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/>
  <mc:AlternateContent xmlns:mc="http://schemas.openxmlformats.org/markup-compatibility/2006">
    <mc:Choice Requires="x15">
      <x15ac:absPath xmlns:x15ac="http://schemas.microsoft.com/office/spreadsheetml/2010/11/ac" url="D:\OneDrive - unb.br\Manejo Florestal\Trabalho\"/>
    </mc:Choice>
  </mc:AlternateContent>
  <xr:revisionPtr revIDLastSave="0" documentId="13_ncr:1_{A4F8C2BD-60FE-43D7-AFBE-969568271DA5}" xr6:coauthVersionLast="47" xr6:coauthVersionMax="47" xr10:uidLastSave="{00000000-0000-0000-0000-000000000000}"/>
  <bookViews>
    <workbookView xWindow="19080" yWindow="3720" windowWidth="20730" windowHeight="11160" tabRatio="797" firstSheet="6" activeTab="14" xr2:uid="{00000000-000D-0000-FFFF-FFFF00000000}"/>
  </bookViews>
  <sheets>
    <sheet name="Natália" sheetId="18" r:id="rId1"/>
    <sheet name="Modelos" sheetId="47" r:id="rId2"/>
    <sheet name="Ano2022C" sheetId="46" r:id="rId3"/>
    <sheet name="curtis 2022" sheetId="56" r:id="rId4"/>
    <sheet name="Ht Est 2022" sheetId="45" r:id="rId5"/>
    <sheet name="Ano2021C" sheetId="44" r:id="rId6"/>
    <sheet name="Ht Est 2021" sheetId="43" r:id="rId7"/>
    <sheet name="Ano2020C" sheetId="40" r:id="rId8"/>
    <sheet name="Ht Est 2020" sheetId="39" r:id="rId9"/>
    <sheet name="Ano2019C" sheetId="36" r:id="rId10"/>
    <sheet name="Ht Est 2019" sheetId="35" r:id="rId11"/>
    <sheet name="Cubagem" sheetId="48" r:id="rId12"/>
    <sheet name="TabelaDinamicaVol" sheetId="49" r:id="rId13"/>
    <sheet name="AjusteVol" sheetId="50" r:id="rId14"/>
    <sheet name="Hdom" sheetId="52" r:id="rId15"/>
    <sheet name="CurvexHdom" sheetId="53" r:id="rId16"/>
    <sheet name="HdomEstGompertz" sheetId="54" r:id="rId17"/>
    <sheet name="Sítio" sheetId="55" r:id="rId18"/>
  </sheets>
  <definedNames>
    <definedName name="_xlnm._FilterDatabase" localSheetId="9" hidden="1">Ano2019C!$T$1:$V$181</definedName>
    <definedName name="_xlnm._FilterDatabase" localSheetId="7" hidden="1">Ano2020C!$A$1:$K$2116</definedName>
    <definedName name="_xlnm._FilterDatabase" localSheetId="5" hidden="1">Ano2021C!$A$1:$L$2125</definedName>
    <definedName name="_xlnm._FilterDatabase" localSheetId="2" hidden="1">Ano2022C!$N$1:$S$2126</definedName>
    <definedName name="_xlnm._FilterDatabase" localSheetId="14" hidden="1">Hdom!$BC$2:$BE$122</definedName>
    <definedName name="_xlnm._FilterDatabase" localSheetId="10" hidden="1">'Ht Est 2019'!$A$2:$E$543</definedName>
    <definedName name="_xlnm._FilterDatabase" localSheetId="8" hidden="1">'Ht Est 2020'!$A$2:$E$425</definedName>
    <definedName name="_xlnm._FilterDatabase" localSheetId="6" hidden="1">'Ht Est 2021'!$A$2:$E$422</definedName>
    <definedName name="_xlnm._FilterDatabase" localSheetId="4" hidden="1">'Ht Est 2022'!$A$2:$E$422</definedName>
    <definedName name="_xlnm._FilterDatabase" localSheetId="17" hidden="1">Sítio!$V$1:$AB$121</definedName>
  </definedNames>
  <calcPr calcId="191029"/>
  <pivotCaches>
    <pivotCache cacheId="0" r:id="rId19"/>
    <pivotCache cacheId="1" r:id="rId20"/>
  </pivotCaches>
</workbook>
</file>

<file path=xl/calcChain.xml><?xml version="1.0" encoding="utf-8"?>
<calcChain xmlns="http://schemas.openxmlformats.org/spreadsheetml/2006/main">
  <c r="N7" i="35" l="1"/>
  <c r="N4" i="35"/>
  <c r="N3" i="35"/>
  <c r="L3" i="35"/>
  <c r="N2" i="35"/>
  <c r="I4" i="35"/>
  <c r="I5" i="35"/>
  <c r="I6" i="35"/>
  <c r="I7" i="35"/>
  <c r="I8" i="35"/>
  <c r="I9" i="35"/>
  <c r="I10" i="35"/>
  <c r="I11" i="35"/>
  <c r="I12" i="35"/>
  <c r="I13" i="35"/>
  <c r="I14" i="35"/>
  <c r="I15" i="35"/>
  <c r="I16" i="35"/>
  <c r="I17" i="35"/>
  <c r="I18" i="35"/>
  <c r="I19" i="35"/>
  <c r="I20" i="35"/>
  <c r="I21" i="35"/>
  <c r="I22" i="35"/>
  <c r="I23" i="35"/>
  <c r="I24" i="35"/>
  <c r="I25" i="35"/>
  <c r="I26" i="35"/>
  <c r="I27" i="35"/>
  <c r="I28" i="35"/>
  <c r="I29" i="35"/>
  <c r="I30" i="35"/>
  <c r="I31" i="35"/>
  <c r="I32" i="35"/>
  <c r="I33" i="35"/>
  <c r="I34" i="35"/>
  <c r="I35" i="35"/>
  <c r="I36" i="35"/>
  <c r="I37" i="35"/>
  <c r="I38" i="35"/>
  <c r="I39" i="35"/>
  <c r="I40" i="35"/>
  <c r="I41" i="35"/>
  <c r="I42" i="35"/>
  <c r="I43" i="35"/>
  <c r="I44" i="35"/>
  <c r="I45" i="35"/>
  <c r="I46" i="35"/>
  <c r="I47" i="35"/>
  <c r="I48" i="35"/>
  <c r="I49" i="35"/>
  <c r="I50" i="35"/>
  <c r="I51" i="35"/>
  <c r="I52" i="35"/>
  <c r="I53" i="35"/>
  <c r="I54" i="35"/>
  <c r="I55" i="35"/>
  <c r="I56" i="35"/>
  <c r="I57" i="35"/>
  <c r="I58" i="35"/>
  <c r="I59" i="35"/>
  <c r="I60" i="35"/>
  <c r="I61" i="35"/>
  <c r="I62" i="35"/>
  <c r="I63" i="35"/>
  <c r="I64" i="35"/>
  <c r="I65" i="35"/>
  <c r="I66" i="35"/>
  <c r="I67" i="35"/>
  <c r="I68" i="35"/>
  <c r="I69" i="35"/>
  <c r="I70" i="35"/>
  <c r="I71" i="35"/>
  <c r="I72" i="35"/>
  <c r="I73" i="35"/>
  <c r="I74" i="35"/>
  <c r="I75" i="35"/>
  <c r="I76" i="35"/>
  <c r="I77" i="35"/>
  <c r="I78" i="35"/>
  <c r="I79" i="35"/>
  <c r="I80" i="35"/>
  <c r="I81" i="35"/>
  <c r="I82" i="35"/>
  <c r="I83" i="35"/>
  <c r="I84" i="35"/>
  <c r="I85" i="35"/>
  <c r="I86" i="35"/>
  <c r="I87" i="35"/>
  <c r="I88" i="35"/>
  <c r="I89" i="35"/>
  <c r="I90" i="35"/>
  <c r="I91" i="35"/>
  <c r="I92" i="35"/>
  <c r="I93" i="35"/>
  <c r="I94" i="35"/>
  <c r="I95" i="35"/>
  <c r="I96" i="35"/>
  <c r="I97" i="35"/>
  <c r="I98" i="35"/>
  <c r="I99" i="35"/>
  <c r="I100" i="35"/>
  <c r="I101" i="35"/>
  <c r="I102" i="35"/>
  <c r="I103" i="35"/>
  <c r="I104" i="35"/>
  <c r="I105" i="35"/>
  <c r="I106" i="35"/>
  <c r="I107" i="35"/>
  <c r="I108" i="35"/>
  <c r="I109" i="35"/>
  <c r="I110" i="35"/>
  <c r="I111" i="35"/>
  <c r="I112" i="35"/>
  <c r="I113" i="35"/>
  <c r="I114" i="35"/>
  <c r="I115" i="35"/>
  <c r="I116" i="35"/>
  <c r="I117" i="35"/>
  <c r="I118" i="35"/>
  <c r="I119" i="35"/>
  <c r="I120" i="35"/>
  <c r="I121" i="35"/>
  <c r="I122" i="35"/>
  <c r="I123" i="35"/>
  <c r="I124" i="35"/>
  <c r="I125" i="35"/>
  <c r="I126" i="35"/>
  <c r="I127" i="35"/>
  <c r="I128" i="35"/>
  <c r="I129" i="35"/>
  <c r="I130" i="35"/>
  <c r="I131" i="35"/>
  <c r="I132" i="35"/>
  <c r="I133" i="35"/>
  <c r="I134" i="35"/>
  <c r="I135" i="35"/>
  <c r="I136" i="35"/>
  <c r="I137" i="35"/>
  <c r="I138" i="35"/>
  <c r="I139" i="35"/>
  <c r="I140" i="35"/>
  <c r="I141" i="35"/>
  <c r="I142" i="35"/>
  <c r="I143" i="35"/>
  <c r="I144" i="35"/>
  <c r="I145" i="35"/>
  <c r="I146" i="35"/>
  <c r="I147" i="35"/>
  <c r="I148" i="35"/>
  <c r="I149" i="35"/>
  <c r="I150" i="35"/>
  <c r="I151" i="35"/>
  <c r="I152" i="35"/>
  <c r="I153" i="35"/>
  <c r="I154" i="35"/>
  <c r="I155" i="35"/>
  <c r="I156" i="35"/>
  <c r="I157" i="35"/>
  <c r="I158" i="35"/>
  <c r="I159" i="35"/>
  <c r="I160" i="35"/>
  <c r="I161" i="35"/>
  <c r="I162" i="35"/>
  <c r="I163" i="35"/>
  <c r="I164" i="35"/>
  <c r="I165" i="35"/>
  <c r="I166" i="35"/>
  <c r="I167" i="35"/>
  <c r="I168" i="35"/>
  <c r="I169" i="35"/>
  <c r="I170" i="35"/>
  <c r="I171" i="35"/>
  <c r="I172" i="35"/>
  <c r="I173" i="35"/>
  <c r="I174" i="35"/>
  <c r="I175" i="35"/>
  <c r="I176" i="35"/>
  <c r="I177" i="35"/>
  <c r="I178" i="35"/>
  <c r="I179" i="35"/>
  <c r="I180" i="35"/>
  <c r="I181" i="35"/>
  <c r="I182" i="35"/>
  <c r="I183" i="35"/>
  <c r="I184" i="35"/>
  <c r="I185" i="35"/>
  <c r="I186" i="35"/>
  <c r="I187" i="35"/>
  <c r="I188" i="35"/>
  <c r="I189" i="35"/>
  <c r="I190" i="35"/>
  <c r="I191" i="35"/>
  <c r="I192" i="35"/>
  <c r="I193" i="35"/>
  <c r="I194" i="35"/>
  <c r="I195" i="35"/>
  <c r="I196" i="35"/>
  <c r="I197" i="35"/>
  <c r="I198" i="35"/>
  <c r="I199" i="35"/>
  <c r="I200" i="35"/>
  <c r="I201" i="35"/>
  <c r="I202" i="35"/>
  <c r="I203" i="35"/>
  <c r="I204" i="35"/>
  <c r="I205" i="35"/>
  <c r="I206" i="35"/>
  <c r="I207" i="35"/>
  <c r="I208" i="35"/>
  <c r="I209" i="35"/>
  <c r="I210" i="35"/>
  <c r="I211" i="35"/>
  <c r="I212" i="35"/>
  <c r="I213" i="35"/>
  <c r="I214" i="35"/>
  <c r="I215" i="35"/>
  <c r="I216" i="35"/>
  <c r="I217" i="35"/>
  <c r="I218" i="35"/>
  <c r="I219" i="35"/>
  <c r="I220" i="35"/>
  <c r="I221" i="35"/>
  <c r="I222" i="35"/>
  <c r="I223" i="35"/>
  <c r="I224" i="35"/>
  <c r="I225" i="35"/>
  <c r="I226" i="35"/>
  <c r="I227" i="35"/>
  <c r="I228" i="35"/>
  <c r="I229" i="35"/>
  <c r="I230" i="35"/>
  <c r="I231" i="35"/>
  <c r="I232" i="35"/>
  <c r="I233" i="35"/>
  <c r="I234" i="35"/>
  <c r="I235" i="35"/>
  <c r="I236" i="35"/>
  <c r="I237" i="35"/>
  <c r="I238" i="35"/>
  <c r="I239" i="35"/>
  <c r="I240" i="35"/>
  <c r="I241" i="35"/>
  <c r="I242" i="35"/>
  <c r="I243" i="35"/>
  <c r="I244" i="35"/>
  <c r="I245" i="35"/>
  <c r="I246" i="35"/>
  <c r="I247" i="35"/>
  <c r="I248" i="35"/>
  <c r="I249" i="35"/>
  <c r="I250" i="35"/>
  <c r="I251" i="35"/>
  <c r="I252" i="35"/>
  <c r="I253" i="35"/>
  <c r="I254" i="35"/>
  <c r="I255" i="35"/>
  <c r="I256" i="35"/>
  <c r="I257" i="35"/>
  <c r="I258" i="35"/>
  <c r="I259" i="35"/>
  <c r="I260" i="35"/>
  <c r="I261" i="35"/>
  <c r="I262" i="35"/>
  <c r="I263" i="35"/>
  <c r="I264" i="35"/>
  <c r="I265" i="35"/>
  <c r="I266" i="35"/>
  <c r="I267" i="35"/>
  <c r="I268" i="35"/>
  <c r="I269" i="35"/>
  <c r="I270" i="35"/>
  <c r="I271" i="35"/>
  <c r="I272" i="35"/>
  <c r="I273" i="35"/>
  <c r="I274" i="35"/>
  <c r="I275" i="35"/>
  <c r="I276" i="35"/>
  <c r="I277" i="35"/>
  <c r="I278" i="35"/>
  <c r="I279" i="35"/>
  <c r="I280" i="35"/>
  <c r="I281" i="35"/>
  <c r="I282" i="35"/>
  <c r="I283" i="35"/>
  <c r="I284" i="35"/>
  <c r="I285" i="35"/>
  <c r="I286" i="35"/>
  <c r="I287" i="35"/>
  <c r="I288" i="35"/>
  <c r="I289" i="35"/>
  <c r="I290" i="35"/>
  <c r="I291" i="35"/>
  <c r="I292" i="35"/>
  <c r="I293" i="35"/>
  <c r="I294" i="35"/>
  <c r="I295" i="35"/>
  <c r="I296" i="35"/>
  <c r="I297" i="35"/>
  <c r="I298" i="35"/>
  <c r="I299" i="35"/>
  <c r="I300" i="35"/>
  <c r="I301" i="35"/>
  <c r="I302" i="35"/>
  <c r="I303" i="35"/>
  <c r="I304" i="35"/>
  <c r="I305" i="35"/>
  <c r="I306" i="35"/>
  <c r="I307" i="35"/>
  <c r="I308" i="35"/>
  <c r="I309" i="35"/>
  <c r="I310" i="35"/>
  <c r="I311" i="35"/>
  <c r="I312" i="35"/>
  <c r="I313" i="35"/>
  <c r="I314" i="35"/>
  <c r="I315" i="35"/>
  <c r="I316" i="35"/>
  <c r="I317" i="35"/>
  <c r="I318" i="35"/>
  <c r="I319" i="35"/>
  <c r="I320" i="35"/>
  <c r="I321" i="35"/>
  <c r="I322" i="35"/>
  <c r="I323" i="35"/>
  <c r="I324" i="35"/>
  <c r="I325" i="35"/>
  <c r="I326" i="35"/>
  <c r="I327" i="35"/>
  <c r="I328" i="35"/>
  <c r="I329" i="35"/>
  <c r="I330" i="35"/>
  <c r="I331" i="35"/>
  <c r="I332" i="35"/>
  <c r="I333" i="35"/>
  <c r="I334" i="35"/>
  <c r="I335" i="35"/>
  <c r="I336" i="35"/>
  <c r="I337" i="35"/>
  <c r="I338" i="35"/>
  <c r="I339" i="35"/>
  <c r="I340" i="35"/>
  <c r="I341" i="35"/>
  <c r="I342" i="35"/>
  <c r="I343" i="35"/>
  <c r="I344" i="35"/>
  <c r="I345" i="35"/>
  <c r="I346" i="35"/>
  <c r="I347" i="35"/>
  <c r="I348" i="35"/>
  <c r="I349" i="35"/>
  <c r="I350" i="35"/>
  <c r="I351" i="35"/>
  <c r="I352" i="35"/>
  <c r="I353" i="35"/>
  <c r="I354" i="35"/>
  <c r="I355" i="35"/>
  <c r="I356" i="35"/>
  <c r="I357" i="35"/>
  <c r="I358" i="35"/>
  <c r="I359" i="35"/>
  <c r="I360" i="35"/>
  <c r="I361" i="35"/>
  <c r="I362" i="35"/>
  <c r="I363" i="35"/>
  <c r="I364" i="35"/>
  <c r="I365" i="35"/>
  <c r="I366" i="35"/>
  <c r="I367" i="35"/>
  <c r="I368" i="35"/>
  <c r="I369" i="35"/>
  <c r="I370" i="35"/>
  <c r="I371" i="35"/>
  <c r="I372" i="35"/>
  <c r="I373" i="35"/>
  <c r="I374" i="35"/>
  <c r="I375" i="35"/>
  <c r="I376" i="35"/>
  <c r="I377" i="35"/>
  <c r="I378" i="35"/>
  <c r="I379" i="35"/>
  <c r="I380" i="35"/>
  <c r="I381" i="35"/>
  <c r="I382" i="35"/>
  <c r="I383" i="35"/>
  <c r="I384" i="35"/>
  <c r="I385" i="35"/>
  <c r="I386" i="35"/>
  <c r="I387" i="35"/>
  <c r="I388" i="35"/>
  <c r="I389" i="35"/>
  <c r="I390" i="35"/>
  <c r="I391" i="35"/>
  <c r="I392" i="35"/>
  <c r="I393" i="35"/>
  <c r="I394" i="35"/>
  <c r="I395" i="35"/>
  <c r="I396" i="35"/>
  <c r="I397" i="35"/>
  <c r="I398" i="35"/>
  <c r="I399" i="35"/>
  <c r="I400" i="35"/>
  <c r="I401" i="35"/>
  <c r="I402" i="35"/>
  <c r="I403" i="35"/>
  <c r="I404" i="35"/>
  <c r="I405" i="35"/>
  <c r="I406" i="35"/>
  <c r="I407" i="35"/>
  <c r="I408" i="35"/>
  <c r="I409" i="35"/>
  <c r="I410" i="35"/>
  <c r="I411" i="35"/>
  <c r="I412" i="35"/>
  <c r="I413" i="35"/>
  <c r="I414" i="35"/>
  <c r="I415" i="35"/>
  <c r="I416" i="35"/>
  <c r="I417" i="35"/>
  <c r="I418" i="35"/>
  <c r="I419" i="35"/>
  <c r="I420" i="35"/>
  <c r="I421" i="35"/>
  <c r="I422" i="35"/>
  <c r="I423" i="35"/>
  <c r="I424" i="35"/>
  <c r="I425" i="35"/>
  <c r="I426" i="35"/>
  <c r="I427" i="35"/>
  <c r="I428" i="35"/>
  <c r="I429" i="35"/>
  <c r="I430" i="35"/>
  <c r="I431" i="35"/>
  <c r="I432" i="35"/>
  <c r="I433" i="35"/>
  <c r="I434" i="35"/>
  <c r="I435" i="35"/>
  <c r="I436" i="35"/>
  <c r="I437" i="35"/>
  <c r="I438" i="35"/>
  <c r="I439" i="35"/>
  <c r="I440" i="35"/>
  <c r="I441" i="35"/>
  <c r="I442" i="35"/>
  <c r="I443" i="35"/>
  <c r="I444" i="35"/>
  <c r="I445" i="35"/>
  <c r="I446" i="35"/>
  <c r="I447" i="35"/>
  <c r="I448" i="35"/>
  <c r="I449" i="35"/>
  <c r="I450" i="35"/>
  <c r="I451" i="35"/>
  <c r="I452" i="35"/>
  <c r="I453" i="35"/>
  <c r="I454" i="35"/>
  <c r="I455" i="35"/>
  <c r="I456" i="35"/>
  <c r="I457" i="35"/>
  <c r="I458" i="35"/>
  <c r="I459" i="35"/>
  <c r="I460" i="35"/>
  <c r="I461" i="35"/>
  <c r="I462" i="35"/>
  <c r="I463" i="35"/>
  <c r="I464" i="35"/>
  <c r="I465" i="35"/>
  <c r="I466" i="35"/>
  <c r="I467" i="35"/>
  <c r="I468" i="35"/>
  <c r="I469" i="35"/>
  <c r="I470" i="35"/>
  <c r="I471" i="35"/>
  <c r="I472" i="35"/>
  <c r="I473" i="35"/>
  <c r="I474" i="35"/>
  <c r="I475" i="35"/>
  <c r="I476" i="35"/>
  <c r="I477" i="35"/>
  <c r="I478" i="35"/>
  <c r="I479" i="35"/>
  <c r="I480" i="35"/>
  <c r="I481" i="35"/>
  <c r="I482" i="35"/>
  <c r="I483" i="35"/>
  <c r="I484" i="35"/>
  <c r="I485" i="35"/>
  <c r="I486" i="35"/>
  <c r="I487" i="35"/>
  <c r="I488" i="35"/>
  <c r="I489" i="35"/>
  <c r="I490" i="35"/>
  <c r="I491" i="35"/>
  <c r="I492" i="35"/>
  <c r="I493" i="35"/>
  <c r="I494" i="35"/>
  <c r="I495" i="35"/>
  <c r="I496" i="35"/>
  <c r="I497" i="35"/>
  <c r="I498" i="35"/>
  <c r="I499" i="35"/>
  <c r="I500" i="35"/>
  <c r="I501" i="35"/>
  <c r="I502" i="35"/>
  <c r="I503" i="35"/>
  <c r="I504" i="35"/>
  <c r="I505" i="35"/>
  <c r="I506" i="35"/>
  <c r="I507" i="35"/>
  <c r="I508" i="35"/>
  <c r="I509" i="35"/>
  <c r="I510" i="35"/>
  <c r="I511" i="35"/>
  <c r="I512" i="35"/>
  <c r="I513" i="35"/>
  <c r="I514" i="35"/>
  <c r="I515" i="35"/>
  <c r="I516" i="35"/>
  <c r="I517" i="35"/>
  <c r="I518" i="35"/>
  <c r="I519" i="35"/>
  <c r="I520" i="35"/>
  <c r="I521" i="35"/>
  <c r="I522" i="35"/>
  <c r="I523" i="35"/>
  <c r="I524" i="35"/>
  <c r="I525" i="35"/>
  <c r="I526" i="35"/>
  <c r="I527" i="35"/>
  <c r="I528" i="35"/>
  <c r="I529" i="35"/>
  <c r="I530" i="35"/>
  <c r="I531" i="35"/>
  <c r="I532" i="35"/>
  <c r="I533" i="35"/>
  <c r="I534" i="35"/>
  <c r="I535" i="35"/>
  <c r="I536" i="35"/>
  <c r="I537" i="35"/>
  <c r="I538" i="35"/>
  <c r="I539" i="35"/>
  <c r="I540" i="35"/>
  <c r="I541" i="35"/>
  <c r="I542" i="35"/>
  <c r="I543" i="35"/>
  <c r="I3" i="35"/>
  <c r="J3" i="35"/>
  <c r="J3" i="45"/>
  <c r="K3" i="45"/>
  <c r="N2" i="45"/>
  <c r="N5" i="45"/>
  <c r="N6" i="45"/>
  <c r="T8" i="50"/>
  <c r="T7" i="50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N102" i="36"/>
  <c r="N103" i="36"/>
  <c r="N104" i="36"/>
  <c r="N105" i="36"/>
  <c r="N106" i="36"/>
  <c r="N107" i="36"/>
  <c r="N108" i="36"/>
  <c r="N109" i="36"/>
  <c r="N110" i="36"/>
  <c r="N111" i="36"/>
  <c r="N112" i="36"/>
  <c r="N113" i="36"/>
  <c r="N114" i="36"/>
  <c r="N115" i="36"/>
  <c r="N116" i="36"/>
  <c r="N117" i="36"/>
  <c r="N118" i="36"/>
  <c r="N119" i="36"/>
  <c r="N120" i="36"/>
  <c r="N121" i="36"/>
  <c r="N122" i="36"/>
  <c r="N123" i="36"/>
  <c r="N124" i="36"/>
  <c r="N125" i="36"/>
  <c r="N126" i="36"/>
  <c r="N127" i="36"/>
  <c r="N128" i="36"/>
  <c r="N129" i="36"/>
  <c r="N130" i="36"/>
  <c r="N131" i="36"/>
  <c r="N132" i="36"/>
  <c r="N133" i="36"/>
  <c r="N134" i="36"/>
  <c r="N135" i="36"/>
  <c r="N136" i="36"/>
  <c r="N137" i="36"/>
  <c r="N138" i="36"/>
  <c r="N139" i="36"/>
  <c r="N140" i="36"/>
  <c r="N141" i="36"/>
  <c r="N142" i="36"/>
  <c r="N143" i="36"/>
  <c r="N144" i="36"/>
  <c r="N145" i="36"/>
  <c r="N146" i="36"/>
  <c r="N147" i="36"/>
  <c r="N148" i="36"/>
  <c r="N149" i="36"/>
  <c r="N150" i="36"/>
  <c r="N151" i="36"/>
  <c r="N152" i="36"/>
  <c r="N153" i="36"/>
  <c r="N154" i="36"/>
  <c r="N155" i="36"/>
  <c r="N156" i="36"/>
  <c r="N157" i="36"/>
  <c r="N158" i="36"/>
  <c r="N159" i="36"/>
  <c r="N160" i="36"/>
  <c r="N161" i="36"/>
  <c r="N162" i="36"/>
  <c r="N163" i="36"/>
  <c r="N164" i="36"/>
  <c r="N165" i="36"/>
  <c r="N166" i="36"/>
  <c r="N167" i="36"/>
  <c r="N168" i="36"/>
  <c r="N169" i="36"/>
  <c r="N170" i="36"/>
  <c r="N171" i="36"/>
  <c r="N172" i="36"/>
  <c r="N173" i="36"/>
  <c r="N174" i="36"/>
  <c r="N175" i="36"/>
  <c r="N176" i="36"/>
  <c r="N177" i="36"/>
  <c r="N178" i="36"/>
  <c r="N179" i="36"/>
  <c r="N180" i="36"/>
  <c r="N181" i="36"/>
  <c r="N182" i="36"/>
  <c r="N183" i="36"/>
  <c r="N184" i="36"/>
  <c r="N185" i="36"/>
  <c r="N186" i="36"/>
  <c r="N187" i="36"/>
  <c r="N188" i="36"/>
  <c r="N189" i="36"/>
  <c r="N190" i="36"/>
  <c r="N191" i="36"/>
  <c r="N192" i="36"/>
  <c r="N193" i="36"/>
  <c r="N194" i="36"/>
  <c r="N195" i="36"/>
  <c r="N196" i="36"/>
  <c r="N197" i="36"/>
  <c r="N198" i="36"/>
  <c r="N199" i="36"/>
  <c r="N200" i="36"/>
  <c r="N201" i="36"/>
  <c r="N202" i="36"/>
  <c r="N203" i="36"/>
  <c r="N204" i="36"/>
  <c r="N205" i="36"/>
  <c r="N206" i="36"/>
  <c r="N207" i="36"/>
  <c r="N208" i="36"/>
  <c r="N209" i="36"/>
  <c r="N210" i="36"/>
  <c r="N211" i="36"/>
  <c r="N212" i="36"/>
  <c r="N213" i="36"/>
  <c r="N214" i="36"/>
  <c r="N215" i="36"/>
  <c r="N216" i="36"/>
  <c r="N217" i="36"/>
  <c r="N218" i="36"/>
  <c r="N219" i="36"/>
  <c r="N220" i="36"/>
  <c r="N221" i="36"/>
  <c r="N222" i="36"/>
  <c r="N223" i="36"/>
  <c r="N224" i="36"/>
  <c r="N225" i="36"/>
  <c r="N226" i="36"/>
  <c r="N227" i="36"/>
  <c r="N228" i="36"/>
  <c r="N229" i="36"/>
  <c r="N230" i="36"/>
  <c r="N231" i="36"/>
  <c r="N232" i="36"/>
  <c r="N233" i="36"/>
  <c r="N234" i="36"/>
  <c r="N235" i="36"/>
  <c r="N236" i="36"/>
  <c r="N237" i="36"/>
  <c r="N238" i="36"/>
  <c r="N239" i="36"/>
  <c r="N240" i="36"/>
  <c r="N241" i="36"/>
  <c r="N242" i="36"/>
  <c r="N243" i="36"/>
  <c r="N244" i="36"/>
  <c r="N245" i="36"/>
  <c r="N246" i="36"/>
  <c r="N247" i="36"/>
  <c r="N248" i="36"/>
  <c r="N249" i="36"/>
  <c r="N250" i="36"/>
  <c r="N251" i="36"/>
  <c r="N252" i="36"/>
  <c r="N253" i="36"/>
  <c r="N254" i="36"/>
  <c r="N255" i="36"/>
  <c r="N256" i="36"/>
  <c r="N257" i="36"/>
  <c r="N258" i="36"/>
  <c r="N259" i="36"/>
  <c r="N260" i="36"/>
  <c r="N261" i="36"/>
  <c r="N262" i="36"/>
  <c r="N263" i="36"/>
  <c r="N264" i="36"/>
  <c r="N265" i="36"/>
  <c r="N266" i="36"/>
  <c r="N267" i="36"/>
  <c r="N268" i="36"/>
  <c r="N269" i="36"/>
  <c r="N270" i="36"/>
  <c r="N271" i="36"/>
  <c r="N272" i="36"/>
  <c r="N273" i="36"/>
  <c r="N274" i="36"/>
  <c r="N275" i="36"/>
  <c r="N276" i="36"/>
  <c r="N277" i="36"/>
  <c r="N278" i="36"/>
  <c r="N279" i="36"/>
  <c r="N280" i="36"/>
  <c r="N281" i="36"/>
  <c r="N282" i="36"/>
  <c r="N283" i="36"/>
  <c r="N284" i="36"/>
  <c r="N285" i="36"/>
  <c r="N286" i="36"/>
  <c r="N287" i="36"/>
  <c r="N288" i="36"/>
  <c r="N289" i="36"/>
  <c r="N290" i="36"/>
  <c r="N291" i="36"/>
  <c r="N292" i="36"/>
  <c r="N293" i="36"/>
  <c r="N294" i="36"/>
  <c r="N295" i="36"/>
  <c r="N296" i="36"/>
  <c r="N297" i="36"/>
  <c r="N298" i="36"/>
  <c r="N299" i="36"/>
  <c r="N300" i="36"/>
  <c r="N301" i="36"/>
  <c r="N302" i="36"/>
  <c r="N303" i="36"/>
  <c r="N304" i="36"/>
  <c r="N305" i="36"/>
  <c r="N306" i="36"/>
  <c r="N307" i="36"/>
  <c r="N308" i="36"/>
  <c r="N309" i="36"/>
  <c r="N310" i="36"/>
  <c r="N311" i="36"/>
  <c r="N312" i="36"/>
  <c r="N313" i="36"/>
  <c r="N314" i="36"/>
  <c r="N315" i="36"/>
  <c r="N316" i="36"/>
  <c r="N317" i="36"/>
  <c r="N318" i="36"/>
  <c r="N319" i="36"/>
  <c r="N320" i="36"/>
  <c r="N321" i="36"/>
  <c r="N322" i="36"/>
  <c r="N323" i="36"/>
  <c r="N324" i="36"/>
  <c r="N325" i="36"/>
  <c r="N326" i="36"/>
  <c r="N327" i="36"/>
  <c r="N328" i="36"/>
  <c r="N329" i="36"/>
  <c r="N330" i="36"/>
  <c r="N331" i="36"/>
  <c r="N332" i="36"/>
  <c r="N333" i="36"/>
  <c r="N334" i="36"/>
  <c r="N335" i="36"/>
  <c r="N336" i="36"/>
  <c r="N337" i="36"/>
  <c r="N338" i="36"/>
  <c r="N339" i="36"/>
  <c r="N340" i="36"/>
  <c r="N341" i="36"/>
  <c r="N342" i="36"/>
  <c r="N343" i="36"/>
  <c r="N344" i="36"/>
  <c r="N345" i="36"/>
  <c r="N346" i="36"/>
  <c r="N347" i="36"/>
  <c r="N348" i="36"/>
  <c r="N349" i="36"/>
  <c r="N350" i="36"/>
  <c r="N351" i="36"/>
  <c r="N352" i="36"/>
  <c r="N353" i="36"/>
  <c r="N354" i="36"/>
  <c r="N355" i="36"/>
  <c r="N356" i="36"/>
  <c r="N357" i="36"/>
  <c r="N358" i="36"/>
  <c r="N359" i="36"/>
  <c r="N360" i="36"/>
  <c r="N361" i="36"/>
  <c r="N362" i="36"/>
  <c r="N363" i="36"/>
  <c r="N364" i="36"/>
  <c r="N365" i="36"/>
  <c r="N366" i="36"/>
  <c r="N367" i="36"/>
  <c r="N368" i="36"/>
  <c r="N369" i="36"/>
  <c r="N370" i="36"/>
  <c r="N371" i="36"/>
  <c r="N372" i="36"/>
  <c r="N373" i="36"/>
  <c r="N374" i="36"/>
  <c r="N375" i="36"/>
  <c r="N376" i="36"/>
  <c r="N377" i="36"/>
  <c r="N378" i="36"/>
  <c r="N379" i="36"/>
  <c r="N380" i="36"/>
  <c r="N381" i="36"/>
  <c r="N382" i="36"/>
  <c r="N383" i="36"/>
  <c r="N384" i="36"/>
  <c r="N385" i="36"/>
  <c r="N386" i="36"/>
  <c r="N387" i="36"/>
  <c r="N388" i="36"/>
  <c r="N389" i="36"/>
  <c r="N390" i="36"/>
  <c r="N391" i="36"/>
  <c r="N392" i="36"/>
  <c r="N393" i="36"/>
  <c r="N394" i="36"/>
  <c r="N395" i="36"/>
  <c r="N396" i="36"/>
  <c r="N397" i="36"/>
  <c r="N398" i="36"/>
  <c r="N399" i="36"/>
  <c r="N400" i="36"/>
  <c r="N401" i="36"/>
  <c r="N402" i="36"/>
  <c r="N403" i="36"/>
  <c r="N404" i="36"/>
  <c r="N405" i="36"/>
  <c r="N406" i="36"/>
  <c r="N407" i="36"/>
  <c r="N408" i="36"/>
  <c r="N409" i="36"/>
  <c r="N410" i="36"/>
  <c r="N411" i="36"/>
  <c r="N412" i="36"/>
  <c r="N413" i="36"/>
  <c r="N414" i="36"/>
  <c r="N415" i="36"/>
  <c r="N416" i="36"/>
  <c r="N417" i="36"/>
  <c r="N418" i="36"/>
  <c r="N419" i="36"/>
  <c r="N420" i="36"/>
  <c r="N421" i="36"/>
  <c r="N422" i="36"/>
  <c r="N423" i="36"/>
  <c r="N424" i="36"/>
  <c r="N425" i="36"/>
  <c r="N426" i="36"/>
  <c r="N427" i="36"/>
  <c r="N428" i="36"/>
  <c r="N429" i="36"/>
  <c r="N430" i="36"/>
  <c r="N431" i="36"/>
  <c r="N432" i="36"/>
  <c r="N433" i="36"/>
  <c r="N434" i="36"/>
  <c r="N435" i="36"/>
  <c r="N436" i="36"/>
  <c r="N437" i="36"/>
  <c r="N438" i="36"/>
  <c r="N439" i="36"/>
  <c r="N440" i="36"/>
  <c r="N441" i="36"/>
  <c r="N442" i="36"/>
  <c r="N443" i="36"/>
  <c r="N444" i="36"/>
  <c r="N445" i="36"/>
  <c r="N446" i="36"/>
  <c r="N447" i="36"/>
  <c r="N448" i="36"/>
  <c r="N449" i="36"/>
  <c r="N450" i="36"/>
  <c r="N451" i="36"/>
  <c r="N452" i="36"/>
  <c r="N453" i="36"/>
  <c r="N454" i="36"/>
  <c r="N455" i="36"/>
  <c r="N456" i="36"/>
  <c r="N457" i="36"/>
  <c r="N458" i="36"/>
  <c r="N459" i="36"/>
  <c r="N460" i="36"/>
  <c r="N461" i="36"/>
  <c r="N462" i="36"/>
  <c r="N463" i="36"/>
  <c r="N464" i="36"/>
  <c r="N465" i="36"/>
  <c r="N466" i="36"/>
  <c r="N467" i="36"/>
  <c r="N468" i="36"/>
  <c r="N469" i="36"/>
  <c r="N470" i="36"/>
  <c r="N471" i="36"/>
  <c r="N472" i="36"/>
  <c r="N473" i="36"/>
  <c r="N474" i="36"/>
  <c r="N475" i="36"/>
  <c r="N476" i="36"/>
  <c r="N477" i="36"/>
  <c r="N478" i="36"/>
  <c r="N479" i="36"/>
  <c r="N480" i="36"/>
  <c r="N481" i="36"/>
  <c r="N482" i="36"/>
  <c r="N483" i="36"/>
  <c r="N484" i="36"/>
  <c r="N485" i="36"/>
  <c r="N486" i="36"/>
  <c r="N487" i="36"/>
  <c r="N488" i="36"/>
  <c r="N489" i="36"/>
  <c r="N490" i="36"/>
  <c r="N491" i="36"/>
  <c r="N492" i="36"/>
  <c r="N493" i="36"/>
  <c r="N494" i="36"/>
  <c r="N495" i="36"/>
  <c r="N496" i="36"/>
  <c r="N497" i="36"/>
  <c r="N498" i="36"/>
  <c r="N499" i="36"/>
  <c r="N500" i="36"/>
  <c r="N501" i="36"/>
  <c r="N502" i="36"/>
  <c r="N503" i="36"/>
  <c r="N504" i="36"/>
  <c r="N505" i="36"/>
  <c r="N506" i="36"/>
  <c r="N507" i="36"/>
  <c r="N508" i="36"/>
  <c r="N509" i="36"/>
  <c r="N510" i="36"/>
  <c r="N511" i="36"/>
  <c r="N512" i="36"/>
  <c r="N513" i="36"/>
  <c r="N514" i="36"/>
  <c r="N515" i="36"/>
  <c r="N516" i="36"/>
  <c r="N517" i="36"/>
  <c r="N518" i="36"/>
  <c r="N519" i="36"/>
  <c r="N520" i="36"/>
  <c r="N521" i="36"/>
  <c r="N522" i="36"/>
  <c r="N523" i="36"/>
  <c r="N524" i="36"/>
  <c r="N525" i="36"/>
  <c r="N526" i="36"/>
  <c r="N527" i="36"/>
  <c r="N528" i="36"/>
  <c r="N529" i="36"/>
  <c r="N530" i="36"/>
  <c r="N531" i="36"/>
  <c r="N532" i="36"/>
  <c r="N533" i="36"/>
  <c r="N534" i="36"/>
  <c r="N535" i="36"/>
  <c r="N536" i="36"/>
  <c r="N537" i="36"/>
  <c r="N538" i="36"/>
  <c r="N539" i="36"/>
  <c r="N540" i="36"/>
  <c r="N541" i="36"/>
  <c r="N542" i="36"/>
  <c r="N543" i="36"/>
  <c r="N544" i="36"/>
  <c r="N545" i="36"/>
  <c r="N546" i="36"/>
  <c r="N547" i="36"/>
  <c r="N548" i="36"/>
  <c r="N549" i="36"/>
  <c r="N550" i="36"/>
  <c r="N551" i="36"/>
  <c r="N552" i="36"/>
  <c r="N553" i="36"/>
  <c r="N554" i="36"/>
  <c r="N555" i="36"/>
  <c r="N556" i="36"/>
  <c r="N557" i="36"/>
  <c r="N558" i="36"/>
  <c r="N559" i="36"/>
  <c r="N560" i="36"/>
  <c r="N561" i="36"/>
  <c r="N562" i="36"/>
  <c r="N563" i="36"/>
  <c r="N564" i="36"/>
  <c r="N565" i="36"/>
  <c r="N566" i="36"/>
  <c r="N567" i="36"/>
  <c r="N568" i="36"/>
  <c r="N569" i="36"/>
  <c r="N570" i="36"/>
  <c r="N571" i="36"/>
  <c r="N572" i="36"/>
  <c r="N573" i="36"/>
  <c r="N574" i="36"/>
  <c r="N575" i="36"/>
  <c r="N576" i="36"/>
  <c r="N577" i="36"/>
  <c r="N578" i="36"/>
  <c r="N579" i="36"/>
  <c r="N580" i="36"/>
  <c r="N581" i="36"/>
  <c r="N582" i="36"/>
  <c r="N583" i="36"/>
  <c r="N584" i="36"/>
  <c r="N585" i="36"/>
  <c r="N586" i="36"/>
  <c r="N587" i="36"/>
  <c r="N588" i="36"/>
  <c r="N589" i="36"/>
  <c r="N590" i="36"/>
  <c r="N591" i="36"/>
  <c r="N592" i="36"/>
  <c r="N593" i="36"/>
  <c r="N594" i="36"/>
  <c r="N595" i="36"/>
  <c r="N596" i="36"/>
  <c r="N597" i="36"/>
  <c r="N598" i="36"/>
  <c r="N599" i="36"/>
  <c r="N600" i="36"/>
  <c r="N601" i="36"/>
  <c r="N602" i="36"/>
  <c r="N603" i="36"/>
  <c r="N604" i="36"/>
  <c r="N605" i="36"/>
  <c r="N606" i="36"/>
  <c r="N607" i="36"/>
  <c r="N608" i="36"/>
  <c r="N609" i="36"/>
  <c r="N610" i="36"/>
  <c r="N611" i="36"/>
  <c r="N612" i="36"/>
  <c r="N613" i="36"/>
  <c r="N614" i="36"/>
  <c r="N615" i="36"/>
  <c r="N616" i="36"/>
  <c r="N617" i="36"/>
  <c r="N618" i="36"/>
  <c r="N619" i="36"/>
  <c r="N620" i="36"/>
  <c r="N621" i="36"/>
  <c r="N622" i="36"/>
  <c r="N623" i="36"/>
  <c r="N624" i="36"/>
  <c r="N625" i="36"/>
  <c r="N626" i="36"/>
  <c r="N627" i="36"/>
  <c r="N628" i="36"/>
  <c r="N629" i="36"/>
  <c r="N630" i="36"/>
  <c r="N631" i="36"/>
  <c r="N632" i="36"/>
  <c r="N633" i="36"/>
  <c r="N634" i="36"/>
  <c r="N635" i="36"/>
  <c r="N636" i="36"/>
  <c r="N637" i="36"/>
  <c r="N638" i="36"/>
  <c r="N639" i="36"/>
  <c r="N640" i="36"/>
  <c r="N641" i="36"/>
  <c r="N642" i="36"/>
  <c r="N643" i="36"/>
  <c r="N644" i="36"/>
  <c r="N645" i="36"/>
  <c r="N646" i="36"/>
  <c r="N647" i="36"/>
  <c r="N648" i="36"/>
  <c r="N649" i="36"/>
  <c r="N650" i="36"/>
  <c r="N651" i="36"/>
  <c r="N652" i="36"/>
  <c r="N653" i="36"/>
  <c r="N654" i="36"/>
  <c r="N655" i="36"/>
  <c r="N656" i="36"/>
  <c r="N657" i="36"/>
  <c r="N658" i="36"/>
  <c r="N659" i="36"/>
  <c r="N660" i="36"/>
  <c r="N661" i="36"/>
  <c r="N662" i="36"/>
  <c r="N663" i="36"/>
  <c r="N664" i="36"/>
  <c r="N665" i="36"/>
  <c r="N666" i="36"/>
  <c r="N667" i="36"/>
  <c r="N668" i="36"/>
  <c r="N669" i="36"/>
  <c r="N670" i="36"/>
  <c r="N671" i="36"/>
  <c r="N672" i="36"/>
  <c r="N673" i="36"/>
  <c r="N674" i="36"/>
  <c r="N675" i="36"/>
  <c r="N676" i="36"/>
  <c r="N677" i="36"/>
  <c r="N678" i="36"/>
  <c r="N679" i="36"/>
  <c r="N680" i="36"/>
  <c r="N681" i="36"/>
  <c r="N682" i="36"/>
  <c r="N683" i="36"/>
  <c r="N684" i="36"/>
  <c r="N685" i="36"/>
  <c r="N686" i="36"/>
  <c r="N687" i="36"/>
  <c r="N688" i="36"/>
  <c r="N689" i="36"/>
  <c r="N690" i="36"/>
  <c r="N691" i="36"/>
  <c r="N692" i="36"/>
  <c r="N693" i="36"/>
  <c r="N694" i="36"/>
  <c r="N695" i="36"/>
  <c r="N696" i="36"/>
  <c r="N697" i="36"/>
  <c r="N698" i="36"/>
  <c r="N699" i="36"/>
  <c r="N700" i="36"/>
  <c r="N701" i="36"/>
  <c r="N702" i="36"/>
  <c r="N703" i="36"/>
  <c r="N704" i="36"/>
  <c r="N705" i="36"/>
  <c r="N706" i="36"/>
  <c r="N707" i="36"/>
  <c r="N708" i="36"/>
  <c r="N709" i="36"/>
  <c r="N710" i="36"/>
  <c r="N711" i="36"/>
  <c r="N712" i="36"/>
  <c r="N713" i="36"/>
  <c r="N714" i="36"/>
  <c r="N715" i="36"/>
  <c r="N716" i="36"/>
  <c r="N717" i="36"/>
  <c r="N718" i="36"/>
  <c r="N719" i="36"/>
  <c r="N720" i="36"/>
  <c r="N721" i="36"/>
  <c r="N722" i="36"/>
  <c r="N723" i="36"/>
  <c r="N724" i="36"/>
  <c r="N725" i="36"/>
  <c r="N726" i="36"/>
  <c r="N727" i="36"/>
  <c r="N728" i="36"/>
  <c r="N729" i="36"/>
  <c r="N730" i="36"/>
  <c r="N731" i="36"/>
  <c r="N732" i="36"/>
  <c r="N733" i="36"/>
  <c r="N734" i="36"/>
  <c r="N735" i="36"/>
  <c r="N736" i="36"/>
  <c r="N737" i="36"/>
  <c r="N738" i="36"/>
  <c r="N739" i="36"/>
  <c r="N740" i="36"/>
  <c r="N741" i="36"/>
  <c r="N742" i="36"/>
  <c r="N743" i="36"/>
  <c r="N744" i="36"/>
  <c r="N745" i="36"/>
  <c r="N746" i="36"/>
  <c r="N747" i="36"/>
  <c r="N748" i="36"/>
  <c r="N749" i="36"/>
  <c r="N750" i="36"/>
  <c r="N751" i="36"/>
  <c r="N752" i="36"/>
  <c r="N753" i="36"/>
  <c r="N754" i="36"/>
  <c r="N755" i="36"/>
  <c r="N756" i="36"/>
  <c r="N757" i="36"/>
  <c r="N758" i="36"/>
  <c r="N759" i="36"/>
  <c r="N760" i="36"/>
  <c r="N761" i="36"/>
  <c r="N762" i="36"/>
  <c r="N763" i="36"/>
  <c r="N764" i="36"/>
  <c r="N765" i="36"/>
  <c r="N766" i="36"/>
  <c r="N767" i="36"/>
  <c r="N768" i="36"/>
  <c r="N769" i="36"/>
  <c r="N770" i="36"/>
  <c r="N771" i="36"/>
  <c r="N772" i="36"/>
  <c r="N773" i="36"/>
  <c r="N774" i="36"/>
  <c r="N775" i="36"/>
  <c r="N776" i="36"/>
  <c r="N777" i="36"/>
  <c r="N778" i="36"/>
  <c r="N779" i="36"/>
  <c r="N780" i="36"/>
  <c r="N781" i="36"/>
  <c r="N782" i="36"/>
  <c r="N783" i="36"/>
  <c r="N784" i="36"/>
  <c r="N785" i="36"/>
  <c r="N786" i="36"/>
  <c r="N787" i="36"/>
  <c r="N788" i="36"/>
  <c r="N789" i="36"/>
  <c r="N790" i="36"/>
  <c r="N791" i="36"/>
  <c r="N792" i="36"/>
  <c r="N793" i="36"/>
  <c r="N794" i="36"/>
  <c r="N795" i="36"/>
  <c r="N796" i="36"/>
  <c r="N797" i="36"/>
  <c r="N798" i="36"/>
  <c r="N799" i="36"/>
  <c r="N800" i="36"/>
  <c r="N801" i="36"/>
  <c r="N802" i="36"/>
  <c r="N803" i="36"/>
  <c r="N804" i="36"/>
  <c r="N805" i="36"/>
  <c r="N806" i="36"/>
  <c r="N807" i="36"/>
  <c r="N808" i="36"/>
  <c r="N809" i="36"/>
  <c r="N810" i="36"/>
  <c r="N811" i="36"/>
  <c r="N812" i="36"/>
  <c r="N813" i="36"/>
  <c r="N814" i="36"/>
  <c r="N815" i="36"/>
  <c r="N816" i="36"/>
  <c r="N817" i="36"/>
  <c r="N818" i="36"/>
  <c r="N819" i="36"/>
  <c r="N820" i="36"/>
  <c r="N821" i="36"/>
  <c r="N822" i="36"/>
  <c r="N823" i="36"/>
  <c r="N824" i="36"/>
  <c r="N825" i="36"/>
  <c r="N826" i="36"/>
  <c r="N827" i="36"/>
  <c r="N828" i="36"/>
  <c r="N829" i="36"/>
  <c r="N830" i="36"/>
  <c r="N831" i="36"/>
  <c r="N832" i="36"/>
  <c r="N833" i="36"/>
  <c r="N834" i="36"/>
  <c r="N835" i="36"/>
  <c r="N836" i="36"/>
  <c r="N837" i="36"/>
  <c r="N838" i="36"/>
  <c r="N839" i="36"/>
  <c r="N840" i="36"/>
  <c r="N841" i="36"/>
  <c r="N842" i="36"/>
  <c r="N843" i="36"/>
  <c r="N844" i="36"/>
  <c r="N845" i="36"/>
  <c r="N846" i="36"/>
  <c r="N847" i="36"/>
  <c r="N848" i="36"/>
  <c r="N849" i="36"/>
  <c r="N850" i="36"/>
  <c r="N851" i="36"/>
  <c r="N852" i="36"/>
  <c r="N853" i="36"/>
  <c r="N854" i="36"/>
  <c r="N855" i="36"/>
  <c r="N856" i="36"/>
  <c r="N857" i="36"/>
  <c r="N858" i="36"/>
  <c r="N859" i="36"/>
  <c r="N860" i="36"/>
  <c r="N861" i="36"/>
  <c r="N862" i="36"/>
  <c r="N863" i="36"/>
  <c r="N864" i="36"/>
  <c r="N865" i="36"/>
  <c r="N866" i="36"/>
  <c r="N867" i="36"/>
  <c r="N868" i="36"/>
  <c r="N869" i="36"/>
  <c r="N870" i="36"/>
  <c r="N871" i="36"/>
  <c r="N872" i="36"/>
  <c r="N873" i="36"/>
  <c r="N874" i="36"/>
  <c r="N875" i="36"/>
  <c r="N876" i="36"/>
  <c r="N877" i="36"/>
  <c r="N878" i="36"/>
  <c r="N879" i="36"/>
  <c r="N880" i="36"/>
  <c r="N881" i="36"/>
  <c r="N882" i="36"/>
  <c r="N883" i="36"/>
  <c r="N884" i="36"/>
  <c r="N885" i="36"/>
  <c r="N886" i="36"/>
  <c r="N887" i="36"/>
  <c r="N888" i="36"/>
  <c r="N889" i="36"/>
  <c r="N890" i="36"/>
  <c r="N891" i="36"/>
  <c r="N892" i="36"/>
  <c r="N893" i="36"/>
  <c r="N894" i="36"/>
  <c r="N895" i="36"/>
  <c r="N896" i="36"/>
  <c r="N897" i="36"/>
  <c r="N898" i="36"/>
  <c r="N899" i="36"/>
  <c r="N900" i="36"/>
  <c r="N901" i="36"/>
  <c r="N902" i="36"/>
  <c r="N903" i="36"/>
  <c r="N904" i="36"/>
  <c r="N905" i="36"/>
  <c r="N906" i="36"/>
  <c r="N907" i="36"/>
  <c r="N908" i="36"/>
  <c r="N909" i="36"/>
  <c r="N910" i="36"/>
  <c r="N911" i="36"/>
  <c r="N912" i="36"/>
  <c r="N913" i="36"/>
  <c r="N914" i="36"/>
  <c r="N915" i="36"/>
  <c r="N916" i="36"/>
  <c r="N917" i="36"/>
  <c r="N918" i="36"/>
  <c r="N919" i="36"/>
  <c r="N920" i="36"/>
  <c r="N921" i="36"/>
  <c r="N922" i="36"/>
  <c r="N923" i="36"/>
  <c r="N924" i="36"/>
  <c r="N925" i="36"/>
  <c r="N926" i="36"/>
  <c r="N927" i="36"/>
  <c r="N928" i="36"/>
  <c r="N929" i="36"/>
  <c r="N930" i="36"/>
  <c r="N931" i="36"/>
  <c r="N932" i="36"/>
  <c r="N933" i="36"/>
  <c r="N934" i="36"/>
  <c r="N935" i="36"/>
  <c r="N936" i="36"/>
  <c r="N937" i="36"/>
  <c r="N938" i="36"/>
  <c r="N939" i="36"/>
  <c r="N940" i="36"/>
  <c r="N941" i="36"/>
  <c r="N942" i="36"/>
  <c r="N943" i="36"/>
  <c r="N944" i="36"/>
  <c r="N945" i="36"/>
  <c r="N946" i="36"/>
  <c r="N947" i="36"/>
  <c r="N948" i="36"/>
  <c r="N949" i="36"/>
  <c r="N950" i="36"/>
  <c r="N951" i="36"/>
  <c r="N952" i="36"/>
  <c r="N953" i="36"/>
  <c r="N954" i="36"/>
  <c r="N955" i="36"/>
  <c r="N956" i="36"/>
  <c r="N957" i="36"/>
  <c r="N958" i="36"/>
  <c r="N959" i="36"/>
  <c r="N960" i="36"/>
  <c r="N961" i="36"/>
  <c r="N962" i="36"/>
  <c r="N963" i="36"/>
  <c r="N964" i="36"/>
  <c r="N965" i="36"/>
  <c r="N966" i="36"/>
  <c r="N967" i="36"/>
  <c r="N968" i="36"/>
  <c r="N969" i="36"/>
  <c r="N970" i="36"/>
  <c r="N971" i="36"/>
  <c r="N972" i="36"/>
  <c r="N973" i="36"/>
  <c r="N974" i="36"/>
  <c r="N975" i="36"/>
  <c r="N976" i="36"/>
  <c r="N977" i="36"/>
  <c r="N978" i="36"/>
  <c r="N979" i="36"/>
  <c r="N980" i="36"/>
  <c r="N981" i="36"/>
  <c r="N982" i="36"/>
  <c r="N983" i="36"/>
  <c r="N984" i="36"/>
  <c r="N985" i="36"/>
  <c r="N986" i="36"/>
  <c r="N987" i="36"/>
  <c r="N988" i="36"/>
  <c r="N989" i="36"/>
  <c r="N990" i="36"/>
  <c r="N991" i="36"/>
  <c r="N992" i="36"/>
  <c r="N993" i="36"/>
  <c r="N994" i="36"/>
  <c r="N995" i="36"/>
  <c r="N996" i="36"/>
  <c r="N997" i="36"/>
  <c r="N998" i="36"/>
  <c r="N999" i="36"/>
  <c r="N1000" i="36"/>
  <c r="N1001" i="36"/>
  <c r="N1002" i="36"/>
  <c r="N1003" i="36"/>
  <c r="N1004" i="36"/>
  <c r="N1005" i="36"/>
  <c r="N1006" i="36"/>
  <c r="N1007" i="36"/>
  <c r="N1008" i="36"/>
  <c r="N1009" i="36"/>
  <c r="N1010" i="36"/>
  <c r="N1011" i="36"/>
  <c r="N1012" i="36"/>
  <c r="N1013" i="36"/>
  <c r="N1014" i="36"/>
  <c r="N1015" i="36"/>
  <c r="N1016" i="36"/>
  <c r="N1017" i="36"/>
  <c r="N1018" i="36"/>
  <c r="N1019" i="36"/>
  <c r="N1020" i="36"/>
  <c r="N1021" i="36"/>
  <c r="N1022" i="36"/>
  <c r="N1023" i="36"/>
  <c r="N1024" i="36"/>
  <c r="N1025" i="36"/>
  <c r="N1026" i="36"/>
  <c r="N1027" i="36"/>
  <c r="N1028" i="36"/>
  <c r="N1029" i="36"/>
  <c r="N1030" i="36"/>
  <c r="N1031" i="36"/>
  <c r="N1032" i="36"/>
  <c r="N1033" i="36"/>
  <c r="N1034" i="36"/>
  <c r="N1035" i="36"/>
  <c r="N1036" i="36"/>
  <c r="N1037" i="36"/>
  <c r="N1038" i="36"/>
  <c r="N1039" i="36"/>
  <c r="N1040" i="36"/>
  <c r="N1041" i="36"/>
  <c r="N1042" i="36"/>
  <c r="N1043" i="36"/>
  <c r="N1044" i="36"/>
  <c r="N1045" i="36"/>
  <c r="N1046" i="36"/>
  <c r="N1047" i="36"/>
  <c r="N1048" i="36"/>
  <c r="N1049" i="36"/>
  <c r="N1050" i="36"/>
  <c r="N1051" i="36"/>
  <c r="N1052" i="36"/>
  <c r="N1053" i="36"/>
  <c r="N1054" i="36"/>
  <c r="N1055" i="36"/>
  <c r="N1056" i="36"/>
  <c r="N1057" i="36"/>
  <c r="N1058" i="36"/>
  <c r="N1059" i="36"/>
  <c r="N1060" i="36"/>
  <c r="N1061" i="36"/>
  <c r="N1062" i="36"/>
  <c r="N1063" i="36"/>
  <c r="N1064" i="36"/>
  <c r="N1065" i="36"/>
  <c r="N1066" i="36"/>
  <c r="N1067" i="36"/>
  <c r="N1068" i="36"/>
  <c r="N1069" i="36"/>
  <c r="N1070" i="36"/>
  <c r="N1071" i="36"/>
  <c r="N1072" i="36"/>
  <c r="N1073" i="36"/>
  <c r="N1074" i="36"/>
  <c r="N1075" i="36"/>
  <c r="N1076" i="36"/>
  <c r="N1077" i="36"/>
  <c r="N1078" i="36"/>
  <c r="N1079" i="36"/>
  <c r="N1080" i="36"/>
  <c r="N1081" i="36"/>
  <c r="N1082" i="36"/>
  <c r="N1083" i="36"/>
  <c r="N1084" i="36"/>
  <c r="N1085" i="36"/>
  <c r="N1086" i="36"/>
  <c r="N1087" i="36"/>
  <c r="N1088" i="36"/>
  <c r="N1089" i="36"/>
  <c r="N1090" i="36"/>
  <c r="N1091" i="36"/>
  <c r="N1092" i="36"/>
  <c r="N1093" i="36"/>
  <c r="N1094" i="36"/>
  <c r="N1095" i="36"/>
  <c r="N1096" i="36"/>
  <c r="N1097" i="36"/>
  <c r="N1098" i="36"/>
  <c r="N1099" i="36"/>
  <c r="N1100" i="36"/>
  <c r="N1101" i="36"/>
  <c r="N1102" i="36"/>
  <c r="N1103" i="36"/>
  <c r="N1104" i="36"/>
  <c r="N1105" i="36"/>
  <c r="N1106" i="36"/>
  <c r="N1107" i="36"/>
  <c r="N1108" i="36"/>
  <c r="N1109" i="36"/>
  <c r="N1110" i="36"/>
  <c r="N1111" i="36"/>
  <c r="N1112" i="36"/>
  <c r="N1113" i="36"/>
  <c r="N1114" i="36"/>
  <c r="N1115" i="36"/>
  <c r="N1116" i="36"/>
  <c r="N1117" i="36"/>
  <c r="N1118" i="36"/>
  <c r="N1119" i="36"/>
  <c r="N1120" i="36"/>
  <c r="N1121" i="36"/>
  <c r="N1122" i="36"/>
  <c r="N1123" i="36"/>
  <c r="N1124" i="36"/>
  <c r="N1125" i="36"/>
  <c r="N1126" i="36"/>
  <c r="N1127" i="36"/>
  <c r="N1128" i="36"/>
  <c r="N1129" i="36"/>
  <c r="N1130" i="36"/>
  <c r="N1131" i="36"/>
  <c r="N1132" i="36"/>
  <c r="N1133" i="36"/>
  <c r="N1134" i="36"/>
  <c r="N1135" i="36"/>
  <c r="N1136" i="36"/>
  <c r="N1137" i="36"/>
  <c r="N1138" i="36"/>
  <c r="N1139" i="36"/>
  <c r="N1140" i="36"/>
  <c r="N1141" i="36"/>
  <c r="N1142" i="36"/>
  <c r="N1143" i="36"/>
  <c r="N1144" i="36"/>
  <c r="N1145" i="36"/>
  <c r="N1146" i="36"/>
  <c r="N1147" i="36"/>
  <c r="N1148" i="36"/>
  <c r="N1149" i="36"/>
  <c r="N1150" i="36"/>
  <c r="N1151" i="36"/>
  <c r="N1152" i="36"/>
  <c r="N1153" i="36"/>
  <c r="N1154" i="36"/>
  <c r="N1155" i="36"/>
  <c r="N1156" i="36"/>
  <c r="N1157" i="36"/>
  <c r="N1158" i="36"/>
  <c r="N1159" i="36"/>
  <c r="N1160" i="36"/>
  <c r="N1161" i="36"/>
  <c r="N1162" i="36"/>
  <c r="N1163" i="36"/>
  <c r="N1164" i="36"/>
  <c r="N1165" i="36"/>
  <c r="N1166" i="36"/>
  <c r="N1167" i="36"/>
  <c r="N1168" i="36"/>
  <c r="N1169" i="36"/>
  <c r="N1170" i="36"/>
  <c r="N1171" i="36"/>
  <c r="N1172" i="36"/>
  <c r="N1173" i="36"/>
  <c r="N1174" i="36"/>
  <c r="N1175" i="36"/>
  <c r="N1176" i="36"/>
  <c r="N1177" i="36"/>
  <c r="N1178" i="36"/>
  <c r="N1179" i="36"/>
  <c r="N1180" i="36"/>
  <c r="N1181" i="36"/>
  <c r="N1182" i="36"/>
  <c r="N1183" i="36"/>
  <c r="N1184" i="36"/>
  <c r="N1185" i="36"/>
  <c r="N1186" i="36"/>
  <c r="N1187" i="36"/>
  <c r="N1188" i="36"/>
  <c r="N1189" i="36"/>
  <c r="N1190" i="36"/>
  <c r="N1191" i="36"/>
  <c r="N1192" i="36"/>
  <c r="N1193" i="36"/>
  <c r="N1194" i="36"/>
  <c r="N1195" i="36"/>
  <c r="N1196" i="36"/>
  <c r="N1197" i="36"/>
  <c r="N1198" i="36"/>
  <c r="N1199" i="36"/>
  <c r="N1200" i="36"/>
  <c r="N1201" i="36"/>
  <c r="N1202" i="36"/>
  <c r="N1203" i="36"/>
  <c r="N1204" i="36"/>
  <c r="N1205" i="36"/>
  <c r="N1206" i="36"/>
  <c r="N1207" i="36"/>
  <c r="N1208" i="36"/>
  <c r="N1209" i="36"/>
  <c r="N1210" i="36"/>
  <c r="N1211" i="36"/>
  <c r="N1212" i="36"/>
  <c r="N1213" i="36"/>
  <c r="N1214" i="36"/>
  <c r="N1215" i="36"/>
  <c r="N1216" i="36"/>
  <c r="N1217" i="36"/>
  <c r="N1218" i="36"/>
  <c r="N1219" i="36"/>
  <c r="N1220" i="36"/>
  <c r="N1221" i="36"/>
  <c r="N1222" i="36"/>
  <c r="N1223" i="36"/>
  <c r="N1224" i="36"/>
  <c r="N1225" i="36"/>
  <c r="N1226" i="36"/>
  <c r="N1227" i="36"/>
  <c r="N1228" i="36"/>
  <c r="N1229" i="36"/>
  <c r="N1230" i="36"/>
  <c r="N1231" i="36"/>
  <c r="N1232" i="36"/>
  <c r="N1233" i="36"/>
  <c r="N1234" i="36"/>
  <c r="N1235" i="36"/>
  <c r="N1236" i="36"/>
  <c r="N1237" i="36"/>
  <c r="N1238" i="36"/>
  <c r="N1239" i="36"/>
  <c r="N1240" i="36"/>
  <c r="N1241" i="36"/>
  <c r="N1242" i="36"/>
  <c r="N1243" i="36"/>
  <c r="N1244" i="36"/>
  <c r="N1245" i="36"/>
  <c r="N1246" i="36"/>
  <c r="N1247" i="36"/>
  <c r="N1248" i="36"/>
  <c r="N1249" i="36"/>
  <c r="N1250" i="36"/>
  <c r="N1251" i="36"/>
  <c r="N1252" i="36"/>
  <c r="N1253" i="36"/>
  <c r="N1254" i="36"/>
  <c r="N1255" i="36"/>
  <c r="N1256" i="36"/>
  <c r="N1257" i="36"/>
  <c r="N1258" i="36"/>
  <c r="N1259" i="36"/>
  <c r="N1260" i="36"/>
  <c r="N1261" i="36"/>
  <c r="N1262" i="36"/>
  <c r="N1263" i="36"/>
  <c r="N1264" i="36"/>
  <c r="N1265" i="36"/>
  <c r="N1266" i="36"/>
  <c r="N1267" i="36"/>
  <c r="N1268" i="36"/>
  <c r="N1269" i="36"/>
  <c r="N1270" i="36"/>
  <c r="N1271" i="36"/>
  <c r="N1272" i="36"/>
  <c r="N1273" i="36"/>
  <c r="N1274" i="36"/>
  <c r="N1275" i="36"/>
  <c r="N1276" i="36"/>
  <c r="N1277" i="36"/>
  <c r="N1278" i="36"/>
  <c r="N1279" i="36"/>
  <c r="N1280" i="36"/>
  <c r="N1281" i="36"/>
  <c r="N1282" i="36"/>
  <c r="N1283" i="36"/>
  <c r="N1284" i="36"/>
  <c r="N1285" i="36"/>
  <c r="N1286" i="36"/>
  <c r="N1287" i="36"/>
  <c r="N1288" i="36"/>
  <c r="N1289" i="36"/>
  <c r="N1290" i="36"/>
  <c r="N1291" i="36"/>
  <c r="N1292" i="36"/>
  <c r="N1293" i="36"/>
  <c r="N1294" i="36"/>
  <c r="N1295" i="36"/>
  <c r="N1296" i="36"/>
  <c r="N1297" i="36"/>
  <c r="N1298" i="36"/>
  <c r="N1299" i="36"/>
  <c r="N1300" i="36"/>
  <c r="N1301" i="36"/>
  <c r="N1302" i="36"/>
  <c r="N1303" i="36"/>
  <c r="N1304" i="36"/>
  <c r="N1305" i="36"/>
  <c r="N1306" i="36"/>
  <c r="N1307" i="36"/>
  <c r="N1308" i="36"/>
  <c r="N1309" i="36"/>
  <c r="N1310" i="36"/>
  <c r="N1311" i="36"/>
  <c r="N1312" i="36"/>
  <c r="N1313" i="36"/>
  <c r="N1314" i="36"/>
  <c r="N1315" i="36"/>
  <c r="N1316" i="36"/>
  <c r="N1317" i="36"/>
  <c r="N1318" i="36"/>
  <c r="N1319" i="36"/>
  <c r="N1320" i="36"/>
  <c r="N1321" i="36"/>
  <c r="N1322" i="36"/>
  <c r="N1323" i="36"/>
  <c r="N1324" i="36"/>
  <c r="N1325" i="36"/>
  <c r="N1326" i="36"/>
  <c r="N1327" i="36"/>
  <c r="N1328" i="36"/>
  <c r="N1329" i="36"/>
  <c r="N1330" i="36"/>
  <c r="N1331" i="36"/>
  <c r="N1332" i="36"/>
  <c r="N1333" i="36"/>
  <c r="N1334" i="36"/>
  <c r="N1335" i="36"/>
  <c r="N1336" i="36"/>
  <c r="N1337" i="36"/>
  <c r="N1338" i="36"/>
  <c r="N1339" i="36"/>
  <c r="N1340" i="36"/>
  <c r="N1341" i="36"/>
  <c r="N1342" i="36"/>
  <c r="N1343" i="36"/>
  <c r="N1344" i="36"/>
  <c r="N1345" i="36"/>
  <c r="N1346" i="36"/>
  <c r="N1347" i="36"/>
  <c r="N1348" i="36"/>
  <c r="N1349" i="36"/>
  <c r="N1350" i="36"/>
  <c r="N1351" i="36"/>
  <c r="N1352" i="36"/>
  <c r="N1353" i="36"/>
  <c r="N1354" i="36"/>
  <c r="N1355" i="36"/>
  <c r="N1356" i="36"/>
  <c r="N1357" i="36"/>
  <c r="N1358" i="36"/>
  <c r="N1359" i="36"/>
  <c r="N1360" i="36"/>
  <c r="N1361" i="36"/>
  <c r="N1362" i="36"/>
  <c r="N1363" i="36"/>
  <c r="N1364" i="36"/>
  <c r="N1365" i="36"/>
  <c r="N1366" i="36"/>
  <c r="N1367" i="36"/>
  <c r="N1368" i="36"/>
  <c r="N1369" i="36"/>
  <c r="N1370" i="36"/>
  <c r="N1371" i="36"/>
  <c r="N1372" i="36"/>
  <c r="N1373" i="36"/>
  <c r="N1374" i="36"/>
  <c r="N1375" i="36"/>
  <c r="N1376" i="36"/>
  <c r="N1377" i="36"/>
  <c r="N1378" i="36"/>
  <c r="N1379" i="36"/>
  <c r="N1380" i="36"/>
  <c r="N1381" i="36"/>
  <c r="N1382" i="36"/>
  <c r="N1383" i="36"/>
  <c r="N1384" i="36"/>
  <c r="N1385" i="36"/>
  <c r="N1386" i="36"/>
  <c r="N1387" i="36"/>
  <c r="N1388" i="36"/>
  <c r="N1389" i="36"/>
  <c r="N1390" i="36"/>
  <c r="N1391" i="36"/>
  <c r="N1392" i="36"/>
  <c r="N1393" i="36"/>
  <c r="N1394" i="36"/>
  <c r="N1395" i="36"/>
  <c r="N1396" i="36"/>
  <c r="N1397" i="36"/>
  <c r="N1398" i="36"/>
  <c r="N1399" i="36"/>
  <c r="N1400" i="36"/>
  <c r="N1401" i="36"/>
  <c r="N1402" i="36"/>
  <c r="N1403" i="36"/>
  <c r="N1404" i="36"/>
  <c r="N1405" i="36"/>
  <c r="N1406" i="36"/>
  <c r="N1407" i="36"/>
  <c r="N1408" i="36"/>
  <c r="N1409" i="36"/>
  <c r="N1410" i="36"/>
  <c r="N1411" i="36"/>
  <c r="N1412" i="36"/>
  <c r="N1413" i="36"/>
  <c r="N1414" i="36"/>
  <c r="N1415" i="36"/>
  <c r="N1416" i="36"/>
  <c r="N1417" i="36"/>
  <c r="N1418" i="36"/>
  <c r="N1419" i="36"/>
  <c r="N1420" i="36"/>
  <c r="N1421" i="36"/>
  <c r="N1422" i="36"/>
  <c r="N1423" i="36"/>
  <c r="N1424" i="36"/>
  <c r="N1425" i="36"/>
  <c r="N1426" i="36"/>
  <c r="N1427" i="36"/>
  <c r="N1428" i="36"/>
  <c r="N1429" i="36"/>
  <c r="N1430" i="36"/>
  <c r="N1431" i="36"/>
  <c r="N1432" i="36"/>
  <c r="N1433" i="36"/>
  <c r="N1434" i="36"/>
  <c r="N1435" i="36"/>
  <c r="N1436" i="36"/>
  <c r="N1437" i="36"/>
  <c r="N1438" i="36"/>
  <c r="N1439" i="36"/>
  <c r="N1440" i="36"/>
  <c r="N1441" i="36"/>
  <c r="N1442" i="36"/>
  <c r="N1443" i="36"/>
  <c r="N1444" i="36"/>
  <c r="N1445" i="36"/>
  <c r="N1446" i="36"/>
  <c r="N1447" i="36"/>
  <c r="N1448" i="36"/>
  <c r="N1449" i="36"/>
  <c r="N1450" i="36"/>
  <c r="N1451" i="36"/>
  <c r="N1452" i="36"/>
  <c r="N1453" i="36"/>
  <c r="N1454" i="36"/>
  <c r="N1455" i="36"/>
  <c r="N1456" i="36"/>
  <c r="N1457" i="36"/>
  <c r="N1458" i="36"/>
  <c r="N1459" i="36"/>
  <c r="N1460" i="36"/>
  <c r="N1461" i="36"/>
  <c r="N1462" i="36"/>
  <c r="N1463" i="36"/>
  <c r="N1464" i="36"/>
  <c r="N1465" i="36"/>
  <c r="N1466" i="36"/>
  <c r="N1467" i="36"/>
  <c r="N1468" i="36"/>
  <c r="N1469" i="36"/>
  <c r="N1470" i="36"/>
  <c r="N1471" i="36"/>
  <c r="N1472" i="36"/>
  <c r="N1473" i="36"/>
  <c r="N1474" i="36"/>
  <c r="N1475" i="36"/>
  <c r="N1476" i="36"/>
  <c r="N1477" i="36"/>
  <c r="N1478" i="36"/>
  <c r="N1479" i="36"/>
  <c r="N1480" i="36"/>
  <c r="N1481" i="36"/>
  <c r="N1482" i="36"/>
  <c r="N1483" i="36"/>
  <c r="N1484" i="36"/>
  <c r="N1485" i="36"/>
  <c r="N1486" i="36"/>
  <c r="N1487" i="36"/>
  <c r="N1488" i="36"/>
  <c r="N1489" i="36"/>
  <c r="N1490" i="36"/>
  <c r="N1491" i="36"/>
  <c r="N1492" i="36"/>
  <c r="N1493" i="36"/>
  <c r="N1494" i="36"/>
  <c r="N1495" i="36"/>
  <c r="N1496" i="36"/>
  <c r="N1497" i="36"/>
  <c r="N1498" i="36"/>
  <c r="N1499" i="36"/>
  <c r="N1500" i="36"/>
  <c r="N1501" i="36"/>
  <c r="N1502" i="36"/>
  <c r="N1503" i="36"/>
  <c r="N1504" i="36"/>
  <c r="N1505" i="36"/>
  <c r="N1506" i="36"/>
  <c r="N1507" i="36"/>
  <c r="N1508" i="36"/>
  <c r="N1509" i="36"/>
  <c r="N1510" i="36"/>
  <c r="N1511" i="36"/>
  <c r="N1512" i="36"/>
  <c r="N1513" i="36"/>
  <c r="N1514" i="36"/>
  <c r="N1515" i="36"/>
  <c r="N1516" i="36"/>
  <c r="N1517" i="36"/>
  <c r="N1518" i="36"/>
  <c r="N1519" i="36"/>
  <c r="N1520" i="36"/>
  <c r="N1521" i="36"/>
  <c r="N1522" i="36"/>
  <c r="N1523" i="36"/>
  <c r="N1524" i="36"/>
  <c r="N1525" i="36"/>
  <c r="N1526" i="36"/>
  <c r="N1527" i="36"/>
  <c r="N1528" i="36"/>
  <c r="N1529" i="36"/>
  <c r="N1530" i="36"/>
  <c r="N1531" i="36"/>
  <c r="N1532" i="36"/>
  <c r="N1533" i="36"/>
  <c r="N1534" i="36"/>
  <c r="N1535" i="36"/>
  <c r="N1536" i="36"/>
  <c r="N1537" i="36"/>
  <c r="N1538" i="36"/>
  <c r="N1539" i="36"/>
  <c r="N1540" i="36"/>
  <c r="N1541" i="36"/>
  <c r="N1542" i="36"/>
  <c r="N1543" i="36"/>
  <c r="N1544" i="36"/>
  <c r="N1545" i="36"/>
  <c r="N1546" i="36"/>
  <c r="N1547" i="36"/>
  <c r="N1548" i="36"/>
  <c r="N1549" i="36"/>
  <c r="N1550" i="36"/>
  <c r="N1551" i="36"/>
  <c r="N1552" i="36"/>
  <c r="N1553" i="36"/>
  <c r="N1554" i="36"/>
  <c r="N1555" i="36"/>
  <c r="N1556" i="36"/>
  <c r="N1557" i="36"/>
  <c r="N1558" i="36"/>
  <c r="N1559" i="36"/>
  <c r="N1560" i="36"/>
  <c r="N1561" i="36"/>
  <c r="N1562" i="36"/>
  <c r="N1563" i="36"/>
  <c r="N1564" i="36"/>
  <c r="N1565" i="36"/>
  <c r="N1566" i="36"/>
  <c r="N1567" i="36"/>
  <c r="N1568" i="36"/>
  <c r="N1569" i="36"/>
  <c r="N1570" i="36"/>
  <c r="N1571" i="36"/>
  <c r="N1572" i="36"/>
  <c r="N1573" i="36"/>
  <c r="N1574" i="36"/>
  <c r="N1575" i="36"/>
  <c r="N1576" i="36"/>
  <c r="N1577" i="36"/>
  <c r="N1578" i="36"/>
  <c r="N1579" i="36"/>
  <c r="N1580" i="36"/>
  <c r="N1581" i="36"/>
  <c r="N1582" i="36"/>
  <c r="N1583" i="36"/>
  <c r="N1584" i="36"/>
  <c r="N1585" i="36"/>
  <c r="N1586" i="36"/>
  <c r="N1587" i="36"/>
  <c r="N1588" i="36"/>
  <c r="N1589" i="36"/>
  <c r="N1590" i="36"/>
  <c r="N1591" i="36"/>
  <c r="N1592" i="36"/>
  <c r="N1593" i="36"/>
  <c r="N1594" i="36"/>
  <c r="N1595" i="36"/>
  <c r="N1596" i="36"/>
  <c r="N1597" i="36"/>
  <c r="N1598" i="36"/>
  <c r="N1599" i="36"/>
  <c r="N1600" i="36"/>
  <c r="N1601" i="36"/>
  <c r="N1602" i="36"/>
  <c r="N1603" i="36"/>
  <c r="N1604" i="36"/>
  <c r="N1605" i="36"/>
  <c r="N1606" i="36"/>
  <c r="N1607" i="36"/>
  <c r="N1608" i="36"/>
  <c r="N1609" i="36"/>
  <c r="N1610" i="36"/>
  <c r="N1611" i="36"/>
  <c r="N1612" i="36"/>
  <c r="N1613" i="36"/>
  <c r="N1614" i="36"/>
  <c r="N1615" i="36"/>
  <c r="N1616" i="36"/>
  <c r="N1617" i="36"/>
  <c r="N1618" i="36"/>
  <c r="N1619" i="36"/>
  <c r="N1620" i="36"/>
  <c r="N1621" i="36"/>
  <c r="N1622" i="36"/>
  <c r="N1623" i="36"/>
  <c r="N1624" i="36"/>
  <c r="N1625" i="36"/>
  <c r="N1626" i="36"/>
  <c r="N1627" i="36"/>
  <c r="N1628" i="36"/>
  <c r="N1629" i="36"/>
  <c r="N1630" i="36"/>
  <c r="N1631" i="36"/>
  <c r="N1632" i="36"/>
  <c r="N1633" i="36"/>
  <c r="N1634" i="36"/>
  <c r="N1635" i="36"/>
  <c r="N1636" i="36"/>
  <c r="N1637" i="36"/>
  <c r="N1638" i="36"/>
  <c r="N1639" i="36"/>
  <c r="N1640" i="36"/>
  <c r="N1641" i="36"/>
  <c r="N1642" i="36"/>
  <c r="N1643" i="36"/>
  <c r="N1644" i="36"/>
  <c r="N1645" i="36"/>
  <c r="N1646" i="36"/>
  <c r="N1647" i="36"/>
  <c r="N1648" i="36"/>
  <c r="N1649" i="36"/>
  <c r="N1650" i="36"/>
  <c r="N1651" i="36"/>
  <c r="N1652" i="36"/>
  <c r="N1653" i="36"/>
  <c r="N1654" i="36"/>
  <c r="N1655" i="36"/>
  <c r="N1656" i="36"/>
  <c r="N1657" i="36"/>
  <c r="N1658" i="36"/>
  <c r="N1659" i="36"/>
  <c r="N1660" i="36"/>
  <c r="N1661" i="36"/>
  <c r="N1662" i="36"/>
  <c r="N1663" i="36"/>
  <c r="N1664" i="36"/>
  <c r="N1665" i="36"/>
  <c r="N1666" i="36"/>
  <c r="N1667" i="36"/>
  <c r="N1668" i="36"/>
  <c r="N1669" i="36"/>
  <c r="N1670" i="36"/>
  <c r="N1671" i="36"/>
  <c r="N1672" i="36"/>
  <c r="N1673" i="36"/>
  <c r="N1674" i="36"/>
  <c r="N1675" i="36"/>
  <c r="N1676" i="36"/>
  <c r="N1677" i="36"/>
  <c r="N1678" i="36"/>
  <c r="N1679" i="36"/>
  <c r="N1680" i="36"/>
  <c r="N1681" i="36"/>
  <c r="N1682" i="36"/>
  <c r="N1683" i="36"/>
  <c r="N1684" i="36"/>
  <c r="N1685" i="36"/>
  <c r="N1686" i="36"/>
  <c r="N1687" i="36"/>
  <c r="N1688" i="36"/>
  <c r="N1689" i="36"/>
  <c r="N1690" i="36"/>
  <c r="N1691" i="36"/>
  <c r="N1692" i="36"/>
  <c r="N1693" i="36"/>
  <c r="N1694" i="36"/>
  <c r="N1695" i="36"/>
  <c r="N1696" i="36"/>
  <c r="N1697" i="36"/>
  <c r="N1698" i="36"/>
  <c r="N1699" i="36"/>
  <c r="N1700" i="36"/>
  <c r="N1701" i="36"/>
  <c r="N1702" i="36"/>
  <c r="N1703" i="36"/>
  <c r="N1704" i="36"/>
  <c r="N1705" i="36"/>
  <c r="N1706" i="36"/>
  <c r="N1707" i="36"/>
  <c r="N1708" i="36"/>
  <c r="N1709" i="36"/>
  <c r="N1710" i="36"/>
  <c r="N1711" i="36"/>
  <c r="N1712" i="36"/>
  <c r="N1713" i="36"/>
  <c r="N1714" i="36"/>
  <c r="N1715" i="36"/>
  <c r="N1716" i="36"/>
  <c r="N1717" i="36"/>
  <c r="N1718" i="36"/>
  <c r="N1719" i="36"/>
  <c r="N1720" i="36"/>
  <c r="N1721" i="36"/>
  <c r="N1722" i="36"/>
  <c r="N1723" i="36"/>
  <c r="N1724" i="36"/>
  <c r="N1725" i="36"/>
  <c r="N1726" i="36"/>
  <c r="N1727" i="36"/>
  <c r="N1728" i="36"/>
  <c r="N1729" i="36"/>
  <c r="N1730" i="36"/>
  <c r="N1731" i="36"/>
  <c r="N1732" i="36"/>
  <c r="N1733" i="36"/>
  <c r="N1734" i="36"/>
  <c r="N1735" i="36"/>
  <c r="N1736" i="36"/>
  <c r="N1737" i="36"/>
  <c r="N1738" i="36"/>
  <c r="N1739" i="36"/>
  <c r="N1740" i="36"/>
  <c r="N1741" i="36"/>
  <c r="N1742" i="36"/>
  <c r="N1743" i="36"/>
  <c r="N1744" i="36"/>
  <c r="N1745" i="36"/>
  <c r="N1746" i="36"/>
  <c r="N1747" i="36"/>
  <c r="N1748" i="36"/>
  <c r="N1749" i="36"/>
  <c r="N1750" i="36"/>
  <c r="N1751" i="36"/>
  <c r="N1752" i="36"/>
  <c r="N1753" i="36"/>
  <c r="N1754" i="36"/>
  <c r="N1755" i="36"/>
  <c r="N1756" i="36"/>
  <c r="N1757" i="36"/>
  <c r="N1758" i="36"/>
  <c r="N1759" i="36"/>
  <c r="N1760" i="36"/>
  <c r="N1761" i="36"/>
  <c r="N1762" i="36"/>
  <c r="N1763" i="36"/>
  <c r="N1764" i="36"/>
  <c r="N1765" i="36"/>
  <c r="N1766" i="36"/>
  <c r="N1767" i="36"/>
  <c r="N1768" i="36"/>
  <c r="N1769" i="36"/>
  <c r="N1770" i="36"/>
  <c r="N1771" i="36"/>
  <c r="N1772" i="36"/>
  <c r="N1773" i="36"/>
  <c r="N1774" i="36"/>
  <c r="N1775" i="36"/>
  <c r="N1776" i="36"/>
  <c r="N1777" i="36"/>
  <c r="N1778" i="36"/>
  <c r="N1779" i="36"/>
  <c r="N1780" i="36"/>
  <c r="N1781" i="36"/>
  <c r="N1782" i="36"/>
  <c r="N1783" i="36"/>
  <c r="N1784" i="36"/>
  <c r="N1785" i="36"/>
  <c r="N1786" i="36"/>
  <c r="N1787" i="36"/>
  <c r="N1788" i="36"/>
  <c r="N1789" i="36"/>
  <c r="N1790" i="36"/>
  <c r="N1791" i="36"/>
  <c r="N1792" i="36"/>
  <c r="N1793" i="36"/>
  <c r="N1794" i="36"/>
  <c r="N1795" i="36"/>
  <c r="N1796" i="36"/>
  <c r="N1797" i="36"/>
  <c r="N1798" i="36"/>
  <c r="N1799" i="36"/>
  <c r="N1800" i="36"/>
  <c r="N1801" i="36"/>
  <c r="N1802" i="36"/>
  <c r="N1803" i="36"/>
  <c r="N1804" i="36"/>
  <c r="N1805" i="36"/>
  <c r="N1806" i="36"/>
  <c r="N1807" i="36"/>
  <c r="N1808" i="36"/>
  <c r="N1809" i="36"/>
  <c r="N1810" i="36"/>
  <c r="N1811" i="36"/>
  <c r="N1812" i="36"/>
  <c r="N1813" i="36"/>
  <c r="N1814" i="36"/>
  <c r="N1815" i="36"/>
  <c r="N1816" i="36"/>
  <c r="N1817" i="36"/>
  <c r="N1818" i="36"/>
  <c r="N1819" i="36"/>
  <c r="N1820" i="36"/>
  <c r="N1821" i="36"/>
  <c r="N1822" i="36"/>
  <c r="N1823" i="36"/>
  <c r="N1824" i="36"/>
  <c r="N1825" i="36"/>
  <c r="N1826" i="36"/>
  <c r="N1827" i="36"/>
  <c r="N1828" i="36"/>
  <c r="N1829" i="36"/>
  <c r="N1830" i="36"/>
  <c r="N1831" i="36"/>
  <c r="N1832" i="36"/>
  <c r="N1833" i="36"/>
  <c r="N1834" i="36"/>
  <c r="N1835" i="36"/>
  <c r="N1836" i="36"/>
  <c r="N1837" i="36"/>
  <c r="N1838" i="36"/>
  <c r="N1839" i="36"/>
  <c r="N1840" i="36"/>
  <c r="N1841" i="36"/>
  <c r="N1842" i="36"/>
  <c r="N1843" i="36"/>
  <c r="N1844" i="36"/>
  <c r="N1845" i="36"/>
  <c r="N1846" i="36"/>
  <c r="N1847" i="36"/>
  <c r="N1848" i="36"/>
  <c r="N1849" i="36"/>
  <c r="N1850" i="36"/>
  <c r="N1851" i="36"/>
  <c r="N1852" i="36"/>
  <c r="N1853" i="36"/>
  <c r="N1854" i="36"/>
  <c r="N1855" i="36"/>
  <c r="N1856" i="36"/>
  <c r="N1857" i="36"/>
  <c r="N1858" i="36"/>
  <c r="N1859" i="36"/>
  <c r="N1860" i="36"/>
  <c r="N1861" i="36"/>
  <c r="N1862" i="36"/>
  <c r="N1863" i="36"/>
  <c r="N1864" i="36"/>
  <c r="N1865" i="36"/>
  <c r="N1866" i="36"/>
  <c r="N1867" i="36"/>
  <c r="N1868" i="36"/>
  <c r="N1869" i="36"/>
  <c r="N1870" i="36"/>
  <c r="N1871" i="36"/>
  <c r="N1872" i="36"/>
  <c r="N1873" i="36"/>
  <c r="N1874" i="36"/>
  <c r="N1875" i="36"/>
  <c r="N1876" i="36"/>
  <c r="N1877" i="36"/>
  <c r="N1878" i="36"/>
  <c r="N1879" i="36"/>
  <c r="N1880" i="36"/>
  <c r="N1881" i="36"/>
  <c r="N1882" i="36"/>
  <c r="N1883" i="36"/>
  <c r="N1884" i="36"/>
  <c r="N1885" i="36"/>
  <c r="N1886" i="36"/>
  <c r="N1887" i="36"/>
  <c r="N1888" i="36"/>
  <c r="N1889" i="36"/>
  <c r="N1890" i="36"/>
  <c r="N1891" i="36"/>
  <c r="N1892" i="36"/>
  <c r="N1893" i="36"/>
  <c r="N1894" i="36"/>
  <c r="N1895" i="36"/>
  <c r="N1896" i="36"/>
  <c r="N1897" i="36"/>
  <c r="N1898" i="36"/>
  <c r="N1899" i="36"/>
  <c r="N1900" i="36"/>
  <c r="N1901" i="36"/>
  <c r="N1902" i="36"/>
  <c r="N1903" i="36"/>
  <c r="N1904" i="36"/>
  <c r="N1905" i="36"/>
  <c r="N1906" i="36"/>
  <c r="N1907" i="36"/>
  <c r="N1908" i="36"/>
  <c r="N1909" i="36"/>
  <c r="N1910" i="36"/>
  <c r="N1911" i="36"/>
  <c r="N1912" i="36"/>
  <c r="N1913" i="36"/>
  <c r="N1914" i="36"/>
  <c r="N1915" i="36"/>
  <c r="N1916" i="36"/>
  <c r="N1917" i="36"/>
  <c r="N1918" i="36"/>
  <c r="N1919" i="36"/>
  <c r="N1920" i="36"/>
  <c r="N1921" i="36"/>
  <c r="N1922" i="36"/>
  <c r="N1923" i="36"/>
  <c r="N1924" i="36"/>
  <c r="N1925" i="36"/>
  <c r="N1926" i="36"/>
  <c r="N1927" i="36"/>
  <c r="N1928" i="36"/>
  <c r="N1929" i="36"/>
  <c r="N1930" i="36"/>
  <c r="N1931" i="36"/>
  <c r="N1932" i="36"/>
  <c r="N1933" i="36"/>
  <c r="N1934" i="36"/>
  <c r="N1935" i="36"/>
  <c r="N1936" i="36"/>
  <c r="N1937" i="36"/>
  <c r="N1938" i="36"/>
  <c r="N1939" i="36"/>
  <c r="N1940" i="36"/>
  <c r="N1941" i="36"/>
  <c r="N1942" i="36"/>
  <c r="N1943" i="36"/>
  <c r="N1944" i="36"/>
  <c r="N1945" i="36"/>
  <c r="N1946" i="36"/>
  <c r="N1947" i="36"/>
  <c r="N1948" i="36"/>
  <c r="N1949" i="36"/>
  <c r="N1950" i="36"/>
  <c r="N1951" i="36"/>
  <c r="N1952" i="36"/>
  <c r="N1953" i="36"/>
  <c r="N1954" i="36"/>
  <c r="N1955" i="36"/>
  <c r="N1956" i="36"/>
  <c r="N1957" i="36"/>
  <c r="N1958" i="36"/>
  <c r="N1959" i="36"/>
  <c r="N1960" i="36"/>
  <c r="N1961" i="36"/>
  <c r="N1962" i="36"/>
  <c r="N1963" i="36"/>
  <c r="N1964" i="36"/>
  <c r="N1965" i="36"/>
  <c r="N1966" i="36"/>
  <c r="N1967" i="36"/>
  <c r="N1968" i="36"/>
  <c r="N1969" i="36"/>
  <c r="N1970" i="36"/>
  <c r="N1971" i="36"/>
  <c r="N1972" i="36"/>
  <c r="N1973" i="36"/>
  <c r="N1974" i="36"/>
  <c r="N1975" i="36"/>
  <c r="N1976" i="36"/>
  <c r="N1977" i="36"/>
  <c r="N1978" i="36"/>
  <c r="N1979" i="36"/>
  <c r="N1980" i="36"/>
  <c r="N1981" i="36"/>
  <c r="N1982" i="36"/>
  <c r="N1983" i="36"/>
  <c r="N1984" i="36"/>
  <c r="N1985" i="36"/>
  <c r="N1986" i="36"/>
  <c r="N1987" i="36"/>
  <c r="N1988" i="36"/>
  <c r="N1989" i="36"/>
  <c r="N1990" i="36"/>
  <c r="N1991" i="36"/>
  <c r="N1992" i="36"/>
  <c r="N1993" i="36"/>
  <c r="N1994" i="36"/>
  <c r="N1995" i="36"/>
  <c r="N1996" i="36"/>
  <c r="N1997" i="36"/>
  <c r="N1998" i="36"/>
  <c r="N1999" i="36"/>
  <c r="N2000" i="36"/>
  <c r="N2001" i="36"/>
  <c r="N2002" i="36"/>
  <c r="N2003" i="36"/>
  <c r="N2004" i="36"/>
  <c r="N2005" i="36"/>
  <c r="N2006" i="36"/>
  <c r="N2007" i="36"/>
  <c r="N2008" i="36"/>
  <c r="N2009" i="36"/>
  <c r="N2010" i="36"/>
  <c r="N2011" i="36"/>
  <c r="N2012" i="36"/>
  <c r="N2013" i="36"/>
  <c r="N2014" i="36"/>
  <c r="N2015" i="36"/>
  <c r="N2016" i="36"/>
  <c r="N2017" i="36"/>
  <c r="N2018" i="36"/>
  <c r="N2019" i="36"/>
  <c r="N2020" i="36"/>
  <c r="N2021" i="36"/>
  <c r="N2022" i="36"/>
  <c r="N2023" i="36"/>
  <c r="N2024" i="36"/>
  <c r="N2025" i="36"/>
  <c r="N2026" i="36"/>
  <c r="N2027" i="36"/>
  <c r="N2028" i="36"/>
  <c r="N2029" i="36"/>
  <c r="N2030" i="36"/>
  <c r="N2031" i="36"/>
  <c r="N2032" i="36"/>
  <c r="N2033" i="36"/>
  <c r="N2034" i="36"/>
  <c r="N2035" i="36"/>
  <c r="N2036" i="36"/>
  <c r="N2037" i="36"/>
  <c r="N2038" i="36"/>
  <c r="N2039" i="36"/>
  <c r="N2040" i="36"/>
  <c r="N2041" i="36"/>
  <c r="N2042" i="36"/>
  <c r="N2043" i="36"/>
  <c r="N2044" i="36"/>
  <c r="N2045" i="36"/>
  <c r="N2046" i="36"/>
  <c r="N2047" i="36"/>
  <c r="N2048" i="36"/>
  <c r="N2049" i="36"/>
  <c r="N2050" i="36"/>
  <c r="N2051" i="36"/>
  <c r="N2052" i="36"/>
  <c r="N2053" i="36"/>
  <c r="N2054" i="36"/>
  <c r="N2055" i="36"/>
  <c r="N2056" i="36"/>
  <c r="N2057" i="36"/>
  <c r="N2058" i="36"/>
  <c r="N2059" i="36"/>
  <c r="N2060" i="36"/>
  <c r="N2061" i="36"/>
  <c r="N2062" i="36"/>
  <c r="N2063" i="36"/>
  <c r="N2064" i="36"/>
  <c r="N2065" i="36"/>
  <c r="N2066" i="36"/>
  <c r="N2067" i="36"/>
  <c r="N2068" i="36"/>
  <c r="N2069" i="36"/>
  <c r="N2070" i="36"/>
  <c r="N2071" i="36"/>
  <c r="N2072" i="36"/>
  <c r="N2073" i="36"/>
  <c r="N2074" i="36"/>
  <c r="N2075" i="36"/>
  <c r="N2076" i="36"/>
  <c r="N2077" i="36"/>
  <c r="N2078" i="36"/>
  <c r="N2079" i="36"/>
  <c r="N2080" i="36"/>
  <c r="N2081" i="36"/>
  <c r="N2082" i="36"/>
  <c r="N2083" i="36"/>
  <c r="N2084" i="36"/>
  <c r="N2085" i="36"/>
  <c r="N2086" i="36"/>
  <c r="N2087" i="36"/>
  <c r="N2088" i="36"/>
  <c r="N2089" i="36"/>
  <c r="N2090" i="36"/>
  <c r="N2091" i="36"/>
  <c r="N2092" i="36"/>
  <c r="N2093" i="36"/>
  <c r="N2094" i="36"/>
  <c r="N2095" i="36"/>
  <c r="N2096" i="36"/>
  <c r="N2097" i="36"/>
  <c r="N2098" i="36"/>
  <c r="N2099" i="36"/>
  <c r="N2100" i="36"/>
  <c r="N2101" i="36"/>
  <c r="N2102" i="36"/>
  <c r="N2103" i="36"/>
  <c r="N2104" i="36"/>
  <c r="N2105" i="36"/>
  <c r="N2106" i="36"/>
  <c r="N2107" i="36"/>
  <c r="N2108" i="36"/>
  <c r="N2109" i="36"/>
  <c r="N2110" i="36"/>
  <c r="N2111" i="36"/>
  <c r="N2112" i="36"/>
  <c r="N2113" i="36"/>
  <c r="N2114" i="36"/>
  <c r="N2115" i="36"/>
  <c r="N2116" i="36"/>
  <c r="N2117" i="36"/>
  <c r="N2" i="36"/>
  <c r="G7" i="36"/>
  <c r="G8" i="36"/>
  <c r="G9" i="36"/>
  <c r="G10" i="36"/>
  <c r="G11" i="36"/>
  <c r="G12" i="36"/>
  <c r="G29" i="36"/>
  <c r="G32" i="36"/>
  <c r="G46" i="36"/>
  <c r="G48" i="36"/>
  <c r="G70" i="36"/>
  <c r="G77" i="36"/>
  <c r="G78" i="36"/>
  <c r="G79" i="36"/>
  <c r="G80" i="36"/>
  <c r="G81" i="36"/>
  <c r="G82" i="36"/>
  <c r="G83" i="36"/>
  <c r="G84" i="36"/>
  <c r="G85" i="36"/>
  <c r="G86" i="36"/>
  <c r="G87" i="36"/>
  <c r="G88" i="36"/>
  <c r="G89" i="36"/>
  <c r="G90" i="36"/>
  <c r="G91" i="36"/>
  <c r="G94" i="36"/>
  <c r="G102" i="36"/>
  <c r="G110" i="36"/>
  <c r="G114" i="36"/>
  <c r="G144" i="36"/>
  <c r="G145" i="36"/>
  <c r="G146" i="36"/>
  <c r="G147" i="36"/>
  <c r="G148" i="36"/>
  <c r="G149" i="36"/>
  <c r="G150" i="36"/>
  <c r="G151" i="36"/>
  <c r="G152" i="36"/>
  <c r="G153" i="36"/>
  <c r="G154" i="36"/>
  <c r="G155" i="36"/>
  <c r="G156" i="36"/>
  <c r="G157" i="36"/>
  <c r="G158" i="36"/>
  <c r="G194" i="36"/>
  <c r="G195" i="36"/>
  <c r="G196" i="36"/>
  <c r="G197" i="36"/>
  <c r="G198" i="36"/>
  <c r="G199" i="36"/>
  <c r="G200" i="36"/>
  <c r="G201" i="36"/>
  <c r="G202" i="36"/>
  <c r="G203" i="36"/>
  <c r="G204" i="36"/>
  <c r="G205" i="36"/>
  <c r="G206" i="36"/>
  <c r="G207" i="36"/>
  <c r="G208" i="36"/>
  <c r="G209" i="36"/>
  <c r="G210" i="36"/>
  <c r="G211" i="36"/>
  <c r="G212" i="36"/>
  <c r="G213" i="36"/>
  <c r="G214" i="36"/>
  <c r="G215" i="36"/>
  <c r="G216" i="36"/>
  <c r="G217" i="36"/>
  <c r="G218" i="36"/>
  <c r="G219" i="36"/>
  <c r="G220" i="36"/>
  <c r="G221" i="36"/>
  <c r="G222" i="36"/>
  <c r="G223" i="36"/>
  <c r="G224" i="36"/>
  <c r="G225" i="36"/>
  <c r="G226" i="36"/>
  <c r="G227" i="36"/>
  <c r="G228" i="36"/>
  <c r="G229" i="36"/>
  <c r="G230" i="36"/>
  <c r="G231" i="36"/>
  <c r="G232" i="36"/>
  <c r="G233" i="36"/>
  <c r="G234" i="36"/>
  <c r="G235" i="36"/>
  <c r="G236" i="36"/>
  <c r="G237" i="36"/>
  <c r="G238" i="36"/>
  <c r="G239" i="36"/>
  <c r="G240" i="36"/>
  <c r="G241" i="36"/>
  <c r="G242" i="36"/>
  <c r="G243" i="36"/>
  <c r="G244" i="36"/>
  <c r="G245" i="36"/>
  <c r="G246" i="36"/>
  <c r="G247" i="36"/>
  <c r="G248" i="36"/>
  <c r="G249" i="36"/>
  <c r="G250" i="36"/>
  <c r="G251" i="36"/>
  <c r="G252" i="36"/>
  <c r="G253" i="36"/>
  <c r="G254" i="36"/>
  <c r="G255" i="36"/>
  <c r="G256" i="36"/>
  <c r="G257" i="36"/>
  <c r="G258" i="36"/>
  <c r="G259" i="36"/>
  <c r="G260" i="36"/>
  <c r="G261" i="36"/>
  <c r="G262" i="36"/>
  <c r="G263" i="36"/>
  <c r="G264" i="36"/>
  <c r="G265" i="36"/>
  <c r="G266" i="36"/>
  <c r="G267" i="36"/>
  <c r="G268" i="36"/>
  <c r="G269" i="36"/>
  <c r="G270" i="36"/>
  <c r="G271" i="36"/>
  <c r="G272" i="36"/>
  <c r="G273" i="36"/>
  <c r="G274" i="36"/>
  <c r="G275" i="36"/>
  <c r="G276" i="36"/>
  <c r="G277" i="36"/>
  <c r="G278" i="36"/>
  <c r="G279" i="36"/>
  <c r="G280" i="36"/>
  <c r="G281" i="36"/>
  <c r="G282" i="36"/>
  <c r="G283" i="36"/>
  <c r="G284" i="36"/>
  <c r="G285" i="36"/>
  <c r="G286" i="36"/>
  <c r="G287" i="36"/>
  <c r="G288" i="36"/>
  <c r="G289" i="36"/>
  <c r="G290" i="36"/>
  <c r="G291" i="36"/>
  <c r="G292" i="36"/>
  <c r="G293" i="36"/>
  <c r="G294" i="36"/>
  <c r="G295" i="36"/>
  <c r="G296" i="36"/>
  <c r="G297" i="36"/>
  <c r="G298" i="36"/>
  <c r="G299" i="36"/>
  <c r="G300" i="36"/>
  <c r="G301" i="36"/>
  <c r="G302" i="36"/>
  <c r="G303" i="36"/>
  <c r="G304" i="36"/>
  <c r="G305" i="36"/>
  <c r="G306" i="36"/>
  <c r="G307" i="36"/>
  <c r="G308" i="36"/>
  <c r="G309" i="36"/>
  <c r="G310" i="36"/>
  <c r="G311" i="36"/>
  <c r="G312" i="36"/>
  <c r="G313" i="36"/>
  <c r="G314" i="36"/>
  <c r="G315" i="36"/>
  <c r="G316" i="36"/>
  <c r="G317" i="36"/>
  <c r="G318" i="36"/>
  <c r="G319" i="36"/>
  <c r="G320" i="36"/>
  <c r="G321" i="36"/>
  <c r="G322" i="36"/>
  <c r="G323" i="36"/>
  <c r="G324" i="36"/>
  <c r="G325" i="36"/>
  <c r="G326" i="36"/>
  <c r="G327" i="36"/>
  <c r="G328" i="36"/>
  <c r="G329" i="36"/>
  <c r="G330" i="36"/>
  <c r="G331" i="36"/>
  <c r="G332" i="36"/>
  <c r="G333" i="36"/>
  <c r="G334" i="36"/>
  <c r="G335" i="36"/>
  <c r="G336" i="36"/>
  <c r="G337" i="36"/>
  <c r="G338" i="36"/>
  <c r="G339" i="36"/>
  <c r="G340" i="36"/>
  <c r="G341" i="36"/>
  <c r="G342" i="36"/>
  <c r="G343" i="36"/>
  <c r="G344" i="36"/>
  <c r="G345" i="36"/>
  <c r="G346" i="36"/>
  <c r="G347" i="36"/>
  <c r="G348" i="36"/>
  <c r="G349" i="36"/>
  <c r="G350" i="36"/>
  <c r="G351" i="36"/>
  <c r="G352" i="36"/>
  <c r="G353" i="36"/>
  <c r="G354" i="36"/>
  <c r="G355" i="36"/>
  <c r="G356" i="36"/>
  <c r="G357" i="36"/>
  <c r="G358" i="36"/>
  <c r="G359" i="36"/>
  <c r="G360" i="36"/>
  <c r="G361" i="36"/>
  <c r="G362" i="36"/>
  <c r="G363" i="36"/>
  <c r="G364" i="36"/>
  <c r="G365" i="36"/>
  <c r="G366" i="36"/>
  <c r="G367" i="36"/>
  <c r="G368" i="36"/>
  <c r="G369" i="36"/>
  <c r="G370" i="36"/>
  <c r="G371" i="36"/>
  <c r="G372" i="36"/>
  <c r="G373" i="36"/>
  <c r="G374" i="36"/>
  <c r="G375" i="36"/>
  <c r="G376" i="36"/>
  <c r="G377" i="36"/>
  <c r="G378" i="36"/>
  <c r="G379" i="36"/>
  <c r="G380" i="36"/>
  <c r="G381" i="36"/>
  <c r="G382" i="36"/>
  <c r="G383" i="36"/>
  <c r="G384" i="36"/>
  <c r="G385" i="36"/>
  <c r="G386" i="36"/>
  <c r="G387" i="36"/>
  <c r="G388" i="36"/>
  <c r="G389" i="36"/>
  <c r="G390" i="36"/>
  <c r="G391" i="36"/>
  <c r="G392" i="36"/>
  <c r="G393" i="36"/>
  <c r="G394" i="36"/>
  <c r="G395" i="36"/>
  <c r="G396" i="36"/>
  <c r="G397" i="36"/>
  <c r="G398" i="36"/>
  <c r="G399" i="36"/>
  <c r="G400" i="36"/>
  <c r="G401" i="36"/>
  <c r="G402" i="36"/>
  <c r="G403" i="36"/>
  <c r="G404" i="36"/>
  <c r="G405" i="36"/>
  <c r="G406" i="36"/>
  <c r="G407" i="36"/>
  <c r="G408" i="36"/>
  <c r="G409" i="36"/>
  <c r="G410" i="36"/>
  <c r="G411" i="36"/>
  <c r="G412" i="36"/>
  <c r="G413" i="36"/>
  <c r="G414" i="36"/>
  <c r="G415" i="36"/>
  <c r="G416" i="36"/>
  <c r="G417" i="36"/>
  <c r="G418" i="36"/>
  <c r="G419" i="36"/>
  <c r="G420" i="36"/>
  <c r="G421" i="36"/>
  <c r="G422" i="36"/>
  <c r="G423" i="36"/>
  <c r="G424" i="36"/>
  <c r="G425" i="36"/>
  <c r="G426" i="36"/>
  <c r="G427" i="36"/>
  <c r="G428" i="36"/>
  <c r="G429" i="36"/>
  <c r="G430" i="36"/>
  <c r="G431" i="36"/>
  <c r="G432" i="36"/>
  <c r="G433" i="36"/>
  <c r="G434" i="36"/>
  <c r="G435" i="36"/>
  <c r="G436" i="36"/>
  <c r="G437" i="36"/>
  <c r="G438" i="36"/>
  <c r="G439" i="36"/>
  <c r="G440" i="36"/>
  <c r="G441" i="36"/>
  <c r="G442" i="36"/>
  <c r="G443" i="36"/>
  <c r="G444" i="36"/>
  <c r="G445" i="36"/>
  <c r="G446" i="36"/>
  <c r="G447" i="36"/>
  <c r="G448" i="36"/>
  <c r="G449" i="36"/>
  <c r="G450" i="36"/>
  <c r="G451" i="36"/>
  <c r="G452" i="36"/>
  <c r="G453" i="36"/>
  <c r="G454" i="36"/>
  <c r="G455" i="36"/>
  <c r="G456" i="36"/>
  <c r="G457" i="36"/>
  <c r="G458" i="36"/>
  <c r="G459" i="36"/>
  <c r="G460" i="36"/>
  <c r="G461" i="36"/>
  <c r="G462" i="36"/>
  <c r="G463" i="36"/>
  <c r="G464" i="36"/>
  <c r="G465" i="36"/>
  <c r="G466" i="36"/>
  <c r="G467" i="36"/>
  <c r="G468" i="36"/>
  <c r="G469" i="36"/>
  <c r="G470" i="36"/>
  <c r="G471" i="36"/>
  <c r="G472" i="36"/>
  <c r="G473" i="36"/>
  <c r="G474" i="36"/>
  <c r="G475" i="36"/>
  <c r="G476" i="36"/>
  <c r="G477" i="36"/>
  <c r="G478" i="36"/>
  <c r="G479" i="36"/>
  <c r="G480" i="36"/>
  <c r="G481" i="36"/>
  <c r="G482" i="36"/>
  <c r="G483" i="36"/>
  <c r="G484" i="36"/>
  <c r="G485" i="36"/>
  <c r="G486" i="36"/>
  <c r="G487" i="36"/>
  <c r="G488" i="36"/>
  <c r="G489" i="36"/>
  <c r="G490" i="36"/>
  <c r="G491" i="36"/>
  <c r="G492" i="36"/>
  <c r="G493" i="36"/>
  <c r="G494" i="36"/>
  <c r="G495" i="36"/>
  <c r="G496" i="36"/>
  <c r="G497" i="36"/>
  <c r="G498" i="36"/>
  <c r="G499" i="36"/>
  <c r="G500" i="36"/>
  <c r="G501" i="36"/>
  <c r="G502" i="36"/>
  <c r="G503" i="36"/>
  <c r="G504" i="36"/>
  <c r="G505" i="36"/>
  <c r="G506" i="36"/>
  <c r="G507" i="36"/>
  <c r="G508" i="36"/>
  <c r="G509" i="36"/>
  <c r="G510" i="36"/>
  <c r="G511" i="36"/>
  <c r="G512" i="36"/>
  <c r="G513" i="36"/>
  <c r="G514" i="36"/>
  <c r="G515" i="36"/>
  <c r="G516" i="36"/>
  <c r="G517" i="36"/>
  <c r="G518" i="36"/>
  <c r="G519" i="36"/>
  <c r="G520" i="36"/>
  <c r="G521" i="36"/>
  <c r="G522" i="36"/>
  <c r="G523" i="36"/>
  <c r="G524" i="36"/>
  <c r="G525" i="36"/>
  <c r="G526" i="36"/>
  <c r="G527" i="36"/>
  <c r="G528" i="36"/>
  <c r="G529" i="36"/>
  <c r="G530" i="36"/>
  <c r="G531" i="36"/>
  <c r="G532" i="36"/>
  <c r="G533" i="36"/>
  <c r="G534" i="36"/>
  <c r="G535" i="36"/>
  <c r="G536" i="36"/>
  <c r="G537" i="36"/>
  <c r="G538" i="36"/>
  <c r="G539" i="36"/>
  <c r="G540" i="36"/>
  <c r="G541" i="36"/>
  <c r="G542" i="36"/>
  <c r="G543" i="36"/>
  <c r="G544" i="36"/>
  <c r="G545" i="36"/>
  <c r="G546" i="36"/>
  <c r="G547" i="36"/>
  <c r="G548" i="36"/>
  <c r="G549" i="36"/>
  <c r="G550" i="36"/>
  <c r="G551" i="36"/>
  <c r="G552" i="36"/>
  <c r="G553" i="36"/>
  <c r="G554" i="36"/>
  <c r="G555" i="36"/>
  <c r="G556" i="36"/>
  <c r="G557" i="36"/>
  <c r="G558" i="36"/>
  <c r="G559" i="36"/>
  <c r="G560" i="36"/>
  <c r="G561" i="36"/>
  <c r="G562" i="36"/>
  <c r="G563" i="36"/>
  <c r="G564" i="36"/>
  <c r="G565" i="36"/>
  <c r="G566" i="36"/>
  <c r="G567" i="36"/>
  <c r="G568" i="36"/>
  <c r="G569" i="36"/>
  <c r="G570" i="36"/>
  <c r="G571" i="36"/>
  <c r="G572" i="36"/>
  <c r="G573" i="36"/>
  <c r="G574" i="36"/>
  <c r="G575" i="36"/>
  <c r="G576" i="36"/>
  <c r="G577" i="36"/>
  <c r="G578" i="36"/>
  <c r="G579" i="36"/>
  <c r="G580" i="36"/>
  <c r="G581" i="36"/>
  <c r="G582" i="36"/>
  <c r="G583" i="36"/>
  <c r="G584" i="36"/>
  <c r="G585" i="36"/>
  <c r="G586" i="36"/>
  <c r="G587" i="36"/>
  <c r="G588" i="36"/>
  <c r="G589" i="36"/>
  <c r="G590" i="36"/>
  <c r="G591" i="36"/>
  <c r="G592" i="36"/>
  <c r="G593" i="36"/>
  <c r="G594" i="36"/>
  <c r="G595" i="36"/>
  <c r="G596" i="36"/>
  <c r="G597" i="36"/>
  <c r="G598" i="36"/>
  <c r="G599" i="36"/>
  <c r="G600" i="36"/>
  <c r="G601" i="36"/>
  <c r="G602" i="36"/>
  <c r="G603" i="36"/>
  <c r="G604" i="36"/>
  <c r="G605" i="36"/>
  <c r="G606" i="36"/>
  <c r="G607" i="36"/>
  <c r="G608" i="36"/>
  <c r="G609" i="36"/>
  <c r="G610" i="36"/>
  <c r="G611" i="36"/>
  <c r="G612" i="36"/>
  <c r="G613" i="36"/>
  <c r="G614" i="36"/>
  <c r="G615" i="36"/>
  <c r="G616" i="36"/>
  <c r="G617" i="36"/>
  <c r="G618" i="36"/>
  <c r="G619" i="36"/>
  <c r="G620" i="36"/>
  <c r="G621" i="36"/>
  <c r="G622" i="36"/>
  <c r="G623" i="36"/>
  <c r="G624" i="36"/>
  <c r="G625" i="36"/>
  <c r="G626" i="36"/>
  <c r="G627" i="36"/>
  <c r="G628" i="36"/>
  <c r="G629" i="36"/>
  <c r="G630" i="36"/>
  <c r="G631" i="36"/>
  <c r="G632" i="36"/>
  <c r="G633" i="36"/>
  <c r="G634" i="36"/>
  <c r="G635" i="36"/>
  <c r="G636" i="36"/>
  <c r="G637" i="36"/>
  <c r="G638" i="36"/>
  <c r="G639" i="36"/>
  <c r="G640" i="36"/>
  <c r="G641" i="36"/>
  <c r="G642" i="36"/>
  <c r="G643" i="36"/>
  <c r="G644" i="36"/>
  <c r="G645" i="36"/>
  <c r="G646" i="36"/>
  <c r="G647" i="36"/>
  <c r="G648" i="36"/>
  <c r="G649" i="36"/>
  <c r="G650" i="36"/>
  <c r="G651" i="36"/>
  <c r="G652" i="36"/>
  <c r="G653" i="36"/>
  <c r="G654" i="36"/>
  <c r="G655" i="36"/>
  <c r="G656" i="36"/>
  <c r="G657" i="36"/>
  <c r="G658" i="36"/>
  <c r="G659" i="36"/>
  <c r="G660" i="36"/>
  <c r="G661" i="36"/>
  <c r="G662" i="36"/>
  <c r="G663" i="36"/>
  <c r="G664" i="36"/>
  <c r="G665" i="36"/>
  <c r="G666" i="36"/>
  <c r="G667" i="36"/>
  <c r="G668" i="36"/>
  <c r="G669" i="36"/>
  <c r="G670" i="36"/>
  <c r="G671" i="36"/>
  <c r="G672" i="36"/>
  <c r="G673" i="36"/>
  <c r="G674" i="36"/>
  <c r="G675" i="36"/>
  <c r="G676" i="36"/>
  <c r="G677" i="36"/>
  <c r="G678" i="36"/>
  <c r="G679" i="36"/>
  <c r="G680" i="36"/>
  <c r="G681" i="36"/>
  <c r="G682" i="36"/>
  <c r="G683" i="36"/>
  <c r="G684" i="36"/>
  <c r="G685" i="36"/>
  <c r="G686" i="36"/>
  <c r="G687" i="36"/>
  <c r="G688" i="36"/>
  <c r="G689" i="36"/>
  <c r="G690" i="36"/>
  <c r="G691" i="36"/>
  <c r="G692" i="36"/>
  <c r="G693" i="36"/>
  <c r="G694" i="36"/>
  <c r="G695" i="36"/>
  <c r="G696" i="36"/>
  <c r="G697" i="36"/>
  <c r="G698" i="36"/>
  <c r="G699" i="36"/>
  <c r="G700" i="36"/>
  <c r="G701" i="36"/>
  <c r="G702" i="36"/>
  <c r="G703" i="36"/>
  <c r="G704" i="36"/>
  <c r="G705" i="36"/>
  <c r="G706" i="36"/>
  <c r="G707" i="36"/>
  <c r="G708" i="36"/>
  <c r="G709" i="36"/>
  <c r="G710" i="36"/>
  <c r="G711" i="36"/>
  <c r="G712" i="36"/>
  <c r="G713" i="36"/>
  <c r="G714" i="36"/>
  <c r="G715" i="36"/>
  <c r="G716" i="36"/>
  <c r="G717" i="36"/>
  <c r="G718" i="36"/>
  <c r="G719" i="36"/>
  <c r="G720" i="36"/>
  <c r="G721" i="36"/>
  <c r="G722" i="36"/>
  <c r="G723" i="36"/>
  <c r="G724" i="36"/>
  <c r="G725" i="36"/>
  <c r="G726" i="36"/>
  <c r="G727" i="36"/>
  <c r="G728" i="36"/>
  <c r="G729" i="36"/>
  <c r="G730" i="36"/>
  <c r="G731" i="36"/>
  <c r="G732" i="36"/>
  <c r="G733" i="36"/>
  <c r="G734" i="36"/>
  <c r="G735" i="36"/>
  <c r="G736" i="36"/>
  <c r="G737" i="36"/>
  <c r="G738" i="36"/>
  <c r="G739" i="36"/>
  <c r="G740" i="36"/>
  <c r="G741" i="36"/>
  <c r="G742" i="36"/>
  <c r="G743" i="36"/>
  <c r="G744" i="36"/>
  <c r="G745" i="36"/>
  <c r="G746" i="36"/>
  <c r="G747" i="36"/>
  <c r="G748" i="36"/>
  <c r="G749" i="36"/>
  <c r="G750" i="36"/>
  <c r="G751" i="36"/>
  <c r="G752" i="36"/>
  <c r="G753" i="36"/>
  <c r="G754" i="36"/>
  <c r="G755" i="36"/>
  <c r="G756" i="36"/>
  <c r="G757" i="36"/>
  <c r="G758" i="36"/>
  <c r="G759" i="36"/>
  <c r="G760" i="36"/>
  <c r="G761" i="36"/>
  <c r="G762" i="36"/>
  <c r="G763" i="36"/>
  <c r="G764" i="36"/>
  <c r="G765" i="36"/>
  <c r="G766" i="36"/>
  <c r="G767" i="36"/>
  <c r="G768" i="36"/>
  <c r="G769" i="36"/>
  <c r="G770" i="36"/>
  <c r="G771" i="36"/>
  <c r="G772" i="36"/>
  <c r="G773" i="36"/>
  <c r="G774" i="36"/>
  <c r="G775" i="36"/>
  <c r="G776" i="36"/>
  <c r="G777" i="36"/>
  <c r="G778" i="36"/>
  <c r="G779" i="36"/>
  <c r="G780" i="36"/>
  <c r="G781" i="36"/>
  <c r="G782" i="36"/>
  <c r="G783" i="36"/>
  <c r="G784" i="36"/>
  <c r="G785" i="36"/>
  <c r="G786" i="36"/>
  <c r="G787" i="36"/>
  <c r="G788" i="36"/>
  <c r="G789" i="36"/>
  <c r="G790" i="36"/>
  <c r="G791" i="36"/>
  <c r="G792" i="36"/>
  <c r="G793" i="36"/>
  <c r="G794" i="36"/>
  <c r="G795" i="36"/>
  <c r="G796" i="36"/>
  <c r="G797" i="36"/>
  <c r="G798" i="36"/>
  <c r="G799" i="36"/>
  <c r="G800" i="36"/>
  <c r="G801" i="36"/>
  <c r="G802" i="36"/>
  <c r="G803" i="36"/>
  <c r="G804" i="36"/>
  <c r="G805" i="36"/>
  <c r="G806" i="36"/>
  <c r="G807" i="36"/>
  <c r="G808" i="36"/>
  <c r="G809" i="36"/>
  <c r="G810" i="36"/>
  <c r="G811" i="36"/>
  <c r="G812" i="36"/>
  <c r="G813" i="36"/>
  <c r="G814" i="36"/>
  <c r="G815" i="36"/>
  <c r="G816" i="36"/>
  <c r="G817" i="36"/>
  <c r="G818" i="36"/>
  <c r="G819" i="36"/>
  <c r="G820" i="36"/>
  <c r="G821" i="36"/>
  <c r="G822" i="36"/>
  <c r="G823" i="36"/>
  <c r="G824" i="36"/>
  <c r="G825" i="36"/>
  <c r="G826" i="36"/>
  <c r="G827" i="36"/>
  <c r="G828" i="36"/>
  <c r="G829" i="36"/>
  <c r="G830" i="36"/>
  <c r="G831" i="36"/>
  <c r="G832" i="36"/>
  <c r="G833" i="36"/>
  <c r="G834" i="36"/>
  <c r="G835" i="36"/>
  <c r="G836" i="36"/>
  <c r="G837" i="36"/>
  <c r="G838" i="36"/>
  <c r="G839" i="36"/>
  <c r="G840" i="36"/>
  <c r="G841" i="36"/>
  <c r="G842" i="36"/>
  <c r="G843" i="36"/>
  <c r="G844" i="36"/>
  <c r="G845" i="36"/>
  <c r="G846" i="36"/>
  <c r="G847" i="36"/>
  <c r="G848" i="36"/>
  <c r="G849" i="36"/>
  <c r="G850" i="36"/>
  <c r="G851" i="36"/>
  <c r="G852" i="36"/>
  <c r="G853" i="36"/>
  <c r="G854" i="36"/>
  <c r="G855" i="36"/>
  <c r="G856" i="36"/>
  <c r="G857" i="36"/>
  <c r="G858" i="36"/>
  <c r="G859" i="36"/>
  <c r="G860" i="36"/>
  <c r="G861" i="36"/>
  <c r="G862" i="36"/>
  <c r="G863" i="36"/>
  <c r="G864" i="36"/>
  <c r="G865" i="36"/>
  <c r="G866" i="36"/>
  <c r="G867" i="36"/>
  <c r="G868" i="36"/>
  <c r="G869" i="36"/>
  <c r="G870" i="36"/>
  <c r="G871" i="36"/>
  <c r="G872" i="36"/>
  <c r="G873" i="36"/>
  <c r="G874" i="36"/>
  <c r="G875" i="36"/>
  <c r="G876" i="36"/>
  <c r="G877" i="36"/>
  <c r="G878" i="36"/>
  <c r="G879" i="36"/>
  <c r="G880" i="36"/>
  <c r="G881" i="36"/>
  <c r="G882" i="36"/>
  <c r="G883" i="36"/>
  <c r="G884" i="36"/>
  <c r="G885" i="36"/>
  <c r="G886" i="36"/>
  <c r="G887" i="36"/>
  <c r="G888" i="36"/>
  <c r="G889" i="36"/>
  <c r="G890" i="36"/>
  <c r="G891" i="36"/>
  <c r="G892" i="36"/>
  <c r="G893" i="36"/>
  <c r="G894" i="36"/>
  <c r="G895" i="36"/>
  <c r="G896" i="36"/>
  <c r="G897" i="36"/>
  <c r="G898" i="36"/>
  <c r="G899" i="36"/>
  <c r="G900" i="36"/>
  <c r="G901" i="36"/>
  <c r="G902" i="36"/>
  <c r="G903" i="36"/>
  <c r="G904" i="36"/>
  <c r="G905" i="36"/>
  <c r="G906" i="36"/>
  <c r="G907" i="36"/>
  <c r="G908" i="36"/>
  <c r="G909" i="36"/>
  <c r="G910" i="36"/>
  <c r="G911" i="36"/>
  <c r="G912" i="36"/>
  <c r="G913" i="36"/>
  <c r="G914" i="36"/>
  <c r="G915" i="36"/>
  <c r="G916" i="36"/>
  <c r="G917" i="36"/>
  <c r="G918" i="36"/>
  <c r="G919" i="36"/>
  <c r="G920" i="36"/>
  <c r="G921" i="36"/>
  <c r="G922" i="36"/>
  <c r="G923" i="36"/>
  <c r="G924" i="36"/>
  <c r="G925" i="36"/>
  <c r="G926" i="36"/>
  <c r="G927" i="36"/>
  <c r="G928" i="36"/>
  <c r="G929" i="36"/>
  <c r="G930" i="36"/>
  <c r="G931" i="36"/>
  <c r="G932" i="36"/>
  <c r="G933" i="36"/>
  <c r="G934" i="36"/>
  <c r="G935" i="36"/>
  <c r="G936" i="36"/>
  <c r="G937" i="36"/>
  <c r="G938" i="36"/>
  <c r="G939" i="36"/>
  <c r="G940" i="36"/>
  <c r="G941" i="36"/>
  <c r="G942" i="36"/>
  <c r="G943" i="36"/>
  <c r="G944" i="36"/>
  <c r="G945" i="36"/>
  <c r="G946" i="36"/>
  <c r="G947" i="36"/>
  <c r="G948" i="36"/>
  <c r="G949" i="36"/>
  <c r="G950" i="36"/>
  <c r="G951" i="36"/>
  <c r="G952" i="36"/>
  <c r="G953" i="36"/>
  <c r="G954" i="36"/>
  <c r="G955" i="36"/>
  <c r="G956" i="36"/>
  <c r="G957" i="36"/>
  <c r="G958" i="36"/>
  <c r="G959" i="36"/>
  <c r="G960" i="36"/>
  <c r="G961" i="36"/>
  <c r="G962" i="36"/>
  <c r="G963" i="36"/>
  <c r="G964" i="36"/>
  <c r="G965" i="36"/>
  <c r="G966" i="36"/>
  <c r="G967" i="36"/>
  <c r="G968" i="36"/>
  <c r="G969" i="36"/>
  <c r="G970" i="36"/>
  <c r="G971" i="36"/>
  <c r="G972" i="36"/>
  <c r="G973" i="36"/>
  <c r="G974" i="36"/>
  <c r="G975" i="36"/>
  <c r="G976" i="36"/>
  <c r="G977" i="36"/>
  <c r="G978" i="36"/>
  <c r="G979" i="36"/>
  <c r="G980" i="36"/>
  <c r="G981" i="36"/>
  <c r="G982" i="36"/>
  <c r="G983" i="36"/>
  <c r="G984" i="36"/>
  <c r="G985" i="36"/>
  <c r="G986" i="36"/>
  <c r="G987" i="36"/>
  <c r="G988" i="36"/>
  <c r="G989" i="36"/>
  <c r="G990" i="36"/>
  <c r="G991" i="36"/>
  <c r="G992" i="36"/>
  <c r="G993" i="36"/>
  <c r="G994" i="36"/>
  <c r="G995" i="36"/>
  <c r="G996" i="36"/>
  <c r="G997" i="36"/>
  <c r="G998" i="36"/>
  <c r="G999" i="36"/>
  <c r="G1000" i="36"/>
  <c r="G1001" i="36"/>
  <c r="G1002" i="36"/>
  <c r="G1003" i="36"/>
  <c r="G1004" i="36"/>
  <c r="G1005" i="36"/>
  <c r="G1006" i="36"/>
  <c r="G1007" i="36"/>
  <c r="G1008" i="36"/>
  <c r="G1009" i="36"/>
  <c r="G1010" i="36"/>
  <c r="G1011" i="36"/>
  <c r="G1012" i="36"/>
  <c r="G1013" i="36"/>
  <c r="G1014" i="36"/>
  <c r="G1015" i="36"/>
  <c r="G1016" i="36"/>
  <c r="G1017" i="36"/>
  <c r="G1018" i="36"/>
  <c r="G1019" i="36"/>
  <c r="G1020" i="36"/>
  <c r="G1021" i="36"/>
  <c r="G1022" i="36"/>
  <c r="G1023" i="36"/>
  <c r="G1024" i="36"/>
  <c r="G1025" i="36"/>
  <c r="G1026" i="36"/>
  <c r="G1027" i="36"/>
  <c r="G1028" i="36"/>
  <c r="G1029" i="36"/>
  <c r="G1030" i="36"/>
  <c r="G1031" i="36"/>
  <c r="G1032" i="36"/>
  <c r="G1033" i="36"/>
  <c r="G1034" i="36"/>
  <c r="G1035" i="36"/>
  <c r="G1036" i="36"/>
  <c r="G1037" i="36"/>
  <c r="G1038" i="36"/>
  <c r="G1039" i="36"/>
  <c r="G1040" i="36"/>
  <c r="G1041" i="36"/>
  <c r="G1042" i="36"/>
  <c r="G1043" i="36"/>
  <c r="G1044" i="36"/>
  <c r="G1045" i="36"/>
  <c r="G1046" i="36"/>
  <c r="G1047" i="36"/>
  <c r="G1048" i="36"/>
  <c r="G1049" i="36"/>
  <c r="G1050" i="36"/>
  <c r="G1051" i="36"/>
  <c r="G1052" i="36"/>
  <c r="G1053" i="36"/>
  <c r="G1054" i="36"/>
  <c r="G1055" i="36"/>
  <c r="G1056" i="36"/>
  <c r="G1057" i="36"/>
  <c r="G1058" i="36"/>
  <c r="G1059" i="36"/>
  <c r="G1060" i="36"/>
  <c r="G1061" i="36"/>
  <c r="G1062" i="36"/>
  <c r="G1063" i="36"/>
  <c r="G1064" i="36"/>
  <c r="G1065" i="36"/>
  <c r="G1066" i="36"/>
  <c r="G1067" i="36"/>
  <c r="G1068" i="36"/>
  <c r="G1069" i="36"/>
  <c r="G1070" i="36"/>
  <c r="G1071" i="36"/>
  <c r="G1072" i="36"/>
  <c r="G1073" i="36"/>
  <c r="G1074" i="36"/>
  <c r="G1075" i="36"/>
  <c r="G1076" i="36"/>
  <c r="G1077" i="36"/>
  <c r="G1078" i="36"/>
  <c r="G1079" i="36"/>
  <c r="G1080" i="36"/>
  <c r="G1081" i="36"/>
  <c r="G1082" i="36"/>
  <c r="G1083" i="36"/>
  <c r="G1084" i="36"/>
  <c r="G1085" i="36"/>
  <c r="G1086" i="36"/>
  <c r="G1087" i="36"/>
  <c r="G1088" i="36"/>
  <c r="G1089" i="36"/>
  <c r="G1090" i="36"/>
  <c r="G1091" i="36"/>
  <c r="G1092" i="36"/>
  <c r="G1093" i="36"/>
  <c r="G1094" i="36"/>
  <c r="G1095" i="36"/>
  <c r="G1096" i="36"/>
  <c r="G1097" i="36"/>
  <c r="G1098" i="36"/>
  <c r="G1099" i="36"/>
  <c r="G1100" i="36"/>
  <c r="G1101" i="36"/>
  <c r="G1102" i="36"/>
  <c r="G1103" i="36"/>
  <c r="G1104" i="36"/>
  <c r="G1105" i="36"/>
  <c r="G1106" i="36"/>
  <c r="G1107" i="36"/>
  <c r="G1108" i="36"/>
  <c r="G1109" i="36"/>
  <c r="G1110" i="36"/>
  <c r="G1111" i="36"/>
  <c r="G1112" i="36"/>
  <c r="G1113" i="36"/>
  <c r="G1114" i="36"/>
  <c r="G1115" i="36"/>
  <c r="G1116" i="36"/>
  <c r="G1117" i="36"/>
  <c r="G1118" i="36"/>
  <c r="G1119" i="36"/>
  <c r="G1120" i="36"/>
  <c r="G1121" i="36"/>
  <c r="G1122" i="36"/>
  <c r="G1123" i="36"/>
  <c r="G1124" i="36"/>
  <c r="G1125" i="36"/>
  <c r="G1126" i="36"/>
  <c r="G1127" i="36"/>
  <c r="G1128" i="36"/>
  <c r="G1129" i="36"/>
  <c r="G1130" i="36"/>
  <c r="G1131" i="36"/>
  <c r="G1132" i="36"/>
  <c r="G1133" i="36"/>
  <c r="G1134" i="36"/>
  <c r="G1135" i="36"/>
  <c r="G1136" i="36"/>
  <c r="G1137" i="36"/>
  <c r="G1138" i="36"/>
  <c r="G1139" i="36"/>
  <c r="G1140" i="36"/>
  <c r="G1141" i="36"/>
  <c r="G1142" i="36"/>
  <c r="G1143" i="36"/>
  <c r="G1144" i="36"/>
  <c r="G1145" i="36"/>
  <c r="G1146" i="36"/>
  <c r="G1147" i="36"/>
  <c r="G1148" i="36"/>
  <c r="G1149" i="36"/>
  <c r="G1150" i="36"/>
  <c r="G1151" i="36"/>
  <c r="G1152" i="36"/>
  <c r="G1153" i="36"/>
  <c r="G1154" i="36"/>
  <c r="G1155" i="36"/>
  <c r="G1156" i="36"/>
  <c r="G1157" i="36"/>
  <c r="G1158" i="36"/>
  <c r="G1159" i="36"/>
  <c r="G1160" i="36"/>
  <c r="G1161" i="36"/>
  <c r="G1162" i="36"/>
  <c r="G1163" i="36"/>
  <c r="G1164" i="36"/>
  <c r="G1165" i="36"/>
  <c r="G1166" i="36"/>
  <c r="G1167" i="36"/>
  <c r="G1168" i="36"/>
  <c r="G1169" i="36"/>
  <c r="G1170" i="36"/>
  <c r="G1171" i="36"/>
  <c r="G1172" i="36"/>
  <c r="G1173" i="36"/>
  <c r="G1174" i="36"/>
  <c r="G1175" i="36"/>
  <c r="G1176" i="36"/>
  <c r="G1177" i="36"/>
  <c r="G1178" i="36"/>
  <c r="G1179" i="36"/>
  <c r="G1180" i="36"/>
  <c r="G1181" i="36"/>
  <c r="G1182" i="36"/>
  <c r="G1183" i="36"/>
  <c r="G1184" i="36"/>
  <c r="G1185" i="36"/>
  <c r="G1186" i="36"/>
  <c r="G1187" i="36"/>
  <c r="G1188" i="36"/>
  <c r="G1189" i="36"/>
  <c r="G1190" i="36"/>
  <c r="G1191" i="36"/>
  <c r="G1192" i="36"/>
  <c r="G1193" i="36"/>
  <c r="G1194" i="36"/>
  <c r="G1195" i="36"/>
  <c r="G1196" i="36"/>
  <c r="G1197" i="36"/>
  <c r="G1198" i="36"/>
  <c r="G1199" i="36"/>
  <c r="G1200" i="36"/>
  <c r="G1201" i="36"/>
  <c r="G1202" i="36"/>
  <c r="G1203" i="36"/>
  <c r="G1204" i="36"/>
  <c r="G1205" i="36"/>
  <c r="G1206" i="36"/>
  <c r="G1207" i="36"/>
  <c r="G1208" i="36"/>
  <c r="G1209" i="36"/>
  <c r="G1210" i="36"/>
  <c r="G1211" i="36"/>
  <c r="G1212" i="36"/>
  <c r="G1213" i="36"/>
  <c r="G1214" i="36"/>
  <c r="G1215" i="36"/>
  <c r="G1216" i="36"/>
  <c r="G1217" i="36"/>
  <c r="G1218" i="36"/>
  <c r="G1219" i="36"/>
  <c r="G1220" i="36"/>
  <c r="G1221" i="36"/>
  <c r="G1222" i="36"/>
  <c r="G1223" i="36"/>
  <c r="G1224" i="36"/>
  <c r="G1225" i="36"/>
  <c r="G1226" i="36"/>
  <c r="G1227" i="36"/>
  <c r="G1228" i="36"/>
  <c r="G1229" i="36"/>
  <c r="G1230" i="36"/>
  <c r="G1231" i="36"/>
  <c r="G1232" i="36"/>
  <c r="G1233" i="36"/>
  <c r="G1234" i="36"/>
  <c r="G1235" i="36"/>
  <c r="G1236" i="36"/>
  <c r="G1237" i="36"/>
  <c r="G1238" i="36"/>
  <c r="G1239" i="36"/>
  <c r="G1240" i="36"/>
  <c r="G1241" i="36"/>
  <c r="G1242" i="36"/>
  <c r="G1243" i="36"/>
  <c r="G1244" i="36"/>
  <c r="G1245" i="36"/>
  <c r="G1246" i="36"/>
  <c r="G1247" i="36"/>
  <c r="G1248" i="36"/>
  <c r="G1249" i="36"/>
  <c r="G1250" i="36"/>
  <c r="G1251" i="36"/>
  <c r="G1252" i="36"/>
  <c r="G1253" i="36"/>
  <c r="G1254" i="36"/>
  <c r="G1255" i="36"/>
  <c r="G1256" i="36"/>
  <c r="G1257" i="36"/>
  <c r="G1258" i="36"/>
  <c r="G1259" i="36"/>
  <c r="G1260" i="36"/>
  <c r="G1261" i="36"/>
  <c r="G1262" i="36"/>
  <c r="G1263" i="36"/>
  <c r="G1264" i="36"/>
  <c r="G1265" i="36"/>
  <c r="G1266" i="36"/>
  <c r="G1267" i="36"/>
  <c r="G1268" i="36"/>
  <c r="G1269" i="36"/>
  <c r="G1270" i="36"/>
  <c r="G1271" i="36"/>
  <c r="G1272" i="36"/>
  <c r="G1273" i="36"/>
  <c r="G1274" i="36"/>
  <c r="G1275" i="36"/>
  <c r="G1276" i="36"/>
  <c r="G1277" i="36"/>
  <c r="G1278" i="36"/>
  <c r="G1279" i="36"/>
  <c r="G1280" i="36"/>
  <c r="G1281" i="36"/>
  <c r="G1282" i="36"/>
  <c r="G1283" i="36"/>
  <c r="G1284" i="36"/>
  <c r="G1285" i="36"/>
  <c r="G1286" i="36"/>
  <c r="G1287" i="36"/>
  <c r="G1288" i="36"/>
  <c r="G1289" i="36"/>
  <c r="G1290" i="36"/>
  <c r="G1291" i="36"/>
  <c r="G1292" i="36"/>
  <c r="G1293" i="36"/>
  <c r="G1294" i="36"/>
  <c r="G1295" i="36"/>
  <c r="G1296" i="36"/>
  <c r="G1297" i="36"/>
  <c r="G1298" i="36"/>
  <c r="G1299" i="36"/>
  <c r="G1300" i="36"/>
  <c r="G1301" i="36"/>
  <c r="G1302" i="36"/>
  <c r="G1303" i="36"/>
  <c r="G1304" i="36"/>
  <c r="G1305" i="36"/>
  <c r="G1306" i="36"/>
  <c r="G1307" i="36"/>
  <c r="G1308" i="36"/>
  <c r="G1309" i="36"/>
  <c r="G1310" i="36"/>
  <c r="G1311" i="36"/>
  <c r="G1312" i="36"/>
  <c r="G1313" i="36"/>
  <c r="G1314" i="36"/>
  <c r="G1315" i="36"/>
  <c r="G1316" i="36"/>
  <c r="G1317" i="36"/>
  <c r="G1318" i="36"/>
  <c r="G1319" i="36"/>
  <c r="G1320" i="36"/>
  <c r="G1321" i="36"/>
  <c r="G1322" i="36"/>
  <c r="G1323" i="36"/>
  <c r="G1324" i="36"/>
  <c r="G1325" i="36"/>
  <c r="G1326" i="36"/>
  <c r="G1327" i="36"/>
  <c r="G1328" i="36"/>
  <c r="G1329" i="36"/>
  <c r="G1330" i="36"/>
  <c r="G1331" i="36"/>
  <c r="G1332" i="36"/>
  <c r="G1333" i="36"/>
  <c r="G1334" i="36"/>
  <c r="G1335" i="36"/>
  <c r="G1336" i="36"/>
  <c r="G1337" i="36"/>
  <c r="G1338" i="36"/>
  <c r="G1339" i="36"/>
  <c r="G1340" i="36"/>
  <c r="G1341" i="36"/>
  <c r="G1342" i="36"/>
  <c r="G1343" i="36"/>
  <c r="G1344" i="36"/>
  <c r="G1345" i="36"/>
  <c r="G1346" i="36"/>
  <c r="G1347" i="36"/>
  <c r="G1348" i="36"/>
  <c r="G1349" i="36"/>
  <c r="G1350" i="36"/>
  <c r="G1351" i="36"/>
  <c r="G1352" i="36"/>
  <c r="G1353" i="36"/>
  <c r="G1354" i="36"/>
  <c r="G1355" i="36"/>
  <c r="G1356" i="36"/>
  <c r="G1357" i="36"/>
  <c r="G1358" i="36"/>
  <c r="G1359" i="36"/>
  <c r="G1360" i="36"/>
  <c r="G1361" i="36"/>
  <c r="G1362" i="36"/>
  <c r="G1363" i="36"/>
  <c r="G1364" i="36"/>
  <c r="G1365" i="36"/>
  <c r="G1366" i="36"/>
  <c r="G1367" i="36"/>
  <c r="G1368" i="36"/>
  <c r="G1369" i="36"/>
  <c r="G1370" i="36"/>
  <c r="G1371" i="36"/>
  <c r="G1372" i="36"/>
  <c r="G1373" i="36"/>
  <c r="G1374" i="36"/>
  <c r="G1375" i="36"/>
  <c r="G1376" i="36"/>
  <c r="G1377" i="36"/>
  <c r="G1378" i="36"/>
  <c r="G1379" i="36"/>
  <c r="G1380" i="36"/>
  <c r="G1381" i="36"/>
  <c r="G1382" i="36"/>
  <c r="G1383" i="36"/>
  <c r="G1384" i="36"/>
  <c r="G1385" i="36"/>
  <c r="G1386" i="36"/>
  <c r="G1387" i="36"/>
  <c r="G1388" i="36"/>
  <c r="G1389" i="36"/>
  <c r="G1390" i="36"/>
  <c r="G1391" i="36"/>
  <c r="G1392" i="36"/>
  <c r="G1393" i="36"/>
  <c r="G1394" i="36"/>
  <c r="G1395" i="36"/>
  <c r="G1396" i="36"/>
  <c r="G1397" i="36"/>
  <c r="G1398" i="36"/>
  <c r="G1399" i="36"/>
  <c r="G1400" i="36"/>
  <c r="G1401" i="36"/>
  <c r="G1402" i="36"/>
  <c r="G1403" i="36"/>
  <c r="G1404" i="36"/>
  <c r="G1405" i="36"/>
  <c r="G1406" i="36"/>
  <c r="G1407" i="36"/>
  <c r="G1408" i="36"/>
  <c r="G1409" i="36"/>
  <c r="G1410" i="36"/>
  <c r="G1411" i="36"/>
  <c r="G1412" i="36"/>
  <c r="G1413" i="36"/>
  <c r="G1414" i="36"/>
  <c r="G1415" i="36"/>
  <c r="G1416" i="36"/>
  <c r="G1417" i="36"/>
  <c r="G1418" i="36"/>
  <c r="G1419" i="36"/>
  <c r="G1420" i="36"/>
  <c r="G1421" i="36"/>
  <c r="G1422" i="36"/>
  <c r="G1423" i="36"/>
  <c r="G1424" i="36"/>
  <c r="G1425" i="36"/>
  <c r="G1426" i="36"/>
  <c r="G1427" i="36"/>
  <c r="G1428" i="36"/>
  <c r="G1429" i="36"/>
  <c r="G1430" i="36"/>
  <c r="G1431" i="36"/>
  <c r="G1432" i="36"/>
  <c r="G1433" i="36"/>
  <c r="G1434" i="36"/>
  <c r="G1435" i="36"/>
  <c r="G1436" i="36"/>
  <c r="G1437" i="36"/>
  <c r="G1438" i="36"/>
  <c r="G1439" i="36"/>
  <c r="G1440" i="36"/>
  <c r="G1441" i="36"/>
  <c r="G1442" i="36"/>
  <c r="G1443" i="36"/>
  <c r="G1444" i="36"/>
  <c r="G1445" i="36"/>
  <c r="G1446" i="36"/>
  <c r="G1447" i="36"/>
  <c r="G1448" i="36"/>
  <c r="G1449" i="36"/>
  <c r="G1450" i="36"/>
  <c r="G1451" i="36"/>
  <c r="G1452" i="36"/>
  <c r="G1453" i="36"/>
  <c r="G1454" i="36"/>
  <c r="G1455" i="36"/>
  <c r="G1456" i="36"/>
  <c r="G1457" i="36"/>
  <c r="G1458" i="36"/>
  <c r="G1459" i="36"/>
  <c r="G1460" i="36"/>
  <c r="G1461" i="36"/>
  <c r="G1462" i="36"/>
  <c r="G1463" i="36"/>
  <c r="G1464" i="36"/>
  <c r="G1465" i="36"/>
  <c r="G1466" i="36"/>
  <c r="G1467" i="36"/>
  <c r="G1468" i="36"/>
  <c r="G1469" i="36"/>
  <c r="G1470" i="36"/>
  <c r="G1471" i="36"/>
  <c r="G1472" i="36"/>
  <c r="G1473" i="36"/>
  <c r="G1474" i="36"/>
  <c r="G1475" i="36"/>
  <c r="G1476" i="36"/>
  <c r="G1477" i="36"/>
  <c r="G1478" i="36"/>
  <c r="G1479" i="36"/>
  <c r="G1480" i="36"/>
  <c r="G1481" i="36"/>
  <c r="G1482" i="36"/>
  <c r="G1483" i="36"/>
  <c r="G1484" i="36"/>
  <c r="G1485" i="36"/>
  <c r="G1486" i="36"/>
  <c r="G1487" i="36"/>
  <c r="G1488" i="36"/>
  <c r="G1489" i="36"/>
  <c r="G1490" i="36"/>
  <c r="G1491" i="36"/>
  <c r="G1492" i="36"/>
  <c r="G1493" i="36"/>
  <c r="G1494" i="36"/>
  <c r="G1495" i="36"/>
  <c r="G1496" i="36"/>
  <c r="G1497" i="36"/>
  <c r="G1498" i="36"/>
  <c r="G1499" i="36"/>
  <c r="G1500" i="36"/>
  <c r="G1501" i="36"/>
  <c r="G1502" i="36"/>
  <c r="G1503" i="36"/>
  <c r="G1504" i="36"/>
  <c r="G1505" i="36"/>
  <c r="G1506" i="36"/>
  <c r="G1507" i="36"/>
  <c r="G1508" i="36"/>
  <c r="G1509" i="36"/>
  <c r="G1510" i="36"/>
  <c r="G1511" i="36"/>
  <c r="G1512" i="36"/>
  <c r="G1513" i="36"/>
  <c r="G1514" i="36"/>
  <c r="G1515" i="36"/>
  <c r="G1516" i="36"/>
  <c r="G1517" i="36"/>
  <c r="G1518" i="36"/>
  <c r="G1519" i="36"/>
  <c r="G1520" i="36"/>
  <c r="G1521" i="36"/>
  <c r="G1522" i="36"/>
  <c r="G1523" i="36"/>
  <c r="G1524" i="36"/>
  <c r="G1525" i="36"/>
  <c r="G1526" i="36"/>
  <c r="G1527" i="36"/>
  <c r="G1528" i="36"/>
  <c r="G1529" i="36"/>
  <c r="G1530" i="36"/>
  <c r="G1531" i="36"/>
  <c r="G1532" i="36"/>
  <c r="G1533" i="36"/>
  <c r="G1534" i="36"/>
  <c r="G1535" i="36"/>
  <c r="G1536" i="36"/>
  <c r="G1537" i="36"/>
  <c r="G1538" i="36"/>
  <c r="G1539" i="36"/>
  <c r="G1540" i="36"/>
  <c r="G1541" i="36"/>
  <c r="G1542" i="36"/>
  <c r="G1543" i="36"/>
  <c r="G1544" i="36"/>
  <c r="G1545" i="36"/>
  <c r="G1546" i="36"/>
  <c r="G1547" i="36"/>
  <c r="G1548" i="36"/>
  <c r="G1549" i="36"/>
  <c r="G1550" i="36"/>
  <c r="G1551" i="36"/>
  <c r="G1552" i="36"/>
  <c r="G1553" i="36"/>
  <c r="G1554" i="36"/>
  <c r="G1555" i="36"/>
  <c r="G1556" i="36"/>
  <c r="G1557" i="36"/>
  <c r="G1558" i="36"/>
  <c r="G1559" i="36"/>
  <c r="G1560" i="36"/>
  <c r="G1561" i="36"/>
  <c r="G1562" i="36"/>
  <c r="G1563" i="36"/>
  <c r="G1564" i="36"/>
  <c r="G1565" i="36"/>
  <c r="G1566" i="36"/>
  <c r="G1567" i="36"/>
  <c r="G1568" i="36"/>
  <c r="G1569" i="36"/>
  <c r="G1570" i="36"/>
  <c r="G1571" i="36"/>
  <c r="G1572" i="36"/>
  <c r="G1573" i="36"/>
  <c r="G1574" i="36"/>
  <c r="G1575" i="36"/>
  <c r="G1576" i="36"/>
  <c r="G1577" i="36"/>
  <c r="G1578" i="36"/>
  <c r="G1579" i="36"/>
  <c r="G1580" i="36"/>
  <c r="G1581" i="36"/>
  <c r="G1582" i="36"/>
  <c r="G1583" i="36"/>
  <c r="G1584" i="36"/>
  <c r="G1585" i="36"/>
  <c r="G1586" i="36"/>
  <c r="G1587" i="36"/>
  <c r="G1588" i="36"/>
  <c r="G1589" i="36"/>
  <c r="G1590" i="36"/>
  <c r="G1591" i="36"/>
  <c r="G1592" i="36"/>
  <c r="G1593" i="36"/>
  <c r="G1594" i="36"/>
  <c r="G1595" i="36"/>
  <c r="G1596" i="36"/>
  <c r="G1597" i="36"/>
  <c r="G1598" i="36"/>
  <c r="G1599" i="36"/>
  <c r="G1600" i="36"/>
  <c r="G1601" i="36"/>
  <c r="G1602" i="36"/>
  <c r="G1603" i="36"/>
  <c r="G1604" i="36"/>
  <c r="G1605" i="36"/>
  <c r="G1606" i="36"/>
  <c r="G1607" i="36"/>
  <c r="G1608" i="36"/>
  <c r="G1609" i="36"/>
  <c r="G1610" i="36"/>
  <c r="G1611" i="36"/>
  <c r="G1612" i="36"/>
  <c r="G1613" i="36"/>
  <c r="G1614" i="36"/>
  <c r="G1615" i="36"/>
  <c r="G1616" i="36"/>
  <c r="G1617" i="36"/>
  <c r="G1618" i="36"/>
  <c r="G1619" i="36"/>
  <c r="G1620" i="36"/>
  <c r="G1621" i="36"/>
  <c r="G1622" i="36"/>
  <c r="G1623" i="36"/>
  <c r="G1624" i="36"/>
  <c r="G1625" i="36"/>
  <c r="G1626" i="36"/>
  <c r="G1627" i="36"/>
  <c r="G1628" i="36"/>
  <c r="G1629" i="36"/>
  <c r="G1630" i="36"/>
  <c r="G1631" i="36"/>
  <c r="G1632" i="36"/>
  <c r="G1633" i="36"/>
  <c r="G1634" i="36"/>
  <c r="G1635" i="36"/>
  <c r="G1636" i="36"/>
  <c r="G1637" i="36"/>
  <c r="G1638" i="36"/>
  <c r="G1639" i="36"/>
  <c r="G1640" i="36"/>
  <c r="G1641" i="36"/>
  <c r="G1642" i="36"/>
  <c r="G1643" i="36"/>
  <c r="G1644" i="36"/>
  <c r="G1645" i="36"/>
  <c r="G1646" i="36"/>
  <c r="G1647" i="36"/>
  <c r="G1648" i="36"/>
  <c r="G1649" i="36"/>
  <c r="G1650" i="36"/>
  <c r="G1651" i="36"/>
  <c r="G1652" i="36"/>
  <c r="G1653" i="36"/>
  <c r="G1654" i="36"/>
  <c r="G1655" i="36"/>
  <c r="G1656" i="36"/>
  <c r="G1657" i="36"/>
  <c r="G1658" i="36"/>
  <c r="G1659" i="36"/>
  <c r="G1660" i="36"/>
  <c r="G1661" i="36"/>
  <c r="G1662" i="36"/>
  <c r="G1663" i="36"/>
  <c r="G1664" i="36"/>
  <c r="G1665" i="36"/>
  <c r="G1666" i="36"/>
  <c r="G1667" i="36"/>
  <c r="G1668" i="36"/>
  <c r="G1669" i="36"/>
  <c r="G1670" i="36"/>
  <c r="G1671" i="36"/>
  <c r="G1672" i="36"/>
  <c r="G1673" i="36"/>
  <c r="G1674" i="36"/>
  <c r="G1675" i="36"/>
  <c r="G1676" i="36"/>
  <c r="G1677" i="36"/>
  <c r="G1678" i="36"/>
  <c r="G1679" i="36"/>
  <c r="G1680" i="36"/>
  <c r="G1681" i="36"/>
  <c r="G1682" i="36"/>
  <c r="G1683" i="36"/>
  <c r="G1684" i="36"/>
  <c r="G1685" i="36"/>
  <c r="G1686" i="36"/>
  <c r="G1687" i="36"/>
  <c r="G1688" i="36"/>
  <c r="G1689" i="36"/>
  <c r="G1690" i="36"/>
  <c r="G1691" i="36"/>
  <c r="G1692" i="36"/>
  <c r="G1693" i="36"/>
  <c r="G1694" i="36"/>
  <c r="G1695" i="36"/>
  <c r="G1696" i="36"/>
  <c r="G1697" i="36"/>
  <c r="G1698" i="36"/>
  <c r="G1699" i="36"/>
  <c r="G1700" i="36"/>
  <c r="G1701" i="36"/>
  <c r="G1702" i="36"/>
  <c r="G1703" i="36"/>
  <c r="G1704" i="36"/>
  <c r="G1705" i="36"/>
  <c r="G1706" i="36"/>
  <c r="G1707" i="36"/>
  <c r="G1708" i="36"/>
  <c r="G1709" i="36"/>
  <c r="G1710" i="36"/>
  <c r="G1711" i="36"/>
  <c r="G1712" i="36"/>
  <c r="G1713" i="36"/>
  <c r="G1714" i="36"/>
  <c r="G1715" i="36"/>
  <c r="G1716" i="36"/>
  <c r="G1717" i="36"/>
  <c r="G1718" i="36"/>
  <c r="G1719" i="36"/>
  <c r="G1720" i="36"/>
  <c r="G1721" i="36"/>
  <c r="G1722" i="36"/>
  <c r="G1723" i="36"/>
  <c r="G1724" i="36"/>
  <c r="G1725" i="36"/>
  <c r="G1726" i="36"/>
  <c r="G1727" i="36"/>
  <c r="G1728" i="36"/>
  <c r="G1729" i="36"/>
  <c r="G1730" i="36"/>
  <c r="G1731" i="36"/>
  <c r="G1732" i="36"/>
  <c r="G1733" i="36"/>
  <c r="G1734" i="36"/>
  <c r="G1735" i="36"/>
  <c r="G1736" i="36"/>
  <c r="G1737" i="36"/>
  <c r="G1738" i="36"/>
  <c r="G1739" i="36"/>
  <c r="G1740" i="36"/>
  <c r="G1741" i="36"/>
  <c r="G1742" i="36"/>
  <c r="G1743" i="36"/>
  <c r="G1744" i="36"/>
  <c r="G1745" i="36"/>
  <c r="G1746" i="36"/>
  <c r="G1747" i="36"/>
  <c r="G1748" i="36"/>
  <c r="G1749" i="36"/>
  <c r="G1750" i="36"/>
  <c r="G1751" i="36"/>
  <c r="G1752" i="36"/>
  <c r="G1753" i="36"/>
  <c r="G1754" i="36"/>
  <c r="G1755" i="36"/>
  <c r="G1756" i="36"/>
  <c r="G1757" i="36"/>
  <c r="G1758" i="36"/>
  <c r="G1759" i="36"/>
  <c r="G1760" i="36"/>
  <c r="G1761" i="36"/>
  <c r="G1762" i="36"/>
  <c r="G1763" i="36"/>
  <c r="G1764" i="36"/>
  <c r="G1765" i="36"/>
  <c r="G1766" i="36"/>
  <c r="G1767" i="36"/>
  <c r="G1768" i="36"/>
  <c r="G1769" i="36"/>
  <c r="G1770" i="36"/>
  <c r="G1771" i="36"/>
  <c r="G1772" i="36"/>
  <c r="G1773" i="36"/>
  <c r="G1774" i="36"/>
  <c r="G1775" i="36"/>
  <c r="G1776" i="36"/>
  <c r="G1777" i="36"/>
  <c r="G1778" i="36"/>
  <c r="G1779" i="36"/>
  <c r="G1780" i="36"/>
  <c r="G1781" i="36"/>
  <c r="G1782" i="36"/>
  <c r="G1783" i="36"/>
  <c r="G1784" i="36"/>
  <c r="G1785" i="36"/>
  <c r="G1786" i="36"/>
  <c r="G1787" i="36"/>
  <c r="G1788" i="36"/>
  <c r="G1789" i="36"/>
  <c r="G1790" i="36"/>
  <c r="G1791" i="36"/>
  <c r="G1792" i="36"/>
  <c r="G1793" i="36"/>
  <c r="G1794" i="36"/>
  <c r="G1795" i="36"/>
  <c r="G1796" i="36"/>
  <c r="G1797" i="36"/>
  <c r="G1798" i="36"/>
  <c r="G1799" i="36"/>
  <c r="G1800" i="36"/>
  <c r="G1801" i="36"/>
  <c r="G1802" i="36"/>
  <c r="G1803" i="36"/>
  <c r="G1804" i="36"/>
  <c r="G1805" i="36"/>
  <c r="G1806" i="36"/>
  <c r="G1807" i="36"/>
  <c r="G1808" i="36"/>
  <c r="G1809" i="36"/>
  <c r="G1810" i="36"/>
  <c r="G1811" i="36"/>
  <c r="G1812" i="36"/>
  <c r="G1813" i="36"/>
  <c r="G1814" i="36"/>
  <c r="G1815" i="36"/>
  <c r="G1816" i="36"/>
  <c r="G1817" i="36"/>
  <c r="G1818" i="36"/>
  <c r="G1819" i="36"/>
  <c r="G1820" i="36"/>
  <c r="G1821" i="36"/>
  <c r="G1822" i="36"/>
  <c r="G1823" i="36"/>
  <c r="G1824" i="36"/>
  <c r="G1825" i="36"/>
  <c r="G1826" i="36"/>
  <c r="G1827" i="36"/>
  <c r="G1828" i="36"/>
  <c r="G1829" i="36"/>
  <c r="G1830" i="36"/>
  <c r="G1831" i="36"/>
  <c r="G1832" i="36"/>
  <c r="G1833" i="36"/>
  <c r="G1834" i="36"/>
  <c r="G1835" i="36"/>
  <c r="G1836" i="36"/>
  <c r="G1837" i="36"/>
  <c r="G1838" i="36"/>
  <c r="G1839" i="36"/>
  <c r="G1840" i="36"/>
  <c r="G1841" i="36"/>
  <c r="G1842" i="36"/>
  <c r="G1843" i="36"/>
  <c r="G1844" i="36"/>
  <c r="G1845" i="36"/>
  <c r="G1846" i="36"/>
  <c r="G1847" i="36"/>
  <c r="G1848" i="36"/>
  <c r="G1849" i="36"/>
  <c r="G1850" i="36"/>
  <c r="G1851" i="36"/>
  <c r="G1852" i="36"/>
  <c r="G1853" i="36"/>
  <c r="G1854" i="36"/>
  <c r="G1855" i="36"/>
  <c r="G1856" i="36"/>
  <c r="G1857" i="36"/>
  <c r="G1858" i="36"/>
  <c r="G1859" i="36"/>
  <c r="G1860" i="36"/>
  <c r="G1861" i="36"/>
  <c r="G1862" i="36"/>
  <c r="G1863" i="36"/>
  <c r="G1864" i="36"/>
  <c r="G1865" i="36"/>
  <c r="G1866" i="36"/>
  <c r="G1867" i="36"/>
  <c r="G1868" i="36"/>
  <c r="G1869" i="36"/>
  <c r="G1870" i="36"/>
  <c r="G1871" i="36"/>
  <c r="G1872" i="36"/>
  <c r="G1873" i="36"/>
  <c r="G1874" i="36"/>
  <c r="G1875" i="36"/>
  <c r="G1876" i="36"/>
  <c r="G1877" i="36"/>
  <c r="G1878" i="36"/>
  <c r="G1879" i="36"/>
  <c r="G1880" i="36"/>
  <c r="G1881" i="36"/>
  <c r="G1882" i="36"/>
  <c r="G1883" i="36"/>
  <c r="G1884" i="36"/>
  <c r="G1885" i="36"/>
  <c r="G1886" i="36"/>
  <c r="G1887" i="36"/>
  <c r="G1888" i="36"/>
  <c r="G1889" i="36"/>
  <c r="G1890" i="36"/>
  <c r="G1891" i="36"/>
  <c r="G1892" i="36"/>
  <c r="G1893" i="36"/>
  <c r="G1894" i="36"/>
  <c r="G1895" i="36"/>
  <c r="G1896" i="36"/>
  <c r="G1897" i="36"/>
  <c r="G1898" i="36"/>
  <c r="G1899" i="36"/>
  <c r="G1900" i="36"/>
  <c r="G1901" i="36"/>
  <c r="G1902" i="36"/>
  <c r="G1903" i="36"/>
  <c r="G1904" i="36"/>
  <c r="G1905" i="36"/>
  <c r="G1906" i="36"/>
  <c r="G1907" i="36"/>
  <c r="G1908" i="36"/>
  <c r="G1909" i="36"/>
  <c r="G1910" i="36"/>
  <c r="G1911" i="36"/>
  <c r="G1912" i="36"/>
  <c r="G1913" i="36"/>
  <c r="G1914" i="36"/>
  <c r="G1915" i="36"/>
  <c r="G1916" i="36"/>
  <c r="G1917" i="36"/>
  <c r="G1918" i="36"/>
  <c r="G1919" i="36"/>
  <c r="G1920" i="36"/>
  <c r="G1921" i="36"/>
  <c r="G1922" i="36"/>
  <c r="G1923" i="36"/>
  <c r="G1924" i="36"/>
  <c r="G1925" i="36"/>
  <c r="G1926" i="36"/>
  <c r="G1927" i="36"/>
  <c r="G1928" i="36"/>
  <c r="G1929" i="36"/>
  <c r="G1930" i="36"/>
  <c r="G1931" i="36"/>
  <c r="G1932" i="36"/>
  <c r="G1933" i="36"/>
  <c r="G1934" i="36"/>
  <c r="G1935" i="36"/>
  <c r="G1936" i="36"/>
  <c r="G1937" i="36"/>
  <c r="G1938" i="36"/>
  <c r="G1939" i="36"/>
  <c r="G1940" i="36"/>
  <c r="G1941" i="36"/>
  <c r="G1942" i="36"/>
  <c r="G1943" i="36"/>
  <c r="G1944" i="36"/>
  <c r="G1945" i="36"/>
  <c r="G1946" i="36"/>
  <c r="G1947" i="36"/>
  <c r="G1948" i="36"/>
  <c r="G1949" i="36"/>
  <c r="G1950" i="36"/>
  <c r="G1951" i="36"/>
  <c r="G1952" i="36"/>
  <c r="G1953" i="36"/>
  <c r="G1954" i="36"/>
  <c r="G1955" i="36"/>
  <c r="G1956" i="36"/>
  <c r="G1957" i="36"/>
  <c r="G1958" i="36"/>
  <c r="G1959" i="36"/>
  <c r="G1960" i="36"/>
  <c r="G1961" i="36"/>
  <c r="G1962" i="36"/>
  <c r="G1963" i="36"/>
  <c r="G1964" i="36"/>
  <c r="G1965" i="36"/>
  <c r="G1966" i="36"/>
  <c r="G1967" i="36"/>
  <c r="G1968" i="36"/>
  <c r="G1969" i="36"/>
  <c r="G1970" i="36"/>
  <c r="G1971" i="36"/>
  <c r="G1972" i="36"/>
  <c r="G1973" i="36"/>
  <c r="G1974" i="36"/>
  <c r="G1975" i="36"/>
  <c r="G1976" i="36"/>
  <c r="G1977" i="36"/>
  <c r="G1978" i="36"/>
  <c r="G1979" i="36"/>
  <c r="G1980" i="36"/>
  <c r="G1981" i="36"/>
  <c r="G1982" i="36"/>
  <c r="G1983" i="36"/>
  <c r="G1984" i="36"/>
  <c r="G1985" i="36"/>
  <c r="G1986" i="36"/>
  <c r="G1987" i="36"/>
  <c r="G1988" i="36"/>
  <c r="G1989" i="36"/>
  <c r="G1990" i="36"/>
  <c r="G1991" i="36"/>
  <c r="G1992" i="36"/>
  <c r="G1993" i="36"/>
  <c r="G1994" i="36"/>
  <c r="G1995" i="36"/>
  <c r="G1996" i="36"/>
  <c r="G1997" i="36"/>
  <c r="G1998" i="36"/>
  <c r="G1999" i="36"/>
  <c r="G2000" i="36"/>
  <c r="G2001" i="36"/>
  <c r="G2002" i="36"/>
  <c r="G2003" i="36"/>
  <c r="G2004" i="36"/>
  <c r="G2005" i="36"/>
  <c r="G2006" i="36"/>
  <c r="G2007" i="36"/>
  <c r="G2008" i="36"/>
  <c r="G2009" i="36"/>
  <c r="G2010" i="36"/>
  <c r="G2011" i="36"/>
  <c r="G2012" i="36"/>
  <c r="G2013" i="36"/>
  <c r="G2014" i="36"/>
  <c r="G2015" i="36"/>
  <c r="G2016" i="36"/>
  <c r="G2017" i="36"/>
  <c r="G2018" i="36"/>
  <c r="G2019" i="36"/>
  <c r="G2020" i="36"/>
  <c r="G2021" i="36"/>
  <c r="G2022" i="36"/>
  <c r="G2023" i="36"/>
  <c r="G2024" i="36"/>
  <c r="G2025" i="36"/>
  <c r="G2026" i="36"/>
  <c r="G2027" i="36"/>
  <c r="G2028" i="36"/>
  <c r="G2029" i="36"/>
  <c r="G2030" i="36"/>
  <c r="G2031" i="36"/>
  <c r="G2032" i="36"/>
  <c r="G2033" i="36"/>
  <c r="G2034" i="36"/>
  <c r="G2035" i="36"/>
  <c r="G2036" i="36"/>
  <c r="G2037" i="36"/>
  <c r="G2038" i="36"/>
  <c r="G2039" i="36"/>
  <c r="G2040" i="36"/>
  <c r="G2041" i="36"/>
  <c r="G2042" i="36"/>
  <c r="G2043" i="36"/>
  <c r="G2044" i="36"/>
  <c r="G2045" i="36"/>
  <c r="G2046" i="36"/>
  <c r="G2047" i="36"/>
  <c r="G2048" i="36"/>
  <c r="G2049" i="36"/>
  <c r="G2050" i="36"/>
  <c r="G2051" i="36"/>
  <c r="G2052" i="36"/>
  <c r="G2053" i="36"/>
  <c r="G2054" i="36"/>
  <c r="G2055" i="36"/>
  <c r="G2056" i="36"/>
  <c r="G2057" i="36"/>
  <c r="G2058" i="36"/>
  <c r="G2059" i="36"/>
  <c r="G2060" i="36"/>
  <c r="G2061" i="36"/>
  <c r="G2062" i="36"/>
  <c r="G2063" i="36"/>
  <c r="G2064" i="36"/>
  <c r="G2065" i="36"/>
  <c r="G2066" i="36"/>
  <c r="G2067" i="36"/>
  <c r="G2068" i="36"/>
  <c r="G2069" i="36"/>
  <c r="G2070" i="36"/>
  <c r="G2071" i="36"/>
  <c r="G2072" i="36"/>
  <c r="G2073" i="36"/>
  <c r="G2074" i="36"/>
  <c r="G2075" i="36"/>
  <c r="G2076" i="36"/>
  <c r="G2077" i="36"/>
  <c r="G2078" i="36"/>
  <c r="G2079" i="36"/>
  <c r="G2080" i="36"/>
  <c r="G2081" i="36"/>
  <c r="G2082" i="36"/>
  <c r="G2083" i="36"/>
  <c r="G2084" i="36"/>
  <c r="G2085" i="36"/>
  <c r="G2086" i="36"/>
  <c r="G2087" i="36"/>
  <c r="G2088" i="36"/>
  <c r="G2089" i="36"/>
  <c r="G2090" i="36"/>
  <c r="G2091" i="36"/>
  <c r="G2092" i="36"/>
  <c r="G2093" i="36"/>
  <c r="G2094" i="36"/>
  <c r="G2095" i="36"/>
  <c r="G2096" i="36"/>
  <c r="G2097" i="36"/>
  <c r="G2098" i="36"/>
  <c r="G2099" i="36"/>
  <c r="G2100" i="36"/>
  <c r="G2101" i="36"/>
  <c r="G2102" i="36"/>
  <c r="G2103" i="36"/>
  <c r="G2104" i="36"/>
  <c r="G2105" i="36"/>
  <c r="G2106" i="36"/>
  <c r="G2107" i="36"/>
  <c r="G2108" i="36"/>
  <c r="G2109" i="36"/>
  <c r="G2110" i="36"/>
  <c r="G2111" i="36"/>
  <c r="G2112" i="36"/>
  <c r="G2113" i="36"/>
  <c r="G2114" i="36"/>
  <c r="G2115" i="36"/>
  <c r="G2116" i="36"/>
  <c r="G2117" i="36"/>
  <c r="G2" i="36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N102" i="40"/>
  <c r="N103" i="40"/>
  <c r="N104" i="40"/>
  <c r="N105" i="40"/>
  <c r="N106" i="40"/>
  <c r="N107" i="40"/>
  <c r="N108" i="40"/>
  <c r="N109" i="40"/>
  <c r="N110" i="40"/>
  <c r="N111" i="40"/>
  <c r="N112" i="40"/>
  <c r="N113" i="40"/>
  <c r="N114" i="40"/>
  <c r="N115" i="40"/>
  <c r="N116" i="40"/>
  <c r="N117" i="40"/>
  <c r="N118" i="40"/>
  <c r="N119" i="40"/>
  <c r="N120" i="40"/>
  <c r="N121" i="40"/>
  <c r="N122" i="40"/>
  <c r="N123" i="40"/>
  <c r="N124" i="40"/>
  <c r="N125" i="40"/>
  <c r="N126" i="40"/>
  <c r="N127" i="40"/>
  <c r="N128" i="40"/>
  <c r="N129" i="40"/>
  <c r="N130" i="40"/>
  <c r="N131" i="40"/>
  <c r="N132" i="40"/>
  <c r="N133" i="40"/>
  <c r="N134" i="40"/>
  <c r="N135" i="40"/>
  <c r="N136" i="40"/>
  <c r="N137" i="40"/>
  <c r="N138" i="40"/>
  <c r="N139" i="40"/>
  <c r="N140" i="40"/>
  <c r="N141" i="40"/>
  <c r="N142" i="40"/>
  <c r="N143" i="40"/>
  <c r="N144" i="40"/>
  <c r="N145" i="40"/>
  <c r="N146" i="40"/>
  <c r="N147" i="40"/>
  <c r="N148" i="40"/>
  <c r="N149" i="40"/>
  <c r="N150" i="40"/>
  <c r="N151" i="40"/>
  <c r="N152" i="40"/>
  <c r="N153" i="40"/>
  <c r="N154" i="40"/>
  <c r="N155" i="40"/>
  <c r="N156" i="40"/>
  <c r="N157" i="40"/>
  <c r="N158" i="40"/>
  <c r="N159" i="40"/>
  <c r="N160" i="40"/>
  <c r="N161" i="40"/>
  <c r="N162" i="40"/>
  <c r="N163" i="40"/>
  <c r="N164" i="40"/>
  <c r="N165" i="40"/>
  <c r="N166" i="40"/>
  <c r="N167" i="40"/>
  <c r="N168" i="40"/>
  <c r="N169" i="40"/>
  <c r="N170" i="40"/>
  <c r="N171" i="40"/>
  <c r="N172" i="40"/>
  <c r="N173" i="40"/>
  <c r="N174" i="40"/>
  <c r="N175" i="40"/>
  <c r="N176" i="40"/>
  <c r="N177" i="40"/>
  <c r="N178" i="40"/>
  <c r="N179" i="40"/>
  <c r="N180" i="40"/>
  <c r="N181" i="40"/>
  <c r="N182" i="40"/>
  <c r="N183" i="40"/>
  <c r="N184" i="40"/>
  <c r="N185" i="40"/>
  <c r="N186" i="40"/>
  <c r="N187" i="40"/>
  <c r="N188" i="40"/>
  <c r="N189" i="40"/>
  <c r="N190" i="40"/>
  <c r="N191" i="40"/>
  <c r="N192" i="40"/>
  <c r="N193" i="40"/>
  <c r="N194" i="40"/>
  <c r="N195" i="40"/>
  <c r="N196" i="40"/>
  <c r="N197" i="40"/>
  <c r="N198" i="40"/>
  <c r="N199" i="40"/>
  <c r="N200" i="40"/>
  <c r="N201" i="40"/>
  <c r="N202" i="40"/>
  <c r="N203" i="40"/>
  <c r="N204" i="40"/>
  <c r="N205" i="40"/>
  <c r="N206" i="40"/>
  <c r="N207" i="40"/>
  <c r="N208" i="40"/>
  <c r="N209" i="40"/>
  <c r="N210" i="40"/>
  <c r="N211" i="40"/>
  <c r="N212" i="40"/>
  <c r="N213" i="40"/>
  <c r="N214" i="40"/>
  <c r="N215" i="40"/>
  <c r="N216" i="40"/>
  <c r="N217" i="40"/>
  <c r="N218" i="40"/>
  <c r="N219" i="40"/>
  <c r="N220" i="40"/>
  <c r="N221" i="40"/>
  <c r="N222" i="40"/>
  <c r="N223" i="40"/>
  <c r="N224" i="40"/>
  <c r="N225" i="40"/>
  <c r="N226" i="40"/>
  <c r="N227" i="40"/>
  <c r="N228" i="40"/>
  <c r="N229" i="40"/>
  <c r="N230" i="40"/>
  <c r="N231" i="40"/>
  <c r="N232" i="40"/>
  <c r="N233" i="40"/>
  <c r="N234" i="40"/>
  <c r="N235" i="40"/>
  <c r="N236" i="40"/>
  <c r="N237" i="40"/>
  <c r="N238" i="40"/>
  <c r="N239" i="40"/>
  <c r="N240" i="40"/>
  <c r="N241" i="40"/>
  <c r="N242" i="40"/>
  <c r="N243" i="40"/>
  <c r="N244" i="40"/>
  <c r="N245" i="40"/>
  <c r="N246" i="40"/>
  <c r="N247" i="40"/>
  <c r="N248" i="40"/>
  <c r="N249" i="40"/>
  <c r="N250" i="40"/>
  <c r="N251" i="40"/>
  <c r="N252" i="40"/>
  <c r="N253" i="40"/>
  <c r="N254" i="40"/>
  <c r="N255" i="40"/>
  <c r="N256" i="40"/>
  <c r="N257" i="40"/>
  <c r="N258" i="40"/>
  <c r="N259" i="40"/>
  <c r="N260" i="40"/>
  <c r="N261" i="40"/>
  <c r="N262" i="40"/>
  <c r="N263" i="40"/>
  <c r="N264" i="40"/>
  <c r="N265" i="40"/>
  <c r="N266" i="40"/>
  <c r="N267" i="40"/>
  <c r="N268" i="40"/>
  <c r="N269" i="40"/>
  <c r="N270" i="40"/>
  <c r="N271" i="40"/>
  <c r="N272" i="40"/>
  <c r="N273" i="40"/>
  <c r="N274" i="40"/>
  <c r="N275" i="40"/>
  <c r="N276" i="40"/>
  <c r="N277" i="40"/>
  <c r="N278" i="40"/>
  <c r="N279" i="40"/>
  <c r="N280" i="40"/>
  <c r="N281" i="40"/>
  <c r="N282" i="40"/>
  <c r="N283" i="40"/>
  <c r="N284" i="40"/>
  <c r="N285" i="40"/>
  <c r="N286" i="40"/>
  <c r="N287" i="40"/>
  <c r="N288" i="40"/>
  <c r="N289" i="40"/>
  <c r="N290" i="40"/>
  <c r="N291" i="40"/>
  <c r="N292" i="40"/>
  <c r="N293" i="40"/>
  <c r="N294" i="40"/>
  <c r="N295" i="40"/>
  <c r="N296" i="40"/>
  <c r="N297" i="40"/>
  <c r="N298" i="40"/>
  <c r="N299" i="40"/>
  <c r="N300" i="40"/>
  <c r="N301" i="40"/>
  <c r="N302" i="40"/>
  <c r="N303" i="40"/>
  <c r="N304" i="40"/>
  <c r="N305" i="40"/>
  <c r="N306" i="40"/>
  <c r="N307" i="40"/>
  <c r="N308" i="40"/>
  <c r="N309" i="40"/>
  <c r="N310" i="40"/>
  <c r="N311" i="40"/>
  <c r="N312" i="40"/>
  <c r="N313" i="40"/>
  <c r="N314" i="40"/>
  <c r="N315" i="40"/>
  <c r="N316" i="40"/>
  <c r="N317" i="40"/>
  <c r="N318" i="40"/>
  <c r="N319" i="40"/>
  <c r="N320" i="40"/>
  <c r="N321" i="40"/>
  <c r="N322" i="40"/>
  <c r="N323" i="40"/>
  <c r="N324" i="40"/>
  <c r="N325" i="40"/>
  <c r="N326" i="40"/>
  <c r="N327" i="40"/>
  <c r="N328" i="40"/>
  <c r="N329" i="40"/>
  <c r="N330" i="40"/>
  <c r="N331" i="40"/>
  <c r="N332" i="40"/>
  <c r="N333" i="40"/>
  <c r="N334" i="40"/>
  <c r="N335" i="40"/>
  <c r="N336" i="40"/>
  <c r="N337" i="40"/>
  <c r="N338" i="40"/>
  <c r="N339" i="40"/>
  <c r="N340" i="40"/>
  <c r="N341" i="40"/>
  <c r="N342" i="40"/>
  <c r="N343" i="40"/>
  <c r="N344" i="40"/>
  <c r="N345" i="40"/>
  <c r="N346" i="40"/>
  <c r="N347" i="40"/>
  <c r="N348" i="40"/>
  <c r="N349" i="40"/>
  <c r="N350" i="40"/>
  <c r="N351" i="40"/>
  <c r="N352" i="40"/>
  <c r="N353" i="40"/>
  <c r="N354" i="40"/>
  <c r="N355" i="40"/>
  <c r="N356" i="40"/>
  <c r="N357" i="40"/>
  <c r="N358" i="40"/>
  <c r="N359" i="40"/>
  <c r="N360" i="40"/>
  <c r="N361" i="40"/>
  <c r="N362" i="40"/>
  <c r="N363" i="40"/>
  <c r="N364" i="40"/>
  <c r="N365" i="40"/>
  <c r="N366" i="40"/>
  <c r="N367" i="40"/>
  <c r="N368" i="40"/>
  <c r="N369" i="40"/>
  <c r="N370" i="40"/>
  <c r="N371" i="40"/>
  <c r="N372" i="40"/>
  <c r="N373" i="40"/>
  <c r="N374" i="40"/>
  <c r="N375" i="40"/>
  <c r="N376" i="40"/>
  <c r="N377" i="40"/>
  <c r="N378" i="40"/>
  <c r="N379" i="40"/>
  <c r="N380" i="40"/>
  <c r="N381" i="40"/>
  <c r="N382" i="40"/>
  <c r="N383" i="40"/>
  <c r="N384" i="40"/>
  <c r="N385" i="40"/>
  <c r="N386" i="40"/>
  <c r="N387" i="40"/>
  <c r="N388" i="40"/>
  <c r="N389" i="40"/>
  <c r="N390" i="40"/>
  <c r="N391" i="40"/>
  <c r="N392" i="40"/>
  <c r="N393" i="40"/>
  <c r="N394" i="40"/>
  <c r="N395" i="40"/>
  <c r="N396" i="40"/>
  <c r="N397" i="40"/>
  <c r="N398" i="40"/>
  <c r="N399" i="40"/>
  <c r="N400" i="40"/>
  <c r="N401" i="40"/>
  <c r="N402" i="40"/>
  <c r="N403" i="40"/>
  <c r="N404" i="40"/>
  <c r="N405" i="40"/>
  <c r="N406" i="40"/>
  <c r="N407" i="40"/>
  <c r="N408" i="40"/>
  <c r="N409" i="40"/>
  <c r="N410" i="40"/>
  <c r="N411" i="40"/>
  <c r="N412" i="40"/>
  <c r="N413" i="40"/>
  <c r="N414" i="40"/>
  <c r="N415" i="40"/>
  <c r="N416" i="40"/>
  <c r="N417" i="40"/>
  <c r="N418" i="40"/>
  <c r="N419" i="40"/>
  <c r="N420" i="40"/>
  <c r="N421" i="40"/>
  <c r="N422" i="40"/>
  <c r="N423" i="40"/>
  <c r="N424" i="40"/>
  <c r="N425" i="40"/>
  <c r="N426" i="40"/>
  <c r="N427" i="40"/>
  <c r="N428" i="40"/>
  <c r="N429" i="40"/>
  <c r="N430" i="40"/>
  <c r="N431" i="40"/>
  <c r="N432" i="40"/>
  <c r="N433" i="40"/>
  <c r="N434" i="40"/>
  <c r="N435" i="40"/>
  <c r="N436" i="40"/>
  <c r="N437" i="40"/>
  <c r="N438" i="40"/>
  <c r="N439" i="40"/>
  <c r="N440" i="40"/>
  <c r="N441" i="40"/>
  <c r="N442" i="40"/>
  <c r="N443" i="40"/>
  <c r="N444" i="40"/>
  <c r="N445" i="40"/>
  <c r="N446" i="40"/>
  <c r="N447" i="40"/>
  <c r="N448" i="40"/>
  <c r="N449" i="40"/>
  <c r="N450" i="40"/>
  <c r="N451" i="40"/>
  <c r="N452" i="40"/>
  <c r="N453" i="40"/>
  <c r="N454" i="40"/>
  <c r="N455" i="40"/>
  <c r="N456" i="40"/>
  <c r="N457" i="40"/>
  <c r="N458" i="40"/>
  <c r="N459" i="40"/>
  <c r="N460" i="40"/>
  <c r="N461" i="40"/>
  <c r="N462" i="40"/>
  <c r="N463" i="40"/>
  <c r="N464" i="40"/>
  <c r="N465" i="40"/>
  <c r="N466" i="40"/>
  <c r="N467" i="40"/>
  <c r="N468" i="40"/>
  <c r="N469" i="40"/>
  <c r="N470" i="40"/>
  <c r="N471" i="40"/>
  <c r="N472" i="40"/>
  <c r="N473" i="40"/>
  <c r="N474" i="40"/>
  <c r="N475" i="40"/>
  <c r="N476" i="40"/>
  <c r="N477" i="40"/>
  <c r="N478" i="40"/>
  <c r="N479" i="40"/>
  <c r="N480" i="40"/>
  <c r="N481" i="40"/>
  <c r="N482" i="40"/>
  <c r="N483" i="40"/>
  <c r="N484" i="40"/>
  <c r="N485" i="40"/>
  <c r="N486" i="40"/>
  <c r="N487" i="40"/>
  <c r="N488" i="40"/>
  <c r="N489" i="40"/>
  <c r="N490" i="40"/>
  <c r="N491" i="40"/>
  <c r="N492" i="40"/>
  <c r="N493" i="40"/>
  <c r="N494" i="40"/>
  <c r="N495" i="40"/>
  <c r="N496" i="40"/>
  <c r="N497" i="40"/>
  <c r="N498" i="40"/>
  <c r="N499" i="40"/>
  <c r="N500" i="40"/>
  <c r="N501" i="40"/>
  <c r="N502" i="40"/>
  <c r="N503" i="40"/>
  <c r="N504" i="40"/>
  <c r="N505" i="40"/>
  <c r="N506" i="40"/>
  <c r="N507" i="40"/>
  <c r="N508" i="40"/>
  <c r="N509" i="40"/>
  <c r="N510" i="40"/>
  <c r="N511" i="40"/>
  <c r="N512" i="40"/>
  <c r="N513" i="40"/>
  <c r="N514" i="40"/>
  <c r="N515" i="40"/>
  <c r="N516" i="40"/>
  <c r="N517" i="40"/>
  <c r="N518" i="40"/>
  <c r="N519" i="40"/>
  <c r="N520" i="40"/>
  <c r="N521" i="40"/>
  <c r="N522" i="40"/>
  <c r="N523" i="40"/>
  <c r="N524" i="40"/>
  <c r="N525" i="40"/>
  <c r="N526" i="40"/>
  <c r="N527" i="40"/>
  <c r="N528" i="40"/>
  <c r="N529" i="40"/>
  <c r="N530" i="40"/>
  <c r="N531" i="40"/>
  <c r="N532" i="40"/>
  <c r="N533" i="40"/>
  <c r="N534" i="40"/>
  <c r="N535" i="40"/>
  <c r="N536" i="40"/>
  <c r="N537" i="40"/>
  <c r="N538" i="40"/>
  <c r="N539" i="40"/>
  <c r="N540" i="40"/>
  <c r="N541" i="40"/>
  <c r="N542" i="40"/>
  <c r="N543" i="40"/>
  <c r="N544" i="40"/>
  <c r="N545" i="40"/>
  <c r="N546" i="40"/>
  <c r="N547" i="40"/>
  <c r="N548" i="40"/>
  <c r="N549" i="40"/>
  <c r="N550" i="40"/>
  <c r="N551" i="40"/>
  <c r="N552" i="40"/>
  <c r="N553" i="40"/>
  <c r="N554" i="40"/>
  <c r="N555" i="40"/>
  <c r="N556" i="40"/>
  <c r="N557" i="40"/>
  <c r="N558" i="40"/>
  <c r="N559" i="40"/>
  <c r="N560" i="40"/>
  <c r="N561" i="40"/>
  <c r="N562" i="40"/>
  <c r="N563" i="40"/>
  <c r="N564" i="40"/>
  <c r="N565" i="40"/>
  <c r="N566" i="40"/>
  <c r="N567" i="40"/>
  <c r="N568" i="40"/>
  <c r="N569" i="40"/>
  <c r="N570" i="40"/>
  <c r="N571" i="40"/>
  <c r="N572" i="40"/>
  <c r="N573" i="40"/>
  <c r="N574" i="40"/>
  <c r="N575" i="40"/>
  <c r="N576" i="40"/>
  <c r="N577" i="40"/>
  <c r="N578" i="40"/>
  <c r="N579" i="40"/>
  <c r="N580" i="40"/>
  <c r="N581" i="40"/>
  <c r="N582" i="40"/>
  <c r="N583" i="40"/>
  <c r="N584" i="40"/>
  <c r="N585" i="40"/>
  <c r="N586" i="40"/>
  <c r="N587" i="40"/>
  <c r="N588" i="40"/>
  <c r="N589" i="40"/>
  <c r="N590" i="40"/>
  <c r="N591" i="40"/>
  <c r="N592" i="40"/>
  <c r="N593" i="40"/>
  <c r="N594" i="40"/>
  <c r="N595" i="40"/>
  <c r="N596" i="40"/>
  <c r="N597" i="40"/>
  <c r="N598" i="40"/>
  <c r="N599" i="40"/>
  <c r="N600" i="40"/>
  <c r="N601" i="40"/>
  <c r="N602" i="40"/>
  <c r="N603" i="40"/>
  <c r="N604" i="40"/>
  <c r="N605" i="40"/>
  <c r="N606" i="40"/>
  <c r="N607" i="40"/>
  <c r="N608" i="40"/>
  <c r="N609" i="40"/>
  <c r="N610" i="40"/>
  <c r="N611" i="40"/>
  <c r="N612" i="40"/>
  <c r="N613" i="40"/>
  <c r="N614" i="40"/>
  <c r="N615" i="40"/>
  <c r="N616" i="40"/>
  <c r="N617" i="40"/>
  <c r="N618" i="40"/>
  <c r="N619" i="40"/>
  <c r="N620" i="40"/>
  <c r="N621" i="40"/>
  <c r="N622" i="40"/>
  <c r="N623" i="40"/>
  <c r="N624" i="40"/>
  <c r="N625" i="40"/>
  <c r="N626" i="40"/>
  <c r="N627" i="40"/>
  <c r="N628" i="40"/>
  <c r="N629" i="40"/>
  <c r="N630" i="40"/>
  <c r="N631" i="40"/>
  <c r="N632" i="40"/>
  <c r="N633" i="40"/>
  <c r="N634" i="40"/>
  <c r="N635" i="40"/>
  <c r="N636" i="40"/>
  <c r="N637" i="40"/>
  <c r="N638" i="40"/>
  <c r="N639" i="40"/>
  <c r="N640" i="40"/>
  <c r="N641" i="40"/>
  <c r="N642" i="40"/>
  <c r="N643" i="40"/>
  <c r="N644" i="40"/>
  <c r="N645" i="40"/>
  <c r="N646" i="40"/>
  <c r="N647" i="40"/>
  <c r="N648" i="40"/>
  <c r="N649" i="40"/>
  <c r="N650" i="40"/>
  <c r="N651" i="40"/>
  <c r="N652" i="40"/>
  <c r="N653" i="40"/>
  <c r="N654" i="40"/>
  <c r="N655" i="40"/>
  <c r="N656" i="40"/>
  <c r="N657" i="40"/>
  <c r="N658" i="40"/>
  <c r="N659" i="40"/>
  <c r="N660" i="40"/>
  <c r="N661" i="40"/>
  <c r="N662" i="40"/>
  <c r="N663" i="40"/>
  <c r="N664" i="40"/>
  <c r="N665" i="40"/>
  <c r="N666" i="40"/>
  <c r="N667" i="40"/>
  <c r="N668" i="40"/>
  <c r="N669" i="40"/>
  <c r="N670" i="40"/>
  <c r="N671" i="40"/>
  <c r="N672" i="40"/>
  <c r="N673" i="40"/>
  <c r="N674" i="40"/>
  <c r="N675" i="40"/>
  <c r="N676" i="40"/>
  <c r="N677" i="40"/>
  <c r="N678" i="40"/>
  <c r="N679" i="40"/>
  <c r="N680" i="40"/>
  <c r="N681" i="40"/>
  <c r="N682" i="40"/>
  <c r="N683" i="40"/>
  <c r="N684" i="40"/>
  <c r="N685" i="40"/>
  <c r="N686" i="40"/>
  <c r="N687" i="40"/>
  <c r="N688" i="40"/>
  <c r="N689" i="40"/>
  <c r="N690" i="40"/>
  <c r="N691" i="40"/>
  <c r="N692" i="40"/>
  <c r="N693" i="40"/>
  <c r="N694" i="40"/>
  <c r="N695" i="40"/>
  <c r="N696" i="40"/>
  <c r="N697" i="40"/>
  <c r="N698" i="40"/>
  <c r="N699" i="40"/>
  <c r="N700" i="40"/>
  <c r="N701" i="40"/>
  <c r="N702" i="40"/>
  <c r="N703" i="40"/>
  <c r="N704" i="40"/>
  <c r="N705" i="40"/>
  <c r="N706" i="40"/>
  <c r="N707" i="40"/>
  <c r="N708" i="40"/>
  <c r="N709" i="40"/>
  <c r="N710" i="40"/>
  <c r="N711" i="40"/>
  <c r="N712" i="40"/>
  <c r="N713" i="40"/>
  <c r="N714" i="40"/>
  <c r="N715" i="40"/>
  <c r="N716" i="40"/>
  <c r="N717" i="40"/>
  <c r="N718" i="40"/>
  <c r="N719" i="40"/>
  <c r="N720" i="40"/>
  <c r="N721" i="40"/>
  <c r="N722" i="40"/>
  <c r="N723" i="40"/>
  <c r="N724" i="40"/>
  <c r="N725" i="40"/>
  <c r="N726" i="40"/>
  <c r="N727" i="40"/>
  <c r="N728" i="40"/>
  <c r="N729" i="40"/>
  <c r="N730" i="40"/>
  <c r="N731" i="40"/>
  <c r="N732" i="40"/>
  <c r="N733" i="40"/>
  <c r="N734" i="40"/>
  <c r="N735" i="40"/>
  <c r="N736" i="40"/>
  <c r="N737" i="40"/>
  <c r="N738" i="40"/>
  <c r="N739" i="40"/>
  <c r="N740" i="40"/>
  <c r="N741" i="40"/>
  <c r="N742" i="40"/>
  <c r="N743" i="40"/>
  <c r="N744" i="40"/>
  <c r="N745" i="40"/>
  <c r="N746" i="40"/>
  <c r="N747" i="40"/>
  <c r="N748" i="40"/>
  <c r="N749" i="40"/>
  <c r="N750" i="40"/>
  <c r="N751" i="40"/>
  <c r="N752" i="40"/>
  <c r="N753" i="40"/>
  <c r="N754" i="40"/>
  <c r="N755" i="40"/>
  <c r="N756" i="40"/>
  <c r="N757" i="40"/>
  <c r="N758" i="40"/>
  <c r="N759" i="40"/>
  <c r="N760" i="40"/>
  <c r="N761" i="40"/>
  <c r="N762" i="40"/>
  <c r="N763" i="40"/>
  <c r="N764" i="40"/>
  <c r="N765" i="40"/>
  <c r="N766" i="40"/>
  <c r="N767" i="40"/>
  <c r="N768" i="40"/>
  <c r="N769" i="40"/>
  <c r="N770" i="40"/>
  <c r="N771" i="40"/>
  <c r="N772" i="40"/>
  <c r="N773" i="40"/>
  <c r="N774" i="40"/>
  <c r="N775" i="40"/>
  <c r="N776" i="40"/>
  <c r="N777" i="40"/>
  <c r="N778" i="40"/>
  <c r="N779" i="40"/>
  <c r="N780" i="40"/>
  <c r="N781" i="40"/>
  <c r="N782" i="40"/>
  <c r="N783" i="40"/>
  <c r="N784" i="40"/>
  <c r="N785" i="40"/>
  <c r="N786" i="40"/>
  <c r="N787" i="40"/>
  <c r="N788" i="40"/>
  <c r="N789" i="40"/>
  <c r="N790" i="40"/>
  <c r="N791" i="40"/>
  <c r="N792" i="40"/>
  <c r="N793" i="40"/>
  <c r="N794" i="40"/>
  <c r="N795" i="40"/>
  <c r="N796" i="40"/>
  <c r="N797" i="40"/>
  <c r="N798" i="40"/>
  <c r="N799" i="40"/>
  <c r="N800" i="40"/>
  <c r="N801" i="40"/>
  <c r="N802" i="40"/>
  <c r="N803" i="40"/>
  <c r="N804" i="40"/>
  <c r="N805" i="40"/>
  <c r="N806" i="40"/>
  <c r="N807" i="40"/>
  <c r="N808" i="40"/>
  <c r="N809" i="40"/>
  <c r="N810" i="40"/>
  <c r="N811" i="40"/>
  <c r="N812" i="40"/>
  <c r="N813" i="40"/>
  <c r="N814" i="40"/>
  <c r="N815" i="40"/>
  <c r="N816" i="40"/>
  <c r="N817" i="40"/>
  <c r="N818" i="40"/>
  <c r="N819" i="40"/>
  <c r="N820" i="40"/>
  <c r="N821" i="40"/>
  <c r="N822" i="40"/>
  <c r="N823" i="40"/>
  <c r="N824" i="40"/>
  <c r="N825" i="40"/>
  <c r="N826" i="40"/>
  <c r="N827" i="40"/>
  <c r="N828" i="40"/>
  <c r="N829" i="40"/>
  <c r="N830" i="40"/>
  <c r="N831" i="40"/>
  <c r="N832" i="40"/>
  <c r="N833" i="40"/>
  <c r="N834" i="40"/>
  <c r="N835" i="40"/>
  <c r="N836" i="40"/>
  <c r="N837" i="40"/>
  <c r="N838" i="40"/>
  <c r="N839" i="40"/>
  <c r="N840" i="40"/>
  <c r="N841" i="40"/>
  <c r="N842" i="40"/>
  <c r="N843" i="40"/>
  <c r="N844" i="40"/>
  <c r="N845" i="40"/>
  <c r="N846" i="40"/>
  <c r="N847" i="40"/>
  <c r="N848" i="40"/>
  <c r="N849" i="40"/>
  <c r="N850" i="40"/>
  <c r="N851" i="40"/>
  <c r="N852" i="40"/>
  <c r="N853" i="40"/>
  <c r="N854" i="40"/>
  <c r="N855" i="40"/>
  <c r="N856" i="40"/>
  <c r="N857" i="40"/>
  <c r="N858" i="40"/>
  <c r="N859" i="40"/>
  <c r="N860" i="40"/>
  <c r="N861" i="40"/>
  <c r="N862" i="40"/>
  <c r="N863" i="40"/>
  <c r="N864" i="40"/>
  <c r="N865" i="40"/>
  <c r="N866" i="40"/>
  <c r="N867" i="40"/>
  <c r="N868" i="40"/>
  <c r="N869" i="40"/>
  <c r="N870" i="40"/>
  <c r="N871" i="40"/>
  <c r="N872" i="40"/>
  <c r="N873" i="40"/>
  <c r="N874" i="40"/>
  <c r="N875" i="40"/>
  <c r="N876" i="40"/>
  <c r="N877" i="40"/>
  <c r="N878" i="40"/>
  <c r="N879" i="40"/>
  <c r="N880" i="40"/>
  <c r="N881" i="40"/>
  <c r="N882" i="40"/>
  <c r="N883" i="40"/>
  <c r="N884" i="40"/>
  <c r="N885" i="40"/>
  <c r="N886" i="40"/>
  <c r="N887" i="40"/>
  <c r="N888" i="40"/>
  <c r="N889" i="40"/>
  <c r="N890" i="40"/>
  <c r="N891" i="40"/>
  <c r="N892" i="40"/>
  <c r="N893" i="40"/>
  <c r="N894" i="40"/>
  <c r="N895" i="40"/>
  <c r="N896" i="40"/>
  <c r="N897" i="40"/>
  <c r="N898" i="40"/>
  <c r="N899" i="40"/>
  <c r="N900" i="40"/>
  <c r="N901" i="40"/>
  <c r="N902" i="40"/>
  <c r="N903" i="40"/>
  <c r="N904" i="40"/>
  <c r="N905" i="40"/>
  <c r="N906" i="40"/>
  <c r="N907" i="40"/>
  <c r="N908" i="40"/>
  <c r="N909" i="40"/>
  <c r="N910" i="40"/>
  <c r="N911" i="40"/>
  <c r="N912" i="40"/>
  <c r="N913" i="40"/>
  <c r="N914" i="40"/>
  <c r="N915" i="40"/>
  <c r="N916" i="40"/>
  <c r="N917" i="40"/>
  <c r="N918" i="40"/>
  <c r="N919" i="40"/>
  <c r="N920" i="40"/>
  <c r="N921" i="40"/>
  <c r="N922" i="40"/>
  <c r="N923" i="40"/>
  <c r="N924" i="40"/>
  <c r="N925" i="40"/>
  <c r="N926" i="40"/>
  <c r="N927" i="40"/>
  <c r="N928" i="40"/>
  <c r="N929" i="40"/>
  <c r="N930" i="40"/>
  <c r="N931" i="40"/>
  <c r="N932" i="40"/>
  <c r="N933" i="40"/>
  <c r="N934" i="40"/>
  <c r="N935" i="40"/>
  <c r="N936" i="40"/>
  <c r="N937" i="40"/>
  <c r="N938" i="40"/>
  <c r="N939" i="40"/>
  <c r="N940" i="40"/>
  <c r="N941" i="40"/>
  <c r="N942" i="40"/>
  <c r="N943" i="40"/>
  <c r="N944" i="40"/>
  <c r="N945" i="40"/>
  <c r="N946" i="40"/>
  <c r="N947" i="40"/>
  <c r="N948" i="40"/>
  <c r="N949" i="40"/>
  <c r="N950" i="40"/>
  <c r="N951" i="40"/>
  <c r="N952" i="40"/>
  <c r="N953" i="40"/>
  <c r="N954" i="40"/>
  <c r="N955" i="40"/>
  <c r="N956" i="40"/>
  <c r="N957" i="40"/>
  <c r="N958" i="40"/>
  <c r="N959" i="40"/>
  <c r="N960" i="40"/>
  <c r="N961" i="40"/>
  <c r="N962" i="40"/>
  <c r="N963" i="40"/>
  <c r="N964" i="40"/>
  <c r="N965" i="40"/>
  <c r="N966" i="40"/>
  <c r="N967" i="40"/>
  <c r="N968" i="40"/>
  <c r="N969" i="40"/>
  <c r="N970" i="40"/>
  <c r="N971" i="40"/>
  <c r="N972" i="40"/>
  <c r="N973" i="40"/>
  <c r="N974" i="40"/>
  <c r="N975" i="40"/>
  <c r="N976" i="40"/>
  <c r="N977" i="40"/>
  <c r="N978" i="40"/>
  <c r="N979" i="40"/>
  <c r="N980" i="40"/>
  <c r="N981" i="40"/>
  <c r="N982" i="40"/>
  <c r="N983" i="40"/>
  <c r="N984" i="40"/>
  <c r="N985" i="40"/>
  <c r="N986" i="40"/>
  <c r="N987" i="40"/>
  <c r="N988" i="40"/>
  <c r="N989" i="40"/>
  <c r="N990" i="40"/>
  <c r="N991" i="40"/>
  <c r="N992" i="40"/>
  <c r="N993" i="40"/>
  <c r="N994" i="40"/>
  <c r="N995" i="40"/>
  <c r="N996" i="40"/>
  <c r="N997" i="40"/>
  <c r="N998" i="40"/>
  <c r="N999" i="40"/>
  <c r="N1000" i="40"/>
  <c r="N1001" i="40"/>
  <c r="N1002" i="40"/>
  <c r="N1003" i="40"/>
  <c r="N1004" i="40"/>
  <c r="N1005" i="40"/>
  <c r="N1006" i="40"/>
  <c r="N1007" i="40"/>
  <c r="N1008" i="40"/>
  <c r="N1009" i="40"/>
  <c r="N1010" i="40"/>
  <c r="N1011" i="40"/>
  <c r="N1012" i="40"/>
  <c r="N1013" i="40"/>
  <c r="N1014" i="40"/>
  <c r="N1015" i="40"/>
  <c r="N1016" i="40"/>
  <c r="N1017" i="40"/>
  <c r="N1018" i="40"/>
  <c r="N1019" i="40"/>
  <c r="N1020" i="40"/>
  <c r="N1021" i="40"/>
  <c r="N1022" i="40"/>
  <c r="N1023" i="40"/>
  <c r="N1024" i="40"/>
  <c r="N1025" i="40"/>
  <c r="N1026" i="40"/>
  <c r="N1027" i="40"/>
  <c r="N1028" i="40"/>
  <c r="N1029" i="40"/>
  <c r="N1030" i="40"/>
  <c r="N1031" i="40"/>
  <c r="N1032" i="40"/>
  <c r="N1033" i="40"/>
  <c r="N1034" i="40"/>
  <c r="N1035" i="40"/>
  <c r="N1036" i="40"/>
  <c r="N1037" i="40"/>
  <c r="N1038" i="40"/>
  <c r="N1039" i="40"/>
  <c r="N1040" i="40"/>
  <c r="N1041" i="40"/>
  <c r="N1042" i="40"/>
  <c r="N1043" i="40"/>
  <c r="N1044" i="40"/>
  <c r="N1045" i="40"/>
  <c r="N1046" i="40"/>
  <c r="N1047" i="40"/>
  <c r="N1048" i="40"/>
  <c r="N1049" i="40"/>
  <c r="N1050" i="40"/>
  <c r="N1051" i="40"/>
  <c r="N1052" i="40"/>
  <c r="N1053" i="40"/>
  <c r="N1054" i="40"/>
  <c r="N1055" i="40"/>
  <c r="N1056" i="40"/>
  <c r="N1057" i="40"/>
  <c r="N1058" i="40"/>
  <c r="N1059" i="40"/>
  <c r="N1060" i="40"/>
  <c r="N1061" i="40"/>
  <c r="N1062" i="40"/>
  <c r="N1063" i="40"/>
  <c r="N1064" i="40"/>
  <c r="N1065" i="40"/>
  <c r="N1066" i="40"/>
  <c r="N1067" i="40"/>
  <c r="N1068" i="40"/>
  <c r="N1069" i="40"/>
  <c r="N1070" i="40"/>
  <c r="N1071" i="40"/>
  <c r="N1072" i="40"/>
  <c r="N1073" i="40"/>
  <c r="N1074" i="40"/>
  <c r="N1075" i="40"/>
  <c r="N1076" i="40"/>
  <c r="N1077" i="40"/>
  <c r="N1078" i="40"/>
  <c r="N1079" i="40"/>
  <c r="N1080" i="40"/>
  <c r="N1081" i="40"/>
  <c r="N1082" i="40"/>
  <c r="N1083" i="40"/>
  <c r="N1084" i="40"/>
  <c r="N1085" i="40"/>
  <c r="N1086" i="40"/>
  <c r="N1087" i="40"/>
  <c r="N1088" i="40"/>
  <c r="N1089" i="40"/>
  <c r="N1090" i="40"/>
  <c r="N1091" i="40"/>
  <c r="N1092" i="40"/>
  <c r="N1093" i="40"/>
  <c r="N1094" i="40"/>
  <c r="N1095" i="40"/>
  <c r="N1096" i="40"/>
  <c r="N1097" i="40"/>
  <c r="N1098" i="40"/>
  <c r="N1099" i="40"/>
  <c r="N1100" i="40"/>
  <c r="N1101" i="40"/>
  <c r="N1102" i="40"/>
  <c r="N1103" i="40"/>
  <c r="N1104" i="40"/>
  <c r="N1105" i="40"/>
  <c r="N1106" i="40"/>
  <c r="N1107" i="40"/>
  <c r="N1108" i="40"/>
  <c r="N1109" i="40"/>
  <c r="N1110" i="40"/>
  <c r="N1111" i="40"/>
  <c r="N1112" i="40"/>
  <c r="N1113" i="40"/>
  <c r="N1114" i="40"/>
  <c r="N1115" i="40"/>
  <c r="N1116" i="40"/>
  <c r="N1117" i="40"/>
  <c r="N1118" i="40"/>
  <c r="N1119" i="40"/>
  <c r="N1120" i="40"/>
  <c r="N1121" i="40"/>
  <c r="N1122" i="40"/>
  <c r="N1123" i="40"/>
  <c r="N1124" i="40"/>
  <c r="N1125" i="40"/>
  <c r="N1126" i="40"/>
  <c r="N1127" i="40"/>
  <c r="N1128" i="40"/>
  <c r="N1129" i="40"/>
  <c r="N1130" i="40"/>
  <c r="N1131" i="40"/>
  <c r="N1132" i="40"/>
  <c r="N1133" i="40"/>
  <c r="N1134" i="40"/>
  <c r="N1135" i="40"/>
  <c r="N1136" i="40"/>
  <c r="N1137" i="40"/>
  <c r="N1138" i="40"/>
  <c r="N1139" i="40"/>
  <c r="N1140" i="40"/>
  <c r="N1141" i="40"/>
  <c r="N1142" i="40"/>
  <c r="N1143" i="40"/>
  <c r="N1144" i="40"/>
  <c r="N1145" i="40"/>
  <c r="N1146" i="40"/>
  <c r="N1147" i="40"/>
  <c r="N1148" i="40"/>
  <c r="N1149" i="40"/>
  <c r="N1150" i="40"/>
  <c r="N1151" i="40"/>
  <c r="N1152" i="40"/>
  <c r="N1153" i="40"/>
  <c r="N1154" i="40"/>
  <c r="N1155" i="40"/>
  <c r="N1156" i="40"/>
  <c r="N1157" i="40"/>
  <c r="N1158" i="40"/>
  <c r="N1159" i="40"/>
  <c r="N1160" i="40"/>
  <c r="N1161" i="40"/>
  <c r="N1162" i="40"/>
  <c r="N1163" i="40"/>
  <c r="N1164" i="40"/>
  <c r="N1165" i="40"/>
  <c r="N1166" i="40"/>
  <c r="N1167" i="40"/>
  <c r="N1168" i="40"/>
  <c r="N1169" i="40"/>
  <c r="N1170" i="40"/>
  <c r="N1171" i="40"/>
  <c r="N1172" i="40"/>
  <c r="N1173" i="40"/>
  <c r="N1174" i="40"/>
  <c r="N1175" i="40"/>
  <c r="N1176" i="40"/>
  <c r="N1177" i="40"/>
  <c r="N1178" i="40"/>
  <c r="N1179" i="40"/>
  <c r="N1180" i="40"/>
  <c r="N1181" i="40"/>
  <c r="N1182" i="40"/>
  <c r="N1183" i="40"/>
  <c r="N1184" i="40"/>
  <c r="N1185" i="40"/>
  <c r="N1186" i="40"/>
  <c r="N1187" i="40"/>
  <c r="N1188" i="40"/>
  <c r="N1189" i="40"/>
  <c r="N1190" i="40"/>
  <c r="N1191" i="40"/>
  <c r="N1192" i="40"/>
  <c r="N1193" i="40"/>
  <c r="N1194" i="40"/>
  <c r="N1195" i="40"/>
  <c r="N1196" i="40"/>
  <c r="N1197" i="40"/>
  <c r="N1198" i="40"/>
  <c r="N1199" i="40"/>
  <c r="N1200" i="40"/>
  <c r="N1201" i="40"/>
  <c r="N1202" i="40"/>
  <c r="N1203" i="40"/>
  <c r="N1204" i="40"/>
  <c r="N1205" i="40"/>
  <c r="N1206" i="40"/>
  <c r="N1207" i="40"/>
  <c r="N1208" i="40"/>
  <c r="N1209" i="40"/>
  <c r="N1210" i="40"/>
  <c r="N1211" i="40"/>
  <c r="N1212" i="40"/>
  <c r="N1213" i="40"/>
  <c r="N1214" i="40"/>
  <c r="N1215" i="40"/>
  <c r="N1216" i="40"/>
  <c r="N1217" i="40"/>
  <c r="N1218" i="40"/>
  <c r="N1219" i="40"/>
  <c r="N1220" i="40"/>
  <c r="N1221" i="40"/>
  <c r="N1222" i="40"/>
  <c r="N1223" i="40"/>
  <c r="N1224" i="40"/>
  <c r="N1225" i="40"/>
  <c r="N1226" i="40"/>
  <c r="N1227" i="40"/>
  <c r="N1228" i="40"/>
  <c r="N1229" i="40"/>
  <c r="N1230" i="40"/>
  <c r="N1231" i="40"/>
  <c r="N1232" i="40"/>
  <c r="N1233" i="40"/>
  <c r="N1234" i="40"/>
  <c r="N1235" i="40"/>
  <c r="N1236" i="40"/>
  <c r="N1237" i="40"/>
  <c r="N1238" i="40"/>
  <c r="N1239" i="40"/>
  <c r="N1240" i="40"/>
  <c r="N1241" i="40"/>
  <c r="N1242" i="40"/>
  <c r="N1243" i="40"/>
  <c r="N1244" i="40"/>
  <c r="N1245" i="40"/>
  <c r="N1246" i="40"/>
  <c r="N1247" i="40"/>
  <c r="N1248" i="40"/>
  <c r="N1249" i="40"/>
  <c r="N1250" i="40"/>
  <c r="N1251" i="40"/>
  <c r="N1252" i="40"/>
  <c r="N1253" i="40"/>
  <c r="N1254" i="40"/>
  <c r="N1255" i="40"/>
  <c r="N1256" i="40"/>
  <c r="N1257" i="40"/>
  <c r="N1258" i="40"/>
  <c r="N1259" i="40"/>
  <c r="N1260" i="40"/>
  <c r="N1261" i="40"/>
  <c r="N1262" i="40"/>
  <c r="N1263" i="40"/>
  <c r="N1264" i="40"/>
  <c r="N1265" i="40"/>
  <c r="N1266" i="40"/>
  <c r="N1267" i="40"/>
  <c r="N1268" i="40"/>
  <c r="N1269" i="40"/>
  <c r="N1270" i="40"/>
  <c r="N1271" i="40"/>
  <c r="N1272" i="40"/>
  <c r="N1273" i="40"/>
  <c r="N1274" i="40"/>
  <c r="N1275" i="40"/>
  <c r="N1276" i="40"/>
  <c r="N1277" i="40"/>
  <c r="N1278" i="40"/>
  <c r="N1279" i="40"/>
  <c r="N1280" i="40"/>
  <c r="N1281" i="40"/>
  <c r="N1282" i="40"/>
  <c r="N1283" i="40"/>
  <c r="N1284" i="40"/>
  <c r="N1285" i="40"/>
  <c r="N1286" i="40"/>
  <c r="N1287" i="40"/>
  <c r="N1288" i="40"/>
  <c r="N1289" i="40"/>
  <c r="N1290" i="40"/>
  <c r="N1291" i="40"/>
  <c r="N1292" i="40"/>
  <c r="N1293" i="40"/>
  <c r="N1294" i="40"/>
  <c r="N1295" i="40"/>
  <c r="N1296" i="40"/>
  <c r="N1297" i="40"/>
  <c r="N1298" i="40"/>
  <c r="N1299" i="40"/>
  <c r="N1300" i="40"/>
  <c r="N1301" i="40"/>
  <c r="N1302" i="40"/>
  <c r="N1303" i="40"/>
  <c r="N1304" i="40"/>
  <c r="N1305" i="40"/>
  <c r="N1306" i="40"/>
  <c r="N1307" i="40"/>
  <c r="N1308" i="40"/>
  <c r="N1309" i="40"/>
  <c r="N1310" i="40"/>
  <c r="N1311" i="40"/>
  <c r="N1312" i="40"/>
  <c r="N1313" i="40"/>
  <c r="N1314" i="40"/>
  <c r="N1315" i="40"/>
  <c r="N1316" i="40"/>
  <c r="N1317" i="40"/>
  <c r="N1318" i="40"/>
  <c r="N1319" i="40"/>
  <c r="N1320" i="40"/>
  <c r="N1321" i="40"/>
  <c r="N1322" i="40"/>
  <c r="N1323" i="40"/>
  <c r="N1324" i="40"/>
  <c r="N1325" i="40"/>
  <c r="N1326" i="40"/>
  <c r="N1327" i="40"/>
  <c r="N1328" i="40"/>
  <c r="N1329" i="40"/>
  <c r="N1330" i="40"/>
  <c r="N1331" i="40"/>
  <c r="N1332" i="40"/>
  <c r="N1333" i="40"/>
  <c r="N1334" i="40"/>
  <c r="N1335" i="40"/>
  <c r="N1336" i="40"/>
  <c r="N1337" i="40"/>
  <c r="N1338" i="40"/>
  <c r="N1339" i="40"/>
  <c r="N1340" i="40"/>
  <c r="N1341" i="40"/>
  <c r="N1342" i="40"/>
  <c r="N1343" i="40"/>
  <c r="N1344" i="40"/>
  <c r="N1345" i="40"/>
  <c r="N1346" i="40"/>
  <c r="N1347" i="40"/>
  <c r="N1348" i="40"/>
  <c r="N1349" i="40"/>
  <c r="N1350" i="40"/>
  <c r="N1351" i="40"/>
  <c r="N1352" i="40"/>
  <c r="N1353" i="40"/>
  <c r="N1354" i="40"/>
  <c r="N1355" i="40"/>
  <c r="N1356" i="40"/>
  <c r="N1357" i="40"/>
  <c r="N1358" i="40"/>
  <c r="N1359" i="40"/>
  <c r="N1360" i="40"/>
  <c r="N1361" i="40"/>
  <c r="N1362" i="40"/>
  <c r="N1363" i="40"/>
  <c r="N1364" i="40"/>
  <c r="N1365" i="40"/>
  <c r="N1366" i="40"/>
  <c r="N1367" i="40"/>
  <c r="N1368" i="40"/>
  <c r="N1369" i="40"/>
  <c r="N1370" i="40"/>
  <c r="N1371" i="40"/>
  <c r="N1372" i="40"/>
  <c r="N1373" i="40"/>
  <c r="N1374" i="40"/>
  <c r="N1375" i="40"/>
  <c r="N1376" i="40"/>
  <c r="N1377" i="40"/>
  <c r="N1378" i="40"/>
  <c r="N1379" i="40"/>
  <c r="N1380" i="40"/>
  <c r="N1381" i="40"/>
  <c r="N1382" i="40"/>
  <c r="N1383" i="40"/>
  <c r="N1384" i="40"/>
  <c r="N1385" i="40"/>
  <c r="N1386" i="40"/>
  <c r="N1387" i="40"/>
  <c r="N1388" i="40"/>
  <c r="N1389" i="40"/>
  <c r="N1390" i="40"/>
  <c r="N1391" i="40"/>
  <c r="N1392" i="40"/>
  <c r="N1393" i="40"/>
  <c r="N1394" i="40"/>
  <c r="N1395" i="40"/>
  <c r="N1396" i="40"/>
  <c r="N1397" i="40"/>
  <c r="N1398" i="40"/>
  <c r="N1399" i="40"/>
  <c r="N1400" i="40"/>
  <c r="N1401" i="40"/>
  <c r="N1402" i="40"/>
  <c r="N1403" i="40"/>
  <c r="N1404" i="40"/>
  <c r="N1405" i="40"/>
  <c r="N1406" i="40"/>
  <c r="N1407" i="40"/>
  <c r="N1408" i="40"/>
  <c r="N1409" i="40"/>
  <c r="N1410" i="40"/>
  <c r="N1411" i="40"/>
  <c r="N1412" i="40"/>
  <c r="N1413" i="40"/>
  <c r="N1414" i="40"/>
  <c r="N1415" i="40"/>
  <c r="N1416" i="40"/>
  <c r="N1417" i="40"/>
  <c r="N1418" i="40"/>
  <c r="N1419" i="40"/>
  <c r="N1420" i="40"/>
  <c r="N1421" i="40"/>
  <c r="N1422" i="40"/>
  <c r="N1423" i="40"/>
  <c r="N1424" i="40"/>
  <c r="N1425" i="40"/>
  <c r="N1426" i="40"/>
  <c r="N1427" i="40"/>
  <c r="N1428" i="40"/>
  <c r="N1429" i="40"/>
  <c r="N1430" i="40"/>
  <c r="N1431" i="40"/>
  <c r="N1432" i="40"/>
  <c r="N1433" i="40"/>
  <c r="N1434" i="40"/>
  <c r="N1435" i="40"/>
  <c r="N1436" i="40"/>
  <c r="N1437" i="40"/>
  <c r="N1438" i="40"/>
  <c r="N1439" i="40"/>
  <c r="N1440" i="40"/>
  <c r="N1441" i="40"/>
  <c r="N1442" i="40"/>
  <c r="N1443" i="40"/>
  <c r="N1444" i="40"/>
  <c r="N1445" i="40"/>
  <c r="N1446" i="40"/>
  <c r="N1447" i="40"/>
  <c r="N1448" i="40"/>
  <c r="N1449" i="40"/>
  <c r="N1450" i="40"/>
  <c r="N1451" i="40"/>
  <c r="N1452" i="40"/>
  <c r="N1453" i="40"/>
  <c r="N1454" i="40"/>
  <c r="N1455" i="40"/>
  <c r="N1456" i="40"/>
  <c r="N1457" i="40"/>
  <c r="N1458" i="40"/>
  <c r="N1459" i="40"/>
  <c r="N1460" i="40"/>
  <c r="N1461" i="40"/>
  <c r="N1462" i="40"/>
  <c r="N1463" i="40"/>
  <c r="N1464" i="40"/>
  <c r="N1465" i="40"/>
  <c r="N1466" i="40"/>
  <c r="N1467" i="40"/>
  <c r="N1468" i="40"/>
  <c r="N1469" i="40"/>
  <c r="N1470" i="40"/>
  <c r="N1471" i="40"/>
  <c r="N1472" i="40"/>
  <c r="N1473" i="40"/>
  <c r="N1474" i="40"/>
  <c r="N1475" i="40"/>
  <c r="N1476" i="40"/>
  <c r="N1477" i="40"/>
  <c r="N1478" i="40"/>
  <c r="N1479" i="40"/>
  <c r="N1480" i="40"/>
  <c r="N1481" i="40"/>
  <c r="N1482" i="40"/>
  <c r="N1483" i="40"/>
  <c r="N1484" i="40"/>
  <c r="N1485" i="40"/>
  <c r="N1486" i="40"/>
  <c r="N1487" i="40"/>
  <c r="N1488" i="40"/>
  <c r="N1489" i="40"/>
  <c r="N1490" i="40"/>
  <c r="N1491" i="40"/>
  <c r="N1492" i="40"/>
  <c r="N1493" i="40"/>
  <c r="N1494" i="40"/>
  <c r="N1495" i="40"/>
  <c r="N1496" i="40"/>
  <c r="N1497" i="40"/>
  <c r="N1498" i="40"/>
  <c r="N1499" i="40"/>
  <c r="N1500" i="40"/>
  <c r="N1501" i="40"/>
  <c r="N1502" i="40"/>
  <c r="N1503" i="40"/>
  <c r="N1504" i="40"/>
  <c r="N1505" i="40"/>
  <c r="N1506" i="40"/>
  <c r="N1507" i="40"/>
  <c r="N1508" i="40"/>
  <c r="N1509" i="40"/>
  <c r="N1510" i="40"/>
  <c r="N1511" i="40"/>
  <c r="N1512" i="40"/>
  <c r="N1513" i="40"/>
  <c r="N1514" i="40"/>
  <c r="N1515" i="40"/>
  <c r="N1516" i="40"/>
  <c r="N1517" i="40"/>
  <c r="N1518" i="40"/>
  <c r="N1519" i="40"/>
  <c r="N1520" i="40"/>
  <c r="N1521" i="40"/>
  <c r="N1522" i="40"/>
  <c r="N1523" i="40"/>
  <c r="N1524" i="40"/>
  <c r="N1525" i="40"/>
  <c r="N1526" i="40"/>
  <c r="N1527" i="40"/>
  <c r="N1528" i="40"/>
  <c r="N1529" i="40"/>
  <c r="N1530" i="40"/>
  <c r="N1531" i="40"/>
  <c r="N1532" i="40"/>
  <c r="N1533" i="40"/>
  <c r="N1534" i="40"/>
  <c r="N1535" i="40"/>
  <c r="N1536" i="40"/>
  <c r="N1537" i="40"/>
  <c r="N1538" i="40"/>
  <c r="N1539" i="40"/>
  <c r="N1540" i="40"/>
  <c r="N1541" i="40"/>
  <c r="N1542" i="40"/>
  <c r="N1543" i="40"/>
  <c r="N1544" i="40"/>
  <c r="N1545" i="40"/>
  <c r="N1546" i="40"/>
  <c r="N1547" i="40"/>
  <c r="N1548" i="40"/>
  <c r="N1549" i="40"/>
  <c r="N1550" i="40"/>
  <c r="N1551" i="40"/>
  <c r="N1552" i="40"/>
  <c r="N1553" i="40"/>
  <c r="N1554" i="40"/>
  <c r="N1555" i="40"/>
  <c r="N1556" i="40"/>
  <c r="N1557" i="40"/>
  <c r="N1558" i="40"/>
  <c r="N1559" i="40"/>
  <c r="N1560" i="40"/>
  <c r="N1561" i="40"/>
  <c r="N1562" i="40"/>
  <c r="N1563" i="40"/>
  <c r="N1564" i="40"/>
  <c r="N1565" i="40"/>
  <c r="N1566" i="40"/>
  <c r="N1567" i="40"/>
  <c r="N1568" i="40"/>
  <c r="N1569" i="40"/>
  <c r="N1570" i="40"/>
  <c r="N1571" i="40"/>
  <c r="N1572" i="40"/>
  <c r="N1573" i="40"/>
  <c r="N1574" i="40"/>
  <c r="N1575" i="40"/>
  <c r="N1576" i="40"/>
  <c r="N1577" i="40"/>
  <c r="N1578" i="40"/>
  <c r="N1579" i="40"/>
  <c r="N1580" i="40"/>
  <c r="N1581" i="40"/>
  <c r="N1582" i="40"/>
  <c r="N1583" i="40"/>
  <c r="N1584" i="40"/>
  <c r="N1585" i="40"/>
  <c r="N1586" i="40"/>
  <c r="N1587" i="40"/>
  <c r="N1588" i="40"/>
  <c r="N1589" i="40"/>
  <c r="N1590" i="40"/>
  <c r="N1591" i="40"/>
  <c r="N1592" i="40"/>
  <c r="N1593" i="40"/>
  <c r="N1594" i="40"/>
  <c r="N1595" i="40"/>
  <c r="N1596" i="40"/>
  <c r="N1597" i="40"/>
  <c r="N1598" i="40"/>
  <c r="N1599" i="40"/>
  <c r="N1600" i="40"/>
  <c r="N1601" i="40"/>
  <c r="N1602" i="40"/>
  <c r="N1603" i="40"/>
  <c r="N1604" i="40"/>
  <c r="N1605" i="40"/>
  <c r="N1606" i="40"/>
  <c r="N1607" i="40"/>
  <c r="N1608" i="40"/>
  <c r="N1609" i="40"/>
  <c r="N1610" i="40"/>
  <c r="N1611" i="40"/>
  <c r="N1612" i="40"/>
  <c r="N1613" i="40"/>
  <c r="N1614" i="40"/>
  <c r="N1615" i="40"/>
  <c r="N1616" i="40"/>
  <c r="N1617" i="40"/>
  <c r="N1618" i="40"/>
  <c r="N1619" i="40"/>
  <c r="N1620" i="40"/>
  <c r="N1621" i="40"/>
  <c r="N1622" i="40"/>
  <c r="N1623" i="40"/>
  <c r="N1624" i="40"/>
  <c r="N1625" i="40"/>
  <c r="N1626" i="40"/>
  <c r="N1627" i="40"/>
  <c r="N1628" i="40"/>
  <c r="N1629" i="40"/>
  <c r="N1630" i="40"/>
  <c r="N1631" i="40"/>
  <c r="N1632" i="40"/>
  <c r="N1633" i="40"/>
  <c r="N1634" i="40"/>
  <c r="N1635" i="40"/>
  <c r="N1636" i="40"/>
  <c r="N1637" i="40"/>
  <c r="N1638" i="40"/>
  <c r="N1639" i="40"/>
  <c r="N1640" i="40"/>
  <c r="N1641" i="40"/>
  <c r="N1642" i="40"/>
  <c r="N1643" i="40"/>
  <c r="N1644" i="40"/>
  <c r="N1645" i="40"/>
  <c r="N1646" i="40"/>
  <c r="N1647" i="40"/>
  <c r="N1648" i="40"/>
  <c r="N1649" i="40"/>
  <c r="N1650" i="40"/>
  <c r="N1651" i="40"/>
  <c r="N1652" i="40"/>
  <c r="N1653" i="40"/>
  <c r="N1654" i="40"/>
  <c r="N1655" i="40"/>
  <c r="N1656" i="40"/>
  <c r="N1657" i="40"/>
  <c r="N1658" i="40"/>
  <c r="N1659" i="40"/>
  <c r="N1660" i="40"/>
  <c r="N1661" i="40"/>
  <c r="N1662" i="40"/>
  <c r="N1663" i="40"/>
  <c r="N1664" i="40"/>
  <c r="N1665" i="40"/>
  <c r="N1666" i="40"/>
  <c r="N1667" i="40"/>
  <c r="N1668" i="40"/>
  <c r="N1669" i="40"/>
  <c r="N1670" i="40"/>
  <c r="N1671" i="40"/>
  <c r="N1672" i="40"/>
  <c r="N1673" i="40"/>
  <c r="N1674" i="40"/>
  <c r="N1675" i="40"/>
  <c r="N1676" i="40"/>
  <c r="N1677" i="40"/>
  <c r="N1678" i="40"/>
  <c r="N1679" i="40"/>
  <c r="N1680" i="40"/>
  <c r="N1681" i="40"/>
  <c r="N1682" i="40"/>
  <c r="N1683" i="40"/>
  <c r="N1684" i="40"/>
  <c r="N1685" i="40"/>
  <c r="N1686" i="40"/>
  <c r="N1687" i="40"/>
  <c r="N1688" i="40"/>
  <c r="N1689" i="40"/>
  <c r="N1690" i="40"/>
  <c r="N1691" i="40"/>
  <c r="N1692" i="40"/>
  <c r="N1693" i="40"/>
  <c r="N1694" i="40"/>
  <c r="N1695" i="40"/>
  <c r="N1696" i="40"/>
  <c r="N1697" i="40"/>
  <c r="N1698" i="40"/>
  <c r="N1699" i="40"/>
  <c r="N1700" i="40"/>
  <c r="N1701" i="40"/>
  <c r="N1702" i="40"/>
  <c r="N1703" i="40"/>
  <c r="N1704" i="40"/>
  <c r="N1705" i="40"/>
  <c r="N1706" i="40"/>
  <c r="N1707" i="40"/>
  <c r="N1708" i="40"/>
  <c r="N1709" i="40"/>
  <c r="N1710" i="40"/>
  <c r="N1711" i="40"/>
  <c r="N1712" i="40"/>
  <c r="N1713" i="40"/>
  <c r="N1714" i="40"/>
  <c r="N1715" i="40"/>
  <c r="N1716" i="40"/>
  <c r="N1717" i="40"/>
  <c r="N1718" i="40"/>
  <c r="N1719" i="40"/>
  <c r="N1720" i="40"/>
  <c r="N1721" i="40"/>
  <c r="N1722" i="40"/>
  <c r="N1723" i="40"/>
  <c r="N1724" i="40"/>
  <c r="N1725" i="40"/>
  <c r="N1726" i="40"/>
  <c r="N1727" i="40"/>
  <c r="N1728" i="40"/>
  <c r="N1729" i="40"/>
  <c r="N1730" i="40"/>
  <c r="N1731" i="40"/>
  <c r="N1732" i="40"/>
  <c r="N1733" i="40"/>
  <c r="N1734" i="40"/>
  <c r="N1735" i="40"/>
  <c r="N1736" i="40"/>
  <c r="N1737" i="40"/>
  <c r="N1738" i="40"/>
  <c r="N1739" i="40"/>
  <c r="N1740" i="40"/>
  <c r="N1741" i="40"/>
  <c r="N1742" i="40"/>
  <c r="N1743" i="40"/>
  <c r="N1744" i="40"/>
  <c r="N1745" i="40"/>
  <c r="N1746" i="40"/>
  <c r="N1747" i="40"/>
  <c r="N1748" i="40"/>
  <c r="N1749" i="40"/>
  <c r="N1750" i="40"/>
  <c r="N1751" i="40"/>
  <c r="N1752" i="40"/>
  <c r="N1753" i="40"/>
  <c r="N1754" i="40"/>
  <c r="N1755" i="40"/>
  <c r="N1756" i="40"/>
  <c r="N1757" i="40"/>
  <c r="N1758" i="40"/>
  <c r="N1759" i="40"/>
  <c r="N1760" i="40"/>
  <c r="N1761" i="40"/>
  <c r="N1762" i="40"/>
  <c r="N1763" i="40"/>
  <c r="N1764" i="40"/>
  <c r="N1765" i="40"/>
  <c r="N1766" i="40"/>
  <c r="N1767" i="40"/>
  <c r="N1768" i="40"/>
  <c r="N1769" i="40"/>
  <c r="N1770" i="40"/>
  <c r="N1771" i="40"/>
  <c r="N1772" i="40"/>
  <c r="N1773" i="40"/>
  <c r="N1774" i="40"/>
  <c r="N1775" i="40"/>
  <c r="N1776" i="40"/>
  <c r="N1777" i="40"/>
  <c r="N1778" i="40"/>
  <c r="N1779" i="40"/>
  <c r="N1780" i="40"/>
  <c r="N1781" i="40"/>
  <c r="N1782" i="40"/>
  <c r="N1783" i="40"/>
  <c r="N1784" i="40"/>
  <c r="N1785" i="40"/>
  <c r="N1786" i="40"/>
  <c r="N1787" i="40"/>
  <c r="N1788" i="40"/>
  <c r="N1789" i="40"/>
  <c r="N1790" i="40"/>
  <c r="N1791" i="40"/>
  <c r="N1792" i="40"/>
  <c r="N1793" i="40"/>
  <c r="N1794" i="40"/>
  <c r="N1795" i="40"/>
  <c r="N1796" i="40"/>
  <c r="N1797" i="40"/>
  <c r="N1798" i="40"/>
  <c r="N1799" i="40"/>
  <c r="N1800" i="40"/>
  <c r="N1801" i="40"/>
  <c r="N1802" i="40"/>
  <c r="N1803" i="40"/>
  <c r="N1804" i="40"/>
  <c r="N1805" i="40"/>
  <c r="N1806" i="40"/>
  <c r="N1807" i="40"/>
  <c r="N1808" i="40"/>
  <c r="N1809" i="40"/>
  <c r="N1810" i="40"/>
  <c r="N1811" i="40"/>
  <c r="N1812" i="40"/>
  <c r="N1813" i="40"/>
  <c r="N1814" i="40"/>
  <c r="N1815" i="40"/>
  <c r="N1816" i="40"/>
  <c r="N1817" i="40"/>
  <c r="N1818" i="40"/>
  <c r="N1819" i="40"/>
  <c r="N1820" i="40"/>
  <c r="N1821" i="40"/>
  <c r="N1822" i="40"/>
  <c r="N1823" i="40"/>
  <c r="N1824" i="40"/>
  <c r="N1825" i="40"/>
  <c r="N1826" i="40"/>
  <c r="N1827" i="40"/>
  <c r="N1828" i="40"/>
  <c r="N1829" i="40"/>
  <c r="N1830" i="40"/>
  <c r="N1831" i="40"/>
  <c r="N1832" i="40"/>
  <c r="N1833" i="40"/>
  <c r="N1834" i="40"/>
  <c r="N1835" i="40"/>
  <c r="N1836" i="40"/>
  <c r="N1837" i="40"/>
  <c r="N1838" i="40"/>
  <c r="N1839" i="40"/>
  <c r="N1840" i="40"/>
  <c r="N1841" i="40"/>
  <c r="N1842" i="40"/>
  <c r="N1843" i="40"/>
  <c r="N1844" i="40"/>
  <c r="N1845" i="40"/>
  <c r="N1846" i="40"/>
  <c r="N1847" i="40"/>
  <c r="N1848" i="40"/>
  <c r="N1849" i="40"/>
  <c r="N1850" i="40"/>
  <c r="N1851" i="40"/>
  <c r="N1852" i="40"/>
  <c r="N1853" i="40"/>
  <c r="N1854" i="40"/>
  <c r="N1855" i="40"/>
  <c r="N1856" i="40"/>
  <c r="N1857" i="40"/>
  <c r="N1858" i="40"/>
  <c r="N1859" i="40"/>
  <c r="N1860" i="40"/>
  <c r="N1861" i="40"/>
  <c r="N1862" i="40"/>
  <c r="N1863" i="40"/>
  <c r="N1864" i="40"/>
  <c r="N1865" i="40"/>
  <c r="N1866" i="40"/>
  <c r="N1867" i="40"/>
  <c r="N1868" i="40"/>
  <c r="N1869" i="40"/>
  <c r="N1870" i="40"/>
  <c r="N1871" i="40"/>
  <c r="N1872" i="40"/>
  <c r="N1873" i="40"/>
  <c r="N1874" i="40"/>
  <c r="N1875" i="40"/>
  <c r="N1876" i="40"/>
  <c r="N1877" i="40"/>
  <c r="N1878" i="40"/>
  <c r="N1879" i="40"/>
  <c r="N1880" i="40"/>
  <c r="N1881" i="40"/>
  <c r="N1882" i="40"/>
  <c r="N1883" i="40"/>
  <c r="N1884" i="40"/>
  <c r="N1885" i="40"/>
  <c r="N1886" i="40"/>
  <c r="N1887" i="40"/>
  <c r="N1888" i="40"/>
  <c r="N1889" i="40"/>
  <c r="N1890" i="40"/>
  <c r="N1891" i="40"/>
  <c r="N1892" i="40"/>
  <c r="N1893" i="40"/>
  <c r="N1894" i="40"/>
  <c r="N1895" i="40"/>
  <c r="N1896" i="40"/>
  <c r="N1897" i="40"/>
  <c r="N1898" i="40"/>
  <c r="N1899" i="40"/>
  <c r="N1900" i="40"/>
  <c r="N1901" i="40"/>
  <c r="N1902" i="40"/>
  <c r="N1903" i="40"/>
  <c r="N1904" i="40"/>
  <c r="N1905" i="40"/>
  <c r="N1906" i="40"/>
  <c r="N1907" i="40"/>
  <c r="N1908" i="40"/>
  <c r="N1909" i="40"/>
  <c r="N1910" i="40"/>
  <c r="N1911" i="40"/>
  <c r="N1912" i="40"/>
  <c r="N1913" i="40"/>
  <c r="N1914" i="40"/>
  <c r="N1915" i="40"/>
  <c r="N1916" i="40"/>
  <c r="N1917" i="40"/>
  <c r="N1918" i="40"/>
  <c r="N1919" i="40"/>
  <c r="N1920" i="40"/>
  <c r="N1921" i="40"/>
  <c r="N1922" i="40"/>
  <c r="N1923" i="40"/>
  <c r="N1924" i="40"/>
  <c r="N1925" i="40"/>
  <c r="N1926" i="40"/>
  <c r="N1927" i="40"/>
  <c r="N1928" i="40"/>
  <c r="N1929" i="40"/>
  <c r="N1930" i="40"/>
  <c r="N1931" i="40"/>
  <c r="N1932" i="40"/>
  <c r="N1933" i="40"/>
  <c r="N1934" i="40"/>
  <c r="N1935" i="40"/>
  <c r="N1936" i="40"/>
  <c r="N1937" i="40"/>
  <c r="N1938" i="40"/>
  <c r="N1939" i="40"/>
  <c r="N1940" i="40"/>
  <c r="N1941" i="40"/>
  <c r="N1942" i="40"/>
  <c r="N1943" i="40"/>
  <c r="N1944" i="40"/>
  <c r="N1945" i="40"/>
  <c r="N1946" i="40"/>
  <c r="N1947" i="40"/>
  <c r="N1948" i="40"/>
  <c r="N1949" i="40"/>
  <c r="N1950" i="40"/>
  <c r="N1951" i="40"/>
  <c r="N1952" i="40"/>
  <c r="N1953" i="40"/>
  <c r="N1954" i="40"/>
  <c r="N1955" i="40"/>
  <c r="N1956" i="40"/>
  <c r="N1957" i="40"/>
  <c r="N1958" i="40"/>
  <c r="N1959" i="40"/>
  <c r="N1960" i="40"/>
  <c r="N1961" i="40"/>
  <c r="N1962" i="40"/>
  <c r="N1963" i="40"/>
  <c r="N1964" i="40"/>
  <c r="N1965" i="40"/>
  <c r="N1966" i="40"/>
  <c r="N1967" i="40"/>
  <c r="N1968" i="40"/>
  <c r="N1969" i="40"/>
  <c r="N1970" i="40"/>
  <c r="N1971" i="40"/>
  <c r="N1972" i="40"/>
  <c r="N1973" i="40"/>
  <c r="N1974" i="40"/>
  <c r="N1975" i="40"/>
  <c r="N1976" i="40"/>
  <c r="N1977" i="40"/>
  <c r="N1978" i="40"/>
  <c r="N1979" i="40"/>
  <c r="N1980" i="40"/>
  <c r="N1981" i="40"/>
  <c r="N1982" i="40"/>
  <c r="N1983" i="40"/>
  <c r="N1984" i="40"/>
  <c r="N1985" i="40"/>
  <c r="N1986" i="40"/>
  <c r="N1987" i="40"/>
  <c r="N1988" i="40"/>
  <c r="N1989" i="40"/>
  <c r="N1990" i="40"/>
  <c r="N1991" i="40"/>
  <c r="N1992" i="40"/>
  <c r="N1993" i="40"/>
  <c r="N1994" i="40"/>
  <c r="N1995" i="40"/>
  <c r="N1996" i="40"/>
  <c r="N1997" i="40"/>
  <c r="N1998" i="40"/>
  <c r="N1999" i="40"/>
  <c r="N2000" i="40"/>
  <c r="N2001" i="40"/>
  <c r="N2002" i="40"/>
  <c r="N2003" i="40"/>
  <c r="N2004" i="40"/>
  <c r="N2005" i="40"/>
  <c r="N2006" i="40"/>
  <c r="N2007" i="40"/>
  <c r="N2008" i="40"/>
  <c r="N2009" i="40"/>
  <c r="N2010" i="40"/>
  <c r="N2011" i="40"/>
  <c r="N2012" i="40"/>
  <c r="N2013" i="40"/>
  <c r="N2014" i="40"/>
  <c r="N2015" i="40"/>
  <c r="N2016" i="40"/>
  <c r="N2017" i="40"/>
  <c r="N2018" i="40"/>
  <c r="N2019" i="40"/>
  <c r="N2020" i="40"/>
  <c r="N2021" i="40"/>
  <c r="N2022" i="40"/>
  <c r="N2023" i="40"/>
  <c r="N2024" i="40"/>
  <c r="N2025" i="40"/>
  <c r="N2026" i="40"/>
  <c r="N2027" i="40"/>
  <c r="N2028" i="40"/>
  <c r="N2029" i="40"/>
  <c r="N2030" i="40"/>
  <c r="N2031" i="40"/>
  <c r="N2032" i="40"/>
  <c r="N2033" i="40"/>
  <c r="N2034" i="40"/>
  <c r="N2035" i="40"/>
  <c r="N2036" i="40"/>
  <c r="N2037" i="40"/>
  <c r="N2038" i="40"/>
  <c r="N2039" i="40"/>
  <c r="N2040" i="40"/>
  <c r="N2041" i="40"/>
  <c r="N2042" i="40"/>
  <c r="N2043" i="40"/>
  <c r="N2044" i="40"/>
  <c r="N2045" i="40"/>
  <c r="N2046" i="40"/>
  <c r="N2047" i="40"/>
  <c r="N2048" i="40"/>
  <c r="N2049" i="40"/>
  <c r="N2050" i="40"/>
  <c r="N2051" i="40"/>
  <c r="N2052" i="40"/>
  <c r="N2053" i="40"/>
  <c r="N2054" i="40"/>
  <c r="N2055" i="40"/>
  <c r="N2056" i="40"/>
  <c r="N2057" i="40"/>
  <c r="N2058" i="40"/>
  <c r="N2059" i="40"/>
  <c r="N2060" i="40"/>
  <c r="N2061" i="40"/>
  <c r="N2062" i="40"/>
  <c r="N2063" i="40"/>
  <c r="N2064" i="40"/>
  <c r="N2065" i="40"/>
  <c r="N2066" i="40"/>
  <c r="N2067" i="40"/>
  <c r="N2068" i="40"/>
  <c r="N2069" i="40"/>
  <c r="N2070" i="40"/>
  <c r="N2071" i="40"/>
  <c r="N2072" i="40"/>
  <c r="N2073" i="40"/>
  <c r="N2074" i="40"/>
  <c r="N2075" i="40"/>
  <c r="N2076" i="40"/>
  <c r="N2077" i="40"/>
  <c r="N2078" i="40"/>
  <c r="N2079" i="40"/>
  <c r="N2080" i="40"/>
  <c r="N2081" i="40"/>
  <c r="N2082" i="40"/>
  <c r="N2083" i="40"/>
  <c r="N2084" i="40"/>
  <c r="N2085" i="40"/>
  <c r="N2086" i="40"/>
  <c r="N2087" i="40"/>
  <c r="N2088" i="40"/>
  <c r="N2089" i="40"/>
  <c r="N2090" i="40"/>
  <c r="N2091" i="40"/>
  <c r="N2092" i="40"/>
  <c r="N2093" i="40"/>
  <c r="N2094" i="40"/>
  <c r="N2095" i="40"/>
  <c r="N2096" i="40"/>
  <c r="N2097" i="40"/>
  <c r="N2098" i="40"/>
  <c r="N2099" i="40"/>
  <c r="N2100" i="40"/>
  <c r="N2101" i="40"/>
  <c r="N2102" i="40"/>
  <c r="N2103" i="40"/>
  <c r="N2104" i="40"/>
  <c r="N2105" i="40"/>
  <c r="N2106" i="40"/>
  <c r="N2107" i="40"/>
  <c r="N2108" i="40"/>
  <c r="N2109" i="40"/>
  <c r="N2110" i="40"/>
  <c r="N2111" i="40"/>
  <c r="N2112" i="40"/>
  <c r="N2113" i="40"/>
  <c r="N2114" i="40"/>
  <c r="N2115" i="40"/>
  <c r="N2116" i="40"/>
  <c r="N2" i="40"/>
  <c r="V181" i="40"/>
  <c r="V180" i="40"/>
  <c r="V179" i="40"/>
  <c r="V178" i="40"/>
  <c r="V177" i="40"/>
  <c r="V176" i="40"/>
  <c r="V175" i="40"/>
  <c r="V174" i="40"/>
  <c r="V173" i="40"/>
  <c r="V172" i="40"/>
  <c r="V171" i="40"/>
  <c r="V170" i="40"/>
  <c r="V169" i="40"/>
  <c r="V168" i="40"/>
  <c r="V167" i="40"/>
  <c r="V166" i="40"/>
  <c r="V165" i="40"/>
  <c r="V164" i="40"/>
  <c r="V163" i="40"/>
  <c r="V162" i="40"/>
  <c r="V161" i="40"/>
  <c r="V160" i="40"/>
  <c r="V159" i="40"/>
  <c r="V158" i="40"/>
  <c r="V157" i="40"/>
  <c r="V156" i="40"/>
  <c r="V155" i="40"/>
  <c r="V154" i="40"/>
  <c r="V153" i="40"/>
  <c r="V152" i="40"/>
  <c r="V151" i="40"/>
  <c r="V150" i="40"/>
  <c r="V149" i="40"/>
  <c r="V148" i="40"/>
  <c r="V147" i="40"/>
  <c r="V146" i="40"/>
  <c r="V145" i="40"/>
  <c r="V144" i="40"/>
  <c r="V143" i="40"/>
  <c r="V142" i="40"/>
  <c r="V141" i="40"/>
  <c r="V140" i="40"/>
  <c r="V139" i="40"/>
  <c r="V138" i="40"/>
  <c r="V137" i="40"/>
  <c r="V136" i="40"/>
  <c r="V135" i="40"/>
  <c r="V134" i="40"/>
  <c r="V133" i="40"/>
  <c r="V132" i="40"/>
  <c r="V131" i="40"/>
  <c r="V130" i="40"/>
  <c r="V129" i="40"/>
  <c r="V128" i="40"/>
  <c r="V127" i="40"/>
  <c r="V126" i="40"/>
  <c r="V125" i="40"/>
  <c r="V124" i="40"/>
  <c r="V123" i="40"/>
  <c r="V122" i="40"/>
  <c r="V121" i="40"/>
  <c r="V120" i="40"/>
  <c r="V119" i="40"/>
  <c r="V118" i="40"/>
  <c r="V117" i="40"/>
  <c r="V116" i="40"/>
  <c r="V115" i="40"/>
  <c r="V114" i="40"/>
  <c r="V113" i="40"/>
  <c r="V112" i="40"/>
  <c r="V111" i="40"/>
  <c r="V110" i="40"/>
  <c r="V109" i="40"/>
  <c r="V108" i="40"/>
  <c r="V107" i="40"/>
  <c r="V106" i="40"/>
  <c r="V105" i="40"/>
  <c r="V104" i="40"/>
  <c r="V103" i="40"/>
  <c r="V102" i="40"/>
  <c r="V101" i="40"/>
  <c r="V100" i="40"/>
  <c r="V99" i="40"/>
  <c r="V98" i="40"/>
  <c r="V97" i="40"/>
  <c r="V96" i="40"/>
  <c r="V95" i="40"/>
  <c r="V94" i="40"/>
  <c r="V93" i="40"/>
  <c r="V92" i="40"/>
  <c r="V91" i="40"/>
  <c r="V90" i="40"/>
  <c r="V89" i="40"/>
  <c r="V88" i="40"/>
  <c r="V87" i="40"/>
  <c r="V86" i="40"/>
  <c r="V85" i="40"/>
  <c r="V84" i="40"/>
  <c r="V83" i="40"/>
  <c r="V82" i="40"/>
  <c r="V81" i="40"/>
  <c r="V80" i="40"/>
  <c r="V79" i="40"/>
  <c r="V78" i="40"/>
  <c r="V77" i="40"/>
  <c r="V76" i="40"/>
  <c r="V75" i="40"/>
  <c r="V74" i="40"/>
  <c r="V73" i="40"/>
  <c r="V72" i="40"/>
  <c r="V71" i="40"/>
  <c r="V70" i="40"/>
  <c r="V69" i="40"/>
  <c r="V68" i="40"/>
  <c r="V67" i="40"/>
  <c r="V66" i="40"/>
  <c r="V65" i="40"/>
  <c r="V64" i="40"/>
  <c r="V63" i="40"/>
  <c r="V62" i="40"/>
  <c r="V61" i="40"/>
  <c r="V60" i="40"/>
  <c r="V59" i="40"/>
  <c r="V58" i="40"/>
  <c r="V57" i="40"/>
  <c r="V56" i="40"/>
  <c r="V55" i="40"/>
  <c r="V54" i="40"/>
  <c r="V53" i="40"/>
  <c r="V52" i="40"/>
  <c r="V51" i="40"/>
  <c r="V50" i="40"/>
  <c r="V49" i="40"/>
  <c r="V48" i="40"/>
  <c r="V47" i="40"/>
  <c r="V46" i="40"/>
  <c r="V45" i="40"/>
  <c r="V44" i="40"/>
  <c r="V43" i="40"/>
  <c r="V42" i="40"/>
  <c r="V41" i="40"/>
  <c r="V40" i="40"/>
  <c r="V39" i="40"/>
  <c r="V38" i="40"/>
  <c r="V37" i="40"/>
  <c r="V36" i="40"/>
  <c r="V35" i="40"/>
  <c r="V34" i="40"/>
  <c r="V33" i="40"/>
  <c r="V32" i="40"/>
  <c r="V31" i="40"/>
  <c r="V30" i="40"/>
  <c r="V29" i="40"/>
  <c r="V28" i="40"/>
  <c r="V27" i="40"/>
  <c r="V26" i="40"/>
  <c r="V25" i="40"/>
  <c r="V24" i="40"/>
  <c r="V23" i="40"/>
  <c r="V22" i="40"/>
  <c r="V21" i="40"/>
  <c r="V20" i="40"/>
  <c r="V19" i="40"/>
  <c r="V18" i="40"/>
  <c r="V17" i="40"/>
  <c r="V16" i="40"/>
  <c r="V15" i="40"/>
  <c r="V14" i="40"/>
  <c r="V13" i="40"/>
  <c r="V12" i="40"/>
  <c r="V11" i="40"/>
  <c r="V10" i="40"/>
  <c r="V9" i="40"/>
  <c r="V8" i="40"/>
  <c r="V7" i="40"/>
  <c r="V6" i="40"/>
  <c r="V5" i="40"/>
  <c r="V4" i="40"/>
  <c r="V3" i="40"/>
  <c r="V2" i="40"/>
  <c r="G3" i="40"/>
  <c r="G4" i="40"/>
  <c r="G5" i="40"/>
  <c r="G6" i="40"/>
  <c r="G7" i="40"/>
  <c r="G8" i="40"/>
  <c r="G9" i="40"/>
  <c r="G10" i="40"/>
  <c r="G11" i="40"/>
  <c r="G12" i="40"/>
  <c r="G13" i="40"/>
  <c r="G14" i="40"/>
  <c r="G15" i="40"/>
  <c r="G16" i="40"/>
  <c r="G17" i="40"/>
  <c r="G18" i="40"/>
  <c r="G19" i="40"/>
  <c r="G20" i="40"/>
  <c r="G21" i="40"/>
  <c r="G22" i="40"/>
  <c r="G23" i="40"/>
  <c r="G24" i="40"/>
  <c r="G25" i="40"/>
  <c r="G26" i="40"/>
  <c r="G27" i="40"/>
  <c r="G28" i="40"/>
  <c r="G29" i="40"/>
  <c r="G30" i="40"/>
  <c r="G31" i="40"/>
  <c r="G32" i="40"/>
  <c r="G33" i="40"/>
  <c r="G34" i="40"/>
  <c r="G35" i="40"/>
  <c r="G36" i="40"/>
  <c r="G37" i="40"/>
  <c r="G38" i="40"/>
  <c r="G39" i="40"/>
  <c r="G40" i="40"/>
  <c r="G41" i="40"/>
  <c r="G42" i="40"/>
  <c r="G43" i="40"/>
  <c r="G44" i="40"/>
  <c r="G45" i="40"/>
  <c r="G46" i="40"/>
  <c r="G47" i="40"/>
  <c r="G48" i="40"/>
  <c r="G49" i="40"/>
  <c r="G50" i="40"/>
  <c r="G51" i="40"/>
  <c r="G52" i="40"/>
  <c r="G53" i="40"/>
  <c r="G54" i="40"/>
  <c r="G55" i="40"/>
  <c r="G56" i="40"/>
  <c r="G57" i="40"/>
  <c r="G58" i="40"/>
  <c r="G59" i="40"/>
  <c r="G60" i="40"/>
  <c r="G61" i="40"/>
  <c r="G62" i="40"/>
  <c r="G63" i="40"/>
  <c r="G64" i="40"/>
  <c r="G65" i="40"/>
  <c r="G66" i="40"/>
  <c r="G67" i="40"/>
  <c r="G68" i="40"/>
  <c r="G69" i="40"/>
  <c r="G70" i="40"/>
  <c r="G71" i="40"/>
  <c r="G72" i="40"/>
  <c r="G73" i="40"/>
  <c r="G74" i="40"/>
  <c r="G75" i="40"/>
  <c r="G76" i="40"/>
  <c r="G77" i="40"/>
  <c r="G78" i="40"/>
  <c r="G79" i="40"/>
  <c r="G80" i="40"/>
  <c r="G81" i="40"/>
  <c r="G82" i="40"/>
  <c r="G83" i="40"/>
  <c r="G84" i="40"/>
  <c r="G85" i="40"/>
  <c r="G86" i="40"/>
  <c r="G87" i="40"/>
  <c r="G88" i="40"/>
  <c r="G89" i="40"/>
  <c r="G90" i="40"/>
  <c r="G91" i="40"/>
  <c r="G92" i="40"/>
  <c r="G93" i="40"/>
  <c r="G94" i="40"/>
  <c r="G95" i="40"/>
  <c r="G96" i="40"/>
  <c r="G97" i="40"/>
  <c r="G98" i="40"/>
  <c r="G99" i="40"/>
  <c r="G100" i="40"/>
  <c r="G101" i="40"/>
  <c r="G102" i="40"/>
  <c r="G103" i="40"/>
  <c r="G104" i="40"/>
  <c r="G105" i="40"/>
  <c r="G106" i="40"/>
  <c r="G107" i="40"/>
  <c r="G108" i="40"/>
  <c r="G109" i="40"/>
  <c r="G110" i="40"/>
  <c r="G111" i="40"/>
  <c r="G112" i="40"/>
  <c r="G113" i="40"/>
  <c r="G114" i="40"/>
  <c r="G115" i="40"/>
  <c r="G116" i="40"/>
  <c r="G117" i="40"/>
  <c r="G118" i="40"/>
  <c r="G119" i="40"/>
  <c r="G120" i="40"/>
  <c r="G121" i="40"/>
  <c r="G122" i="40"/>
  <c r="G123" i="40"/>
  <c r="G124" i="40"/>
  <c r="G125" i="40"/>
  <c r="G126" i="40"/>
  <c r="G127" i="40"/>
  <c r="G128" i="40"/>
  <c r="G129" i="40"/>
  <c r="G130" i="40"/>
  <c r="G131" i="40"/>
  <c r="G132" i="40"/>
  <c r="G133" i="40"/>
  <c r="G134" i="40"/>
  <c r="G135" i="40"/>
  <c r="G136" i="40"/>
  <c r="G137" i="40"/>
  <c r="G138" i="40"/>
  <c r="G139" i="40"/>
  <c r="G140" i="40"/>
  <c r="G141" i="40"/>
  <c r="G142" i="40"/>
  <c r="G143" i="40"/>
  <c r="G144" i="40"/>
  <c r="G145" i="40"/>
  <c r="G146" i="40"/>
  <c r="G147" i="40"/>
  <c r="G148" i="40"/>
  <c r="G149" i="40"/>
  <c r="G150" i="40"/>
  <c r="G151" i="40"/>
  <c r="G152" i="40"/>
  <c r="G153" i="40"/>
  <c r="G154" i="40"/>
  <c r="G155" i="40"/>
  <c r="G156" i="40"/>
  <c r="G157" i="40"/>
  <c r="G158" i="40"/>
  <c r="G159" i="40"/>
  <c r="G160" i="40"/>
  <c r="G161" i="40"/>
  <c r="G162" i="40"/>
  <c r="G163" i="40"/>
  <c r="G164" i="40"/>
  <c r="G165" i="40"/>
  <c r="G166" i="40"/>
  <c r="G167" i="40"/>
  <c r="G168" i="40"/>
  <c r="G169" i="40"/>
  <c r="G170" i="40"/>
  <c r="G171" i="40"/>
  <c r="G172" i="40"/>
  <c r="G173" i="40"/>
  <c r="G174" i="40"/>
  <c r="G175" i="40"/>
  <c r="G176" i="40"/>
  <c r="G177" i="40"/>
  <c r="G178" i="40"/>
  <c r="G179" i="40"/>
  <c r="G180" i="40"/>
  <c r="G181" i="40"/>
  <c r="G182" i="40"/>
  <c r="G183" i="40"/>
  <c r="G184" i="40"/>
  <c r="G185" i="40"/>
  <c r="G186" i="40"/>
  <c r="G187" i="40"/>
  <c r="G188" i="40"/>
  <c r="G189" i="40"/>
  <c r="G190" i="40"/>
  <c r="G191" i="40"/>
  <c r="G192" i="40"/>
  <c r="G193" i="40"/>
  <c r="G194" i="40"/>
  <c r="G195" i="40"/>
  <c r="G196" i="40"/>
  <c r="G197" i="40"/>
  <c r="G198" i="40"/>
  <c r="G199" i="40"/>
  <c r="G200" i="40"/>
  <c r="G201" i="40"/>
  <c r="G202" i="40"/>
  <c r="G203" i="40"/>
  <c r="G204" i="40"/>
  <c r="G205" i="40"/>
  <c r="G206" i="40"/>
  <c r="G207" i="40"/>
  <c r="G208" i="40"/>
  <c r="G209" i="40"/>
  <c r="G210" i="40"/>
  <c r="G211" i="40"/>
  <c r="G212" i="40"/>
  <c r="G213" i="40"/>
  <c r="G214" i="40"/>
  <c r="G215" i="40"/>
  <c r="G216" i="40"/>
  <c r="G217" i="40"/>
  <c r="G218" i="40"/>
  <c r="G219" i="40"/>
  <c r="G220" i="40"/>
  <c r="G221" i="40"/>
  <c r="G222" i="40"/>
  <c r="G223" i="40"/>
  <c r="G224" i="40"/>
  <c r="G225" i="40"/>
  <c r="G226" i="40"/>
  <c r="G227" i="40"/>
  <c r="G228" i="40"/>
  <c r="G229" i="40"/>
  <c r="G230" i="40"/>
  <c r="G231" i="40"/>
  <c r="G232" i="40"/>
  <c r="G233" i="40"/>
  <c r="G234" i="40"/>
  <c r="G235" i="40"/>
  <c r="G236" i="40"/>
  <c r="G237" i="40"/>
  <c r="G238" i="40"/>
  <c r="G239" i="40"/>
  <c r="G240" i="40"/>
  <c r="G241" i="40"/>
  <c r="G242" i="40"/>
  <c r="G243" i="40"/>
  <c r="G244" i="40"/>
  <c r="G245" i="40"/>
  <c r="G246" i="40"/>
  <c r="G247" i="40"/>
  <c r="G248" i="40"/>
  <c r="G249" i="40"/>
  <c r="G250" i="40"/>
  <c r="G251" i="40"/>
  <c r="G252" i="40"/>
  <c r="G253" i="40"/>
  <c r="G254" i="40"/>
  <c r="G255" i="40"/>
  <c r="G256" i="40"/>
  <c r="G257" i="40"/>
  <c r="G258" i="40"/>
  <c r="G259" i="40"/>
  <c r="G260" i="40"/>
  <c r="G261" i="40"/>
  <c r="G262" i="40"/>
  <c r="G263" i="40"/>
  <c r="G264" i="40"/>
  <c r="G265" i="40"/>
  <c r="G266" i="40"/>
  <c r="G267" i="40"/>
  <c r="G268" i="40"/>
  <c r="G269" i="40"/>
  <c r="G270" i="40"/>
  <c r="G271" i="40"/>
  <c r="G272" i="40"/>
  <c r="G273" i="40"/>
  <c r="G274" i="40"/>
  <c r="G275" i="40"/>
  <c r="G276" i="40"/>
  <c r="G277" i="40"/>
  <c r="G278" i="40"/>
  <c r="G279" i="40"/>
  <c r="G280" i="40"/>
  <c r="G281" i="40"/>
  <c r="G282" i="40"/>
  <c r="G283" i="40"/>
  <c r="G284" i="40"/>
  <c r="G285" i="40"/>
  <c r="G286" i="40"/>
  <c r="G287" i="40"/>
  <c r="G288" i="40"/>
  <c r="G289" i="40"/>
  <c r="G290" i="40"/>
  <c r="G291" i="40"/>
  <c r="G292" i="40"/>
  <c r="G293" i="40"/>
  <c r="G294" i="40"/>
  <c r="G295" i="40"/>
  <c r="G296" i="40"/>
  <c r="G297" i="40"/>
  <c r="G298" i="40"/>
  <c r="G299" i="40"/>
  <c r="G300" i="40"/>
  <c r="G301" i="40"/>
  <c r="G302" i="40"/>
  <c r="G303" i="40"/>
  <c r="G304" i="40"/>
  <c r="G305" i="40"/>
  <c r="G306" i="40"/>
  <c r="G307" i="40"/>
  <c r="G308" i="40"/>
  <c r="G309" i="40"/>
  <c r="G310" i="40"/>
  <c r="G311" i="40"/>
  <c r="G312" i="40"/>
  <c r="G313" i="40"/>
  <c r="G314" i="40"/>
  <c r="G315" i="40"/>
  <c r="G316" i="40"/>
  <c r="G317" i="40"/>
  <c r="G318" i="40"/>
  <c r="G319" i="40"/>
  <c r="G320" i="40"/>
  <c r="G321" i="40"/>
  <c r="G322" i="40"/>
  <c r="G323" i="40"/>
  <c r="G324" i="40"/>
  <c r="G325" i="40"/>
  <c r="G326" i="40"/>
  <c r="G327" i="40"/>
  <c r="G328" i="40"/>
  <c r="G329" i="40"/>
  <c r="G330" i="40"/>
  <c r="G331" i="40"/>
  <c r="G332" i="40"/>
  <c r="G333" i="40"/>
  <c r="G334" i="40"/>
  <c r="G335" i="40"/>
  <c r="G336" i="40"/>
  <c r="G337" i="40"/>
  <c r="G338" i="40"/>
  <c r="G339" i="40"/>
  <c r="G340" i="40"/>
  <c r="G341" i="40"/>
  <c r="G342" i="40"/>
  <c r="G343" i="40"/>
  <c r="G344" i="40"/>
  <c r="G345" i="40"/>
  <c r="G346" i="40"/>
  <c r="G347" i="40"/>
  <c r="G348" i="40"/>
  <c r="G349" i="40"/>
  <c r="G350" i="40"/>
  <c r="G351" i="40"/>
  <c r="G352" i="40"/>
  <c r="G353" i="40"/>
  <c r="G354" i="40"/>
  <c r="G355" i="40"/>
  <c r="G356" i="40"/>
  <c r="G357" i="40"/>
  <c r="G358" i="40"/>
  <c r="G359" i="40"/>
  <c r="G360" i="40"/>
  <c r="G361" i="40"/>
  <c r="G362" i="40"/>
  <c r="G363" i="40"/>
  <c r="G364" i="40"/>
  <c r="G365" i="40"/>
  <c r="G366" i="40"/>
  <c r="G367" i="40"/>
  <c r="G368" i="40"/>
  <c r="G369" i="40"/>
  <c r="G370" i="40"/>
  <c r="G371" i="40"/>
  <c r="G372" i="40"/>
  <c r="G373" i="40"/>
  <c r="G374" i="40"/>
  <c r="G375" i="40"/>
  <c r="G376" i="40"/>
  <c r="G377" i="40"/>
  <c r="G378" i="40"/>
  <c r="G379" i="40"/>
  <c r="G380" i="40"/>
  <c r="G381" i="40"/>
  <c r="G382" i="40"/>
  <c r="G383" i="40"/>
  <c r="G384" i="40"/>
  <c r="G385" i="40"/>
  <c r="G386" i="40"/>
  <c r="G387" i="40"/>
  <c r="G388" i="40"/>
  <c r="G389" i="40"/>
  <c r="G390" i="40"/>
  <c r="G391" i="40"/>
  <c r="G392" i="40"/>
  <c r="G393" i="40"/>
  <c r="G394" i="40"/>
  <c r="G395" i="40"/>
  <c r="G396" i="40"/>
  <c r="G397" i="40"/>
  <c r="G398" i="40"/>
  <c r="G399" i="40"/>
  <c r="G400" i="40"/>
  <c r="G401" i="40"/>
  <c r="G402" i="40"/>
  <c r="G403" i="40"/>
  <c r="G404" i="40"/>
  <c r="G405" i="40"/>
  <c r="G406" i="40"/>
  <c r="G407" i="40"/>
  <c r="G408" i="40"/>
  <c r="G409" i="40"/>
  <c r="G410" i="40"/>
  <c r="G411" i="40"/>
  <c r="G412" i="40"/>
  <c r="G413" i="40"/>
  <c r="G414" i="40"/>
  <c r="G415" i="40"/>
  <c r="G416" i="40"/>
  <c r="G417" i="40"/>
  <c r="G418" i="40"/>
  <c r="G419" i="40"/>
  <c r="G420" i="40"/>
  <c r="G421" i="40"/>
  <c r="G422" i="40"/>
  <c r="G423" i="40"/>
  <c r="G424" i="40"/>
  <c r="G425" i="40"/>
  <c r="G426" i="40"/>
  <c r="G427" i="40"/>
  <c r="G428" i="40"/>
  <c r="G429" i="40"/>
  <c r="G430" i="40"/>
  <c r="G431" i="40"/>
  <c r="G432" i="40"/>
  <c r="G433" i="40"/>
  <c r="G434" i="40"/>
  <c r="G435" i="40"/>
  <c r="G436" i="40"/>
  <c r="G437" i="40"/>
  <c r="G438" i="40"/>
  <c r="G439" i="40"/>
  <c r="G440" i="40"/>
  <c r="G441" i="40"/>
  <c r="G442" i="40"/>
  <c r="G443" i="40"/>
  <c r="G444" i="40"/>
  <c r="G445" i="40"/>
  <c r="G446" i="40"/>
  <c r="G447" i="40"/>
  <c r="G448" i="40"/>
  <c r="G449" i="40"/>
  <c r="G450" i="40"/>
  <c r="G451" i="40"/>
  <c r="G452" i="40"/>
  <c r="G453" i="40"/>
  <c r="G454" i="40"/>
  <c r="G455" i="40"/>
  <c r="G456" i="40"/>
  <c r="G457" i="40"/>
  <c r="G458" i="40"/>
  <c r="G459" i="40"/>
  <c r="G460" i="40"/>
  <c r="G461" i="40"/>
  <c r="G462" i="40"/>
  <c r="G463" i="40"/>
  <c r="G464" i="40"/>
  <c r="G465" i="40"/>
  <c r="G466" i="40"/>
  <c r="G467" i="40"/>
  <c r="G468" i="40"/>
  <c r="G469" i="40"/>
  <c r="G470" i="40"/>
  <c r="G471" i="40"/>
  <c r="G472" i="40"/>
  <c r="G473" i="40"/>
  <c r="G474" i="40"/>
  <c r="G475" i="40"/>
  <c r="G476" i="40"/>
  <c r="G477" i="40"/>
  <c r="G478" i="40"/>
  <c r="G479" i="40"/>
  <c r="G480" i="40"/>
  <c r="G481" i="40"/>
  <c r="G482" i="40"/>
  <c r="G483" i="40"/>
  <c r="G484" i="40"/>
  <c r="G485" i="40"/>
  <c r="G486" i="40"/>
  <c r="G487" i="40"/>
  <c r="G488" i="40"/>
  <c r="G489" i="40"/>
  <c r="G490" i="40"/>
  <c r="G491" i="40"/>
  <c r="G492" i="40"/>
  <c r="G493" i="40"/>
  <c r="G494" i="40"/>
  <c r="G495" i="40"/>
  <c r="G496" i="40"/>
  <c r="G497" i="40"/>
  <c r="G498" i="40"/>
  <c r="G499" i="40"/>
  <c r="G500" i="40"/>
  <c r="G501" i="40"/>
  <c r="G502" i="40"/>
  <c r="G503" i="40"/>
  <c r="G504" i="40"/>
  <c r="G505" i="40"/>
  <c r="G506" i="40"/>
  <c r="G507" i="40"/>
  <c r="G508" i="40"/>
  <c r="G509" i="40"/>
  <c r="G510" i="40"/>
  <c r="G511" i="40"/>
  <c r="G512" i="40"/>
  <c r="G513" i="40"/>
  <c r="G514" i="40"/>
  <c r="G515" i="40"/>
  <c r="G516" i="40"/>
  <c r="G517" i="40"/>
  <c r="G518" i="40"/>
  <c r="G519" i="40"/>
  <c r="G520" i="40"/>
  <c r="G521" i="40"/>
  <c r="G522" i="40"/>
  <c r="G523" i="40"/>
  <c r="G524" i="40"/>
  <c r="G525" i="40"/>
  <c r="G526" i="40"/>
  <c r="G527" i="40"/>
  <c r="G528" i="40"/>
  <c r="G529" i="40"/>
  <c r="G530" i="40"/>
  <c r="G531" i="40"/>
  <c r="G532" i="40"/>
  <c r="G533" i="40"/>
  <c r="G534" i="40"/>
  <c r="G535" i="40"/>
  <c r="G536" i="40"/>
  <c r="G537" i="40"/>
  <c r="G538" i="40"/>
  <c r="G539" i="40"/>
  <c r="G540" i="40"/>
  <c r="G541" i="40"/>
  <c r="G542" i="40"/>
  <c r="G543" i="40"/>
  <c r="G544" i="40"/>
  <c r="G545" i="40"/>
  <c r="G546" i="40"/>
  <c r="G547" i="40"/>
  <c r="G548" i="40"/>
  <c r="G549" i="40"/>
  <c r="G550" i="40"/>
  <c r="G551" i="40"/>
  <c r="G552" i="40"/>
  <c r="G553" i="40"/>
  <c r="G554" i="40"/>
  <c r="G555" i="40"/>
  <c r="G556" i="40"/>
  <c r="G557" i="40"/>
  <c r="G558" i="40"/>
  <c r="G559" i="40"/>
  <c r="G560" i="40"/>
  <c r="G561" i="40"/>
  <c r="G562" i="40"/>
  <c r="G563" i="40"/>
  <c r="G564" i="40"/>
  <c r="G565" i="40"/>
  <c r="G566" i="40"/>
  <c r="G567" i="40"/>
  <c r="G568" i="40"/>
  <c r="G569" i="40"/>
  <c r="G570" i="40"/>
  <c r="G571" i="40"/>
  <c r="G572" i="40"/>
  <c r="G573" i="40"/>
  <c r="G574" i="40"/>
  <c r="G575" i="40"/>
  <c r="G576" i="40"/>
  <c r="G577" i="40"/>
  <c r="G578" i="40"/>
  <c r="G579" i="40"/>
  <c r="G580" i="40"/>
  <c r="G581" i="40"/>
  <c r="G582" i="40"/>
  <c r="G583" i="40"/>
  <c r="G584" i="40"/>
  <c r="G585" i="40"/>
  <c r="G586" i="40"/>
  <c r="G587" i="40"/>
  <c r="G588" i="40"/>
  <c r="G589" i="40"/>
  <c r="G590" i="40"/>
  <c r="G591" i="40"/>
  <c r="G592" i="40"/>
  <c r="G593" i="40"/>
  <c r="G594" i="40"/>
  <c r="G595" i="40"/>
  <c r="G596" i="40"/>
  <c r="G597" i="40"/>
  <c r="G598" i="40"/>
  <c r="G599" i="40"/>
  <c r="G600" i="40"/>
  <c r="G601" i="40"/>
  <c r="G602" i="40"/>
  <c r="G603" i="40"/>
  <c r="G604" i="40"/>
  <c r="G605" i="40"/>
  <c r="G606" i="40"/>
  <c r="G607" i="40"/>
  <c r="G608" i="40"/>
  <c r="G609" i="40"/>
  <c r="G610" i="40"/>
  <c r="G611" i="40"/>
  <c r="G612" i="40"/>
  <c r="G613" i="40"/>
  <c r="G614" i="40"/>
  <c r="G615" i="40"/>
  <c r="G616" i="40"/>
  <c r="G617" i="40"/>
  <c r="G618" i="40"/>
  <c r="G619" i="40"/>
  <c r="G620" i="40"/>
  <c r="G621" i="40"/>
  <c r="G622" i="40"/>
  <c r="G623" i="40"/>
  <c r="G624" i="40"/>
  <c r="G625" i="40"/>
  <c r="G626" i="40"/>
  <c r="G627" i="40"/>
  <c r="G628" i="40"/>
  <c r="G629" i="40"/>
  <c r="G630" i="40"/>
  <c r="G631" i="40"/>
  <c r="G632" i="40"/>
  <c r="G633" i="40"/>
  <c r="G634" i="40"/>
  <c r="G635" i="40"/>
  <c r="G636" i="40"/>
  <c r="G637" i="40"/>
  <c r="G638" i="40"/>
  <c r="G639" i="40"/>
  <c r="G640" i="40"/>
  <c r="G641" i="40"/>
  <c r="G642" i="40"/>
  <c r="G643" i="40"/>
  <c r="G644" i="40"/>
  <c r="G645" i="40"/>
  <c r="G646" i="40"/>
  <c r="G647" i="40"/>
  <c r="G648" i="40"/>
  <c r="G649" i="40"/>
  <c r="G650" i="40"/>
  <c r="G651" i="40"/>
  <c r="G652" i="40"/>
  <c r="G653" i="40"/>
  <c r="G654" i="40"/>
  <c r="G655" i="40"/>
  <c r="G656" i="40"/>
  <c r="G657" i="40"/>
  <c r="G658" i="40"/>
  <c r="G659" i="40"/>
  <c r="G660" i="40"/>
  <c r="G661" i="40"/>
  <c r="G662" i="40"/>
  <c r="G663" i="40"/>
  <c r="G664" i="40"/>
  <c r="G665" i="40"/>
  <c r="G666" i="40"/>
  <c r="G667" i="40"/>
  <c r="G668" i="40"/>
  <c r="G669" i="40"/>
  <c r="G670" i="40"/>
  <c r="G671" i="40"/>
  <c r="G672" i="40"/>
  <c r="G673" i="40"/>
  <c r="G674" i="40"/>
  <c r="G675" i="40"/>
  <c r="G676" i="40"/>
  <c r="G677" i="40"/>
  <c r="G678" i="40"/>
  <c r="G679" i="40"/>
  <c r="G680" i="40"/>
  <c r="G681" i="40"/>
  <c r="G682" i="40"/>
  <c r="G683" i="40"/>
  <c r="G684" i="40"/>
  <c r="G685" i="40"/>
  <c r="G686" i="40"/>
  <c r="G687" i="40"/>
  <c r="G688" i="40"/>
  <c r="G689" i="40"/>
  <c r="G690" i="40"/>
  <c r="G691" i="40"/>
  <c r="G692" i="40"/>
  <c r="G693" i="40"/>
  <c r="G694" i="40"/>
  <c r="G695" i="40"/>
  <c r="G696" i="40"/>
  <c r="G697" i="40"/>
  <c r="G698" i="40"/>
  <c r="G699" i="40"/>
  <c r="G700" i="40"/>
  <c r="G701" i="40"/>
  <c r="G702" i="40"/>
  <c r="G703" i="40"/>
  <c r="G704" i="40"/>
  <c r="G705" i="40"/>
  <c r="G706" i="40"/>
  <c r="G707" i="40"/>
  <c r="G708" i="40"/>
  <c r="G709" i="40"/>
  <c r="G710" i="40"/>
  <c r="G711" i="40"/>
  <c r="G712" i="40"/>
  <c r="G713" i="40"/>
  <c r="G714" i="40"/>
  <c r="G715" i="40"/>
  <c r="G716" i="40"/>
  <c r="G717" i="40"/>
  <c r="G718" i="40"/>
  <c r="G719" i="40"/>
  <c r="G720" i="40"/>
  <c r="G721" i="40"/>
  <c r="G722" i="40"/>
  <c r="G723" i="40"/>
  <c r="G724" i="40"/>
  <c r="G725" i="40"/>
  <c r="G726" i="40"/>
  <c r="G727" i="40"/>
  <c r="G728" i="40"/>
  <c r="G729" i="40"/>
  <c r="G730" i="40"/>
  <c r="G731" i="40"/>
  <c r="G732" i="40"/>
  <c r="G733" i="40"/>
  <c r="G734" i="40"/>
  <c r="G735" i="40"/>
  <c r="G736" i="40"/>
  <c r="G737" i="40"/>
  <c r="G738" i="40"/>
  <c r="G739" i="40"/>
  <c r="G740" i="40"/>
  <c r="G741" i="40"/>
  <c r="G742" i="40"/>
  <c r="G743" i="40"/>
  <c r="G744" i="40"/>
  <c r="G745" i="40"/>
  <c r="G746" i="40"/>
  <c r="G747" i="40"/>
  <c r="G748" i="40"/>
  <c r="G749" i="40"/>
  <c r="G750" i="40"/>
  <c r="G751" i="40"/>
  <c r="G752" i="40"/>
  <c r="G753" i="40"/>
  <c r="G754" i="40"/>
  <c r="G755" i="40"/>
  <c r="G756" i="40"/>
  <c r="G757" i="40"/>
  <c r="G758" i="40"/>
  <c r="G759" i="40"/>
  <c r="G760" i="40"/>
  <c r="G761" i="40"/>
  <c r="G762" i="40"/>
  <c r="G763" i="40"/>
  <c r="G764" i="40"/>
  <c r="G765" i="40"/>
  <c r="G766" i="40"/>
  <c r="G767" i="40"/>
  <c r="G768" i="40"/>
  <c r="G769" i="40"/>
  <c r="G770" i="40"/>
  <c r="G771" i="40"/>
  <c r="G772" i="40"/>
  <c r="G773" i="40"/>
  <c r="G774" i="40"/>
  <c r="G775" i="40"/>
  <c r="G776" i="40"/>
  <c r="G777" i="40"/>
  <c r="G778" i="40"/>
  <c r="G779" i="40"/>
  <c r="G780" i="40"/>
  <c r="G781" i="40"/>
  <c r="G782" i="40"/>
  <c r="G783" i="40"/>
  <c r="G784" i="40"/>
  <c r="G785" i="40"/>
  <c r="G786" i="40"/>
  <c r="G787" i="40"/>
  <c r="G788" i="40"/>
  <c r="G789" i="40"/>
  <c r="G790" i="40"/>
  <c r="G791" i="40"/>
  <c r="G792" i="40"/>
  <c r="G793" i="40"/>
  <c r="G794" i="40"/>
  <c r="G795" i="40"/>
  <c r="G796" i="40"/>
  <c r="G797" i="40"/>
  <c r="G798" i="40"/>
  <c r="G799" i="40"/>
  <c r="G800" i="40"/>
  <c r="G801" i="40"/>
  <c r="G802" i="40"/>
  <c r="G803" i="40"/>
  <c r="G804" i="40"/>
  <c r="G805" i="40"/>
  <c r="G806" i="40"/>
  <c r="G807" i="40"/>
  <c r="G808" i="40"/>
  <c r="G809" i="40"/>
  <c r="G810" i="40"/>
  <c r="G811" i="40"/>
  <c r="G812" i="40"/>
  <c r="G813" i="40"/>
  <c r="G814" i="40"/>
  <c r="G815" i="40"/>
  <c r="G816" i="40"/>
  <c r="G817" i="40"/>
  <c r="G818" i="40"/>
  <c r="G819" i="40"/>
  <c r="G820" i="40"/>
  <c r="G821" i="40"/>
  <c r="G822" i="40"/>
  <c r="G823" i="40"/>
  <c r="G824" i="40"/>
  <c r="G825" i="40"/>
  <c r="G826" i="40"/>
  <c r="G827" i="40"/>
  <c r="G828" i="40"/>
  <c r="G829" i="40"/>
  <c r="G830" i="40"/>
  <c r="G831" i="40"/>
  <c r="G832" i="40"/>
  <c r="G833" i="40"/>
  <c r="G834" i="40"/>
  <c r="G835" i="40"/>
  <c r="G836" i="40"/>
  <c r="G837" i="40"/>
  <c r="G838" i="40"/>
  <c r="G839" i="40"/>
  <c r="G840" i="40"/>
  <c r="G841" i="40"/>
  <c r="G842" i="40"/>
  <c r="G843" i="40"/>
  <c r="G844" i="40"/>
  <c r="G845" i="40"/>
  <c r="G846" i="40"/>
  <c r="G847" i="40"/>
  <c r="G848" i="40"/>
  <c r="G849" i="40"/>
  <c r="G850" i="40"/>
  <c r="G851" i="40"/>
  <c r="G852" i="40"/>
  <c r="G853" i="40"/>
  <c r="G854" i="40"/>
  <c r="G855" i="40"/>
  <c r="G856" i="40"/>
  <c r="G857" i="40"/>
  <c r="G858" i="40"/>
  <c r="G859" i="40"/>
  <c r="G860" i="40"/>
  <c r="G861" i="40"/>
  <c r="G862" i="40"/>
  <c r="G863" i="40"/>
  <c r="G864" i="40"/>
  <c r="G865" i="40"/>
  <c r="G866" i="40"/>
  <c r="G867" i="40"/>
  <c r="G868" i="40"/>
  <c r="G869" i="40"/>
  <c r="G870" i="40"/>
  <c r="G871" i="40"/>
  <c r="G872" i="40"/>
  <c r="G873" i="40"/>
  <c r="G874" i="40"/>
  <c r="G875" i="40"/>
  <c r="G876" i="40"/>
  <c r="G877" i="40"/>
  <c r="G878" i="40"/>
  <c r="G879" i="40"/>
  <c r="G880" i="40"/>
  <c r="G881" i="40"/>
  <c r="G882" i="40"/>
  <c r="G883" i="40"/>
  <c r="G884" i="40"/>
  <c r="G885" i="40"/>
  <c r="G886" i="40"/>
  <c r="G887" i="40"/>
  <c r="G888" i="40"/>
  <c r="G889" i="40"/>
  <c r="G890" i="40"/>
  <c r="G891" i="40"/>
  <c r="G892" i="40"/>
  <c r="G893" i="40"/>
  <c r="G894" i="40"/>
  <c r="G895" i="40"/>
  <c r="G896" i="40"/>
  <c r="G897" i="40"/>
  <c r="G898" i="40"/>
  <c r="G899" i="40"/>
  <c r="G900" i="40"/>
  <c r="G901" i="40"/>
  <c r="G902" i="40"/>
  <c r="G903" i="40"/>
  <c r="G904" i="40"/>
  <c r="G905" i="40"/>
  <c r="G906" i="40"/>
  <c r="G907" i="40"/>
  <c r="G908" i="40"/>
  <c r="G909" i="40"/>
  <c r="G910" i="40"/>
  <c r="G911" i="40"/>
  <c r="G912" i="40"/>
  <c r="G913" i="40"/>
  <c r="G914" i="40"/>
  <c r="G915" i="40"/>
  <c r="G916" i="40"/>
  <c r="G917" i="40"/>
  <c r="G918" i="40"/>
  <c r="G919" i="40"/>
  <c r="G920" i="40"/>
  <c r="G921" i="40"/>
  <c r="G922" i="40"/>
  <c r="G923" i="40"/>
  <c r="G924" i="40"/>
  <c r="G925" i="40"/>
  <c r="G926" i="40"/>
  <c r="G927" i="40"/>
  <c r="G928" i="40"/>
  <c r="G929" i="40"/>
  <c r="G930" i="40"/>
  <c r="G931" i="40"/>
  <c r="G932" i="40"/>
  <c r="G933" i="40"/>
  <c r="G934" i="40"/>
  <c r="G935" i="40"/>
  <c r="G936" i="40"/>
  <c r="G937" i="40"/>
  <c r="G938" i="40"/>
  <c r="G939" i="40"/>
  <c r="G940" i="40"/>
  <c r="G941" i="40"/>
  <c r="G942" i="40"/>
  <c r="G943" i="40"/>
  <c r="G944" i="40"/>
  <c r="G945" i="40"/>
  <c r="G946" i="40"/>
  <c r="G947" i="40"/>
  <c r="G948" i="40"/>
  <c r="G949" i="40"/>
  <c r="G950" i="40"/>
  <c r="G951" i="40"/>
  <c r="G952" i="40"/>
  <c r="G953" i="40"/>
  <c r="G954" i="40"/>
  <c r="G955" i="40"/>
  <c r="G956" i="40"/>
  <c r="G957" i="40"/>
  <c r="G958" i="40"/>
  <c r="G959" i="40"/>
  <c r="G960" i="40"/>
  <c r="G961" i="40"/>
  <c r="G962" i="40"/>
  <c r="G963" i="40"/>
  <c r="G964" i="40"/>
  <c r="G965" i="40"/>
  <c r="G966" i="40"/>
  <c r="G967" i="40"/>
  <c r="G968" i="40"/>
  <c r="G969" i="40"/>
  <c r="G970" i="40"/>
  <c r="G971" i="40"/>
  <c r="G972" i="40"/>
  <c r="G973" i="40"/>
  <c r="G974" i="40"/>
  <c r="G975" i="40"/>
  <c r="G976" i="40"/>
  <c r="G977" i="40"/>
  <c r="G978" i="40"/>
  <c r="G979" i="40"/>
  <c r="G980" i="40"/>
  <c r="G981" i="40"/>
  <c r="G982" i="40"/>
  <c r="G983" i="40"/>
  <c r="G984" i="40"/>
  <c r="G985" i="40"/>
  <c r="G986" i="40"/>
  <c r="G987" i="40"/>
  <c r="G988" i="40"/>
  <c r="G989" i="40"/>
  <c r="G990" i="40"/>
  <c r="G991" i="40"/>
  <c r="G992" i="40"/>
  <c r="G993" i="40"/>
  <c r="G994" i="40"/>
  <c r="G995" i="40"/>
  <c r="G996" i="40"/>
  <c r="G997" i="40"/>
  <c r="G998" i="40"/>
  <c r="G999" i="40"/>
  <c r="G1000" i="40"/>
  <c r="G1001" i="40"/>
  <c r="G1002" i="40"/>
  <c r="G1003" i="40"/>
  <c r="G1004" i="40"/>
  <c r="G1005" i="40"/>
  <c r="G1006" i="40"/>
  <c r="G1007" i="40"/>
  <c r="G1008" i="40"/>
  <c r="G1009" i="40"/>
  <c r="G1010" i="40"/>
  <c r="G1011" i="40"/>
  <c r="G1012" i="40"/>
  <c r="G1013" i="40"/>
  <c r="G1014" i="40"/>
  <c r="G1015" i="40"/>
  <c r="G1016" i="40"/>
  <c r="G1017" i="40"/>
  <c r="G1018" i="40"/>
  <c r="G1019" i="40"/>
  <c r="G1020" i="40"/>
  <c r="G1021" i="40"/>
  <c r="G1022" i="40"/>
  <c r="G1023" i="40"/>
  <c r="G1024" i="40"/>
  <c r="G1025" i="40"/>
  <c r="G1026" i="40"/>
  <c r="G1027" i="40"/>
  <c r="G1028" i="40"/>
  <c r="G1029" i="40"/>
  <c r="G1030" i="40"/>
  <c r="G1031" i="40"/>
  <c r="G1032" i="40"/>
  <c r="G1033" i="40"/>
  <c r="G1034" i="40"/>
  <c r="G1035" i="40"/>
  <c r="G1036" i="40"/>
  <c r="G1037" i="40"/>
  <c r="G1038" i="40"/>
  <c r="G1039" i="40"/>
  <c r="G1040" i="40"/>
  <c r="G1041" i="40"/>
  <c r="G1042" i="40"/>
  <c r="G1043" i="40"/>
  <c r="G1044" i="40"/>
  <c r="G1045" i="40"/>
  <c r="G1046" i="40"/>
  <c r="G1047" i="40"/>
  <c r="G1048" i="40"/>
  <c r="G1049" i="40"/>
  <c r="G1050" i="40"/>
  <c r="G1051" i="40"/>
  <c r="G1052" i="40"/>
  <c r="G1053" i="40"/>
  <c r="G1054" i="40"/>
  <c r="G1055" i="40"/>
  <c r="G1056" i="40"/>
  <c r="G1057" i="40"/>
  <c r="G1058" i="40"/>
  <c r="G1059" i="40"/>
  <c r="G1060" i="40"/>
  <c r="G1061" i="40"/>
  <c r="G1062" i="40"/>
  <c r="G1063" i="40"/>
  <c r="G1064" i="40"/>
  <c r="G1065" i="40"/>
  <c r="G1066" i="40"/>
  <c r="G1067" i="40"/>
  <c r="G1068" i="40"/>
  <c r="G1069" i="40"/>
  <c r="G1070" i="40"/>
  <c r="G1071" i="40"/>
  <c r="G1072" i="40"/>
  <c r="G1073" i="40"/>
  <c r="G1074" i="40"/>
  <c r="G1075" i="40"/>
  <c r="G1076" i="40"/>
  <c r="G1077" i="40"/>
  <c r="G1078" i="40"/>
  <c r="G1079" i="40"/>
  <c r="G1080" i="40"/>
  <c r="G1081" i="40"/>
  <c r="G1082" i="40"/>
  <c r="G1083" i="40"/>
  <c r="G1084" i="40"/>
  <c r="G1085" i="40"/>
  <c r="G1086" i="40"/>
  <c r="G1087" i="40"/>
  <c r="G1088" i="40"/>
  <c r="G1089" i="40"/>
  <c r="G1090" i="40"/>
  <c r="G1091" i="40"/>
  <c r="G1092" i="40"/>
  <c r="G1093" i="40"/>
  <c r="G1094" i="40"/>
  <c r="G1095" i="40"/>
  <c r="G1096" i="40"/>
  <c r="G1097" i="40"/>
  <c r="G1098" i="40"/>
  <c r="G1099" i="40"/>
  <c r="G1100" i="40"/>
  <c r="G1101" i="40"/>
  <c r="G1102" i="40"/>
  <c r="G1103" i="40"/>
  <c r="G1104" i="40"/>
  <c r="G1105" i="40"/>
  <c r="G1106" i="40"/>
  <c r="G1107" i="40"/>
  <c r="G1108" i="40"/>
  <c r="G1109" i="40"/>
  <c r="G1110" i="40"/>
  <c r="G1111" i="40"/>
  <c r="G1112" i="40"/>
  <c r="G1113" i="40"/>
  <c r="G1114" i="40"/>
  <c r="G1115" i="40"/>
  <c r="G1116" i="40"/>
  <c r="G1117" i="40"/>
  <c r="G1118" i="40"/>
  <c r="G1119" i="40"/>
  <c r="G1120" i="40"/>
  <c r="G1121" i="40"/>
  <c r="G1122" i="40"/>
  <c r="G1123" i="40"/>
  <c r="G1124" i="40"/>
  <c r="G1125" i="40"/>
  <c r="G1126" i="40"/>
  <c r="G1127" i="40"/>
  <c r="G1128" i="40"/>
  <c r="G1129" i="40"/>
  <c r="G1130" i="40"/>
  <c r="G1131" i="40"/>
  <c r="G1132" i="40"/>
  <c r="G1133" i="40"/>
  <c r="G1134" i="40"/>
  <c r="G1135" i="40"/>
  <c r="G1136" i="40"/>
  <c r="G1137" i="40"/>
  <c r="G1138" i="40"/>
  <c r="G1139" i="40"/>
  <c r="G1140" i="40"/>
  <c r="G1141" i="40"/>
  <c r="G1142" i="40"/>
  <c r="G1143" i="40"/>
  <c r="G1144" i="40"/>
  <c r="G1145" i="40"/>
  <c r="G1146" i="40"/>
  <c r="G1147" i="40"/>
  <c r="G1148" i="40"/>
  <c r="G1149" i="40"/>
  <c r="G1150" i="40"/>
  <c r="G1151" i="40"/>
  <c r="G1152" i="40"/>
  <c r="G1153" i="40"/>
  <c r="G1154" i="40"/>
  <c r="G1155" i="40"/>
  <c r="G1156" i="40"/>
  <c r="G1157" i="40"/>
  <c r="G1158" i="40"/>
  <c r="G1159" i="40"/>
  <c r="G1160" i="40"/>
  <c r="G1161" i="40"/>
  <c r="G1162" i="40"/>
  <c r="G1163" i="40"/>
  <c r="G1164" i="40"/>
  <c r="G1165" i="40"/>
  <c r="G1166" i="40"/>
  <c r="G1167" i="40"/>
  <c r="G1168" i="40"/>
  <c r="G1169" i="40"/>
  <c r="G1170" i="40"/>
  <c r="G1171" i="40"/>
  <c r="G1172" i="40"/>
  <c r="G1173" i="40"/>
  <c r="G1174" i="40"/>
  <c r="G1175" i="40"/>
  <c r="G1176" i="40"/>
  <c r="G1177" i="40"/>
  <c r="G1178" i="40"/>
  <c r="G1179" i="40"/>
  <c r="G1180" i="40"/>
  <c r="G1181" i="40"/>
  <c r="G1182" i="40"/>
  <c r="G1183" i="40"/>
  <c r="G1184" i="40"/>
  <c r="G1185" i="40"/>
  <c r="G1186" i="40"/>
  <c r="G1187" i="40"/>
  <c r="G1188" i="40"/>
  <c r="G1189" i="40"/>
  <c r="G1190" i="40"/>
  <c r="G1191" i="40"/>
  <c r="G1192" i="40"/>
  <c r="G1193" i="40"/>
  <c r="G1194" i="40"/>
  <c r="G1195" i="40"/>
  <c r="G1196" i="40"/>
  <c r="G1197" i="40"/>
  <c r="G1198" i="40"/>
  <c r="G1199" i="40"/>
  <c r="G1200" i="40"/>
  <c r="G1201" i="40"/>
  <c r="G1202" i="40"/>
  <c r="G1203" i="40"/>
  <c r="G1204" i="40"/>
  <c r="G1205" i="40"/>
  <c r="G1206" i="40"/>
  <c r="G1207" i="40"/>
  <c r="G1208" i="40"/>
  <c r="G1209" i="40"/>
  <c r="G1210" i="40"/>
  <c r="G1211" i="40"/>
  <c r="G1212" i="40"/>
  <c r="G1213" i="40"/>
  <c r="G1214" i="40"/>
  <c r="G1215" i="40"/>
  <c r="G1216" i="40"/>
  <c r="G1217" i="40"/>
  <c r="G1218" i="40"/>
  <c r="G1219" i="40"/>
  <c r="G1220" i="40"/>
  <c r="G1221" i="40"/>
  <c r="G1222" i="40"/>
  <c r="G1223" i="40"/>
  <c r="G1224" i="40"/>
  <c r="G1225" i="40"/>
  <c r="G1226" i="40"/>
  <c r="G1227" i="40"/>
  <c r="G1228" i="40"/>
  <c r="G1229" i="40"/>
  <c r="G1230" i="40"/>
  <c r="G1231" i="40"/>
  <c r="G1232" i="40"/>
  <c r="G1233" i="40"/>
  <c r="G1234" i="40"/>
  <c r="G1235" i="40"/>
  <c r="G1236" i="40"/>
  <c r="G1237" i="40"/>
  <c r="G1238" i="40"/>
  <c r="G1239" i="40"/>
  <c r="G1240" i="40"/>
  <c r="G1241" i="40"/>
  <c r="G1242" i="40"/>
  <c r="G1243" i="40"/>
  <c r="G1244" i="40"/>
  <c r="G1245" i="40"/>
  <c r="G1246" i="40"/>
  <c r="G1247" i="40"/>
  <c r="G1248" i="40"/>
  <c r="G1249" i="40"/>
  <c r="G1250" i="40"/>
  <c r="G1251" i="40"/>
  <c r="G1252" i="40"/>
  <c r="G1253" i="40"/>
  <c r="G1254" i="40"/>
  <c r="G1255" i="40"/>
  <c r="G1256" i="40"/>
  <c r="G1257" i="40"/>
  <c r="G1258" i="40"/>
  <c r="G1259" i="40"/>
  <c r="G1260" i="40"/>
  <c r="G1261" i="40"/>
  <c r="G1262" i="40"/>
  <c r="G1263" i="40"/>
  <c r="G1264" i="40"/>
  <c r="G1265" i="40"/>
  <c r="G1266" i="40"/>
  <c r="G1267" i="40"/>
  <c r="G1268" i="40"/>
  <c r="G1269" i="40"/>
  <c r="G1270" i="40"/>
  <c r="G1271" i="40"/>
  <c r="G1272" i="40"/>
  <c r="G1273" i="40"/>
  <c r="G1274" i="40"/>
  <c r="G1275" i="40"/>
  <c r="G1276" i="40"/>
  <c r="G1277" i="40"/>
  <c r="G1278" i="40"/>
  <c r="G1279" i="40"/>
  <c r="G1280" i="40"/>
  <c r="G1281" i="40"/>
  <c r="G1282" i="40"/>
  <c r="G1283" i="40"/>
  <c r="G1284" i="40"/>
  <c r="G1285" i="40"/>
  <c r="G1286" i="40"/>
  <c r="G1287" i="40"/>
  <c r="G1288" i="40"/>
  <c r="G1289" i="40"/>
  <c r="G1290" i="40"/>
  <c r="G1291" i="40"/>
  <c r="G1292" i="40"/>
  <c r="G1293" i="40"/>
  <c r="G1294" i="40"/>
  <c r="G1295" i="40"/>
  <c r="G1296" i="40"/>
  <c r="G1297" i="40"/>
  <c r="G1298" i="40"/>
  <c r="G1299" i="40"/>
  <c r="G1300" i="40"/>
  <c r="G1301" i="40"/>
  <c r="G1302" i="40"/>
  <c r="G1303" i="40"/>
  <c r="G1304" i="40"/>
  <c r="G1305" i="40"/>
  <c r="G1306" i="40"/>
  <c r="G1307" i="40"/>
  <c r="G1308" i="40"/>
  <c r="G1309" i="40"/>
  <c r="G1310" i="40"/>
  <c r="G1311" i="40"/>
  <c r="G1312" i="40"/>
  <c r="G1313" i="40"/>
  <c r="G1314" i="40"/>
  <c r="G1315" i="40"/>
  <c r="G1316" i="40"/>
  <c r="G1317" i="40"/>
  <c r="G1318" i="40"/>
  <c r="G1319" i="40"/>
  <c r="G1320" i="40"/>
  <c r="G1321" i="40"/>
  <c r="G1322" i="40"/>
  <c r="G1323" i="40"/>
  <c r="G1324" i="40"/>
  <c r="G1325" i="40"/>
  <c r="G1326" i="40"/>
  <c r="G1327" i="40"/>
  <c r="G1328" i="40"/>
  <c r="G1329" i="40"/>
  <c r="G1330" i="40"/>
  <c r="G1331" i="40"/>
  <c r="G1332" i="40"/>
  <c r="G1333" i="40"/>
  <c r="G1334" i="40"/>
  <c r="G1335" i="40"/>
  <c r="G1336" i="40"/>
  <c r="G1337" i="40"/>
  <c r="G1338" i="40"/>
  <c r="G1339" i="40"/>
  <c r="G1340" i="40"/>
  <c r="G1341" i="40"/>
  <c r="G1342" i="40"/>
  <c r="G1343" i="40"/>
  <c r="G1344" i="40"/>
  <c r="G1345" i="40"/>
  <c r="G1346" i="40"/>
  <c r="G1347" i="40"/>
  <c r="G1348" i="40"/>
  <c r="G1349" i="40"/>
  <c r="G1350" i="40"/>
  <c r="G1351" i="40"/>
  <c r="G1352" i="40"/>
  <c r="G1353" i="40"/>
  <c r="G1354" i="40"/>
  <c r="G1355" i="40"/>
  <c r="G1356" i="40"/>
  <c r="G1357" i="40"/>
  <c r="G1358" i="40"/>
  <c r="G1359" i="40"/>
  <c r="G1360" i="40"/>
  <c r="G1361" i="40"/>
  <c r="G1362" i="40"/>
  <c r="G1363" i="40"/>
  <c r="G1364" i="40"/>
  <c r="G1365" i="40"/>
  <c r="G1366" i="40"/>
  <c r="G1367" i="40"/>
  <c r="G1368" i="40"/>
  <c r="G1369" i="40"/>
  <c r="G1370" i="40"/>
  <c r="G1371" i="40"/>
  <c r="G1372" i="40"/>
  <c r="G1373" i="40"/>
  <c r="G1374" i="40"/>
  <c r="G1375" i="40"/>
  <c r="G1376" i="40"/>
  <c r="G1377" i="40"/>
  <c r="G1378" i="40"/>
  <c r="G1379" i="40"/>
  <c r="G1380" i="40"/>
  <c r="G1381" i="40"/>
  <c r="G1382" i="40"/>
  <c r="G1383" i="40"/>
  <c r="G1384" i="40"/>
  <c r="G1385" i="40"/>
  <c r="G1386" i="40"/>
  <c r="G1387" i="40"/>
  <c r="G1388" i="40"/>
  <c r="G1389" i="40"/>
  <c r="G1390" i="40"/>
  <c r="G1391" i="40"/>
  <c r="G1392" i="40"/>
  <c r="G1393" i="40"/>
  <c r="G1394" i="40"/>
  <c r="G1395" i="40"/>
  <c r="G1396" i="40"/>
  <c r="G1397" i="40"/>
  <c r="G1398" i="40"/>
  <c r="G1399" i="40"/>
  <c r="G1400" i="40"/>
  <c r="G1401" i="40"/>
  <c r="G1402" i="40"/>
  <c r="G1403" i="40"/>
  <c r="G1404" i="40"/>
  <c r="G1405" i="40"/>
  <c r="G1406" i="40"/>
  <c r="G1407" i="40"/>
  <c r="G1408" i="40"/>
  <c r="G1409" i="40"/>
  <c r="G1410" i="40"/>
  <c r="G1411" i="40"/>
  <c r="G1412" i="40"/>
  <c r="G1413" i="40"/>
  <c r="G1414" i="40"/>
  <c r="G1415" i="40"/>
  <c r="G1416" i="40"/>
  <c r="G1417" i="40"/>
  <c r="G1418" i="40"/>
  <c r="G1419" i="40"/>
  <c r="G1420" i="40"/>
  <c r="G1421" i="40"/>
  <c r="G1422" i="40"/>
  <c r="G1423" i="40"/>
  <c r="G1424" i="40"/>
  <c r="G1425" i="40"/>
  <c r="G1426" i="40"/>
  <c r="G1427" i="40"/>
  <c r="G1428" i="40"/>
  <c r="G1429" i="40"/>
  <c r="G1430" i="40"/>
  <c r="G1431" i="40"/>
  <c r="G1432" i="40"/>
  <c r="G1433" i="40"/>
  <c r="G1434" i="40"/>
  <c r="G1435" i="40"/>
  <c r="G1436" i="40"/>
  <c r="G1437" i="40"/>
  <c r="G1438" i="40"/>
  <c r="G1439" i="40"/>
  <c r="G1440" i="40"/>
  <c r="G1441" i="40"/>
  <c r="G1442" i="40"/>
  <c r="G1443" i="40"/>
  <c r="G1444" i="40"/>
  <c r="G1445" i="40"/>
  <c r="G1446" i="40"/>
  <c r="G1447" i="40"/>
  <c r="G1448" i="40"/>
  <c r="G1449" i="40"/>
  <c r="G1450" i="40"/>
  <c r="G1451" i="40"/>
  <c r="G1452" i="40"/>
  <c r="G1453" i="40"/>
  <c r="G1454" i="40"/>
  <c r="G1455" i="40"/>
  <c r="G1456" i="40"/>
  <c r="G1457" i="40"/>
  <c r="G1458" i="40"/>
  <c r="G1459" i="40"/>
  <c r="G1460" i="40"/>
  <c r="G1461" i="40"/>
  <c r="G1462" i="40"/>
  <c r="G1463" i="40"/>
  <c r="G1464" i="40"/>
  <c r="G1465" i="40"/>
  <c r="G1466" i="40"/>
  <c r="G1467" i="40"/>
  <c r="G1468" i="40"/>
  <c r="G1469" i="40"/>
  <c r="G1470" i="40"/>
  <c r="G1471" i="40"/>
  <c r="G1472" i="40"/>
  <c r="G1473" i="40"/>
  <c r="G1474" i="40"/>
  <c r="G1475" i="40"/>
  <c r="G1476" i="40"/>
  <c r="G1477" i="40"/>
  <c r="G1478" i="40"/>
  <c r="G1479" i="40"/>
  <c r="G1480" i="40"/>
  <c r="G1481" i="40"/>
  <c r="G1482" i="40"/>
  <c r="G1483" i="40"/>
  <c r="G1484" i="40"/>
  <c r="G1485" i="40"/>
  <c r="G1486" i="40"/>
  <c r="G1487" i="40"/>
  <c r="G1488" i="40"/>
  <c r="G1489" i="40"/>
  <c r="G1490" i="40"/>
  <c r="G1491" i="40"/>
  <c r="G1492" i="40"/>
  <c r="G1493" i="40"/>
  <c r="G1494" i="40"/>
  <c r="G1495" i="40"/>
  <c r="G1496" i="40"/>
  <c r="G1497" i="40"/>
  <c r="G1498" i="40"/>
  <c r="G1499" i="40"/>
  <c r="G1500" i="40"/>
  <c r="G1501" i="40"/>
  <c r="G1502" i="40"/>
  <c r="G1503" i="40"/>
  <c r="G1504" i="40"/>
  <c r="G1505" i="40"/>
  <c r="G1506" i="40"/>
  <c r="G1507" i="40"/>
  <c r="G1508" i="40"/>
  <c r="G1509" i="40"/>
  <c r="G1510" i="40"/>
  <c r="G1511" i="40"/>
  <c r="G1512" i="40"/>
  <c r="G1513" i="40"/>
  <c r="G1514" i="40"/>
  <c r="G1515" i="40"/>
  <c r="G1516" i="40"/>
  <c r="G1517" i="40"/>
  <c r="G1518" i="40"/>
  <c r="G1519" i="40"/>
  <c r="G1520" i="40"/>
  <c r="G1521" i="40"/>
  <c r="G1522" i="40"/>
  <c r="G1523" i="40"/>
  <c r="G1524" i="40"/>
  <c r="G1525" i="40"/>
  <c r="G1526" i="40"/>
  <c r="G1527" i="40"/>
  <c r="G1528" i="40"/>
  <c r="G1529" i="40"/>
  <c r="G1530" i="40"/>
  <c r="G1531" i="40"/>
  <c r="G1532" i="40"/>
  <c r="G1533" i="40"/>
  <c r="G1534" i="40"/>
  <c r="G1535" i="40"/>
  <c r="G1536" i="40"/>
  <c r="G1537" i="40"/>
  <c r="G1538" i="40"/>
  <c r="G1539" i="40"/>
  <c r="G1540" i="40"/>
  <c r="G1541" i="40"/>
  <c r="G1542" i="40"/>
  <c r="G1543" i="40"/>
  <c r="G1544" i="40"/>
  <c r="G1545" i="40"/>
  <c r="G1546" i="40"/>
  <c r="G1547" i="40"/>
  <c r="G1548" i="40"/>
  <c r="G1549" i="40"/>
  <c r="G1550" i="40"/>
  <c r="G1551" i="40"/>
  <c r="G1552" i="40"/>
  <c r="G1553" i="40"/>
  <c r="G1554" i="40"/>
  <c r="G1555" i="40"/>
  <c r="G1556" i="40"/>
  <c r="G1557" i="40"/>
  <c r="G1558" i="40"/>
  <c r="G1559" i="40"/>
  <c r="G1560" i="40"/>
  <c r="G1561" i="40"/>
  <c r="G1562" i="40"/>
  <c r="G1563" i="40"/>
  <c r="G1564" i="40"/>
  <c r="G1565" i="40"/>
  <c r="G1566" i="40"/>
  <c r="G1567" i="40"/>
  <c r="G1568" i="40"/>
  <c r="G1569" i="40"/>
  <c r="G1570" i="40"/>
  <c r="G1571" i="40"/>
  <c r="G1572" i="40"/>
  <c r="G1573" i="40"/>
  <c r="G1574" i="40"/>
  <c r="G1575" i="40"/>
  <c r="G1576" i="40"/>
  <c r="G1577" i="40"/>
  <c r="G1578" i="40"/>
  <c r="G1579" i="40"/>
  <c r="G1580" i="40"/>
  <c r="G1581" i="40"/>
  <c r="G1582" i="40"/>
  <c r="G1583" i="40"/>
  <c r="G1584" i="40"/>
  <c r="G1585" i="40"/>
  <c r="G1586" i="40"/>
  <c r="G1587" i="40"/>
  <c r="G1588" i="40"/>
  <c r="G1589" i="40"/>
  <c r="G1590" i="40"/>
  <c r="G1591" i="40"/>
  <c r="G1592" i="40"/>
  <c r="G1593" i="40"/>
  <c r="G1594" i="40"/>
  <c r="G1595" i="40"/>
  <c r="G1596" i="40"/>
  <c r="G1597" i="40"/>
  <c r="G1598" i="40"/>
  <c r="G1599" i="40"/>
  <c r="G1600" i="40"/>
  <c r="G1601" i="40"/>
  <c r="G1602" i="40"/>
  <c r="G1603" i="40"/>
  <c r="G1604" i="40"/>
  <c r="G1605" i="40"/>
  <c r="G1606" i="40"/>
  <c r="G1607" i="40"/>
  <c r="G1608" i="40"/>
  <c r="G1609" i="40"/>
  <c r="G1610" i="40"/>
  <c r="G1611" i="40"/>
  <c r="G1612" i="40"/>
  <c r="G1613" i="40"/>
  <c r="G1614" i="40"/>
  <c r="G1615" i="40"/>
  <c r="G1616" i="40"/>
  <c r="G1617" i="40"/>
  <c r="G1618" i="40"/>
  <c r="G1619" i="40"/>
  <c r="G1620" i="40"/>
  <c r="G1621" i="40"/>
  <c r="G1622" i="40"/>
  <c r="G1623" i="40"/>
  <c r="G1624" i="40"/>
  <c r="G1625" i="40"/>
  <c r="G1626" i="40"/>
  <c r="G1627" i="40"/>
  <c r="G1628" i="40"/>
  <c r="G1629" i="40"/>
  <c r="G1630" i="40"/>
  <c r="G1631" i="40"/>
  <c r="G1632" i="40"/>
  <c r="G1633" i="40"/>
  <c r="G1634" i="40"/>
  <c r="G1635" i="40"/>
  <c r="G1636" i="40"/>
  <c r="G1637" i="40"/>
  <c r="G1638" i="40"/>
  <c r="G1639" i="40"/>
  <c r="G1640" i="40"/>
  <c r="G1641" i="40"/>
  <c r="G1642" i="40"/>
  <c r="G1643" i="40"/>
  <c r="G1644" i="40"/>
  <c r="G1645" i="40"/>
  <c r="G1646" i="40"/>
  <c r="G1647" i="40"/>
  <c r="G1648" i="40"/>
  <c r="G1649" i="40"/>
  <c r="G1650" i="40"/>
  <c r="G1651" i="40"/>
  <c r="G1652" i="40"/>
  <c r="G1653" i="40"/>
  <c r="G1654" i="40"/>
  <c r="G1655" i="40"/>
  <c r="G1656" i="40"/>
  <c r="G1657" i="40"/>
  <c r="G1658" i="40"/>
  <c r="G1659" i="40"/>
  <c r="G1660" i="40"/>
  <c r="G1661" i="40"/>
  <c r="G1662" i="40"/>
  <c r="G1663" i="40"/>
  <c r="G1664" i="40"/>
  <c r="G1665" i="40"/>
  <c r="G1666" i="40"/>
  <c r="G1667" i="40"/>
  <c r="G1668" i="40"/>
  <c r="G1669" i="40"/>
  <c r="G1670" i="40"/>
  <c r="G1671" i="40"/>
  <c r="G1672" i="40"/>
  <c r="G1673" i="40"/>
  <c r="G1674" i="40"/>
  <c r="G1675" i="40"/>
  <c r="G1676" i="40"/>
  <c r="G1677" i="40"/>
  <c r="G1678" i="40"/>
  <c r="G1679" i="40"/>
  <c r="G1680" i="40"/>
  <c r="G1681" i="40"/>
  <c r="G1682" i="40"/>
  <c r="G1683" i="40"/>
  <c r="G1684" i="40"/>
  <c r="G1685" i="40"/>
  <c r="G1686" i="40"/>
  <c r="G1687" i="40"/>
  <c r="G1688" i="40"/>
  <c r="G1689" i="40"/>
  <c r="G1690" i="40"/>
  <c r="G1691" i="40"/>
  <c r="G1692" i="40"/>
  <c r="G1693" i="40"/>
  <c r="G1694" i="40"/>
  <c r="G1695" i="40"/>
  <c r="G1696" i="40"/>
  <c r="G1697" i="40"/>
  <c r="G1698" i="40"/>
  <c r="G1699" i="40"/>
  <c r="G1700" i="40"/>
  <c r="G1701" i="40"/>
  <c r="G1702" i="40"/>
  <c r="G1703" i="40"/>
  <c r="G1704" i="40"/>
  <c r="G1705" i="40"/>
  <c r="G1706" i="40"/>
  <c r="G1707" i="40"/>
  <c r="G1708" i="40"/>
  <c r="G1709" i="40"/>
  <c r="G1710" i="40"/>
  <c r="G1711" i="40"/>
  <c r="G1712" i="40"/>
  <c r="G1713" i="40"/>
  <c r="G1714" i="40"/>
  <c r="G1715" i="40"/>
  <c r="G1716" i="40"/>
  <c r="G1717" i="40"/>
  <c r="G1718" i="40"/>
  <c r="G1719" i="40"/>
  <c r="G1720" i="40"/>
  <c r="G1721" i="40"/>
  <c r="G1722" i="40"/>
  <c r="G1723" i="40"/>
  <c r="G1724" i="40"/>
  <c r="G1725" i="40"/>
  <c r="G1726" i="40"/>
  <c r="G1727" i="40"/>
  <c r="G1728" i="40"/>
  <c r="G1729" i="40"/>
  <c r="G1730" i="40"/>
  <c r="G1731" i="40"/>
  <c r="G1732" i="40"/>
  <c r="G1733" i="40"/>
  <c r="G1734" i="40"/>
  <c r="G1735" i="40"/>
  <c r="G1736" i="40"/>
  <c r="G1737" i="40"/>
  <c r="G1738" i="40"/>
  <c r="G1739" i="40"/>
  <c r="G1740" i="40"/>
  <c r="G1741" i="40"/>
  <c r="G1742" i="40"/>
  <c r="G1743" i="40"/>
  <c r="G1744" i="40"/>
  <c r="G1745" i="40"/>
  <c r="G1746" i="40"/>
  <c r="G1747" i="40"/>
  <c r="G1748" i="40"/>
  <c r="G1749" i="40"/>
  <c r="G1750" i="40"/>
  <c r="G1751" i="40"/>
  <c r="G1752" i="40"/>
  <c r="G1753" i="40"/>
  <c r="G1754" i="40"/>
  <c r="G1755" i="40"/>
  <c r="G1756" i="40"/>
  <c r="G1757" i="40"/>
  <c r="G1758" i="40"/>
  <c r="G1759" i="40"/>
  <c r="G1760" i="40"/>
  <c r="G1761" i="40"/>
  <c r="G1762" i="40"/>
  <c r="G1763" i="40"/>
  <c r="G1764" i="40"/>
  <c r="G1765" i="40"/>
  <c r="G1766" i="40"/>
  <c r="G1767" i="40"/>
  <c r="G1768" i="40"/>
  <c r="G1769" i="40"/>
  <c r="G1770" i="40"/>
  <c r="G1771" i="40"/>
  <c r="G1772" i="40"/>
  <c r="G1773" i="40"/>
  <c r="G1774" i="40"/>
  <c r="G1775" i="40"/>
  <c r="G1776" i="40"/>
  <c r="G1777" i="40"/>
  <c r="G1778" i="40"/>
  <c r="G1779" i="40"/>
  <c r="G1780" i="40"/>
  <c r="G1781" i="40"/>
  <c r="G1782" i="40"/>
  <c r="G1783" i="40"/>
  <c r="G1784" i="40"/>
  <c r="G1785" i="40"/>
  <c r="G1786" i="40"/>
  <c r="G1787" i="40"/>
  <c r="G1788" i="40"/>
  <c r="G1789" i="40"/>
  <c r="G1790" i="40"/>
  <c r="G1791" i="40"/>
  <c r="G1792" i="40"/>
  <c r="G1793" i="40"/>
  <c r="G1794" i="40"/>
  <c r="G1795" i="40"/>
  <c r="G1796" i="40"/>
  <c r="G1797" i="40"/>
  <c r="G1798" i="40"/>
  <c r="G1799" i="40"/>
  <c r="G1800" i="40"/>
  <c r="G1801" i="40"/>
  <c r="G1802" i="40"/>
  <c r="G1803" i="40"/>
  <c r="G1804" i="40"/>
  <c r="G1805" i="40"/>
  <c r="G1806" i="40"/>
  <c r="G1807" i="40"/>
  <c r="G1808" i="40"/>
  <c r="G1809" i="40"/>
  <c r="G1810" i="40"/>
  <c r="G1811" i="40"/>
  <c r="G1812" i="40"/>
  <c r="G1813" i="40"/>
  <c r="G1814" i="40"/>
  <c r="G1815" i="40"/>
  <c r="G1816" i="40"/>
  <c r="G1817" i="40"/>
  <c r="G1818" i="40"/>
  <c r="G1819" i="40"/>
  <c r="G1820" i="40"/>
  <c r="G1821" i="40"/>
  <c r="G1822" i="40"/>
  <c r="G1823" i="40"/>
  <c r="G1824" i="40"/>
  <c r="G1825" i="40"/>
  <c r="G1826" i="40"/>
  <c r="G1827" i="40"/>
  <c r="G1828" i="40"/>
  <c r="G1829" i="40"/>
  <c r="G1830" i="40"/>
  <c r="G1831" i="40"/>
  <c r="G1832" i="40"/>
  <c r="G1833" i="40"/>
  <c r="G1834" i="40"/>
  <c r="G1835" i="40"/>
  <c r="G1836" i="40"/>
  <c r="G1837" i="40"/>
  <c r="G1838" i="40"/>
  <c r="G1839" i="40"/>
  <c r="G1840" i="40"/>
  <c r="G1841" i="40"/>
  <c r="G1842" i="40"/>
  <c r="G1843" i="40"/>
  <c r="G1844" i="40"/>
  <c r="G1845" i="40"/>
  <c r="G1846" i="40"/>
  <c r="G1847" i="40"/>
  <c r="G1848" i="40"/>
  <c r="G1849" i="40"/>
  <c r="G1850" i="40"/>
  <c r="G1851" i="40"/>
  <c r="G1852" i="40"/>
  <c r="G1853" i="40"/>
  <c r="G1854" i="40"/>
  <c r="G1855" i="40"/>
  <c r="G1856" i="40"/>
  <c r="G1857" i="40"/>
  <c r="G1858" i="40"/>
  <c r="G1859" i="40"/>
  <c r="G1860" i="40"/>
  <c r="G1861" i="40"/>
  <c r="G1862" i="40"/>
  <c r="G1863" i="40"/>
  <c r="G1864" i="40"/>
  <c r="G1865" i="40"/>
  <c r="G1866" i="40"/>
  <c r="G1867" i="40"/>
  <c r="G1868" i="40"/>
  <c r="G1869" i="40"/>
  <c r="G1870" i="40"/>
  <c r="G1871" i="40"/>
  <c r="G1872" i="40"/>
  <c r="G1873" i="40"/>
  <c r="G1874" i="40"/>
  <c r="G1875" i="40"/>
  <c r="G1876" i="40"/>
  <c r="G1877" i="40"/>
  <c r="G1878" i="40"/>
  <c r="G1879" i="40"/>
  <c r="G1880" i="40"/>
  <c r="G1881" i="40"/>
  <c r="G1882" i="40"/>
  <c r="G1883" i="40"/>
  <c r="G1884" i="40"/>
  <c r="G1885" i="40"/>
  <c r="G1886" i="40"/>
  <c r="G1887" i="40"/>
  <c r="G1888" i="40"/>
  <c r="G1889" i="40"/>
  <c r="G1890" i="40"/>
  <c r="G1891" i="40"/>
  <c r="G1892" i="40"/>
  <c r="G1893" i="40"/>
  <c r="G1894" i="40"/>
  <c r="G1895" i="40"/>
  <c r="G1896" i="40"/>
  <c r="G1897" i="40"/>
  <c r="G1898" i="40"/>
  <c r="G1899" i="40"/>
  <c r="G1900" i="40"/>
  <c r="G1901" i="40"/>
  <c r="G1902" i="40"/>
  <c r="G1903" i="40"/>
  <c r="G1904" i="40"/>
  <c r="G1905" i="40"/>
  <c r="G1906" i="40"/>
  <c r="G1907" i="40"/>
  <c r="G1908" i="40"/>
  <c r="G1909" i="40"/>
  <c r="G1910" i="40"/>
  <c r="G1911" i="40"/>
  <c r="G1912" i="40"/>
  <c r="G1913" i="40"/>
  <c r="G1914" i="40"/>
  <c r="G1915" i="40"/>
  <c r="G1916" i="40"/>
  <c r="G1917" i="40"/>
  <c r="G1918" i="40"/>
  <c r="G1919" i="40"/>
  <c r="G1920" i="40"/>
  <c r="G1921" i="40"/>
  <c r="G1922" i="40"/>
  <c r="G1923" i="40"/>
  <c r="G1924" i="40"/>
  <c r="G1925" i="40"/>
  <c r="G1926" i="40"/>
  <c r="G1927" i="40"/>
  <c r="G1928" i="40"/>
  <c r="G1929" i="40"/>
  <c r="G1930" i="40"/>
  <c r="G1931" i="40"/>
  <c r="G1932" i="40"/>
  <c r="G1933" i="40"/>
  <c r="G1934" i="40"/>
  <c r="G1935" i="40"/>
  <c r="G1936" i="40"/>
  <c r="G1937" i="40"/>
  <c r="G1938" i="40"/>
  <c r="G1939" i="40"/>
  <c r="G1940" i="40"/>
  <c r="G1941" i="40"/>
  <c r="G1942" i="40"/>
  <c r="G1943" i="40"/>
  <c r="G1944" i="40"/>
  <c r="G1945" i="40"/>
  <c r="G1946" i="40"/>
  <c r="G1947" i="40"/>
  <c r="G1948" i="40"/>
  <c r="G1949" i="40"/>
  <c r="G1950" i="40"/>
  <c r="G1951" i="40"/>
  <c r="G1952" i="40"/>
  <c r="G1953" i="40"/>
  <c r="G1954" i="40"/>
  <c r="G1955" i="40"/>
  <c r="G1956" i="40"/>
  <c r="G1957" i="40"/>
  <c r="G1958" i="40"/>
  <c r="G1959" i="40"/>
  <c r="G1960" i="40"/>
  <c r="G1961" i="40"/>
  <c r="G1962" i="40"/>
  <c r="G1963" i="40"/>
  <c r="G1964" i="40"/>
  <c r="G1965" i="40"/>
  <c r="G1966" i="40"/>
  <c r="G1967" i="40"/>
  <c r="G1968" i="40"/>
  <c r="G1969" i="40"/>
  <c r="G1970" i="40"/>
  <c r="G1971" i="40"/>
  <c r="G1972" i="40"/>
  <c r="G1973" i="40"/>
  <c r="G1974" i="40"/>
  <c r="G1975" i="40"/>
  <c r="G1976" i="40"/>
  <c r="G1977" i="40"/>
  <c r="G1978" i="40"/>
  <c r="G1979" i="40"/>
  <c r="G1980" i="40"/>
  <c r="G1981" i="40"/>
  <c r="G1982" i="40"/>
  <c r="G1983" i="40"/>
  <c r="G1984" i="40"/>
  <c r="G1985" i="40"/>
  <c r="G1986" i="40"/>
  <c r="G1987" i="40"/>
  <c r="G1988" i="40"/>
  <c r="G1989" i="40"/>
  <c r="G1990" i="40"/>
  <c r="G1991" i="40"/>
  <c r="G1992" i="40"/>
  <c r="G1993" i="40"/>
  <c r="G1994" i="40"/>
  <c r="G1995" i="40"/>
  <c r="G1996" i="40"/>
  <c r="G1997" i="40"/>
  <c r="G1998" i="40"/>
  <c r="G1999" i="40"/>
  <c r="G2000" i="40"/>
  <c r="G2001" i="40"/>
  <c r="G2002" i="40"/>
  <c r="G2003" i="40"/>
  <c r="G2004" i="40"/>
  <c r="G2005" i="40"/>
  <c r="G2006" i="40"/>
  <c r="G2007" i="40"/>
  <c r="G2008" i="40"/>
  <c r="G2009" i="40"/>
  <c r="G2010" i="40"/>
  <c r="G2011" i="40"/>
  <c r="G2012" i="40"/>
  <c r="G2013" i="40"/>
  <c r="G2014" i="40"/>
  <c r="G2015" i="40"/>
  <c r="G2016" i="40"/>
  <c r="G2017" i="40"/>
  <c r="G2018" i="40"/>
  <c r="G2019" i="40"/>
  <c r="G2020" i="40"/>
  <c r="G2021" i="40"/>
  <c r="G2022" i="40"/>
  <c r="G2023" i="40"/>
  <c r="G2024" i="40"/>
  <c r="G2025" i="40"/>
  <c r="G2026" i="40"/>
  <c r="G2027" i="40"/>
  <c r="G2028" i="40"/>
  <c r="G2029" i="40"/>
  <c r="G2030" i="40"/>
  <c r="G2031" i="40"/>
  <c r="G2032" i="40"/>
  <c r="G2033" i="40"/>
  <c r="G2034" i="40"/>
  <c r="G2035" i="40"/>
  <c r="G2036" i="40"/>
  <c r="G2037" i="40"/>
  <c r="G2038" i="40"/>
  <c r="G2039" i="40"/>
  <c r="G2040" i="40"/>
  <c r="G2041" i="40"/>
  <c r="G2042" i="40"/>
  <c r="G2043" i="40"/>
  <c r="G2044" i="40"/>
  <c r="G2045" i="40"/>
  <c r="G2046" i="40"/>
  <c r="G2047" i="40"/>
  <c r="G2048" i="40"/>
  <c r="G2049" i="40"/>
  <c r="G2050" i="40"/>
  <c r="G2051" i="40"/>
  <c r="G2052" i="40"/>
  <c r="G2053" i="40"/>
  <c r="G2054" i="40"/>
  <c r="G2055" i="40"/>
  <c r="G2056" i="40"/>
  <c r="G2057" i="40"/>
  <c r="G2058" i="40"/>
  <c r="G2059" i="40"/>
  <c r="G2060" i="40"/>
  <c r="G2061" i="40"/>
  <c r="G2062" i="40"/>
  <c r="G2063" i="40"/>
  <c r="G2064" i="40"/>
  <c r="G2065" i="40"/>
  <c r="G2066" i="40"/>
  <c r="G2067" i="40"/>
  <c r="G2068" i="40"/>
  <c r="G2069" i="40"/>
  <c r="G2070" i="40"/>
  <c r="G2071" i="40"/>
  <c r="G2072" i="40"/>
  <c r="G2073" i="40"/>
  <c r="G2074" i="40"/>
  <c r="G2075" i="40"/>
  <c r="G2076" i="40"/>
  <c r="G2077" i="40"/>
  <c r="G2078" i="40"/>
  <c r="G2079" i="40"/>
  <c r="G2080" i="40"/>
  <c r="G2081" i="40"/>
  <c r="G2082" i="40"/>
  <c r="G2083" i="40"/>
  <c r="G2084" i="40"/>
  <c r="G2085" i="40"/>
  <c r="G2086" i="40"/>
  <c r="G2087" i="40"/>
  <c r="G2088" i="40"/>
  <c r="G2089" i="40"/>
  <c r="G2090" i="40"/>
  <c r="G2091" i="40"/>
  <c r="G2092" i="40"/>
  <c r="G2093" i="40"/>
  <c r="G2094" i="40"/>
  <c r="G2095" i="40"/>
  <c r="G2096" i="40"/>
  <c r="G2097" i="40"/>
  <c r="G2098" i="40"/>
  <c r="G2099" i="40"/>
  <c r="G2100" i="40"/>
  <c r="G2101" i="40"/>
  <c r="G2102" i="40"/>
  <c r="G2103" i="40"/>
  <c r="G2104" i="40"/>
  <c r="G2105" i="40"/>
  <c r="G2106" i="40"/>
  <c r="G2107" i="40"/>
  <c r="G2108" i="40"/>
  <c r="G2109" i="40"/>
  <c r="G2110" i="40"/>
  <c r="G2111" i="40"/>
  <c r="G2112" i="40"/>
  <c r="G2113" i="40"/>
  <c r="G2114" i="40"/>
  <c r="G2115" i="40"/>
  <c r="G2116" i="40"/>
  <c r="G2" i="40"/>
  <c r="V3" i="44"/>
  <c r="V4" i="44"/>
  <c r="V5" i="44"/>
  <c r="V6" i="44"/>
  <c r="V7" i="44"/>
  <c r="V8" i="44"/>
  <c r="V9" i="44"/>
  <c r="V10" i="44"/>
  <c r="V11" i="44"/>
  <c r="V12" i="44"/>
  <c r="V13" i="44"/>
  <c r="V14" i="44"/>
  <c r="V15" i="44"/>
  <c r="V16" i="44"/>
  <c r="V17" i="44"/>
  <c r="V18" i="44"/>
  <c r="V19" i="44"/>
  <c r="V20" i="44"/>
  <c r="V21" i="44"/>
  <c r="V22" i="44"/>
  <c r="V23" i="44"/>
  <c r="V24" i="44"/>
  <c r="V25" i="44"/>
  <c r="V26" i="44"/>
  <c r="V27" i="44"/>
  <c r="V28" i="44"/>
  <c r="V29" i="44"/>
  <c r="V30" i="44"/>
  <c r="V31" i="44"/>
  <c r="V32" i="44"/>
  <c r="V33" i="44"/>
  <c r="V34" i="44"/>
  <c r="V35" i="44"/>
  <c r="V36" i="44"/>
  <c r="V37" i="44"/>
  <c r="V38" i="44"/>
  <c r="V39" i="44"/>
  <c r="V40" i="44"/>
  <c r="V41" i="44"/>
  <c r="V42" i="44"/>
  <c r="V43" i="44"/>
  <c r="V44" i="44"/>
  <c r="V45" i="44"/>
  <c r="V46" i="44"/>
  <c r="V47" i="44"/>
  <c r="V48" i="44"/>
  <c r="V49" i="44"/>
  <c r="V50" i="44"/>
  <c r="V51" i="44"/>
  <c r="V52" i="44"/>
  <c r="V53" i="44"/>
  <c r="V54" i="44"/>
  <c r="V55" i="44"/>
  <c r="V56" i="44"/>
  <c r="V57" i="44"/>
  <c r="V58" i="44"/>
  <c r="V59" i="44"/>
  <c r="V60" i="44"/>
  <c r="V61" i="44"/>
  <c r="V62" i="44"/>
  <c r="V63" i="44"/>
  <c r="V64" i="44"/>
  <c r="V65" i="44"/>
  <c r="V66" i="44"/>
  <c r="V67" i="44"/>
  <c r="V68" i="44"/>
  <c r="V69" i="44"/>
  <c r="V70" i="44"/>
  <c r="V71" i="44"/>
  <c r="V72" i="44"/>
  <c r="V73" i="44"/>
  <c r="V74" i="44"/>
  <c r="V75" i="44"/>
  <c r="V76" i="44"/>
  <c r="V77" i="44"/>
  <c r="V78" i="44"/>
  <c r="V79" i="44"/>
  <c r="V80" i="44"/>
  <c r="V81" i="44"/>
  <c r="V82" i="44"/>
  <c r="V83" i="44"/>
  <c r="V84" i="44"/>
  <c r="V85" i="44"/>
  <c r="V86" i="44"/>
  <c r="V87" i="44"/>
  <c r="V88" i="44"/>
  <c r="V89" i="44"/>
  <c r="V90" i="44"/>
  <c r="V91" i="44"/>
  <c r="V92" i="44"/>
  <c r="V93" i="44"/>
  <c r="V94" i="44"/>
  <c r="V95" i="44"/>
  <c r="V96" i="44"/>
  <c r="V97" i="44"/>
  <c r="V98" i="44"/>
  <c r="V99" i="44"/>
  <c r="V100" i="44"/>
  <c r="V101" i="44"/>
  <c r="V102" i="44"/>
  <c r="V103" i="44"/>
  <c r="V104" i="44"/>
  <c r="V105" i="44"/>
  <c r="V106" i="44"/>
  <c r="V107" i="44"/>
  <c r="V108" i="44"/>
  <c r="V109" i="44"/>
  <c r="V110" i="44"/>
  <c r="V111" i="44"/>
  <c r="V112" i="44"/>
  <c r="V113" i="44"/>
  <c r="V114" i="44"/>
  <c r="V115" i="44"/>
  <c r="V116" i="44"/>
  <c r="V117" i="44"/>
  <c r="V118" i="44"/>
  <c r="V119" i="44"/>
  <c r="V120" i="44"/>
  <c r="V121" i="44"/>
  <c r="V122" i="44"/>
  <c r="V123" i="44"/>
  <c r="V124" i="44"/>
  <c r="V125" i="44"/>
  <c r="V126" i="44"/>
  <c r="V127" i="44"/>
  <c r="V128" i="44"/>
  <c r="V129" i="44"/>
  <c r="V130" i="44"/>
  <c r="V131" i="44"/>
  <c r="V132" i="44"/>
  <c r="V133" i="44"/>
  <c r="V134" i="44"/>
  <c r="V135" i="44"/>
  <c r="V136" i="44"/>
  <c r="V137" i="44"/>
  <c r="V138" i="44"/>
  <c r="V139" i="44"/>
  <c r="V140" i="44"/>
  <c r="V141" i="44"/>
  <c r="V142" i="44"/>
  <c r="V143" i="44"/>
  <c r="V144" i="44"/>
  <c r="V145" i="44"/>
  <c r="V146" i="44"/>
  <c r="V147" i="44"/>
  <c r="V148" i="44"/>
  <c r="V149" i="44"/>
  <c r="V150" i="44"/>
  <c r="V151" i="44"/>
  <c r="V152" i="44"/>
  <c r="V153" i="44"/>
  <c r="V154" i="44"/>
  <c r="V155" i="44"/>
  <c r="V156" i="44"/>
  <c r="V157" i="44"/>
  <c r="V158" i="44"/>
  <c r="V159" i="44"/>
  <c r="V160" i="44"/>
  <c r="V161" i="44"/>
  <c r="V162" i="44"/>
  <c r="V163" i="44"/>
  <c r="V164" i="44"/>
  <c r="V165" i="44"/>
  <c r="V166" i="44"/>
  <c r="V167" i="44"/>
  <c r="V168" i="44"/>
  <c r="V169" i="44"/>
  <c r="V170" i="44"/>
  <c r="V171" i="44"/>
  <c r="V172" i="44"/>
  <c r="V173" i="44"/>
  <c r="V174" i="44"/>
  <c r="V175" i="44"/>
  <c r="V176" i="44"/>
  <c r="V177" i="44"/>
  <c r="V178" i="44"/>
  <c r="V179" i="44"/>
  <c r="V180" i="44"/>
  <c r="V181" i="44"/>
  <c r="V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N102" i="44"/>
  <c r="N103" i="44"/>
  <c r="N104" i="44"/>
  <c r="N105" i="44"/>
  <c r="N106" i="44"/>
  <c r="N107" i="44"/>
  <c r="N108" i="44"/>
  <c r="N109" i="44"/>
  <c r="N110" i="44"/>
  <c r="N111" i="44"/>
  <c r="N112" i="44"/>
  <c r="N113" i="44"/>
  <c r="N114" i="44"/>
  <c r="N115" i="44"/>
  <c r="N116" i="44"/>
  <c r="N117" i="44"/>
  <c r="N118" i="44"/>
  <c r="N119" i="44"/>
  <c r="N120" i="44"/>
  <c r="N121" i="44"/>
  <c r="N122" i="44"/>
  <c r="N123" i="44"/>
  <c r="N124" i="44"/>
  <c r="N125" i="44"/>
  <c r="N126" i="44"/>
  <c r="N127" i="44"/>
  <c r="N128" i="44"/>
  <c r="N129" i="44"/>
  <c r="N130" i="44"/>
  <c r="N131" i="44"/>
  <c r="N132" i="44"/>
  <c r="N133" i="44"/>
  <c r="N134" i="44"/>
  <c r="N135" i="44"/>
  <c r="N136" i="44"/>
  <c r="N137" i="44"/>
  <c r="N138" i="44"/>
  <c r="N139" i="44"/>
  <c r="N140" i="44"/>
  <c r="N141" i="44"/>
  <c r="N142" i="44"/>
  <c r="N143" i="44"/>
  <c r="N144" i="44"/>
  <c r="N145" i="44"/>
  <c r="N146" i="44"/>
  <c r="N147" i="44"/>
  <c r="N148" i="44"/>
  <c r="N149" i="44"/>
  <c r="N150" i="44"/>
  <c r="N151" i="44"/>
  <c r="N152" i="44"/>
  <c r="N153" i="44"/>
  <c r="N154" i="44"/>
  <c r="N155" i="44"/>
  <c r="N156" i="44"/>
  <c r="N157" i="44"/>
  <c r="N158" i="44"/>
  <c r="N159" i="44"/>
  <c r="N160" i="44"/>
  <c r="N161" i="44"/>
  <c r="N162" i="44"/>
  <c r="N163" i="44"/>
  <c r="N164" i="44"/>
  <c r="N165" i="44"/>
  <c r="N166" i="44"/>
  <c r="N167" i="44"/>
  <c r="N168" i="44"/>
  <c r="N169" i="44"/>
  <c r="N170" i="44"/>
  <c r="N171" i="44"/>
  <c r="N172" i="44"/>
  <c r="N173" i="44"/>
  <c r="N174" i="44"/>
  <c r="N175" i="44"/>
  <c r="N176" i="44"/>
  <c r="N177" i="44"/>
  <c r="N178" i="44"/>
  <c r="N179" i="44"/>
  <c r="N180" i="44"/>
  <c r="N181" i="44"/>
  <c r="N182" i="44"/>
  <c r="N183" i="44"/>
  <c r="N184" i="44"/>
  <c r="N185" i="44"/>
  <c r="N186" i="44"/>
  <c r="N187" i="44"/>
  <c r="N188" i="44"/>
  <c r="N189" i="44"/>
  <c r="N190" i="44"/>
  <c r="N191" i="44"/>
  <c r="N192" i="44"/>
  <c r="N193" i="44"/>
  <c r="N194" i="44"/>
  <c r="N195" i="44"/>
  <c r="N196" i="44"/>
  <c r="N197" i="44"/>
  <c r="N198" i="44"/>
  <c r="N199" i="44"/>
  <c r="N200" i="44"/>
  <c r="N201" i="44"/>
  <c r="N202" i="44"/>
  <c r="N203" i="44"/>
  <c r="N204" i="44"/>
  <c r="N205" i="44"/>
  <c r="N206" i="44"/>
  <c r="N207" i="44"/>
  <c r="N208" i="44"/>
  <c r="N209" i="44"/>
  <c r="N210" i="44"/>
  <c r="N211" i="44"/>
  <c r="N212" i="44"/>
  <c r="N213" i="44"/>
  <c r="N214" i="44"/>
  <c r="N215" i="44"/>
  <c r="N216" i="44"/>
  <c r="N217" i="44"/>
  <c r="N218" i="44"/>
  <c r="N219" i="44"/>
  <c r="N220" i="44"/>
  <c r="N221" i="44"/>
  <c r="N222" i="44"/>
  <c r="N223" i="44"/>
  <c r="N224" i="44"/>
  <c r="N225" i="44"/>
  <c r="N226" i="44"/>
  <c r="N227" i="44"/>
  <c r="N228" i="44"/>
  <c r="N229" i="44"/>
  <c r="N230" i="44"/>
  <c r="N231" i="44"/>
  <c r="N232" i="44"/>
  <c r="N233" i="44"/>
  <c r="N234" i="44"/>
  <c r="N235" i="44"/>
  <c r="N236" i="44"/>
  <c r="N237" i="44"/>
  <c r="N238" i="44"/>
  <c r="N239" i="44"/>
  <c r="N240" i="44"/>
  <c r="N241" i="44"/>
  <c r="N242" i="44"/>
  <c r="N243" i="44"/>
  <c r="N244" i="44"/>
  <c r="N245" i="44"/>
  <c r="N246" i="44"/>
  <c r="N247" i="44"/>
  <c r="N248" i="44"/>
  <c r="N249" i="44"/>
  <c r="N250" i="44"/>
  <c r="N251" i="44"/>
  <c r="N252" i="44"/>
  <c r="N253" i="44"/>
  <c r="N254" i="44"/>
  <c r="N255" i="44"/>
  <c r="N256" i="44"/>
  <c r="N257" i="44"/>
  <c r="N258" i="44"/>
  <c r="N259" i="44"/>
  <c r="N260" i="44"/>
  <c r="N261" i="44"/>
  <c r="N262" i="44"/>
  <c r="N263" i="44"/>
  <c r="N264" i="44"/>
  <c r="N265" i="44"/>
  <c r="N266" i="44"/>
  <c r="N267" i="44"/>
  <c r="N268" i="44"/>
  <c r="N269" i="44"/>
  <c r="N270" i="44"/>
  <c r="N271" i="44"/>
  <c r="N272" i="44"/>
  <c r="N273" i="44"/>
  <c r="N274" i="44"/>
  <c r="N275" i="44"/>
  <c r="N276" i="44"/>
  <c r="N277" i="44"/>
  <c r="N278" i="44"/>
  <c r="N279" i="44"/>
  <c r="N280" i="44"/>
  <c r="N281" i="44"/>
  <c r="N282" i="44"/>
  <c r="N283" i="44"/>
  <c r="N284" i="44"/>
  <c r="N285" i="44"/>
  <c r="N286" i="44"/>
  <c r="N287" i="44"/>
  <c r="N288" i="44"/>
  <c r="N289" i="44"/>
  <c r="N290" i="44"/>
  <c r="N291" i="44"/>
  <c r="N292" i="44"/>
  <c r="N293" i="44"/>
  <c r="N294" i="44"/>
  <c r="N295" i="44"/>
  <c r="N296" i="44"/>
  <c r="N297" i="44"/>
  <c r="N298" i="44"/>
  <c r="N299" i="44"/>
  <c r="N300" i="44"/>
  <c r="N301" i="44"/>
  <c r="N302" i="44"/>
  <c r="N303" i="44"/>
  <c r="N304" i="44"/>
  <c r="N305" i="44"/>
  <c r="N306" i="44"/>
  <c r="N307" i="44"/>
  <c r="N308" i="44"/>
  <c r="N309" i="44"/>
  <c r="N310" i="44"/>
  <c r="N311" i="44"/>
  <c r="N312" i="44"/>
  <c r="N313" i="44"/>
  <c r="N314" i="44"/>
  <c r="N315" i="44"/>
  <c r="N316" i="44"/>
  <c r="N317" i="44"/>
  <c r="N318" i="44"/>
  <c r="N319" i="44"/>
  <c r="N320" i="44"/>
  <c r="N321" i="44"/>
  <c r="N322" i="44"/>
  <c r="N323" i="44"/>
  <c r="N324" i="44"/>
  <c r="N325" i="44"/>
  <c r="N326" i="44"/>
  <c r="N327" i="44"/>
  <c r="N328" i="44"/>
  <c r="N329" i="44"/>
  <c r="N330" i="44"/>
  <c r="N331" i="44"/>
  <c r="N332" i="44"/>
  <c r="N333" i="44"/>
  <c r="N334" i="44"/>
  <c r="N335" i="44"/>
  <c r="N336" i="44"/>
  <c r="N337" i="44"/>
  <c r="N338" i="44"/>
  <c r="N339" i="44"/>
  <c r="N340" i="44"/>
  <c r="N341" i="44"/>
  <c r="N342" i="44"/>
  <c r="N343" i="44"/>
  <c r="N344" i="44"/>
  <c r="N345" i="44"/>
  <c r="N346" i="44"/>
  <c r="N347" i="44"/>
  <c r="N348" i="44"/>
  <c r="N349" i="44"/>
  <c r="N350" i="44"/>
  <c r="N351" i="44"/>
  <c r="N352" i="44"/>
  <c r="N353" i="44"/>
  <c r="N354" i="44"/>
  <c r="N355" i="44"/>
  <c r="N356" i="44"/>
  <c r="N357" i="44"/>
  <c r="N358" i="44"/>
  <c r="N359" i="44"/>
  <c r="N360" i="44"/>
  <c r="N361" i="44"/>
  <c r="N362" i="44"/>
  <c r="N363" i="44"/>
  <c r="N364" i="44"/>
  <c r="N365" i="44"/>
  <c r="N366" i="44"/>
  <c r="N367" i="44"/>
  <c r="N368" i="44"/>
  <c r="N369" i="44"/>
  <c r="N370" i="44"/>
  <c r="N371" i="44"/>
  <c r="N372" i="44"/>
  <c r="N373" i="44"/>
  <c r="N374" i="44"/>
  <c r="N375" i="44"/>
  <c r="N376" i="44"/>
  <c r="N377" i="44"/>
  <c r="N378" i="44"/>
  <c r="N379" i="44"/>
  <c r="N380" i="44"/>
  <c r="N381" i="44"/>
  <c r="N382" i="44"/>
  <c r="N383" i="44"/>
  <c r="N384" i="44"/>
  <c r="N385" i="44"/>
  <c r="N386" i="44"/>
  <c r="N387" i="44"/>
  <c r="N388" i="44"/>
  <c r="N389" i="44"/>
  <c r="N390" i="44"/>
  <c r="N391" i="44"/>
  <c r="N392" i="44"/>
  <c r="N393" i="44"/>
  <c r="N394" i="44"/>
  <c r="N395" i="44"/>
  <c r="N396" i="44"/>
  <c r="N397" i="44"/>
  <c r="N398" i="44"/>
  <c r="N399" i="44"/>
  <c r="N400" i="44"/>
  <c r="N401" i="44"/>
  <c r="N402" i="44"/>
  <c r="N403" i="44"/>
  <c r="N404" i="44"/>
  <c r="N405" i="44"/>
  <c r="N406" i="44"/>
  <c r="N407" i="44"/>
  <c r="N408" i="44"/>
  <c r="N409" i="44"/>
  <c r="N410" i="44"/>
  <c r="N411" i="44"/>
  <c r="N412" i="44"/>
  <c r="N413" i="44"/>
  <c r="N414" i="44"/>
  <c r="N415" i="44"/>
  <c r="N416" i="44"/>
  <c r="N417" i="44"/>
  <c r="N418" i="44"/>
  <c r="N419" i="44"/>
  <c r="N420" i="44"/>
  <c r="N421" i="44"/>
  <c r="N422" i="44"/>
  <c r="N423" i="44"/>
  <c r="N424" i="44"/>
  <c r="N425" i="44"/>
  <c r="N426" i="44"/>
  <c r="N427" i="44"/>
  <c r="N428" i="44"/>
  <c r="N429" i="44"/>
  <c r="N430" i="44"/>
  <c r="N431" i="44"/>
  <c r="N432" i="44"/>
  <c r="N433" i="44"/>
  <c r="N434" i="44"/>
  <c r="N435" i="44"/>
  <c r="N436" i="44"/>
  <c r="N437" i="44"/>
  <c r="N438" i="44"/>
  <c r="N439" i="44"/>
  <c r="N440" i="44"/>
  <c r="N441" i="44"/>
  <c r="N442" i="44"/>
  <c r="N443" i="44"/>
  <c r="N444" i="44"/>
  <c r="N445" i="44"/>
  <c r="N446" i="44"/>
  <c r="N447" i="44"/>
  <c r="N448" i="44"/>
  <c r="N449" i="44"/>
  <c r="N450" i="44"/>
  <c r="N451" i="44"/>
  <c r="N452" i="44"/>
  <c r="N453" i="44"/>
  <c r="N454" i="44"/>
  <c r="N455" i="44"/>
  <c r="N456" i="44"/>
  <c r="N457" i="44"/>
  <c r="N458" i="44"/>
  <c r="N459" i="44"/>
  <c r="N460" i="44"/>
  <c r="N461" i="44"/>
  <c r="N462" i="44"/>
  <c r="N463" i="44"/>
  <c r="N464" i="44"/>
  <c r="N465" i="44"/>
  <c r="N466" i="44"/>
  <c r="N467" i="44"/>
  <c r="N468" i="44"/>
  <c r="N469" i="44"/>
  <c r="N470" i="44"/>
  <c r="N471" i="44"/>
  <c r="N472" i="44"/>
  <c r="N473" i="44"/>
  <c r="N474" i="44"/>
  <c r="N475" i="44"/>
  <c r="N476" i="44"/>
  <c r="N477" i="44"/>
  <c r="N478" i="44"/>
  <c r="N479" i="44"/>
  <c r="N480" i="44"/>
  <c r="N481" i="44"/>
  <c r="N482" i="44"/>
  <c r="N483" i="44"/>
  <c r="N484" i="44"/>
  <c r="N485" i="44"/>
  <c r="N486" i="44"/>
  <c r="N487" i="44"/>
  <c r="N488" i="44"/>
  <c r="N489" i="44"/>
  <c r="N490" i="44"/>
  <c r="N491" i="44"/>
  <c r="N492" i="44"/>
  <c r="N493" i="44"/>
  <c r="N494" i="44"/>
  <c r="N495" i="44"/>
  <c r="N496" i="44"/>
  <c r="N497" i="44"/>
  <c r="N498" i="44"/>
  <c r="N499" i="44"/>
  <c r="N500" i="44"/>
  <c r="N501" i="44"/>
  <c r="N502" i="44"/>
  <c r="N503" i="44"/>
  <c r="N504" i="44"/>
  <c r="N505" i="44"/>
  <c r="N506" i="44"/>
  <c r="N507" i="44"/>
  <c r="N508" i="44"/>
  <c r="N509" i="44"/>
  <c r="N510" i="44"/>
  <c r="N511" i="44"/>
  <c r="N512" i="44"/>
  <c r="N513" i="44"/>
  <c r="N514" i="44"/>
  <c r="N515" i="44"/>
  <c r="N516" i="44"/>
  <c r="N517" i="44"/>
  <c r="N518" i="44"/>
  <c r="N519" i="44"/>
  <c r="N520" i="44"/>
  <c r="N521" i="44"/>
  <c r="N522" i="44"/>
  <c r="N523" i="44"/>
  <c r="N524" i="44"/>
  <c r="N525" i="44"/>
  <c r="N526" i="44"/>
  <c r="N527" i="44"/>
  <c r="N528" i="44"/>
  <c r="N529" i="44"/>
  <c r="N530" i="44"/>
  <c r="N531" i="44"/>
  <c r="N532" i="44"/>
  <c r="N533" i="44"/>
  <c r="N534" i="44"/>
  <c r="N535" i="44"/>
  <c r="N536" i="44"/>
  <c r="N537" i="44"/>
  <c r="N538" i="44"/>
  <c r="N539" i="44"/>
  <c r="N540" i="44"/>
  <c r="N541" i="44"/>
  <c r="N542" i="44"/>
  <c r="N543" i="44"/>
  <c r="N544" i="44"/>
  <c r="N545" i="44"/>
  <c r="N546" i="44"/>
  <c r="N547" i="44"/>
  <c r="N548" i="44"/>
  <c r="N549" i="44"/>
  <c r="N550" i="44"/>
  <c r="N551" i="44"/>
  <c r="N552" i="44"/>
  <c r="N553" i="44"/>
  <c r="N554" i="44"/>
  <c r="N555" i="44"/>
  <c r="N556" i="44"/>
  <c r="N557" i="44"/>
  <c r="N558" i="44"/>
  <c r="N559" i="44"/>
  <c r="N560" i="44"/>
  <c r="N561" i="44"/>
  <c r="N562" i="44"/>
  <c r="N563" i="44"/>
  <c r="N564" i="44"/>
  <c r="N565" i="44"/>
  <c r="N566" i="44"/>
  <c r="N567" i="44"/>
  <c r="N568" i="44"/>
  <c r="N569" i="44"/>
  <c r="N570" i="44"/>
  <c r="N571" i="44"/>
  <c r="N572" i="44"/>
  <c r="N573" i="44"/>
  <c r="N574" i="44"/>
  <c r="N575" i="44"/>
  <c r="N576" i="44"/>
  <c r="N577" i="44"/>
  <c r="N578" i="44"/>
  <c r="N579" i="44"/>
  <c r="N580" i="44"/>
  <c r="N581" i="44"/>
  <c r="N582" i="44"/>
  <c r="N583" i="44"/>
  <c r="N584" i="44"/>
  <c r="N585" i="44"/>
  <c r="N586" i="44"/>
  <c r="N587" i="44"/>
  <c r="N588" i="44"/>
  <c r="N589" i="44"/>
  <c r="N590" i="44"/>
  <c r="N591" i="44"/>
  <c r="N592" i="44"/>
  <c r="N593" i="44"/>
  <c r="N594" i="44"/>
  <c r="N595" i="44"/>
  <c r="N596" i="44"/>
  <c r="N597" i="44"/>
  <c r="N598" i="44"/>
  <c r="N599" i="44"/>
  <c r="N600" i="44"/>
  <c r="N601" i="44"/>
  <c r="N602" i="44"/>
  <c r="N603" i="44"/>
  <c r="N604" i="44"/>
  <c r="N605" i="44"/>
  <c r="N606" i="44"/>
  <c r="N607" i="44"/>
  <c r="N608" i="44"/>
  <c r="N609" i="44"/>
  <c r="N610" i="44"/>
  <c r="N611" i="44"/>
  <c r="N612" i="44"/>
  <c r="N613" i="44"/>
  <c r="N614" i="44"/>
  <c r="N615" i="44"/>
  <c r="N616" i="44"/>
  <c r="N617" i="44"/>
  <c r="N618" i="44"/>
  <c r="N619" i="44"/>
  <c r="N620" i="44"/>
  <c r="N621" i="44"/>
  <c r="N622" i="44"/>
  <c r="N623" i="44"/>
  <c r="N624" i="44"/>
  <c r="N625" i="44"/>
  <c r="N626" i="44"/>
  <c r="N627" i="44"/>
  <c r="N628" i="44"/>
  <c r="N629" i="44"/>
  <c r="N630" i="44"/>
  <c r="N631" i="44"/>
  <c r="N632" i="44"/>
  <c r="N633" i="44"/>
  <c r="N634" i="44"/>
  <c r="N635" i="44"/>
  <c r="N636" i="44"/>
  <c r="N637" i="44"/>
  <c r="N638" i="44"/>
  <c r="N639" i="44"/>
  <c r="N640" i="44"/>
  <c r="N641" i="44"/>
  <c r="N642" i="44"/>
  <c r="N643" i="44"/>
  <c r="N644" i="44"/>
  <c r="N645" i="44"/>
  <c r="N646" i="44"/>
  <c r="N647" i="44"/>
  <c r="N648" i="44"/>
  <c r="N649" i="44"/>
  <c r="N650" i="44"/>
  <c r="N651" i="44"/>
  <c r="N652" i="44"/>
  <c r="N653" i="44"/>
  <c r="N654" i="44"/>
  <c r="N655" i="44"/>
  <c r="N656" i="44"/>
  <c r="N657" i="44"/>
  <c r="N658" i="44"/>
  <c r="N659" i="44"/>
  <c r="N660" i="44"/>
  <c r="N661" i="44"/>
  <c r="N662" i="44"/>
  <c r="N663" i="44"/>
  <c r="N664" i="44"/>
  <c r="N665" i="44"/>
  <c r="N666" i="44"/>
  <c r="N667" i="44"/>
  <c r="N668" i="44"/>
  <c r="N669" i="44"/>
  <c r="N670" i="44"/>
  <c r="N671" i="44"/>
  <c r="N672" i="44"/>
  <c r="N673" i="44"/>
  <c r="N674" i="44"/>
  <c r="N675" i="44"/>
  <c r="N676" i="44"/>
  <c r="N677" i="44"/>
  <c r="N678" i="44"/>
  <c r="N679" i="44"/>
  <c r="N680" i="44"/>
  <c r="N681" i="44"/>
  <c r="N682" i="44"/>
  <c r="N683" i="44"/>
  <c r="N684" i="44"/>
  <c r="N685" i="44"/>
  <c r="N686" i="44"/>
  <c r="N687" i="44"/>
  <c r="N688" i="44"/>
  <c r="N689" i="44"/>
  <c r="N690" i="44"/>
  <c r="N691" i="44"/>
  <c r="N692" i="44"/>
  <c r="N693" i="44"/>
  <c r="N694" i="44"/>
  <c r="N695" i="44"/>
  <c r="N696" i="44"/>
  <c r="N697" i="44"/>
  <c r="N698" i="44"/>
  <c r="N699" i="44"/>
  <c r="N700" i="44"/>
  <c r="N701" i="44"/>
  <c r="N702" i="44"/>
  <c r="N703" i="44"/>
  <c r="N704" i="44"/>
  <c r="N705" i="44"/>
  <c r="N706" i="44"/>
  <c r="N707" i="44"/>
  <c r="N708" i="44"/>
  <c r="N709" i="44"/>
  <c r="N710" i="44"/>
  <c r="N711" i="44"/>
  <c r="N712" i="44"/>
  <c r="N713" i="44"/>
  <c r="N714" i="44"/>
  <c r="N715" i="44"/>
  <c r="N716" i="44"/>
  <c r="N717" i="44"/>
  <c r="N718" i="44"/>
  <c r="N719" i="44"/>
  <c r="N720" i="44"/>
  <c r="N721" i="44"/>
  <c r="N722" i="44"/>
  <c r="N723" i="44"/>
  <c r="N724" i="44"/>
  <c r="N725" i="44"/>
  <c r="N726" i="44"/>
  <c r="N727" i="44"/>
  <c r="N728" i="44"/>
  <c r="N729" i="44"/>
  <c r="N730" i="44"/>
  <c r="N731" i="44"/>
  <c r="N732" i="44"/>
  <c r="N733" i="44"/>
  <c r="N734" i="44"/>
  <c r="N735" i="44"/>
  <c r="N736" i="44"/>
  <c r="N737" i="44"/>
  <c r="N738" i="44"/>
  <c r="N739" i="44"/>
  <c r="N740" i="44"/>
  <c r="N741" i="44"/>
  <c r="N742" i="44"/>
  <c r="N743" i="44"/>
  <c r="N744" i="44"/>
  <c r="N745" i="44"/>
  <c r="N746" i="44"/>
  <c r="N747" i="44"/>
  <c r="N748" i="44"/>
  <c r="N749" i="44"/>
  <c r="N750" i="44"/>
  <c r="N751" i="44"/>
  <c r="N752" i="44"/>
  <c r="N753" i="44"/>
  <c r="N754" i="44"/>
  <c r="N755" i="44"/>
  <c r="N756" i="44"/>
  <c r="N757" i="44"/>
  <c r="N758" i="44"/>
  <c r="N759" i="44"/>
  <c r="N760" i="44"/>
  <c r="N761" i="44"/>
  <c r="N762" i="44"/>
  <c r="N763" i="44"/>
  <c r="N764" i="44"/>
  <c r="N765" i="44"/>
  <c r="N766" i="44"/>
  <c r="N767" i="44"/>
  <c r="N768" i="44"/>
  <c r="N769" i="44"/>
  <c r="N770" i="44"/>
  <c r="N771" i="44"/>
  <c r="N772" i="44"/>
  <c r="N773" i="44"/>
  <c r="N774" i="44"/>
  <c r="N775" i="44"/>
  <c r="N776" i="44"/>
  <c r="N777" i="44"/>
  <c r="N778" i="44"/>
  <c r="N779" i="44"/>
  <c r="N780" i="44"/>
  <c r="N781" i="44"/>
  <c r="N782" i="44"/>
  <c r="N783" i="44"/>
  <c r="N784" i="44"/>
  <c r="N785" i="44"/>
  <c r="N786" i="44"/>
  <c r="N787" i="44"/>
  <c r="N788" i="44"/>
  <c r="N789" i="44"/>
  <c r="N790" i="44"/>
  <c r="N791" i="44"/>
  <c r="N792" i="44"/>
  <c r="N793" i="44"/>
  <c r="N794" i="44"/>
  <c r="N795" i="44"/>
  <c r="N796" i="44"/>
  <c r="N797" i="44"/>
  <c r="N798" i="44"/>
  <c r="N799" i="44"/>
  <c r="N800" i="44"/>
  <c r="N801" i="44"/>
  <c r="N802" i="44"/>
  <c r="N803" i="44"/>
  <c r="N804" i="44"/>
  <c r="N805" i="44"/>
  <c r="N806" i="44"/>
  <c r="N807" i="44"/>
  <c r="N808" i="44"/>
  <c r="N809" i="44"/>
  <c r="N810" i="44"/>
  <c r="N811" i="44"/>
  <c r="N812" i="44"/>
  <c r="N813" i="44"/>
  <c r="N814" i="44"/>
  <c r="N815" i="44"/>
  <c r="N816" i="44"/>
  <c r="N817" i="44"/>
  <c r="N818" i="44"/>
  <c r="N819" i="44"/>
  <c r="N820" i="44"/>
  <c r="N821" i="44"/>
  <c r="N822" i="44"/>
  <c r="N823" i="44"/>
  <c r="N824" i="44"/>
  <c r="N825" i="44"/>
  <c r="N826" i="44"/>
  <c r="N827" i="44"/>
  <c r="N828" i="44"/>
  <c r="N829" i="44"/>
  <c r="N830" i="44"/>
  <c r="N831" i="44"/>
  <c r="N832" i="44"/>
  <c r="N833" i="44"/>
  <c r="N834" i="44"/>
  <c r="N835" i="44"/>
  <c r="N836" i="44"/>
  <c r="N837" i="44"/>
  <c r="N838" i="44"/>
  <c r="N839" i="44"/>
  <c r="N840" i="44"/>
  <c r="N841" i="44"/>
  <c r="N842" i="44"/>
  <c r="N843" i="44"/>
  <c r="N844" i="44"/>
  <c r="N845" i="44"/>
  <c r="N846" i="44"/>
  <c r="N847" i="44"/>
  <c r="N848" i="44"/>
  <c r="N849" i="44"/>
  <c r="N850" i="44"/>
  <c r="N851" i="44"/>
  <c r="N852" i="44"/>
  <c r="N853" i="44"/>
  <c r="N854" i="44"/>
  <c r="N855" i="44"/>
  <c r="N856" i="44"/>
  <c r="N857" i="44"/>
  <c r="N858" i="44"/>
  <c r="N859" i="44"/>
  <c r="N860" i="44"/>
  <c r="N861" i="44"/>
  <c r="N862" i="44"/>
  <c r="N863" i="44"/>
  <c r="N864" i="44"/>
  <c r="N865" i="44"/>
  <c r="N866" i="44"/>
  <c r="N867" i="44"/>
  <c r="N868" i="44"/>
  <c r="N869" i="44"/>
  <c r="N870" i="44"/>
  <c r="N871" i="44"/>
  <c r="N872" i="44"/>
  <c r="N873" i="44"/>
  <c r="N874" i="44"/>
  <c r="N875" i="44"/>
  <c r="N876" i="44"/>
  <c r="N877" i="44"/>
  <c r="N878" i="44"/>
  <c r="N879" i="44"/>
  <c r="N880" i="44"/>
  <c r="N881" i="44"/>
  <c r="N882" i="44"/>
  <c r="N883" i="44"/>
  <c r="N884" i="44"/>
  <c r="N885" i="44"/>
  <c r="N886" i="44"/>
  <c r="N887" i="44"/>
  <c r="N888" i="44"/>
  <c r="N889" i="44"/>
  <c r="N890" i="44"/>
  <c r="N891" i="44"/>
  <c r="N892" i="44"/>
  <c r="N893" i="44"/>
  <c r="N894" i="44"/>
  <c r="N895" i="44"/>
  <c r="N896" i="44"/>
  <c r="N897" i="44"/>
  <c r="N898" i="44"/>
  <c r="N899" i="44"/>
  <c r="N900" i="44"/>
  <c r="N901" i="44"/>
  <c r="N902" i="44"/>
  <c r="N903" i="44"/>
  <c r="N904" i="44"/>
  <c r="N905" i="44"/>
  <c r="N906" i="44"/>
  <c r="N907" i="44"/>
  <c r="N908" i="44"/>
  <c r="N909" i="44"/>
  <c r="N910" i="44"/>
  <c r="N911" i="44"/>
  <c r="N912" i="44"/>
  <c r="N913" i="44"/>
  <c r="N914" i="44"/>
  <c r="N915" i="44"/>
  <c r="N916" i="44"/>
  <c r="N917" i="44"/>
  <c r="N918" i="44"/>
  <c r="N919" i="44"/>
  <c r="N920" i="44"/>
  <c r="N921" i="44"/>
  <c r="N922" i="44"/>
  <c r="N923" i="44"/>
  <c r="N924" i="44"/>
  <c r="N925" i="44"/>
  <c r="N926" i="44"/>
  <c r="N927" i="44"/>
  <c r="N928" i="44"/>
  <c r="N929" i="44"/>
  <c r="N930" i="44"/>
  <c r="N931" i="44"/>
  <c r="N932" i="44"/>
  <c r="N933" i="44"/>
  <c r="N934" i="44"/>
  <c r="N935" i="44"/>
  <c r="N936" i="44"/>
  <c r="N937" i="44"/>
  <c r="N938" i="44"/>
  <c r="N939" i="44"/>
  <c r="N940" i="44"/>
  <c r="N941" i="44"/>
  <c r="N942" i="44"/>
  <c r="N943" i="44"/>
  <c r="N944" i="44"/>
  <c r="N945" i="44"/>
  <c r="N946" i="44"/>
  <c r="N947" i="44"/>
  <c r="N948" i="44"/>
  <c r="N949" i="44"/>
  <c r="N950" i="44"/>
  <c r="N951" i="44"/>
  <c r="N952" i="44"/>
  <c r="N953" i="44"/>
  <c r="N954" i="44"/>
  <c r="N955" i="44"/>
  <c r="N956" i="44"/>
  <c r="N957" i="44"/>
  <c r="N958" i="44"/>
  <c r="N959" i="44"/>
  <c r="N960" i="44"/>
  <c r="N961" i="44"/>
  <c r="N962" i="44"/>
  <c r="N963" i="44"/>
  <c r="N964" i="44"/>
  <c r="N965" i="44"/>
  <c r="N966" i="44"/>
  <c r="N967" i="44"/>
  <c r="N968" i="44"/>
  <c r="N969" i="44"/>
  <c r="N970" i="44"/>
  <c r="N971" i="44"/>
  <c r="N972" i="44"/>
  <c r="N973" i="44"/>
  <c r="N974" i="44"/>
  <c r="N975" i="44"/>
  <c r="N976" i="44"/>
  <c r="N977" i="44"/>
  <c r="N978" i="44"/>
  <c r="N979" i="44"/>
  <c r="N980" i="44"/>
  <c r="N981" i="44"/>
  <c r="N982" i="44"/>
  <c r="N983" i="44"/>
  <c r="N984" i="44"/>
  <c r="N985" i="44"/>
  <c r="N986" i="44"/>
  <c r="N987" i="44"/>
  <c r="N988" i="44"/>
  <c r="N989" i="44"/>
  <c r="N990" i="44"/>
  <c r="N991" i="44"/>
  <c r="N992" i="44"/>
  <c r="N993" i="44"/>
  <c r="N994" i="44"/>
  <c r="N995" i="44"/>
  <c r="N996" i="44"/>
  <c r="N997" i="44"/>
  <c r="N998" i="44"/>
  <c r="N999" i="44"/>
  <c r="N1000" i="44"/>
  <c r="N1001" i="44"/>
  <c r="N1002" i="44"/>
  <c r="N1003" i="44"/>
  <c r="N1004" i="44"/>
  <c r="N1005" i="44"/>
  <c r="N1006" i="44"/>
  <c r="N1007" i="44"/>
  <c r="N1008" i="44"/>
  <c r="N1009" i="44"/>
  <c r="N1010" i="44"/>
  <c r="N1011" i="44"/>
  <c r="N1012" i="44"/>
  <c r="N1013" i="44"/>
  <c r="N1014" i="44"/>
  <c r="N1015" i="44"/>
  <c r="N1016" i="44"/>
  <c r="N1017" i="44"/>
  <c r="N1018" i="44"/>
  <c r="N1019" i="44"/>
  <c r="N1020" i="44"/>
  <c r="N1021" i="44"/>
  <c r="N1022" i="44"/>
  <c r="N1023" i="44"/>
  <c r="N1024" i="44"/>
  <c r="N1025" i="44"/>
  <c r="N1026" i="44"/>
  <c r="N1027" i="44"/>
  <c r="N1028" i="44"/>
  <c r="N1029" i="44"/>
  <c r="N1030" i="44"/>
  <c r="N1031" i="44"/>
  <c r="N1032" i="44"/>
  <c r="N1033" i="44"/>
  <c r="N1034" i="44"/>
  <c r="N1035" i="44"/>
  <c r="N1036" i="44"/>
  <c r="N1037" i="44"/>
  <c r="N1038" i="44"/>
  <c r="N1039" i="44"/>
  <c r="N1040" i="44"/>
  <c r="N1041" i="44"/>
  <c r="N1042" i="44"/>
  <c r="N1043" i="44"/>
  <c r="N1044" i="44"/>
  <c r="N1045" i="44"/>
  <c r="N1046" i="44"/>
  <c r="N1047" i="44"/>
  <c r="N1048" i="44"/>
  <c r="N1049" i="44"/>
  <c r="N1050" i="44"/>
  <c r="N1051" i="44"/>
  <c r="N1052" i="44"/>
  <c r="N1053" i="44"/>
  <c r="N1054" i="44"/>
  <c r="N1055" i="44"/>
  <c r="N1056" i="44"/>
  <c r="N1057" i="44"/>
  <c r="N1058" i="44"/>
  <c r="N1059" i="44"/>
  <c r="N1060" i="44"/>
  <c r="N1061" i="44"/>
  <c r="N1062" i="44"/>
  <c r="N1063" i="44"/>
  <c r="N1064" i="44"/>
  <c r="N1065" i="44"/>
  <c r="N1066" i="44"/>
  <c r="N1067" i="44"/>
  <c r="N1068" i="44"/>
  <c r="N1069" i="44"/>
  <c r="N1070" i="44"/>
  <c r="N1071" i="44"/>
  <c r="N1072" i="44"/>
  <c r="N1073" i="44"/>
  <c r="N1074" i="44"/>
  <c r="N1075" i="44"/>
  <c r="N1076" i="44"/>
  <c r="N1077" i="44"/>
  <c r="N1078" i="44"/>
  <c r="N1079" i="44"/>
  <c r="N1080" i="44"/>
  <c r="N1081" i="44"/>
  <c r="N1082" i="44"/>
  <c r="N1083" i="44"/>
  <c r="N1084" i="44"/>
  <c r="N1085" i="44"/>
  <c r="N1086" i="44"/>
  <c r="N1087" i="44"/>
  <c r="N1088" i="44"/>
  <c r="N1089" i="44"/>
  <c r="N1090" i="44"/>
  <c r="N1091" i="44"/>
  <c r="N1092" i="44"/>
  <c r="N1093" i="44"/>
  <c r="N1094" i="44"/>
  <c r="N1095" i="44"/>
  <c r="N1096" i="44"/>
  <c r="N1097" i="44"/>
  <c r="N1098" i="44"/>
  <c r="N1099" i="44"/>
  <c r="N1100" i="44"/>
  <c r="N1101" i="44"/>
  <c r="N1102" i="44"/>
  <c r="N1103" i="44"/>
  <c r="N1104" i="44"/>
  <c r="N1105" i="44"/>
  <c r="N1106" i="44"/>
  <c r="N1107" i="44"/>
  <c r="N1108" i="44"/>
  <c r="N1109" i="44"/>
  <c r="N1110" i="44"/>
  <c r="N1111" i="44"/>
  <c r="N1112" i="44"/>
  <c r="N1113" i="44"/>
  <c r="N1114" i="44"/>
  <c r="N1115" i="44"/>
  <c r="N1116" i="44"/>
  <c r="N1117" i="44"/>
  <c r="N1118" i="44"/>
  <c r="N1119" i="44"/>
  <c r="N1120" i="44"/>
  <c r="N1121" i="44"/>
  <c r="N1122" i="44"/>
  <c r="N1123" i="44"/>
  <c r="N1124" i="44"/>
  <c r="N1125" i="44"/>
  <c r="N1126" i="44"/>
  <c r="N1127" i="44"/>
  <c r="N1128" i="44"/>
  <c r="N1129" i="44"/>
  <c r="N1130" i="44"/>
  <c r="N1131" i="44"/>
  <c r="N1132" i="44"/>
  <c r="N1133" i="44"/>
  <c r="N1134" i="44"/>
  <c r="N1135" i="44"/>
  <c r="N1136" i="44"/>
  <c r="N1137" i="44"/>
  <c r="N1138" i="44"/>
  <c r="N1139" i="44"/>
  <c r="N1140" i="44"/>
  <c r="N1141" i="44"/>
  <c r="N1142" i="44"/>
  <c r="N1143" i="44"/>
  <c r="N1144" i="44"/>
  <c r="N1145" i="44"/>
  <c r="N1146" i="44"/>
  <c r="N1147" i="44"/>
  <c r="N1148" i="44"/>
  <c r="N1149" i="44"/>
  <c r="N1150" i="44"/>
  <c r="N1151" i="44"/>
  <c r="N1152" i="44"/>
  <c r="N1153" i="44"/>
  <c r="N1154" i="44"/>
  <c r="N1155" i="44"/>
  <c r="N1156" i="44"/>
  <c r="N1157" i="44"/>
  <c r="N1158" i="44"/>
  <c r="N1159" i="44"/>
  <c r="N1160" i="44"/>
  <c r="N1161" i="44"/>
  <c r="N1162" i="44"/>
  <c r="N1163" i="44"/>
  <c r="N1164" i="44"/>
  <c r="N1165" i="44"/>
  <c r="N1166" i="44"/>
  <c r="N1167" i="44"/>
  <c r="N1168" i="44"/>
  <c r="N1169" i="44"/>
  <c r="N1170" i="44"/>
  <c r="N1171" i="44"/>
  <c r="N1172" i="44"/>
  <c r="N1173" i="44"/>
  <c r="N1174" i="44"/>
  <c r="N1175" i="44"/>
  <c r="N1176" i="44"/>
  <c r="N1177" i="44"/>
  <c r="N1178" i="44"/>
  <c r="N1179" i="44"/>
  <c r="N1180" i="44"/>
  <c r="N1181" i="44"/>
  <c r="N1182" i="44"/>
  <c r="N1183" i="44"/>
  <c r="N1184" i="44"/>
  <c r="N1185" i="44"/>
  <c r="N1186" i="44"/>
  <c r="N1187" i="44"/>
  <c r="N1188" i="44"/>
  <c r="N1189" i="44"/>
  <c r="N1190" i="44"/>
  <c r="N1191" i="44"/>
  <c r="N1192" i="44"/>
  <c r="N1193" i="44"/>
  <c r="N1194" i="44"/>
  <c r="N1195" i="44"/>
  <c r="N1196" i="44"/>
  <c r="N1197" i="44"/>
  <c r="N1198" i="44"/>
  <c r="N1199" i="44"/>
  <c r="N1200" i="44"/>
  <c r="N1201" i="44"/>
  <c r="N1202" i="44"/>
  <c r="N1203" i="44"/>
  <c r="N1204" i="44"/>
  <c r="N1205" i="44"/>
  <c r="N1206" i="44"/>
  <c r="N1207" i="44"/>
  <c r="N1208" i="44"/>
  <c r="N1209" i="44"/>
  <c r="N1210" i="44"/>
  <c r="N1211" i="44"/>
  <c r="N1212" i="44"/>
  <c r="N1213" i="44"/>
  <c r="N1214" i="44"/>
  <c r="N1215" i="44"/>
  <c r="N1216" i="44"/>
  <c r="N1217" i="44"/>
  <c r="N1218" i="44"/>
  <c r="N1219" i="44"/>
  <c r="N1220" i="44"/>
  <c r="N1221" i="44"/>
  <c r="N1222" i="44"/>
  <c r="N1223" i="44"/>
  <c r="N1224" i="44"/>
  <c r="N1225" i="44"/>
  <c r="N1226" i="44"/>
  <c r="N1227" i="44"/>
  <c r="N1228" i="44"/>
  <c r="N1229" i="44"/>
  <c r="N1230" i="44"/>
  <c r="N1231" i="44"/>
  <c r="N1232" i="44"/>
  <c r="N1233" i="44"/>
  <c r="N1234" i="44"/>
  <c r="N1235" i="44"/>
  <c r="N1236" i="44"/>
  <c r="N1237" i="44"/>
  <c r="N1238" i="44"/>
  <c r="N1239" i="44"/>
  <c r="N1240" i="44"/>
  <c r="N1241" i="44"/>
  <c r="N1242" i="44"/>
  <c r="N1243" i="44"/>
  <c r="N1244" i="44"/>
  <c r="N1245" i="44"/>
  <c r="N1246" i="44"/>
  <c r="N1247" i="44"/>
  <c r="N1248" i="44"/>
  <c r="N1249" i="44"/>
  <c r="N1250" i="44"/>
  <c r="N1251" i="44"/>
  <c r="N1252" i="44"/>
  <c r="N1253" i="44"/>
  <c r="N1254" i="44"/>
  <c r="N1255" i="44"/>
  <c r="N1256" i="44"/>
  <c r="N1257" i="44"/>
  <c r="N1258" i="44"/>
  <c r="N1259" i="44"/>
  <c r="N1260" i="44"/>
  <c r="N1261" i="44"/>
  <c r="N1262" i="44"/>
  <c r="N1263" i="44"/>
  <c r="N1264" i="44"/>
  <c r="N1265" i="44"/>
  <c r="N1266" i="44"/>
  <c r="N1267" i="44"/>
  <c r="N1268" i="44"/>
  <c r="N1269" i="44"/>
  <c r="N1270" i="44"/>
  <c r="N1271" i="44"/>
  <c r="N1272" i="44"/>
  <c r="N1273" i="44"/>
  <c r="N1274" i="44"/>
  <c r="N1275" i="44"/>
  <c r="N1276" i="44"/>
  <c r="N1277" i="44"/>
  <c r="N1278" i="44"/>
  <c r="N1279" i="44"/>
  <c r="N1280" i="44"/>
  <c r="N1281" i="44"/>
  <c r="N1282" i="44"/>
  <c r="N1283" i="44"/>
  <c r="N1284" i="44"/>
  <c r="N1285" i="44"/>
  <c r="N1286" i="44"/>
  <c r="N1287" i="44"/>
  <c r="N1288" i="44"/>
  <c r="N1289" i="44"/>
  <c r="N1290" i="44"/>
  <c r="N1291" i="44"/>
  <c r="N1292" i="44"/>
  <c r="N1293" i="44"/>
  <c r="N1294" i="44"/>
  <c r="N1295" i="44"/>
  <c r="N1296" i="44"/>
  <c r="N1297" i="44"/>
  <c r="N1298" i="44"/>
  <c r="N1299" i="44"/>
  <c r="N1300" i="44"/>
  <c r="N1301" i="44"/>
  <c r="N1302" i="44"/>
  <c r="N1303" i="44"/>
  <c r="N1304" i="44"/>
  <c r="N1305" i="44"/>
  <c r="N1306" i="44"/>
  <c r="N1307" i="44"/>
  <c r="N1308" i="44"/>
  <c r="N1309" i="44"/>
  <c r="N1310" i="44"/>
  <c r="N1311" i="44"/>
  <c r="N1312" i="44"/>
  <c r="N1313" i="44"/>
  <c r="N1314" i="44"/>
  <c r="N1315" i="44"/>
  <c r="N1316" i="44"/>
  <c r="N1317" i="44"/>
  <c r="N1318" i="44"/>
  <c r="N1319" i="44"/>
  <c r="N1320" i="44"/>
  <c r="N1321" i="44"/>
  <c r="N1322" i="44"/>
  <c r="N1323" i="44"/>
  <c r="N1324" i="44"/>
  <c r="N1325" i="44"/>
  <c r="N1326" i="44"/>
  <c r="N1327" i="44"/>
  <c r="N1328" i="44"/>
  <c r="N1329" i="44"/>
  <c r="N1330" i="44"/>
  <c r="N1331" i="44"/>
  <c r="N1332" i="44"/>
  <c r="N1333" i="44"/>
  <c r="N1334" i="44"/>
  <c r="N1335" i="44"/>
  <c r="N1336" i="44"/>
  <c r="N1337" i="44"/>
  <c r="N1338" i="44"/>
  <c r="N1339" i="44"/>
  <c r="N1340" i="44"/>
  <c r="N1341" i="44"/>
  <c r="N1342" i="44"/>
  <c r="N1343" i="44"/>
  <c r="N1344" i="44"/>
  <c r="N1345" i="44"/>
  <c r="N1346" i="44"/>
  <c r="N1347" i="44"/>
  <c r="N1348" i="44"/>
  <c r="N1349" i="44"/>
  <c r="N1350" i="44"/>
  <c r="N1351" i="44"/>
  <c r="N1352" i="44"/>
  <c r="N1353" i="44"/>
  <c r="N1354" i="44"/>
  <c r="N1355" i="44"/>
  <c r="N1356" i="44"/>
  <c r="N1357" i="44"/>
  <c r="N1358" i="44"/>
  <c r="N1359" i="44"/>
  <c r="N1360" i="44"/>
  <c r="N1361" i="44"/>
  <c r="N1362" i="44"/>
  <c r="N1363" i="44"/>
  <c r="N1364" i="44"/>
  <c r="N1365" i="44"/>
  <c r="N1366" i="44"/>
  <c r="N1367" i="44"/>
  <c r="N1368" i="44"/>
  <c r="N1369" i="44"/>
  <c r="N1370" i="44"/>
  <c r="N1371" i="44"/>
  <c r="N1372" i="44"/>
  <c r="N1373" i="44"/>
  <c r="N1374" i="44"/>
  <c r="N1375" i="44"/>
  <c r="N1376" i="44"/>
  <c r="N1377" i="44"/>
  <c r="N1378" i="44"/>
  <c r="N1379" i="44"/>
  <c r="N1380" i="44"/>
  <c r="N1381" i="44"/>
  <c r="N1382" i="44"/>
  <c r="N1383" i="44"/>
  <c r="N1384" i="44"/>
  <c r="N1385" i="44"/>
  <c r="N1386" i="44"/>
  <c r="N1387" i="44"/>
  <c r="N1388" i="44"/>
  <c r="N1389" i="44"/>
  <c r="N1390" i="44"/>
  <c r="N1391" i="44"/>
  <c r="N1392" i="44"/>
  <c r="N1393" i="44"/>
  <c r="N1394" i="44"/>
  <c r="N1395" i="44"/>
  <c r="N1396" i="44"/>
  <c r="N1397" i="44"/>
  <c r="N1398" i="44"/>
  <c r="N1399" i="44"/>
  <c r="N1400" i="44"/>
  <c r="N1401" i="44"/>
  <c r="N1402" i="44"/>
  <c r="N1403" i="44"/>
  <c r="N1404" i="44"/>
  <c r="N1405" i="44"/>
  <c r="N1406" i="44"/>
  <c r="N1407" i="44"/>
  <c r="N1408" i="44"/>
  <c r="N1409" i="44"/>
  <c r="N1410" i="44"/>
  <c r="N1411" i="44"/>
  <c r="N1412" i="44"/>
  <c r="N1413" i="44"/>
  <c r="N1414" i="44"/>
  <c r="N1415" i="44"/>
  <c r="N1416" i="44"/>
  <c r="N1417" i="44"/>
  <c r="N1418" i="44"/>
  <c r="N1419" i="44"/>
  <c r="N1420" i="44"/>
  <c r="N1421" i="44"/>
  <c r="N1422" i="44"/>
  <c r="N1423" i="44"/>
  <c r="N1424" i="44"/>
  <c r="N1425" i="44"/>
  <c r="N1426" i="44"/>
  <c r="N1427" i="44"/>
  <c r="N1428" i="44"/>
  <c r="N1429" i="44"/>
  <c r="N1430" i="44"/>
  <c r="N1431" i="44"/>
  <c r="N1432" i="44"/>
  <c r="N1433" i="44"/>
  <c r="N1434" i="44"/>
  <c r="N1435" i="44"/>
  <c r="N1436" i="44"/>
  <c r="N1437" i="44"/>
  <c r="N1438" i="44"/>
  <c r="N1439" i="44"/>
  <c r="N1440" i="44"/>
  <c r="N1441" i="44"/>
  <c r="N1442" i="44"/>
  <c r="N1443" i="44"/>
  <c r="N1444" i="44"/>
  <c r="N1445" i="44"/>
  <c r="N1446" i="44"/>
  <c r="N1447" i="44"/>
  <c r="N1448" i="44"/>
  <c r="N1449" i="44"/>
  <c r="N1450" i="44"/>
  <c r="N1451" i="44"/>
  <c r="N1452" i="44"/>
  <c r="N1453" i="44"/>
  <c r="N1454" i="44"/>
  <c r="N1455" i="44"/>
  <c r="N1456" i="44"/>
  <c r="N1457" i="44"/>
  <c r="N1458" i="44"/>
  <c r="N1459" i="44"/>
  <c r="N1460" i="44"/>
  <c r="N1461" i="44"/>
  <c r="N1462" i="44"/>
  <c r="N1463" i="44"/>
  <c r="N1464" i="44"/>
  <c r="N1465" i="44"/>
  <c r="N1466" i="44"/>
  <c r="N1467" i="44"/>
  <c r="N1468" i="44"/>
  <c r="N1469" i="44"/>
  <c r="N1470" i="44"/>
  <c r="N1471" i="44"/>
  <c r="N1472" i="44"/>
  <c r="N1473" i="44"/>
  <c r="N1474" i="44"/>
  <c r="N1475" i="44"/>
  <c r="N1476" i="44"/>
  <c r="N1477" i="44"/>
  <c r="N1478" i="44"/>
  <c r="N1479" i="44"/>
  <c r="N1480" i="44"/>
  <c r="N1481" i="44"/>
  <c r="N1482" i="44"/>
  <c r="N1483" i="44"/>
  <c r="N1484" i="44"/>
  <c r="N1485" i="44"/>
  <c r="N1486" i="44"/>
  <c r="N1487" i="44"/>
  <c r="N1488" i="44"/>
  <c r="N1489" i="44"/>
  <c r="N1490" i="44"/>
  <c r="N1491" i="44"/>
  <c r="N1492" i="44"/>
  <c r="N1493" i="44"/>
  <c r="N1494" i="44"/>
  <c r="N1495" i="44"/>
  <c r="N1496" i="44"/>
  <c r="N1497" i="44"/>
  <c r="N1498" i="44"/>
  <c r="N1499" i="44"/>
  <c r="N1500" i="44"/>
  <c r="N1501" i="44"/>
  <c r="N1502" i="44"/>
  <c r="N1503" i="44"/>
  <c r="N1504" i="44"/>
  <c r="N1505" i="44"/>
  <c r="N1506" i="44"/>
  <c r="N1507" i="44"/>
  <c r="N1508" i="44"/>
  <c r="N1509" i="44"/>
  <c r="N1510" i="44"/>
  <c r="N1511" i="44"/>
  <c r="N1512" i="44"/>
  <c r="N1513" i="44"/>
  <c r="N1514" i="44"/>
  <c r="N1515" i="44"/>
  <c r="N1516" i="44"/>
  <c r="N1517" i="44"/>
  <c r="N1518" i="44"/>
  <c r="N1519" i="44"/>
  <c r="N1520" i="44"/>
  <c r="N1521" i="44"/>
  <c r="N1522" i="44"/>
  <c r="N1523" i="44"/>
  <c r="N1524" i="44"/>
  <c r="N1525" i="44"/>
  <c r="N1526" i="44"/>
  <c r="N1527" i="44"/>
  <c r="N1528" i="44"/>
  <c r="N1529" i="44"/>
  <c r="N1530" i="44"/>
  <c r="N1531" i="44"/>
  <c r="N1532" i="44"/>
  <c r="N1533" i="44"/>
  <c r="N1534" i="44"/>
  <c r="N1535" i="44"/>
  <c r="N1536" i="44"/>
  <c r="N1537" i="44"/>
  <c r="N1538" i="44"/>
  <c r="N1539" i="44"/>
  <c r="N1540" i="44"/>
  <c r="N1541" i="44"/>
  <c r="N1542" i="44"/>
  <c r="N1543" i="44"/>
  <c r="N1544" i="44"/>
  <c r="N1545" i="44"/>
  <c r="N1546" i="44"/>
  <c r="N1547" i="44"/>
  <c r="N1548" i="44"/>
  <c r="N1549" i="44"/>
  <c r="N1550" i="44"/>
  <c r="N1551" i="44"/>
  <c r="N1552" i="44"/>
  <c r="N1553" i="44"/>
  <c r="N1554" i="44"/>
  <c r="N1555" i="44"/>
  <c r="N1556" i="44"/>
  <c r="N1557" i="44"/>
  <c r="N1558" i="44"/>
  <c r="N1559" i="44"/>
  <c r="N1560" i="44"/>
  <c r="N1561" i="44"/>
  <c r="N1562" i="44"/>
  <c r="N1563" i="44"/>
  <c r="N1564" i="44"/>
  <c r="N1565" i="44"/>
  <c r="N1566" i="44"/>
  <c r="N1567" i="44"/>
  <c r="N1568" i="44"/>
  <c r="N1569" i="44"/>
  <c r="N1570" i="44"/>
  <c r="N1571" i="44"/>
  <c r="N1572" i="44"/>
  <c r="N1573" i="44"/>
  <c r="N1574" i="44"/>
  <c r="N1575" i="44"/>
  <c r="N1576" i="44"/>
  <c r="N1577" i="44"/>
  <c r="N1578" i="44"/>
  <c r="N1579" i="44"/>
  <c r="N1580" i="44"/>
  <c r="N1581" i="44"/>
  <c r="N1582" i="44"/>
  <c r="N1583" i="44"/>
  <c r="N1584" i="44"/>
  <c r="N1585" i="44"/>
  <c r="N1586" i="44"/>
  <c r="N1587" i="44"/>
  <c r="N1588" i="44"/>
  <c r="N1589" i="44"/>
  <c r="N1590" i="44"/>
  <c r="N1591" i="44"/>
  <c r="N1592" i="44"/>
  <c r="N1593" i="44"/>
  <c r="N1594" i="44"/>
  <c r="N1595" i="44"/>
  <c r="N1596" i="44"/>
  <c r="N1597" i="44"/>
  <c r="N1598" i="44"/>
  <c r="N1599" i="44"/>
  <c r="N1600" i="44"/>
  <c r="N1601" i="44"/>
  <c r="N1602" i="44"/>
  <c r="N1603" i="44"/>
  <c r="N1604" i="44"/>
  <c r="N1605" i="44"/>
  <c r="N1606" i="44"/>
  <c r="N1607" i="44"/>
  <c r="N1608" i="44"/>
  <c r="N1609" i="44"/>
  <c r="N1610" i="44"/>
  <c r="N1611" i="44"/>
  <c r="N1612" i="44"/>
  <c r="N1613" i="44"/>
  <c r="N1614" i="44"/>
  <c r="N1615" i="44"/>
  <c r="N1616" i="44"/>
  <c r="N1617" i="44"/>
  <c r="N1618" i="44"/>
  <c r="N1619" i="44"/>
  <c r="N1620" i="44"/>
  <c r="N1621" i="44"/>
  <c r="N1622" i="44"/>
  <c r="N1623" i="44"/>
  <c r="N1624" i="44"/>
  <c r="N1625" i="44"/>
  <c r="N1626" i="44"/>
  <c r="N1627" i="44"/>
  <c r="N1628" i="44"/>
  <c r="N1629" i="44"/>
  <c r="N1630" i="44"/>
  <c r="N1631" i="44"/>
  <c r="N1632" i="44"/>
  <c r="N1633" i="44"/>
  <c r="N1634" i="44"/>
  <c r="N1635" i="44"/>
  <c r="N1636" i="44"/>
  <c r="N1637" i="44"/>
  <c r="N1638" i="44"/>
  <c r="N1639" i="44"/>
  <c r="N1640" i="44"/>
  <c r="N1641" i="44"/>
  <c r="N1642" i="44"/>
  <c r="N1643" i="44"/>
  <c r="N1644" i="44"/>
  <c r="N1645" i="44"/>
  <c r="N1646" i="44"/>
  <c r="N1647" i="44"/>
  <c r="N1648" i="44"/>
  <c r="N1649" i="44"/>
  <c r="N1650" i="44"/>
  <c r="N1651" i="44"/>
  <c r="N1652" i="44"/>
  <c r="N1653" i="44"/>
  <c r="N1654" i="44"/>
  <c r="N1655" i="44"/>
  <c r="N1656" i="44"/>
  <c r="N1657" i="44"/>
  <c r="N1658" i="44"/>
  <c r="N1659" i="44"/>
  <c r="N1660" i="44"/>
  <c r="N1661" i="44"/>
  <c r="N1662" i="44"/>
  <c r="N1663" i="44"/>
  <c r="N1664" i="44"/>
  <c r="N1665" i="44"/>
  <c r="N1666" i="44"/>
  <c r="N1667" i="44"/>
  <c r="N1668" i="44"/>
  <c r="N1669" i="44"/>
  <c r="N1670" i="44"/>
  <c r="N1671" i="44"/>
  <c r="N1672" i="44"/>
  <c r="N1673" i="44"/>
  <c r="N1674" i="44"/>
  <c r="N1675" i="44"/>
  <c r="N1676" i="44"/>
  <c r="N1677" i="44"/>
  <c r="N1678" i="44"/>
  <c r="N1679" i="44"/>
  <c r="N1680" i="44"/>
  <c r="N1681" i="44"/>
  <c r="N1682" i="44"/>
  <c r="N1683" i="44"/>
  <c r="N1684" i="44"/>
  <c r="N1685" i="44"/>
  <c r="N1686" i="44"/>
  <c r="N1687" i="44"/>
  <c r="N1688" i="44"/>
  <c r="N1689" i="44"/>
  <c r="N1690" i="44"/>
  <c r="N1691" i="44"/>
  <c r="N1692" i="44"/>
  <c r="N1693" i="44"/>
  <c r="N1694" i="44"/>
  <c r="N1695" i="44"/>
  <c r="N1696" i="44"/>
  <c r="N1697" i="44"/>
  <c r="N1698" i="44"/>
  <c r="N1699" i="44"/>
  <c r="N1700" i="44"/>
  <c r="N1701" i="44"/>
  <c r="N1702" i="44"/>
  <c r="N1703" i="44"/>
  <c r="N1704" i="44"/>
  <c r="N1705" i="44"/>
  <c r="N1706" i="44"/>
  <c r="N1707" i="44"/>
  <c r="N1708" i="44"/>
  <c r="N1709" i="44"/>
  <c r="N1710" i="44"/>
  <c r="N1711" i="44"/>
  <c r="N1712" i="44"/>
  <c r="N1713" i="44"/>
  <c r="N1714" i="44"/>
  <c r="N1715" i="44"/>
  <c r="N1716" i="44"/>
  <c r="N1717" i="44"/>
  <c r="N1718" i="44"/>
  <c r="N1719" i="44"/>
  <c r="N1720" i="44"/>
  <c r="N1721" i="44"/>
  <c r="N1722" i="44"/>
  <c r="N1723" i="44"/>
  <c r="N1724" i="44"/>
  <c r="N1725" i="44"/>
  <c r="N1726" i="44"/>
  <c r="N1727" i="44"/>
  <c r="N1728" i="44"/>
  <c r="N1729" i="44"/>
  <c r="N1730" i="44"/>
  <c r="N1731" i="44"/>
  <c r="N1732" i="44"/>
  <c r="N1733" i="44"/>
  <c r="N1734" i="44"/>
  <c r="N1735" i="44"/>
  <c r="N1736" i="44"/>
  <c r="N1737" i="44"/>
  <c r="N1738" i="44"/>
  <c r="N1739" i="44"/>
  <c r="N1740" i="44"/>
  <c r="N1741" i="44"/>
  <c r="N1742" i="44"/>
  <c r="N1743" i="44"/>
  <c r="N1744" i="44"/>
  <c r="N1745" i="44"/>
  <c r="N1746" i="44"/>
  <c r="N1747" i="44"/>
  <c r="N1748" i="44"/>
  <c r="N1749" i="44"/>
  <c r="N1750" i="44"/>
  <c r="N1751" i="44"/>
  <c r="N1752" i="44"/>
  <c r="N1753" i="44"/>
  <c r="N1754" i="44"/>
  <c r="N1755" i="44"/>
  <c r="N1756" i="44"/>
  <c r="N1757" i="44"/>
  <c r="N1758" i="44"/>
  <c r="N1759" i="44"/>
  <c r="N1760" i="44"/>
  <c r="N1761" i="44"/>
  <c r="N1762" i="44"/>
  <c r="N1763" i="44"/>
  <c r="N1764" i="44"/>
  <c r="N1765" i="44"/>
  <c r="N1766" i="44"/>
  <c r="N1767" i="44"/>
  <c r="N1768" i="44"/>
  <c r="N1769" i="44"/>
  <c r="N1770" i="44"/>
  <c r="N1771" i="44"/>
  <c r="N1772" i="44"/>
  <c r="N1773" i="44"/>
  <c r="N1774" i="44"/>
  <c r="N1775" i="44"/>
  <c r="N1776" i="44"/>
  <c r="N1777" i="44"/>
  <c r="N1778" i="44"/>
  <c r="N1779" i="44"/>
  <c r="N1780" i="44"/>
  <c r="N1781" i="44"/>
  <c r="N1782" i="44"/>
  <c r="N1783" i="44"/>
  <c r="N1784" i="44"/>
  <c r="N1785" i="44"/>
  <c r="N1786" i="44"/>
  <c r="N1787" i="44"/>
  <c r="N1788" i="44"/>
  <c r="N1789" i="44"/>
  <c r="N1790" i="44"/>
  <c r="N1791" i="44"/>
  <c r="N1792" i="44"/>
  <c r="N1793" i="44"/>
  <c r="N1794" i="44"/>
  <c r="N1795" i="44"/>
  <c r="N1796" i="44"/>
  <c r="N1797" i="44"/>
  <c r="N1798" i="44"/>
  <c r="N1799" i="44"/>
  <c r="N1800" i="44"/>
  <c r="N1801" i="44"/>
  <c r="N1802" i="44"/>
  <c r="N1803" i="44"/>
  <c r="N1804" i="44"/>
  <c r="N1805" i="44"/>
  <c r="N1806" i="44"/>
  <c r="N1807" i="44"/>
  <c r="N1808" i="44"/>
  <c r="N1809" i="44"/>
  <c r="N1810" i="44"/>
  <c r="N1811" i="44"/>
  <c r="N1812" i="44"/>
  <c r="N1813" i="44"/>
  <c r="N1814" i="44"/>
  <c r="N1815" i="44"/>
  <c r="N1816" i="44"/>
  <c r="N1817" i="44"/>
  <c r="N1818" i="44"/>
  <c r="N1819" i="44"/>
  <c r="N1820" i="44"/>
  <c r="N1821" i="44"/>
  <c r="N1822" i="44"/>
  <c r="N1823" i="44"/>
  <c r="N1824" i="44"/>
  <c r="N1825" i="44"/>
  <c r="N1826" i="44"/>
  <c r="N1827" i="44"/>
  <c r="N1828" i="44"/>
  <c r="N1829" i="44"/>
  <c r="N1830" i="44"/>
  <c r="N1831" i="44"/>
  <c r="N1832" i="44"/>
  <c r="N1833" i="44"/>
  <c r="N1834" i="44"/>
  <c r="N1835" i="44"/>
  <c r="N1836" i="44"/>
  <c r="N1837" i="44"/>
  <c r="N1838" i="44"/>
  <c r="N1839" i="44"/>
  <c r="N1840" i="44"/>
  <c r="N1841" i="44"/>
  <c r="N1842" i="44"/>
  <c r="N1843" i="44"/>
  <c r="N1844" i="44"/>
  <c r="N1845" i="44"/>
  <c r="N1846" i="44"/>
  <c r="N1847" i="44"/>
  <c r="N1848" i="44"/>
  <c r="N1849" i="44"/>
  <c r="N1850" i="44"/>
  <c r="N1851" i="44"/>
  <c r="N1852" i="44"/>
  <c r="N1853" i="44"/>
  <c r="N1854" i="44"/>
  <c r="N1855" i="44"/>
  <c r="N1856" i="44"/>
  <c r="N1857" i="44"/>
  <c r="N1858" i="44"/>
  <c r="N1859" i="44"/>
  <c r="N1860" i="44"/>
  <c r="N1861" i="44"/>
  <c r="N1862" i="44"/>
  <c r="N1863" i="44"/>
  <c r="N1864" i="44"/>
  <c r="N1865" i="44"/>
  <c r="N1866" i="44"/>
  <c r="N1867" i="44"/>
  <c r="N1868" i="44"/>
  <c r="N1869" i="44"/>
  <c r="N1870" i="44"/>
  <c r="N1871" i="44"/>
  <c r="N1872" i="44"/>
  <c r="N1873" i="44"/>
  <c r="N1874" i="44"/>
  <c r="N1875" i="44"/>
  <c r="N1876" i="44"/>
  <c r="N1877" i="44"/>
  <c r="N1878" i="44"/>
  <c r="N1879" i="44"/>
  <c r="N1880" i="44"/>
  <c r="N1881" i="44"/>
  <c r="N1882" i="44"/>
  <c r="N1883" i="44"/>
  <c r="N1884" i="44"/>
  <c r="N1885" i="44"/>
  <c r="N1886" i="44"/>
  <c r="N1887" i="44"/>
  <c r="N1888" i="44"/>
  <c r="N1889" i="44"/>
  <c r="N1890" i="44"/>
  <c r="N1891" i="44"/>
  <c r="N1892" i="44"/>
  <c r="N1893" i="44"/>
  <c r="N1894" i="44"/>
  <c r="N1895" i="44"/>
  <c r="N1896" i="44"/>
  <c r="N1897" i="44"/>
  <c r="N1898" i="44"/>
  <c r="N1899" i="44"/>
  <c r="N1900" i="44"/>
  <c r="N1901" i="44"/>
  <c r="N1902" i="44"/>
  <c r="N1903" i="44"/>
  <c r="N1904" i="44"/>
  <c r="N1905" i="44"/>
  <c r="N1906" i="44"/>
  <c r="N1907" i="44"/>
  <c r="N1908" i="44"/>
  <c r="N1909" i="44"/>
  <c r="N1910" i="44"/>
  <c r="N1911" i="44"/>
  <c r="N1912" i="44"/>
  <c r="N1913" i="44"/>
  <c r="N1914" i="44"/>
  <c r="N1915" i="44"/>
  <c r="N1916" i="44"/>
  <c r="N1917" i="44"/>
  <c r="N1918" i="44"/>
  <c r="N1919" i="44"/>
  <c r="N1920" i="44"/>
  <c r="N1921" i="44"/>
  <c r="N1922" i="44"/>
  <c r="N1923" i="44"/>
  <c r="N1924" i="44"/>
  <c r="N1925" i="44"/>
  <c r="N1926" i="44"/>
  <c r="N1927" i="44"/>
  <c r="N1928" i="44"/>
  <c r="N1929" i="44"/>
  <c r="N1930" i="44"/>
  <c r="N1931" i="44"/>
  <c r="N1932" i="44"/>
  <c r="N1933" i="44"/>
  <c r="N1934" i="44"/>
  <c r="N1935" i="44"/>
  <c r="N1936" i="44"/>
  <c r="N1937" i="44"/>
  <c r="N1938" i="44"/>
  <c r="N1939" i="44"/>
  <c r="N1940" i="44"/>
  <c r="N1941" i="44"/>
  <c r="N1942" i="44"/>
  <c r="N1943" i="44"/>
  <c r="N1944" i="44"/>
  <c r="N1945" i="44"/>
  <c r="N1946" i="44"/>
  <c r="N1947" i="44"/>
  <c r="N1948" i="44"/>
  <c r="N1949" i="44"/>
  <c r="N1950" i="44"/>
  <c r="N1951" i="44"/>
  <c r="N1952" i="44"/>
  <c r="N1953" i="44"/>
  <c r="N1954" i="44"/>
  <c r="N1955" i="44"/>
  <c r="N1956" i="44"/>
  <c r="N1957" i="44"/>
  <c r="N1958" i="44"/>
  <c r="N1959" i="44"/>
  <c r="N1960" i="44"/>
  <c r="N1961" i="44"/>
  <c r="N1962" i="44"/>
  <c r="N1963" i="44"/>
  <c r="N1964" i="44"/>
  <c r="N1965" i="44"/>
  <c r="N1966" i="44"/>
  <c r="N1967" i="44"/>
  <c r="N1968" i="44"/>
  <c r="N1969" i="44"/>
  <c r="N1970" i="44"/>
  <c r="N1971" i="44"/>
  <c r="N1972" i="44"/>
  <c r="N1973" i="44"/>
  <c r="N1974" i="44"/>
  <c r="N1975" i="44"/>
  <c r="N1976" i="44"/>
  <c r="N1977" i="44"/>
  <c r="N1978" i="44"/>
  <c r="N1979" i="44"/>
  <c r="N1980" i="44"/>
  <c r="N1981" i="44"/>
  <c r="N1982" i="44"/>
  <c r="N1983" i="44"/>
  <c r="N1984" i="44"/>
  <c r="N1985" i="44"/>
  <c r="N1986" i="44"/>
  <c r="N1987" i="44"/>
  <c r="N1988" i="44"/>
  <c r="N1989" i="44"/>
  <c r="N1990" i="44"/>
  <c r="N1991" i="44"/>
  <c r="N1992" i="44"/>
  <c r="N1993" i="44"/>
  <c r="N1994" i="44"/>
  <c r="N1995" i="44"/>
  <c r="N1996" i="44"/>
  <c r="N1997" i="44"/>
  <c r="N1998" i="44"/>
  <c r="N1999" i="44"/>
  <c r="N2000" i="44"/>
  <c r="N2001" i="44"/>
  <c r="N2002" i="44"/>
  <c r="N2003" i="44"/>
  <c r="N2004" i="44"/>
  <c r="N2005" i="44"/>
  <c r="N2006" i="44"/>
  <c r="N2007" i="44"/>
  <c r="N2008" i="44"/>
  <c r="N2009" i="44"/>
  <c r="N2010" i="44"/>
  <c r="N2011" i="44"/>
  <c r="N2012" i="44"/>
  <c r="N2013" i="44"/>
  <c r="N2014" i="44"/>
  <c r="N2015" i="44"/>
  <c r="N2016" i="44"/>
  <c r="N2017" i="44"/>
  <c r="N2018" i="44"/>
  <c r="N2019" i="44"/>
  <c r="N2020" i="44"/>
  <c r="N2021" i="44"/>
  <c r="N2022" i="44"/>
  <c r="N2023" i="44"/>
  <c r="N2024" i="44"/>
  <c r="N2025" i="44"/>
  <c r="N2026" i="44"/>
  <c r="N2027" i="44"/>
  <c r="N2028" i="44"/>
  <c r="N2029" i="44"/>
  <c r="N2030" i="44"/>
  <c r="N2031" i="44"/>
  <c r="N2032" i="44"/>
  <c r="N2033" i="44"/>
  <c r="N2034" i="44"/>
  <c r="N2035" i="44"/>
  <c r="N2036" i="44"/>
  <c r="N2037" i="44"/>
  <c r="N2038" i="44"/>
  <c r="N2039" i="44"/>
  <c r="N2040" i="44"/>
  <c r="N2041" i="44"/>
  <c r="N2042" i="44"/>
  <c r="N2043" i="44"/>
  <c r="N2044" i="44"/>
  <c r="N2045" i="44"/>
  <c r="N2046" i="44"/>
  <c r="N2047" i="44"/>
  <c r="N2048" i="44"/>
  <c r="N2049" i="44"/>
  <c r="N2050" i="44"/>
  <c r="N2051" i="44"/>
  <c r="N2052" i="44"/>
  <c r="N2053" i="44"/>
  <c r="N2054" i="44"/>
  <c r="N2055" i="44"/>
  <c r="N2056" i="44"/>
  <c r="N2057" i="44"/>
  <c r="N2058" i="44"/>
  <c r="N2059" i="44"/>
  <c r="N2060" i="44"/>
  <c r="N2061" i="44"/>
  <c r="N2062" i="44"/>
  <c r="N2063" i="44"/>
  <c r="N2064" i="44"/>
  <c r="N2065" i="44"/>
  <c r="N2066" i="44"/>
  <c r="N2067" i="44"/>
  <c r="N2068" i="44"/>
  <c r="N2069" i="44"/>
  <c r="N2070" i="44"/>
  <c r="N2071" i="44"/>
  <c r="N2072" i="44"/>
  <c r="N2073" i="44"/>
  <c r="N2074" i="44"/>
  <c r="N2075" i="44"/>
  <c r="N2076" i="44"/>
  <c r="N2077" i="44"/>
  <c r="N2078" i="44"/>
  <c r="N2079" i="44"/>
  <c r="N2080" i="44"/>
  <c r="N2081" i="44"/>
  <c r="N2082" i="44"/>
  <c r="N2083" i="44"/>
  <c r="N2084" i="44"/>
  <c r="N2085" i="44"/>
  <c r="N2086" i="44"/>
  <c r="N2087" i="44"/>
  <c r="N2088" i="44"/>
  <c r="N2089" i="44"/>
  <c r="N2090" i="44"/>
  <c r="N2091" i="44"/>
  <c r="N2092" i="44"/>
  <c r="N2093" i="44"/>
  <c r="N2094" i="44"/>
  <c r="N2095" i="44"/>
  <c r="N2096" i="44"/>
  <c r="N2097" i="44"/>
  <c r="N2098" i="44"/>
  <c r="N2099" i="44"/>
  <c r="N2100" i="44"/>
  <c r="N2101" i="44"/>
  <c r="N2102" i="44"/>
  <c r="N2103" i="44"/>
  <c r="N2104" i="44"/>
  <c r="N2105" i="44"/>
  <c r="N2106" i="44"/>
  <c r="N2107" i="44"/>
  <c r="N2108" i="44"/>
  <c r="N2109" i="44"/>
  <c r="N2110" i="44"/>
  <c r="N2111" i="44"/>
  <c r="N2112" i="44"/>
  <c r="N2113" i="44"/>
  <c r="N2114" i="44"/>
  <c r="N2115" i="44"/>
  <c r="N2116" i="44"/>
  <c r="N2117" i="44"/>
  <c r="N2118" i="44"/>
  <c r="N2119" i="44"/>
  <c r="N2120" i="44"/>
  <c r="N2121" i="44"/>
  <c r="N2122" i="44"/>
  <c r="N2123" i="44"/>
  <c r="N2124" i="44"/>
  <c r="N2125" i="44"/>
  <c r="N2" i="44"/>
  <c r="H3" i="44"/>
  <c r="H4" i="44"/>
  <c r="H5" i="44"/>
  <c r="H6" i="44"/>
  <c r="H7" i="44"/>
  <c r="H8" i="44"/>
  <c r="H9" i="44"/>
  <c r="H10" i="44"/>
  <c r="H11" i="44"/>
  <c r="H12" i="44"/>
  <c r="H13" i="44"/>
  <c r="H14" i="44"/>
  <c r="H15" i="44"/>
  <c r="H16" i="44"/>
  <c r="H17" i="44"/>
  <c r="H18" i="44"/>
  <c r="H19" i="44"/>
  <c r="H20" i="44"/>
  <c r="H21" i="44"/>
  <c r="H22" i="44"/>
  <c r="H23" i="44"/>
  <c r="H24" i="44"/>
  <c r="H25" i="44"/>
  <c r="H26" i="44"/>
  <c r="H27" i="44"/>
  <c r="H28" i="44"/>
  <c r="H29" i="44"/>
  <c r="H30" i="44"/>
  <c r="H31" i="44"/>
  <c r="H32" i="44"/>
  <c r="H33" i="44"/>
  <c r="H34" i="44"/>
  <c r="H35" i="44"/>
  <c r="H36" i="44"/>
  <c r="H37" i="44"/>
  <c r="H38" i="44"/>
  <c r="H39" i="44"/>
  <c r="H40" i="44"/>
  <c r="H41" i="44"/>
  <c r="H42" i="44"/>
  <c r="H43" i="44"/>
  <c r="H44" i="44"/>
  <c r="H45" i="44"/>
  <c r="H46" i="44"/>
  <c r="H47" i="44"/>
  <c r="H48" i="44"/>
  <c r="H49" i="44"/>
  <c r="H50" i="44"/>
  <c r="H51" i="44"/>
  <c r="H52" i="44"/>
  <c r="H53" i="44"/>
  <c r="H54" i="44"/>
  <c r="H55" i="44"/>
  <c r="H56" i="44"/>
  <c r="H57" i="44"/>
  <c r="H58" i="44"/>
  <c r="H59" i="44"/>
  <c r="H60" i="44"/>
  <c r="H61" i="44"/>
  <c r="H62" i="44"/>
  <c r="H63" i="44"/>
  <c r="H64" i="44"/>
  <c r="H65" i="44"/>
  <c r="H66" i="44"/>
  <c r="H67" i="44"/>
  <c r="H68" i="44"/>
  <c r="H69" i="44"/>
  <c r="H70" i="44"/>
  <c r="H71" i="44"/>
  <c r="H72" i="44"/>
  <c r="H73" i="44"/>
  <c r="H74" i="44"/>
  <c r="H75" i="44"/>
  <c r="H76" i="44"/>
  <c r="H77" i="44"/>
  <c r="H78" i="44"/>
  <c r="H79" i="44"/>
  <c r="H80" i="44"/>
  <c r="H81" i="44"/>
  <c r="H82" i="44"/>
  <c r="H83" i="44"/>
  <c r="H84" i="44"/>
  <c r="H85" i="44"/>
  <c r="H86" i="44"/>
  <c r="H87" i="44"/>
  <c r="H88" i="44"/>
  <c r="H89" i="44"/>
  <c r="H90" i="44"/>
  <c r="H91" i="44"/>
  <c r="H92" i="44"/>
  <c r="H93" i="44"/>
  <c r="H94" i="44"/>
  <c r="H95" i="44"/>
  <c r="H96" i="44"/>
  <c r="H97" i="44"/>
  <c r="H98" i="44"/>
  <c r="H99" i="44"/>
  <c r="H100" i="44"/>
  <c r="H101" i="44"/>
  <c r="H102" i="44"/>
  <c r="H103" i="44"/>
  <c r="H104" i="44"/>
  <c r="H105" i="44"/>
  <c r="H106" i="44"/>
  <c r="H107" i="44"/>
  <c r="H108" i="44"/>
  <c r="H109" i="44"/>
  <c r="H110" i="44"/>
  <c r="H111" i="44"/>
  <c r="H112" i="44"/>
  <c r="H113" i="44"/>
  <c r="H114" i="44"/>
  <c r="H115" i="44"/>
  <c r="H116" i="44"/>
  <c r="H117" i="44"/>
  <c r="H118" i="44"/>
  <c r="H119" i="44"/>
  <c r="H120" i="44"/>
  <c r="H121" i="44"/>
  <c r="H122" i="44"/>
  <c r="H123" i="44"/>
  <c r="H124" i="44"/>
  <c r="H125" i="44"/>
  <c r="H126" i="44"/>
  <c r="H127" i="44"/>
  <c r="H128" i="44"/>
  <c r="H129" i="44"/>
  <c r="H130" i="44"/>
  <c r="H131" i="44"/>
  <c r="H132" i="44"/>
  <c r="H133" i="44"/>
  <c r="H134" i="44"/>
  <c r="H135" i="44"/>
  <c r="H136" i="44"/>
  <c r="H137" i="44"/>
  <c r="H138" i="44"/>
  <c r="H139" i="44"/>
  <c r="H140" i="44"/>
  <c r="H141" i="44"/>
  <c r="H142" i="44"/>
  <c r="H143" i="44"/>
  <c r="H144" i="44"/>
  <c r="H145" i="44"/>
  <c r="H146" i="44"/>
  <c r="H147" i="44"/>
  <c r="H148" i="44"/>
  <c r="H149" i="44"/>
  <c r="H150" i="44"/>
  <c r="H151" i="44"/>
  <c r="H152" i="44"/>
  <c r="H153" i="44"/>
  <c r="H154" i="44"/>
  <c r="H155" i="44"/>
  <c r="H156" i="44"/>
  <c r="H157" i="44"/>
  <c r="H158" i="44"/>
  <c r="H159" i="44"/>
  <c r="H160" i="44"/>
  <c r="H161" i="44"/>
  <c r="H162" i="44"/>
  <c r="H163" i="44"/>
  <c r="H164" i="44"/>
  <c r="H165" i="44"/>
  <c r="H166" i="44"/>
  <c r="H167" i="44"/>
  <c r="H168" i="44"/>
  <c r="H169" i="44"/>
  <c r="H170" i="44"/>
  <c r="H171" i="44"/>
  <c r="H172" i="44"/>
  <c r="H173" i="44"/>
  <c r="H174" i="44"/>
  <c r="H175" i="44"/>
  <c r="H176" i="44"/>
  <c r="H177" i="44"/>
  <c r="H178" i="44"/>
  <c r="H179" i="44"/>
  <c r="H180" i="44"/>
  <c r="H181" i="44"/>
  <c r="H182" i="44"/>
  <c r="H183" i="44"/>
  <c r="H184" i="44"/>
  <c r="H185" i="44"/>
  <c r="H186" i="44"/>
  <c r="H187" i="44"/>
  <c r="H188" i="44"/>
  <c r="H189" i="44"/>
  <c r="H190" i="44"/>
  <c r="H191" i="44"/>
  <c r="H192" i="44"/>
  <c r="H193" i="44"/>
  <c r="H194" i="44"/>
  <c r="H195" i="44"/>
  <c r="H196" i="44"/>
  <c r="H197" i="44"/>
  <c r="H198" i="44"/>
  <c r="H199" i="44"/>
  <c r="H200" i="44"/>
  <c r="H201" i="44"/>
  <c r="H202" i="44"/>
  <c r="H203" i="44"/>
  <c r="H204" i="44"/>
  <c r="H205" i="44"/>
  <c r="H206" i="44"/>
  <c r="H207" i="44"/>
  <c r="H208" i="44"/>
  <c r="H209" i="44"/>
  <c r="H210" i="44"/>
  <c r="H211" i="44"/>
  <c r="H212" i="44"/>
  <c r="H213" i="44"/>
  <c r="H214" i="44"/>
  <c r="H215" i="44"/>
  <c r="H216" i="44"/>
  <c r="H217" i="44"/>
  <c r="H218" i="44"/>
  <c r="H219" i="44"/>
  <c r="H220" i="44"/>
  <c r="H221" i="44"/>
  <c r="H222" i="44"/>
  <c r="H223" i="44"/>
  <c r="H224" i="44"/>
  <c r="H225" i="44"/>
  <c r="H226" i="44"/>
  <c r="H227" i="44"/>
  <c r="H228" i="44"/>
  <c r="H229" i="44"/>
  <c r="H230" i="44"/>
  <c r="H231" i="44"/>
  <c r="H232" i="44"/>
  <c r="H233" i="44"/>
  <c r="H234" i="44"/>
  <c r="H235" i="44"/>
  <c r="H236" i="44"/>
  <c r="H237" i="44"/>
  <c r="H238" i="44"/>
  <c r="H239" i="44"/>
  <c r="H240" i="44"/>
  <c r="H241" i="44"/>
  <c r="H242" i="44"/>
  <c r="H243" i="44"/>
  <c r="H244" i="44"/>
  <c r="H245" i="44"/>
  <c r="H246" i="44"/>
  <c r="H247" i="44"/>
  <c r="H248" i="44"/>
  <c r="H249" i="44"/>
  <c r="H250" i="44"/>
  <c r="H251" i="44"/>
  <c r="H252" i="44"/>
  <c r="H253" i="44"/>
  <c r="H254" i="44"/>
  <c r="H255" i="44"/>
  <c r="H256" i="44"/>
  <c r="H257" i="44"/>
  <c r="H258" i="44"/>
  <c r="H259" i="44"/>
  <c r="H260" i="44"/>
  <c r="H261" i="44"/>
  <c r="H262" i="44"/>
  <c r="H263" i="44"/>
  <c r="H264" i="44"/>
  <c r="H265" i="44"/>
  <c r="H266" i="44"/>
  <c r="H267" i="44"/>
  <c r="H268" i="44"/>
  <c r="H269" i="44"/>
  <c r="H270" i="44"/>
  <c r="H271" i="44"/>
  <c r="H272" i="44"/>
  <c r="H273" i="44"/>
  <c r="H274" i="44"/>
  <c r="H275" i="44"/>
  <c r="H276" i="44"/>
  <c r="H277" i="44"/>
  <c r="H278" i="44"/>
  <c r="H279" i="44"/>
  <c r="H280" i="44"/>
  <c r="H281" i="44"/>
  <c r="H282" i="44"/>
  <c r="H283" i="44"/>
  <c r="H284" i="44"/>
  <c r="H285" i="44"/>
  <c r="H286" i="44"/>
  <c r="H287" i="44"/>
  <c r="H288" i="44"/>
  <c r="H289" i="44"/>
  <c r="H290" i="44"/>
  <c r="H291" i="44"/>
  <c r="H292" i="44"/>
  <c r="H293" i="44"/>
  <c r="H294" i="44"/>
  <c r="H295" i="44"/>
  <c r="H296" i="44"/>
  <c r="H297" i="44"/>
  <c r="H298" i="44"/>
  <c r="H299" i="44"/>
  <c r="H300" i="44"/>
  <c r="H301" i="44"/>
  <c r="H302" i="44"/>
  <c r="H303" i="44"/>
  <c r="H304" i="44"/>
  <c r="H305" i="44"/>
  <c r="H306" i="44"/>
  <c r="H307" i="44"/>
  <c r="H308" i="44"/>
  <c r="H309" i="44"/>
  <c r="H310" i="44"/>
  <c r="H311" i="44"/>
  <c r="H312" i="44"/>
  <c r="H313" i="44"/>
  <c r="H314" i="44"/>
  <c r="H315" i="44"/>
  <c r="H316" i="44"/>
  <c r="H317" i="44"/>
  <c r="H318" i="44"/>
  <c r="H319" i="44"/>
  <c r="H320" i="44"/>
  <c r="H321" i="44"/>
  <c r="H322" i="44"/>
  <c r="H323" i="44"/>
  <c r="H324" i="44"/>
  <c r="H325" i="44"/>
  <c r="H326" i="44"/>
  <c r="H327" i="44"/>
  <c r="H328" i="44"/>
  <c r="H329" i="44"/>
  <c r="H330" i="44"/>
  <c r="H331" i="44"/>
  <c r="H332" i="44"/>
  <c r="H333" i="44"/>
  <c r="H334" i="44"/>
  <c r="H335" i="44"/>
  <c r="H336" i="44"/>
  <c r="H337" i="44"/>
  <c r="H338" i="44"/>
  <c r="H339" i="44"/>
  <c r="H340" i="44"/>
  <c r="H341" i="44"/>
  <c r="H342" i="44"/>
  <c r="H343" i="44"/>
  <c r="H344" i="44"/>
  <c r="H345" i="44"/>
  <c r="H346" i="44"/>
  <c r="H347" i="44"/>
  <c r="H348" i="44"/>
  <c r="H349" i="44"/>
  <c r="H350" i="44"/>
  <c r="H351" i="44"/>
  <c r="H352" i="44"/>
  <c r="H353" i="44"/>
  <c r="H354" i="44"/>
  <c r="H355" i="44"/>
  <c r="H356" i="44"/>
  <c r="H357" i="44"/>
  <c r="H358" i="44"/>
  <c r="H359" i="44"/>
  <c r="H360" i="44"/>
  <c r="H361" i="44"/>
  <c r="H362" i="44"/>
  <c r="H363" i="44"/>
  <c r="H364" i="44"/>
  <c r="H365" i="44"/>
  <c r="H366" i="44"/>
  <c r="H367" i="44"/>
  <c r="H368" i="44"/>
  <c r="H369" i="44"/>
  <c r="H370" i="44"/>
  <c r="H371" i="44"/>
  <c r="H372" i="44"/>
  <c r="H373" i="44"/>
  <c r="H374" i="44"/>
  <c r="H375" i="44"/>
  <c r="H376" i="44"/>
  <c r="H377" i="44"/>
  <c r="H378" i="44"/>
  <c r="H379" i="44"/>
  <c r="H380" i="44"/>
  <c r="H381" i="44"/>
  <c r="H382" i="44"/>
  <c r="H383" i="44"/>
  <c r="H384" i="44"/>
  <c r="H385" i="44"/>
  <c r="H386" i="44"/>
  <c r="H387" i="44"/>
  <c r="H388" i="44"/>
  <c r="H389" i="44"/>
  <c r="H390" i="44"/>
  <c r="H391" i="44"/>
  <c r="H392" i="44"/>
  <c r="H393" i="44"/>
  <c r="H394" i="44"/>
  <c r="H395" i="44"/>
  <c r="H396" i="44"/>
  <c r="H397" i="44"/>
  <c r="H398" i="44"/>
  <c r="H399" i="44"/>
  <c r="H400" i="44"/>
  <c r="H401" i="44"/>
  <c r="H402" i="44"/>
  <c r="H403" i="44"/>
  <c r="H404" i="44"/>
  <c r="H405" i="44"/>
  <c r="H406" i="44"/>
  <c r="H407" i="44"/>
  <c r="H408" i="44"/>
  <c r="H409" i="44"/>
  <c r="H410" i="44"/>
  <c r="H411" i="44"/>
  <c r="H412" i="44"/>
  <c r="H413" i="44"/>
  <c r="H414" i="44"/>
  <c r="H415" i="44"/>
  <c r="H416" i="44"/>
  <c r="H417" i="44"/>
  <c r="H418" i="44"/>
  <c r="H419" i="44"/>
  <c r="H420" i="44"/>
  <c r="H421" i="44"/>
  <c r="H422" i="44"/>
  <c r="H423" i="44"/>
  <c r="H424" i="44"/>
  <c r="H425" i="44"/>
  <c r="H426" i="44"/>
  <c r="H427" i="44"/>
  <c r="H428" i="44"/>
  <c r="H429" i="44"/>
  <c r="H430" i="44"/>
  <c r="H431" i="44"/>
  <c r="H432" i="44"/>
  <c r="H433" i="44"/>
  <c r="H434" i="44"/>
  <c r="H435" i="44"/>
  <c r="H436" i="44"/>
  <c r="H437" i="44"/>
  <c r="H438" i="44"/>
  <c r="H439" i="44"/>
  <c r="H440" i="44"/>
  <c r="H441" i="44"/>
  <c r="H442" i="44"/>
  <c r="H443" i="44"/>
  <c r="H444" i="44"/>
  <c r="H445" i="44"/>
  <c r="H446" i="44"/>
  <c r="H447" i="44"/>
  <c r="H448" i="44"/>
  <c r="H449" i="44"/>
  <c r="H450" i="44"/>
  <c r="H451" i="44"/>
  <c r="H452" i="44"/>
  <c r="H453" i="44"/>
  <c r="H454" i="44"/>
  <c r="H455" i="44"/>
  <c r="H456" i="44"/>
  <c r="H457" i="44"/>
  <c r="H458" i="44"/>
  <c r="H459" i="44"/>
  <c r="H460" i="44"/>
  <c r="H461" i="44"/>
  <c r="H462" i="44"/>
  <c r="H463" i="44"/>
  <c r="H464" i="44"/>
  <c r="H465" i="44"/>
  <c r="H466" i="44"/>
  <c r="H467" i="44"/>
  <c r="H468" i="44"/>
  <c r="H469" i="44"/>
  <c r="H470" i="44"/>
  <c r="H471" i="44"/>
  <c r="H472" i="44"/>
  <c r="H473" i="44"/>
  <c r="H474" i="44"/>
  <c r="H475" i="44"/>
  <c r="H476" i="44"/>
  <c r="H477" i="44"/>
  <c r="H478" i="44"/>
  <c r="H479" i="44"/>
  <c r="H480" i="44"/>
  <c r="H481" i="44"/>
  <c r="H482" i="44"/>
  <c r="H483" i="44"/>
  <c r="H484" i="44"/>
  <c r="H485" i="44"/>
  <c r="H486" i="44"/>
  <c r="H487" i="44"/>
  <c r="H488" i="44"/>
  <c r="H489" i="44"/>
  <c r="H490" i="44"/>
  <c r="H491" i="44"/>
  <c r="H492" i="44"/>
  <c r="H493" i="44"/>
  <c r="H494" i="44"/>
  <c r="H495" i="44"/>
  <c r="H496" i="44"/>
  <c r="H497" i="44"/>
  <c r="H498" i="44"/>
  <c r="H499" i="44"/>
  <c r="H500" i="44"/>
  <c r="H501" i="44"/>
  <c r="H502" i="44"/>
  <c r="H503" i="44"/>
  <c r="H504" i="44"/>
  <c r="H505" i="44"/>
  <c r="H506" i="44"/>
  <c r="H507" i="44"/>
  <c r="H508" i="44"/>
  <c r="H509" i="44"/>
  <c r="H510" i="44"/>
  <c r="H511" i="44"/>
  <c r="H512" i="44"/>
  <c r="H513" i="44"/>
  <c r="H514" i="44"/>
  <c r="H515" i="44"/>
  <c r="H516" i="44"/>
  <c r="H517" i="44"/>
  <c r="H518" i="44"/>
  <c r="H519" i="44"/>
  <c r="H520" i="44"/>
  <c r="H521" i="44"/>
  <c r="H522" i="44"/>
  <c r="H523" i="44"/>
  <c r="H524" i="44"/>
  <c r="H525" i="44"/>
  <c r="H526" i="44"/>
  <c r="H527" i="44"/>
  <c r="H528" i="44"/>
  <c r="H529" i="44"/>
  <c r="H530" i="44"/>
  <c r="H531" i="44"/>
  <c r="H532" i="44"/>
  <c r="H533" i="44"/>
  <c r="H534" i="44"/>
  <c r="H535" i="44"/>
  <c r="H536" i="44"/>
  <c r="H537" i="44"/>
  <c r="H538" i="44"/>
  <c r="H539" i="44"/>
  <c r="H540" i="44"/>
  <c r="H541" i="44"/>
  <c r="H542" i="44"/>
  <c r="H543" i="44"/>
  <c r="H544" i="44"/>
  <c r="H545" i="44"/>
  <c r="H546" i="44"/>
  <c r="H547" i="44"/>
  <c r="H548" i="44"/>
  <c r="H549" i="44"/>
  <c r="H550" i="44"/>
  <c r="H551" i="44"/>
  <c r="H552" i="44"/>
  <c r="H553" i="44"/>
  <c r="H554" i="44"/>
  <c r="H555" i="44"/>
  <c r="H556" i="44"/>
  <c r="H557" i="44"/>
  <c r="H558" i="44"/>
  <c r="H559" i="44"/>
  <c r="H560" i="44"/>
  <c r="H561" i="44"/>
  <c r="H562" i="44"/>
  <c r="H563" i="44"/>
  <c r="H564" i="44"/>
  <c r="H565" i="44"/>
  <c r="H566" i="44"/>
  <c r="H567" i="44"/>
  <c r="H568" i="44"/>
  <c r="H569" i="44"/>
  <c r="H570" i="44"/>
  <c r="H571" i="44"/>
  <c r="H572" i="44"/>
  <c r="H573" i="44"/>
  <c r="H574" i="44"/>
  <c r="H575" i="44"/>
  <c r="H576" i="44"/>
  <c r="H577" i="44"/>
  <c r="H578" i="44"/>
  <c r="H579" i="44"/>
  <c r="H580" i="44"/>
  <c r="H581" i="44"/>
  <c r="H582" i="44"/>
  <c r="H583" i="44"/>
  <c r="H584" i="44"/>
  <c r="H585" i="44"/>
  <c r="H586" i="44"/>
  <c r="H587" i="44"/>
  <c r="H588" i="44"/>
  <c r="H589" i="44"/>
  <c r="H590" i="44"/>
  <c r="H591" i="44"/>
  <c r="H592" i="44"/>
  <c r="H593" i="44"/>
  <c r="H594" i="44"/>
  <c r="H595" i="44"/>
  <c r="H596" i="44"/>
  <c r="H597" i="44"/>
  <c r="H598" i="44"/>
  <c r="H599" i="44"/>
  <c r="H600" i="44"/>
  <c r="H601" i="44"/>
  <c r="H602" i="44"/>
  <c r="H603" i="44"/>
  <c r="H604" i="44"/>
  <c r="H605" i="44"/>
  <c r="H606" i="44"/>
  <c r="H607" i="44"/>
  <c r="H608" i="44"/>
  <c r="H609" i="44"/>
  <c r="H610" i="44"/>
  <c r="H611" i="44"/>
  <c r="H612" i="44"/>
  <c r="H613" i="44"/>
  <c r="H614" i="44"/>
  <c r="H615" i="44"/>
  <c r="H616" i="44"/>
  <c r="H617" i="44"/>
  <c r="H618" i="44"/>
  <c r="H619" i="44"/>
  <c r="H620" i="44"/>
  <c r="H621" i="44"/>
  <c r="H622" i="44"/>
  <c r="H623" i="44"/>
  <c r="H624" i="44"/>
  <c r="H625" i="44"/>
  <c r="H626" i="44"/>
  <c r="H627" i="44"/>
  <c r="H628" i="44"/>
  <c r="H629" i="44"/>
  <c r="H630" i="44"/>
  <c r="H631" i="44"/>
  <c r="H632" i="44"/>
  <c r="H633" i="44"/>
  <c r="H634" i="44"/>
  <c r="H635" i="44"/>
  <c r="H636" i="44"/>
  <c r="H637" i="44"/>
  <c r="H638" i="44"/>
  <c r="H639" i="44"/>
  <c r="H640" i="44"/>
  <c r="H641" i="44"/>
  <c r="H642" i="44"/>
  <c r="H643" i="44"/>
  <c r="H644" i="44"/>
  <c r="H645" i="44"/>
  <c r="H646" i="44"/>
  <c r="H647" i="44"/>
  <c r="H648" i="44"/>
  <c r="H649" i="44"/>
  <c r="H650" i="44"/>
  <c r="H651" i="44"/>
  <c r="H652" i="44"/>
  <c r="H653" i="44"/>
  <c r="H654" i="44"/>
  <c r="H655" i="44"/>
  <c r="H656" i="44"/>
  <c r="H657" i="44"/>
  <c r="H658" i="44"/>
  <c r="H659" i="44"/>
  <c r="H660" i="44"/>
  <c r="H661" i="44"/>
  <c r="H662" i="44"/>
  <c r="H663" i="44"/>
  <c r="H664" i="44"/>
  <c r="H665" i="44"/>
  <c r="H666" i="44"/>
  <c r="H667" i="44"/>
  <c r="H668" i="44"/>
  <c r="H669" i="44"/>
  <c r="H670" i="44"/>
  <c r="H671" i="44"/>
  <c r="H672" i="44"/>
  <c r="H673" i="44"/>
  <c r="H674" i="44"/>
  <c r="H675" i="44"/>
  <c r="H676" i="44"/>
  <c r="H677" i="44"/>
  <c r="H678" i="44"/>
  <c r="H679" i="44"/>
  <c r="H680" i="44"/>
  <c r="H681" i="44"/>
  <c r="H682" i="44"/>
  <c r="H683" i="44"/>
  <c r="H684" i="44"/>
  <c r="H685" i="44"/>
  <c r="H686" i="44"/>
  <c r="H687" i="44"/>
  <c r="H688" i="44"/>
  <c r="H689" i="44"/>
  <c r="H690" i="44"/>
  <c r="H691" i="44"/>
  <c r="H692" i="44"/>
  <c r="H693" i="44"/>
  <c r="H694" i="44"/>
  <c r="H695" i="44"/>
  <c r="H696" i="44"/>
  <c r="H697" i="44"/>
  <c r="H698" i="44"/>
  <c r="H699" i="44"/>
  <c r="H700" i="44"/>
  <c r="H701" i="44"/>
  <c r="H702" i="44"/>
  <c r="H703" i="44"/>
  <c r="H704" i="44"/>
  <c r="H705" i="44"/>
  <c r="H706" i="44"/>
  <c r="H707" i="44"/>
  <c r="H708" i="44"/>
  <c r="H709" i="44"/>
  <c r="H710" i="44"/>
  <c r="H711" i="44"/>
  <c r="H712" i="44"/>
  <c r="H713" i="44"/>
  <c r="H714" i="44"/>
  <c r="H715" i="44"/>
  <c r="H716" i="44"/>
  <c r="H717" i="44"/>
  <c r="H718" i="44"/>
  <c r="H719" i="44"/>
  <c r="H720" i="44"/>
  <c r="H721" i="44"/>
  <c r="H722" i="44"/>
  <c r="H723" i="44"/>
  <c r="H724" i="44"/>
  <c r="H725" i="44"/>
  <c r="H726" i="44"/>
  <c r="H727" i="44"/>
  <c r="H728" i="44"/>
  <c r="H729" i="44"/>
  <c r="H730" i="44"/>
  <c r="H731" i="44"/>
  <c r="H732" i="44"/>
  <c r="H733" i="44"/>
  <c r="H734" i="44"/>
  <c r="H735" i="44"/>
  <c r="H736" i="44"/>
  <c r="H737" i="44"/>
  <c r="H738" i="44"/>
  <c r="H739" i="44"/>
  <c r="H740" i="44"/>
  <c r="H741" i="44"/>
  <c r="H742" i="44"/>
  <c r="H743" i="44"/>
  <c r="H744" i="44"/>
  <c r="H745" i="44"/>
  <c r="H746" i="44"/>
  <c r="H747" i="44"/>
  <c r="H748" i="44"/>
  <c r="H749" i="44"/>
  <c r="H750" i="44"/>
  <c r="H751" i="44"/>
  <c r="H752" i="44"/>
  <c r="H753" i="44"/>
  <c r="H754" i="44"/>
  <c r="H755" i="44"/>
  <c r="H756" i="44"/>
  <c r="H757" i="44"/>
  <c r="H758" i="44"/>
  <c r="H759" i="44"/>
  <c r="H760" i="44"/>
  <c r="H761" i="44"/>
  <c r="H762" i="44"/>
  <c r="H763" i="44"/>
  <c r="H764" i="44"/>
  <c r="H765" i="44"/>
  <c r="H766" i="44"/>
  <c r="H767" i="44"/>
  <c r="H768" i="44"/>
  <c r="H769" i="44"/>
  <c r="H770" i="44"/>
  <c r="H771" i="44"/>
  <c r="H772" i="44"/>
  <c r="H773" i="44"/>
  <c r="H774" i="44"/>
  <c r="H775" i="44"/>
  <c r="H776" i="44"/>
  <c r="H777" i="44"/>
  <c r="H778" i="44"/>
  <c r="H779" i="44"/>
  <c r="H780" i="44"/>
  <c r="H781" i="44"/>
  <c r="H782" i="44"/>
  <c r="H783" i="44"/>
  <c r="H784" i="44"/>
  <c r="H785" i="44"/>
  <c r="H786" i="44"/>
  <c r="H787" i="44"/>
  <c r="H788" i="44"/>
  <c r="H789" i="44"/>
  <c r="H790" i="44"/>
  <c r="H791" i="44"/>
  <c r="H792" i="44"/>
  <c r="H793" i="44"/>
  <c r="H794" i="44"/>
  <c r="H795" i="44"/>
  <c r="H796" i="44"/>
  <c r="H797" i="44"/>
  <c r="H798" i="44"/>
  <c r="H799" i="44"/>
  <c r="H800" i="44"/>
  <c r="H801" i="44"/>
  <c r="H802" i="44"/>
  <c r="H803" i="44"/>
  <c r="H804" i="44"/>
  <c r="H805" i="44"/>
  <c r="H806" i="44"/>
  <c r="H807" i="44"/>
  <c r="H808" i="44"/>
  <c r="H809" i="44"/>
  <c r="H810" i="44"/>
  <c r="H811" i="44"/>
  <c r="H812" i="44"/>
  <c r="H813" i="44"/>
  <c r="H814" i="44"/>
  <c r="H815" i="44"/>
  <c r="H816" i="44"/>
  <c r="H817" i="44"/>
  <c r="H818" i="44"/>
  <c r="H819" i="44"/>
  <c r="H820" i="44"/>
  <c r="H821" i="44"/>
  <c r="H822" i="44"/>
  <c r="H823" i="44"/>
  <c r="H824" i="44"/>
  <c r="H825" i="44"/>
  <c r="H826" i="44"/>
  <c r="H827" i="44"/>
  <c r="H828" i="44"/>
  <c r="H829" i="44"/>
  <c r="H830" i="44"/>
  <c r="H831" i="44"/>
  <c r="H832" i="44"/>
  <c r="H833" i="44"/>
  <c r="H834" i="44"/>
  <c r="H835" i="44"/>
  <c r="H836" i="44"/>
  <c r="H837" i="44"/>
  <c r="H838" i="44"/>
  <c r="H839" i="44"/>
  <c r="H840" i="44"/>
  <c r="H841" i="44"/>
  <c r="H842" i="44"/>
  <c r="H843" i="44"/>
  <c r="H844" i="44"/>
  <c r="H845" i="44"/>
  <c r="H846" i="44"/>
  <c r="H847" i="44"/>
  <c r="H848" i="44"/>
  <c r="H849" i="44"/>
  <c r="H850" i="44"/>
  <c r="H851" i="44"/>
  <c r="H852" i="44"/>
  <c r="H853" i="44"/>
  <c r="H854" i="44"/>
  <c r="H855" i="44"/>
  <c r="H856" i="44"/>
  <c r="H857" i="44"/>
  <c r="H858" i="44"/>
  <c r="H859" i="44"/>
  <c r="H860" i="44"/>
  <c r="H861" i="44"/>
  <c r="H862" i="44"/>
  <c r="H863" i="44"/>
  <c r="H864" i="44"/>
  <c r="H865" i="44"/>
  <c r="H866" i="44"/>
  <c r="H867" i="44"/>
  <c r="H868" i="44"/>
  <c r="H869" i="44"/>
  <c r="H870" i="44"/>
  <c r="H871" i="44"/>
  <c r="H872" i="44"/>
  <c r="H873" i="44"/>
  <c r="H874" i="44"/>
  <c r="H875" i="44"/>
  <c r="H876" i="44"/>
  <c r="H877" i="44"/>
  <c r="H878" i="44"/>
  <c r="H879" i="44"/>
  <c r="H880" i="44"/>
  <c r="H881" i="44"/>
  <c r="H882" i="44"/>
  <c r="H883" i="44"/>
  <c r="H884" i="44"/>
  <c r="H885" i="44"/>
  <c r="H886" i="44"/>
  <c r="H887" i="44"/>
  <c r="H888" i="44"/>
  <c r="H889" i="44"/>
  <c r="H890" i="44"/>
  <c r="H891" i="44"/>
  <c r="H892" i="44"/>
  <c r="H893" i="44"/>
  <c r="H894" i="44"/>
  <c r="H895" i="44"/>
  <c r="H896" i="44"/>
  <c r="H897" i="44"/>
  <c r="H898" i="44"/>
  <c r="H899" i="44"/>
  <c r="H900" i="44"/>
  <c r="H901" i="44"/>
  <c r="H902" i="44"/>
  <c r="H903" i="44"/>
  <c r="H904" i="44"/>
  <c r="H905" i="44"/>
  <c r="H906" i="44"/>
  <c r="H907" i="44"/>
  <c r="H908" i="44"/>
  <c r="H909" i="44"/>
  <c r="H910" i="44"/>
  <c r="H911" i="44"/>
  <c r="H912" i="44"/>
  <c r="H913" i="44"/>
  <c r="H914" i="44"/>
  <c r="H915" i="44"/>
  <c r="H916" i="44"/>
  <c r="H917" i="44"/>
  <c r="H918" i="44"/>
  <c r="H919" i="44"/>
  <c r="H920" i="44"/>
  <c r="H921" i="44"/>
  <c r="H922" i="44"/>
  <c r="H923" i="44"/>
  <c r="H924" i="44"/>
  <c r="H925" i="44"/>
  <c r="H926" i="44"/>
  <c r="H927" i="44"/>
  <c r="H928" i="44"/>
  <c r="H929" i="44"/>
  <c r="H930" i="44"/>
  <c r="H931" i="44"/>
  <c r="H932" i="44"/>
  <c r="H933" i="44"/>
  <c r="H934" i="44"/>
  <c r="H935" i="44"/>
  <c r="H936" i="44"/>
  <c r="H937" i="44"/>
  <c r="H938" i="44"/>
  <c r="H939" i="44"/>
  <c r="H940" i="44"/>
  <c r="H941" i="44"/>
  <c r="H942" i="44"/>
  <c r="H943" i="44"/>
  <c r="H944" i="44"/>
  <c r="H945" i="44"/>
  <c r="H946" i="44"/>
  <c r="H947" i="44"/>
  <c r="H948" i="44"/>
  <c r="H949" i="44"/>
  <c r="H950" i="44"/>
  <c r="H951" i="44"/>
  <c r="H952" i="44"/>
  <c r="H953" i="44"/>
  <c r="H954" i="44"/>
  <c r="H955" i="44"/>
  <c r="H956" i="44"/>
  <c r="H957" i="44"/>
  <c r="H958" i="44"/>
  <c r="H959" i="44"/>
  <c r="H960" i="44"/>
  <c r="H961" i="44"/>
  <c r="H962" i="44"/>
  <c r="H963" i="44"/>
  <c r="H964" i="44"/>
  <c r="H965" i="44"/>
  <c r="H966" i="44"/>
  <c r="H967" i="44"/>
  <c r="H968" i="44"/>
  <c r="H969" i="44"/>
  <c r="H970" i="44"/>
  <c r="H971" i="44"/>
  <c r="H972" i="44"/>
  <c r="H973" i="44"/>
  <c r="H974" i="44"/>
  <c r="H975" i="44"/>
  <c r="H976" i="44"/>
  <c r="H977" i="44"/>
  <c r="H978" i="44"/>
  <c r="H979" i="44"/>
  <c r="H980" i="44"/>
  <c r="H981" i="44"/>
  <c r="H982" i="44"/>
  <c r="H983" i="44"/>
  <c r="H984" i="44"/>
  <c r="H985" i="44"/>
  <c r="H986" i="44"/>
  <c r="H987" i="44"/>
  <c r="H988" i="44"/>
  <c r="H989" i="44"/>
  <c r="H990" i="44"/>
  <c r="H991" i="44"/>
  <c r="H992" i="44"/>
  <c r="H993" i="44"/>
  <c r="H994" i="44"/>
  <c r="H995" i="44"/>
  <c r="H996" i="44"/>
  <c r="H997" i="44"/>
  <c r="H998" i="44"/>
  <c r="H999" i="44"/>
  <c r="H1000" i="44"/>
  <c r="H1001" i="44"/>
  <c r="H1002" i="44"/>
  <c r="H1003" i="44"/>
  <c r="H1004" i="44"/>
  <c r="H1005" i="44"/>
  <c r="H1006" i="44"/>
  <c r="H1007" i="44"/>
  <c r="H1008" i="44"/>
  <c r="H1009" i="44"/>
  <c r="H1010" i="44"/>
  <c r="H1011" i="44"/>
  <c r="H1012" i="44"/>
  <c r="H1013" i="44"/>
  <c r="H1014" i="44"/>
  <c r="H1015" i="44"/>
  <c r="H1016" i="44"/>
  <c r="H1017" i="44"/>
  <c r="H1018" i="44"/>
  <c r="H1019" i="44"/>
  <c r="H1020" i="44"/>
  <c r="H1021" i="44"/>
  <c r="H1022" i="44"/>
  <c r="H1023" i="44"/>
  <c r="H1024" i="44"/>
  <c r="H1025" i="44"/>
  <c r="H1026" i="44"/>
  <c r="H1027" i="44"/>
  <c r="H1028" i="44"/>
  <c r="H1029" i="44"/>
  <c r="H1030" i="44"/>
  <c r="H1031" i="44"/>
  <c r="H1032" i="44"/>
  <c r="H1033" i="44"/>
  <c r="H1034" i="44"/>
  <c r="H1035" i="44"/>
  <c r="H1036" i="44"/>
  <c r="H1037" i="44"/>
  <c r="H1038" i="44"/>
  <c r="H1039" i="44"/>
  <c r="H1040" i="44"/>
  <c r="H1041" i="44"/>
  <c r="H1042" i="44"/>
  <c r="H1043" i="44"/>
  <c r="H1044" i="44"/>
  <c r="H1045" i="44"/>
  <c r="H1046" i="44"/>
  <c r="H1047" i="44"/>
  <c r="H1048" i="44"/>
  <c r="H1049" i="44"/>
  <c r="H1050" i="44"/>
  <c r="H1051" i="44"/>
  <c r="H1052" i="44"/>
  <c r="H1053" i="44"/>
  <c r="H1054" i="44"/>
  <c r="H1055" i="44"/>
  <c r="H1056" i="44"/>
  <c r="H1057" i="44"/>
  <c r="H1058" i="44"/>
  <c r="H1059" i="44"/>
  <c r="H1060" i="44"/>
  <c r="H1061" i="44"/>
  <c r="H1062" i="44"/>
  <c r="H1063" i="44"/>
  <c r="H1064" i="44"/>
  <c r="H1065" i="44"/>
  <c r="H1066" i="44"/>
  <c r="H1067" i="44"/>
  <c r="H1068" i="44"/>
  <c r="H1069" i="44"/>
  <c r="H1070" i="44"/>
  <c r="H1071" i="44"/>
  <c r="H1072" i="44"/>
  <c r="H1073" i="44"/>
  <c r="H1074" i="44"/>
  <c r="H1075" i="44"/>
  <c r="H1076" i="44"/>
  <c r="H1077" i="44"/>
  <c r="H1078" i="44"/>
  <c r="H1079" i="44"/>
  <c r="H1080" i="44"/>
  <c r="H1081" i="44"/>
  <c r="H1082" i="44"/>
  <c r="H1083" i="44"/>
  <c r="H1084" i="44"/>
  <c r="H1085" i="44"/>
  <c r="H1086" i="44"/>
  <c r="H1087" i="44"/>
  <c r="H1088" i="44"/>
  <c r="H1089" i="44"/>
  <c r="H1090" i="44"/>
  <c r="H1091" i="44"/>
  <c r="H1092" i="44"/>
  <c r="H1093" i="44"/>
  <c r="H1094" i="44"/>
  <c r="H1095" i="44"/>
  <c r="H1096" i="44"/>
  <c r="H1097" i="44"/>
  <c r="H1098" i="44"/>
  <c r="H1099" i="44"/>
  <c r="H1100" i="44"/>
  <c r="H1101" i="44"/>
  <c r="H1102" i="44"/>
  <c r="H1103" i="44"/>
  <c r="H1104" i="44"/>
  <c r="H1105" i="44"/>
  <c r="H1106" i="44"/>
  <c r="H1107" i="44"/>
  <c r="H1108" i="44"/>
  <c r="H1109" i="44"/>
  <c r="H1110" i="44"/>
  <c r="H1111" i="44"/>
  <c r="H1112" i="44"/>
  <c r="H1113" i="44"/>
  <c r="H1114" i="44"/>
  <c r="H1115" i="44"/>
  <c r="H1116" i="44"/>
  <c r="H1117" i="44"/>
  <c r="H1118" i="44"/>
  <c r="H1119" i="44"/>
  <c r="H1120" i="44"/>
  <c r="H1121" i="44"/>
  <c r="H1122" i="44"/>
  <c r="H1123" i="44"/>
  <c r="H1124" i="44"/>
  <c r="H1125" i="44"/>
  <c r="H1126" i="44"/>
  <c r="H1127" i="44"/>
  <c r="H1128" i="44"/>
  <c r="H1129" i="44"/>
  <c r="H1130" i="44"/>
  <c r="H1131" i="44"/>
  <c r="H1132" i="44"/>
  <c r="H1133" i="44"/>
  <c r="H1134" i="44"/>
  <c r="H1135" i="44"/>
  <c r="H1136" i="44"/>
  <c r="H1137" i="44"/>
  <c r="H1138" i="44"/>
  <c r="H1139" i="44"/>
  <c r="H1140" i="44"/>
  <c r="H1141" i="44"/>
  <c r="H1142" i="44"/>
  <c r="H1143" i="44"/>
  <c r="H1144" i="44"/>
  <c r="H1145" i="44"/>
  <c r="H1146" i="44"/>
  <c r="H1147" i="44"/>
  <c r="H1148" i="44"/>
  <c r="H1149" i="44"/>
  <c r="H1150" i="44"/>
  <c r="H1151" i="44"/>
  <c r="H1152" i="44"/>
  <c r="H1153" i="44"/>
  <c r="H1154" i="44"/>
  <c r="H1155" i="44"/>
  <c r="H1156" i="44"/>
  <c r="H1157" i="44"/>
  <c r="H1158" i="44"/>
  <c r="H1159" i="44"/>
  <c r="H1160" i="44"/>
  <c r="H1161" i="44"/>
  <c r="H1162" i="44"/>
  <c r="H1163" i="44"/>
  <c r="H1164" i="44"/>
  <c r="H1165" i="44"/>
  <c r="H1166" i="44"/>
  <c r="H1167" i="44"/>
  <c r="H1168" i="44"/>
  <c r="H1169" i="44"/>
  <c r="H1170" i="44"/>
  <c r="H1171" i="44"/>
  <c r="H1172" i="44"/>
  <c r="H1173" i="44"/>
  <c r="H1174" i="44"/>
  <c r="H1175" i="44"/>
  <c r="H1176" i="44"/>
  <c r="H1177" i="44"/>
  <c r="H1178" i="44"/>
  <c r="H1179" i="44"/>
  <c r="H1180" i="44"/>
  <c r="H1181" i="44"/>
  <c r="H1182" i="44"/>
  <c r="H1183" i="44"/>
  <c r="H1184" i="44"/>
  <c r="H1185" i="44"/>
  <c r="H1186" i="44"/>
  <c r="H1187" i="44"/>
  <c r="H1188" i="44"/>
  <c r="H1189" i="44"/>
  <c r="H1190" i="44"/>
  <c r="H1191" i="44"/>
  <c r="H1192" i="44"/>
  <c r="H1193" i="44"/>
  <c r="H1194" i="44"/>
  <c r="H1195" i="44"/>
  <c r="H1196" i="44"/>
  <c r="H1197" i="44"/>
  <c r="H1198" i="44"/>
  <c r="H1199" i="44"/>
  <c r="H1200" i="44"/>
  <c r="H1201" i="44"/>
  <c r="H1202" i="44"/>
  <c r="H1203" i="44"/>
  <c r="H1204" i="44"/>
  <c r="H1205" i="44"/>
  <c r="H1206" i="44"/>
  <c r="H1207" i="44"/>
  <c r="H1208" i="44"/>
  <c r="H1209" i="44"/>
  <c r="H1210" i="44"/>
  <c r="H1211" i="44"/>
  <c r="H1212" i="44"/>
  <c r="H1213" i="44"/>
  <c r="H1214" i="44"/>
  <c r="H1215" i="44"/>
  <c r="H1216" i="44"/>
  <c r="H1217" i="44"/>
  <c r="H1218" i="44"/>
  <c r="H1219" i="44"/>
  <c r="H1220" i="44"/>
  <c r="H1221" i="44"/>
  <c r="H1222" i="44"/>
  <c r="H1223" i="44"/>
  <c r="H1224" i="44"/>
  <c r="H1225" i="44"/>
  <c r="H1226" i="44"/>
  <c r="H1227" i="44"/>
  <c r="H1228" i="44"/>
  <c r="H1229" i="44"/>
  <c r="H1230" i="44"/>
  <c r="H1231" i="44"/>
  <c r="H1232" i="44"/>
  <c r="H1233" i="44"/>
  <c r="H1234" i="44"/>
  <c r="H1235" i="44"/>
  <c r="H1236" i="44"/>
  <c r="H1237" i="44"/>
  <c r="H1238" i="44"/>
  <c r="H1239" i="44"/>
  <c r="H1240" i="44"/>
  <c r="H1241" i="44"/>
  <c r="H1242" i="44"/>
  <c r="H1243" i="44"/>
  <c r="H1244" i="44"/>
  <c r="H1245" i="44"/>
  <c r="H1246" i="44"/>
  <c r="H1247" i="44"/>
  <c r="H1248" i="44"/>
  <c r="H1249" i="44"/>
  <c r="H1250" i="44"/>
  <c r="H1251" i="44"/>
  <c r="H1252" i="44"/>
  <c r="H1253" i="44"/>
  <c r="H1254" i="44"/>
  <c r="H1255" i="44"/>
  <c r="H1256" i="44"/>
  <c r="H1257" i="44"/>
  <c r="H1258" i="44"/>
  <c r="H1259" i="44"/>
  <c r="H1260" i="44"/>
  <c r="H1261" i="44"/>
  <c r="H1262" i="44"/>
  <c r="H1263" i="44"/>
  <c r="H1264" i="44"/>
  <c r="H1265" i="44"/>
  <c r="H1266" i="44"/>
  <c r="H1267" i="44"/>
  <c r="H1268" i="44"/>
  <c r="H1269" i="44"/>
  <c r="H1270" i="44"/>
  <c r="H1271" i="44"/>
  <c r="H1272" i="44"/>
  <c r="H1273" i="44"/>
  <c r="H1274" i="44"/>
  <c r="H1275" i="44"/>
  <c r="H1276" i="44"/>
  <c r="H1277" i="44"/>
  <c r="H1278" i="44"/>
  <c r="H1279" i="44"/>
  <c r="H1280" i="44"/>
  <c r="H1281" i="44"/>
  <c r="H1282" i="44"/>
  <c r="H1283" i="44"/>
  <c r="H1284" i="44"/>
  <c r="H1285" i="44"/>
  <c r="H1286" i="44"/>
  <c r="H1287" i="44"/>
  <c r="H1288" i="44"/>
  <c r="H1289" i="44"/>
  <c r="H1290" i="44"/>
  <c r="H1291" i="44"/>
  <c r="H1292" i="44"/>
  <c r="H1293" i="44"/>
  <c r="H1294" i="44"/>
  <c r="H1295" i="44"/>
  <c r="H1296" i="44"/>
  <c r="H1297" i="44"/>
  <c r="H1298" i="44"/>
  <c r="H1299" i="44"/>
  <c r="H1300" i="44"/>
  <c r="H1301" i="44"/>
  <c r="H1302" i="44"/>
  <c r="H1303" i="44"/>
  <c r="H1304" i="44"/>
  <c r="H1305" i="44"/>
  <c r="H1306" i="44"/>
  <c r="H1307" i="44"/>
  <c r="H1308" i="44"/>
  <c r="H1309" i="44"/>
  <c r="H1310" i="44"/>
  <c r="H1311" i="44"/>
  <c r="H1312" i="44"/>
  <c r="H1313" i="44"/>
  <c r="H1314" i="44"/>
  <c r="H1315" i="44"/>
  <c r="H1316" i="44"/>
  <c r="H1317" i="44"/>
  <c r="H1318" i="44"/>
  <c r="H1319" i="44"/>
  <c r="H1320" i="44"/>
  <c r="H1321" i="44"/>
  <c r="H1322" i="44"/>
  <c r="H1323" i="44"/>
  <c r="H1324" i="44"/>
  <c r="H1325" i="44"/>
  <c r="H1326" i="44"/>
  <c r="H1327" i="44"/>
  <c r="H1328" i="44"/>
  <c r="H1329" i="44"/>
  <c r="H1330" i="44"/>
  <c r="H1331" i="44"/>
  <c r="H1332" i="44"/>
  <c r="H1333" i="44"/>
  <c r="H1334" i="44"/>
  <c r="H1335" i="44"/>
  <c r="H1336" i="44"/>
  <c r="H1337" i="44"/>
  <c r="H1338" i="44"/>
  <c r="H1339" i="44"/>
  <c r="H1340" i="44"/>
  <c r="H1341" i="44"/>
  <c r="H1342" i="44"/>
  <c r="H1343" i="44"/>
  <c r="H1344" i="44"/>
  <c r="H1345" i="44"/>
  <c r="H1346" i="44"/>
  <c r="H1347" i="44"/>
  <c r="H1348" i="44"/>
  <c r="H1349" i="44"/>
  <c r="H1350" i="44"/>
  <c r="H1351" i="44"/>
  <c r="H1352" i="44"/>
  <c r="H1353" i="44"/>
  <c r="H1354" i="44"/>
  <c r="H1355" i="44"/>
  <c r="H1356" i="44"/>
  <c r="H1357" i="44"/>
  <c r="H1358" i="44"/>
  <c r="H1359" i="44"/>
  <c r="H1360" i="44"/>
  <c r="H1361" i="44"/>
  <c r="H1362" i="44"/>
  <c r="H1363" i="44"/>
  <c r="H1364" i="44"/>
  <c r="H1365" i="44"/>
  <c r="H1366" i="44"/>
  <c r="H1367" i="44"/>
  <c r="H1368" i="44"/>
  <c r="H1369" i="44"/>
  <c r="H1370" i="44"/>
  <c r="H1371" i="44"/>
  <c r="H1372" i="44"/>
  <c r="H1373" i="44"/>
  <c r="H1374" i="44"/>
  <c r="H1375" i="44"/>
  <c r="H1376" i="44"/>
  <c r="H1377" i="44"/>
  <c r="H1378" i="44"/>
  <c r="H1379" i="44"/>
  <c r="H1380" i="44"/>
  <c r="H1381" i="44"/>
  <c r="H1382" i="44"/>
  <c r="H1383" i="44"/>
  <c r="H1384" i="44"/>
  <c r="H1385" i="44"/>
  <c r="H1386" i="44"/>
  <c r="H1387" i="44"/>
  <c r="H1388" i="44"/>
  <c r="H1389" i="44"/>
  <c r="H1390" i="44"/>
  <c r="H1391" i="44"/>
  <c r="H1392" i="44"/>
  <c r="H1393" i="44"/>
  <c r="H1394" i="44"/>
  <c r="H1395" i="44"/>
  <c r="H1396" i="44"/>
  <c r="H1397" i="44"/>
  <c r="H1398" i="44"/>
  <c r="H1399" i="44"/>
  <c r="H1400" i="44"/>
  <c r="H1401" i="44"/>
  <c r="H1402" i="44"/>
  <c r="H1403" i="44"/>
  <c r="H1404" i="44"/>
  <c r="H1405" i="44"/>
  <c r="H1406" i="44"/>
  <c r="H1407" i="44"/>
  <c r="H1408" i="44"/>
  <c r="H1409" i="44"/>
  <c r="H1410" i="44"/>
  <c r="H1411" i="44"/>
  <c r="H1412" i="44"/>
  <c r="H1413" i="44"/>
  <c r="H1414" i="44"/>
  <c r="H1415" i="44"/>
  <c r="H1416" i="44"/>
  <c r="H1417" i="44"/>
  <c r="H1418" i="44"/>
  <c r="H1419" i="44"/>
  <c r="H1420" i="44"/>
  <c r="H1421" i="44"/>
  <c r="H1422" i="44"/>
  <c r="H1423" i="44"/>
  <c r="H1424" i="44"/>
  <c r="H1425" i="44"/>
  <c r="H1426" i="44"/>
  <c r="H1427" i="44"/>
  <c r="H1428" i="44"/>
  <c r="H1429" i="44"/>
  <c r="H1430" i="44"/>
  <c r="H1431" i="44"/>
  <c r="H1432" i="44"/>
  <c r="H1433" i="44"/>
  <c r="H1434" i="44"/>
  <c r="H1435" i="44"/>
  <c r="H1436" i="44"/>
  <c r="H1437" i="44"/>
  <c r="H1438" i="44"/>
  <c r="H1439" i="44"/>
  <c r="H1440" i="44"/>
  <c r="H1441" i="44"/>
  <c r="H1442" i="44"/>
  <c r="H1443" i="44"/>
  <c r="H1444" i="44"/>
  <c r="H1445" i="44"/>
  <c r="H1446" i="44"/>
  <c r="H1447" i="44"/>
  <c r="H1448" i="44"/>
  <c r="H1449" i="44"/>
  <c r="H1450" i="44"/>
  <c r="H1451" i="44"/>
  <c r="H1452" i="44"/>
  <c r="H1453" i="44"/>
  <c r="H1454" i="44"/>
  <c r="H1455" i="44"/>
  <c r="H1456" i="44"/>
  <c r="H1457" i="44"/>
  <c r="H1458" i="44"/>
  <c r="H1459" i="44"/>
  <c r="H1460" i="44"/>
  <c r="H1461" i="44"/>
  <c r="H1462" i="44"/>
  <c r="H1463" i="44"/>
  <c r="H1464" i="44"/>
  <c r="H1465" i="44"/>
  <c r="H1466" i="44"/>
  <c r="H1467" i="44"/>
  <c r="H1468" i="44"/>
  <c r="H1469" i="44"/>
  <c r="H1470" i="44"/>
  <c r="H1471" i="44"/>
  <c r="H1472" i="44"/>
  <c r="H1473" i="44"/>
  <c r="H1474" i="44"/>
  <c r="H1475" i="44"/>
  <c r="H1476" i="44"/>
  <c r="H1477" i="44"/>
  <c r="H1478" i="44"/>
  <c r="H1479" i="44"/>
  <c r="H1480" i="44"/>
  <c r="H1481" i="44"/>
  <c r="H1482" i="44"/>
  <c r="H1483" i="44"/>
  <c r="H1484" i="44"/>
  <c r="H1485" i="44"/>
  <c r="H1486" i="44"/>
  <c r="H1487" i="44"/>
  <c r="H1488" i="44"/>
  <c r="H1489" i="44"/>
  <c r="H1490" i="44"/>
  <c r="H1491" i="44"/>
  <c r="H1492" i="44"/>
  <c r="H1493" i="44"/>
  <c r="H1494" i="44"/>
  <c r="H1495" i="44"/>
  <c r="H1496" i="44"/>
  <c r="H1497" i="44"/>
  <c r="H1498" i="44"/>
  <c r="H1499" i="44"/>
  <c r="H1500" i="44"/>
  <c r="H1501" i="44"/>
  <c r="H1502" i="44"/>
  <c r="H1503" i="44"/>
  <c r="H1504" i="44"/>
  <c r="H1505" i="44"/>
  <c r="H1506" i="44"/>
  <c r="H1507" i="44"/>
  <c r="H1508" i="44"/>
  <c r="H1509" i="44"/>
  <c r="H1510" i="44"/>
  <c r="H1511" i="44"/>
  <c r="H1512" i="44"/>
  <c r="H1513" i="44"/>
  <c r="H1514" i="44"/>
  <c r="H1515" i="44"/>
  <c r="H1516" i="44"/>
  <c r="H1517" i="44"/>
  <c r="H1518" i="44"/>
  <c r="H1519" i="44"/>
  <c r="H1520" i="44"/>
  <c r="H1521" i="44"/>
  <c r="H1522" i="44"/>
  <c r="H1523" i="44"/>
  <c r="H1524" i="44"/>
  <c r="H1525" i="44"/>
  <c r="H1526" i="44"/>
  <c r="H1527" i="44"/>
  <c r="H1528" i="44"/>
  <c r="H1529" i="44"/>
  <c r="H1530" i="44"/>
  <c r="H1531" i="44"/>
  <c r="H1532" i="44"/>
  <c r="H1533" i="44"/>
  <c r="H1534" i="44"/>
  <c r="H1535" i="44"/>
  <c r="H1536" i="44"/>
  <c r="H1537" i="44"/>
  <c r="H1538" i="44"/>
  <c r="H1539" i="44"/>
  <c r="H1540" i="44"/>
  <c r="H1541" i="44"/>
  <c r="H1542" i="44"/>
  <c r="H1543" i="44"/>
  <c r="H1544" i="44"/>
  <c r="H1545" i="44"/>
  <c r="H1546" i="44"/>
  <c r="H1547" i="44"/>
  <c r="H1548" i="44"/>
  <c r="H1549" i="44"/>
  <c r="H1550" i="44"/>
  <c r="H1551" i="44"/>
  <c r="H1552" i="44"/>
  <c r="H1553" i="44"/>
  <c r="H1554" i="44"/>
  <c r="H1555" i="44"/>
  <c r="H1556" i="44"/>
  <c r="H1557" i="44"/>
  <c r="H1558" i="44"/>
  <c r="H1559" i="44"/>
  <c r="H1560" i="44"/>
  <c r="H1561" i="44"/>
  <c r="H1562" i="44"/>
  <c r="H1563" i="44"/>
  <c r="H1564" i="44"/>
  <c r="H1565" i="44"/>
  <c r="H1566" i="44"/>
  <c r="H1567" i="44"/>
  <c r="H1568" i="44"/>
  <c r="H1569" i="44"/>
  <c r="H1570" i="44"/>
  <c r="H1571" i="44"/>
  <c r="H1572" i="44"/>
  <c r="H1573" i="44"/>
  <c r="H1574" i="44"/>
  <c r="H1575" i="44"/>
  <c r="H1576" i="44"/>
  <c r="H1577" i="44"/>
  <c r="H1578" i="44"/>
  <c r="H1579" i="44"/>
  <c r="H1580" i="44"/>
  <c r="H1581" i="44"/>
  <c r="H1582" i="44"/>
  <c r="H1583" i="44"/>
  <c r="H1584" i="44"/>
  <c r="H1585" i="44"/>
  <c r="H1586" i="44"/>
  <c r="H1587" i="44"/>
  <c r="H1588" i="44"/>
  <c r="H1589" i="44"/>
  <c r="H1590" i="44"/>
  <c r="H1591" i="44"/>
  <c r="H1592" i="44"/>
  <c r="H1593" i="44"/>
  <c r="H1594" i="44"/>
  <c r="H1595" i="44"/>
  <c r="H1596" i="44"/>
  <c r="H1597" i="44"/>
  <c r="H1598" i="44"/>
  <c r="H1599" i="44"/>
  <c r="H1600" i="44"/>
  <c r="H1601" i="44"/>
  <c r="H1602" i="44"/>
  <c r="H1603" i="44"/>
  <c r="H1604" i="44"/>
  <c r="H1605" i="44"/>
  <c r="H1606" i="44"/>
  <c r="H1607" i="44"/>
  <c r="H1608" i="44"/>
  <c r="H1609" i="44"/>
  <c r="H1610" i="44"/>
  <c r="H1611" i="44"/>
  <c r="H1612" i="44"/>
  <c r="H1613" i="44"/>
  <c r="H1614" i="44"/>
  <c r="H1615" i="44"/>
  <c r="H1616" i="44"/>
  <c r="H1617" i="44"/>
  <c r="H1618" i="44"/>
  <c r="H1619" i="44"/>
  <c r="H1620" i="44"/>
  <c r="H1621" i="44"/>
  <c r="H1622" i="44"/>
  <c r="H1623" i="44"/>
  <c r="H1624" i="44"/>
  <c r="H1625" i="44"/>
  <c r="H1626" i="44"/>
  <c r="H1627" i="44"/>
  <c r="H1628" i="44"/>
  <c r="H1629" i="44"/>
  <c r="H1630" i="44"/>
  <c r="H1631" i="44"/>
  <c r="H1632" i="44"/>
  <c r="H1633" i="44"/>
  <c r="H1634" i="44"/>
  <c r="H1635" i="44"/>
  <c r="H1636" i="44"/>
  <c r="H1637" i="44"/>
  <c r="H1638" i="44"/>
  <c r="H1639" i="44"/>
  <c r="H1640" i="44"/>
  <c r="H1641" i="44"/>
  <c r="H1642" i="44"/>
  <c r="H1643" i="44"/>
  <c r="H1644" i="44"/>
  <c r="H1645" i="44"/>
  <c r="H1646" i="44"/>
  <c r="H1647" i="44"/>
  <c r="H1648" i="44"/>
  <c r="H1649" i="44"/>
  <c r="H1650" i="44"/>
  <c r="H1651" i="44"/>
  <c r="H1652" i="44"/>
  <c r="H1653" i="44"/>
  <c r="H1654" i="44"/>
  <c r="H1655" i="44"/>
  <c r="H1656" i="44"/>
  <c r="H1657" i="44"/>
  <c r="H1658" i="44"/>
  <c r="H1659" i="44"/>
  <c r="H1660" i="44"/>
  <c r="H1661" i="44"/>
  <c r="H1662" i="44"/>
  <c r="H1663" i="44"/>
  <c r="H1664" i="44"/>
  <c r="H1665" i="44"/>
  <c r="H1666" i="44"/>
  <c r="H1667" i="44"/>
  <c r="H1668" i="44"/>
  <c r="H1669" i="44"/>
  <c r="H1670" i="44"/>
  <c r="H1671" i="44"/>
  <c r="H1672" i="44"/>
  <c r="H1673" i="44"/>
  <c r="H1674" i="44"/>
  <c r="H1675" i="44"/>
  <c r="H1676" i="44"/>
  <c r="H1677" i="44"/>
  <c r="H1678" i="44"/>
  <c r="H1679" i="44"/>
  <c r="H1680" i="44"/>
  <c r="H1681" i="44"/>
  <c r="H1682" i="44"/>
  <c r="H1683" i="44"/>
  <c r="H1684" i="44"/>
  <c r="H1685" i="44"/>
  <c r="H1686" i="44"/>
  <c r="H1687" i="44"/>
  <c r="H1688" i="44"/>
  <c r="H1689" i="44"/>
  <c r="H1690" i="44"/>
  <c r="H1691" i="44"/>
  <c r="H1692" i="44"/>
  <c r="H1693" i="44"/>
  <c r="H1694" i="44"/>
  <c r="H1695" i="44"/>
  <c r="H1696" i="44"/>
  <c r="H1697" i="44"/>
  <c r="H1698" i="44"/>
  <c r="H1699" i="44"/>
  <c r="H1700" i="44"/>
  <c r="H1701" i="44"/>
  <c r="H1702" i="44"/>
  <c r="H1703" i="44"/>
  <c r="H1704" i="44"/>
  <c r="H1705" i="44"/>
  <c r="H1706" i="44"/>
  <c r="H1707" i="44"/>
  <c r="H1708" i="44"/>
  <c r="H1709" i="44"/>
  <c r="H1710" i="44"/>
  <c r="H1711" i="44"/>
  <c r="H1712" i="44"/>
  <c r="H1713" i="44"/>
  <c r="H1714" i="44"/>
  <c r="H1715" i="44"/>
  <c r="H1716" i="44"/>
  <c r="H1717" i="44"/>
  <c r="H1718" i="44"/>
  <c r="H1719" i="44"/>
  <c r="H1720" i="44"/>
  <c r="H1721" i="44"/>
  <c r="H1722" i="44"/>
  <c r="H1723" i="44"/>
  <c r="H1724" i="44"/>
  <c r="H1725" i="44"/>
  <c r="H1726" i="44"/>
  <c r="H1727" i="44"/>
  <c r="H1728" i="44"/>
  <c r="H1729" i="44"/>
  <c r="H1730" i="44"/>
  <c r="H1731" i="44"/>
  <c r="H1732" i="44"/>
  <c r="H1733" i="44"/>
  <c r="H1734" i="44"/>
  <c r="H1735" i="44"/>
  <c r="H1736" i="44"/>
  <c r="H1737" i="44"/>
  <c r="H1738" i="44"/>
  <c r="H1739" i="44"/>
  <c r="H1740" i="44"/>
  <c r="H1741" i="44"/>
  <c r="H1742" i="44"/>
  <c r="H1743" i="44"/>
  <c r="H1744" i="44"/>
  <c r="H1745" i="44"/>
  <c r="H1746" i="44"/>
  <c r="H1747" i="44"/>
  <c r="H1748" i="44"/>
  <c r="H1749" i="44"/>
  <c r="H1750" i="44"/>
  <c r="H1751" i="44"/>
  <c r="H1752" i="44"/>
  <c r="H1753" i="44"/>
  <c r="H1754" i="44"/>
  <c r="H1755" i="44"/>
  <c r="H1756" i="44"/>
  <c r="H1757" i="44"/>
  <c r="H1758" i="44"/>
  <c r="H1759" i="44"/>
  <c r="H1760" i="44"/>
  <c r="H1761" i="44"/>
  <c r="H1762" i="44"/>
  <c r="H1763" i="44"/>
  <c r="H1764" i="44"/>
  <c r="H1765" i="44"/>
  <c r="H1766" i="44"/>
  <c r="H1767" i="44"/>
  <c r="H1768" i="44"/>
  <c r="H1769" i="44"/>
  <c r="H1770" i="44"/>
  <c r="H1771" i="44"/>
  <c r="H1772" i="44"/>
  <c r="H1773" i="44"/>
  <c r="H1774" i="44"/>
  <c r="H1775" i="44"/>
  <c r="H1776" i="44"/>
  <c r="H1777" i="44"/>
  <c r="H1778" i="44"/>
  <c r="H1779" i="44"/>
  <c r="H1780" i="44"/>
  <c r="H1781" i="44"/>
  <c r="H1782" i="44"/>
  <c r="H1783" i="44"/>
  <c r="H1784" i="44"/>
  <c r="H1785" i="44"/>
  <c r="H1786" i="44"/>
  <c r="H1787" i="44"/>
  <c r="H1788" i="44"/>
  <c r="H1789" i="44"/>
  <c r="H1790" i="44"/>
  <c r="H1791" i="44"/>
  <c r="H1792" i="44"/>
  <c r="H1793" i="44"/>
  <c r="H1794" i="44"/>
  <c r="H1795" i="44"/>
  <c r="H1796" i="44"/>
  <c r="H1797" i="44"/>
  <c r="H1798" i="44"/>
  <c r="H1799" i="44"/>
  <c r="H1800" i="44"/>
  <c r="H1801" i="44"/>
  <c r="H1802" i="44"/>
  <c r="H1803" i="44"/>
  <c r="H1804" i="44"/>
  <c r="H1805" i="44"/>
  <c r="H1806" i="44"/>
  <c r="H1807" i="44"/>
  <c r="H1808" i="44"/>
  <c r="H1809" i="44"/>
  <c r="H1810" i="44"/>
  <c r="H1811" i="44"/>
  <c r="H1812" i="44"/>
  <c r="H1813" i="44"/>
  <c r="H1814" i="44"/>
  <c r="H1815" i="44"/>
  <c r="H1816" i="44"/>
  <c r="H1817" i="44"/>
  <c r="H1818" i="44"/>
  <c r="H1819" i="44"/>
  <c r="H1820" i="44"/>
  <c r="H1821" i="44"/>
  <c r="H1822" i="44"/>
  <c r="H1823" i="44"/>
  <c r="H1824" i="44"/>
  <c r="H1825" i="44"/>
  <c r="H1826" i="44"/>
  <c r="H1827" i="44"/>
  <c r="H1828" i="44"/>
  <c r="H1829" i="44"/>
  <c r="H1830" i="44"/>
  <c r="H1831" i="44"/>
  <c r="H1832" i="44"/>
  <c r="H1833" i="44"/>
  <c r="H1834" i="44"/>
  <c r="H1835" i="44"/>
  <c r="H1836" i="44"/>
  <c r="H1837" i="44"/>
  <c r="H1838" i="44"/>
  <c r="H1839" i="44"/>
  <c r="H1840" i="44"/>
  <c r="H1841" i="44"/>
  <c r="H1842" i="44"/>
  <c r="H1843" i="44"/>
  <c r="H1844" i="44"/>
  <c r="H1845" i="44"/>
  <c r="H1846" i="44"/>
  <c r="H1847" i="44"/>
  <c r="H1848" i="44"/>
  <c r="H1849" i="44"/>
  <c r="H1850" i="44"/>
  <c r="H1851" i="44"/>
  <c r="H1852" i="44"/>
  <c r="H1853" i="44"/>
  <c r="H1854" i="44"/>
  <c r="H1855" i="44"/>
  <c r="H1856" i="44"/>
  <c r="H1857" i="44"/>
  <c r="H1858" i="44"/>
  <c r="H1859" i="44"/>
  <c r="H1860" i="44"/>
  <c r="H1861" i="44"/>
  <c r="H1862" i="44"/>
  <c r="H1863" i="44"/>
  <c r="H1864" i="44"/>
  <c r="H1865" i="44"/>
  <c r="H1866" i="44"/>
  <c r="H1867" i="44"/>
  <c r="H1868" i="44"/>
  <c r="H1869" i="44"/>
  <c r="H1870" i="44"/>
  <c r="H1871" i="44"/>
  <c r="H1872" i="44"/>
  <c r="H1873" i="44"/>
  <c r="H1874" i="44"/>
  <c r="H1875" i="44"/>
  <c r="H1876" i="44"/>
  <c r="H1877" i="44"/>
  <c r="H1878" i="44"/>
  <c r="H1879" i="44"/>
  <c r="H1880" i="44"/>
  <c r="H1881" i="44"/>
  <c r="H1882" i="44"/>
  <c r="H1883" i="44"/>
  <c r="H1884" i="44"/>
  <c r="H1885" i="44"/>
  <c r="H1886" i="44"/>
  <c r="H1887" i="44"/>
  <c r="H1888" i="44"/>
  <c r="H1889" i="44"/>
  <c r="H1890" i="44"/>
  <c r="H1891" i="44"/>
  <c r="H1892" i="44"/>
  <c r="H1893" i="44"/>
  <c r="H1894" i="44"/>
  <c r="H1895" i="44"/>
  <c r="H1896" i="44"/>
  <c r="H1897" i="44"/>
  <c r="H1898" i="44"/>
  <c r="H1899" i="44"/>
  <c r="H1900" i="44"/>
  <c r="H1901" i="44"/>
  <c r="H1902" i="44"/>
  <c r="H1903" i="44"/>
  <c r="H1904" i="44"/>
  <c r="H1905" i="44"/>
  <c r="H1906" i="44"/>
  <c r="H1907" i="44"/>
  <c r="H1908" i="44"/>
  <c r="H1909" i="44"/>
  <c r="H1910" i="44"/>
  <c r="H1911" i="44"/>
  <c r="H1912" i="44"/>
  <c r="H1913" i="44"/>
  <c r="H1914" i="44"/>
  <c r="H1915" i="44"/>
  <c r="H1916" i="44"/>
  <c r="H1917" i="44"/>
  <c r="H1918" i="44"/>
  <c r="H1919" i="44"/>
  <c r="H1920" i="44"/>
  <c r="H1921" i="44"/>
  <c r="H1922" i="44"/>
  <c r="H1923" i="44"/>
  <c r="H1924" i="44"/>
  <c r="H1925" i="44"/>
  <c r="H1926" i="44"/>
  <c r="H1927" i="44"/>
  <c r="H1928" i="44"/>
  <c r="H1929" i="44"/>
  <c r="H1930" i="44"/>
  <c r="H1931" i="44"/>
  <c r="H1932" i="44"/>
  <c r="H1933" i="44"/>
  <c r="H1934" i="44"/>
  <c r="H1935" i="44"/>
  <c r="H1936" i="44"/>
  <c r="H1937" i="44"/>
  <c r="H1938" i="44"/>
  <c r="H1939" i="44"/>
  <c r="H1940" i="44"/>
  <c r="H1941" i="44"/>
  <c r="H1942" i="44"/>
  <c r="H1943" i="44"/>
  <c r="H1944" i="44"/>
  <c r="H1945" i="44"/>
  <c r="H1946" i="44"/>
  <c r="H1947" i="44"/>
  <c r="H1948" i="44"/>
  <c r="H1949" i="44"/>
  <c r="H1950" i="44"/>
  <c r="H1951" i="44"/>
  <c r="H1952" i="44"/>
  <c r="H1953" i="44"/>
  <c r="H1954" i="44"/>
  <c r="H1955" i="44"/>
  <c r="H1956" i="44"/>
  <c r="H1957" i="44"/>
  <c r="H1958" i="44"/>
  <c r="H1959" i="44"/>
  <c r="H1960" i="44"/>
  <c r="H1961" i="44"/>
  <c r="H1962" i="44"/>
  <c r="H1963" i="44"/>
  <c r="H1964" i="44"/>
  <c r="H1965" i="44"/>
  <c r="H1966" i="44"/>
  <c r="H1967" i="44"/>
  <c r="H1968" i="44"/>
  <c r="H1969" i="44"/>
  <c r="H1970" i="44"/>
  <c r="H1971" i="44"/>
  <c r="H1972" i="44"/>
  <c r="H1973" i="44"/>
  <c r="H1974" i="44"/>
  <c r="H1975" i="44"/>
  <c r="H1976" i="44"/>
  <c r="H1977" i="44"/>
  <c r="H1978" i="44"/>
  <c r="H1979" i="44"/>
  <c r="H1980" i="44"/>
  <c r="H1981" i="44"/>
  <c r="H1982" i="44"/>
  <c r="H1983" i="44"/>
  <c r="H1984" i="44"/>
  <c r="H1985" i="44"/>
  <c r="H1986" i="44"/>
  <c r="H1987" i="44"/>
  <c r="H1988" i="44"/>
  <c r="H1989" i="44"/>
  <c r="H1990" i="44"/>
  <c r="H1991" i="44"/>
  <c r="H1992" i="44"/>
  <c r="H1993" i="44"/>
  <c r="H1994" i="44"/>
  <c r="H1995" i="44"/>
  <c r="H1996" i="44"/>
  <c r="H1997" i="44"/>
  <c r="H1998" i="44"/>
  <c r="H1999" i="44"/>
  <c r="H2000" i="44"/>
  <c r="H2001" i="44"/>
  <c r="H2002" i="44"/>
  <c r="H2003" i="44"/>
  <c r="H2004" i="44"/>
  <c r="H2005" i="44"/>
  <c r="H2006" i="44"/>
  <c r="H2007" i="44"/>
  <c r="H2008" i="44"/>
  <c r="H2009" i="44"/>
  <c r="H2010" i="44"/>
  <c r="H2011" i="44"/>
  <c r="H2012" i="44"/>
  <c r="H2013" i="44"/>
  <c r="H2014" i="44"/>
  <c r="H2015" i="44"/>
  <c r="H2016" i="44"/>
  <c r="H2017" i="44"/>
  <c r="H2018" i="44"/>
  <c r="H2019" i="44"/>
  <c r="H2020" i="44"/>
  <c r="H2021" i="44"/>
  <c r="H2022" i="44"/>
  <c r="H2023" i="44"/>
  <c r="H2024" i="44"/>
  <c r="H2025" i="44"/>
  <c r="H2026" i="44"/>
  <c r="H2027" i="44"/>
  <c r="H2028" i="44"/>
  <c r="H2029" i="44"/>
  <c r="H2030" i="44"/>
  <c r="H2031" i="44"/>
  <c r="H2032" i="44"/>
  <c r="H2033" i="44"/>
  <c r="H2034" i="44"/>
  <c r="H2035" i="44"/>
  <c r="H2036" i="44"/>
  <c r="H2037" i="44"/>
  <c r="H2038" i="44"/>
  <c r="H2039" i="44"/>
  <c r="H2040" i="44"/>
  <c r="H2041" i="44"/>
  <c r="H2042" i="44"/>
  <c r="H2043" i="44"/>
  <c r="H2044" i="44"/>
  <c r="H2045" i="44"/>
  <c r="H2046" i="44"/>
  <c r="H2047" i="44"/>
  <c r="H2048" i="44"/>
  <c r="H2049" i="44"/>
  <c r="H2050" i="44"/>
  <c r="H2051" i="44"/>
  <c r="H2052" i="44"/>
  <c r="H2053" i="44"/>
  <c r="H2054" i="44"/>
  <c r="H2055" i="44"/>
  <c r="H2056" i="44"/>
  <c r="H2057" i="44"/>
  <c r="H2058" i="44"/>
  <c r="H2059" i="44"/>
  <c r="H2060" i="44"/>
  <c r="H2061" i="44"/>
  <c r="H2062" i="44"/>
  <c r="H2063" i="44"/>
  <c r="H2064" i="44"/>
  <c r="H2065" i="44"/>
  <c r="H2066" i="44"/>
  <c r="H2067" i="44"/>
  <c r="H2068" i="44"/>
  <c r="H2069" i="44"/>
  <c r="H2070" i="44"/>
  <c r="H2071" i="44"/>
  <c r="H2072" i="44"/>
  <c r="H2073" i="44"/>
  <c r="H2074" i="44"/>
  <c r="H2075" i="44"/>
  <c r="H2076" i="44"/>
  <c r="H2077" i="44"/>
  <c r="H2078" i="44"/>
  <c r="H2079" i="44"/>
  <c r="H2080" i="44"/>
  <c r="H2081" i="44"/>
  <c r="H2082" i="44"/>
  <c r="H2083" i="44"/>
  <c r="H2084" i="44"/>
  <c r="H2085" i="44"/>
  <c r="H2086" i="44"/>
  <c r="H2087" i="44"/>
  <c r="H2088" i="44"/>
  <c r="H2089" i="44"/>
  <c r="H2090" i="44"/>
  <c r="H2091" i="44"/>
  <c r="H2092" i="44"/>
  <c r="H2093" i="44"/>
  <c r="H2094" i="44"/>
  <c r="H2095" i="44"/>
  <c r="H2096" i="44"/>
  <c r="H2097" i="44"/>
  <c r="H2098" i="44"/>
  <c r="H2099" i="44"/>
  <c r="H2100" i="44"/>
  <c r="H2101" i="44"/>
  <c r="H2102" i="44"/>
  <c r="H2103" i="44"/>
  <c r="H2104" i="44"/>
  <c r="H2105" i="44"/>
  <c r="H2106" i="44"/>
  <c r="H2107" i="44"/>
  <c r="H2108" i="44"/>
  <c r="H2109" i="44"/>
  <c r="H2110" i="44"/>
  <c r="H2111" i="44"/>
  <c r="H2112" i="44"/>
  <c r="H2113" i="44"/>
  <c r="H2114" i="44"/>
  <c r="H2115" i="44"/>
  <c r="H2116" i="44"/>
  <c r="H2117" i="44"/>
  <c r="H2118" i="44"/>
  <c r="H2119" i="44"/>
  <c r="H2120" i="44"/>
  <c r="H2121" i="44"/>
  <c r="H2122" i="44"/>
  <c r="H2123" i="44"/>
  <c r="H2124" i="44"/>
  <c r="H2125" i="44"/>
  <c r="H2" i="44"/>
  <c r="N12" i="43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N102" i="46"/>
  <c r="N103" i="46"/>
  <c r="N104" i="46"/>
  <c r="N105" i="46"/>
  <c r="N106" i="46"/>
  <c r="N107" i="46"/>
  <c r="N108" i="46"/>
  <c r="N109" i="46"/>
  <c r="N110" i="46"/>
  <c r="N111" i="46"/>
  <c r="N112" i="46"/>
  <c r="N113" i="46"/>
  <c r="N114" i="46"/>
  <c r="N115" i="46"/>
  <c r="N116" i="46"/>
  <c r="N117" i="46"/>
  <c r="N118" i="46"/>
  <c r="N119" i="46"/>
  <c r="N120" i="46"/>
  <c r="N121" i="46"/>
  <c r="N122" i="46"/>
  <c r="N123" i="46"/>
  <c r="N124" i="46"/>
  <c r="N125" i="46"/>
  <c r="N126" i="46"/>
  <c r="N127" i="46"/>
  <c r="N128" i="46"/>
  <c r="N129" i="46"/>
  <c r="N130" i="46"/>
  <c r="N131" i="46"/>
  <c r="N132" i="46"/>
  <c r="N133" i="46"/>
  <c r="N134" i="46"/>
  <c r="N135" i="46"/>
  <c r="N136" i="46"/>
  <c r="N137" i="46"/>
  <c r="N138" i="46"/>
  <c r="N139" i="46"/>
  <c r="N140" i="46"/>
  <c r="N141" i="46"/>
  <c r="N142" i="46"/>
  <c r="N143" i="46"/>
  <c r="N144" i="46"/>
  <c r="N145" i="46"/>
  <c r="N146" i="46"/>
  <c r="N147" i="46"/>
  <c r="N148" i="46"/>
  <c r="N149" i="46"/>
  <c r="N150" i="46"/>
  <c r="N151" i="46"/>
  <c r="N152" i="46"/>
  <c r="N153" i="46"/>
  <c r="N154" i="46"/>
  <c r="N155" i="46"/>
  <c r="N156" i="46"/>
  <c r="N157" i="46"/>
  <c r="N158" i="46"/>
  <c r="N159" i="46"/>
  <c r="N160" i="46"/>
  <c r="N161" i="46"/>
  <c r="N162" i="46"/>
  <c r="N163" i="46"/>
  <c r="N164" i="46"/>
  <c r="N165" i="46"/>
  <c r="N166" i="46"/>
  <c r="N167" i="46"/>
  <c r="N168" i="46"/>
  <c r="N169" i="46"/>
  <c r="N170" i="46"/>
  <c r="N171" i="46"/>
  <c r="N172" i="46"/>
  <c r="N173" i="46"/>
  <c r="N174" i="46"/>
  <c r="N175" i="46"/>
  <c r="N176" i="46"/>
  <c r="N177" i="46"/>
  <c r="N178" i="46"/>
  <c r="N179" i="46"/>
  <c r="N180" i="46"/>
  <c r="N181" i="46"/>
  <c r="N182" i="46"/>
  <c r="N183" i="46"/>
  <c r="N184" i="46"/>
  <c r="N185" i="46"/>
  <c r="N186" i="46"/>
  <c r="N187" i="46"/>
  <c r="N188" i="46"/>
  <c r="N189" i="46"/>
  <c r="N190" i="46"/>
  <c r="N191" i="46"/>
  <c r="N192" i="46"/>
  <c r="N193" i="46"/>
  <c r="N194" i="46"/>
  <c r="N195" i="46"/>
  <c r="N196" i="46"/>
  <c r="N197" i="46"/>
  <c r="N198" i="46"/>
  <c r="N199" i="46"/>
  <c r="N200" i="46"/>
  <c r="N201" i="46"/>
  <c r="N202" i="46"/>
  <c r="N203" i="46"/>
  <c r="N204" i="46"/>
  <c r="N205" i="46"/>
  <c r="N206" i="46"/>
  <c r="N207" i="46"/>
  <c r="N208" i="46"/>
  <c r="N209" i="46"/>
  <c r="N210" i="46"/>
  <c r="N211" i="46"/>
  <c r="N212" i="46"/>
  <c r="N213" i="46"/>
  <c r="N214" i="46"/>
  <c r="N215" i="46"/>
  <c r="N216" i="46"/>
  <c r="N217" i="46"/>
  <c r="N218" i="46"/>
  <c r="N219" i="46"/>
  <c r="N220" i="46"/>
  <c r="N221" i="46"/>
  <c r="N222" i="46"/>
  <c r="N223" i="46"/>
  <c r="N224" i="46"/>
  <c r="N225" i="46"/>
  <c r="N226" i="46"/>
  <c r="N227" i="46"/>
  <c r="N228" i="46"/>
  <c r="N229" i="46"/>
  <c r="N230" i="46"/>
  <c r="N231" i="46"/>
  <c r="N232" i="46"/>
  <c r="N233" i="46"/>
  <c r="N234" i="46"/>
  <c r="N235" i="46"/>
  <c r="N236" i="46"/>
  <c r="N237" i="46"/>
  <c r="N238" i="46"/>
  <c r="N239" i="46"/>
  <c r="N240" i="46"/>
  <c r="N241" i="46"/>
  <c r="N242" i="46"/>
  <c r="N243" i="46"/>
  <c r="N244" i="46"/>
  <c r="N245" i="46"/>
  <c r="N246" i="46"/>
  <c r="N247" i="46"/>
  <c r="N248" i="46"/>
  <c r="N249" i="46"/>
  <c r="N250" i="46"/>
  <c r="N251" i="46"/>
  <c r="N252" i="46"/>
  <c r="N253" i="46"/>
  <c r="N254" i="46"/>
  <c r="N255" i="46"/>
  <c r="N256" i="46"/>
  <c r="N257" i="46"/>
  <c r="N258" i="46"/>
  <c r="N259" i="46"/>
  <c r="N260" i="46"/>
  <c r="N261" i="46"/>
  <c r="N262" i="46"/>
  <c r="N263" i="46"/>
  <c r="N264" i="46"/>
  <c r="N265" i="46"/>
  <c r="N266" i="46"/>
  <c r="N267" i="46"/>
  <c r="N268" i="46"/>
  <c r="N269" i="46"/>
  <c r="N270" i="46"/>
  <c r="N271" i="46"/>
  <c r="N272" i="46"/>
  <c r="N273" i="46"/>
  <c r="N274" i="46"/>
  <c r="N275" i="46"/>
  <c r="N276" i="46"/>
  <c r="N277" i="46"/>
  <c r="N278" i="46"/>
  <c r="N279" i="46"/>
  <c r="N280" i="46"/>
  <c r="N281" i="46"/>
  <c r="N282" i="46"/>
  <c r="N283" i="46"/>
  <c r="N284" i="46"/>
  <c r="N285" i="46"/>
  <c r="N286" i="46"/>
  <c r="N287" i="46"/>
  <c r="N288" i="46"/>
  <c r="N289" i="46"/>
  <c r="N290" i="46"/>
  <c r="N291" i="46"/>
  <c r="N292" i="46"/>
  <c r="N293" i="46"/>
  <c r="N294" i="46"/>
  <c r="N295" i="46"/>
  <c r="N296" i="46"/>
  <c r="N297" i="46"/>
  <c r="N298" i="46"/>
  <c r="N299" i="46"/>
  <c r="N300" i="46"/>
  <c r="N301" i="46"/>
  <c r="N302" i="46"/>
  <c r="N303" i="46"/>
  <c r="N304" i="46"/>
  <c r="N305" i="46"/>
  <c r="N306" i="46"/>
  <c r="N307" i="46"/>
  <c r="N308" i="46"/>
  <c r="N309" i="46"/>
  <c r="N310" i="46"/>
  <c r="N311" i="46"/>
  <c r="N312" i="46"/>
  <c r="N313" i="46"/>
  <c r="N314" i="46"/>
  <c r="N315" i="46"/>
  <c r="N316" i="46"/>
  <c r="N317" i="46"/>
  <c r="N318" i="46"/>
  <c r="N319" i="46"/>
  <c r="N320" i="46"/>
  <c r="N321" i="46"/>
  <c r="N322" i="46"/>
  <c r="N323" i="46"/>
  <c r="N324" i="46"/>
  <c r="N325" i="46"/>
  <c r="N326" i="46"/>
  <c r="N327" i="46"/>
  <c r="N328" i="46"/>
  <c r="N329" i="46"/>
  <c r="N330" i="46"/>
  <c r="N331" i="46"/>
  <c r="N332" i="46"/>
  <c r="N333" i="46"/>
  <c r="N334" i="46"/>
  <c r="N335" i="46"/>
  <c r="N336" i="46"/>
  <c r="N337" i="46"/>
  <c r="N338" i="46"/>
  <c r="N339" i="46"/>
  <c r="N340" i="46"/>
  <c r="N341" i="46"/>
  <c r="N342" i="46"/>
  <c r="N343" i="46"/>
  <c r="N344" i="46"/>
  <c r="N345" i="46"/>
  <c r="N346" i="46"/>
  <c r="N347" i="46"/>
  <c r="N348" i="46"/>
  <c r="N349" i="46"/>
  <c r="N350" i="46"/>
  <c r="N351" i="46"/>
  <c r="N352" i="46"/>
  <c r="N353" i="46"/>
  <c r="N354" i="46"/>
  <c r="N355" i="46"/>
  <c r="N356" i="46"/>
  <c r="N357" i="46"/>
  <c r="N358" i="46"/>
  <c r="N359" i="46"/>
  <c r="N360" i="46"/>
  <c r="N361" i="46"/>
  <c r="N362" i="46"/>
  <c r="N363" i="46"/>
  <c r="N364" i="46"/>
  <c r="N365" i="46"/>
  <c r="N366" i="46"/>
  <c r="N367" i="46"/>
  <c r="N368" i="46"/>
  <c r="N369" i="46"/>
  <c r="N370" i="46"/>
  <c r="N371" i="46"/>
  <c r="N372" i="46"/>
  <c r="N373" i="46"/>
  <c r="N374" i="46"/>
  <c r="N375" i="46"/>
  <c r="N376" i="46"/>
  <c r="N377" i="46"/>
  <c r="N378" i="46"/>
  <c r="N379" i="46"/>
  <c r="N380" i="46"/>
  <c r="N381" i="46"/>
  <c r="N382" i="46"/>
  <c r="N383" i="46"/>
  <c r="N384" i="46"/>
  <c r="N385" i="46"/>
  <c r="N386" i="46"/>
  <c r="N387" i="46"/>
  <c r="N388" i="46"/>
  <c r="N389" i="46"/>
  <c r="N390" i="46"/>
  <c r="N391" i="46"/>
  <c r="N392" i="46"/>
  <c r="N393" i="46"/>
  <c r="N394" i="46"/>
  <c r="N395" i="46"/>
  <c r="N396" i="46"/>
  <c r="N397" i="46"/>
  <c r="N398" i="46"/>
  <c r="N399" i="46"/>
  <c r="N400" i="46"/>
  <c r="N401" i="46"/>
  <c r="N402" i="46"/>
  <c r="N403" i="46"/>
  <c r="N404" i="46"/>
  <c r="N405" i="46"/>
  <c r="N406" i="46"/>
  <c r="N407" i="46"/>
  <c r="N408" i="46"/>
  <c r="N409" i="46"/>
  <c r="N410" i="46"/>
  <c r="N411" i="46"/>
  <c r="N412" i="46"/>
  <c r="N413" i="46"/>
  <c r="N414" i="46"/>
  <c r="N415" i="46"/>
  <c r="N416" i="46"/>
  <c r="N417" i="46"/>
  <c r="N418" i="46"/>
  <c r="N419" i="46"/>
  <c r="N420" i="46"/>
  <c r="N421" i="46"/>
  <c r="N422" i="46"/>
  <c r="N423" i="46"/>
  <c r="N424" i="46"/>
  <c r="N425" i="46"/>
  <c r="N426" i="46"/>
  <c r="N427" i="46"/>
  <c r="N428" i="46"/>
  <c r="N429" i="46"/>
  <c r="N430" i="46"/>
  <c r="N431" i="46"/>
  <c r="N432" i="46"/>
  <c r="N433" i="46"/>
  <c r="N434" i="46"/>
  <c r="N435" i="46"/>
  <c r="N436" i="46"/>
  <c r="N437" i="46"/>
  <c r="N438" i="46"/>
  <c r="N439" i="46"/>
  <c r="N440" i="46"/>
  <c r="N441" i="46"/>
  <c r="N442" i="46"/>
  <c r="N443" i="46"/>
  <c r="N444" i="46"/>
  <c r="N445" i="46"/>
  <c r="N446" i="46"/>
  <c r="N447" i="46"/>
  <c r="N448" i="46"/>
  <c r="N449" i="46"/>
  <c r="N450" i="46"/>
  <c r="N451" i="46"/>
  <c r="N452" i="46"/>
  <c r="N453" i="46"/>
  <c r="N454" i="46"/>
  <c r="N455" i="46"/>
  <c r="N456" i="46"/>
  <c r="N457" i="46"/>
  <c r="N458" i="46"/>
  <c r="N459" i="46"/>
  <c r="N460" i="46"/>
  <c r="N461" i="46"/>
  <c r="N462" i="46"/>
  <c r="N463" i="46"/>
  <c r="N464" i="46"/>
  <c r="N465" i="46"/>
  <c r="N466" i="46"/>
  <c r="N467" i="46"/>
  <c r="N468" i="46"/>
  <c r="N469" i="46"/>
  <c r="N470" i="46"/>
  <c r="N471" i="46"/>
  <c r="N472" i="46"/>
  <c r="N473" i="46"/>
  <c r="N474" i="46"/>
  <c r="N475" i="46"/>
  <c r="N476" i="46"/>
  <c r="N477" i="46"/>
  <c r="N478" i="46"/>
  <c r="N479" i="46"/>
  <c r="N480" i="46"/>
  <c r="N481" i="46"/>
  <c r="N482" i="46"/>
  <c r="N483" i="46"/>
  <c r="N484" i="46"/>
  <c r="N485" i="46"/>
  <c r="N486" i="46"/>
  <c r="N487" i="46"/>
  <c r="N488" i="46"/>
  <c r="N489" i="46"/>
  <c r="N490" i="46"/>
  <c r="N491" i="46"/>
  <c r="N492" i="46"/>
  <c r="N493" i="46"/>
  <c r="N494" i="46"/>
  <c r="N495" i="46"/>
  <c r="N496" i="46"/>
  <c r="N497" i="46"/>
  <c r="N498" i="46"/>
  <c r="N499" i="46"/>
  <c r="N500" i="46"/>
  <c r="N501" i="46"/>
  <c r="N502" i="46"/>
  <c r="N503" i="46"/>
  <c r="N504" i="46"/>
  <c r="N505" i="46"/>
  <c r="N506" i="46"/>
  <c r="N507" i="46"/>
  <c r="N508" i="46"/>
  <c r="N509" i="46"/>
  <c r="N510" i="46"/>
  <c r="N511" i="46"/>
  <c r="N512" i="46"/>
  <c r="N513" i="46"/>
  <c r="N514" i="46"/>
  <c r="N515" i="46"/>
  <c r="N516" i="46"/>
  <c r="N517" i="46"/>
  <c r="N518" i="46"/>
  <c r="N519" i="46"/>
  <c r="N520" i="46"/>
  <c r="N521" i="46"/>
  <c r="N522" i="46"/>
  <c r="N523" i="46"/>
  <c r="N524" i="46"/>
  <c r="N525" i="46"/>
  <c r="N526" i="46"/>
  <c r="N527" i="46"/>
  <c r="N528" i="46"/>
  <c r="N529" i="46"/>
  <c r="N530" i="46"/>
  <c r="N531" i="46"/>
  <c r="N532" i="46"/>
  <c r="N533" i="46"/>
  <c r="N534" i="46"/>
  <c r="N535" i="46"/>
  <c r="N536" i="46"/>
  <c r="N537" i="46"/>
  <c r="N538" i="46"/>
  <c r="N539" i="46"/>
  <c r="N540" i="46"/>
  <c r="N541" i="46"/>
  <c r="N542" i="46"/>
  <c r="N543" i="46"/>
  <c r="N544" i="46"/>
  <c r="N545" i="46"/>
  <c r="N546" i="46"/>
  <c r="N547" i="46"/>
  <c r="N548" i="46"/>
  <c r="N549" i="46"/>
  <c r="N550" i="46"/>
  <c r="N551" i="46"/>
  <c r="N552" i="46"/>
  <c r="N553" i="46"/>
  <c r="N554" i="46"/>
  <c r="N555" i="46"/>
  <c r="N556" i="46"/>
  <c r="N557" i="46"/>
  <c r="N558" i="46"/>
  <c r="N559" i="46"/>
  <c r="N560" i="46"/>
  <c r="N561" i="46"/>
  <c r="N562" i="46"/>
  <c r="N563" i="46"/>
  <c r="N564" i="46"/>
  <c r="N565" i="46"/>
  <c r="N566" i="46"/>
  <c r="N567" i="46"/>
  <c r="N568" i="46"/>
  <c r="N569" i="46"/>
  <c r="N570" i="46"/>
  <c r="N571" i="46"/>
  <c r="N572" i="46"/>
  <c r="N573" i="46"/>
  <c r="N574" i="46"/>
  <c r="N575" i="46"/>
  <c r="N576" i="46"/>
  <c r="N577" i="46"/>
  <c r="N578" i="46"/>
  <c r="N579" i="46"/>
  <c r="N580" i="46"/>
  <c r="N581" i="46"/>
  <c r="N582" i="46"/>
  <c r="N583" i="46"/>
  <c r="N584" i="46"/>
  <c r="N585" i="46"/>
  <c r="N586" i="46"/>
  <c r="N587" i="46"/>
  <c r="N588" i="46"/>
  <c r="N589" i="46"/>
  <c r="N590" i="46"/>
  <c r="N591" i="46"/>
  <c r="N592" i="46"/>
  <c r="N593" i="46"/>
  <c r="N594" i="46"/>
  <c r="N595" i="46"/>
  <c r="N596" i="46"/>
  <c r="N597" i="46"/>
  <c r="N598" i="46"/>
  <c r="N599" i="46"/>
  <c r="N600" i="46"/>
  <c r="N601" i="46"/>
  <c r="N602" i="46"/>
  <c r="N603" i="46"/>
  <c r="N604" i="46"/>
  <c r="N605" i="46"/>
  <c r="N606" i="46"/>
  <c r="N607" i="46"/>
  <c r="N608" i="46"/>
  <c r="N609" i="46"/>
  <c r="N610" i="46"/>
  <c r="N611" i="46"/>
  <c r="N612" i="46"/>
  <c r="N613" i="46"/>
  <c r="N614" i="46"/>
  <c r="N615" i="46"/>
  <c r="N616" i="46"/>
  <c r="N617" i="46"/>
  <c r="N618" i="46"/>
  <c r="N619" i="46"/>
  <c r="N620" i="46"/>
  <c r="N621" i="46"/>
  <c r="N622" i="46"/>
  <c r="N623" i="46"/>
  <c r="N624" i="46"/>
  <c r="N625" i="46"/>
  <c r="N626" i="46"/>
  <c r="N627" i="46"/>
  <c r="N628" i="46"/>
  <c r="N629" i="46"/>
  <c r="N630" i="46"/>
  <c r="N631" i="46"/>
  <c r="N632" i="46"/>
  <c r="N633" i="46"/>
  <c r="N634" i="46"/>
  <c r="N635" i="46"/>
  <c r="N636" i="46"/>
  <c r="N637" i="46"/>
  <c r="N638" i="46"/>
  <c r="N639" i="46"/>
  <c r="N640" i="46"/>
  <c r="N641" i="46"/>
  <c r="N642" i="46"/>
  <c r="N643" i="46"/>
  <c r="N644" i="46"/>
  <c r="N645" i="46"/>
  <c r="N646" i="46"/>
  <c r="N647" i="46"/>
  <c r="N648" i="46"/>
  <c r="N649" i="46"/>
  <c r="N650" i="46"/>
  <c r="N651" i="46"/>
  <c r="N652" i="46"/>
  <c r="N653" i="46"/>
  <c r="N654" i="46"/>
  <c r="N655" i="46"/>
  <c r="N656" i="46"/>
  <c r="N657" i="46"/>
  <c r="N658" i="46"/>
  <c r="N659" i="46"/>
  <c r="N660" i="46"/>
  <c r="N661" i="46"/>
  <c r="N662" i="46"/>
  <c r="N663" i="46"/>
  <c r="N664" i="46"/>
  <c r="N665" i="46"/>
  <c r="N666" i="46"/>
  <c r="N667" i="46"/>
  <c r="N668" i="46"/>
  <c r="N669" i="46"/>
  <c r="N670" i="46"/>
  <c r="N671" i="46"/>
  <c r="N672" i="46"/>
  <c r="N673" i="46"/>
  <c r="N674" i="46"/>
  <c r="N675" i="46"/>
  <c r="N676" i="46"/>
  <c r="N677" i="46"/>
  <c r="N678" i="46"/>
  <c r="N679" i="46"/>
  <c r="N680" i="46"/>
  <c r="N681" i="46"/>
  <c r="N682" i="46"/>
  <c r="N683" i="46"/>
  <c r="N684" i="46"/>
  <c r="N685" i="46"/>
  <c r="N686" i="46"/>
  <c r="N687" i="46"/>
  <c r="N688" i="46"/>
  <c r="N689" i="46"/>
  <c r="N690" i="46"/>
  <c r="N691" i="46"/>
  <c r="N692" i="46"/>
  <c r="N693" i="46"/>
  <c r="N694" i="46"/>
  <c r="N695" i="46"/>
  <c r="N696" i="46"/>
  <c r="N697" i="46"/>
  <c r="N698" i="46"/>
  <c r="N699" i="46"/>
  <c r="N700" i="46"/>
  <c r="N701" i="46"/>
  <c r="N702" i="46"/>
  <c r="N703" i="46"/>
  <c r="N704" i="46"/>
  <c r="N705" i="46"/>
  <c r="N706" i="46"/>
  <c r="N707" i="46"/>
  <c r="N708" i="46"/>
  <c r="N709" i="46"/>
  <c r="N710" i="46"/>
  <c r="N711" i="46"/>
  <c r="N712" i="46"/>
  <c r="N713" i="46"/>
  <c r="N714" i="46"/>
  <c r="N715" i="46"/>
  <c r="N716" i="46"/>
  <c r="N717" i="46"/>
  <c r="N718" i="46"/>
  <c r="N719" i="46"/>
  <c r="N720" i="46"/>
  <c r="N721" i="46"/>
  <c r="N722" i="46"/>
  <c r="N723" i="46"/>
  <c r="N724" i="46"/>
  <c r="N725" i="46"/>
  <c r="N726" i="46"/>
  <c r="N727" i="46"/>
  <c r="N728" i="46"/>
  <c r="N729" i="46"/>
  <c r="N730" i="46"/>
  <c r="N731" i="46"/>
  <c r="N732" i="46"/>
  <c r="N733" i="46"/>
  <c r="N734" i="46"/>
  <c r="N735" i="46"/>
  <c r="N736" i="46"/>
  <c r="N737" i="46"/>
  <c r="N738" i="46"/>
  <c r="N739" i="46"/>
  <c r="N740" i="46"/>
  <c r="N741" i="46"/>
  <c r="N742" i="46"/>
  <c r="N743" i="46"/>
  <c r="N744" i="46"/>
  <c r="N745" i="46"/>
  <c r="N746" i="46"/>
  <c r="N747" i="46"/>
  <c r="N748" i="46"/>
  <c r="N749" i="46"/>
  <c r="N750" i="46"/>
  <c r="N751" i="46"/>
  <c r="N752" i="46"/>
  <c r="N753" i="46"/>
  <c r="N754" i="46"/>
  <c r="N755" i="46"/>
  <c r="N756" i="46"/>
  <c r="N757" i="46"/>
  <c r="N758" i="46"/>
  <c r="N759" i="46"/>
  <c r="N760" i="46"/>
  <c r="N761" i="46"/>
  <c r="N762" i="46"/>
  <c r="N763" i="46"/>
  <c r="N764" i="46"/>
  <c r="N765" i="46"/>
  <c r="N766" i="46"/>
  <c r="N767" i="46"/>
  <c r="N768" i="46"/>
  <c r="N769" i="46"/>
  <c r="N770" i="46"/>
  <c r="N771" i="46"/>
  <c r="N772" i="46"/>
  <c r="N773" i="46"/>
  <c r="N774" i="46"/>
  <c r="N775" i="46"/>
  <c r="N776" i="46"/>
  <c r="N777" i="46"/>
  <c r="N778" i="46"/>
  <c r="N779" i="46"/>
  <c r="N780" i="46"/>
  <c r="N781" i="46"/>
  <c r="N782" i="46"/>
  <c r="N783" i="46"/>
  <c r="N784" i="46"/>
  <c r="N785" i="46"/>
  <c r="N786" i="46"/>
  <c r="N787" i="46"/>
  <c r="N788" i="46"/>
  <c r="N789" i="46"/>
  <c r="N790" i="46"/>
  <c r="N791" i="46"/>
  <c r="N792" i="46"/>
  <c r="N793" i="46"/>
  <c r="N794" i="46"/>
  <c r="N795" i="46"/>
  <c r="N796" i="46"/>
  <c r="N797" i="46"/>
  <c r="N798" i="46"/>
  <c r="N799" i="46"/>
  <c r="N800" i="46"/>
  <c r="N801" i="46"/>
  <c r="N802" i="46"/>
  <c r="N803" i="46"/>
  <c r="N804" i="46"/>
  <c r="N805" i="46"/>
  <c r="N806" i="46"/>
  <c r="N807" i="46"/>
  <c r="N808" i="46"/>
  <c r="N809" i="46"/>
  <c r="N810" i="46"/>
  <c r="N811" i="46"/>
  <c r="N812" i="46"/>
  <c r="N813" i="46"/>
  <c r="N814" i="46"/>
  <c r="N815" i="46"/>
  <c r="N816" i="46"/>
  <c r="N817" i="46"/>
  <c r="N818" i="46"/>
  <c r="N819" i="46"/>
  <c r="N820" i="46"/>
  <c r="N821" i="46"/>
  <c r="N822" i="46"/>
  <c r="N823" i="46"/>
  <c r="N824" i="46"/>
  <c r="N825" i="46"/>
  <c r="N826" i="46"/>
  <c r="N827" i="46"/>
  <c r="N828" i="46"/>
  <c r="N829" i="46"/>
  <c r="N830" i="46"/>
  <c r="N831" i="46"/>
  <c r="N832" i="46"/>
  <c r="N833" i="46"/>
  <c r="N834" i="46"/>
  <c r="N835" i="46"/>
  <c r="N836" i="46"/>
  <c r="N837" i="46"/>
  <c r="N838" i="46"/>
  <c r="N839" i="46"/>
  <c r="N840" i="46"/>
  <c r="N841" i="46"/>
  <c r="N842" i="46"/>
  <c r="N843" i="46"/>
  <c r="N844" i="46"/>
  <c r="N845" i="46"/>
  <c r="N846" i="46"/>
  <c r="N847" i="46"/>
  <c r="N848" i="46"/>
  <c r="N849" i="46"/>
  <c r="N850" i="46"/>
  <c r="N851" i="46"/>
  <c r="N852" i="46"/>
  <c r="N853" i="46"/>
  <c r="N854" i="46"/>
  <c r="N855" i="46"/>
  <c r="N856" i="46"/>
  <c r="N857" i="46"/>
  <c r="N858" i="46"/>
  <c r="N859" i="46"/>
  <c r="N860" i="46"/>
  <c r="N861" i="46"/>
  <c r="N862" i="46"/>
  <c r="N863" i="46"/>
  <c r="N864" i="46"/>
  <c r="N865" i="46"/>
  <c r="N866" i="46"/>
  <c r="N867" i="46"/>
  <c r="N868" i="46"/>
  <c r="N869" i="46"/>
  <c r="N870" i="46"/>
  <c r="N871" i="46"/>
  <c r="N872" i="46"/>
  <c r="N873" i="46"/>
  <c r="N874" i="46"/>
  <c r="N875" i="46"/>
  <c r="N876" i="46"/>
  <c r="N877" i="46"/>
  <c r="N878" i="46"/>
  <c r="N879" i="46"/>
  <c r="N880" i="46"/>
  <c r="N881" i="46"/>
  <c r="N882" i="46"/>
  <c r="N883" i="46"/>
  <c r="N884" i="46"/>
  <c r="N885" i="46"/>
  <c r="N886" i="46"/>
  <c r="N887" i="46"/>
  <c r="N888" i="46"/>
  <c r="N889" i="46"/>
  <c r="N890" i="46"/>
  <c r="N891" i="46"/>
  <c r="N892" i="46"/>
  <c r="N893" i="46"/>
  <c r="N894" i="46"/>
  <c r="N895" i="46"/>
  <c r="N896" i="46"/>
  <c r="N897" i="46"/>
  <c r="N898" i="46"/>
  <c r="N899" i="46"/>
  <c r="N900" i="46"/>
  <c r="N901" i="46"/>
  <c r="N902" i="46"/>
  <c r="N903" i="46"/>
  <c r="N904" i="46"/>
  <c r="N905" i="46"/>
  <c r="N906" i="46"/>
  <c r="N907" i="46"/>
  <c r="N908" i="46"/>
  <c r="N909" i="46"/>
  <c r="N910" i="46"/>
  <c r="N911" i="46"/>
  <c r="N912" i="46"/>
  <c r="N913" i="46"/>
  <c r="N914" i="46"/>
  <c r="N915" i="46"/>
  <c r="N916" i="46"/>
  <c r="N917" i="46"/>
  <c r="N918" i="46"/>
  <c r="N919" i="46"/>
  <c r="N920" i="46"/>
  <c r="N921" i="46"/>
  <c r="N922" i="46"/>
  <c r="N923" i="46"/>
  <c r="N924" i="46"/>
  <c r="N925" i="46"/>
  <c r="N926" i="46"/>
  <c r="N927" i="46"/>
  <c r="N928" i="46"/>
  <c r="N929" i="46"/>
  <c r="N930" i="46"/>
  <c r="N931" i="46"/>
  <c r="N932" i="46"/>
  <c r="N933" i="46"/>
  <c r="N934" i="46"/>
  <c r="N935" i="46"/>
  <c r="N936" i="46"/>
  <c r="N937" i="46"/>
  <c r="N938" i="46"/>
  <c r="N939" i="46"/>
  <c r="N940" i="46"/>
  <c r="N941" i="46"/>
  <c r="N942" i="46"/>
  <c r="N943" i="46"/>
  <c r="N944" i="46"/>
  <c r="N945" i="46"/>
  <c r="N946" i="46"/>
  <c r="N947" i="46"/>
  <c r="N948" i="46"/>
  <c r="N949" i="46"/>
  <c r="N950" i="46"/>
  <c r="N951" i="46"/>
  <c r="N952" i="46"/>
  <c r="N953" i="46"/>
  <c r="N954" i="46"/>
  <c r="N955" i="46"/>
  <c r="N956" i="46"/>
  <c r="N957" i="46"/>
  <c r="N958" i="46"/>
  <c r="N959" i="46"/>
  <c r="N960" i="46"/>
  <c r="N961" i="46"/>
  <c r="N962" i="46"/>
  <c r="N963" i="46"/>
  <c r="N964" i="46"/>
  <c r="N965" i="46"/>
  <c r="N966" i="46"/>
  <c r="N967" i="46"/>
  <c r="N968" i="46"/>
  <c r="N969" i="46"/>
  <c r="N970" i="46"/>
  <c r="N971" i="46"/>
  <c r="N972" i="46"/>
  <c r="N973" i="46"/>
  <c r="N974" i="46"/>
  <c r="N975" i="46"/>
  <c r="N976" i="46"/>
  <c r="N977" i="46"/>
  <c r="N978" i="46"/>
  <c r="N979" i="46"/>
  <c r="N980" i="46"/>
  <c r="N981" i="46"/>
  <c r="N982" i="46"/>
  <c r="N983" i="46"/>
  <c r="N984" i="46"/>
  <c r="N985" i="46"/>
  <c r="N986" i="46"/>
  <c r="N987" i="46"/>
  <c r="N988" i="46"/>
  <c r="N989" i="46"/>
  <c r="N990" i="46"/>
  <c r="N991" i="46"/>
  <c r="N992" i="46"/>
  <c r="N993" i="46"/>
  <c r="N994" i="46"/>
  <c r="N995" i="46"/>
  <c r="N996" i="46"/>
  <c r="N997" i="46"/>
  <c r="N998" i="46"/>
  <c r="N999" i="46"/>
  <c r="N1000" i="46"/>
  <c r="N1001" i="46"/>
  <c r="N1002" i="46"/>
  <c r="N1003" i="46"/>
  <c r="N1004" i="46"/>
  <c r="N1005" i="46"/>
  <c r="N1006" i="46"/>
  <c r="N1007" i="46"/>
  <c r="N1008" i="46"/>
  <c r="N1009" i="46"/>
  <c r="N1010" i="46"/>
  <c r="N1011" i="46"/>
  <c r="N1012" i="46"/>
  <c r="N1013" i="46"/>
  <c r="N1014" i="46"/>
  <c r="N1015" i="46"/>
  <c r="N1016" i="46"/>
  <c r="N1017" i="46"/>
  <c r="N1018" i="46"/>
  <c r="N1019" i="46"/>
  <c r="N1020" i="46"/>
  <c r="N1021" i="46"/>
  <c r="N1022" i="46"/>
  <c r="N1023" i="46"/>
  <c r="N1024" i="46"/>
  <c r="N1025" i="46"/>
  <c r="N1026" i="46"/>
  <c r="N1027" i="46"/>
  <c r="N1028" i="46"/>
  <c r="N1029" i="46"/>
  <c r="N1030" i="46"/>
  <c r="N1031" i="46"/>
  <c r="N1032" i="46"/>
  <c r="N1033" i="46"/>
  <c r="N1034" i="46"/>
  <c r="N1035" i="46"/>
  <c r="N1036" i="46"/>
  <c r="N1037" i="46"/>
  <c r="N1038" i="46"/>
  <c r="N1039" i="46"/>
  <c r="N1040" i="46"/>
  <c r="N1041" i="46"/>
  <c r="N1042" i="46"/>
  <c r="N1043" i="46"/>
  <c r="N1044" i="46"/>
  <c r="N1045" i="46"/>
  <c r="N1046" i="46"/>
  <c r="N1047" i="46"/>
  <c r="N1048" i="46"/>
  <c r="N1049" i="46"/>
  <c r="N1050" i="46"/>
  <c r="N1051" i="46"/>
  <c r="N1052" i="46"/>
  <c r="N1053" i="46"/>
  <c r="N1054" i="46"/>
  <c r="N1055" i="46"/>
  <c r="N1056" i="46"/>
  <c r="N1057" i="46"/>
  <c r="N1058" i="46"/>
  <c r="N1059" i="46"/>
  <c r="N1060" i="46"/>
  <c r="N1061" i="46"/>
  <c r="N1062" i="46"/>
  <c r="N1063" i="46"/>
  <c r="N1064" i="46"/>
  <c r="N1065" i="46"/>
  <c r="N1066" i="46"/>
  <c r="N1067" i="46"/>
  <c r="N1068" i="46"/>
  <c r="N1069" i="46"/>
  <c r="N1070" i="46"/>
  <c r="N1071" i="46"/>
  <c r="N1072" i="46"/>
  <c r="N1073" i="46"/>
  <c r="N1074" i="46"/>
  <c r="N1075" i="46"/>
  <c r="N1076" i="46"/>
  <c r="N1077" i="46"/>
  <c r="N1078" i="46"/>
  <c r="N1079" i="46"/>
  <c r="N1080" i="46"/>
  <c r="N1081" i="46"/>
  <c r="N1082" i="46"/>
  <c r="N1083" i="46"/>
  <c r="N1084" i="46"/>
  <c r="N1085" i="46"/>
  <c r="N1086" i="46"/>
  <c r="N1087" i="46"/>
  <c r="N1088" i="46"/>
  <c r="N1089" i="46"/>
  <c r="N1090" i="46"/>
  <c r="N1091" i="46"/>
  <c r="N1092" i="46"/>
  <c r="N1093" i="46"/>
  <c r="N1094" i="46"/>
  <c r="N1095" i="46"/>
  <c r="N1096" i="46"/>
  <c r="N1097" i="46"/>
  <c r="N1098" i="46"/>
  <c r="N1099" i="46"/>
  <c r="N1100" i="46"/>
  <c r="N1101" i="46"/>
  <c r="N1102" i="46"/>
  <c r="N1103" i="46"/>
  <c r="N1104" i="46"/>
  <c r="N1105" i="46"/>
  <c r="N1106" i="46"/>
  <c r="N1107" i="46"/>
  <c r="N1108" i="46"/>
  <c r="N1109" i="46"/>
  <c r="N1110" i="46"/>
  <c r="N1111" i="46"/>
  <c r="N1112" i="46"/>
  <c r="N1113" i="46"/>
  <c r="N1114" i="46"/>
  <c r="N1115" i="46"/>
  <c r="N1116" i="46"/>
  <c r="N1117" i="46"/>
  <c r="N1118" i="46"/>
  <c r="N1119" i="46"/>
  <c r="N1120" i="46"/>
  <c r="N1121" i="46"/>
  <c r="N1122" i="46"/>
  <c r="N1123" i="46"/>
  <c r="N1124" i="46"/>
  <c r="N1125" i="46"/>
  <c r="N1126" i="46"/>
  <c r="N1127" i="46"/>
  <c r="N1128" i="46"/>
  <c r="N1129" i="46"/>
  <c r="N1130" i="46"/>
  <c r="N1131" i="46"/>
  <c r="N1132" i="46"/>
  <c r="N1133" i="46"/>
  <c r="N1134" i="46"/>
  <c r="N1135" i="46"/>
  <c r="N1136" i="46"/>
  <c r="N1137" i="46"/>
  <c r="N1138" i="46"/>
  <c r="N1139" i="46"/>
  <c r="N1140" i="46"/>
  <c r="N1141" i="46"/>
  <c r="N1142" i="46"/>
  <c r="N1143" i="46"/>
  <c r="N1144" i="46"/>
  <c r="N1145" i="46"/>
  <c r="N1146" i="46"/>
  <c r="N1147" i="46"/>
  <c r="N1148" i="46"/>
  <c r="N1149" i="46"/>
  <c r="N1150" i="46"/>
  <c r="N1151" i="46"/>
  <c r="N1152" i="46"/>
  <c r="N1153" i="46"/>
  <c r="N1154" i="46"/>
  <c r="N1155" i="46"/>
  <c r="N1156" i="46"/>
  <c r="N1157" i="46"/>
  <c r="N1158" i="46"/>
  <c r="N1159" i="46"/>
  <c r="N1160" i="46"/>
  <c r="N1161" i="46"/>
  <c r="N1162" i="46"/>
  <c r="N1163" i="46"/>
  <c r="N1164" i="46"/>
  <c r="N1165" i="46"/>
  <c r="N1166" i="46"/>
  <c r="N1167" i="46"/>
  <c r="N1168" i="46"/>
  <c r="N1169" i="46"/>
  <c r="N1170" i="46"/>
  <c r="N1171" i="46"/>
  <c r="N1172" i="46"/>
  <c r="N1173" i="46"/>
  <c r="N1174" i="46"/>
  <c r="N1175" i="46"/>
  <c r="N1176" i="46"/>
  <c r="N1177" i="46"/>
  <c r="N1178" i="46"/>
  <c r="N1179" i="46"/>
  <c r="N1180" i="46"/>
  <c r="N1181" i="46"/>
  <c r="N1182" i="46"/>
  <c r="N1183" i="46"/>
  <c r="N1184" i="46"/>
  <c r="N1185" i="46"/>
  <c r="N1186" i="46"/>
  <c r="N1187" i="46"/>
  <c r="N1188" i="46"/>
  <c r="N1189" i="46"/>
  <c r="N1190" i="46"/>
  <c r="N1191" i="46"/>
  <c r="N1192" i="46"/>
  <c r="N1193" i="46"/>
  <c r="N1194" i="46"/>
  <c r="N1195" i="46"/>
  <c r="N1196" i="46"/>
  <c r="N1197" i="46"/>
  <c r="N1198" i="46"/>
  <c r="N1199" i="46"/>
  <c r="N1200" i="46"/>
  <c r="N1201" i="46"/>
  <c r="N1202" i="46"/>
  <c r="N1203" i="46"/>
  <c r="N1204" i="46"/>
  <c r="N1205" i="46"/>
  <c r="N1206" i="46"/>
  <c r="N1207" i="46"/>
  <c r="N1208" i="46"/>
  <c r="N1209" i="46"/>
  <c r="N1210" i="46"/>
  <c r="N1211" i="46"/>
  <c r="N1212" i="46"/>
  <c r="N1213" i="46"/>
  <c r="N1214" i="46"/>
  <c r="N1215" i="46"/>
  <c r="N1216" i="46"/>
  <c r="N1217" i="46"/>
  <c r="N1218" i="46"/>
  <c r="N1219" i="46"/>
  <c r="N1220" i="46"/>
  <c r="N1221" i="46"/>
  <c r="N1222" i="46"/>
  <c r="N1223" i="46"/>
  <c r="N1224" i="46"/>
  <c r="N1225" i="46"/>
  <c r="N1226" i="46"/>
  <c r="N1227" i="46"/>
  <c r="N1228" i="46"/>
  <c r="N1229" i="46"/>
  <c r="N1230" i="46"/>
  <c r="N1231" i="46"/>
  <c r="N1232" i="46"/>
  <c r="N1233" i="46"/>
  <c r="N1234" i="46"/>
  <c r="N1235" i="46"/>
  <c r="N1236" i="46"/>
  <c r="N1237" i="46"/>
  <c r="N1238" i="46"/>
  <c r="N1239" i="46"/>
  <c r="N1240" i="46"/>
  <c r="N1241" i="46"/>
  <c r="N1242" i="46"/>
  <c r="N1243" i="46"/>
  <c r="N1244" i="46"/>
  <c r="N1245" i="46"/>
  <c r="N1246" i="46"/>
  <c r="N1247" i="46"/>
  <c r="N1248" i="46"/>
  <c r="N1249" i="46"/>
  <c r="N1250" i="46"/>
  <c r="N1251" i="46"/>
  <c r="N1252" i="46"/>
  <c r="N1253" i="46"/>
  <c r="N1254" i="46"/>
  <c r="N1255" i="46"/>
  <c r="N1256" i="46"/>
  <c r="N1257" i="46"/>
  <c r="N1258" i="46"/>
  <c r="N1259" i="46"/>
  <c r="N1260" i="46"/>
  <c r="N1261" i="46"/>
  <c r="N1262" i="46"/>
  <c r="N1263" i="46"/>
  <c r="N1264" i="46"/>
  <c r="N1265" i="46"/>
  <c r="N1266" i="46"/>
  <c r="N1267" i="46"/>
  <c r="N1268" i="46"/>
  <c r="N1269" i="46"/>
  <c r="N1270" i="46"/>
  <c r="N1271" i="46"/>
  <c r="N1272" i="46"/>
  <c r="N1273" i="46"/>
  <c r="N1274" i="46"/>
  <c r="N1275" i="46"/>
  <c r="N1276" i="46"/>
  <c r="N1277" i="46"/>
  <c r="N1278" i="46"/>
  <c r="N1279" i="46"/>
  <c r="N1280" i="46"/>
  <c r="N1281" i="46"/>
  <c r="N1282" i="46"/>
  <c r="N1283" i="46"/>
  <c r="N1284" i="46"/>
  <c r="N1285" i="46"/>
  <c r="N1286" i="46"/>
  <c r="N1287" i="46"/>
  <c r="N1288" i="46"/>
  <c r="N1289" i="46"/>
  <c r="N1290" i="46"/>
  <c r="N1291" i="46"/>
  <c r="N1292" i="46"/>
  <c r="N1293" i="46"/>
  <c r="N1294" i="46"/>
  <c r="N1295" i="46"/>
  <c r="N1296" i="46"/>
  <c r="N1297" i="46"/>
  <c r="N1298" i="46"/>
  <c r="N1299" i="46"/>
  <c r="N1300" i="46"/>
  <c r="N1301" i="46"/>
  <c r="N1302" i="46"/>
  <c r="N1303" i="46"/>
  <c r="N1304" i="46"/>
  <c r="N1305" i="46"/>
  <c r="N1306" i="46"/>
  <c r="N1307" i="46"/>
  <c r="N1308" i="46"/>
  <c r="N1309" i="46"/>
  <c r="N1310" i="46"/>
  <c r="N1311" i="46"/>
  <c r="N1312" i="46"/>
  <c r="N1313" i="46"/>
  <c r="N1314" i="46"/>
  <c r="N1315" i="46"/>
  <c r="N1316" i="46"/>
  <c r="N1317" i="46"/>
  <c r="N1318" i="46"/>
  <c r="N1319" i="46"/>
  <c r="N1320" i="46"/>
  <c r="N1321" i="46"/>
  <c r="N1322" i="46"/>
  <c r="N1323" i="46"/>
  <c r="N1324" i="46"/>
  <c r="N1325" i="46"/>
  <c r="N1326" i="46"/>
  <c r="N1327" i="46"/>
  <c r="N1328" i="46"/>
  <c r="N1329" i="46"/>
  <c r="N1330" i="46"/>
  <c r="N1331" i="46"/>
  <c r="N1332" i="46"/>
  <c r="N1333" i="46"/>
  <c r="N1334" i="46"/>
  <c r="N1335" i="46"/>
  <c r="N1336" i="46"/>
  <c r="N1337" i="46"/>
  <c r="N1338" i="46"/>
  <c r="N1339" i="46"/>
  <c r="N1340" i="46"/>
  <c r="N1341" i="46"/>
  <c r="N1342" i="46"/>
  <c r="N1343" i="46"/>
  <c r="N1344" i="46"/>
  <c r="N1345" i="46"/>
  <c r="N1346" i="46"/>
  <c r="N1347" i="46"/>
  <c r="N1348" i="46"/>
  <c r="N1349" i="46"/>
  <c r="N1350" i="46"/>
  <c r="N1351" i="46"/>
  <c r="N1352" i="46"/>
  <c r="N1353" i="46"/>
  <c r="N1354" i="46"/>
  <c r="N1355" i="46"/>
  <c r="N1356" i="46"/>
  <c r="N1357" i="46"/>
  <c r="N1358" i="46"/>
  <c r="N1359" i="46"/>
  <c r="N1360" i="46"/>
  <c r="N1361" i="46"/>
  <c r="N1362" i="46"/>
  <c r="N1363" i="46"/>
  <c r="N1364" i="46"/>
  <c r="N1365" i="46"/>
  <c r="N1366" i="46"/>
  <c r="N1367" i="46"/>
  <c r="N1368" i="46"/>
  <c r="N1369" i="46"/>
  <c r="N1370" i="46"/>
  <c r="N1371" i="46"/>
  <c r="N1372" i="46"/>
  <c r="N1373" i="46"/>
  <c r="N1374" i="46"/>
  <c r="N1375" i="46"/>
  <c r="N1376" i="46"/>
  <c r="N1377" i="46"/>
  <c r="N1378" i="46"/>
  <c r="N1379" i="46"/>
  <c r="N1380" i="46"/>
  <c r="N1381" i="46"/>
  <c r="N1382" i="46"/>
  <c r="N1383" i="46"/>
  <c r="N1384" i="46"/>
  <c r="N1385" i="46"/>
  <c r="N1386" i="46"/>
  <c r="N1387" i="46"/>
  <c r="N1388" i="46"/>
  <c r="N1389" i="46"/>
  <c r="N1390" i="46"/>
  <c r="N1391" i="46"/>
  <c r="N1392" i="46"/>
  <c r="N1393" i="46"/>
  <c r="N1394" i="46"/>
  <c r="N1395" i="46"/>
  <c r="N1396" i="46"/>
  <c r="N1397" i="46"/>
  <c r="N1398" i="46"/>
  <c r="N1399" i="46"/>
  <c r="N1400" i="46"/>
  <c r="N1401" i="46"/>
  <c r="N1402" i="46"/>
  <c r="N1403" i="46"/>
  <c r="N1404" i="46"/>
  <c r="N1405" i="46"/>
  <c r="N1406" i="46"/>
  <c r="N1407" i="46"/>
  <c r="N1408" i="46"/>
  <c r="N1409" i="46"/>
  <c r="N1410" i="46"/>
  <c r="N1411" i="46"/>
  <c r="N1412" i="46"/>
  <c r="N1413" i="46"/>
  <c r="N1414" i="46"/>
  <c r="N1415" i="46"/>
  <c r="N1416" i="46"/>
  <c r="N1417" i="46"/>
  <c r="N1418" i="46"/>
  <c r="N1419" i="46"/>
  <c r="N1420" i="46"/>
  <c r="N1421" i="46"/>
  <c r="N1422" i="46"/>
  <c r="N1423" i="46"/>
  <c r="N1424" i="46"/>
  <c r="N1425" i="46"/>
  <c r="N1426" i="46"/>
  <c r="N1427" i="46"/>
  <c r="N1428" i="46"/>
  <c r="N1429" i="46"/>
  <c r="N1430" i="46"/>
  <c r="N1431" i="46"/>
  <c r="N1432" i="46"/>
  <c r="N1433" i="46"/>
  <c r="N1434" i="46"/>
  <c r="N1435" i="46"/>
  <c r="N1436" i="46"/>
  <c r="N1437" i="46"/>
  <c r="N1438" i="46"/>
  <c r="N1439" i="46"/>
  <c r="N1440" i="46"/>
  <c r="N1441" i="46"/>
  <c r="N1442" i="46"/>
  <c r="N1443" i="46"/>
  <c r="N1444" i="46"/>
  <c r="N1445" i="46"/>
  <c r="N1446" i="46"/>
  <c r="N1447" i="46"/>
  <c r="N1448" i="46"/>
  <c r="N1449" i="46"/>
  <c r="N1450" i="46"/>
  <c r="N1451" i="46"/>
  <c r="N1452" i="46"/>
  <c r="N1453" i="46"/>
  <c r="N1454" i="46"/>
  <c r="N1455" i="46"/>
  <c r="N1456" i="46"/>
  <c r="N1457" i="46"/>
  <c r="N1458" i="46"/>
  <c r="N1459" i="46"/>
  <c r="N1460" i="46"/>
  <c r="N1461" i="46"/>
  <c r="N1462" i="46"/>
  <c r="N1463" i="46"/>
  <c r="N1464" i="46"/>
  <c r="N1465" i="46"/>
  <c r="N1466" i="46"/>
  <c r="N1467" i="46"/>
  <c r="N1468" i="46"/>
  <c r="N1469" i="46"/>
  <c r="N1470" i="46"/>
  <c r="N1471" i="46"/>
  <c r="N1472" i="46"/>
  <c r="N1473" i="46"/>
  <c r="N1474" i="46"/>
  <c r="N1475" i="46"/>
  <c r="N1476" i="46"/>
  <c r="N1477" i="46"/>
  <c r="N1478" i="46"/>
  <c r="N1479" i="46"/>
  <c r="N1480" i="46"/>
  <c r="N1481" i="46"/>
  <c r="N1482" i="46"/>
  <c r="N1483" i="46"/>
  <c r="N1484" i="46"/>
  <c r="N1485" i="46"/>
  <c r="N1486" i="46"/>
  <c r="N1487" i="46"/>
  <c r="N1488" i="46"/>
  <c r="N1489" i="46"/>
  <c r="N1490" i="46"/>
  <c r="N1491" i="46"/>
  <c r="N1492" i="46"/>
  <c r="N1493" i="46"/>
  <c r="N1494" i="46"/>
  <c r="N1495" i="46"/>
  <c r="N1496" i="46"/>
  <c r="N1497" i="46"/>
  <c r="N1498" i="46"/>
  <c r="N1499" i="46"/>
  <c r="N1500" i="46"/>
  <c r="N1501" i="46"/>
  <c r="N1502" i="46"/>
  <c r="N1503" i="46"/>
  <c r="N1504" i="46"/>
  <c r="N1505" i="46"/>
  <c r="N1506" i="46"/>
  <c r="N1507" i="46"/>
  <c r="N1508" i="46"/>
  <c r="N1509" i="46"/>
  <c r="N1510" i="46"/>
  <c r="N1511" i="46"/>
  <c r="N1512" i="46"/>
  <c r="N1513" i="46"/>
  <c r="N1514" i="46"/>
  <c r="N1515" i="46"/>
  <c r="N1516" i="46"/>
  <c r="N1517" i="46"/>
  <c r="N1518" i="46"/>
  <c r="N1519" i="46"/>
  <c r="N1520" i="46"/>
  <c r="N1521" i="46"/>
  <c r="N1522" i="46"/>
  <c r="N1523" i="46"/>
  <c r="N1524" i="46"/>
  <c r="N1525" i="46"/>
  <c r="N1526" i="46"/>
  <c r="N1527" i="46"/>
  <c r="N1528" i="46"/>
  <c r="N1529" i="46"/>
  <c r="N1530" i="46"/>
  <c r="N1531" i="46"/>
  <c r="N1532" i="46"/>
  <c r="N1533" i="46"/>
  <c r="N1534" i="46"/>
  <c r="N1535" i="46"/>
  <c r="N1536" i="46"/>
  <c r="N1537" i="46"/>
  <c r="N1538" i="46"/>
  <c r="N1539" i="46"/>
  <c r="N1540" i="46"/>
  <c r="N1541" i="46"/>
  <c r="N1542" i="46"/>
  <c r="N1543" i="46"/>
  <c r="N1544" i="46"/>
  <c r="N1545" i="46"/>
  <c r="N1546" i="46"/>
  <c r="N1547" i="46"/>
  <c r="N1548" i="46"/>
  <c r="N1549" i="46"/>
  <c r="N1550" i="46"/>
  <c r="N1551" i="46"/>
  <c r="N1552" i="46"/>
  <c r="N1553" i="46"/>
  <c r="N1554" i="46"/>
  <c r="N1555" i="46"/>
  <c r="N1556" i="46"/>
  <c r="N1557" i="46"/>
  <c r="N1558" i="46"/>
  <c r="N1559" i="46"/>
  <c r="N1560" i="46"/>
  <c r="N1561" i="46"/>
  <c r="N1562" i="46"/>
  <c r="N1563" i="46"/>
  <c r="N1564" i="46"/>
  <c r="N1565" i="46"/>
  <c r="N1566" i="46"/>
  <c r="N1567" i="46"/>
  <c r="N1568" i="46"/>
  <c r="N1569" i="46"/>
  <c r="N1570" i="46"/>
  <c r="N1571" i="46"/>
  <c r="N1572" i="46"/>
  <c r="N1573" i="46"/>
  <c r="N1574" i="46"/>
  <c r="N1575" i="46"/>
  <c r="N1576" i="46"/>
  <c r="N1577" i="46"/>
  <c r="N1578" i="46"/>
  <c r="N1579" i="46"/>
  <c r="N1580" i="46"/>
  <c r="N1581" i="46"/>
  <c r="N1582" i="46"/>
  <c r="N1583" i="46"/>
  <c r="N1584" i="46"/>
  <c r="N1585" i="46"/>
  <c r="N1586" i="46"/>
  <c r="N1587" i="46"/>
  <c r="N1588" i="46"/>
  <c r="N1589" i="46"/>
  <c r="N1590" i="46"/>
  <c r="N1591" i="46"/>
  <c r="N1592" i="46"/>
  <c r="N1593" i="46"/>
  <c r="N1594" i="46"/>
  <c r="N1595" i="46"/>
  <c r="N1596" i="46"/>
  <c r="N1597" i="46"/>
  <c r="N1598" i="46"/>
  <c r="N1599" i="46"/>
  <c r="N1600" i="46"/>
  <c r="N1601" i="46"/>
  <c r="N1602" i="46"/>
  <c r="N1603" i="46"/>
  <c r="N1604" i="46"/>
  <c r="N1605" i="46"/>
  <c r="N1606" i="46"/>
  <c r="N1607" i="46"/>
  <c r="N1608" i="46"/>
  <c r="N1609" i="46"/>
  <c r="N1610" i="46"/>
  <c r="N1611" i="46"/>
  <c r="N1612" i="46"/>
  <c r="N1613" i="46"/>
  <c r="N1614" i="46"/>
  <c r="N1615" i="46"/>
  <c r="N1616" i="46"/>
  <c r="N1617" i="46"/>
  <c r="N1618" i="46"/>
  <c r="N1619" i="46"/>
  <c r="N1620" i="46"/>
  <c r="N1621" i="46"/>
  <c r="N1622" i="46"/>
  <c r="N1623" i="46"/>
  <c r="N1624" i="46"/>
  <c r="N1625" i="46"/>
  <c r="N1626" i="46"/>
  <c r="N1627" i="46"/>
  <c r="N1628" i="46"/>
  <c r="N1629" i="46"/>
  <c r="N1630" i="46"/>
  <c r="N1631" i="46"/>
  <c r="N1632" i="46"/>
  <c r="N1633" i="46"/>
  <c r="N1634" i="46"/>
  <c r="N1635" i="46"/>
  <c r="N1636" i="46"/>
  <c r="N1637" i="46"/>
  <c r="N1638" i="46"/>
  <c r="N1639" i="46"/>
  <c r="N1640" i="46"/>
  <c r="N1641" i="46"/>
  <c r="N1642" i="46"/>
  <c r="N1643" i="46"/>
  <c r="N1644" i="46"/>
  <c r="N1645" i="46"/>
  <c r="N1646" i="46"/>
  <c r="N1647" i="46"/>
  <c r="N1648" i="46"/>
  <c r="N1649" i="46"/>
  <c r="N1650" i="46"/>
  <c r="N1651" i="46"/>
  <c r="N1652" i="46"/>
  <c r="N1653" i="46"/>
  <c r="N1654" i="46"/>
  <c r="N1655" i="46"/>
  <c r="N1656" i="46"/>
  <c r="N1657" i="46"/>
  <c r="N1658" i="46"/>
  <c r="N1659" i="46"/>
  <c r="N1660" i="46"/>
  <c r="N1661" i="46"/>
  <c r="N1662" i="46"/>
  <c r="N1663" i="46"/>
  <c r="N1664" i="46"/>
  <c r="N1665" i="46"/>
  <c r="N1666" i="46"/>
  <c r="N1667" i="46"/>
  <c r="N1668" i="46"/>
  <c r="N1669" i="46"/>
  <c r="N1670" i="46"/>
  <c r="N1671" i="46"/>
  <c r="N1672" i="46"/>
  <c r="N1673" i="46"/>
  <c r="N1674" i="46"/>
  <c r="N1675" i="46"/>
  <c r="N1676" i="46"/>
  <c r="N1677" i="46"/>
  <c r="N1678" i="46"/>
  <c r="N1679" i="46"/>
  <c r="N1680" i="46"/>
  <c r="N1681" i="46"/>
  <c r="N1682" i="46"/>
  <c r="N1683" i="46"/>
  <c r="N1684" i="46"/>
  <c r="N1685" i="46"/>
  <c r="N1686" i="46"/>
  <c r="N1687" i="46"/>
  <c r="N1688" i="46"/>
  <c r="N1689" i="46"/>
  <c r="N1690" i="46"/>
  <c r="N1691" i="46"/>
  <c r="N1692" i="46"/>
  <c r="N1693" i="46"/>
  <c r="N1694" i="46"/>
  <c r="N1695" i="46"/>
  <c r="N1696" i="46"/>
  <c r="N1697" i="46"/>
  <c r="N1698" i="46"/>
  <c r="N1699" i="46"/>
  <c r="N1700" i="46"/>
  <c r="N1701" i="46"/>
  <c r="N1702" i="46"/>
  <c r="N1703" i="46"/>
  <c r="N1704" i="46"/>
  <c r="N1705" i="46"/>
  <c r="N1706" i="46"/>
  <c r="N1707" i="46"/>
  <c r="N1708" i="46"/>
  <c r="N1709" i="46"/>
  <c r="N1710" i="46"/>
  <c r="N1711" i="46"/>
  <c r="N1712" i="46"/>
  <c r="N1713" i="46"/>
  <c r="N1714" i="46"/>
  <c r="N1715" i="46"/>
  <c r="N1716" i="46"/>
  <c r="N1717" i="46"/>
  <c r="N1718" i="46"/>
  <c r="N1719" i="46"/>
  <c r="N1720" i="46"/>
  <c r="N1721" i="46"/>
  <c r="N1722" i="46"/>
  <c r="N1723" i="46"/>
  <c r="N1724" i="46"/>
  <c r="N1725" i="46"/>
  <c r="N1726" i="46"/>
  <c r="N1727" i="46"/>
  <c r="N1728" i="46"/>
  <c r="N1729" i="46"/>
  <c r="N1730" i="46"/>
  <c r="N1731" i="46"/>
  <c r="N1732" i="46"/>
  <c r="N1733" i="46"/>
  <c r="N1734" i="46"/>
  <c r="N1735" i="46"/>
  <c r="N1736" i="46"/>
  <c r="N1737" i="46"/>
  <c r="N1738" i="46"/>
  <c r="N1739" i="46"/>
  <c r="N1740" i="46"/>
  <c r="N1741" i="46"/>
  <c r="N1742" i="46"/>
  <c r="N1743" i="46"/>
  <c r="N1744" i="46"/>
  <c r="N1745" i="46"/>
  <c r="N1746" i="46"/>
  <c r="N1747" i="46"/>
  <c r="N1748" i="46"/>
  <c r="N1749" i="46"/>
  <c r="N1750" i="46"/>
  <c r="N1751" i="46"/>
  <c r="N1752" i="46"/>
  <c r="N1753" i="46"/>
  <c r="N1754" i="46"/>
  <c r="N1755" i="46"/>
  <c r="N1756" i="46"/>
  <c r="N1757" i="46"/>
  <c r="N1758" i="46"/>
  <c r="N1759" i="46"/>
  <c r="N1760" i="46"/>
  <c r="N1761" i="46"/>
  <c r="N1762" i="46"/>
  <c r="N1763" i="46"/>
  <c r="N1764" i="46"/>
  <c r="N1765" i="46"/>
  <c r="N1766" i="46"/>
  <c r="N1767" i="46"/>
  <c r="N1768" i="46"/>
  <c r="N1769" i="46"/>
  <c r="N1770" i="46"/>
  <c r="N1771" i="46"/>
  <c r="N1772" i="46"/>
  <c r="N1773" i="46"/>
  <c r="N1774" i="46"/>
  <c r="N1775" i="46"/>
  <c r="N1776" i="46"/>
  <c r="N1777" i="46"/>
  <c r="N1778" i="46"/>
  <c r="N1779" i="46"/>
  <c r="N1780" i="46"/>
  <c r="N1781" i="46"/>
  <c r="N1782" i="46"/>
  <c r="N1783" i="46"/>
  <c r="N1784" i="46"/>
  <c r="N1785" i="46"/>
  <c r="N1786" i="46"/>
  <c r="N1787" i="46"/>
  <c r="N1788" i="46"/>
  <c r="N1789" i="46"/>
  <c r="N1790" i="46"/>
  <c r="N1791" i="46"/>
  <c r="N1792" i="46"/>
  <c r="N1793" i="46"/>
  <c r="N1794" i="46"/>
  <c r="N1795" i="46"/>
  <c r="N1796" i="46"/>
  <c r="N1797" i="46"/>
  <c r="N1798" i="46"/>
  <c r="N1799" i="46"/>
  <c r="N1800" i="46"/>
  <c r="N1801" i="46"/>
  <c r="N1802" i="46"/>
  <c r="N1803" i="46"/>
  <c r="N1804" i="46"/>
  <c r="N1805" i="46"/>
  <c r="N1806" i="46"/>
  <c r="N1807" i="46"/>
  <c r="N1808" i="46"/>
  <c r="N1809" i="46"/>
  <c r="N1810" i="46"/>
  <c r="N1811" i="46"/>
  <c r="N1812" i="46"/>
  <c r="N1813" i="46"/>
  <c r="N1814" i="46"/>
  <c r="N1815" i="46"/>
  <c r="N1816" i="46"/>
  <c r="N1817" i="46"/>
  <c r="N1818" i="46"/>
  <c r="N1819" i="46"/>
  <c r="N1820" i="46"/>
  <c r="N1821" i="46"/>
  <c r="N1822" i="46"/>
  <c r="N1823" i="46"/>
  <c r="N1824" i="46"/>
  <c r="N1825" i="46"/>
  <c r="N1826" i="46"/>
  <c r="N1827" i="46"/>
  <c r="N1828" i="46"/>
  <c r="N1829" i="46"/>
  <c r="N1830" i="46"/>
  <c r="N1831" i="46"/>
  <c r="N1832" i="46"/>
  <c r="N1833" i="46"/>
  <c r="N1834" i="46"/>
  <c r="N1835" i="46"/>
  <c r="N1836" i="46"/>
  <c r="N1837" i="46"/>
  <c r="N1838" i="46"/>
  <c r="N1839" i="46"/>
  <c r="N1840" i="46"/>
  <c r="N1841" i="46"/>
  <c r="N1842" i="46"/>
  <c r="N1843" i="46"/>
  <c r="N1844" i="46"/>
  <c r="N1845" i="46"/>
  <c r="N1846" i="46"/>
  <c r="N1847" i="46"/>
  <c r="N1848" i="46"/>
  <c r="N1849" i="46"/>
  <c r="N1850" i="46"/>
  <c r="N1851" i="46"/>
  <c r="N1852" i="46"/>
  <c r="N1853" i="46"/>
  <c r="N1854" i="46"/>
  <c r="N1855" i="46"/>
  <c r="N1856" i="46"/>
  <c r="N1857" i="46"/>
  <c r="N1858" i="46"/>
  <c r="N1859" i="46"/>
  <c r="N1860" i="46"/>
  <c r="N1861" i="46"/>
  <c r="N1862" i="46"/>
  <c r="N1863" i="46"/>
  <c r="N1864" i="46"/>
  <c r="N1865" i="46"/>
  <c r="N1866" i="46"/>
  <c r="N1867" i="46"/>
  <c r="N1868" i="46"/>
  <c r="N1869" i="46"/>
  <c r="N1870" i="46"/>
  <c r="N1871" i="46"/>
  <c r="N1872" i="46"/>
  <c r="N1873" i="46"/>
  <c r="N1874" i="46"/>
  <c r="N1875" i="46"/>
  <c r="N1876" i="46"/>
  <c r="N1877" i="46"/>
  <c r="N1878" i="46"/>
  <c r="N1879" i="46"/>
  <c r="N1880" i="46"/>
  <c r="N1881" i="46"/>
  <c r="N1882" i="46"/>
  <c r="N1883" i="46"/>
  <c r="N1884" i="46"/>
  <c r="N1885" i="46"/>
  <c r="N1886" i="46"/>
  <c r="N1887" i="46"/>
  <c r="N1888" i="46"/>
  <c r="N1889" i="46"/>
  <c r="N1890" i="46"/>
  <c r="N1891" i="46"/>
  <c r="N1892" i="46"/>
  <c r="N1893" i="46"/>
  <c r="N1894" i="46"/>
  <c r="N1895" i="46"/>
  <c r="N1896" i="46"/>
  <c r="N1897" i="46"/>
  <c r="N1898" i="46"/>
  <c r="N1899" i="46"/>
  <c r="N1900" i="46"/>
  <c r="N1901" i="46"/>
  <c r="N1902" i="46"/>
  <c r="N1903" i="46"/>
  <c r="N1904" i="46"/>
  <c r="N1905" i="46"/>
  <c r="N1906" i="46"/>
  <c r="N1907" i="46"/>
  <c r="N1908" i="46"/>
  <c r="N1909" i="46"/>
  <c r="N1910" i="46"/>
  <c r="N1911" i="46"/>
  <c r="N1912" i="46"/>
  <c r="N1913" i="46"/>
  <c r="N1914" i="46"/>
  <c r="N1915" i="46"/>
  <c r="N1916" i="46"/>
  <c r="N1917" i="46"/>
  <c r="N1918" i="46"/>
  <c r="N1919" i="46"/>
  <c r="N1920" i="46"/>
  <c r="N1921" i="46"/>
  <c r="N1922" i="46"/>
  <c r="N1923" i="46"/>
  <c r="N1924" i="46"/>
  <c r="N1925" i="46"/>
  <c r="N1926" i="46"/>
  <c r="N1927" i="46"/>
  <c r="N1928" i="46"/>
  <c r="N1929" i="46"/>
  <c r="N1930" i="46"/>
  <c r="N1931" i="46"/>
  <c r="N1932" i="46"/>
  <c r="N1933" i="46"/>
  <c r="N1934" i="46"/>
  <c r="N1935" i="46"/>
  <c r="N1936" i="46"/>
  <c r="N1937" i="46"/>
  <c r="N1938" i="46"/>
  <c r="N1939" i="46"/>
  <c r="N1940" i="46"/>
  <c r="N1941" i="46"/>
  <c r="N1942" i="46"/>
  <c r="N1943" i="46"/>
  <c r="N1944" i="46"/>
  <c r="N1945" i="46"/>
  <c r="N1946" i="46"/>
  <c r="N1947" i="46"/>
  <c r="N1948" i="46"/>
  <c r="N1949" i="46"/>
  <c r="N1950" i="46"/>
  <c r="N1951" i="46"/>
  <c r="N1952" i="46"/>
  <c r="N1953" i="46"/>
  <c r="N1954" i="46"/>
  <c r="N1955" i="46"/>
  <c r="N1956" i="46"/>
  <c r="N1957" i="46"/>
  <c r="N1958" i="46"/>
  <c r="N1959" i="46"/>
  <c r="N1960" i="46"/>
  <c r="N1961" i="46"/>
  <c r="N1962" i="46"/>
  <c r="N1963" i="46"/>
  <c r="N1964" i="46"/>
  <c r="N1965" i="46"/>
  <c r="N1966" i="46"/>
  <c r="N1967" i="46"/>
  <c r="N1968" i="46"/>
  <c r="N1969" i="46"/>
  <c r="N1970" i="46"/>
  <c r="N1971" i="46"/>
  <c r="N1972" i="46"/>
  <c r="N1973" i="46"/>
  <c r="N1974" i="46"/>
  <c r="N1975" i="46"/>
  <c r="N1976" i="46"/>
  <c r="N1977" i="46"/>
  <c r="N1978" i="46"/>
  <c r="N1979" i="46"/>
  <c r="N1980" i="46"/>
  <c r="N1981" i="46"/>
  <c r="N1982" i="46"/>
  <c r="N1983" i="46"/>
  <c r="N1984" i="46"/>
  <c r="N1985" i="46"/>
  <c r="N1986" i="46"/>
  <c r="N1987" i="46"/>
  <c r="N1988" i="46"/>
  <c r="N1989" i="46"/>
  <c r="N1990" i="46"/>
  <c r="N1991" i="46"/>
  <c r="N1992" i="46"/>
  <c r="N1993" i="46"/>
  <c r="N1994" i="46"/>
  <c r="N1995" i="46"/>
  <c r="N1996" i="46"/>
  <c r="N1997" i="46"/>
  <c r="N1998" i="46"/>
  <c r="N1999" i="46"/>
  <c r="N2000" i="46"/>
  <c r="N2001" i="46"/>
  <c r="N2002" i="46"/>
  <c r="N2003" i="46"/>
  <c r="N2004" i="46"/>
  <c r="N2005" i="46"/>
  <c r="N2006" i="46"/>
  <c r="N2007" i="46"/>
  <c r="N2008" i="46"/>
  <c r="N2009" i="46"/>
  <c r="N2010" i="46"/>
  <c r="N2011" i="46"/>
  <c r="N2012" i="46"/>
  <c r="N2013" i="46"/>
  <c r="N2014" i="46"/>
  <c r="N2015" i="46"/>
  <c r="N2016" i="46"/>
  <c r="N2017" i="46"/>
  <c r="N2018" i="46"/>
  <c r="N2019" i="46"/>
  <c r="N2020" i="46"/>
  <c r="N2021" i="46"/>
  <c r="N2022" i="46"/>
  <c r="N2023" i="46"/>
  <c r="N2024" i="46"/>
  <c r="N2025" i="46"/>
  <c r="N2026" i="46"/>
  <c r="N2027" i="46"/>
  <c r="N2028" i="46"/>
  <c r="N2029" i="46"/>
  <c r="N2030" i="46"/>
  <c r="N2031" i="46"/>
  <c r="N2032" i="46"/>
  <c r="N2033" i="46"/>
  <c r="N2034" i="46"/>
  <c r="N2035" i="46"/>
  <c r="N2036" i="46"/>
  <c r="N2037" i="46"/>
  <c r="N2038" i="46"/>
  <c r="N2039" i="46"/>
  <c r="N2040" i="46"/>
  <c r="N2041" i="46"/>
  <c r="N2042" i="46"/>
  <c r="N2043" i="46"/>
  <c r="N2044" i="46"/>
  <c r="N2045" i="46"/>
  <c r="N2046" i="46"/>
  <c r="N2047" i="46"/>
  <c r="N2048" i="46"/>
  <c r="N2049" i="46"/>
  <c r="N2050" i="46"/>
  <c r="N2051" i="46"/>
  <c r="N2052" i="46"/>
  <c r="N2053" i="46"/>
  <c r="N2054" i="46"/>
  <c r="N2055" i="46"/>
  <c r="N2056" i="46"/>
  <c r="N2057" i="46"/>
  <c r="N2058" i="46"/>
  <c r="N2059" i="46"/>
  <c r="N2060" i="46"/>
  <c r="N2061" i="46"/>
  <c r="N2062" i="46"/>
  <c r="N2063" i="46"/>
  <c r="N2064" i="46"/>
  <c r="N2065" i="46"/>
  <c r="N2066" i="46"/>
  <c r="N2067" i="46"/>
  <c r="N2068" i="46"/>
  <c r="N2069" i="46"/>
  <c r="N2070" i="46"/>
  <c r="N2071" i="46"/>
  <c r="N2072" i="46"/>
  <c r="N2073" i="46"/>
  <c r="N2074" i="46"/>
  <c r="N2075" i="46"/>
  <c r="N2076" i="46"/>
  <c r="N2077" i="46"/>
  <c r="N2078" i="46"/>
  <c r="N2079" i="46"/>
  <c r="N2080" i="46"/>
  <c r="N2081" i="46"/>
  <c r="N2082" i="46"/>
  <c r="N2083" i="46"/>
  <c r="N2084" i="46"/>
  <c r="N2085" i="46"/>
  <c r="N2086" i="46"/>
  <c r="N2087" i="46"/>
  <c r="N2088" i="46"/>
  <c r="N2089" i="46"/>
  <c r="N2090" i="46"/>
  <c r="N2091" i="46"/>
  <c r="N2092" i="46"/>
  <c r="N2093" i="46"/>
  <c r="N2094" i="46"/>
  <c r="N2095" i="46"/>
  <c r="N2096" i="46"/>
  <c r="N2097" i="46"/>
  <c r="N2098" i="46"/>
  <c r="N2099" i="46"/>
  <c r="N2100" i="46"/>
  <c r="N2101" i="46"/>
  <c r="N2102" i="46"/>
  <c r="N2103" i="46"/>
  <c r="N2104" i="46"/>
  <c r="N2105" i="46"/>
  <c r="N2106" i="46"/>
  <c r="N2107" i="46"/>
  <c r="N2108" i="46"/>
  <c r="N2109" i="46"/>
  <c r="N2110" i="46"/>
  <c r="N2111" i="46"/>
  <c r="N2112" i="46"/>
  <c r="N2113" i="46"/>
  <c r="N2114" i="46"/>
  <c r="N2115" i="46"/>
  <c r="N2116" i="46"/>
  <c r="N2117" i="46"/>
  <c r="N2118" i="46"/>
  <c r="N2119" i="46"/>
  <c r="N2120" i="46"/>
  <c r="N2121" i="46"/>
  <c r="N2122" i="46"/>
  <c r="N2123" i="46"/>
  <c r="N2124" i="46"/>
  <c r="N2125" i="46"/>
  <c r="N2126" i="46"/>
  <c r="N2" i="46"/>
  <c r="S77" i="46"/>
  <c r="S78" i="46"/>
  <c r="S79" i="46"/>
  <c r="S80" i="46"/>
  <c r="S81" i="46"/>
  <c r="S82" i="46"/>
  <c r="S83" i="46"/>
  <c r="S84" i="46"/>
  <c r="S85" i="46"/>
  <c r="S86" i="46"/>
  <c r="S87" i="46"/>
  <c r="S88" i="46"/>
  <c r="S89" i="46"/>
  <c r="S90" i="46"/>
  <c r="S91" i="46"/>
  <c r="S92" i="46"/>
  <c r="S93" i="46"/>
  <c r="S94" i="46"/>
  <c r="S95" i="46"/>
  <c r="S96" i="46"/>
  <c r="S97" i="46"/>
  <c r="S98" i="46"/>
  <c r="S99" i="46"/>
  <c r="S100" i="46"/>
  <c r="S101" i="46"/>
  <c r="S102" i="46"/>
  <c r="S103" i="46"/>
  <c r="S104" i="46"/>
  <c r="S105" i="46"/>
  <c r="S106" i="46"/>
  <c r="S107" i="46"/>
  <c r="S108" i="46"/>
  <c r="S109" i="46"/>
  <c r="S110" i="46"/>
  <c r="S111" i="46"/>
  <c r="S112" i="46"/>
  <c r="S113" i="46"/>
  <c r="S114" i="46"/>
  <c r="S115" i="46"/>
  <c r="S116" i="46"/>
  <c r="S117" i="46"/>
  <c r="S118" i="46"/>
  <c r="S119" i="46"/>
  <c r="S120" i="46"/>
  <c r="S121" i="46"/>
  <c r="S122" i="46"/>
  <c r="S123" i="46"/>
  <c r="S124" i="46"/>
  <c r="S125" i="46"/>
  <c r="S126" i="46"/>
  <c r="S127" i="46"/>
  <c r="S128" i="46"/>
  <c r="S129" i="46"/>
  <c r="S130" i="46"/>
  <c r="S131" i="46"/>
  <c r="S132" i="46"/>
  <c r="S133" i="46"/>
  <c r="S134" i="46"/>
  <c r="S135" i="46"/>
  <c r="S136" i="46"/>
  <c r="S137" i="46"/>
  <c r="S138" i="46"/>
  <c r="S139" i="46"/>
  <c r="S140" i="46"/>
  <c r="S141" i="46"/>
  <c r="S142" i="46"/>
  <c r="S143" i="46"/>
  <c r="S144" i="46"/>
  <c r="S145" i="46"/>
  <c r="S146" i="46"/>
  <c r="S147" i="46"/>
  <c r="S148" i="46"/>
  <c r="S149" i="46"/>
  <c r="S150" i="46"/>
  <c r="S151" i="46"/>
  <c r="S152" i="46"/>
  <c r="S153" i="46"/>
  <c r="S154" i="46"/>
  <c r="S155" i="46"/>
  <c r="S156" i="46"/>
  <c r="S157" i="46"/>
  <c r="S158" i="46"/>
  <c r="S159" i="46"/>
  <c r="S160" i="46"/>
  <c r="S161" i="46"/>
  <c r="S162" i="46"/>
  <c r="S163" i="46"/>
  <c r="S164" i="46"/>
  <c r="S165" i="46"/>
  <c r="S166" i="46"/>
  <c r="S167" i="46"/>
  <c r="S168" i="46"/>
  <c r="S169" i="46"/>
  <c r="S170" i="46"/>
  <c r="S171" i="46"/>
  <c r="S172" i="46"/>
  <c r="S173" i="46"/>
  <c r="S174" i="46"/>
  <c r="S175" i="46"/>
  <c r="S176" i="46"/>
  <c r="S177" i="46"/>
  <c r="S178" i="46"/>
  <c r="S179" i="46"/>
  <c r="S180" i="46"/>
  <c r="S181" i="46"/>
  <c r="S182" i="46"/>
  <c r="S183" i="46"/>
  <c r="S184" i="46"/>
  <c r="S185" i="46"/>
  <c r="S186" i="46"/>
  <c r="S187" i="46"/>
  <c r="S188" i="46"/>
  <c r="S189" i="46"/>
  <c r="S190" i="46"/>
  <c r="S191" i="46"/>
  <c r="S192" i="46"/>
  <c r="S193" i="46"/>
  <c r="S194" i="46"/>
  <c r="S195" i="46"/>
  <c r="S196" i="46"/>
  <c r="S197" i="46"/>
  <c r="S198" i="46"/>
  <c r="S199" i="46"/>
  <c r="S200" i="46"/>
  <c r="S201" i="46"/>
  <c r="S202" i="46"/>
  <c r="S203" i="46"/>
  <c r="S204" i="46"/>
  <c r="S205" i="46"/>
  <c r="S206" i="46"/>
  <c r="S207" i="46"/>
  <c r="S208" i="46"/>
  <c r="S209" i="46"/>
  <c r="S210" i="46"/>
  <c r="S211" i="46"/>
  <c r="S212" i="46"/>
  <c r="S213" i="46"/>
  <c r="S214" i="46"/>
  <c r="S215" i="46"/>
  <c r="S216" i="46"/>
  <c r="S217" i="46"/>
  <c r="S218" i="46"/>
  <c r="S219" i="46"/>
  <c r="S220" i="46"/>
  <c r="S221" i="46"/>
  <c r="S222" i="46"/>
  <c r="S223" i="46"/>
  <c r="S224" i="46"/>
  <c r="S225" i="46"/>
  <c r="S226" i="46"/>
  <c r="S227" i="46"/>
  <c r="S228" i="46"/>
  <c r="S229" i="46"/>
  <c r="S230" i="46"/>
  <c r="S231" i="46"/>
  <c r="S232" i="46"/>
  <c r="S233" i="46"/>
  <c r="S234" i="46"/>
  <c r="S235" i="46"/>
  <c r="S236" i="46"/>
  <c r="S237" i="46"/>
  <c r="S238" i="46"/>
  <c r="S239" i="46"/>
  <c r="S240" i="46"/>
  <c r="S241" i="46"/>
  <c r="S242" i="46"/>
  <c r="S243" i="46"/>
  <c r="S244" i="46"/>
  <c r="S245" i="46"/>
  <c r="S246" i="46"/>
  <c r="S247" i="46"/>
  <c r="S248" i="46"/>
  <c r="S249" i="46"/>
  <c r="S250" i="46"/>
  <c r="S251" i="46"/>
  <c r="S252" i="46"/>
  <c r="S253" i="46"/>
  <c r="S254" i="46"/>
  <c r="S255" i="46"/>
  <c r="S256" i="46"/>
  <c r="S257" i="46"/>
  <c r="S258" i="46"/>
  <c r="S259" i="46"/>
  <c r="S260" i="46"/>
  <c r="S261" i="46"/>
  <c r="S262" i="46"/>
  <c r="S263" i="46"/>
  <c r="S264" i="46"/>
  <c r="S265" i="46"/>
  <c r="S266" i="46"/>
  <c r="S267" i="46"/>
  <c r="S268" i="46"/>
  <c r="S269" i="46"/>
  <c r="S270" i="46"/>
  <c r="S271" i="46"/>
  <c r="S272" i="46"/>
  <c r="S273" i="46"/>
  <c r="S274" i="46"/>
  <c r="S275" i="46"/>
  <c r="S276" i="46"/>
  <c r="S277" i="46"/>
  <c r="S278" i="46"/>
  <c r="S279" i="46"/>
  <c r="S280" i="46"/>
  <c r="S281" i="46"/>
  <c r="S282" i="46"/>
  <c r="S283" i="46"/>
  <c r="S284" i="46"/>
  <c r="S285" i="46"/>
  <c r="S286" i="46"/>
  <c r="S287" i="46"/>
  <c r="S288" i="46"/>
  <c r="S289" i="46"/>
  <c r="S290" i="46"/>
  <c r="S291" i="46"/>
  <c r="S292" i="46"/>
  <c r="S293" i="46"/>
  <c r="S294" i="46"/>
  <c r="S295" i="46"/>
  <c r="S296" i="46"/>
  <c r="S297" i="46"/>
  <c r="S298" i="46"/>
  <c r="S299" i="46"/>
  <c r="S300" i="46"/>
  <c r="S301" i="46"/>
  <c r="S302" i="46"/>
  <c r="S303" i="46"/>
  <c r="S304" i="46"/>
  <c r="S305" i="46"/>
  <c r="S306" i="46"/>
  <c r="S307" i="46"/>
  <c r="S308" i="46"/>
  <c r="S309" i="46"/>
  <c r="S310" i="46"/>
  <c r="S311" i="46"/>
  <c r="S312" i="46"/>
  <c r="S313" i="46"/>
  <c r="S314" i="46"/>
  <c r="S315" i="46"/>
  <c r="S316" i="46"/>
  <c r="S317" i="46"/>
  <c r="S318" i="46"/>
  <c r="S319" i="46"/>
  <c r="S320" i="46"/>
  <c r="S321" i="46"/>
  <c r="S322" i="46"/>
  <c r="S323" i="46"/>
  <c r="S324" i="46"/>
  <c r="S325" i="46"/>
  <c r="S326" i="46"/>
  <c r="S327" i="46"/>
  <c r="S328" i="46"/>
  <c r="S329" i="46"/>
  <c r="S330" i="46"/>
  <c r="S331" i="46"/>
  <c r="S332" i="46"/>
  <c r="S333" i="46"/>
  <c r="S334" i="46"/>
  <c r="S335" i="46"/>
  <c r="S336" i="46"/>
  <c r="S337" i="46"/>
  <c r="S338" i="46"/>
  <c r="S339" i="46"/>
  <c r="S340" i="46"/>
  <c r="S341" i="46"/>
  <c r="S342" i="46"/>
  <c r="S343" i="46"/>
  <c r="S344" i="46"/>
  <c r="S345" i="46"/>
  <c r="S346" i="46"/>
  <c r="S347" i="46"/>
  <c r="S348" i="46"/>
  <c r="S349" i="46"/>
  <c r="S350" i="46"/>
  <c r="S351" i="46"/>
  <c r="S352" i="46"/>
  <c r="S353" i="46"/>
  <c r="S354" i="46"/>
  <c r="S355" i="46"/>
  <c r="S356" i="46"/>
  <c r="S357" i="46"/>
  <c r="S358" i="46"/>
  <c r="S359" i="46"/>
  <c r="S360" i="46"/>
  <c r="S361" i="46"/>
  <c r="S362" i="46"/>
  <c r="S363" i="46"/>
  <c r="S364" i="46"/>
  <c r="S365" i="46"/>
  <c r="S366" i="46"/>
  <c r="S367" i="46"/>
  <c r="S368" i="46"/>
  <c r="S369" i="46"/>
  <c r="S370" i="46"/>
  <c r="S371" i="46"/>
  <c r="S372" i="46"/>
  <c r="S373" i="46"/>
  <c r="S374" i="46"/>
  <c r="S375" i="46"/>
  <c r="S376" i="46"/>
  <c r="S377" i="46"/>
  <c r="S378" i="46"/>
  <c r="S379" i="46"/>
  <c r="S380" i="46"/>
  <c r="S381" i="46"/>
  <c r="S382" i="46"/>
  <c r="S383" i="46"/>
  <c r="S384" i="46"/>
  <c r="S385" i="46"/>
  <c r="S386" i="46"/>
  <c r="S387" i="46"/>
  <c r="S388" i="46"/>
  <c r="S389" i="46"/>
  <c r="S390" i="46"/>
  <c r="S391" i="46"/>
  <c r="S392" i="46"/>
  <c r="S393" i="46"/>
  <c r="S394" i="46"/>
  <c r="S395" i="46"/>
  <c r="S396" i="46"/>
  <c r="S397" i="46"/>
  <c r="S398" i="46"/>
  <c r="S399" i="46"/>
  <c r="S400" i="46"/>
  <c r="S401" i="46"/>
  <c r="S402" i="46"/>
  <c r="S403" i="46"/>
  <c r="S404" i="46"/>
  <c r="S405" i="46"/>
  <c r="S406" i="46"/>
  <c r="S407" i="46"/>
  <c r="S408" i="46"/>
  <c r="S409" i="46"/>
  <c r="S410" i="46"/>
  <c r="S411" i="46"/>
  <c r="S412" i="46"/>
  <c r="S413" i="46"/>
  <c r="S414" i="46"/>
  <c r="S415" i="46"/>
  <c r="S416" i="46"/>
  <c r="S417" i="46"/>
  <c r="S418" i="46"/>
  <c r="S419" i="46"/>
  <c r="S420" i="46"/>
  <c r="S421" i="46"/>
  <c r="S422" i="46"/>
  <c r="S423" i="46"/>
  <c r="S424" i="46"/>
  <c r="S425" i="46"/>
  <c r="S426" i="46"/>
  <c r="S427" i="46"/>
  <c r="S428" i="46"/>
  <c r="S429" i="46"/>
  <c r="S430" i="46"/>
  <c r="S431" i="46"/>
  <c r="S432" i="46"/>
  <c r="S433" i="46"/>
  <c r="S434" i="46"/>
  <c r="S435" i="46"/>
  <c r="S436" i="46"/>
  <c r="S437" i="46"/>
  <c r="S438" i="46"/>
  <c r="S439" i="46"/>
  <c r="S440" i="46"/>
  <c r="S441" i="46"/>
  <c r="S442" i="46"/>
  <c r="S443" i="46"/>
  <c r="S444" i="46"/>
  <c r="S445" i="46"/>
  <c r="S446" i="46"/>
  <c r="S447" i="46"/>
  <c r="S448" i="46"/>
  <c r="S449" i="46"/>
  <c r="S450" i="46"/>
  <c r="S451" i="46"/>
  <c r="S452" i="46"/>
  <c r="S453" i="46"/>
  <c r="S454" i="46"/>
  <c r="S455" i="46"/>
  <c r="S456" i="46"/>
  <c r="S457" i="46"/>
  <c r="S458" i="46"/>
  <c r="S459" i="46"/>
  <c r="S460" i="46"/>
  <c r="S461" i="46"/>
  <c r="S462" i="46"/>
  <c r="S463" i="46"/>
  <c r="S464" i="46"/>
  <c r="S465" i="46"/>
  <c r="S466" i="46"/>
  <c r="S467" i="46"/>
  <c r="S468" i="46"/>
  <c r="S469" i="46"/>
  <c r="S470" i="46"/>
  <c r="S471" i="46"/>
  <c r="S472" i="46"/>
  <c r="S473" i="46"/>
  <c r="S474" i="46"/>
  <c r="S475" i="46"/>
  <c r="S476" i="46"/>
  <c r="S477" i="46"/>
  <c r="S478" i="46"/>
  <c r="S479" i="46"/>
  <c r="S480" i="46"/>
  <c r="S481" i="46"/>
  <c r="S482" i="46"/>
  <c r="S483" i="46"/>
  <c r="S484" i="46"/>
  <c r="S485" i="46"/>
  <c r="S486" i="46"/>
  <c r="S487" i="46"/>
  <c r="S488" i="46"/>
  <c r="S489" i="46"/>
  <c r="S490" i="46"/>
  <c r="S491" i="46"/>
  <c r="S492" i="46"/>
  <c r="S493" i="46"/>
  <c r="S494" i="46"/>
  <c r="S495" i="46"/>
  <c r="S496" i="46"/>
  <c r="S497" i="46"/>
  <c r="S498" i="46"/>
  <c r="S499" i="46"/>
  <c r="S500" i="46"/>
  <c r="S501" i="46"/>
  <c r="S502" i="46"/>
  <c r="S503" i="46"/>
  <c r="S504" i="46"/>
  <c r="S505" i="46"/>
  <c r="S506" i="46"/>
  <c r="S507" i="46"/>
  <c r="S508" i="46"/>
  <c r="S509" i="46"/>
  <c r="S510" i="46"/>
  <c r="S511" i="46"/>
  <c r="S512" i="46"/>
  <c r="S513" i="46"/>
  <c r="S514" i="46"/>
  <c r="S515" i="46"/>
  <c r="S516" i="46"/>
  <c r="S517" i="46"/>
  <c r="S518" i="46"/>
  <c r="S519" i="46"/>
  <c r="S520" i="46"/>
  <c r="S521" i="46"/>
  <c r="S522" i="46"/>
  <c r="S523" i="46"/>
  <c r="S524" i="46"/>
  <c r="S525" i="46"/>
  <c r="S526" i="46"/>
  <c r="S527" i="46"/>
  <c r="S528" i="46"/>
  <c r="S529" i="46"/>
  <c r="S530" i="46"/>
  <c r="S531" i="46"/>
  <c r="S532" i="46"/>
  <c r="S533" i="46"/>
  <c r="S534" i="46"/>
  <c r="S535" i="46"/>
  <c r="S536" i="46"/>
  <c r="S537" i="46"/>
  <c r="S538" i="46"/>
  <c r="S539" i="46"/>
  <c r="S540" i="46"/>
  <c r="S541" i="46"/>
  <c r="S542" i="46"/>
  <c r="S543" i="46"/>
  <c r="S544" i="46"/>
  <c r="S545" i="46"/>
  <c r="S546" i="46"/>
  <c r="S547" i="46"/>
  <c r="S548" i="46"/>
  <c r="S549" i="46"/>
  <c r="S550" i="46"/>
  <c r="S551" i="46"/>
  <c r="S552" i="46"/>
  <c r="S553" i="46"/>
  <c r="S554" i="46"/>
  <c r="S555" i="46"/>
  <c r="S556" i="46"/>
  <c r="S557" i="46"/>
  <c r="S558" i="46"/>
  <c r="S559" i="46"/>
  <c r="S560" i="46"/>
  <c r="S561" i="46"/>
  <c r="S562" i="46"/>
  <c r="S563" i="46"/>
  <c r="S564" i="46"/>
  <c r="S565" i="46"/>
  <c r="S566" i="46"/>
  <c r="S567" i="46"/>
  <c r="S568" i="46"/>
  <c r="S569" i="46"/>
  <c r="S570" i="46"/>
  <c r="S571" i="46"/>
  <c r="S572" i="46"/>
  <c r="S573" i="46"/>
  <c r="S574" i="46"/>
  <c r="S575" i="46"/>
  <c r="S576" i="46"/>
  <c r="S577" i="46"/>
  <c r="S578" i="46"/>
  <c r="S579" i="46"/>
  <c r="S580" i="46"/>
  <c r="S581" i="46"/>
  <c r="S582" i="46"/>
  <c r="S583" i="46"/>
  <c r="S584" i="46"/>
  <c r="S585" i="46"/>
  <c r="S586" i="46"/>
  <c r="S587" i="46"/>
  <c r="S588" i="46"/>
  <c r="S589" i="46"/>
  <c r="S590" i="46"/>
  <c r="S591" i="46"/>
  <c r="S592" i="46"/>
  <c r="S593" i="46"/>
  <c r="S594" i="46"/>
  <c r="S595" i="46"/>
  <c r="S596" i="46"/>
  <c r="S597" i="46"/>
  <c r="S598" i="46"/>
  <c r="S599" i="46"/>
  <c r="S600" i="46"/>
  <c r="S601" i="46"/>
  <c r="S602" i="46"/>
  <c r="S603" i="46"/>
  <c r="S604" i="46"/>
  <c r="S605" i="46"/>
  <c r="S606" i="46"/>
  <c r="S607" i="46"/>
  <c r="S608" i="46"/>
  <c r="S609" i="46"/>
  <c r="S610" i="46"/>
  <c r="S611" i="46"/>
  <c r="S612" i="46"/>
  <c r="S613" i="46"/>
  <c r="S614" i="46"/>
  <c r="S615" i="46"/>
  <c r="S616" i="46"/>
  <c r="S617" i="46"/>
  <c r="S618" i="46"/>
  <c r="S619" i="46"/>
  <c r="S620" i="46"/>
  <c r="S621" i="46"/>
  <c r="S622" i="46"/>
  <c r="S623" i="46"/>
  <c r="S624" i="46"/>
  <c r="S625" i="46"/>
  <c r="S626" i="46"/>
  <c r="S627" i="46"/>
  <c r="S628" i="46"/>
  <c r="S629" i="46"/>
  <c r="S630" i="46"/>
  <c r="S631" i="46"/>
  <c r="S632" i="46"/>
  <c r="S633" i="46"/>
  <c r="S634" i="46"/>
  <c r="S635" i="46"/>
  <c r="S636" i="46"/>
  <c r="S637" i="46"/>
  <c r="S638" i="46"/>
  <c r="S639" i="46"/>
  <c r="S640" i="46"/>
  <c r="S641" i="46"/>
  <c r="S642" i="46"/>
  <c r="S643" i="46"/>
  <c r="S644" i="46"/>
  <c r="S645" i="46"/>
  <c r="S646" i="46"/>
  <c r="S647" i="46"/>
  <c r="S648" i="46"/>
  <c r="S649" i="46"/>
  <c r="S650" i="46"/>
  <c r="S651" i="46"/>
  <c r="S652" i="46"/>
  <c r="S653" i="46"/>
  <c r="S654" i="46"/>
  <c r="S655" i="46"/>
  <c r="S656" i="46"/>
  <c r="S657" i="46"/>
  <c r="S658" i="46"/>
  <c r="S659" i="46"/>
  <c r="S660" i="46"/>
  <c r="S661" i="46"/>
  <c r="S662" i="46"/>
  <c r="S663" i="46"/>
  <c r="S664" i="46"/>
  <c r="S665" i="46"/>
  <c r="S666" i="46"/>
  <c r="S667" i="46"/>
  <c r="S668" i="46"/>
  <c r="S669" i="46"/>
  <c r="S670" i="46"/>
  <c r="S671" i="46"/>
  <c r="S672" i="46"/>
  <c r="S673" i="46"/>
  <c r="S674" i="46"/>
  <c r="S675" i="46"/>
  <c r="S676" i="46"/>
  <c r="S677" i="46"/>
  <c r="S678" i="46"/>
  <c r="S679" i="46"/>
  <c r="S680" i="46"/>
  <c r="S681" i="46"/>
  <c r="S682" i="46"/>
  <c r="S683" i="46"/>
  <c r="S684" i="46"/>
  <c r="S685" i="46"/>
  <c r="S686" i="46"/>
  <c r="S687" i="46"/>
  <c r="S688" i="46"/>
  <c r="S689" i="46"/>
  <c r="S690" i="46"/>
  <c r="S691" i="46"/>
  <c r="S692" i="46"/>
  <c r="S693" i="46"/>
  <c r="S694" i="46"/>
  <c r="S695" i="46"/>
  <c r="S696" i="46"/>
  <c r="S697" i="46"/>
  <c r="S698" i="46"/>
  <c r="S699" i="46"/>
  <c r="S700" i="46"/>
  <c r="S701" i="46"/>
  <c r="S702" i="46"/>
  <c r="S703" i="46"/>
  <c r="S704" i="46"/>
  <c r="S705" i="46"/>
  <c r="S706" i="46"/>
  <c r="S707" i="46"/>
  <c r="S708" i="46"/>
  <c r="S709" i="46"/>
  <c r="S710" i="46"/>
  <c r="S711" i="46"/>
  <c r="S712" i="46"/>
  <c r="S713" i="46"/>
  <c r="S714" i="46"/>
  <c r="S715" i="46"/>
  <c r="S716" i="46"/>
  <c r="S717" i="46"/>
  <c r="S718" i="46"/>
  <c r="S719" i="46"/>
  <c r="S720" i="46"/>
  <c r="S721" i="46"/>
  <c r="S722" i="46"/>
  <c r="S723" i="46"/>
  <c r="S724" i="46"/>
  <c r="S725" i="46"/>
  <c r="S726" i="46"/>
  <c r="S727" i="46"/>
  <c r="S728" i="46"/>
  <c r="S729" i="46"/>
  <c r="S730" i="46"/>
  <c r="S731" i="46"/>
  <c r="S732" i="46"/>
  <c r="S733" i="46"/>
  <c r="S734" i="46"/>
  <c r="S735" i="46"/>
  <c r="S736" i="46"/>
  <c r="S737" i="46"/>
  <c r="S738" i="46"/>
  <c r="S739" i="46"/>
  <c r="S740" i="46"/>
  <c r="S741" i="46"/>
  <c r="S742" i="46"/>
  <c r="S743" i="46"/>
  <c r="S744" i="46"/>
  <c r="S745" i="46"/>
  <c r="S746" i="46"/>
  <c r="S747" i="46"/>
  <c r="S748" i="46"/>
  <c r="S749" i="46"/>
  <c r="S750" i="46"/>
  <c r="S751" i="46"/>
  <c r="S752" i="46"/>
  <c r="S753" i="46"/>
  <c r="S754" i="46"/>
  <c r="S755" i="46"/>
  <c r="S756" i="46"/>
  <c r="S757" i="46"/>
  <c r="S758" i="46"/>
  <c r="S759" i="46"/>
  <c r="S760" i="46"/>
  <c r="S761" i="46"/>
  <c r="S762" i="46"/>
  <c r="S763" i="46"/>
  <c r="S764" i="46"/>
  <c r="S765" i="46"/>
  <c r="S766" i="46"/>
  <c r="S767" i="46"/>
  <c r="S768" i="46"/>
  <c r="S769" i="46"/>
  <c r="S770" i="46"/>
  <c r="S771" i="46"/>
  <c r="S772" i="46"/>
  <c r="S773" i="46"/>
  <c r="S774" i="46"/>
  <c r="S775" i="46"/>
  <c r="S776" i="46"/>
  <c r="S777" i="46"/>
  <c r="S778" i="46"/>
  <c r="S779" i="46"/>
  <c r="S780" i="46"/>
  <c r="S781" i="46"/>
  <c r="S782" i="46"/>
  <c r="S783" i="46"/>
  <c r="S784" i="46"/>
  <c r="S785" i="46"/>
  <c r="S786" i="46"/>
  <c r="S787" i="46"/>
  <c r="S788" i="46"/>
  <c r="S789" i="46"/>
  <c r="S790" i="46"/>
  <c r="S791" i="46"/>
  <c r="S792" i="46"/>
  <c r="S793" i="46"/>
  <c r="S794" i="46"/>
  <c r="S795" i="46"/>
  <c r="S796" i="46"/>
  <c r="S797" i="46"/>
  <c r="S798" i="46"/>
  <c r="S799" i="46"/>
  <c r="S800" i="46"/>
  <c r="S801" i="46"/>
  <c r="S802" i="46"/>
  <c r="S803" i="46"/>
  <c r="S804" i="46"/>
  <c r="S805" i="46"/>
  <c r="S806" i="46"/>
  <c r="S807" i="46"/>
  <c r="S808" i="46"/>
  <c r="S809" i="46"/>
  <c r="S810" i="46"/>
  <c r="S811" i="46"/>
  <c r="S812" i="46"/>
  <c r="S813" i="46"/>
  <c r="S814" i="46"/>
  <c r="S815" i="46"/>
  <c r="S816" i="46"/>
  <c r="S817" i="46"/>
  <c r="S818" i="46"/>
  <c r="S819" i="46"/>
  <c r="S820" i="46"/>
  <c r="S821" i="46"/>
  <c r="S822" i="46"/>
  <c r="S823" i="46"/>
  <c r="S824" i="46"/>
  <c r="S825" i="46"/>
  <c r="S826" i="46"/>
  <c r="S827" i="46"/>
  <c r="S828" i="46"/>
  <c r="S829" i="46"/>
  <c r="S830" i="46"/>
  <c r="S831" i="46"/>
  <c r="S832" i="46"/>
  <c r="S833" i="46"/>
  <c r="S834" i="46"/>
  <c r="S835" i="46"/>
  <c r="S836" i="46"/>
  <c r="S837" i="46"/>
  <c r="S838" i="46"/>
  <c r="S839" i="46"/>
  <c r="S840" i="46"/>
  <c r="S841" i="46"/>
  <c r="S842" i="46"/>
  <c r="S843" i="46"/>
  <c r="S844" i="46"/>
  <c r="S845" i="46"/>
  <c r="S846" i="46"/>
  <c r="S847" i="46"/>
  <c r="S848" i="46"/>
  <c r="S849" i="46"/>
  <c r="S850" i="46"/>
  <c r="S851" i="46"/>
  <c r="S852" i="46"/>
  <c r="S853" i="46"/>
  <c r="S854" i="46"/>
  <c r="S855" i="46"/>
  <c r="S856" i="46"/>
  <c r="S857" i="46"/>
  <c r="S858" i="46"/>
  <c r="S859" i="46"/>
  <c r="S860" i="46"/>
  <c r="S861" i="46"/>
  <c r="S862" i="46"/>
  <c r="S863" i="46"/>
  <c r="S864" i="46"/>
  <c r="S865" i="46"/>
  <c r="S866" i="46"/>
  <c r="S867" i="46"/>
  <c r="S868" i="46"/>
  <c r="S869" i="46"/>
  <c r="S870" i="46"/>
  <c r="S871" i="46"/>
  <c r="S872" i="46"/>
  <c r="S873" i="46"/>
  <c r="S874" i="46"/>
  <c r="S875" i="46"/>
  <c r="S876" i="46"/>
  <c r="S877" i="46"/>
  <c r="S878" i="46"/>
  <c r="S879" i="46"/>
  <c r="S880" i="46"/>
  <c r="S881" i="46"/>
  <c r="S882" i="46"/>
  <c r="S883" i="46"/>
  <c r="S884" i="46"/>
  <c r="S885" i="46"/>
  <c r="S886" i="46"/>
  <c r="S887" i="46"/>
  <c r="S888" i="46"/>
  <c r="S889" i="46"/>
  <c r="S890" i="46"/>
  <c r="S891" i="46"/>
  <c r="S892" i="46"/>
  <c r="S893" i="46"/>
  <c r="S894" i="46"/>
  <c r="S895" i="46"/>
  <c r="S896" i="46"/>
  <c r="S897" i="46"/>
  <c r="S898" i="46"/>
  <c r="S899" i="46"/>
  <c r="S900" i="46"/>
  <c r="S901" i="46"/>
  <c r="S902" i="46"/>
  <c r="S903" i="46"/>
  <c r="S904" i="46"/>
  <c r="S905" i="46"/>
  <c r="S906" i="46"/>
  <c r="S907" i="46"/>
  <c r="S908" i="46"/>
  <c r="S909" i="46"/>
  <c r="S910" i="46"/>
  <c r="S911" i="46"/>
  <c r="S912" i="46"/>
  <c r="S913" i="46"/>
  <c r="S914" i="46"/>
  <c r="S915" i="46"/>
  <c r="S916" i="46"/>
  <c r="S917" i="46"/>
  <c r="S918" i="46"/>
  <c r="S919" i="46"/>
  <c r="S920" i="46"/>
  <c r="S921" i="46"/>
  <c r="S922" i="46"/>
  <c r="S923" i="46"/>
  <c r="S924" i="46"/>
  <c r="S925" i="46"/>
  <c r="S926" i="46"/>
  <c r="S927" i="46"/>
  <c r="S928" i="46"/>
  <c r="S929" i="46"/>
  <c r="S930" i="46"/>
  <c r="S931" i="46"/>
  <c r="S932" i="46"/>
  <c r="S933" i="46"/>
  <c r="S934" i="46"/>
  <c r="S935" i="46"/>
  <c r="S936" i="46"/>
  <c r="S937" i="46"/>
  <c r="S938" i="46"/>
  <c r="S939" i="46"/>
  <c r="S940" i="46"/>
  <c r="S941" i="46"/>
  <c r="S942" i="46"/>
  <c r="S943" i="46"/>
  <c r="S944" i="46"/>
  <c r="S945" i="46"/>
  <c r="S946" i="46"/>
  <c r="S947" i="46"/>
  <c r="S948" i="46"/>
  <c r="S949" i="46"/>
  <c r="S950" i="46"/>
  <c r="S951" i="46"/>
  <c r="S952" i="46"/>
  <c r="S953" i="46"/>
  <c r="S954" i="46"/>
  <c r="S955" i="46"/>
  <c r="S956" i="46"/>
  <c r="S957" i="46"/>
  <c r="S958" i="46"/>
  <c r="S959" i="46"/>
  <c r="S960" i="46"/>
  <c r="S961" i="46"/>
  <c r="S962" i="46"/>
  <c r="S963" i="46"/>
  <c r="S964" i="46"/>
  <c r="S965" i="46"/>
  <c r="S966" i="46"/>
  <c r="S967" i="46"/>
  <c r="S968" i="46"/>
  <c r="S969" i="46"/>
  <c r="S970" i="46"/>
  <c r="S971" i="46"/>
  <c r="S972" i="46"/>
  <c r="S973" i="46"/>
  <c r="S974" i="46"/>
  <c r="S975" i="46"/>
  <c r="S976" i="46"/>
  <c r="S977" i="46"/>
  <c r="S978" i="46"/>
  <c r="S979" i="46"/>
  <c r="S980" i="46"/>
  <c r="S981" i="46"/>
  <c r="S982" i="46"/>
  <c r="S983" i="46"/>
  <c r="S984" i="46"/>
  <c r="S985" i="46"/>
  <c r="S986" i="46"/>
  <c r="S987" i="46"/>
  <c r="S988" i="46"/>
  <c r="S989" i="46"/>
  <c r="S990" i="46"/>
  <c r="S991" i="46"/>
  <c r="S992" i="46"/>
  <c r="S993" i="46"/>
  <c r="S994" i="46"/>
  <c r="S995" i="46"/>
  <c r="S996" i="46"/>
  <c r="S997" i="46"/>
  <c r="S998" i="46"/>
  <c r="S999" i="46"/>
  <c r="S1000" i="46"/>
  <c r="S1001" i="46"/>
  <c r="S1002" i="46"/>
  <c r="S1003" i="46"/>
  <c r="S1004" i="46"/>
  <c r="S1005" i="46"/>
  <c r="S1006" i="46"/>
  <c r="S1007" i="46"/>
  <c r="S1008" i="46"/>
  <c r="S1009" i="46"/>
  <c r="S1010" i="46"/>
  <c r="S1011" i="46"/>
  <c r="S1012" i="46"/>
  <c r="S1013" i="46"/>
  <c r="S1014" i="46"/>
  <c r="S1015" i="46"/>
  <c r="S1016" i="46"/>
  <c r="S1017" i="46"/>
  <c r="S1018" i="46"/>
  <c r="S1019" i="46"/>
  <c r="S1020" i="46"/>
  <c r="S1021" i="46"/>
  <c r="S1022" i="46"/>
  <c r="S1023" i="46"/>
  <c r="S1024" i="46"/>
  <c r="S1025" i="46"/>
  <c r="S1026" i="46"/>
  <c r="S1027" i="46"/>
  <c r="S1028" i="46"/>
  <c r="S1029" i="46"/>
  <c r="S1030" i="46"/>
  <c r="S1031" i="46"/>
  <c r="S1032" i="46"/>
  <c r="S1033" i="46"/>
  <c r="S1034" i="46"/>
  <c r="S1035" i="46"/>
  <c r="S1036" i="46"/>
  <c r="S1037" i="46"/>
  <c r="S1038" i="46"/>
  <c r="S1039" i="46"/>
  <c r="S1040" i="46"/>
  <c r="S1041" i="46"/>
  <c r="S1042" i="46"/>
  <c r="S1043" i="46"/>
  <c r="S1044" i="46"/>
  <c r="S1045" i="46"/>
  <c r="S1046" i="46"/>
  <c r="S1047" i="46"/>
  <c r="S1048" i="46"/>
  <c r="S1049" i="46"/>
  <c r="S1050" i="46"/>
  <c r="S1051" i="46"/>
  <c r="S1052" i="46"/>
  <c r="S1053" i="46"/>
  <c r="S1054" i="46"/>
  <c r="S1055" i="46"/>
  <c r="S1056" i="46"/>
  <c r="S1057" i="46"/>
  <c r="S1058" i="46"/>
  <c r="S1059" i="46"/>
  <c r="S1060" i="46"/>
  <c r="S1061" i="46"/>
  <c r="S1062" i="46"/>
  <c r="S1063" i="46"/>
  <c r="S1064" i="46"/>
  <c r="S1065" i="46"/>
  <c r="S1066" i="46"/>
  <c r="S1067" i="46"/>
  <c r="S1068" i="46"/>
  <c r="S1069" i="46"/>
  <c r="S1070" i="46"/>
  <c r="S1071" i="46"/>
  <c r="S1072" i="46"/>
  <c r="S1073" i="46"/>
  <c r="S1074" i="46"/>
  <c r="S1075" i="46"/>
  <c r="S1076" i="46"/>
  <c r="S1077" i="46"/>
  <c r="S1078" i="46"/>
  <c r="S1079" i="46"/>
  <c r="S1080" i="46"/>
  <c r="S1081" i="46"/>
  <c r="S1082" i="46"/>
  <c r="S1083" i="46"/>
  <c r="S1084" i="46"/>
  <c r="S1085" i="46"/>
  <c r="S1086" i="46"/>
  <c r="S1087" i="46"/>
  <c r="S1088" i="46"/>
  <c r="S1089" i="46"/>
  <c r="S1090" i="46"/>
  <c r="S1091" i="46"/>
  <c r="S1092" i="46"/>
  <c r="S1093" i="46"/>
  <c r="S1094" i="46"/>
  <c r="S1095" i="46"/>
  <c r="S1096" i="46"/>
  <c r="S1097" i="46"/>
  <c r="S1098" i="46"/>
  <c r="S1099" i="46"/>
  <c r="S1100" i="46"/>
  <c r="S1101" i="46"/>
  <c r="S1102" i="46"/>
  <c r="S1103" i="46"/>
  <c r="S1104" i="46"/>
  <c r="S1105" i="46"/>
  <c r="S1106" i="46"/>
  <c r="S1107" i="46"/>
  <c r="S1108" i="46"/>
  <c r="S1109" i="46"/>
  <c r="S1110" i="46"/>
  <c r="S1111" i="46"/>
  <c r="S1112" i="46"/>
  <c r="S1113" i="46"/>
  <c r="S1114" i="46"/>
  <c r="S1115" i="46"/>
  <c r="S1116" i="46"/>
  <c r="S1117" i="46"/>
  <c r="S1118" i="46"/>
  <c r="S1119" i="46"/>
  <c r="S1120" i="46"/>
  <c r="S1121" i="46"/>
  <c r="S1122" i="46"/>
  <c r="S1123" i="46"/>
  <c r="S1124" i="46"/>
  <c r="S1125" i="46"/>
  <c r="S1126" i="46"/>
  <c r="S1127" i="46"/>
  <c r="S1128" i="46"/>
  <c r="S1129" i="46"/>
  <c r="S1130" i="46"/>
  <c r="S1131" i="46"/>
  <c r="S1132" i="46"/>
  <c r="S1133" i="46"/>
  <c r="S1134" i="46"/>
  <c r="S1135" i="46"/>
  <c r="S1136" i="46"/>
  <c r="S1137" i="46"/>
  <c r="S1138" i="46"/>
  <c r="S1139" i="46"/>
  <c r="S1140" i="46"/>
  <c r="S1141" i="46"/>
  <c r="S1142" i="46"/>
  <c r="S1143" i="46"/>
  <c r="S1144" i="46"/>
  <c r="S1145" i="46"/>
  <c r="S1146" i="46"/>
  <c r="S1147" i="46"/>
  <c r="S1148" i="46"/>
  <c r="S1149" i="46"/>
  <c r="S1150" i="46"/>
  <c r="S1151" i="46"/>
  <c r="S1152" i="46"/>
  <c r="S1153" i="46"/>
  <c r="S1154" i="46"/>
  <c r="S1155" i="46"/>
  <c r="S1156" i="46"/>
  <c r="S1157" i="46"/>
  <c r="S1158" i="46"/>
  <c r="S1159" i="46"/>
  <c r="S1160" i="46"/>
  <c r="S1161" i="46"/>
  <c r="S1162" i="46"/>
  <c r="S1163" i="46"/>
  <c r="S1164" i="46"/>
  <c r="S1165" i="46"/>
  <c r="S1166" i="46"/>
  <c r="S1167" i="46"/>
  <c r="S1168" i="46"/>
  <c r="S1169" i="46"/>
  <c r="S1170" i="46"/>
  <c r="S1171" i="46"/>
  <c r="S1172" i="46"/>
  <c r="S1173" i="46"/>
  <c r="S1174" i="46"/>
  <c r="S1175" i="46"/>
  <c r="S1176" i="46"/>
  <c r="S1177" i="46"/>
  <c r="S1178" i="46"/>
  <c r="S1179" i="46"/>
  <c r="S1180" i="46"/>
  <c r="S1181" i="46"/>
  <c r="S1182" i="46"/>
  <c r="S1183" i="46"/>
  <c r="S1184" i="46"/>
  <c r="S1185" i="46"/>
  <c r="S1186" i="46"/>
  <c r="S1187" i="46"/>
  <c r="S1188" i="46"/>
  <c r="S1189" i="46"/>
  <c r="S1190" i="46"/>
  <c r="S1191" i="46"/>
  <c r="S1192" i="46"/>
  <c r="S1193" i="46"/>
  <c r="S1194" i="46"/>
  <c r="S1195" i="46"/>
  <c r="S1196" i="46"/>
  <c r="S1197" i="46"/>
  <c r="S1198" i="46"/>
  <c r="S1199" i="46"/>
  <c r="S1200" i="46"/>
  <c r="S1201" i="46"/>
  <c r="S1202" i="46"/>
  <c r="S1203" i="46"/>
  <c r="S1204" i="46"/>
  <c r="S1205" i="46"/>
  <c r="S1206" i="46"/>
  <c r="S1207" i="46"/>
  <c r="S1208" i="46"/>
  <c r="S1209" i="46"/>
  <c r="S1210" i="46"/>
  <c r="S1211" i="46"/>
  <c r="S1212" i="46"/>
  <c r="S1213" i="46"/>
  <c r="S1214" i="46"/>
  <c r="S1215" i="46"/>
  <c r="S1216" i="46"/>
  <c r="S1217" i="46"/>
  <c r="S1218" i="46"/>
  <c r="S1219" i="46"/>
  <c r="S1220" i="46"/>
  <c r="S1221" i="46"/>
  <c r="S1222" i="46"/>
  <c r="S1223" i="46"/>
  <c r="S1224" i="46"/>
  <c r="S1225" i="46"/>
  <c r="S1226" i="46"/>
  <c r="S1227" i="46"/>
  <c r="S1228" i="46"/>
  <c r="S1229" i="46"/>
  <c r="S1230" i="46"/>
  <c r="S1231" i="46"/>
  <c r="S1232" i="46"/>
  <c r="S1233" i="46"/>
  <c r="S1234" i="46"/>
  <c r="S1235" i="46"/>
  <c r="S1236" i="46"/>
  <c r="S1237" i="46"/>
  <c r="S1238" i="46"/>
  <c r="S1239" i="46"/>
  <c r="S1240" i="46"/>
  <c r="S1241" i="46"/>
  <c r="S1242" i="46"/>
  <c r="S1243" i="46"/>
  <c r="S1244" i="46"/>
  <c r="S1245" i="46"/>
  <c r="S1246" i="46"/>
  <c r="S1247" i="46"/>
  <c r="S1248" i="46"/>
  <c r="S1249" i="46"/>
  <c r="S1250" i="46"/>
  <c r="S1251" i="46"/>
  <c r="S1252" i="46"/>
  <c r="S1253" i="46"/>
  <c r="S1254" i="46"/>
  <c r="S1255" i="46"/>
  <c r="S1256" i="46"/>
  <c r="S1257" i="46"/>
  <c r="S1258" i="46"/>
  <c r="S1259" i="46"/>
  <c r="S1260" i="46"/>
  <c r="S1261" i="46"/>
  <c r="S1262" i="46"/>
  <c r="S1263" i="46"/>
  <c r="S1264" i="46"/>
  <c r="S1265" i="46"/>
  <c r="S1266" i="46"/>
  <c r="S1267" i="46"/>
  <c r="S1268" i="46"/>
  <c r="S1269" i="46"/>
  <c r="S1270" i="46"/>
  <c r="S1271" i="46"/>
  <c r="S1272" i="46"/>
  <c r="S1273" i="46"/>
  <c r="S1274" i="46"/>
  <c r="S1275" i="46"/>
  <c r="S1276" i="46"/>
  <c r="S1277" i="46"/>
  <c r="S1278" i="46"/>
  <c r="S1279" i="46"/>
  <c r="S1280" i="46"/>
  <c r="S1281" i="46"/>
  <c r="S1282" i="46"/>
  <c r="S1283" i="46"/>
  <c r="S1284" i="46"/>
  <c r="S1285" i="46"/>
  <c r="S1286" i="46"/>
  <c r="S1287" i="46"/>
  <c r="S1288" i="46"/>
  <c r="S1289" i="46"/>
  <c r="S1290" i="46"/>
  <c r="S1291" i="46"/>
  <c r="S1292" i="46"/>
  <c r="S1293" i="46"/>
  <c r="S1294" i="46"/>
  <c r="S1295" i="46"/>
  <c r="S1296" i="46"/>
  <c r="S1297" i="46"/>
  <c r="S1298" i="46"/>
  <c r="S1299" i="46"/>
  <c r="S1300" i="46"/>
  <c r="S1301" i="46"/>
  <c r="S1302" i="46"/>
  <c r="S1303" i="46"/>
  <c r="S1304" i="46"/>
  <c r="S1305" i="46"/>
  <c r="S1306" i="46"/>
  <c r="S1307" i="46"/>
  <c r="S1308" i="46"/>
  <c r="S1309" i="46"/>
  <c r="S1310" i="46"/>
  <c r="S1311" i="46"/>
  <c r="S1312" i="46"/>
  <c r="S1313" i="46"/>
  <c r="S1314" i="46"/>
  <c r="S1315" i="46"/>
  <c r="S1316" i="46"/>
  <c r="S1317" i="46"/>
  <c r="S1318" i="46"/>
  <c r="S1319" i="46"/>
  <c r="S1320" i="46"/>
  <c r="S1321" i="46"/>
  <c r="S1322" i="46"/>
  <c r="S1323" i="46"/>
  <c r="S1324" i="46"/>
  <c r="S1325" i="46"/>
  <c r="S1326" i="46"/>
  <c r="S1327" i="46"/>
  <c r="S1328" i="46"/>
  <c r="S1329" i="46"/>
  <c r="S1330" i="46"/>
  <c r="S1331" i="46"/>
  <c r="S1332" i="46"/>
  <c r="S1333" i="46"/>
  <c r="S1334" i="46"/>
  <c r="S1335" i="46"/>
  <c r="S1336" i="46"/>
  <c r="S1337" i="46"/>
  <c r="S1338" i="46"/>
  <c r="S1339" i="46"/>
  <c r="S1340" i="46"/>
  <c r="S1341" i="46"/>
  <c r="S1342" i="46"/>
  <c r="S1343" i="46"/>
  <c r="S1344" i="46"/>
  <c r="S1345" i="46"/>
  <c r="S1346" i="46"/>
  <c r="S1347" i="46"/>
  <c r="S1348" i="46"/>
  <c r="S1349" i="46"/>
  <c r="S1350" i="46"/>
  <c r="S1351" i="46"/>
  <c r="S1352" i="46"/>
  <c r="S1353" i="46"/>
  <c r="S1354" i="46"/>
  <c r="S1355" i="46"/>
  <c r="S1356" i="46"/>
  <c r="S1357" i="46"/>
  <c r="S1358" i="46"/>
  <c r="S1359" i="46"/>
  <c r="S1360" i="46"/>
  <c r="S1361" i="46"/>
  <c r="S1362" i="46"/>
  <c r="S1363" i="46"/>
  <c r="S1364" i="46"/>
  <c r="S1365" i="46"/>
  <c r="S1366" i="46"/>
  <c r="S1367" i="46"/>
  <c r="S1368" i="46"/>
  <c r="S1369" i="46"/>
  <c r="S1370" i="46"/>
  <c r="S1371" i="46"/>
  <c r="S1372" i="46"/>
  <c r="S1373" i="46"/>
  <c r="S1374" i="46"/>
  <c r="S1375" i="46"/>
  <c r="S1376" i="46"/>
  <c r="S1377" i="46"/>
  <c r="S1378" i="46"/>
  <c r="S1379" i="46"/>
  <c r="S1380" i="46"/>
  <c r="S1381" i="46"/>
  <c r="S1382" i="46"/>
  <c r="S1383" i="46"/>
  <c r="S1384" i="46"/>
  <c r="S1385" i="46"/>
  <c r="S1386" i="46"/>
  <c r="S1387" i="46"/>
  <c r="S1388" i="46"/>
  <c r="S1389" i="46"/>
  <c r="S1390" i="46"/>
  <c r="S1391" i="46"/>
  <c r="S1392" i="46"/>
  <c r="S1393" i="46"/>
  <c r="S1394" i="46"/>
  <c r="S1395" i="46"/>
  <c r="S1396" i="46"/>
  <c r="S1397" i="46"/>
  <c r="S1398" i="46"/>
  <c r="S1399" i="46"/>
  <c r="S1400" i="46"/>
  <c r="S1401" i="46"/>
  <c r="S1402" i="46"/>
  <c r="S1403" i="46"/>
  <c r="S1404" i="46"/>
  <c r="S1405" i="46"/>
  <c r="S1406" i="46"/>
  <c r="S1407" i="46"/>
  <c r="S1408" i="46"/>
  <c r="S1409" i="46"/>
  <c r="S1410" i="46"/>
  <c r="S1411" i="46"/>
  <c r="S1412" i="46"/>
  <c r="S1413" i="46"/>
  <c r="S1414" i="46"/>
  <c r="S1415" i="46"/>
  <c r="S1416" i="46"/>
  <c r="S1417" i="46"/>
  <c r="S1418" i="46"/>
  <c r="S1419" i="46"/>
  <c r="S1420" i="46"/>
  <c r="S1421" i="46"/>
  <c r="S1422" i="46"/>
  <c r="S1423" i="46"/>
  <c r="S1424" i="46"/>
  <c r="S1425" i="46"/>
  <c r="S1426" i="46"/>
  <c r="S1427" i="46"/>
  <c r="S1428" i="46"/>
  <c r="S1429" i="46"/>
  <c r="S1430" i="46"/>
  <c r="S1431" i="46"/>
  <c r="S1432" i="46"/>
  <c r="S1433" i="46"/>
  <c r="S1434" i="46"/>
  <c r="S1435" i="46"/>
  <c r="S1436" i="46"/>
  <c r="S1437" i="46"/>
  <c r="S1438" i="46"/>
  <c r="S1439" i="46"/>
  <c r="S1440" i="46"/>
  <c r="S1441" i="46"/>
  <c r="S1442" i="46"/>
  <c r="S1443" i="46"/>
  <c r="S1444" i="46"/>
  <c r="S1445" i="46"/>
  <c r="S1446" i="46"/>
  <c r="S1447" i="46"/>
  <c r="S1448" i="46"/>
  <c r="S1449" i="46"/>
  <c r="S1450" i="46"/>
  <c r="S1451" i="46"/>
  <c r="S1452" i="46"/>
  <c r="S1453" i="46"/>
  <c r="S1454" i="46"/>
  <c r="S1455" i="46"/>
  <c r="S1456" i="46"/>
  <c r="S1457" i="46"/>
  <c r="S1458" i="46"/>
  <c r="S1459" i="46"/>
  <c r="S1460" i="46"/>
  <c r="S1461" i="46"/>
  <c r="S1462" i="46"/>
  <c r="S1463" i="46"/>
  <c r="S1464" i="46"/>
  <c r="S1465" i="46"/>
  <c r="S1466" i="46"/>
  <c r="S1467" i="46"/>
  <c r="S1468" i="46"/>
  <c r="S1469" i="46"/>
  <c r="S1470" i="46"/>
  <c r="S1471" i="46"/>
  <c r="S1472" i="46"/>
  <c r="S1473" i="46"/>
  <c r="S1474" i="46"/>
  <c r="S1475" i="46"/>
  <c r="S1476" i="46"/>
  <c r="S1477" i="46"/>
  <c r="S1478" i="46"/>
  <c r="S1479" i="46"/>
  <c r="S1480" i="46"/>
  <c r="S1481" i="46"/>
  <c r="S1482" i="46"/>
  <c r="S1483" i="46"/>
  <c r="S1484" i="46"/>
  <c r="S1485" i="46"/>
  <c r="S1486" i="46"/>
  <c r="S1487" i="46"/>
  <c r="S1488" i="46"/>
  <c r="S1489" i="46"/>
  <c r="S1490" i="46"/>
  <c r="S1491" i="46"/>
  <c r="S1492" i="46"/>
  <c r="S1493" i="46"/>
  <c r="S1494" i="46"/>
  <c r="S1495" i="46"/>
  <c r="S1496" i="46"/>
  <c r="S1497" i="46"/>
  <c r="S1498" i="46"/>
  <c r="S1499" i="46"/>
  <c r="S1500" i="46"/>
  <c r="S1501" i="46"/>
  <c r="S1502" i="46"/>
  <c r="S1503" i="46"/>
  <c r="S1504" i="46"/>
  <c r="S1505" i="46"/>
  <c r="S1506" i="46"/>
  <c r="S1507" i="46"/>
  <c r="S1508" i="46"/>
  <c r="S1509" i="46"/>
  <c r="S1510" i="46"/>
  <c r="S1511" i="46"/>
  <c r="S1512" i="46"/>
  <c r="S1513" i="46"/>
  <c r="S1514" i="46"/>
  <c r="S1515" i="46"/>
  <c r="S1516" i="46"/>
  <c r="S1517" i="46"/>
  <c r="S1518" i="46"/>
  <c r="S1519" i="46"/>
  <c r="S1520" i="46"/>
  <c r="S1521" i="46"/>
  <c r="S1522" i="46"/>
  <c r="S1523" i="46"/>
  <c r="S1524" i="46"/>
  <c r="S1525" i="46"/>
  <c r="S1526" i="46"/>
  <c r="S1527" i="46"/>
  <c r="S1528" i="46"/>
  <c r="S1529" i="46"/>
  <c r="S1530" i="46"/>
  <c r="S1531" i="46"/>
  <c r="S1532" i="46"/>
  <c r="S1533" i="46"/>
  <c r="S1534" i="46"/>
  <c r="S1535" i="46"/>
  <c r="S1536" i="46"/>
  <c r="S1537" i="46"/>
  <c r="S1538" i="46"/>
  <c r="S1539" i="46"/>
  <c r="S1540" i="46"/>
  <c r="S1541" i="46"/>
  <c r="S1542" i="46"/>
  <c r="S1543" i="46"/>
  <c r="S1544" i="46"/>
  <c r="S1545" i="46"/>
  <c r="S1546" i="46"/>
  <c r="S1547" i="46"/>
  <c r="S1548" i="46"/>
  <c r="S1549" i="46"/>
  <c r="S1550" i="46"/>
  <c r="S1551" i="46"/>
  <c r="S1552" i="46"/>
  <c r="S1553" i="46"/>
  <c r="S1554" i="46"/>
  <c r="S1555" i="46"/>
  <c r="S1556" i="46"/>
  <c r="S1557" i="46"/>
  <c r="S1558" i="46"/>
  <c r="S1559" i="46"/>
  <c r="S1560" i="46"/>
  <c r="S1561" i="46"/>
  <c r="S1562" i="46"/>
  <c r="S1563" i="46"/>
  <c r="S1564" i="46"/>
  <c r="S1565" i="46"/>
  <c r="S1566" i="46"/>
  <c r="S1567" i="46"/>
  <c r="S1568" i="46"/>
  <c r="S1569" i="46"/>
  <c r="S1570" i="46"/>
  <c r="S1571" i="46"/>
  <c r="S1572" i="46"/>
  <c r="S1573" i="46"/>
  <c r="S1574" i="46"/>
  <c r="S1575" i="46"/>
  <c r="S1576" i="46"/>
  <c r="S1577" i="46"/>
  <c r="S1578" i="46"/>
  <c r="S1579" i="46"/>
  <c r="S1580" i="46"/>
  <c r="S1581" i="46"/>
  <c r="S1582" i="46"/>
  <c r="S1583" i="46"/>
  <c r="S1584" i="46"/>
  <c r="S1585" i="46"/>
  <c r="S1586" i="46"/>
  <c r="S1587" i="46"/>
  <c r="S1588" i="46"/>
  <c r="S1589" i="46"/>
  <c r="S1590" i="46"/>
  <c r="S1591" i="46"/>
  <c r="S1592" i="46"/>
  <c r="S1593" i="46"/>
  <c r="S1594" i="46"/>
  <c r="S1595" i="46"/>
  <c r="S1596" i="46"/>
  <c r="S1597" i="46"/>
  <c r="S1598" i="46"/>
  <c r="S1599" i="46"/>
  <c r="S1600" i="46"/>
  <c r="S1601" i="46"/>
  <c r="S1602" i="46"/>
  <c r="S1603" i="46"/>
  <c r="S1604" i="46"/>
  <c r="S1605" i="46"/>
  <c r="S1606" i="46"/>
  <c r="S1607" i="46"/>
  <c r="S1608" i="46"/>
  <c r="S1609" i="46"/>
  <c r="S1610" i="46"/>
  <c r="S1611" i="46"/>
  <c r="S1612" i="46"/>
  <c r="S1613" i="46"/>
  <c r="S1614" i="46"/>
  <c r="S1615" i="46"/>
  <c r="S1616" i="46"/>
  <c r="S1617" i="46"/>
  <c r="S1618" i="46"/>
  <c r="S1619" i="46"/>
  <c r="S1620" i="46"/>
  <c r="S1621" i="46"/>
  <c r="S1622" i="46"/>
  <c r="S1623" i="46"/>
  <c r="S1624" i="46"/>
  <c r="S1625" i="46"/>
  <c r="S1626" i="46"/>
  <c r="S1627" i="46"/>
  <c r="S1628" i="46"/>
  <c r="S1629" i="46"/>
  <c r="S1630" i="46"/>
  <c r="S1631" i="46"/>
  <c r="S1632" i="46"/>
  <c r="S1633" i="46"/>
  <c r="S1634" i="46"/>
  <c r="S1635" i="46"/>
  <c r="S1636" i="46"/>
  <c r="S1637" i="46"/>
  <c r="S1638" i="46"/>
  <c r="S1639" i="46"/>
  <c r="S1640" i="46"/>
  <c r="S1641" i="46"/>
  <c r="S1642" i="46"/>
  <c r="S1643" i="46"/>
  <c r="S1644" i="46"/>
  <c r="S1645" i="46"/>
  <c r="S1646" i="46"/>
  <c r="S1647" i="46"/>
  <c r="S1648" i="46"/>
  <c r="S1649" i="46"/>
  <c r="S1650" i="46"/>
  <c r="S1651" i="46"/>
  <c r="S1652" i="46"/>
  <c r="S1653" i="46"/>
  <c r="S1654" i="46"/>
  <c r="S1655" i="46"/>
  <c r="S1656" i="46"/>
  <c r="S1657" i="46"/>
  <c r="S1658" i="46"/>
  <c r="S1659" i="46"/>
  <c r="S1660" i="46"/>
  <c r="S1661" i="46"/>
  <c r="S1662" i="46"/>
  <c r="S1663" i="46"/>
  <c r="S1664" i="46"/>
  <c r="S1665" i="46"/>
  <c r="S1666" i="46"/>
  <c r="S1667" i="46"/>
  <c r="S1668" i="46"/>
  <c r="S1669" i="46"/>
  <c r="S1670" i="46"/>
  <c r="S1671" i="46"/>
  <c r="S1672" i="46"/>
  <c r="S1673" i="46"/>
  <c r="S1674" i="46"/>
  <c r="S1675" i="46"/>
  <c r="S1676" i="46"/>
  <c r="S1677" i="46"/>
  <c r="S1678" i="46"/>
  <c r="S1679" i="46"/>
  <c r="S1680" i="46"/>
  <c r="S1681" i="46"/>
  <c r="S1682" i="46"/>
  <c r="S1683" i="46"/>
  <c r="S1684" i="46"/>
  <c r="S1685" i="46"/>
  <c r="S1686" i="46"/>
  <c r="S1687" i="46"/>
  <c r="S1688" i="46"/>
  <c r="S1689" i="46"/>
  <c r="S1690" i="46"/>
  <c r="S1691" i="46"/>
  <c r="S1692" i="46"/>
  <c r="S1693" i="46"/>
  <c r="S1694" i="46"/>
  <c r="S1695" i="46"/>
  <c r="S1696" i="46"/>
  <c r="S1697" i="46"/>
  <c r="S1698" i="46"/>
  <c r="S1699" i="46"/>
  <c r="S1700" i="46"/>
  <c r="S1701" i="46"/>
  <c r="S1702" i="46"/>
  <c r="S1703" i="46"/>
  <c r="S1704" i="46"/>
  <c r="S1705" i="46"/>
  <c r="S1706" i="46"/>
  <c r="S1707" i="46"/>
  <c r="S1708" i="46"/>
  <c r="S1709" i="46"/>
  <c r="S1710" i="46"/>
  <c r="S1711" i="46"/>
  <c r="S1712" i="46"/>
  <c r="S1713" i="46"/>
  <c r="S1714" i="46"/>
  <c r="S1715" i="46"/>
  <c r="S1716" i="46"/>
  <c r="S1717" i="46"/>
  <c r="S1718" i="46"/>
  <c r="S1719" i="46"/>
  <c r="S1720" i="46"/>
  <c r="S1721" i="46"/>
  <c r="S1722" i="46"/>
  <c r="S1723" i="46"/>
  <c r="S1724" i="46"/>
  <c r="S1725" i="46"/>
  <c r="S1726" i="46"/>
  <c r="S1727" i="46"/>
  <c r="S1728" i="46"/>
  <c r="S1729" i="46"/>
  <c r="S1730" i="46"/>
  <c r="S1731" i="46"/>
  <c r="S1732" i="46"/>
  <c r="S1733" i="46"/>
  <c r="S1734" i="46"/>
  <c r="S1735" i="46"/>
  <c r="S1736" i="46"/>
  <c r="S1737" i="46"/>
  <c r="S1738" i="46"/>
  <c r="S1739" i="46"/>
  <c r="S1740" i="46"/>
  <c r="S1741" i="46"/>
  <c r="S1742" i="46"/>
  <c r="S1743" i="46"/>
  <c r="S1744" i="46"/>
  <c r="S1745" i="46"/>
  <c r="S1746" i="46"/>
  <c r="S1747" i="46"/>
  <c r="S1748" i="46"/>
  <c r="S1749" i="46"/>
  <c r="S1750" i="46"/>
  <c r="S1751" i="46"/>
  <c r="S1752" i="46"/>
  <c r="S1753" i="46"/>
  <c r="S1754" i="46"/>
  <c r="S1755" i="46"/>
  <c r="S1756" i="46"/>
  <c r="S1757" i="46"/>
  <c r="S1758" i="46"/>
  <c r="S1759" i="46"/>
  <c r="S1760" i="46"/>
  <c r="S1761" i="46"/>
  <c r="S1762" i="46"/>
  <c r="S1763" i="46"/>
  <c r="S1764" i="46"/>
  <c r="S1765" i="46"/>
  <c r="S1766" i="46"/>
  <c r="S1767" i="46"/>
  <c r="S1768" i="46"/>
  <c r="S1769" i="46"/>
  <c r="S1770" i="46"/>
  <c r="S1771" i="46"/>
  <c r="S1772" i="46"/>
  <c r="S1773" i="46"/>
  <c r="S1774" i="46"/>
  <c r="S1775" i="46"/>
  <c r="S1776" i="46"/>
  <c r="S1777" i="46"/>
  <c r="S1778" i="46"/>
  <c r="S1779" i="46"/>
  <c r="S1780" i="46"/>
  <c r="S1781" i="46"/>
  <c r="S1782" i="46"/>
  <c r="S1783" i="46"/>
  <c r="S1784" i="46"/>
  <c r="S1785" i="46"/>
  <c r="S1786" i="46"/>
  <c r="S1787" i="46"/>
  <c r="S1788" i="46"/>
  <c r="S1789" i="46"/>
  <c r="S1790" i="46"/>
  <c r="S1791" i="46"/>
  <c r="S1792" i="46"/>
  <c r="S1793" i="46"/>
  <c r="S1794" i="46"/>
  <c r="S1795" i="46"/>
  <c r="S1796" i="46"/>
  <c r="S1797" i="46"/>
  <c r="S1798" i="46"/>
  <c r="S1799" i="46"/>
  <c r="S1800" i="46"/>
  <c r="S1801" i="46"/>
  <c r="S1802" i="46"/>
  <c r="S1803" i="46"/>
  <c r="S1804" i="46"/>
  <c r="S1805" i="46"/>
  <c r="S1806" i="46"/>
  <c r="S1807" i="46"/>
  <c r="S1808" i="46"/>
  <c r="S1809" i="46"/>
  <c r="S1810" i="46"/>
  <c r="S1811" i="46"/>
  <c r="S1812" i="46"/>
  <c r="S1813" i="46"/>
  <c r="S1814" i="46"/>
  <c r="S1815" i="46"/>
  <c r="S1816" i="46"/>
  <c r="S1817" i="46"/>
  <c r="S1818" i="46"/>
  <c r="S1819" i="46"/>
  <c r="S1820" i="46"/>
  <c r="S1821" i="46"/>
  <c r="S1822" i="46"/>
  <c r="S1823" i="46"/>
  <c r="S1824" i="46"/>
  <c r="S1825" i="46"/>
  <c r="S1826" i="46"/>
  <c r="S1827" i="46"/>
  <c r="S1828" i="46"/>
  <c r="S1829" i="46"/>
  <c r="S1830" i="46"/>
  <c r="S1831" i="46"/>
  <c r="S1832" i="46"/>
  <c r="S1833" i="46"/>
  <c r="S1834" i="46"/>
  <c r="S1835" i="46"/>
  <c r="S1836" i="46"/>
  <c r="S1837" i="46"/>
  <c r="S1838" i="46"/>
  <c r="S1839" i="46"/>
  <c r="S1840" i="46"/>
  <c r="S1841" i="46"/>
  <c r="S1842" i="46"/>
  <c r="S1843" i="46"/>
  <c r="S1844" i="46"/>
  <c r="S1845" i="46"/>
  <c r="S1846" i="46"/>
  <c r="S1847" i="46"/>
  <c r="S1848" i="46"/>
  <c r="S1849" i="46"/>
  <c r="S1850" i="46"/>
  <c r="S1851" i="46"/>
  <c r="S1852" i="46"/>
  <c r="S1853" i="46"/>
  <c r="S1854" i="46"/>
  <c r="S1855" i="46"/>
  <c r="S1856" i="46"/>
  <c r="S1857" i="46"/>
  <c r="S1858" i="46"/>
  <c r="S1859" i="46"/>
  <c r="S1860" i="46"/>
  <c r="S1861" i="46"/>
  <c r="S1862" i="46"/>
  <c r="S1863" i="46"/>
  <c r="S1864" i="46"/>
  <c r="S1865" i="46"/>
  <c r="S1866" i="46"/>
  <c r="S1867" i="46"/>
  <c r="S1868" i="46"/>
  <c r="S1869" i="46"/>
  <c r="S1870" i="46"/>
  <c r="S1871" i="46"/>
  <c r="S1872" i="46"/>
  <c r="S1873" i="46"/>
  <c r="S1874" i="46"/>
  <c r="S1875" i="46"/>
  <c r="S1876" i="46"/>
  <c r="S1877" i="46"/>
  <c r="S1878" i="46"/>
  <c r="S1879" i="46"/>
  <c r="S1880" i="46"/>
  <c r="S1881" i="46"/>
  <c r="S1882" i="46"/>
  <c r="S1883" i="46"/>
  <c r="S1884" i="46"/>
  <c r="S1885" i="46"/>
  <c r="S1886" i="46"/>
  <c r="S1887" i="46"/>
  <c r="S1888" i="46"/>
  <c r="S1889" i="46"/>
  <c r="S1890" i="46"/>
  <c r="S1891" i="46"/>
  <c r="S1892" i="46"/>
  <c r="S1893" i="46"/>
  <c r="S1894" i="46"/>
  <c r="S1895" i="46"/>
  <c r="S1896" i="46"/>
  <c r="S1897" i="46"/>
  <c r="S1898" i="46"/>
  <c r="S1899" i="46"/>
  <c r="S1900" i="46"/>
  <c r="S1901" i="46"/>
  <c r="S1902" i="46"/>
  <c r="S1903" i="46"/>
  <c r="S1904" i="46"/>
  <c r="S1905" i="46"/>
  <c r="S1906" i="46"/>
  <c r="S1907" i="46"/>
  <c r="S1908" i="46"/>
  <c r="S1909" i="46"/>
  <c r="S1910" i="46"/>
  <c r="S1911" i="46"/>
  <c r="S1912" i="46"/>
  <c r="S1913" i="46"/>
  <c r="S1914" i="46"/>
  <c r="S1915" i="46"/>
  <c r="S1916" i="46"/>
  <c r="S1917" i="46"/>
  <c r="S1918" i="46"/>
  <c r="S1919" i="46"/>
  <c r="S1920" i="46"/>
  <c r="S1921" i="46"/>
  <c r="S1922" i="46"/>
  <c r="S1923" i="46"/>
  <c r="S1924" i="46"/>
  <c r="S1925" i="46"/>
  <c r="S1926" i="46"/>
  <c r="S1927" i="46"/>
  <c r="S1928" i="46"/>
  <c r="S1929" i="46"/>
  <c r="S1930" i="46"/>
  <c r="S1931" i="46"/>
  <c r="S1932" i="46"/>
  <c r="S1933" i="46"/>
  <c r="S1934" i="46"/>
  <c r="S1935" i="46"/>
  <c r="S1936" i="46"/>
  <c r="S1937" i="46"/>
  <c r="S1938" i="46"/>
  <c r="S1939" i="46"/>
  <c r="S1940" i="46"/>
  <c r="S1941" i="46"/>
  <c r="S1942" i="46"/>
  <c r="S1943" i="46"/>
  <c r="S1944" i="46"/>
  <c r="S1945" i="46"/>
  <c r="S1946" i="46"/>
  <c r="S1947" i="46"/>
  <c r="S1948" i="46"/>
  <c r="S1949" i="46"/>
  <c r="S1950" i="46"/>
  <c r="S1951" i="46"/>
  <c r="S1952" i="46"/>
  <c r="S1953" i="46"/>
  <c r="S1954" i="46"/>
  <c r="S1955" i="46"/>
  <c r="S1956" i="46"/>
  <c r="S1957" i="46"/>
  <c r="S1958" i="46"/>
  <c r="S1959" i="46"/>
  <c r="S1960" i="46"/>
  <c r="S1961" i="46"/>
  <c r="S1962" i="46"/>
  <c r="S1963" i="46"/>
  <c r="S1964" i="46"/>
  <c r="S1965" i="46"/>
  <c r="S1966" i="46"/>
  <c r="S1967" i="46"/>
  <c r="S1968" i="46"/>
  <c r="S1969" i="46"/>
  <c r="S1970" i="46"/>
  <c r="S1971" i="46"/>
  <c r="S1972" i="46"/>
  <c r="S1973" i="46"/>
  <c r="S1974" i="46"/>
  <c r="S1975" i="46"/>
  <c r="S1976" i="46"/>
  <c r="S1977" i="46"/>
  <c r="S1978" i="46"/>
  <c r="S1979" i="46"/>
  <c r="S1980" i="46"/>
  <c r="S1981" i="46"/>
  <c r="S1982" i="46"/>
  <c r="S1983" i="46"/>
  <c r="S1984" i="46"/>
  <c r="S1985" i="46"/>
  <c r="S1986" i="46"/>
  <c r="S1987" i="46"/>
  <c r="S1988" i="46"/>
  <c r="S1989" i="46"/>
  <c r="S1990" i="46"/>
  <c r="S1991" i="46"/>
  <c r="S1992" i="46"/>
  <c r="S1993" i="46"/>
  <c r="S1994" i="46"/>
  <c r="S1995" i="46"/>
  <c r="S1996" i="46"/>
  <c r="S1997" i="46"/>
  <c r="S1998" i="46"/>
  <c r="S1999" i="46"/>
  <c r="S2000" i="46"/>
  <c r="S2001" i="46"/>
  <c r="S2002" i="46"/>
  <c r="S2003" i="46"/>
  <c r="S2004" i="46"/>
  <c r="S2005" i="46"/>
  <c r="S2006" i="46"/>
  <c r="S2007" i="46"/>
  <c r="S2008" i="46"/>
  <c r="S2009" i="46"/>
  <c r="S2010" i="46"/>
  <c r="S2011" i="46"/>
  <c r="S2012" i="46"/>
  <c r="S2013" i="46"/>
  <c r="S2014" i="46"/>
  <c r="S2015" i="46"/>
  <c r="S2016" i="46"/>
  <c r="S2017" i="46"/>
  <c r="S2018" i="46"/>
  <c r="S2019" i="46"/>
  <c r="S2020" i="46"/>
  <c r="S2021" i="46"/>
  <c r="S2022" i="46"/>
  <c r="S2023" i="46"/>
  <c r="S2024" i="46"/>
  <c r="S2025" i="46"/>
  <c r="S2026" i="46"/>
  <c r="S2027" i="46"/>
  <c r="S2028" i="46"/>
  <c r="S2029" i="46"/>
  <c r="S2030" i="46"/>
  <c r="S2031" i="46"/>
  <c r="S2032" i="46"/>
  <c r="S2033" i="46"/>
  <c r="S2034" i="46"/>
  <c r="S2035" i="46"/>
  <c r="S2036" i="46"/>
  <c r="S2037" i="46"/>
  <c r="S2038" i="46"/>
  <c r="S2039" i="46"/>
  <c r="S2040" i="46"/>
  <c r="S2041" i="46"/>
  <c r="S2042" i="46"/>
  <c r="S2043" i="46"/>
  <c r="S2044" i="46"/>
  <c r="S2045" i="46"/>
  <c r="S2046" i="46"/>
  <c r="S2047" i="46"/>
  <c r="S2048" i="46"/>
  <c r="S2049" i="46"/>
  <c r="S2050" i="46"/>
  <c r="S2051" i="46"/>
  <c r="S2052" i="46"/>
  <c r="S2053" i="46"/>
  <c r="S2054" i="46"/>
  <c r="S2055" i="46"/>
  <c r="S2056" i="46"/>
  <c r="S2057" i="46"/>
  <c r="S2058" i="46"/>
  <c r="S2059" i="46"/>
  <c r="S2060" i="46"/>
  <c r="S2061" i="46"/>
  <c r="S2062" i="46"/>
  <c r="S2063" i="46"/>
  <c r="S2064" i="46"/>
  <c r="S2065" i="46"/>
  <c r="S2066" i="46"/>
  <c r="S2067" i="46"/>
  <c r="S2068" i="46"/>
  <c r="S2069" i="46"/>
  <c r="S2070" i="46"/>
  <c r="S2071" i="46"/>
  <c r="S2072" i="46"/>
  <c r="S2073" i="46"/>
  <c r="S2074" i="46"/>
  <c r="S2075" i="46"/>
  <c r="S2076" i="46"/>
  <c r="S2077" i="46"/>
  <c r="S2078" i="46"/>
  <c r="S2079" i="46"/>
  <c r="S2080" i="46"/>
  <c r="S2081" i="46"/>
  <c r="S2082" i="46"/>
  <c r="S2083" i="46"/>
  <c r="S2084" i="46"/>
  <c r="S2085" i="46"/>
  <c r="S2086" i="46"/>
  <c r="S2087" i="46"/>
  <c r="S2088" i="46"/>
  <c r="S2089" i="46"/>
  <c r="S2090" i="46"/>
  <c r="S2091" i="46"/>
  <c r="S2092" i="46"/>
  <c r="S2093" i="46"/>
  <c r="S2094" i="46"/>
  <c r="S2095" i="46"/>
  <c r="S2096" i="46"/>
  <c r="S2097" i="46"/>
  <c r="S2098" i="46"/>
  <c r="S2099" i="46"/>
  <c r="S2100" i="46"/>
  <c r="S2101" i="46"/>
  <c r="S2102" i="46"/>
  <c r="S2103" i="46"/>
  <c r="S2104" i="46"/>
  <c r="S2105" i="46"/>
  <c r="S2106" i="46"/>
  <c r="S2107" i="46"/>
  <c r="S2108" i="46"/>
  <c r="S2109" i="46"/>
  <c r="S2110" i="46"/>
  <c r="S2111" i="46"/>
  <c r="S2112" i="46"/>
  <c r="S2113" i="46"/>
  <c r="S2114" i="46"/>
  <c r="S2115" i="46"/>
  <c r="S2116" i="46"/>
  <c r="S2117" i="46"/>
  <c r="S2118" i="46"/>
  <c r="S2119" i="46"/>
  <c r="S2120" i="46"/>
  <c r="S2121" i="46"/>
  <c r="S2122" i="46"/>
  <c r="S2123" i="46"/>
  <c r="S2124" i="46"/>
  <c r="S2125" i="46"/>
  <c r="S2126" i="46"/>
  <c r="S2" i="46"/>
  <c r="S3" i="46" s="1"/>
  <c r="S4" i="46" s="1"/>
  <c r="S5" i="46" s="1"/>
  <c r="S6" i="46" s="1"/>
  <c r="S7" i="46" s="1"/>
  <c r="S8" i="46" s="1"/>
  <c r="S9" i="46" s="1"/>
  <c r="S10" i="46" s="1"/>
  <c r="S11" i="46" s="1"/>
  <c r="S12" i="46" s="1"/>
  <c r="S13" i="46" s="1"/>
  <c r="S14" i="46" s="1"/>
  <c r="S15" i="46" s="1"/>
  <c r="S16" i="46" s="1"/>
  <c r="S17" i="46" s="1"/>
  <c r="S18" i="46" s="1"/>
  <c r="S19" i="46" s="1"/>
  <c r="S20" i="46" s="1"/>
  <c r="S21" i="46" s="1"/>
  <c r="S22" i="46" s="1"/>
  <c r="S23" i="46" s="1"/>
  <c r="S24" i="46" s="1"/>
  <c r="S25" i="46" s="1"/>
  <c r="S26" i="46" s="1"/>
  <c r="S27" i="46" s="1"/>
  <c r="S28" i="46" s="1"/>
  <c r="S29" i="46" s="1"/>
  <c r="S30" i="46" s="1"/>
  <c r="S31" i="46" s="1"/>
  <c r="S32" i="46" s="1"/>
  <c r="S33" i="46" s="1"/>
  <c r="S34" i="46" s="1"/>
  <c r="S35" i="46" s="1"/>
  <c r="S36" i="46" s="1"/>
  <c r="S37" i="46" s="1"/>
  <c r="S38" i="46" s="1"/>
  <c r="S39" i="46" s="1"/>
  <c r="S40" i="46" s="1"/>
  <c r="S41" i="46" s="1"/>
  <c r="S42" i="46" s="1"/>
  <c r="S43" i="46" s="1"/>
  <c r="S44" i="46" s="1"/>
  <c r="S45" i="46" s="1"/>
  <c r="S46" i="46" s="1"/>
  <c r="S47" i="46" s="1"/>
  <c r="S48" i="46" s="1"/>
  <c r="S49" i="46" s="1"/>
  <c r="S50" i="46" s="1"/>
  <c r="S51" i="46" s="1"/>
  <c r="S52" i="46" s="1"/>
  <c r="S53" i="46" s="1"/>
  <c r="S54" i="46" s="1"/>
  <c r="S55" i="46" s="1"/>
  <c r="S56" i="46" s="1"/>
  <c r="S57" i="46" s="1"/>
  <c r="S58" i="46" s="1"/>
  <c r="S59" i="46" s="1"/>
  <c r="S60" i="46" s="1"/>
  <c r="S61" i="46" s="1"/>
  <c r="S62" i="46" s="1"/>
  <c r="S63" i="46" s="1"/>
  <c r="S64" i="46" s="1"/>
  <c r="S65" i="46" s="1"/>
  <c r="S66" i="46" s="1"/>
  <c r="S67" i="46" s="1"/>
  <c r="S68" i="46" s="1"/>
  <c r="S69" i="46" s="1"/>
  <c r="S70" i="46" s="1"/>
  <c r="S71" i="46" s="1"/>
  <c r="S72" i="46" s="1"/>
  <c r="S73" i="46" s="1"/>
  <c r="S74" i="46" s="1"/>
  <c r="S75" i="46" s="1"/>
  <c r="S76" i="46" s="1"/>
  <c r="H5" i="46"/>
  <c r="H6" i="46"/>
  <c r="H7" i="46"/>
  <c r="H8" i="46"/>
  <c r="H9" i="46"/>
  <c r="H10" i="46"/>
  <c r="H11" i="46"/>
  <c r="H29" i="46"/>
  <c r="H30" i="46"/>
  <c r="H32" i="46"/>
  <c r="H45" i="46"/>
  <c r="H46" i="46"/>
  <c r="H48" i="46"/>
  <c r="H78" i="46"/>
  <c r="H79" i="46"/>
  <c r="H80" i="46"/>
  <c r="H81" i="46"/>
  <c r="H82" i="46"/>
  <c r="H83" i="46"/>
  <c r="H84" i="46"/>
  <c r="H85" i="46"/>
  <c r="H87" i="46"/>
  <c r="H88" i="46"/>
  <c r="H89" i="46"/>
  <c r="H102" i="46"/>
  <c r="H110" i="46"/>
  <c r="H114" i="46"/>
  <c r="H144" i="46"/>
  <c r="H145" i="46"/>
  <c r="H146" i="46"/>
  <c r="H147" i="46"/>
  <c r="H148" i="46"/>
  <c r="H149" i="46"/>
  <c r="H150" i="46"/>
  <c r="H151" i="46"/>
  <c r="H152" i="46"/>
  <c r="H153" i="46"/>
  <c r="H155" i="46"/>
  <c r="H169" i="46"/>
  <c r="H171" i="46"/>
  <c r="H211" i="46"/>
  <c r="H221" i="46"/>
  <c r="H223" i="46"/>
  <c r="H224" i="46"/>
  <c r="H225" i="46"/>
  <c r="H226" i="46"/>
  <c r="H227" i="46"/>
  <c r="H228" i="46"/>
  <c r="H229" i="46"/>
  <c r="H230" i="46"/>
  <c r="H231" i="46"/>
  <c r="H232" i="46"/>
  <c r="H233" i="46"/>
  <c r="H234" i="46"/>
  <c r="H235" i="46"/>
  <c r="H286" i="46"/>
  <c r="H287" i="46"/>
  <c r="H298" i="46"/>
  <c r="H299" i="46"/>
  <c r="H300" i="46"/>
  <c r="H301" i="46"/>
  <c r="H302" i="46"/>
  <c r="H303" i="46"/>
  <c r="H304" i="46"/>
  <c r="H305" i="46"/>
  <c r="H306" i="46"/>
  <c r="H307" i="46"/>
  <c r="H352" i="46"/>
  <c r="H358" i="46"/>
  <c r="H359" i="46"/>
  <c r="H374" i="46"/>
  <c r="H376" i="46"/>
  <c r="H378" i="46"/>
  <c r="H379" i="46"/>
  <c r="H380" i="46"/>
  <c r="H381" i="46"/>
  <c r="H382" i="46"/>
  <c r="H383" i="46"/>
  <c r="H384" i="46"/>
  <c r="H385" i="46"/>
  <c r="H386" i="46"/>
  <c r="H387" i="46"/>
  <c r="H388" i="46"/>
  <c r="H406" i="46"/>
  <c r="H429" i="46"/>
  <c r="H433" i="46"/>
  <c r="H435" i="46"/>
  <c r="H438" i="46"/>
  <c r="H457" i="46"/>
  <c r="H458" i="46"/>
  <c r="H460" i="46"/>
  <c r="H461" i="46"/>
  <c r="H462" i="46"/>
  <c r="H463" i="46"/>
  <c r="H464" i="46"/>
  <c r="H465" i="46"/>
  <c r="H466" i="46"/>
  <c r="H467" i="46"/>
  <c r="H517" i="46"/>
  <c r="H529" i="46"/>
  <c r="H531" i="46"/>
  <c r="H532" i="46"/>
  <c r="H533" i="46"/>
  <c r="H534" i="46"/>
  <c r="H535" i="46"/>
  <c r="H536" i="46"/>
  <c r="H537" i="46"/>
  <c r="H538" i="46"/>
  <c r="H539" i="46"/>
  <c r="H540" i="46"/>
  <c r="H547" i="46"/>
  <c r="H550" i="46"/>
  <c r="H555" i="46"/>
  <c r="H560" i="46"/>
  <c r="H562" i="46"/>
  <c r="H611" i="46"/>
  <c r="H612" i="46"/>
  <c r="H613" i="46"/>
  <c r="H615" i="46"/>
  <c r="H616" i="46"/>
  <c r="H617" i="46"/>
  <c r="H618" i="46"/>
  <c r="H619" i="46"/>
  <c r="H620" i="46"/>
  <c r="H621" i="46"/>
  <c r="H655" i="46"/>
  <c r="H659" i="46"/>
  <c r="H673" i="46"/>
  <c r="H674" i="46"/>
  <c r="H675" i="46"/>
  <c r="H676" i="46"/>
  <c r="H677" i="46"/>
  <c r="H678" i="46"/>
  <c r="H680" i="46"/>
  <c r="H681" i="46"/>
  <c r="H682" i="46"/>
  <c r="H683" i="46"/>
  <c r="H684" i="46"/>
  <c r="H695" i="46"/>
  <c r="H706" i="46"/>
  <c r="H717" i="46"/>
  <c r="H757" i="46"/>
  <c r="H758" i="46"/>
  <c r="H759" i="46"/>
  <c r="H760" i="46"/>
  <c r="H761" i="46"/>
  <c r="H762" i="46"/>
  <c r="H763" i="46"/>
  <c r="H765" i="46"/>
  <c r="H766" i="46"/>
  <c r="H767" i="46"/>
  <c r="H769" i="46"/>
  <c r="H788" i="46"/>
  <c r="H799" i="46"/>
  <c r="H811" i="46"/>
  <c r="H812" i="46"/>
  <c r="H813" i="46"/>
  <c r="H834" i="46"/>
  <c r="H835" i="46"/>
  <c r="H836" i="46"/>
  <c r="H837" i="46"/>
  <c r="H838" i="46"/>
  <c r="H839" i="46"/>
  <c r="H840" i="46"/>
  <c r="H841" i="46"/>
  <c r="H842" i="46"/>
  <c r="H843" i="46"/>
  <c r="H855" i="46"/>
  <c r="H875" i="46"/>
  <c r="H877" i="46"/>
  <c r="H884" i="46"/>
  <c r="H895" i="46"/>
  <c r="H896" i="46"/>
  <c r="H897" i="46"/>
  <c r="H898" i="46"/>
  <c r="H899" i="46"/>
  <c r="H900" i="46"/>
  <c r="H901" i="46"/>
  <c r="H902" i="46"/>
  <c r="H903" i="46"/>
  <c r="H904" i="46"/>
  <c r="H915" i="46"/>
  <c r="H917" i="46"/>
  <c r="H926" i="46"/>
  <c r="H928" i="46"/>
  <c r="H958" i="46"/>
  <c r="H959" i="46"/>
  <c r="H960" i="46"/>
  <c r="H961" i="46"/>
  <c r="H962" i="46"/>
  <c r="H963" i="46"/>
  <c r="H964" i="46"/>
  <c r="H965" i="46"/>
  <c r="H966" i="46"/>
  <c r="H967" i="46"/>
  <c r="H969" i="46"/>
  <c r="H974" i="46"/>
  <c r="H986" i="46"/>
  <c r="H1011" i="46"/>
  <c r="H1029" i="46"/>
  <c r="H1031" i="46"/>
  <c r="H1032" i="46"/>
  <c r="H1033" i="46"/>
  <c r="H1034" i="46"/>
  <c r="H1035" i="46"/>
  <c r="H1036" i="46"/>
  <c r="H1037" i="46"/>
  <c r="H1039" i="46"/>
  <c r="H1040" i="46"/>
  <c r="H1041" i="46"/>
  <c r="H1069" i="46"/>
  <c r="H1076" i="46"/>
  <c r="H1079" i="46"/>
  <c r="H1093" i="46"/>
  <c r="H1100" i="46"/>
  <c r="H1101" i="46"/>
  <c r="H1102" i="46"/>
  <c r="H1103" i="46"/>
  <c r="H1104" i="46"/>
  <c r="H1105" i="46"/>
  <c r="H1106" i="46"/>
  <c r="H1107" i="46"/>
  <c r="H1108" i="46"/>
  <c r="H1109" i="46"/>
  <c r="H1112" i="46"/>
  <c r="H1113" i="46"/>
  <c r="H1120" i="46"/>
  <c r="H1121" i="46"/>
  <c r="H1131" i="46"/>
  <c r="H1132" i="46"/>
  <c r="H1133" i="46"/>
  <c r="H1134" i="46"/>
  <c r="H1135" i="46"/>
  <c r="H1136" i="46"/>
  <c r="H1137" i="46"/>
  <c r="H1139" i="46"/>
  <c r="H1140" i="46"/>
  <c r="H1143" i="46"/>
  <c r="H1153" i="46"/>
  <c r="H1160" i="46"/>
  <c r="H1200" i="46"/>
  <c r="H1201" i="46"/>
  <c r="H1202" i="46"/>
  <c r="H1203" i="46"/>
  <c r="H1204" i="46"/>
  <c r="H1205" i="46"/>
  <c r="H1206" i="46"/>
  <c r="H1207" i="46"/>
  <c r="H1208" i="46"/>
  <c r="H1209" i="46"/>
  <c r="H1221" i="46"/>
  <c r="H1222" i="46"/>
  <c r="H1228" i="46"/>
  <c r="H1232" i="46"/>
  <c r="H1252" i="46"/>
  <c r="H1283" i="46"/>
  <c r="H1284" i="46"/>
  <c r="H1285" i="46"/>
  <c r="H1286" i="46"/>
  <c r="H1287" i="46"/>
  <c r="H1288" i="46"/>
  <c r="H1289" i="46"/>
  <c r="H1290" i="46"/>
  <c r="H1291" i="46"/>
  <c r="H1292" i="46"/>
  <c r="H1315" i="46"/>
  <c r="H1322" i="46"/>
  <c r="H1325" i="46"/>
  <c r="H1358" i="46"/>
  <c r="H1360" i="46"/>
  <c r="H1365" i="46"/>
  <c r="H1366" i="46"/>
  <c r="H1367" i="46"/>
  <c r="H1369" i="46"/>
  <c r="H1371" i="46"/>
  <c r="H1372" i="46"/>
  <c r="H1373" i="46"/>
  <c r="H1374" i="46"/>
  <c r="H1375" i="46"/>
  <c r="H1376" i="46"/>
  <c r="H1381" i="46"/>
  <c r="H1393" i="46"/>
  <c r="H1403" i="46"/>
  <c r="H1404" i="46"/>
  <c r="H1436" i="46"/>
  <c r="H1437" i="46"/>
  <c r="H1438" i="46"/>
  <c r="H1439" i="46"/>
  <c r="H1440" i="46"/>
  <c r="H1441" i="46"/>
  <c r="H1443" i="46"/>
  <c r="H1444" i="46"/>
  <c r="H1445" i="46"/>
  <c r="H1446" i="46"/>
  <c r="H1466" i="46"/>
  <c r="H1473" i="46"/>
  <c r="H1476" i="46"/>
  <c r="H1490" i="46"/>
  <c r="H1506" i="46"/>
  <c r="H1511" i="46"/>
  <c r="H1512" i="46"/>
  <c r="H1513" i="46"/>
  <c r="H1514" i="46"/>
  <c r="H1515" i="46"/>
  <c r="H1516" i="46"/>
  <c r="H1517" i="46"/>
  <c r="H1518" i="46"/>
  <c r="H1519" i="46"/>
  <c r="H1520" i="46"/>
  <c r="H1533" i="46"/>
  <c r="H1535" i="46"/>
  <c r="H1538" i="46"/>
  <c r="H1540" i="46"/>
  <c r="H1544" i="46"/>
  <c r="H1584" i="46"/>
  <c r="H1585" i="46"/>
  <c r="H1586" i="46"/>
  <c r="H1587" i="46"/>
  <c r="H1588" i="46"/>
  <c r="H1589" i="46"/>
  <c r="H1590" i="46"/>
  <c r="H1591" i="46"/>
  <c r="H1592" i="46"/>
  <c r="H1593" i="46"/>
  <c r="H1594" i="46"/>
  <c r="H1599" i="46"/>
  <c r="H1601" i="46"/>
  <c r="H1602" i="46"/>
  <c r="H1658" i="46"/>
  <c r="H1659" i="46"/>
  <c r="H1660" i="46"/>
  <c r="H1661" i="46"/>
  <c r="H1662" i="46"/>
  <c r="H1663" i="46"/>
  <c r="H1664" i="46"/>
  <c r="H1665" i="46"/>
  <c r="H1666" i="46"/>
  <c r="H1667" i="46"/>
  <c r="H1690" i="46"/>
  <c r="H1704" i="46"/>
  <c r="H1707" i="46"/>
  <c r="H1708" i="46"/>
  <c r="H1709" i="46"/>
  <c r="H1710" i="46"/>
  <c r="H1711" i="46"/>
  <c r="H1712" i="46"/>
  <c r="H1716" i="46"/>
  <c r="H1728" i="46"/>
  <c r="H1761" i="46"/>
  <c r="H1766" i="46"/>
  <c r="H1767" i="46"/>
  <c r="H1768" i="46"/>
  <c r="H1769" i="46"/>
  <c r="H1770" i="46"/>
  <c r="H1771" i="46"/>
  <c r="H1772" i="46"/>
  <c r="H1773" i="46"/>
  <c r="H1774" i="46"/>
  <c r="H1775" i="46"/>
  <c r="H1777" i="46"/>
  <c r="H1816" i="46"/>
  <c r="H1821" i="46"/>
  <c r="H1824" i="46"/>
  <c r="H1835" i="46"/>
  <c r="H1836" i="46"/>
  <c r="H1837" i="46"/>
  <c r="H1838" i="46"/>
  <c r="H1839" i="46"/>
  <c r="H1840" i="46"/>
  <c r="H1841" i="46"/>
  <c r="H1842" i="46"/>
  <c r="H1843" i="46"/>
  <c r="H1854" i="46"/>
  <c r="H1855" i="46"/>
  <c r="H1856" i="46"/>
  <c r="H1877" i="46"/>
  <c r="H1884" i="46"/>
  <c r="H1910" i="46"/>
  <c r="H1911" i="46"/>
  <c r="H1912" i="46"/>
  <c r="H1913" i="46"/>
  <c r="H1914" i="46"/>
  <c r="H1915" i="46"/>
  <c r="H1916" i="46"/>
  <c r="H1917" i="46"/>
  <c r="H1918" i="46"/>
  <c r="H1919" i="46"/>
  <c r="H1940" i="46"/>
  <c r="H1951" i="46"/>
  <c r="H1953" i="46"/>
  <c r="H1968" i="46"/>
  <c r="H1985" i="46"/>
  <c r="H1986" i="46"/>
  <c r="H1987" i="46"/>
  <c r="H1988" i="46"/>
  <c r="H1989" i="46"/>
  <c r="H1990" i="46"/>
  <c r="H1991" i="46"/>
  <c r="H1992" i="46"/>
  <c r="H1993" i="46"/>
  <c r="H1994" i="46"/>
  <c r="H1995" i="46"/>
  <c r="H2002" i="46"/>
  <c r="H2004" i="46"/>
  <c r="H2005" i="46"/>
  <c r="H2013" i="46"/>
  <c r="H2024" i="46"/>
  <c r="H2050" i="46"/>
  <c r="H2051" i="46"/>
  <c r="H2052" i="46"/>
  <c r="H2053" i="46"/>
  <c r="H2054" i="46"/>
  <c r="H2055" i="46"/>
  <c r="H2056" i="46"/>
  <c r="H2057" i="46"/>
  <c r="H2058" i="46"/>
  <c r="H2071" i="46"/>
  <c r="H2083" i="46"/>
  <c r="H2095" i="46"/>
  <c r="H2104" i="46"/>
  <c r="N25" i="45"/>
  <c r="I3" i="45"/>
  <c r="V2" i="36" l="1"/>
  <c r="V181" i="36"/>
  <c r="V180" i="36"/>
  <c r="V179" i="36"/>
  <c r="V178" i="36"/>
  <c r="V177" i="36"/>
  <c r="V175" i="36"/>
  <c r="V174" i="36"/>
  <c r="V173" i="36"/>
  <c r="V172" i="36"/>
  <c r="V171" i="36"/>
  <c r="V170" i="36"/>
  <c r="V169" i="36"/>
  <c r="V168" i="36"/>
  <c r="V167" i="36"/>
  <c r="V166" i="36"/>
  <c r="V165" i="36"/>
  <c r="V164" i="36"/>
  <c r="V163" i="36"/>
  <c r="V162" i="36"/>
  <c r="V161" i="36"/>
  <c r="V160" i="36"/>
  <c r="V159" i="36"/>
  <c r="V158" i="36"/>
  <c r="V156" i="36"/>
  <c r="V155" i="36"/>
  <c r="V154" i="36"/>
  <c r="V153" i="36"/>
  <c r="V152" i="36"/>
  <c r="V151" i="36"/>
  <c r="V150" i="36"/>
  <c r="V149" i="36"/>
  <c r="V148" i="36"/>
  <c r="V147" i="36"/>
  <c r="V146" i="36"/>
  <c r="V145" i="36"/>
  <c r="V144" i="36"/>
  <c r="V141" i="36"/>
  <c r="V140" i="36"/>
  <c r="V139" i="36"/>
  <c r="V138" i="36"/>
  <c r="V137" i="36"/>
  <c r="V136" i="36"/>
  <c r="V135" i="36"/>
  <c r="V134" i="36"/>
  <c r="V133" i="36"/>
  <c r="V132" i="36"/>
  <c r="V131" i="36"/>
  <c r="V130" i="36"/>
  <c r="V129" i="36"/>
  <c r="V128" i="36"/>
  <c r="V127" i="36"/>
  <c r="V126" i="36"/>
  <c r="V125" i="36"/>
  <c r="V124" i="36"/>
  <c r="V123" i="36"/>
  <c r="V121" i="36"/>
  <c r="V120" i="36"/>
  <c r="V119" i="36"/>
  <c r="V118" i="36"/>
  <c r="V117" i="36"/>
  <c r="V116" i="36"/>
  <c r="V115" i="36"/>
  <c r="V114" i="36"/>
  <c r="V113" i="36"/>
  <c r="V112" i="36"/>
  <c r="V111" i="36"/>
  <c r="V110" i="36"/>
  <c r="V109" i="36"/>
  <c r="V108" i="36"/>
  <c r="V107" i="36"/>
  <c r="V106" i="36"/>
  <c r="V105" i="36"/>
  <c r="V104" i="36"/>
  <c r="V103" i="36"/>
  <c r="V102" i="36"/>
  <c r="V101" i="36"/>
  <c r="V100" i="36"/>
  <c r="V99" i="36"/>
  <c r="V98" i="36"/>
  <c r="V97" i="36"/>
  <c r="V96" i="36"/>
  <c r="V94" i="36"/>
  <c r="V93" i="36"/>
  <c r="V91" i="36"/>
  <c r="V90" i="36"/>
  <c r="V89" i="36"/>
  <c r="V88" i="36"/>
  <c r="V87" i="36"/>
  <c r="V85" i="36"/>
  <c r="V84" i="36"/>
  <c r="V83" i="36"/>
  <c r="V82" i="36"/>
  <c r="V81" i="36"/>
  <c r="V80" i="36"/>
  <c r="V79" i="36"/>
  <c r="V78" i="36"/>
  <c r="V77" i="36"/>
  <c r="V76" i="36"/>
  <c r="V75" i="36"/>
  <c r="V74" i="36"/>
  <c r="V73" i="36"/>
  <c r="V72" i="36"/>
  <c r="V71" i="36"/>
  <c r="V70" i="36"/>
  <c r="V69" i="36"/>
  <c r="V68" i="36"/>
  <c r="V67" i="36"/>
  <c r="V66" i="36"/>
  <c r="V65" i="36"/>
  <c r="V64" i="36"/>
  <c r="V63" i="36"/>
  <c r="V62" i="36"/>
  <c r="V61" i="36"/>
  <c r="V60" i="36"/>
  <c r="V59" i="36"/>
  <c r="V58" i="36"/>
  <c r="V57" i="36"/>
  <c r="V56" i="36"/>
  <c r="V55" i="36"/>
  <c r="V54" i="36"/>
  <c r="V52" i="36"/>
  <c r="V51" i="36"/>
  <c r="V50" i="36"/>
  <c r="V49" i="36"/>
  <c r="V48" i="36"/>
  <c r="V47" i="36"/>
  <c r="V46" i="36"/>
  <c r="V45" i="36"/>
  <c r="V44" i="36"/>
  <c r="V43" i="36"/>
  <c r="V42" i="36"/>
  <c r="V41" i="36"/>
  <c r="V40" i="36"/>
  <c r="V39" i="36"/>
  <c r="V37" i="36"/>
  <c r="V36" i="36"/>
  <c r="V35" i="36"/>
  <c r="V34" i="36"/>
  <c r="V33" i="36"/>
  <c r="V32" i="36"/>
  <c r="V31" i="36"/>
  <c r="V30" i="36"/>
  <c r="V29" i="36"/>
  <c r="V28" i="36"/>
  <c r="V27" i="36"/>
  <c r="V26" i="36"/>
  <c r="V25" i="36"/>
  <c r="V24" i="36"/>
  <c r="V23" i="36"/>
  <c r="V22" i="36"/>
  <c r="V21" i="36"/>
  <c r="V20" i="36"/>
  <c r="V19" i="36"/>
  <c r="V18" i="36"/>
  <c r="V17" i="36"/>
  <c r="V16" i="36"/>
  <c r="V15" i="36"/>
  <c r="V14" i="36"/>
  <c r="V13" i="36"/>
  <c r="V12" i="36"/>
  <c r="V11" i="36"/>
  <c r="V10" i="36"/>
  <c r="V9" i="36"/>
  <c r="V8" i="36"/>
  <c r="V7" i="36"/>
  <c r="V6" i="36"/>
  <c r="V5" i="36"/>
  <c r="V4" i="36"/>
  <c r="V3" i="36"/>
  <c r="H3" i="45" l="1"/>
  <c r="G3" i="45"/>
  <c r="E5" i="55"/>
  <c r="D2" i="54" l="1"/>
  <c r="E2" i="54" s="1"/>
  <c r="S5" i="55"/>
  <c r="S2" i="55"/>
  <c r="L120" i="55"/>
  <c r="L119" i="55"/>
  <c r="L118" i="55"/>
  <c r="L88" i="55"/>
  <c r="L87" i="55"/>
  <c r="L86" i="55"/>
  <c r="L85" i="55"/>
  <c r="L84" i="55"/>
  <c r="L83" i="55"/>
  <c r="L82" i="55"/>
  <c r="L81" i="55"/>
  <c r="L72" i="55"/>
  <c r="L71" i="55"/>
  <c r="L70" i="55"/>
  <c r="L69" i="55"/>
  <c r="L56" i="55"/>
  <c r="L55" i="55"/>
  <c r="L54" i="55"/>
  <c r="L53" i="55"/>
  <c r="L52" i="55"/>
  <c r="L51" i="55"/>
  <c r="L50" i="55"/>
  <c r="L49" i="55"/>
  <c r="L36" i="55"/>
  <c r="L35" i="55"/>
  <c r="L34" i="55"/>
  <c r="L33" i="55"/>
  <c r="L32" i="55"/>
  <c r="L31" i="55"/>
  <c r="L30" i="55"/>
  <c r="L29" i="55"/>
  <c r="L28" i="55"/>
  <c r="L27" i="55"/>
  <c r="L26" i="55"/>
  <c r="L25" i="55"/>
  <c r="L24" i="55"/>
  <c r="L23" i="55"/>
  <c r="L22" i="55"/>
  <c r="L21" i="55"/>
  <c r="R3" i="55"/>
  <c r="S3" i="55" s="1"/>
  <c r="R4" i="55" s="1"/>
  <c r="S4" i="55" s="1"/>
  <c r="B2" i="55"/>
  <c r="C2" i="55"/>
  <c r="G7" i="55" s="1"/>
  <c r="D2" i="55"/>
  <c r="H6" i="55" s="1"/>
  <c r="F2" i="55"/>
  <c r="J7" i="55" s="1"/>
  <c r="E2" i="55"/>
  <c r="I41" i="55" s="1"/>
  <c r="R8" i="55"/>
  <c r="E6" i="55"/>
  <c r="E7" i="55"/>
  <c r="E8" i="55"/>
  <c r="E9" i="55"/>
  <c r="E10" i="55"/>
  <c r="E11" i="55"/>
  <c r="E12" i="55"/>
  <c r="E13" i="55"/>
  <c r="E14" i="55"/>
  <c r="E15" i="55"/>
  <c r="E16" i="55"/>
  <c r="E17" i="55"/>
  <c r="E18" i="55"/>
  <c r="E19" i="55"/>
  <c r="E20" i="55"/>
  <c r="E21" i="55"/>
  <c r="E22" i="55"/>
  <c r="E23" i="55"/>
  <c r="E24" i="55"/>
  <c r="E25" i="55"/>
  <c r="E26" i="55"/>
  <c r="E27" i="55"/>
  <c r="E28" i="55"/>
  <c r="E29" i="55"/>
  <c r="E30" i="55"/>
  <c r="E31" i="55"/>
  <c r="E32" i="55"/>
  <c r="E33" i="55"/>
  <c r="E34" i="55"/>
  <c r="E35" i="55"/>
  <c r="E36" i="55"/>
  <c r="E37" i="55"/>
  <c r="E38" i="55"/>
  <c r="E39" i="55"/>
  <c r="E40" i="55"/>
  <c r="E41" i="55"/>
  <c r="E42" i="55"/>
  <c r="E43" i="55"/>
  <c r="E44" i="55"/>
  <c r="E45" i="55"/>
  <c r="E46" i="55"/>
  <c r="E47" i="55"/>
  <c r="E48" i="55"/>
  <c r="E49" i="55"/>
  <c r="E50" i="55"/>
  <c r="E51" i="55"/>
  <c r="E52" i="55"/>
  <c r="E53" i="55"/>
  <c r="E54" i="55"/>
  <c r="E55" i="55"/>
  <c r="E56" i="55"/>
  <c r="E57" i="55"/>
  <c r="E58" i="55"/>
  <c r="E59" i="55"/>
  <c r="E60" i="55"/>
  <c r="E61" i="55"/>
  <c r="E62" i="55"/>
  <c r="E63" i="55"/>
  <c r="E64" i="55"/>
  <c r="E65" i="55"/>
  <c r="E66" i="55"/>
  <c r="E67" i="55"/>
  <c r="E68" i="55"/>
  <c r="E69" i="55"/>
  <c r="E70" i="55"/>
  <c r="E71" i="55"/>
  <c r="E72" i="55"/>
  <c r="E73" i="55"/>
  <c r="E74" i="55"/>
  <c r="E75" i="55"/>
  <c r="E76" i="55"/>
  <c r="E77" i="55"/>
  <c r="E78" i="55"/>
  <c r="E79" i="55"/>
  <c r="E80" i="55"/>
  <c r="E81" i="55"/>
  <c r="E82" i="55"/>
  <c r="E83" i="55"/>
  <c r="E84" i="55"/>
  <c r="E85" i="55"/>
  <c r="E86" i="55"/>
  <c r="E87" i="55"/>
  <c r="E88" i="55"/>
  <c r="E89" i="55"/>
  <c r="E90" i="55"/>
  <c r="E91" i="55"/>
  <c r="E92" i="55"/>
  <c r="E93" i="55"/>
  <c r="E94" i="55"/>
  <c r="E95" i="55"/>
  <c r="E96" i="55"/>
  <c r="E97" i="55"/>
  <c r="E98" i="55"/>
  <c r="E99" i="55"/>
  <c r="E100" i="55"/>
  <c r="E101" i="55"/>
  <c r="E102" i="55"/>
  <c r="E103" i="55"/>
  <c r="E104" i="55"/>
  <c r="E105" i="55"/>
  <c r="E106" i="55"/>
  <c r="E107" i="55"/>
  <c r="E108" i="55"/>
  <c r="E109" i="55"/>
  <c r="E110" i="55"/>
  <c r="E111" i="55"/>
  <c r="E112" i="55"/>
  <c r="E113" i="55"/>
  <c r="E114" i="55"/>
  <c r="E115" i="55"/>
  <c r="E116" i="55"/>
  <c r="E117" i="55"/>
  <c r="E118" i="55"/>
  <c r="E119" i="55"/>
  <c r="E120" i="55"/>
  <c r="E121" i="55"/>
  <c r="E122" i="55"/>
  <c r="E123" i="55"/>
  <c r="E124" i="55"/>
  <c r="O4" i="54"/>
  <c r="O5" i="54" s="1"/>
  <c r="D3" i="54"/>
  <c r="E3" i="54" s="1"/>
  <c r="D4" i="54"/>
  <c r="E4" i="54" s="1"/>
  <c r="D5" i="54"/>
  <c r="E5" i="54" s="1"/>
  <c r="D6" i="54"/>
  <c r="E6" i="54" s="1"/>
  <c r="D7" i="54"/>
  <c r="E7" i="54" s="1"/>
  <c r="D8" i="54"/>
  <c r="E8" i="54" s="1"/>
  <c r="D9" i="54"/>
  <c r="E9" i="54" s="1"/>
  <c r="D10" i="54"/>
  <c r="E10" i="54" s="1"/>
  <c r="D11" i="54"/>
  <c r="E11" i="54" s="1"/>
  <c r="D12" i="54"/>
  <c r="E12" i="54" s="1"/>
  <c r="D13" i="54"/>
  <c r="E13" i="54" s="1"/>
  <c r="D14" i="54"/>
  <c r="E14" i="54" s="1"/>
  <c r="D15" i="54"/>
  <c r="E15" i="54" s="1"/>
  <c r="D16" i="54"/>
  <c r="E16" i="54" s="1"/>
  <c r="D17" i="54"/>
  <c r="E17" i="54" s="1"/>
  <c r="D18" i="54"/>
  <c r="E18" i="54" s="1"/>
  <c r="D19" i="54"/>
  <c r="E19" i="54" s="1"/>
  <c r="D20" i="54"/>
  <c r="E20" i="54" s="1"/>
  <c r="D21" i="54"/>
  <c r="E21" i="54" s="1"/>
  <c r="D22" i="54"/>
  <c r="E22" i="54" s="1"/>
  <c r="D23" i="54"/>
  <c r="E23" i="54" s="1"/>
  <c r="D24" i="54"/>
  <c r="E24" i="54" s="1"/>
  <c r="D25" i="54"/>
  <c r="E25" i="54" s="1"/>
  <c r="D26" i="54"/>
  <c r="E26" i="54" s="1"/>
  <c r="D27" i="54"/>
  <c r="E27" i="54" s="1"/>
  <c r="D28" i="54"/>
  <c r="E28" i="54" s="1"/>
  <c r="D29" i="54"/>
  <c r="E29" i="54" s="1"/>
  <c r="D30" i="54"/>
  <c r="E30" i="54" s="1"/>
  <c r="D31" i="54"/>
  <c r="E31" i="54" s="1"/>
  <c r="D32" i="54"/>
  <c r="E32" i="54" s="1"/>
  <c r="D33" i="54"/>
  <c r="E33" i="54" s="1"/>
  <c r="D34" i="54"/>
  <c r="E34" i="54" s="1"/>
  <c r="D35" i="54"/>
  <c r="E35" i="54" s="1"/>
  <c r="D36" i="54"/>
  <c r="E36" i="54" s="1"/>
  <c r="D37" i="54"/>
  <c r="E37" i="54" s="1"/>
  <c r="D38" i="54"/>
  <c r="E38" i="54" s="1"/>
  <c r="D39" i="54"/>
  <c r="E39" i="54" s="1"/>
  <c r="D40" i="54"/>
  <c r="E40" i="54" s="1"/>
  <c r="D41" i="54"/>
  <c r="E41" i="54" s="1"/>
  <c r="D42" i="54"/>
  <c r="E42" i="54" s="1"/>
  <c r="D43" i="54"/>
  <c r="E43" i="54" s="1"/>
  <c r="D44" i="54"/>
  <c r="E44" i="54" s="1"/>
  <c r="D45" i="54"/>
  <c r="E45" i="54" s="1"/>
  <c r="D46" i="54"/>
  <c r="E46" i="54" s="1"/>
  <c r="D47" i="54"/>
  <c r="E47" i="54" s="1"/>
  <c r="D48" i="54"/>
  <c r="E48" i="54" s="1"/>
  <c r="D49" i="54"/>
  <c r="E49" i="54" s="1"/>
  <c r="D50" i="54"/>
  <c r="E50" i="54" s="1"/>
  <c r="D51" i="54"/>
  <c r="E51" i="54" s="1"/>
  <c r="D52" i="54"/>
  <c r="E52" i="54" s="1"/>
  <c r="D53" i="54"/>
  <c r="E53" i="54" s="1"/>
  <c r="D54" i="54"/>
  <c r="E54" i="54" s="1"/>
  <c r="D55" i="54"/>
  <c r="E55" i="54" s="1"/>
  <c r="D56" i="54"/>
  <c r="E56" i="54" s="1"/>
  <c r="D57" i="54"/>
  <c r="E57" i="54" s="1"/>
  <c r="D58" i="54"/>
  <c r="E58" i="54" s="1"/>
  <c r="D59" i="54"/>
  <c r="E59" i="54" s="1"/>
  <c r="D60" i="54"/>
  <c r="E60" i="54" s="1"/>
  <c r="D61" i="54"/>
  <c r="E61" i="54" s="1"/>
  <c r="D62" i="54"/>
  <c r="E62" i="54" s="1"/>
  <c r="D63" i="54"/>
  <c r="E63" i="54" s="1"/>
  <c r="D64" i="54"/>
  <c r="E64" i="54" s="1"/>
  <c r="D65" i="54"/>
  <c r="E65" i="54" s="1"/>
  <c r="D66" i="54"/>
  <c r="E66" i="54" s="1"/>
  <c r="D67" i="54"/>
  <c r="E67" i="54" s="1"/>
  <c r="D68" i="54"/>
  <c r="E68" i="54" s="1"/>
  <c r="D69" i="54"/>
  <c r="E69" i="54" s="1"/>
  <c r="D70" i="54"/>
  <c r="E70" i="54" s="1"/>
  <c r="D71" i="54"/>
  <c r="E71" i="54" s="1"/>
  <c r="D72" i="54"/>
  <c r="E72" i="54" s="1"/>
  <c r="D73" i="54"/>
  <c r="E73" i="54" s="1"/>
  <c r="D74" i="54"/>
  <c r="E74" i="54" s="1"/>
  <c r="D75" i="54"/>
  <c r="E75" i="54" s="1"/>
  <c r="D76" i="54"/>
  <c r="E76" i="54" s="1"/>
  <c r="D77" i="54"/>
  <c r="E77" i="54" s="1"/>
  <c r="D78" i="54"/>
  <c r="E78" i="54" s="1"/>
  <c r="D79" i="54"/>
  <c r="E79" i="54" s="1"/>
  <c r="D80" i="54"/>
  <c r="E80" i="54" s="1"/>
  <c r="D81" i="54"/>
  <c r="E81" i="54" s="1"/>
  <c r="D82" i="54"/>
  <c r="E82" i="54" s="1"/>
  <c r="D83" i="54"/>
  <c r="E83" i="54" s="1"/>
  <c r="D84" i="54"/>
  <c r="E84" i="54" s="1"/>
  <c r="D85" i="54"/>
  <c r="E85" i="54" s="1"/>
  <c r="D86" i="54"/>
  <c r="E86" i="54" s="1"/>
  <c r="D87" i="54"/>
  <c r="E87" i="54" s="1"/>
  <c r="D88" i="54"/>
  <c r="E88" i="54" s="1"/>
  <c r="D89" i="54"/>
  <c r="E89" i="54" s="1"/>
  <c r="D90" i="54"/>
  <c r="E90" i="54" s="1"/>
  <c r="D91" i="54"/>
  <c r="E91" i="54" s="1"/>
  <c r="D92" i="54"/>
  <c r="E92" i="54" s="1"/>
  <c r="D93" i="54"/>
  <c r="E93" i="54" s="1"/>
  <c r="D94" i="54"/>
  <c r="E94" i="54" s="1"/>
  <c r="D95" i="54"/>
  <c r="E95" i="54" s="1"/>
  <c r="D96" i="54"/>
  <c r="E96" i="54" s="1"/>
  <c r="D97" i="54"/>
  <c r="E97" i="54" s="1"/>
  <c r="D98" i="54"/>
  <c r="E98" i="54" s="1"/>
  <c r="D99" i="54"/>
  <c r="E99" i="54" s="1"/>
  <c r="D100" i="54"/>
  <c r="E100" i="54" s="1"/>
  <c r="D101" i="54"/>
  <c r="E101" i="54" s="1"/>
  <c r="D102" i="54"/>
  <c r="E102" i="54" s="1"/>
  <c r="D103" i="54"/>
  <c r="E103" i="54" s="1"/>
  <c r="D104" i="54"/>
  <c r="E104" i="54" s="1"/>
  <c r="D105" i="54"/>
  <c r="E105" i="54" s="1"/>
  <c r="D106" i="54"/>
  <c r="E106" i="54" s="1"/>
  <c r="D107" i="54"/>
  <c r="E107" i="54" s="1"/>
  <c r="D108" i="54"/>
  <c r="E108" i="54" s="1"/>
  <c r="D109" i="54"/>
  <c r="E109" i="54" s="1"/>
  <c r="D110" i="54"/>
  <c r="E110" i="54" s="1"/>
  <c r="D111" i="54"/>
  <c r="E111" i="54" s="1"/>
  <c r="D112" i="54"/>
  <c r="E112" i="54" s="1"/>
  <c r="D113" i="54"/>
  <c r="E113" i="54" s="1"/>
  <c r="D114" i="54"/>
  <c r="E114" i="54" s="1"/>
  <c r="D115" i="54"/>
  <c r="E115" i="54" s="1"/>
  <c r="D116" i="54"/>
  <c r="E116" i="54" s="1"/>
  <c r="D117" i="54"/>
  <c r="E117" i="54" s="1"/>
  <c r="D118" i="54"/>
  <c r="E118" i="54" s="1"/>
  <c r="D119" i="54"/>
  <c r="E119" i="54" s="1"/>
  <c r="D120" i="54"/>
  <c r="E120" i="54" s="1"/>
  <c r="D121" i="54"/>
  <c r="E121" i="54" s="1"/>
  <c r="J75" i="52"/>
  <c r="E8" i="18"/>
  <c r="M6" i="54" l="1"/>
  <c r="O6" i="54" s="1"/>
  <c r="M7" i="54" s="1"/>
  <c r="O7" i="54" s="1"/>
  <c r="H101" i="55"/>
  <c r="H69" i="55"/>
  <c r="H21" i="55"/>
  <c r="H110" i="55"/>
  <c r="H94" i="55"/>
  <c r="H78" i="55"/>
  <c r="H62" i="55"/>
  <c r="H46" i="55"/>
  <c r="H30" i="55"/>
  <c r="H14" i="55"/>
  <c r="H109" i="55"/>
  <c r="H93" i="55"/>
  <c r="H77" i="55"/>
  <c r="H61" i="55"/>
  <c r="H45" i="55"/>
  <c r="H29" i="55"/>
  <c r="H13" i="55"/>
  <c r="G5" i="55"/>
  <c r="H117" i="55"/>
  <c r="H85" i="55"/>
  <c r="H53" i="55"/>
  <c r="H37" i="55"/>
  <c r="H118" i="55"/>
  <c r="H102" i="55"/>
  <c r="H86" i="55"/>
  <c r="H70" i="55"/>
  <c r="H54" i="55"/>
  <c r="H38" i="55"/>
  <c r="H22" i="55"/>
  <c r="T2" i="55"/>
  <c r="T3" i="55"/>
  <c r="F6" i="55"/>
  <c r="F10" i="55"/>
  <c r="F14" i="55"/>
  <c r="F18" i="55"/>
  <c r="F22" i="55"/>
  <c r="F26" i="55"/>
  <c r="F30" i="55"/>
  <c r="F34" i="55"/>
  <c r="F38" i="55"/>
  <c r="F42" i="55"/>
  <c r="F46" i="55"/>
  <c r="F50" i="55"/>
  <c r="F54" i="55"/>
  <c r="F58" i="55"/>
  <c r="F62" i="55"/>
  <c r="F66" i="55"/>
  <c r="F70" i="55"/>
  <c r="F74" i="55"/>
  <c r="F78" i="55"/>
  <c r="F82" i="55"/>
  <c r="F86" i="55"/>
  <c r="F90" i="55"/>
  <c r="F94" i="55"/>
  <c r="F98" i="55"/>
  <c r="F102" i="55"/>
  <c r="F106" i="55"/>
  <c r="F110" i="55"/>
  <c r="F114" i="55"/>
  <c r="F118" i="55"/>
  <c r="F122" i="55"/>
  <c r="F7" i="55"/>
  <c r="F11" i="55"/>
  <c r="F15" i="55"/>
  <c r="F19" i="55"/>
  <c r="F23" i="55"/>
  <c r="F27" i="55"/>
  <c r="F31" i="55"/>
  <c r="F35" i="55"/>
  <c r="F39" i="55"/>
  <c r="F43" i="55"/>
  <c r="F47" i="55"/>
  <c r="F51" i="55"/>
  <c r="F55" i="55"/>
  <c r="F59" i="55"/>
  <c r="F63" i="55"/>
  <c r="F67" i="55"/>
  <c r="F71" i="55"/>
  <c r="F75" i="55"/>
  <c r="F79" i="55"/>
  <c r="F83" i="55"/>
  <c r="F87" i="55"/>
  <c r="F91" i="55"/>
  <c r="F95" i="55"/>
  <c r="F99" i="55"/>
  <c r="F103" i="55"/>
  <c r="F107" i="55"/>
  <c r="F111" i="55"/>
  <c r="F115" i="55"/>
  <c r="F119" i="55"/>
  <c r="F123" i="55"/>
  <c r="J117" i="55"/>
  <c r="J109" i="55"/>
  <c r="J100" i="55"/>
  <c r="J89" i="55"/>
  <c r="J79" i="55"/>
  <c r="J68" i="55"/>
  <c r="J57" i="55"/>
  <c r="J47" i="55"/>
  <c r="J36" i="55"/>
  <c r="J31" i="55"/>
  <c r="J20" i="55"/>
  <c r="J15" i="55"/>
  <c r="J9" i="55"/>
  <c r="F109" i="55"/>
  <c r="F93" i="55"/>
  <c r="F77" i="55"/>
  <c r="F69" i="55"/>
  <c r="F61" i="55"/>
  <c r="F45" i="55"/>
  <c r="F37" i="55"/>
  <c r="F29" i="55"/>
  <c r="F21" i="55"/>
  <c r="F13" i="55"/>
  <c r="J124" i="55"/>
  <c r="J120" i="55"/>
  <c r="J116" i="55"/>
  <c r="J112" i="55"/>
  <c r="J104" i="55"/>
  <c r="J99" i="55"/>
  <c r="J93" i="55"/>
  <c r="J88" i="55"/>
  <c r="J83" i="55"/>
  <c r="J77" i="55"/>
  <c r="J72" i="55"/>
  <c r="J67" i="55"/>
  <c r="J61" i="55"/>
  <c r="J56" i="55"/>
  <c r="J51" i="55"/>
  <c r="J45" i="55"/>
  <c r="J40" i="55"/>
  <c r="J35" i="55"/>
  <c r="J29" i="55"/>
  <c r="J24" i="55"/>
  <c r="J19" i="55"/>
  <c r="J13" i="55"/>
  <c r="J8" i="55"/>
  <c r="F92" i="55"/>
  <c r="F12" i="55"/>
  <c r="H7" i="55"/>
  <c r="H11" i="55"/>
  <c r="H15" i="55"/>
  <c r="H19" i="55"/>
  <c r="H23" i="55"/>
  <c r="H27" i="55"/>
  <c r="H31" i="55"/>
  <c r="H35" i="55"/>
  <c r="H39" i="55"/>
  <c r="H43" i="55"/>
  <c r="H47" i="55"/>
  <c r="H51" i="55"/>
  <c r="H55" i="55"/>
  <c r="H59" i="55"/>
  <c r="H63" i="55"/>
  <c r="H67" i="55"/>
  <c r="H71" i="55"/>
  <c r="H75" i="55"/>
  <c r="H79" i="55"/>
  <c r="H83" i="55"/>
  <c r="H87" i="55"/>
  <c r="H91" i="55"/>
  <c r="H95" i="55"/>
  <c r="H99" i="55"/>
  <c r="H103" i="55"/>
  <c r="H107" i="55"/>
  <c r="H111" i="55"/>
  <c r="H115" i="55"/>
  <c r="H119" i="55"/>
  <c r="H123" i="55"/>
  <c r="H8" i="55"/>
  <c r="H12" i="55"/>
  <c r="H16" i="55"/>
  <c r="H20" i="55"/>
  <c r="H24" i="55"/>
  <c r="H28" i="55"/>
  <c r="H32" i="55"/>
  <c r="H36" i="55"/>
  <c r="H40" i="55"/>
  <c r="H44" i="55"/>
  <c r="H48" i="55"/>
  <c r="H52" i="55"/>
  <c r="H56" i="55"/>
  <c r="H60" i="55"/>
  <c r="H64" i="55"/>
  <c r="H68" i="55"/>
  <c r="H72" i="55"/>
  <c r="H76" i="55"/>
  <c r="H80" i="55"/>
  <c r="H84" i="55"/>
  <c r="H88" i="55"/>
  <c r="H92" i="55"/>
  <c r="H96" i="55"/>
  <c r="H100" i="55"/>
  <c r="H104" i="55"/>
  <c r="H108" i="55"/>
  <c r="H112" i="55"/>
  <c r="H116" i="55"/>
  <c r="H120" i="55"/>
  <c r="H124" i="55"/>
  <c r="J123" i="55"/>
  <c r="J119" i="55"/>
  <c r="J115" i="55"/>
  <c r="J111" i="55"/>
  <c r="J107" i="55"/>
  <c r="J103" i="55"/>
  <c r="J97" i="55"/>
  <c r="J92" i="55"/>
  <c r="J87" i="55"/>
  <c r="J81" i="55"/>
  <c r="J76" i="55"/>
  <c r="J71" i="55"/>
  <c r="J65" i="55"/>
  <c r="J60" i="55"/>
  <c r="J55" i="55"/>
  <c r="J49" i="55"/>
  <c r="J44" i="55"/>
  <c r="J39" i="55"/>
  <c r="J33" i="55"/>
  <c r="J28" i="55"/>
  <c r="J23" i="55"/>
  <c r="J17" i="55"/>
  <c r="J12" i="55"/>
  <c r="H122" i="55"/>
  <c r="H114" i="55"/>
  <c r="H106" i="55"/>
  <c r="H98" i="55"/>
  <c r="H90" i="55"/>
  <c r="H82" i="55"/>
  <c r="H74" i="55"/>
  <c r="H66" i="55"/>
  <c r="H58" i="55"/>
  <c r="H50" i="55"/>
  <c r="H42" i="55"/>
  <c r="H34" i="55"/>
  <c r="H26" i="55"/>
  <c r="H18" i="55"/>
  <c r="H10" i="55"/>
  <c r="F121" i="55"/>
  <c r="F113" i="55"/>
  <c r="F105" i="55"/>
  <c r="F97" i="55"/>
  <c r="F89" i="55"/>
  <c r="F81" i="55"/>
  <c r="F73" i="55"/>
  <c r="F65" i="55"/>
  <c r="F57" i="55"/>
  <c r="F49" i="55"/>
  <c r="F41" i="55"/>
  <c r="F33" i="55"/>
  <c r="F25" i="55"/>
  <c r="F17" i="55"/>
  <c r="F9" i="55"/>
  <c r="J6" i="55"/>
  <c r="J10" i="55"/>
  <c r="J14" i="55"/>
  <c r="J18" i="55"/>
  <c r="J22" i="55"/>
  <c r="J26" i="55"/>
  <c r="J30" i="55"/>
  <c r="J34" i="55"/>
  <c r="J38" i="55"/>
  <c r="J42" i="55"/>
  <c r="J46" i="55"/>
  <c r="J50" i="55"/>
  <c r="J54" i="55"/>
  <c r="J58" i="55"/>
  <c r="J62" i="55"/>
  <c r="J66" i="55"/>
  <c r="J70" i="55"/>
  <c r="J74" i="55"/>
  <c r="J78" i="55"/>
  <c r="J82" i="55"/>
  <c r="J86" i="55"/>
  <c r="J90" i="55"/>
  <c r="J94" i="55"/>
  <c r="J98" i="55"/>
  <c r="J102" i="55"/>
  <c r="J121" i="55"/>
  <c r="J113" i="55"/>
  <c r="J105" i="55"/>
  <c r="J95" i="55"/>
  <c r="J84" i="55"/>
  <c r="J73" i="55"/>
  <c r="J63" i="55"/>
  <c r="J52" i="55"/>
  <c r="J41" i="55"/>
  <c r="J25" i="55"/>
  <c r="F117" i="55"/>
  <c r="F101" i="55"/>
  <c r="F85" i="55"/>
  <c r="F53" i="55"/>
  <c r="J108" i="55"/>
  <c r="F124" i="55"/>
  <c r="F116" i="55"/>
  <c r="F108" i="55"/>
  <c r="F100" i="55"/>
  <c r="F84" i="55"/>
  <c r="F76" i="55"/>
  <c r="F68" i="55"/>
  <c r="F60" i="55"/>
  <c r="F52" i="55"/>
  <c r="F44" i="55"/>
  <c r="F36" i="55"/>
  <c r="F28" i="55"/>
  <c r="F20" i="55"/>
  <c r="J122" i="55"/>
  <c r="J118" i="55"/>
  <c r="J114" i="55"/>
  <c r="J110" i="55"/>
  <c r="J106" i="55"/>
  <c r="J101" i="55"/>
  <c r="J96" i="55"/>
  <c r="J91" i="55"/>
  <c r="J85" i="55"/>
  <c r="J80" i="55"/>
  <c r="J75" i="55"/>
  <c r="J69" i="55"/>
  <c r="J64" i="55"/>
  <c r="J59" i="55"/>
  <c r="J53" i="55"/>
  <c r="J48" i="55"/>
  <c r="J43" i="55"/>
  <c r="J37" i="55"/>
  <c r="J32" i="55"/>
  <c r="J27" i="55"/>
  <c r="J21" i="55"/>
  <c r="J16" i="55"/>
  <c r="J11" i="55"/>
  <c r="H121" i="55"/>
  <c r="H113" i="55"/>
  <c r="H105" i="55"/>
  <c r="H97" i="55"/>
  <c r="H89" i="55"/>
  <c r="H81" i="55"/>
  <c r="H73" i="55"/>
  <c r="H65" i="55"/>
  <c r="H57" i="55"/>
  <c r="H49" i="55"/>
  <c r="H41" i="55"/>
  <c r="H33" i="55"/>
  <c r="H25" i="55"/>
  <c r="H17" i="55"/>
  <c r="H9" i="55"/>
  <c r="F120" i="55"/>
  <c r="F112" i="55"/>
  <c r="F104" i="55"/>
  <c r="F96" i="55"/>
  <c r="F88" i="55"/>
  <c r="F80" i="55"/>
  <c r="F72" i="55"/>
  <c r="F64" i="55"/>
  <c r="F56" i="55"/>
  <c r="F48" i="55"/>
  <c r="F40" i="55"/>
  <c r="F32" i="55"/>
  <c r="F24" i="55"/>
  <c r="F16" i="55"/>
  <c r="F8" i="55"/>
  <c r="I122" i="55"/>
  <c r="I106" i="55"/>
  <c r="I98" i="55"/>
  <c r="I82" i="55"/>
  <c r="I70" i="55"/>
  <c r="I34" i="55"/>
  <c r="I117" i="55"/>
  <c r="I109" i="55"/>
  <c r="I101" i="55"/>
  <c r="I93" i="55"/>
  <c r="I85" i="55"/>
  <c r="I77" i="55"/>
  <c r="I69" i="55"/>
  <c r="I61" i="55"/>
  <c r="I53" i="55"/>
  <c r="I45" i="55"/>
  <c r="I37" i="55"/>
  <c r="I29" i="55"/>
  <c r="I21" i="55"/>
  <c r="I13" i="55"/>
  <c r="I124" i="55"/>
  <c r="I120" i="55"/>
  <c r="I116" i="55"/>
  <c r="I112" i="55"/>
  <c r="I108" i="55"/>
  <c r="I104" i="55"/>
  <c r="I100" i="55"/>
  <c r="I96" i="55"/>
  <c r="I92" i="55"/>
  <c r="I88" i="55"/>
  <c r="I84" i="55"/>
  <c r="I80" i="55"/>
  <c r="I76" i="55"/>
  <c r="I72" i="55"/>
  <c r="I68" i="55"/>
  <c r="I64" i="55"/>
  <c r="I60" i="55"/>
  <c r="I56" i="55"/>
  <c r="I52" i="55"/>
  <c r="I48" i="55"/>
  <c r="I44" i="55"/>
  <c r="I40" i="55"/>
  <c r="I36" i="55"/>
  <c r="I32" i="55"/>
  <c r="I28" i="55"/>
  <c r="I24" i="55"/>
  <c r="I20" i="55"/>
  <c r="I16" i="55"/>
  <c r="I12" i="55"/>
  <c r="I8" i="55"/>
  <c r="I118" i="55"/>
  <c r="I110" i="55"/>
  <c r="I94" i="55"/>
  <c r="I86" i="55"/>
  <c r="I74" i="55"/>
  <c r="I30" i="55"/>
  <c r="I121" i="55"/>
  <c r="I113" i="55"/>
  <c r="I105" i="55"/>
  <c r="I97" i="55"/>
  <c r="I89" i="55"/>
  <c r="I81" i="55"/>
  <c r="I73" i="55"/>
  <c r="I65" i="55"/>
  <c r="I57" i="55"/>
  <c r="I49" i="55"/>
  <c r="I33" i="55"/>
  <c r="I25" i="55"/>
  <c r="I17" i="55"/>
  <c r="I9" i="55"/>
  <c r="I123" i="55"/>
  <c r="I119" i="55"/>
  <c r="I115" i="55"/>
  <c r="I111" i="55"/>
  <c r="I107" i="55"/>
  <c r="I103" i="55"/>
  <c r="I99" i="55"/>
  <c r="I95" i="55"/>
  <c r="I91" i="55"/>
  <c r="I87" i="55"/>
  <c r="I83" i="55"/>
  <c r="I79" i="55"/>
  <c r="I75" i="55"/>
  <c r="I71" i="55"/>
  <c r="I67" i="55"/>
  <c r="I63" i="55"/>
  <c r="I59" i="55"/>
  <c r="I55" i="55"/>
  <c r="I51" i="55"/>
  <c r="I47" i="55"/>
  <c r="I43" i="55"/>
  <c r="I39" i="55"/>
  <c r="I35" i="55"/>
  <c r="I31" i="55"/>
  <c r="I27" i="55"/>
  <c r="I23" i="55"/>
  <c r="I19" i="55"/>
  <c r="I15" i="55"/>
  <c r="I11" i="55"/>
  <c r="I7" i="55"/>
  <c r="I114" i="55"/>
  <c r="I102" i="55"/>
  <c r="I90" i="55"/>
  <c r="I78" i="55"/>
  <c r="I66" i="55"/>
  <c r="I62" i="55"/>
  <c r="I58" i="55"/>
  <c r="I54" i="55"/>
  <c r="I50" i="55"/>
  <c r="I46" i="55"/>
  <c r="I42" i="55"/>
  <c r="I38" i="55"/>
  <c r="I26" i="55"/>
  <c r="I22" i="55"/>
  <c r="I18" i="55"/>
  <c r="I14" i="55"/>
  <c r="I10" i="55"/>
  <c r="I6" i="55"/>
  <c r="G122" i="55"/>
  <c r="K122" i="55" s="1"/>
  <c r="G118" i="55"/>
  <c r="G114" i="55"/>
  <c r="K114" i="55" s="1"/>
  <c r="G110" i="55"/>
  <c r="G106" i="55"/>
  <c r="K106" i="55" s="1"/>
  <c r="G102" i="55"/>
  <c r="K102" i="55" s="1"/>
  <c r="G98" i="55"/>
  <c r="G94" i="55"/>
  <c r="K94" i="55" s="1"/>
  <c r="G90" i="55"/>
  <c r="K90" i="55" s="1"/>
  <c r="G86" i="55"/>
  <c r="G82" i="55"/>
  <c r="G78" i="55"/>
  <c r="K78" i="55" s="1"/>
  <c r="G74" i="55"/>
  <c r="K74" i="55" s="1"/>
  <c r="G70" i="55"/>
  <c r="G66" i="55"/>
  <c r="G62" i="55"/>
  <c r="G58" i="55"/>
  <c r="K58" i="55" s="1"/>
  <c r="G54" i="55"/>
  <c r="G50" i="55"/>
  <c r="G46" i="55"/>
  <c r="G42" i="55"/>
  <c r="G38" i="55"/>
  <c r="K38" i="55" s="1"/>
  <c r="G34" i="55"/>
  <c r="G30" i="55"/>
  <c r="G26" i="55"/>
  <c r="K26" i="55" s="1"/>
  <c r="G22" i="55"/>
  <c r="K22" i="55" s="1"/>
  <c r="G18" i="55"/>
  <c r="G14" i="55"/>
  <c r="K14" i="55" s="1"/>
  <c r="G10" i="55"/>
  <c r="K10" i="55" s="1"/>
  <c r="G6" i="55"/>
  <c r="G121" i="55"/>
  <c r="G117" i="55"/>
  <c r="G113" i="55"/>
  <c r="G109" i="55"/>
  <c r="G105" i="55"/>
  <c r="K105" i="55" s="1"/>
  <c r="G101" i="55"/>
  <c r="K101" i="55" s="1"/>
  <c r="G97" i="55"/>
  <c r="K97" i="55" s="1"/>
  <c r="G93" i="55"/>
  <c r="K93" i="55" s="1"/>
  <c r="G89" i="55"/>
  <c r="G85" i="55"/>
  <c r="G81" i="55"/>
  <c r="G77" i="55"/>
  <c r="K77" i="55" s="1"/>
  <c r="G73" i="55"/>
  <c r="K73" i="55" s="1"/>
  <c r="G69" i="55"/>
  <c r="K69" i="55" s="1"/>
  <c r="G65" i="55"/>
  <c r="K65" i="55" s="1"/>
  <c r="G61" i="55"/>
  <c r="G57" i="55"/>
  <c r="G53" i="55"/>
  <c r="G49" i="55"/>
  <c r="G45" i="55"/>
  <c r="G41" i="55"/>
  <c r="K41" i="55" s="1"/>
  <c r="G37" i="55"/>
  <c r="K37" i="55" s="1"/>
  <c r="G33" i="55"/>
  <c r="K33" i="55" s="1"/>
  <c r="G29" i="55"/>
  <c r="K29" i="55" s="1"/>
  <c r="G25" i="55"/>
  <c r="G21" i="55"/>
  <c r="G17" i="55"/>
  <c r="G13" i="55"/>
  <c r="K13" i="55" s="1"/>
  <c r="G9" i="55"/>
  <c r="K9" i="55" s="1"/>
  <c r="G124" i="55"/>
  <c r="K124" i="55" s="1"/>
  <c r="G120" i="55"/>
  <c r="G116" i="55"/>
  <c r="K116" i="55" s="1"/>
  <c r="G112" i="55"/>
  <c r="G108" i="55"/>
  <c r="K108" i="55" s="1"/>
  <c r="G104" i="55"/>
  <c r="G100" i="55"/>
  <c r="G96" i="55"/>
  <c r="G92" i="55"/>
  <c r="K92" i="55" s="1"/>
  <c r="G88" i="55"/>
  <c r="G84" i="55"/>
  <c r="G80" i="55"/>
  <c r="G76" i="55"/>
  <c r="K76" i="55" s="1"/>
  <c r="G72" i="55"/>
  <c r="G68" i="55"/>
  <c r="G64" i="55"/>
  <c r="G60" i="55"/>
  <c r="K60" i="55" s="1"/>
  <c r="G56" i="55"/>
  <c r="G52" i="55"/>
  <c r="G48" i="55"/>
  <c r="G44" i="55"/>
  <c r="K44" i="55" s="1"/>
  <c r="G40" i="55"/>
  <c r="K40" i="55" s="1"/>
  <c r="G36" i="55"/>
  <c r="G32" i="55"/>
  <c r="G28" i="55"/>
  <c r="K28" i="55" s="1"/>
  <c r="G24" i="55"/>
  <c r="G20" i="55"/>
  <c r="G16" i="55"/>
  <c r="G12" i="55"/>
  <c r="K12" i="55" s="1"/>
  <c r="G8" i="55"/>
  <c r="G123" i="55"/>
  <c r="G119" i="55"/>
  <c r="G115" i="55"/>
  <c r="K115" i="55" s="1"/>
  <c r="G111" i="55"/>
  <c r="G107" i="55"/>
  <c r="G103" i="55"/>
  <c r="G99" i="55"/>
  <c r="K99" i="55" s="1"/>
  <c r="G95" i="55"/>
  <c r="G91" i="55"/>
  <c r="G87" i="55"/>
  <c r="G83" i="55"/>
  <c r="K83" i="55" s="1"/>
  <c r="G79" i="55"/>
  <c r="G75" i="55"/>
  <c r="G71" i="55"/>
  <c r="G67" i="55"/>
  <c r="K67" i="55" s="1"/>
  <c r="G63" i="55"/>
  <c r="G59" i="55"/>
  <c r="G55" i="55"/>
  <c r="G51" i="55"/>
  <c r="K51" i="55" s="1"/>
  <c r="G47" i="55"/>
  <c r="G43" i="55"/>
  <c r="G39" i="55"/>
  <c r="G35" i="55"/>
  <c r="K35" i="55" s="1"/>
  <c r="G31" i="55"/>
  <c r="G27" i="55"/>
  <c r="G23" i="55"/>
  <c r="G19" i="55"/>
  <c r="K19" i="55" s="1"/>
  <c r="G15" i="55"/>
  <c r="G11" i="55"/>
  <c r="F5" i="55"/>
  <c r="I5" i="55"/>
  <c r="H5" i="55"/>
  <c r="J5" i="55"/>
  <c r="R6" i="55"/>
  <c r="R10" i="55" s="1"/>
  <c r="R7" i="55"/>
  <c r="R9" i="55" s="1"/>
  <c r="K31" i="55" l="1"/>
  <c r="K63" i="55"/>
  <c r="K79" i="55"/>
  <c r="K111" i="55"/>
  <c r="K24" i="55"/>
  <c r="K56" i="55"/>
  <c r="K88" i="55"/>
  <c r="K120" i="55"/>
  <c r="K17" i="55"/>
  <c r="K46" i="55"/>
  <c r="K7" i="55"/>
  <c r="K15" i="55"/>
  <c r="K47" i="55"/>
  <c r="K95" i="55"/>
  <c r="K8" i="55"/>
  <c r="K72" i="55"/>
  <c r="K104" i="55"/>
  <c r="K49" i="55"/>
  <c r="K81" i="55"/>
  <c r="K113" i="55"/>
  <c r="K42" i="55"/>
  <c r="K30" i="55"/>
  <c r="K110" i="55"/>
  <c r="K66" i="55"/>
  <c r="K98" i="55"/>
  <c r="K21" i="55"/>
  <c r="K117" i="55"/>
  <c r="K62" i="55"/>
  <c r="K23" i="55"/>
  <c r="K39" i="55"/>
  <c r="K55" i="55"/>
  <c r="K71" i="55"/>
  <c r="K87" i="55"/>
  <c r="K103" i="55"/>
  <c r="K119" i="55"/>
  <c r="K16" i="55"/>
  <c r="K32" i="55"/>
  <c r="K48" i="55"/>
  <c r="K64" i="55"/>
  <c r="K80" i="55"/>
  <c r="K96" i="55"/>
  <c r="K112" i="55"/>
  <c r="K25" i="55"/>
  <c r="K57" i="55"/>
  <c r="K89" i="55"/>
  <c r="K121" i="55"/>
  <c r="K18" i="55"/>
  <c r="K34" i="55"/>
  <c r="K50" i="55"/>
  <c r="K82" i="55"/>
  <c r="K53" i="55"/>
  <c r="K85" i="55"/>
  <c r="K5" i="55"/>
  <c r="K11" i="55"/>
  <c r="K27" i="55"/>
  <c r="K43" i="55"/>
  <c r="K59" i="55"/>
  <c r="K75" i="55"/>
  <c r="K91" i="55"/>
  <c r="K107" i="55"/>
  <c r="K123" i="55"/>
  <c r="K20" i="55"/>
  <c r="K36" i="55"/>
  <c r="K52" i="55"/>
  <c r="K68" i="55"/>
  <c r="K84" i="55"/>
  <c r="K100" i="55"/>
  <c r="K45" i="55"/>
  <c r="K61" i="55"/>
  <c r="K109" i="55"/>
  <c r="K6" i="55"/>
  <c r="K54" i="55"/>
  <c r="K70" i="55"/>
  <c r="K86" i="55"/>
  <c r="K118" i="55"/>
  <c r="T4" i="55"/>
  <c r="T5" i="55"/>
  <c r="R11" i="55"/>
  <c r="R12" i="55" s="1"/>
  <c r="E183" i="52" l="1"/>
  <c r="AC119" i="52" s="1"/>
  <c r="E177" i="52"/>
  <c r="AC115" i="52" s="1"/>
  <c r="E171" i="52"/>
  <c r="AC111" i="52" s="1"/>
  <c r="E165" i="52"/>
  <c r="AC107" i="52" s="1"/>
  <c r="E159" i="52"/>
  <c r="AC103" i="52" s="1"/>
  <c r="E153" i="52"/>
  <c r="AC99" i="52" s="1"/>
  <c r="E147" i="52"/>
  <c r="AC95" i="52" s="1"/>
  <c r="E141" i="52"/>
  <c r="AC91" i="52" s="1"/>
  <c r="E135" i="52"/>
  <c r="AC87" i="52" s="1"/>
  <c r="E129" i="52"/>
  <c r="AC83" i="52" s="1"/>
  <c r="E123" i="52"/>
  <c r="AC79" i="52" s="1"/>
  <c r="E117" i="52"/>
  <c r="E111" i="52"/>
  <c r="E105" i="52"/>
  <c r="E99" i="52"/>
  <c r="E92" i="52"/>
  <c r="E87" i="52"/>
  <c r="E81" i="52"/>
  <c r="E75" i="52"/>
  <c r="E69" i="52"/>
  <c r="E63" i="52"/>
  <c r="E57" i="52"/>
  <c r="E51" i="52"/>
  <c r="E45" i="52"/>
  <c r="E39" i="52"/>
  <c r="E33" i="52"/>
  <c r="E27" i="52"/>
  <c r="E21" i="52"/>
  <c r="E15" i="52"/>
  <c r="E9" i="52"/>
  <c r="J183" i="52"/>
  <c r="AC120" i="52" s="1"/>
  <c r="J177" i="52"/>
  <c r="AC116" i="52" s="1"/>
  <c r="J171" i="52"/>
  <c r="AC112" i="52" s="1"/>
  <c r="J165" i="52"/>
  <c r="AC108" i="52" s="1"/>
  <c r="J159" i="52"/>
  <c r="AC104" i="52" s="1"/>
  <c r="J153" i="52"/>
  <c r="AC100" i="52" s="1"/>
  <c r="J147" i="52"/>
  <c r="AC96" i="52" s="1"/>
  <c r="J141" i="52"/>
  <c r="AC92" i="52" s="1"/>
  <c r="J135" i="52"/>
  <c r="AC88" i="52" s="1"/>
  <c r="J129" i="52"/>
  <c r="AC84" i="52" s="1"/>
  <c r="J123" i="52"/>
  <c r="AC80" i="52" s="1"/>
  <c r="J117" i="52"/>
  <c r="J111" i="52"/>
  <c r="J105" i="52"/>
  <c r="J99" i="52"/>
  <c r="J93" i="52"/>
  <c r="J87" i="52"/>
  <c r="J81" i="52"/>
  <c r="J69" i="52"/>
  <c r="J63" i="52"/>
  <c r="J57" i="52"/>
  <c r="J51" i="52"/>
  <c r="J45" i="52"/>
  <c r="J39" i="52"/>
  <c r="J33" i="52"/>
  <c r="J27" i="52"/>
  <c r="J21" i="52"/>
  <c r="J15" i="52"/>
  <c r="J9" i="52"/>
  <c r="O183" i="52" l="1"/>
  <c r="AC121" i="52" s="1"/>
  <c r="O177" i="52"/>
  <c r="AC117" i="52" s="1"/>
  <c r="O171" i="52"/>
  <c r="AC113" i="52" s="1"/>
  <c r="O165" i="52"/>
  <c r="AC109" i="52" s="1"/>
  <c r="O159" i="52"/>
  <c r="AC105" i="52" s="1"/>
  <c r="O153" i="52"/>
  <c r="AC101" i="52" s="1"/>
  <c r="O147" i="52"/>
  <c r="AC97" i="52" s="1"/>
  <c r="O141" i="52"/>
  <c r="AC93" i="52" s="1"/>
  <c r="O135" i="52"/>
  <c r="AC89" i="52" s="1"/>
  <c r="O129" i="52"/>
  <c r="AC85" i="52" s="1"/>
  <c r="O123" i="52"/>
  <c r="AC81" i="52" s="1"/>
  <c r="O117" i="52"/>
  <c r="O111" i="52"/>
  <c r="O105" i="52"/>
  <c r="O99" i="52"/>
  <c r="O93" i="52"/>
  <c r="O87" i="52"/>
  <c r="O81" i="52"/>
  <c r="O75" i="52"/>
  <c r="O69" i="52"/>
  <c r="O63" i="52"/>
  <c r="O57" i="52"/>
  <c r="O51" i="52"/>
  <c r="O45" i="52"/>
  <c r="O39" i="52"/>
  <c r="O33" i="52"/>
  <c r="O27" i="52"/>
  <c r="O21" i="52"/>
  <c r="O15" i="52"/>
  <c r="O9" i="52"/>
  <c r="T183" i="52"/>
  <c r="AC122" i="52" s="1"/>
  <c r="T177" i="52"/>
  <c r="AC118" i="52" s="1"/>
  <c r="T171" i="52"/>
  <c r="AC114" i="52" s="1"/>
  <c r="T165" i="52"/>
  <c r="AC110" i="52" s="1"/>
  <c r="T159" i="52"/>
  <c r="AC106" i="52" s="1"/>
  <c r="T153" i="52"/>
  <c r="AC102" i="52" s="1"/>
  <c r="T147" i="52"/>
  <c r="AC98" i="52" s="1"/>
  <c r="T141" i="52"/>
  <c r="AC94" i="52" s="1"/>
  <c r="T135" i="52"/>
  <c r="AC90" i="52" s="1"/>
  <c r="T129" i="52"/>
  <c r="AC86" i="52" s="1"/>
  <c r="T123" i="52"/>
  <c r="AC82" i="52" s="1"/>
  <c r="T117" i="52"/>
  <c r="T111" i="52"/>
  <c r="T105" i="52"/>
  <c r="T99" i="52"/>
  <c r="T93" i="52"/>
  <c r="T87" i="52"/>
  <c r="T81" i="52"/>
  <c r="T75" i="52"/>
  <c r="T69" i="52"/>
  <c r="T63" i="52"/>
  <c r="T51" i="52"/>
  <c r="T57" i="52"/>
  <c r="T45" i="52"/>
  <c r="T39" i="52"/>
  <c r="T33" i="52"/>
  <c r="T27" i="52"/>
  <c r="T21" i="52"/>
  <c r="T15" i="52"/>
  <c r="T9" i="52"/>
  <c r="T22" i="50" l="1"/>
  <c r="N4" i="50" l="1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3" i="50"/>
  <c r="M4" i="50"/>
  <c r="M5" i="50"/>
  <c r="M6" i="50"/>
  <c r="M7" i="50"/>
  <c r="M8" i="50"/>
  <c r="O8" i="50" s="1"/>
  <c r="M9" i="50"/>
  <c r="M10" i="50"/>
  <c r="M11" i="50"/>
  <c r="M12" i="50"/>
  <c r="O12" i="50" s="1"/>
  <c r="M13" i="50"/>
  <c r="M14" i="50"/>
  <c r="M15" i="50"/>
  <c r="M16" i="50"/>
  <c r="O16" i="50" s="1"/>
  <c r="M17" i="50"/>
  <c r="M18" i="50"/>
  <c r="M19" i="50"/>
  <c r="M20" i="50"/>
  <c r="O20" i="50" s="1"/>
  <c r="M21" i="50"/>
  <c r="M22" i="50"/>
  <c r="M23" i="50"/>
  <c r="M24" i="50"/>
  <c r="O24" i="50" s="1"/>
  <c r="M25" i="50"/>
  <c r="M26" i="50"/>
  <c r="M27" i="50"/>
  <c r="M28" i="50"/>
  <c r="O28" i="50" s="1"/>
  <c r="M29" i="50"/>
  <c r="M30" i="50"/>
  <c r="M31" i="50"/>
  <c r="M32" i="50"/>
  <c r="O32" i="50" s="1"/>
  <c r="M33" i="50"/>
  <c r="M34" i="50"/>
  <c r="M35" i="50"/>
  <c r="M36" i="50"/>
  <c r="O36" i="50" s="1"/>
  <c r="M37" i="50"/>
  <c r="M38" i="50"/>
  <c r="M39" i="50"/>
  <c r="M40" i="50"/>
  <c r="O40" i="50" s="1"/>
  <c r="M41" i="50"/>
  <c r="M42" i="50"/>
  <c r="M43" i="50"/>
  <c r="M44" i="50"/>
  <c r="O44" i="50" s="1"/>
  <c r="M45" i="50"/>
  <c r="M46" i="50"/>
  <c r="M47" i="50"/>
  <c r="M48" i="50"/>
  <c r="O48" i="50" s="1"/>
  <c r="M49" i="50"/>
  <c r="M50" i="50"/>
  <c r="M51" i="50"/>
  <c r="M52" i="50"/>
  <c r="O52" i="50" s="1"/>
  <c r="M53" i="50"/>
  <c r="M54" i="50"/>
  <c r="M55" i="50"/>
  <c r="M56" i="50"/>
  <c r="O56" i="50" s="1"/>
  <c r="M57" i="50"/>
  <c r="M58" i="50"/>
  <c r="M59" i="50"/>
  <c r="M60" i="50"/>
  <c r="O60" i="50" s="1"/>
  <c r="M61" i="50"/>
  <c r="M62" i="50"/>
  <c r="M63" i="50"/>
  <c r="M64" i="50"/>
  <c r="O64" i="50" s="1"/>
  <c r="M65" i="50"/>
  <c r="M66" i="50"/>
  <c r="M67" i="50"/>
  <c r="M68" i="50"/>
  <c r="O68" i="50" s="1"/>
  <c r="M69" i="50"/>
  <c r="M70" i="50"/>
  <c r="M71" i="50"/>
  <c r="M72" i="50"/>
  <c r="O72" i="50" s="1"/>
  <c r="M73" i="50"/>
  <c r="M74" i="50"/>
  <c r="M75" i="50"/>
  <c r="M76" i="50"/>
  <c r="O76" i="50" s="1"/>
  <c r="M77" i="50"/>
  <c r="M78" i="50"/>
  <c r="M79" i="50"/>
  <c r="M80" i="50"/>
  <c r="O80" i="50" s="1"/>
  <c r="M81" i="50"/>
  <c r="M82" i="50"/>
  <c r="M83" i="50"/>
  <c r="M84" i="50"/>
  <c r="O84" i="50" s="1"/>
  <c r="M85" i="50"/>
  <c r="M86" i="50"/>
  <c r="M87" i="50"/>
  <c r="M88" i="50"/>
  <c r="O88" i="50" s="1"/>
  <c r="M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3" i="50"/>
  <c r="O3" i="50" l="1"/>
  <c r="R3" i="50" s="1"/>
  <c r="O85" i="50"/>
  <c r="O81" i="50"/>
  <c r="O77" i="50"/>
  <c r="R77" i="50" s="1"/>
  <c r="O73" i="50"/>
  <c r="R73" i="50" s="1"/>
  <c r="O69" i="50"/>
  <c r="O65" i="50"/>
  <c r="O61" i="50"/>
  <c r="R61" i="50" s="1"/>
  <c r="O57" i="50"/>
  <c r="R57" i="50" s="1"/>
  <c r="O53" i="50"/>
  <c r="O49" i="50"/>
  <c r="O45" i="50"/>
  <c r="R45" i="50" s="1"/>
  <c r="O41" i="50"/>
  <c r="R41" i="50" s="1"/>
  <c r="O37" i="50"/>
  <c r="O33" i="50"/>
  <c r="O29" i="50"/>
  <c r="R29" i="50" s="1"/>
  <c r="O25" i="50"/>
  <c r="R25" i="50" s="1"/>
  <c r="O21" i="50"/>
  <c r="O17" i="50"/>
  <c r="O13" i="50"/>
  <c r="R13" i="50" s="1"/>
  <c r="O9" i="50"/>
  <c r="R9" i="50" s="1"/>
  <c r="O5" i="50"/>
  <c r="O4" i="50"/>
  <c r="P3" i="50"/>
  <c r="Q3" i="50" s="1"/>
  <c r="R85" i="50"/>
  <c r="P85" i="50"/>
  <c r="Q85" i="50" s="1"/>
  <c r="R81" i="50"/>
  <c r="P81" i="50"/>
  <c r="Q81" i="50" s="1"/>
  <c r="P73" i="50"/>
  <c r="Q73" i="50" s="1"/>
  <c r="R69" i="50"/>
  <c r="P69" i="50"/>
  <c r="Q69" i="50" s="1"/>
  <c r="R65" i="50"/>
  <c r="P65" i="50"/>
  <c r="Q65" i="50" s="1"/>
  <c r="P57" i="50"/>
  <c r="Q57" i="50" s="1"/>
  <c r="R53" i="50"/>
  <c r="P53" i="50"/>
  <c r="Q53" i="50" s="1"/>
  <c r="R49" i="50"/>
  <c r="P49" i="50"/>
  <c r="Q49" i="50" s="1"/>
  <c r="P41" i="50"/>
  <c r="Q41" i="50" s="1"/>
  <c r="R37" i="50"/>
  <c r="P37" i="50"/>
  <c r="Q37" i="50" s="1"/>
  <c r="R33" i="50"/>
  <c r="P33" i="50"/>
  <c r="Q33" i="50" s="1"/>
  <c r="P25" i="50"/>
  <c r="Q25" i="50" s="1"/>
  <c r="R21" i="50"/>
  <c r="P21" i="50"/>
  <c r="Q21" i="50" s="1"/>
  <c r="R17" i="50"/>
  <c r="P17" i="50"/>
  <c r="Q17" i="50" s="1"/>
  <c r="P9" i="50"/>
  <c r="Q9" i="50" s="1"/>
  <c r="R5" i="50"/>
  <c r="P5" i="50"/>
  <c r="Q5" i="50" s="1"/>
  <c r="R88" i="50"/>
  <c r="P88" i="50"/>
  <c r="Q88" i="50" s="1"/>
  <c r="R84" i="50"/>
  <c r="P84" i="50"/>
  <c r="Q84" i="50" s="1"/>
  <c r="P80" i="50"/>
  <c r="Q80" i="50" s="1"/>
  <c r="R80" i="50"/>
  <c r="P76" i="50"/>
  <c r="Q76" i="50" s="1"/>
  <c r="R76" i="50"/>
  <c r="R72" i="50"/>
  <c r="P72" i="50"/>
  <c r="Q72" i="50" s="1"/>
  <c r="R68" i="50"/>
  <c r="P68" i="50"/>
  <c r="Q68" i="50" s="1"/>
  <c r="P64" i="50"/>
  <c r="Q64" i="50" s="1"/>
  <c r="R64" i="50"/>
  <c r="P60" i="50"/>
  <c r="Q60" i="50" s="1"/>
  <c r="R60" i="50"/>
  <c r="R56" i="50"/>
  <c r="P56" i="50"/>
  <c r="Q56" i="50" s="1"/>
  <c r="R52" i="50"/>
  <c r="P52" i="50"/>
  <c r="Q52" i="50" s="1"/>
  <c r="P48" i="50"/>
  <c r="Q48" i="50" s="1"/>
  <c r="R48" i="50"/>
  <c r="P44" i="50"/>
  <c r="Q44" i="50" s="1"/>
  <c r="R44" i="50"/>
  <c r="R40" i="50"/>
  <c r="P40" i="50"/>
  <c r="Q40" i="50" s="1"/>
  <c r="R36" i="50"/>
  <c r="P36" i="50"/>
  <c r="Q36" i="50" s="1"/>
  <c r="P32" i="50"/>
  <c r="Q32" i="50" s="1"/>
  <c r="R32" i="50"/>
  <c r="P28" i="50"/>
  <c r="Q28" i="50" s="1"/>
  <c r="R28" i="50"/>
  <c r="R24" i="50"/>
  <c r="P24" i="50"/>
  <c r="Q24" i="50" s="1"/>
  <c r="R20" i="50"/>
  <c r="P20" i="50"/>
  <c r="Q20" i="50" s="1"/>
  <c r="P16" i="50"/>
  <c r="Q16" i="50" s="1"/>
  <c r="R16" i="50"/>
  <c r="P12" i="50"/>
  <c r="Q12" i="50" s="1"/>
  <c r="R12" i="50"/>
  <c r="R8" i="50"/>
  <c r="P8" i="50"/>
  <c r="Q8" i="50" s="1"/>
  <c r="R4" i="50"/>
  <c r="P4" i="50"/>
  <c r="Q4" i="50" s="1"/>
  <c r="O87" i="50"/>
  <c r="O83" i="50"/>
  <c r="O79" i="50"/>
  <c r="O75" i="50"/>
  <c r="O71" i="50"/>
  <c r="O67" i="50"/>
  <c r="O63" i="50"/>
  <c r="O59" i="50"/>
  <c r="O55" i="50"/>
  <c r="O51" i="50"/>
  <c r="O47" i="50"/>
  <c r="O43" i="50"/>
  <c r="O39" i="50"/>
  <c r="O35" i="50"/>
  <c r="O31" i="50"/>
  <c r="O27" i="50"/>
  <c r="O23" i="50"/>
  <c r="O19" i="50"/>
  <c r="O15" i="50"/>
  <c r="O11" i="50"/>
  <c r="O7" i="50"/>
  <c r="O86" i="50"/>
  <c r="O82" i="50"/>
  <c r="O78" i="50"/>
  <c r="O74" i="50"/>
  <c r="O70" i="50"/>
  <c r="O66" i="50"/>
  <c r="O62" i="50"/>
  <c r="O58" i="50"/>
  <c r="O54" i="50"/>
  <c r="O50" i="50"/>
  <c r="O46" i="50"/>
  <c r="O42" i="50"/>
  <c r="O38" i="50"/>
  <c r="O34" i="50"/>
  <c r="O30" i="50"/>
  <c r="O26" i="50"/>
  <c r="O22" i="50"/>
  <c r="O18" i="50"/>
  <c r="O14" i="50"/>
  <c r="O10" i="50"/>
  <c r="O6" i="50"/>
  <c r="F69" i="50"/>
  <c r="G69" i="50" s="1"/>
  <c r="H69" i="50" s="1"/>
  <c r="F85" i="50"/>
  <c r="G85" i="50" s="1"/>
  <c r="H85" i="50" s="1"/>
  <c r="E4" i="50"/>
  <c r="F4" i="50" s="1"/>
  <c r="G4" i="50" s="1"/>
  <c r="H4" i="50" s="1"/>
  <c r="E5" i="50"/>
  <c r="F5" i="50" s="1"/>
  <c r="G5" i="50" s="1"/>
  <c r="H5" i="50" s="1"/>
  <c r="E6" i="50"/>
  <c r="F6" i="50" s="1"/>
  <c r="G6" i="50" s="1"/>
  <c r="H6" i="50" s="1"/>
  <c r="E7" i="50"/>
  <c r="F7" i="50" s="1"/>
  <c r="G7" i="50" s="1"/>
  <c r="H7" i="50" s="1"/>
  <c r="E8" i="50"/>
  <c r="F8" i="50" s="1"/>
  <c r="G8" i="50" s="1"/>
  <c r="H8" i="50" s="1"/>
  <c r="E9" i="50"/>
  <c r="F9" i="50" s="1"/>
  <c r="G9" i="50" s="1"/>
  <c r="H9" i="50" s="1"/>
  <c r="E10" i="50"/>
  <c r="F10" i="50" s="1"/>
  <c r="G10" i="50" s="1"/>
  <c r="H10" i="50" s="1"/>
  <c r="E11" i="50"/>
  <c r="F11" i="50" s="1"/>
  <c r="G11" i="50" s="1"/>
  <c r="H11" i="50" s="1"/>
  <c r="E12" i="50"/>
  <c r="F12" i="50" s="1"/>
  <c r="G12" i="50" s="1"/>
  <c r="H12" i="50" s="1"/>
  <c r="E13" i="50"/>
  <c r="F13" i="50" s="1"/>
  <c r="G13" i="50" s="1"/>
  <c r="H13" i="50" s="1"/>
  <c r="E14" i="50"/>
  <c r="F14" i="50" s="1"/>
  <c r="G14" i="50" s="1"/>
  <c r="H14" i="50" s="1"/>
  <c r="E15" i="50"/>
  <c r="F15" i="50" s="1"/>
  <c r="G15" i="50" s="1"/>
  <c r="H15" i="50" s="1"/>
  <c r="E16" i="50"/>
  <c r="F16" i="50" s="1"/>
  <c r="G16" i="50" s="1"/>
  <c r="H16" i="50" s="1"/>
  <c r="E17" i="50"/>
  <c r="F17" i="50" s="1"/>
  <c r="G17" i="50" s="1"/>
  <c r="H17" i="50" s="1"/>
  <c r="E18" i="50"/>
  <c r="F18" i="50" s="1"/>
  <c r="G18" i="50" s="1"/>
  <c r="H18" i="50" s="1"/>
  <c r="E19" i="50"/>
  <c r="F19" i="50" s="1"/>
  <c r="G19" i="50" s="1"/>
  <c r="H19" i="50" s="1"/>
  <c r="E20" i="50"/>
  <c r="F20" i="50" s="1"/>
  <c r="G20" i="50" s="1"/>
  <c r="H20" i="50" s="1"/>
  <c r="E21" i="50"/>
  <c r="F21" i="50" s="1"/>
  <c r="G21" i="50" s="1"/>
  <c r="H21" i="50" s="1"/>
  <c r="E22" i="50"/>
  <c r="F22" i="50" s="1"/>
  <c r="G22" i="50" s="1"/>
  <c r="H22" i="50" s="1"/>
  <c r="E23" i="50"/>
  <c r="F23" i="50" s="1"/>
  <c r="G23" i="50" s="1"/>
  <c r="H23" i="50" s="1"/>
  <c r="E24" i="50"/>
  <c r="F24" i="50" s="1"/>
  <c r="G24" i="50" s="1"/>
  <c r="H24" i="50" s="1"/>
  <c r="E25" i="50"/>
  <c r="F25" i="50" s="1"/>
  <c r="G25" i="50" s="1"/>
  <c r="H25" i="50" s="1"/>
  <c r="E26" i="50"/>
  <c r="F26" i="50" s="1"/>
  <c r="G26" i="50" s="1"/>
  <c r="H26" i="50" s="1"/>
  <c r="E27" i="50"/>
  <c r="F27" i="50" s="1"/>
  <c r="G27" i="50" s="1"/>
  <c r="H27" i="50" s="1"/>
  <c r="E28" i="50"/>
  <c r="F28" i="50" s="1"/>
  <c r="G28" i="50" s="1"/>
  <c r="H28" i="50" s="1"/>
  <c r="E29" i="50"/>
  <c r="F29" i="50" s="1"/>
  <c r="G29" i="50" s="1"/>
  <c r="H29" i="50" s="1"/>
  <c r="E30" i="50"/>
  <c r="F30" i="50" s="1"/>
  <c r="G30" i="50" s="1"/>
  <c r="H30" i="50" s="1"/>
  <c r="E31" i="50"/>
  <c r="F31" i="50" s="1"/>
  <c r="G31" i="50" s="1"/>
  <c r="H31" i="50" s="1"/>
  <c r="E32" i="50"/>
  <c r="F32" i="50" s="1"/>
  <c r="G32" i="50" s="1"/>
  <c r="H32" i="50" s="1"/>
  <c r="E33" i="50"/>
  <c r="F33" i="50" s="1"/>
  <c r="G33" i="50" s="1"/>
  <c r="H33" i="50" s="1"/>
  <c r="E34" i="50"/>
  <c r="F34" i="50" s="1"/>
  <c r="G34" i="50" s="1"/>
  <c r="H34" i="50" s="1"/>
  <c r="E35" i="50"/>
  <c r="F35" i="50" s="1"/>
  <c r="G35" i="50" s="1"/>
  <c r="H35" i="50" s="1"/>
  <c r="E36" i="50"/>
  <c r="F36" i="50" s="1"/>
  <c r="G36" i="50" s="1"/>
  <c r="H36" i="50" s="1"/>
  <c r="E37" i="50"/>
  <c r="F37" i="50" s="1"/>
  <c r="G37" i="50" s="1"/>
  <c r="H37" i="50" s="1"/>
  <c r="E38" i="50"/>
  <c r="F38" i="50" s="1"/>
  <c r="G38" i="50" s="1"/>
  <c r="H38" i="50" s="1"/>
  <c r="E39" i="50"/>
  <c r="F39" i="50" s="1"/>
  <c r="G39" i="50" s="1"/>
  <c r="H39" i="50" s="1"/>
  <c r="E40" i="50"/>
  <c r="F40" i="50" s="1"/>
  <c r="G40" i="50" s="1"/>
  <c r="H40" i="50" s="1"/>
  <c r="E41" i="50"/>
  <c r="F41" i="50" s="1"/>
  <c r="G41" i="50" s="1"/>
  <c r="H41" i="50" s="1"/>
  <c r="E42" i="50"/>
  <c r="F42" i="50" s="1"/>
  <c r="G42" i="50" s="1"/>
  <c r="H42" i="50" s="1"/>
  <c r="E43" i="50"/>
  <c r="F43" i="50" s="1"/>
  <c r="G43" i="50" s="1"/>
  <c r="H43" i="50" s="1"/>
  <c r="E44" i="50"/>
  <c r="F44" i="50" s="1"/>
  <c r="G44" i="50" s="1"/>
  <c r="H44" i="50" s="1"/>
  <c r="E45" i="50"/>
  <c r="F45" i="50" s="1"/>
  <c r="G45" i="50" s="1"/>
  <c r="H45" i="50" s="1"/>
  <c r="E46" i="50"/>
  <c r="F46" i="50" s="1"/>
  <c r="G46" i="50" s="1"/>
  <c r="H46" i="50" s="1"/>
  <c r="E47" i="50"/>
  <c r="F47" i="50" s="1"/>
  <c r="G47" i="50" s="1"/>
  <c r="H47" i="50" s="1"/>
  <c r="E48" i="50"/>
  <c r="F48" i="50" s="1"/>
  <c r="G48" i="50" s="1"/>
  <c r="H48" i="50" s="1"/>
  <c r="E49" i="50"/>
  <c r="F49" i="50" s="1"/>
  <c r="G49" i="50" s="1"/>
  <c r="H49" i="50" s="1"/>
  <c r="E50" i="50"/>
  <c r="F50" i="50" s="1"/>
  <c r="G50" i="50" s="1"/>
  <c r="H50" i="50" s="1"/>
  <c r="E51" i="50"/>
  <c r="F51" i="50" s="1"/>
  <c r="G51" i="50" s="1"/>
  <c r="H51" i="50" s="1"/>
  <c r="E52" i="50"/>
  <c r="F52" i="50" s="1"/>
  <c r="G52" i="50" s="1"/>
  <c r="H52" i="50" s="1"/>
  <c r="E53" i="50"/>
  <c r="F53" i="50" s="1"/>
  <c r="G53" i="50" s="1"/>
  <c r="H53" i="50" s="1"/>
  <c r="E54" i="50"/>
  <c r="F54" i="50" s="1"/>
  <c r="G54" i="50" s="1"/>
  <c r="H54" i="50" s="1"/>
  <c r="E55" i="50"/>
  <c r="F55" i="50" s="1"/>
  <c r="G55" i="50" s="1"/>
  <c r="H55" i="50" s="1"/>
  <c r="E56" i="50"/>
  <c r="F56" i="50" s="1"/>
  <c r="G56" i="50" s="1"/>
  <c r="H56" i="50" s="1"/>
  <c r="E57" i="50"/>
  <c r="F57" i="50" s="1"/>
  <c r="G57" i="50" s="1"/>
  <c r="H57" i="50" s="1"/>
  <c r="E58" i="50"/>
  <c r="F58" i="50" s="1"/>
  <c r="G58" i="50" s="1"/>
  <c r="H58" i="50" s="1"/>
  <c r="E59" i="50"/>
  <c r="F59" i="50" s="1"/>
  <c r="G59" i="50" s="1"/>
  <c r="H59" i="50" s="1"/>
  <c r="E60" i="50"/>
  <c r="F60" i="50" s="1"/>
  <c r="G60" i="50" s="1"/>
  <c r="H60" i="50" s="1"/>
  <c r="E61" i="50"/>
  <c r="F61" i="50" s="1"/>
  <c r="G61" i="50" s="1"/>
  <c r="H61" i="50" s="1"/>
  <c r="E62" i="50"/>
  <c r="F62" i="50" s="1"/>
  <c r="G62" i="50" s="1"/>
  <c r="H62" i="50" s="1"/>
  <c r="E63" i="50"/>
  <c r="F63" i="50" s="1"/>
  <c r="G63" i="50" s="1"/>
  <c r="H63" i="50" s="1"/>
  <c r="E64" i="50"/>
  <c r="F64" i="50" s="1"/>
  <c r="G64" i="50" s="1"/>
  <c r="H64" i="50" s="1"/>
  <c r="E65" i="50"/>
  <c r="F65" i="50" s="1"/>
  <c r="G65" i="50" s="1"/>
  <c r="H65" i="50" s="1"/>
  <c r="E66" i="50"/>
  <c r="F66" i="50" s="1"/>
  <c r="G66" i="50" s="1"/>
  <c r="H66" i="50" s="1"/>
  <c r="E67" i="50"/>
  <c r="F67" i="50" s="1"/>
  <c r="G67" i="50" s="1"/>
  <c r="H67" i="50" s="1"/>
  <c r="E68" i="50"/>
  <c r="F68" i="50" s="1"/>
  <c r="G68" i="50" s="1"/>
  <c r="H68" i="50" s="1"/>
  <c r="E69" i="50"/>
  <c r="E70" i="50"/>
  <c r="F70" i="50" s="1"/>
  <c r="G70" i="50" s="1"/>
  <c r="H70" i="50" s="1"/>
  <c r="E71" i="50"/>
  <c r="F71" i="50" s="1"/>
  <c r="G71" i="50" s="1"/>
  <c r="H71" i="50" s="1"/>
  <c r="E72" i="50"/>
  <c r="F72" i="50" s="1"/>
  <c r="G72" i="50" s="1"/>
  <c r="H72" i="50" s="1"/>
  <c r="E73" i="50"/>
  <c r="F73" i="50" s="1"/>
  <c r="G73" i="50" s="1"/>
  <c r="H73" i="50" s="1"/>
  <c r="E74" i="50"/>
  <c r="F74" i="50" s="1"/>
  <c r="G74" i="50" s="1"/>
  <c r="H74" i="50" s="1"/>
  <c r="E75" i="50"/>
  <c r="F75" i="50" s="1"/>
  <c r="G75" i="50" s="1"/>
  <c r="H75" i="50" s="1"/>
  <c r="E76" i="50"/>
  <c r="F76" i="50" s="1"/>
  <c r="G76" i="50" s="1"/>
  <c r="H76" i="50" s="1"/>
  <c r="E77" i="50"/>
  <c r="F77" i="50" s="1"/>
  <c r="G77" i="50" s="1"/>
  <c r="H77" i="50" s="1"/>
  <c r="E78" i="50"/>
  <c r="F78" i="50" s="1"/>
  <c r="G78" i="50" s="1"/>
  <c r="H78" i="50" s="1"/>
  <c r="E79" i="50"/>
  <c r="F79" i="50" s="1"/>
  <c r="G79" i="50" s="1"/>
  <c r="H79" i="50" s="1"/>
  <c r="E80" i="50"/>
  <c r="F80" i="50" s="1"/>
  <c r="G80" i="50" s="1"/>
  <c r="H80" i="50" s="1"/>
  <c r="E81" i="50"/>
  <c r="F81" i="50" s="1"/>
  <c r="G81" i="50" s="1"/>
  <c r="H81" i="50" s="1"/>
  <c r="E82" i="50"/>
  <c r="F82" i="50" s="1"/>
  <c r="G82" i="50" s="1"/>
  <c r="H82" i="50" s="1"/>
  <c r="E83" i="50"/>
  <c r="F83" i="50" s="1"/>
  <c r="G83" i="50" s="1"/>
  <c r="H83" i="50" s="1"/>
  <c r="E84" i="50"/>
  <c r="F84" i="50" s="1"/>
  <c r="G84" i="50" s="1"/>
  <c r="H84" i="50" s="1"/>
  <c r="E85" i="50"/>
  <c r="E86" i="50"/>
  <c r="F86" i="50" s="1"/>
  <c r="G86" i="50" s="1"/>
  <c r="H86" i="50" s="1"/>
  <c r="E87" i="50"/>
  <c r="F87" i="50" s="1"/>
  <c r="G87" i="50" s="1"/>
  <c r="H87" i="50" s="1"/>
  <c r="E88" i="50"/>
  <c r="F88" i="50" s="1"/>
  <c r="G88" i="50" s="1"/>
  <c r="H88" i="50" s="1"/>
  <c r="E3" i="50"/>
  <c r="F3" i="50" s="1"/>
  <c r="G3" i="50" s="1"/>
  <c r="G33" i="48"/>
  <c r="G69" i="48"/>
  <c r="G104" i="48"/>
  <c r="G132" i="48"/>
  <c r="G164" i="48"/>
  <c r="G195" i="48"/>
  <c r="G221" i="48"/>
  <c r="G257" i="48"/>
  <c r="G289" i="48"/>
  <c r="G326" i="48"/>
  <c r="G359" i="48"/>
  <c r="G394" i="48"/>
  <c r="G425" i="48"/>
  <c r="G458" i="48"/>
  <c r="G489" i="48"/>
  <c r="G524" i="48"/>
  <c r="G554" i="48"/>
  <c r="G586" i="48"/>
  <c r="G620" i="48"/>
  <c r="G653" i="48"/>
  <c r="G686" i="48"/>
  <c r="G719" i="48"/>
  <c r="G753" i="48"/>
  <c r="G784" i="48"/>
  <c r="G820" i="48"/>
  <c r="G856" i="48"/>
  <c r="G887" i="48"/>
  <c r="G915" i="48"/>
  <c r="G950" i="48"/>
  <c r="G986" i="48"/>
  <c r="G1021" i="48"/>
  <c r="G1051" i="48"/>
  <c r="G1082" i="48"/>
  <c r="G1114" i="48"/>
  <c r="G1147" i="48"/>
  <c r="G1180" i="48"/>
  <c r="G1215" i="48"/>
  <c r="G1246" i="48"/>
  <c r="G1281" i="48"/>
  <c r="G1309" i="48"/>
  <c r="G1345" i="48"/>
  <c r="G1379" i="48"/>
  <c r="G1416" i="48"/>
  <c r="G1443" i="48"/>
  <c r="G1476" i="48"/>
  <c r="G1503" i="48"/>
  <c r="G1538" i="48"/>
  <c r="G1570" i="48"/>
  <c r="G1605" i="48"/>
  <c r="G1636" i="48"/>
  <c r="G1672" i="48"/>
  <c r="G1693" i="48"/>
  <c r="G1724" i="48"/>
  <c r="G1757" i="48"/>
  <c r="G1788" i="48"/>
  <c r="G1823" i="48"/>
  <c r="G1857" i="48"/>
  <c r="G1893" i="48"/>
  <c r="G1919" i="48"/>
  <c r="G1955" i="48"/>
  <c r="G1991" i="48"/>
  <c r="G2027" i="48"/>
  <c r="G2062" i="48"/>
  <c r="G2096" i="48"/>
  <c r="G2126" i="48"/>
  <c r="G2155" i="48"/>
  <c r="G2184" i="48"/>
  <c r="G2216" i="48"/>
  <c r="G2246" i="48"/>
  <c r="G2276" i="48"/>
  <c r="G2308" i="48"/>
  <c r="G2342" i="48"/>
  <c r="G2371" i="48"/>
  <c r="G2404" i="48"/>
  <c r="G2437" i="48"/>
  <c r="G2472" i="48"/>
  <c r="G2503" i="48"/>
  <c r="G2537" i="48"/>
  <c r="G2570" i="48"/>
  <c r="G2604" i="48"/>
  <c r="G2636" i="48"/>
  <c r="G2669" i="48"/>
  <c r="G2701" i="48"/>
  <c r="G2736" i="48"/>
  <c r="G2768" i="48"/>
  <c r="G2801" i="48"/>
  <c r="F3" i="48"/>
  <c r="G3" i="48" s="1"/>
  <c r="F4" i="48"/>
  <c r="F5" i="48"/>
  <c r="F6" i="48"/>
  <c r="F7" i="48"/>
  <c r="G7" i="48" s="1"/>
  <c r="F8" i="48"/>
  <c r="F9" i="48"/>
  <c r="F10" i="48"/>
  <c r="F11" i="48"/>
  <c r="G11" i="48" s="1"/>
  <c r="F12" i="48"/>
  <c r="F13" i="48"/>
  <c r="F14" i="48"/>
  <c r="F15" i="48"/>
  <c r="G15" i="48" s="1"/>
  <c r="F16" i="48"/>
  <c r="F17" i="48"/>
  <c r="F18" i="48"/>
  <c r="F19" i="48"/>
  <c r="G19" i="48" s="1"/>
  <c r="F20" i="48"/>
  <c r="F21" i="48"/>
  <c r="F22" i="48"/>
  <c r="F23" i="48"/>
  <c r="G23" i="48" s="1"/>
  <c r="F24" i="48"/>
  <c r="F25" i="48"/>
  <c r="F26" i="48"/>
  <c r="F27" i="48"/>
  <c r="G27" i="48" s="1"/>
  <c r="F28" i="48"/>
  <c r="F29" i="48"/>
  <c r="F30" i="48"/>
  <c r="F31" i="48"/>
  <c r="G31" i="48" s="1"/>
  <c r="F32" i="48"/>
  <c r="G32" i="48" s="1"/>
  <c r="F33" i="48"/>
  <c r="F34" i="48"/>
  <c r="F35" i="48"/>
  <c r="G35" i="48" s="1"/>
  <c r="F36" i="48"/>
  <c r="F37" i="48"/>
  <c r="F38" i="48"/>
  <c r="F39" i="48"/>
  <c r="G39" i="48" s="1"/>
  <c r="F40" i="48"/>
  <c r="F41" i="48"/>
  <c r="F42" i="48"/>
  <c r="F43" i="48"/>
  <c r="G43" i="48" s="1"/>
  <c r="F44" i="48"/>
  <c r="G44" i="48" s="1"/>
  <c r="F45" i="48"/>
  <c r="F46" i="48"/>
  <c r="F47" i="48"/>
  <c r="G47" i="48" s="1"/>
  <c r="F48" i="48"/>
  <c r="F49" i="48"/>
  <c r="F50" i="48"/>
  <c r="F51" i="48"/>
  <c r="G51" i="48" s="1"/>
  <c r="F52" i="48"/>
  <c r="F53" i="48"/>
  <c r="F54" i="48"/>
  <c r="F55" i="48"/>
  <c r="G55" i="48" s="1"/>
  <c r="F56" i="48"/>
  <c r="F57" i="48"/>
  <c r="F58" i="48"/>
  <c r="F59" i="48"/>
  <c r="G59" i="48" s="1"/>
  <c r="F60" i="48"/>
  <c r="F61" i="48"/>
  <c r="F62" i="48"/>
  <c r="F63" i="48"/>
  <c r="G63" i="48" s="1"/>
  <c r="F64" i="48"/>
  <c r="F65" i="48"/>
  <c r="F66" i="48"/>
  <c r="F67" i="48"/>
  <c r="G67" i="48" s="1"/>
  <c r="F68" i="48"/>
  <c r="G68" i="48" s="1"/>
  <c r="F69" i="48"/>
  <c r="F70" i="48"/>
  <c r="F71" i="48"/>
  <c r="G71" i="48" s="1"/>
  <c r="F72" i="48"/>
  <c r="F73" i="48"/>
  <c r="F74" i="48"/>
  <c r="F75" i="48"/>
  <c r="G75" i="48" s="1"/>
  <c r="F76" i="48"/>
  <c r="F77" i="48"/>
  <c r="F78" i="48"/>
  <c r="F79" i="48"/>
  <c r="G79" i="48" s="1"/>
  <c r="F80" i="48"/>
  <c r="F81" i="48"/>
  <c r="F82" i="48"/>
  <c r="F83" i="48"/>
  <c r="G83" i="48" s="1"/>
  <c r="F84" i="48"/>
  <c r="G84" i="48" s="1"/>
  <c r="F85" i="48"/>
  <c r="F86" i="48"/>
  <c r="F87" i="48"/>
  <c r="G87" i="48" s="1"/>
  <c r="F88" i="48"/>
  <c r="F89" i="48"/>
  <c r="F90" i="48"/>
  <c r="F91" i="48"/>
  <c r="G91" i="48" s="1"/>
  <c r="F92" i="48"/>
  <c r="F93" i="48"/>
  <c r="F94" i="48"/>
  <c r="F95" i="48"/>
  <c r="G95" i="48" s="1"/>
  <c r="F96" i="48"/>
  <c r="F97" i="48"/>
  <c r="F98" i="48"/>
  <c r="F99" i="48"/>
  <c r="G99" i="48" s="1"/>
  <c r="F100" i="48"/>
  <c r="F101" i="48"/>
  <c r="F102" i="48"/>
  <c r="F103" i="48"/>
  <c r="G103" i="48" s="1"/>
  <c r="F104" i="48"/>
  <c r="F105" i="48"/>
  <c r="F106" i="48"/>
  <c r="F107" i="48"/>
  <c r="G107" i="48" s="1"/>
  <c r="F108" i="48"/>
  <c r="F109" i="48"/>
  <c r="F110" i="48"/>
  <c r="F111" i="48"/>
  <c r="G111" i="48" s="1"/>
  <c r="F112" i="48"/>
  <c r="F113" i="48"/>
  <c r="F114" i="48"/>
  <c r="F115" i="48"/>
  <c r="G115" i="48" s="1"/>
  <c r="F116" i="48"/>
  <c r="F117" i="48"/>
  <c r="F118" i="48"/>
  <c r="F119" i="48"/>
  <c r="G119" i="48" s="1"/>
  <c r="F120" i="48"/>
  <c r="F121" i="48"/>
  <c r="F122" i="48"/>
  <c r="F123" i="48"/>
  <c r="G123" i="48" s="1"/>
  <c r="F124" i="48"/>
  <c r="F125" i="48"/>
  <c r="F126" i="48"/>
  <c r="F127" i="48"/>
  <c r="G127" i="48" s="1"/>
  <c r="F128" i="48"/>
  <c r="F129" i="48"/>
  <c r="F130" i="48"/>
  <c r="F131" i="48"/>
  <c r="G131" i="48" s="1"/>
  <c r="F132" i="48"/>
  <c r="F133" i="48"/>
  <c r="F134" i="48"/>
  <c r="F135" i="48"/>
  <c r="G135" i="48" s="1"/>
  <c r="F136" i="48"/>
  <c r="F137" i="48"/>
  <c r="F138" i="48"/>
  <c r="F139" i="48"/>
  <c r="G139" i="48" s="1"/>
  <c r="F140" i="48"/>
  <c r="F141" i="48"/>
  <c r="F142" i="48"/>
  <c r="F143" i="48"/>
  <c r="G143" i="48" s="1"/>
  <c r="F144" i="48"/>
  <c r="F145" i="48"/>
  <c r="F146" i="48"/>
  <c r="F147" i="48"/>
  <c r="G147" i="48" s="1"/>
  <c r="F148" i="48"/>
  <c r="F149" i="48"/>
  <c r="F150" i="48"/>
  <c r="F151" i="48"/>
  <c r="G151" i="48" s="1"/>
  <c r="F152" i="48"/>
  <c r="F153" i="48"/>
  <c r="F154" i="48"/>
  <c r="F155" i="48"/>
  <c r="G155" i="48" s="1"/>
  <c r="F156" i="48"/>
  <c r="F157" i="48"/>
  <c r="F158" i="48"/>
  <c r="F159" i="48"/>
  <c r="G159" i="48" s="1"/>
  <c r="F160" i="48"/>
  <c r="F161" i="48"/>
  <c r="F162" i="48"/>
  <c r="F163" i="48"/>
  <c r="G163" i="48" s="1"/>
  <c r="F164" i="48"/>
  <c r="F165" i="48"/>
  <c r="F166" i="48"/>
  <c r="F167" i="48"/>
  <c r="G167" i="48" s="1"/>
  <c r="F168" i="48"/>
  <c r="F169" i="48"/>
  <c r="F170" i="48"/>
  <c r="F171" i="48"/>
  <c r="G171" i="48" s="1"/>
  <c r="F172" i="48"/>
  <c r="F173" i="48"/>
  <c r="F174" i="48"/>
  <c r="F175" i="48"/>
  <c r="G175" i="48" s="1"/>
  <c r="F176" i="48"/>
  <c r="F177" i="48"/>
  <c r="F178" i="48"/>
  <c r="F179" i="48"/>
  <c r="G179" i="48" s="1"/>
  <c r="F180" i="48"/>
  <c r="F181" i="48"/>
  <c r="F182" i="48"/>
  <c r="F183" i="48"/>
  <c r="G183" i="48" s="1"/>
  <c r="F184" i="48"/>
  <c r="F185" i="48"/>
  <c r="F186" i="48"/>
  <c r="F187" i="48"/>
  <c r="G187" i="48" s="1"/>
  <c r="F188" i="48"/>
  <c r="F189" i="48"/>
  <c r="F190" i="48"/>
  <c r="F191" i="48"/>
  <c r="G191" i="48" s="1"/>
  <c r="F192" i="48"/>
  <c r="F193" i="48"/>
  <c r="F194" i="48"/>
  <c r="G194" i="48" s="1"/>
  <c r="F195" i="48"/>
  <c r="F196" i="48"/>
  <c r="G196" i="48" s="1"/>
  <c r="F197" i="48"/>
  <c r="F198" i="48"/>
  <c r="F199" i="48"/>
  <c r="G199" i="48" s="1"/>
  <c r="F200" i="48"/>
  <c r="F201" i="48"/>
  <c r="F202" i="48"/>
  <c r="F203" i="48"/>
  <c r="G203" i="48" s="1"/>
  <c r="F204" i="48"/>
  <c r="F205" i="48"/>
  <c r="F206" i="48"/>
  <c r="F207" i="48"/>
  <c r="G207" i="48" s="1"/>
  <c r="F208" i="48"/>
  <c r="F209" i="48"/>
  <c r="F210" i="48"/>
  <c r="F211" i="48"/>
  <c r="G211" i="48" s="1"/>
  <c r="F212" i="48"/>
  <c r="F213" i="48"/>
  <c r="F214" i="48"/>
  <c r="F215" i="48"/>
  <c r="G215" i="48" s="1"/>
  <c r="F216" i="48"/>
  <c r="F217" i="48"/>
  <c r="F218" i="48"/>
  <c r="F219" i="48"/>
  <c r="G219" i="48" s="1"/>
  <c r="F220" i="48"/>
  <c r="G220" i="48" s="1"/>
  <c r="F221" i="48"/>
  <c r="F222" i="48"/>
  <c r="F223" i="48"/>
  <c r="G223" i="48" s="1"/>
  <c r="F224" i="48"/>
  <c r="F225" i="48"/>
  <c r="F226" i="48"/>
  <c r="F227" i="48"/>
  <c r="G227" i="48" s="1"/>
  <c r="F228" i="48"/>
  <c r="F229" i="48"/>
  <c r="F230" i="48"/>
  <c r="F231" i="48"/>
  <c r="G231" i="48" s="1"/>
  <c r="F232" i="48"/>
  <c r="F233" i="48"/>
  <c r="F234" i="48"/>
  <c r="F235" i="48"/>
  <c r="G235" i="48" s="1"/>
  <c r="F236" i="48"/>
  <c r="F237" i="48"/>
  <c r="F238" i="48"/>
  <c r="F239" i="48"/>
  <c r="G239" i="48" s="1"/>
  <c r="F240" i="48"/>
  <c r="F241" i="48"/>
  <c r="F242" i="48"/>
  <c r="F243" i="48"/>
  <c r="G243" i="48" s="1"/>
  <c r="F244" i="48"/>
  <c r="F245" i="48"/>
  <c r="F246" i="48"/>
  <c r="F247" i="48"/>
  <c r="G247" i="48" s="1"/>
  <c r="F248" i="48"/>
  <c r="F249" i="48"/>
  <c r="F250" i="48"/>
  <c r="F251" i="48"/>
  <c r="G251" i="48" s="1"/>
  <c r="F252" i="48"/>
  <c r="F253" i="48"/>
  <c r="F254" i="48"/>
  <c r="F255" i="48"/>
  <c r="G255" i="48" s="1"/>
  <c r="F256" i="48"/>
  <c r="G256" i="48" s="1"/>
  <c r="F257" i="48"/>
  <c r="F258" i="48"/>
  <c r="F259" i="48"/>
  <c r="G259" i="48" s="1"/>
  <c r="F260" i="48"/>
  <c r="F261" i="48"/>
  <c r="F262" i="48"/>
  <c r="F263" i="48"/>
  <c r="G263" i="48" s="1"/>
  <c r="F264" i="48"/>
  <c r="F265" i="48"/>
  <c r="F266" i="48"/>
  <c r="F267" i="48"/>
  <c r="G267" i="48" s="1"/>
  <c r="F268" i="48"/>
  <c r="F269" i="48"/>
  <c r="F270" i="48"/>
  <c r="F271" i="48"/>
  <c r="G271" i="48" s="1"/>
  <c r="F272" i="48"/>
  <c r="F273" i="48"/>
  <c r="F274" i="48"/>
  <c r="F275" i="48"/>
  <c r="G275" i="48" s="1"/>
  <c r="F276" i="48"/>
  <c r="F277" i="48"/>
  <c r="F278" i="48"/>
  <c r="F279" i="48"/>
  <c r="G279" i="48" s="1"/>
  <c r="F280" i="48"/>
  <c r="F281" i="48"/>
  <c r="F282" i="48"/>
  <c r="F283" i="48"/>
  <c r="G283" i="48" s="1"/>
  <c r="F284" i="48"/>
  <c r="F285" i="48"/>
  <c r="F286" i="48"/>
  <c r="F287" i="48"/>
  <c r="G287" i="48" s="1"/>
  <c r="F288" i="48"/>
  <c r="G288" i="48" s="1"/>
  <c r="F289" i="48"/>
  <c r="F290" i="48"/>
  <c r="F291" i="48"/>
  <c r="G291" i="48" s="1"/>
  <c r="F292" i="48"/>
  <c r="F293" i="48"/>
  <c r="F294" i="48"/>
  <c r="F295" i="48"/>
  <c r="G295" i="48" s="1"/>
  <c r="F296" i="48"/>
  <c r="F297" i="48"/>
  <c r="F298" i="48"/>
  <c r="F299" i="48"/>
  <c r="G299" i="48" s="1"/>
  <c r="F300" i="48"/>
  <c r="F301" i="48"/>
  <c r="F302" i="48"/>
  <c r="F303" i="48"/>
  <c r="G303" i="48" s="1"/>
  <c r="F304" i="48"/>
  <c r="F305" i="48"/>
  <c r="F306" i="48"/>
  <c r="F307" i="48"/>
  <c r="G307" i="48" s="1"/>
  <c r="F308" i="48"/>
  <c r="F309" i="48"/>
  <c r="F310" i="48"/>
  <c r="F311" i="48"/>
  <c r="G311" i="48" s="1"/>
  <c r="F312" i="48"/>
  <c r="F313" i="48"/>
  <c r="F314" i="48"/>
  <c r="F315" i="48"/>
  <c r="G315" i="48" s="1"/>
  <c r="F316" i="48"/>
  <c r="F317" i="48"/>
  <c r="F318" i="48"/>
  <c r="F319" i="48"/>
  <c r="G319" i="48" s="1"/>
  <c r="F320" i="48"/>
  <c r="F321" i="48"/>
  <c r="F322" i="48"/>
  <c r="F323" i="48"/>
  <c r="G323" i="48" s="1"/>
  <c r="F324" i="48"/>
  <c r="F325" i="48"/>
  <c r="G325" i="48" s="1"/>
  <c r="F326" i="48"/>
  <c r="F327" i="48"/>
  <c r="G327" i="48" s="1"/>
  <c r="F328" i="48"/>
  <c r="F329" i="48"/>
  <c r="F330" i="48"/>
  <c r="F331" i="48"/>
  <c r="G331" i="48" s="1"/>
  <c r="F332" i="48"/>
  <c r="F333" i="48"/>
  <c r="F334" i="48"/>
  <c r="F335" i="48"/>
  <c r="G335" i="48" s="1"/>
  <c r="F336" i="48"/>
  <c r="F337" i="48"/>
  <c r="F338" i="48"/>
  <c r="F339" i="48"/>
  <c r="G339" i="48" s="1"/>
  <c r="F340" i="48"/>
  <c r="F341" i="48"/>
  <c r="F342" i="48"/>
  <c r="F343" i="48"/>
  <c r="G343" i="48" s="1"/>
  <c r="F344" i="48"/>
  <c r="F345" i="48"/>
  <c r="F346" i="48"/>
  <c r="F347" i="48"/>
  <c r="G347" i="48" s="1"/>
  <c r="F348" i="48"/>
  <c r="F349" i="48"/>
  <c r="F350" i="48"/>
  <c r="F351" i="48"/>
  <c r="G351" i="48" s="1"/>
  <c r="F352" i="48"/>
  <c r="F353" i="48"/>
  <c r="F354" i="48"/>
  <c r="F355" i="48"/>
  <c r="G355" i="48" s="1"/>
  <c r="F356" i="48"/>
  <c r="F357" i="48"/>
  <c r="F358" i="48"/>
  <c r="G358" i="48" s="1"/>
  <c r="F359" i="48"/>
  <c r="F360" i="48"/>
  <c r="F361" i="48"/>
  <c r="F362" i="48"/>
  <c r="F363" i="48"/>
  <c r="G363" i="48" s="1"/>
  <c r="F364" i="48"/>
  <c r="F365" i="48"/>
  <c r="F366" i="48"/>
  <c r="F367" i="48"/>
  <c r="G367" i="48" s="1"/>
  <c r="F368" i="48"/>
  <c r="F369" i="48"/>
  <c r="F370" i="48"/>
  <c r="F371" i="48"/>
  <c r="G371" i="48" s="1"/>
  <c r="F372" i="48"/>
  <c r="F373" i="48"/>
  <c r="F374" i="48"/>
  <c r="F375" i="48"/>
  <c r="G375" i="48" s="1"/>
  <c r="F376" i="48"/>
  <c r="F377" i="48"/>
  <c r="F378" i="48"/>
  <c r="F379" i="48"/>
  <c r="G379" i="48" s="1"/>
  <c r="F380" i="48"/>
  <c r="G380" i="48" s="1"/>
  <c r="F381" i="48"/>
  <c r="F382" i="48"/>
  <c r="F383" i="48"/>
  <c r="G383" i="48" s="1"/>
  <c r="F384" i="48"/>
  <c r="F385" i="48"/>
  <c r="F386" i="48"/>
  <c r="F387" i="48"/>
  <c r="G387" i="48" s="1"/>
  <c r="F388" i="48"/>
  <c r="F389" i="48"/>
  <c r="F390" i="48"/>
  <c r="F391" i="48"/>
  <c r="G391" i="48" s="1"/>
  <c r="F392" i="48"/>
  <c r="F393" i="48"/>
  <c r="G393" i="48" s="1"/>
  <c r="F394" i="48"/>
  <c r="F395" i="48"/>
  <c r="G395" i="48" s="1"/>
  <c r="F396" i="48"/>
  <c r="F397" i="48"/>
  <c r="F398" i="48"/>
  <c r="F399" i="48"/>
  <c r="G399" i="48" s="1"/>
  <c r="F400" i="48"/>
  <c r="F401" i="48"/>
  <c r="F402" i="48"/>
  <c r="F403" i="48"/>
  <c r="G403" i="48" s="1"/>
  <c r="F404" i="48"/>
  <c r="F405" i="48"/>
  <c r="F406" i="48"/>
  <c r="F407" i="48"/>
  <c r="G407" i="48" s="1"/>
  <c r="F408" i="48"/>
  <c r="F409" i="48"/>
  <c r="F410" i="48"/>
  <c r="F411" i="48"/>
  <c r="G411" i="48" s="1"/>
  <c r="F412" i="48"/>
  <c r="F413" i="48"/>
  <c r="F414" i="48"/>
  <c r="F415" i="48"/>
  <c r="G415" i="48" s="1"/>
  <c r="F416" i="48"/>
  <c r="F417" i="48"/>
  <c r="F418" i="48"/>
  <c r="F419" i="48"/>
  <c r="G419" i="48" s="1"/>
  <c r="F420" i="48"/>
  <c r="F421" i="48"/>
  <c r="F422" i="48"/>
  <c r="F423" i="48"/>
  <c r="G423" i="48" s="1"/>
  <c r="F424" i="48"/>
  <c r="G424" i="48" s="1"/>
  <c r="F425" i="48"/>
  <c r="F426" i="48"/>
  <c r="F427" i="48"/>
  <c r="G427" i="48" s="1"/>
  <c r="F428" i="48"/>
  <c r="F429" i="48"/>
  <c r="F430" i="48"/>
  <c r="F431" i="48"/>
  <c r="G431" i="48" s="1"/>
  <c r="F432" i="48"/>
  <c r="F433" i="48"/>
  <c r="F434" i="48"/>
  <c r="F435" i="48"/>
  <c r="G435" i="48" s="1"/>
  <c r="F436" i="48"/>
  <c r="F437" i="48"/>
  <c r="F438" i="48"/>
  <c r="F439" i="48"/>
  <c r="G439" i="48" s="1"/>
  <c r="F440" i="48"/>
  <c r="F441" i="48"/>
  <c r="F442" i="48"/>
  <c r="F443" i="48"/>
  <c r="G443" i="48" s="1"/>
  <c r="F444" i="48"/>
  <c r="F445" i="48"/>
  <c r="F446" i="48"/>
  <c r="F447" i="48"/>
  <c r="G447" i="48" s="1"/>
  <c r="F448" i="48"/>
  <c r="F449" i="48"/>
  <c r="F450" i="48"/>
  <c r="F451" i="48"/>
  <c r="G451" i="48" s="1"/>
  <c r="F452" i="48"/>
  <c r="F453" i="48"/>
  <c r="F454" i="48"/>
  <c r="F455" i="48"/>
  <c r="G455" i="48" s="1"/>
  <c r="F456" i="48"/>
  <c r="F457" i="48"/>
  <c r="G457" i="48" s="1"/>
  <c r="F458" i="48"/>
  <c r="F459" i="48"/>
  <c r="G459" i="48" s="1"/>
  <c r="F460" i="48"/>
  <c r="F461" i="48"/>
  <c r="F462" i="48"/>
  <c r="F463" i="48"/>
  <c r="G463" i="48" s="1"/>
  <c r="F464" i="48"/>
  <c r="F465" i="48"/>
  <c r="F466" i="48"/>
  <c r="F467" i="48"/>
  <c r="G467" i="48" s="1"/>
  <c r="F468" i="48"/>
  <c r="F469" i="48"/>
  <c r="F470" i="48"/>
  <c r="F471" i="48"/>
  <c r="G471" i="48" s="1"/>
  <c r="F472" i="48"/>
  <c r="F473" i="48"/>
  <c r="F474" i="48"/>
  <c r="F475" i="48"/>
  <c r="G475" i="48" s="1"/>
  <c r="F476" i="48"/>
  <c r="F477" i="48"/>
  <c r="F478" i="48"/>
  <c r="F479" i="48"/>
  <c r="G479" i="48" s="1"/>
  <c r="F480" i="48"/>
  <c r="F481" i="48"/>
  <c r="F482" i="48"/>
  <c r="F483" i="48"/>
  <c r="G483" i="48" s="1"/>
  <c r="F484" i="48"/>
  <c r="F485" i="48"/>
  <c r="F486" i="48"/>
  <c r="F487" i="48"/>
  <c r="G487" i="48" s="1"/>
  <c r="F488" i="48"/>
  <c r="G488" i="48" s="1"/>
  <c r="F489" i="48"/>
  <c r="F490" i="48"/>
  <c r="F491" i="48"/>
  <c r="G491" i="48" s="1"/>
  <c r="F492" i="48"/>
  <c r="F493" i="48"/>
  <c r="F494" i="48"/>
  <c r="F495" i="48"/>
  <c r="G495" i="48" s="1"/>
  <c r="F496" i="48"/>
  <c r="F497" i="48"/>
  <c r="F498" i="48"/>
  <c r="F499" i="48"/>
  <c r="G499" i="48" s="1"/>
  <c r="F500" i="48"/>
  <c r="F501" i="48"/>
  <c r="F502" i="48"/>
  <c r="F503" i="48"/>
  <c r="G503" i="48" s="1"/>
  <c r="F504" i="48"/>
  <c r="F505" i="48"/>
  <c r="F506" i="48"/>
  <c r="F507" i="48"/>
  <c r="G507" i="48" s="1"/>
  <c r="F508" i="48"/>
  <c r="G508" i="48" s="1"/>
  <c r="F509" i="48"/>
  <c r="F510" i="48"/>
  <c r="F511" i="48"/>
  <c r="G511" i="48" s="1"/>
  <c r="F512" i="48"/>
  <c r="F513" i="48"/>
  <c r="F514" i="48"/>
  <c r="F515" i="48"/>
  <c r="G515" i="48" s="1"/>
  <c r="F516" i="48"/>
  <c r="F517" i="48"/>
  <c r="F518" i="48"/>
  <c r="F519" i="48"/>
  <c r="G519" i="48" s="1"/>
  <c r="F520" i="48"/>
  <c r="F521" i="48"/>
  <c r="F522" i="48"/>
  <c r="F523" i="48"/>
  <c r="G523" i="48" s="1"/>
  <c r="F524" i="48"/>
  <c r="F525" i="48"/>
  <c r="F526" i="48"/>
  <c r="F527" i="48"/>
  <c r="G527" i="48" s="1"/>
  <c r="F528" i="48"/>
  <c r="F529" i="48"/>
  <c r="F530" i="48"/>
  <c r="F531" i="48"/>
  <c r="G531" i="48" s="1"/>
  <c r="F532" i="48"/>
  <c r="G532" i="48" s="1"/>
  <c r="F533" i="48"/>
  <c r="F534" i="48"/>
  <c r="F535" i="48"/>
  <c r="G535" i="48" s="1"/>
  <c r="F536" i="48"/>
  <c r="F537" i="48"/>
  <c r="F538" i="48"/>
  <c r="F539" i="48"/>
  <c r="G539" i="48" s="1"/>
  <c r="F540" i="48"/>
  <c r="F541" i="48"/>
  <c r="F542" i="48"/>
  <c r="F543" i="48"/>
  <c r="G543" i="48" s="1"/>
  <c r="F544" i="48"/>
  <c r="F545" i="48"/>
  <c r="F546" i="48"/>
  <c r="F547" i="48"/>
  <c r="G547" i="48" s="1"/>
  <c r="F548" i="48"/>
  <c r="F549" i="48"/>
  <c r="F550" i="48"/>
  <c r="F551" i="48"/>
  <c r="G551" i="48" s="1"/>
  <c r="F552" i="48"/>
  <c r="F553" i="48"/>
  <c r="G553" i="48" s="1"/>
  <c r="F554" i="48"/>
  <c r="F555" i="48"/>
  <c r="G555" i="48" s="1"/>
  <c r="F556" i="48"/>
  <c r="F557" i="48"/>
  <c r="F558" i="48"/>
  <c r="F559" i="48"/>
  <c r="G559" i="48" s="1"/>
  <c r="F560" i="48"/>
  <c r="F561" i="48"/>
  <c r="F562" i="48"/>
  <c r="G561" i="48" s="1"/>
  <c r="F563" i="48"/>
  <c r="G563" i="48" s="1"/>
  <c r="F564" i="48"/>
  <c r="F565" i="48"/>
  <c r="F566" i="48"/>
  <c r="F567" i="48"/>
  <c r="G567" i="48" s="1"/>
  <c r="F568" i="48"/>
  <c r="F569" i="48"/>
  <c r="F570" i="48"/>
  <c r="F571" i="48"/>
  <c r="G571" i="48" s="1"/>
  <c r="F572" i="48"/>
  <c r="F573" i="48"/>
  <c r="F574" i="48"/>
  <c r="F575" i="48"/>
  <c r="G575" i="48" s="1"/>
  <c r="F576" i="48"/>
  <c r="F577" i="48"/>
  <c r="F578" i="48"/>
  <c r="F579" i="48"/>
  <c r="G579" i="48" s="1"/>
  <c r="F580" i="48"/>
  <c r="F581" i="48"/>
  <c r="F582" i="48"/>
  <c r="F583" i="48"/>
  <c r="G583" i="48" s="1"/>
  <c r="F584" i="48"/>
  <c r="F585" i="48"/>
  <c r="G585" i="48" s="1"/>
  <c r="F586" i="48"/>
  <c r="F587" i="48"/>
  <c r="G587" i="48" s="1"/>
  <c r="F588" i="48"/>
  <c r="F589" i="48"/>
  <c r="F590" i="48"/>
  <c r="F591" i="48"/>
  <c r="G591" i="48" s="1"/>
  <c r="F592" i="48"/>
  <c r="F593" i="48"/>
  <c r="F594" i="48"/>
  <c r="F595" i="48"/>
  <c r="G595" i="48" s="1"/>
  <c r="F596" i="48"/>
  <c r="F597" i="48"/>
  <c r="F598" i="48"/>
  <c r="F599" i="48"/>
  <c r="G599" i="48" s="1"/>
  <c r="F600" i="48"/>
  <c r="F601" i="48"/>
  <c r="F602" i="48"/>
  <c r="F603" i="48"/>
  <c r="G603" i="48" s="1"/>
  <c r="F604" i="48"/>
  <c r="F605" i="48"/>
  <c r="F606" i="48"/>
  <c r="F607" i="48"/>
  <c r="G607" i="48" s="1"/>
  <c r="F608" i="48"/>
  <c r="F609" i="48"/>
  <c r="F610" i="48"/>
  <c r="F611" i="48"/>
  <c r="G611" i="48" s="1"/>
  <c r="F612" i="48"/>
  <c r="F613" i="48"/>
  <c r="F614" i="48"/>
  <c r="F615" i="48"/>
  <c r="G615" i="48" s="1"/>
  <c r="F616" i="48"/>
  <c r="F617" i="48"/>
  <c r="F618" i="48"/>
  <c r="F619" i="48"/>
  <c r="G619" i="48" s="1"/>
  <c r="F620" i="48"/>
  <c r="F621" i="48"/>
  <c r="F622" i="48"/>
  <c r="F623" i="48"/>
  <c r="G623" i="48" s="1"/>
  <c r="F624" i="48"/>
  <c r="F625" i="48"/>
  <c r="F626" i="48"/>
  <c r="F627" i="48"/>
  <c r="G627" i="48" s="1"/>
  <c r="F628" i="48"/>
  <c r="F629" i="48"/>
  <c r="F630" i="48"/>
  <c r="F631" i="48"/>
  <c r="G631" i="48" s="1"/>
  <c r="F632" i="48"/>
  <c r="F633" i="48"/>
  <c r="F634" i="48"/>
  <c r="F635" i="48"/>
  <c r="G635" i="48" s="1"/>
  <c r="F636" i="48"/>
  <c r="F637" i="48"/>
  <c r="F638" i="48"/>
  <c r="F639" i="48"/>
  <c r="G639" i="48" s="1"/>
  <c r="F640" i="48"/>
  <c r="G640" i="48" s="1"/>
  <c r="F641" i="48"/>
  <c r="F642" i="48"/>
  <c r="F643" i="48"/>
  <c r="G643" i="48" s="1"/>
  <c r="F644" i="48"/>
  <c r="F645" i="48"/>
  <c r="F646" i="48"/>
  <c r="F647" i="48"/>
  <c r="G647" i="48" s="1"/>
  <c r="F648" i="48"/>
  <c r="F649" i="48"/>
  <c r="F650" i="48"/>
  <c r="F651" i="48"/>
  <c r="G651" i="48" s="1"/>
  <c r="F652" i="48"/>
  <c r="G652" i="48" s="1"/>
  <c r="F653" i="48"/>
  <c r="F654" i="48"/>
  <c r="F655" i="48"/>
  <c r="G655" i="48" s="1"/>
  <c r="F656" i="48"/>
  <c r="F657" i="48"/>
  <c r="F658" i="48"/>
  <c r="F659" i="48"/>
  <c r="G659" i="48" s="1"/>
  <c r="F660" i="48"/>
  <c r="F661" i="48"/>
  <c r="F662" i="48"/>
  <c r="F663" i="48"/>
  <c r="G663" i="48" s="1"/>
  <c r="F664" i="48"/>
  <c r="F665" i="48"/>
  <c r="F666" i="48"/>
  <c r="F667" i="48"/>
  <c r="G667" i="48" s="1"/>
  <c r="F668" i="48"/>
  <c r="F669" i="48"/>
  <c r="F670" i="48"/>
  <c r="F671" i="48"/>
  <c r="G671" i="48" s="1"/>
  <c r="F672" i="48"/>
  <c r="G672" i="48" s="1"/>
  <c r="F673" i="48"/>
  <c r="F674" i="48"/>
  <c r="F675" i="48"/>
  <c r="G675" i="48" s="1"/>
  <c r="F676" i="48"/>
  <c r="F677" i="48"/>
  <c r="F678" i="48"/>
  <c r="F679" i="48"/>
  <c r="G679" i="48" s="1"/>
  <c r="F680" i="48"/>
  <c r="F681" i="48"/>
  <c r="F682" i="48"/>
  <c r="F683" i="48"/>
  <c r="G683" i="48" s="1"/>
  <c r="F684" i="48"/>
  <c r="F685" i="48"/>
  <c r="G685" i="48" s="1"/>
  <c r="F686" i="48"/>
  <c r="F687" i="48"/>
  <c r="G687" i="48" s="1"/>
  <c r="F688" i="48"/>
  <c r="F689" i="48"/>
  <c r="F690" i="48"/>
  <c r="G690" i="48" s="1"/>
  <c r="F691" i="48"/>
  <c r="G691" i="48" s="1"/>
  <c r="F692" i="48"/>
  <c r="F693" i="48"/>
  <c r="F694" i="48"/>
  <c r="F695" i="48"/>
  <c r="G695" i="48" s="1"/>
  <c r="F696" i="48"/>
  <c r="F697" i="48"/>
  <c r="F698" i="48"/>
  <c r="F699" i="48"/>
  <c r="G699" i="48" s="1"/>
  <c r="F700" i="48"/>
  <c r="F701" i="48"/>
  <c r="F702" i="48"/>
  <c r="F703" i="48"/>
  <c r="G703" i="48" s="1"/>
  <c r="F704" i="48"/>
  <c r="F705" i="48"/>
  <c r="F706" i="48"/>
  <c r="F707" i="48"/>
  <c r="G707" i="48" s="1"/>
  <c r="F708" i="48"/>
  <c r="F709" i="48"/>
  <c r="F710" i="48"/>
  <c r="F711" i="48"/>
  <c r="G711" i="48" s="1"/>
  <c r="F712" i="48"/>
  <c r="F713" i="48"/>
  <c r="F714" i="48"/>
  <c r="F715" i="48"/>
  <c r="G715" i="48" s="1"/>
  <c r="F716" i="48"/>
  <c r="F717" i="48"/>
  <c r="F718" i="48"/>
  <c r="G718" i="48" s="1"/>
  <c r="F719" i="48"/>
  <c r="F720" i="48"/>
  <c r="F721" i="48"/>
  <c r="F722" i="48"/>
  <c r="F723" i="48"/>
  <c r="G723" i="48" s="1"/>
  <c r="F724" i="48"/>
  <c r="F725" i="48"/>
  <c r="F726" i="48"/>
  <c r="F727" i="48"/>
  <c r="G727" i="48" s="1"/>
  <c r="F728" i="48"/>
  <c r="F729" i="48"/>
  <c r="F730" i="48"/>
  <c r="F731" i="48"/>
  <c r="G731" i="48" s="1"/>
  <c r="F732" i="48"/>
  <c r="F733" i="48"/>
  <c r="F734" i="48"/>
  <c r="F735" i="48"/>
  <c r="G735" i="48" s="1"/>
  <c r="F736" i="48"/>
  <c r="F737" i="48"/>
  <c r="F738" i="48"/>
  <c r="F739" i="48"/>
  <c r="G739" i="48" s="1"/>
  <c r="F740" i="48"/>
  <c r="F741" i="48"/>
  <c r="F742" i="48"/>
  <c r="F743" i="48"/>
  <c r="G743" i="48" s="1"/>
  <c r="F744" i="48"/>
  <c r="F745" i="48"/>
  <c r="F746" i="48"/>
  <c r="F747" i="48"/>
  <c r="G747" i="48" s="1"/>
  <c r="F748" i="48"/>
  <c r="F749" i="48"/>
  <c r="F750" i="48"/>
  <c r="F751" i="48"/>
  <c r="G751" i="48" s="1"/>
  <c r="F752" i="48"/>
  <c r="G752" i="48" s="1"/>
  <c r="F753" i="48"/>
  <c r="F754" i="48"/>
  <c r="F755" i="48"/>
  <c r="G755" i="48" s="1"/>
  <c r="F756" i="48"/>
  <c r="F757" i="48"/>
  <c r="F758" i="48"/>
  <c r="F759" i="48"/>
  <c r="G759" i="48" s="1"/>
  <c r="F760" i="48"/>
  <c r="F761" i="48"/>
  <c r="F762" i="48"/>
  <c r="F763" i="48"/>
  <c r="G763" i="48" s="1"/>
  <c r="F764" i="48"/>
  <c r="F765" i="48"/>
  <c r="F766" i="48"/>
  <c r="F767" i="48"/>
  <c r="G767" i="48" s="1"/>
  <c r="F768" i="48"/>
  <c r="F769" i="48"/>
  <c r="F770" i="48"/>
  <c r="F771" i="48"/>
  <c r="G771" i="48" s="1"/>
  <c r="F772" i="48"/>
  <c r="F773" i="48"/>
  <c r="F774" i="48"/>
  <c r="F775" i="48"/>
  <c r="G775" i="48" s="1"/>
  <c r="F776" i="48"/>
  <c r="F777" i="48"/>
  <c r="F778" i="48"/>
  <c r="F779" i="48"/>
  <c r="G779" i="48" s="1"/>
  <c r="F780" i="48"/>
  <c r="F781" i="48"/>
  <c r="F782" i="48"/>
  <c r="F783" i="48"/>
  <c r="G783" i="48" s="1"/>
  <c r="F784" i="48"/>
  <c r="F785" i="48"/>
  <c r="F786" i="48"/>
  <c r="F787" i="48"/>
  <c r="G787" i="48" s="1"/>
  <c r="F788" i="48"/>
  <c r="F789" i="48"/>
  <c r="F790" i="48"/>
  <c r="F791" i="48"/>
  <c r="G791" i="48" s="1"/>
  <c r="F792" i="48"/>
  <c r="F793" i="48"/>
  <c r="F794" i="48"/>
  <c r="F795" i="48"/>
  <c r="G795" i="48" s="1"/>
  <c r="F796" i="48"/>
  <c r="F797" i="48"/>
  <c r="F798" i="48"/>
  <c r="F799" i="48"/>
  <c r="G799" i="48" s="1"/>
  <c r="F800" i="48"/>
  <c r="F801" i="48"/>
  <c r="F802" i="48"/>
  <c r="F803" i="48"/>
  <c r="G803" i="48" s="1"/>
  <c r="F804" i="48"/>
  <c r="F805" i="48"/>
  <c r="F806" i="48"/>
  <c r="F807" i="48"/>
  <c r="G807" i="48" s="1"/>
  <c r="F808" i="48"/>
  <c r="F809" i="48"/>
  <c r="F810" i="48"/>
  <c r="F811" i="48"/>
  <c r="G811" i="48" s="1"/>
  <c r="F812" i="48"/>
  <c r="F813" i="48"/>
  <c r="F814" i="48"/>
  <c r="F815" i="48"/>
  <c r="G815" i="48" s="1"/>
  <c r="F816" i="48"/>
  <c r="F817" i="48"/>
  <c r="F818" i="48"/>
  <c r="F819" i="48"/>
  <c r="G819" i="48" s="1"/>
  <c r="F820" i="48"/>
  <c r="F821" i="48"/>
  <c r="F822" i="48"/>
  <c r="F823" i="48"/>
  <c r="G823" i="48" s="1"/>
  <c r="F824" i="48"/>
  <c r="F825" i="48"/>
  <c r="F826" i="48"/>
  <c r="F827" i="48"/>
  <c r="G827" i="48" s="1"/>
  <c r="F828" i="48"/>
  <c r="F829" i="48"/>
  <c r="F830" i="48"/>
  <c r="F831" i="48"/>
  <c r="G831" i="48" s="1"/>
  <c r="F832" i="48"/>
  <c r="F833" i="48"/>
  <c r="F834" i="48"/>
  <c r="F835" i="48"/>
  <c r="G835" i="48" s="1"/>
  <c r="F836" i="48"/>
  <c r="F837" i="48"/>
  <c r="F838" i="48"/>
  <c r="F839" i="48"/>
  <c r="G839" i="48" s="1"/>
  <c r="F840" i="48"/>
  <c r="F841" i="48"/>
  <c r="F842" i="48"/>
  <c r="F843" i="48"/>
  <c r="G843" i="48" s="1"/>
  <c r="F844" i="48"/>
  <c r="F845" i="48"/>
  <c r="F846" i="48"/>
  <c r="F847" i="48"/>
  <c r="G847" i="48" s="1"/>
  <c r="F848" i="48"/>
  <c r="F849" i="48"/>
  <c r="F850" i="48"/>
  <c r="F851" i="48"/>
  <c r="G851" i="48" s="1"/>
  <c r="F852" i="48"/>
  <c r="F853" i="48"/>
  <c r="F854" i="48"/>
  <c r="F855" i="48"/>
  <c r="G855" i="48" s="1"/>
  <c r="F856" i="48"/>
  <c r="F857" i="48"/>
  <c r="F858" i="48"/>
  <c r="F859" i="48"/>
  <c r="G859" i="48" s="1"/>
  <c r="F860" i="48"/>
  <c r="F861" i="48"/>
  <c r="F862" i="48"/>
  <c r="F863" i="48"/>
  <c r="G863" i="48" s="1"/>
  <c r="F864" i="48"/>
  <c r="F865" i="48"/>
  <c r="F866" i="48"/>
  <c r="F867" i="48"/>
  <c r="G867" i="48" s="1"/>
  <c r="F868" i="48"/>
  <c r="F869" i="48"/>
  <c r="F870" i="48"/>
  <c r="F871" i="48"/>
  <c r="G871" i="48" s="1"/>
  <c r="F872" i="48"/>
  <c r="F873" i="48"/>
  <c r="F874" i="48"/>
  <c r="F875" i="48"/>
  <c r="G875" i="48" s="1"/>
  <c r="F876" i="48"/>
  <c r="F877" i="48"/>
  <c r="F878" i="48"/>
  <c r="F879" i="48"/>
  <c r="G879" i="48" s="1"/>
  <c r="F880" i="48"/>
  <c r="F881" i="48"/>
  <c r="F882" i="48"/>
  <c r="F883" i="48"/>
  <c r="G883" i="48" s="1"/>
  <c r="F884" i="48"/>
  <c r="F885" i="48"/>
  <c r="F886" i="48"/>
  <c r="G886" i="48" s="1"/>
  <c r="F887" i="48"/>
  <c r="F888" i="48"/>
  <c r="F889" i="48"/>
  <c r="F890" i="48"/>
  <c r="F891" i="48"/>
  <c r="G891" i="48" s="1"/>
  <c r="F892" i="48"/>
  <c r="F893" i="48"/>
  <c r="F894" i="48"/>
  <c r="F895" i="48"/>
  <c r="G895" i="48" s="1"/>
  <c r="F896" i="48"/>
  <c r="F897" i="48"/>
  <c r="F898" i="48"/>
  <c r="G898" i="48" s="1"/>
  <c r="F899" i="48"/>
  <c r="G899" i="48" s="1"/>
  <c r="F900" i="48"/>
  <c r="F901" i="48"/>
  <c r="F902" i="48"/>
  <c r="F903" i="48"/>
  <c r="G903" i="48" s="1"/>
  <c r="F904" i="48"/>
  <c r="F905" i="48"/>
  <c r="F906" i="48"/>
  <c r="F907" i="48"/>
  <c r="G907" i="48" s="1"/>
  <c r="F908" i="48"/>
  <c r="F909" i="48"/>
  <c r="F910" i="48"/>
  <c r="F911" i="48"/>
  <c r="G911" i="48" s="1"/>
  <c r="F912" i="48"/>
  <c r="F913" i="48"/>
  <c r="F914" i="48"/>
  <c r="G914" i="48" s="1"/>
  <c r="F915" i="48"/>
  <c r="F916" i="48"/>
  <c r="F917" i="48"/>
  <c r="F918" i="48"/>
  <c r="F919" i="48"/>
  <c r="G919" i="48" s="1"/>
  <c r="F920" i="48"/>
  <c r="F921" i="48"/>
  <c r="F922" i="48"/>
  <c r="F923" i="48"/>
  <c r="G923" i="48" s="1"/>
  <c r="F924" i="48"/>
  <c r="F925" i="48"/>
  <c r="F926" i="48"/>
  <c r="F927" i="48"/>
  <c r="G927" i="48" s="1"/>
  <c r="F928" i="48"/>
  <c r="F929" i="48"/>
  <c r="F930" i="48"/>
  <c r="F931" i="48"/>
  <c r="G931" i="48" s="1"/>
  <c r="F932" i="48"/>
  <c r="F933" i="48"/>
  <c r="F934" i="48"/>
  <c r="F935" i="48"/>
  <c r="G935" i="48" s="1"/>
  <c r="F936" i="48"/>
  <c r="F937" i="48"/>
  <c r="F938" i="48"/>
  <c r="F939" i="48"/>
  <c r="G939" i="48" s="1"/>
  <c r="F940" i="48"/>
  <c r="F941" i="48"/>
  <c r="F942" i="48"/>
  <c r="F943" i="48"/>
  <c r="G943" i="48" s="1"/>
  <c r="F944" i="48"/>
  <c r="F945" i="48"/>
  <c r="F946" i="48"/>
  <c r="F947" i="48"/>
  <c r="G947" i="48" s="1"/>
  <c r="F948" i="48"/>
  <c r="F949" i="48"/>
  <c r="G949" i="48" s="1"/>
  <c r="F950" i="48"/>
  <c r="F951" i="48"/>
  <c r="G951" i="48" s="1"/>
  <c r="F952" i="48"/>
  <c r="F953" i="48"/>
  <c r="F954" i="48"/>
  <c r="F955" i="48"/>
  <c r="G955" i="48" s="1"/>
  <c r="F956" i="48"/>
  <c r="F957" i="48"/>
  <c r="F958" i="48"/>
  <c r="F959" i="48"/>
  <c r="G959" i="48" s="1"/>
  <c r="F960" i="48"/>
  <c r="F961" i="48"/>
  <c r="F962" i="48"/>
  <c r="F963" i="48"/>
  <c r="G963" i="48" s="1"/>
  <c r="F964" i="48"/>
  <c r="F965" i="48"/>
  <c r="F966" i="48"/>
  <c r="F967" i="48"/>
  <c r="G967" i="48" s="1"/>
  <c r="F968" i="48"/>
  <c r="F969" i="48"/>
  <c r="F970" i="48"/>
  <c r="F971" i="48"/>
  <c r="G971" i="48" s="1"/>
  <c r="F972" i="48"/>
  <c r="F973" i="48"/>
  <c r="F974" i="48"/>
  <c r="F975" i="48"/>
  <c r="G975" i="48" s="1"/>
  <c r="F976" i="48"/>
  <c r="F977" i="48"/>
  <c r="F978" i="48"/>
  <c r="F979" i="48"/>
  <c r="G979" i="48" s="1"/>
  <c r="F980" i="48"/>
  <c r="F981" i="48"/>
  <c r="F982" i="48"/>
  <c r="F983" i="48"/>
  <c r="G983" i="48" s="1"/>
  <c r="F984" i="48"/>
  <c r="F985" i="48"/>
  <c r="G985" i="48" s="1"/>
  <c r="F986" i="48"/>
  <c r="F987" i="48"/>
  <c r="G987" i="48" s="1"/>
  <c r="F988" i="48"/>
  <c r="F989" i="48"/>
  <c r="F990" i="48"/>
  <c r="F991" i="48"/>
  <c r="G991" i="48" s="1"/>
  <c r="F992" i="48"/>
  <c r="F993" i="48"/>
  <c r="F994" i="48"/>
  <c r="F995" i="48"/>
  <c r="G995" i="48" s="1"/>
  <c r="F996" i="48"/>
  <c r="F997" i="48"/>
  <c r="F998" i="48"/>
  <c r="F999" i="48"/>
  <c r="G999" i="48" s="1"/>
  <c r="F1000" i="48"/>
  <c r="F1001" i="48"/>
  <c r="F1002" i="48"/>
  <c r="F1003" i="48"/>
  <c r="G1003" i="48" s="1"/>
  <c r="F1004" i="48"/>
  <c r="F1005" i="48"/>
  <c r="F1006" i="48"/>
  <c r="F1007" i="48"/>
  <c r="G1007" i="48" s="1"/>
  <c r="F1008" i="48"/>
  <c r="F1009" i="48"/>
  <c r="F1010" i="48"/>
  <c r="F1011" i="48"/>
  <c r="G1011" i="48" s="1"/>
  <c r="F1012" i="48"/>
  <c r="F1013" i="48"/>
  <c r="F1014" i="48"/>
  <c r="F1015" i="48"/>
  <c r="G1015" i="48" s="1"/>
  <c r="F1016" i="48"/>
  <c r="F1017" i="48"/>
  <c r="F1018" i="48"/>
  <c r="F1019" i="48"/>
  <c r="G1019" i="48" s="1"/>
  <c r="F1020" i="48"/>
  <c r="G1020" i="48" s="1"/>
  <c r="F1021" i="48"/>
  <c r="F1022" i="48"/>
  <c r="F1023" i="48"/>
  <c r="G1023" i="48" s="1"/>
  <c r="F1024" i="48"/>
  <c r="F1025" i="48"/>
  <c r="F1026" i="48"/>
  <c r="F1027" i="48"/>
  <c r="G1027" i="48" s="1"/>
  <c r="F1028" i="48"/>
  <c r="F1029" i="48"/>
  <c r="F1030" i="48"/>
  <c r="F1031" i="48"/>
  <c r="G1031" i="48" s="1"/>
  <c r="F1032" i="48"/>
  <c r="F1033" i="48"/>
  <c r="F1034" i="48"/>
  <c r="F1035" i="48"/>
  <c r="G1035" i="48" s="1"/>
  <c r="F1036" i="48"/>
  <c r="F1037" i="48"/>
  <c r="F1038" i="48"/>
  <c r="F1039" i="48"/>
  <c r="G1039" i="48" s="1"/>
  <c r="F1040" i="48"/>
  <c r="F1041" i="48"/>
  <c r="F1042" i="48"/>
  <c r="F1043" i="48"/>
  <c r="G1043" i="48" s="1"/>
  <c r="F1044" i="48"/>
  <c r="F1045" i="48"/>
  <c r="F1046" i="48"/>
  <c r="F1047" i="48"/>
  <c r="G1047" i="48" s="1"/>
  <c r="F1048" i="48"/>
  <c r="F1049" i="48"/>
  <c r="F1050" i="48"/>
  <c r="G1050" i="48" s="1"/>
  <c r="F1051" i="48"/>
  <c r="F1052" i="48"/>
  <c r="F1053" i="48"/>
  <c r="F1054" i="48"/>
  <c r="F1055" i="48"/>
  <c r="G1055" i="48" s="1"/>
  <c r="F1056" i="48"/>
  <c r="F1057" i="48"/>
  <c r="F1058" i="48"/>
  <c r="F1059" i="48"/>
  <c r="G1059" i="48" s="1"/>
  <c r="F1060" i="48"/>
  <c r="F1061" i="48"/>
  <c r="F1062" i="48"/>
  <c r="F1063" i="48"/>
  <c r="G1063" i="48" s="1"/>
  <c r="F1064" i="48"/>
  <c r="F1065" i="48"/>
  <c r="F1066" i="48"/>
  <c r="F1067" i="48"/>
  <c r="G1067" i="48" s="1"/>
  <c r="F1068" i="48"/>
  <c r="F1069" i="48"/>
  <c r="F1070" i="48"/>
  <c r="F1071" i="48"/>
  <c r="G1071" i="48" s="1"/>
  <c r="F1072" i="48"/>
  <c r="F1073" i="48"/>
  <c r="F1074" i="48"/>
  <c r="F1075" i="48"/>
  <c r="G1075" i="48" s="1"/>
  <c r="F1076" i="48"/>
  <c r="F1077" i="48"/>
  <c r="F1078" i="48"/>
  <c r="F1079" i="48"/>
  <c r="G1079" i="48" s="1"/>
  <c r="F1080" i="48"/>
  <c r="F1081" i="48"/>
  <c r="G1081" i="48" s="1"/>
  <c r="F1082" i="48"/>
  <c r="F1083" i="48"/>
  <c r="G1083" i="48" s="1"/>
  <c r="F1084" i="48"/>
  <c r="F1085" i="48"/>
  <c r="F1086" i="48"/>
  <c r="F1087" i="48"/>
  <c r="G1087" i="48" s="1"/>
  <c r="F1088" i="48"/>
  <c r="F1089" i="48"/>
  <c r="F1090" i="48"/>
  <c r="F1091" i="48"/>
  <c r="G1091" i="48" s="1"/>
  <c r="F1092" i="48"/>
  <c r="F1093" i="48"/>
  <c r="F1094" i="48"/>
  <c r="F1095" i="48"/>
  <c r="G1095" i="48" s="1"/>
  <c r="F1096" i="48"/>
  <c r="F1097" i="48"/>
  <c r="F1098" i="48"/>
  <c r="F1099" i="48"/>
  <c r="G1099" i="48" s="1"/>
  <c r="F1100" i="48"/>
  <c r="F1101" i="48"/>
  <c r="F1102" i="48"/>
  <c r="F1103" i="48"/>
  <c r="G1103" i="48" s="1"/>
  <c r="F1104" i="48"/>
  <c r="F1105" i="48"/>
  <c r="F1106" i="48"/>
  <c r="F1107" i="48"/>
  <c r="G1107" i="48" s="1"/>
  <c r="F1108" i="48"/>
  <c r="F1109" i="48"/>
  <c r="F1110" i="48"/>
  <c r="F1111" i="48"/>
  <c r="G1111" i="48" s="1"/>
  <c r="F1112" i="48"/>
  <c r="F1113" i="48"/>
  <c r="G1113" i="48" s="1"/>
  <c r="F1114" i="48"/>
  <c r="F1115" i="48"/>
  <c r="G1115" i="48" s="1"/>
  <c r="F1116" i="48"/>
  <c r="F1117" i="48"/>
  <c r="F1118" i="48"/>
  <c r="F1119" i="48"/>
  <c r="G1119" i="48" s="1"/>
  <c r="F1120" i="48"/>
  <c r="F1121" i="48"/>
  <c r="F1122" i="48"/>
  <c r="F1123" i="48"/>
  <c r="G1123" i="48" s="1"/>
  <c r="F1124" i="48"/>
  <c r="F1125" i="48"/>
  <c r="F1126" i="48"/>
  <c r="F1127" i="48"/>
  <c r="G1127" i="48" s="1"/>
  <c r="F1128" i="48"/>
  <c r="F1129" i="48"/>
  <c r="F1130" i="48"/>
  <c r="F1131" i="48"/>
  <c r="G1131" i="48" s="1"/>
  <c r="F1132" i="48"/>
  <c r="F1133" i="48"/>
  <c r="F1134" i="48"/>
  <c r="F1135" i="48"/>
  <c r="G1135" i="48" s="1"/>
  <c r="F1136" i="48"/>
  <c r="F1137" i="48"/>
  <c r="F1138" i="48"/>
  <c r="F1139" i="48"/>
  <c r="G1139" i="48" s="1"/>
  <c r="F1140" i="48"/>
  <c r="F1141" i="48"/>
  <c r="F1142" i="48"/>
  <c r="F1143" i="48"/>
  <c r="G1143" i="48" s="1"/>
  <c r="F1144" i="48"/>
  <c r="F1145" i="48"/>
  <c r="F1146" i="48"/>
  <c r="G1146" i="48" s="1"/>
  <c r="F1147" i="48"/>
  <c r="F1148" i="48"/>
  <c r="F1149" i="48"/>
  <c r="F1150" i="48"/>
  <c r="F1151" i="48"/>
  <c r="G1151" i="48" s="1"/>
  <c r="F1152" i="48"/>
  <c r="F1153" i="48"/>
  <c r="F1154" i="48"/>
  <c r="F1155" i="48"/>
  <c r="G1155" i="48" s="1"/>
  <c r="F1156" i="48"/>
  <c r="F1157" i="48"/>
  <c r="F1158" i="48"/>
  <c r="F1159" i="48"/>
  <c r="G1159" i="48" s="1"/>
  <c r="F1160" i="48"/>
  <c r="F1161" i="48"/>
  <c r="F1162" i="48"/>
  <c r="F1163" i="48"/>
  <c r="G1163" i="48" s="1"/>
  <c r="F1164" i="48"/>
  <c r="F1165" i="48"/>
  <c r="F1166" i="48"/>
  <c r="F1167" i="48"/>
  <c r="G1167" i="48" s="1"/>
  <c r="F1168" i="48"/>
  <c r="F1169" i="48"/>
  <c r="F1170" i="48"/>
  <c r="F1171" i="48"/>
  <c r="G1171" i="48" s="1"/>
  <c r="F1172" i="48"/>
  <c r="F1173" i="48"/>
  <c r="F1174" i="48"/>
  <c r="F1175" i="48"/>
  <c r="G1175" i="48" s="1"/>
  <c r="F1176" i="48"/>
  <c r="F1177" i="48"/>
  <c r="F1178" i="48"/>
  <c r="F1179" i="48"/>
  <c r="G1179" i="48" s="1"/>
  <c r="F1180" i="48"/>
  <c r="F1181" i="48"/>
  <c r="F1182" i="48"/>
  <c r="F1183" i="48"/>
  <c r="G1183" i="48" s="1"/>
  <c r="F1184" i="48"/>
  <c r="F1185" i="48"/>
  <c r="F1186" i="48"/>
  <c r="F1187" i="48"/>
  <c r="G1187" i="48" s="1"/>
  <c r="F1188" i="48"/>
  <c r="F1189" i="48"/>
  <c r="F1190" i="48"/>
  <c r="F1191" i="48"/>
  <c r="G1191" i="48" s="1"/>
  <c r="F1192" i="48"/>
  <c r="F1193" i="48"/>
  <c r="F1194" i="48"/>
  <c r="F1195" i="48"/>
  <c r="G1195" i="48" s="1"/>
  <c r="F1196" i="48"/>
  <c r="F1197" i="48"/>
  <c r="F1198" i="48"/>
  <c r="F1199" i="48"/>
  <c r="G1199" i="48" s="1"/>
  <c r="F1200" i="48"/>
  <c r="F1201" i="48"/>
  <c r="F1202" i="48"/>
  <c r="F1203" i="48"/>
  <c r="G1203" i="48" s="1"/>
  <c r="F1204" i="48"/>
  <c r="F1205" i="48"/>
  <c r="F1206" i="48"/>
  <c r="F1207" i="48"/>
  <c r="G1207" i="48" s="1"/>
  <c r="F1208" i="48"/>
  <c r="F1209" i="48"/>
  <c r="F1210" i="48"/>
  <c r="F1211" i="48"/>
  <c r="G1211" i="48" s="1"/>
  <c r="F1212" i="48"/>
  <c r="F1213" i="48"/>
  <c r="F1214" i="48"/>
  <c r="G1214" i="48" s="1"/>
  <c r="F1215" i="48"/>
  <c r="F1216" i="48"/>
  <c r="F1217" i="48"/>
  <c r="F1218" i="48"/>
  <c r="F1219" i="48"/>
  <c r="G1219" i="48" s="1"/>
  <c r="F1220" i="48"/>
  <c r="F1221" i="48"/>
  <c r="F1222" i="48"/>
  <c r="F1223" i="48"/>
  <c r="G1223" i="48" s="1"/>
  <c r="F1224" i="48"/>
  <c r="F1225" i="48"/>
  <c r="F1226" i="48"/>
  <c r="F1227" i="48"/>
  <c r="G1227" i="48" s="1"/>
  <c r="F1228" i="48"/>
  <c r="F1229" i="48"/>
  <c r="F1230" i="48"/>
  <c r="F1231" i="48"/>
  <c r="G1231" i="48" s="1"/>
  <c r="F1232" i="48"/>
  <c r="F1233" i="48"/>
  <c r="F1234" i="48"/>
  <c r="F1235" i="48"/>
  <c r="G1235" i="48" s="1"/>
  <c r="F1236" i="48"/>
  <c r="F1237" i="48"/>
  <c r="F1238" i="48"/>
  <c r="F1239" i="48"/>
  <c r="G1239" i="48" s="1"/>
  <c r="F1240" i="48"/>
  <c r="F1241" i="48"/>
  <c r="F1242" i="48"/>
  <c r="F1243" i="48"/>
  <c r="G1243" i="48" s="1"/>
  <c r="F1244" i="48"/>
  <c r="F1245" i="48"/>
  <c r="G1245" i="48" s="1"/>
  <c r="F1246" i="48"/>
  <c r="F1247" i="48"/>
  <c r="G1247" i="48" s="1"/>
  <c r="F1248" i="48"/>
  <c r="F1249" i="48"/>
  <c r="F1250" i="48"/>
  <c r="F1251" i="48"/>
  <c r="G1251" i="48" s="1"/>
  <c r="F1252" i="48"/>
  <c r="F1253" i="48"/>
  <c r="F1254" i="48"/>
  <c r="F1255" i="48"/>
  <c r="G1255" i="48" s="1"/>
  <c r="F1256" i="48"/>
  <c r="F1257" i="48"/>
  <c r="F1258" i="48"/>
  <c r="F1259" i="48"/>
  <c r="G1259" i="48" s="1"/>
  <c r="F1260" i="48"/>
  <c r="F1261" i="48"/>
  <c r="F1262" i="48"/>
  <c r="F1263" i="48"/>
  <c r="G1263" i="48" s="1"/>
  <c r="F1264" i="48"/>
  <c r="F1265" i="48"/>
  <c r="F1266" i="48"/>
  <c r="F1267" i="48"/>
  <c r="G1267" i="48" s="1"/>
  <c r="F1268" i="48"/>
  <c r="F1269" i="48"/>
  <c r="F1270" i="48"/>
  <c r="F1271" i="48"/>
  <c r="G1271" i="48" s="1"/>
  <c r="F1272" i="48"/>
  <c r="F1273" i="48"/>
  <c r="F1274" i="48"/>
  <c r="F1275" i="48"/>
  <c r="G1275" i="48" s="1"/>
  <c r="F1276" i="48"/>
  <c r="F1277" i="48"/>
  <c r="F1278" i="48"/>
  <c r="F1279" i="48"/>
  <c r="G1279" i="48" s="1"/>
  <c r="F1280" i="48"/>
  <c r="G1280" i="48" s="1"/>
  <c r="F1281" i="48"/>
  <c r="F1282" i="48"/>
  <c r="F1283" i="48"/>
  <c r="G1283" i="48" s="1"/>
  <c r="F1284" i="48"/>
  <c r="F1285" i="48"/>
  <c r="F1286" i="48"/>
  <c r="F1287" i="48"/>
  <c r="G1287" i="48" s="1"/>
  <c r="F1288" i="48"/>
  <c r="F1289" i="48"/>
  <c r="F1290" i="48"/>
  <c r="F1291" i="48"/>
  <c r="G1291" i="48" s="1"/>
  <c r="F1292" i="48"/>
  <c r="F1293" i="48"/>
  <c r="F1294" i="48"/>
  <c r="F1295" i="48"/>
  <c r="G1295" i="48" s="1"/>
  <c r="F1296" i="48"/>
  <c r="F1297" i="48"/>
  <c r="F1298" i="48"/>
  <c r="F1299" i="48"/>
  <c r="G1299" i="48" s="1"/>
  <c r="F1300" i="48"/>
  <c r="F1301" i="48"/>
  <c r="F1302" i="48"/>
  <c r="F1303" i="48"/>
  <c r="G1303" i="48" s="1"/>
  <c r="F1304" i="48"/>
  <c r="F1305" i="48"/>
  <c r="F1306" i="48"/>
  <c r="F1307" i="48"/>
  <c r="G1307" i="48" s="1"/>
  <c r="F1308" i="48"/>
  <c r="G1308" i="48" s="1"/>
  <c r="F1309" i="48"/>
  <c r="F1310" i="48"/>
  <c r="F1311" i="48"/>
  <c r="G1311" i="48" s="1"/>
  <c r="F1312" i="48"/>
  <c r="F1313" i="48"/>
  <c r="F1314" i="48"/>
  <c r="F1315" i="48"/>
  <c r="G1315" i="48" s="1"/>
  <c r="F1316" i="48"/>
  <c r="F1317" i="48"/>
  <c r="F1318" i="48"/>
  <c r="F1319" i="48"/>
  <c r="G1319" i="48" s="1"/>
  <c r="F1320" i="48"/>
  <c r="F1321" i="48"/>
  <c r="F1322" i="48"/>
  <c r="F1323" i="48"/>
  <c r="G1323" i="48" s="1"/>
  <c r="F1324" i="48"/>
  <c r="F1325" i="48"/>
  <c r="F1326" i="48"/>
  <c r="F1327" i="48"/>
  <c r="G1327" i="48" s="1"/>
  <c r="F1328" i="48"/>
  <c r="F1329" i="48"/>
  <c r="F1330" i="48"/>
  <c r="F1331" i="48"/>
  <c r="G1331" i="48" s="1"/>
  <c r="F1332" i="48"/>
  <c r="F1333" i="48"/>
  <c r="F1334" i="48"/>
  <c r="F1335" i="48"/>
  <c r="G1335" i="48" s="1"/>
  <c r="F1336" i="48"/>
  <c r="F1337" i="48"/>
  <c r="F1338" i="48"/>
  <c r="F1339" i="48"/>
  <c r="G1339" i="48" s="1"/>
  <c r="F1340" i="48"/>
  <c r="F1341" i="48"/>
  <c r="F1342" i="48"/>
  <c r="F1343" i="48"/>
  <c r="G1343" i="48" s="1"/>
  <c r="F1344" i="48"/>
  <c r="G1344" i="48" s="1"/>
  <c r="F1345" i="48"/>
  <c r="F1346" i="48"/>
  <c r="F1347" i="48"/>
  <c r="G1347" i="48" s="1"/>
  <c r="F1348" i="48"/>
  <c r="F1349" i="48"/>
  <c r="F1350" i="48"/>
  <c r="F1351" i="48"/>
  <c r="G1351" i="48" s="1"/>
  <c r="F1352" i="48"/>
  <c r="F1353" i="48"/>
  <c r="F1354" i="48"/>
  <c r="F1355" i="48"/>
  <c r="G1355" i="48" s="1"/>
  <c r="F1356" i="48"/>
  <c r="F1357" i="48"/>
  <c r="F1358" i="48"/>
  <c r="F1359" i="48"/>
  <c r="G1359" i="48" s="1"/>
  <c r="F1360" i="48"/>
  <c r="F1361" i="48"/>
  <c r="F1362" i="48"/>
  <c r="F1363" i="48"/>
  <c r="G1363" i="48" s="1"/>
  <c r="F1364" i="48"/>
  <c r="F1365" i="48"/>
  <c r="F1366" i="48"/>
  <c r="F1367" i="48"/>
  <c r="G1367" i="48" s="1"/>
  <c r="F1368" i="48"/>
  <c r="F1369" i="48"/>
  <c r="F1370" i="48"/>
  <c r="F1371" i="48"/>
  <c r="G1371" i="48" s="1"/>
  <c r="F1372" i="48"/>
  <c r="F1373" i="48"/>
  <c r="F1374" i="48"/>
  <c r="F1375" i="48"/>
  <c r="G1375" i="48" s="1"/>
  <c r="F1376" i="48"/>
  <c r="F1377" i="48"/>
  <c r="F1378" i="48"/>
  <c r="G1378" i="48" s="1"/>
  <c r="F1379" i="48"/>
  <c r="F1380" i="48"/>
  <c r="F1381" i="48"/>
  <c r="F1382" i="48"/>
  <c r="F1383" i="48"/>
  <c r="G1383" i="48" s="1"/>
  <c r="F1384" i="48"/>
  <c r="F1385" i="48"/>
  <c r="F1386" i="48"/>
  <c r="F1387" i="48"/>
  <c r="G1387" i="48" s="1"/>
  <c r="F1388" i="48"/>
  <c r="F1389" i="48"/>
  <c r="F1390" i="48"/>
  <c r="F1391" i="48"/>
  <c r="G1391" i="48" s="1"/>
  <c r="F1392" i="48"/>
  <c r="F1393" i="48"/>
  <c r="F1394" i="48"/>
  <c r="F1395" i="48"/>
  <c r="G1395" i="48" s="1"/>
  <c r="F1396" i="48"/>
  <c r="F1397" i="48"/>
  <c r="F1398" i="48"/>
  <c r="F1399" i="48"/>
  <c r="G1399" i="48" s="1"/>
  <c r="F1400" i="48"/>
  <c r="F1401" i="48"/>
  <c r="F1402" i="48"/>
  <c r="F1403" i="48"/>
  <c r="G1403" i="48" s="1"/>
  <c r="F1404" i="48"/>
  <c r="F1405" i="48"/>
  <c r="F1406" i="48"/>
  <c r="F1407" i="48"/>
  <c r="G1407" i="48" s="1"/>
  <c r="F1408" i="48"/>
  <c r="F1409" i="48"/>
  <c r="F1410" i="48"/>
  <c r="F1411" i="48"/>
  <c r="G1411" i="48" s="1"/>
  <c r="F1412" i="48"/>
  <c r="F1413" i="48"/>
  <c r="F1414" i="48"/>
  <c r="F1415" i="48"/>
  <c r="G1415" i="48" s="1"/>
  <c r="F1416" i="48"/>
  <c r="F1417" i="48"/>
  <c r="F1418" i="48"/>
  <c r="F1419" i="48"/>
  <c r="G1419" i="48" s="1"/>
  <c r="F1420" i="48"/>
  <c r="F1421" i="48"/>
  <c r="F1422" i="48"/>
  <c r="F1423" i="48"/>
  <c r="G1423" i="48" s="1"/>
  <c r="F1424" i="48"/>
  <c r="F1425" i="48"/>
  <c r="F1426" i="48"/>
  <c r="F1427" i="48"/>
  <c r="G1427" i="48" s="1"/>
  <c r="F1428" i="48"/>
  <c r="F1429" i="48"/>
  <c r="F1430" i="48"/>
  <c r="F1431" i="48"/>
  <c r="G1431" i="48" s="1"/>
  <c r="F1432" i="48"/>
  <c r="F1433" i="48"/>
  <c r="F1434" i="48"/>
  <c r="F1435" i="48"/>
  <c r="G1435" i="48" s="1"/>
  <c r="F1436" i="48"/>
  <c r="F1437" i="48"/>
  <c r="F1438" i="48"/>
  <c r="F1439" i="48"/>
  <c r="G1439" i="48" s="1"/>
  <c r="F1440" i="48"/>
  <c r="F1441" i="48"/>
  <c r="F1442" i="48"/>
  <c r="G1442" i="48" s="1"/>
  <c r="F1443" i="48"/>
  <c r="F1444" i="48"/>
  <c r="F1445" i="48"/>
  <c r="F1446" i="48"/>
  <c r="F1447" i="48"/>
  <c r="G1447" i="48" s="1"/>
  <c r="F1448" i="48"/>
  <c r="F1449" i="48"/>
  <c r="F1450" i="48"/>
  <c r="F1451" i="48"/>
  <c r="G1451" i="48" s="1"/>
  <c r="F1452" i="48"/>
  <c r="F1453" i="48"/>
  <c r="F1454" i="48"/>
  <c r="F1455" i="48"/>
  <c r="G1455" i="48" s="1"/>
  <c r="F1456" i="48"/>
  <c r="F1457" i="48"/>
  <c r="F1458" i="48"/>
  <c r="F1459" i="48"/>
  <c r="G1459" i="48" s="1"/>
  <c r="F1460" i="48"/>
  <c r="F1461" i="48"/>
  <c r="F1462" i="48"/>
  <c r="F1463" i="48"/>
  <c r="G1463" i="48" s="1"/>
  <c r="F1464" i="48"/>
  <c r="F1465" i="48"/>
  <c r="F1466" i="48"/>
  <c r="F1467" i="48"/>
  <c r="G1467" i="48" s="1"/>
  <c r="F1468" i="48"/>
  <c r="F1469" i="48"/>
  <c r="F1470" i="48"/>
  <c r="F1471" i="48"/>
  <c r="G1471" i="48" s="1"/>
  <c r="F1472" i="48"/>
  <c r="F1473" i="48"/>
  <c r="F1474" i="48"/>
  <c r="F1475" i="48"/>
  <c r="G1475" i="48" s="1"/>
  <c r="F1476" i="48"/>
  <c r="F1477" i="48"/>
  <c r="F1478" i="48"/>
  <c r="F1479" i="48"/>
  <c r="G1479" i="48" s="1"/>
  <c r="F1480" i="48"/>
  <c r="F1481" i="48"/>
  <c r="F1482" i="48"/>
  <c r="F1483" i="48"/>
  <c r="G1483" i="48" s="1"/>
  <c r="F1484" i="48"/>
  <c r="F1485" i="48"/>
  <c r="F1486" i="48"/>
  <c r="F1487" i="48"/>
  <c r="G1487" i="48" s="1"/>
  <c r="F1488" i="48"/>
  <c r="F1489" i="48"/>
  <c r="F1490" i="48"/>
  <c r="F1491" i="48"/>
  <c r="G1491" i="48" s="1"/>
  <c r="F1492" i="48"/>
  <c r="F1493" i="48"/>
  <c r="F1494" i="48"/>
  <c r="F1495" i="48"/>
  <c r="G1495" i="48" s="1"/>
  <c r="F1496" i="48"/>
  <c r="F1497" i="48"/>
  <c r="F1498" i="48"/>
  <c r="F1499" i="48"/>
  <c r="F1500" i="48"/>
  <c r="F1501" i="48"/>
  <c r="F1502" i="48"/>
  <c r="G1502" i="48" s="1"/>
  <c r="F1503" i="48"/>
  <c r="F1504" i="48"/>
  <c r="F1505" i="48"/>
  <c r="F1506" i="48"/>
  <c r="F1507" i="48"/>
  <c r="G1507" i="48" s="1"/>
  <c r="F1508" i="48"/>
  <c r="F1509" i="48"/>
  <c r="F1510" i="48"/>
  <c r="F1511" i="48"/>
  <c r="G1511" i="48" s="1"/>
  <c r="F1512" i="48"/>
  <c r="F1513" i="48"/>
  <c r="F1514" i="48"/>
  <c r="F1515" i="48"/>
  <c r="G1515" i="48" s="1"/>
  <c r="F1516" i="48"/>
  <c r="F1517" i="48"/>
  <c r="F1518" i="48"/>
  <c r="F1519" i="48"/>
  <c r="G1519" i="48" s="1"/>
  <c r="F1520" i="48"/>
  <c r="F1521" i="48"/>
  <c r="F1522" i="48"/>
  <c r="F1523" i="48"/>
  <c r="G1523" i="48" s="1"/>
  <c r="F1524" i="48"/>
  <c r="F1525" i="48"/>
  <c r="F1526" i="48"/>
  <c r="F1527" i="48"/>
  <c r="G1527" i="48" s="1"/>
  <c r="F1528" i="48"/>
  <c r="F1529" i="48"/>
  <c r="F1530" i="48"/>
  <c r="F1531" i="48"/>
  <c r="G1531" i="48" s="1"/>
  <c r="F1532" i="48"/>
  <c r="F1533" i="48"/>
  <c r="F1534" i="48"/>
  <c r="F1535" i="48"/>
  <c r="G1535" i="48" s="1"/>
  <c r="F1536" i="48"/>
  <c r="F1537" i="48"/>
  <c r="G1537" i="48" s="1"/>
  <c r="F1538" i="48"/>
  <c r="F1539" i="48"/>
  <c r="G1539" i="48" s="1"/>
  <c r="F1540" i="48"/>
  <c r="F1541" i="48"/>
  <c r="F1542" i="48"/>
  <c r="F1543" i="48"/>
  <c r="G1543" i="48" s="1"/>
  <c r="F1544" i="48"/>
  <c r="F1545" i="48"/>
  <c r="F1546" i="48"/>
  <c r="F1547" i="48"/>
  <c r="G1547" i="48" s="1"/>
  <c r="F1548" i="48"/>
  <c r="F1549" i="48"/>
  <c r="F1550" i="48"/>
  <c r="F1551" i="48"/>
  <c r="G1551" i="48" s="1"/>
  <c r="F1552" i="48"/>
  <c r="F1553" i="48"/>
  <c r="F1554" i="48"/>
  <c r="F1555" i="48"/>
  <c r="G1555" i="48" s="1"/>
  <c r="F1556" i="48"/>
  <c r="F1557" i="48"/>
  <c r="F1558" i="48"/>
  <c r="F1559" i="48"/>
  <c r="G1559" i="48" s="1"/>
  <c r="F1560" i="48"/>
  <c r="F1561" i="48"/>
  <c r="F1562" i="48"/>
  <c r="F1563" i="48"/>
  <c r="G1563" i="48" s="1"/>
  <c r="F1564" i="48"/>
  <c r="F1565" i="48"/>
  <c r="F1566" i="48"/>
  <c r="F1567" i="48"/>
  <c r="G1567" i="48" s="1"/>
  <c r="F1568" i="48"/>
  <c r="F1569" i="48"/>
  <c r="G1569" i="48" s="1"/>
  <c r="F1570" i="48"/>
  <c r="F1571" i="48"/>
  <c r="G1571" i="48" s="1"/>
  <c r="F1572" i="48"/>
  <c r="F1573" i="48"/>
  <c r="F1574" i="48"/>
  <c r="F1575" i="48"/>
  <c r="G1575" i="48" s="1"/>
  <c r="F1576" i="48"/>
  <c r="F1577" i="48"/>
  <c r="F1578" i="48"/>
  <c r="F1579" i="48"/>
  <c r="F1580" i="48"/>
  <c r="F1581" i="48"/>
  <c r="F1582" i="48"/>
  <c r="F1583" i="48"/>
  <c r="G1583" i="48" s="1"/>
  <c r="F1584" i="48"/>
  <c r="F1585" i="48"/>
  <c r="F1586" i="48"/>
  <c r="F1587" i="48"/>
  <c r="G1587" i="48" s="1"/>
  <c r="F1588" i="48"/>
  <c r="F1589" i="48"/>
  <c r="F1590" i="48"/>
  <c r="F1591" i="48"/>
  <c r="G1591" i="48" s="1"/>
  <c r="F1592" i="48"/>
  <c r="F1593" i="48"/>
  <c r="F1594" i="48"/>
  <c r="F1595" i="48"/>
  <c r="G1595" i="48" s="1"/>
  <c r="F1596" i="48"/>
  <c r="F1597" i="48"/>
  <c r="F1598" i="48"/>
  <c r="F1599" i="48"/>
  <c r="G1599" i="48" s="1"/>
  <c r="F1600" i="48"/>
  <c r="F1601" i="48"/>
  <c r="F1602" i="48"/>
  <c r="F1603" i="48"/>
  <c r="G1603" i="48" s="1"/>
  <c r="F1604" i="48"/>
  <c r="G1604" i="48" s="1"/>
  <c r="F1605" i="48"/>
  <c r="F1606" i="48"/>
  <c r="F1607" i="48"/>
  <c r="G1607" i="48" s="1"/>
  <c r="F1608" i="48"/>
  <c r="F1609" i="48"/>
  <c r="F1610" i="48"/>
  <c r="F1611" i="48"/>
  <c r="G1611" i="48" s="1"/>
  <c r="F1612" i="48"/>
  <c r="F1613" i="48"/>
  <c r="F1614" i="48"/>
  <c r="F1615" i="48"/>
  <c r="G1615" i="48" s="1"/>
  <c r="F1616" i="48"/>
  <c r="F1617" i="48"/>
  <c r="F1618" i="48"/>
  <c r="F1619" i="48"/>
  <c r="G1619" i="48" s="1"/>
  <c r="F1620" i="48"/>
  <c r="F1621" i="48"/>
  <c r="F1622" i="48"/>
  <c r="F1623" i="48"/>
  <c r="G1623" i="48" s="1"/>
  <c r="F1624" i="48"/>
  <c r="F1625" i="48"/>
  <c r="F1626" i="48"/>
  <c r="F1627" i="48"/>
  <c r="G1627" i="48" s="1"/>
  <c r="F1628" i="48"/>
  <c r="F1629" i="48"/>
  <c r="F1630" i="48"/>
  <c r="F1631" i="48"/>
  <c r="G1631" i="48" s="1"/>
  <c r="F1632" i="48"/>
  <c r="F1633" i="48"/>
  <c r="F1634" i="48"/>
  <c r="F1635" i="48"/>
  <c r="G1635" i="48" s="1"/>
  <c r="F1636" i="48"/>
  <c r="F1637" i="48"/>
  <c r="F1638" i="48"/>
  <c r="F1639" i="48"/>
  <c r="G1639" i="48" s="1"/>
  <c r="F1640" i="48"/>
  <c r="F1641" i="48"/>
  <c r="F1642" i="48"/>
  <c r="F1643" i="48"/>
  <c r="G1643" i="48" s="1"/>
  <c r="F1644" i="48"/>
  <c r="F1645" i="48"/>
  <c r="F1646" i="48"/>
  <c r="F1647" i="48"/>
  <c r="G1647" i="48" s="1"/>
  <c r="F1648" i="48"/>
  <c r="F1649" i="48"/>
  <c r="F1650" i="48"/>
  <c r="F1651" i="48"/>
  <c r="G1651" i="48" s="1"/>
  <c r="F1652" i="48"/>
  <c r="F1653" i="48"/>
  <c r="F1654" i="48"/>
  <c r="F1655" i="48"/>
  <c r="G1655" i="48" s="1"/>
  <c r="F1656" i="48"/>
  <c r="F1657" i="48"/>
  <c r="F1658" i="48"/>
  <c r="F1659" i="48"/>
  <c r="G1659" i="48" s="1"/>
  <c r="F1660" i="48"/>
  <c r="F1661" i="48"/>
  <c r="F1662" i="48"/>
  <c r="F1663" i="48"/>
  <c r="G1663" i="48" s="1"/>
  <c r="F1664" i="48"/>
  <c r="F1665" i="48"/>
  <c r="F1666" i="48"/>
  <c r="F1667" i="48"/>
  <c r="G1667" i="48" s="1"/>
  <c r="F1668" i="48"/>
  <c r="F1669" i="48"/>
  <c r="F1670" i="48"/>
  <c r="F1671" i="48"/>
  <c r="G1671" i="48" s="1"/>
  <c r="F1672" i="48"/>
  <c r="F1673" i="48"/>
  <c r="F1674" i="48"/>
  <c r="F1675" i="48"/>
  <c r="G1675" i="48" s="1"/>
  <c r="F1676" i="48"/>
  <c r="F1677" i="48"/>
  <c r="F1678" i="48"/>
  <c r="F1679" i="48"/>
  <c r="G1679" i="48" s="1"/>
  <c r="F1680" i="48"/>
  <c r="F1681" i="48"/>
  <c r="F1682" i="48"/>
  <c r="F1683" i="48"/>
  <c r="G1683" i="48" s="1"/>
  <c r="F1684" i="48"/>
  <c r="F1685" i="48"/>
  <c r="F1686" i="48"/>
  <c r="F1687" i="48"/>
  <c r="G1687" i="48" s="1"/>
  <c r="F1688" i="48"/>
  <c r="F1689" i="48"/>
  <c r="F1690" i="48"/>
  <c r="F1691" i="48"/>
  <c r="G1691" i="48" s="1"/>
  <c r="F1692" i="48"/>
  <c r="G1692" i="48" s="1"/>
  <c r="F1693" i="48"/>
  <c r="F1694" i="48"/>
  <c r="F1695" i="48"/>
  <c r="G1695" i="48" s="1"/>
  <c r="F1696" i="48"/>
  <c r="F1697" i="48"/>
  <c r="F1698" i="48"/>
  <c r="F1699" i="48"/>
  <c r="G1699" i="48" s="1"/>
  <c r="F1700" i="48"/>
  <c r="F1701" i="48"/>
  <c r="F1702" i="48"/>
  <c r="F1703" i="48"/>
  <c r="G1703" i="48" s="1"/>
  <c r="F1704" i="48"/>
  <c r="F1705" i="48"/>
  <c r="F1706" i="48"/>
  <c r="F1707" i="48"/>
  <c r="G1707" i="48" s="1"/>
  <c r="F1708" i="48"/>
  <c r="F1709" i="48"/>
  <c r="F1710" i="48"/>
  <c r="F1711" i="48"/>
  <c r="G1711" i="48" s="1"/>
  <c r="F1712" i="48"/>
  <c r="F1713" i="48"/>
  <c r="F1714" i="48"/>
  <c r="F1715" i="48"/>
  <c r="G1715" i="48" s="1"/>
  <c r="F1716" i="48"/>
  <c r="F1717" i="48"/>
  <c r="F1718" i="48"/>
  <c r="F1719" i="48"/>
  <c r="G1719" i="48" s="1"/>
  <c r="F1720" i="48"/>
  <c r="F1721" i="48"/>
  <c r="F1722" i="48"/>
  <c r="F1723" i="48"/>
  <c r="G1723" i="48" s="1"/>
  <c r="F1724" i="48"/>
  <c r="F1725" i="48"/>
  <c r="F1726" i="48"/>
  <c r="F1727" i="48"/>
  <c r="G1727" i="48" s="1"/>
  <c r="F1728" i="48"/>
  <c r="F1729" i="48"/>
  <c r="F1730" i="48"/>
  <c r="F1731" i="48"/>
  <c r="G1731" i="48" s="1"/>
  <c r="F1732" i="48"/>
  <c r="F1733" i="48"/>
  <c r="F1734" i="48"/>
  <c r="F1735" i="48"/>
  <c r="G1735" i="48" s="1"/>
  <c r="F1736" i="48"/>
  <c r="F1737" i="48"/>
  <c r="F1738" i="48"/>
  <c r="F1739" i="48"/>
  <c r="G1739" i="48" s="1"/>
  <c r="F1740" i="48"/>
  <c r="F1741" i="48"/>
  <c r="F1742" i="48"/>
  <c r="F1743" i="48"/>
  <c r="G1743" i="48" s="1"/>
  <c r="F1744" i="48"/>
  <c r="F1745" i="48"/>
  <c r="F1746" i="48"/>
  <c r="F1747" i="48"/>
  <c r="G1747" i="48" s="1"/>
  <c r="F1748" i="48"/>
  <c r="F1749" i="48"/>
  <c r="F1750" i="48"/>
  <c r="F1751" i="48"/>
  <c r="G1751" i="48" s="1"/>
  <c r="F1752" i="48"/>
  <c r="F1753" i="48"/>
  <c r="F1754" i="48"/>
  <c r="F1755" i="48"/>
  <c r="G1755" i="48" s="1"/>
  <c r="F1756" i="48"/>
  <c r="G1756" i="48" s="1"/>
  <c r="F1757" i="48"/>
  <c r="F1758" i="48"/>
  <c r="F1759" i="48"/>
  <c r="G1759" i="48" s="1"/>
  <c r="F1760" i="48"/>
  <c r="F1761" i="48"/>
  <c r="F1762" i="48"/>
  <c r="F1763" i="48"/>
  <c r="G1763" i="48" s="1"/>
  <c r="F1764" i="48"/>
  <c r="F1765" i="48"/>
  <c r="F1766" i="48"/>
  <c r="F1767" i="48"/>
  <c r="G1767" i="48" s="1"/>
  <c r="F1768" i="48"/>
  <c r="F1769" i="48"/>
  <c r="F1770" i="48"/>
  <c r="F1771" i="48"/>
  <c r="G1771" i="48" s="1"/>
  <c r="F1772" i="48"/>
  <c r="F1773" i="48"/>
  <c r="F1774" i="48"/>
  <c r="F1775" i="48"/>
  <c r="G1775" i="48" s="1"/>
  <c r="F1776" i="48"/>
  <c r="F1777" i="48"/>
  <c r="F1778" i="48"/>
  <c r="F1779" i="48"/>
  <c r="G1779" i="48" s="1"/>
  <c r="F1780" i="48"/>
  <c r="F1781" i="48"/>
  <c r="F1782" i="48"/>
  <c r="F1783" i="48"/>
  <c r="G1783" i="48" s="1"/>
  <c r="F1784" i="48"/>
  <c r="F1785" i="48"/>
  <c r="F1786" i="48"/>
  <c r="F1787" i="48"/>
  <c r="G1787" i="48" s="1"/>
  <c r="F1788" i="48"/>
  <c r="F1789" i="48"/>
  <c r="F1790" i="48"/>
  <c r="F1791" i="48"/>
  <c r="G1791" i="48" s="1"/>
  <c r="F1792" i="48"/>
  <c r="F1793" i="48"/>
  <c r="F1794" i="48"/>
  <c r="F1795" i="48"/>
  <c r="G1795" i="48" s="1"/>
  <c r="F1796" i="48"/>
  <c r="F1797" i="48"/>
  <c r="F1798" i="48"/>
  <c r="F1799" i="48"/>
  <c r="G1799" i="48" s="1"/>
  <c r="F1800" i="48"/>
  <c r="F1801" i="48"/>
  <c r="F1802" i="48"/>
  <c r="F1803" i="48"/>
  <c r="G1803" i="48" s="1"/>
  <c r="F1804" i="48"/>
  <c r="F1805" i="48"/>
  <c r="F1806" i="48"/>
  <c r="F1807" i="48"/>
  <c r="G1807" i="48" s="1"/>
  <c r="F1808" i="48"/>
  <c r="F1809" i="48"/>
  <c r="F1810" i="48"/>
  <c r="F1811" i="48"/>
  <c r="G1811" i="48" s="1"/>
  <c r="F1812" i="48"/>
  <c r="F1813" i="48"/>
  <c r="F1814" i="48"/>
  <c r="F1815" i="48"/>
  <c r="G1815" i="48" s="1"/>
  <c r="F1816" i="48"/>
  <c r="F1817" i="48"/>
  <c r="F1818" i="48"/>
  <c r="F1819" i="48"/>
  <c r="G1819" i="48" s="1"/>
  <c r="F1820" i="48"/>
  <c r="F1821" i="48"/>
  <c r="F1822" i="48"/>
  <c r="G1822" i="48" s="1"/>
  <c r="F1823" i="48"/>
  <c r="F1824" i="48"/>
  <c r="F1825" i="48"/>
  <c r="F1826" i="48"/>
  <c r="F1827" i="48"/>
  <c r="G1827" i="48" s="1"/>
  <c r="F1828" i="48"/>
  <c r="F1829" i="48"/>
  <c r="F1830" i="48"/>
  <c r="F1831" i="48"/>
  <c r="G1831" i="48" s="1"/>
  <c r="F1832" i="48"/>
  <c r="F1833" i="48"/>
  <c r="F1834" i="48"/>
  <c r="F1835" i="48"/>
  <c r="F1836" i="48"/>
  <c r="F1837" i="48"/>
  <c r="F1838" i="48"/>
  <c r="F1839" i="48"/>
  <c r="G1839" i="48" s="1"/>
  <c r="F1840" i="48"/>
  <c r="F1841" i="48"/>
  <c r="F1842" i="48"/>
  <c r="F1843" i="48"/>
  <c r="G1843" i="48" s="1"/>
  <c r="F1844" i="48"/>
  <c r="F1845" i="48"/>
  <c r="F1846" i="48"/>
  <c r="F1847" i="48"/>
  <c r="G1847" i="48" s="1"/>
  <c r="F1848" i="48"/>
  <c r="F1849" i="48"/>
  <c r="F1850" i="48"/>
  <c r="F1851" i="48"/>
  <c r="G1851" i="48" s="1"/>
  <c r="F1852" i="48"/>
  <c r="F1853" i="48"/>
  <c r="F1854" i="48"/>
  <c r="F1855" i="48"/>
  <c r="G1855" i="48" s="1"/>
  <c r="F1856" i="48"/>
  <c r="G1856" i="48" s="1"/>
  <c r="F1857" i="48"/>
  <c r="F1858" i="48"/>
  <c r="F1859" i="48"/>
  <c r="G1859" i="48" s="1"/>
  <c r="F1860" i="48"/>
  <c r="F1861" i="48"/>
  <c r="F1862" i="48"/>
  <c r="F1863" i="48"/>
  <c r="G1863" i="48" s="1"/>
  <c r="F1864" i="48"/>
  <c r="F1865" i="48"/>
  <c r="F1866" i="48"/>
  <c r="F1867" i="48"/>
  <c r="G1867" i="48" s="1"/>
  <c r="F1868" i="48"/>
  <c r="F1869" i="48"/>
  <c r="F1870" i="48"/>
  <c r="F1871" i="48"/>
  <c r="G1871" i="48" s="1"/>
  <c r="F1872" i="48"/>
  <c r="F1873" i="48"/>
  <c r="F1874" i="48"/>
  <c r="F1875" i="48"/>
  <c r="G1875" i="48" s="1"/>
  <c r="F1876" i="48"/>
  <c r="F1877" i="48"/>
  <c r="F1878" i="48"/>
  <c r="F1879" i="48"/>
  <c r="G1879" i="48" s="1"/>
  <c r="F1880" i="48"/>
  <c r="F1881" i="48"/>
  <c r="F1882" i="48"/>
  <c r="F1883" i="48"/>
  <c r="G1883" i="48" s="1"/>
  <c r="F1884" i="48"/>
  <c r="F1885" i="48"/>
  <c r="F1886" i="48"/>
  <c r="F1887" i="48"/>
  <c r="G1887" i="48" s="1"/>
  <c r="F1888" i="48"/>
  <c r="F1889" i="48"/>
  <c r="F1890" i="48"/>
  <c r="F1891" i="48"/>
  <c r="G1891" i="48" s="1"/>
  <c r="F1892" i="48"/>
  <c r="G1892" i="48" s="1"/>
  <c r="F1893" i="48"/>
  <c r="F1894" i="48"/>
  <c r="F1895" i="48"/>
  <c r="G1895" i="48" s="1"/>
  <c r="F1896" i="48"/>
  <c r="F1897" i="48"/>
  <c r="F1898" i="48"/>
  <c r="F1899" i="48"/>
  <c r="G1899" i="48" s="1"/>
  <c r="F1900" i="48"/>
  <c r="F1901" i="48"/>
  <c r="F1902" i="48"/>
  <c r="F1903" i="48"/>
  <c r="G1903" i="48" s="1"/>
  <c r="F1904" i="48"/>
  <c r="F1905" i="48"/>
  <c r="F1906" i="48"/>
  <c r="F1907" i="48"/>
  <c r="G1907" i="48" s="1"/>
  <c r="F1908" i="48"/>
  <c r="F1909" i="48"/>
  <c r="F1910" i="48"/>
  <c r="F1911" i="48"/>
  <c r="G1911" i="48" s="1"/>
  <c r="F1912" i="48"/>
  <c r="F1913" i="48"/>
  <c r="F1914" i="48"/>
  <c r="F1915" i="48"/>
  <c r="G1915" i="48" s="1"/>
  <c r="F1916" i="48"/>
  <c r="F1917" i="48"/>
  <c r="F1918" i="48"/>
  <c r="G1918" i="48" s="1"/>
  <c r="F1919" i="48"/>
  <c r="F1920" i="48"/>
  <c r="F1921" i="48"/>
  <c r="F1922" i="48"/>
  <c r="F1923" i="48"/>
  <c r="G1923" i="48" s="1"/>
  <c r="F1924" i="48"/>
  <c r="F1925" i="48"/>
  <c r="F1926" i="48"/>
  <c r="F1927" i="48"/>
  <c r="G1927" i="48" s="1"/>
  <c r="F1928" i="48"/>
  <c r="F1929" i="48"/>
  <c r="F1930" i="48"/>
  <c r="F1931" i="48"/>
  <c r="G1931" i="48" s="1"/>
  <c r="F1932" i="48"/>
  <c r="F1933" i="48"/>
  <c r="F1934" i="48"/>
  <c r="F1935" i="48"/>
  <c r="G1935" i="48" s="1"/>
  <c r="F1936" i="48"/>
  <c r="F1937" i="48"/>
  <c r="F1938" i="48"/>
  <c r="F1939" i="48"/>
  <c r="G1939" i="48" s="1"/>
  <c r="F1940" i="48"/>
  <c r="F1941" i="48"/>
  <c r="F1942" i="48"/>
  <c r="F1943" i="48"/>
  <c r="G1943" i="48" s="1"/>
  <c r="F1944" i="48"/>
  <c r="F1945" i="48"/>
  <c r="F1946" i="48"/>
  <c r="F1947" i="48"/>
  <c r="G1947" i="48" s="1"/>
  <c r="F1948" i="48"/>
  <c r="F1949" i="48"/>
  <c r="F1950" i="48"/>
  <c r="F1951" i="48"/>
  <c r="G1951" i="48" s="1"/>
  <c r="F1952" i="48"/>
  <c r="F1953" i="48"/>
  <c r="F1954" i="48"/>
  <c r="G1954" i="48" s="1"/>
  <c r="F1955" i="48"/>
  <c r="F1956" i="48"/>
  <c r="F1957" i="48"/>
  <c r="F1958" i="48"/>
  <c r="F1959" i="48"/>
  <c r="G1959" i="48" s="1"/>
  <c r="F1960" i="48"/>
  <c r="F1961" i="48"/>
  <c r="F1962" i="48"/>
  <c r="F1963" i="48"/>
  <c r="G1963" i="48" s="1"/>
  <c r="F1964" i="48"/>
  <c r="F1965" i="48"/>
  <c r="F1966" i="48"/>
  <c r="F1967" i="48"/>
  <c r="G1967" i="48" s="1"/>
  <c r="F1968" i="48"/>
  <c r="F1969" i="48"/>
  <c r="F1970" i="48"/>
  <c r="F1971" i="48"/>
  <c r="G1971" i="48" s="1"/>
  <c r="F1972" i="48"/>
  <c r="F1973" i="48"/>
  <c r="F1974" i="48"/>
  <c r="F1975" i="48"/>
  <c r="G1975" i="48" s="1"/>
  <c r="F1976" i="48"/>
  <c r="F1977" i="48"/>
  <c r="F1978" i="48"/>
  <c r="F1979" i="48"/>
  <c r="G1979" i="48" s="1"/>
  <c r="F1980" i="48"/>
  <c r="F1981" i="48"/>
  <c r="F1982" i="48"/>
  <c r="F1983" i="48"/>
  <c r="G1983" i="48" s="1"/>
  <c r="F1984" i="48"/>
  <c r="F1985" i="48"/>
  <c r="F1986" i="48"/>
  <c r="F1987" i="48"/>
  <c r="G1987" i="48" s="1"/>
  <c r="F1988" i="48"/>
  <c r="F1989" i="48"/>
  <c r="F1990" i="48"/>
  <c r="G1990" i="48" s="1"/>
  <c r="F1991" i="48"/>
  <c r="F1992" i="48"/>
  <c r="F1993" i="48"/>
  <c r="F1994" i="48"/>
  <c r="F1995" i="48"/>
  <c r="G1995" i="48" s="1"/>
  <c r="F1996" i="48"/>
  <c r="F1997" i="48"/>
  <c r="F1998" i="48"/>
  <c r="F1999" i="48"/>
  <c r="G1999" i="48" s="1"/>
  <c r="F2000" i="48"/>
  <c r="F2001" i="48"/>
  <c r="F2002" i="48"/>
  <c r="F2003" i="48"/>
  <c r="G2003" i="48" s="1"/>
  <c r="F2004" i="48"/>
  <c r="F2005" i="48"/>
  <c r="F2006" i="48"/>
  <c r="F2007" i="48"/>
  <c r="G2007" i="48" s="1"/>
  <c r="F2008" i="48"/>
  <c r="F2009" i="48"/>
  <c r="F2010" i="48"/>
  <c r="F2011" i="48"/>
  <c r="G2011" i="48" s="1"/>
  <c r="F2012" i="48"/>
  <c r="F2013" i="48"/>
  <c r="F2014" i="48"/>
  <c r="F2015" i="48"/>
  <c r="G2015" i="48" s="1"/>
  <c r="F2016" i="48"/>
  <c r="F2017" i="48"/>
  <c r="F2018" i="48"/>
  <c r="F2019" i="48"/>
  <c r="G2019" i="48" s="1"/>
  <c r="F2020" i="48"/>
  <c r="F2021" i="48"/>
  <c r="F2022" i="48"/>
  <c r="F2023" i="48"/>
  <c r="G2023" i="48" s="1"/>
  <c r="F2024" i="48"/>
  <c r="F2025" i="48"/>
  <c r="F2026" i="48"/>
  <c r="G2026" i="48" s="1"/>
  <c r="F2027" i="48"/>
  <c r="F2028" i="48"/>
  <c r="F2029" i="48"/>
  <c r="F2030" i="48"/>
  <c r="F2031" i="48"/>
  <c r="G2031" i="48" s="1"/>
  <c r="F2032" i="48"/>
  <c r="F2033" i="48"/>
  <c r="F2034" i="48"/>
  <c r="F2035" i="48"/>
  <c r="G2035" i="48" s="1"/>
  <c r="F2036" i="48"/>
  <c r="F2037" i="48"/>
  <c r="F2038" i="48"/>
  <c r="F2039" i="48"/>
  <c r="G2039" i="48" s="1"/>
  <c r="F2040" i="48"/>
  <c r="F2041" i="48"/>
  <c r="F2042" i="48"/>
  <c r="F2043" i="48"/>
  <c r="G2043" i="48" s="1"/>
  <c r="F2044" i="48"/>
  <c r="F2045" i="48"/>
  <c r="F2046" i="48"/>
  <c r="F2047" i="48"/>
  <c r="G2047" i="48" s="1"/>
  <c r="F2048" i="48"/>
  <c r="F2049" i="48"/>
  <c r="F2050" i="48"/>
  <c r="F2051" i="48"/>
  <c r="G2051" i="48" s="1"/>
  <c r="F2052" i="48"/>
  <c r="F2053" i="48"/>
  <c r="F2054" i="48"/>
  <c r="F2055" i="48"/>
  <c r="G2055" i="48" s="1"/>
  <c r="F2056" i="48"/>
  <c r="F2057" i="48"/>
  <c r="F2058" i="48"/>
  <c r="F2059" i="48"/>
  <c r="G2059" i="48" s="1"/>
  <c r="F2060" i="48"/>
  <c r="F2061" i="48"/>
  <c r="G2061" i="48" s="1"/>
  <c r="F2062" i="48"/>
  <c r="F2063" i="48"/>
  <c r="G2063" i="48" s="1"/>
  <c r="F2064" i="48"/>
  <c r="F2065" i="48"/>
  <c r="F2066" i="48"/>
  <c r="F2067" i="48"/>
  <c r="G2067" i="48" s="1"/>
  <c r="F2068" i="48"/>
  <c r="F2069" i="48"/>
  <c r="F2070" i="48"/>
  <c r="F2071" i="48"/>
  <c r="G2071" i="48" s="1"/>
  <c r="F2072" i="48"/>
  <c r="F2073" i="48"/>
  <c r="F2074" i="48"/>
  <c r="F2075" i="48"/>
  <c r="G2075" i="48" s="1"/>
  <c r="F2076" i="48"/>
  <c r="F2077" i="48"/>
  <c r="F2078" i="48"/>
  <c r="F2079" i="48"/>
  <c r="G2079" i="48" s="1"/>
  <c r="F2080" i="48"/>
  <c r="F2081" i="48"/>
  <c r="F2082" i="48"/>
  <c r="F2083" i="48"/>
  <c r="G2083" i="48" s="1"/>
  <c r="F2084" i="48"/>
  <c r="F2085" i="48"/>
  <c r="F2086" i="48"/>
  <c r="F2087" i="48"/>
  <c r="G2087" i="48" s="1"/>
  <c r="F2088" i="48"/>
  <c r="F2089" i="48"/>
  <c r="F2090" i="48"/>
  <c r="F2091" i="48"/>
  <c r="G2091" i="48" s="1"/>
  <c r="F2092" i="48"/>
  <c r="F2093" i="48"/>
  <c r="F2094" i="48"/>
  <c r="F2095" i="48"/>
  <c r="G2095" i="48" s="1"/>
  <c r="F2096" i="48"/>
  <c r="F2097" i="48"/>
  <c r="F2098" i="48"/>
  <c r="F2099" i="48"/>
  <c r="G2099" i="48" s="1"/>
  <c r="F2100" i="48"/>
  <c r="F2101" i="48"/>
  <c r="F2102" i="48"/>
  <c r="F2103" i="48"/>
  <c r="G2103" i="48" s="1"/>
  <c r="F2104" i="48"/>
  <c r="F2105" i="48"/>
  <c r="F2106" i="48"/>
  <c r="F2107" i="48"/>
  <c r="G2107" i="48" s="1"/>
  <c r="F2108" i="48"/>
  <c r="F2109" i="48"/>
  <c r="F2110" i="48"/>
  <c r="F2111" i="48"/>
  <c r="G2111" i="48" s="1"/>
  <c r="F2112" i="48"/>
  <c r="F2113" i="48"/>
  <c r="F2114" i="48"/>
  <c r="F2115" i="48"/>
  <c r="G2115" i="48" s="1"/>
  <c r="F2116" i="48"/>
  <c r="F2117" i="48"/>
  <c r="F2118" i="48"/>
  <c r="F2119" i="48"/>
  <c r="G2119" i="48" s="1"/>
  <c r="F2120" i="48"/>
  <c r="F2121" i="48"/>
  <c r="F2122" i="48"/>
  <c r="F2123" i="48"/>
  <c r="G2123" i="48" s="1"/>
  <c r="F2124" i="48"/>
  <c r="F2125" i="48"/>
  <c r="G2125" i="48" s="1"/>
  <c r="F2126" i="48"/>
  <c r="F2127" i="48"/>
  <c r="G2127" i="48" s="1"/>
  <c r="F2128" i="48"/>
  <c r="F2129" i="48"/>
  <c r="F2130" i="48"/>
  <c r="F2131" i="48"/>
  <c r="G2131" i="48" s="1"/>
  <c r="F2132" i="48"/>
  <c r="F2133" i="48"/>
  <c r="F2134" i="48"/>
  <c r="F2135" i="48"/>
  <c r="G2135" i="48" s="1"/>
  <c r="F2136" i="48"/>
  <c r="F2137" i="48"/>
  <c r="F2138" i="48"/>
  <c r="F2139" i="48"/>
  <c r="G2139" i="48" s="1"/>
  <c r="F2140" i="48"/>
  <c r="F2141" i="48"/>
  <c r="F2142" i="48"/>
  <c r="F2143" i="48"/>
  <c r="G2143" i="48" s="1"/>
  <c r="F2144" i="48"/>
  <c r="F2145" i="48"/>
  <c r="F2146" i="48"/>
  <c r="F2147" i="48"/>
  <c r="G2147" i="48" s="1"/>
  <c r="F2148" i="48"/>
  <c r="F2149" i="48"/>
  <c r="F2150" i="48"/>
  <c r="F2151" i="48"/>
  <c r="G2151" i="48" s="1"/>
  <c r="F2152" i="48"/>
  <c r="F2153" i="48"/>
  <c r="F2154" i="48"/>
  <c r="G2154" i="48" s="1"/>
  <c r="F2155" i="48"/>
  <c r="F2156" i="48"/>
  <c r="F2157" i="48"/>
  <c r="F2158" i="48"/>
  <c r="F2159" i="48"/>
  <c r="G2159" i="48" s="1"/>
  <c r="F2160" i="48"/>
  <c r="F2161" i="48"/>
  <c r="F2162" i="48"/>
  <c r="F2163" i="48"/>
  <c r="G2163" i="48" s="1"/>
  <c r="F2164" i="48"/>
  <c r="F2165" i="48"/>
  <c r="F2166" i="48"/>
  <c r="F2167" i="48"/>
  <c r="G2167" i="48" s="1"/>
  <c r="F2168" i="48"/>
  <c r="F2169" i="48"/>
  <c r="F2170" i="48"/>
  <c r="F2171" i="48"/>
  <c r="G2171" i="48" s="1"/>
  <c r="F2172" i="48"/>
  <c r="F2173" i="48"/>
  <c r="F2174" i="48"/>
  <c r="F2175" i="48"/>
  <c r="G2175" i="48" s="1"/>
  <c r="F2176" i="48"/>
  <c r="F2177" i="48"/>
  <c r="F2178" i="48"/>
  <c r="F2179" i="48"/>
  <c r="G2179" i="48" s="1"/>
  <c r="F2180" i="48"/>
  <c r="F2181" i="48"/>
  <c r="F2182" i="48"/>
  <c r="F2183" i="48"/>
  <c r="G2183" i="48" s="1"/>
  <c r="F2184" i="48"/>
  <c r="F2185" i="48"/>
  <c r="F2186" i="48"/>
  <c r="F2187" i="48"/>
  <c r="G2187" i="48" s="1"/>
  <c r="F2188" i="48"/>
  <c r="F2189" i="48"/>
  <c r="F2190" i="48"/>
  <c r="F2191" i="48"/>
  <c r="G2191" i="48" s="1"/>
  <c r="F2192" i="48"/>
  <c r="F2193" i="48"/>
  <c r="F2194" i="48"/>
  <c r="F2195" i="48"/>
  <c r="G2195" i="48" s="1"/>
  <c r="F2196" i="48"/>
  <c r="F2197" i="48"/>
  <c r="F2198" i="48"/>
  <c r="F2199" i="48"/>
  <c r="G2199" i="48" s="1"/>
  <c r="F2200" i="48"/>
  <c r="F2201" i="48"/>
  <c r="F2202" i="48"/>
  <c r="F2203" i="48"/>
  <c r="G2203" i="48" s="1"/>
  <c r="F2204" i="48"/>
  <c r="F2205" i="48"/>
  <c r="F2206" i="48"/>
  <c r="F2207" i="48"/>
  <c r="G2207" i="48" s="1"/>
  <c r="F2208" i="48"/>
  <c r="F2209" i="48"/>
  <c r="F2210" i="48"/>
  <c r="F2211" i="48"/>
  <c r="G2211" i="48" s="1"/>
  <c r="F2212" i="48"/>
  <c r="F2213" i="48"/>
  <c r="F2214" i="48"/>
  <c r="F2215" i="48"/>
  <c r="G2215" i="48" s="1"/>
  <c r="F2216" i="48"/>
  <c r="F2217" i="48"/>
  <c r="F2218" i="48"/>
  <c r="F2219" i="48"/>
  <c r="G2219" i="48" s="1"/>
  <c r="F2220" i="48"/>
  <c r="F2221" i="48"/>
  <c r="F2222" i="48"/>
  <c r="F2223" i="48"/>
  <c r="G2223" i="48" s="1"/>
  <c r="F2224" i="48"/>
  <c r="F2225" i="48"/>
  <c r="F2226" i="48"/>
  <c r="F2227" i="48"/>
  <c r="G2227" i="48" s="1"/>
  <c r="F2228" i="48"/>
  <c r="F2229" i="48"/>
  <c r="F2230" i="48"/>
  <c r="F2231" i="48"/>
  <c r="G2231" i="48" s="1"/>
  <c r="F2232" i="48"/>
  <c r="F2233" i="48"/>
  <c r="F2234" i="48"/>
  <c r="F2235" i="48"/>
  <c r="G2235" i="48" s="1"/>
  <c r="F2236" i="48"/>
  <c r="F2237" i="48"/>
  <c r="F2238" i="48"/>
  <c r="F2239" i="48"/>
  <c r="G2239" i="48" s="1"/>
  <c r="F2240" i="48"/>
  <c r="F2241" i="48"/>
  <c r="F2242" i="48"/>
  <c r="F2243" i="48"/>
  <c r="G2243" i="48" s="1"/>
  <c r="F2244" i="48"/>
  <c r="F2245" i="48"/>
  <c r="G2245" i="48" s="1"/>
  <c r="F2246" i="48"/>
  <c r="F2247" i="48"/>
  <c r="G2247" i="48" s="1"/>
  <c r="F2248" i="48"/>
  <c r="F2249" i="48"/>
  <c r="F2250" i="48"/>
  <c r="F2251" i="48"/>
  <c r="G2251" i="48" s="1"/>
  <c r="F2252" i="48"/>
  <c r="F2253" i="48"/>
  <c r="F2254" i="48"/>
  <c r="F2255" i="48"/>
  <c r="G2255" i="48" s="1"/>
  <c r="F2256" i="48"/>
  <c r="F2257" i="48"/>
  <c r="F2258" i="48"/>
  <c r="F2259" i="48"/>
  <c r="G2259" i="48" s="1"/>
  <c r="F2260" i="48"/>
  <c r="F2261" i="48"/>
  <c r="F2262" i="48"/>
  <c r="F2263" i="48"/>
  <c r="G2263" i="48" s="1"/>
  <c r="F2264" i="48"/>
  <c r="F2265" i="48"/>
  <c r="F2266" i="48"/>
  <c r="F2267" i="48"/>
  <c r="G2267" i="48" s="1"/>
  <c r="F2268" i="48"/>
  <c r="F2269" i="48"/>
  <c r="F2270" i="48"/>
  <c r="F2271" i="48"/>
  <c r="G2271" i="48" s="1"/>
  <c r="F2272" i="48"/>
  <c r="F2273" i="48"/>
  <c r="F2274" i="48"/>
  <c r="F2275" i="48"/>
  <c r="G2275" i="48" s="1"/>
  <c r="F2276" i="48"/>
  <c r="F2277" i="48"/>
  <c r="F2278" i="48"/>
  <c r="F2279" i="48"/>
  <c r="G2279" i="48" s="1"/>
  <c r="F2280" i="48"/>
  <c r="F2281" i="48"/>
  <c r="F2282" i="48"/>
  <c r="F2283" i="48"/>
  <c r="G2283" i="48" s="1"/>
  <c r="F2284" i="48"/>
  <c r="F2285" i="48"/>
  <c r="F2286" i="48"/>
  <c r="F2287" i="48"/>
  <c r="G2287" i="48" s="1"/>
  <c r="F2288" i="48"/>
  <c r="F2289" i="48"/>
  <c r="F2290" i="48"/>
  <c r="F2291" i="48"/>
  <c r="G2291" i="48" s="1"/>
  <c r="F2292" i="48"/>
  <c r="F2293" i="48"/>
  <c r="F2294" i="48"/>
  <c r="F2295" i="48"/>
  <c r="G2295" i="48" s="1"/>
  <c r="F2296" i="48"/>
  <c r="F2297" i="48"/>
  <c r="F2298" i="48"/>
  <c r="F2299" i="48"/>
  <c r="G2299" i="48" s="1"/>
  <c r="F2300" i="48"/>
  <c r="F2301" i="48"/>
  <c r="F2302" i="48"/>
  <c r="F2303" i="48"/>
  <c r="G2303" i="48" s="1"/>
  <c r="F2304" i="48"/>
  <c r="F2305" i="48"/>
  <c r="F2306" i="48"/>
  <c r="F2307" i="48"/>
  <c r="G2307" i="48" s="1"/>
  <c r="F2308" i="48"/>
  <c r="F2309" i="48"/>
  <c r="F2310" i="48"/>
  <c r="F2311" i="48"/>
  <c r="G2311" i="48" s="1"/>
  <c r="F2312" i="48"/>
  <c r="F2313" i="48"/>
  <c r="F2314" i="48"/>
  <c r="F2315" i="48"/>
  <c r="G2315" i="48" s="1"/>
  <c r="F2316" i="48"/>
  <c r="F2317" i="48"/>
  <c r="F2318" i="48"/>
  <c r="F2319" i="48"/>
  <c r="G2319" i="48" s="1"/>
  <c r="F2320" i="48"/>
  <c r="F2321" i="48"/>
  <c r="F2322" i="48"/>
  <c r="F2323" i="48"/>
  <c r="G2323" i="48" s="1"/>
  <c r="F2324" i="48"/>
  <c r="F2325" i="48"/>
  <c r="F2326" i="48"/>
  <c r="F2327" i="48"/>
  <c r="G2327" i="48" s="1"/>
  <c r="F2328" i="48"/>
  <c r="F2329" i="48"/>
  <c r="F2330" i="48"/>
  <c r="F2331" i="48"/>
  <c r="G2331" i="48" s="1"/>
  <c r="F2332" i="48"/>
  <c r="F2333" i="48"/>
  <c r="F2334" i="48"/>
  <c r="F2335" i="48"/>
  <c r="G2335" i="48" s="1"/>
  <c r="F2336" i="48"/>
  <c r="F2337" i="48"/>
  <c r="F2338" i="48"/>
  <c r="F2339" i="48"/>
  <c r="G2339" i="48" s="1"/>
  <c r="F2340" i="48"/>
  <c r="F2341" i="48"/>
  <c r="G2341" i="48" s="1"/>
  <c r="F2342" i="48"/>
  <c r="F2343" i="48"/>
  <c r="G2343" i="48" s="1"/>
  <c r="F2344" i="48"/>
  <c r="F2345" i="48"/>
  <c r="F2346" i="48"/>
  <c r="F2347" i="48"/>
  <c r="G2347" i="48" s="1"/>
  <c r="F2348" i="48"/>
  <c r="F2349" i="48"/>
  <c r="F2350" i="48"/>
  <c r="F2351" i="48"/>
  <c r="G2351" i="48" s="1"/>
  <c r="F2352" i="48"/>
  <c r="F2353" i="48"/>
  <c r="F2354" i="48"/>
  <c r="F2355" i="48"/>
  <c r="G2355" i="48" s="1"/>
  <c r="F2356" i="48"/>
  <c r="F2357" i="48"/>
  <c r="F2358" i="48"/>
  <c r="F2359" i="48"/>
  <c r="G2359" i="48" s="1"/>
  <c r="F2360" i="48"/>
  <c r="F2361" i="48"/>
  <c r="F2362" i="48"/>
  <c r="F2363" i="48"/>
  <c r="G2363" i="48" s="1"/>
  <c r="F2364" i="48"/>
  <c r="F2365" i="48"/>
  <c r="F2366" i="48"/>
  <c r="F2367" i="48"/>
  <c r="G2367" i="48" s="1"/>
  <c r="F2368" i="48"/>
  <c r="F2369" i="48"/>
  <c r="F2370" i="48"/>
  <c r="G2370" i="48" s="1"/>
  <c r="F2371" i="48"/>
  <c r="F2372" i="48"/>
  <c r="F2373" i="48"/>
  <c r="F2374" i="48"/>
  <c r="F2375" i="48"/>
  <c r="G2375" i="48" s="1"/>
  <c r="F2376" i="48"/>
  <c r="F2377" i="48"/>
  <c r="F2378" i="48"/>
  <c r="F2379" i="48"/>
  <c r="G2379" i="48" s="1"/>
  <c r="F2380" i="48"/>
  <c r="F2381" i="48"/>
  <c r="F2382" i="48"/>
  <c r="F2383" i="48"/>
  <c r="G2383" i="48" s="1"/>
  <c r="F2384" i="48"/>
  <c r="F2385" i="48"/>
  <c r="F2386" i="48"/>
  <c r="F2387" i="48"/>
  <c r="G2387" i="48" s="1"/>
  <c r="F2388" i="48"/>
  <c r="F2389" i="48"/>
  <c r="F2390" i="48"/>
  <c r="F2391" i="48"/>
  <c r="G2391" i="48" s="1"/>
  <c r="F2392" i="48"/>
  <c r="F2393" i="48"/>
  <c r="F2394" i="48"/>
  <c r="F2395" i="48"/>
  <c r="G2395" i="48" s="1"/>
  <c r="F2396" i="48"/>
  <c r="F2397" i="48"/>
  <c r="F2398" i="48"/>
  <c r="F2399" i="48"/>
  <c r="G2399" i="48" s="1"/>
  <c r="F2400" i="48"/>
  <c r="F2401" i="48"/>
  <c r="F2402" i="48"/>
  <c r="F2403" i="48"/>
  <c r="G2403" i="48" s="1"/>
  <c r="F2404" i="48"/>
  <c r="F2405" i="48"/>
  <c r="F2406" i="48"/>
  <c r="F2407" i="48"/>
  <c r="G2407" i="48" s="1"/>
  <c r="F2408" i="48"/>
  <c r="F2409" i="48"/>
  <c r="F2410" i="48"/>
  <c r="F2411" i="48"/>
  <c r="G2411" i="48" s="1"/>
  <c r="F2412" i="48"/>
  <c r="F2413" i="48"/>
  <c r="F2414" i="48"/>
  <c r="F2415" i="48"/>
  <c r="G2415" i="48" s="1"/>
  <c r="F2416" i="48"/>
  <c r="F2417" i="48"/>
  <c r="F2418" i="48"/>
  <c r="F2419" i="48"/>
  <c r="G2419" i="48" s="1"/>
  <c r="F2420" i="48"/>
  <c r="F2421" i="48"/>
  <c r="F2422" i="48"/>
  <c r="F2423" i="48"/>
  <c r="G2423" i="48" s="1"/>
  <c r="F2424" i="48"/>
  <c r="F2425" i="48"/>
  <c r="F2426" i="48"/>
  <c r="F2427" i="48"/>
  <c r="G2427" i="48" s="1"/>
  <c r="F2428" i="48"/>
  <c r="F2429" i="48"/>
  <c r="F2430" i="48"/>
  <c r="F2431" i="48"/>
  <c r="G2431" i="48" s="1"/>
  <c r="F2432" i="48"/>
  <c r="F2433" i="48"/>
  <c r="F2434" i="48"/>
  <c r="F2435" i="48"/>
  <c r="G2435" i="48" s="1"/>
  <c r="F2436" i="48"/>
  <c r="G2436" i="48" s="1"/>
  <c r="F2437" i="48"/>
  <c r="F2438" i="48"/>
  <c r="F2439" i="48"/>
  <c r="G2439" i="48" s="1"/>
  <c r="F2440" i="48"/>
  <c r="F2441" i="48"/>
  <c r="F2442" i="48"/>
  <c r="F2443" i="48"/>
  <c r="G2443" i="48" s="1"/>
  <c r="F2444" i="48"/>
  <c r="F2445" i="48"/>
  <c r="F2446" i="48"/>
  <c r="F2447" i="48"/>
  <c r="G2447" i="48" s="1"/>
  <c r="F2448" i="48"/>
  <c r="F2449" i="48"/>
  <c r="F2450" i="48"/>
  <c r="F2451" i="48"/>
  <c r="G2451" i="48" s="1"/>
  <c r="F2452" i="48"/>
  <c r="F2453" i="48"/>
  <c r="F2454" i="48"/>
  <c r="F2455" i="48"/>
  <c r="G2455" i="48" s="1"/>
  <c r="F2456" i="48"/>
  <c r="F2457" i="48"/>
  <c r="F2458" i="48"/>
  <c r="F2459" i="48"/>
  <c r="G2459" i="48" s="1"/>
  <c r="F2460" i="48"/>
  <c r="F2461" i="48"/>
  <c r="F2462" i="48"/>
  <c r="F2463" i="48"/>
  <c r="G2463" i="48" s="1"/>
  <c r="F2464" i="48"/>
  <c r="F2465" i="48"/>
  <c r="F2466" i="48"/>
  <c r="F2467" i="48"/>
  <c r="G2467" i="48" s="1"/>
  <c r="F2468" i="48"/>
  <c r="F2469" i="48"/>
  <c r="F2470" i="48"/>
  <c r="F2471" i="48"/>
  <c r="G2471" i="48" s="1"/>
  <c r="F2472" i="48"/>
  <c r="F2473" i="48"/>
  <c r="F2474" i="48"/>
  <c r="F2475" i="48"/>
  <c r="G2475" i="48" s="1"/>
  <c r="F2476" i="48"/>
  <c r="F2477" i="48"/>
  <c r="F2478" i="48"/>
  <c r="F2479" i="48"/>
  <c r="G2479" i="48" s="1"/>
  <c r="F2480" i="48"/>
  <c r="F2481" i="48"/>
  <c r="F2482" i="48"/>
  <c r="F2483" i="48"/>
  <c r="G2483" i="48" s="1"/>
  <c r="F2484" i="48"/>
  <c r="F2485" i="48"/>
  <c r="F2486" i="48"/>
  <c r="F2487" i="48"/>
  <c r="G2487" i="48" s="1"/>
  <c r="F2488" i="48"/>
  <c r="F2489" i="48"/>
  <c r="F2490" i="48"/>
  <c r="F2491" i="48"/>
  <c r="G2491" i="48" s="1"/>
  <c r="F2492" i="48"/>
  <c r="F2493" i="48"/>
  <c r="F2494" i="48"/>
  <c r="F2495" i="48"/>
  <c r="G2495" i="48" s="1"/>
  <c r="F2496" i="48"/>
  <c r="F2497" i="48"/>
  <c r="F2498" i="48"/>
  <c r="F2499" i="48"/>
  <c r="G2499" i="48" s="1"/>
  <c r="F2500" i="48"/>
  <c r="F2501" i="48"/>
  <c r="F2502" i="48"/>
  <c r="G2502" i="48" s="1"/>
  <c r="F2503" i="48"/>
  <c r="F2504" i="48"/>
  <c r="F2505" i="48"/>
  <c r="F2506" i="48"/>
  <c r="F2507" i="48"/>
  <c r="G2507" i="48" s="1"/>
  <c r="F2508" i="48"/>
  <c r="F2509" i="48"/>
  <c r="F2510" i="48"/>
  <c r="F2511" i="48"/>
  <c r="G2511" i="48" s="1"/>
  <c r="F2512" i="48"/>
  <c r="F2513" i="48"/>
  <c r="F2514" i="48"/>
  <c r="F2515" i="48"/>
  <c r="G2515" i="48" s="1"/>
  <c r="F2516" i="48"/>
  <c r="F2517" i="48"/>
  <c r="F2518" i="48"/>
  <c r="F2519" i="48"/>
  <c r="G2519" i="48" s="1"/>
  <c r="F2520" i="48"/>
  <c r="F2521" i="48"/>
  <c r="F2522" i="48"/>
  <c r="F2523" i="48"/>
  <c r="G2523" i="48" s="1"/>
  <c r="F2524" i="48"/>
  <c r="F2525" i="48"/>
  <c r="F2526" i="48"/>
  <c r="F2527" i="48"/>
  <c r="G2527" i="48" s="1"/>
  <c r="F2528" i="48"/>
  <c r="F2529" i="48"/>
  <c r="F2530" i="48"/>
  <c r="F2531" i="48"/>
  <c r="G2531" i="48" s="1"/>
  <c r="F2532" i="48"/>
  <c r="F2533" i="48"/>
  <c r="F2534" i="48"/>
  <c r="F2535" i="48"/>
  <c r="G2535" i="48" s="1"/>
  <c r="F2536" i="48"/>
  <c r="G2536" i="48" s="1"/>
  <c r="F2537" i="48"/>
  <c r="F2538" i="48"/>
  <c r="F2539" i="48"/>
  <c r="G2539" i="48" s="1"/>
  <c r="F2540" i="48"/>
  <c r="F2541" i="48"/>
  <c r="F2542" i="48"/>
  <c r="F2543" i="48"/>
  <c r="G2543" i="48" s="1"/>
  <c r="F2544" i="48"/>
  <c r="F2545" i="48"/>
  <c r="F2546" i="48"/>
  <c r="F2547" i="48"/>
  <c r="G2547" i="48" s="1"/>
  <c r="F2548" i="48"/>
  <c r="F2549" i="48"/>
  <c r="F2550" i="48"/>
  <c r="F2551" i="48"/>
  <c r="G2551" i="48" s="1"/>
  <c r="F2552" i="48"/>
  <c r="F2553" i="48"/>
  <c r="F2554" i="48"/>
  <c r="F2555" i="48"/>
  <c r="G2555" i="48" s="1"/>
  <c r="F2556" i="48"/>
  <c r="F2557" i="48"/>
  <c r="F2558" i="48"/>
  <c r="F2559" i="48"/>
  <c r="G2559" i="48" s="1"/>
  <c r="F2560" i="48"/>
  <c r="F2561" i="48"/>
  <c r="F2562" i="48"/>
  <c r="F2563" i="48"/>
  <c r="G2563" i="48" s="1"/>
  <c r="F2564" i="48"/>
  <c r="F2565" i="48"/>
  <c r="F2566" i="48"/>
  <c r="F2567" i="48"/>
  <c r="G2567" i="48" s="1"/>
  <c r="F2568" i="48"/>
  <c r="F2569" i="48"/>
  <c r="G2569" i="48" s="1"/>
  <c r="F2570" i="48"/>
  <c r="F2571" i="48"/>
  <c r="G2571" i="48" s="1"/>
  <c r="F2572" i="48"/>
  <c r="F2573" i="48"/>
  <c r="F2574" i="48"/>
  <c r="F2575" i="48"/>
  <c r="G2575" i="48" s="1"/>
  <c r="F2576" i="48"/>
  <c r="F2577" i="48"/>
  <c r="F2578" i="48"/>
  <c r="F2579" i="48"/>
  <c r="G2579" i="48" s="1"/>
  <c r="F2580" i="48"/>
  <c r="F2581" i="48"/>
  <c r="F2582" i="48"/>
  <c r="F2583" i="48"/>
  <c r="G2583" i="48" s="1"/>
  <c r="F2584" i="48"/>
  <c r="F2585" i="48"/>
  <c r="F2586" i="48"/>
  <c r="F2587" i="48"/>
  <c r="G2587" i="48" s="1"/>
  <c r="F2588" i="48"/>
  <c r="F2589" i="48"/>
  <c r="F2590" i="48"/>
  <c r="F2591" i="48"/>
  <c r="G2591" i="48" s="1"/>
  <c r="F2592" i="48"/>
  <c r="F2593" i="48"/>
  <c r="F2594" i="48"/>
  <c r="F2595" i="48"/>
  <c r="G2595" i="48" s="1"/>
  <c r="F2596" i="48"/>
  <c r="F2597" i="48"/>
  <c r="F2598" i="48"/>
  <c r="F2599" i="48"/>
  <c r="G2599" i="48" s="1"/>
  <c r="F2600" i="48"/>
  <c r="F2601" i="48"/>
  <c r="F2602" i="48"/>
  <c r="F2603" i="48"/>
  <c r="G2603" i="48" s="1"/>
  <c r="F2604" i="48"/>
  <c r="F2605" i="48"/>
  <c r="F2606" i="48"/>
  <c r="F2607" i="48"/>
  <c r="G2607" i="48" s="1"/>
  <c r="F2608" i="48"/>
  <c r="F2609" i="48"/>
  <c r="F2610" i="48"/>
  <c r="F2611" i="48"/>
  <c r="G2611" i="48" s="1"/>
  <c r="F2612" i="48"/>
  <c r="F2613" i="48"/>
  <c r="F2614" i="48"/>
  <c r="F2615" i="48"/>
  <c r="G2615" i="48" s="1"/>
  <c r="F2616" i="48"/>
  <c r="F2617" i="48"/>
  <c r="F2618" i="48"/>
  <c r="F2619" i="48"/>
  <c r="G2619" i="48" s="1"/>
  <c r="F2620" i="48"/>
  <c r="F2621" i="48"/>
  <c r="F2622" i="48"/>
  <c r="F2623" i="48"/>
  <c r="G2623" i="48" s="1"/>
  <c r="F2624" i="48"/>
  <c r="F2625" i="48"/>
  <c r="F2626" i="48"/>
  <c r="F2627" i="48"/>
  <c r="G2627" i="48" s="1"/>
  <c r="F2628" i="48"/>
  <c r="F2629" i="48"/>
  <c r="F2630" i="48"/>
  <c r="F2631" i="48"/>
  <c r="G2631" i="48" s="1"/>
  <c r="F2632" i="48"/>
  <c r="F2633" i="48"/>
  <c r="F2634" i="48"/>
  <c r="F2635" i="48"/>
  <c r="G2635" i="48" s="1"/>
  <c r="F2636" i="48"/>
  <c r="F2637" i="48"/>
  <c r="F2638" i="48"/>
  <c r="F2639" i="48"/>
  <c r="G2639" i="48" s="1"/>
  <c r="F2640" i="48"/>
  <c r="F2641" i="48"/>
  <c r="F2642" i="48"/>
  <c r="F2643" i="48"/>
  <c r="G2643" i="48" s="1"/>
  <c r="F2644" i="48"/>
  <c r="F2645" i="48"/>
  <c r="F2646" i="48"/>
  <c r="F2647" i="48"/>
  <c r="G2647" i="48" s="1"/>
  <c r="F2648" i="48"/>
  <c r="F2649" i="48"/>
  <c r="F2650" i="48"/>
  <c r="F2651" i="48"/>
  <c r="G2651" i="48" s="1"/>
  <c r="F2652" i="48"/>
  <c r="F2653" i="48"/>
  <c r="F2654" i="48"/>
  <c r="F2655" i="48"/>
  <c r="G2655" i="48" s="1"/>
  <c r="F2656" i="48"/>
  <c r="F2657" i="48"/>
  <c r="F2658" i="48"/>
  <c r="F2659" i="48"/>
  <c r="G2659" i="48" s="1"/>
  <c r="F2660" i="48"/>
  <c r="F2661" i="48"/>
  <c r="F2662" i="48"/>
  <c r="F2663" i="48"/>
  <c r="G2663" i="48" s="1"/>
  <c r="F2664" i="48"/>
  <c r="F2665" i="48"/>
  <c r="F2666" i="48"/>
  <c r="F2667" i="48"/>
  <c r="G2667" i="48" s="1"/>
  <c r="F2668" i="48"/>
  <c r="G2668" i="48" s="1"/>
  <c r="F2669" i="48"/>
  <c r="F2670" i="48"/>
  <c r="F2671" i="48"/>
  <c r="G2671" i="48" s="1"/>
  <c r="F2672" i="48"/>
  <c r="F2673" i="48"/>
  <c r="F2674" i="48"/>
  <c r="F2675" i="48"/>
  <c r="G2675" i="48" s="1"/>
  <c r="F2676" i="48"/>
  <c r="F2677" i="48"/>
  <c r="F2678" i="48"/>
  <c r="F2679" i="48"/>
  <c r="G2679" i="48" s="1"/>
  <c r="F2680" i="48"/>
  <c r="F2681" i="48"/>
  <c r="F2682" i="48"/>
  <c r="F2683" i="48"/>
  <c r="G2683" i="48" s="1"/>
  <c r="F2684" i="48"/>
  <c r="F2685" i="48"/>
  <c r="F2686" i="48"/>
  <c r="F2687" i="48"/>
  <c r="G2687" i="48" s="1"/>
  <c r="F2688" i="48"/>
  <c r="F2689" i="48"/>
  <c r="F2690" i="48"/>
  <c r="F2691" i="48"/>
  <c r="G2691" i="48" s="1"/>
  <c r="F2692" i="48"/>
  <c r="F2693" i="48"/>
  <c r="F2694" i="48"/>
  <c r="F2695" i="48"/>
  <c r="G2695" i="48" s="1"/>
  <c r="F2696" i="48"/>
  <c r="F2697" i="48"/>
  <c r="F2698" i="48"/>
  <c r="F2699" i="48"/>
  <c r="G2699" i="48" s="1"/>
  <c r="F2700" i="48"/>
  <c r="G2700" i="48" s="1"/>
  <c r="F2701" i="48"/>
  <c r="F2702" i="48"/>
  <c r="F2703" i="48"/>
  <c r="G2703" i="48" s="1"/>
  <c r="F2704" i="48"/>
  <c r="F2705" i="48"/>
  <c r="F2706" i="48"/>
  <c r="F2707" i="48"/>
  <c r="G2707" i="48" s="1"/>
  <c r="F2708" i="48"/>
  <c r="F2709" i="48"/>
  <c r="F2710" i="48"/>
  <c r="F2711" i="48"/>
  <c r="G2711" i="48" s="1"/>
  <c r="F2712" i="48"/>
  <c r="F2713" i="48"/>
  <c r="F2714" i="48"/>
  <c r="F2715" i="48"/>
  <c r="G2715" i="48" s="1"/>
  <c r="F2716" i="48"/>
  <c r="F2717" i="48"/>
  <c r="F2718" i="48"/>
  <c r="F2719" i="48"/>
  <c r="G2719" i="48" s="1"/>
  <c r="F2720" i="48"/>
  <c r="F2721" i="48"/>
  <c r="F2722" i="48"/>
  <c r="F2723" i="48"/>
  <c r="G2723" i="48" s="1"/>
  <c r="F2724" i="48"/>
  <c r="F2725" i="48"/>
  <c r="F2726" i="48"/>
  <c r="F2727" i="48"/>
  <c r="G2727" i="48" s="1"/>
  <c r="F2728" i="48"/>
  <c r="F2729" i="48"/>
  <c r="F2730" i="48"/>
  <c r="F2731" i="48"/>
  <c r="G2731" i="48" s="1"/>
  <c r="F2732" i="48"/>
  <c r="F2733" i="48"/>
  <c r="F2734" i="48"/>
  <c r="F2735" i="48"/>
  <c r="G2735" i="48" s="1"/>
  <c r="F2736" i="48"/>
  <c r="F2737" i="48"/>
  <c r="F2738" i="48"/>
  <c r="F2739" i="48"/>
  <c r="G2739" i="48" s="1"/>
  <c r="F2740" i="48"/>
  <c r="F2741" i="48"/>
  <c r="F2742" i="48"/>
  <c r="F2743" i="48"/>
  <c r="G2743" i="48" s="1"/>
  <c r="F2744" i="48"/>
  <c r="F2745" i="48"/>
  <c r="F2746" i="48"/>
  <c r="F2747" i="48"/>
  <c r="G2747" i="48" s="1"/>
  <c r="F2748" i="48"/>
  <c r="F2749" i="48"/>
  <c r="F2750" i="48"/>
  <c r="F2751" i="48"/>
  <c r="G2751" i="48" s="1"/>
  <c r="F2752" i="48"/>
  <c r="F2753" i="48"/>
  <c r="F2754" i="48"/>
  <c r="F2755" i="48"/>
  <c r="G2755" i="48" s="1"/>
  <c r="F2756" i="48"/>
  <c r="F2757" i="48"/>
  <c r="F2758" i="48"/>
  <c r="F2759" i="48"/>
  <c r="G2759" i="48" s="1"/>
  <c r="F2760" i="48"/>
  <c r="F2761" i="48"/>
  <c r="F2762" i="48"/>
  <c r="F2763" i="48"/>
  <c r="G2763" i="48" s="1"/>
  <c r="F2764" i="48"/>
  <c r="F2765" i="48"/>
  <c r="F2766" i="48"/>
  <c r="F2767" i="48"/>
  <c r="G2767" i="48" s="1"/>
  <c r="F2768" i="48"/>
  <c r="F2769" i="48"/>
  <c r="F2770" i="48"/>
  <c r="F2771" i="48"/>
  <c r="G2771" i="48" s="1"/>
  <c r="F2772" i="48"/>
  <c r="F2773" i="48"/>
  <c r="F2774" i="48"/>
  <c r="F2775" i="48"/>
  <c r="G2775" i="48" s="1"/>
  <c r="F2776" i="48"/>
  <c r="F2777" i="48"/>
  <c r="F2778" i="48"/>
  <c r="F2779" i="48"/>
  <c r="G2779" i="48" s="1"/>
  <c r="F2780" i="48"/>
  <c r="F2781" i="48"/>
  <c r="F2782" i="48"/>
  <c r="F2783" i="48"/>
  <c r="G2783" i="48" s="1"/>
  <c r="F2784" i="48"/>
  <c r="F2785" i="48"/>
  <c r="F2786" i="48"/>
  <c r="F2787" i="48"/>
  <c r="G2787" i="48" s="1"/>
  <c r="F2788" i="48"/>
  <c r="F2789" i="48"/>
  <c r="F2790" i="48"/>
  <c r="F2791" i="48"/>
  <c r="G2791" i="48" s="1"/>
  <c r="F2792" i="48"/>
  <c r="F2793" i="48"/>
  <c r="F2794" i="48"/>
  <c r="F2795" i="48"/>
  <c r="G2795" i="48" s="1"/>
  <c r="F2796" i="48"/>
  <c r="F2797" i="48"/>
  <c r="F2798" i="48"/>
  <c r="F2799" i="48"/>
  <c r="G2799" i="48" s="1"/>
  <c r="F2800" i="48"/>
  <c r="G2800" i="48" s="1"/>
  <c r="F2801" i="48"/>
  <c r="F2" i="48"/>
  <c r="G2" i="48" s="1"/>
  <c r="E11" i="18"/>
  <c r="E9" i="18"/>
  <c r="E10" i="18" s="1"/>
  <c r="P4" i="45"/>
  <c r="P5" i="45"/>
  <c r="P6" i="45"/>
  <c r="P7" i="45"/>
  <c r="P8" i="45"/>
  <c r="P9" i="45"/>
  <c r="P10" i="45"/>
  <c r="P11" i="45"/>
  <c r="P12" i="45"/>
  <c r="P13" i="45"/>
  <c r="P14" i="45"/>
  <c r="P15" i="45"/>
  <c r="P16" i="45"/>
  <c r="P17" i="45"/>
  <c r="P18" i="45"/>
  <c r="P19" i="45"/>
  <c r="P20" i="45"/>
  <c r="P21" i="45"/>
  <c r="P22" i="45"/>
  <c r="P23" i="45"/>
  <c r="P24" i="45"/>
  <c r="P25" i="45"/>
  <c r="P26" i="45"/>
  <c r="P27" i="45"/>
  <c r="P28" i="45"/>
  <c r="P29" i="45"/>
  <c r="P30" i="45"/>
  <c r="P31" i="45"/>
  <c r="P32" i="45"/>
  <c r="P33" i="45"/>
  <c r="P34" i="45"/>
  <c r="P35" i="45"/>
  <c r="P36" i="45"/>
  <c r="P37" i="45"/>
  <c r="P38" i="45"/>
  <c r="P39" i="45"/>
  <c r="P40" i="45"/>
  <c r="P41" i="45"/>
  <c r="P42" i="45"/>
  <c r="P43" i="45"/>
  <c r="P44" i="45"/>
  <c r="P45" i="45"/>
  <c r="P46" i="45"/>
  <c r="P47" i="45"/>
  <c r="P48" i="45"/>
  <c r="P49" i="45"/>
  <c r="P50" i="45"/>
  <c r="P51" i="45"/>
  <c r="P52" i="45"/>
  <c r="P53" i="45"/>
  <c r="P54" i="45"/>
  <c r="P55" i="45"/>
  <c r="P56" i="45"/>
  <c r="P57" i="45"/>
  <c r="P58" i="45"/>
  <c r="P59" i="45"/>
  <c r="P60" i="45"/>
  <c r="P61" i="45"/>
  <c r="P62" i="45"/>
  <c r="P63" i="45"/>
  <c r="P64" i="45"/>
  <c r="P65" i="45"/>
  <c r="P66" i="45"/>
  <c r="P67" i="45"/>
  <c r="P68" i="45"/>
  <c r="P69" i="45"/>
  <c r="P70" i="45"/>
  <c r="P71" i="45"/>
  <c r="P72" i="45"/>
  <c r="P73" i="45"/>
  <c r="P74" i="45"/>
  <c r="P75" i="45"/>
  <c r="P76" i="45"/>
  <c r="P77" i="45"/>
  <c r="P78" i="45"/>
  <c r="P79" i="45"/>
  <c r="P80" i="45"/>
  <c r="P81" i="45"/>
  <c r="P82" i="45"/>
  <c r="P83" i="45"/>
  <c r="P84" i="45"/>
  <c r="P85" i="45"/>
  <c r="P86" i="45"/>
  <c r="P87" i="45"/>
  <c r="P88" i="45"/>
  <c r="P89" i="45"/>
  <c r="P90" i="45"/>
  <c r="P91" i="45"/>
  <c r="P92" i="45"/>
  <c r="P93" i="45"/>
  <c r="P94" i="45"/>
  <c r="P95" i="45"/>
  <c r="P96" i="45"/>
  <c r="P97" i="45"/>
  <c r="P98" i="45"/>
  <c r="P99" i="45"/>
  <c r="P100" i="45"/>
  <c r="P101" i="45"/>
  <c r="P102" i="45"/>
  <c r="P103" i="45"/>
  <c r="P104" i="45"/>
  <c r="P105" i="45"/>
  <c r="P106" i="45"/>
  <c r="P107" i="45"/>
  <c r="P108" i="45"/>
  <c r="P109" i="45"/>
  <c r="P110" i="45"/>
  <c r="P111" i="45"/>
  <c r="P112" i="45"/>
  <c r="P113" i="45"/>
  <c r="P114" i="45"/>
  <c r="P115" i="45"/>
  <c r="P116" i="45"/>
  <c r="P117" i="45"/>
  <c r="P118" i="45"/>
  <c r="P119" i="45"/>
  <c r="P120" i="45"/>
  <c r="P121" i="45"/>
  <c r="P122" i="45"/>
  <c r="P123" i="45"/>
  <c r="P124" i="45"/>
  <c r="P125" i="45"/>
  <c r="P126" i="45"/>
  <c r="P127" i="45"/>
  <c r="P128" i="45"/>
  <c r="P129" i="45"/>
  <c r="P130" i="45"/>
  <c r="P131" i="45"/>
  <c r="P132" i="45"/>
  <c r="P133" i="45"/>
  <c r="P134" i="45"/>
  <c r="P135" i="45"/>
  <c r="P136" i="45"/>
  <c r="P137" i="45"/>
  <c r="P138" i="45"/>
  <c r="P139" i="45"/>
  <c r="P140" i="45"/>
  <c r="P141" i="45"/>
  <c r="P142" i="45"/>
  <c r="P143" i="45"/>
  <c r="P144" i="45"/>
  <c r="P145" i="45"/>
  <c r="P146" i="45"/>
  <c r="P147" i="45"/>
  <c r="P148" i="45"/>
  <c r="P149" i="45"/>
  <c r="P150" i="45"/>
  <c r="P151" i="45"/>
  <c r="P152" i="45"/>
  <c r="P153" i="45"/>
  <c r="P154" i="45"/>
  <c r="P155" i="45"/>
  <c r="P156" i="45"/>
  <c r="P157" i="45"/>
  <c r="P158" i="45"/>
  <c r="P159" i="45"/>
  <c r="P160" i="45"/>
  <c r="P161" i="45"/>
  <c r="P162" i="45"/>
  <c r="P163" i="45"/>
  <c r="P164" i="45"/>
  <c r="P165" i="45"/>
  <c r="P166" i="45"/>
  <c r="P167" i="45"/>
  <c r="P168" i="45"/>
  <c r="P169" i="45"/>
  <c r="P170" i="45"/>
  <c r="P171" i="45"/>
  <c r="P172" i="45"/>
  <c r="P173" i="45"/>
  <c r="P174" i="45"/>
  <c r="P175" i="45"/>
  <c r="P176" i="45"/>
  <c r="P177" i="45"/>
  <c r="P178" i="45"/>
  <c r="P179" i="45"/>
  <c r="P180" i="45"/>
  <c r="P181" i="45"/>
  <c r="P182" i="45"/>
  <c r="P183" i="45"/>
  <c r="P184" i="45"/>
  <c r="P185" i="45"/>
  <c r="P186" i="45"/>
  <c r="P187" i="45"/>
  <c r="P188" i="45"/>
  <c r="P189" i="45"/>
  <c r="P190" i="45"/>
  <c r="P191" i="45"/>
  <c r="P192" i="45"/>
  <c r="P193" i="45"/>
  <c r="P194" i="45"/>
  <c r="P195" i="45"/>
  <c r="P196" i="45"/>
  <c r="P197" i="45"/>
  <c r="P198" i="45"/>
  <c r="P199" i="45"/>
  <c r="P200" i="45"/>
  <c r="P201" i="45"/>
  <c r="P202" i="45"/>
  <c r="P203" i="45"/>
  <c r="P204" i="45"/>
  <c r="P205" i="45"/>
  <c r="P206" i="45"/>
  <c r="P207" i="45"/>
  <c r="P208" i="45"/>
  <c r="P209" i="45"/>
  <c r="P210" i="45"/>
  <c r="P211" i="45"/>
  <c r="P212" i="45"/>
  <c r="P213" i="45"/>
  <c r="P214" i="45"/>
  <c r="P215" i="45"/>
  <c r="P216" i="45"/>
  <c r="P217" i="45"/>
  <c r="P218" i="45"/>
  <c r="P219" i="45"/>
  <c r="P220" i="45"/>
  <c r="P221" i="45"/>
  <c r="P222" i="45"/>
  <c r="P223" i="45"/>
  <c r="P224" i="45"/>
  <c r="P225" i="45"/>
  <c r="P226" i="45"/>
  <c r="P227" i="45"/>
  <c r="P228" i="45"/>
  <c r="P229" i="45"/>
  <c r="P230" i="45"/>
  <c r="P231" i="45"/>
  <c r="P232" i="45"/>
  <c r="P233" i="45"/>
  <c r="P234" i="45"/>
  <c r="P235" i="45"/>
  <c r="P236" i="45"/>
  <c r="P237" i="45"/>
  <c r="P238" i="45"/>
  <c r="P239" i="45"/>
  <c r="P240" i="45"/>
  <c r="P241" i="45"/>
  <c r="P242" i="45"/>
  <c r="P243" i="45"/>
  <c r="P244" i="45"/>
  <c r="P245" i="45"/>
  <c r="P246" i="45"/>
  <c r="P247" i="45"/>
  <c r="P248" i="45"/>
  <c r="P249" i="45"/>
  <c r="P250" i="45"/>
  <c r="P251" i="45"/>
  <c r="P252" i="45"/>
  <c r="P253" i="45"/>
  <c r="P254" i="45"/>
  <c r="P255" i="45"/>
  <c r="P256" i="45"/>
  <c r="P257" i="45"/>
  <c r="P258" i="45"/>
  <c r="P259" i="45"/>
  <c r="P260" i="45"/>
  <c r="P261" i="45"/>
  <c r="P262" i="45"/>
  <c r="P263" i="45"/>
  <c r="P264" i="45"/>
  <c r="P265" i="45"/>
  <c r="P266" i="45"/>
  <c r="P267" i="45"/>
  <c r="P268" i="45"/>
  <c r="P269" i="45"/>
  <c r="P270" i="45"/>
  <c r="P271" i="45"/>
  <c r="P272" i="45"/>
  <c r="P273" i="45"/>
  <c r="P274" i="45"/>
  <c r="P275" i="45"/>
  <c r="P276" i="45"/>
  <c r="P277" i="45"/>
  <c r="P278" i="45"/>
  <c r="P279" i="45"/>
  <c r="P280" i="45"/>
  <c r="P281" i="45"/>
  <c r="P282" i="45"/>
  <c r="P283" i="45"/>
  <c r="P284" i="45"/>
  <c r="P285" i="45"/>
  <c r="P286" i="45"/>
  <c r="P287" i="45"/>
  <c r="P288" i="45"/>
  <c r="P289" i="45"/>
  <c r="P290" i="45"/>
  <c r="P291" i="45"/>
  <c r="P292" i="45"/>
  <c r="P293" i="45"/>
  <c r="P294" i="45"/>
  <c r="P295" i="45"/>
  <c r="P296" i="45"/>
  <c r="P297" i="45"/>
  <c r="P298" i="45"/>
  <c r="P299" i="45"/>
  <c r="P300" i="45"/>
  <c r="P301" i="45"/>
  <c r="P302" i="45"/>
  <c r="P303" i="45"/>
  <c r="P304" i="45"/>
  <c r="P305" i="45"/>
  <c r="P306" i="45"/>
  <c r="P307" i="45"/>
  <c r="P308" i="45"/>
  <c r="P309" i="45"/>
  <c r="P310" i="45"/>
  <c r="P311" i="45"/>
  <c r="P312" i="45"/>
  <c r="P313" i="45"/>
  <c r="P314" i="45"/>
  <c r="P315" i="45"/>
  <c r="P316" i="45"/>
  <c r="P317" i="45"/>
  <c r="P318" i="45"/>
  <c r="P319" i="45"/>
  <c r="P320" i="45"/>
  <c r="P321" i="45"/>
  <c r="P322" i="45"/>
  <c r="P323" i="45"/>
  <c r="P324" i="45"/>
  <c r="P325" i="45"/>
  <c r="P326" i="45"/>
  <c r="P327" i="45"/>
  <c r="P328" i="45"/>
  <c r="P329" i="45"/>
  <c r="P330" i="45"/>
  <c r="P331" i="45"/>
  <c r="P332" i="45"/>
  <c r="P333" i="45"/>
  <c r="P334" i="45"/>
  <c r="P335" i="45"/>
  <c r="P336" i="45"/>
  <c r="P337" i="45"/>
  <c r="P338" i="45"/>
  <c r="P339" i="45"/>
  <c r="P340" i="45"/>
  <c r="P341" i="45"/>
  <c r="P342" i="45"/>
  <c r="P343" i="45"/>
  <c r="P344" i="45"/>
  <c r="P345" i="45"/>
  <c r="P346" i="45"/>
  <c r="P347" i="45"/>
  <c r="P348" i="45"/>
  <c r="P349" i="45"/>
  <c r="P350" i="45"/>
  <c r="P351" i="45"/>
  <c r="P352" i="45"/>
  <c r="P353" i="45"/>
  <c r="P354" i="45"/>
  <c r="P355" i="45"/>
  <c r="P356" i="45"/>
  <c r="P357" i="45"/>
  <c r="P358" i="45"/>
  <c r="P359" i="45"/>
  <c r="P360" i="45"/>
  <c r="P361" i="45"/>
  <c r="P362" i="45"/>
  <c r="P363" i="45"/>
  <c r="P364" i="45"/>
  <c r="P365" i="45"/>
  <c r="P366" i="45"/>
  <c r="P367" i="45"/>
  <c r="P368" i="45"/>
  <c r="P369" i="45"/>
  <c r="P370" i="45"/>
  <c r="P371" i="45"/>
  <c r="P372" i="45"/>
  <c r="P373" i="45"/>
  <c r="P374" i="45"/>
  <c r="P375" i="45"/>
  <c r="P376" i="45"/>
  <c r="P377" i="45"/>
  <c r="P378" i="45"/>
  <c r="P379" i="45"/>
  <c r="P380" i="45"/>
  <c r="P381" i="45"/>
  <c r="P382" i="45"/>
  <c r="P383" i="45"/>
  <c r="P384" i="45"/>
  <c r="P385" i="45"/>
  <c r="P386" i="45"/>
  <c r="P387" i="45"/>
  <c r="P388" i="45"/>
  <c r="P389" i="45"/>
  <c r="P390" i="45"/>
  <c r="P391" i="45"/>
  <c r="P392" i="45"/>
  <c r="P393" i="45"/>
  <c r="P394" i="45"/>
  <c r="P395" i="45"/>
  <c r="P396" i="45"/>
  <c r="P397" i="45"/>
  <c r="P398" i="45"/>
  <c r="P399" i="45"/>
  <c r="P400" i="45"/>
  <c r="P401" i="45"/>
  <c r="P402" i="45"/>
  <c r="P403" i="45"/>
  <c r="P404" i="45"/>
  <c r="P405" i="45"/>
  <c r="P406" i="45"/>
  <c r="P407" i="45"/>
  <c r="P408" i="45"/>
  <c r="P409" i="45"/>
  <c r="P410" i="45"/>
  <c r="P411" i="45"/>
  <c r="P412" i="45"/>
  <c r="P413" i="45"/>
  <c r="P414" i="45"/>
  <c r="P415" i="45"/>
  <c r="P416" i="45"/>
  <c r="P417" i="45"/>
  <c r="P418" i="45"/>
  <c r="P419" i="45"/>
  <c r="P420" i="45"/>
  <c r="P421" i="45"/>
  <c r="P422" i="45"/>
  <c r="P3" i="45"/>
  <c r="L6" i="45"/>
  <c r="L13" i="45"/>
  <c r="L22" i="45"/>
  <c r="L29" i="45"/>
  <c r="L30" i="45"/>
  <c r="L45" i="45"/>
  <c r="L46" i="45"/>
  <c r="L54" i="45"/>
  <c r="L62" i="45"/>
  <c r="L70" i="45"/>
  <c r="L77" i="45"/>
  <c r="L86" i="45"/>
  <c r="L93" i="45"/>
  <c r="L94" i="45"/>
  <c r="L109" i="45"/>
  <c r="L110" i="45"/>
  <c r="L118" i="45"/>
  <c r="L126" i="45"/>
  <c r="L134" i="45"/>
  <c r="L141" i="45"/>
  <c r="L150" i="45"/>
  <c r="L157" i="45"/>
  <c r="L158" i="45"/>
  <c r="L173" i="45"/>
  <c r="L174" i="45"/>
  <c r="L178" i="45"/>
  <c r="L182" i="45"/>
  <c r="L186" i="45"/>
  <c r="L189" i="45"/>
  <c r="L194" i="45"/>
  <c r="L197" i="45"/>
  <c r="L198" i="45"/>
  <c r="L205" i="45"/>
  <c r="L206" i="45"/>
  <c r="L210" i="45"/>
  <c r="L214" i="45"/>
  <c r="L218" i="45"/>
  <c r="L221" i="45"/>
  <c r="L226" i="45"/>
  <c r="L229" i="45"/>
  <c r="L230" i="45"/>
  <c r="L237" i="45"/>
  <c r="L238" i="45"/>
  <c r="L242" i="45"/>
  <c r="L246" i="45"/>
  <c r="L250" i="45"/>
  <c r="L253" i="45"/>
  <c r="L258" i="45"/>
  <c r="L261" i="45"/>
  <c r="L262" i="45"/>
  <c r="L269" i="45"/>
  <c r="L270" i="45"/>
  <c r="L274" i="45"/>
  <c r="L278" i="45"/>
  <c r="L282" i="45"/>
  <c r="L285" i="45"/>
  <c r="L290" i="45"/>
  <c r="L293" i="45"/>
  <c r="L294" i="45"/>
  <c r="L301" i="45"/>
  <c r="L302" i="45"/>
  <c r="L306" i="45"/>
  <c r="L310" i="45"/>
  <c r="L314" i="45"/>
  <c r="L317" i="45"/>
  <c r="L322" i="45"/>
  <c r="L325" i="45"/>
  <c r="L326" i="45"/>
  <c r="L333" i="45"/>
  <c r="L334" i="45"/>
  <c r="L338" i="45"/>
  <c r="L342" i="45"/>
  <c r="L346" i="45"/>
  <c r="L349" i="45"/>
  <c r="L354" i="45"/>
  <c r="L357" i="45"/>
  <c r="L358" i="45"/>
  <c r="L365" i="45"/>
  <c r="L366" i="45"/>
  <c r="L370" i="45"/>
  <c r="L374" i="45"/>
  <c r="L378" i="45"/>
  <c r="L381" i="45"/>
  <c r="L386" i="45"/>
  <c r="L389" i="45"/>
  <c r="L390" i="45"/>
  <c r="L397" i="45"/>
  <c r="L398" i="45"/>
  <c r="L402" i="45"/>
  <c r="L406" i="45"/>
  <c r="L410" i="45"/>
  <c r="L413" i="45"/>
  <c r="L418" i="45"/>
  <c r="L421" i="45"/>
  <c r="L422" i="45"/>
  <c r="N12" i="45"/>
  <c r="L10" i="45" s="1"/>
  <c r="G4" i="45"/>
  <c r="G5" i="45"/>
  <c r="G6" i="45"/>
  <c r="G7" i="45"/>
  <c r="G8" i="45"/>
  <c r="G9" i="45"/>
  <c r="G10" i="45"/>
  <c r="G11" i="45"/>
  <c r="G12" i="45"/>
  <c r="G13" i="45"/>
  <c r="G14" i="45"/>
  <c r="G15" i="45"/>
  <c r="G16" i="45"/>
  <c r="G17" i="45"/>
  <c r="G18" i="45"/>
  <c r="G19" i="45"/>
  <c r="G20" i="45"/>
  <c r="G21" i="45"/>
  <c r="G22" i="45"/>
  <c r="G23" i="45"/>
  <c r="G24" i="45"/>
  <c r="G25" i="45"/>
  <c r="G26" i="45"/>
  <c r="G27" i="45"/>
  <c r="G28" i="45"/>
  <c r="G29" i="45"/>
  <c r="G30" i="45"/>
  <c r="G31" i="45"/>
  <c r="G32" i="45"/>
  <c r="G33" i="45"/>
  <c r="G34" i="45"/>
  <c r="G35" i="45"/>
  <c r="G36" i="45"/>
  <c r="G37" i="45"/>
  <c r="G38" i="45"/>
  <c r="G39" i="45"/>
  <c r="G40" i="45"/>
  <c r="G41" i="45"/>
  <c r="G42" i="45"/>
  <c r="G43" i="45"/>
  <c r="G44" i="45"/>
  <c r="G45" i="45"/>
  <c r="G46" i="45"/>
  <c r="G47" i="45"/>
  <c r="G48" i="45"/>
  <c r="G49" i="45"/>
  <c r="G50" i="45"/>
  <c r="G51" i="45"/>
  <c r="G52" i="45"/>
  <c r="G53" i="45"/>
  <c r="G54" i="45"/>
  <c r="G55" i="45"/>
  <c r="G56" i="45"/>
  <c r="G57" i="45"/>
  <c r="G58" i="45"/>
  <c r="G59" i="45"/>
  <c r="G60" i="45"/>
  <c r="G61" i="45"/>
  <c r="G62" i="45"/>
  <c r="G63" i="45"/>
  <c r="G64" i="45"/>
  <c r="G65" i="45"/>
  <c r="G66" i="45"/>
  <c r="G67" i="45"/>
  <c r="G68" i="45"/>
  <c r="G69" i="45"/>
  <c r="G70" i="45"/>
  <c r="G71" i="45"/>
  <c r="G72" i="45"/>
  <c r="G73" i="45"/>
  <c r="G74" i="45"/>
  <c r="G75" i="45"/>
  <c r="G76" i="45"/>
  <c r="G77" i="45"/>
  <c r="G78" i="45"/>
  <c r="G79" i="45"/>
  <c r="G80" i="45"/>
  <c r="G81" i="45"/>
  <c r="G82" i="45"/>
  <c r="G83" i="45"/>
  <c r="G84" i="45"/>
  <c r="G85" i="45"/>
  <c r="G86" i="45"/>
  <c r="G87" i="45"/>
  <c r="G88" i="45"/>
  <c r="G89" i="45"/>
  <c r="G90" i="45"/>
  <c r="G91" i="45"/>
  <c r="G92" i="45"/>
  <c r="G93" i="45"/>
  <c r="G94" i="45"/>
  <c r="G95" i="45"/>
  <c r="G96" i="45"/>
  <c r="G97" i="45"/>
  <c r="G98" i="45"/>
  <c r="G99" i="45"/>
  <c r="G100" i="45"/>
  <c r="G101" i="45"/>
  <c r="G102" i="45"/>
  <c r="G103" i="45"/>
  <c r="G104" i="45"/>
  <c r="G105" i="45"/>
  <c r="G106" i="45"/>
  <c r="G107" i="45"/>
  <c r="G108" i="45"/>
  <c r="G109" i="45"/>
  <c r="G110" i="45"/>
  <c r="G111" i="45"/>
  <c r="G112" i="45"/>
  <c r="G113" i="45"/>
  <c r="G114" i="45"/>
  <c r="G115" i="45"/>
  <c r="G116" i="45"/>
  <c r="G117" i="45"/>
  <c r="G118" i="45"/>
  <c r="G119" i="45"/>
  <c r="G120" i="45"/>
  <c r="G121" i="45"/>
  <c r="G122" i="45"/>
  <c r="G123" i="45"/>
  <c r="G124" i="45"/>
  <c r="G125" i="45"/>
  <c r="G126" i="45"/>
  <c r="G127" i="45"/>
  <c r="G128" i="45"/>
  <c r="G129" i="45"/>
  <c r="G130" i="45"/>
  <c r="G131" i="45"/>
  <c r="G132" i="45"/>
  <c r="G133" i="45"/>
  <c r="G134" i="45"/>
  <c r="G135" i="45"/>
  <c r="G136" i="45"/>
  <c r="G137" i="45"/>
  <c r="G138" i="45"/>
  <c r="G139" i="45"/>
  <c r="G140" i="45"/>
  <c r="G141" i="45"/>
  <c r="G142" i="45"/>
  <c r="G143" i="45"/>
  <c r="G144" i="45"/>
  <c r="G145" i="45"/>
  <c r="G146" i="45"/>
  <c r="G147" i="45"/>
  <c r="G148" i="45"/>
  <c r="G149" i="45"/>
  <c r="G150" i="45"/>
  <c r="G151" i="45"/>
  <c r="G152" i="45"/>
  <c r="G153" i="45"/>
  <c r="G154" i="45"/>
  <c r="G155" i="45"/>
  <c r="G156" i="45"/>
  <c r="G157" i="45"/>
  <c r="G158" i="45"/>
  <c r="G159" i="45"/>
  <c r="G160" i="45"/>
  <c r="G161" i="45"/>
  <c r="G162" i="45"/>
  <c r="G163" i="45"/>
  <c r="G164" i="45"/>
  <c r="G165" i="45"/>
  <c r="G166" i="45"/>
  <c r="G167" i="45"/>
  <c r="G168" i="45"/>
  <c r="G169" i="45"/>
  <c r="G170" i="45"/>
  <c r="G171" i="45"/>
  <c r="G172" i="45"/>
  <c r="G173" i="45"/>
  <c r="G174" i="45"/>
  <c r="G175" i="45"/>
  <c r="G176" i="45"/>
  <c r="G177" i="45"/>
  <c r="G178" i="45"/>
  <c r="G179" i="45"/>
  <c r="G180" i="45"/>
  <c r="G181" i="45"/>
  <c r="G182" i="45"/>
  <c r="G183" i="45"/>
  <c r="G184" i="45"/>
  <c r="G185" i="45"/>
  <c r="G186" i="45"/>
  <c r="G187" i="45"/>
  <c r="G188" i="45"/>
  <c r="G189" i="45"/>
  <c r="G190" i="45"/>
  <c r="G191" i="45"/>
  <c r="G192" i="45"/>
  <c r="G193" i="45"/>
  <c r="G194" i="45"/>
  <c r="G195" i="45"/>
  <c r="G196" i="45"/>
  <c r="G197" i="45"/>
  <c r="G198" i="45"/>
  <c r="G199" i="45"/>
  <c r="G200" i="45"/>
  <c r="G201" i="45"/>
  <c r="G202" i="45"/>
  <c r="G203" i="45"/>
  <c r="G204" i="45"/>
  <c r="G205" i="45"/>
  <c r="G206" i="45"/>
  <c r="G207" i="45"/>
  <c r="G208" i="45"/>
  <c r="G209" i="45"/>
  <c r="G210" i="45"/>
  <c r="G211" i="45"/>
  <c r="G212" i="45"/>
  <c r="G213" i="45"/>
  <c r="G214" i="45"/>
  <c r="G215" i="45"/>
  <c r="G216" i="45"/>
  <c r="G217" i="45"/>
  <c r="G218" i="45"/>
  <c r="G219" i="45"/>
  <c r="G220" i="45"/>
  <c r="G221" i="45"/>
  <c r="G222" i="45"/>
  <c r="G223" i="45"/>
  <c r="G224" i="45"/>
  <c r="G225" i="45"/>
  <c r="G226" i="45"/>
  <c r="G227" i="45"/>
  <c r="G228" i="45"/>
  <c r="G229" i="45"/>
  <c r="G230" i="45"/>
  <c r="G231" i="45"/>
  <c r="G232" i="45"/>
  <c r="G233" i="45"/>
  <c r="G234" i="45"/>
  <c r="G235" i="45"/>
  <c r="G236" i="45"/>
  <c r="G237" i="45"/>
  <c r="G238" i="45"/>
  <c r="G239" i="45"/>
  <c r="G240" i="45"/>
  <c r="G241" i="45"/>
  <c r="G242" i="45"/>
  <c r="G243" i="45"/>
  <c r="G244" i="45"/>
  <c r="G245" i="45"/>
  <c r="G246" i="45"/>
  <c r="G247" i="45"/>
  <c r="G248" i="45"/>
  <c r="G249" i="45"/>
  <c r="G250" i="45"/>
  <c r="G251" i="45"/>
  <c r="G252" i="45"/>
  <c r="G253" i="45"/>
  <c r="G254" i="45"/>
  <c r="G255" i="45"/>
  <c r="G256" i="45"/>
  <c r="G257" i="45"/>
  <c r="G258" i="45"/>
  <c r="G259" i="45"/>
  <c r="G260" i="45"/>
  <c r="G261" i="45"/>
  <c r="G262" i="45"/>
  <c r="G263" i="45"/>
  <c r="G264" i="45"/>
  <c r="G265" i="45"/>
  <c r="G266" i="45"/>
  <c r="G267" i="45"/>
  <c r="G268" i="45"/>
  <c r="G269" i="45"/>
  <c r="G270" i="45"/>
  <c r="G271" i="45"/>
  <c r="G272" i="45"/>
  <c r="G273" i="45"/>
  <c r="G274" i="45"/>
  <c r="G275" i="45"/>
  <c r="G276" i="45"/>
  <c r="G277" i="45"/>
  <c r="G278" i="45"/>
  <c r="G279" i="45"/>
  <c r="G280" i="45"/>
  <c r="G281" i="45"/>
  <c r="G282" i="45"/>
  <c r="G283" i="45"/>
  <c r="G284" i="45"/>
  <c r="G285" i="45"/>
  <c r="G286" i="45"/>
  <c r="G287" i="45"/>
  <c r="G288" i="45"/>
  <c r="G289" i="45"/>
  <c r="G290" i="45"/>
  <c r="G291" i="45"/>
  <c r="G292" i="45"/>
  <c r="G293" i="45"/>
  <c r="G294" i="45"/>
  <c r="G295" i="45"/>
  <c r="G296" i="45"/>
  <c r="G297" i="45"/>
  <c r="G298" i="45"/>
  <c r="G299" i="45"/>
  <c r="G300" i="45"/>
  <c r="G301" i="45"/>
  <c r="G302" i="45"/>
  <c r="G303" i="45"/>
  <c r="G304" i="45"/>
  <c r="G305" i="45"/>
  <c r="G306" i="45"/>
  <c r="G307" i="45"/>
  <c r="G308" i="45"/>
  <c r="G309" i="45"/>
  <c r="G310" i="45"/>
  <c r="G311" i="45"/>
  <c r="G312" i="45"/>
  <c r="G313" i="45"/>
  <c r="G314" i="45"/>
  <c r="G315" i="45"/>
  <c r="G316" i="45"/>
  <c r="G317" i="45"/>
  <c r="G318" i="45"/>
  <c r="G319" i="45"/>
  <c r="G320" i="45"/>
  <c r="G321" i="45"/>
  <c r="G322" i="45"/>
  <c r="G323" i="45"/>
  <c r="G324" i="45"/>
  <c r="G325" i="45"/>
  <c r="G326" i="45"/>
  <c r="G327" i="45"/>
  <c r="G328" i="45"/>
  <c r="G329" i="45"/>
  <c r="G330" i="45"/>
  <c r="G331" i="45"/>
  <c r="G332" i="45"/>
  <c r="G333" i="45"/>
  <c r="G334" i="45"/>
  <c r="G335" i="45"/>
  <c r="G336" i="45"/>
  <c r="G337" i="45"/>
  <c r="G338" i="45"/>
  <c r="G339" i="45"/>
  <c r="G340" i="45"/>
  <c r="G341" i="45"/>
  <c r="G342" i="45"/>
  <c r="G343" i="45"/>
  <c r="G344" i="45"/>
  <c r="G345" i="45"/>
  <c r="G346" i="45"/>
  <c r="G347" i="45"/>
  <c r="G348" i="45"/>
  <c r="G349" i="45"/>
  <c r="G350" i="45"/>
  <c r="G351" i="45"/>
  <c r="G352" i="45"/>
  <c r="G353" i="45"/>
  <c r="G354" i="45"/>
  <c r="G355" i="45"/>
  <c r="G356" i="45"/>
  <c r="G357" i="45"/>
  <c r="G358" i="45"/>
  <c r="G359" i="45"/>
  <c r="G360" i="45"/>
  <c r="G361" i="45"/>
  <c r="G362" i="45"/>
  <c r="G363" i="45"/>
  <c r="G364" i="45"/>
  <c r="G365" i="45"/>
  <c r="G366" i="45"/>
  <c r="G367" i="45"/>
  <c r="G368" i="45"/>
  <c r="G369" i="45"/>
  <c r="G370" i="45"/>
  <c r="G371" i="45"/>
  <c r="G372" i="45"/>
  <c r="G373" i="45"/>
  <c r="G374" i="45"/>
  <c r="G375" i="45"/>
  <c r="G376" i="45"/>
  <c r="G377" i="45"/>
  <c r="G378" i="45"/>
  <c r="G379" i="45"/>
  <c r="G380" i="45"/>
  <c r="G381" i="45"/>
  <c r="G382" i="45"/>
  <c r="G383" i="45"/>
  <c r="G384" i="45"/>
  <c r="G385" i="45"/>
  <c r="G386" i="45"/>
  <c r="G387" i="45"/>
  <c r="G388" i="45"/>
  <c r="G389" i="45"/>
  <c r="G390" i="45"/>
  <c r="G391" i="45"/>
  <c r="G392" i="45"/>
  <c r="G393" i="45"/>
  <c r="G394" i="45"/>
  <c r="G395" i="45"/>
  <c r="G396" i="45"/>
  <c r="G397" i="45"/>
  <c r="G398" i="45"/>
  <c r="G399" i="45"/>
  <c r="G400" i="45"/>
  <c r="G401" i="45"/>
  <c r="G402" i="45"/>
  <c r="G403" i="45"/>
  <c r="G404" i="45"/>
  <c r="G405" i="45"/>
  <c r="G406" i="45"/>
  <c r="G407" i="45"/>
  <c r="G408" i="45"/>
  <c r="G409" i="45"/>
  <c r="G410" i="45"/>
  <c r="G411" i="45"/>
  <c r="G412" i="45"/>
  <c r="G413" i="45"/>
  <c r="G414" i="45"/>
  <c r="G415" i="45"/>
  <c r="G416" i="45"/>
  <c r="G417" i="45"/>
  <c r="G418" i="45"/>
  <c r="G419" i="45"/>
  <c r="G420" i="45"/>
  <c r="G421" i="45"/>
  <c r="G422" i="45"/>
  <c r="E2126" i="46"/>
  <c r="F2126" i="46" s="1"/>
  <c r="H2126" i="46" s="1"/>
  <c r="E2125" i="46"/>
  <c r="F2125" i="46" s="1"/>
  <c r="H2125" i="46" s="1"/>
  <c r="E2124" i="46"/>
  <c r="F2124" i="46" s="1"/>
  <c r="H2124" i="46" s="1"/>
  <c r="E2123" i="46"/>
  <c r="F2123" i="46" s="1"/>
  <c r="H2123" i="46" s="1"/>
  <c r="E2122" i="46"/>
  <c r="F2122" i="46" s="1"/>
  <c r="H2122" i="46" s="1"/>
  <c r="E2121" i="46"/>
  <c r="F2121" i="46" s="1"/>
  <c r="H2121" i="46" s="1"/>
  <c r="E2120" i="46"/>
  <c r="F2120" i="46" s="1"/>
  <c r="H2120" i="46" s="1"/>
  <c r="E2119" i="46"/>
  <c r="F2119" i="46" s="1"/>
  <c r="H2119" i="46" s="1"/>
  <c r="E2118" i="46"/>
  <c r="F2118" i="46" s="1"/>
  <c r="H2118" i="46" s="1"/>
  <c r="E2117" i="46"/>
  <c r="F2117" i="46" s="1"/>
  <c r="H2117" i="46" s="1"/>
  <c r="E2116" i="46"/>
  <c r="F2116" i="46" s="1"/>
  <c r="H2116" i="46" s="1"/>
  <c r="E2115" i="46"/>
  <c r="F2115" i="46" s="1"/>
  <c r="H2115" i="46" s="1"/>
  <c r="E2114" i="46"/>
  <c r="F2114" i="46" s="1"/>
  <c r="H2114" i="46" s="1"/>
  <c r="E2113" i="46"/>
  <c r="F2113" i="46" s="1"/>
  <c r="H2113" i="46" s="1"/>
  <c r="E2112" i="46"/>
  <c r="F2112" i="46" s="1"/>
  <c r="H2112" i="46" s="1"/>
  <c r="E2111" i="46"/>
  <c r="F2111" i="46" s="1"/>
  <c r="H2111" i="46" s="1"/>
  <c r="E2110" i="46"/>
  <c r="F2110" i="46" s="1"/>
  <c r="H2110" i="46" s="1"/>
  <c r="E2109" i="46"/>
  <c r="F2109" i="46" s="1"/>
  <c r="H2109" i="46" s="1"/>
  <c r="E2108" i="46"/>
  <c r="F2108" i="46" s="1"/>
  <c r="H2108" i="46" s="1"/>
  <c r="E2107" i="46"/>
  <c r="F2107" i="46" s="1"/>
  <c r="H2107" i="46" s="1"/>
  <c r="E2106" i="46"/>
  <c r="F2106" i="46" s="1"/>
  <c r="H2106" i="46" s="1"/>
  <c r="E2105" i="46"/>
  <c r="F2105" i="46" s="1"/>
  <c r="H2105" i="46" s="1"/>
  <c r="E2104" i="46"/>
  <c r="F2104" i="46" s="1"/>
  <c r="E2103" i="46"/>
  <c r="F2103" i="46" s="1"/>
  <c r="H2103" i="46" s="1"/>
  <c r="E2102" i="46"/>
  <c r="F2102" i="46" s="1"/>
  <c r="H2102" i="46" s="1"/>
  <c r="E2101" i="46"/>
  <c r="F2101" i="46" s="1"/>
  <c r="H2101" i="46" s="1"/>
  <c r="E2100" i="46"/>
  <c r="F2100" i="46" s="1"/>
  <c r="H2100" i="46" s="1"/>
  <c r="E2099" i="46"/>
  <c r="F2099" i="46" s="1"/>
  <c r="H2099" i="46" s="1"/>
  <c r="E2098" i="46"/>
  <c r="F2098" i="46" s="1"/>
  <c r="H2098" i="46" s="1"/>
  <c r="E2097" i="46"/>
  <c r="F2097" i="46" s="1"/>
  <c r="H2097" i="46" s="1"/>
  <c r="E2096" i="46"/>
  <c r="F2096" i="46" s="1"/>
  <c r="H2096" i="46" s="1"/>
  <c r="E2095" i="46"/>
  <c r="F2095" i="46" s="1"/>
  <c r="E2094" i="46"/>
  <c r="F2094" i="46" s="1"/>
  <c r="H2094" i="46" s="1"/>
  <c r="E2093" i="46"/>
  <c r="F2093" i="46" s="1"/>
  <c r="H2093" i="46" s="1"/>
  <c r="E2092" i="46"/>
  <c r="F2092" i="46" s="1"/>
  <c r="H2092" i="46" s="1"/>
  <c r="E2091" i="46"/>
  <c r="F2091" i="46" s="1"/>
  <c r="H2091" i="46" s="1"/>
  <c r="E2090" i="46"/>
  <c r="F2090" i="46" s="1"/>
  <c r="H2090" i="46" s="1"/>
  <c r="E2089" i="46"/>
  <c r="F2089" i="46" s="1"/>
  <c r="H2089" i="46" s="1"/>
  <c r="E2088" i="46"/>
  <c r="F2088" i="46" s="1"/>
  <c r="H2088" i="46" s="1"/>
  <c r="E2087" i="46"/>
  <c r="F2087" i="46" s="1"/>
  <c r="H2087" i="46" s="1"/>
  <c r="E2086" i="46"/>
  <c r="F2086" i="46" s="1"/>
  <c r="H2086" i="46" s="1"/>
  <c r="E2085" i="46"/>
  <c r="F2085" i="46" s="1"/>
  <c r="H2085" i="46" s="1"/>
  <c r="E2084" i="46"/>
  <c r="F2084" i="46" s="1"/>
  <c r="H2084" i="46" s="1"/>
  <c r="E2083" i="46"/>
  <c r="F2083" i="46" s="1"/>
  <c r="E2082" i="46"/>
  <c r="F2082" i="46" s="1"/>
  <c r="H2082" i="46" s="1"/>
  <c r="E2081" i="46"/>
  <c r="F2081" i="46" s="1"/>
  <c r="H2081" i="46" s="1"/>
  <c r="E2080" i="46"/>
  <c r="F2080" i="46" s="1"/>
  <c r="H2080" i="46" s="1"/>
  <c r="E2079" i="46"/>
  <c r="F2079" i="46" s="1"/>
  <c r="H2079" i="46" s="1"/>
  <c r="E2078" i="46"/>
  <c r="F2078" i="46" s="1"/>
  <c r="H2078" i="46" s="1"/>
  <c r="E2077" i="46"/>
  <c r="F2077" i="46" s="1"/>
  <c r="H2077" i="46" s="1"/>
  <c r="E2076" i="46"/>
  <c r="F2076" i="46" s="1"/>
  <c r="H2076" i="46" s="1"/>
  <c r="E2075" i="46"/>
  <c r="F2075" i="46" s="1"/>
  <c r="H2075" i="46" s="1"/>
  <c r="E2074" i="46"/>
  <c r="F2074" i="46" s="1"/>
  <c r="H2074" i="46" s="1"/>
  <c r="E2073" i="46"/>
  <c r="F2073" i="46" s="1"/>
  <c r="H2073" i="46" s="1"/>
  <c r="E2072" i="46"/>
  <c r="F2072" i="46" s="1"/>
  <c r="H2072" i="46" s="1"/>
  <c r="E2071" i="46"/>
  <c r="F2071" i="46" s="1"/>
  <c r="E2070" i="46"/>
  <c r="F2070" i="46" s="1"/>
  <c r="H2070" i="46" s="1"/>
  <c r="E2069" i="46"/>
  <c r="F2069" i="46" s="1"/>
  <c r="H2069" i="46" s="1"/>
  <c r="E2068" i="46"/>
  <c r="F2068" i="46" s="1"/>
  <c r="H2068" i="46" s="1"/>
  <c r="E2067" i="46"/>
  <c r="F2067" i="46" s="1"/>
  <c r="H2067" i="46" s="1"/>
  <c r="E2066" i="46"/>
  <c r="F2066" i="46" s="1"/>
  <c r="H2066" i="46" s="1"/>
  <c r="E2065" i="46"/>
  <c r="F2065" i="46" s="1"/>
  <c r="H2065" i="46" s="1"/>
  <c r="E2064" i="46"/>
  <c r="F2064" i="46" s="1"/>
  <c r="H2064" i="46" s="1"/>
  <c r="E2063" i="46"/>
  <c r="F2063" i="46" s="1"/>
  <c r="H2063" i="46" s="1"/>
  <c r="E2062" i="46"/>
  <c r="F2062" i="46" s="1"/>
  <c r="H2062" i="46" s="1"/>
  <c r="E2061" i="46"/>
  <c r="F2061" i="46" s="1"/>
  <c r="H2061" i="46" s="1"/>
  <c r="E2060" i="46"/>
  <c r="F2060" i="46" s="1"/>
  <c r="H2060" i="46" s="1"/>
  <c r="E2059" i="46"/>
  <c r="F2059" i="46" s="1"/>
  <c r="H2059" i="46" s="1"/>
  <c r="E2058" i="46"/>
  <c r="F2058" i="46" s="1"/>
  <c r="E2057" i="46"/>
  <c r="F2057" i="46" s="1"/>
  <c r="E2056" i="46"/>
  <c r="F2056" i="46" s="1"/>
  <c r="E2055" i="46"/>
  <c r="F2055" i="46" s="1"/>
  <c r="E2054" i="46"/>
  <c r="F2054" i="46" s="1"/>
  <c r="E2053" i="46"/>
  <c r="F2053" i="46" s="1"/>
  <c r="E2052" i="46"/>
  <c r="F2052" i="46" s="1"/>
  <c r="E2051" i="46"/>
  <c r="F2051" i="46" s="1"/>
  <c r="E2050" i="46"/>
  <c r="F2050" i="46" s="1"/>
  <c r="E2049" i="46"/>
  <c r="F2049" i="46" s="1"/>
  <c r="H2049" i="46" s="1"/>
  <c r="E2048" i="46"/>
  <c r="F2048" i="46" s="1"/>
  <c r="H2048" i="46" s="1"/>
  <c r="E2047" i="46"/>
  <c r="F2047" i="46" s="1"/>
  <c r="H2047" i="46" s="1"/>
  <c r="E2046" i="46"/>
  <c r="F2046" i="46" s="1"/>
  <c r="H2046" i="46" s="1"/>
  <c r="E2045" i="46"/>
  <c r="F2045" i="46" s="1"/>
  <c r="H2045" i="46" s="1"/>
  <c r="E2044" i="46"/>
  <c r="F2044" i="46" s="1"/>
  <c r="H2044" i="46" s="1"/>
  <c r="E2043" i="46"/>
  <c r="F2043" i="46" s="1"/>
  <c r="H2043" i="46" s="1"/>
  <c r="E2042" i="46"/>
  <c r="F2042" i="46" s="1"/>
  <c r="H2042" i="46" s="1"/>
  <c r="E2041" i="46"/>
  <c r="F2041" i="46" s="1"/>
  <c r="H2041" i="46" s="1"/>
  <c r="E2040" i="46"/>
  <c r="F2040" i="46" s="1"/>
  <c r="H2040" i="46" s="1"/>
  <c r="E2039" i="46"/>
  <c r="F2039" i="46" s="1"/>
  <c r="H2039" i="46" s="1"/>
  <c r="E2038" i="46"/>
  <c r="F2038" i="46" s="1"/>
  <c r="H2038" i="46" s="1"/>
  <c r="E2037" i="46"/>
  <c r="F2037" i="46" s="1"/>
  <c r="H2037" i="46" s="1"/>
  <c r="E2036" i="46"/>
  <c r="F2036" i="46" s="1"/>
  <c r="H2036" i="46" s="1"/>
  <c r="E2035" i="46"/>
  <c r="F2035" i="46" s="1"/>
  <c r="H2035" i="46" s="1"/>
  <c r="E2034" i="46"/>
  <c r="F2034" i="46" s="1"/>
  <c r="H2034" i="46" s="1"/>
  <c r="E2033" i="46"/>
  <c r="F2033" i="46" s="1"/>
  <c r="H2033" i="46" s="1"/>
  <c r="E2032" i="46"/>
  <c r="F2032" i="46" s="1"/>
  <c r="H2032" i="46" s="1"/>
  <c r="E2031" i="46"/>
  <c r="F2031" i="46" s="1"/>
  <c r="H2031" i="46" s="1"/>
  <c r="E2030" i="46"/>
  <c r="F2030" i="46" s="1"/>
  <c r="H2030" i="46" s="1"/>
  <c r="E2029" i="46"/>
  <c r="F2029" i="46" s="1"/>
  <c r="H2029" i="46" s="1"/>
  <c r="E2028" i="46"/>
  <c r="F2028" i="46" s="1"/>
  <c r="H2028" i="46" s="1"/>
  <c r="E2027" i="46"/>
  <c r="F2027" i="46" s="1"/>
  <c r="H2027" i="46" s="1"/>
  <c r="E2026" i="46"/>
  <c r="F2026" i="46" s="1"/>
  <c r="H2026" i="46" s="1"/>
  <c r="E2025" i="46"/>
  <c r="F2025" i="46" s="1"/>
  <c r="H2025" i="46" s="1"/>
  <c r="E2024" i="46"/>
  <c r="F2024" i="46" s="1"/>
  <c r="E2023" i="46"/>
  <c r="F2023" i="46" s="1"/>
  <c r="H2023" i="46" s="1"/>
  <c r="E2022" i="46"/>
  <c r="F2022" i="46" s="1"/>
  <c r="H2022" i="46" s="1"/>
  <c r="E2021" i="46"/>
  <c r="F2021" i="46" s="1"/>
  <c r="H2021" i="46" s="1"/>
  <c r="E2020" i="46"/>
  <c r="F2020" i="46" s="1"/>
  <c r="H2020" i="46" s="1"/>
  <c r="E2019" i="46"/>
  <c r="F2019" i="46" s="1"/>
  <c r="H2019" i="46" s="1"/>
  <c r="E2018" i="46"/>
  <c r="F2018" i="46" s="1"/>
  <c r="H2018" i="46" s="1"/>
  <c r="E2017" i="46"/>
  <c r="F2017" i="46" s="1"/>
  <c r="H2017" i="46" s="1"/>
  <c r="E2016" i="46"/>
  <c r="F2016" i="46" s="1"/>
  <c r="H2016" i="46" s="1"/>
  <c r="E2015" i="46"/>
  <c r="F2015" i="46" s="1"/>
  <c r="H2015" i="46" s="1"/>
  <c r="E2014" i="46"/>
  <c r="F2014" i="46" s="1"/>
  <c r="H2014" i="46" s="1"/>
  <c r="E2013" i="46"/>
  <c r="F2013" i="46" s="1"/>
  <c r="E2012" i="46"/>
  <c r="F2012" i="46" s="1"/>
  <c r="H2012" i="46" s="1"/>
  <c r="E2011" i="46"/>
  <c r="F2011" i="46" s="1"/>
  <c r="H2011" i="46" s="1"/>
  <c r="E2010" i="46"/>
  <c r="F2010" i="46" s="1"/>
  <c r="H2010" i="46" s="1"/>
  <c r="E2009" i="46"/>
  <c r="F2009" i="46" s="1"/>
  <c r="H2009" i="46" s="1"/>
  <c r="E2008" i="46"/>
  <c r="F2008" i="46" s="1"/>
  <c r="H2008" i="46" s="1"/>
  <c r="E2007" i="46"/>
  <c r="F2007" i="46" s="1"/>
  <c r="H2007" i="46" s="1"/>
  <c r="E2006" i="46"/>
  <c r="F2006" i="46" s="1"/>
  <c r="H2006" i="46" s="1"/>
  <c r="E2005" i="46"/>
  <c r="F2005" i="46" s="1"/>
  <c r="E2004" i="46"/>
  <c r="F2004" i="46" s="1"/>
  <c r="E2003" i="46"/>
  <c r="F2003" i="46" s="1"/>
  <c r="H2003" i="46" s="1"/>
  <c r="E2002" i="46"/>
  <c r="F2002" i="46" s="1"/>
  <c r="E2001" i="46"/>
  <c r="F2001" i="46" s="1"/>
  <c r="H2001" i="46" s="1"/>
  <c r="E2000" i="46"/>
  <c r="F2000" i="46" s="1"/>
  <c r="H2000" i="46" s="1"/>
  <c r="E1999" i="46"/>
  <c r="F1999" i="46" s="1"/>
  <c r="H1999" i="46" s="1"/>
  <c r="E1998" i="46"/>
  <c r="F1998" i="46" s="1"/>
  <c r="H1998" i="46" s="1"/>
  <c r="E1997" i="46"/>
  <c r="F1997" i="46" s="1"/>
  <c r="H1997" i="46" s="1"/>
  <c r="E1996" i="46"/>
  <c r="F1996" i="46" s="1"/>
  <c r="H1996" i="46" s="1"/>
  <c r="E1995" i="46"/>
  <c r="F1995" i="46" s="1"/>
  <c r="E1994" i="46"/>
  <c r="F1994" i="46" s="1"/>
  <c r="E1993" i="46"/>
  <c r="F1993" i="46" s="1"/>
  <c r="E1992" i="46"/>
  <c r="F1992" i="46" s="1"/>
  <c r="E1991" i="46"/>
  <c r="F1991" i="46" s="1"/>
  <c r="E1990" i="46"/>
  <c r="F1990" i="46" s="1"/>
  <c r="E1989" i="46"/>
  <c r="F1989" i="46" s="1"/>
  <c r="E1988" i="46"/>
  <c r="F1988" i="46" s="1"/>
  <c r="E1987" i="46"/>
  <c r="F1987" i="46" s="1"/>
  <c r="E1986" i="46"/>
  <c r="F1986" i="46" s="1"/>
  <c r="E1985" i="46"/>
  <c r="F1985" i="46" s="1"/>
  <c r="E1984" i="46"/>
  <c r="F1984" i="46" s="1"/>
  <c r="H1984" i="46" s="1"/>
  <c r="E1983" i="46"/>
  <c r="F1983" i="46" s="1"/>
  <c r="H1983" i="46" s="1"/>
  <c r="E1982" i="46"/>
  <c r="F1982" i="46" s="1"/>
  <c r="H1982" i="46" s="1"/>
  <c r="E1981" i="46"/>
  <c r="F1981" i="46" s="1"/>
  <c r="H1981" i="46" s="1"/>
  <c r="E1980" i="46"/>
  <c r="F1980" i="46" s="1"/>
  <c r="H1980" i="46" s="1"/>
  <c r="E1979" i="46"/>
  <c r="F1979" i="46" s="1"/>
  <c r="H1979" i="46" s="1"/>
  <c r="E1978" i="46"/>
  <c r="F1978" i="46" s="1"/>
  <c r="H1978" i="46" s="1"/>
  <c r="E1977" i="46"/>
  <c r="F1977" i="46" s="1"/>
  <c r="H1977" i="46" s="1"/>
  <c r="E1976" i="46"/>
  <c r="F1976" i="46" s="1"/>
  <c r="H1976" i="46" s="1"/>
  <c r="E1975" i="46"/>
  <c r="F1975" i="46" s="1"/>
  <c r="H1975" i="46" s="1"/>
  <c r="E1974" i="46"/>
  <c r="F1974" i="46" s="1"/>
  <c r="H1974" i="46" s="1"/>
  <c r="E1973" i="46"/>
  <c r="F1973" i="46" s="1"/>
  <c r="H1973" i="46" s="1"/>
  <c r="E1972" i="46"/>
  <c r="F1972" i="46" s="1"/>
  <c r="H1972" i="46" s="1"/>
  <c r="E1971" i="46"/>
  <c r="F1971" i="46" s="1"/>
  <c r="H1971" i="46" s="1"/>
  <c r="E1970" i="46"/>
  <c r="F1970" i="46" s="1"/>
  <c r="H1970" i="46" s="1"/>
  <c r="E1969" i="46"/>
  <c r="F1969" i="46" s="1"/>
  <c r="H1969" i="46" s="1"/>
  <c r="E1968" i="46"/>
  <c r="F1968" i="46" s="1"/>
  <c r="E1967" i="46"/>
  <c r="F1967" i="46" s="1"/>
  <c r="H1967" i="46" s="1"/>
  <c r="E1966" i="46"/>
  <c r="F1966" i="46" s="1"/>
  <c r="H1966" i="46" s="1"/>
  <c r="E1965" i="46"/>
  <c r="F1965" i="46" s="1"/>
  <c r="H1965" i="46" s="1"/>
  <c r="E1964" i="46"/>
  <c r="F1964" i="46" s="1"/>
  <c r="H1964" i="46" s="1"/>
  <c r="E1963" i="46"/>
  <c r="F1963" i="46" s="1"/>
  <c r="H1963" i="46" s="1"/>
  <c r="E1962" i="46"/>
  <c r="F1962" i="46" s="1"/>
  <c r="H1962" i="46" s="1"/>
  <c r="E1961" i="46"/>
  <c r="F1961" i="46" s="1"/>
  <c r="H1961" i="46" s="1"/>
  <c r="E1960" i="46"/>
  <c r="F1960" i="46" s="1"/>
  <c r="H1960" i="46" s="1"/>
  <c r="E1959" i="46"/>
  <c r="F1959" i="46" s="1"/>
  <c r="H1959" i="46" s="1"/>
  <c r="E1958" i="46"/>
  <c r="F1958" i="46" s="1"/>
  <c r="H1958" i="46" s="1"/>
  <c r="E1957" i="46"/>
  <c r="F1957" i="46" s="1"/>
  <c r="H1957" i="46" s="1"/>
  <c r="E1956" i="46"/>
  <c r="F1956" i="46" s="1"/>
  <c r="H1956" i="46" s="1"/>
  <c r="E1955" i="46"/>
  <c r="F1955" i="46" s="1"/>
  <c r="H1955" i="46" s="1"/>
  <c r="E1954" i="46"/>
  <c r="F1954" i="46" s="1"/>
  <c r="H1954" i="46" s="1"/>
  <c r="E1953" i="46"/>
  <c r="F1953" i="46" s="1"/>
  <c r="E1952" i="46"/>
  <c r="F1952" i="46" s="1"/>
  <c r="H1952" i="46" s="1"/>
  <c r="E1951" i="46"/>
  <c r="F1951" i="46" s="1"/>
  <c r="E1950" i="46"/>
  <c r="F1950" i="46" s="1"/>
  <c r="H1950" i="46" s="1"/>
  <c r="E1949" i="46"/>
  <c r="F1949" i="46" s="1"/>
  <c r="H1949" i="46" s="1"/>
  <c r="E1948" i="46"/>
  <c r="F1948" i="46" s="1"/>
  <c r="H1948" i="46" s="1"/>
  <c r="E1947" i="46"/>
  <c r="F1947" i="46" s="1"/>
  <c r="H1947" i="46" s="1"/>
  <c r="E1946" i="46"/>
  <c r="F1946" i="46" s="1"/>
  <c r="H1946" i="46" s="1"/>
  <c r="E1945" i="46"/>
  <c r="F1945" i="46" s="1"/>
  <c r="H1945" i="46" s="1"/>
  <c r="E1944" i="46"/>
  <c r="F1944" i="46" s="1"/>
  <c r="H1944" i="46" s="1"/>
  <c r="E1943" i="46"/>
  <c r="F1943" i="46" s="1"/>
  <c r="H1943" i="46" s="1"/>
  <c r="E1942" i="46"/>
  <c r="F1942" i="46" s="1"/>
  <c r="H1942" i="46" s="1"/>
  <c r="E1941" i="46"/>
  <c r="F1941" i="46" s="1"/>
  <c r="H1941" i="46" s="1"/>
  <c r="E1940" i="46"/>
  <c r="F1940" i="46" s="1"/>
  <c r="E1939" i="46"/>
  <c r="F1939" i="46" s="1"/>
  <c r="H1939" i="46" s="1"/>
  <c r="E1938" i="46"/>
  <c r="F1938" i="46" s="1"/>
  <c r="H1938" i="46" s="1"/>
  <c r="E1937" i="46"/>
  <c r="F1937" i="46" s="1"/>
  <c r="H1937" i="46" s="1"/>
  <c r="E1936" i="46"/>
  <c r="F1936" i="46" s="1"/>
  <c r="H1936" i="46" s="1"/>
  <c r="E1935" i="46"/>
  <c r="F1935" i="46" s="1"/>
  <c r="H1935" i="46" s="1"/>
  <c r="E1934" i="46"/>
  <c r="F1934" i="46" s="1"/>
  <c r="H1934" i="46" s="1"/>
  <c r="E1933" i="46"/>
  <c r="F1933" i="46" s="1"/>
  <c r="H1933" i="46" s="1"/>
  <c r="E1932" i="46"/>
  <c r="F1932" i="46" s="1"/>
  <c r="H1932" i="46" s="1"/>
  <c r="E1931" i="46"/>
  <c r="F1931" i="46" s="1"/>
  <c r="H1931" i="46" s="1"/>
  <c r="E1930" i="46"/>
  <c r="F1930" i="46" s="1"/>
  <c r="H1930" i="46" s="1"/>
  <c r="E1929" i="46"/>
  <c r="F1929" i="46" s="1"/>
  <c r="H1929" i="46" s="1"/>
  <c r="E1928" i="46"/>
  <c r="F1928" i="46" s="1"/>
  <c r="H1928" i="46" s="1"/>
  <c r="E1927" i="46"/>
  <c r="F1927" i="46" s="1"/>
  <c r="H1927" i="46" s="1"/>
  <c r="E1926" i="46"/>
  <c r="F1926" i="46" s="1"/>
  <c r="H1926" i="46" s="1"/>
  <c r="E1925" i="46"/>
  <c r="F1925" i="46" s="1"/>
  <c r="H1925" i="46" s="1"/>
  <c r="E1924" i="46"/>
  <c r="F1924" i="46" s="1"/>
  <c r="H1924" i="46" s="1"/>
  <c r="E1923" i="46"/>
  <c r="F1923" i="46" s="1"/>
  <c r="H1923" i="46" s="1"/>
  <c r="E1922" i="46"/>
  <c r="F1922" i="46" s="1"/>
  <c r="H1922" i="46" s="1"/>
  <c r="E1921" i="46"/>
  <c r="F1921" i="46" s="1"/>
  <c r="H1921" i="46" s="1"/>
  <c r="E1920" i="46"/>
  <c r="F1920" i="46" s="1"/>
  <c r="H1920" i="46" s="1"/>
  <c r="E1919" i="46"/>
  <c r="F1919" i="46" s="1"/>
  <c r="E1918" i="46"/>
  <c r="F1918" i="46" s="1"/>
  <c r="E1917" i="46"/>
  <c r="F1917" i="46" s="1"/>
  <c r="E1916" i="46"/>
  <c r="F1916" i="46" s="1"/>
  <c r="E1915" i="46"/>
  <c r="F1915" i="46" s="1"/>
  <c r="E1914" i="46"/>
  <c r="F1914" i="46" s="1"/>
  <c r="E1913" i="46"/>
  <c r="F1913" i="46" s="1"/>
  <c r="E1912" i="46"/>
  <c r="F1912" i="46" s="1"/>
  <c r="E1911" i="46"/>
  <c r="F1911" i="46" s="1"/>
  <c r="E1910" i="46"/>
  <c r="F1910" i="46" s="1"/>
  <c r="E1909" i="46"/>
  <c r="F1909" i="46" s="1"/>
  <c r="H1909" i="46" s="1"/>
  <c r="E1908" i="46"/>
  <c r="F1908" i="46" s="1"/>
  <c r="H1908" i="46" s="1"/>
  <c r="E1907" i="46"/>
  <c r="F1907" i="46" s="1"/>
  <c r="H1907" i="46" s="1"/>
  <c r="E1906" i="46"/>
  <c r="F1906" i="46" s="1"/>
  <c r="H1906" i="46" s="1"/>
  <c r="E1905" i="46"/>
  <c r="F1905" i="46" s="1"/>
  <c r="H1905" i="46" s="1"/>
  <c r="E1904" i="46"/>
  <c r="F1904" i="46" s="1"/>
  <c r="H1904" i="46" s="1"/>
  <c r="E1903" i="46"/>
  <c r="F1903" i="46" s="1"/>
  <c r="H1903" i="46" s="1"/>
  <c r="E1902" i="46"/>
  <c r="F1902" i="46" s="1"/>
  <c r="H1902" i="46" s="1"/>
  <c r="E1901" i="46"/>
  <c r="F1901" i="46" s="1"/>
  <c r="H1901" i="46" s="1"/>
  <c r="E1900" i="46"/>
  <c r="F1900" i="46" s="1"/>
  <c r="H1900" i="46" s="1"/>
  <c r="E1899" i="46"/>
  <c r="F1899" i="46" s="1"/>
  <c r="H1899" i="46" s="1"/>
  <c r="E1898" i="46"/>
  <c r="F1898" i="46" s="1"/>
  <c r="H1898" i="46" s="1"/>
  <c r="E1897" i="46"/>
  <c r="F1897" i="46" s="1"/>
  <c r="H1897" i="46" s="1"/>
  <c r="E1896" i="46"/>
  <c r="F1896" i="46" s="1"/>
  <c r="H1896" i="46" s="1"/>
  <c r="E1895" i="46"/>
  <c r="F1895" i="46" s="1"/>
  <c r="H1895" i="46" s="1"/>
  <c r="E1894" i="46"/>
  <c r="F1894" i="46" s="1"/>
  <c r="H1894" i="46" s="1"/>
  <c r="E1893" i="46"/>
  <c r="F1893" i="46" s="1"/>
  <c r="H1893" i="46" s="1"/>
  <c r="E1892" i="46"/>
  <c r="F1892" i="46" s="1"/>
  <c r="H1892" i="46" s="1"/>
  <c r="E1891" i="46"/>
  <c r="F1891" i="46" s="1"/>
  <c r="H1891" i="46" s="1"/>
  <c r="E1890" i="46"/>
  <c r="F1890" i="46" s="1"/>
  <c r="H1890" i="46" s="1"/>
  <c r="E1889" i="46"/>
  <c r="F1889" i="46" s="1"/>
  <c r="H1889" i="46" s="1"/>
  <c r="E1888" i="46"/>
  <c r="F1888" i="46" s="1"/>
  <c r="H1888" i="46" s="1"/>
  <c r="E1887" i="46"/>
  <c r="F1887" i="46" s="1"/>
  <c r="H1887" i="46" s="1"/>
  <c r="E1886" i="46"/>
  <c r="F1886" i="46" s="1"/>
  <c r="H1886" i="46" s="1"/>
  <c r="E1885" i="46"/>
  <c r="F1885" i="46" s="1"/>
  <c r="H1885" i="46" s="1"/>
  <c r="E1884" i="46"/>
  <c r="F1884" i="46" s="1"/>
  <c r="E1883" i="46"/>
  <c r="F1883" i="46" s="1"/>
  <c r="H1883" i="46" s="1"/>
  <c r="E1882" i="46"/>
  <c r="F1882" i="46" s="1"/>
  <c r="H1882" i="46" s="1"/>
  <c r="E1881" i="46"/>
  <c r="F1881" i="46" s="1"/>
  <c r="H1881" i="46" s="1"/>
  <c r="E1880" i="46"/>
  <c r="F1880" i="46" s="1"/>
  <c r="H1880" i="46" s="1"/>
  <c r="E1879" i="46"/>
  <c r="F1879" i="46" s="1"/>
  <c r="H1879" i="46" s="1"/>
  <c r="E1878" i="46"/>
  <c r="F1878" i="46" s="1"/>
  <c r="H1878" i="46" s="1"/>
  <c r="E1877" i="46"/>
  <c r="F1877" i="46" s="1"/>
  <c r="E1876" i="46"/>
  <c r="F1876" i="46" s="1"/>
  <c r="H1876" i="46" s="1"/>
  <c r="E1875" i="46"/>
  <c r="F1875" i="46" s="1"/>
  <c r="H1875" i="46" s="1"/>
  <c r="E1874" i="46"/>
  <c r="F1874" i="46" s="1"/>
  <c r="H1874" i="46" s="1"/>
  <c r="E1873" i="46"/>
  <c r="F1873" i="46" s="1"/>
  <c r="H1873" i="46" s="1"/>
  <c r="E1872" i="46"/>
  <c r="F1872" i="46" s="1"/>
  <c r="H1872" i="46" s="1"/>
  <c r="E1871" i="46"/>
  <c r="F1871" i="46" s="1"/>
  <c r="H1871" i="46" s="1"/>
  <c r="E1870" i="46"/>
  <c r="F1870" i="46" s="1"/>
  <c r="H1870" i="46" s="1"/>
  <c r="E1869" i="46"/>
  <c r="F1869" i="46" s="1"/>
  <c r="H1869" i="46" s="1"/>
  <c r="E1868" i="46"/>
  <c r="F1868" i="46" s="1"/>
  <c r="H1868" i="46" s="1"/>
  <c r="E1867" i="46"/>
  <c r="F1867" i="46" s="1"/>
  <c r="H1867" i="46" s="1"/>
  <c r="E1866" i="46"/>
  <c r="F1866" i="46" s="1"/>
  <c r="H1866" i="46" s="1"/>
  <c r="E1865" i="46"/>
  <c r="F1865" i="46" s="1"/>
  <c r="H1865" i="46" s="1"/>
  <c r="E1864" i="46"/>
  <c r="F1864" i="46" s="1"/>
  <c r="H1864" i="46" s="1"/>
  <c r="E1863" i="46"/>
  <c r="F1863" i="46" s="1"/>
  <c r="H1863" i="46" s="1"/>
  <c r="E1862" i="46"/>
  <c r="F1862" i="46" s="1"/>
  <c r="H1862" i="46" s="1"/>
  <c r="E1861" i="46"/>
  <c r="F1861" i="46" s="1"/>
  <c r="H1861" i="46" s="1"/>
  <c r="E1860" i="46"/>
  <c r="F1860" i="46" s="1"/>
  <c r="H1860" i="46" s="1"/>
  <c r="E1859" i="46"/>
  <c r="F1859" i="46" s="1"/>
  <c r="H1859" i="46" s="1"/>
  <c r="E1858" i="46"/>
  <c r="F1858" i="46" s="1"/>
  <c r="H1858" i="46" s="1"/>
  <c r="E1857" i="46"/>
  <c r="F1857" i="46" s="1"/>
  <c r="H1857" i="46" s="1"/>
  <c r="E1856" i="46"/>
  <c r="F1856" i="46" s="1"/>
  <c r="E1855" i="46"/>
  <c r="F1855" i="46" s="1"/>
  <c r="E1854" i="46"/>
  <c r="F1854" i="46" s="1"/>
  <c r="E1853" i="46"/>
  <c r="F1853" i="46" s="1"/>
  <c r="H1853" i="46" s="1"/>
  <c r="E1852" i="46"/>
  <c r="F1852" i="46" s="1"/>
  <c r="H1852" i="46" s="1"/>
  <c r="E1851" i="46"/>
  <c r="F1851" i="46" s="1"/>
  <c r="H1851" i="46" s="1"/>
  <c r="E1850" i="46"/>
  <c r="F1850" i="46" s="1"/>
  <c r="H1850" i="46" s="1"/>
  <c r="E1849" i="46"/>
  <c r="F1849" i="46" s="1"/>
  <c r="H1849" i="46" s="1"/>
  <c r="E1848" i="46"/>
  <c r="F1848" i="46" s="1"/>
  <c r="H1848" i="46" s="1"/>
  <c r="E1847" i="46"/>
  <c r="F1847" i="46" s="1"/>
  <c r="H1847" i="46" s="1"/>
  <c r="E1846" i="46"/>
  <c r="F1846" i="46" s="1"/>
  <c r="H1846" i="46" s="1"/>
  <c r="E1845" i="46"/>
  <c r="F1845" i="46" s="1"/>
  <c r="H1845" i="46" s="1"/>
  <c r="E1844" i="46"/>
  <c r="F1844" i="46" s="1"/>
  <c r="H1844" i="46" s="1"/>
  <c r="E1843" i="46"/>
  <c r="F1843" i="46" s="1"/>
  <c r="E1842" i="46"/>
  <c r="F1842" i="46" s="1"/>
  <c r="E1841" i="46"/>
  <c r="F1841" i="46" s="1"/>
  <c r="E1840" i="46"/>
  <c r="F1840" i="46" s="1"/>
  <c r="E1839" i="46"/>
  <c r="F1839" i="46" s="1"/>
  <c r="E1838" i="46"/>
  <c r="F1838" i="46" s="1"/>
  <c r="E1837" i="46"/>
  <c r="F1837" i="46" s="1"/>
  <c r="E1836" i="46"/>
  <c r="F1836" i="46" s="1"/>
  <c r="E1835" i="46"/>
  <c r="F1835" i="46" s="1"/>
  <c r="E1834" i="46"/>
  <c r="F1834" i="46" s="1"/>
  <c r="H1834" i="46" s="1"/>
  <c r="E1833" i="46"/>
  <c r="F1833" i="46" s="1"/>
  <c r="H1833" i="46" s="1"/>
  <c r="E1832" i="46"/>
  <c r="F1832" i="46" s="1"/>
  <c r="H1832" i="46" s="1"/>
  <c r="E1831" i="46"/>
  <c r="F1831" i="46" s="1"/>
  <c r="H1831" i="46" s="1"/>
  <c r="E1830" i="46"/>
  <c r="F1830" i="46" s="1"/>
  <c r="H1830" i="46" s="1"/>
  <c r="E1829" i="46"/>
  <c r="F1829" i="46" s="1"/>
  <c r="H1829" i="46" s="1"/>
  <c r="E1828" i="46"/>
  <c r="F1828" i="46" s="1"/>
  <c r="H1828" i="46" s="1"/>
  <c r="E1827" i="46"/>
  <c r="F1827" i="46" s="1"/>
  <c r="H1827" i="46" s="1"/>
  <c r="E1826" i="46"/>
  <c r="F1826" i="46" s="1"/>
  <c r="H1826" i="46" s="1"/>
  <c r="E1825" i="46"/>
  <c r="F1825" i="46" s="1"/>
  <c r="H1825" i="46" s="1"/>
  <c r="E1824" i="46"/>
  <c r="F1824" i="46" s="1"/>
  <c r="E1823" i="46"/>
  <c r="F1823" i="46" s="1"/>
  <c r="H1823" i="46" s="1"/>
  <c r="E1822" i="46"/>
  <c r="F1822" i="46" s="1"/>
  <c r="H1822" i="46" s="1"/>
  <c r="E1821" i="46"/>
  <c r="F1821" i="46" s="1"/>
  <c r="E1820" i="46"/>
  <c r="F1820" i="46" s="1"/>
  <c r="H1820" i="46" s="1"/>
  <c r="E1819" i="46"/>
  <c r="F1819" i="46" s="1"/>
  <c r="H1819" i="46" s="1"/>
  <c r="E1818" i="46"/>
  <c r="F1818" i="46" s="1"/>
  <c r="H1818" i="46" s="1"/>
  <c r="E1817" i="46"/>
  <c r="F1817" i="46" s="1"/>
  <c r="H1817" i="46" s="1"/>
  <c r="E1816" i="46"/>
  <c r="F1816" i="46" s="1"/>
  <c r="E1815" i="46"/>
  <c r="F1815" i="46" s="1"/>
  <c r="H1815" i="46" s="1"/>
  <c r="E1814" i="46"/>
  <c r="F1814" i="46" s="1"/>
  <c r="H1814" i="46" s="1"/>
  <c r="E1813" i="46"/>
  <c r="F1813" i="46" s="1"/>
  <c r="H1813" i="46" s="1"/>
  <c r="E1812" i="46"/>
  <c r="F1812" i="46" s="1"/>
  <c r="H1812" i="46" s="1"/>
  <c r="E1811" i="46"/>
  <c r="F1811" i="46" s="1"/>
  <c r="H1811" i="46" s="1"/>
  <c r="E1810" i="46"/>
  <c r="F1810" i="46" s="1"/>
  <c r="H1810" i="46" s="1"/>
  <c r="E1809" i="46"/>
  <c r="F1809" i="46" s="1"/>
  <c r="H1809" i="46" s="1"/>
  <c r="E1808" i="46"/>
  <c r="F1808" i="46" s="1"/>
  <c r="H1808" i="46" s="1"/>
  <c r="E1807" i="46"/>
  <c r="F1807" i="46" s="1"/>
  <c r="H1807" i="46" s="1"/>
  <c r="E1806" i="46"/>
  <c r="F1806" i="46" s="1"/>
  <c r="H1806" i="46" s="1"/>
  <c r="E1805" i="46"/>
  <c r="F1805" i="46" s="1"/>
  <c r="H1805" i="46" s="1"/>
  <c r="E1804" i="46"/>
  <c r="F1804" i="46" s="1"/>
  <c r="H1804" i="46" s="1"/>
  <c r="E1803" i="46"/>
  <c r="F1803" i="46" s="1"/>
  <c r="H1803" i="46" s="1"/>
  <c r="E1802" i="46"/>
  <c r="F1802" i="46" s="1"/>
  <c r="H1802" i="46" s="1"/>
  <c r="E1801" i="46"/>
  <c r="F1801" i="46" s="1"/>
  <c r="H1801" i="46" s="1"/>
  <c r="E1800" i="46"/>
  <c r="F1800" i="46" s="1"/>
  <c r="H1800" i="46" s="1"/>
  <c r="E1799" i="46"/>
  <c r="F1799" i="46" s="1"/>
  <c r="H1799" i="46" s="1"/>
  <c r="E1798" i="46"/>
  <c r="F1798" i="46" s="1"/>
  <c r="H1798" i="46" s="1"/>
  <c r="E1797" i="46"/>
  <c r="F1797" i="46" s="1"/>
  <c r="H1797" i="46" s="1"/>
  <c r="E1796" i="46"/>
  <c r="F1796" i="46" s="1"/>
  <c r="H1796" i="46" s="1"/>
  <c r="E1795" i="46"/>
  <c r="F1795" i="46" s="1"/>
  <c r="H1795" i="46" s="1"/>
  <c r="E1794" i="46"/>
  <c r="F1794" i="46" s="1"/>
  <c r="H1794" i="46" s="1"/>
  <c r="E1793" i="46"/>
  <c r="F1793" i="46" s="1"/>
  <c r="H1793" i="46" s="1"/>
  <c r="E1792" i="46"/>
  <c r="F1792" i="46" s="1"/>
  <c r="H1792" i="46" s="1"/>
  <c r="E1791" i="46"/>
  <c r="F1791" i="46" s="1"/>
  <c r="H1791" i="46" s="1"/>
  <c r="E1790" i="46"/>
  <c r="F1790" i="46" s="1"/>
  <c r="H1790" i="46" s="1"/>
  <c r="E1789" i="46"/>
  <c r="F1789" i="46" s="1"/>
  <c r="H1789" i="46" s="1"/>
  <c r="E1788" i="46"/>
  <c r="F1788" i="46" s="1"/>
  <c r="H1788" i="46" s="1"/>
  <c r="E1787" i="46"/>
  <c r="F1787" i="46" s="1"/>
  <c r="H1787" i="46" s="1"/>
  <c r="E1786" i="46"/>
  <c r="F1786" i="46" s="1"/>
  <c r="H1786" i="46" s="1"/>
  <c r="E1785" i="46"/>
  <c r="F1785" i="46" s="1"/>
  <c r="H1785" i="46" s="1"/>
  <c r="E1784" i="46"/>
  <c r="F1784" i="46" s="1"/>
  <c r="H1784" i="46" s="1"/>
  <c r="E1783" i="46"/>
  <c r="F1783" i="46" s="1"/>
  <c r="H1783" i="46" s="1"/>
  <c r="E1782" i="46"/>
  <c r="F1782" i="46" s="1"/>
  <c r="H1782" i="46" s="1"/>
  <c r="E1781" i="46"/>
  <c r="F1781" i="46" s="1"/>
  <c r="H1781" i="46" s="1"/>
  <c r="E1780" i="46"/>
  <c r="F1780" i="46" s="1"/>
  <c r="H1780" i="46" s="1"/>
  <c r="E1779" i="46"/>
  <c r="F1779" i="46" s="1"/>
  <c r="H1779" i="46" s="1"/>
  <c r="E1778" i="46"/>
  <c r="F1778" i="46" s="1"/>
  <c r="H1778" i="46" s="1"/>
  <c r="E1777" i="46"/>
  <c r="F1777" i="46" s="1"/>
  <c r="E1776" i="46"/>
  <c r="F1776" i="46" s="1"/>
  <c r="H1776" i="46" s="1"/>
  <c r="E1775" i="46"/>
  <c r="F1775" i="46" s="1"/>
  <c r="E1774" i="46"/>
  <c r="F1774" i="46" s="1"/>
  <c r="E1773" i="46"/>
  <c r="F1773" i="46" s="1"/>
  <c r="E1772" i="46"/>
  <c r="F1772" i="46" s="1"/>
  <c r="E1771" i="46"/>
  <c r="F1771" i="46" s="1"/>
  <c r="E1770" i="46"/>
  <c r="F1770" i="46" s="1"/>
  <c r="E1769" i="46"/>
  <c r="F1769" i="46" s="1"/>
  <c r="E1768" i="46"/>
  <c r="F1768" i="46" s="1"/>
  <c r="E1767" i="46"/>
  <c r="F1767" i="46" s="1"/>
  <c r="E1766" i="46"/>
  <c r="F1766" i="46" s="1"/>
  <c r="E1765" i="46"/>
  <c r="F1765" i="46" s="1"/>
  <c r="H1765" i="46" s="1"/>
  <c r="E1764" i="46"/>
  <c r="F1764" i="46" s="1"/>
  <c r="H1764" i="46" s="1"/>
  <c r="E1763" i="46"/>
  <c r="F1763" i="46" s="1"/>
  <c r="H1763" i="46" s="1"/>
  <c r="E1762" i="46"/>
  <c r="F1762" i="46" s="1"/>
  <c r="H1762" i="46" s="1"/>
  <c r="E1761" i="46"/>
  <c r="F1761" i="46" s="1"/>
  <c r="E1760" i="46"/>
  <c r="F1760" i="46" s="1"/>
  <c r="H1760" i="46" s="1"/>
  <c r="E1759" i="46"/>
  <c r="F1759" i="46" s="1"/>
  <c r="H1759" i="46" s="1"/>
  <c r="E1758" i="46"/>
  <c r="F1758" i="46" s="1"/>
  <c r="H1758" i="46" s="1"/>
  <c r="E1757" i="46"/>
  <c r="F1757" i="46" s="1"/>
  <c r="H1757" i="46" s="1"/>
  <c r="E1756" i="46"/>
  <c r="F1756" i="46" s="1"/>
  <c r="H1756" i="46" s="1"/>
  <c r="E1755" i="46"/>
  <c r="F1755" i="46" s="1"/>
  <c r="H1755" i="46" s="1"/>
  <c r="E1754" i="46"/>
  <c r="F1754" i="46" s="1"/>
  <c r="H1754" i="46" s="1"/>
  <c r="E1753" i="46"/>
  <c r="F1753" i="46" s="1"/>
  <c r="H1753" i="46" s="1"/>
  <c r="E1752" i="46"/>
  <c r="F1752" i="46" s="1"/>
  <c r="H1752" i="46" s="1"/>
  <c r="E1751" i="46"/>
  <c r="F1751" i="46" s="1"/>
  <c r="H1751" i="46" s="1"/>
  <c r="E1750" i="46"/>
  <c r="F1750" i="46" s="1"/>
  <c r="H1750" i="46" s="1"/>
  <c r="E1749" i="46"/>
  <c r="F1749" i="46" s="1"/>
  <c r="H1749" i="46" s="1"/>
  <c r="E1748" i="46"/>
  <c r="F1748" i="46" s="1"/>
  <c r="H1748" i="46" s="1"/>
  <c r="E1747" i="46"/>
  <c r="F1747" i="46" s="1"/>
  <c r="H1747" i="46" s="1"/>
  <c r="E1746" i="46"/>
  <c r="F1746" i="46" s="1"/>
  <c r="H1746" i="46" s="1"/>
  <c r="E1745" i="46"/>
  <c r="F1745" i="46" s="1"/>
  <c r="H1745" i="46" s="1"/>
  <c r="E1744" i="46"/>
  <c r="F1744" i="46" s="1"/>
  <c r="H1744" i="46" s="1"/>
  <c r="E1743" i="46"/>
  <c r="F1743" i="46" s="1"/>
  <c r="H1743" i="46" s="1"/>
  <c r="E1742" i="46"/>
  <c r="F1742" i="46" s="1"/>
  <c r="H1742" i="46" s="1"/>
  <c r="E1741" i="46"/>
  <c r="F1741" i="46" s="1"/>
  <c r="H1741" i="46" s="1"/>
  <c r="E1740" i="46"/>
  <c r="F1740" i="46" s="1"/>
  <c r="H1740" i="46" s="1"/>
  <c r="E1739" i="46"/>
  <c r="F1739" i="46" s="1"/>
  <c r="H1739" i="46" s="1"/>
  <c r="E1738" i="46"/>
  <c r="F1738" i="46" s="1"/>
  <c r="H1738" i="46" s="1"/>
  <c r="E1737" i="46"/>
  <c r="F1737" i="46" s="1"/>
  <c r="H1737" i="46" s="1"/>
  <c r="E1736" i="46"/>
  <c r="F1736" i="46" s="1"/>
  <c r="H1736" i="46" s="1"/>
  <c r="E1735" i="46"/>
  <c r="F1735" i="46" s="1"/>
  <c r="H1735" i="46" s="1"/>
  <c r="E1734" i="46"/>
  <c r="F1734" i="46" s="1"/>
  <c r="H1734" i="46" s="1"/>
  <c r="E1733" i="46"/>
  <c r="F1733" i="46" s="1"/>
  <c r="H1733" i="46" s="1"/>
  <c r="E1732" i="46"/>
  <c r="F1732" i="46" s="1"/>
  <c r="H1732" i="46" s="1"/>
  <c r="E1731" i="46"/>
  <c r="F1731" i="46" s="1"/>
  <c r="H1731" i="46" s="1"/>
  <c r="E1730" i="46"/>
  <c r="F1730" i="46" s="1"/>
  <c r="H1730" i="46" s="1"/>
  <c r="E1729" i="46"/>
  <c r="F1729" i="46" s="1"/>
  <c r="H1729" i="46" s="1"/>
  <c r="E1728" i="46"/>
  <c r="F1728" i="46" s="1"/>
  <c r="E1727" i="46"/>
  <c r="F1727" i="46" s="1"/>
  <c r="H1727" i="46" s="1"/>
  <c r="E1726" i="46"/>
  <c r="F1726" i="46" s="1"/>
  <c r="H1726" i="46" s="1"/>
  <c r="E1725" i="46"/>
  <c r="F1725" i="46" s="1"/>
  <c r="H1725" i="46" s="1"/>
  <c r="E1724" i="46"/>
  <c r="F1724" i="46" s="1"/>
  <c r="H1724" i="46" s="1"/>
  <c r="E1723" i="46"/>
  <c r="F1723" i="46" s="1"/>
  <c r="H1723" i="46" s="1"/>
  <c r="E1722" i="46"/>
  <c r="F1722" i="46" s="1"/>
  <c r="H1722" i="46" s="1"/>
  <c r="E1721" i="46"/>
  <c r="F1721" i="46" s="1"/>
  <c r="H1721" i="46" s="1"/>
  <c r="E1720" i="46"/>
  <c r="F1720" i="46" s="1"/>
  <c r="H1720" i="46" s="1"/>
  <c r="E1719" i="46"/>
  <c r="F1719" i="46" s="1"/>
  <c r="H1719" i="46" s="1"/>
  <c r="E1718" i="46"/>
  <c r="F1718" i="46" s="1"/>
  <c r="H1718" i="46" s="1"/>
  <c r="E1717" i="46"/>
  <c r="F1717" i="46" s="1"/>
  <c r="H1717" i="46" s="1"/>
  <c r="E1716" i="46"/>
  <c r="F1716" i="46" s="1"/>
  <c r="E1715" i="46"/>
  <c r="F1715" i="46" s="1"/>
  <c r="H1715" i="46" s="1"/>
  <c r="E1714" i="46"/>
  <c r="F1714" i="46" s="1"/>
  <c r="H1714" i="46" s="1"/>
  <c r="E1713" i="46"/>
  <c r="F1713" i="46" s="1"/>
  <c r="H1713" i="46" s="1"/>
  <c r="E1712" i="46"/>
  <c r="F1712" i="46" s="1"/>
  <c r="E1711" i="46"/>
  <c r="F1711" i="46" s="1"/>
  <c r="E1710" i="46"/>
  <c r="F1710" i="46" s="1"/>
  <c r="E1709" i="46"/>
  <c r="F1709" i="46" s="1"/>
  <c r="E1708" i="46"/>
  <c r="F1708" i="46" s="1"/>
  <c r="E1707" i="46"/>
  <c r="F1707" i="46" s="1"/>
  <c r="E1706" i="46"/>
  <c r="F1706" i="46" s="1"/>
  <c r="H1706" i="46" s="1"/>
  <c r="E1705" i="46"/>
  <c r="F1705" i="46" s="1"/>
  <c r="H1705" i="46" s="1"/>
  <c r="E1704" i="46"/>
  <c r="F1704" i="46" s="1"/>
  <c r="E1703" i="46"/>
  <c r="F1703" i="46" s="1"/>
  <c r="H1703" i="46" s="1"/>
  <c r="E1702" i="46"/>
  <c r="F1702" i="46" s="1"/>
  <c r="H1702" i="46" s="1"/>
  <c r="E1701" i="46"/>
  <c r="F1701" i="46" s="1"/>
  <c r="H1701" i="46" s="1"/>
  <c r="E1700" i="46"/>
  <c r="F1700" i="46" s="1"/>
  <c r="H1700" i="46" s="1"/>
  <c r="E1699" i="46"/>
  <c r="F1699" i="46" s="1"/>
  <c r="H1699" i="46" s="1"/>
  <c r="E1698" i="46"/>
  <c r="F1698" i="46" s="1"/>
  <c r="H1698" i="46" s="1"/>
  <c r="E1697" i="46"/>
  <c r="F1697" i="46" s="1"/>
  <c r="H1697" i="46" s="1"/>
  <c r="E1696" i="46"/>
  <c r="F1696" i="46" s="1"/>
  <c r="H1696" i="46" s="1"/>
  <c r="E1695" i="46"/>
  <c r="F1695" i="46" s="1"/>
  <c r="H1695" i="46" s="1"/>
  <c r="E1694" i="46"/>
  <c r="F1694" i="46" s="1"/>
  <c r="H1694" i="46" s="1"/>
  <c r="E1693" i="46"/>
  <c r="F1693" i="46" s="1"/>
  <c r="H1693" i="46" s="1"/>
  <c r="E1692" i="46"/>
  <c r="F1692" i="46" s="1"/>
  <c r="H1692" i="46" s="1"/>
  <c r="E1691" i="46"/>
  <c r="F1691" i="46" s="1"/>
  <c r="H1691" i="46" s="1"/>
  <c r="E1690" i="46"/>
  <c r="F1690" i="46" s="1"/>
  <c r="E1689" i="46"/>
  <c r="F1689" i="46" s="1"/>
  <c r="H1689" i="46" s="1"/>
  <c r="E1688" i="46"/>
  <c r="F1688" i="46" s="1"/>
  <c r="H1688" i="46" s="1"/>
  <c r="E1687" i="46"/>
  <c r="F1687" i="46" s="1"/>
  <c r="H1687" i="46" s="1"/>
  <c r="E1686" i="46"/>
  <c r="F1686" i="46" s="1"/>
  <c r="H1686" i="46" s="1"/>
  <c r="E1685" i="46"/>
  <c r="F1685" i="46" s="1"/>
  <c r="H1685" i="46" s="1"/>
  <c r="E1684" i="46"/>
  <c r="F1684" i="46" s="1"/>
  <c r="H1684" i="46" s="1"/>
  <c r="E1683" i="46"/>
  <c r="F1683" i="46" s="1"/>
  <c r="H1683" i="46" s="1"/>
  <c r="E1682" i="46"/>
  <c r="F1682" i="46" s="1"/>
  <c r="H1682" i="46" s="1"/>
  <c r="E1681" i="46"/>
  <c r="F1681" i="46" s="1"/>
  <c r="H1681" i="46" s="1"/>
  <c r="E1680" i="46"/>
  <c r="F1680" i="46" s="1"/>
  <c r="H1680" i="46" s="1"/>
  <c r="E1679" i="46"/>
  <c r="F1679" i="46" s="1"/>
  <c r="H1679" i="46" s="1"/>
  <c r="E1678" i="46"/>
  <c r="F1678" i="46" s="1"/>
  <c r="H1678" i="46" s="1"/>
  <c r="E1677" i="46"/>
  <c r="F1677" i="46" s="1"/>
  <c r="H1677" i="46" s="1"/>
  <c r="E1676" i="46"/>
  <c r="F1676" i="46" s="1"/>
  <c r="H1676" i="46" s="1"/>
  <c r="E1675" i="46"/>
  <c r="F1675" i="46" s="1"/>
  <c r="H1675" i="46" s="1"/>
  <c r="E1674" i="46"/>
  <c r="F1674" i="46" s="1"/>
  <c r="H1674" i="46" s="1"/>
  <c r="E1673" i="46"/>
  <c r="F1673" i="46" s="1"/>
  <c r="H1673" i="46" s="1"/>
  <c r="E1672" i="46"/>
  <c r="F1672" i="46" s="1"/>
  <c r="H1672" i="46" s="1"/>
  <c r="E1671" i="46"/>
  <c r="F1671" i="46" s="1"/>
  <c r="H1671" i="46" s="1"/>
  <c r="E1670" i="46"/>
  <c r="F1670" i="46" s="1"/>
  <c r="H1670" i="46" s="1"/>
  <c r="E1669" i="46"/>
  <c r="F1669" i="46" s="1"/>
  <c r="H1669" i="46" s="1"/>
  <c r="E1668" i="46"/>
  <c r="F1668" i="46" s="1"/>
  <c r="H1668" i="46" s="1"/>
  <c r="E1667" i="46"/>
  <c r="F1667" i="46" s="1"/>
  <c r="E1666" i="46"/>
  <c r="F1666" i="46" s="1"/>
  <c r="E1665" i="46"/>
  <c r="F1665" i="46" s="1"/>
  <c r="E1664" i="46"/>
  <c r="F1664" i="46" s="1"/>
  <c r="E1663" i="46"/>
  <c r="F1663" i="46" s="1"/>
  <c r="E1662" i="46"/>
  <c r="F1662" i="46" s="1"/>
  <c r="E1661" i="46"/>
  <c r="F1661" i="46" s="1"/>
  <c r="E1660" i="46"/>
  <c r="F1660" i="46" s="1"/>
  <c r="E1659" i="46"/>
  <c r="F1659" i="46" s="1"/>
  <c r="E1658" i="46"/>
  <c r="F1658" i="46" s="1"/>
  <c r="E1657" i="46"/>
  <c r="F1657" i="46" s="1"/>
  <c r="H1657" i="46" s="1"/>
  <c r="E1656" i="46"/>
  <c r="F1656" i="46" s="1"/>
  <c r="H1656" i="46" s="1"/>
  <c r="E1655" i="46"/>
  <c r="F1655" i="46" s="1"/>
  <c r="H1655" i="46" s="1"/>
  <c r="E1654" i="46"/>
  <c r="F1654" i="46" s="1"/>
  <c r="H1654" i="46" s="1"/>
  <c r="E1653" i="46"/>
  <c r="F1653" i="46" s="1"/>
  <c r="H1653" i="46" s="1"/>
  <c r="E1652" i="46"/>
  <c r="F1652" i="46" s="1"/>
  <c r="H1652" i="46" s="1"/>
  <c r="E1651" i="46"/>
  <c r="F1651" i="46" s="1"/>
  <c r="H1651" i="46" s="1"/>
  <c r="E1650" i="46"/>
  <c r="F1650" i="46" s="1"/>
  <c r="H1650" i="46" s="1"/>
  <c r="E1649" i="46"/>
  <c r="F1649" i="46" s="1"/>
  <c r="H1649" i="46" s="1"/>
  <c r="E1648" i="46"/>
  <c r="F1648" i="46" s="1"/>
  <c r="H1648" i="46" s="1"/>
  <c r="E1647" i="46"/>
  <c r="F1647" i="46" s="1"/>
  <c r="H1647" i="46" s="1"/>
  <c r="E1646" i="46"/>
  <c r="F1646" i="46" s="1"/>
  <c r="H1646" i="46" s="1"/>
  <c r="E1645" i="46"/>
  <c r="F1645" i="46" s="1"/>
  <c r="H1645" i="46" s="1"/>
  <c r="E1644" i="46"/>
  <c r="F1644" i="46" s="1"/>
  <c r="H1644" i="46" s="1"/>
  <c r="E1643" i="46"/>
  <c r="F1643" i="46" s="1"/>
  <c r="H1643" i="46" s="1"/>
  <c r="E1642" i="46"/>
  <c r="F1642" i="46" s="1"/>
  <c r="H1642" i="46" s="1"/>
  <c r="E1641" i="46"/>
  <c r="F1641" i="46" s="1"/>
  <c r="H1641" i="46" s="1"/>
  <c r="E1640" i="46"/>
  <c r="F1640" i="46" s="1"/>
  <c r="H1640" i="46" s="1"/>
  <c r="E1639" i="46"/>
  <c r="F1639" i="46" s="1"/>
  <c r="H1639" i="46" s="1"/>
  <c r="E1638" i="46"/>
  <c r="F1638" i="46" s="1"/>
  <c r="H1638" i="46" s="1"/>
  <c r="E1637" i="46"/>
  <c r="F1637" i="46" s="1"/>
  <c r="H1637" i="46" s="1"/>
  <c r="E1636" i="46"/>
  <c r="F1636" i="46" s="1"/>
  <c r="H1636" i="46" s="1"/>
  <c r="E1635" i="46"/>
  <c r="F1635" i="46" s="1"/>
  <c r="H1635" i="46" s="1"/>
  <c r="E1634" i="46"/>
  <c r="F1634" i="46" s="1"/>
  <c r="H1634" i="46" s="1"/>
  <c r="E1633" i="46"/>
  <c r="F1633" i="46" s="1"/>
  <c r="H1633" i="46" s="1"/>
  <c r="E1632" i="46"/>
  <c r="F1632" i="46" s="1"/>
  <c r="H1632" i="46" s="1"/>
  <c r="E1631" i="46"/>
  <c r="F1631" i="46" s="1"/>
  <c r="H1631" i="46" s="1"/>
  <c r="E1630" i="46"/>
  <c r="F1630" i="46" s="1"/>
  <c r="H1630" i="46" s="1"/>
  <c r="E1629" i="46"/>
  <c r="F1629" i="46" s="1"/>
  <c r="H1629" i="46" s="1"/>
  <c r="E1628" i="46"/>
  <c r="F1628" i="46" s="1"/>
  <c r="H1628" i="46" s="1"/>
  <c r="E1627" i="46"/>
  <c r="F1627" i="46" s="1"/>
  <c r="H1627" i="46" s="1"/>
  <c r="E1626" i="46"/>
  <c r="F1626" i="46" s="1"/>
  <c r="H1626" i="46" s="1"/>
  <c r="E1625" i="46"/>
  <c r="F1625" i="46" s="1"/>
  <c r="H1625" i="46" s="1"/>
  <c r="E1624" i="46"/>
  <c r="F1624" i="46" s="1"/>
  <c r="H1624" i="46" s="1"/>
  <c r="E1623" i="46"/>
  <c r="F1623" i="46" s="1"/>
  <c r="H1623" i="46" s="1"/>
  <c r="E1622" i="46"/>
  <c r="F1622" i="46" s="1"/>
  <c r="H1622" i="46" s="1"/>
  <c r="E1621" i="46"/>
  <c r="F1621" i="46" s="1"/>
  <c r="H1621" i="46" s="1"/>
  <c r="E1620" i="46"/>
  <c r="F1620" i="46" s="1"/>
  <c r="H1620" i="46" s="1"/>
  <c r="E1619" i="46"/>
  <c r="F1619" i="46" s="1"/>
  <c r="H1619" i="46" s="1"/>
  <c r="E1618" i="46"/>
  <c r="F1618" i="46" s="1"/>
  <c r="H1618" i="46" s="1"/>
  <c r="E1617" i="46"/>
  <c r="F1617" i="46" s="1"/>
  <c r="H1617" i="46" s="1"/>
  <c r="E1616" i="46"/>
  <c r="F1616" i="46" s="1"/>
  <c r="H1616" i="46" s="1"/>
  <c r="E1615" i="46"/>
  <c r="F1615" i="46" s="1"/>
  <c r="H1615" i="46" s="1"/>
  <c r="E1614" i="46"/>
  <c r="F1614" i="46" s="1"/>
  <c r="H1614" i="46" s="1"/>
  <c r="E1613" i="46"/>
  <c r="F1613" i="46" s="1"/>
  <c r="H1613" i="46" s="1"/>
  <c r="E1612" i="46"/>
  <c r="F1612" i="46" s="1"/>
  <c r="H1612" i="46" s="1"/>
  <c r="E1611" i="46"/>
  <c r="F1611" i="46" s="1"/>
  <c r="H1611" i="46" s="1"/>
  <c r="E1610" i="46"/>
  <c r="F1610" i="46" s="1"/>
  <c r="H1610" i="46" s="1"/>
  <c r="E1609" i="46"/>
  <c r="F1609" i="46" s="1"/>
  <c r="H1609" i="46" s="1"/>
  <c r="E1608" i="46"/>
  <c r="F1608" i="46" s="1"/>
  <c r="H1608" i="46" s="1"/>
  <c r="E1607" i="46"/>
  <c r="F1607" i="46" s="1"/>
  <c r="H1607" i="46" s="1"/>
  <c r="E1606" i="46"/>
  <c r="F1606" i="46" s="1"/>
  <c r="H1606" i="46" s="1"/>
  <c r="E1605" i="46"/>
  <c r="F1605" i="46" s="1"/>
  <c r="H1605" i="46" s="1"/>
  <c r="E1604" i="46"/>
  <c r="F1604" i="46" s="1"/>
  <c r="H1604" i="46" s="1"/>
  <c r="E1603" i="46"/>
  <c r="F1603" i="46" s="1"/>
  <c r="H1603" i="46" s="1"/>
  <c r="E1602" i="46"/>
  <c r="F1602" i="46" s="1"/>
  <c r="E1601" i="46"/>
  <c r="F1601" i="46" s="1"/>
  <c r="E1600" i="46"/>
  <c r="F1600" i="46" s="1"/>
  <c r="H1600" i="46" s="1"/>
  <c r="E1599" i="46"/>
  <c r="F1599" i="46" s="1"/>
  <c r="E1598" i="46"/>
  <c r="F1598" i="46" s="1"/>
  <c r="H1598" i="46" s="1"/>
  <c r="E1597" i="46"/>
  <c r="F1597" i="46" s="1"/>
  <c r="H1597" i="46" s="1"/>
  <c r="E1596" i="46"/>
  <c r="F1596" i="46" s="1"/>
  <c r="H1596" i="46" s="1"/>
  <c r="E1595" i="46"/>
  <c r="F1595" i="46" s="1"/>
  <c r="H1595" i="46" s="1"/>
  <c r="E1594" i="46"/>
  <c r="F1594" i="46" s="1"/>
  <c r="E1593" i="46"/>
  <c r="F1593" i="46" s="1"/>
  <c r="E1592" i="46"/>
  <c r="F1592" i="46" s="1"/>
  <c r="E1591" i="46"/>
  <c r="F1591" i="46" s="1"/>
  <c r="E1590" i="46"/>
  <c r="F1590" i="46" s="1"/>
  <c r="E1589" i="46"/>
  <c r="F1589" i="46" s="1"/>
  <c r="E1588" i="46"/>
  <c r="F1588" i="46" s="1"/>
  <c r="E1587" i="46"/>
  <c r="F1587" i="46" s="1"/>
  <c r="E1586" i="46"/>
  <c r="F1586" i="46" s="1"/>
  <c r="E1585" i="46"/>
  <c r="F1585" i="46" s="1"/>
  <c r="E1584" i="46"/>
  <c r="F1584" i="46" s="1"/>
  <c r="E1583" i="46"/>
  <c r="F1583" i="46" s="1"/>
  <c r="H1583" i="46" s="1"/>
  <c r="E1582" i="46"/>
  <c r="F1582" i="46" s="1"/>
  <c r="H1582" i="46" s="1"/>
  <c r="E1581" i="46"/>
  <c r="F1581" i="46" s="1"/>
  <c r="H1581" i="46" s="1"/>
  <c r="E1580" i="46"/>
  <c r="F1580" i="46" s="1"/>
  <c r="H1580" i="46" s="1"/>
  <c r="E1579" i="46"/>
  <c r="F1579" i="46" s="1"/>
  <c r="H1579" i="46" s="1"/>
  <c r="E1578" i="46"/>
  <c r="F1578" i="46" s="1"/>
  <c r="H1578" i="46" s="1"/>
  <c r="E1577" i="46"/>
  <c r="F1577" i="46" s="1"/>
  <c r="H1577" i="46" s="1"/>
  <c r="E1576" i="46"/>
  <c r="F1576" i="46" s="1"/>
  <c r="H1576" i="46" s="1"/>
  <c r="E1575" i="46"/>
  <c r="F1575" i="46" s="1"/>
  <c r="H1575" i="46" s="1"/>
  <c r="E1574" i="46"/>
  <c r="F1574" i="46" s="1"/>
  <c r="H1574" i="46" s="1"/>
  <c r="E1573" i="46"/>
  <c r="F1573" i="46" s="1"/>
  <c r="H1573" i="46" s="1"/>
  <c r="E1572" i="46"/>
  <c r="F1572" i="46" s="1"/>
  <c r="H1572" i="46" s="1"/>
  <c r="E1571" i="46"/>
  <c r="F1571" i="46" s="1"/>
  <c r="H1571" i="46" s="1"/>
  <c r="E1570" i="46"/>
  <c r="F1570" i="46" s="1"/>
  <c r="H1570" i="46" s="1"/>
  <c r="E1569" i="46"/>
  <c r="F1569" i="46" s="1"/>
  <c r="H1569" i="46" s="1"/>
  <c r="E1568" i="46"/>
  <c r="F1568" i="46" s="1"/>
  <c r="H1568" i="46" s="1"/>
  <c r="E1567" i="46"/>
  <c r="F1567" i="46" s="1"/>
  <c r="H1567" i="46" s="1"/>
  <c r="E1566" i="46"/>
  <c r="F1566" i="46" s="1"/>
  <c r="H1566" i="46" s="1"/>
  <c r="E1565" i="46"/>
  <c r="F1565" i="46" s="1"/>
  <c r="H1565" i="46" s="1"/>
  <c r="E1564" i="46"/>
  <c r="F1564" i="46" s="1"/>
  <c r="H1564" i="46" s="1"/>
  <c r="E1563" i="46"/>
  <c r="F1563" i="46" s="1"/>
  <c r="H1563" i="46" s="1"/>
  <c r="E1562" i="46"/>
  <c r="F1562" i="46" s="1"/>
  <c r="H1562" i="46" s="1"/>
  <c r="E1561" i="46"/>
  <c r="F1561" i="46" s="1"/>
  <c r="H1561" i="46" s="1"/>
  <c r="E1560" i="46"/>
  <c r="F1560" i="46" s="1"/>
  <c r="H1560" i="46" s="1"/>
  <c r="E1559" i="46"/>
  <c r="F1559" i="46" s="1"/>
  <c r="H1559" i="46" s="1"/>
  <c r="E1558" i="46"/>
  <c r="F1558" i="46" s="1"/>
  <c r="H1558" i="46" s="1"/>
  <c r="E1557" i="46"/>
  <c r="F1557" i="46" s="1"/>
  <c r="H1557" i="46" s="1"/>
  <c r="E1556" i="46"/>
  <c r="F1556" i="46" s="1"/>
  <c r="H1556" i="46" s="1"/>
  <c r="E1555" i="46"/>
  <c r="F1555" i="46" s="1"/>
  <c r="H1555" i="46" s="1"/>
  <c r="E1554" i="46"/>
  <c r="F1554" i="46" s="1"/>
  <c r="H1554" i="46" s="1"/>
  <c r="E1553" i="46"/>
  <c r="F1553" i="46" s="1"/>
  <c r="H1553" i="46" s="1"/>
  <c r="E1552" i="46"/>
  <c r="F1552" i="46" s="1"/>
  <c r="H1552" i="46" s="1"/>
  <c r="E1551" i="46"/>
  <c r="F1551" i="46" s="1"/>
  <c r="H1551" i="46" s="1"/>
  <c r="E1550" i="46"/>
  <c r="F1550" i="46" s="1"/>
  <c r="H1550" i="46" s="1"/>
  <c r="E1549" i="46"/>
  <c r="F1549" i="46" s="1"/>
  <c r="H1549" i="46" s="1"/>
  <c r="E1548" i="46"/>
  <c r="F1548" i="46" s="1"/>
  <c r="H1548" i="46" s="1"/>
  <c r="E1547" i="46"/>
  <c r="F1547" i="46" s="1"/>
  <c r="H1547" i="46" s="1"/>
  <c r="E1546" i="46"/>
  <c r="F1546" i="46" s="1"/>
  <c r="H1546" i="46" s="1"/>
  <c r="E1545" i="46"/>
  <c r="F1545" i="46" s="1"/>
  <c r="H1545" i="46" s="1"/>
  <c r="E1544" i="46"/>
  <c r="F1544" i="46" s="1"/>
  <c r="E1543" i="46"/>
  <c r="F1543" i="46" s="1"/>
  <c r="H1543" i="46" s="1"/>
  <c r="E1542" i="46"/>
  <c r="F1542" i="46" s="1"/>
  <c r="H1542" i="46" s="1"/>
  <c r="E1541" i="46"/>
  <c r="F1541" i="46" s="1"/>
  <c r="H1541" i="46" s="1"/>
  <c r="E1540" i="46"/>
  <c r="F1540" i="46" s="1"/>
  <c r="E1539" i="46"/>
  <c r="F1539" i="46" s="1"/>
  <c r="H1539" i="46" s="1"/>
  <c r="E1538" i="46"/>
  <c r="F1538" i="46" s="1"/>
  <c r="E1537" i="46"/>
  <c r="F1537" i="46" s="1"/>
  <c r="H1537" i="46" s="1"/>
  <c r="E1536" i="46"/>
  <c r="F1536" i="46" s="1"/>
  <c r="H1536" i="46" s="1"/>
  <c r="E1535" i="46"/>
  <c r="F1535" i="46" s="1"/>
  <c r="E1534" i="46"/>
  <c r="F1534" i="46" s="1"/>
  <c r="H1534" i="46" s="1"/>
  <c r="E1533" i="46"/>
  <c r="F1533" i="46" s="1"/>
  <c r="E1532" i="46"/>
  <c r="F1532" i="46" s="1"/>
  <c r="H1532" i="46" s="1"/>
  <c r="E1531" i="46"/>
  <c r="F1531" i="46" s="1"/>
  <c r="H1531" i="46" s="1"/>
  <c r="E1530" i="46"/>
  <c r="F1530" i="46" s="1"/>
  <c r="H1530" i="46" s="1"/>
  <c r="E1529" i="46"/>
  <c r="F1529" i="46" s="1"/>
  <c r="H1529" i="46" s="1"/>
  <c r="E1528" i="46"/>
  <c r="F1528" i="46" s="1"/>
  <c r="H1528" i="46" s="1"/>
  <c r="E1527" i="46"/>
  <c r="F1527" i="46" s="1"/>
  <c r="H1527" i="46" s="1"/>
  <c r="E1526" i="46"/>
  <c r="F1526" i="46" s="1"/>
  <c r="H1526" i="46" s="1"/>
  <c r="E1525" i="46"/>
  <c r="F1525" i="46" s="1"/>
  <c r="H1525" i="46" s="1"/>
  <c r="E1524" i="46"/>
  <c r="F1524" i="46" s="1"/>
  <c r="H1524" i="46" s="1"/>
  <c r="E1523" i="46"/>
  <c r="F1523" i="46" s="1"/>
  <c r="H1523" i="46" s="1"/>
  <c r="E1522" i="46"/>
  <c r="F1522" i="46" s="1"/>
  <c r="H1522" i="46" s="1"/>
  <c r="E1521" i="46"/>
  <c r="F1521" i="46" s="1"/>
  <c r="H1521" i="46" s="1"/>
  <c r="E1520" i="46"/>
  <c r="F1520" i="46" s="1"/>
  <c r="E1519" i="46"/>
  <c r="F1519" i="46" s="1"/>
  <c r="E1518" i="46"/>
  <c r="F1518" i="46" s="1"/>
  <c r="E1517" i="46"/>
  <c r="F1517" i="46" s="1"/>
  <c r="E1516" i="46"/>
  <c r="F1516" i="46" s="1"/>
  <c r="E1515" i="46"/>
  <c r="F1515" i="46" s="1"/>
  <c r="E1514" i="46"/>
  <c r="F1514" i="46" s="1"/>
  <c r="E1513" i="46"/>
  <c r="F1513" i="46" s="1"/>
  <c r="E1512" i="46"/>
  <c r="F1512" i="46" s="1"/>
  <c r="E1511" i="46"/>
  <c r="F1511" i="46" s="1"/>
  <c r="E1510" i="46"/>
  <c r="F1510" i="46" s="1"/>
  <c r="H1510" i="46" s="1"/>
  <c r="E1509" i="46"/>
  <c r="F1509" i="46" s="1"/>
  <c r="H1509" i="46" s="1"/>
  <c r="E1508" i="46"/>
  <c r="F1508" i="46" s="1"/>
  <c r="H1508" i="46" s="1"/>
  <c r="E1507" i="46"/>
  <c r="F1507" i="46" s="1"/>
  <c r="H1507" i="46" s="1"/>
  <c r="E1506" i="46"/>
  <c r="F1506" i="46" s="1"/>
  <c r="E1505" i="46"/>
  <c r="F1505" i="46" s="1"/>
  <c r="H1505" i="46" s="1"/>
  <c r="E1504" i="46"/>
  <c r="F1504" i="46" s="1"/>
  <c r="H1504" i="46" s="1"/>
  <c r="E1503" i="46"/>
  <c r="F1503" i="46" s="1"/>
  <c r="H1503" i="46" s="1"/>
  <c r="E1502" i="46"/>
  <c r="F1502" i="46" s="1"/>
  <c r="H1502" i="46" s="1"/>
  <c r="E1501" i="46"/>
  <c r="F1501" i="46" s="1"/>
  <c r="H1501" i="46" s="1"/>
  <c r="E1500" i="46"/>
  <c r="F1500" i="46" s="1"/>
  <c r="H1500" i="46" s="1"/>
  <c r="E1499" i="46"/>
  <c r="F1499" i="46" s="1"/>
  <c r="H1499" i="46" s="1"/>
  <c r="E1498" i="46"/>
  <c r="F1498" i="46" s="1"/>
  <c r="H1498" i="46" s="1"/>
  <c r="E1497" i="46"/>
  <c r="F1497" i="46" s="1"/>
  <c r="H1497" i="46" s="1"/>
  <c r="E1496" i="46"/>
  <c r="F1496" i="46" s="1"/>
  <c r="H1496" i="46" s="1"/>
  <c r="E1495" i="46"/>
  <c r="F1495" i="46" s="1"/>
  <c r="H1495" i="46" s="1"/>
  <c r="E1494" i="46"/>
  <c r="F1494" i="46" s="1"/>
  <c r="H1494" i="46" s="1"/>
  <c r="E1493" i="46"/>
  <c r="F1493" i="46" s="1"/>
  <c r="H1493" i="46" s="1"/>
  <c r="E1492" i="46"/>
  <c r="F1492" i="46" s="1"/>
  <c r="H1492" i="46" s="1"/>
  <c r="E1491" i="46"/>
  <c r="F1491" i="46" s="1"/>
  <c r="H1491" i="46" s="1"/>
  <c r="E1490" i="46"/>
  <c r="F1490" i="46" s="1"/>
  <c r="E1489" i="46"/>
  <c r="F1489" i="46" s="1"/>
  <c r="H1489" i="46" s="1"/>
  <c r="E1488" i="46"/>
  <c r="F1488" i="46" s="1"/>
  <c r="H1488" i="46" s="1"/>
  <c r="E1487" i="46"/>
  <c r="F1487" i="46" s="1"/>
  <c r="H1487" i="46" s="1"/>
  <c r="E1486" i="46"/>
  <c r="F1486" i="46" s="1"/>
  <c r="H1486" i="46" s="1"/>
  <c r="E1485" i="46"/>
  <c r="F1485" i="46" s="1"/>
  <c r="H1485" i="46" s="1"/>
  <c r="E1484" i="46"/>
  <c r="F1484" i="46" s="1"/>
  <c r="H1484" i="46" s="1"/>
  <c r="E1483" i="46"/>
  <c r="F1483" i="46" s="1"/>
  <c r="H1483" i="46" s="1"/>
  <c r="E1482" i="46"/>
  <c r="F1482" i="46" s="1"/>
  <c r="H1482" i="46" s="1"/>
  <c r="E1481" i="46"/>
  <c r="F1481" i="46" s="1"/>
  <c r="H1481" i="46" s="1"/>
  <c r="E1480" i="46"/>
  <c r="F1480" i="46" s="1"/>
  <c r="H1480" i="46" s="1"/>
  <c r="E1479" i="46"/>
  <c r="F1479" i="46" s="1"/>
  <c r="H1479" i="46" s="1"/>
  <c r="E1478" i="46"/>
  <c r="F1478" i="46" s="1"/>
  <c r="H1478" i="46" s="1"/>
  <c r="E1477" i="46"/>
  <c r="F1477" i="46" s="1"/>
  <c r="H1477" i="46" s="1"/>
  <c r="E1476" i="46"/>
  <c r="F1476" i="46" s="1"/>
  <c r="E1475" i="46"/>
  <c r="F1475" i="46" s="1"/>
  <c r="H1475" i="46" s="1"/>
  <c r="E1474" i="46"/>
  <c r="F1474" i="46" s="1"/>
  <c r="H1474" i="46" s="1"/>
  <c r="E1473" i="46"/>
  <c r="F1473" i="46" s="1"/>
  <c r="E1472" i="46"/>
  <c r="F1472" i="46" s="1"/>
  <c r="H1472" i="46" s="1"/>
  <c r="E1471" i="46"/>
  <c r="F1471" i="46" s="1"/>
  <c r="H1471" i="46" s="1"/>
  <c r="E1470" i="46"/>
  <c r="F1470" i="46" s="1"/>
  <c r="H1470" i="46" s="1"/>
  <c r="E1469" i="46"/>
  <c r="F1469" i="46" s="1"/>
  <c r="H1469" i="46" s="1"/>
  <c r="E1468" i="46"/>
  <c r="F1468" i="46" s="1"/>
  <c r="H1468" i="46" s="1"/>
  <c r="E1467" i="46"/>
  <c r="F1467" i="46" s="1"/>
  <c r="H1467" i="46" s="1"/>
  <c r="E1466" i="46"/>
  <c r="F1466" i="46" s="1"/>
  <c r="E1465" i="46"/>
  <c r="F1465" i="46" s="1"/>
  <c r="H1465" i="46" s="1"/>
  <c r="E1464" i="46"/>
  <c r="F1464" i="46" s="1"/>
  <c r="H1464" i="46" s="1"/>
  <c r="E1463" i="46"/>
  <c r="F1463" i="46" s="1"/>
  <c r="H1463" i="46" s="1"/>
  <c r="E1462" i="46"/>
  <c r="F1462" i="46" s="1"/>
  <c r="H1462" i="46" s="1"/>
  <c r="E1461" i="46"/>
  <c r="F1461" i="46" s="1"/>
  <c r="H1461" i="46" s="1"/>
  <c r="E1460" i="46"/>
  <c r="F1460" i="46" s="1"/>
  <c r="H1460" i="46" s="1"/>
  <c r="E1459" i="46"/>
  <c r="F1459" i="46" s="1"/>
  <c r="H1459" i="46" s="1"/>
  <c r="E1458" i="46"/>
  <c r="F1458" i="46" s="1"/>
  <c r="H1458" i="46" s="1"/>
  <c r="E1457" i="46"/>
  <c r="F1457" i="46" s="1"/>
  <c r="H1457" i="46" s="1"/>
  <c r="E1456" i="46"/>
  <c r="F1456" i="46" s="1"/>
  <c r="H1456" i="46" s="1"/>
  <c r="E1455" i="46"/>
  <c r="F1455" i="46" s="1"/>
  <c r="H1455" i="46" s="1"/>
  <c r="E1454" i="46"/>
  <c r="F1454" i="46" s="1"/>
  <c r="H1454" i="46" s="1"/>
  <c r="E1453" i="46"/>
  <c r="F1453" i="46" s="1"/>
  <c r="H1453" i="46" s="1"/>
  <c r="E1452" i="46"/>
  <c r="F1452" i="46" s="1"/>
  <c r="H1452" i="46" s="1"/>
  <c r="E1451" i="46"/>
  <c r="F1451" i="46" s="1"/>
  <c r="H1451" i="46" s="1"/>
  <c r="E1450" i="46"/>
  <c r="F1450" i="46" s="1"/>
  <c r="H1450" i="46" s="1"/>
  <c r="E1449" i="46"/>
  <c r="F1449" i="46" s="1"/>
  <c r="H1449" i="46" s="1"/>
  <c r="E1448" i="46"/>
  <c r="F1448" i="46" s="1"/>
  <c r="H1448" i="46" s="1"/>
  <c r="E1447" i="46"/>
  <c r="F1447" i="46" s="1"/>
  <c r="H1447" i="46" s="1"/>
  <c r="E1446" i="46"/>
  <c r="F1446" i="46" s="1"/>
  <c r="E1445" i="46"/>
  <c r="F1445" i="46" s="1"/>
  <c r="E1444" i="46"/>
  <c r="F1444" i="46" s="1"/>
  <c r="E1443" i="46"/>
  <c r="F1443" i="46" s="1"/>
  <c r="E1442" i="46"/>
  <c r="F1442" i="46" s="1"/>
  <c r="H1442" i="46" s="1"/>
  <c r="E1441" i="46"/>
  <c r="F1441" i="46" s="1"/>
  <c r="E1440" i="46"/>
  <c r="F1440" i="46" s="1"/>
  <c r="E1439" i="46"/>
  <c r="F1439" i="46" s="1"/>
  <c r="E1438" i="46"/>
  <c r="F1438" i="46" s="1"/>
  <c r="E1437" i="46"/>
  <c r="F1437" i="46" s="1"/>
  <c r="E1436" i="46"/>
  <c r="F1436" i="46" s="1"/>
  <c r="E1435" i="46"/>
  <c r="F1435" i="46" s="1"/>
  <c r="H1435" i="46" s="1"/>
  <c r="E1434" i="46"/>
  <c r="F1434" i="46" s="1"/>
  <c r="H1434" i="46" s="1"/>
  <c r="E1433" i="46"/>
  <c r="F1433" i="46" s="1"/>
  <c r="H1433" i="46" s="1"/>
  <c r="E1432" i="46"/>
  <c r="F1432" i="46" s="1"/>
  <c r="H1432" i="46" s="1"/>
  <c r="E1431" i="46"/>
  <c r="F1431" i="46" s="1"/>
  <c r="H1431" i="46" s="1"/>
  <c r="E1430" i="46"/>
  <c r="F1430" i="46" s="1"/>
  <c r="H1430" i="46" s="1"/>
  <c r="E1429" i="46"/>
  <c r="F1429" i="46" s="1"/>
  <c r="H1429" i="46" s="1"/>
  <c r="E1428" i="46"/>
  <c r="F1428" i="46" s="1"/>
  <c r="H1428" i="46" s="1"/>
  <c r="E1427" i="46"/>
  <c r="F1427" i="46" s="1"/>
  <c r="H1427" i="46" s="1"/>
  <c r="E1426" i="46"/>
  <c r="F1426" i="46" s="1"/>
  <c r="H1426" i="46" s="1"/>
  <c r="E1425" i="46"/>
  <c r="F1425" i="46" s="1"/>
  <c r="H1425" i="46" s="1"/>
  <c r="E1424" i="46"/>
  <c r="F1424" i="46" s="1"/>
  <c r="H1424" i="46" s="1"/>
  <c r="E1423" i="46"/>
  <c r="F1423" i="46" s="1"/>
  <c r="H1423" i="46" s="1"/>
  <c r="E1422" i="46"/>
  <c r="F1422" i="46" s="1"/>
  <c r="H1422" i="46" s="1"/>
  <c r="E1421" i="46"/>
  <c r="F1421" i="46" s="1"/>
  <c r="H1421" i="46" s="1"/>
  <c r="E1420" i="46"/>
  <c r="F1420" i="46" s="1"/>
  <c r="H1420" i="46" s="1"/>
  <c r="E1419" i="46"/>
  <c r="F1419" i="46" s="1"/>
  <c r="H1419" i="46" s="1"/>
  <c r="E1418" i="46"/>
  <c r="F1418" i="46" s="1"/>
  <c r="H1418" i="46" s="1"/>
  <c r="E1417" i="46"/>
  <c r="F1417" i="46" s="1"/>
  <c r="H1417" i="46" s="1"/>
  <c r="E1416" i="46"/>
  <c r="F1416" i="46" s="1"/>
  <c r="H1416" i="46" s="1"/>
  <c r="E1415" i="46"/>
  <c r="F1415" i="46" s="1"/>
  <c r="H1415" i="46" s="1"/>
  <c r="E1414" i="46"/>
  <c r="F1414" i="46" s="1"/>
  <c r="H1414" i="46" s="1"/>
  <c r="E1413" i="46"/>
  <c r="F1413" i="46" s="1"/>
  <c r="H1413" i="46" s="1"/>
  <c r="E1412" i="46"/>
  <c r="F1412" i="46" s="1"/>
  <c r="H1412" i="46" s="1"/>
  <c r="E1411" i="46"/>
  <c r="F1411" i="46" s="1"/>
  <c r="H1411" i="46" s="1"/>
  <c r="E1410" i="46"/>
  <c r="F1410" i="46" s="1"/>
  <c r="H1410" i="46" s="1"/>
  <c r="E1409" i="46"/>
  <c r="F1409" i="46" s="1"/>
  <c r="H1409" i="46" s="1"/>
  <c r="E1408" i="46"/>
  <c r="F1408" i="46" s="1"/>
  <c r="H1408" i="46" s="1"/>
  <c r="E1407" i="46"/>
  <c r="F1407" i="46" s="1"/>
  <c r="H1407" i="46" s="1"/>
  <c r="E1406" i="46"/>
  <c r="F1406" i="46" s="1"/>
  <c r="H1406" i="46" s="1"/>
  <c r="E1405" i="46"/>
  <c r="F1405" i="46" s="1"/>
  <c r="H1405" i="46" s="1"/>
  <c r="E1404" i="46"/>
  <c r="F1404" i="46" s="1"/>
  <c r="E1403" i="46"/>
  <c r="F1403" i="46" s="1"/>
  <c r="E1402" i="46"/>
  <c r="F1402" i="46" s="1"/>
  <c r="H1402" i="46" s="1"/>
  <c r="E1401" i="46"/>
  <c r="F1401" i="46" s="1"/>
  <c r="H1401" i="46" s="1"/>
  <c r="E1400" i="46"/>
  <c r="F1400" i="46" s="1"/>
  <c r="H1400" i="46" s="1"/>
  <c r="E1399" i="46"/>
  <c r="F1399" i="46" s="1"/>
  <c r="H1399" i="46" s="1"/>
  <c r="E1398" i="46"/>
  <c r="F1398" i="46" s="1"/>
  <c r="H1398" i="46" s="1"/>
  <c r="E1397" i="46"/>
  <c r="F1397" i="46" s="1"/>
  <c r="H1397" i="46" s="1"/>
  <c r="E1396" i="46"/>
  <c r="F1396" i="46" s="1"/>
  <c r="H1396" i="46" s="1"/>
  <c r="E1395" i="46"/>
  <c r="F1395" i="46" s="1"/>
  <c r="H1395" i="46" s="1"/>
  <c r="E1394" i="46"/>
  <c r="F1394" i="46" s="1"/>
  <c r="H1394" i="46" s="1"/>
  <c r="E1393" i="46"/>
  <c r="F1393" i="46" s="1"/>
  <c r="E1392" i="46"/>
  <c r="F1392" i="46" s="1"/>
  <c r="H1392" i="46" s="1"/>
  <c r="E1391" i="46"/>
  <c r="F1391" i="46" s="1"/>
  <c r="H1391" i="46" s="1"/>
  <c r="E1390" i="46"/>
  <c r="F1390" i="46" s="1"/>
  <c r="H1390" i="46" s="1"/>
  <c r="E1389" i="46"/>
  <c r="F1389" i="46" s="1"/>
  <c r="H1389" i="46" s="1"/>
  <c r="E1388" i="46"/>
  <c r="F1388" i="46" s="1"/>
  <c r="H1388" i="46" s="1"/>
  <c r="E1387" i="46"/>
  <c r="F1387" i="46" s="1"/>
  <c r="H1387" i="46" s="1"/>
  <c r="E1386" i="46"/>
  <c r="F1386" i="46" s="1"/>
  <c r="H1386" i="46" s="1"/>
  <c r="E1385" i="46"/>
  <c r="F1385" i="46" s="1"/>
  <c r="H1385" i="46" s="1"/>
  <c r="E1384" i="46"/>
  <c r="F1384" i="46" s="1"/>
  <c r="H1384" i="46" s="1"/>
  <c r="E1383" i="46"/>
  <c r="F1383" i="46" s="1"/>
  <c r="H1383" i="46" s="1"/>
  <c r="E1382" i="46"/>
  <c r="F1382" i="46" s="1"/>
  <c r="H1382" i="46" s="1"/>
  <c r="E1381" i="46"/>
  <c r="F1381" i="46" s="1"/>
  <c r="E1380" i="46"/>
  <c r="F1380" i="46" s="1"/>
  <c r="H1380" i="46" s="1"/>
  <c r="E1379" i="46"/>
  <c r="F1379" i="46" s="1"/>
  <c r="H1379" i="46" s="1"/>
  <c r="E1378" i="46"/>
  <c r="F1378" i="46" s="1"/>
  <c r="H1378" i="46" s="1"/>
  <c r="E1377" i="46"/>
  <c r="F1377" i="46" s="1"/>
  <c r="H1377" i="46" s="1"/>
  <c r="E1376" i="46"/>
  <c r="F1376" i="46" s="1"/>
  <c r="E1375" i="46"/>
  <c r="F1375" i="46" s="1"/>
  <c r="E1374" i="46"/>
  <c r="F1374" i="46" s="1"/>
  <c r="E1373" i="46"/>
  <c r="F1373" i="46" s="1"/>
  <c r="E1372" i="46"/>
  <c r="F1372" i="46" s="1"/>
  <c r="E1371" i="46"/>
  <c r="F1371" i="46" s="1"/>
  <c r="E1370" i="46"/>
  <c r="F1370" i="46" s="1"/>
  <c r="H1370" i="46" s="1"/>
  <c r="E1369" i="46"/>
  <c r="F1369" i="46" s="1"/>
  <c r="E1368" i="46"/>
  <c r="F1368" i="46" s="1"/>
  <c r="H1368" i="46" s="1"/>
  <c r="E1367" i="46"/>
  <c r="F1367" i="46" s="1"/>
  <c r="E1366" i="46"/>
  <c r="F1366" i="46" s="1"/>
  <c r="E1365" i="46"/>
  <c r="F1365" i="46" s="1"/>
  <c r="E1364" i="46"/>
  <c r="F1364" i="46" s="1"/>
  <c r="H1364" i="46" s="1"/>
  <c r="E1363" i="46"/>
  <c r="F1363" i="46" s="1"/>
  <c r="H1363" i="46" s="1"/>
  <c r="E1362" i="46"/>
  <c r="F1362" i="46" s="1"/>
  <c r="H1362" i="46" s="1"/>
  <c r="E1361" i="46"/>
  <c r="F1361" i="46" s="1"/>
  <c r="H1361" i="46" s="1"/>
  <c r="E1360" i="46"/>
  <c r="F1360" i="46" s="1"/>
  <c r="E1359" i="46"/>
  <c r="F1359" i="46" s="1"/>
  <c r="H1359" i="46" s="1"/>
  <c r="E1358" i="46"/>
  <c r="F1358" i="46" s="1"/>
  <c r="E1357" i="46"/>
  <c r="F1357" i="46" s="1"/>
  <c r="H1357" i="46" s="1"/>
  <c r="E1356" i="46"/>
  <c r="F1356" i="46" s="1"/>
  <c r="H1356" i="46" s="1"/>
  <c r="E1355" i="46"/>
  <c r="F1355" i="46" s="1"/>
  <c r="H1355" i="46" s="1"/>
  <c r="E1354" i="46"/>
  <c r="F1354" i="46" s="1"/>
  <c r="H1354" i="46" s="1"/>
  <c r="E1353" i="46"/>
  <c r="F1353" i="46" s="1"/>
  <c r="H1353" i="46" s="1"/>
  <c r="E1352" i="46"/>
  <c r="F1352" i="46" s="1"/>
  <c r="H1352" i="46" s="1"/>
  <c r="E1351" i="46"/>
  <c r="F1351" i="46" s="1"/>
  <c r="H1351" i="46" s="1"/>
  <c r="E1350" i="46"/>
  <c r="F1350" i="46" s="1"/>
  <c r="H1350" i="46" s="1"/>
  <c r="E1349" i="46"/>
  <c r="F1349" i="46" s="1"/>
  <c r="H1349" i="46" s="1"/>
  <c r="E1348" i="46"/>
  <c r="F1348" i="46" s="1"/>
  <c r="H1348" i="46" s="1"/>
  <c r="E1347" i="46"/>
  <c r="F1347" i="46" s="1"/>
  <c r="H1347" i="46" s="1"/>
  <c r="E1346" i="46"/>
  <c r="F1346" i="46" s="1"/>
  <c r="H1346" i="46" s="1"/>
  <c r="E1345" i="46"/>
  <c r="F1345" i="46" s="1"/>
  <c r="H1345" i="46" s="1"/>
  <c r="E1344" i="46"/>
  <c r="F1344" i="46" s="1"/>
  <c r="H1344" i="46" s="1"/>
  <c r="E1343" i="46"/>
  <c r="F1343" i="46" s="1"/>
  <c r="H1343" i="46" s="1"/>
  <c r="E1342" i="46"/>
  <c r="F1342" i="46" s="1"/>
  <c r="H1342" i="46" s="1"/>
  <c r="E1341" i="46"/>
  <c r="F1341" i="46" s="1"/>
  <c r="H1341" i="46" s="1"/>
  <c r="E1340" i="46"/>
  <c r="F1340" i="46" s="1"/>
  <c r="H1340" i="46" s="1"/>
  <c r="E1339" i="46"/>
  <c r="F1339" i="46" s="1"/>
  <c r="H1339" i="46" s="1"/>
  <c r="E1338" i="46"/>
  <c r="F1338" i="46" s="1"/>
  <c r="H1338" i="46" s="1"/>
  <c r="E1337" i="46"/>
  <c r="F1337" i="46" s="1"/>
  <c r="H1337" i="46" s="1"/>
  <c r="E1336" i="46"/>
  <c r="F1336" i="46" s="1"/>
  <c r="H1336" i="46" s="1"/>
  <c r="E1335" i="46"/>
  <c r="F1335" i="46" s="1"/>
  <c r="H1335" i="46" s="1"/>
  <c r="E1334" i="46"/>
  <c r="F1334" i="46" s="1"/>
  <c r="H1334" i="46" s="1"/>
  <c r="E1333" i="46"/>
  <c r="F1333" i="46" s="1"/>
  <c r="H1333" i="46" s="1"/>
  <c r="E1332" i="46"/>
  <c r="F1332" i="46" s="1"/>
  <c r="H1332" i="46" s="1"/>
  <c r="E1331" i="46"/>
  <c r="F1331" i="46" s="1"/>
  <c r="H1331" i="46" s="1"/>
  <c r="E1330" i="46"/>
  <c r="F1330" i="46" s="1"/>
  <c r="H1330" i="46" s="1"/>
  <c r="E1329" i="46"/>
  <c r="F1329" i="46" s="1"/>
  <c r="H1329" i="46" s="1"/>
  <c r="E1328" i="46"/>
  <c r="F1328" i="46" s="1"/>
  <c r="H1328" i="46" s="1"/>
  <c r="E1327" i="46"/>
  <c r="F1327" i="46" s="1"/>
  <c r="H1327" i="46" s="1"/>
  <c r="E1326" i="46"/>
  <c r="F1326" i="46" s="1"/>
  <c r="H1326" i="46" s="1"/>
  <c r="E1325" i="46"/>
  <c r="F1325" i="46" s="1"/>
  <c r="E1324" i="46"/>
  <c r="F1324" i="46" s="1"/>
  <c r="H1324" i="46" s="1"/>
  <c r="E1323" i="46"/>
  <c r="F1323" i="46" s="1"/>
  <c r="H1323" i="46" s="1"/>
  <c r="E1322" i="46"/>
  <c r="F1322" i="46" s="1"/>
  <c r="E1321" i="46"/>
  <c r="F1321" i="46" s="1"/>
  <c r="H1321" i="46" s="1"/>
  <c r="E1320" i="46"/>
  <c r="F1320" i="46" s="1"/>
  <c r="H1320" i="46" s="1"/>
  <c r="E1319" i="46"/>
  <c r="F1319" i="46" s="1"/>
  <c r="H1319" i="46" s="1"/>
  <c r="E1318" i="46"/>
  <c r="F1318" i="46" s="1"/>
  <c r="H1318" i="46" s="1"/>
  <c r="E1317" i="46"/>
  <c r="F1317" i="46" s="1"/>
  <c r="H1317" i="46" s="1"/>
  <c r="E1316" i="46"/>
  <c r="F1316" i="46" s="1"/>
  <c r="H1316" i="46" s="1"/>
  <c r="E1315" i="46"/>
  <c r="F1315" i="46" s="1"/>
  <c r="E1314" i="46"/>
  <c r="F1314" i="46" s="1"/>
  <c r="H1314" i="46" s="1"/>
  <c r="E1313" i="46"/>
  <c r="F1313" i="46" s="1"/>
  <c r="H1313" i="46" s="1"/>
  <c r="E1312" i="46"/>
  <c r="F1312" i="46" s="1"/>
  <c r="H1312" i="46" s="1"/>
  <c r="E1311" i="46"/>
  <c r="F1311" i="46" s="1"/>
  <c r="H1311" i="46" s="1"/>
  <c r="E1310" i="46"/>
  <c r="F1310" i="46" s="1"/>
  <c r="H1310" i="46" s="1"/>
  <c r="E1309" i="46"/>
  <c r="F1309" i="46" s="1"/>
  <c r="H1309" i="46" s="1"/>
  <c r="E1308" i="46"/>
  <c r="F1308" i="46" s="1"/>
  <c r="H1308" i="46" s="1"/>
  <c r="E1307" i="46"/>
  <c r="F1307" i="46" s="1"/>
  <c r="H1307" i="46" s="1"/>
  <c r="E1306" i="46"/>
  <c r="F1306" i="46" s="1"/>
  <c r="H1306" i="46" s="1"/>
  <c r="E1305" i="46"/>
  <c r="F1305" i="46" s="1"/>
  <c r="H1305" i="46" s="1"/>
  <c r="E1304" i="46"/>
  <c r="F1304" i="46" s="1"/>
  <c r="H1304" i="46" s="1"/>
  <c r="E1303" i="46"/>
  <c r="F1303" i="46" s="1"/>
  <c r="H1303" i="46" s="1"/>
  <c r="E1302" i="46"/>
  <c r="F1302" i="46" s="1"/>
  <c r="H1302" i="46" s="1"/>
  <c r="E1301" i="46"/>
  <c r="F1301" i="46" s="1"/>
  <c r="H1301" i="46" s="1"/>
  <c r="E1300" i="46"/>
  <c r="F1300" i="46" s="1"/>
  <c r="H1300" i="46" s="1"/>
  <c r="E1299" i="46"/>
  <c r="F1299" i="46" s="1"/>
  <c r="H1299" i="46" s="1"/>
  <c r="E1298" i="46"/>
  <c r="F1298" i="46" s="1"/>
  <c r="H1298" i="46" s="1"/>
  <c r="E1297" i="46"/>
  <c r="F1297" i="46" s="1"/>
  <c r="H1297" i="46" s="1"/>
  <c r="E1296" i="46"/>
  <c r="F1296" i="46" s="1"/>
  <c r="H1296" i="46" s="1"/>
  <c r="E1295" i="46"/>
  <c r="F1295" i="46" s="1"/>
  <c r="H1295" i="46" s="1"/>
  <c r="E1294" i="46"/>
  <c r="F1294" i="46" s="1"/>
  <c r="H1294" i="46" s="1"/>
  <c r="E1293" i="46"/>
  <c r="F1293" i="46" s="1"/>
  <c r="H1293" i="46" s="1"/>
  <c r="E1292" i="46"/>
  <c r="F1292" i="46" s="1"/>
  <c r="E1291" i="46"/>
  <c r="F1291" i="46" s="1"/>
  <c r="E1290" i="46"/>
  <c r="F1290" i="46" s="1"/>
  <c r="E1289" i="46"/>
  <c r="F1289" i="46" s="1"/>
  <c r="E1288" i="46"/>
  <c r="F1288" i="46" s="1"/>
  <c r="E1287" i="46"/>
  <c r="F1287" i="46" s="1"/>
  <c r="E1286" i="46"/>
  <c r="F1286" i="46" s="1"/>
  <c r="E1285" i="46"/>
  <c r="F1285" i="46" s="1"/>
  <c r="E1284" i="46"/>
  <c r="F1284" i="46" s="1"/>
  <c r="E1283" i="46"/>
  <c r="F1283" i="46" s="1"/>
  <c r="E1282" i="46"/>
  <c r="F1282" i="46" s="1"/>
  <c r="H1282" i="46" s="1"/>
  <c r="E1281" i="46"/>
  <c r="F1281" i="46" s="1"/>
  <c r="H1281" i="46" s="1"/>
  <c r="E1280" i="46"/>
  <c r="F1280" i="46" s="1"/>
  <c r="H1280" i="46" s="1"/>
  <c r="E1279" i="46"/>
  <c r="F1279" i="46" s="1"/>
  <c r="H1279" i="46" s="1"/>
  <c r="E1278" i="46"/>
  <c r="F1278" i="46" s="1"/>
  <c r="H1278" i="46" s="1"/>
  <c r="E1277" i="46"/>
  <c r="F1277" i="46" s="1"/>
  <c r="H1277" i="46" s="1"/>
  <c r="E1276" i="46"/>
  <c r="F1276" i="46" s="1"/>
  <c r="H1276" i="46" s="1"/>
  <c r="E1275" i="46"/>
  <c r="F1275" i="46" s="1"/>
  <c r="H1275" i="46" s="1"/>
  <c r="E1274" i="46"/>
  <c r="F1274" i="46" s="1"/>
  <c r="H1274" i="46" s="1"/>
  <c r="E1273" i="46"/>
  <c r="F1273" i="46" s="1"/>
  <c r="H1273" i="46" s="1"/>
  <c r="E1272" i="46"/>
  <c r="F1272" i="46" s="1"/>
  <c r="H1272" i="46" s="1"/>
  <c r="E1271" i="46"/>
  <c r="F1271" i="46" s="1"/>
  <c r="H1271" i="46" s="1"/>
  <c r="E1270" i="46"/>
  <c r="F1270" i="46" s="1"/>
  <c r="H1270" i="46" s="1"/>
  <c r="E1269" i="46"/>
  <c r="F1269" i="46" s="1"/>
  <c r="H1269" i="46" s="1"/>
  <c r="E1268" i="46"/>
  <c r="F1268" i="46" s="1"/>
  <c r="H1268" i="46" s="1"/>
  <c r="E1267" i="46"/>
  <c r="F1267" i="46" s="1"/>
  <c r="H1267" i="46" s="1"/>
  <c r="E1266" i="46"/>
  <c r="F1266" i="46" s="1"/>
  <c r="H1266" i="46" s="1"/>
  <c r="E1265" i="46"/>
  <c r="F1265" i="46" s="1"/>
  <c r="H1265" i="46" s="1"/>
  <c r="E1264" i="46"/>
  <c r="F1264" i="46" s="1"/>
  <c r="H1264" i="46" s="1"/>
  <c r="E1263" i="46"/>
  <c r="F1263" i="46" s="1"/>
  <c r="H1263" i="46" s="1"/>
  <c r="E1262" i="46"/>
  <c r="F1262" i="46" s="1"/>
  <c r="H1262" i="46" s="1"/>
  <c r="E1261" i="46"/>
  <c r="F1261" i="46" s="1"/>
  <c r="H1261" i="46" s="1"/>
  <c r="E1260" i="46"/>
  <c r="F1260" i="46" s="1"/>
  <c r="H1260" i="46" s="1"/>
  <c r="E1259" i="46"/>
  <c r="F1259" i="46" s="1"/>
  <c r="H1259" i="46" s="1"/>
  <c r="E1258" i="46"/>
  <c r="F1258" i="46" s="1"/>
  <c r="H1258" i="46" s="1"/>
  <c r="E1257" i="46"/>
  <c r="F1257" i="46" s="1"/>
  <c r="H1257" i="46" s="1"/>
  <c r="E1256" i="46"/>
  <c r="F1256" i="46" s="1"/>
  <c r="H1256" i="46" s="1"/>
  <c r="E1255" i="46"/>
  <c r="F1255" i="46" s="1"/>
  <c r="H1255" i="46" s="1"/>
  <c r="E1254" i="46"/>
  <c r="F1254" i="46" s="1"/>
  <c r="H1254" i="46" s="1"/>
  <c r="E1253" i="46"/>
  <c r="F1253" i="46" s="1"/>
  <c r="H1253" i="46" s="1"/>
  <c r="E1252" i="46"/>
  <c r="F1252" i="46" s="1"/>
  <c r="E1251" i="46"/>
  <c r="F1251" i="46" s="1"/>
  <c r="H1251" i="46" s="1"/>
  <c r="E1250" i="46"/>
  <c r="F1250" i="46" s="1"/>
  <c r="H1250" i="46" s="1"/>
  <c r="E1249" i="46"/>
  <c r="F1249" i="46" s="1"/>
  <c r="H1249" i="46" s="1"/>
  <c r="E1248" i="46"/>
  <c r="F1248" i="46" s="1"/>
  <c r="H1248" i="46" s="1"/>
  <c r="E1247" i="46"/>
  <c r="F1247" i="46" s="1"/>
  <c r="H1247" i="46" s="1"/>
  <c r="E1246" i="46"/>
  <c r="F1246" i="46" s="1"/>
  <c r="H1246" i="46" s="1"/>
  <c r="E1245" i="46"/>
  <c r="F1245" i="46" s="1"/>
  <c r="H1245" i="46" s="1"/>
  <c r="E1244" i="46"/>
  <c r="F1244" i="46" s="1"/>
  <c r="H1244" i="46" s="1"/>
  <c r="E1243" i="46"/>
  <c r="F1243" i="46" s="1"/>
  <c r="H1243" i="46" s="1"/>
  <c r="E1242" i="46"/>
  <c r="F1242" i="46" s="1"/>
  <c r="H1242" i="46" s="1"/>
  <c r="E1241" i="46"/>
  <c r="F1241" i="46" s="1"/>
  <c r="H1241" i="46" s="1"/>
  <c r="E1240" i="46"/>
  <c r="F1240" i="46" s="1"/>
  <c r="H1240" i="46" s="1"/>
  <c r="E1239" i="46"/>
  <c r="F1239" i="46" s="1"/>
  <c r="H1239" i="46" s="1"/>
  <c r="E1238" i="46"/>
  <c r="F1238" i="46" s="1"/>
  <c r="H1238" i="46" s="1"/>
  <c r="E1237" i="46"/>
  <c r="F1237" i="46" s="1"/>
  <c r="H1237" i="46" s="1"/>
  <c r="E1236" i="46"/>
  <c r="F1236" i="46" s="1"/>
  <c r="H1236" i="46" s="1"/>
  <c r="E1235" i="46"/>
  <c r="F1235" i="46" s="1"/>
  <c r="H1235" i="46" s="1"/>
  <c r="E1234" i="46"/>
  <c r="F1234" i="46" s="1"/>
  <c r="H1234" i="46" s="1"/>
  <c r="E1233" i="46"/>
  <c r="F1233" i="46" s="1"/>
  <c r="H1233" i="46" s="1"/>
  <c r="E1232" i="46"/>
  <c r="F1232" i="46" s="1"/>
  <c r="E1231" i="46"/>
  <c r="F1231" i="46" s="1"/>
  <c r="H1231" i="46" s="1"/>
  <c r="E1230" i="46"/>
  <c r="F1230" i="46" s="1"/>
  <c r="H1230" i="46" s="1"/>
  <c r="E1229" i="46"/>
  <c r="F1229" i="46" s="1"/>
  <c r="H1229" i="46" s="1"/>
  <c r="E1228" i="46"/>
  <c r="F1228" i="46" s="1"/>
  <c r="E1227" i="46"/>
  <c r="F1227" i="46" s="1"/>
  <c r="H1227" i="46" s="1"/>
  <c r="E1226" i="46"/>
  <c r="F1226" i="46" s="1"/>
  <c r="H1226" i="46" s="1"/>
  <c r="E1225" i="46"/>
  <c r="F1225" i="46" s="1"/>
  <c r="H1225" i="46" s="1"/>
  <c r="E1224" i="46"/>
  <c r="F1224" i="46" s="1"/>
  <c r="H1224" i="46" s="1"/>
  <c r="E1223" i="46"/>
  <c r="F1223" i="46" s="1"/>
  <c r="H1223" i="46" s="1"/>
  <c r="E1222" i="46"/>
  <c r="F1222" i="46" s="1"/>
  <c r="E1221" i="46"/>
  <c r="F1221" i="46" s="1"/>
  <c r="E1220" i="46"/>
  <c r="F1220" i="46" s="1"/>
  <c r="H1220" i="46" s="1"/>
  <c r="E1219" i="46"/>
  <c r="F1219" i="46" s="1"/>
  <c r="H1219" i="46" s="1"/>
  <c r="E1218" i="46"/>
  <c r="F1218" i="46" s="1"/>
  <c r="H1218" i="46" s="1"/>
  <c r="E1217" i="46"/>
  <c r="F1217" i="46" s="1"/>
  <c r="H1217" i="46" s="1"/>
  <c r="E1216" i="46"/>
  <c r="F1216" i="46" s="1"/>
  <c r="H1216" i="46" s="1"/>
  <c r="E1215" i="46"/>
  <c r="F1215" i="46" s="1"/>
  <c r="H1215" i="46" s="1"/>
  <c r="E1214" i="46"/>
  <c r="F1214" i="46" s="1"/>
  <c r="H1214" i="46" s="1"/>
  <c r="E1213" i="46"/>
  <c r="F1213" i="46" s="1"/>
  <c r="H1213" i="46" s="1"/>
  <c r="E1212" i="46"/>
  <c r="F1212" i="46" s="1"/>
  <c r="H1212" i="46" s="1"/>
  <c r="E1211" i="46"/>
  <c r="F1211" i="46" s="1"/>
  <c r="H1211" i="46" s="1"/>
  <c r="E1210" i="46"/>
  <c r="F1210" i="46" s="1"/>
  <c r="H1210" i="46" s="1"/>
  <c r="E1209" i="46"/>
  <c r="F1209" i="46" s="1"/>
  <c r="E1208" i="46"/>
  <c r="F1208" i="46" s="1"/>
  <c r="E1207" i="46"/>
  <c r="F1207" i="46" s="1"/>
  <c r="E1206" i="46"/>
  <c r="F1206" i="46" s="1"/>
  <c r="E1205" i="46"/>
  <c r="F1205" i="46" s="1"/>
  <c r="E1204" i="46"/>
  <c r="F1204" i="46" s="1"/>
  <c r="E1203" i="46"/>
  <c r="F1203" i="46" s="1"/>
  <c r="E1202" i="46"/>
  <c r="F1202" i="46" s="1"/>
  <c r="E1201" i="46"/>
  <c r="F1201" i="46" s="1"/>
  <c r="E1200" i="46"/>
  <c r="F1200" i="46" s="1"/>
  <c r="E1199" i="46"/>
  <c r="F1199" i="46" s="1"/>
  <c r="H1199" i="46" s="1"/>
  <c r="E1198" i="46"/>
  <c r="F1198" i="46" s="1"/>
  <c r="H1198" i="46" s="1"/>
  <c r="E1197" i="46"/>
  <c r="F1197" i="46" s="1"/>
  <c r="H1197" i="46" s="1"/>
  <c r="E1196" i="46"/>
  <c r="F1196" i="46" s="1"/>
  <c r="H1196" i="46" s="1"/>
  <c r="E1195" i="46"/>
  <c r="F1195" i="46" s="1"/>
  <c r="H1195" i="46" s="1"/>
  <c r="E1194" i="46"/>
  <c r="F1194" i="46" s="1"/>
  <c r="H1194" i="46" s="1"/>
  <c r="E1193" i="46"/>
  <c r="F1193" i="46" s="1"/>
  <c r="H1193" i="46" s="1"/>
  <c r="E1192" i="46"/>
  <c r="F1192" i="46" s="1"/>
  <c r="H1192" i="46" s="1"/>
  <c r="E1191" i="46"/>
  <c r="F1191" i="46" s="1"/>
  <c r="H1191" i="46" s="1"/>
  <c r="E1190" i="46"/>
  <c r="F1190" i="46" s="1"/>
  <c r="H1190" i="46" s="1"/>
  <c r="E1189" i="46"/>
  <c r="F1189" i="46" s="1"/>
  <c r="H1189" i="46" s="1"/>
  <c r="E1188" i="46"/>
  <c r="F1188" i="46" s="1"/>
  <c r="H1188" i="46" s="1"/>
  <c r="E1187" i="46"/>
  <c r="F1187" i="46" s="1"/>
  <c r="H1187" i="46" s="1"/>
  <c r="E1186" i="46"/>
  <c r="F1186" i="46" s="1"/>
  <c r="H1186" i="46" s="1"/>
  <c r="E1185" i="46"/>
  <c r="F1185" i="46" s="1"/>
  <c r="H1185" i="46" s="1"/>
  <c r="E1184" i="46"/>
  <c r="F1184" i="46" s="1"/>
  <c r="H1184" i="46" s="1"/>
  <c r="E1183" i="46"/>
  <c r="F1183" i="46" s="1"/>
  <c r="H1183" i="46" s="1"/>
  <c r="E1182" i="46"/>
  <c r="F1182" i="46" s="1"/>
  <c r="H1182" i="46" s="1"/>
  <c r="E1181" i="46"/>
  <c r="F1181" i="46" s="1"/>
  <c r="H1181" i="46" s="1"/>
  <c r="E1180" i="46"/>
  <c r="F1180" i="46" s="1"/>
  <c r="H1180" i="46" s="1"/>
  <c r="E1179" i="46"/>
  <c r="F1179" i="46" s="1"/>
  <c r="H1179" i="46" s="1"/>
  <c r="E1178" i="46"/>
  <c r="F1178" i="46" s="1"/>
  <c r="H1178" i="46" s="1"/>
  <c r="E1177" i="46"/>
  <c r="F1177" i="46" s="1"/>
  <c r="H1177" i="46" s="1"/>
  <c r="E1176" i="46"/>
  <c r="F1176" i="46" s="1"/>
  <c r="H1176" i="46" s="1"/>
  <c r="E1175" i="46"/>
  <c r="F1175" i="46" s="1"/>
  <c r="H1175" i="46" s="1"/>
  <c r="E1174" i="46"/>
  <c r="F1174" i="46" s="1"/>
  <c r="H1174" i="46" s="1"/>
  <c r="E1173" i="46"/>
  <c r="F1173" i="46" s="1"/>
  <c r="H1173" i="46" s="1"/>
  <c r="E1172" i="46"/>
  <c r="F1172" i="46" s="1"/>
  <c r="H1172" i="46" s="1"/>
  <c r="E1171" i="46"/>
  <c r="F1171" i="46" s="1"/>
  <c r="H1171" i="46" s="1"/>
  <c r="E1170" i="46"/>
  <c r="F1170" i="46" s="1"/>
  <c r="H1170" i="46" s="1"/>
  <c r="E1169" i="46"/>
  <c r="F1169" i="46" s="1"/>
  <c r="H1169" i="46" s="1"/>
  <c r="E1168" i="46"/>
  <c r="F1168" i="46" s="1"/>
  <c r="H1168" i="46" s="1"/>
  <c r="E1167" i="46"/>
  <c r="F1167" i="46" s="1"/>
  <c r="H1167" i="46" s="1"/>
  <c r="E1166" i="46"/>
  <c r="F1166" i="46" s="1"/>
  <c r="H1166" i="46" s="1"/>
  <c r="E1165" i="46"/>
  <c r="F1165" i="46" s="1"/>
  <c r="H1165" i="46" s="1"/>
  <c r="E1164" i="46"/>
  <c r="F1164" i="46" s="1"/>
  <c r="H1164" i="46" s="1"/>
  <c r="E1163" i="46"/>
  <c r="F1163" i="46" s="1"/>
  <c r="H1163" i="46" s="1"/>
  <c r="E1162" i="46"/>
  <c r="F1162" i="46" s="1"/>
  <c r="H1162" i="46" s="1"/>
  <c r="E1161" i="46"/>
  <c r="F1161" i="46" s="1"/>
  <c r="H1161" i="46" s="1"/>
  <c r="E1160" i="46"/>
  <c r="F1160" i="46" s="1"/>
  <c r="E1159" i="46"/>
  <c r="F1159" i="46" s="1"/>
  <c r="H1159" i="46" s="1"/>
  <c r="E1158" i="46"/>
  <c r="F1158" i="46" s="1"/>
  <c r="H1158" i="46" s="1"/>
  <c r="E1157" i="46"/>
  <c r="F1157" i="46" s="1"/>
  <c r="H1157" i="46" s="1"/>
  <c r="E1156" i="46"/>
  <c r="F1156" i="46" s="1"/>
  <c r="H1156" i="46" s="1"/>
  <c r="E1155" i="46"/>
  <c r="F1155" i="46" s="1"/>
  <c r="H1155" i="46" s="1"/>
  <c r="E1154" i="46"/>
  <c r="F1154" i="46" s="1"/>
  <c r="H1154" i="46" s="1"/>
  <c r="E1153" i="46"/>
  <c r="F1153" i="46" s="1"/>
  <c r="E1152" i="46"/>
  <c r="F1152" i="46" s="1"/>
  <c r="H1152" i="46" s="1"/>
  <c r="E1151" i="46"/>
  <c r="F1151" i="46" s="1"/>
  <c r="H1151" i="46" s="1"/>
  <c r="E1150" i="46"/>
  <c r="F1150" i="46" s="1"/>
  <c r="H1150" i="46" s="1"/>
  <c r="E1149" i="46"/>
  <c r="F1149" i="46" s="1"/>
  <c r="H1149" i="46" s="1"/>
  <c r="E1148" i="46"/>
  <c r="F1148" i="46" s="1"/>
  <c r="H1148" i="46" s="1"/>
  <c r="E1147" i="46"/>
  <c r="F1147" i="46" s="1"/>
  <c r="H1147" i="46" s="1"/>
  <c r="E1146" i="46"/>
  <c r="F1146" i="46" s="1"/>
  <c r="H1146" i="46" s="1"/>
  <c r="E1145" i="46"/>
  <c r="F1145" i="46" s="1"/>
  <c r="H1145" i="46" s="1"/>
  <c r="E1144" i="46"/>
  <c r="F1144" i="46" s="1"/>
  <c r="H1144" i="46" s="1"/>
  <c r="E1143" i="46"/>
  <c r="F1143" i="46" s="1"/>
  <c r="E1142" i="46"/>
  <c r="F1142" i="46" s="1"/>
  <c r="H1142" i="46" s="1"/>
  <c r="E1141" i="46"/>
  <c r="F1141" i="46" s="1"/>
  <c r="H1141" i="46" s="1"/>
  <c r="E1140" i="46"/>
  <c r="F1140" i="46" s="1"/>
  <c r="E1139" i="46"/>
  <c r="F1139" i="46" s="1"/>
  <c r="E1138" i="46"/>
  <c r="F1138" i="46" s="1"/>
  <c r="H1138" i="46" s="1"/>
  <c r="E1137" i="46"/>
  <c r="F1137" i="46" s="1"/>
  <c r="E1136" i="46"/>
  <c r="F1136" i="46" s="1"/>
  <c r="E1135" i="46"/>
  <c r="F1135" i="46" s="1"/>
  <c r="E1134" i="46"/>
  <c r="F1134" i="46" s="1"/>
  <c r="E1133" i="46"/>
  <c r="F1133" i="46" s="1"/>
  <c r="E1132" i="46"/>
  <c r="F1132" i="46" s="1"/>
  <c r="E1131" i="46"/>
  <c r="F1131" i="46" s="1"/>
  <c r="E1130" i="46"/>
  <c r="F1130" i="46" s="1"/>
  <c r="H1130" i="46" s="1"/>
  <c r="E1129" i="46"/>
  <c r="F1129" i="46" s="1"/>
  <c r="H1129" i="46" s="1"/>
  <c r="E1128" i="46"/>
  <c r="F1128" i="46" s="1"/>
  <c r="H1128" i="46" s="1"/>
  <c r="E1127" i="46"/>
  <c r="F1127" i="46" s="1"/>
  <c r="H1127" i="46" s="1"/>
  <c r="E1126" i="46"/>
  <c r="F1126" i="46" s="1"/>
  <c r="H1126" i="46" s="1"/>
  <c r="E1125" i="46"/>
  <c r="F1125" i="46" s="1"/>
  <c r="H1125" i="46" s="1"/>
  <c r="E1124" i="46"/>
  <c r="F1124" i="46" s="1"/>
  <c r="H1124" i="46" s="1"/>
  <c r="E1123" i="46"/>
  <c r="F1123" i="46" s="1"/>
  <c r="H1123" i="46" s="1"/>
  <c r="E1122" i="46"/>
  <c r="F1122" i="46" s="1"/>
  <c r="H1122" i="46" s="1"/>
  <c r="E1121" i="46"/>
  <c r="F1121" i="46" s="1"/>
  <c r="E1120" i="46"/>
  <c r="F1120" i="46" s="1"/>
  <c r="E1119" i="46"/>
  <c r="F1119" i="46" s="1"/>
  <c r="H1119" i="46" s="1"/>
  <c r="E1118" i="46"/>
  <c r="F1118" i="46" s="1"/>
  <c r="H1118" i="46" s="1"/>
  <c r="E1117" i="46"/>
  <c r="F1117" i="46" s="1"/>
  <c r="H1117" i="46" s="1"/>
  <c r="E1116" i="46"/>
  <c r="F1116" i="46" s="1"/>
  <c r="H1116" i="46" s="1"/>
  <c r="E1115" i="46"/>
  <c r="F1115" i="46" s="1"/>
  <c r="H1115" i="46" s="1"/>
  <c r="E1114" i="46"/>
  <c r="F1114" i="46" s="1"/>
  <c r="H1114" i="46" s="1"/>
  <c r="E1113" i="46"/>
  <c r="F1113" i="46" s="1"/>
  <c r="E1112" i="46"/>
  <c r="F1112" i="46" s="1"/>
  <c r="E1111" i="46"/>
  <c r="F1111" i="46" s="1"/>
  <c r="H1111" i="46" s="1"/>
  <c r="E1110" i="46"/>
  <c r="F1110" i="46" s="1"/>
  <c r="H1110" i="46" s="1"/>
  <c r="E1109" i="46"/>
  <c r="F1109" i="46" s="1"/>
  <c r="E1108" i="46"/>
  <c r="F1108" i="46" s="1"/>
  <c r="E1107" i="46"/>
  <c r="F1107" i="46" s="1"/>
  <c r="E1106" i="46"/>
  <c r="F1106" i="46" s="1"/>
  <c r="E1105" i="46"/>
  <c r="F1105" i="46" s="1"/>
  <c r="E1104" i="46"/>
  <c r="F1104" i="46" s="1"/>
  <c r="E1103" i="46"/>
  <c r="F1103" i="46" s="1"/>
  <c r="E1102" i="46"/>
  <c r="F1102" i="46" s="1"/>
  <c r="E1101" i="46"/>
  <c r="F1101" i="46" s="1"/>
  <c r="E1100" i="46"/>
  <c r="F1100" i="46" s="1"/>
  <c r="E1099" i="46"/>
  <c r="F1099" i="46" s="1"/>
  <c r="H1099" i="46" s="1"/>
  <c r="E1098" i="46"/>
  <c r="F1098" i="46" s="1"/>
  <c r="H1098" i="46" s="1"/>
  <c r="E1097" i="46"/>
  <c r="F1097" i="46" s="1"/>
  <c r="H1097" i="46" s="1"/>
  <c r="E1096" i="46"/>
  <c r="F1096" i="46" s="1"/>
  <c r="H1096" i="46" s="1"/>
  <c r="E1095" i="46"/>
  <c r="F1095" i="46" s="1"/>
  <c r="H1095" i="46" s="1"/>
  <c r="E1094" i="46"/>
  <c r="F1094" i="46" s="1"/>
  <c r="H1094" i="46" s="1"/>
  <c r="E1093" i="46"/>
  <c r="F1093" i="46" s="1"/>
  <c r="E1092" i="46"/>
  <c r="F1092" i="46" s="1"/>
  <c r="H1092" i="46" s="1"/>
  <c r="E1091" i="46"/>
  <c r="F1091" i="46" s="1"/>
  <c r="H1091" i="46" s="1"/>
  <c r="E1090" i="46"/>
  <c r="F1090" i="46" s="1"/>
  <c r="H1090" i="46" s="1"/>
  <c r="E1089" i="46"/>
  <c r="F1089" i="46" s="1"/>
  <c r="H1089" i="46" s="1"/>
  <c r="E1088" i="46"/>
  <c r="F1088" i="46" s="1"/>
  <c r="H1088" i="46" s="1"/>
  <c r="E1087" i="46"/>
  <c r="F1087" i="46" s="1"/>
  <c r="H1087" i="46" s="1"/>
  <c r="E1086" i="46"/>
  <c r="F1086" i="46" s="1"/>
  <c r="H1086" i="46" s="1"/>
  <c r="E1085" i="46"/>
  <c r="F1085" i="46" s="1"/>
  <c r="H1085" i="46" s="1"/>
  <c r="E1084" i="46"/>
  <c r="F1084" i="46" s="1"/>
  <c r="H1084" i="46" s="1"/>
  <c r="E1083" i="46"/>
  <c r="F1083" i="46" s="1"/>
  <c r="H1083" i="46" s="1"/>
  <c r="E1082" i="46"/>
  <c r="F1082" i="46" s="1"/>
  <c r="H1082" i="46" s="1"/>
  <c r="E1081" i="46"/>
  <c r="F1081" i="46" s="1"/>
  <c r="H1081" i="46" s="1"/>
  <c r="E1080" i="46"/>
  <c r="F1080" i="46" s="1"/>
  <c r="H1080" i="46" s="1"/>
  <c r="E1079" i="46"/>
  <c r="F1079" i="46" s="1"/>
  <c r="E1078" i="46"/>
  <c r="F1078" i="46" s="1"/>
  <c r="H1078" i="46" s="1"/>
  <c r="E1077" i="46"/>
  <c r="F1077" i="46" s="1"/>
  <c r="H1077" i="46" s="1"/>
  <c r="E1076" i="46"/>
  <c r="F1076" i="46" s="1"/>
  <c r="E1075" i="46"/>
  <c r="F1075" i="46" s="1"/>
  <c r="H1075" i="46" s="1"/>
  <c r="E1074" i="46"/>
  <c r="F1074" i="46" s="1"/>
  <c r="H1074" i="46" s="1"/>
  <c r="E1073" i="46"/>
  <c r="F1073" i="46" s="1"/>
  <c r="H1073" i="46" s="1"/>
  <c r="E1072" i="46"/>
  <c r="F1072" i="46" s="1"/>
  <c r="H1072" i="46" s="1"/>
  <c r="E1071" i="46"/>
  <c r="F1071" i="46" s="1"/>
  <c r="H1071" i="46" s="1"/>
  <c r="E1070" i="46"/>
  <c r="F1070" i="46" s="1"/>
  <c r="H1070" i="46" s="1"/>
  <c r="E1069" i="46"/>
  <c r="F1069" i="46" s="1"/>
  <c r="E1068" i="46"/>
  <c r="F1068" i="46" s="1"/>
  <c r="H1068" i="46" s="1"/>
  <c r="E1067" i="46"/>
  <c r="F1067" i="46" s="1"/>
  <c r="H1067" i="46" s="1"/>
  <c r="E1066" i="46"/>
  <c r="F1066" i="46" s="1"/>
  <c r="H1066" i="46" s="1"/>
  <c r="E1065" i="46"/>
  <c r="F1065" i="46" s="1"/>
  <c r="H1065" i="46" s="1"/>
  <c r="E1064" i="46"/>
  <c r="F1064" i="46" s="1"/>
  <c r="H1064" i="46" s="1"/>
  <c r="E1063" i="46"/>
  <c r="F1063" i="46" s="1"/>
  <c r="H1063" i="46" s="1"/>
  <c r="E1062" i="46"/>
  <c r="F1062" i="46" s="1"/>
  <c r="H1062" i="46" s="1"/>
  <c r="E1061" i="46"/>
  <c r="F1061" i="46" s="1"/>
  <c r="H1061" i="46" s="1"/>
  <c r="E1060" i="46"/>
  <c r="F1060" i="46" s="1"/>
  <c r="H1060" i="46" s="1"/>
  <c r="E1059" i="46"/>
  <c r="F1059" i="46" s="1"/>
  <c r="H1059" i="46" s="1"/>
  <c r="E1058" i="46"/>
  <c r="F1058" i="46" s="1"/>
  <c r="H1058" i="46" s="1"/>
  <c r="E1057" i="46"/>
  <c r="F1057" i="46" s="1"/>
  <c r="H1057" i="46" s="1"/>
  <c r="E1056" i="46"/>
  <c r="F1056" i="46" s="1"/>
  <c r="H1056" i="46" s="1"/>
  <c r="E1055" i="46"/>
  <c r="F1055" i="46" s="1"/>
  <c r="H1055" i="46" s="1"/>
  <c r="E1054" i="46"/>
  <c r="F1054" i="46" s="1"/>
  <c r="H1054" i="46" s="1"/>
  <c r="E1053" i="46"/>
  <c r="F1053" i="46" s="1"/>
  <c r="H1053" i="46" s="1"/>
  <c r="E1052" i="46"/>
  <c r="F1052" i="46" s="1"/>
  <c r="H1052" i="46" s="1"/>
  <c r="E1051" i="46"/>
  <c r="F1051" i="46" s="1"/>
  <c r="H1051" i="46" s="1"/>
  <c r="E1050" i="46"/>
  <c r="F1050" i="46" s="1"/>
  <c r="H1050" i="46" s="1"/>
  <c r="E1049" i="46"/>
  <c r="F1049" i="46" s="1"/>
  <c r="H1049" i="46" s="1"/>
  <c r="E1048" i="46"/>
  <c r="F1048" i="46" s="1"/>
  <c r="H1048" i="46" s="1"/>
  <c r="E1047" i="46"/>
  <c r="F1047" i="46" s="1"/>
  <c r="H1047" i="46" s="1"/>
  <c r="E1046" i="46"/>
  <c r="F1046" i="46" s="1"/>
  <c r="H1046" i="46" s="1"/>
  <c r="E1045" i="46"/>
  <c r="F1045" i="46" s="1"/>
  <c r="H1045" i="46" s="1"/>
  <c r="E1044" i="46"/>
  <c r="F1044" i="46" s="1"/>
  <c r="H1044" i="46" s="1"/>
  <c r="E1043" i="46"/>
  <c r="F1043" i="46" s="1"/>
  <c r="H1043" i="46" s="1"/>
  <c r="E1042" i="46"/>
  <c r="F1042" i="46" s="1"/>
  <c r="H1042" i="46" s="1"/>
  <c r="E1041" i="46"/>
  <c r="F1041" i="46" s="1"/>
  <c r="E1040" i="46"/>
  <c r="F1040" i="46" s="1"/>
  <c r="E1039" i="46"/>
  <c r="F1039" i="46" s="1"/>
  <c r="E1038" i="46"/>
  <c r="F1038" i="46" s="1"/>
  <c r="H1038" i="46" s="1"/>
  <c r="E1037" i="46"/>
  <c r="F1037" i="46" s="1"/>
  <c r="E1036" i="46"/>
  <c r="F1036" i="46" s="1"/>
  <c r="E1035" i="46"/>
  <c r="F1035" i="46" s="1"/>
  <c r="E1034" i="46"/>
  <c r="F1034" i="46" s="1"/>
  <c r="E1033" i="46"/>
  <c r="F1033" i="46" s="1"/>
  <c r="E1032" i="46"/>
  <c r="F1032" i="46" s="1"/>
  <c r="E1031" i="46"/>
  <c r="F1031" i="46" s="1"/>
  <c r="E1030" i="46"/>
  <c r="F1030" i="46" s="1"/>
  <c r="H1030" i="46" s="1"/>
  <c r="E1029" i="46"/>
  <c r="F1029" i="46" s="1"/>
  <c r="E1028" i="46"/>
  <c r="F1028" i="46" s="1"/>
  <c r="H1028" i="46" s="1"/>
  <c r="E1027" i="46"/>
  <c r="F1027" i="46" s="1"/>
  <c r="H1027" i="46" s="1"/>
  <c r="E1026" i="46"/>
  <c r="F1026" i="46" s="1"/>
  <c r="H1026" i="46" s="1"/>
  <c r="E1025" i="46"/>
  <c r="F1025" i="46" s="1"/>
  <c r="H1025" i="46" s="1"/>
  <c r="E1024" i="46"/>
  <c r="F1024" i="46" s="1"/>
  <c r="H1024" i="46" s="1"/>
  <c r="E1023" i="46"/>
  <c r="F1023" i="46" s="1"/>
  <c r="H1023" i="46" s="1"/>
  <c r="E1022" i="46"/>
  <c r="F1022" i="46" s="1"/>
  <c r="H1022" i="46" s="1"/>
  <c r="E1021" i="46"/>
  <c r="F1021" i="46" s="1"/>
  <c r="H1021" i="46" s="1"/>
  <c r="E1020" i="46"/>
  <c r="F1020" i="46" s="1"/>
  <c r="H1020" i="46" s="1"/>
  <c r="E1019" i="46"/>
  <c r="F1019" i="46" s="1"/>
  <c r="H1019" i="46" s="1"/>
  <c r="E1018" i="46"/>
  <c r="F1018" i="46" s="1"/>
  <c r="H1018" i="46" s="1"/>
  <c r="E1017" i="46"/>
  <c r="F1017" i="46" s="1"/>
  <c r="H1017" i="46" s="1"/>
  <c r="E1016" i="46"/>
  <c r="F1016" i="46" s="1"/>
  <c r="H1016" i="46" s="1"/>
  <c r="E1015" i="46"/>
  <c r="F1015" i="46" s="1"/>
  <c r="H1015" i="46" s="1"/>
  <c r="E1014" i="46"/>
  <c r="F1014" i="46" s="1"/>
  <c r="H1014" i="46" s="1"/>
  <c r="E1013" i="46"/>
  <c r="F1013" i="46" s="1"/>
  <c r="H1013" i="46" s="1"/>
  <c r="E1012" i="46"/>
  <c r="F1012" i="46" s="1"/>
  <c r="H1012" i="46" s="1"/>
  <c r="E1011" i="46"/>
  <c r="F1011" i="46" s="1"/>
  <c r="E1010" i="46"/>
  <c r="F1010" i="46" s="1"/>
  <c r="H1010" i="46" s="1"/>
  <c r="E1009" i="46"/>
  <c r="F1009" i="46" s="1"/>
  <c r="H1009" i="46" s="1"/>
  <c r="E1008" i="46"/>
  <c r="F1008" i="46" s="1"/>
  <c r="H1008" i="46" s="1"/>
  <c r="E1007" i="46"/>
  <c r="F1007" i="46" s="1"/>
  <c r="H1007" i="46" s="1"/>
  <c r="E1006" i="46"/>
  <c r="F1006" i="46" s="1"/>
  <c r="H1006" i="46" s="1"/>
  <c r="E1005" i="46"/>
  <c r="F1005" i="46" s="1"/>
  <c r="H1005" i="46" s="1"/>
  <c r="E1004" i="46"/>
  <c r="F1004" i="46" s="1"/>
  <c r="H1004" i="46" s="1"/>
  <c r="E1003" i="46"/>
  <c r="F1003" i="46" s="1"/>
  <c r="H1003" i="46" s="1"/>
  <c r="E1002" i="46"/>
  <c r="F1002" i="46" s="1"/>
  <c r="H1002" i="46" s="1"/>
  <c r="E1001" i="46"/>
  <c r="F1001" i="46" s="1"/>
  <c r="H1001" i="46" s="1"/>
  <c r="E1000" i="46"/>
  <c r="F1000" i="46" s="1"/>
  <c r="H1000" i="46" s="1"/>
  <c r="E999" i="46"/>
  <c r="F999" i="46" s="1"/>
  <c r="H999" i="46" s="1"/>
  <c r="E998" i="46"/>
  <c r="F998" i="46" s="1"/>
  <c r="H998" i="46" s="1"/>
  <c r="E997" i="46"/>
  <c r="F997" i="46" s="1"/>
  <c r="H997" i="46" s="1"/>
  <c r="E996" i="46"/>
  <c r="F996" i="46" s="1"/>
  <c r="H996" i="46" s="1"/>
  <c r="E995" i="46"/>
  <c r="F995" i="46" s="1"/>
  <c r="H995" i="46" s="1"/>
  <c r="E994" i="46"/>
  <c r="F994" i="46" s="1"/>
  <c r="H994" i="46" s="1"/>
  <c r="E993" i="46"/>
  <c r="F993" i="46" s="1"/>
  <c r="H993" i="46" s="1"/>
  <c r="E992" i="46"/>
  <c r="F992" i="46" s="1"/>
  <c r="H992" i="46" s="1"/>
  <c r="E991" i="46"/>
  <c r="F991" i="46" s="1"/>
  <c r="H991" i="46" s="1"/>
  <c r="E990" i="46"/>
  <c r="F990" i="46" s="1"/>
  <c r="H990" i="46" s="1"/>
  <c r="E989" i="46"/>
  <c r="F989" i="46" s="1"/>
  <c r="H989" i="46" s="1"/>
  <c r="E988" i="46"/>
  <c r="F988" i="46" s="1"/>
  <c r="H988" i="46" s="1"/>
  <c r="E987" i="46"/>
  <c r="F987" i="46" s="1"/>
  <c r="H987" i="46" s="1"/>
  <c r="E986" i="46"/>
  <c r="F986" i="46" s="1"/>
  <c r="E985" i="46"/>
  <c r="F985" i="46" s="1"/>
  <c r="H985" i="46" s="1"/>
  <c r="E984" i="46"/>
  <c r="F984" i="46" s="1"/>
  <c r="H984" i="46" s="1"/>
  <c r="E983" i="46"/>
  <c r="F983" i="46" s="1"/>
  <c r="H983" i="46" s="1"/>
  <c r="E982" i="46"/>
  <c r="F982" i="46" s="1"/>
  <c r="H982" i="46" s="1"/>
  <c r="E981" i="46"/>
  <c r="F981" i="46" s="1"/>
  <c r="H981" i="46" s="1"/>
  <c r="E980" i="46"/>
  <c r="F980" i="46" s="1"/>
  <c r="H980" i="46" s="1"/>
  <c r="E979" i="46"/>
  <c r="F979" i="46" s="1"/>
  <c r="H979" i="46" s="1"/>
  <c r="E978" i="46"/>
  <c r="F978" i="46" s="1"/>
  <c r="H978" i="46" s="1"/>
  <c r="E977" i="46"/>
  <c r="F977" i="46" s="1"/>
  <c r="H977" i="46" s="1"/>
  <c r="E976" i="46"/>
  <c r="F976" i="46" s="1"/>
  <c r="H976" i="46" s="1"/>
  <c r="E975" i="46"/>
  <c r="F975" i="46" s="1"/>
  <c r="H975" i="46" s="1"/>
  <c r="E974" i="46"/>
  <c r="F974" i="46" s="1"/>
  <c r="E973" i="46"/>
  <c r="F973" i="46" s="1"/>
  <c r="H973" i="46" s="1"/>
  <c r="E972" i="46"/>
  <c r="F972" i="46" s="1"/>
  <c r="H972" i="46" s="1"/>
  <c r="E971" i="46"/>
  <c r="F971" i="46" s="1"/>
  <c r="H971" i="46" s="1"/>
  <c r="E970" i="46"/>
  <c r="F970" i="46" s="1"/>
  <c r="H970" i="46" s="1"/>
  <c r="E969" i="46"/>
  <c r="F969" i="46" s="1"/>
  <c r="E968" i="46"/>
  <c r="F968" i="46" s="1"/>
  <c r="H968" i="46" s="1"/>
  <c r="E967" i="46"/>
  <c r="F967" i="46" s="1"/>
  <c r="E966" i="46"/>
  <c r="F966" i="46" s="1"/>
  <c r="E965" i="46"/>
  <c r="F965" i="46" s="1"/>
  <c r="E964" i="46"/>
  <c r="F964" i="46" s="1"/>
  <c r="E963" i="46"/>
  <c r="F963" i="46" s="1"/>
  <c r="E962" i="46"/>
  <c r="F962" i="46" s="1"/>
  <c r="E961" i="46"/>
  <c r="F961" i="46" s="1"/>
  <c r="E960" i="46"/>
  <c r="F960" i="46" s="1"/>
  <c r="E959" i="46"/>
  <c r="F959" i="46" s="1"/>
  <c r="E958" i="46"/>
  <c r="F958" i="46" s="1"/>
  <c r="E957" i="46"/>
  <c r="F957" i="46" s="1"/>
  <c r="H957" i="46" s="1"/>
  <c r="E956" i="46"/>
  <c r="F956" i="46" s="1"/>
  <c r="H956" i="46" s="1"/>
  <c r="E955" i="46"/>
  <c r="F955" i="46" s="1"/>
  <c r="H955" i="46" s="1"/>
  <c r="E954" i="46"/>
  <c r="F954" i="46" s="1"/>
  <c r="H954" i="46" s="1"/>
  <c r="E953" i="46"/>
  <c r="F953" i="46" s="1"/>
  <c r="H953" i="46" s="1"/>
  <c r="E952" i="46"/>
  <c r="F952" i="46" s="1"/>
  <c r="H952" i="46" s="1"/>
  <c r="E951" i="46"/>
  <c r="F951" i="46" s="1"/>
  <c r="H951" i="46" s="1"/>
  <c r="E950" i="46"/>
  <c r="F950" i="46" s="1"/>
  <c r="H950" i="46" s="1"/>
  <c r="E949" i="46"/>
  <c r="F949" i="46" s="1"/>
  <c r="H949" i="46" s="1"/>
  <c r="E948" i="46"/>
  <c r="F948" i="46" s="1"/>
  <c r="H948" i="46" s="1"/>
  <c r="E947" i="46"/>
  <c r="F947" i="46" s="1"/>
  <c r="H947" i="46" s="1"/>
  <c r="E946" i="46"/>
  <c r="F946" i="46" s="1"/>
  <c r="H946" i="46" s="1"/>
  <c r="E945" i="46"/>
  <c r="F945" i="46" s="1"/>
  <c r="H945" i="46" s="1"/>
  <c r="E944" i="46"/>
  <c r="F944" i="46" s="1"/>
  <c r="H944" i="46" s="1"/>
  <c r="E943" i="46"/>
  <c r="F943" i="46" s="1"/>
  <c r="H943" i="46" s="1"/>
  <c r="E942" i="46"/>
  <c r="F942" i="46" s="1"/>
  <c r="H942" i="46" s="1"/>
  <c r="E941" i="46"/>
  <c r="F941" i="46" s="1"/>
  <c r="H941" i="46" s="1"/>
  <c r="E940" i="46"/>
  <c r="F940" i="46" s="1"/>
  <c r="H940" i="46" s="1"/>
  <c r="E939" i="46"/>
  <c r="F939" i="46" s="1"/>
  <c r="H939" i="46" s="1"/>
  <c r="E938" i="46"/>
  <c r="F938" i="46" s="1"/>
  <c r="H938" i="46" s="1"/>
  <c r="E937" i="46"/>
  <c r="F937" i="46" s="1"/>
  <c r="H937" i="46" s="1"/>
  <c r="E936" i="46"/>
  <c r="F936" i="46" s="1"/>
  <c r="H936" i="46" s="1"/>
  <c r="E935" i="46"/>
  <c r="F935" i="46" s="1"/>
  <c r="H935" i="46" s="1"/>
  <c r="E934" i="46"/>
  <c r="F934" i="46" s="1"/>
  <c r="H934" i="46" s="1"/>
  <c r="E933" i="46"/>
  <c r="F933" i="46" s="1"/>
  <c r="H933" i="46" s="1"/>
  <c r="E932" i="46"/>
  <c r="F932" i="46" s="1"/>
  <c r="H932" i="46" s="1"/>
  <c r="E931" i="46"/>
  <c r="F931" i="46" s="1"/>
  <c r="H931" i="46" s="1"/>
  <c r="E930" i="46"/>
  <c r="F930" i="46" s="1"/>
  <c r="H930" i="46" s="1"/>
  <c r="E929" i="46"/>
  <c r="F929" i="46" s="1"/>
  <c r="H929" i="46" s="1"/>
  <c r="E928" i="46"/>
  <c r="F928" i="46" s="1"/>
  <c r="E927" i="46"/>
  <c r="F927" i="46" s="1"/>
  <c r="H927" i="46" s="1"/>
  <c r="E926" i="46"/>
  <c r="F926" i="46" s="1"/>
  <c r="E925" i="46"/>
  <c r="F925" i="46" s="1"/>
  <c r="H925" i="46" s="1"/>
  <c r="E924" i="46"/>
  <c r="F924" i="46" s="1"/>
  <c r="H924" i="46" s="1"/>
  <c r="E923" i="46"/>
  <c r="F923" i="46" s="1"/>
  <c r="H923" i="46" s="1"/>
  <c r="E922" i="46"/>
  <c r="F922" i="46" s="1"/>
  <c r="H922" i="46" s="1"/>
  <c r="E921" i="46"/>
  <c r="F921" i="46" s="1"/>
  <c r="H921" i="46" s="1"/>
  <c r="E920" i="46"/>
  <c r="F920" i="46" s="1"/>
  <c r="H920" i="46" s="1"/>
  <c r="E919" i="46"/>
  <c r="F919" i="46" s="1"/>
  <c r="H919" i="46" s="1"/>
  <c r="E918" i="46"/>
  <c r="F918" i="46" s="1"/>
  <c r="H918" i="46" s="1"/>
  <c r="E917" i="46"/>
  <c r="F917" i="46" s="1"/>
  <c r="E916" i="46"/>
  <c r="F916" i="46" s="1"/>
  <c r="H916" i="46" s="1"/>
  <c r="E915" i="46"/>
  <c r="F915" i="46" s="1"/>
  <c r="E914" i="46"/>
  <c r="F914" i="46" s="1"/>
  <c r="H914" i="46" s="1"/>
  <c r="E913" i="46"/>
  <c r="F913" i="46" s="1"/>
  <c r="H913" i="46" s="1"/>
  <c r="E912" i="46"/>
  <c r="F912" i="46" s="1"/>
  <c r="H912" i="46" s="1"/>
  <c r="E911" i="46"/>
  <c r="F911" i="46" s="1"/>
  <c r="H911" i="46" s="1"/>
  <c r="E910" i="46"/>
  <c r="F910" i="46" s="1"/>
  <c r="H910" i="46" s="1"/>
  <c r="E909" i="46"/>
  <c r="F909" i="46" s="1"/>
  <c r="H909" i="46" s="1"/>
  <c r="E908" i="46"/>
  <c r="F908" i="46" s="1"/>
  <c r="H908" i="46" s="1"/>
  <c r="E907" i="46"/>
  <c r="F907" i="46" s="1"/>
  <c r="H907" i="46" s="1"/>
  <c r="E906" i="46"/>
  <c r="F906" i="46" s="1"/>
  <c r="H906" i="46" s="1"/>
  <c r="E905" i="46"/>
  <c r="F905" i="46" s="1"/>
  <c r="H905" i="46" s="1"/>
  <c r="E904" i="46"/>
  <c r="F904" i="46" s="1"/>
  <c r="E903" i="46"/>
  <c r="F903" i="46" s="1"/>
  <c r="E902" i="46"/>
  <c r="F902" i="46" s="1"/>
  <c r="E901" i="46"/>
  <c r="F901" i="46" s="1"/>
  <c r="E900" i="46"/>
  <c r="F900" i="46" s="1"/>
  <c r="E899" i="46"/>
  <c r="F899" i="46" s="1"/>
  <c r="E898" i="46"/>
  <c r="F898" i="46" s="1"/>
  <c r="E897" i="46"/>
  <c r="F897" i="46" s="1"/>
  <c r="E896" i="46"/>
  <c r="F896" i="46" s="1"/>
  <c r="E895" i="46"/>
  <c r="F895" i="46" s="1"/>
  <c r="E894" i="46"/>
  <c r="F894" i="46" s="1"/>
  <c r="H894" i="46" s="1"/>
  <c r="E893" i="46"/>
  <c r="F893" i="46" s="1"/>
  <c r="H893" i="46" s="1"/>
  <c r="E892" i="46"/>
  <c r="F892" i="46" s="1"/>
  <c r="H892" i="46" s="1"/>
  <c r="E891" i="46"/>
  <c r="F891" i="46" s="1"/>
  <c r="H891" i="46" s="1"/>
  <c r="E890" i="46"/>
  <c r="F890" i="46" s="1"/>
  <c r="H890" i="46" s="1"/>
  <c r="E889" i="46"/>
  <c r="F889" i="46" s="1"/>
  <c r="H889" i="46" s="1"/>
  <c r="E888" i="46"/>
  <c r="F888" i="46" s="1"/>
  <c r="H888" i="46" s="1"/>
  <c r="E887" i="46"/>
  <c r="F887" i="46" s="1"/>
  <c r="H887" i="46" s="1"/>
  <c r="E886" i="46"/>
  <c r="F886" i="46" s="1"/>
  <c r="H886" i="46" s="1"/>
  <c r="E885" i="46"/>
  <c r="F885" i="46" s="1"/>
  <c r="H885" i="46" s="1"/>
  <c r="E884" i="46"/>
  <c r="F884" i="46" s="1"/>
  <c r="E883" i="46"/>
  <c r="F883" i="46" s="1"/>
  <c r="H883" i="46" s="1"/>
  <c r="E882" i="46"/>
  <c r="F882" i="46" s="1"/>
  <c r="H882" i="46" s="1"/>
  <c r="E881" i="46"/>
  <c r="F881" i="46" s="1"/>
  <c r="H881" i="46" s="1"/>
  <c r="E880" i="46"/>
  <c r="F880" i="46" s="1"/>
  <c r="H880" i="46" s="1"/>
  <c r="E879" i="46"/>
  <c r="F879" i="46" s="1"/>
  <c r="H879" i="46" s="1"/>
  <c r="E878" i="46"/>
  <c r="F878" i="46" s="1"/>
  <c r="H878" i="46" s="1"/>
  <c r="E877" i="46"/>
  <c r="F877" i="46" s="1"/>
  <c r="E876" i="46"/>
  <c r="F876" i="46" s="1"/>
  <c r="H876" i="46" s="1"/>
  <c r="E875" i="46"/>
  <c r="F875" i="46" s="1"/>
  <c r="E874" i="46"/>
  <c r="F874" i="46" s="1"/>
  <c r="H874" i="46" s="1"/>
  <c r="E873" i="46"/>
  <c r="F873" i="46" s="1"/>
  <c r="H873" i="46" s="1"/>
  <c r="E872" i="46"/>
  <c r="F872" i="46" s="1"/>
  <c r="H872" i="46" s="1"/>
  <c r="E871" i="46"/>
  <c r="F871" i="46" s="1"/>
  <c r="H871" i="46" s="1"/>
  <c r="E870" i="46"/>
  <c r="F870" i="46" s="1"/>
  <c r="H870" i="46" s="1"/>
  <c r="E869" i="46"/>
  <c r="F869" i="46" s="1"/>
  <c r="H869" i="46" s="1"/>
  <c r="E868" i="46"/>
  <c r="F868" i="46" s="1"/>
  <c r="H868" i="46" s="1"/>
  <c r="E867" i="46"/>
  <c r="F867" i="46" s="1"/>
  <c r="H867" i="46" s="1"/>
  <c r="E866" i="46"/>
  <c r="F866" i="46" s="1"/>
  <c r="H866" i="46" s="1"/>
  <c r="E865" i="46"/>
  <c r="F865" i="46" s="1"/>
  <c r="H865" i="46" s="1"/>
  <c r="E864" i="46"/>
  <c r="F864" i="46" s="1"/>
  <c r="H864" i="46" s="1"/>
  <c r="E863" i="46"/>
  <c r="F863" i="46" s="1"/>
  <c r="H863" i="46" s="1"/>
  <c r="E862" i="46"/>
  <c r="F862" i="46" s="1"/>
  <c r="H862" i="46" s="1"/>
  <c r="E861" i="46"/>
  <c r="F861" i="46" s="1"/>
  <c r="H861" i="46" s="1"/>
  <c r="E860" i="46"/>
  <c r="F860" i="46" s="1"/>
  <c r="H860" i="46" s="1"/>
  <c r="E859" i="46"/>
  <c r="F859" i="46" s="1"/>
  <c r="H859" i="46" s="1"/>
  <c r="E858" i="46"/>
  <c r="F858" i="46" s="1"/>
  <c r="H858" i="46" s="1"/>
  <c r="E857" i="46"/>
  <c r="F857" i="46" s="1"/>
  <c r="H857" i="46" s="1"/>
  <c r="E856" i="46"/>
  <c r="F856" i="46" s="1"/>
  <c r="H856" i="46" s="1"/>
  <c r="E855" i="46"/>
  <c r="F855" i="46" s="1"/>
  <c r="E854" i="46"/>
  <c r="F854" i="46" s="1"/>
  <c r="H854" i="46" s="1"/>
  <c r="E853" i="46"/>
  <c r="F853" i="46" s="1"/>
  <c r="H853" i="46" s="1"/>
  <c r="E852" i="46"/>
  <c r="F852" i="46" s="1"/>
  <c r="H852" i="46" s="1"/>
  <c r="E851" i="46"/>
  <c r="F851" i="46" s="1"/>
  <c r="H851" i="46" s="1"/>
  <c r="E850" i="46"/>
  <c r="F850" i="46" s="1"/>
  <c r="H850" i="46" s="1"/>
  <c r="E849" i="46"/>
  <c r="F849" i="46" s="1"/>
  <c r="H849" i="46" s="1"/>
  <c r="E848" i="46"/>
  <c r="F848" i="46" s="1"/>
  <c r="H848" i="46" s="1"/>
  <c r="E847" i="46"/>
  <c r="F847" i="46" s="1"/>
  <c r="H847" i="46" s="1"/>
  <c r="E846" i="46"/>
  <c r="F846" i="46" s="1"/>
  <c r="H846" i="46" s="1"/>
  <c r="E845" i="46"/>
  <c r="F845" i="46" s="1"/>
  <c r="H845" i="46" s="1"/>
  <c r="E844" i="46"/>
  <c r="F844" i="46" s="1"/>
  <c r="H844" i="46" s="1"/>
  <c r="E843" i="46"/>
  <c r="F843" i="46" s="1"/>
  <c r="E842" i="46"/>
  <c r="F842" i="46" s="1"/>
  <c r="E841" i="46"/>
  <c r="F841" i="46" s="1"/>
  <c r="E840" i="46"/>
  <c r="F840" i="46" s="1"/>
  <c r="E839" i="46"/>
  <c r="F839" i="46" s="1"/>
  <c r="E838" i="46"/>
  <c r="F838" i="46" s="1"/>
  <c r="E837" i="46"/>
  <c r="F837" i="46" s="1"/>
  <c r="E836" i="46"/>
  <c r="F836" i="46" s="1"/>
  <c r="E835" i="46"/>
  <c r="F835" i="46" s="1"/>
  <c r="E834" i="46"/>
  <c r="F834" i="46" s="1"/>
  <c r="E833" i="46"/>
  <c r="F833" i="46" s="1"/>
  <c r="H833" i="46" s="1"/>
  <c r="E832" i="46"/>
  <c r="F832" i="46" s="1"/>
  <c r="H832" i="46" s="1"/>
  <c r="E831" i="46"/>
  <c r="F831" i="46" s="1"/>
  <c r="H831" i="46" s="1"/>
  <c r="E830" i="46"/>
  <c r="F830" i="46" s="1"/>
  <c r="H830" i="46" s="1"/>
  <c r="E829" i="46"/>
  <c r="F829" i="46" s="1"/>
  <c r="H829" i="46" s="1"/>
  <c r="E828" i="46"/>
  <c r="F828" i="46" s="1"/>
  <c r="H828" i="46" s="1"/>
  <c r="E827" i="46"/>
  <c r="F827" i="46" s="1"/>
  <c r="H827" i="46" s="1"/>
  <c r="E826" i="46"/>
  <c r="F826" i="46" s="1"/>
  <c r="H826" i="46" s="1"/>
  <c r="E825" i="46"/>
  <c r="F825" i="46" s="1"/>
  <c r="H825" i="46" s="1"/>
  <c r="E824" i="46"/>
  <c r="F824" i="46" s="1"/>
  <c r="H824" i="46" s="1"/>
  <c r="E823" i="46"/>
  <c r="F823" i="46" s="1"/>
  <c r="H823" i="46" s="1"/>
  <c r="E822" i="46"/>
  <c r="F822" i="46" s="1"/>
  <c r="H822" i="46" s="1"/>
  <c r="E821" i="46"/>
  <c r="F821" i="46" s="1"/>
  <c r="H821" i="46" s="1"/>
  <c r="E820" i="46"/>
  <c r="F820" i="46" s="1"/>
  <c r="H820" i="46" s="1"/>
  <c r="E819" i="46"/>
  <c r="F819" i="46" s="1"/>
  <c r="H819" i="46" s="1"/>
  <c r="E818" i="46"/>
  <c r="F818" i="46" s="1"/>
  <c r="H818" i="46" s="1"/>
  <c r="E817" i="46"/>
  <c r="F817" i="46" s="1"/>
  <c r="H817" i="46" s="1"/>
  <c r="E816" i="46"/>
  <c r="F816" i="46" s="1"/>
  <c r="H816" i="46" s="1"/>
  <c r="E815" i="46"/>
  <c r="F815" i="46" s="1"/>
  <c r="H815" i="46" s="1"/>
  <c r="E814" i="46"/>
  <c r="F814" i="46" s="1"/>
  <c r="H814" i="46" s="1"/>
  <c r="E813" i="46"/>
  <c r="F813" i="46" s="1"/>
  <c r="E812" i="46"/>
  <c r="F812" i="46" s="1"/>
  <c r="E811" i="46"/>
  <c r="F811" i="46" s="1"/>
  <c r="E810" i="46"/>
  <c r="F810" i="46" s="1"/>
  <c r="H810" i="46" s="1"/>
  <c r="E809" i="46"/>
  <c r="F809" i="46" s="1"/>
  <c r="H809" i="46" s="1"/>
  <c r="E808" i="46"/>
  <c r="F808" i="46" s="1"/>
  <c r="H808" i="46" s="1"/>
  <c r="E807" i="46"/>
  <c r="F807" i="46" s="1"/>
  <c r="H807" i="46" s="1"/>
  <c r="E806" i="46"/>
  <c r="F806" i="46" s="1"/>
  <c r="H806" i="46" s="1"/>
  <c r="E805" i="46"/>
  <c r="F805" i="46" s="1"/>
  <c r="H805" i="46" s="1"/>
  <c r="E804" i="46"/>
  <c r="F804" i="46" s="1"/>
  <c r="H804" i="46" s="1"/>
  <c r="E803" i="46"/>
  <c r="F803" i="46" s="1"/>
  <c r="H803" i="46" s="1"/>
  <c r="E802" i="46"/>
  <c r="F802" i="46" s="1"/>
  <c r="H802" i="46" s="1"/>
  <c r="E801" i="46"/>
  <c r="F801" i="46" s="1"/>
  <c r="H801" i="46" s="1"/>
  <c r="E800" i="46"/>
  <c r="F800" i="46" s="1"/>
  <c r="H800" i="46" s="1"/>
  <c r="E799" i="46"/>
  <c r="F799" i="46" s="1"/>
  <c r="E798" i="46"/>
  <c r="F798" i="46" s="1"/>
  <c r="H798" i="46" s="1"/>
  <c r="E797" i="46"/>
  <c r="F797" i="46" s="1"/>
  <c r="H797" i="46" s="1"/>
  <c r="E796" i="46"/>
  <c r="F796" i="46" s="1"/>
  <c r="H796" i="46" s="1"/>
  <c r="E795" i="46"/>
  <c r="F795" i="46" s="1"/>
  <c r="H795" i="46" s="1"/>
  <c r="E794" i="46"/>
  <c r="F794" i="46" s="1"/>
  <c r="H794" i="46" s="1"/>
  <c r="E793" i="46"/>
  <c r="F793" i="46" s="1"/>
  <c r="H793" i="46" s="1"/>
  <c r="E792" i="46"/>
  <c r="F792" i="46" s="1"/>
  <c r="H792" i="46" s="1"/>
  <c r="E791" i="46"/>
  <c r="F791" i="46" s="1"/>
  <c r="H791" i="46" s="1"/>
  <c r="E790" i="46"/>
  <c r="F790" i="46" s="1"/>
  <c r="H790" i="46" s="1"/>
  <c r="E789" i="46"/>
  <c r="F789" i="46" s="1"/>
  <c r="H789" i="46" s="1"/>
  <c r="E788" i="46"/>
  <c r="F788" i="46" s="1"/>
  <c r="E787" i="46"/>
  <c r="F787" i="46" s="1"/>
  <c r="H787" i="46" s="1"/>
  <c r="E786" i="46"/>
  <c r="F786" i="46" s="1"/>
  <c r="H786" i="46" s="1"/>
  <c r="E785" i="46"/>
  <c r="F785" i="46" s="1"/>
  <c r="H785" i="46" s="1"/>
  <c r="E784" i="46"/>
  <c r="F784" i="46" s="1"/>
  <c r="H784" i="46" s="1"/>
  <c r="E783" i="46"/>
  <c r="F783" i="46" s="1"/>
  <c r="H783" i="46" s="1"/>
  <c r="E782" i="46"/>
  <c r="F782" i="46" s="1"/>
  <c r="H782" i="46" s="1"/>
  <c r="E781" i="46"/>
  <c r="F781" i="46" s="1"/>
  <c r="H781" i="46" s="1"/>
  <c r="E780" i="46"/>
  <c r="F780" i="46" s="1"/>
  <c r="H780" i="46" s="1"/>
  <c r="E779" i="46"/>
  <c r="F779" i="46" s="1"/>
  <c r="H779" i="46" s="1"/>
  <c r="E778" i="46"/>
  <c r="F778" i="46" s="1"/>
  <c r="H778" i="46" s="1"/>
  <c r="E777" i="46"/>
  <c r="F777" i="46" s="1"/>
  <c r="H777" i="46" s="1"/>
  <c r="E776" i="46"/>
  <c r="F776" i="46" s="1"/>
  <c r="H776" i="46" s="1"/>
  <c r="E775" i="46"/>
  <c r="F775" i="46" s="1"/>
  <c r="H775" i="46" s="1"/>
  <c r="E774" i="46"/>
  <c r="F774" i="46" s="1"/>
  <c r="H774" i="46" s="1"/>
  <c r="E773" i="46"/>
  <c r="F773" i="46" s="1"/>
  <c r="H773" i="46" s="1"/>
  <c r="E772" i="46"/>
  <c r="F772" i="46" s="1"/>
  <c r="H772" i="46" s="1"/>
  <c r="E771" i="46"/>
  <c r="F771" i="46" s="1"/>
  <c r="H771" i="46" s="1"/>
  <c r="E770" i="46"/>
  <c r="F770" i="46" s="1"/>
  <c r="H770" i="46" s="1"/>
  <c r="E769" i="46"/>
  <c r="F769" i="46" s="1"/>
  <c r="E768" i="46"/>
  <c r="F768" i="46" s="1"/>
  <c r="H768" i="46" s="1"/>
  <c r="E767" i="46"/>
  <c r="F767" i="46" s="1"/>
  <c r="E766" i="46"/>
  <c r="F766" i="46" s="1"/>
  <c r="E765" i="46"/>
  <c r="F765" i="46" s="1"/>
  <c r="E764" i="46"/>
  <c r="F764" i="46" s="1"/>
  <c r="H764" i="46" s="1"/>
  <c r="E763" i="46"/>
  <c r="F763" i="46" s="1"/>
  <c r="E762" i="46"/>
  <c r="F762" i="46" s="1"/>
  <c r="E761" i="46"/>
  <c r="F761" i="46" s="1"/>
  <c r="E760" i="46"/>
  <c r="F760" i="46" s="1"/>
  <c r="E759" i="46"/>
  <c r="F759" i="46" s="1"/>
  <c r="E758" i="46"/>
  <c r="F758" i="46" s="1"/>
  <c r="E757" i="46"/>
  <c r="F757" i="46" s="1"/>
  <c r="E756" i="46"/>
  <c r="F756" i="46" s="1"/>
  <c r="H756" i="46" s="1"/>
  <c r="E755" i="46"/>
  <c r="F755" i="46" s="1"/>
  <c r="H755" i="46" s="1"/>
  <c r="E754" i="46"/>
  <c r="F754" i="46" s="1"/>
  <c r="H754" i="46" s="1"/>
  <c r="E753" i="46"/>
  <c r="F753" i="46" s="1"/>
  <c r="H753" i="46" s="1"/>
  <c r="E752" i="46"/>
  <c r="F752" i="46" s="1"/>
  <c r="H752" i="46" s="1"/>
  <c r="E751" i="46"/>
  <c r="F751" i="46" s="1"/>
  <c r="H751" i="46" s="1"/>
  <c r="E750" i="46"/>
  <c r="F750" i="46" s="1"/>
  <c r="H750" i="46" s="1"/>
  <c r="E749" i="46"/>
  <c r="F749" i="46" s="1"/>
  <c r="H749" i="46" s="1"/>
  <c r="E748" i="46"/>
  <c r="F748" i="46" s="1"/>
  <c r="H748" i="46" s="1"/>
  <c r="E747" i="46"/>
  <c r="F747" i="46" s="1"/>
  <c r="H747" i="46" s="1"/>
  <c r="E746" i="46"/>
  <c r="F746" i="46" s="1"/>
  <c r="H746" i="46" s="1"/>
  <c r="E745" i="46"/>
  <c r="F745" i="46" s="1"/>
  <c r="H745" i="46" s="1"/>
  <c r="E744" i="46"/>
  <c r="F744" i="46" s="1"/>
  <c r="H744" i="46" s="1"/>
  <c r="E743" i="46"/>
  <c r="F743" i="46" s="1"/>
  <c r="H743" i="46" s="1"/>
  <c r="E742" i="46"/>
  <c r="F742" i="46" s="1"/>
  <c r="H742" i="46" s="1"/>
  <c r="E741" i="46"/>
  <c r="F741" i="46" s="1"/>
  <c r="H741" i="46" s="1"/>
  <c r="E740" i="46"/>
  <c r="F740" i="46" s="1"/>
  <c r="H740" i="46" s="1"/>
  <c r="E739" i="46"/>
  <c r="F739" i="46" s="1"/>
  <c r="H739" i="46" s="1"/>
  <c r="E738" i="46"/>
  <c r="F738" i="46" s="1"/>
  <c r="H738" i="46" s="1"/>
  <c r="E737" i="46"/>
  <c r="F737" i="46" s="1"/>
  <c r="H737" i="46" s="1"/>
  <c r="E736" i="46"/>
  <c r="F736" i="46" s="1"/>
  <c r="H736" i="46" s="1"/>
  <c r="E735" i="46"/>
  <c r="F735" i="46" s="1"/>
  <c r="H735" i="46" s="1"/>
  <c r="E734" i="46"/>
  <c r="F734" i="46" s="1"/>
  <c r="H734" i="46" s="1"/>
  <c r="E733" i="46"/>
  <c r="F733" i="46" s="1"/>
  <c r="H733" i="46" s="1"/>
  <c r="E732" i="46"/>
  <c r="F732" i="46" s="1"/>
  <c r="H732" i="46" s="1"/>
  <c r="E731" i="46"/>
  <c r="F731" i="46" s="1"/>
  <c r="H731" i="46" s="1"/>
  <c r="E730" i="46"/>
  <c r="F730" i="46" s="1"/>
  <c r="H730" i="46" s="1"/>
  <c r="E729" i="46"/>
  <c r="F729" i="46" s="1"/>
  <c r="H729" i="46" s="1"/>
  <c r="E728" i="46"/>
  <c r="F728" i="46" s="1"/>
  <c r="H728" i="46" s="1"/>
  <c r="E727" i="46"/>
  <c r="F727" i="46" s="1"/>
  <c r="H727" i="46" s="1"/>
  <c r="E726" i="46"/>
  <c r="F726" i="46" s="1"/>
  <c r="H726" i="46" s="1"/>
  <c r="E725" i="46"/>
  <c r="F725" i="46" s="1"/>
  <c r="H725" i="46" s="1"/>
  <c r="E724" i="46"/>
  <c r="F724" i="46" s="1"/>
  <c r="H724" i="46" s="1"/>
  <c r="E723" i="46"/>
  <c r="F723" i="46" s="1"/>
  <c r="H723" i="46" s="1"/>
  <c r="E722" i="46"/>
  <c r="F722" i="46" s="1"/>
  <c r="H722" i="46" s="1"/>
  <c r="E721" i="46"/>
  <c r="F721" i="46" s="1"/>
  <c r="H721" i="46" s="1"/>
  <c r="E720" i="46"/>
  <c r="F720" i="46" s="1"/>
  <c r="H720" i="46" s="1"/>
  <c r="E719" i="46"/>
  <c r="F719" i="46" s="1"/>
  <c r="H719" i="46" s="1"/>
  <c r="E718" i="46"/>
  <c r="F718" i="46" s="1"/>
  <c r="H718" i="46" s="1"/>
  <c r="E717" i="46"/>
  <c r="F717" i="46" s="1"/>
  <c r="E716" i="46"/>
  <c r="F716" i="46" s="1"/>
  <c r="H716" i="46" s="1"/>
  <c r="E715" i="46"/>
  <c r="F715" i="46" s="1"/>
  <c r="H715" i="46" s="1"/>
  <c r="E714" i="46"/>
  <c r="F714" i="46" s="1"/>
  <c r="H714" i="46" s="1"/>
  <c r="E713" i="46"/>
  <c r="F713" i="46" s="1"/>
  <c r="H713" i="46" s="1"/>
  <c r="E712" i="46"/>
  <c r="F712" i="46" s="1"/>
  <c r="H712" i="46" s="1"/>
  <c r="E711" i="46"/>
  <c r="F711" i="46" s="1"/>
  <c r="H711" i="46" s="1"/>
  <c r="E710" i="46"/>
  <c r="F710" i="46" s="1"/>
  <c r="H710" i="46" s="1"/>
  <c r="E709" i="46"/>
  <c r="F709" i="46" s="1"/>
  <c r="H709" i="46" s="1"/>
  <c r="E708" i="46"/>
  <c r="F708" i="46" s="1"/>
  <c r="H708" i="46" s="1"/>
  <c r="E707" i="46"/>
  <c r="F707" i="46" s="1"/>
  <c r="H707" i="46" s="1"/>
  <c r="E706" i="46"/>
  <c r="F706" i="46" s="1"/>
  <c r="E705" i="46"/>
  <c r="F705" i="46" s="1"/>
  <c r="H705" i="46" s="1"/>
  <c r="E704" i="46"/>
  <c r="F704" i="46" s="1"/>
  <c r="H704" i="46" s="1"/>
  <c r="E703" i="46"/>
  <c r="F703" i="46" s="1"/>
  <c r="H703" i="46" s="1"/>
  <c r="E702" i="46"/>
  <c r="F702" i="46" s="1"/>
  <c r="H702" i="46" s="1"/>
  <c r="E701" i="46"/>
  <c r="F701" i="46" s="1"/>
  <c r="H701" i="46" s="1"/>
  <c r="E700" i="46"/>
  <c r="F700" i="46" s="1"/>
  <c r="H700" i="46" s="1"/>
  <c r="E699" i="46"/>
  <c r="F699" i="46" s="1"/>
  <c r="H699" i="46" s="1"/>
  <c r="E698" i="46"/>
  <c r="F698" i="46" s="1"/>
  <c r="H698" i="46" s="1"/>
  <c r="E697" i="46"/>
  <c r="F697" i="46" s="1"/>
  <c r="H697" i="46" s="1"/>
  <c r="E696" i="46"/>
  <c r="F696" i="46" s="1"/>
  <c r="H696" i="46" s="1"/>
  <c r="E695" i="46"/>
  <c r="F695" i="46" s="1"/>
  <c r="E694" i="46"/>
  <c r="F694" i="46" s="1"/>
  <c r="H694" i="46" s="1"/>
  <c r="E693" i="46"/>
  <c r="F693" i="46" s="1"/>
  <c r="H693" i="46" s="1"/>
  <c r="E692" i="46"/>
  <c r="F692" i="46" s="1"/>
  <c r="H692" i="46" s="1"/>
  <c r="E691" i="46"/>
  <c r="F691" i="46" s="1"/>
  <c r="H691" i="46" s="1"/>
  <c r="E690" i="46"/>
  <c r="F690" i="46" s="1"/>
  <c r="H690" i="46" s="1"/>
  <c r="E689" i="46"/>
  <c r="F689" i="46" s="1"/>
  <c r="H689" i="46" s="1"/>
  <c r="E688" i="46"/>
  <c r="F688" i="46" s="1"/>
  <c r="H688" i="46" s="1"/>
  <c r="E687" i="46"/>
  <c r="F687" i="46" s="1"/>
  <c r="H687" i="46" s="1"/>
  <c r="E686" i="46"/>
  <c r="F686" i="46" s="1"/>
  <c r="H686" i="46" s="1"/>
  <c r="E685" i="46"/>
  <c r="F685" i="46" s="1"/>
  <c r="H685" i="46" s="1"/>
  <c r="E684" i="46"/>
  <c r="F684" i="46" s="1"/>
  <c r="E683" i="46"/>
  <c r="F683" i="46" s="1"/>
  <c r="E682" i="46"/>
  <c r="F682" i="46" s="1"/>
  <c r="E681" i="46"/>
  <c r="F681" i="46" s="1"/>
  <c r="E680" i="46"/>
  <c r="F680" i="46" s="1"/>
  <c r="E679" i="46"/>
  <c r="F679" i="46" s="1"/>
  <c r="H679" i="46" s="1"/>
  <c r="E678" i="46"/>
  <c r="F678" i="46" s="1"/>
  <c r="E677" i="46"/>
  <c r="F677" i="46" s="1"/>
  <c r="E676" i="46"/>
  <c r="F676" i="46" s="1"/>
  <c r="E675" i="46"/>
  <c r="F675" i="46" s="1"/>
  <c r="E674" i="46"/>
  <c r="F674" i="46" s="1"/>
  <c r="E673" i="46"/>
  <c r="F673" i="46" s="1"/>
  <c r="E672" i="46"/>
  <c r="F672" i="46" s="1"/>
  <c r="H672" i="46" s="1"/>
  <c r="E671" i="46"/>
  <c r="F671" i="46" s="1"/>
  <c r="H671" i="46" s="1"/>
  <c r="E670" i="46"/>
  <c r="F670" i="46" s="1"/>
  <c r="H670" i="46" s="1"/>
  <c r="E669" i="46"/>
  <c r="F669" i="46" s="1"/>
  <c r="H669" i="46" s="1"/>
  <c r="E668" i="46"/>
  <c r="F668" i="46" s="1"/>
  <c r="H668" i="46" s="1"/>
  <c r="E667" i="46"/>
  <c r="F667" i="46" s="1"/>
  <c r="H667" i="46" s="1"/>
  <c r="E666" i="46"/>
  <c r="F666" i="46" s="1"/>
  <c r="H666" i="46" s="1"/>
  <c r="E665" i="46"/>
  <c r="F665" i="46" s="1"/>
  <c r="H665" i="46" s="1"/>
  <c r="E664" i="46"/>
  <c r="F664" i="46" s="1"/>
  <c r="H664" i="46" s="1"/>
  <c r="E663" i="46"/>
  <c r="F663" i="46" s="1"/>
  <c r="H663" i="46" s="1"/>
  <c r="E662" i="46"/>
  <c r="F662" i="46" s="1"/>
  <c r="H662" i="46" s="1"/>
  <c r="E661" i="46"/>
  <c r="F661" i="46" s="1"/>
  <c r="H661" i="46" s="1"/>
  <c r="E660" i="46"/>
  <c r="F660" i="46" s="1"/>
  <c r="H660" i="46" s="1"/>
  <c r="E659" i="46"/>
  <c r="F659" i="46" s="1"/>
  <c r="E658" i="46"/>
  <c r="F658" i="46" s="1"/>
  <c r="H658" i="46" s="1"/>
  <c r="E657" i="46"/>
  <c r="F657" i="46" s="1"/>
  <c r="H657" i="46" s="1"/>
  <c r="E656" i="46"/>
  <c r="F656" i="46" s="1"/>
  <c r="H656" i="46" s="1"/>
  <c r="E655" i="46"/>
  <c r="F655" i="46" s="1"/>
  <c r="E654" i="46"/>
  <c r="F654" i="46" s="1"/>
  <c r="H654" i="46" s="1"/>
  <c r="E653" i="46"/>
  <c r="F653" i="46" s="1"/>
  <c r="H653" i="46" s="1"/>
  <c r="E652" i="46"/>
  <c r="F652" i="46" s="1"/>
  <c r="H652" i="46" s="1"/>
  <c r="E651" i="46"/>
  <c r="F651" i="46" s="1"/>
  <c r="H651" i="46" s="1"/>
  <c r="E650" i="46"/>
  <c r="F650" i="46" s="1"/>
  <c r="H650" i="46" s="1"/>
  <c r="E649" i="46"/>
  <c r="F649" i="46" s="1"/>
  <c r="H649" i="46" s="1"/>
  <c r="E648" i="46"/>
  <c r="F648" i="46" s="1"/>
  <c r="H648" i="46" s="1"/>
  <c r="E647" i="46"/>
  <c r="F647" i="46" s="1"/>
  <c r="H647" i="46" s="1"/>
  <c r="E646" i="46"/>
  <c r="F646" i="46" s="1"/>
  <c r="H646" i="46" s="1"/>
  <c r="E645" i="46"/>
  <c r="F645" i="46" s="1"/>
  <c r="H645" i="46" s="1"/>
  <c r="E644" i="46"/>
  <c r="F644" i="46" s="1"/>
  <c r="H644" i="46" s="1"/>
  <c r="E643" i="46"/>
  <c r="F643" i="46" s="1"/>
  <c r="H643" i="46" s="1"/>
  <c r="E642" i="46"/>
  <c r="F642" i="46" s="1"/>
  <c r="H642" i="46" s="1"/>
  <c r="E641" i="46"/>
  <c r="F641" i="46" s="1"/>
  <c r="H641" i="46" s="1"/>
  <c r="E640" i="46"/>
  <c r="F640" i="46" s="1"/>
  <c r="H640" i="46" s="1"/>
  <c r="E639" i="46"/>
  <c r="F639" i="46" s="1"/>
  <c r="H639" i="46" s="1"/>
  <c r="E638" i="46"/>
  <c r="F638" i="46" s="1"/>
  <c r="H638" i="46" s="1"/>
  <c r="E637" i="46"/>
  <c r="F637" i="46" s="1"/>
  <c r="H637" i="46" s="1"/>
  <c r="E636" i="46"/>
  <c r="F636" i="46" s="1"/>
  <c r="H636" i="46" s="1"/>
  <c r="E635" i="46"/>
  <c r="F635" i="46" s="1"/>
  <c r="H635" i="46" s="1"/>
  <c r="E634" i="46"/>
  <c r="F634" i="46" s="1"/>
  <c r="H634" i="46" s="1"/>
  <c r="E633" i="46"/>
  <c r="F633" i="46" s="1"/>
  <c r="H633" i="46" s="1"/>
  <c r="E632" i="46"/>
  <c r="F632" i="46" s="1"/>
  <c r="H632" i="46" s="1"/>
  <c r="E631" i="46"/>
  <c r="F631" i="46" s="1"/>
  <c r="H631" i="46" s="1"/>
  <c r="E630" i="46"/>
  <c r="F630" i="46" s="1"/>
  <c r="H630" i="46" s="1"/>
  <c r="E629" i="46"/>
  <c r="F629" i="46" s="1"/>
  <c r="H629" i="46" s="1"/>
  <c r="E628" i="46"/>
  <c r="F628" i="46" s="1"/>
  <c r="H628" i="46" s="1"/>
  <c r="E627" i="46"/>
  <c r="F627" i="46" s="1"/>
  <c r="H627" i="46" s="1"/>
  <c r="E626" i="46"/>
  <c r="F626" i="46" s="1"/>
  <c r="H626" i="46" s="1"/>
  <c r="E625" i="46"/>
  <c r="F625" i="46" s="1"/>
  <c r="H625" i="46" s="1"/>
  <c r="E624" i="46"/>
  <c r="F624" i="46" s="1"/>
  <c r="H624" i="46" s="1"/>
  <c r="E623" i="46"/>
  <c r="F623" i="46" s="1"/>
  <c r="H623" i="46" s="1"/>
  <c r="E622" i="46"/>
  <c r="F622" i="46" s="1"/>
  <c r="H622" i="46" s="1"/>
  <c r="E621" i="46"/>
  <c r="F621" i="46" s="1"/>
  <c r="E620" i="46"/>
  <c r="F620" i="46" s="1"/>
  <c r="E619" i="46"/>
  <c r="F619" i="46" s="1"/>
  <c r="E618" i="46"/>
  <c r="F618" i="46" s="1"/>
  <c r="E617" i="46"/>
  <c r="F617" i="46" s="1"/>
  <c r="E616" i="46"/>
  <c r="F616" i="46" s="1"/>
  <c r="E615" i="46"/>
  <c r="F615" i="46" s="1"/>
  <c r="E614" i="46"/>
  <c r="F614" i="46" s="1"/>
  <c r="H614" i="46" s="1"/>
  <c r="E613" i="46"/>
  <c r="F613" i="46" s="1"/>
  <c r="E612" i="46"/>
  <c r="F612" i="46" s="1"/>
  <c r="E611" i="46"/>
  <c r="F611" i="46" s="1"/>
  <c r="E610" i="46"/>
  <c r="F610" i="46" s="1"/>
  <c r="H610" i="46" s="1"/>
  <c r="E609" i="46"/>
  <c r="F609" i="46" s="1"/>
  <c r="H609" i="46" s="1"/>
  <c r="E608" i="46"/>
  <c r="F608" i="46" s="1"/>
  <c r="H608" i="46" s="1"/>
  <c r="E607" i="46"/>
  <c r="F607" i="46" s="1"/>
  <c r="H607" i="46" s="1"/>
  <c r="E606" i="46"/>
  <c r="F606" i="46" s="1"/>
  <c r="H606" i="46" s="1"/>
  <c r="E605" i="46"/>
  <c r="F605" i="46" s="1"/>
  <c r="H605" i="46" s="1"/>
  <c r="E604" i="46"/>
  <c r="F604" i="46" s="1"/>
  <c r="H604" i="46" s="1"/>
  <c r="E603" i="46"/>
  <c r="F603" i="46" s="1"/>
  <c r="H603" i="46" s="1"/>
  <c r="E602" i="46"/>
  <c r="F602" i="46" s="1"/>
  <c r="H602" i="46" s="1"/>
  <c r="E601" i="46"/>
  <c r="F601" i="46" s="1"/>
  <c r="H601" i="46" s="1"/>
  <c r="E600" i="46"/>
  <c r="F600" i="46" s="1"/>
  <c r="H600" i="46" s="1"/>
  <c r="E599" i="46"/>
  <c r="F599" i="46" s="1"/>
  <c r="H599" i="46" s="1"/>
  <c r="E598" i="46"/>
  <c r="F598" i="46" s="1"/>
  <c r="H598" i="46" s="1"/>
  <c r="E597" i="46"/>
  <c r="F597" i="46" s="1"/>
  <c r="H597" i="46" s="1"/>
  <c r="E596" i="46"/>
  <c r="F596" i="46" s="1"/>
  <c r="H596" i="46" s="1"/>
  <c r="E595" i="46"/>
  <c r="F595" i="46" s="1"/>
  <c r="H595" i="46" s="1"/>
  <c r="E594" i="46"/>
  <c r="F594" i="46" s="1"/>
  <c r="H594" i="46" s="1"/>
  <c r="E593" i="46"/>
  <c r="F593" i="46" s="1"/>
  <c r="H593" i="46" s="1"/>
  <c r="E592" i="46"/>
  <c r="F592" i="46" s="1"/>
  <c r="H592" i="46" s="1"/>
  <c r="E591" i="46"/>
  <c r="F591" i="46" s="1"/>
  <c r="H591" i="46" s="1"/>
  <c r="E590" i="46"/>
  <c r="F590" i="46" s="1"/>
  <c r="H590" i="46" s="1"/>
  <c r="E589" i="46"/>
  <c r="F589" i="46" s="1"/>
  <c r="H589" i="46" s="1"/>
  <c r="E588" i="46"/>
  <c r="F588" i="46" s="1"/>
  <c r="H588" i="46" s="1"/>
  <c r="E587" i="46"/>
  <c r="F587" i="46" s="1"/>
  <c r="H587" i="46" s="1"/>
  <c r="E586" i="46"/>
  <c r="F586" i="46" s="1"/>
  <c r="H586" i="46" s="1"/>
  <c r="E585" i="46"/>
  <c r="F585" i="46" s="1"/>
  <c r="H585" i="46" s="1"/>
  <c r="E584" i="46"/>
  <c r="F584" i="46" s="1"/>
  <c r="H584" i="46" s="1"/>
  <c r="E583" i="46"/>
  <c r="F583" i="46" s="1"/>
  <c r="H583" i="46" s="1"/>
  <c r="E582" i="46"/>
  <c r="F582" i="46" s="1"/>
  <c r="H582" i="46" s="1"/>
  <c r="E581" i="46"/>
  <c r="F581" i="46" s="1"/>
  <c r="H581" i="46" s="1"/>
  <c r="E580" i="46"/>
  <c r="F580" i="46" s="1"/>
  <c r="H580" i="46" s="1"/>
  <c r="E579" i="46"/>
  <c r="F579" i="46" s="1"/>
  <c r="H579" i="46" s="1"/>
  <c r="E578" i="46"/>
  <c r="F578" i="46" s="1"/>
  <c r="H578" i="46" s="1"/>
  <c r="E577" i="46"/>
  <c r="F577" i="46" s="1"/>
  <c r="H577" i="46" s="1"/>
  <c r="E576" i="46"/>
  <c r="F576" i="46" s="1"/>
  <c r="H576" i="46" s="1"/>
  <c r="E575" i="46"/>
  <c r="F575" i="46" s="1"/>
  <c r="H575" i="46" s="1"/>
  <c r="E574" i="46"/>
  <c r="F574" i="46" s="1"/>
  <c r="H574" i="46" s="1"/>
  <c r="E573" i="46"/>
  <c r="F573" i="46" s="1"/>
  <c r="H573" i="46" s="1"/>
  <c r="E572" i="46"/>
  <c r="F572" i="46" s="1"/>
  <c r="H572" i="46" s="1"/>
  <c r="E571" i="46"/>
  <c r="F571" i="46" s="1"/>
  <c r="H571" i="46" s="1"/>
  <c r="E570" i="46"/>
  <c r="F570" i="46" s="1"/>
  <c r="H570" i="46" s="1"/>
  <c r="E569" i="46"/>
  <c r="F569" i="46" s="1"/>
  <c r="H569" i="46" s="1"/>
  <c r="E568" i="46"/>
  <c r="F568" i="46" s="1"/>
  <c r="H568" i="46" s="1"/>
  <c r="E567" i="46"/>
  <c r="F567" i="46" s="1"/>
  <c r="H567" i="46" s="1"/>
  <c r="E566" i="46"/>
  <c r="F566" i="46" s="1"/>
  <c r="H566" i="46" s="1"/>
  <c r="E565" i="46"/>
  <c r="F565" i="46" s="1"/>
  <c r="H565" i="46" s="1"/>
  <c r="E564" i="46"/>
  <c r="F564" i="46" s="1"/>
  <c r="H564" i="46" s="1"/>
  <c r="E563" i="46"/>
  <c r="F563" i="46" s="1"/>
  <c r="H563" i="46" s="1"/>
  <c r="E562" i="46"/>
  <c r="F562" i="46" s="1"/>
  <c r="E561" i="46"/>
  <c r="F561" i="46" s="1"/>
  <c r="H561" i="46" s="1"/>
  <c r="E560" i="46"/>
  <c r="F560" i="46" s="1"/>
  <c r="E559" i="46"/>
  <c r="F559" i="46" s="1"/>
  <c r="H559" i="46" s="1"/>
  <c r="E558" i="46"/>
  <c r="F558" i="46" s="1"/>
  <c r="H558" i="46" s="1"/>
  <c r="E557" i="46"/>
  <c r="F557" i="46" s="1"/>
  <c r="H557" i="46" s="1"/>
  <c r="E556" i="46"/>
  <c r="F556" i="46" s="1"/>
  <c r="H556" i="46" s="1"/>
  <c r="E555" i="46"/>
  <c r="F555" i="46" s="1"/>
  <c r="E554" i="46"/>
  <c r="F554" i="46" s="1"/>
  <c r="H554" i="46" s="1"/>
  <c r="E553" i="46"/>
  <c r="F553" i="46" s="1"/>
  <c r="H553" i="46" s="1"/>
  <c r="E552" i="46"/>
  <c r="F552" i="46" s="1"/>
  <c r="H552" i="46" s="1"/>
  <c r="E551" i="46"/>
  <c r="F551" i="46" s="1"/>
  <c r="H551" i="46" s="1"/>
  <c r="E550" i="46"/>
  <c r="F550" i="46" s="1"/>
  <c r="E549" i="46"/>
  <c r="F549" i="46" s="1"/>
  <c r="H549" i="46" s="1"/>
  <c r="E548" i="46"/>
  <c r="F548" i="46" s="1"/>
  <c r="H548" i="46" s="1"/>
  <c r="E547" i="46"/>
  <c r="F547" i="46" s="1"/>
  <c r="E546" i="46"/>
  <c r="F546" i="46" s="1"/>
  <c r="H546" i="46" s="1"/>
  <c r="E545" i="46"/>
  <c r="F545" i="46" s="1"/>
  <c r="H545" i="46" s="1"/>
  <c r="E544" i="46"/>
  <c r="F544" i="46" s="1"/>
  <c r="H544" i="46" s="1"/>
  <c r="E543" i="46"/>
  <c r="F543" i="46" s="1"/>
  <c r="H543" i="46" s="1"/>
  <c r="E542" i="46"/>
  <c r="F542" i="46" s="1"/>
  <c r="H542" i="46" s="1"/>
  <c r="E541" i="46"/>
  <c r="F541" i="46" s="1"/>
  <c r="H541" i="46" s="1"/>
  <c r="E540" i="46"/>
  <c r="F540" i="46" s="1"/>
  <c r="E539" i="46"/>
  <c r="F539" i="46" s="1"/>
  <c r="E538" i="46"/>
  <c r="F538" i="46" s="1"/>
  <c r="E537" i="46"/>
  <c r="F537" i="46" s="1"/>
  <c r="E536" i="46"/>
  <c r="F536" i="46" s="1"/>
  <c r="E535" i="46"/>
  <c r="F535" i="46" s="1"/>
  <c r="E534" i="46"/>
  <c r="F534" i="46" s="1"/>
  <c r="E533" i="46"/>
  <c r="F533" i="46" s="1"/>
  <c r="E532" i="46"/>
  <c r="F532" i="46" s="1"/>
  <c r="E531" i="46"/>
  <c r="F531" i="46" s="1"/>
  <c r="E530" i="46"/>
  <c r="F530" i="46" s="1"/>
  <c r="H530" i="46" s="1"/>
  <c r="E529" i="46"/>
  <c r="F529" i="46" s="1"/>
  <c r="E528" i="46"/>
  <c r="F528" i="46" s="1"/>
  <c r="H528" i="46" s="1"/>
  <c r="E527" i="46"/>
  <c r="F527" i="46" s="1"/>
  <c r="H527" i="46" s="1"/>
  <c r="E526" i="46"/>
  <c r="F526" i="46" s="1"/>
  <c r="H526" i="46" s="1"/>
  <c r="E525" i="46"/>
  <c r="F525" i="46" s="1"/>
  <c r="H525" i="46" s="1"/>
  <c r="E524" i="46"/>
  <c r="F524" i="46" s="1"/>
  <c r="H524" i="46" s="1"/>
  <c r="E523" i="46"/>
  <c r="F523" i="46" s="1"/>
  <c r="H523" i="46" s="1"/>
  <c r="E522" i="46"/>
  <c r="F522" i="46" s="1"/>
  <c r="H522" i="46" s="1"/>
  <c r="E521" i="46"/>
  <c r="F521" i="46" s="1"/>
  <c r="H521" i="46" s="1"/>
  <c r="E520" i="46"/>
  <c r="F520" i="46" s="1"/>
  <c r="H520" i="46" s="1"/>
  <c r="E519" i="46"/>
  <c r="F519" i="46" s="1"/>
  <c r="H519" i="46" s="1"/>
  <c r="E518" i="46"/>
  <c r="F518" i="46" s="1"/>
  <c r="H518" i="46" s="1"/>
  <c r="E517" i="46"/>
  <c r="F517" i="46" s="1"/>
  <c r="E516" i="46"/>
  <c r="F516" i="46" s="1"/>
  <c r="H516" i="46" s="1"/>
  <c r="E515" i="46"/>
  <c r="F515" i="46" s="1"/>
  <c r="H515" i="46" s="1"/>
  <c r="E514" i="46"/>
  <c r="F514" i="46" s="1"/>
  <c r="H514" i="46" s="1"/>
  <c r="E513" i="46"/>
  <c r="F513" i="46" s="1"/>
  <c r="H513" i="46" s="1"/>
  <c r="E512" i="46"/>
  <c r="F512" i="46" s="1"/>
  <c r="H512" i="46" s="1"/>
  <c r="E511" i="46"/>
  <c r="F511" i="46" s="1"/>
  <c r="H511" i="46" s="1"/>
  <c r="E510" i="46"/>
  <c r="F510" i="46" s="1"/>
  <c r="H510" i="46" s="1"/>
  <c r="E509" i="46"/>
  <c r="F509" i="46" s="1"/>
  <c r="H509" i="46" s="1"/>
  <c r="E508" i="46"/>
  <c r="F508" i="46" s="1"/>
  <c r="H508" i="46" s="1"/>
  <c r="E507" i="46"/>
  <c r="F507" i="46" s="1"/>
  <c r="H507" i="46" s="1"/>
  <c r="E506" i="46"/>
  <c r="F506" i="46" s="1"/>
  <c r="H506" i="46" s="1"/>
  <c r="E505" i="46"/>
  <c r="F505" i="46" s="1"/>
  <c r="H505" i="46" s="1"/>
  <c r="E504" i="46"/>
  <c r="F504" i="46" s="1"/>
  <c r="H504" i="46" s="1"/>
  <c r="E503" i="46"/>
  <c r="F503" i="46" s="1"/>
  <c r="H503" i="46" s="1"/>
  <c r="E502" i="46"/>
  <c r="F502" i="46" s="1"/>
  <c r="H502" i="46" s="1"/>
  <c r="E501" i="46"/>
  <c r="F501" i="46" s="1"/>
  <c r="H501" i="46" s="1"/>
  <c r="E500" i="46"/>
  <c r="F500" i="46" s="1"/>
  <c r="H500" i="46" s="1"/>
  <c r="E499" i="46"/>
  <c r="F499" i="46" s="1"/>
  <c r="H499" i="46" s="1"/>
  <c r="E498" i="46"/>
  <c r="F498" i="46" s="1"/>
  <c r="H498" i="46" s="1"/>
  <c r="E497" i="46"/>
  <c r="F497" i="46" s="1"/>
  <c r="H497" i="46" s="1"/>
  <c r="E496" i="46"/>
  <c r="F496" i="46" s="1"/>
  <c r="H496" i="46" s="1"/>
  <c r="E495" i="46"/>
  <c r="F495" i="46" s="1"/>
  <c r="H495" i="46" s="1"/>
  <c r="E494" i="46"/>
  <c r="F494" i="46" s="1"/>
  <c r="H494" i="46" s="1"/>
  <c r="E493" i="46"/>
  <c r="F493" i="46" s="1"/>
  <c r="H493" i="46" s="1"/>
  <c r="E492" i="46"/>
  <c r="F492" i="46" s="1"/>
  <c r="H492" i="46" s="1"/>
  <c r="E491" i="46"/>
  <c r="F491" i="46" s="1"/>
  <c r="H491" i="46" s="1"/>
  <c r="E490" i="46"/>
  <c r="F490" i="46" s="1"/>
  <c r="H490" i="46" s="1"/>
  <c r="E489" i="46"/>
  <c r="F489" i="46" s="1"/>
  <c r="H489" i="46" s="1"/>
  <c r="E488" i="46"/>
  <c r="F488" i="46" s="1"/>
  <c r="H488" i="46" s="1"/>
  <c r="E487" i="46"/>
  <c r="F487" i="46" s="1"/>
  <c r="H487" i="46" s="1"/>
  <c r="E486" i="46"/>
  <c r="F486" i="46" s="1"/>
  <c r="H486" i="46" s="1"/>
  <c r="E485" i="46"/>
  <c r="F485" i="46" s="1"/>
  <c r="H485" i="46" s="1"/>
  <c r="E484" i="46"/>
  <c r="F484" i="46" s="1"/>
  <c r="H484" i="46" s="1"/>
  <c r="E483" i="46"/>
  <c r="F483" i="46" s="1"/>
  <c r="H483" i="46" s="1"/>
  <c r="E482" i="46"/>
  <c r="F482" i="46" s="1"/>
  <c r="H482" i="46" s="1"/>
  <c r="E481" i="46"/>
  <c r="F481" i="46" s="1"/>
  <c r="H481" i="46" s="1"/>
  <c r="E480" i="46"/>
  <c r="F480" i="46" s="1"/>
  <c r="H480" i="46" s="1"/>
  <c r="E479" i="46"/>
  <c r="F479" i="46" s="1"/>
  <c r="H479" i="46" s="1"/>
  <c r="E478" i="46"/>
  <c r="F478" i="46" s="1"/>
  <c r="H478" i="46" s="1"/>
  <c r="E477" i="46"/>
  <c r="F477" i="46" s="1"/>
  <c r="H477" i="46" s="1"/>
  <c r="E476" i="46"/>
  <c r="F476" i="46" s="1"/>
  <c r="H476" i="46" s="1"/>
  <c r="E475" i="46"/>
  <c r="F475" i="46" s="1"/>
  <c r="H475" i="46" s="1"/>
  <c r="E474" i="46"/>
  <c r="F474" i="46" s="1"/>
  <c r="H474" i="46" s="1"/>
  <c r="E473" i="46"/>
  <c r="F473" i="46" s="1"/>
  <c r="H473" i="46" s="1"/>
  <c r="E472" i="46"/>
  <c r="F472" i="46" s="1"/>
  <c r="H472" i="46" s="1"/>
  <c r="E471" i="46"/>
  <c r="F471" i="46" s="1"/>
  <c r="H471" i="46" s="1"/>
  <c r="E470" i="46"/>
  <c r="F470" i="46" s="1"/>
  <c r="H470" i="46" s="1"/>
  <c r="E469" i="46"/>
  <c r="F469" i="46" s="1"/>
  <c r="H469" i="46" s="1"/>
  <c r="E468" i="46"/>
  <c r="F468" i="46" s="1"/>
  <c r="H468" i="46" s="1"/>
  <c r="E467" i="46"/>
  <c r="F467" i="46" s="1"/>
  <c r="E466" i="46"/>
  <c r="F466" i="46" s="1"/>
  <c r="E465" i="46"/>
  <c r="F465" i="46" s="1"/>
  <c r="E464" i="46"/>
  <c r="F464" i="46" s="1"/>
  <c r="E463" i="46"/>
  <c r="F463" i="46" s="1"/>
  <c r="E462" i="46"/>
  <c r="F462" i="46" s="1"/>
  <c r="E461" i="46"/>
  <c r="F461" i="46" s="1"/>
  <c r="E460" i="46"/>
  <c r="F460" i="46" s="1"/>
  <c r="E459" i="46"/>
  <c r="F459" i="46" s="1"/>
  <c r="H459" i="46" s="1"/>
  <c r="E458" i="46"/>
  <c r="F458" i="46" s="1"/>
  <c r="E457" i="46"/>
  <c r="F457" i="46" s="1"/>
  <c r="E456" i="46"/>
  <c r="F456" i="46" s="1"/>
  <c r="H456" i="46" s="1"/>
  <c r="E455" i="46"/>
  <c r="F455" i="46" s="1"/>
  <c r="H455" i="46" s="1"/>
  <c r="E454" i="46"/>
  <c r="F454" i="46" s="1"/>
  <c r="H454" i="46" s="1"/>
  <c r="E453" i="46"/>
  <c r="F453" i="46" s="1"/>
  <c r="H453" i="46" s="1"/>
  <c r="E452" i="46"/>
  <c r="F452" i="46" s="1"/>
  <c r="H452" i="46" s="1"/>
  <c r="E451" i="46"/>
  <c r="F451" i="46" s="1"/>
  <c r="H451" i="46" s="1"/>
  <c r="E450" i="46"/>
  <c r="F450" i="46" s="1"/>
  <c r="H450" i="46" s="1"/>
  <c r="E449" i="46"/>
  <c r="F449" i="46" s="1"/>
  <c r="H449" i="46" s="1"/>
  <c r="E448" i="46"/>
  <c r="F448" i="46" s="1"/>
  <c r="H448" i="46" s="1"/>
  <c r="E447" i="46"/>
  <c r="F447" i="46" s="1"/>
  <c r="H447" i="46" s="1"/>
  <c r="E446" i="46"/>
  <c r="F446" i="46" s="1"/>
  <c r="H446" i="46" s="1"/>
  <c r="E445" i="46"/>
  <c r="F445" i="46" s="1"/>
  <c r="H445" i="46" s="1"/>
  <c r="E444" i="46"/>
  <c r="F444" i="46" s="1"/>
  <c r="H444" i="46" s="1"/>
  <c r="E443" i="46"/>
  <c r="F443" i="46" s="1"/>
  <c r="H443" i="46" s="1"/>
  <c r="E442" i="46"/>
  <c r="F442" i="46" s="1"/>
  <c r="H442" i="46" s="1"/>
  <c r="E441" i="46"/>
  <c r="F441" i="46" s="1"/>
  <c r="H441" i="46" s="1"/>
  <c r="E440" i="46"/>
  <c r="F440" i="46" s="1"/>
  <c r="H440" i="46" s="1"/>
  <c r="E439" i="46"/>
  <c r="F439" i="46" s="1"/>
  <c r="H439" i="46" s="1"/>
  <c r="E438" i="46"/>
  <c r="F438" i="46" s="1"/>
  <c r="E437" i="46"/>
  <c r="F437" i="46" s="1"/>
  <c r="H437" i="46" s="1"/>
  <c r="E436" i="46"/>
  <c r="F436" i="46" s="1"/>
  <c r="H436" i="46" s="1"/>
  <c r="E435" i="46"/>
  <c r="F435" i="46" s="1"/>
  <c r="E434" i="46"/>
  <c r="F434" i="46" s="1"/>
  <c r="H434" i="46" s="1"/>
  <c r="E433" i="46"/>
  <c r="F433" i="46" s="1"/>
  <c r="E432" i="46"/>
  <c r="F432" i="46" s="1"/>
  <c r="H432" i="46" s="1"/>
  <c r="E431" i="46"/>
  <c r="F431" i="46" s="1"/>
  <c r="H431" i="46" s="1"/>
  <c r="E430" i="46"/>
  <c r="F430" i="46" s="1"/>
  <c r="H430" i="46" s="1"/>
  <c r="E429" i="46"/>
  <c r="F429" i="46" s="1"/>
  <c r="E428" i="46"/>
  <c r="F428" i="46" s="1"/>
  <c r="H428" i="46" s="1"/>
  <c r="E427" i="46"/>
  <c r="F427" i="46" s="1"/>
  <c r="H427" i="46" s="1"/>
  <c r="E426" i="46"/>
  <c r="F426" i="46" s="1"/>
  <c r="H426" i="46" s="1"/>
  <c r="E425" i="46"/>
  <c r="F425" i="46" s="1"/>
  <c r="H425" i="46" s="1"/>
  <c r="E424" i="46"/>
  <c r="F424" i="46" s="1"/>
  <c r="H424" i="46" s="1"/>
  <c r="E423" i="46"/>
  <c r="F423" i="46" s="1"/>
  <c r="H423" i="46" s="1"/>
  <c r="E422" i="46"/>
  <c r="F422" i="46" s="1"/>
  <c r="H422" i="46" s="1"/>
  <c r="E421" i="46"/>
  <c r="F421" i="46" s="1"/>
  <c r="H421" i="46" s="1"/>
  <c r="E420" i="46"/>
  <c r="F420" i="46" s="1"/>
  <c r="H420" i="46" s="1"/>
  <c r="E419" i="46"/>
  <c r="F419" i="46" s="1"/>
  <c r="H419" i="46" s="1"/>
  <c r="E418" i="46"/>
  <c r="F418" i="46" s="1"/>
  <c r="H418" i="46" s="1"/>
  <c r="E417" i="46"/>
  <c r="F417" i="46" s="1"/>
  <c r="H417" i="46" s="1"/>
  <c r="E416" i="46"/>
  <c r="F416" i="46" s="1"/>
  <c r="H416" i="46" s="1"/>
  <c r="E415" i="46"/>
  <c r="F415" i="46" s="1"/>
  <c r="H415" i="46" s="1"/>
  <c r="E414" i="46"/>
  <c r="F414" i="46" s="1"/>
  <c r="H414" i="46" s="1"/>
  <c r="E413" i="46"/>
  <c r="F413" i="46" s="1"/>
  <c r="H413" i="46" s="1"/>
  <c r="E412" i="46"/>
  <c r="F412" i="46" s="1"/>
  <c r="H412" i="46" s="1"/>
  <c r="E411" i="46"/>
  <c r="F411" i="46" s="1"/>
  <c r="H411" i="46" s="1"/>
  <c r="E410" i="46"/>
  <c r="F410" i="46" s="1"/>
  <c r="H410" i="46" s="1"/>
  <c r="E409" i="46"/>
  <c r="F409" i="46" s="1"/>
  <c r="H409" i="46" s="1"/>
  <c r="E408" i="46"/>
  <c r="F408" i="46" s="1"/>
  <c r="H408" i="46" s="1"/>
  <c r="E407" i="46"/>
  <c r="F407" i="46" s="1"/>
  <c r="H407" i="46" s="1"/>
  <c r="E406" i="46"/>
  <c r="F406" i="46" s="1"/>
  <c r="E405" i="46"/>
  <c r="F405" i="46" s="1"/>
  <c r="H405" i="46" s="1"/>
  <c r="E404" i="46"/>
  <c r="F404" i="46" s="1"/>
  <c r="H404" i="46" s="1"/>
  <c r="E403" i="46"/>
  <c r="F403" i="46" s="1"/>
  <c r="H403" i="46" s="1"/>
  <c r="E402" i="46"/>
  <c r="F402" i="46" s="1"/>
  <c r="H402" i="46" s="1"/>
  <c r="E401" i="46"/>
  <c r="F401" i="46" s="1"/>
  <c r="H401" i="46" s="1"/>
  <c r="E400" i="46"/>
  <c r="F400" i="46" s="1"/>
  <c r="H400" i="46" s="1"/>
  <c r="E399" i="46"/>
  <c r="F399" i="46" s="1"/>
  <c r="H399" i="46" s="1"/>
  <c r="E398" i="46"/>
  <c r="F398" i="46" s="1"/>
  <c r="H398" i="46" s="1"/>
  <c r="E397" i="46"/>
  <c r="F397" i="46" s="1"/>
  <c r="H397" i="46" s="1"/>
  <c r="E396" i="46"/>
  <c r="F396" i="46" s="1"/>
  <c r="H396" i="46" s="1"/>
  <c r="E395" i="46"/>
  <c r="F395" i="46" s="1"/>
  <c r="H395" i="46" s="1"/>
  <c r="E394" i="46"/>
  <c r="F394" i="46" s="1"/>
  <c r="H394" i="46" s="1"/>
  <c r="E393" i="46"/>
  <c r="F393" i="46" s="1"/>
  <c r="H393" i="46" s="1"/>
  <c r="E392" i="46"/>
  <c r="F392" i="46" s="1"/>
  <c r="H392" i="46" s="1"/>
  <c r="E391" i="46"/>
  <c r="F391" i="46" s="1"/>
  <c r="H391" i="46" s="1"/>
  <c r="E390" i="46"/>
  <c r="F390" i="46" s="1"/>
  <c r="H390" i="46" s="1"/>
  <c r="E389" i="46"/>
  <c r="F389" i="46" s="1"/>
  <c r="H389" i="46" s="1"/>
  <c r="E388" i="46"/>
  <c r="F388" i="46" s="1"/>
  <c r="E387" i="46"/>
  <c r="F387" i="46" s="1"/>
  <c r="E386" i="46"/>
  <c r="F386" i="46" s="1"/>
  <c r="E385" i="46"/>
  <c r="F385" i="46" s="1"/>
  <c r="E384" i="46"/>
  <c r="F384" i="46" s="1"/>
  <c r="E383" i="46"/>
  <c r="F383" i="46" s="1"/>
  <c r="E382" i="46"/>
  <c r="F382" i="46" s="1"/>
  <c r="E381" i="46"/>
  <c r="F381" i="46" s="1"/>
  <c r="E380" i="46"/>
  <c r="F380" i="46" s="1"/>
  <c r="E379" i="46"/>
  <c r="F379" i="46" s="1"/>
  <c r="E378" i="46"/>
  <c r="F378" i="46" s="1"/>
  <c r="E377" i="46"/>
  <c r="F377" i="46" s="1"/>
  <c r="H377" i="46" s="1"/>
  <c r="E376" i="46"/>
  <c r="F376" i="46" s="1"/>
  <c r="E375" i="46"/>
  <c r="F375" i="46" s="1"/>
  <c r="H375" i="46" s="1"/>
  <c r="E374" i="46"/>
  <c r="F374" i="46" s="1"/>
  <c r="E373" i="46"/>
  <c r="F373" i="46" s="1"/>
  <c r="H373" i="46" s="1"/>
  <c r="E372" i="46"/>
  <c r="F372" i="46" s="1"/>
  <c r="H372" i="46" s="1"/>
  <c r="E371" i="46"/>
  <c r="F371" i="46" s="1"/>
  <c r="H371" i="46" s="1"/>
  <c r="E370" i="46"/>
  <c r="F370" i="46" s="1"/>
  <c r="H370" i="46" s="1"/>
  <c r="E369" i="46"/>
  <c r="F369" i="46" s="1"/>
  <c r="H369" i="46" s="1"/>
  <c r="E368" i="46"/>
  <c r="F368" i="46" s="1"/>
  <c r="H368" i="46" s="1"/>
  <c r="E367" i="46"/>
  <c r="F367" i="46" s="1"/>
  <c r="H367" i="46" s="1"/>
  <c r="E366" i="46"/>
  <c r="F366" i="46" s="1"/>
  <c r="H366" i="46" s="1"/>
  <c r="E365" i="46"/>
  <c r="F365" i="46" s="1"/>
  <c r="H365" i="46" s="1"/>
  <c r="E364" i="46"/>
  <c r="F364" i="46" s="1"/>
  <c r="H364" i="46" s="1"/>
  <c r="E363" i="46"/>
  <c r="F363" i="46" s="1"/>
  <c r="H363" i="46" s="1"/>
  <c r="E362" i="46"/>
  <c r="F362" i="46" s="1"/>
  <c r="H362" i="46" s="1"/>
  <c r="E361" i="46"/>
  <c r="F361" i="46" s="1"/>
  <c r="H361" i="46" s="1"/>
  <c r="E360" i="46"/>
  <c r="F360" i="46" s="1"/>
  <c r="H360" i="46" s="1"/>
  <c r="E359" i="46"/>
  <c r="F359" i="46" s="1"/>
  <c r="E358" i="46"/>
  <c r="F358" i="46" s="1"/>
  <c r="E357" i="46"/>
  <c r="F357" i="46" s="1"/>
  <c r="H357" i="46" s="1"/>
  <c r="E356" i="46"/>
  <c r="F356" i="46" s="1"/>
  <c r="H356" i="46" s="1"/>
  <c r="E355" i="46"/>
  <c r="F355" i="46" s="1"/>
  <c r="H355" i="46" s="1"/>
  <c r="E354" i="46"/>
  <c r="F354" i="46" s="1"/>
  <c r="H354" i="46" s="1"/>
  <c r="E353" i="46"/>
  <c r="F353" i="46" s="1"/>
  <c r="H353" i="46" s="1"/>
  <c r="E352" i="46"/>
  <c r="F352" i="46" s="1"/>
  <c r="E351" i="46"/>
  <c r="F351" i="46" s="1"/>
  <c r="H351" i="46" s="1"/>
  <c r="E350" i="46"/>
  <c r="F350" i="46" s="1"/>
  <c r="H350" i="46" s="1"/>
  <c r="E349" i="46"/>
  <c r="F349" i="46" s="1"/>
  <c r="H349" i="46" s="1"/>
  <c r="E348" i="46"/>
  <c r="F348" i="46" s="1"/>
  <c r="H348" i="46" s="1"/>
  <c r="E347" i="46"/>
  <c r="F347" i="46" s="1"/>
  <c r="H347" i="46" s="1"/>
  <c r="E346" i="46"/>
  <c r="F346" i="46" s="1"/>
  <c r="H346" i="46" s="1"/>
  <c r="E345" i="46"/>
  <c r="F345" i="46" s="1"/>
  <c r="H345" i="46" s="1"/>
  <c r="E344" i="46"/>
  <c r="F344" i="46" s="1"/>
  <c r="H344" i="46" s="1"/>
  <c r="E343" i="46"/>
  <c r="F343" i="46" s="1"/>
  <c r="H343" i="46" s="1"/>
  <c r="E342" i="46"/>
  <c r="F342" i="46" s="1"/>
  <c r="H342" i="46" s="1"/>
  <c r="E341" i="46"/>
  <c r="F341" i="46" s="1"/>
  <c r="H341" i="46" s="1"/>
  <c r="E340" i="46"/>
  <c r="F340" i="46" s="1"/>
  <c r="H340" i="46" s="1"/>
  <c r="E339" i="46"/>
  <c r="F339" i="46" s="1"/>
  <c r="H339" i="46" s="1"/>
  <c r="E338" i="46"/>
  <c r="F338" i="46" s="1"/>
  <c r="H338" i="46" s="1"/>
  <c r="E337" i="46"/>
  <c r="F337" i="46" s="1"/>
  <c r="H337" i="46" s="1"/>
  <c r="E336" i="46"/>
  <c r="F336" i="46" s="1"/>
  <c r="H336" i="46" s="1"/>
  <c r="E335" i="46"/>
  <c r="F335" i="46" s="1"/>
  <c r="H335" i="46" s="1"/>
  <c r="E334" i="46"/>
  <c r="F334" i="46" s="1"/>
  <c r="H334" i="46" s="1"/>
  <c r="E333" i="46"/>
  <c r="F333" i="46" s="1"/>
  <c r="H333" i="46" s="1"/>
  <c r="E332" i="46"/>
  <c r="F332" i="46" s="1"/>
  <c r="H332" i="46" s="1"/>
  <c r="E331" i="46"/>
  <c r="F331" i="46" s="1"/>
  <c r="H331" i="46" s="1"/>
  <c r="E330" i="46"/>
  <c r="F330" i="46" s="1"/>
  <c r="H330" i="46" s="1"/>
  <c r="E329" i="46"/>
  <c r="F329" i="46" s="1"/>
  <c r="H329" i="46" s="1"/>
  <c r="E328" i="46"/>
  <c r="F328" i="46" s="1"/>
  <c r="H328" i="46" s="1"/>
  <c r="E327" i="46"/>
  <c r="F327" i="46" s="1"/>
  <c r="H327" i="46" s="1"/>
  <c r="E326" i="46"/>
  <c r="F326" i="46" s="1"/>
  <c r="H326" i="46" s="1"/>
  <c r="E325" i="46"/>
  <c r="F325" i="46" s="1"/>
  <c r="H325" i="46" s="1"/>
  <c r="E324" i="46"/>
  <c r="F324" i="46" s="1"/>
  <c r="H324" i="46" s="1"/>
  <c r="E323" i="46"/>
  <c r="F323" i="46" s="1"/>
  <c r="H323" i="46" s="1"/>
  <c r="E322" i="46"/>
  <c r="F322" i="46" s="1"/>
  <c r="H322" i="46" s="1"/>
  <c r="E321" i="46"/>
  <c r="F321" i="46" s="1"/>
  <c r="H321" i="46" s="1"/>
  <c r="E320" i="46"/>
  <c r="F320" i="46" s="1"/>
  <c r="H320" i="46" s="1"/>
  <c r="E319" i="46"/>
  <c r="F319" i="46" s="1"/>
  <c r="H319" i="46" s="1"/>
  <c r="E318" i="46"/>
  <c r="F318" i="46" s="1"/>
  <c r="H318" i="46" s="1"/>
  <c r="E317" i="46"/>
  <c r="F317" i="46" s="1"/>
  <c r="H317" i="46" s="1"/>
  <c r="E316" i="46"/>
  <c r="F316" i="46" s="1"/>
  <c r="H316" i="46" s="1"/>
  <c r="E315" i="46"/>
  <c r="F315" i="46" s="1"/>
  <c r="H315" i="46" s="1"/>
  <c r="E314" i="46"/>
  <c r="F314" i="46" s="1"/>
  <c r="H314" i="46" s="1"/>
  <c r="E313" i="46"/>
  <c r="F313" i="46" s="1"/>
  <c r="H313" i="46" s="1"/>
  <c r="E312" i="46"/>
  <c r="F312" i="46" s="1"/>
  <c r="H312" i="46" s="1"/>
  <c r="E311" i="46"/>
  <c r="F311" i="46" s="1"/>
  <c r="H311" i="46" s="1"/>
  <c r="E310" i="46"/>
  <c r="F310" i="46" s="1"/>
  <c r="H310" i="46" s="1"/>
  <c r="E309" i="46"/>
  <c r="F309" i="46" s="1"/>
  <c r="H309" i="46" s="1"/>
  <c r="E308" i="46"/>
  <c r="F308" i="46" s="1"/>
  <c r="H308" i="46" s="1"/>
  <c r="E307" i="46"/>
  <c r="F307" i="46" s="1"/>
  <c r="E306" i="46"/>
  <c r="F306" i="46" s="1"/>
  <c r="E305" i="46"/>
  <c r="F305" i="46" s="1"/>
  <c r="E304" i="46"/>
  <c r="F304" i="46" s="1"/>
  <c r="E303" i="46"/>
  <c r="F303" i="46" s="1"/>
  <c r="E302" i="46"/>
  <c r="F302" i="46" s="1"/>
  <c r="E301" i="46"/>
  <c r="F301" i="46" s="1"/>
  <c r="E300" i="46"/>
  <c r="F300" i="46" s="1"/>
  <c r="E299" i="46"/>
  <c r="F299" i="46" s="1"/>
  <c r="E298" i="46"/>
  <c r="F298" i="46" s="1"/>
  <c r="E297" i="46"/>
  <c r="F297" i="46" s="1"/>
  <c r="H297" i="46" s="1"/>
  <c r="E296" i="46"/>
  <c r="F296" i="46" s="1"/>
  <c r="H296" i="46" s="1"/>
  <c r="E295" i="46"/>
  <c r="F295" i="46" s="1"/>
  <c r="H295" i="46" s="1"/>
  <c r="E294" i="46"/>
  <c r="F294" i="46" s="1"/>
  <c r="H294" i="46" s="1"/>
  <c r="E293" i="46"/>
  <c r="F293" i="46" s="1"/>
  <c r="H293" i="46" s="1"/>
  <c r="E292" i="46"/>
  <c r="F292" i="46" s="1"/>
  <c r="H292" i="46" s="1"/>
  <c r="E291" i="46"/>
  <c r="F291" i="46" s="1"/>
  <c r="H291" i="46" s="1"/>
  <c r="E290" i="46"/>
  <c r="F290" i="46" s="1"/>
  <c r="H290" i="46" s="1"/>
  <c r="E289" i="46"/>
  <c r="F289" i="46" s="1"/>
  <c r="H289" i="46" s="1"/>
  <c r="E288" i="46"/>
  <c r="F288" i="46" s="1"/>
  <c r="H288" i="46" s="1"/>
  <c r="E287" i="46"/>
  <c r="F287" i="46" s="1"/>
  <c r="E286" i="46"/>
  <c r="F286" i="46" s="1"/>
  <c r="E285" i="46"/>
  <c r="F285" i="46" s="1"/>
  <c r="H285" i="46" s="1"/>
  <c r="E284" i="46"/>
  <c r="F284" i="46" s="1"/>
  <c r="H284" i="46" s="1"/>
  <c r="E283" i="46"/>
  <c r="F283" i="46" s="1"/>
  <c r="H283" i="46" s="1"/>
  <c r="E282" i="46"/>
  <c r="F282" i="46" s="1"/>
  <c r="H282" i="46" s="1"/>
  <c r="E281" i="46"/>
  <c r="F281" i="46" s="1"/>
  <c r="H281" i="46" s="1"/>
  <c r="E280" i="46"/>
  <c r="F280" i="46" s="1"/>
  <c r="H280" i="46" s="1"/>
  <c r="E279" i="46"/>
  <c r="F279" i="46" s="1"/>
  <c r="H279" i="46" s="1"/>
  <c r="E278" i="46"/>
  <c r="F278" i="46" s="1"/>
  <c r="H278" i="46" s="1"/>
  <c r="E277" i="46"/>
  <c r="F277" i="46" s="1"/>
  <c r="H277" i="46" s="1"/>
  <c r="E276" i="46"/>
  <c r="F276" i="46" s="1"/>
  <c r="H276" i="46" s="1"/>
  <c r="E275" i="46"/>
  <c r="F275" i="46" s="1"/>
  <c r="H275" i="46" s="1"/>
  <c r="E274" i="46"/>
  <c r="F274" i="46" s="1"/>
  <c r="H274" i="46" s="1"/>
  <c r="E273" i="46"/>
  <c r="F273" i="46" s="1"/>
  <c r="H273" i="46" s="1"/>
  <c r="E272" i="46"/>
  <c r="F272" i="46" s="1"/>
  <c r="H272" i="46" s="1"/>
  <c r="E271" i="46"/>
  <c r="F271" i="46" s="1"/>
  <c r="H271" i="46" s="1"/>
  <c r="E270" i="46"/>
  <c r="F270" i="46" s="1"/>
  <c r="H270" i="46" s="1"/>
  <c r="E269" i="46"/>
  <c r="F269" i="46" s="1"/>
  <c r="H269" i="46" s="1"/>
  <c r="E268" i="46"/>
  <c r="F268" i="46" s="1"/>
  <c r="H268" i="46" s="1"/>
  <c r="E267" i="46"/>
  <c r="F267" i="46" s="1"/>
  <c r="H267" i="46" s="1"/>
  <c r="E266" i="46"/>
  <c r="F266" i="46" s="1"/>
  <c r="H266" i="46" s="1"/>
  <c r="E265" i="46"/>
  <c r="F265" i="46" s="1"/>
  <c r="H265" i="46" s="1"/>
  <c r="E264" i="46"/>
  <c r="F264" i="46" s="1"/>
  <c r="H264" i="46" s="1"/>
  <c r="E263" i="46"/>
  <c r="F263" i="46" s="1"/>
  <c r="H263" i="46" s="1"/>
  <c r="E262" i="46"/>
  <c r="F262" i="46" s="1"/>
  <c r="H262" i="46" s="1"/>
  <c r="E261" i="46"/>
  <c r="F261" i="46" s="1"/>
  <c r="H261" i="46" s="1"/>
  <c r="E260" i="46"/>
  <c r="F260" i="46" s="1"/>
  <c r="H260" i="46" s="1"/>
  <c r="E259" i="46"/>
  <c r="F259" i="46" s="1"/>
  <c r="H259" i="46" s="1"/>
  <c r="E258" i="46"/>
  <c r="F258" i="46" s="1"/>
  <c r="H258" i="46" s="1"/>
  <c r="E257" i="46"/>
  <c r="F257" i="46" s="1"/>
  <c r="H257" i="46" s="1"/>
  <c r="E256" i="46"/>
  <c r="F256" i="46" s="1"/>
  <c r="H256" i="46" s="1"/>
  <c r="E255" i="46"/>
  <c r="F255" i="46" s="1"/>
  <c r="H255" i="46" s="1"/>
  <c r="E254" i="46"/>
  <c r="F254" i="46" s="1"/>
  <c r="H254" i="46" s="1"/>
  <c r="E253" i="46"/>
  <c r="F253" i="46" s="1"/>
  <c r="H253" i="46" s="1"/>
  <c r="E252" i="46"/>
  <c r="F252" i="46" s="1"/>
  <c r="H252" i="46" s="1"/>
  <c r="E251" i="46"/>
  <c r="F251" i="46" s="1"/>
  <c r="H251" i="46" s="1"/>
  <c r="E250" i="46"/>
  <c r="F250" i="46" s="1"/>
  <c r="H250" i="46" s="1"/>
  <c r="E249" i="46"/>
  <c r="F249" i="46" s="1"/>
  <c r="H249" i="46" s="1"/>
  <c r="E248" i="46"/>
  <c r="F248" i="46" s="1"/>
  <c r="H248" i="46" s="1"/>
  <c r="E247" i="46"/>
  <c r="F247" i="46" s="1"/>
  <c r="H247" i="46" s="1"/>
  <c r="E246" i="46"/>
  <c r="F246" i="46" s="1"/>
  <c r="H246" i="46" s="1"/>
  <c r="E245" i="46"/>
  <c r="F245" i="46" s="1"/>
  <c r="H245" i="46" s="1"/>
  <c r="E244" i="46"/>
  <c r="F244" i="46" s="1"/>
  <c r="H244" i="46" s="1"/>
  <c r="E243" i="46"/>
  <c r="F243" i="46" s="1"/>
  <c r="H243" i="46" s="1"/>
  <c r="E242" i="46"/>
  <c r="F242" i="46" s="1"/>
  <c r="H242" i="46" s="1"/>
  <c r="E241" i="46"/>
  <c r="F241" i="46" s="1"/>
  <c r="H241" i="46" s="1"/>
  <c r="E240" i="46"/>
  <c r="F240" i="46" s="1"/>
  <c r="H240" i="46" s="1"/>
  <c r="E239" i="46"/>
  <c r="F239" i="46" s="1"/>
  <c r="H239" i="46" s="1"/>
  <c r="E238" i="46"/>
  <c r="F238" i="46" s="1"/>
  <c r="H238" i="46" s="1"/>
  <c r="E237" i="46"/>
  <c r="F237" i="46" s="1"/>
  <c r="H237" i="46" s="1"/>
  <c r="E236" i="46"/>
  <c r="F236" i="46" s="1"/>
  <c r="H236" i="46" s="1"/>
  <c r="E235" i="46"/>
  <c r="F235" i="46" s="1"/>
  <c r="E234" i="46"/>
  <c r="F234" i="46" s="1"/>
  <c r="E233" i="46"/>
  <c r="F233" i="46" s="1"/>
  <c r="E232" i="46"/>
  <c r="F232" i="46" s="1"/>
  <c r="E231" i="46"/>
  <c r="F231" i="46" s="1"/>
  <c r="E230" i="46"/>
  <c r="F230" i="46" s="1"/>
  <c r="E229" i="46"/>
  <c r="F229" i="46" s="1"/>
  <c r="E228" i="46"/>
  <c r="F228" i="46" s="1"/>
  <c r="E227" i="46"/>
  <c r="F227" i="46" s="1"/>
  <c r="E226" i="46"/>
  <c r="F226" i="46" s="1"/>
  <c r="E225" i="46"/>
  <c r="F225" i="46" s="1"/>
  <c r="E224" i="46"/>
  <c r="F224" i="46" s="1"/>
  <c r="E223" i="46"/>
  <c r="F223" i="46" s="1"/>
  <c r="E222" i="46"/>
  <c r="F222" i="46" s="1"/>
  <c r="H222" i="46" s="1"/>
  <c r="E221" i="46"/>
  <c r="F221" i="46" s="1"/>
  <c r="E220" i="46"/>
  <c r="F220" i="46" s="1"/>
  <c r="H220" i="46" s="1"/>
  <c r="E219" i="46"/>
  <c r="F219" i="46" s="1"/>
  <c r="H219" i="46" s="1"/>
  <c r="E218" i="46"/>
  <c r="F218" i="46" s="1"/>
  <c r="H218" i="46" s="1"/>
  <c r="E217" i="46"/>
  <c r="F217" i="46" s="1"/>
  <c r="H217" i="46" s="1"/>
  <c r="E216" i="46"/>
  <c r="F216" i="46" s="1"/>
  <c r="H216" i="46" s="1"/>
  <c r="E215" i="46"/>
  <c r="F215" i="46" s="1"/>
  <c r="H215" i="46" s="1"/>
  <c r="E214" i="46"/>
  <c r="F214" i="46" s="1"/>
  <c r="H214" i="46" s="1"/>
  <c r="E213" i="46"/>
  <c r="F213" i="46" s="1"/>
  <c r="H213" i="46" s="1"/>
  <c r="E212" i="46"/>
  <c r="F212" i="46" s="1"/>
  <c r="H212" i="46" s="1"/>
  <c r="E211" i="46"/>
  <c r="F211" i="46" s="1"/>
  <c r="E210" i="46"/>
  <c r="F210" i="46" s="1"/>
  <c r="H210" i="46" s="1"/>
  <c r="E209" i="46"/>
  <c r="F209" i="46" s="1"/>
  <c r="H209" i="46" s="1"/>
  <c r="E208" i="46"/>
  <c r="F208" i="46" s="1"/>
  <c r="H208" i="46" s="1"/>
  <c r="E207" i="46"/>
  <c r="F207" i="46" s="1"/>
  <c r="H207" i="46" s="1"/>
  <c r="E206" i="46"/>
  <c r="F206" i="46" s="1"/>
  <c r="H206" i="46" s="1"/>
  <c r="E205" i="46"/>
  <c r="F205" i="46" s="1"/>
  <c r="H205" i="46" s="1"/>
  <c r="E204" i="46"/>
  <c r="F204" i="46" s="1"/>
  <c r="H204" i="46" s="1"/>
  <c r="E203" i="46"/>
  <c r="F203" i="46" s="1"/>
  <c r="H203" i="46" s="1"/>
  <c r="E202" i="46"/>
  <c r="F202" i="46" s="1"/>
  <c r="H202" i="46" s="1"/>
  <c r="E201" i="46"/>
  <c r="F201" i="46" s="1"/>
  <c r="H201" i="46" s="1"/>
  <c r="E200" i="46"/>
  <c r="F200" i="46" s="1"/>
  <c r="H200" i="46" s="1"/>
  <c r="E199" i="46"/>
  <c r="F199" i="46" s="1"/>
  <c r="H199" i="46" s="1"/>
  <c r="E198" i="46"/>
  <c r="F198" i="46" s="1"/>
  <c r="H198" i="46" s="1"/>
  <c r="E197" i="46"/>
  <c r="F197" i="46" s="1"/>
  <c r="H197" i="46" s="1"/>
  <c r="E196" i="46"/>
  <c r="F196" i="46" s="1"/>
  <c r="H196" i="46" s="1"/>
  <c r="E195" i="46"/>
  <c r="F195" i="46" s="1"/>
  <c r="H195" i="46" s="1"/>
  <c r="E194" i="46"/>
  <c r="F194" i="46" s="1"/>
  <c r="H194" i="46" s="1"/>
  <c r="E193" i="46"/>
  <c r="F193" i="46" s="1"/>
  <c r="H193" i="46" s="1"/>
  <c r="E192" i="46"/>
  <c r="F192" i="46" s="1"/>
  <c r="H192" i="46" s="1"/>
  <c r="E191" i="46"/>
  <c r="F191" i="46" s="1"/>
  <c r="H191" i="46" s="1"/>
  <c r="E190" i="46"/>
  <c r="F190" i="46" s="1"/>
  <c r="H190" i="46" s="1"/>
  <c r="E189" i="46"/>
  <c r="F189" i="46" s="1"/>
  <c r="H189" i="46" s="1"/>
  <c r="E188" i="46"/>
  <c r="F188" i="46" s="1"/>
  <c r="H188" i="46" s="1"/>
  <c r="E187" i="46"/>
  <c r="F187" i="46" s="1"/>
  <c r="H187" i="46" s="1"/>
  <c r="E186" i="46"/>
  <c r="F186" i="46" s="1"/>
  <c r="H186" i="46" s="1"/>
  <c r="E185" i="46"/>
  <c r="F185" i="46" s="1"/>
  <c r="H185" i="46" s="1"/>
  <c r="E184" i="46"/>
  <c r="F184" i="46" s="1"/>
  <c r="H184" i="46" s="1"/>
  <c r="E183" i="46"/>
  <c r="F183" i="46" s="1"/>
  <c r="H183" i="46" s="1"/>
  <c r="E182" i="46"/>
  <c r="F182" i="46" s="1"/>
  <c r="H182" i="46" s="1"/>
  <c r="E181" i="46"/>
  <c r="F181" i="46" s="1"/>
  <c r="H181" i="46" s="1"/>
  <c r="E180" i="46"/>
  <c r="F180" i="46" s="1"/>
  <c r="H180" i="46" s="1"/>
  <c r="E179" i="46"/>
  <c r="F179" i="46" s="1"/>
  <c r="H179" i="46" s="1"/>
  <c r="E178" i="46"/>
  <c r="F178" i="46" s="1"/>
  <c r="H178" i="46" s="1"/>
  <c r="E177" i="46"/>
  <c r="F177" i="46" s="1"/>
  <c r="H177" i="46" s="1"/>
  <c r="E176" i="46"/>
  <c r="F176" i="46" s="1"/>
  <c r="H176" i="46" s="1"/>
  <c r="E175" i="46"/>
  <c r="F175" i="46" s="1"/>
  <c r="H175" i="46" s="1"/>
  <c r="E174" i="46"/>
  <c r="F174" i="46" s="1"/>
  <c r="H174" i="46" s="1"/>
  <c r="E173" i="46"/>
  <c r="F173" i="46" s="1"/>
  <c r="H173" i="46" s="1"/>
  <c r="E172" i="46"/>
  <c r="F172" i="46" s="1"/>
  <c r="H172" i="46" s="1"/>
  <c r="E171" i="46"/>
  <c r="F171" i="46" s="1"/>
  <c r="E170" i="46"/>
  <c r="F170" i="46" s="1"/>
  <c r="H170" i="46" s="1"/>
  <c r="E169" i="46"/>
  <c r="F169" i="46" s="1"/>
  <c r="E168" i="46"/>
  <c r="F168" i="46" s="1"/>
  <c r="H168" i="46" s="1"/>
  <c r="E167" i="46"/>
  <c r="F167" i="46" s="1"/>
  <c r="H167" i="46" s="1"/>
  <c r="E166" i="46"/>
  <c r="F166" i="46" s="1"/>
  <c r="H166" i="46" s="1"/>
  <c r="E165" i="46"/>
  <c r="F165" i="46" s="1"/>
  <c r="H165" i="46" s="1"/>
  <c r="E164" i="46"/>
  <c r="F164" i="46" s="1"/>
  <c r="H164" i="46" s="1"/>
  <c r="E163" i="46"/>
  <c r="F163" i="46" s="1"/>
  <c r="H163" i="46" s="1"/>
  <c r="E162" i="46"/>
  <c r="F162" i="46" s="1"/>
  <c r="H162" i="46" s="1"/>
  <c r="E161" i="46"/>
  <c r="F161" i="46" s="1"/>
  <c r="H161" i="46" s="1"/>
  <c r="E160" i="46"/>
  <c r="F160" i="46" s="1"/>
  <c r="H160" i="46" s="1"/>
  <c r="E159" i="46"/>
  <c r="F159" i="46" s="1"/>
  <c r="H159" i="46" s="1"/>
  <c r="E158" i="46"/>
  <c r="F158" i="46" s="1"/>
  <c r="H158" i="46" s="1"/>
  <c r="E157" i="46"/>
  <c r="F157" i="46" s="1"/>
  <c r="H157" i="46" s="1"/>
  <c r="E156" i="46"/>
  <c r="F156" i="46" s="1"/>
  <c r="H156" i="46" s="1"/>
  <c r="E155" i="46"/>
  <c r="F155" i="46" s="1"/>
  <c r="E154" i="46"/>
  <c r="F154" i="46" s="1"/>
  <c r="H154" i="46" s="1"/>
  <c r="E153" i="46"/>
  <c r="F153" i="46" s="1"/>
  <c r="E152" i="46"/>
  <c r="F152" i="46" s="1"/>
  <c r="E151" i="46"/>
  <c r="F151" i="46" s="1"/>
  <c r="E150" i="46"/>
  <c r="F150" i="46" s="1"/>
  <c r="E149" i="46"/>
  <c r="F149" i="46" s="1"/>
  <c r="E148" i="46"/>
  <c r="F148" i="46" s="1"/>
  <c r="E147" i="46"/>
  <c r="F147" i="46" s="1"/>
  <c r="E146" i="46"/>
  <c r="F146" i="46" s="1"/>
  <c r="E145" i="46"/>
  <c r="F145" i="46" s="1"/>
  <c r="E144" i="46"/>
  <c r="F144" i="46" s="1"/>
  <c r="E143" i="46"/>
  <c r="F143" i="46" s="1"/>
  <c r="H143" i="46" s="1"/>
  <c r="E142" i="46"/>
  <c r="F142" i="46" s="1"/>
  <c r="H142" i="46" s="1"/>
  <c r="E141" i="46"/>
  <c r="F141" i="46" s="1"/>
  <c r="H141" i="46" s="1"/>
  <c r="E140" i="46"/>
  <c r="F140" i="46" s="1"/>
  <c r="H140" i="46" s="1"/>
  <c r="E139" i="46"/>
  <c r="F139" i="46" s="1"/>
  <c r="H139" i="46" s="1"/>
  <c r="E138" i="46"/>
  <c r="F138" i="46" s="1"/>
  <c r="H138" i="46" s="1"/>
  <c r="E137" i="46"/>
  <c r="F137" i="46" s="1"/>
  <c r="H137" i="46" s="1"/>
  <c r="E136" i="46"/>
  <c r="F136" i="46" s="1"/>
  <c r="H136" i="46" s="1"/>
  <c r="E135" i="46"/>
  <c r="F135" i="46" s="1"/>
  <c r="H135" i="46" s="1"/>
  <c r="E134" i="46"/>
  <c r="F134" i="46" s="1"/>
  <c r="H134" i="46" s="1"/>
  <c r="E133" i="46"/>
  <c r="F133" i="46" s="1"/>
  <c r="H133" i="46" s="1"/>
  <c r="E132" i="46"/>
  <c r="F132" i="46" s="1"/>
  <c r="H132" i="46" s="1"/>
  <c r="E131" i="46"/>
  <c r="F131" i="46" s="1"/>
  <c r="H131" i="46" s="1"/>
  <c r="E130" i="46"/>
  <c r="F130" i="46" s="1"/>
  <c r="H130" i="46" s="1"/>
  <c r="E129" i="46"/>
  <c r="F129" i="46" s="1"/>
  <c r="H129" i="46" s="1"/>
  <c r="E128" i="46"/>
  <c r="F128" i="46" s="1"/>
  <c r="H128" i="46" s="1"/>
  <c r="E127" i="46"/>
  <c r="F127" i="46" s="1"/>
  <c r="H127" i="46" s="1"/>
  <c r="E126" i="46"/>
  <c r="F126" i="46" s="1"/>
  <c r="H126" i="46" s="1"/>
  <c r="E125" i="46"/>
  <c r="F125" i="46" s="1"/>
  <c r="H125" i="46" s="1"/>
  <c r="E124" i="46"/>
  <c r="F124" i="46" s="1"/>
  <c r="H124" i="46" s="1"/>
  <c r="E123" i="46"/>
  <c r="F123" i="46" s="1"/>
  <c r="H123" i="46" s="1"/>
  <c r="E122" i="46"/>
  <c r="F122" i="46" s="1"/>
  <c r="H122" i="46" s="1"/>
  <c r="E121" i="46"/>
  <c r="F121" i="46" s="1"/>
  <c r="H121" i="46" s="1"/>
  <c r="E120" i="46"/>
  <c r="F120" i="46" s="1"/>
  <c r="H120" i="46" s="1"/>
  <c r="E119" i="46"/>
  <c r="F119" i="46" s="1"/>
  <c r="H119" i="46" s="1"/>
  <c r="E118" i="46"/>
  <c r="F118" i="46" s="1"/>
  <c r="H118" i="46" s="1"/>
  <c r="E117" i="46"/>
  <c r="F117" i="46" s="1"/>
  <c r="H117" i="46" s="1"/>
  <c r="E116" i="46"/>
  <c r="F116" i="46" s="1"/>
  <c r="H116" i="46" s="1"/>
  <c r="E115" i="46"/>
  <c r="F115" i="46" s="1"/>
  <c r="H115" i="46" s="1"/>
  <c r="E114" i="46"/>
  <c r="F114" i="46" s="1"/>
  <c r="E113" i="46"/>
  <c r="F113" i="46" s="1"/>
  <c r="H113" i="46" s="1"/>
  <c r="E112" i="46"/>
  <c r="F112" i="46" s="1"/>
  <c r="H112" i="46" s="1"/>
  <c r="E111" i="46"/>
  <c r="F111" i="46" s="1"/>
  <c r="H111" i="46" s="1"/>
  <c r="E110" i="46"/>
  <c r="F110" i="46" s="1"/>
  <c r="E109" i="46"/>
  <c r="F109" i="46" s="1"/>
  <c r="H109" i="46" s="1"/>
  <c r="E108" i="46"/>
  <c r="F108" i="46" s="1"/>
  <c r="H108" i="46" s="1"/>
  <c r="E107" i="46"/>
  <c r="F107" i="46" s="1"/>
  <c r="H107" i="46" s="1"/>
  <c r="E106" i="46"/>
  <c r="F106" i="46" s="1"/>
  <c r="H106" i="46" s="1"/>
  <c r="E105" i="46"/>
  <c r="F105" i="46" s="1"/>
  <c r="H105" i="46" s="1"/>
  <c r="E104" i="46"/>
  <c r="F104" i="46" s="1"/>
  <c r="H104" i="46" s="1"/>
  <c r="E103" i="46"/>
  <c r="F103" i="46" s="1"/>
  <c r="H103" i="46" s="1"/>
  <c r="E102" i="46"/>
  <c r="F102" i="46" s="1"/>
  <c r="E101" i="46"/>
  <c r="F101" i="46" s="1"/>
  <c r="H101" i="46" s="1"/>
  <c r="E100" i="46"/>
  <c r="F100" i="46" s="1"/>
  <c r="H100" i="46" s="1"/>
  <c r="E99" i="46"/>
  <c r="F99" i="46" s="1"/>
  <c r="H99" i="46" s="1"/>
  <c r="E98" i="46"/>
  <c r="F98" i="46" s="1"/>
  <c r="H98" i="46" s="1"/>
  <c r="E97" i="46"/>
  <c r="F97" i="46" s="1"/>
  <c r="H97" i="46" s="1"/>
  <c r="E96" i="46"/>
  <c r="F96" i="46" s="1"/>
  <c r="H96" i="46" s="1"/>
  <c r="E95" i="46"/>
  <c r="F95" i="46" s="1"/>
  <c r="H95" i="46" s="1"/>
  <c r="E94" i="46"/>
  <c r="F94" i="46" s="1"/>
  <c r="H94" i="46" s="1"/>
  <c r="E93" i="46"/>
  <c r="F93" i="46" s="1"/>
  <c r="H93" i="46" s="1"/>
  <c r="E92" i="46"/>
  <c r="F92" i="46" s="1"/>
  <c r="H92" i="46" s="1"/>
  <c r="E91" i="46"/>
  <c r="F91" i="46" s="1"/>
  <c r="H91" i="46" s="1"/>
  <c r="E90" i="46"/>
  <c r="F90" i="46" s="1"/>
  <c r="H90" i="46" s="1"/>
  <c r="E89" i="46"/>
  <c r="F89" i="46" s="1"/>
  <c r="E88" i="46"/>
  <c r="F88" i="46" s="1"/>
  <c r="E87" i="46"/>
  <c r="F87" i="46" s="1"/>
  <c r="E86" i="46"/>
  <c r="F86" i="46" s="1"/>
  <c r="H86" i="46" s="1"/>
  <c r="E85" i="46"/>
  <c r="F85" i="46" s="1"/>
  <c r="E84" i="46"/>
  <c r="F84" i="46" s="1"/>
  <c r="E83" i="46"/>
  <c r="F83" i="46" s="1"/>
  <c r="E82" i="46"/>
  <c r="F82" i="46" s="1"/>
  <c r="E81" i="46"/>
  <c r="F81" i="46" s="1"/>
  <c r="E80" i="46"/>
  <c r="F80" i="46" s="1"/>
  <c r="E79" i="46"/>
  <c r="F79" i="46" s="1"/>
  <c r="E78" i="46"/>
  <c r="F78" i="46" s="1"/>
  <c r="E77" i="46"/>
  <c r="F77" i="46" s="1"/>
  <c r="H77" i="46" s="1"/>
  <c r="E76" i="46"/>
  <c r="F76" i="46" s="1"/>
  <c r="H76" i="46" s="1"/>
  <c r="E75" i="46"/>
  <c r="F75" i="46" s="1"/>
  <c r="H75" i="46" s="1"/>
  <c r="E74" i="46"/>
  <c r="F74" i="46" s="1"/>
  <c r="H74" i="46" s="1"/>
  <c r="E73" i="46"/>
  <c r="F73" i="46" s="1"/>
  <c r="H73" i="46" s="1"/>
  <c r="E72" i="46"/>
  <c r="F72" i="46" s="1"/>
  <c r="H72" i="46" s="1"/>
  <c r="E71" i="46"/>
  <c r="F71" i="46" s="1"/>
  <c r="H71" i="46" s="1"/>
  <c r="E70" i="46"/>
  <c r="F70" i="46" s="1"/>
  <c r="H70" i="46" s="1"/>
  <c r="E69" i="46"/>
  <c r="F69" i="46" s="1"/>
  <c r="H69" i="46" s="1"/>
  <c r="E68" i="46"/>
  <c r="F68" i="46" s="1"/>
  <c r="H68" i="46" s="1"/>
  <c r="E67" i="46"/>
  <c r="F67" i="46" s="1"/>
  <c r="H67" i="46" s="1"/>
  <c r="E66" i="46"/>
  <c r="F66" i="46" s="1"/>
  <c r="H66" i="46" s="1"/>
  <c r="E65" i="46"/>
  <c r="F65" i="46" s="1"/>
  <c r="H65" i="46" s="1"/>
  <c r="E64" i="46"/>
  <c r="F64" i="46" s="1"/>
  <c r="H64" i="46" s="1"/>
  <c r="E63" i="46"/>
  <c r="F63" i="46" s="1"/>
  <c r="H63" i="46" s="1"/>
  <c r="E62" i="46"/>
  <c r="F62" i="46" s="1"/>
  <c r="H62" i="46" s="1"/>
  <c r="E61" i="46"/>
  <c r="F61" i="46" s="1"/>
  <c r="H61" i="46" s="1"/>
  <c r="E60" i="46"/>
  <c r="F60" i="46" s="1"/>
  <c r="H60" i="46" s="1"/>
  <c r="E59" i="46"/>
  <c r="F59" i="46" s="1"/>
  <c r="H59" i="46" s="1"/>
  <c r="E58" i="46"/>
  <c r="F58" i="46" s="1"/>
  <c r="H58" i="46" s="1"/>
  <c r="E57" i="46"/>
  <c r="F57" i="46" s="1"/>
  <c r="H57" i="46" s="1"/>
  <c r="E56" i="46"/>
  <c r="F56" i="46" s="1"/>
  <c r="H56" i="46" s="1"/>
  <c r="E55" i="46"/>
  <c r="F55" i="46" s="1"/>
  <c r="H55" i="46" s="1"/>
  <c r="E54" i="46"/>
  <c r="F54" i="46" s="1"/>
  <c r="H54" i="46" s="1"/>
  <c r="E53" i="46"/>
  <c r="F53" i="46" s="1"/>
  <c r="H53" i="46" s="1"/>
  <c r="E52" i="46"/>
  <c r="F52" i="46" s="1"/>
  <c r="H52" i="46" s="1"/>
  <c r="E51" i="46"/>
  <c r="F51" i="46" s="1"/>
  <c r="H51" i="46" s="1"/>
  <c r="E50" i="46"/>
  <c r="F50" i="46" s="1"/>
  <c r="H50" i="46" s="1"/>
  <c r="E49" i="46"/>
  <c r="F49" i="46" s="1"/>
  <c r="H49" i="46" s="1"/>
  <c r="E48" i="46"/>
  <c r="F48" i="46" s="1"/>
  <c r="E47" i="46"/>
  <c r="F47" i="46" s="1"/>
  <c r="H47" i="46" s="1"/>
  <c r="E46" i="46"/>
  <c r="F46" i="46" s="1"/>
  <c r="E45" i="46"/>
  <c r="F45" i="46" s="1"/>
  <c r="E44" i="46"/>
  <c r="F44" i="46" s="1"/>
  <c r="H44" i="46" s="1"/>
  <c r="E43" i="46"/>
  <c r="F43" i="46" s="1"/>
  <c r="H43" i="46" s="1"/>
  <c r="E42" i="46"/>
  <c r="F42" i="46" s="1"/>
  <c r="H42" i="46" s="1"/>
  <c r="E41" i="46"/>
  <c r="F41" i="46" s="1"/>
  <c r="H41" i="46" s="1"/>
  <c r="E40" i="46"/>
  <c r="F40" i="46" s="1"/>
  <c r="H40" i="46" s="1"/>
  <c r="E39" i="46"/>
  <c r="F39" i="46" s="1"/>
  <c r="H39" i="46" s="1"/>
  <c r="E38" i="46"/>
  <c r="F38" i="46" s="1"/>
  <c r="H38" i="46" s="1"/>
  <c r="E37" i="46"/>
  <c r="F37" i="46" s="1"/>
  <c r="H37" i="46" s="1"/>
  <c r="E36" i="46"/>
  <c r="F36" i="46" s="1"/>
  <c r="H36" i="46" s="1"/>
  <c r="E35" i="46"/>
  <c r="F35" i="46" s="1"/>
  <c r="H35" i="46" s="1"/>
  <c r="E34" i="46"/>
  <c r="F34" i="46" s="1"/>
  <c r="H34" i="46" s="1"/>
  <c r="E33" i="46"/>
  <c r="F33" i="46" s="1"/>
  <c r="H33" i="46" s="1"/>
  <c r="E32" i="46"/>
  <c r="F32" i="46" s="1"/>
  <c r="E31" i="46"/>
  <c r="F31" i="46" s="1"/>
  <c r="H31" i="46" s="1"/>
  <c r="E30" i="46"/>
  <c r="F30" i="46" s="1"/>
  <c r="E29" i="46"/>
  <c r="F29" i="46" s="1"/>
  <c r="E28" i="46"/>
  <c r="F28" i="46" s="1"/>
  <c r="H28" i="46" s="1"/>
  <c r="E27" i="46"/>
  <c r="F27" i="46" s="1"/>
  <c r="H27" i="46" s="1"/>
  <c r="E26" i="46"/>
  <c r="F26" i="46" s="1"/>
  <c r="H26" i="46" s="1"/>
  <c r="E25" i="46"/>
  <c r="F25" i="46" s="1"/>
  <c r="H25" i="46" s="1"/>
  <c r="E24" i="46"/>
  <c r="F24" i="46" s="1"/>
  <c r="H24" i="46" s="1"/>
  <c r="E23" i="46"/>
  <c r="F23" i="46" s="1"/>
  <c r="H23" i="46" s="1"/>
  <c r="E22" i="46"/>
  <c r="F22" i="46" s="1"/>
  <c r="H22" i="46" s="1"/>
  <c r="E21" i="46"/>
  <c r="F21" i="46" s="1"/>
  <c r="H21" i="46" s="1"/>
  <c r="E20" i="46"/>
  <c r="F20" i="46" s="1"/>
  <c r="H20" i="46" s="1"/>
  <c r="E19" i="46"/>
  <c r="F19" i="46" s="1"/>
  <c r="H19" i="46" s="1"/>
  <c r="E18" i="46"/>
  <c r="F18" i="46" s="1"/>
  <c r="H18" i="46" s="1"/>
  <c r="E17" i="46"/>
  <c r="F17" i="46" s="1"/>
  <c r="H17" i="46" s="1"/>
  <c r="E16" i="46"/>
  <c r="F16" i="46" s="1"/>
  <c r="H16" i="46" s="1"/>
  <c r="E15" i="46"/>
  <c r="F15" i="46" s="1"/>
  <c r="H15" i="46" s="1"/>
  <c r="E14" i="46"/>
  <c r="F14" i="46" s="1"/>
  <c r="H14" i="46" s="1"/>
  <c r="E13" i="46"/>
  <c r="F13" i="46" s="1"/>
  <c r="H13" i="46" s="1"/>
  <c r="E12" i="46"/>
  <c r="F12" i="46" s="1"/>
  <c r="H12" i="46" s="1"/>
  <c r="E11" i="46"/>
  <c r="F11" i="46" s="1"/>
  <c r="E10" i="46"/>
  <c r="F10" i="46" s="1"/>
  <c r="E9" i="46"/>
  <c r="F9" i="46" s="1"/>
  <c r="E8" i="46"/>
  <c r="F8" i="46" s="1"/>
  <c r="E7" i="46"/>
  <c r="F7" i="46" s="1"/>
  <c r="E6" i="46"/>
  <c r="F6" i="46" s="1"/>
  <c r="E5" i="46"/>
  <c r="F5" i="46" s="1"/>
  <c r="E4" i="46"/>
  <c r="F4" i="46" s="1"/>
  <c r="H4" i="46" s="1"/>
  <c r="E3" i="46"/>
  <c r="F3" i="46" s="1"/>
  <c r="H3" i="46" s="1"/>
  <c r="E2" i="46"/>
  <c r="F2" i="46" s="1"/>
  <c r="H2" i="46" s="1"/>
  <c r="E3" i="45"/>
  <c r="Q3" i="45" s="1"/>
  <c r="E4" i="45"/>
  <c r="E5" i="45"/>
  <c r="E6" i="45"/>
  <c r="E7" i="45"/>
  <c r="H7" i="45" s="1"/>
  <c r="I7" i="45" s="1"/>
  <c r="J7" i="45" s="1"/>
  <c r="K7" i="45" s="1"/>
  <c r="E8" i="45"/>
  <c r="E9" i="45"/>
  <c r="E10" i="45"/>
  <c r="E11" i="45"/>
  <c r="E12" i="45"/>
  <c r="E13" i="45"/>
  <c r="E14" i="45"/>
  <c r="E15" i="45"/>
  <c r="E16" i="45"/>
  <c r="E17" i="45"/>
  <c r="E18" i="45"/>
  <c r="E19" i="45"/>
  <c r="E20" i="45"/>
  <c r="E21" i="45"/>
  <c r="E22" i="45"/>
  <c r="E23" i="45"/>
  <c r="E24" i="45"/>
  <c r="E25" i="45"/>
  <c r="E26" i="45"/>
  <c r="E27" i="45"/>
  <c r="E28" i="45"/>
  <c r="E29" i="45"/>
  <c r="E30" i="45"/>
  <c r="E31" i="45"/>
  <c r="E32" i="45"/>
  <c r="E33" i="45"/>
  <c r="E34" i="45"/>
  <c r="E35" i="45"/>
  <c r="E36" i="45"/>
  <c r="E37" i="45"/>
  <c r="E38" i="45"/>
  <c r="E39" i="45"/>
  <c r="E40" i="45"/>
  <c r="E41" i="45"/>
  <c r="E42" i="45"/>
  <c r="E43" i="45"/>
  <c r="E44" i="45"/>
  <c r="E45" i="45"/>
  <c r="E46" i="45"/>
  <c r="E47" i="45"/>
  <c r="E48" i="45"/>
  <c r="E49" i="45"/>
  <c r="E50" i="45"/>
  <c r="E51" i="45"/>
  <c r="E52" i="45"/>
  <c r="E53" i="45"/>
  <c r="E54" i="45"/>
  <c r="E55" i="45"/>
  <c r="E56" i="45"/>
  <c r="E57" i="45"/>
  <c r="E58" i="45"/>
  <c r="E59" i="45"/>
  <c r="E60" i="45"/>
  <c r="E61" i="45"/>
  <c r="E62" i="45"/>
  <c r="E63" i="45"/>
  <c r="E64" i="45"/>
  <c r="E65" i="45"/>
  <c r="E66" i="45"/>
  <c r="E67" i="45"/>
  <c r="E68" i="45"/>
  <c r="E69" i="45"/>
  <c r="E70" i="45"/>
  <c r="E71" i="45"/>
  <c r="E72" i="45"/>
  <c r="E73" i="45"/>
  <c r="E74" i="45"/>
  <c r="E75" i="45"/>
  <c r="E76" i="45"/>
  <c r="E77" i="45"/>
  <c r="E78" i="45"/>
  <c r="E79" i="45"/>
  <c r="E80" i="45"/>
  <c r="E81" i="45"/>
  <c r="E82" i="45"/>
  <c r="E83" i="45"/>
  <c r="E84" i="45"/>
  <c r="E85" i="45"/>
  <c r="E86" i="45"/>
  <c r="E87" i="45"/>
  <c r="E88" i="45"/>
  <c r="E89" i="45"/>
  <c r="E90" i="45"/>
  <c r="E91" i="45"/>
  <c r="E92" i="45"/>
  <c r="E93" i="45"/>
  <c r="E94" i="45"/>
  <c r="E95" i="45"/>
  <c r="E96" i="45"/>
  <c r="E97" i="45"/>
  <c r="E98" i="45"/>
  <c r="E99" i="45"/>
  <c r="E100" i="45"/>
  <c r="E101" i="45"/>
  <c r="E102" i="45"/>
  <c r="E103" i="45"/>
  <c r="E104" i="45"/>
  <c r="E105" i="45"/>
  <c r="E106" i="45"/>
  <c r="E107" i="45"/>
  <c r="E108" i="45"/>
  <c r="E109" i="45"/>
  <c r="E110" i="45"/>
  <c r="E111" i="45"/>
  <c r="E112" i="45"/>
  <c r="E113" i="45"/>
  <c r="E114" i="45"/>
  <c r="H114" i="45" s="1"/>
  <c r="I114" i="45" s="1"/>
  <c r="J114" i="45" s="1"/>
  <c r="K114" i="45" s="1"/>
  <c r="E115" i="45"/>
  <c r="E116" i="45"/>
  <c r="E117" i="45"/>
  <c r="E118" i="45"/>
  <c r="E119" i="45"/>
  <c r="E120" i="45"/>
  <c r="E121" i="45"/>
  <c r="E122" i="45"/>
  <c r="E123" i="45"/>
  <c r="E124" i="45"/>
  <c r="E125" i="45"/>
  <c r="E126" i="45"/>
  <c r="E127" i="45"/>
  <c r="E128" i="45"/>
  <c r="E129" i="45"/>
  <c r="E130" i="45"/>
  <c r="E131" i="45"/>
  <c r="E132" i="45"/>
  <c r="E133" i="45"/>
  <c r="E134" i="45"/>
  <c r="E135" i="45"/>
  <c r="E136" i="45"/>
  <c r="E137" i="45"/>
  <c r="E138" i="45"/>
  <c r="E139" i="45"/>
  <c r="E140" i="45"/>
  <c r="E141" i="45"/>
  <c r="E142" i="45"/>
  <c r="E143" i="45"/>
  <c r="E144" i="45"/>
  <c r="E145" i="45"/>
  <c r="E146" i="45"/>
  <c r="E147" i="45"/>
  <c r="E148" i="45"/>
  <c r="E149" i="45"/>
  <c r="E150" i="45"/>
  <c r="E151" i="45"/>
  <c r="E152" i="45"/>
  <c r="E153" i="45"/>
  <c r="E154" i="45"/>
  <c r="E155" i="45"/>
  <c r="E156" i="45"/>
  <c r="E157" i="45"/>
  <c r="E158" i="45"/>
  <c r="E159" i="45"/>
  <c r="E160" i="45"/>
  <c r="E161" i="45"/>
  <c r="E162" i="45"/>
  <c r="E163" i="45"/>
  <c r="E164" i="45"/>
  <c r="E165" i="45"/>
  <c r="E166" i="45"/>
  <c r="E167" i="45"/>
  <c r="E168" i="45"/>
  <c r="E169" i="45"/>
  <c r="E170" i="45"/>
  <c r="E171" i="45"/>
  <c r="E172" i="45"/>
  <c r="E173" i="45"/>
  <c r="E174" i="45"/>
  <c r="E175" i="45"/>
  <c r="E176" i="45"/>
  <c r="E177" i="45"/>
  <c r="E178" i="45"/>
  <c r="H178" i="45" s="1"/>
  <c r="I178" i="45" s="1"/>
  <c r="J178" i="45" s="1"/>
  <c r="K178" i="45" s="1"/>
  <c r="E179" i="45"/>
  <c r="E180" i="45"/>
  <c r="E181" i="45"/>
  <c r="E182" i="45"/>
  <c r="E183" i="45"/>
  <c r="E184" i="45"/>
  <c r="E185" i="45"/>
  <c r="E186" i="45"/>
  <c r="E187" i="45"/>
  <c r="E188" i="45"/>
  <c r="E189" i="45"/>
  <c r="E190" i="45"/>
  <c r="E191" i="45"/>
  <c r="E192" i="45"/>
  <c r="E193" i="45"/>
  <c r="E194" i="45"/>
  <c r="E195" i="45"/>
  <c r="E196" i="45"/>
  <c r="E197" i="45"/>
  <c r="E198" i="45"/>
  <c r="E199" i="45"/>
  <c r="E200" i="45"/>
  <c r="E201" i="45"/>
  <c r="E202" i="45"/>
  <c r="E203" i="45"/>
  <c r="E204" i="45"/>
  <c r="E205" i="45"/>
  <c r="E206" i="45"/>
  <c r="E207" i="45"/>
  <c r="E208" i="45"/>
  <c r="E209" i="45"/>
  <c r="E210" i="45"/>
  <c r="E211" i="45"/>
  <c r="E212" i="45"/>
  <c r="E213" i="45"/>
  <c r="E214" i="45"/>
  <c r="E215" i="45"/>
  <c r="E216" i="45"/>
  <c r="E217" i="45"/>
  <c r="E218" i="45"/>
  <c r="E219" i="45"/>
  <c r="E220" i="45"/>
  <c r="E221" i="45"/>
  <c r="E222" i="45"/>
  <c r="E223" i="45"/>
  <c r="E224" i="45"/>
  <c r="E225" i="45"/>
  <c r="E226" i="45"/>
  <c r="E227" i="45"/>
  <c r="E228" i="45"/>
  <c r="E229" i="45"/>
  <c r="E230" i="45"/>
  <c r="E231" i="45"/>
  <c r="E232" i="45"/>
  <c r="E233" i="45"/>
  <c r="E234" i="45"/>
  <c r="E235" i="45"/>
  <c r="E236" i="45"/>
  <c r="E237" i="45"/>
  <c r="E238" i="45"/>
  <c r="E239" i="45"/>
  <c r="E240" i="45"/>
  <c r="E241" i="45"/>
  <c r="E242" i="45"/>
  <c r="H242" i="45" s="1"/>
  <c r="I242" i="45" s="1"/>
  <c r="J242" i="45" s="1"/>
  <c r="K242" i="45" s="1"/>
  <c r="E243" i="45"/>
  <c r="E244" i="45"/>
  <c r="E245" i="45"/>
  <c r="E246" i="45"/>
  <c r="E247" i="45"/>
  <c r="E248" i="45"/>
  <c r="E249" i="45"/>
  <c r="E250" i="45"/>
  <c r="E251" i="45"/>
  <c r="E252" i="45"/>
  <c r="E253" i="45"/>
  <c r="E254" i="45"/>
  <c r="E255" i="45"/>
  <c r="E256" i="45"/>
  <c r="E257" i="45"/>
  <c r="E258" i="45"/>
  <c r="E259" i="45"/>
  <c r="E260" i="45"/>
  <c r="E261" i="45"/>
  <c r="E262" i="45"/>
  <c r="E263" i="45"/>
  <c r="E264" i="45"/>
  <c r="E265" i="45"/>
  <c r="E266" i="45"/>
  <c r="E267" i="45"/>
  <c r="E268" i="45"/>
  <c r="E269" i="45"/>
  <c r="E270" i="45"/>
  <c r="E271" i="45"/>
  <c r="E272" i="45"/>
  <c r="E273" i="45"/>
  <c r="E274" i="45"/>
  <c r="E275" i="45"/>
  <c r="E276" i="45"/>
  <c r="E277" i="45"/>
  <c r="E278" i="45"/>
  <c r="E279" i="45"/>
  <c r="E280" i="45"/>
  <c r="E281" i="45"/>
  <c r="E282" i="45"/>
  <c r="E283" i="45"/>
  <c r="E284" i="45"/>
  <c r="E285" i="45"/>
  <c r="E286" i="45"/>
  <c r="E287" i="45"/>
  <c r="E288" i="45"/>
  <c r="E289" i="45"/>
  <c r="E290" i="45"/>
  <c r="E291" i="45"/>
  <c r="E292" i="45"/>
  <c r="E293" i="45"/>
  <c r="E294" i="45"/>
  <c r="E295" i="45"/>
  <c r="E296" i="45"/>
  <c r="E297" i="45"/>
  <c r="E298" i="45"/>
  <c r="E299" i="45"/>
  <c r="E300" i="45"/>
  <c r="E301" i="45"/>
  <c r="E302" i="45"/>
  <c r="E303" i="45"/>
  <c r="E304" i="45"/>
  <c r="E305" i="45"/>
  <c r="E306" i="45"/>
  <c r="H306" i="45" s="1"/>
  <c r="I306" i="45" s="1"/>
  <c r="J306" i="45" s="1"/>
  <c r="K306" i="45" s="1"/>
  <c r="E307" i="45"/>
  <c r="E308" i="45"/>
  <c r="E309" i="45"/>
  <c r="E310" i="45"/>
  <c r="E311" i="45"/>
  <c r="E312" i="45"/>
  <c r="E313" i="45"/>
  <c r="E314" i="45"/>
  <c r="E315" i="45"/>
  <c r="E316" i="45"/>
  <c r="E317" i="45"/>
  <c r="E318" i="45"/>
  <c r="E319" i="45"/>
  <c r="E320" i="45"/>
  <c r="E321" i="45"/>
  <c r="E322" i="45"/>
  <c r="E323" i="45"/>
  <c r="E324" i="45"/>
  <c r="E325" i="45"/>
  <c r="E326" i="45"/>
  <c r="E327" i="45"/>
  <c r="E328" i="45"/>
  <c r="E329" i="45"/>
  <c r="E330" i="45"/>
  <c r="E331" i="45"/>
  <c r="E332" i="45"/>
  <c r="E333" i="45"/>
  <c r="E334" i="45"/>
  <c r="E335" i="45"/>
  <c r="E336" i="45"/>
  <c r="E337" i="45"/>
  <c r="E338" i="45"/>
  <c r="E339" i="45"/>
  <c r="E340" i="45"/>
  <c r="E341" i="45"/>
  <c r="E342" i="45"/>
  <c r="E343" i="45"/>
  <c r="Q343" i="45" s="1"/>
  <c r="R343" i="45" s="1"/>
  <c r="E344" i="45"/>
  <c r="Q344" i="45" s="1"/>
  <c r="E345" i="45"/>
  <c r="E346" i="45"/>
  <c r="E347" i="45"/>
  <c r="Q347" i="45" s="1"/>
  <c r="R347" i="45" s="1"/>
  <c r="E348" i="45"/>
  <c r="Q348" i="45" s="1"/>
  <c r="E349" i="45"/>
  <c r="E350" i="45"/>
  <c r="E351" i="45"/>
  <c r="Q351" i="45" s="1"/>
  <c r="R351" i="45" s="1"/>
  <c r="E352" i="45"/>
  <c r="Q352" i="45" s="1"/>
  <c r="E353" i="45"/>
  <c r="E354" i="45"/>
  <c r="E355" i="45"/>
  <c r="Q355" i="45" s="1"/>
  <c r="R355" i="45" s="1"/>
  <c r="E356" i="45"/>
  <c r="Q356" i="45" s="1"/>
  <c r="E357" i="45"/>
  <c r="E358" i="45"/>
  <c r="E359" i="45"/>
  <c r="Q359" i="45" s="1"/>
  <c r="E360" i="45"/>
  <c r="Q360" i="45" s="1"/>
  <c r="E361" i="45"/>
  <c r="E362" i="45"/>
  <c r="E363" i="45"/>
  <c r="Q363" i="45" s="1"/>
  <c r="R363" i="45" s="1"/>
  <c r="E364" i="45"/>
  <c r="Q364" i="45" s="1"/>
  <c r="E365" i="45"/>
  <c r="E366" i="45"/>
  <c r="E367" i="45"/>
  <c r="Q367" i="45" s="1"/>
  <c r="R367" i="45" s="1"/>
  <c r="E368" i="45"/>
  <c r="Q368" i="45" s="1"/>
  <c r="E369" i="45"/>
  <c r="E370" i="45"/>
  <c r="H370" i="45" s="1"/>
  <c r="I370" i="45" s="1"/>
  <c r="J370" i="45" s="1"/>
  <c r="K370" i="45" s="1"/>
  <c r="E371" i="45"/>
  <c r="Q371" i="45" s="1"/>
  <c r="R371" i="45" s="1"/>
  <c r="E372" i="45"/>
  <c r="Q372" i="45" s="1"/>
  <c r="E373" i="45"/>
  <c r="E374" i="45"/>
  <c r="E375" i="45"/>
  <c r="Q375" i="45" s="1"/>
  <c r="E376" i="45"/>
  <c r="Q376" i="45" s="1"/>
  <c r="E377" i="45"/>
  <c r="E378" i="45"/>
  <c r="E379" i="45"/>
  <c r="Q379" i="45" s="1"/>
  <c r="R379" i="45" s="1"/>
  <c r="E380" i="45"/>
  <c r="Q380" i="45" s="1"/>
  <c r="E381" i="45"/>
  <c r="E382" i="45"/>
  <c r="E383" i="45"/>
  <c r="Q383" i="45" s="1"/>
  <c r="R383" i="45" s="1"/>
  <c r="E384" i="45"/>
  <c r="Q384" i="45" s="1"/>
  <c r="E385" i="45"/>
  <c r="E386" i="45"/>
  <c r="E387" i="45"/>
  <c r="Q387" i="45" s="1"/>
  <c r="R387" i="45" s="1"/>
  <c r="E388" i="45"/>
  <c r="Q388" i="45" s="1"/>
  <c r="E389" i="45"/>
  <c r="E390" i="45"/>
  <c r="E391" i="45"/>
  <c r="Q391" i="45" s="1"/>
  <c r="E392" i="45"/>
  <c r="Q392" i="45" s="1"/>
  <c r="E393" i="45"/>
  <c r="E394" i="45"/>
  <c r="E395" i="45"/>
  <c r="Q395" i="45" s="1"/>
  <c r="R395" i="45" s="1"/>
  <c r="E396" i="45"/>
  <c r="Q396" i="45" s="1"/>
  <c r="E397" i="45"/>
  <c r="E398" i="45"/>
  <c r="E399" i="45"/>
  <c r="Q399" i="45" s="1"/>
  <c r="R399" i="45" s="1"/>
  <c r="E400" i="45"/>
  <c r="Q400" i="45" s="1"/>
  <c r="E401" i="45"/>
  <c r="E402" i="45"/>
  <c r="E403" i="45"/>
  <c r="Q403" i="45" s="1"/>
  <c r="R403" i="45" s="1"/>
  <c r="E404" i="45"/>
  <c r="Q404" i="45" s="1"/>
  <c r="E405" i="45"/>
  <c r="E406" i="45"/>
  <c r="E407" i="45"/>
  <c r="Q407" i="45" s="1"/>
  <c r="E408" i="45"/>
  <c r="Q408" i="45" s="1"/>
  <c r="E409" i="45"/>
  <c r="E410" i="45"/>
  <c r="E411" i="45"/>
  <c r="Q411" i="45" s="1"/>
  <c r="R411" i="45" s="1"/>
  <c r="E412" i="45"/>
  <c r="Q412" i="45" s="1"/>
  <c r="E413" i="45"/>
  <c r="E414" i="45"/>
  <c r="E415" i="45"/>
  <c r="Q415" i="45" s="1"/>
  <c r="R415" i="45" s="1"/>
  <c r="E416" i="45"/>
  <c r="Q416" i="45" s="1"/>
  <c r="E417" i="45"/>
  <c r="E418" i="45"/>
  <c r="E419" i="45"/>
  <c r="Q419" i="45" s="1"/>
  <c r="R419" i="45" s="1"/>
  <c r="E420" i="45"/>
  <c r="Q420" i="45" s="1"/>
  <c r="E421" i="45"/>
  <c r="E422" i="45"/>
  <c r="P4" i="43"/>
  <c r="P5" i="43"/>
  <c r="P6" i="43"/>
  <c r="P7" i="43"/>
  <c r="P8" i="43"/>
  <c r="P9" i="43"/>
  <c r="P10" i="43"/>
  <c r="P11" i="43"/>
  <c r="P12" i="43"/>
  <c r="P13" i="43"/>
  <c r="P14" i="43"/>
  <c r="P15" i="43"/>
  <c r="P16" i="43"/>
  <c r="P17" i="43"/>
  <c r="P18" i="43"/>
  <c r="P19" i="43"/>
  <c r="P20" i="43"/>
  <c r="P21" i="43"/>
  <c r="P22" i="43"/>
  <c r="P23" i="43"/>
  <c r="P24" i="43"/>
  <c r="P25" i="43"/>
  <c r="P26" i="43"/>
  <c r="P27" i="43"/>
  <c r="P28" i="43"/>
  <c r="P29" i="43"/>
  <c r="P30" i="43"/>
  <c r="P31" i="43"/>
  <c r="P32" i="43"/>
  <c r="P33" i="43"/>
  <c r="P34" i="43"/>
  <c r="P35" i="43"/>
  <c r="P36" i="43"/>
  <c r="P37" i="43"/>
  <c r="P38" i="43"/>
  <c r="P39" i="43"/>
  <c r="P40" i="43"/>
  <c r="P41" i="43"/>
  <c r="P42" i="43"/>
  <c r="P43" i="43"/>
  <c r="P44" i="43"/>
  <c r="P45" i="43"/>
  <c r="P46" i="43"/>
  <c r="P47" i="43"/>
  <c r="P48" i="43"/>
  <c r="P49" i="43"/>
  <c r="P50" i="43"/>
  <c r="P51" i="43"/>
  <c r="P52" i="43"/>
  <c r="P53" i="43"/>
  <c r="P54" i="43"/>
  <c r="P55" i="43"/>
  <c r="P56" i="43"/>
  <c r="P57" i="43"/>
  <c r="P58" i="43"/>
  <c r="P59" i="43"/>
  <c r="P60" i="43"/>
  <c r="P61" i="43"/>
  <c r="P62" i="43"/>
  <c r="P63" i="43"/>
  <c r="P64" i="43"/>
  <c r="P65" i="43"/>
  <c r="P66" i="43"/>
  <c r="P67" i="43"/>
  <c r="P68" i="43"/>
  <c r="P69" i="43"/>
  <c r="P70" i="43"/>
  <c r="P71" i="43"/>
  <c r="P72" i="43"/>
  <c r="P73" i="43"/>
  <c r="P74" i="43"/>
  <c r="P75" i="43"/>
  <c r="P76" i="43"/>
  <c r="P77" i="43"/>
  <c r="P78" i="43"/>
  <c r="P79" i="43"/>
  <c r="P80" i="43"/>
  <c r="P81" i="43"/>
  <c r="P82" i="43"/>
  <c r="P83" i="43"/>
  <c r="P84" i="43"/>
  <c r="P85" i="43"/>
  <c r="P86" i="43"/>
  <c r="P87" i="43"/>
  <c r="P88" i="43"/>
  <c r="P89" i="43"/>
  <c r="P90" i="43"/>
  <c r="P91" i="43"/>
  <c r="P92" i="43"/>
  <c r="P93" i="43"/>
  <c r="P94" i="43"/>
  <c r="P95" i="43"/>
  <c r="P96" i="43"/>
  <c r="P97" i="43"/>
  <c r="P98" i="43"/>
  <c r="P99" i="43"/>
  <c r="P100" i="43"/>
  <c r="P101" i="43"/>
  <c r="P102" i="43"/>
  <c r="P103" i="43"/>
  <c r="P104" i="43"/>
  <c r="P105" i="43"/>
  <c r="P106" i="43"/>
  <c r="P107" i="43"/>
  <c r="P108" i="43"/>
  <c r="P109" i="43"/>
  <c r="P110" i="43"/>
  <c r="P111" i="43"/>
  <c r="P112" i="43"/>
  <c r="P113" i="43"/>
  <c r="P114" i="43"/>
  <c r="P115" i="43"/>
  <c r="P116" i="43"/>
  <c r="P117" i="43"/>
  <c r="P118" i="43"/>
  <c r="P119" i="43"/>
  <c r="P120" i="43"/>
  <c r="P121" i="43"/>
  <c r="P122" i="43"/>
  <c r="P123" i="43"/>
  <c r="P124" i="43"/>
  <c r="P125" i="43"/>
  <c r="P126" i="43"/>
  <c r="P127" i="43"/>
  <c r="P128" i="43"/>
  <c r="P129" i="43"/>
  <c r="P130" i="43"/>
  <c r="P131" i="43"/>
  <c r="P132" i="43"/>
  <c r="P133" i="43"/>
  <c r="P134" i="43"/>
  <c r="P135" i="43"/>
  <c r="P136" i="43"/>
  <c r="P137" i="43"/>
  <c r="P138" i="43"/>
  <c r="P139" i="43"/>
  <c r="P140" i="43"/>
  <c r="P141" i="43"/>
  <c r="P142" i="43"/>
  <c r="P143" i="43"/>
  <c r="P144" i="43"/>
  <c r="P145" i="43"/>
  <c r="P146" i="43"/>
  <c r="P147" i="43"/>
  <c r="P148" i="43"/>
  <c r="P149" i="43"/>
  <c r="P150" i="43"/>
  <c r="P151" i="43"/>
  <c r="P152" i="43"/>
  <c r="P153" i="43"/>
  <c r="P154" i="43"/>
  <c r="P155" i="43"/>
  <c r="P156" i="43"/>
  <c r="P157" i="43"/>
  <c r="P158" i="43"/>
  <c r="P159" i="43"/>
  <c r="P160" i="43"/>
  <c r="P161" i="43"/>
  <c r="P162" i="43"/>
  <c r="P163" i="43"/>
  <c r="P164" i="43"/>
  <c r="P165" i="43"/>
  <c r="P166" i="43"/>
  <c r="P167" i="43"/>
  <c r="P168" i="43"/>
  <c r="P169" i="43"/>
  <c r="P170" i="43"/>
  <c r="P171" i="43"/>
  <c r="P172" i="43"/>
  <c r="P173" i="43"/>
  <c r="P174" i="43"/>
  <c r="P175" i="43"/>
  <c r="P176" i="43"/>
  <c r="P177" i="43"/>
  <c r="P178" i="43"/>
  <c r="P179" i="43"/>
  <c r="P180" i="43"/>
  <c r="P181" i="43"/>
  <c r="P182" i="43"/>
  <c r="P183" i="43"/>
  <c r="P184" i="43"/>
  <c r="P185" i="43"/>
  <c r="P186" i="43"/>
  <c r="P187" i="43"/>
  <c r="P188" i="43"/>
  <c r="P189" i="43"/>
  <c r="P190" i="43"/>
  <c r="P191" i="43"/>
  <c r="P192" i="43"/>
  <c r="P193" i="43"/>
  <c r="P194" i="43"/>
  <c r="P195" i="43"/>
  <c r="P196" i="43"/>
  <c r="P197" i="43"/>
  <c r="P198" i="43"/>
  <c r="P199" i="43"/>
  <c r="P200" i="43"/>
  <c r="P201" i="43"/>
  <c r="P202" i="43"/>
  <c r="P203" i="43"/>
  <c r="P204" i="43"/>
  <c r="P205" i="43"/>
  <c r="P206" i="43"/>
  <c r="P207" i="43"/>
  <c r="P208" i="43"/>
  <c r="P209" i="43"/>
  <c r="P210" i="43"/>
  <c r="P211" i="43"/>
  <c r="P212" i="43"/>
  <c r="P213" i="43"/>
  <c r="P214" i="43"/>
  <c r="P215" i="43"/>
  <c r="P216" i="43"/>
  <c r="P217" i="43"/>
  <c r="P218" i="43"/>
  <c r="P219" i="43"/>
  <c r="P220" i="43"/>
  <c r="P221" i="43"/>
  <c r="P222" i="43"/>
  <c r="P223" i="43"/>
  <c r="P224" i="43"/>
  <c r="P225" i="43"/>
  <c r="P226" i="43"/>
  <c r="P227" i="43"/>
  <c r="P228" i="43"/>
  <c r="P229" i="43"/>
  <c r="P230" i="43"/>
  <c r="P231" i="43"/>
  <c r="P232" i="43"/>
  <c r="P233" i="43"/>
  <c r="P234" i="43"/>
  <c r="P235" i="43"/>
  <c r="P236" i="43"/>
  <c r="P237" i="43"/>
  <c r="P238" i="43"/>
  <c r="P239" i="43"/>
  <c r="P240" i="43"/>
  <c r="P241" i="43"/>
  <c r="P242" i="43"/>
  <c r="P243" i="43"/>
  <c r="P244" i="43"/>
  <c r="P245" i="43"/>
  <c r="P246" i="43"/>
  <c r="P247" i="43"/>
  <c r="P248" i="43"/>
  <c r="P249" i="43"/>
  <c r="P250" i="43"/>
  <c r="P251" i="43"/>
  <c r="P252" i="43"/>
  <c r="P253" i="43"/>
  <c r="P254" i="43"/>
  <c r="P255" i="43"/>
  <c r="P256" i="43"/>
  <c r="P257" i="43"/>
  <c r="P258" i="43"/>
  <c r="P259" i="43"/>
  <c r="P260" i="43"/>
  <c r="P261" i="43"/>
  <c r="P262" i="43"/>
  <c r="P263" i="43"/>
  <c r="P264" i="43"/>
  <c r="P265" i="43"/>
  <c r="P266" i="43"/>
  <c r="P267" i="43"/>
  <c r="P268" i="43"/>
  <c r="P269" i="43"/>
  <c r="P270" i="43"/>
  <c r="P271" i="43"/>
  <c r="P272" i="43"/>
  <c r="P273" i="43"/>
  <c r="P274" i="43"/>
  <c r="P275" i="43"/>
  <c r="P276" i="43"/>
  <c r="P277" i="43"/>
  <c r="P278" i="43"/>
  <c r="P279" i="43"/>
  <c r="P280" i="43"/>
  <c r="P281" i="43"/>
  <c r="P282" i="43"/>
  <c r="P283" i="43"/>
  <c r="P284" i="43"/>
  <c r="P285" i="43"/>
  <c r="P286" i="43"/>
  <c r="P287" i="43"/>
  <c r="P288" i="43"/>
  <c r="P289" i="43"/>
  <c r="P290" i="43"/>
  <c r="P291" i="43"/>
  <c r="P292" i="43"/>
  <c r="P293" i="43"/>
  <c r="P294" i="43"/>
  <c r="P295" i="43"/>
  <c r="P296" i="43"/>
  <c r="P297" i="43"/>
  <c r="P298" i="43"/>
  <c r="P299" i="43"/>
  <c r="P300" i="43"/>
  <c r="P301" i="43"/>
  <c r="P302" i="43"/>
  <c r="P303" i="43"/>
  <c r="P304" i="43"/>
  <c r="P305" i="43"/>
  <c r="P306" i="43"/>
  <c r="P307" i="43"/>
  <c r="P308" i="43"/>
  <c r="P309" i="43"/>
  <c r="P310" i="43"/>
  <c r="P311" i="43"/>
  <c r="P312" i="43"/>
  <c r="P313" i="43"/>
  <c r="P314" i="43"/>
  <c r="P315" i="43"/>
  <c r="P316" i="43"/>
  <c r="P317" i="43"/>
  <c r="P318" i="43"/>
  <c r="P319" i="43"/>
  <c r="P320" i="43"/>
  <c r="P321" i="43"/>
  <c r="P322" i="43"/>
  <c r="P323" i="43"/>
  <c r="P324" i="43"/>
  <c r="P325" i="43"/>
  <c r="P326" i="43"/>
  <c r="P327" i="43"/>
  <c r="P328" i="43"/>
  <c r="P329" i="43"/>
  <c r="P330" i="43"/>
  <c r="P331" i="43"/>
  <c r="P332" i="43"/>
  <c r="P333" i="43"/>
  <c r="P334" i="43"/>
  <c r="P335" i="43"/>
  <c r="P336" i="43"/>
  <c r="P337" i="43"/>
  <c r="P338" i="43"/>
  <c r="P339" i="43"/>
  <c r="P340" i="43"/>
  <c r="P341" i="43"/>
  <c r="P342" i="43"/>
  <c r="P343" i="43"/>
  <c r="P344" i="43"/>
  <c r="P345" i="43"/>
  <c r="P346" i="43"/>
  <c r="P347" i="43"/>
  <c r="P348" i="43"/>
  <c r="P349" i="43"/>
  <c r="P350" i="43"/>
  <c r="P351" i="43"/>
  <c r="P352" i="43"/>
  <c r="P353" i="43"/>
  <c r="P354" i="43"/>
  <c r="P355" i="43"/>
  <c r="P356" i="43"/>
  <c r="P357" i="43"/>
  <c r="P358" i="43"/>
  <c r="P359" i="43"/>
  <c r="P360" i="43"/>
  <c r="P361" i="43"/>
  <c r="P362" i="43"/>
  <c r="P363" i="43"/>
  <c r="P364" i="43"/>
  <c r="P365" i="43"/>
  <c r="P366" i="43"/>
  <c r="P367" i="43"/>
  <c r="P368" i="43"/>
  <c r="P369" i="43"/>
  <c r="P370" i="43"/>
  <c r="P371" i="43"/>
  <c r="P372" i="43"/>
  <c r="P373" i="43"/>
  <c r="P374" i="43"/>
  <c r="P375" i="43"/>
  <c r="P376" i="43"/>
  <c r="P377" i="43"/>
  <c r="P378" i="43"/>
  <c r="P379" i="43"/>
  <c r="P380" i="43"/>
  <c r="P381" i="43"/>
  <c r="P382" i="43"/>
  <c r="P383" i="43"/>
  <c r="P384" i="43"/>
  <c r="P385" i="43"/>
  <c r="P386" i="43"/>
  <c r="P387" i="43"/>
  <c r="P388" i="43"/>
  <c r="P389" i="43"/>
  <c r="P390" i="43"/>
  <c r="P391" i="43"/>
  <c r="P392" i="43"/>
  <c r="P393" i="43"/>
  <c r="P394" i="43"/>
  <c r="P395" i="43"/>
  <c r="P396" i="43"/>
  <c r="P397" i="43"/>
  <c r="P398" i="43"/>
  <c r="P399" i="43"/>
  <c r="P400" i="43"/>
  <c r="P401" i="43"/>
  <c r="P402" i="43"/>
  <c r="P403" i="43"/>
  <c r="P404" i="43"/>
  <c r="P405" i="43"/>
  <c r="P406" i="43"/>
  <c r="P407" i="43"/>
  <c r="P408" i="43"/>
  <c r="P409" i="43"/>
  <c r="P410" i="43"/>
  <c r="P411" i="43"/>
  <c r="P412" i="43"/>
  <c r="P413" i="43"/>
  <c r="P414" i="43"/>
  <c r="P415" i="43"/>
  <c r="P416" i="43"/>
  <c r="P417" i="43"/>
  <c r="P418" i="43"/>
  <c r="P419" i="43"/>
  <c r="P420" i="43"/>
  <c r="P421" i="43"/>
  <c r="P422" i="43"/>
  <c r="P3" i="43"/>
  <c r="L73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G62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77" i="43"/>
  <c r="G78" i="43"/>
  <c r="G79" i="43"/>
  <c r="G80" i="43"/>
  <c r="G81" i="43"/>
  <c r="G82" i="43"/>
  <c r="G83" i="43"/>
  <c r="G84" i="43"/>
  <c r="G85" i="43"/>
  <c r="G86" i="43"/>
  <c r="G87" i="43"/>
  <c r="G88" i="43"/>
  <c r="G89" i="43"/>
  <c r="G90" i="43"/>
  <c r="G91" i="43"/>
  <c r="G92" i="43"/>
  <c r="G93" i="43"/>
  <c r="G94" i="43"/>
  <c r="G95" i="43"/>
  <c r="G96" i="43"/>
  <c r="G97" i="43"/>
  <c r="G98" i="43"/>
  <c r="G99" i="43"/>
  <c r="G100" i="43"/>
  <c r="G101" i="43"/>
  <c r="G102" i="43"/>
  <c r="G103" i="43"/>
  <c r="G104" i="43"/>
  <c r="G105" i="43"/>
  <c r="G106" i="43"/>
  <c r="G107" i="43"/>
  <c r="G108" i="43"/>
  <c r="G109" i="43"/>
  <c r="G110" i="43"/>
  <c r="G111" i="43"/>
  <c r="G112" i="43"/>
  <c r="G113" i="43"/>
  <c r="G114" i="43"/>
  <c r="G115" i="43"/>
  <c r="G116" i="43"/>
  <c r="G117" i="43"/>
  <c r="G118" i="43"/>
  <c r="G119" i="43"/>
  <c r="G120" i="43"/>
  <c r="G121" i="43"/>
  <c r="G122" i="43"/>
  <c r="G123" i="43"/>
  <c r="G124" i="43"/>
  <c r="G125" i="43"/>
  <c r="G126" i="43"/>
  <c r="G127" i="43"/>
  <c r="G128" i="43"/>
  <c r="G129" i="43"/>
  <c r="G130" i="43"/>
  <c r="G131" i="43"/>
  <c r="G132" i="43"/>
  <c r="G133" i="43"/>
  <c r="G134" i="43"/>
  <c r="G135" i="43"/>
  <c r="G136" i="43"/>
  <c r="G137" i="43"/>
  <c r="G138" i="43"/>
  <c r="G139" i="43"/>
  <c r="G140" i="43"/>
  <c r="G141" i="43"/>
  <c r="G142" i="43"/>
  <c r="G143" i="43"/>
  <c r="G144" i="43"/>
  <c r="G145" i="43"/>
  <c r="G146" i="43"/>
  <c r="G147" i="43"/>
  <c r="G148" i="43"/>
  <c r="G149" i="43"/>
  <c r="G150" i="43"/>
  <c r="G151" i="43"/>
  <c r="G152" i="43"/>
  <c r="G153" i="43"/>
  <c r="G154" i="43"/>
  <c r="G155" i="43"/>
  <c r="G156" i="43"/>
  <c r="G157" i="43"/>
  <c r="G158" i="43"/>
  <c r="G159" i="43"/>
  <c r="G160" i="43"/>
  <c r="G161" i="43"/>
  <c r="G162" i="43"/>
  <c r="G163" i="43"/>
  <c r="G164" i="43"/>
  <c r="G165" i="43"/>
  <c r="G166" i="43"/>
  <c r="G167" i="43"/>
  <c r="G168" i="43"/>
  <c r="G169" i="43"/>
  <c r="G170" i="43"/>
  <c r="G171" i="43"/>
  <c r="G172" i="43"/>
  <c r="G173" i="43"/>
  <c r="G174" i="43"/>
  <c r="G175" i="43"/>
  <c r="G176" i="43"/>
  <c r="G177" i="43"/>
  <c r="G178" i="43"/>
  <c r="G179" i="43"/>
  <c r="G180" i="43"/>
  <c r="G181" i="43"/>
  <c r="G182" i="43"/>
  <c r="G183" i="43"/>
  <c r="G184" i="43"/>
  <c r="G185" i="43"/>
  <c r="G186" i="43"/>
  <c r="G187" i="43"/>
  <c r="G188" i="43"/>
  <c r="G189" i="43"/>
  <c r="G190" i="43"/>
  <c r="G191" i="43"/>
  <c r="G192" i="43"/>
  <c r="G193" i="43"/>
  <c r="G194" i="43"/>
  <c r="G195" i="43"/>
  <c r="G196" i="43"/>
  <c r="G197" i="43"/>
  <c r="G198" i="43"/>
  <c r="G199" i="43"/>
  <c r="G200" i="43"/>
  <c r="G201" i="43"/>
  <c r="G202" i="43"/>
  <c r="G203" i="43"/>
  <c r="G204" i="43"/>
  <c r="G205" i="43"/>
  <c r="G206" i="43"/>
  <c r="G207" i="43"/>
  <c r="G208" i="43"/>
  <c r="G209" i="43"/>
  <c r="G210" i="43"/>
  <c r="G211" i="43"/>
  <c r="G212" i="43"/>
  <c r="G213" i="43"/>
  <c r="G214" i="43"/>
  <c r="G215" i="43"/>
  <c r="G216" i="43"/>
  <c r="G217" i="43"/>
  <c r="G218" i="43"/>
  <c r="G219" i="43"/>
  <c r="G220" i="43"/>
  <c r="G221" i="43"/>
  <c r="G222" i="43"/>
  <c r="G223" i="43"/>
  <c r="G224" i="43"/>
  <c r="G225" i="43"/>
  <c r="G226" i="43"/>
  <c r="G227" i="43"/>
  <c r="G228" i="43"/>
  <c r="G229" i="43"/>
  <c r="G230" i="43"/>
  <c r="G231" i="43"/>
  <c r="G232" i="43"/>
  <c r="G233" i="43"/>
  <c r="G234" i="43"/>
  <c r="G235" i="43"/>
  <c r="G236" i="43"/>
  <c r="G237" i="43"/>
  <c r="G238" i="43"/>
  <c r="G239" i="43"/>
  <c r="G240" i="43"/>
  <c r="G241" i="43"/>
  <c r="G242" i="43"/>
  <c r="G243" i="43"/>
  <c r="G244" i="43"/>
  <c r="G245" i="43"/>
  <c r="G246" i="43"/>
  <c r="G247" i="43"/>
  <c r="G248" i="43"/>
  <c r="G249" i="43"/>
  <c r="G250" i="43"/>
  <c r="G251" i="43"/>
  <c r="G252" i="43"/>
  <c r="G253" i="43"/>
  <c r="G254" i="43"/>
  <c r="G255" i="43"/>
  <c r="G256" i="43"/>
  <c r="G257" i="43"/>
  <c r="G258" i="43"/>
  <c r="G259" i="43"/>
  <c r="G260" i="43"/>
  <c r="G261" i="43"/>
  <c r="G262" i="43"/>
  <c r="G263" i="43"/>
  <c r="G264" i="43"/>
  <c r="G265" i="43"/>
  <c r="G266" i="43"/>
  <c r="G267" i="43"/>
  <c r="G268" i="43"/>
  <c r="G269" i="43"/>
  <c r="G270" i="43"/>
  <c r="G271" i="43"/>
  <c r="G272" i="43"/>
  <c r="G273" i="43"/>
  <c r="G274" i="43"/>
  <c r="G275" i="43"/>
  <c r="G276" i="43"/>
  <c r="G277" i="43"/>
  <c r="G278" i="43"/>
  <c r="G279" i="43"/>
  <c r="G280" i="43"/>
  <c r="G281" i="43"/>
  <c r="G282" i="43"/>
  <c r="G283" i="43"/>
  <c r="G284" i="43"/>
  <c r="G285" i="43"/>
  <c r="G286" i="43"/>
  <c r="G287" i="43"/>
  <c r="G288" i="43"/>
  <c r="G289" i="43"/>
  <c r="G290" i="43"/>
  <c r="G291" i="43"/>
  <c r="G292" i="43"/>
  <c r="G293" i="43"/>
  <c r="G294" i="43"/>
  <c r="G295" i="43"/>
  <c r="G296" i="43"/>
  <c r="G297" i="43"/>
  <c r="G298" i="43"/>
  <c r="G299" i="43"/>
  <c r="G300" i="43"/>
  <c r="G301" i="43"/>
  <c r="G302" i="43"/>
  <c r="G303" i="43"/>
  <c r="G304" i="43"/>
  <c r="G305" i="43"/>
  <c r="G306" i="43"/>
  <c r="G307" i="43"/>
  <c r="G308" i="43"/>
  <c r="G309" i="43"/>
  <c r="G310" i="43"/>
  <c r="G311" i="43"/>
  <c r="G312" i="43"/>
  <c r="G313" i="43"/>
  <c r="G314" i="43"/>
  <c r="G315" i="43"/>
  <c r="G316" i="43"/>
  <c r="G317" i="43"/>
  <c r="G318" i="43"/>
  <c r="G319" i="43"/>
  <c r="G320" i="43"/>
  <c r="G321" i="43"/>
  <c r="G322" i="43"/>
  <c r="G323" i="43"/>
  <c r="G324" i="43"/>
  <c r="G325" i="43"/>
  <c r="G326" i="43"/>
  <c r="G327" i="43"/>
  <c r="G328" i="43"/>
  <c r="G329" i="43"/>
  <c r="G330" i="43"/>
  <c r="G331" i="43"/>
  <c r="G332" i="43"/>
  <c r="G333" i="43"/>
  <c r="G334" i="43"/>
  <c r="G335" i="43"/>
  <c r="G336" i="43"/>
  <c r="G337" i="43"/>
  <c r="G338" i="43"/>
  <c r="G339" i="43"/>
  <c r="G340" i="43"/>
  <c r="G341" i="43"/>
  <c r="G342" i="43"/>
  <c r="G343" i="43"/>
  <c r="G344" i="43"/>
  <c r="G345" i="43"/>
  <c r="G346" i="43"/>
  <c r="G347" i="43"/>
  <c r="G348" i="43"/>
  <c r="G349" i="43"/>
  <c r="G350" i="43"/>
  <c r="G351" i="43"/>
  <c r="G352" i="43"/>
  <c r="G353" i="43"/>
  <c r="G354" i="43"/>
  <c r="G355" i="43"/>
  <c r="G356" i="43"/>
  <c r="G357" i="43"/>
  <c r="G358" i="43"/>
  <c r="G359" i="43"/>
  <c r="G360" i="43"/>
  <c r="G361" i="43"/>
  <c r="G362" i="43"/>
  <c r="G363" i="43"/>
  <c r="G364" i="43"/>
  <c r="G365" i="43"/>
  <c r="G366" i="43"/>
  <c r="G367" i="43"/>
  <c r="G368" i="43"/>
  <c r="G369" i="43"/>
  <c r="G370" i="43"/>
  <c r="G371" i="43"/>
  <c r="G372" i="43"/>
  <c r="G373" i="43"/>
  <c r="G374" i="43"/>
  <c r="G375" i="43"/>
  <c r="G376" i="43"/>
  <c r="G377" i="43"/>
  <c r="G378" i="43"/>
  <c r="G379" i="43"/>
  <c r="G380" i="43"/>
  <c r="G381" i="43"/>
  <c r="G382" i="43"/>
  <c r="G383" i="43"/>
  <c r="G384" i="43"/>
  <c r="G385" i="43"/>
  <c r="G386" i="43"/>
  <c r="G387" i="43"/>
  <c r="G388" i="43"/>
  <c r="G389" i="43"/>
  <c r="G390" i="43"/>
  <c r="G391" i="43"/>
  <c r="G392" i="43"/>
  <c r="G393" i="43"/>
  <c r="G394" i="43"/>
  <c r="G395" i="43"/>
  <c r="G396" i="43"/>
  <c r="G397" i="43"/>
  <c r="G398" i="43"/>
  <c r="G399" i="43"/>
  <c r="G400" i="43"/>
  <c r="G401" i="43"/>
  <c r="G402" i="43"/>
  <c r="G403" i="43"/>
  <c r="G404" i="43"/>
  <c r="G405" i="43"/>
  <c r="G406" i="43"/>
  <c r="G407" i="43"/>
  <c r="G408" i="43"/>
  <c r="G409" i="43"/>
  <c r="G410" i="43"/>
  <c r="G411" i="43"/>
  <c r="G412" i="43"/>
  <c r="G413" i="43"/>
  <c r="G414" i="43"/>
  <c r="G415" i="43"/>
  <c r="G416" i="43"/>
  <c r="G417" i="43"/>
  <c r="G418" i="43"/>
  <c r="G419" i="43"/>
  <c r="G420" i="43"/>
  <c r="G421" i="43"/>
  <c r="G422" i="43"/>
  <c r="G4" i="43"/>
  <c r="G5" i="43"/>
  <c r="G6" i="43"/>
  <c r="G7" i="43"/>
  <c r="G8" i="43"/>
  <c r="G9" i="43"/>
  <c r="G10" i="43"/>
  <c r="G11" i="43"/>
  <c r="G12" i="43"/>
  <c r="G3" i="43"/>
  <c r="E2125" i="44"/>
  <c r="F2125" i="44" s="1"/>
  <c r="E2124" i="44"/>
  <c r="F2124" i="44" s="1"/>
  <c r="E2123" i="44"/>
  <c r="F2123" i="44" s="1"/>
  <c r="E2122" i="44"/>
  <c r="F2122" i="44" s="1"/>
  <c r="E2121" i="44"/>
  <c r="F2121" i="44" s="1"/>
  <c r="E2120" i="44"/>
  <c r="F2120" i="44" s="1"/>
  <c r="E2119" i="44"/>
  <c r="F2119" i="44" s="1"/>
  <c r="E2118" i="44"/>
  <c r="F2118" i="44" s="1"/>
  <c r="E2117" i="44"/>
  <c r="F2117" i="44" s="1"/>
  <c r="E2116" i="44"/>
  <c r="F2116" i="44" s="1"/>
  <c r="E2115" i="44"/>
  <c r="F2115" i="44" s="1"/>
  <c r="E2114" i="44"/>
  <c r="F2114" i="44" s="1"/>
  <c r="E2113" i="44"/>
  <c r="F2113" i="44" s="1"/>
  <c r="E2112" i="44"/>
  <c r="F2112" i="44" s="1"/>
  <c r="E2111" i="44"/>
  <c r="F2111" i="44" s="1"/>
  <c r="E2110" i="44"/>
  <c r="F2110" i="44" s="1"/>
  <c r="E2109" i="44"/>
  <c r="F2109" i="44" s="1"/>
  <c r="E2108" i="44"/>
  <c r="F2108" i="44" s="1"/>
  <c r="E2107" i="44"/>
  <c r="F2107" i="44" s="1"/>
  <c r="E2106" i="44"/>
  <c r="F2106" i="44" s="1"/>
  <c r="E2105" i="44"/>
  <c r="F2105" i="44" s="1"/>
  <c r="E2104" i="44"/>
  <c r="F2104" i="44" s="1"/>
  <c r="E2103" i="44"/>
  <c r="F2103" i="44" s="1"/>
  <c r="E2102" i="44"/>
  <c r="F2102" i="44" s="1"/>
  <c r="E2101" i="44"/>
  <c r="F2101" i="44" s="1"/>
  <c r="E2100" i="44"/>
  <c r="F2100" i="44" s="1"/>
  <c r="E2099" i="44"/>
  <c r="F2099" i="44" s="1"/>
  <c r="E2098" i="44"/>
  <c r="F2098" i="44" s="1"/>
  <c r="E2097" i="44"/>
  <c r="F2097" i="44" s="1"/>
  <c r="E2096" i="44"/>
  <c r="F2096" i="44" s="1"/>
  <c r="E2095" i="44"/>
  <c r="F2095" i="44" s="1"/>
  <c r="E2094" i="44"/>
  <c r="F2094" i="44" s="1"/>
  <c r="E2093" i="44"/>
  <c r="F2093" i="44" s="1"/>
  <c r="E2092" i="44"/>
  <c r="F2092" i="44" s="1"/>
  <c r="E2091" i="44"/>
  <c r="F2091" i="44" s="1"/>
  <c r="E2090" i="44"/>
  <c r="F2090" i="44" s="1"/>
  <c r="E2089" i="44"/>
  <c r="F2089" i="44" s="1"/>
  <c r="E2088" i="44"/>
  <c r="F2088" i="44" s="1"/>
  <c r="E2087" i="44"/>
  <c r="F2087" i="44" s="1"/>
  <c r="E2086" i="44"/>
  <c r="F2086" i="44" s="1"/>
  <c r="E2085" i="44"/>
  <c r="F2085" i="44" s="1"/>
  <c r="E2084" i="44"/>
  <c r="F2084" i="44" s="1"/>
  <c r="E2083" i="44"/>
  <c r="F2083" i="44" s="1"/>
  <c r="E2082" i="44"/>
  <c r="F2082" i="44" s="1"/>
  <c r="E2081" i="44"/>
  <c r="F2081" i="44" s="1"/>
  <c r="E2080" i="44"/>
  <c r="F2080" i="44" s="1"/>
  <c r="E2079" i="44"/>
  <c r="F2079" i="44" s="1"/>
  <c r="E2078" i="44"/>
  <c r="F2078" i="44" s="1"/>
  <c r="E2077" i="44"/>
  <c r="F2077" i="44" s="1"/>
  <c r="E2076" i="44"/>
  <c r="F2076" i="44" s="1"/>
  <c r="E2075" i="44"/>
  <c r="F2075" i="44" s="1"/>
  <c r="E2074" i="44"/>
  <c r="F2074" i="44" s="1"/>
  <c r="E2073" i="44"/>
  <c r="F2073" i="44" s="1"/>
  <c r="E2072" i="44"/>
  <c r="F2072" i="44" s="1"/>
  <c r="E2071" i="44"/>
  <c r="F2071" i="44" s="1"/>
  <c r="E2070" i="44"/>
  <c r="F2070" i="44" s="1"/>
  <c r="E2069" i="44"/>
  <c r="F2069" i="44" s="1"/>
  <c r="E2068" i="44"/>
  <c r="F2068" i="44" s="1"/>
  <c r="E2067" i="44"/>
  <c r="F2067" i="44" s="1"/>
  <c r="E2066" i="44"/>
  <c r="F2066" i="44" s="1"/>
  <c r="E2065" i="44"/>
  <c r="F2065" i="44" s="1"/>
  <c r="E2064" i="44"/>
  <c r="F2064" i="44" s="1"/>
  <c r="E2063" i="44"/>
  <c r="F2063" i="44" s="1"/>
  <c r="E2062" i="44"/>
  <c r="F2062" i="44" s="1"/>
  <c r="E2061" i="44"/>
  <c r="F2061" i="44" s="1"/>
  <c r="E2060" i="44"/>
  <c r="F2060" i="44" s="1"/>
  <c r="E2059" i="44"/>
  <c r="F2059" i="44" s="1"/>
  <c r="E2058" i="44"/>
  <c r="F2058" i="44" s="1"/>
  <c r="E2057" i="44"/>
  <c r="F2057" i="44" s="1"/>
  <c r="E2056" i="44"/>
  <c r="F2056" i="44" s="1"/>
  <c r="E2055" i="44"/>
  <c r="F2055" i="44" s="1"/>
  <c r="E2054" i="44"/>
  <c r="F2054" i="44" s="1"/>
  <c r="E2053" i="44"/>
  <c r="F2053" i="44" s="1"/>
  <c r="E2052" i="44"/>
  <c r="F2052" i="44" s="1"/>
  <c r="E2051" i="44"/>
  <c r="F2051" i="44" s="1"/>
  <c r="E2050" i="44"/>
  <c r="F2050" i="44" s="1"/>
  <c r="E2049" i="44"/>
  <c r="F2049" i="44" s="1"/>
  <c r="E2048" i="44"/>
  <c r="F2048" i="44" s="1"/>
  <c r="E2047" i="44"/>
  <c r="F2047" i="44" s="1"/>
  <c r="E2046" i="44"/>
  <c r="F2046" i="44" s="1"/>
  <c r="E2045" i="44"/>
  <c r="F2045" i="44" s="1"/>
  <c r="E2044" i="44"/>
  <c r="F2044" i="44" s="1"/>
  <c r="E2043" i="44"/>
  <c r="F2043" i="44" s="1"/>
  <c r="E2042" i="44"/>
  <c r="F2042" i="44" s="1"/>
  <c r="E2041" i="44"/>
  <c r="F2041" i="44" s="1"/>
  <c r="E2040" i="44"/>
  <c r="F2040" i="44" s="1"/>
  <c r="E2039" i="44"/>
  <c r="F2039" i="44" s="1"/>
  <c r="E2038" i="44"/>
  <c r="F2038" i="44" s="1"/>
  <c r="E2037" i="44"/>
  <c r="F2037" i="44" s="1"/>
  <c r="E2036" i="44"/>
  <c r="F2036" i="44" s="1"/>
  <c r="E2035" i="44"/>
  <c r="F2035" i="44" s="1"/>
  <c r="E2034" i="44"/>
  <c r="F2034" i="44" s="1"/>
  <c r="E2033" i="44"/>
  <c r="F2033" i="44" s="1"/>
  <c r="E2032" i="44"/>
  <c r="F2032" i="44" s="1"/>
  <c r="E2031" i="44"/>
  <c r="F2031" i="44" s="1"/>
  <c r="E2030" i="44"/>
  <c r="F2030" i="44" s="1"/>
  <c r="E2029" i="44"/>
  <c r="F2029" i="44" s="1"/>
  <c r="E2028" i="44"/>
  <c r="F2028" i="44" s="1"/>
  <c r="E2027" i="44"/>
  <c r="F2027" i="44" s="1"/>
  <c r="E2026" i="44"/>
  <c r="F2026" i="44" s="1"/>
  <c r="E2025" i="44"/>
  <c r="F2025" i="44" s="1"/>
  <c r="E2024" i="44"/>
  <c r="F2024" i="44" s="1"/>
  <c r="E2023" i="44"/>
  <c r="F2023" i="44" s="1"/>
  <c r="E2022" i="44"/>
  <c r="F2022" i="44" s="1"/>
  <c r="E2021" i="44"/>
  <c r="F2021" i="44" s="1"/>
  <c r="E2020" i="44"/>
  <c r="F2020" i="44" s="1"/>
  <c r="E2019" i="44"/>
  <c r="F2019" i="44" s="1"/>
  <c r="E2018" i="44"/>
  <c r="F2018" i="44" s="1"/>
  <c r="E2017" i="44"/>
  <c r="F2017" i="44" s="1"/>
  <c r="E2016" i="44"/>
  <c r="F2016" i="44" s="1"/>
  <c r="E2015" i="44"/>
  <c r="F2015" i="44" s="1"/>
  <c r="E2014" i="44"/>
  <c r="F2014" i="44" s="1"/>
  <c r="E2013" i="44"/>
  <c r="F2013" i="44" s="1"/>
  <c r="E2012" i="44"/>
  <c r="F2012" i="44" s="1"/>
  <c r="E2011" i="44"/>
  <c r="F2011" i="44" s="1"/>
  <c r="E2010" i="44"/>
  <c r="F2010" i="44" s="1"/>
  <c r="E2009" i="44"/>
  <c r="F2009" i="44" s="1"/>
  <c r="E2008" i="44"/>
  <c r="F2008" i="44" s="1"/>
  <c r="E2007" i="44"/>
  <c r="F2007" i="44" s="1"/>
  <c r="E2006" i="44"/>
  <c r="F2006" i="44" s="1"/>
  <c r="E2005" i="44"/>
  <c r="F2005" i="44" s="1"/>
  <c r="E2004" i="44"/>
  <c r="F2004" i="44" s="1"/>
  <c r="E2003" i="44"/>
  <c r="F2003" i="44" s="1"/>
  <c r="E2002" i="44"/>
  <c r="F2002" i="44" s="1"/>
  <c r="E2001" i="44"/>
  <c r="F2001" i="44" s="1"/>
  <c r="E2000" i="44"/>
  <c r="F2000" i="44" s="1"/>
  <c r="E1999" i="44"/>
  <c r="F1999" i="44" s="1"/>
  <c r="E1998" i="44"/>
  <c r="F1998" i="44" s="1"/>
  <c r="E1997" i="44"/>
  <c r="F1997" i="44" s="1"/>
  <c r="E1996" i="44"/>
  <c r="F1996" i="44" s="1"/>
  <c r="E1995" i="44"/>
  <c r="F1995" i="44" s="1"/>
  <c r="E1994" i="44"/>
  <c r="F1994" i="44" s="1"/>
  <c r="E1993" i="44"/>
  <c r="F1993" i="44" s="1"/>
  <c r="E1992" i="44"/>
  <c r="F1992" i="44" s="1"/>
  <c r="E1991" i="44"/>
  <c r="F1991" i="44" s="1"/>
  <c r="E1990" i="44"/>
  <c r="F1990" i="44" s="1"/>
  <c r="E1989" i="44"/>
  <c r="F1989" i="44" s="1"/>
  <c r="E1988" i="44"/>
  <c r="F1988" i="44" s="1"/>
  <c r="E1987" i="44"/>
  <c r="F1987" i="44" s="1"/>
  <c r="E1986" i="44"/>
  <c r="F1986" i="44" s="1"/>
  <c r="E1985" i="44"/>
  <c r="F1985" i="44" s="1"/>
  <c r="E1984" i="44"/>
  <c r="F1984" i="44" s="1"/>
  <c r="E1983" i="44"/>
  <c r="F1983" i="44" s="1"/>
  <c r="E1982" i="44"/>
  <c r="F1982" i="44" s="1"/>
  <c r="E1981" i="44"/>
  <c r="F1981" i="44" s="1"/>
  <c r="E1980" i="44"/>
  <c r="F1980" i="44" s="1"/>
  <c r="E1979" i="44"/>
  <c r="F1979" i="44" s="1"/>
  <c r="E1978" i="44"/>
  <c r="F1978" i="44" s="1"/>
  <c r="E1977" i="44"/>
  <c r="F1977" i="44" s="1"/>
  <c r="E1976" i="44"/>
  <c r="F1976" i="44" s="1"/>
  <c r="E1975" i="44"/>
  <c r="F1975" i="44" s="1"/>
  <c r="E1974" i="44"/>
  <c r="F1974" i="44" s="1"/>
  <c r="E1973" i="44"/>
  <c r="F1973" i="44" s="1"/>
  <c r="E1972" i="44"/>
  <c r="F1972" i="44" s="1"/>
  <c r="E1971" i="44"/>
  <c r="F1971" i="44" s="1"/>
  <c r="E1970" i="44"/>
  <c r="F1970" i="44" s="1"/>
  <c r="E1969" i="44"/>
  <c r="F1969" i="44" s="1"/>
  <c r="E1968" i="44"/>
  <c r="F1968" i="44" s="1"/>
  <c r="E1967" i="44"/>
  <c r="F1967" i="44" s="1"/>
  <c r="E1966" i="44"/>
  <c r="F1966" i="44" s="1"/>
  <c r="E1965" i="44"/>
  <c r="F1965" i="44" s="1"/>
  <c r="E1964" i="44"/>
  <c r="F1964" i="44" s="1"/>
  <c r="E1963" i="44"/>
  <c r="F1963" i="44" s="1"/>
  <c r="E1962" i="44"/>
  <c r="F1962" i="44" s="1"/>
  <c r="E1961" i="44"/>
  <c r="F1961" i="44" s="1"/>
  <c r="E1960" i="44"/>
  <c r="F1960" i="44" s="1"/>
  <c r="E1959" i="44"/>
  <c r="F1959" i="44" s="1"/>
  <c r="E1958" i="44"/>
  <c r="F1958" i="44" s="1"/>
  <c r="E1957" i="44"/>
  <c r="F1957" i="44" s="1"/>
  <c r="E1956" i="44"/>
  <c r="F1956" i="44" s="1"/>
  <c r="E1955" i="44"/>
  <c r="F1955" i="44" s="1"/>
  <c r="E1954" i="44"/>
  <c r="F1954" i="44" s="1"/>
  <c r="E1953" i="44"/>
  <c r="F1953" i="44" s="1"/>
  <c r="E1952" i="44"/>
  <c r="F1952" i="44" s="1"/>
  <c r="E1951" i="44"/>
  <c r="F1951" i="44" s="1"/>
  <c r="E1950" i="44"/>
  <c r="F1950" i="44" s="1"/>
  <c r="E1949" i="44"/>
  <c r="F1949" i="44" s="1"/>
  <c r="E1948" i="44"/>
  <c r="F1948" i="44" s="1"/>
  <c r="E1947" i="44"/>
  <c r="F1947" i="44" s="1"/>
  <c r="E1946" i="44"/>
  <c r="F1946" i="44" s="1"/>
  <c r="E1945" i="44"/>
  <c r="F1945" i="44" s="1"/>
  <c r="E1944" i="44"/>
  <c r="F1944" i="44" s="1"/>
  <c r="E1943" i="44"/>
  <c r="F1943" i="44" s="1"/>
  <c r="E1942" i="44"/>
  <c r="F1942" i="44" s="1"/>
  <c r="E1941" i="44"/>
  <c r="F1941" i="44" s="1"/>
  <c r="E1940" i="44"/>
  <c r="F1940" i="44" s="1"/>
  <c r="E1939" i="44"/>
  <c r="F1939" i="44" s="1"/>
  <c r="E1938" i="44"/>
  <c r="F1938" i="44" s="1"/>
  <c r="E1937" i="44"/>
  <c r="F1937" i="44" s="1"/>
  <c r="E1936" i="44"/>
  <c r="F1936" i="44" s="1"/>
  <c r="E1935" i="44"/>
  <c r="F1935" i="44" s="1"/>
  <c r="E1934" i="44"/>
  <c r="F1934" i="44" s="1"/>
  <c r="E1933" i="44"/>
  <c r="F1933" i="44" s="1"/>
  <c r="E1932" i="44"/>
  <c r="F1932" i="44" s="1"/>
  <c r="E1931" i="44"/>
  <c r="F1931" i="44" s="1"/>
  <c r="E1930" i="44"/>
  <c r="F1930" i="44" s="1"/>
  <c r="E1929" i="44"/>
  <c r="F1929" i="44" s="1"/>
  <c r="E1928" i="44"/>
  <c r="F1928" i="44" s="1"/>
  <c r="E1927" i="44"/>
  <c r="F1927" i="44" s="1"/>
  <c r="E1926" i="44"/>
  <c r="F1926" i="44" s="1"/>
  <c r="E1925" i="44"/>
  <c r="F1925" i="44" s="1"/>
  <c r="E1924" i="44"/>
  <c r="F1924" i="44" s="1"/>
  <c r="E1923" i="44"/>
  <c r="F1923" i="44" s="1"/>
  <c r="E1922" i="44"/>
  <c r="F1922" i="44" s="1"/>
  <c r="E1921" i="44"/>
  <c r="F1921" i="44" s="1"/>
  <c r="E1920" i="44"/>
  <c r="F1920" i="44" s="1"/>
  <c r="E1919" i="44"/>
  <c r="F1919" i="44" s="1"/>
  <c r="E1918" i="44"/>
  <c r="F1918" i="44" s="1"/>
  <c r="E1917" i="44"/>
  <c r="F1917" i="44" s="1"/>
  <c r="E1916" i="44"/>
  <c r="F1916" i="44" s="1"/>
  <c r="E1915" i="44"/>
  <c r="F1915" i="44" s="1"/>
  <c r="E1914" i="44"/>
  <c r="F1914" i="44" s="1"/>
  <c r="E1913" i="44"/>
  <c r="F1913" i="44" s="1"/>
  <c r="E1912" i="44"/>
  <c r="F1912" i="44" s="1"/>
  <c r="E1911" i="44"/>
  <c r="F1911" i="44" s="1"/>
  <c r="E1910" i="44"/>
  <c r="F1910" i="44" s="1"/>
  <c r="E1909" i="44"/>
  <c r="F1909" i="44" s="1"/>
  <c r="E1908" i="44"/>
  <c r="F1908" i="44" s="1"/>
  <c r="E1907" i="44"/>
  <c r="F1907" i="44" s="1"/>
  <c r="E1906" i="44"/>
  <c r="F1906" i="44" s="1"/>
  <c r="E1905" i="44"/>
  <c r="F1905" i="44" s="1"/>
  <c r="E1904" i="44"/>
  <c r="F1904" i="44" s="1"/>
  <c r="E1903" i="44"/>
  <c r="F1903" i="44" s="1"/>
  <c r="E1902" i="44"/>
  <c r="F1902" i="44" s="1"/>
  <c r="E1901" i="44"/>
  <c r="F1901" i="44" s="1"/>
  <c r="E1900" i="44"/>
  <c r="F1900" i="44" s="1"/>
  <c r="E1899" i="44"/>
  <c r="F1899" i="44" s="1"/>
  <c r="E1898" i="44"/>
  <c r="F1898" i="44" s="1"/>
  <c r="E1897" i="44"/>
  <c r="F1897" i="44" s="1"/>
  <c r="E1896" i="44"/>
  <c r="F1896" i="44" s="1"/>
  <c r="E1895" i="44"/>
  <c r="F1895" i="44" s="1"/>
  <c r="E1894" i="44"/>
  <c r="F1894" i="44" s="1"/>
  <c r="E1893" i="44"/>
  <c r="F1893" i="44" s="1"/>
  <c r="E1892" i="44"/>
  <c r="F1892" i="44" s="1"/>
  <c r="E1891" i="44"/>
  <c r="F1891" i="44" s="1"/>
  <c r="E1890" i="44"/>
  <c r="F1890" i="44" s="1"/>
  <c r="E1889" i="44"/>
  <c r="F1889" i="44" s="1"/>
  <c r="E1888" i="44"/>
  <c r="F1888" i="44" s="1"/>
  <c r="E1887" i="44"/>
  <c r="F1887" i="44" s="1"/>
  <c r="E1886" i="44"/>
  <c r="F1886" i="44" s="1"/>
  <c r="E1885" i="44"/>
  <c r="F1885" i="44" s="1"/>
  <c r="E1884" i="44"/>
  <c r="F1884" i="44" s="1"/>
  <c r="E1883" i="44"/>
  <c r="F1883" i="44" s="1"/>
  <c r="E1882" i="44"/>
  <c r="F1882" i="44" s="1"/>
  <c r="E1881" i="44"/>
  <c r="F1881" i="44" s="1"/>
  <c r="E1880" i="44"/>
  <c r="F1880" i="44" s="1"/>
  <c r="E1879" i="44"/>
  <c r="F1879" i="44" s="1"/>
  <c r="E1878" i="44"/>
  <c r="F1878" i="44" s="1"/>
  <c r="E1877" i="44"/>
  <c r="F1877" i="44" s="1"/>
  <c r="E1876" i="44"/>
  <c r="F1876" i="44" s="1"/>
  <c r="E1875" i="44"/>
  <c r="F1875" i="44" s="1"/>
  <c r="E1874" i="44"/>
  <c r="F1874" i="44" s="1"/>
  <c r="E1873" i="44"/>
  <c r="F1873" i="44" s="1"/>
  <c r="E1872" i="44"/>
  <c r="F1872" i="44" s="1"/>
  <c r="E1871" i="44"/>
  <c r="F1871" i="44" s="1"/>
  <c r="E1870" i="44"/>
  <c r="F1870" i="44" s="1"/>
  <c r="E1869" i="44"/>
  <c r="F1869" i="44" s="1"/>
  <c r="E1868" i="44"/>
  <c r="F1868" i="44" s="1"/>
  <c r="E1867" i="44"/>
  <c r="F1867" i="44" s="1"/>
  <c r="E1866" i="44"/>
  <c r="F1866" i="44" s="1"/>
  <c r="E1865" i="44"/>
  <c r="F1865" i="44" s="1"/>
  <c r="E1864" i="44"/>
  <c r="F1864" i="44" s="1"/>
  <c r="E1863" i="44"/>
  <c r="F1863" i="44" s="1"/>
  <c r="E1862" i="44"/>
  <c r="F1862" i="44" s="1"/>
  <c r="E1861" i="44"/>
  <c r="F1861" i="44" s="1"/>
  <c r="E1860" i="44"/>
  <c r="F1860" i="44" s="1"/>
  <c r="E1859" i="44"/>
  <c r="F1859" i="44" s="1"/>
  <c r="E1858" i="44"/>
  <c r="F1858" i="44" s="1"/>
  <c r="E1857" i="44"/>
  <c r="F1857" i="44" s="1"/>
  <c r="E1856" i="44"/>
  <c r="F1856" i="44" s="1"/>
  <c r="E1855" i="44"/>
  <c r="F1855" i="44" s="1"/>
  <c r="E1854" i="44"/>
  <c r="F1854" i="44" s="1"/>
  <c r="E1853" i="44"/>
  <c r="F1853" i="44" s="1"/>
  <c r="E1852" i="44"/>
  <c r="F1852" i="44" s="1"/>
  <c r="E1851" i="44"/>
  <c r="F1851" i="44" s="1"/>
  <c r="E1850" i="44"/>
  <c r="F1850" i="44" s="1"/>
  <c r="E1849" i="44"/>
  <c r="F1849" i="44" s="1"/>
  <c r="E1848" i="44"/>
  <c r="F1848" i="44" s="1"/>
  <c r="E1847" i="44"/>
  <c r="F1847" i="44" s="1"/>
  <c r="E1846" i="44"/>
  <c r="F1846" i="44" s="1"/>
  <c r="E1845" i="44"/>
  <c r="F1845" i="44" s="1"/>
  <c r="E1844" i="44"/>
  <c r="F1844" i="44" s="1"/>
  <c r="E1843" i="44"/>
  <c r="F1843" i="44" s="1"/>
  <c r="E1842" i="44"/>
  <c r="F1842" i="44" s="1"/>
  <c r="E1841" i="44"/>
  <c r="F1841" i="44" s="1"/>
  <c r="E1840" i="44"/>
  <c r="F1840" i="44" s="1"/>
  <c r="E1839" i="44"/>
  <c r="F1839" i="44" s="1"/>
  <c r="E1838" i="44"/>
  <c r="F1838" i="44" s="1"/>
  <c r="E1837" i="44"/>
  <c r="F1837" i="44" s="1"/>
  <c r="E1836" i="44"/>
  <c r="F1836" i="44" s="1"/>
  <c r="E1835" i="44"/>
  <c r="F1835" i="44" s="1"/>
  <c r="E1834" i="44"/>
  <c r="F1834" i="44" s="1"/>
  <c r="E1833" i="44"/>
  <c r="F1833" i="44" s="1"/>
  <c r="E1832" i="44"/>
  <c r="F1832" i="44" s="1"/>
  <c r="E1831" i="44"/>
  <c r="F1831" i="44" s="1"/>
  <c r="E1830" i="44"/>
  <c r="F1830" i="44" s="1"/>
  <c r="E1829" i="44"/>
  <c r="F1829" i="44" s="1"/>
  <c r="E1828" i="44"/>
  <c r="F1828" i="44" s="1"/>
  <c r="E1827" i="44"/>
  <c r="F1827" i="44" s="1"/>
  <c r="E1826" i="44"/>
  <c r="F1826" i="44" s="1"/>
  <c r="E1825" i="44"/>
  <c r="F1825" i="44" s="1"/>
  <c r="E1824" i="44"/>
  <c r="F1824" i="44" s="1"/>
  <c r="E1823" i="44"/>
  <c r="F1823" i="44" s="1"/>
  <c r="E1822" i="44"/>
  <c r="F1822" i="44" s="1"/>
  <c r="E1821" i="44"/>
  <c r="F1821" i="44" s="1"/>
  <c r="E1820" i="44"/>
  <c r="F1820" i="44" s="1"/>
  <c r="E1819" i="44"/>
  <c r="F1819" i="44" s="1"/>
  <c r="E1818" i="44"/>
  <c r="F1818" i="44" s="1"/>
  <c r="E1817" i="44"/>
  <c r="F1817" i="44" s="1"/>
  <c r="E1816" i="44"/>
  <c r="F1816" i="44" s="1"/>
  <c r="E1815" i="44"/>
  <c r="F1815" i="44" s="1"/>
  <c r="E1814" i="44"/>
  <c r="F1814" i="44" s="1"/>
  <c r="E1813" i="44"/>
  <c r="F1813" i="44" s="1"/>
  <c r="E1812" i="44"/>
  <c r="F1812" i="44" s="1"/>
  <c r="E1811" i="44"/>
  <c r="F1811" i="44" s="1"/>
  <c r="E1810" i="44"/>
  <c r="F1810" i="44" s="1"/>
  <c r="E1809" i="44"/>
  <c r="F1809" i="44" s="1"/>
  <c r="E1808" i="44"/>
  <c r="F1808" i="44" s="1"/>
  <c r="E1807" i="44"/>
  <c r="F1807" i="44" s="1"/>
  <c r="E1806" i="44"/>
  <c r="F1806" i="44" s="1"/>
  <c r="E1805" i="44"/>
  <c r="F1805" i="44" s="1"/>
  <c r="E1804" i="44"/>
  <c r="F1804" i="44" s="1"/>
  <c r="E1803" i="44"/>
  <c r="F1803" i="44" s="1"/>
  <c r="E1802" i="44"/>
  <c r="F1802" i="44" s="1"/>
  <c r="E1801" i="44"/>
  <c r="F1801" i="44" s="1"/>
  <c r="E1800" i="44"/>
  <c r="F1800" i="44" s="1"/>
  <c r="E1799" i="44"/>
  <c r="F1799" i="44" s="1"/>
  <c r="E1798" i="44"/>
  <c r="F1798" i="44" s="1"/>
  <c r="E1797" i="44"/>
  <c r="F1797" i="44" s="1"/>
  <c r="E1796" i="44"/>
  <c r="F1796" i="44" s="1"/>
  <c r="E1795" i="44"/>
  <c r="F1795" i="44" s="1"/>
  <c r="E1794" i="44"/>
  <c r="F1794" i="44" s="1"/>
  <c r="E1793" i="44"/>
  <c r="F1793" i="44" s="1"/>
  <c r="E1792" i="44"/>
  <c r="F1792" i="44" s="1"/>
  <c r="E1791" i="44"/>
  <c r="F1791" i="44" s="1"/>
  <c r="E1790" i="44"/>
  <c r="F1790" i="44" s="1"/>
  <c r="E1789" i="44"/>
  <c r="F1789" i="44" s="1"/>
  <c r="E1788" i="44"/>
  <c r="F1788" i="44" s="1"/>
  <c r="E1787" i="44"/>
  <c r="F1787" i="44" s="1"/>
  <c r="E1786" i="44"/>
  <c r="F1786" i="44" s="1"/>
  <c r="E1785" i="44"/>
  <c r="F1785" i="44" s="1"/>
  <c r="E1784" i="44"/>
  <c r="F1784" i="44" s="1"/>
  <c r="E1783" i="44"/>
  <c r="F1783" i="44" s="1"/>
  <c r="E1782" i="44"/>
  <c r="F1782" i="44" s="1"/>
  <c r="E1781" i="44"/>
  <c r="F1781" i="44" s="1"/>
  <c r="E1780" i="44"/>
  <c r="F1780" i="44" s="1"/>
  <c r="E1779" i="44"/>
  <c r="F1779" i="44" s="1"/>
  <c r="E1778" i="44"/>
  <c r="F1778" i="44" s="1"/>
  <c r="E1777" i="44"/>
  <c r="F1777" i="44" s="1"/>
  <c r="E1776" i="44"/>
  <c r="F1776" i="44" s="1"/>
  <c r="E1775" i="44"/>
  <c r="F1775" i="44" s="1"/>
  <c r="E1774" i="44"/>
  <c r="F1774" i="44" s="1"/>
  <c r="E1773" i="44"/>
  <c r="F1773" i="44" s="1"/>
  <c r="E1772" i="44"/>
  <c r="F1772" i="44" s="1"/>
  <c r="E1771" i="44"/>
  <c r="F1771" i="44" s="1"/>
  <c r="E1770" i="44"/>
  <c r="F1770" i="44" s="1"/>
  <c r="E1769" i="44"/>
  <c r="F1769" i="44" s="1"/>
  <c r="E1768" i="44"/>
  <c r="F1768" i="44" s="1"/>
  <c r="E1767" i="44"/>
  <c r="F1767" i="44" s="1"/>
  <c r="E1766" i="44"/>
  <c r="F1766" i="44" s="1"/>
  <c r="E1765" i="44"/>
  <c r="F1765" i="44" s="1"/>
  <c r="E1764" i="44"/>
  <c r="F1764" i="44" s="1"/>
  <c r="E1763" i="44"/>
  <c r="F1763" i="44" s="1"/>
  <c r="E1762" i="44"/>
  <c r="F1762" i="44" s="1"/>
  <c r="E1761" i="44"/>
  <c r="F1761" i="44" s="1"/>
  <c r="E1760" i="44"/>
  <c r="F1760" i="44" s="1"/>
  <c r="E1759" i="44"/>
  <c r="F1759" i="44" s="1"/>
  <c r="E1758" i="44"/>
  <c r="F1758" i="44" s="1"/>
  <c r="E1757" i="44"/>
  <c r="F1757" i="44" s="1"/>
  <c r="E1756" i="44"/>
  <c r="F1756" i="44" s="1"/>
  <c r="E1755" i="44"/>
  <c r="F1755" i="44" s="1"/>
  <c r="E1754" i="44"/>
  <c r="F1754" i="44" s="1"/>
  <c r="E1753" i="44"/>
  <c r="F1753" i="44" s="1"/>
  <c r="E1752" i="44"/>
  <c r="F1752" i="44" s="1"/>
  <c r="E1751" i="44"/>
  <c r="F1751" i="44" s="1"/>
  <c r="E1750" i="44"/>
  <c r="F1750" i="44" s="1"/>
  <c r="E1749" i="44"/>
  <c r="F1749" i="44" s="1"/>
  <c r="E1748" i="44"/>
  <c r="F1748" i="44" s="1"/>
  <c r="E1747" i="44"/>
  <c r="F1747" i="44" s="1"/>
  <c r="E1746" i="44"/>
  <c r="F1746" i="44" s="1"/>
  <c r="E1745" i="44"/>
  <c r="F1745" i="44" s="1"/>
  <c r="E1744" i="44"/>
  <c r="F1744" i="44" s="1"/>
  <c r="E1743" i="44"/>
  <c r="F1743" i="44" s="1"/>
  <c r="E1742" i="44"/>
  <c r="F1742" i="44" s="1"/>
  <c r="E1741" i="44"/>
  <c r="F1741" i="44" s="1"/>
  <c r="E1740" i="44"/>
  <c r="F1740" i="44" s="1"/>
  <c r="E1739" i="44"/>
  <c r="F1739" i="44" s="1"/>
  <c r="E1738" i="44"/>
  <c r="F1738" i="44" s="1"/>
  <c r="E1737" i="44"/>
  <c r="F1737" i="44" s="1"/>
  <c r="E1736" i="44"/>
  <c r="F1736" i="44" s="1"/>
  <c r="E1735" i="44"/>
  <c r="F1735" i="44" s="1"/>
  <c r="E1734" i="44"/>
  <c r="F1734" i="44" s="1"/>
  <c r="E1733" i="44"/>
  <c r="F1733" i="44" s="1"/>
  <c r="E1732" i="44"/>
  <c r="F1732" i="44" s="1"/>
  <c r="E1731" i="44"/>
  <c r="F1731" i="44" s="1"/>
  <c r="E1730" i="44"/>
  <c r="F1730" i="44" s="1"/>
  <c r="E1729" i="44"/>
  <c r="F1729" i="44" s="1"/>
  <c r="E1728" i="44"/>
  <c r="F1728" i="44" s="1"/>
  <c r="E1727" i="44"/>
  <c r="F1727" i="44" s="1"/>
  <c r="E1726" i="44"/>
  <c r="F1726" i="44" s="1"/>
  <c r="E1725" i="44"/>
  <c r="F1725" i="44" s="1"/>
  <c r="E1724" i="44"/>
  <c r="F1724" i="44" s="1"/>
  <c r="E1723" i="44"/>
  <c r="F1723" i="44" s="1"/>
  <c r="E1722" i="44"/>
  <c r="F1722" i="44" s="1"/>
  <c r="E1721" i="44"/>
  <c r="F1721" i="44" s="1"/>
  <c r="E1720" i="44"/>
  <c r="F1720" i="44" s="1"/>
  <c r="E1719" i="44"/>
  <c r="F1719" i="44" s="1"/>
  <c r="E1718" i="44"/>
  <c r="F1718" i="44" s="1"/>
  <c r="E1717" i="44"/>
  <c r="F1717" i="44" s="1"/>
  <c r="E1716" i="44"/>
  <c r="F1716" i="44" s="1"/>
  <c r="E1715" i="44"/>
  <c r="F1715" i="44" s="1"/>
  <c r="E1714" i="44"/>
  <c r="F1714" i="44" s="1"/>
  <c r="E1713" i="44"/>
  <c r="F1713" i="44" s="1"/>
  <c r="E1712" i="44"/>
  <c r="F1712" i="44" s="1"/>
  <c r="E1711" i="44"/>
  <c r="F1711" i="44" s="1"/>
  <c r="E1710" i="44"/>
  <c r="F1710" i="44" s="1"/>
  <c r="E1709" i="44"/>
  <c r="F1709" i="44" s="1"/>
  <c r="E1708" i="44"/>
  <c r="F1708" i="44" s="1"/>
  <c r="E1707" i="44"/>
  <c r="F1707" i="44" s="1"/>
  <c r="E1706" i="44"/>
  <c r="F1706" i="44" s="1"/>
  <c r="E1705" i="44"/>
  <c r="F1705" i="44" s="1"/>
  <c r="E1704" i="44"/>
  <c r="F1704" i="44" s="1"/>
  <c r="E1703" i="44"/>
  <c r="F1703" i="44" s="1"/>
  <c r="E1702" i="44"/>
  <c r="F1702" i="44" s="1"/>
  <c r="E1701" i="44"/>
  <c r="F1701" i="44" s="1"/>
  <c r="E1700" i="44"/>
  <c r="F1700" i="44" s="1"/>
  <c r="E1699" i="44"/>
  <c r="F1699" i="44" s="1"/>
  <c r="E1698" i="44"/>
  <c r="F1698" i="44" s="1"/>
  <c r="E1697" i="44"/>
  <c r="F1697" i="44" s="1"/>
  <c r="E1696" i="44"/>
  <c r="F1696" i="44" s="1"/>
  <c r="E1695" i="44"/>
  <c r="F1695" i="44" s="1"/>
  <c r="E1694" i="44"/>
  <c r="F1694" i="44" s="1"/>
  <c r="E1693" i="44"/>
  <c r="F1693" i="44" s="1"/>
  <c r="E1692" i="44"/>
  <c r="F1692" i="44" s="1"/>
  <c r="E1691" i="44"/>
  <c r="F1691" i="44" s="1"/>
  <c r="E1690" i="44"/>
  <c r="F1690" i="44" s="1"/>
  <c r="E1689" i="44"/>
  <c r="F1689" i="44" s="1"/>
  <c r="E1688" i="44"/>
  <c r="F1688" i="44" s="1"/>
  <c r="E1687" i="44"/>
  <c r="F1687" i="44" s="1"/>
  <c r="E1686" i="44"/>
  <c r="F1686" i="44" s="1"/>
  <c r="E1685" i="44"/>
  <c r="F1685" i="44" s="1"/>
  <c r="E1684" i="44"/>
  <c r="F1684" i="44" s="1"/>
  <c r="E1683" i="44"/>
  <c r="F1683" i="44" s="1"/>
  <c r="E1682" i="44"/>
  <c r="F1682" i="44" s="1"/>
  <c r="E1681" i="44"/>
  <c r="F1681" i="44" s="1"/>
  <c r="E1680" i="44"/>
  <c r="F1680" i="44" s="1"/>
  <c r="E1679" i="44"/>
  <c r="F1679" i="44" s="1"/>
  <c r="E1678" i="44"/>
  <c r="F1678" i="44" s="1"/>
  <c r="E1677" i="44"/>
  <c r="F1677" i="44" s="1"/>
  <c r="E1676" i="44"/>
  <c r="F1676" i="44" s="1"/>
  <c r="E1675" i="44"/>
  <c r="F1675" i="44" s="1"/>
  <c r="E1674" i="44"/>
  <c r="F1674" i="44" s="1"/>
  <c r="E1673" i="44"/>
  <c r="F1673" i="44" s="1"/>
  <c r="E1672" i="44"/>
  <c r="F1672" i="44" s="1"/>
  <c r="E1671" i="44"/>
  <c r="F1671" i="44" s="1"/>
  <c r="E1670" i="44"/>
  <c r="F1670" i="44" s="1"/>
  <c r="E1669" i="44"/>
  <c r="F1669" i="44" s="1"/>
  <c r="E1668" i="44"/>
  <c r="F1668" i="44" s="1"/>
  <c r="E1667" i="44"/>
  <c r="F1667" i="44" s="1"/>
  <c r="E1666" i="44"/>
  <c r="F1666" i="44" s="1"/>
  <c r="E1665" i="44"/>
  <c r="F1665" i="44" s="1"/>
  <c r="E1664" i="44"/>
  <c r="F1664" i="44" s="1"/>
  <c r="E1663" i="44"/>
  <c r="F1663" i="44" s="1"/>
  <c r="E1662" i="44"/>
  <c r="F1662" i="44" s="1"/>
  <c r="E1661" i="44"/>
  <c r="F1661" i="44" s="1"/>
  <c r="E1660" i="44"/>
  <c r="F1660" i="44" s="1"/>
  <c r="E1659" i="44"/>
  <c r="F1659" i="44" s="1"/>
  <c r="E1658" i="44"/>
  <c r="F1658" i="44" s="1"/>
  <c r="E1657" i="44"/>
  <c r="F1657" i="44" s="1"/>
  <c r="E1656" i="44"/>
  <c r="F1656" i="44" s="1"/>
  <c r="E1655" i="44"/>
  <c r="F1655" i="44" s="1"/>
  <c r="E1654" i="44"/>
  <c r="F1654" i="44" s="1"/>
  <c r="E1653" i="44"/>
  <c r="F1653" i="44" s="1"/>
  <c r="E1652" i="44"/>
  <c r="F1652" i="44" s="1"/>
  <c r="E1651" i="44"/>
  <c r="F1651" i="44" s="1"/>
  <c r="E1650" i="44"/>
  <c r="F1650" i="44" s="1"/>
  <c r="E1649" i="44"/>
  <c r="F1649" i="44" s="1"/>
  <c r="E1648" i="44"/>
  <c r="F1648" i="44" s="1"/>
  <c r="E1647" i="44"/>
  <c r="F1647" i="44" s="1"/>
  <c r="E1646" i="44"/>
  <c r="F1646" i="44" s="1"/>
  <c r="E1645" i="44"/>
  <c r="F1645" i="44" s="1"/>
  <c r="E1644" i="44"/>
  <c r="F1644" i="44" s="1"/>
  <c r="E1643" i="44"/>
  <c r="F1643" i="44" s="1"/>
  <c r="E1642" i="44"/>
  <c r="F1642" i="44" s="1"/>
  <c r="E1641" i="44"/>
  <c r="F1641" i="44" s="1"/>
  <c r="E1640" i="44"/>
  <c r="F1640" i="44" s="1"/>
  <c r="E1639" i="44"/>
  <c r="F1639" i="44" s="1"/>
  <c r="E1638" i="44"/>
  <c r="F1638" i="44" s="1"/>
  <c r="E1637" i="44"/>
  <c r="F1637" i="44" s="1"/>
  <c r="E1636" i="44"/>
  <c r="F1636" i="44" s="1"/>
  <c r="E1635" i="44"/>
  <c r="F1635" i="44" s="1"/>
  <c r="E1634" i="44"/>
  <c r="F1634" i="44" s="1"/>
  <c r="E1633" i="44"/>
  <c r="F1633" i="44" s="1"/>
  <c r="E1632" i="44"/>
  <c r="F1632" i="44" s="1"/>
  <c r="E1631" i="44"/>
  <c r="F1631" i="44" s="1"/>
  <c r="E1630" i="44"/>
  <c r="F1630" i="44" s="1"/>
  <c r="E1629" i="44"/>
  <c r="F1629" i="44" s="1"/>
  <c r="E1628" i="44"/>
  <c r="F1628" i="44" s="1"/>
  <c r="E1627" i="44"/>
  <c r="F1627" i="44" s="1"/>
  <c r="E1626" i="44"/>
  <c r="F1626" i="44" s="1"/>
  <c r="E1625" i="44"/>
  <c r="F1625" i="44" s="1"/>
  <c r="E1624" i="44"/>
  <c r="F1624" i="44" s="1"/>
  <c r="E1623" i="44"/>
  <c r="F1623" i="44" s="1"/>
  <c r="E1622" i="44"/>
  <c r="F1622" i="44" s="1"/>
  <c r="E1621" i="44"/>
  <c r="F1621" i="44" s="1"/>
  <c r="E1620" i="44"/>
  <c r="F1620" i="44" s="1"/>
  <c r="E1619" i="44"/>
  <c r="F1619" i="44" s="1"/>
  <c r="E1618" i="44"/>
  <c r="F1618" i="44" s="1"/>
  <c r="E1617" i="44"/>
  <c r="F1617" i="44" s="1"/>
  <c r="E1616" i="44"/>
  <c r="F1616" i="44" s="1"/>
  <c r="E1615" i="44"/>
  <c r="F1615" i="44" s="1"/>
  <c r="E1614" i="44"/>
  <c r="F1614" i="44" s="1"/>
  <c r="E1613" i="44"/>
  <c r="F1613" i="44" s="1"/>
  <c r="E1612" i="44"/>
  <c r="F1612" i="44" s="1"/>
  <c r="E1611" i="44"/>
  <c r="F1611" i="44" s="1"/>
  <c r="E1610" i="44"/>
  <c r="F1610" i="44" s="1"/>
  <c r="E1609" i="44"/>
  <c r="F1609" i="44" s="1"/>
  <c r="E1608" i="44"/>
  <c r="F1608" i="44" s="1"/>
  <c r="E1607" i="44"/>
  <c r="F1607" i="44" s="1"/>
  <c r="E1606" i="44"/>
  <c r="F1606" i="44" s="1"/>
  <c r="E1605" i="44"/>
  <c r="F1605" i="44" s="1"/>
  <c r="E1604" i="44"/>
  <c r="F1604" i="44" s="1"/>
  <c r="E1603" i="44"/>
  <c r="F1603" i="44" s="1"/>
  <c r="E1602" i="44"/>
  <c r="F1602" i="44" s="1"/>
  <c r="E1601" i="44"/>
  <c r="F1601" i="44" s="1"/>
  <c r="E1600" i="44"/>
  <c r="F1600" i="44" s="1"/>
  <c r="E1599" i="44"/>
  <c r="F1599" i="44" s="1"/>
  <c r="E1598" i="44"/>
  <c r="F1598" i="44" s="1"/>
  <c r="E1597" i="44"/>
  <c r="F1597" i="44" s="1"/>
  <c r="E1596" i="44"/>
  <c r="F1596" i="44" s="1"/>
  <c r="E1595" i="44"/>
  <c r="F1595" i="44" s="1"/>
  <c r="E1594" i="44"/>
  <c r="F1594" i="44" s="1"/>
  <c r="E1593" i="44"/>
  <c r="F1593" i="44" s="1"/>
  <c r="E1592" i="44"/>
  <c r="F1592" i="44" s="1"/>
  <c r="E1591" i="44"/>
  <c r="F1591" i="44" s="1"/>
  <c r="E1590" i="44"/>
  <c r="F1590" i="44" s="1"/>
  <c r="E1589" i="44"/>
  <c r="F1589" i="44" s="1"/>
  <c r="E1588" i="44"/>
  <c r="F1588" i="44" s="1"/>
  <c r="E1587" i="44"/>
  <c r="F1587" i="44" s="1"/>
  <c r="E1586" i="44"/>
  <c r="F1586" i="44" s="1"/>
  <c r="E1585" i="44"/>
  <c r="F1585" i="44" s="1"/>
  <c r="E1584" i="44"/>
  <c r="F1584" i="44" s="1"/>
  <c r="E1583" i="44"/>
  <c r="F1583" i="44" s="1"/>
  <c r="E1582" i="44"/>
  <c r="F1582" i="44" s="1"/>
  <c r="E1581" i="44"/>
  <c r="F1581" i="44" s="1"/>
  <c r="E1580" i="44"/>
  <c r="F1580" i="44" s="1"/>
  <c r="E1579" i="44"/>
  <c r="F1579" i="44" s="1"/>
  <c r="E1578" i="44"/>
  <c r="F1578" i="44" s="1"/>
  <c r="E1577" i="44"/>
  <c r="F1577" i="44" s="1"/>
  <c r="E1576" i="44"/>
  <c r="F1576" i="44" s="1"/>
  <c r="E1575" i="44"/>
  <c r="F1575" i="44" s="1"/>
  <c r="E1574" i="44"/>
  <c r="F1574" i="44" s="1"/>
  <c r="E1573" i="44"/>
  <c r="F1573" i="44" s="1"/>
  <c r="E1572" i="44"/>
  <c r="F1572" i="44" s="1"/>
  <c r="E1571" i="44"/>
  <c r="F1571" i="44" s="1"/>
  <c r="E1570" i="44"/>
  <c r="F1570" i="44" s="1"/>
  <c r="E1569" i="44"/>
  <c r="F1569" i="44" s="1"/>
  <c r="E1568" i="44"/>
  <c r="F1568" i="44" s="1"/>
  <c r="E1567" i="44"/>
  <c r="F1567" i="44" s="1"/>
  <c r="E1566" i="44"/>
  <c r="F1566" i="44" s="1"/>
  <c r="E1565" i="44"/>
  <c r="F1565" i="44" s="1"/>
  <c r="E1564" i="44"/>
  <c r="F1564" i="44" s="1"/>
  <c r="E1563" i="44"/>
  <c r="F1563" i="44" s="1"/>
  <c r="E1562" i="44"/>
  <c r="F1562" i="44" s="1"/>
  <c r="E1561" i="44"/>
  <c r="F1561" i="44" s="1"/>
  <c r="E1560" i="44"/>
  <c r="F1560" i="44" s="1"/>
  <c r="E1559" i="44"/>
  <c r="F1559" i="44" s="1"/>
  <c r="E1558" i="44"/>
  <c r="F1558" i="44" s="1"/>
  <c r="E1557" i="44"/>
  <c r="F1557" i="44" s="1"/>
  <c r="E1556" i="44"/>
  <c r="F1556" i="44" s="1"/>
  <c r="E1555" i="44"/>
  <c r="F1555" i="44" s="1"/>
  <c r="E1554" i="44"/>
  <c r="F1554" i="44" s="1"/>
  <c r="E1553" i="44"/>
  <c r="F1553" i="44" s="1"/>
  <c r="E1552" i="44"/>
  <c r="F1552" i="44" s="1"/>
  <c r="E1551" i="44"/>
  <c r="F1551" i="44" s="1"/>
  <c r="E1550" i="44"/>
  <c r="F1550" i="44" s="1"/>
  <c r="E1549" i="44"/>
  <c r="F1549" i="44" s="1"/>
  <c r="E1548" i="44"/>
  <c r="F1548" i="44" s="1"/>
  <c r="E1547" i="44"/>
  <c r="F1547" i="44" s="1"/>
  <c r="E1546" i="44"/>
  <c r="F1546" i="44" s="1"/>
  <c r="E1545" i="44"/>
  <c r="F1545" i="44" s="1"/>
  <c r="E1544" i="44"/>
  <c r="F1544" i="44" s="1"/>
  <c r="E1543" i="44"/>
  <c r="F1543" i="44" s="1"/>
  <c r="E1542" i="44"/>
  <c r="F1542" i="44" s="1"/>
  <c r="E1541" i="44"/>
  <c r="F1541" i="44" s="1"/>
  <c r="E1540" i="44"/>
  <c r="F1540" i="44" s="1"/>
  <c r="E1539" i="44"/>
  <c r="F1539" i="44" s="1"/>
  <c r="E1538" i="44"/>
  <c r="F1538" i="44" s="1"/>
  <c r="E1537" i="44"/>
  <c r="F1537" i="44" s="1"/>
  <c r="E1536" i="44"/>
  <c r="F1536" i="44" s="1"/>
  <c r="E1535" i="44"/>
  <c r="F1535" i="44" s="1"/>
  <c r="E1534" i="44"/>
  <c r="F1534" i="44" s="1"/>
  <c r="E1533" i="44"/>
  <c r="F1533" i="44" s="1"/>
  <c r="E1532" i="44"/>
  <c r="F1532" i="44" s="1"/>
  <c r="E1531" i="44"/>
  <c r="F1531" i="44" s="1"/>
  <c r="E1530" i="44"/>
  <c r="F1530" i="44" s="1"/>
  <c r="E1529" i="44"/>
  <c r="F1529" i="44" s="1"/>
  <c r="E1528" i="44"/>
  <c r="F1528" i="44" s="1"/>
  <c r="E1527" i="44"/>
  <c r="F1527" i="44" s="1"/>
  <c r="E1526" i="44"/>
  <c r="F1526" i="44" s="1"/>
  <c r="E1525" i="44"/>
  <c r="F1525" i="44" s="1"/>
  <c r="E1524" i="44"/>
  <c r="F1524" i="44" s="1"/>
  <c r="E1523" i="44"/>
  <c r="F1523" i="44" s="1"/>
  <c r="E1522" i="44"/>
  <c r="F1522" i="44" s="1"/>
  <c r="E1521" i="44"/>
  <c r="F1521" i="44" s="1"/>
  <c r="E1520" i="44"/>
  <c r="F1520" i="44" s="1"/>
  <c r="E1519" i="44"/>
  <c r="F1519" i="44" s="1"/>
  <c r="E1518" i="44"/>
  <c r="F1518" i="44" s="1"/>
  <c r="E1517" i="44"/>
  <c r="F1517" i="44" s="1"/>
  <c r="E1516" i="44"/>
  <c r="F1516" i="44" s="1"/>
  <c r="E1515" i="44"/>
  <c r="F1515" i="44" s="1"/>
  <c r="E1514" i="44"/>
  <c r="F1514" i="44" s="1"/>
  <c r="E1513" i="44"/>
  <c r="F1513" i="44" s="1"/>
  <c r="E1512" i="44"/>
  <c r="F1512" i="44" s="1"/>
  <c r="E1511" i="44"/>
  <c r="F1511" i="44" s="1"/>
  <c r="E1510" i="44"/>
  <c r="F1510" i="44" s="1"/>
  <c r="E1509" i="44"/>
  <c r="F1509" i="44" s="1"/>
  <c r="E1508" i="44"/>
  <c r="F1508" i="44" s="1"/>
  <c r="E1507" i="44"/>
  <c r="F1507" i="44" s="1"/>
  <c r="E1506" i="44"/>
  <c r="F1506" i="44" s="1"/>
  <c r="E1505" i="44"/>
  <c r="F1505" i="44" s="1"/>
  <c r="E1504" i="44"/>
  <c r="F1504" i="44" s="1"/>
  <c r="E1503" i="44"/>
  <c r="F1503" i="44" s="1"/>
  <c r="E1502" i="44"/>
  <c r="F1502" i="44" s="1"/>
  <c r="E1501" i="44"/>
  <c r="F1501" i="44" s="1"/>
  <c r="E1500" i="44"/>
  <c r="F1500" i="44" s="1"/>
  <c r="E1499" i="44"/>
  <c r="F1499" i="44" s="1"/>
  <c r="E1498" i="44"/>
  <c r="F1498" i="44" s="1"/>
  <c r="E1497" i="44"/>
  <c r="F1497" i="44" s="1"/>
  <c r="E1496" i="44"/>
  <c r="F1496" i="44" s="1"/>
  <c r="E1495" i="44"/>
  <c r="F1495" i="44" s="1"/>
  <c r="E1494" i="44"/>
  <c r="F1494" i="44" s="1"/>
  <c r="E1493" i="44"/>
  <c r="F1493" i="44" s="1"/>
  <c r="E1492" i="44"/>
  <c r="F1492" i="44" s="1"/>
  <c r="E1491" i="44"/>
  <c r="F1491" i="44" s="1"/>
  <c r="E1490" i="44"/>
  <c r="F1490" i="44" s="1"/>
  <c r="E1489" i="44"/>
  <c r="F1489" i="44" s="1"/>
  <c r="E1488" i="44"/>
  <c r="F1488" i="44" s="1"/>
  <c r="E1487" i="44"/>
  <c r="F1487" i="44" s="1"/>
  <c r="E1486" i="44"/>
  <c r="F1486" i="44" s="1"/>
  <c r="E1485" i="44"/>
  <c r="F1485" i="44" s="1"/>
  <c r="E1484" i="44"/>
  <c r="F1484" i="44" s="1"/>
  <c r="E1483" i="44"/>
  <c r="F1483" i="44" s="1"/>
  <c r="E1482" i="44"/>
  <c r="F1482" i="44" s="1"/>
  <c r="E1481" i="44"/>
  <c r="F1481" i="44" s="1"/>
  <c r="E1480" i="44"/>
  <c r="F1480" i="44" s="1"/>
  <c r="E1479" i="44"/>
  <c r="F1479" i="44" s="1"/>
  <c r="E1478" i="44"/>
  <c r="F1478" i="44" s="1"/>
  <c r="E1477" i="44"/>
  <c r="F1477" i="44" s="1"/>
  <c r="E1476" i="44"/>
  <c r="F1476" i="44" s="1"/>
  <c r="E1475" i="44"/>
  <c r="F1475" i="44" s="1"/>
  <c r="E1474" i="44"/>
  <c r="F1474" i="44" s="1"/>
  <c r="E1473" i="44"/>
  <c r="F1473" i="44" s="1"/>
  <c r="E1472" i="44"/>
  <c r="F1472" i="44" s="1"/>
  <c r="E1471" i="44"/>
  <c r="F1471" i="44" s="1"/>
  <c r="E1470" i="44"/>
  <c r="F1470" i="44" s="1"/>
  <c r="E1469" i="44"/>
  <c r="F1469" i="44" s="1"/>
  <c r="E1468" i="44"/>
  <c r="F1468" i="44" s="1"/>
  <c r="E1467" i="44"/>
  <c r="F1467" i="44" s="1"/>
  <c r="E1466" i="44"/>
  <c r="F1466" i="44" s="1"/>
  <c r="E1465" i="44"/>
  <c r="F1465" i="44" s="1"/>
  <c r="E1464" i="44"/>
  <c r="F1464" i="44" s="1"/>
  <c r="E1463" i="44"/>
  <c r="F1463" i="44" s="1"/>
  <c r="E1462" i="44"/>
  <c r="F1462" i="44" s="1"/>
  <c r="E1461" i="44"/>
  <c r="F1461" i="44" s="1"/>
  <c r="E1460" i="44"/>
  <c r="F1460" i="44" s="1"/>
  <c r="E1459" i="44"/>
  <c r="F1459" i="44" s="1"/>
  <c r="E1458" i="44"/>
  <c r="F1458" i="44" s="1"/>
  <c r="E1457" i="44"/>
  <c r="F1457" i="44" s="1"/>
  <c r="E1456" i="44"/>
  <c r="F1456" i="44" s="1"/>
  <c r="E1455" i="44"/>
  <c r="F1455" i="44" s="1"/>
  <c r="E1454" i="44"/>
  <c r="F1454" i="44" s="1"/>
  <c r="E1453" i="44"/>
  <c r="F1453" i="44" s="1"/>
  <c r="E1452" i="44"/>
  <c r="F1452" i="44" s="1"/>
  <c r="E1451" i="44"/>
  <c r="F1451" i="44" s="1"/>
  <c r="E1450" i="44"/>
  <c r="F1450" i="44" s="1"/>
  <c r="E1449" i="44"/>
  <c r="F1449" i="44" s="1"/>
  <c r="E1448" i="44"/>
  <c r="F1448" i="44" s="1"/>
  <c r="E1447" i="44"/>
  <c r="F1447" i="44" s="1"/>
  <c r="E1446" i="44"/>
  <c r="F1446" i="44" s="1"/>
  <c r="E1445" i="44"/>
  <c r="F1445" i="44" s="1"/>
  <c r="E1444" i="44"/>
  <c r="F1444" i="44" s="1"/>
  <c r="E1443" i="44"/>
  <c r="F1443" i="44" s="1"/>
  <c r="E1442" i="44"/>
  <c r="F1442" i="44" s="1"/>
  <c r="E1441" i="44"/>
  <c r="F1441" i="44" s="1"/>
  <c r="E1440" i="44"/>
  <c r="F1440" i="44" s="1"/>
  <c r="E1439" i="44"/>
  <c r="F1439" i="44" s="1"/>
  <c r="E1438" i="44"/>
  <c r="F1438" i="44" s="1"/>
  <c r="E1437" i="44"/>
  <c r="F1437" i="44" s="1"/>
  <c r="E1436" i="44"/>
  <c r="F1436" i="44" s="1"/>
  <c r="E1435" i="44"/>
  <c r="F1435" i="44" s="1"/>
  <c r="E1434" i="44"/>
  <c r="F1434" i="44" s="1"/>
  <c r="E1433" i="44"/>
  <c r="F1433" i="44" s="1"/>
  <c r="E1432" i="44"/>
  <c r="F1432" i="44" s="1"/>
  <c r="E1431" i="44"/>
  <c r="F1431" i="44" s="1"/>
  <c r="E1430" i="44"/>
  <c r="F1430" i="44" s="1"/>
  <c r="E1429" i="44"/>
  <c r="F1429" i="44" s="1"/>
  <c r="E1428" i="44"/>
  <c r="F1428" i="44" s="1"/>
  <c r="E1427" i="44"/>
  <c r="F1427" i="44" s="1"/>
  <c r="E1426" i="44"/>
  <c r="F1426" i="44" s="1"/>
  <c r="E1425" i="44"/>
  <c r="F1425" i="44" s="1"/>
  <c r="E1424" i="44"/>
  <c r="F1424" i="44" s="1"/>
  <c r="E1423" i="44"/>
  <c r="F1423" i="44" s="1"/>
  <c r="E1422" i="44"/>
  <c r="F1422" i="44" s="1"/>
  <c r="E1421" i="44"/>
  <c r="F1421" i="44" s="1"/>
  <c r="E1420" i="44"/>
  <c r="F1420" i="44" s="1"/>
  <c r="E1419" i="44"/>
  <c r="F1419" i="44" s="1"/>
  <c r="E1418" i="44"/>
  <c r="F1418" i="44" s="1"/>
  <c r="E1417" i="44"/>
  <c r="F1417" i="44" s="1"/>
  <c r="E1416" i="44"/>
  <c r="F1416" i="44" s="1"/>
  <c r="E1415" i="44"/>
  <c r="F1415" i="44" s="1"/>
  <c r="E1414" i="44"/>
  <c r="F1414" i="44" s="1"/>
  <c r="E1413" i="44"/>
  <c r="F1413" i="44" s="1"/>
  <c r="E1412" i="44"/>
  <c r="F1412" i="44" s="1"/>
  <c r="E1411" i="44"/>
  <c r="F1411" i="44" s="1"/>
  <c r="E1410" i="44"/>
  <c r="F1410" i="44" s="1"/>
  <c r="E1409" i="44"/>
  <c r="F1409" i="44" s="1"/>
  <c r="E1408" i="44"/>
  <c r="F1408" i="44" s="1"/>
  <c r="E1407" i="44"/>
  <c r="F1407" i="44" s="1"/>
  <c r="E1406" i="44"/>
  <c r="F1406" i="44" s="1"/>
  <c r="E1405" i="44"/>
  <c r="F1405" i="44" s="1"/>
  <c r="E1404" i="44"/>
  <c r="F1404" i="44" s="1"/>
  <c r="E1403" i="44"/>
  <c r="F1403" i="44" s="1"/>
  <c r="E1402" i="44"/>
  <c r="F1402" i="44" s="1"/>
  <c r="E1401" i="44"/>
  <c r="F1401" i="44" s="1"/>
  <c r="E1400" i="44"/>
  <c r="F1400" i="44" s="1"/>
  <c r="E1399" i="44"/>
  <c r="F1399" i="44" s="1"/>
  <c r="E1398" i="44"/>
  <c r="F1398" i="44" s="1"/>
  <c r="E1397" i="44"/>
  <c r="F1397" i="44" s="1"/>
  <c r="E1396" i="44"/>
  <c r="F1396" i="44" s="1"/>
  <c r="E1395" i="44"/>
  <c r="F1395" i="44" s="1"/>
  <c r="E1394" i="44"/>
  <c r="F1394" i="44" s="1"/>
  <c r="E1393" i="44"/>
  <c r="F1393" i="44" s="1"/>
  <c r="E1392" i="44"/>
  <c r="F1392" i="44" s="1"/>
  <c r="E1391" i="44"/>
  <c r="F1391" i="44" s="1"/>
  <c r="E1390" i="44"/>
  <c r="F1390" i="44" s="1"/>
  <c r="E1389" i="44"/>
  <c r="F1389" i="44" s="1"/>
  <c r="E1388" i="44"/>
  <c r="F1388" i="44" s="1"/>
  <c r="E1387" i="44"/>
  <c r="F1387" i="44" s="1"/>
  <c r="E1386" i="44"/>
  <c r="F1386" i="44" s="1"/>
  <c r="E1385" i="44"/>
  <c r="F1385" i="44" s="1"/>
  <c r="E1384" i="44"/>
  <c r="F1384" i="44" s="1"/>
  <c r="E1383" i="44"/>
  <c r="F1383" i="44" s="1"/>
  <c r="E1382" i="44"/>
  <c r="F1382" i="44" s="1"/>
  <c r="E1381" i="44"/>
  <c r="F1381" i="44" s="1"/>
  <c r="E1380" i="44"/>
  <c r="F1380" i="44" s="1"/>
  <c r="E1379" i="44"/>
  <c r="F1379" i="44" s="1"/>
  <c r="E1378" i="44"/>
  <c r="F1378" i="44" s="1"/>
  <c r="E1377" i="44"/>
  <c r="F1377" i="44" s="1"/>
  <c r="E1376" i="44"/>
  <c r="F1376" i="44" s="1"/>
  <c r="E1375" i="44"/>
  <c r="F1375" i="44" s="1"/>
  <c r="E1374" i="44"/>
  <c r="F1374" i="44" s="1"/>
  <c r="E1373" i="44"/>
  <c r="F1373" i="44" s="1"/>
  <c r="E1372" i="44"/>
  <c r="F1372" i="44" s="1"/>
  <c r="E1371" i="44"/>
  <c r="F1371" i="44" s="1"/>
  <c r="E1370" i="44"/>
  <c r="F1370" i="44" s="1"/>
  <c r="E1369" i="44"/>
  <c r="F1369" i="44" s="1"/>
  <c r="E1368" i="44"/>
  <c r="F1368" i="44" s="1"/>
  <c r="E1367" i="44"/>
  <c r="F1367" i="44" s="1"/>
  <c r="E1366" i="44"/>
  <c r="F1366" i="44" s="1"/>
  <c r="E1365" i="44"/>
  <c r="F1365" i="44" s="1"/>
  <c r="E1364" i="44"/>
  <c r="F1364" i="44" s="1"/>
  <c r="E1363" i="44"/>
  <c r="F1363" i="44" s="1"/>
  <c r="E1362" i="44"/>
  <c r="F1362" i="44" s="1"/>
  <c r="E1361" i="44"/>
  <c r="F1361" i="44" s="1"/>
  <c r="E1360" i="44"/>
  <c r="F1360" i="44" s="1"/>
  <c r="E1359" i="44"/>
  <c r="F1359" i="44" s="1"/>
  <c r="E1358" i="44"/>
  <c r="F1358" i="44" s="1"/>
  <c r="E1357" i="44"/>
  <c r="F1357" i="44" s="1"/>
  <c r="E1356" i="44"/>
  <c r="F1356" i="44" s="1"/>
  <c r="E1355" i="44"/>
  <c r="F1355" i="44" s="1"/>
  <c r="E1354" i="44"/>
  <c r="F1354" i="44" s="1"/>
  <c r="E1353" i="44"/>
  <c r="F1353" i="44" s="1"/>
  <c r="E1352" i="44"/>
  <c r="F1352" i="44" s="1"/>
  <c r="E1351" i="44"/>
  <c r="F1351" i="44" s="1"/>
  <c r="E1350" i="44"/>
  <c r="F1350" i="44" s="1"/>
  <c r="E1349" i="44"/>
  <c r="F1349" i="44" s="1"/>
  <c r="E1348" i="44"/>
  <c r="F1348" i="44" s="1"/>
  <c r="E1347" i="44"/>
  <c r="F1347" i="44" s="1"/>
  <c r="E1346" i="44"/>
  <c r="F1346" i="44" s="1"/>
  <c r="E1345" i="44"/>
  <c r="F1345" i="44" s="1"/>
  <c r="E1344" i="44"/>
  <c r="F1344" i="44" s="1"/>
  <c r="E1343" i="44"/>
  <c r="F1343" i="44" s="1"/>
  <c r="E1342" i="44"/>
  <c r="F1342" i="44" s="1"/>
  <c r="E1341" i="44"/>
  <c r="F1341" i="44" s="1"/>
  <c r="E1340" i="44"/>
  <c r="F1340" i="44" s="1"/>
  <c r="E1339" i="44"/>
  <c r="F1339" i="44" s="1"/>
  <c r="E1338" i="44"/>
  <c r="F1338" i="44" s="1"/>
  <c r="E1337" i="44"/>
  <c r="F1337" i="44" s="1"/>
  <c r="E1336" i="44"/>
  <c r="F1336" i="44" s="1"/>
  <c r="E1335" i="44"/>
  <c r="F1335" i="44" s="1"/>
  <c r="E1334" i="44"/>
  <c r="F1334" i="44" s="1"/>
  <c r="E1333" i="44"/>
  <c r="F1333" i="44" s="1"/>
  <c r="E1332" i="44"/>
  <c r="F1332" i="44" s="1"/>
  <c r="E1331" i="44"/>
  <c r="F1331" i="44" s="1"/>
  <c r="E1330" i="44"/>
  <c r="F1330" i="44" s="1"/>
  <c r="E1329" i="44"/>
  <c r="F1329" i="44" s="1"/>
  <c r="E1328" i="44"/>
  <c r="F1328" i="44" s="1"/>
  <c r="E1327" i="44"/>
  <c r="F1327" i="44" s="1"/>
  <c r="E1326" i="44"/>
  <c r="F1326" i="44" s="1"/>
  <c r="E1325" i="44"/>
  <c r="F1325" i="44" s="1"/>
  <c r="E1324" i="44"/>
  <c r="F1324" i="44" s="1"/>
  <c r="E1323" i="44"/>
  <c r="F1323" i="44" s="1"/>
  <c r="E1322" i="44"/>
  <c r="F1322" i="44" s="1"/>
  <c r="E1321" i="44"/>
  <c r="F1321" i="44" s="1"/>
  <c r="E1320" i="44"/>
  <c r="F1320" i="44" s="1"/>
  <c r="E1319" i="44"/>
  <c r="F1319" i="44" s="1"/>
  <c r="E1318" i="44"/>
  <c r="F1318" i="44" s="1"/>
  <c r="E1317" i="44"/>
  <c r="F1317" i="44" s="1"/>
  <c r="E1316" i="44"/>
  <c r="F1316" i="44" s="1"/>
  <c r="E1315" i="44"/>
  <c r="F1315" i="44" s="1"/>
  <c r="E1314" i="44"/>
  <c r="F1314" i="44" s="1"/>
  <c r="E1313" i="44"/>
  <c r="F1313" i="44" s="1"/>
  <c r="E1312" i="44"/>
  <c r="F1312" i="44" s="1"/>
  <c r="E1311" i="44"/>
  <c r="F1311" i="44" s="1"/>
  <c r="E1310" i="44"/>
  <c r="F1310" i="44" s="1"/>
  <c r="E1309" i="44"/>
  <c r="F1309" i="44" s="1"/>
  <c r="E1308" i="44"/>
  <c r="F1308" i="44" s="1"/>
  <c r="E1307" i="44"/>
  <c r="F1307" i="44" s="1"/>
  <c r="E1306" i="44"/>
  <c r="F1306" i="44" s="1"/>
  <c r="E1305" i="44"/>
  <c r="F1305" i="44" s="1"/>
  <c r="E1304" i="44"/>
  <c r="F1304" i="44" s="1"/>
  <c r="E1303" i="44"/>
  <c r="F1303" i="44" s="1"/>
  <c r="E1302" i="44"/>
  <c r="F1302" i="44" s="1"/>
  <c r="E1301" i="44"/>
  <c r="F1301" i="44" s="1"/>
  <c r="E1300" i="44"/>
  <c r="F1300" i="44" s="1"/>
  <c r="E1299" i="44"/>
  <c r="F1299" i="44" s="1"/>
  <c r="E1298" i="44"/>
  <c r="F1298" i="44" s="1"/>
  <c r="E1297" i="44"/>
  <c r="F1297" i="44" s="1"/>
  <c r="E1296" i="44"/>
  <c r="F1296" i="44" s="1"/>
  <c r="E1295" i="44"/>
  <c r="F1295" i="44" s="1"/>
  <c r="E1294" i="44"/>
  <c r="F1294" i="44" s="1"/>
  <c r="E1293" i="44"/>
  <c r="F1293" i="44" s="1"/>
  <c r="E1292" i="44"/>
  <c r="F1292" i="44" s="1"/>
  <c r="E1291" i="44"/>
  <c r="F1291" i="44" s="1"/>
  <c r="E1290" i="44"/>
  <c r="F1290" i="44" s="1"/>
  <c r="E1289" i="44"/>
  <c r="F1289" i="44" s="1"/>
  <c r="E1288" i="44"/>
  <c r="F1288" i="44" s="1"/>
  <c r="E1287" i="44"/>
  <c r="F1287" i="44" s="1"/>
  <c r="E1286" i="44"/>
  <c r="F1286" i="44" s="1"/>
  <c r="E1285" i="44"/>
  <c r="F1285" i="44" s="1"/>
  <c r="E1284" i="44"/>
  <c r="F1284" i="44" s="1"/>
  <c r="E1283" i="44"/>
  <c r="F1283" i="44" s="1"/>
  <c r="E1282" i="44"/>
  <c r="F1282" i="44" s="1"/>
  <c r="E1281" i="44"/>
  <c r="F1281" i="44" s="1"/>
  <c r="E1280" i="44"/>
  <c r="F1280" i="44" s="1"/>
  <c r="E1279" i="44"/>
  <c r="F1279" i="44" s="1"/>
  <c r="E1278" i="44"/>
  <c r="F1278" i="44" s="1"/>
  <c r="E1277" i="44"/>
  <c r="F1277" i="44" s="1"/>
  <c r="E1276" i="44"/>
  <c r="F1276" i="44" s="1"/>
  <c r="E1275" i="44"/>
  <c r="F1275" i="44" s="1"/>
  <c r="E1274" i="44"/>
  <c r="F1274" i="44" s="1"/>
  <c r="E1273" i="44"/>
  <c r="F1273" i="44" s="1"/>
  <c r="E1272" i="44"/>
  <c r="F1272" i="44" s="1"/>
  <c r="E1271" i="44"/>
  <c r="F1271" i="44" s="1"/>
  <c r="E1270" i="44"/>
  <c r="F1270" i="44" s="1"/>
  <c r="E1269" i="44"/>
  <c r="F1269" i="44" s="1"/>
  <c r="E1268" i="44"/>
  <c r="F1268" i="44" s="1"/>
  <c r="E1267" i="44"/>
  <c r="F1267" i="44" s="1"/>
  <c r="E1266" i="44"/>
  <c r="F1266" i="44" s="1"/>
  <c r="E1265" i="44"/>
  <c r="F1265" i="44" s="1"/>
  <c r="E1264" i="44"/>
  <c r="F1264" i="44" s="1"/>
  <c r="E1263" i="44"/>
  <c r="F1263" i="44" s="1"/>
  <c r="E1262" i="44"/>
  <c r="F1262" i="44" s="1"/>
  <c r="E1261" i="44"/>
  <c r="F1261" i="44" s="1"/>
  <c r="E1260" i="44"/>
  <c r="F1260" i="44" s="1"/>
  <c r="E1259" i="44"/>
  <c r="F1259" i="44" s="1"/>
  <c r="E1258" i="44"/>
  <c r="F1258" i="44" s="1"/>
  <c r="E1257" i="44"/>
  <c r="F1257" i="44" s="1"/>
  <c r="E1256" i="44"/>
  <c r="F1256" i="44" s="1"/>
  <c r="E1255" i="44"/>
  <c r="F1255" i="44" s="1"/>
  <c r="E1254" i="44"/>
  <c r="F1254" i="44" s="1"/>
  <c r="E1253" i="44"/>
  <c r="F1253" i="44" s="1"/>
  <c r="E1252" i="44"/>
  <c r="F1252" i="44" s="1"/>
  <c r="E1251" i="44"/>
  <c r="F1251" i="44" s="1"/>
  <c r="E1250" i="44"/>
  <c r="F1250" i="44" s="1"/>
  <c r="E1249" i="44"/>
  <c r="F1249" i="44" s="1"/>
  <c r="E1248" i="44"/>
  <c r="F1248" i="44" s="1"/>
  <c r="E1247" i="44"/>
  <c r="F1247" i="44" s="1"/>
  <c r="E1246" i="44"/>
  <c r="F1246" i="44" s="1"/>
  <c r="E1245" i="44"/>
  <c r="F1245" i="44" s="1"/>
  <c r="E1244" i="44"/>
  <c r="F1244" i="44" s="1"/>
  <c r="E1243" i="44"/>
  <c r="F1243" i="44" s="1"/>
  <c r="E1242" i="44"/>
  <c r="F1242" i="44" s="1"/>
  <c r="E1241" i="44"/>
  <c r="F1241" i="44" s="1"/>
  <c r="E1240" i="44"/>
  <c r="F1240" i="44" s="1"/>
  <c r="E1239" i="44"/>
  <c r="F1239" i="44" s="1"/>
  <c r="E1238" i="44"/>
  <c r="F1238" i="44" s="1"/>
  <c r="E1237" i="44"/>
  <c r="F1237" i="44" s="1"/>
  <c r="E1236" i="44"/>
  <c r="F1236" i="44" s="1"/>
  <c r="E1235" i="44"/>
  <c r="F1235" i="44" s="1"/>
  <c r="E1234" i="44"/>
  <c r="F1234" i="44" s="1"/>
  <c r="E1233" i="44"/>
  <c r="F1233" i="44" s="1"/>
  <c r="E1232" i="44"/>
  <c r="F1232" i="44" s="1"/>
  <c r="E1231" i="44"/>
  <c r="F1231" i="44" s="1"/>
  <c r="E1230" i="44"/>
  <c r="F1230" i="44" s="1"/>
  <c r="E1229" i="44"/>
  <c r="F1229" i="44" s="1"/>
  <c r="E1228" i="44"/>
  <c r="F1228" i="44" s="1"/>
  <c r="E1227" i="44"/>
  <c r="F1227" i="44" s="1"/>
  <c r="E1226" i="44"/>
  <c r="F1226" i="44" s="1"/>
  <c r="E1225" i="44"/>
  <c r="F1225" i="44" s="1"/>
  <c r="E1224" i="44"/>
  <c r="F1224" i="44" s="1"/>
  <c r="E1223" i="44"/>
  <c r="F1223" i="44" s="1"/>
  <c r="E1222" i="44"/>
  <c r="F1222" i="44" s="1"/>
  <c r="E1221" i="44"/>
  <c r="F1221" i="44" s="1"/>
  <c r="E1220" i="44"/>
  <c r="F1220" i="44" s="1"/>
  <c r="E1219" i="44"/>
  <c r="F1219" i="44" s="1"/>
  <c r="E1218" i="44"/>
  <c r="F1218" i="44" s="1"/>
  <c r="E1217" i="44"/>
  <c r="F1217" i="44" s="1"/>
  <c r="E1216" i="44"/>
  <c r="F1216" i="44" s="1"/>
  <c r="E1215" i="44"/>
  <c r="F1215" i="44" s="1"/>
  <c r="E1214" i="44"/>
  <c r="F1214" i="44" s="1"/>
  <c r="E1213" i="44"/>
  <c r="F1213" i="44" s="1"/>
  <c r="E1212" i="44"/>
  <c r="F1212" i="44" s="1"/>
  <c r="E1211" i="44"/>
  <c r="F1211" i="44" s="1"/>
  <c r="E1210" i="44"/>
  <c r="F1210" i="44" s="1"/>
  <c r="E1209" i="44"/>
  <c r="F1209" i="44" s="1"/>
  <c r="E1208" i="44"/>
  <c r="F1208" i="44" s="1"/>
  <c r="E1207" i="44"/>
  <c r="F1207" i="44" s="1"/>
  <c r="E1206" i="44"/>
  <c r="F1206" i="44" s="1"/>
  <c r="E1205" i="44"/>
  <c r="F1205" i="44" s="1"/>
  <c r="E1204" i="44"/>
  <c r="F1204" i="44" s="1"/>
  <c r="E1203" i="44"/>
  <c r="F1203" i="44" s="1"/>
  <c r="E1202" i="44"/>
  <c r="F1202" i="44" s="1"/>
  <c r="E1201" i="44"/>
  <c r="F1201" i="44" s="1"/>
  <c r="E1200" i="44"/>
  <c r="F1200" i="44" s="1"/>
  <c r="E1199" i="44"/>
  <c r="F1199" i="44" s="1"/>
  <c r="E1198" i="44"/>
  <c r="F1198" i="44" s="1"/>
  <c r="E1197" i="44"/>
  <c r="F1197" i="44" s="1"/>
  <c r="E1196" i="44"/>
  <c r="F1196" i="44" s="1"/>
  <c r="E1195" i="44"/>
  <c r="F1195" i="44" s="1"/>
  <c r="E1194" i="44"/>
  <c r="F1194" i="44" s="1"/>
  <c r="E1193" i="44"/>
  <c r="F1193" i="44" s="1"/>
  <c r="E1192" i="44"/>
  <c r="F1192" i="44" s="1"/>
  <c r="E1191" i="44"/>
  <c r="F1191" i="44" s="1"/>
  <c r="E1190" i="44"/>
  <c r="F1190" i="44" s="1"/>
  <c r="E1189" i="44"/>
  <c r="F1189" i="44" s="1"/>
  <c r="E1188" i="44"/>
  <c r="F1188" i="44" s="1"/>
  <c r="E1187" i="44"/>
  <c r="F1187" i="44" s="1"/>
  <c r="E1186" i="44"/>
  <c r="F1186" i="44" s="1"/>
  <c r="E1185" i="44"/>
  <c r="F1185" i="44" s="1"/>
  <c r="E1184" i="44"/>
  <c r="F1184" i="44" s="1"/>
  <c r="E1183" i="44"/>
  <c r="F1183" i="44" s="1"/>
  <c r="E1182" i="44"/>
  <c r="F1182" i="44" s="1"/>
  <c r="E1181" i="44"/>
  <c r="F1181" i="44" s="1"/>
  <c r="E1180" i="44"/>
  <c r="F1180" i="44" s="1"/>
  <c r="E1179" i="44"/>
  <c r="F1179" i="44" s="1"/>
  <c r="E1178" i="44"/>
  <c r="F1178" i="44" s="1"/>
  <c r="E1177" i="44"/>
  <c r="F1177" i="44" s="1"/>
  <c r="E1176" i="44"/>
  <c r="F1176" i="44" s="1"/>
  <c r="E1175" i="44"/>
  <c r="F1175" i="44" s="1"/>
  <c r="E1174" i="44"/>
  <c r="F1174" i="44" s="1"/>
  <c r="E1173" i="44"/>
  <c r="F1173" i="44" s="1"/>
  <c r="E1172" i="44"/>
  <c r="F1172" i="44" s="1"/>
  <c r="E1171" i="44"/>
  <c r="F1171" i="44" s="1"/>
  <c r="E1170" i="44"/>
  <c r="F1170" i="44" s="1"/>
  <c r="E1169" i="44"/>
  <c r="F1169" i="44" s="1"/>
  <c r="E1168" i="44"/>
  <c r="F1168" i="44" s="1"/>
  <c r="E1167" i="44"/>
  <c r="F1167" i="44" s="1"/>
  <c r="E1166" i="44"/>
  <c r="F1166" i="44" s="1"/>
  <c r="E1165" i="44"/>
  <c r="F1165" i="44" s="1"/>
  <c r="E1164" i="44"/>
  <c r="F1164" i="44" s="1"/>
  <c r="E1163" i="44"/>
  <c r="F1163" i="44" s="1"/>
  <c r="E1162" i="44"/>
  <c r="F1162" i="44" s="1"/>
  <c r="E1161" i="44"/>
  <c r="F1161" i="44" s="1"/>
  <c r="E1160" i="44"/>
  <c r="F1160" i="44" s="1"/>
  <c r="E1159" i="44"/>
  <c r="F1159" i="44" s="1"/>
  <c r="E1158" i="44"/>
  <c r="F1158" i="44" s="1"/>
  <c r="E1157" i="44"/>
  <c r="F1157" i="44" s="1"/>
  <c r="E1156" i="44"/>
  <c r="F1156" i="44" s="1"/>
  <c r="E1155" i="44"/>
  <c r="F1155" i="44" s="1"/>
  <c r="E1154" i="44"/>
  <c r="F1154" i="44" s="1"/>
  <c r="E1153" i="44"/>
  <c r="F1153" i="44" s="1"/>
  <c r="E1152" i="44"/>
  <c r="F1152" i="44" s="1"/>
  <c r="E1151" i="44"/>
  <c r="F1151" i="44" s="1"/>
  <c r="E1150" i="44"/>
  <c r="F1150" i="44" s="1"/>
  <c r="E1149" i="44"/>
  <c r="F1149" i="44" s="1"/>
  <c r="E1148" i="44"/>
  <c r="F1148" i="44" s="1"/>
  <c r="E1147" i="44"/>
  <c r="F1147" i="44" s="1"/>
  <c r="E1146" i="44"/>
  <c r="F1146" i="44" s="1"/>
  <c r="E1145" i="44"/>
  <c r="F1145" i="44" s="1"/>
  <c r="E1144" i="44"/>
  <c r="F1144" i="44" s="1"/>
  <c r="E1143" i="44"/>
  <c r="F1143" i="44" s="1"/>
  <c r="E1142" i="44"/>
  <c r="F1142" i="44" s="1"/>
  <c r="E1141" i="44"/>
  <c r="F1141" i="44" s="1"/>
  <c r="E1140" i="44"/>
  <c r="F1140" i="44" s="1"/>
  <c r="E1139" i="44"/>
  <c r="F1139" i="44" s="1"/>
  <c r="E1138" i="44"/>
  <c r="F1138" i="44" s="1"/>
  <c r="E1137" i="44"/>
  <c r="F1137" i="44" s="1"/>
  <c r="E1136" i="44"/>
  <c r="F1136" i="44" s="1"/>
  <c r="E1135" i="44"/>
  <c r="F1135" i="44" s="1"/>
  <c r="E1134" i="44"/>
  <c r="F1134" i="44" s="1"/>
  <c r="E1133" i="44"/>
  <c r="F1133" i="44" s="1"/>
  <c r="E1132" i="44"/>
  <c r="F1132" i="44" s="1"/>
  <c r="E1131" i="44"/>
  <c r="F1131" i="44" s="1"/>
  <c r="E1130" i="44"/>
  <c r="F1130" i="44" s="1"/>
  <c r="E1129" i="44"/>
  <c r="F1129" i="44" s="1"/>
  <c r="E1128" i="44"/>
  <c r="F1128" i="44" s="1"/>
  <c r="E1127" i="44"/>
  <c r="F1127" i="44" s="1"/>
  <c r="E1126" i="44"/>
  <c r="F1126" i="44" s="1"/>
  <c r="E1125" i="44"/>
  <c r="F1125" i="44" s="1"/>
  <c r="E1124" i="44"/>
  <c r="F1124" i="44" s="1"/>
  <c r="E1123" i="44"/>
  <c r="F1123" i="44" s="1"/>
  <c r="E1122" i="44"/>
  <c r="F1122" i="44" s="1"/>
  <c r="E1121" i="44"/>
  <c r="F1121" i="44" s="1"/>
  <c r="E1120" i="44"/>
  <c r="F1120" i="44" s="1"/>
  <c r="E1119" i="44"/>
  <c r="F1119" i="44" s="1"/>
  <c r="E1118" i="44"/>
  <c r="F1118" i="44" s="1"/>
  <c r="E1117" i="44"/>
  <c r="F1117" i="44" s="1"/>
  <c r="E1116" i="44"/>
  <c r="F1116" i="44" s="1"/>
  <c r="E1115" i="44"/>
  <c r="F1115" i="44" s="1"/>
  <c r="E1114" i="44"/>
  <c r="F1114" i="44" s="1"/>
  <c r="E1113" i="44"/>
  <c r="F1113" i="44" s="1"/>
  <c r="E1112" i="44"/>
  <c r="F1112" i="44" s="1"/>
  <c r="E1111" i="44"/>
  <c r="F1111" i="44" s="1"/>
  <c r="E1110" i="44"/>
  <c r="F1110" i="44" s="1"/>
  <c r="E1109" i="44"/>
  <c r="F1109" i="44" s="1"/>
  <c r="E1108" i="44"/>
  <c r="F1108" i="44" s="1"/>
  <c r="E1107" i="44"/>
  <c r="F1107" i="44" s="1"/>
  <c r="E1106" i="44"/>
  <c r="F1106" i="44" s="1"/>
  <c r="E1105" i="44"/>
  <c r="F1105" i="44" s="1"/>
  <c r="E1104" i="44"/>
  <c r="F1104" i="44" s="1"/>
  <c r="E1103" i="44"/>
  <c r="F1103" i="44" s="1"/>
  <c r="E1102" i="44"/>
  <c r="F1102" i="44" s="1"/>
  <c r="E1101" i="44"/>
  <c r="F1101" i="44" s="1"/>
  <c r="E1100" i="44"/>
  <c r="F1100" i="44" s="1"/>
  <c r="E1099" i="44"/>
  <c r="F1099" i="44" s="1"/>
  <c r="E1098" i="44"/>
  <c r="F1098" i="44" s="1"/>
  <c r="E1097" i="44"/>
  <c r="F1097" i="44" s="1"/>
  <c r="E1096" i="44"/>
  <c r="F1096" i="44" s="1"/>
  <c r="E1095" i="44"/>
  <c r="F1095" i="44" s="1"/>
  <c r="E1094" i="44"/>
  <c r="F1094" i="44" s="1"/>
  <c r="E1093" i="44"/>
  <c r="F1093" i="44" s="1"/>
  <c r="E1092" i="44"/>
  <c r="F1092" i="44" s="1"/>
  <c r="E1091" i="44"/>
  <c r="F1091" i="44" s="1"/>
  <c r="E1090" i="44"/>
  <c r="F1090" i="44" s="1"/>
  <c r="E1089" i="44"/>
  <c r="F1089" i="44" s="1"/>
  <c r="E1088" i="44"/>
  <c r="F1088" i="44" s="1"/>
  <c r="E1087" i="44"/>
  <c r="F1087" i="44" s="1"/>
  <c r="E1086" i="44"/>
  <c r="F1086" i="44" s="1"/>
  <c r="E1085" i="44"/>
  <c r="F1085" i="44" s="1"/>
  <c r="E1084" i="44"/>
  <c r="F1084" i="44" s="1"/>
  <c r="E1083" i="44"/>
  <c r="F1083" i="44" s="1"/>
  <c r="E1082" i="44"/>
  <c r="F1082" i="44" s="1"/>
  <c r="E1081" i="44"/>
  <c r="F1081" i="44" s="1"/>
  <c r="E1080" i="44"/>
  <c r="F1080" i="44" s="1"/>
  <c r="E1079" i="44"/>
  <c r="F1079" i="44" s="1"/>
  <c r="E1078" i="44"/>
  <c r="F1078" i="44" s="1"/>
  <c r="E1077" i="44"/>
  <c r="F1077" i="44" s="1"/>
  <c r="E1076" i="44"/>
  <c r="F1076" i="44" s="1"/>
  <c r="E1075" i="44"/>
  <c r="F1075" i="44" s="1"/>
  <c r="E1074" i="44"/>
  <c r="F1074" i="44" s="1"/>
  <c r="E1073" i="44"/>
  <c r="F1073" i="44" s="1"/>
  <c r="E1072" i="44"/>
  <c r="F1072" i="44" s="1"/>
  <c r="E1071" i="44"/>
  <c r="F1071" i="44" s="1"/>
  <c r="E1070" i="44"/>
  <c r="F1070" i="44" s="1"/>
  <c r="E1069" i="44"/>
  <c r="F1069" i="44" s="1"/>
  <c r="E1068" i="44"/>
  <c r="F1068" i="44" s="1"/>
  <c r="E1067" i="44"/>
  <c r="F1067" i="44" s="1"/>
  <c r="E1066" i="44"/>
  <c r="F1066" i="44" s="1"/>
  <c r="E1065" i="44"/>
  <c r="F1065" i="44" s="1"/>
  <c r="E1064" i="44"/>
  <c r="F1064" i="44" s="1"/>
  <c r="E1063" i="44"/>
  <c r="F1063" i="44" s="1"/>
  <c r="E1062" i="44"/>
  <c r="F1062" i="44" s="1"/>
  <c r="E1061" i="44"/>
  <c r="F1061" i="44" s="1"/>
  <c r="E1060" i="44"/>
  <c r="F1060" i="44" s="1"/>
  <c r="E1059" i="44"/>
  <c r="F1059" i="44" s="1"/>
  <c r="E1058" i="44"/>
  <c r="F1058" i="44" s="1"/>
  <c r="E1057" i="44"/>
  <c r="F1057" i="44" s="1"/>
  <c r="E1056" i="44"/>
  <c r="F1056" i="44" s="1"/>
  <c r="E1055" i="44"/>
  <c r="F1055" i="44" s="1"/>
  <c r="E1054" i="44"/>
  <c r="F1054" i="44" s="1"/>
  <c r="E1053" i="44"/>
  <c r="F1053" i="44" s="1"/>
  <c r="E1052" i="44"/>
  <c r="F1052" i="44" s="1"/>
  <c r="E1051" i="44"/>
  <c r="F1051" i="44" s="1"/>
  <c r="E1050" i="44"/>
  <c r="F1050" i="44" s="1"/>
  <c r="E1049" i="44"/>
  <c r="F1049" i="44" s="1"/>
  <c r="E1048" i="44"/>
  <c r="F1048" i="44" s="1"/>
  <c r="E1047" i="44"/>
  <c r="F1047" i="44" s="1"/>
  <c r="E1046" i="44"/>
  <c r="F1046" i="44" s="1"/>
  <c r="E1045" i="44"/>
  <c r="F1045" i="44" s="1"/>
  <c r="E1044" i="44"/>
  <c r="F1044" i="44" s="1"/>
  <c r="E1043" i="44"/>
  <c r="F1043" i="44" s="1"/>
  <c r="E1042" i="44"/>
  <c r="F1042" i="44" s="1"/>
  <c r="E1041" i="44"/>
  <c r="F1041" i="44" s="1"/>
  <c r="E1040" i="44"/>
  <c r="F1040" i="44" s="1"/>
  <c r="E1039" i="44"/>
  <c r="F1039" i="44" s="1"/>
  <c r="E1038" i="44"/>
  <c r="F1038" i="44" s="1"/>
  <c r="E1037" i="44"/>
  <c r="F1037" i="44" s="1"/>
  <c r="E1036" i="44"/>
  <c r="F1036" i="44" s="1"/>
  <c r="E1035" i="44"/>
  <c r="F1035" i="44" s="1"/>
  <c r="E1034" i="44"/>
  <c r="F1034" i="44" s="1"/>
  <c r="E1033" i="44"/>
  <c r="F1033" i="44" s="1"/>
  <c r="E1032" i="44"/>
  <c r="F1032" i="44" s="1"/>
  <c r="E1031" i="44"/>
  <c r="F1031" i="44" s="1"/>
  <c r="E1030" i="44"/>
  <c r="F1030" i="44" s="1"/>
  <c r="E1029" i="44"/>
  <c r="F1029" i="44" s="1"/>
  <c r="E1028" i="44"/>
  <c r="F1028" i="44" s="1"/>
  <c r="E1027" i="44"/>
  <c r="F1027" i="44" s="1"/>
  <c r="E1026" i="44"/>
  <c r="F1026" i="44" s="1"/>
  <c r="E1025" i="44"/>
  <c r="F1025" i="44" s="1"/>
  <c r="E1024" i="44"/>
  <c r="F1024" i="44" s="1"/>
  <c r="E1023" i="44"/>
  <c r="F1023" i="44" s="1"/>
  <c r="E1022" i="44"/>
  <c r="F1022" i="44" s="1"/>
  <c r="E1021" i="44"/>
  <c r="F1021" i="44" s="1"/>
  <c r="E1020" i="44"/>
  <c r="F1020" i="44" s="1"/>
  <c r="E1019" i="44"/>
  <c r="F1019" i="44" s="1"/>
  <c r="E1018" i="44"/>
  <c r="F1018" i="44" s="1"/>
  <c r="E1017" i="44"/>
  <c r="F1017" i="44" s="1"/>
  <c r="E1016" i="44"/>
  <c r="F1016" i="44" s="1"/>
  <c r="E1015" i="44"/>
  <c r="F1015" i="44" s="1"/>
  <c r="E1014" i="44"/>
  <c r="F1014" i="44" s="1"/>
  <c r="E1013" i="44"/>
  <c r="F1013" i="44" s="1"/>
  <c r="E1012" i="44"/>
  <c r="F1012" i="44" s="1"/>
  <c r="E1011" i="44"/>
  <c r="F1011" i="44" s="1"/>
  <c r="E1010" i="44"/>
  <c r="F1010" i="44" s="1"/>
  <c r="E1009" i="44"/>
  <c r="F1009" i="44" s="1"/>
  <c r="E1008" i="44"/>
  <c r="F1008" i="44" s="1"/>
  <c r="E1007" i="44"/>
  <c r="F1007" i="44" s="1"/>
  <c r="E1006" i="44"/>
  <c r="F1006" i="44" s="1"/>
  <c r="E1005" i="44"/>
  <c r="F1005" i="44" s="1"/>
  <c r="E1004" i="44"/>
  <c r="F1004" i="44" s="1"/>
  <c r="E1003" i="44"/>
  <c r="F1003" i="44" s="1"/>
  <c r="E1002" i="44"/>
  <c r="F1002" i="44" s="1"/>
  <c r="E1001" i="44"/>
  <c r="F1001" i="44" s="1"/>
  <c r="E1000" i="44"/>
  <c r="F1000" i="44" s="1"/>
  <c r="E999" i="44"/>
  <c r="F999" i="44" s="1"/>
  <c r="E998" i="44"/>
  <c r="F998" i="44" s="1"/>
  <c r="E997" i="44"/>
  <c r="F997" i="44" s="1"/>
  <c r="E996" i="44"/>
  <c r="F996" i="44" s="1"/>
  <c r="E995" i="44"/>
  <c r="F995" i="44" s="1"/>
  <c r="E994" i="44"/>
  <c r="F994" i="44" s="1"/>
  <c r="E993" i="44"/>
  <c r="F993" i="44" s="1"/>
  <c r="E992" i="44"/>
  <c r="F992" i="44" s="1"/>
  <c r="E991" i="44"/>
  <c r="F991" i="44" s="1"/>
  <c r="E990" i="44"/>
  <c r="F990" i="44" s="1"/>
  <c r="E989" i="44"/>
  <c r="F989" i="44" s="1"/>
  <c r="E988" i="44"/>
  <c r="F988" i="44" s="1"/>
  <c r="E987" i="44"/>
  <c r="F987" i="44" s="1"/>
  <c r="E986" i="44"/>
  <c r="F986" i="44" s="1"/>
  <c r="E985" i="44"/>
  <c r="F985" i="44" s="1"/>
  <c r="E984" i="44"/>
  <c r="F984" i="44" s="1"/>
  <c r="E983" i="44"/>
  <c r="F983" i="44" s="1"/>
  <c r="E982" i="44"/>
  <c r="F982" i="44" s="1"/>
  <c r="E981" i="44"/>
  <c r="F981" i="44" s="1"/>
  <c r="E980" i="44"/>
  <c r="F980" i="44" s="1"/>
  <c r="E979" i="44"/>
  <c r="F979" i="44" s="1"/>
  <c r="E978" i="44"/>
  <c r="F978" i="44" s="1"/>
  <c r="E977" i="44"/>
  <c r="F977" i="44" s="1"/>
  <c r="E976" i="44"/>
  <c r="F976" i="44" s="1"/>
  <c r="E975" i="44"/>
  <c r="F975" i="44" s="1"/>
  <c r="E974" i="44"/>
  <c r="F974" i="44" s="1"/>
  <c r="E973" i="44"/>
  <c r="F973" i="44" s="1"/>
  <c r="E972" i="44"/>
  <c r="F972" i="44" s="1"/>
  <c r="E971" i="44"/>
  <c r="F971" i="44" s="1"/>
  <c r="E970" i="44"/>
  <c r="F970" i="44" s="1"/>
  <c r="E969" i="44"/>
  <c r="F969" i="44" s="1"/>
  <c r="E968" i="44"/>
  <c r="F968" i="44" s="1"/>
  <c r="E967" i="44"/>
  <c r="F967" i="44" s="1"/>
  <c r="E966" i="44"/>
  <c r="F966" i="44" s="1"/>
  <c r="E965" i="44"/>
  <c r="F965" i="44" s="1"/>
  <c r="E964" i="44"/>
  <c r="F964" i="44" s="1"/>
  <c r="E963" i="44"/>
  <c r="F963" i="44" s="1"/>
  <c r="E962" i="44"/>
  <c r="F962" i="44" s="1"/>
  <c r="E961" i="44"/>
  <c r="F961" i="44" s="1"/>
  <c r="E960" i="44"/>
  <c r="F960" i="44" s="1"/>
  <c r="E959" i="44"/>
  <c r="F959" i="44" s="1"/>
  <c r="E958" i="44"/>
  <c r="F958" i="44" s="1"/>
  <c r="E957" i="44"/>
  <c r="F957" i="44" s="1"/>
  <c r="E956" i="44"/>
  <c r="F956" i="44" s="1"/>
  <c r="E955" i="44"/>
  <c r="F955" i="44" s="1"/>
  <c r="E954" i="44"/>
  <c r="F954" i="44" s="1"/>
  <c r="E953" i="44"/>
  <c r="F953" i="44" s="1"/>
  <c r="E952" i="44"/>
  <c r="F952" i="44" s="1"/>
  <c r="E951" i="44"/>
  <c r="F951" i="44" s="1"/>
  <c r="E950" i="44"/>
  <c r="F950" i="44" s="1"/>
  <c r="E949" i="44"/>
  <c r="F949" i="44" s="1"/>
  <c r="E948" i="44"/>
  <c r="F948" i="44" s="1"/>
  <c r="E947" i="44"/>
  <c r="F947" i="44" s="1"/>
  <c r="E946" i="44"/>
  <c r="F946" i="44" s="1"/>
  <c r="E945" i="44"/>
  <c r="F945" i="44" s="1"/>
  <c r="E944" i="44"/>
  <c r="F944" i="44" s="1"/>
  <c r="E943" i="44"/>
  <c r="F943" i="44" s="1"/>
  <c r="E942" i="44"/>
  <c r="F942" i="44" s="1"/>
  <c r="E941" i="44"/>
  <c r="F941" i="44" s="1"/>
  <c r="E940" i="44"/>
  <c r="F940" i="44" s="1"/>
  <c r="E939" i="44"/>
  <c r="F939" i="44" s="1"/>
  <c r="E938" i="44"/>
  <c r="F938" i="44" s="1"/>
  <c r="E937" i="44"/>
  <c r="F937" i="44" s="1"/>
  <c r="E936" i="44"/>
  <c r="F936" i="44" s="1"/>
  <c r="E935" i="44"/>
  <c r="F935" i="44" s="1"/>
  <c r="E934" i="44"/>
  <c r="F934" i="44" s="1"/>
  <c r="E933" i="44"/>
  <c r="F933" i="44" s="1"/>
  <c r="E932" i="44"/>
  <c r="F932" i="44" s="1"/>
  <c r="E931" i="44"/>
  <c r="F931" i="44" s="1"/>
  <c r="E930" i="44"/>
  <c r="F930" i="44" s="1"/>
  <c r="E929" i="44"/>
  <c r="F929" i="44" s="1"/>
  <c r="E928" i="44"/>
  <c r="F928" i="44" s="1"/>
  <c r="E927" i="44"/>
  <c r="F927" i="44" s="1"/>
  <c r="E926" i="44"/>
  <c r="F926" i="44" s="1"/>
  <c r="E925" i="44"/>
  <c r="F925" i="44" s="1"/>
  <c r="E924" i="44"/>
  <c r="F924" i="44" s="1"/>
  <c r="E923" i="44"/>
  <c r="F923" i="44" s="1"/>
  <c r="E922" i="44"/>
  <c r="F922" i="44" s="1"/>
  <c r="E921" i="44"/>
  <c r="F921" i="44" s="1"/>
  <c r="E920" i="44"/>
  <c r="F920" i="44" s="1"/>
  <c r="E919" i="44"/>
  <c r="F919" i="44" s="1"/>
  <c r="E918" i="44"/>
  <c r="F918" i="44" s="1"/>
  <c r="E917" i="44"/>
  <c r="F917" i="44" s="1"/>
  <c r="E916" i="44"/>
  <c r="F916" i="44" s="1"/>
  <c r="E915" i="44"/>
  <c r="F915" i="44" s="1"/>
  <c r="E914" i="44"/>
  <c r="F914" i="44" s="1"/>
  <c r="E913" i="44"/>
  <c r="F913" i="44" s="1"/>
  <c r="E912" i="44"/>
  <c r="F912" i="44" s="1"/>
  <c r="E911" i="44"/>
  <c r="F911" i="44" s="1"/>
  <c r="E910" i="44"/>
  <c r="F910" i="44" s="1"/>
  <c r="E909" i="44"/>
  <c r="F909" i="44" s="1"/>
  <c r="E908" i="44"/>
  <c r="F908" i="44" s="1"/>
  <c r="E907" i="44"/>
  <c r="F907" i="44" s="1"/>
  <c r="E906" i="44"/>
  <c r="F906" i="44" s="1"/>
  <c r="E905" i="44"/>
  <c r="F905" i="44" s="1"/>
  <c r="E904" i="44"/>
  <c r="F904" i="44" s="1"/>
  <c r="E903" i="44"/>
  <c r="F903" i="44" s="1"/>
  <c r="E902" i="44"/>
  <c r="F902" i="44" s="1"/>
  <c r="E901" i="44"/>
  <c r="F901" i="44" s="1"/>
  <c r="E900" i="44"/>
  <c r="F900" i="44" s="1"/>
  <c r="E899" i="44"/>
  <c r="F899" i="44" s="1"/>
  <c r="E898" i="44"/>
  <c r="F898" i="44" s="1"/>
  <c r="E897" i="44"/>
  <c r="F897" i="44" s="1"/>
  <c r="E896" i="44"/>
  <c r="F896" i="44" s="1"/>
  <c r="E895" i="44"/>
  <c r="F895" i="44" s="1"/>
  <c r="E894" i="44"/>
  <c r="F894" i="44" s="1"/>
  <c r="E893" i="44"/>
  <c r="F893" i="44" s="1"/>
  <c r="E892" i="44"/>
  <c r="F892" i="44" s="1"/>
  <c r="E891" i="44"/>
  <c r="F891" i="44" s="1"/>
  <c r="E890" i="44"/>
  <c r="F890" i="44" s="1"/>
  <c r="E889" i="44"/>
  <c r="F889" i="44" s="1"/>
  <c r="E888" i="44"/>
  <c r="F888" i="44" s="1"/>
  <c r="E887" i="44"/>
  <c r="F887" i="44" s="1"/>
  <c r="E886" i="44"/>
  <c r="F886" i="44" s="1"/>
  <c r="E885" i="44"/>
  <c r="F885" i="44" s="1"/>
  <c r="E884" i="44"/>
  <c r="F884" i="44" s="1"/>
  <c r="E883" i="44"/>
  <c r="F883" i="44" s="1"/>
  <c r="E882" i="44"/>
  <c r="F882" i="44" s="1"/>
  <c r="E881" i="44"/>
  <c r="F881" i="44" s="1"/>
  <c r="E880" i="44"/>
  <c r="F880" i="44" s="1"/>
  <c r="E879" i="44"/>
  <c r="F879" i="44" s="1"/>
  <c r="E878" i="44"/>
  <c r="F878" i="44" s="1"/>
  <c r="E877" i="44"/>
  <c r="F877" i="44" s="1"/>
  <c r="E876" i="44"/>
  <c r="F876" i="44" s="1"/>
  <c r="E875" i="44"/>
  <c r="F875" i="44" s="1"/>
  <c r="E874" i="44"/>
  <c r="F874" i="44" s="1"/>
  <c r="E873" i="44"/>
  <c r="F873" i="44" s="1"/>
  <c r="E872" i="44"/>
  <c r="F872" i="44" s="1"/>
  <c r="E871" i="44"/>
  <c r="F871" i="44" s="1"/>
  <c r="E870" i="44"/>
  <c r="F870" i="44" s="1"/>
  <c r="E869" i="44"/>
  <c r="F869" i="44" s="1"/>
  <c r="E868" i="44"/>
  <c r="F868" i="44" s="1"/>
  <c r="E867" i="44"/>
  <c r="F867" i="44" s="1"/>
  <c r="E866" i="44"/>
  <c r="F866" i="44" s="1"/>
  <c r="E865" i="44"/>
  <c r="F865" i="44" s="1"/>
  <c r="E864" i="44"/>
  <c r="F864" i="44" s="1"/>
  <c r="E863" i="44"/>
  <c r="F863" i="44" s="1"/>
  <c r="E862" i="44"/>
  <c r="F862" i="44" s="1"/>
  <c r="E861" i="44"/>
  <c r="F861" i="44" s="1"/>
  <c r="E860" i="44"/>
  <c r="F860" i="44" s="1"/>
  <c r="E859" i="44"/>
  <c r="F859" i="44" s="1"/>
  <c r="E858" i="44"/>
  <c r="F858" i="44" s="1"/>
  <c r="E857" i="44"/>
  <c r="F857" i="44" s="1"/>
  <c r="E856" i="44"/>
  <c r="F856" i="44" s="1"/>
  <c r="E855" i="44"/>
  <c r="F855" i="44" s="1"/>
  <c r="E854" i="44"/>
  <c r="F854" i="44" s="1"/>
  <c r="E853" i="44"/>
  <c r="F853" i="44" s="1"/>
  <c r="E852" i="44"/>
  <c r="F852" i="44" s="1"/>
  <c r="E851" i="44"/>
  <c r="F851" i="44" s="1"/>
  <c r="E850" i="44"/>
  <c r="F850" i="44" s="1"/>
  <c r="E849" i="44"/>
  <c r="F849" i="44" s="1"/>
  <c r="E848" i="44"/>
  <c r="F848" i="44" s="1"/>
  <c r="E847" i="44"/>
  <c r="F847" i="44" s="1"/>
  <c r="E846" i="44"/>
  <c r="F846" i="44" s="1"/>
  <c r="E845" i="44"/>
  <c r="F845" i="44" s="1"/>
  <c r="E844" i="44"/>
  <c r="F844" i="44" s="1"/>
  <c r="E843" i="44"/>
  <c r="F843" i="44" s="1"/>
  <c r="E842" i="44"/>
  <c r="F842" i="44" s="1"/>
  <c r="E841" i="44"/>
  <c r="F841" i="44" s="1"/>
  <c r="E840" i="44"/>
  <c r="F840" i="44" s="1"/>
  <c r="E839" i="44"/>
  <c r="F839" i="44" s="1"/>
  <c r="E838" i="44"/>
  <c r="F838" i="44" s="1"/>
  <c r="E837" i="44"/>
  <c r="F837" i="44" s="1"/>
  <c r="E836" i="44"/>
  <c r="F836" i="44" s="1"/>
  <c r="E835" i="44"/>
  <c r="F835" i="44" s="1"/>
  <c r="E834" i="44"/>
  <c r="F834" i="44" s="1"/>
  <c r="E833" i="44"/>
  <c r="F833" i="44" s="1"/>
  <c r="E832" i="44"/>
  <c r="F832" i="44" s="1"/>
  <c r="E831" i="44"/>
  <c r="F831" i="44" s="1"/>
  <c r="E830" i="44"/>
  <c r="F830" i="44" s="1"/>
  <c r="E829" i="44"/>
  <c r="F829" i="44" s="1"/>
  <c r="E828" i="44"/>
  <c r="F828" i="44" s="1"/>
  <c r="E827" i="44"/>
  <c r="F827" i="44" s="1"/>
  <c r="E826" i="44"/>
  <c r="F826" i="44" s="1"/>
  <c r="E825" i="44"/>
  <c r="F825" i="44" s="1"/>
  <c r="E824" i="44"/>
  <c r="F824" i="44" s="1"/>
  <c r="E823" i="44"/>
  <c r="F823" i="44" s="1"/>
  <c r="E822" i="44"/>
  <c r="F822" i="44" s="1"/>
  <c r="E821" i="44"/>
  <c r="F821" i="44" s="1"/>
  <c r="E820" i="44"/>
  <c r="F820" i="44" s="1"/>
  <c r="E819" i="44"/>
  <c r="F819" i="44" s="1"/>
  <c r="E818" i="44"/>
  <c r="F818" i="44" s="1"/>
  <c r="E817" i="44"/>
  <c r="F817" i="44" s="1"/>
  <c r="E816" i="44"/>
  <c r="F816" i="44" s="1"/>
  <c r="E815" i="44"/>
  <c r="F815" i="44" s="1"/>
  <c r="E814" i="44"/>
  <c r="F814" i="44" s="1"/>
  <c r="E813" i="44"/>
  <c r="F813" i="44" s="1"/>
  <c r="E812" i="44"/>
  <c r="F812" i="44" s="1"/>
  <c r="E811" i="44"/>
  <c r="F811" i="44" s="1"/>
  <c r="E810" i="44"/>
  <c r="F810" i="44" s="1"/>
  <c r="E809" i="44"/>
  <c r="F809" i="44" s="1"/>
  <c r="E808" i="44"/>
  <c r="F808" i="44" s="1"/>
  <c r="E807" i="44"/>
  <c r="F807" i="44" s="1"/>
  <c r="E806" i="44"/>
  <c r="F806" i="44" s="1"/>
  <c r="E805" i="44"/>
  <c r="F805" i="44" s="1"/>
  <c r="E804" i="44"/>
  <c r="F804" i="44" s="1"/>
  <c r="E803" i="44"/>
  <c r="F803" i="44" s="1"/>
  <c r="E802" i="44"/>
  <c r="F802" i="44" s="1"/>
  <c r="E801" i="44"/>
  <c r="F801" i="44" s="1"/>
  <c r="E800" i="44"/>
  <c r="F800" i="44" s="1"/>
  <c r="E799" i="44"/>
  <c r="F799" i="44" s="1"/>
  <c r="E798" i="44"/>
  <c r="F798" i="44" s="1"/>
  <c r="E797" i="44"/>
  <c r="F797" i="44" s="1"/>
  <c r="E796" i="44"/>
  <c r="F796" i="44" s="1"/>
  <c r="E795" i="44"/>
  <c r="F795" i="44" s="1"/>
  <c r="E794" i="44"/>
  <c r="F794" i="44" s="1"/>
  <c r="E793" i="44"/>
  <c r="F793" i="44" s="1"/>
  <c r="E792" i="44"/>
  <c r="F792" i="44" s="1"/>
  <c r="E791" i="44"/>
  <c r="F791" i="44" s="1"/>
  <c r="E790" i="44"/>
  <c r="F790" i="44" s="1"/>
  <c r="E789" i="44"/>
  <c r="F789" i="44" s="1"/>
  <c r="E788" i="44"/>
  <c r="F788" i="44" s="1"/>
  <c r="E787" i="44"/>
  <c r="F787" i="44" s="1"/>
  <c r="E786" i="44"/>
  <c r="F786" i="44" s="1"/>
  <c r="E785" i="44"/>
  <c r="F785" i="44" s="1"/>
  <c r="E784" i="44"/>
  <c r="F784" i="44" s="1"/>
  <c r="E783" i="44"/>
  <c r="F783" i="44" s="1"/>
  <c r="E782" i="44"/>
  <c r="F782" i="44" s="1"/>
  <c r="E781" i="44"/>
  <c r="F781" i="44" s="1"/>
  <c r="E780" i="44"/>
  <c r="F780" i="44" s="1"/>
  <c r="E779" i="44"/>
  <c r="F779" i="44" s="1"/>
  <c r="E778" i="44"/>
  <c r="F778" i="44" s="1"/>
  <c r="E777" i="44"/>
  <c r="F777" i="44" s="1"/>
  <c r="E776" i="44"/>
  <c r="F776" i="44" s="1"/>
  <c r="E775" i="44"/>
  <c r="F775" i="44" s="1"/>
  <c r="E774" i="44"/>
  <c r="F774" i="44" s="1"/>
  <c r="E773" i="44"/>
  <c r="F773" i="44" s="1"/>
  <c r="E772" i="44"/>
  <c r="F772" i="44" s="1"/>
  <c r="E771" i="44"/>
  <c r="F771" i="44" s="1"/>
  <c r="E770" i="44"/>
  <c r="F770" i="44" s="1"/>
  <c r="E769" i="44"/>
  <c r="F769" i="44" s="1"/>
  <c r="E768" i="44"/>
  <c r="F768" i="44" s="1"/>
  <c r="E767" i="44"/>
  <c r="F767" i="44" s="1"/>
  <c r="E766" i="44"/>
  <c r="F766" i="44" s="1"/>
  <c r="E765" i="44"/>
  <c r="F765" i="44" s="1"/>
  <c r="E764" i="44"/>
  <c r="F764" i="44" s="1"/>
  <c r="E763" i="44"/>
  <c r="F763" i="44" s="1"/>
  <c r="E762" i="44"/>
  <c r="F762" i="44" s="1"/>
  <c r="E761" i="44"/>
  <c r="F761" i="44" s="1"/>
  <c r="E760" i="44"/>
  <c r="F760" i="44" s="1"/>
  <c r="E759" i="44"/>
  <c r="F759" i="44" s="1"/>
  <c r="E758" i="44"/>
  <c r="F758" i="44" s="1"/>
  <c r="E757" i="44"/>
  <c r="F757" i="44" s="1"/>
  <c r="E756" i="44"/>
  <c r="F756" i="44" s="1"/>
  <c r="E755" i="44"/>
  <c r="F755" i="44" s="1"/>
  <c r="E754" i="44"/>
  <c r="F754" i="44" s="1"/>
  <c r="E753" i="44"/>
  <c r="F753" i="44" s="1"/>
  <c r="E752" i="44"/>
  <c r="F752" i="44" s="1"/>
  <c r="E751" i="44"/>
  <c r="F751" i="44" s="1"/>
  <c r="E750" i="44"/>
  <c r="F750" i="44" s="1"/>
  <c r="E749" i="44"/>
  <c r="F749" i="44" s="1"/>
  <c r="E748" i="44"/>
  <c r="F748" i="44" s="1"/>
  <c r="E747" i="44"/>
  <c r="F747" i="44" s="1"/>
  <c r="E746" i="44"/>
  <c r="F746" i="44" s="1"/>
  <c r="E745" i="44"/>
  <c r="F745" i="44" s="1"/>
  <c r="E744" i="44"/>
  <c r="F744" i="44" s="1"/>
  <c r="E743" i="44"/>
  <c r="F743" i="44" s="1"/>
  <c r="E742" i="44"/>
  <c r="F742" i="44" s="1"/>
  <c r="E741" i="44"/>
  <c r="F741" i="44" s="1"/>
  <c r="E740" i="44"/>
  <c r="F740" i="44" s="1"/>
  <c r="E739" i="44"/>
  <c r="F739" i="44" s="1"/>
  <c r="E738" i="44"/>
  <c r="F738" i="44" s="1"/>
  <c r="E737" i="44"/>
  <c r="F737" i="44" s="1"/>
  <c r="E736" i="44"/>
  <c r="F736" i="44" s="1"/>
  <c r="E735" i="44"/>
  <c r="F735" i="44" s="1"/>
  <c r="E734" i="44"/>
  <c r="F734" i="44" s="1"/>
  <c r="E733" i="44"/>
  <c r="F733" i="44" s="1"/>
  <c r="E732" i="44"/>
  <c r="F732" i="44" s="1"/>
  <c r="E731" i="44"/>
  <c r="F731" i="44" s="1"/>
  <c r="E730" i="44"/>
  <c r="F730" i="44" s="1"/>
  <c r="E729" i="44"/>
  <c r="F729" i="44" s="1"/>
  <c r="E728" i="44"/>
  <c r="F728" i="44" s="1"/>
  <c r="E727" i="44"/>
  <c r="F727" i="44" s="1"/>
  <c r="E726" i="44"/>
  <c r="F726" i="44" s="1"/>
  <c r="E725" i="44"/>
  <c r="F725" i="44" s="1"/>
  <c r="E724" i="44"/>
  <c r="F724" i="44" s="1"/>
  <c r="E723" i="44"/>
  <c r="F723" i="44" s="1"/>
  <c r="E722" i="44"/>
  <c r="F722" i="44" s="1"/>
  <c r="E721" i="44"/>
  <c r="F721" i="44" s="1"/>
  <c r="E720" i="44"/>
  <c r="F720" i="44" s="1"/>
  <c r="E719" i="44"/>
  <c r="F719" i="44" s="1"/>
  <c r="E718" i="44"/>
  <c r="F718" i="44" s="1"/>
  <c r="E717" i="44"/>
  <c r="F717" i="44" s="1"/>
  <c r="E716" i="44"/>
  <c r="F716" i="44" s="1"/>
  <c r="E715" i="44"/>
  <c r="F715" i="44" s="1"/>
  <c r="E714" i="44"/>
  <c r="F714" i="44" s="1"/>
  <c r="E713" i="44"/>
  <c r="F713" i="44" s="1"/>
  <c r="E712" i="44"/>
  <c r="F712" i="44" s="1"/>
  <c r="E711" i="44"/>
  <c r="F711" i="44" s="1"/>
  <c r="E710" i="44"/>
  <c r="F710" i="44" s="1"/>
  <c r="E709" i="44"/>
  <c r="F709" i="44" s="1"/>
  <c r="E708" i="44"/>
  <c r="F708" i="44" s="1"/>
  <c r="E707" i="44"/>
  <c r="F707" i="44" s="1"/>
  <c r="E706" i="44"/>
  <c r="F706" i="44" s="1"/>
  <c r="E705" i="44"/>
  <c r="F705" i="44" s="1"/>
  <c r="E704" i="44"/>
  <c r="F704" i="44" s="1"/>
  <c r="E703" i="44"/>
  <c r="F703" i="44" s="1"/>
  <c r="E702" i="44"/>
  <c r="F702" i="44" s="1"/>
  <c r="E701" i="44"/>
  <c r="F701" i="44" s="1"/>
  <c r="E700" i="44"/>
  <c r="F700" i="44" s="1"/>
  <c r="E699" i="44"/>
  <c r="F699" i="44" s="1"/>
  <c r="E698" i="44"/>
  <c r="F698" i="44" s="1"/>
  <c r="E697" i="44"/>
  <c r="F697" i="44" s="1"/>
  <c r="E696" i="44"/>
  <c r="F696" i="44" s="1"/>
  <c r="E695" i="44"/>
  <c r="F695" i="44" s="1"/>
  <c r="E694" i="44"/>
  <c r="F694" i="44" s="1"/>
  <c r="E693" i="44"/>
  <c r="F693" i="44" s="1"/>
  <c r="E692" i="44"/>
  <c r="F692" i="44" s="1"/>
  <c r="E691" i="44"/>
  <c r="F691" i="44" s="1"/>
  <c r="E690" i="44"/>
  <c r="F690" i="44" s="1"/>
  <c r="E689" i="44"/>
  <c r="F689" i="44" s="1"/>
  <c r="E688" i="44"/>
  <c r="F688" i="44" s="1"/>
  <c r="E687" i="44"/>
  <c r="F687" i="44" s="1"/>
  <c r="E686" i="44"/>
  <c r="F686" i="44" s="1"/>
  <c r="E685" i="44"/>
  <c r="F685" i="44" s="1"/>
  <c r="E684" i="44"/>
  <c r="F684" i="44" s="1"/>
  <c r="E683" i="44"/>
  <c r="F683" i="44" s="1"/>
  <c r="E682" i="44"/>
  <c r="F682" i="44" s="1"/>
  <c r="E681" i="44"/>
  <c r="F681" i="44" s="1"/>
  <c r="E680" i="44"/>
  <c r="F680" i="44" s="1"/>
  <c r="E679" i="44"/>
  <c r="F679" i="44" s="1"/>
  <c r="E678" i="44"/>
  <c r="F678" i="44" s="1"/>
  <c r="E677" i="44"/>
  <c r="F677" i="44" s="1"/>
  <c r="E676" i="44"/>
  <c r="F676" i="44" s="1"/>
  <c r="E675" i="44"/>
  <c r="F675" i="44" s="1"/>
  <c r="E674" i="44"/>
  <c r="F674" i="44" s="1"/>
  <c r="E673" i="44"/>
  <c r="F673" i="44" s="1"/>
  <c r="E672" i="44"/>
  <c r="F672" i="44" s="1"/>
  <c r="E671" i="44"/>
  <c r="F671" i="44" s="1"/>
  <c r="E670" i="44"/>
  <c r="F670" i="44" s="1"/>
  <c r="E669" i="44"/>
  <c r="F669" i="44" s="1"/>
  <c r="E668" i="44"/>
  <c r="F668" i="44" s="1"/>
  <c r="E667" i="44"/>
  <c r="F667" i="44" s="1"/>
  <c r="E666" i="44"/>
  <c r="F666" i="44" s="1"/>
  <c r="E665" i="44"/>
  <c r="F665" i="44" s="1"/>
  <c r="E664" i="44"/>
  <c r="F664" i="44" s="1"/>
  <c r="E663" i="44"/>
  <c r="F663" i="44" s="1"/>
  <c r="E662" i="44"/>
  <c r="F662" i="44" s="1"/>
  <c r="E661" i="44"/>
  <c r="F661" i="44" s="1"/>
  <c r="E660" i="44"/>
  <c r="F660" i="44" s="1"/>
  <c r="E659" i="44"/>
  <c r="F659" i="44" s="1"/>
  <c r="E658" i="44"/>
  <c r="F658" i="44" s="1"/>
  <c r="E657" i="44"/>
  <c r="F657" i="44" s="1"/>
  <c r="E656" i="44"/>
  <c r="F656" i="44" s="1"/>
  <c r="E655" i="44"/>
  <c r="F655" i="44" s="1"/>
  <c r="E654" i="44"/>
  <c r="F654" i="44" s="1"/>
  <c r="E653" i="44"/>
  <c r="F653" i="44" s="1"/>
  <c r="E652" i="44"/>
  <c r="F652" i="44" s="1"/>
  <c r="E651" i="44"/>
  <c r="F651" i="44" s="1"/>
  <c r="E650" i="44"/>
  <c r="F650" i="44" s="1"/>
  <c r="E649" i="44"/>
  <c r="F649" i="44" s="1"/>
  <c r="E648" i="44"/>
  <c r="F648" i="44" s="1"/>
  <c r="E647" i="44"/>
  <c r="F647" i="44" s="1"/>
  <c r="E646" i="44"/>
  <c r="F646" i="44" s="1"/>
  <c r="E645" i="44"/>
  <c r="F645" i="44" s="1"/>
  <c r="E644" i="44"/>
  <c r="F644" i="44" s="1"/>
  <c r="E643" i="44"/>
  <c r="F643" i="44" s="1"/>
  <c r="E642" i="44"/>
  <c r="F642" i="44" s="1"/>
  <c r="E641" i="44"/>
  <c r="F641" i="44" s="1"/>
  <c r="E640" i="44"/>
  <c r="F640" i="44" s="1"/>
  <c r="E639" i="44"/>
  <c r="F639" i="44" s="1"/>
  <c r="E638" i="44"/>
  <c r="F638" i="44" s="1"/>
  <c r="E637" i="44"/>
  <c r="F637" i="44" s="1"/>
  <c r="E636" i="44"/>
  <c r="F636" i="44" s="1"/>
  <c r="E635" i="44"/>
  <c r="F635" i="44" s="1"/>
  <c r="E634" i="44"/>
  <c r="F634" i="44" s="1"/>
  <c r="E633" i="44"/>
  <c r="F633" i="44" s="1"/>
  <c r="E632" i="44"/>
  <c r="F632" i="44" s="1"/>
  <c r="E631" i="44"/>
  <c r="F631" i="44" s="1"/>
  <c r="E630" i="44"/>
  <c r="F630" i="44" s="1"/>
  <c r="E629" i="44"/>
  <c r="F629" i="44" s="1"/>
  <c r="E628" i="44"/>
  <c r="F628" i="44" s="1"/>
  <c r="E627" i="44"/>
  <c r="F627" i="44" s="1"/>
  <c r="E626" i="44"/>
  <c r="F626" i="44" s="1"/>
  <c r="E625" i="44"/>
  <c r="F625" i="44" s="1"/>
  <c r="E624" i="44"/>
  <c r="F624" i="44" s="1"/>
  <c r="E623" i="44"/>
  <c r="F623" i="44" s="1"/>
  <c r="E622" i="44"/>
  <c r="F622" i="44" s="1"/>
  <c r="E621" i="44"/>
  <c r="F621" i="44" s="1"/>
  <c r="E620" i="44"/>
  <c r="F620" i="44" s="1"/>
  <c r="E619" i="44"/>
  <c r="F619" i="44" s="1"/>
  <c r="E618" i="44"/>
  <c r="F618" i="44" s="1"/>
  <c r="E617" i="44"/>
  <c r="F617" i="44" s="1"/>
  <c r="E616" i="44"/>
  <c r="F616" i="44" s="1"/>
  <c r="E615" i="44"/>
  <c r="F615" i="44" s="1"/>
  <c r="E614" i="44"/>
  <c r="F614" i="44" s="1"/>
  <c r="E613" i="44"/>
  <c r="F613" i="44" s="1"/>
  <c r="E612" i="44"/>
  <c r="F612" i="44" s="1"/>
  <c r="E611" i="44"/>
  <c r="F611" i="44" s="1"/>
  <c r="E610" i="44"/>
  <c r="F610" i="44" s="1"/>
  <c r="E609" i="44"/>
  <c r="F609" i="44" s="1"/>
  <c r="E608" i="44"/>
  <c r="F608" i="44" s="1"/>
  <c r="E607" i="44"/>
  <c r="F607" i="44" s="1"/>
  <c r="E606" i="44"/>
  <c r="F606" i="44" s="1"/>
  <c r="E605" i="44"/>
  <c r="F605" i="44" s="1"/>
  <c r="E604" i="44"/>
  <c r="F604" i="44" s="1"/>
  <c r="E603" i="44"/>
  <c r="F603" i="44" s="1"/>
  <c r="E602" i="44"/>
  <c r="F602" i="44" s="1"/>
  <c r="E601" i="44"/>
  <c r="F601" i="44" s="1"/>
  <c r="E600" i="44"/>
  <c r="F600" i="44" s="1"/>
  <c r="E599" i="44"/>
  <c r="F599" i="44" s="1"/>
  <c r="E598" i="44"/>
  <c r="F598" i="44" s="1"/>
  <c r="E597" i="44"/>
  <c r="F597" i="44" s="1"/>
  <c r="E596" i="44"/>
  <c r="F596" i="44" s="1"/>
  <c r="E595" i="44"/>
  <c r="F595" i="44" s="1"/>
  <c r="E594" i="44"/>
  <c r="F594" i="44" s="1"/>
  <c r="E593" i="44"/>
  <c r="F593" i="44" s="1"/>
  <c r="E592" i="44"/>
  <c r="F592" i="44" s="1"/>
  <c r="E591" i="44"/>
  <c r="F591" i="44" s="1"/>
  <c r="E590" i="44"/>
  <c r="F590" i="44" s="1"/>
  <c r="E589" i="44"/>
  <c r="F589" i="44" s="1"/>
  <c r="E588" i="44"/>
  <c r="F588" i="44" s="1"/>
  <c r="E587" i="44"/>
  <c r="F587" i="44" s="1"/>
  <c r="E586" i="44"/>
  <c r="F586" i="44" s="1"/>
  <c r="E585" i="44"/>
  <c r="F585" i="44" s="1"/>
  <c r="E584" i="44"/>
  <c r="F584" i="44" s="1"/>
  <c r="E583" i="44"/>
  <c r="F583" i="44" s="1"/>
  <c r="E582" i="44"/>
  <c r="F582" i="44" s="1"/>
  <c r="E581" i="44"/>
  <c r="F581" i="44" s="1"/>
  <c r="E580" i="44"/>
  <c r="F580" i="44" s="1"/>
  <c r="E579" i="44"/>
  <c r="F579" i="44" s="1"/>
  <c r="E578" i="44"/>
  <c r="F578" i="44" s="1"/>
  <c r="E577" i="44"/>
  <c r="F577" i="44" s="1"/>
  <c r="E576" i="44"/>
  <c r="F576" i="44" s="1"/>
  <c r="E575" i="44"/>
  <c r="F575" i="44" s="1"/>
  <c r="E574" i="44"/>
  <c r="F574" i="44" s="1"/>
  <c r="E573" i="44"/>
  <c r="F573" i="44" s="1"/>
  <c r="E572" i="44"/>
  <c r="F572" i="44" s="1"/>
  <c r="E571" i="44"/>
  <c r="F571" i="44" s="1"/>
  <c r="E570" i="44"/>
  <c r="F570" i="44" s="1"/>
  <c r="E569" i="44"/>
  <c r="F569" i="44" s="1"/>
  <c r="E568" i="44"/>
  <c r="F568" i="44" s="1"/>
  <c r="E567" i="44"/>
  <c r="F567" i="44" s="1"/>
  <c r="E566" i="44"/>
  <c r="F566" i="44" s="1"/>
  <c r="E565" i="44"/>
  <c r="F565" i="44" s="1"/>
  <c r="E564" i="44"/>
  <c r="F564" i="44" s="1"/>
  <c r="E563" i="44"/>
  <c r="F563" i="44" s="1"/>
  <c r="E562" i="44"/>
  <c r="F562" i="44" s="1"/>
  <c r="E561" i="44"/>
  <c r="F561" i="44" s="1"/>
  <c r="E560" i="44"/>
  <c r="F560" i="44" s="1"/>
  <c r="E559" i="44"/>
  <c r="F559" i="44" s="1"/>
  <c r="E558" i="44"/>
  <c r="F558" i="44" s="1"/>
  <c r="E557" i="44"/>
  <c r="F557" i="44" s="1"/>
  <c r="E556" i="44"/>
  <c r="F556" i="44" s="1"/>
  <c r="E555" i="44"/>
  <c r="F555" i="44" s="1"/>
  <c r="E554" i="44"/>
  <c r="F554" i="44" s="1"/>
  <c r="E553" i="44"/>
  <c r="F553" i="44" s="1"/>
  <c r="E552" i="44"/>
  <c r="F552" i="44" s="1"/>
  <c r="E551" i="44"/>
  <c r="F551" i="44" s="1"/>
  <c r="E550" i="44"/>
  <c r="F550" i="44" s="1"/>
  <c r="E549" i="44"/>
  <c r="F549" i="44" s="1"/>
  <c r="E548" i="44"/>
  <c r="F548" i="44" s="1"/>
  <c r="E547" i="44"/>
  <c r="F547" i="44" s="1"/>
  <c r="E546" i="44"/>
  <c r="F546" i="44" s="1"/>
  <c r="E545" i="44"/>
  <c r="F545" i="44" s="1"/>
  <c r="E544" i="44"/>
  <c r="F544" i="44" s="1"/>
  <c r="E543" i="44"/>
  <c r="F543" i="44" s="1"/>
  <c r="E542" i="44"/>
  <c r="F542" i="44" s="1"/>
  <c r="E541" i="44"/>
  <c r="F541" i="44" s="1"/>
  <c r="E540" i="44"/>
  <c r="F540" i="44" s="1"/>
  <c r="E539" i="44"/>
  <c r="F539" i="44" s="1"/>
  <c r="E538" i="44"/>
  <c r="F538" i="44" s="1"/>
  <c r="E537" i="44"/>
  <c r="F537" i="44" s="1"/>
  <c r="E536" i="44"/>
  <c r="F536" i="44" s="1"/>
  <c r="E535" i="44"/>
  <c r="F535" i="44" s="1"/>
  <c r="E534" i="44"/>
  <c r="F534" i="44" s="1"/>
  <c r="E533" i="44"/>
  <c r="F533" i="44" s="1"/>
  <c r="E532" i="44"/>
  <c r="F532" i="44" s="1"/>
  <c r="E531" i="44"/>
  <c r="F531" i="44" s="1"/>
  <c r="E530" i="44"/>
  <c r="F530" i="44" s="1"/>
  <c r="E529" i="44"/>
  <c r="F529" i="44" s="1"/>
  <c r="E528" i="44"/>
  <c r="F528" i="44" s="1"/>
  <c r="E527" i="44"/>
  <c r="F527" i="44" s="1"/>
  <c r="E526" i="44"/>
  <c r="F526" i="44" s="1"/>
  <c r="E525" i="44"/>
  <c r="F525" i="44" s="1"/>
  <c r="E524" i="44"/>
  <c r="F524" i="44" s="1"/>
  <c r="E523" i="44"/>
  <c r="F523" i="44" s="1"/>
  <c r="E522" i="44"/>
  <c r="F522" i="44" s="1"/>
  <c r="E521" i="44"/>
  <c r="F521" i="44" s="1"/>
  <c r="E520" i="44"/>
  <c r="F520" i="44" s="1"/>
  <c r="E519" i="44"/>
  <c r="F519" i="44" s="1"/>
  <c r="E518" i="44"/>
  <c r="F518" i="44" s="1"/>
  <c r="E517" i="44"/>
  <c r="F517" i="44" s="1"/>
  <c r="E516" i="44"/>
  <c r="F516" i="44" s="1"/>
  <c r="E515" i="44"/>
  <c r="F515" i="44" s="1"/>
  <c r="E514" i="44"/>
  <c r="F514" i="44" s="1"/>
  <c r="E513" i="44"/>
  <c r="F513" i="44" s="1"/>
  <c r="E512" i="44"/>
  <c r="F512" i="44" s="1"/>
  <c r="E511" i="44"/>
  <c r="F511" i="44" s="1"/>
  <c r="E510" i="44"/>
  <c r="F510" i="44" s="1"/>
  <c r="E509" i="44"/>
  <c r="F509" i="44" s="1"/>
  <c r="E508" i="44"/>
  <c r="F508" i="44" s="1"/>
  <c r="E507" i="44"/>
  <c r="F507" i="44" s="1"/>
  <c r="E506" i="44"/>
  <c r="F506" i="44" s="1"/>
  <c r="E505" i="44"/>
  <c r="F505" i="44" s="1"/>
  <c r="E504" i="44"/>
  <c r="F504" i="44" s="1"/>
  <c r="E503" i="44"/>
  <c r="F503" i="44" s="1"/>
  <c r="E502" i="44"/>
  <c r="F502" i="44" s="1"/>
  <c r="E501" i="44"/>
  <c r="F501" i="44" s="1"/>
  <c r="E500" i="44"/>
  <c r="F500" i="44" s="1"/>
  <c r="E499" i="44"/>
  <c r="F499" i="44" s="1"/>
  <c r="E498" i="44"/>
  <c r="F498" i="44" s="1"/>
  <c r="E497" i="44"/>
  <c r="F497" i="44" s="1"/>
  <c r="E496" i="44"/>
  <c r="F496" i="44" s="1"/>
  <c r="E495" i="44"/>
  <c r="F495" i="44" s="1"/>
  <c r="E494" i="44"/>
  <c r="F494" i="44" s="1"/>
  <c r="E493" i="44"/>
  <c r="F493" i="44" s="1"/>
  <c r="E492" i="44"/>
  <c r="F492" i="44" s="1"/>
  <c r="E491" i="44"/>
  <c r="F491" i="44" s="1"/>
  <c r="E490" i="44"/>
  <c r="F490" i="44" s="1"/>
  <c r="E489" i="44"/>
  <c r="F489" i="44" s="1"/>
  <c r="E488" i="44"/>
  <c r="F488" i="44" s="1"/>
  <c r="E487" i="44"/>
  <c r="F487" i="44" s="1"/>
  <c r="E486" i="44"/>
  <c r="F486" i="44" s="1"/>
  <c r="E485" i="44"/>
  <c r="F485" i="44" s="1"/>
  <c r="E484" i="44"/>
  <c r="F484" i="44" s="1"/>
  <c r="E483" i="44"/>
  <c r="F483" i="44" s="1"/>
  <c r="E482" i="44"/>
  <c r="F482" i="44" s="1"/>
  <c r="E481" i="44"/>
  <c r="F481" i="44" s="1"/>
  <c r="E480" i="44"/>
  <c r="F480" i="44" s="1"/>
  <c r="E479" i="44"/>
  <c r="F479" i="44" s="1"/>
  <c r="E478" i="44"/>
  <c r="F478" i="44" s="1"/>
  <c r="E477" i="44"/>
  <c r="F477" i="44" s="1"/>
  <c r="E476" i="44"/>
  <c r="F476" i="44" s="1"/>
  <c r="E475" i="44"/>
  <c r="F475" i="44" s="1"/>
  <c r="E474" i="44"/>
  <c r="F474" i="44" s="1"/>
  <c r="E473" i="44"/>
  <c r="F473" i="44" s="1"/>
  <c r="E472" i="44"/>
  <c r="F472" i="44" s="1"/>
  <c r="E471" i="44"/>
  <c r="F471" i="44" s="1"/>
  <c r="E470" i="44"/>
  <c r="F470" i="44" s="1"/>
  <c r="E469" i="44"/>
  <c r="F469" i="44" s="1"/>
  <c r="E468" i="44"/>
  <c r="F468" i="44" s="1"/>
  <c r="E467" i="44"/>
  <c r="F467" i="44" s="1"/>
  <c r="E466" i="44"/>
  <c r="F466" i="44" s="1"/>
  <c r="E465" i="44"/>
  <c r="F465" i="44" s="1"/>
  <c r="E464" i="44"/>
  <c r="F464" i="44" s="1"/>
  <c r="E463" i="44"/>
  <c r="F463" i="44" s="1"/>
  <c r="E462" i="44"/>
  <c r="F462" i="44" s="1"/>
  <c r="E461" i="44"/>
  <c r="F461" i="44" s="1"/>
  <c r="E460" i="44"/>
  <c r="F460" i="44" s="1"/>
  <c r="E459" i="44"/>
  <c r="F459" i="44" s="1"/>
  <c r="E458" i="44"/>
  <c r="F458" i="44" s="1"/>
  <c r="E457" i="44"/>
  <c r="F457" i="44" s="1"/>
  <c r="E456" i="44"/>
  <c r="F456" i="44" s="1"/>
  <c r="E455" i="44"/>
  <c r="F455" i="44" s="1"/>
  <c r="E454" i="44"/>
  <c r="F454" i="44" s="1"/>
  <c r="E453" i="44"/>
  <c r="F453" i="44" s="1"/>
  <c r="E452" i="44"/>
  <c r="F452" i="44" s="1"/>
  <c r="E451" i="44"/>
  <c r="F451" i="44" s="1"/>
  <c r="E450" i="44"/>
  <c r="F450" i="44" s="1"/>
  <c r="E449" i="44"/>
  <c r="F449" i="44" s="1"/>
  <c r="E448" i="44"/>
  <c r="F448" i="44" s="1"/>
  <c r="E447" i="44"/>
  <c r="F447" i="44" s="1"/>
  <c r="E446" i="44"/>
  <c r="F446" i="44" s="1"/>
  <c r="E445" i="44"/>
  <c r="F445" i="44" s="1"/>
  <c r="E444" i="44"/>
  <c r="F444" i="44" s="1"/>
  <c r="E443" i="44"/>
  <c r="F443" i="44" s="1"/>
  <c r="E442" i="44"/>
  <c r="F442" i="44" s="1"/>
  <c r="E441" i="44"/>
  <c r="F441" i="44" s="1"/>
  <c r="E440" i="44"/>
  <c r="F440" i="44" s="1"/>
  <c r="E439" i="44"/>
  <c r="F439" i="44" s="1"/>
  <c r="E438" i="44"/>
  <c r="F438" i="44" s="1"/>
  <c r="E437" i="44"/>
  <c r="F437" i="44" s="1"/>
  <c r="E436" i="44"/>
  <c r="F436" i="44" s="1"/>
  <c r="E435" i="44"/>
  <c r="F435" i="44" s="1"/>
  <c r="E434" i="44"/>
  <c r="F434" i="44" s="1"/>
  <c r="E433" i="44"/>
  <c r="F433" i="44" s="1"/>
  <c r="E432" i="44"/>
  <c r="F432" i="44" s="1"/>
  <c r="E431" i="44"/>
  <c r="F431" i="44" s="1"/>
  <c r="E430" i="44"/>
  <c r="F430" i="44" s="1"/>
  <c r="E429" i="44"/>
  <c r="F429" i="44" s="1"/>
  <c r="E428" i="44"/>
  <c r="F428" i="44" s="1"/>
  <c r="E427" i="44"/>
  <c r="F427" i="44" s="1"/>
  <c r="E426" i="44"/>
  <c r="F426" i="44" s="1"/>
  <c r="E425" i="44"/>
  <c r="F425" i="44" s="1"/>
  <c r="E424" i="44"/>
  <c r="F424" i="44" s="1"/>
  <c r="E423" i="44"/>
  <c r="F423" i="44" s="1"/>
  <c r="E422" i="44"/>
  <c r="F422" i="44" s="1"/>
  <c r="E421" i="44"/>
  <c r="F421" i="44" s="1"/>
  <c r="E420" i="44"/>
  <c r="F420" i="44" s="1"/>
  <c r="E419" i="44"/>
  <c r="F419" i="44" s="1"/>
  <c r="E418" i="44"/>
  <c r="F418" i="44" s="1"/>
  <c r="E417" i="44"/>
  <c r="F417" i="44" s="1"/>
  <c r="E416" i="44"/>
  <c r="F416" i="44" s="1"/>
  <c r="E415" i="44"/>
  <c r="F415" i="44" s="1"/>
  <c r="E414" i="44"/>
  <c r="F414" i="44" s="1"/>
  <c r="E413" i="44"/>
  <c r="F413" i="44" s="1"/>
  <c r="E412" i="44"/>
  <c r="F412" i="44" s="1"/>
  <c r="E411" i="44"/>
  <c r="F411" i="44" s="1"/>
  <c r="E410" i="44"/>
  <c r="F410" i="44" s="1"/>
  <c r="E409" i="44"/>
  <c r="F409" i="44" s="1"/>
  <c r="E408" i="44"/>
  <c r="F408" i="44" s="1"/>
  <c r="E407" i="44"/>
  <c r="F407" i="44" s="1"/>
  <c r="E406" i="44"/>
  <c r="F406" i="44" s="1"/>
  <c r="E405" i="44"/>
  <c r="F405" i="44" s="1"/>
  <c r="E404" i="44"/>
  <c r="F404" i="44" s="1"/>
  <c r="E403" i="44"/>
  <c r="F403" i="44" s="1"/>
  <c r="E402" i="44"/>
  <c r="F402" i="44" s="1"/>
  <c r="E401" i="44"/>
  <c r="F401" i="44" s="1"/>
  <c r="E400" i="44"/>
  <c r="F400" i="44" s="1"/>
  <c r="E399" i="44"/>
  <c r="F399" i="44" s="1"/>
  <c r="E398" i="44"/>
  <c r="F398" i="44" s="1"/>
  <c r="E397" i="44"/>
  <c r="F397" i="44" s="1"/>
  <c r="E396" i="44"/>
  <c r="F396" i="44" s="1"/>
  <c r="E395" i="44"/>
  <c r="F395" i="44" s="1"/>
  <c r="E394" i="44"/>
  <c r="F394" i="44" s="1"/>
  <c r="E393" i="44"/>
  <c r="F393" i="44" s="1"/>
  <c r="E392" i="44"/>
  <c r="F392" i="44" s="1"/>
  <c r="E391" i="44"/>
  <c r="F391" i="44" s="1"/>
  <c r="E390" i="44"/>
  <c r="F390" i="44" s="1"/>
  <c r="E389" i="44"/>
  <c r="F389" i="44" s="1"/>
  <c r="E388" i="44"/>
  <c r="F388" i="44" s="1"/>
  <c r="E387" i="44"/>
  <c r="F387" i="44" s="1"/>
  <c r="E386" i="44"/>
  <c r="F386" i="44" s="1"/>
  <c r="E385" i="44"/>
  <c r="F385" i="44" s="1"/>
  <c r="E384" i="44"/>
  <c r="F384" i="44" s="1"/>
  <c r="E383" i="44"/>
  <c r="F383" i="44" s="1"/>
  <c r="E382" i="44"/>
  <c r="F382" i="44" s="1"/>
  <c r="E381" i="44"/>
  <c r="F381" i="44" s="1"/>
  <c r="E380" i="44"/>
  <c r="F380" i="44" s="1"/>
  <c r="E379" i="44"/>
  <c r="F379" i="44" s="1"/>
  <c r="E378" i="44"/>
  <c r="F378" i="44" s="1"/>
  <c r="E377" i="44"/>
  <c r="F377" i="44" s="1"/>
  <c r="E376" i="44"/>
  <c r="F376" i="44" s="1"/>
  <c r="E375" i="44"/>
  <c r="F375" i="44" s="1"/>
  <c r="E374" i="44"/>
  <c r="F374" i="44" s="1"/>
  <c r="E373" i="44"/>
  <c r="F373" i="44" s="1"/>
  <c r="E372" i="44"/>
  <c r="F372" i="44" s="1"/>
  <c r="E371" i="44"/>
  <c r="F371" i="44" s="1"/>
  <c r="E370" i="44"/>
  <c r="F370" i="44" s="1"/>
  <c r="E369" i="44"/>
  <c r="F369" i="44" s="1"/>
  <c r="E368" i="44"/>
  <c r="F368" i="44" s="1"/>
  <c r="E367" i="44"/>
  <c r="F367" i="44" s="1"/>
  <c r="E366" i="44"/>
  <c r="F366" i="44" s="1"/>
  <c r="E365" i="44"/>
  <c r="F365" i="44" s="1"/>
  <c r="E364" i="44"/>
  <c r="F364" i="44" s="1"/>
  <c r="E363" i="44"/>
  <c r="F363" i="44" s="1"/>
  <c r="E362" i="44"/>
  <c r="F362" i="44" s="1"/>
  <c r="E361" i="44"/>
  <c r="F361" i="44" s="1"/>
  <c r="E360" i="44"/>
  <c r="F360" i="44" s="1"/>
  <c r="E359" i="44"/>
  <c r="F359" i="44" s="1"/>
  <c r="E358" i="44"/>
  <c r="F358" i="44" s="1"/>
  <c r="E357" i="44"/>
  <c r="F357" i="44" s="1"/>
  <c r="E356" i="44"/>
  <c r="F356" i="44" s="1"/>
  <c r="E355" i="44"/>
  <c r="F355" i="44" s="1"/>
  <c r="E354" i="44"/>
  <c r="F354" i="44" s="1"/>
  <c r="E353" i="44"/>
  <c r="F353" i="44" s="1"/>
  <c r="E352" i="44"/>
  <c r="F352" i="44" s="1"/>
  <c r="E351" i="44"/>
  <c r="F351" i="44" s="1"/>
  <c r="E350" i="44"/>
  <c r="F350" i="44" s="1"/>
  <c r="E349" i="44"/>
  <c r="F349" i="44" s="1"/>
  <c r="E348" i="44"/>
  <c r="F348" i="44" s="1"/>
  <c r="E347" i="44"/>
  <c r="F347" i="44" s="1"/>
  <c r="E346" i="44"/>
  <c r="F346" i="44" s="1"/>
  <c r="E345" i="44"/>
  <c r="F345" i="44" s="1"/>
  <c r="E344" i="44"/>
  <c r="F344" i="44" s="1"/>
  <c r="E343" i="44"/>
  <c r="F343" i="44" s="1"/>
  <c r="E342" i="44"/>
  <c r="F342" i="44" s="1"/>
  <c r="E341" i="44"/>
  <c r="F341" i="44" s="1"/>
  <c r="E340" i="44"/>
  <c r="F340" i="44" s="1"/>
  <c r="E339" i="44"/>
  <c r="F339" i="44" s="1"/>
  <c r="E338" i="44"/>
  <c r="F338" i="44" s="1"/>
  <c r="E337" i="44"/>
  <c r="F337" i="44" s="1"/>
  <c r="E336" i="44"/>
  <c r="F336" i="44" s="1"/>
  <c r="E335" i="44"/>
  <c r="F335" i="44" s="1"/>
  <c r="E334" i="44"/>
  <c r="F334" i="44" s="1"/>
  <c r="E333" i="44"/>
  <c r="F333" i="44" s="1"/>
  <c r="E332" i="44"/>
  <c r="F332" i="44" s="1"/>
  <c r="E331" i="44"/>
  <c r="F331" i="44" s="1"/>
  <c r="E330" i="44"/>
  <c r="F330" i="44" s="1"/>
  <c r="E329" i="44"/>
  <c r="F329" i="44" s="1"/>
  <c r="E328" i="44"/>
  <c r="F328" i="44" s="1"/>
  <c r="E327" i="44"/>
  <c r="F327" i="44" s="1"/>
  <c r="E326" i="44"/>
  <c r="F326" i="44" s="1"/>
  <c r="E325" i="44"/>
  <c r="F325" i="44" s="1"/>
  <c r="E324" i="44"/>
  <c r="F324" i="44" s="1"/>
  <c r="E323" i="44"/>
  <c r="F323" i="44" s="1"/>
  <c r="E322" i="44"/>
  <c r="F322" i="44" s="1"/>
  <c r="E321" i="44"/>
  <c r="F321" i="44" s="1"/>
  <c r="E320" i="44"/>
  <c r="F320" i="44" s="1"/>
  <c r="E319" i="44"/>
  <c r="F319" i="44" s="1"/>
  <c r="E318" i="44"/>
  <c r="F318" i="44" s="1"/>
  <c r="E317" i="44"/>
  <c r="F317" i="44" s="1"/>
  <c r="E316" i="44"/>
  <c r="F316" i="44" s="1"/>
  <c r="E315" i="44"/>
  <c r="F315" i="44" s="1"/>
  <c r="E314" i="44"/>
  <c r="F314" i="44" s="1"/>
  <c r="E313" i="44"/>
  <c r="F313" i="44" s="1"/>
  <c r="E312" i="44"/>
  <c r="F312" i="44" s="1"/>
  <c r="E311" i="44"/>
  <c r="F311" i="44" s="1"/>
  <c r="E310" i="44"/>
  <c r="F310" i="44" s="1"/>
  <c r="E309" i="44"/>
  <c r="F309" i="44" s="1"/>
  <c r="E308" i="44"/>
  <c r="F308" i="44" s="1"/>
  <c r="E307" i="44"/>
  <c r="F307" i="44" s="1"/>
  <c r="E306" i="44"/>
  <c r="F306" i="44" s="1"/>
  <c r="E305" i="44"/>
  <c r="F305" i="44" s="1"/>
  <c r="E304" i="44"/>
  <c r="F304" i="44" s="1"/>
  <c r="E303" i="44"/>
  <c r="F303" i="44" s="1"/>
  <c r="E302" i="44"/>
  <c r="F302" i="44" s="1"/>
  <c r="E301" i="44"/>
  <c r="F301" i="44" s="1"/>
  <c r="E300" i="44"/>
  <c r="F300" i="44" s="1"/>
  <c r="E299" i="44"/>
  <c r="F299" i="44" s="1"/>
  <c r="E298" i="44"/>
  <c r="F298" i="44" s="1"/>
  <c r="E297" i="44"/>
  <c r="F297" i="44" s="1"/>
  <c r="E296" i="44"/>
  <c r="F296" i="44" s="1"/>
  <c r="E295" i="44"/>
  <c r="F295" i="44" s="1"/>
  <c r="E294" i="44"/>
  <c r="F294" i="44" s="1"/>
  <c r="E293" i="44"/>
  <c r="F293" i="44" s="1"/>
  <c r="E292" i="44"/>
  <c r="F292" i="44" s="1"/>
  <c r="E291" i="44"/>
  <c r="F291" i="44" s="1"/>
  <c r="E290" i="44"/>
  <c r="F290" i="44" s="1"/>
  <c r="E289" i="44"/>
  <c r="F289" i="44" s="1"/>
  <c r="E288" i="44"/>
  <c r="F288" i="44" s="1"/>
  <c r="E287" i="44"/>
  <c r="F287" i="44" s="1"/>
  <c r="E286" i="44"/>
  <c r="F286" i="44" s="1"/>
  <c r="E285" i="44"/>
  <c r="F285" i="44" s="1"/>
  <c r="E284" i="44"/>
  <c r="F284" i="44" s="1"/>
  <c r="E283" i="44"/>
  <c r="F283" i="44" s="1"/>
  <c r="E282" i="44"/>
  <c r="F282" i="44" s="1"/>
  <c r="E281" i="44"/>
  <c r="F281" i="44" s="1"/>
  <c r="E280" i="44"/>
  <c r="F280" i="44" s="1"/>
  <c r="E279" i="44"/>
  <c r="F279" i="44" s="1"/>
  <c r="E278" i="44"/>
  <c r="F278" i="44" s="1"/>
  <c r="E277" i="44"/>
  <c r="F277" i="44" s="1"/>
  <c r="E276" i="44"/>
  <c r="F276" i="44" s="1"/>
  <c r="E275" i="44"/>
  <c r="F275" i="44" s="1"/>
  <c r="E274" i="44"/>
  <c r="F274" i="44" s="1"/>
  <c r="E273" i="44"/>
  <c r="F273" i="44" s="1"/>
  <c r="E272" i="44"/>
  <c r="F272" i="44" s="1"/>
  <c r="E271" i="44"/>
  <c r="F271" i="44" s="1"/>
  <c r="E270" i="44"/>
  <c r="F270" i="44" s="1"/>
  <c r="E269" i="44"/>
  <c r="F269" i="44" s="1"/>
  <c r="E268" i="44"/>
  <c r="F268" i="44" s="1"/>
  <c r="E267" i="44"/>
  <c r="F267" i="44" s="1"/>
  <c r="E266" i="44"/>
  <c r="F266" i="44" s="1"/>
  <c r="E265" i="44"/>
  <c r="F265" i="44" s="1"/>
  <c r="E264" i="44"/>
  <c r="F264" i="44" s="1"/>
  <c r="E263" i="44"/>
  <c r="F263" i="44" s="1"/>
  <c r="E262" i="44"/>
  <c r="F262" i="44" s="1"/>
  <c r="E261" i="44"/>
  <c r="F261" i="44" s="1"/>
  <c r="E260" i="44"/>
  <c r="F260" i="44" s="1"/>
  <c r="E259" i="44"/>
  <c r="F259" i="44" s="1"/>
  <c r="E258" i="44"/>
  <c r="F258" i="44" s="1"/>
  <c r="E257" i="44"/>
  <c r="F257" i="44" s="1"/>
  <c r="E256" i="44"/>
  <c r="F256" i="44" s="1"/>
  <c r="E255" i="44"/>
  <c r="F255" i="44" s="1"/>
  <c r="E254" i="44"/>
  <c r="F254" i="44" s="1"/>
  <c r="E253" i="44"/>
  <c r="F253" i="44" s="1"/>
  <c r="E252" i="44"/>
  <c r="F252" i="44" s="1"/>
  <c r="E251" i="44"/>
  <c r="F251" i="44" s="1"/>
  <c r="E250" i="44"/>
  <c r="F250" i="44" s="1"/>
  <c r="E249" i="44"/>
  <c r="F249" i="44" s="1"/>
  <c r="E248" i="44"/>
  <c r="F248" i="44" s="1"/>
  <c r="E247" i="44"/>
  <c r="F247" i="44" s="1"/>
  <c r="E246" i="44"/>
  <c r="F246" i="44" s="1"/>
  <c r="E245" i="44"/>
  <c r="F245" i="44" s="1"/>
  <c r="E244" i="44"/>
  <c r="F244" i="44" s="1"/>
  <c r="E243" i="44"/>
  <c r="F243" i="44" s="1"/>
  <c r="E242" i="44"/>
  <c r="F242" i="44" s="1"/>
  <c r="E241" i="44"/>
  <c r="F241" i="44" s="1"/>
  <c r="E240" i="44"/>
  <c r="F240" i="44" s="1"/>
  <c r="E239" i="44"/>
  <c r="F239" i="44" s="1"/>
  <c r="E238" i="44"/>
  <c r="F238" i="44" s="1"/>
  <c r="E237" i="44"/>
  <c r="F237" i="44" s="1"/>
  <c r="E236" i="44"/>
  <c r="F236" i="44" s="1"/>
  <c r="E235" i="44"/>
  <c r="F235" i="44" s="1"/>
  <c r="E234" i="44"/>
  <c r="F234" i="44" s="1"/>
  <c r="E233" i="44"/>
  <c r="F233" i="44" s="1"/>
  <c r="E232" i="44"/>
  <c r="F232" i="44" s="1"/>
  <c r="E231" i="44"/>
  <c r="F231" i="44" s="1"/>
  <c r="E230" i="44"/>
  <c r="F230" i="44" s="1"/>
  <c r="E229" i="44"/>
  <c r="F229" i="44" s="1"/>
  <c r="E228" i="44"/>
  <c r="F228" i="44" s="1"/>
  <c r="E227" i="44"/>
  <c r="F227" i="44" s="1"/>
  <c r="E226" i="44"/>
  <c r="F226" i="44" s="1"/>
  <c r="E225" i="44"/>
  <c r="F225" i="44" s="1"/>
  <c r="E224" i="44"/>
  <c r="F224" i="44" s="1"/>
  <c r="E223" i="44"/>
  <c r="F223" i="44" s="1"/>
  <c r="E222" i="44"/>
  <c r="F222" i="44" s="1"/>
  <c r="E221" i="44"/>
  <c r="F221" i="44" s="1"/>
  <c r="E220" i="44"/>
  <c r="F220" i="44" s="1"/>
  <c r="E219" i="44"/>
  <c r="F219" i="44" s="1"/>
  <c r="E218" i="44"/>
  <c r="F218" i="44" s="1"/>
  <c r="E217" i="44"/>
  <c r="F217" i="44" s="1"/>
  <c r="E216" i="44"/>
  <c r="F216" i="44" s="1"/>
  <c r="E215" i="44"/>
  <c r="F215" i="44" s="1"/>
  <c r="E214" i="44"/>
  <c r="F214" i="44" s="1"/>
  <c r="E213" i="44"/>
  <c r="F213" i="44" s="1"/>
  <c r="E212" i="44"/>
  <c r="F212" i="44" s="1"/>
  <c r="E211" i="44"/>
  <c r="F211" i="44" s="1"/>
  <c r="E210" i="44"/>
  <c r="F210" i="44" s="1"/>
  <c r="E209" i="44"/>
  <c r="F209" i="44" s="1"/>
  <c r="E208" i="44"/>
  <c r="F208" i="44" s="1"/>
  <c r="E207" i="44"/>
  <c r="F207" i="44" s="1"/>
  <c r="E206" i="44"/>
  <c r="F206" i="44" s="1"/>
  <c r="E205" i="44"/>
  <c r="F205" i="44" s="1"/>
  <c r="E204" i="44"/>
  <c r="F204" i="44" s="1"/>
  <c r="E203" i="44"/>
  <c r="F203" i="44" s="1"/>
  <c r="E202" i="44"/>
  <c r="F202" i="44" s="1"/>
  <c r="E201" i="44"/>
  <c r="F201" i="44" s="1"/>
  <c r="E200" i="44"/>
  <c r="F200" i="44" s="1"/>
  <c r="E199" i="44"/>
  <c r="F199" i="44" s="1"/>
  <c r="E198" i="44"/>
  <c r="F198" i="44" s="1"/>
  <c r="E197" i="44"/>
  <c r="F197" i="44" s="1"/>
  <c r="E196" i="44"/>
  <c r="F196" i="44" s="1"/>
  <c r="E195" i="44"/>
  <c r="F195" i="44" s="1"/>
  <c r="E194" i="44"/>
  <c r="F194" i="44" s="1"/>
  <c r="E193" i="44"/>
  <c r="F193" i="44" s="1"/>
  <c r="E192" i="44"/>
  <c r="F192" i="44" s="1"/>
  <c r="E191" i="44"/>
  <c r="F191" i="44" s="1"/>
  <c r="E190" i="44"/>
  <c r="F190" i="44" s="1"/>
  <c r="E189" i="44"/>
  <c r="F189" i="44" s="1"/>
  <c r="E188" i="44"/>
  <c r="F188" i="44" s="1"/>
  <c r="E187" i="44"/>
  <c r="F187" i="44" s="1"/>
  <c r="E186" i="44"/>
  <c r="F186" i="44" s="1"/>
  <c r="E185" i="44"/>
  <c r="F185" i="44" s="1"/>
  <c r="E184" i="44"/>
  <c r="F184" i="44" s="1"/>
  <c r="E183" i="44"/>
  <c r="F183" i="44" s="1"/>
  <c r="E182" i="44"/>
  <c r="F182" i="44" s="1"/>
  <c r="E181" i="44"/>
  <c r="F181" i="44" s="1"/>
  <c r="E180" i="44"/>
  <c r="F180" i="44" s="1"/>
  <c r="E179" i="44"/>
  <c r="F179" i="44" s="1"/>
  <c r="E178" i="44"/>
  <c r="F178" i="44" s="1"/>
  <c r="E177" i="44"/>
  <c r="F177" i="44" s="1"/>
  <c r="E176" i="44"/>
  <c r="F176" i="44" s="1"/>
  <c r="E175" i="44"/>
  <c r="F175" i="44" s="1"/>
  <c r="E174" i="44"/>
  <c r="F174" i="44" s="1"/>
  <c r="E173" i="44"/>
  <c r="F173" i="44" s="1"/>
  <c r="E172" i="44"/>
  <c r="F172" i="44" s="1"/>
  <c r="E171" i="44"/>
  <c r="F171" i="44" s="1"/>
  <c r="E170" i="44"/>
  <c r="F170" i="44" s="1"/>
  <c r="E169" i="44"/>
  <c r="F169" i="44" s="1"/>
  <c r="E168" i="44"/>
  <c r="F168" i="44" s="1"/>
  <c r="E167" i="44"/>
  <c r="F167" i="44" s="1"/>
  <c r="E166" i="44"/>
  <c r="F166" i="44" s="1"/>
  <c r="E165" i="44"/>
  <c r="F165" i="44" s="1"/>
  <c r="E164" i="44"/>
  <c r="F164" i="44" s="1"/>
  <c r="E163" i="44"/>
  <c r="F163" i="44" s="1"/>
  <c r="E162" i="44"/>
  <c r="F162" i="44" s="1"/>
  <c r="E161" i="44"/>
  <c r="F161" i="44" s="1"/>
  <c r="E160" i="44"/>
  <c r="F160" i="44" s="1"/>
  <c r="E159" i="44"/>
  <c r="F159" i="44" s="1"/>
  <c r="E158" i="44"/>
  <c r="F158" i="44" s="1"/>
  <c r="E157" i="44"/>
  <c r="F157" i="44" s="1"/>
  <c r="E156" i="44"/>
  <c r="F156" i="44" s="1"/>
  <c r="E155" i="44"/>
  <c r="F155" i="44" s="1"/>
  <c r="E154" i="44"/>
  <c r="F154" i="44" s="1"/>
  <c r="E153" i="44"/>
  <c r="F153" i="44" s="1"/>
  <c r="E152" i="44"/>
  <c r="F152" i="44" s="1"/>
  <c r="E151" i="44"/>
  <c r="F151" i="44" s="1"/>
  <c r="E150" i="44"/>
  <c r="F150" i="44" s="1"/>
  <c r="E149" i="44"/>
  <c r="F149" i="44" s="1"/>
  <c r="E148" i="44"/>
  <c r="F148" i="44" s="1"/>
  <c r="E147" i="44"/>
  <c r="F147" i="44" s="1"/>
  <c r="E146" i="44"/>
  <c r="F146" i="44" s="1"/>
  <c r="E145" i="44"/>
  <c r="F145" i="44" s="1"/>
  <c r="E144" i="44"/>
  <c r="F144" i="44" s="1"/>
  <c r="E143" i="44"/>
  <c r="F143" i="44" s="1"/>
  <c r="E142" i="44"/>
  <c r="F142" i="44" s="1"/>
  <c r="E141" i="44"/>
  <c r="F141" i="44" s="1"/>
  <c r="E140" i="44"/>
  <c r="F140" i="44" s="1"/>
  <c r="E139" i="44"/>
  <c r="F139" i="44" s="1"/>
  <c r="E138" i="44"/>
  <c r="F138" i="44" s="1"/>
  <c r="E137" i="44"/>
  <c r="F137" i="44" s="1"/>
  <c r="E136" i="44"/>
  <c r="F136" i="44" s="1"/>
  <c r="E135" i="44"/>
  <c r="F135" i="44" s="1"/>
  <c r="E134" i="44"/>
  <c r="F134" i="44" s="1"/>
  <c r="E133" i="44"/>
  <c r="F133" i="44" s="1"/>
  <c r="E132" i="44"/>
  <c r="F132" i="44" s="1"/>
  <c r="E131" i="44"/>
  <c r="F131" i="44" s="1"/>
  <c r="E130" i="44"/>
  <c r="F130" i="44" s="1"/>
  <c r="E129" i="44"/>
  <c r="F129" i="44" s="1"/>
  <c r="E128" i="44"/>
  <c r="F128" i="44" s="1"/>
  <c r="E127" i="44"/>
  <c r="F127" i="44" s="1"/>
  <c r="E126" i="44"/>
  <c r="F126" i="44" s="1"/>
  <c r="E125" i="44"/>
  <c r="F125" i="44" s="1"/>
  <c r="E124" i="44"/>
  <c r="F124" i="44" s="1"/>
  <c r="E123" i="44"/>
  <c r="F123" i="44" s="1"/>
  <c r="E122" i="44"/>
  <c r="F122" i="44" s="1"/>
  <c r="E121" i="44"/>
  <c r="F121" i="44" s="1"/>
  <c r="E120" i="44"/>
  <c r="F120" i="44" s="1"/>
  <c r="E119" i="44"/>
  <c r="F119" i="44" s="1"/>
  <c r="E118" i="44"/>
  <c r="F118" i="44" s="1"/>
  <c r="E117" i="44"/>
  <c r="F117" i="44" s="1"/>
  <c r="E116" i="44"/>
  <c r="F116" i="44" s="1"/>
  <c r="E115" i="44"/>
  <c r="F115" i="44" s="1"/>
  <c r="E114" i="44"/>
  <c r="F114" i="44" s="1"/>
  <c r="E113" i="44"/>
  <c r="F113" i="44" s="1"/>
  <c r="E112" i="44"/>
  <c r="F112" i="44" s="1"/>
  <c r="E111" i="44"/>
  <c r="F111" i="44" s="1"/>
  <c r="E110" i="44"/>
  <c r="F110" i="44" s="1"/>
  <c r="E109" i="44"/>
  <c r="F109" i="44" s="1"/>
  <c r="E108" i="44"/>
  <c r="F108" i="44" s="1"/>
  <c r="E107" i="44"/>
  <c r="F107" i="44" s="1"/>
  <c r="E106" i="44"/>
  <c r="F106" i="44" s="1"/>
  <c r="E105" i="44"/>
  <c r="F105" i="44" s="1"/>
  <c r="E104" i="44"/>
  <c r="F104" i="44" s="1"/>
  <c r="E103" i="44"/>
  <c r="F103" i="44" s="1"/>
  <c r="E102" i="44"/>
  <c r="F102" i="44" s="1"/>
  <c r="E101" i="44"/>
  <c r="F101" i="44" s="1"/>
  <c r="E100" i="44"/>
  <c r="F100" i="44" s="1"/>
  <c r="E99" i="44"/>
  <c r="F99" i="44" s="1"/>
  <c r="E98" i="44"/>
  <c r="F98" i="44" s="1"/>
  <c r="E97" i="44"/>
  <c r="F97" i="44" s="1"/>
  <c r="E96" i="44"/>
  <c r="F96" i="44" s="1"/>
  <c r="E95" i="44"/>
  <c r="F95" i="44" s="1"/>
  <c r="E94" i="44"/>
  <c r="F94" i="44" s="1"/>
  <c r="E93" i="44"/>
  <c r="F93" i="44" s="1"/>
  <c r="E92" i="44"/>
  <c r="F92" i="44" s="1"/>
  <c r="E91" i="44"/>
  <c r="F91" i="44" s="1"/>
  <c r="E90" i="44"/>
  <c r="F90" i="44" s="1"/>
  <c r="E89" i="44"/>
  <c r="F89" i="44" s="1"/>
  <c r="E88" i="44"/>
  <c r="F88" i="44" s="1"/>
  <c r="E87" i="44"/>
  <c r="F87" i="44" s="1"/>
  <c r="E86" i="44"/>
  <c r="F86" i="44" s="1"/>
  <c r="E85" i="44"/>
  <c r="F85" i="44" s="1"/>
  <c r="E84" i="44"/>
  <c r="F84" i="44" s="1"/>
  <c r="E83" i="44"/>
  <c r="F83" i="44" s="1"/>
  <c r="E82" i="44"/>
  <c r="F82" i="44" s="1"/>
  <c r="E81" i="44"/>
  <c r="F81" i="44" s="1"/>
  <c r="E80" i="44"/>
  <c r="F80" i="44" s="1"/>
  <c r="E79" i="44"/>
  <c r="F79" i="44" s="1"/>
  <c r="E78" i="44"/>
  <c r="F78" i="44" s="1"/>
  <c r="E77" i="44"/>
  <c r="F77" i="44" s="1"/>
  <c r="E76" i="44"/>
  <c r="F76" i="44" s="1"/>
  <c r="E75" i="44"/>
  <c r="F75" i="44" s="1"/>
  <c r="E74" i="44"/>
  <c r="F74" i="44" s="1"/>
  <c r="E73" i="44"/>
  <c r="F73" i="44" s="1"/>
  <c r="E72" i="44"/>
  <c r="F72" i="44" s="1"/>
  <c r="E71" i="44"/>
  <c r="F71" i="44" s="1"/>
  <c r="E70" i="44"/>
  <c r="F70" i="44" s="1"/>
  <c r="E69" i="44"/>
  <c r="F69" i="44" s="1"/>
  <c r="E68" i="44"/>
  <c r="F68" i="44" s="1"/>
  <c r="E67" i="44"/>
  <c r="F67" i="44" s="1"/>
  <c r="E66" i="44"/>
  <c r="F66" i="44" s="1"/>
  <c r="E65" i="44"/>
  <c r="F65" i="44" s="1"/>
  <c r="E64" i="44"/>
  <c r="F64" i="44" s="1"/>
  <c r="E63" i="44"/>
  <c r="F63" i="44" s="1"/>
  <c r="E62" i="44"/>
  <c r="F62" i="44" s="1"/>
  <c r="E61" i="44"/>
  <c r="F61" i="44" s="1"/>
  <c r="E60" i="44"/>
  <c r="F60" i="44" s="1"/>
  <c r="E59" i="44"/>
  <c r="F59" i="44" s="1"/>
  <c r="E58" i="44"/>
  <c r="F58" i="44" s="1"/>
  <c r="E57" i="44"/>
  <c r="F57" i="44" s="1"/>
  <c r="E56" i="44"/>
  <c r="F56" i="44" s="1"/>
  <c r="E55" i="44"/>
  <c r="F55" i="44" s="1"/>
  <c r="E54" i="44"/>
  <c r="F54" i="44" s="1"/>
  <c r="E53" i="44"/>
  <c r="F53" i="44" s="1"/>
  <c r="E52" i="44"/>
  <c r="F52" i="44" s="1"/>
  <c r="E51" i="44"/>
  <c r="F51" i="44" s="1"/>
  <c r="E50" i="44"/>
  <c r="F50" i="44" s="1"/>
  <c r="E49" i="44"/>
  <c r="F49" i="44" s="1"/>
  <c r="E48" i="44"/>
  <c r="F48" i="44" s="1"/>
  <c r="E47" i="44"/>
  <c r="F47" i="44" s="1"/>
  <c r="E46" i="44"/>
  <c r="F46" i="44" s="1"/>
  <c r="E45" i="44"/>
  <c r="F45" i="44" s="1"/>
  <c r="E44" i="44"/>
  <c r="F44" i="44" s="1"/>
  <c r="E43" i="44"/>
  <c r="F43" i="44" s="1"/>
  <c r="E42" i="44"/>
  <c r="F42" i="44" s="1"/>
  <c r="E41" i="44"/>
  <c r="F41" i="44" s="1"/>
  <c r="E40" i="44"/>
  <c r="F40" i="44" s="1"/>
  <c r="E39" i="44"/>
  <c r="F39" i="44" s="1"/>
  <c r="E38" i="44"/>
  <c r="F38" i="44" s="1"/>
  <c r="E37" i="44"/>
  <c r="F37" i="44" s="1"/>
  <c r="E36" i="44"/>
  <c r="F36" i="44" s="1"/>
  <c r="E35" i="44"/>
  <c r="F35" i="44" s="1"/>
  <c r="E34" i="44"/>
  <c r="F34" i="44" s="1"/>
  <c r="E33" i="44"/>
  <c r="F33" i="44" s="1"/>
  <c r="E32" i="44"/>
  <c r="F32" i="44" s="1"/>
  <c r="E31" i="44"/>
  <c r="F31" i="44" s="1"/>
  <c r="E30" i="44"/>
  <c r="F30" i="44" s="1"/>
  <c r="E29" i="44"/>
  <c r="F29" i="44" s="1"/>
  <c r="E28" i="44"/>
  <c r="F28" i="44" s="1"/>
  <c r="E27" i="44"/>
  <c r="F27" i="44" s="1"/>
  <c r="E26" i="44"/>
  <c r="F26" i="44" s="1"/>
  <c r="E25" i="44"/>
  <c r="F25" i="44" s="1"/>
  <c r="E24" i="44"/>
  <c r="F24" i="44" s="1"/>
  <c r="E23" i="44"/>
  <c r="F23" i="44" s="1"/>
  <c r="E22" i="44"/>
  <c r="F22" i="44" s="1"/>
  <c r="E21" i="44"/>
  <c r="F21" i="44" s="1"/>
  <c r="E20" i="44"/>
  <c r="F20" i="44" s="1"/>
  <c r="E19" i="44"/>
  <c r="F19" i="44" s="1"/>
  <c r="E18" i="44"/>
  <c r="F18" i="44" s="1"/>
  <c r="E17" i="44"/>
  <c r="F17" i="44" s="1"/>
  <c r="E16" i="44"/>
  <c r="F16" i="44" s="1"/>
  <c r="E15" i="44"/>
  <c r="F15" i="44" s="1"/>
  <c r="E14" i="44"/>
  <c r="F14" i="44" s="1"/>
  <c r="E13" i="44"/>
  <c r="F13" i="44" s="1"/>
  <c r="E12" i="44"/>
  <c r="F12" i="44" s="1"/>
  <c r="E11" i="44"/>
  <c r="F11" i="44" s="1"/>
  <c r="E10" i="44"/>
  <c r="F10" i="44" s="1"/>
  <c r="E9" i="44"/>
  <c r="F9" i="44" s="1"/>
  <c r="E8" i="44"/>
  <c r="F8" i="44" s="1"/>
  <c r="E7" i="44"/>
  <c r="F7" i="44" s="1"/>
  <c r="E6" i="44"/>
  <c r="F6" i="44" s="1"/>
  <c r="E5" i="44"/>
  <c r="F5" i="44" s="1"/>
  <c r="E4" i="44"/>
  <c r="F4" i="44" s="1"/>
  <c r="E3" i="44"/>
  <c r="F3" i="44" s="1"/>
  <c r="E2" i="44"/>
  <c r="F2" i="44" s="1"/>
  <c r="E4" i="43"/>
  <c r="E5" i="43"/>
  <c r="E6" i="43"/>
  <c r="Q6" i="43" s="1"/>
  <c r="R6" i="43" s="1"/>
  <c r="E7" i="43"/>
  <c r="H7" i="43" s="1"/>
  <c r="I7" i="43" s="1"/>
  <c r="J7" i="43" s="1"/>
  <c r="K7" i="43" s="1"/>
  <c r="E8" i="43"/>
  <c r="H8" i="43" s="1"/>
  <c r="I8" i="43" s="1"/>
  <c r="J8" i="43" s="1"/>
  <c r="K8" i="43" s="1"/>
  <c r="E9" i="43"/>
  <c r="E10" i="43"/>
  <c r="E11" i="43"/>
  <c r="E12" i="43"/>
  <c r="E13" i="43"/>
  <c r="E14" i="43"/>
  <c r="Q14" i="43" s="1"/>
  <c r="R14" i="43" s="1"/>
  <c r="E15" i="43"/>
  <c r="E16" i="43"/>
  <c r="E17" i="43"/>
  <c r="E18" i="43"/>
  <c r="Q18" i="43" s="1"/>
  <c r="R18" i="43" s="1"/>
  <c r="E19" i="43"/>
  <c r="E20" i="43"/>
  <c r="E21" i="43"/>
  <c r="E22" i="43"/>
  <c r="E23" i="43"/>
  <c r="E24" i="43"/>
  <c r="E25" i="43"/>
  <c r="E26" i="43"/>
  <c r="E27" i="43"/>
  <c r="E28" i="43"/>
  <c r="E29" i="43"/>
  <c r="E30" i="43"/>
  <c r="Q30" i="43" s="1"/>
  <c r="R30" i="43" s="1"/>
  <c r="E31" i="43"/>
  <c r="E32" i="43"/>
  <c r="E33" i="43"/>
  <c r="E34" i="43"/>
  <c r="Q34" i="43" s="1"/>
  <c r="R34" i="43" s="1"/>
  <c r="E35" i="43"/>
  <c r="Q35" i="43" s="1"/>
  <c r="R35" i="43" s="1"/>
  <c r="E36" i="43"/>
  <c r="E37" i="43"/>
  <c r="E38" i="43"/>
  <c r="E39" i="43"/>
  <c r="H39" i="43" s="1"/>
  <c r="I39" i="43" s="1"/>
  <c r="J39" i="43" s="1"/>
  <c r="K39" i="43" s="1"/>
  <c r="E40" i="43"/>
  <c r="H40" i="43" s="1"/>
  <c r="I40" i="43" s="1"/>
  <c r="J40" i="43" s="1"/>
  <c r="K40" i="43" s="1"/>
  <c r="E41" i="43"/>
  <c r="E42" i="43"/>
  <c r="E43" i="43"/>
  <c r="E44" i="43"/>
  <c r="E45" i="43"/>
  <c r="Q45" i="43" s="1"/>
  <c r="R45" i="43" s="1"/>
  <c r="E46" i="43"/>
  <c r="Q46" i="43" s="1"/>
  <c r="R46" i="43" s="1"/>
  <c r="E47" i="43"/>
  <c r="E48" i="43"/>
  <c r="E49" i="43"/>
  <c r="E50" i="43"/>
  <c r="E51" i="43"/>
  <c r="E52" i="43"/>
  <c r="E53" i="43"/>
  <c r="E54" i="43"/>
  <c r="E55" i="43"/>
  <c r="E56" i="43"/>
  <c r="E57" i="43"/>
  <c r="E58" i="43"/>
  <c r="E59" i="43"/>
  <c r="E60" i="43"/>
  <c r="E61" i="43"/>
  <c r="Q61" i="43" s="1"/>
  <c r="R61" i="43" s="1"/>
  <c r="E62" i="43"/>
  <c r="Q62" i="43" s="1"/>
  <c r="R62" i="43" s="1"/>
  <c r="E63" i="43"/>
  <c r="E64" i="43"/>
  <c r="E65" i="43"/>
  <c r="E66" i="43"/>
  <c r="E67" i="43"/>
  <c r="E68" i="43"/>
  <c r="E69" i="43"/>
  <c r="E70" i="43"/>
  <c r="E71" i="43"/>
  <c r="H71" i="43" s="1"/>
  <c r="I71" i="43" s="1"/>
  <c r="J71" i="43" s="1"/>
  <c r="K71" i="43" s="1"/>
  <c r="E72" i="43"/>
  <c r="H72" i="43" s="1"/>
  <c r="I72" i="43" s="1"/>
  <c r="J72" i="43" s="1"/>
  <c r="K72" i="43" s="1"/>
  <c r="E73" i="43"/>
  <c r="E74" i="43"/>
  <c r="E75" i="43"/>
  <c r="E76" i="43"/>
  <c r="E77" i="43"/>
  <c r="Q77" i="43" s="1"/>
  <c r="R77" i="43" s="1"/>
  <c r="E78" i="43"/>
  <c r="Q78" i="43" s="1"/>
  <c r="R78" i="43" s="1"/>
  <c r="E79" i="43"/>
  <c r="E80" i="43"/>
  <c r="E81" i="43"/>
  <c r="E82" i="43"/>
  <c r="E83" i="43"/>
  <c r="E84" i="43"/>
  <c r="E85" i="43"/>
  <c r="E86" i="43"/>
  <c r="E87" i="43"/>
  <c r="E88" i="43"/>
  <c r="E89" i="43"/>
  <c r="E90" i="43"/>
  <c r="E91" i="43"/>
  <c r="E92" i="43"/>
  <c r="E93" i="43"/>
  <c r="Q93" i="43" s="1"/>
  <c r="R93" i="43" s="1"/>
  <c r="E94" i="43"/>
  <c r="Q94" i="43" s="1"/>
  <c r="R94" i="43" s="1"/>
  <c r="E95" i="43"/>
  <c r="E96" i="43"/>
  <c r="E97" i="43"/>
  <c r="E98" i="43"/>
  <c r="E99" i="43"/>
  <c r="Q99" i="43" s="1"/>
  <c r="R99" i="43" s="1"/>
  <c r="E100" i="43"/>
  <c r="H100" i="43" s="1"/>
  <c r="I100" i="43" s="1"/>
  <c r="J100" i="43" s="1"/>
  <c r="K100" i="43" s="1"/>
  <c r="E101" i="43"/>
  <c r="E102" i="43"/>
  <c r="E103" i="43"/>
  <c r="E104" i="43"/>
  <c r="E105" i="43"/>
  <c r="Q105" i="43" s="1"/>
  <c r="R105" i="43" s="1"/>
  <c r="E106" i="43"/>
  <c r="E107" i="43"/>
  <c r="E108" i="43"/>
  <c r="E109" i="43"/>
  <c r="Q109" i="43" s="1"/>
  <c r="R109" i="43" s="1"/>
  <c r="E110" i="43"/>
  <c r="E111" i="43"/>
  <c r="E112" i="43"/>
  <c r="E113" i="43"/>
  <c r="E114" i="43"/>
  <c r="E115" i="43"/>
  <c r="H115" i="43" s="1"/>
  <c r="I115" i="43" s="1"/>
  <c r="J115" i="43" s="1"/>
  <c r="K115" i="43" s="1"/>
  <c r="E116" i="43"/>
  <c r="H116" i="43" s="1"/>
  <c r="I116" i="43" s="1"/>
  <c r="J116" i="43" s="1"/>
  <c r="K116" i="43" s="1"/>
  <c r="E117" i="43"/>
  <c r="E118" i="43"/>
  <c r="E119" i="43"/>
  <c r="E120" i="43"/>
  <c r="E121" i="43"/>
  <c r="Q121" i="43" s="1"/>
  <c r="R121" i="43" s="1"/>
  <c r="E122" i="43"/>
  <c r="E123" i="43"/>
  <c r="E124" i="43"/>
  <c r="E125" i="43"/>
  <c r="Q125" i="43" s="1"/>
  <c r="R125" i="43" s="1"/>
  <c r="E126" i="43"/>
  <c r="E127" i="43"/>
  <c r="E128" i="43"/>
  <c r="E129" i="43"/>
  <c r="E130" i="43"/>
  <c r="E131" i="43"/>
  <c r="H131" i="43" s="1"/>
  <c r="I131" i="43" s="1"/>
  <c r="J131" i="43" s="1"/>
  <c r="K131" i="43" s="1"/>
  <c r="E132" i="43"/>
  <c r="H132" i="43" s="1"/>
  <c r="I132" i="43" s="1"/>
  <c r="J132" i="43" s="1"/>
  <c r="K132" i="43" s="1"/>
  <c r="E133" i="43"/>
  <c r="E134" i="43"/>
  <c r="E135" i="43"/>
  <c r="E136" i="43"/>
  <c r="E137" i="43"/>
  <c r="Q137" i="43" s="1"/>
  <c r="R137" i="43" s="1"/>
  <c r="E138" i="43"/>
  <c r="E139" i="43"/>
  <c r="E140" i="43"/>
  <c r="E141" i="43"/>
  <c r="Q141" i="43" s="1"/>
  <c r="R141" i="43" s="1"/>
  <c r="E142" i="43"/>
  <c r="E143" i="43"/>
  <c r="E144" i="43"/>
  <c r="E145" i="43"/>
  <c r="E146" i="43"/>
  <c r="E147" i="43"/>
  <c r="H147" i="43" s="1"/>
  <c r="I147" i="43" s="1"/>
  <c r="J147" i="43" s="1"/>
  <c r="K147" i="43" s="1"/>
  <c r="E148" i="43"/>
  <c r="H148" i="43" s="1"/>
  <c r="I148" i="43" s="1"/>
  <c r="J148" i="43" s="1"/>
  <c r="K148" i="43" s="1"/>
  <c r="E149" i="43"/>
  <c r="E150" i="43"/>
  <c r="E151" i="43"/>
  <c r="E152" i="43"/>
  <c r="E153" i="43"/>
  <c r="Q153" i="43" s="1"/>
  <c r="R153" i="43" s="1"/>
  <c r="E154" i="43"/>
  <c r="E155" i="43"/>
  <c r="E156" i="43"/>
  <c r="E157" i="43"/>
  <c r="Q157" i="43" s="1"/>
  <c r="R157" i="43" s="1"/>
  <c r="E158" i="43"/>
  <c r="E159" i="43"/>
  <c r="E160" i="43"/>
  <c r="E161" i="43"/>
  <c r="E162" i="43"/>
  <c r="E163" i="43"/>
  <c r="Q163" i="43" s="1"/>
  <c r="R163" i="43" s="1"/>
  <c r="E164" i="43"/>
  <c r="H164" i="43" s="1"/>
  <c r="I164" i="43" s="1"/>
  <c r="J164" i="43" s="1"/>
  <c r="K164" i="43" s="1"/>
  <c r="E165" i="43"/>
  <c r="E166" i="43"/>
  <c r="E167" i="43"/>
  <c r="E168" i="43"/>
  <c r="E169" i="43"/>
  <c r="Q169" i="43" s="1"/>
  <c r="R169" i="43" s="1"/>
  <c r="E170" i="43"/>
  <c r="E171" i="43"/>
  <c r="E172" i="43"/>
  <c r="E173" i="43"/>
  <c r="E174" i="43"/>
  <c r="E175" i="43"/>
  <c r="E176" i="43"/>
  <c r="E177" i="43"/>
  <c r="E178" i="43"/>
  <c r="Q178" i="43" s="1"/>
  <c r="R178" i="43" s="1"/>
  <c r="E179" i="43"/>
  <c r="H179" i="43" s="1"/>
  <c r="I179" i="43" s="1"/>
  <c r="J179" i="43" s="1"/>
  <c r="K179" i="43" s="1"/>
  <c r="E180" i="43"/>
  <c r="H180" i="43" s="1"/>
  <c r="I180" i="43" s="1"/>
  <c r="J180" i="43" s="1"/>
  <c r="K180" i="43" s="1"/>
  <c r="E181" i="43"/>
  <c r="E182" i="43"/>
  <c r="E183" i="43"/>
  <c r="E184" i="43"/>
  <c r="E185" i="43"/>
  <c r="Q185" i="43" s="1"/>
  <c r="R185" i="43" s="1"/>
  <c r="E186" i="43"/>
  <c r="E187" i="43"/>
  <c r="E188" i="43"/>
  <c r="E189" i="43"/>
  <c r="E190" i="43"/>
  <c r="E191" i="43"/>
  <c r="E192" i="43"/>
  <c r="E193" i="43"/>
  <c r="E194" i="43"/>
  <c r="Q194" i="43" s="1"/>
  <c r="R194" i="43" s="1"/>
  <c r="E195" i="43"/>
  <c r="H195" i="43" s="1"/>
  <c r="I195" i="43" s="1"/>
  <c r="J195" i="43" s="1"/>
  <c r="K195" i="43" s="1"/>
  <c r="E196" i="43"/>
  <c r="H196" i="43" s="1"/>
  <c r="I196" i="43" s="1"/>
  <c r="J196" i="43" s="1"/>
  <c r="K196" i="43" s="1"/>
  <c r="E197" i="43"/>
  <c r="E198" i="43"/>
  <c r="E199" i="43"/>
  <c r="E200" i="43"/>
  <c r="E201" i="43"/>
  <c r="Q201" i="43" s="1"/>
  <c r="R201" i="43" s="1"/>
  <c r="E202" i="43"/>
  <c r="E203" i="43"/>
  <c r="E204" i="43"/>
  <c r="E205" i="43"/>
  <c r="E206" i="43"/>
  <c r="E207" i="43"/>
  <c r="E208" i="43"/>
  <c r="E209" i="43"/>
  <c r="E210" i="43"/>
  <c r="Q210" i="43" s="1"/>
  <c r="R210" i="43" s="1"/>
  <c r="E211" i="43"/>
  <c r="H211" i="43" s="1"/>
  <c r="I211" i="43" s="1"/>
  <c r="J211" i="43" s="1"/>
  <c r="K211" i="43" s="1"/>
  <c r="E212" i="43"/>
  <c r="H212" i="43" s="1"/>
  <c r="I212" i="43" s="1"/>
  <c r="J212" i="43" s="1"/>
  <c r="K212" i="43" s="1"/>
  <c r="E213" i="43"/>
  <c r="E214" i="43"/>
  <c r="E215" i="43"/>
  <c r="E216" i="43"/>
  <c r="E217" i="43"/>
  <c r="Q217" i="43" s="1"/>
  <c r="R217" i="43" s="1"/>
  <c r="E218" i="43"/>
  <c r="E219" i="43"/>
  <c r="E220" i="43"/>
  <c r="E221" i="43"/>
  <c r="E222" i="43"/>
  <c r="E223" i="43"/>
  <c r="E224" i="43"/>
  <c r="E225" i="43"/>
  <c r="E226" i="43"/>
  <c r="Q226" i="43" s="1"/>
  <c r="R226" i="43" s="1"/>
  <c r="E227" i="43"/>
  <c r="Q227" i="43" s="1"/>
  <c r="R227" i="43" s="1"/>
  <c r="E228" i="43"/>
  <c r="H228" i="43" s="1"/>
  <c r="I228" i="43" s="1"/>
  <c r="J228" i="43" s="1"/>
  <c r="K228" i="43" s="1"/>
  <c r="E229" i="43"/>
  <c r="E230" i="43"/>
  <c r="E231" i="43"/>
  <c r="E232" i="43"/>
  <c r="E233" i="43"/>
  <c r="E234" i="43"/>
  <c r="E235" i="43"/>
  <c r="E236" i="43"/>
  <c r="E237" i="43"/>
  <c r="E238" i="43"/>
  <c r="Q238" i="43" s="1"/>
  <c r="R238" i="43" s="1"/>
  <c r="E239" i="43"/>
  <c r="E240" i="43"/>
  <c r="E241" i="43"/>
  <c r="E242" i="43"/>
  <c r="Q242" i="43" s="1"/>
  <c r="R242" i="43" s="1"/>
  <c r="E243" i="43"/>
  <c r="H243" i="43" s="1"/>
  <c r="I243" i="43" s="1"/>
  <c r="J243" i="43" s="1"/>
  <c r="K243" i="43" s="1"/>
  <c r="E244" i="43"/>
  <c r="H244" i="43" s="1"/>
  <c r="I244" i="43" s="1"/>
  <c r="J244" i="43" s="1"/>
  <c r="K244" i="43" s="1"/>
  <c r="E245" i="43"/>
  <c r="E246" i="43"/>
  <c r="E247" i="43"/>
  <c r="E248" i="43"/>
  <c r="E249" i="43"/>
  <c r="E250" i="43"/>
  <c r="E251" i="43"/>
  <c r="E252" i="43"/>
  <c r="E253" i="43"/>
  <c r="E254" i="43"/>
  <c r="Q254" i="43" s="1"/>
  <c r="R254" i="43" s="1"/>
  <c r="E255" i="43"/>
  <c r="E256" i="43"/>
  <c r="E257" i="43"/>
  <c r="E258" i="43"/>
  <c r="Q258" i="43" s="1"/>
  <c r="R258" i="43" s="1"/>
  <c r="E259" i="43"/>
  <c r="H259" i="43" s="1"/>
  <c r="I259" i="43" s="1"/>
  <c r="J259" i="43" s="1"/>
  <c r="K259" i="43" s="1"/>
  <c r="E260" i="43"/>
  <c r="H260" i="43" s="1"/>
  <c r="I260" i="43" s="1"/>
  <c r="J260" i="43" s="1"/>
  <c r="K260" i="43" s="1"/>
  <c r="E261" i="43"/>
  <c r="E262" i="43"/>
  <c r="E263" i="43"/>
  <c r="E264" i="43"/>
  <c r="E265" i="43"/>
  <c r="E266" i="43"/>
  <c r="E267" i="43"/>
  <c r="E268" i="43"/>
  <c r="E269" i="43"/>
  <c r="E270" i="43"/>
  <c r="Q270" i="43" s="1"/>
  <c r="R270" i="43" s="1"/>
  <c r="E271" i="43"/>
  <c r="E272" i="43"/>
  <c r="E273" i="43"/>
  <c r="E274" i="43"/>
  <c r="Q274" i="43" s="1"/>
  <c r="R274" i="43" s="1"/>
  <c r="E275" i="43"/>
  <c r="H275" i="43" s="1"/>
  <c r="I275" i="43" s="1"/>
  <c r="J275" i="43" s="1"/>
  <c r="K275" i="43" s="1"/>
  <c r="E276" i="43"/>
  <c r="H276" i="43" s="1"/>
  <c r="I276" i="43" s="1"/>
  <c r="J276" i="43" s="1"/>
  <c r="K276" i="43" s="1"/>
  <c r="E277" i="43"/>
  <c r="E278" i="43"/>
  <c r="E279" i="43"/>
  <c r="E280" i="43"/>
  <c r="E281" i="43"/>
  <c r="E282" i="43"/>
  <c r="E283" i="43"/>
  <c r="E284" i="43"/>
  <c r="E285" i="43"/>
  <c r="E286" i="43"/>
  <c r="Q286" i="43" s="1"/>
  <c r="R286" i="43" s="1"/>
  <c r="E287" i="43"/>
  <c r="E288" i="43"/>
  <c r="E289" i="43"/>
  <c r="E290" i="43"/>
  <c r="Q290" i="43" s="1"/>
  <c r="R290" i="43" s="1"/>
  <c r="E291" i="43"/>
  <c r="Q291" i="43" s="1"/>
  <c r="E292" i="43"/>
  <c r="H292" i="43" s="1"/>
  <c r="I292" i="43" s="1"/>
  <c r="J292" i="43" s="1"/>
  <c r="K292" i="43" s="1"/>
  <c r="E293" i="43"/>
  <c r="E294" i="43"/>
  <c r="E295" i="43"/>
  <c r="E296" i="43"/>
  <c r="E297" i="43"/>
  <c r="E298" i="43"/>
  <c r="E299" i="43"/>
  <c r="E300" i="43"/>
  <c r="E301" i="43"/>
  <c r="Q301" i="43" s="1"/>
  <c r="R301" i="43" s="1"/>
  <c r="E302" i="43"/>
  <c r="Q302" i="43" s="1"/>
  <c r="R302" i="43" s="1"/>
  <c r="E303" i="43"/>
  <c r="E304" i="43"/>
  <c r="E305" i="43"/>
  <c r="E306" i="43"/>
  <c r="E307" i="43"/>
  <c r="H307" i="43" s="1"/>
  <c r="I307" i="43" s="1"/>
  <c r="J307" i="43" s="1"/>
  <c r="K307" i="43" s="1"/>
  <c r="E308" i="43"/>
  <c r="H308" i="43" s="1"/>
  <c r="I308" i="43" s="1"/>
  <c r="J308" i="43" s="1"/>
  <c r="K308" i="43" s="1"/>
  <c r="E309" i="43"/>
  <c r="E310" i="43"/>
  <c r="E311" i="43"/>
  <c r="E312" i="43"/>
  <c r="E313" i="43"/>
  <c r="E314" i="43"/>
  <c r="E315" i="43"/>
  <c r="E316" i="43"/>
  <c r="E317" i="43"/>
  <c r="Q317" i="43" s="1"/>
  <c r="R317" i="43" s="1"/>
  <c r="E318" i="43"/>
  <c r="Q318" i="43" s="1"/>
  <c r="R318" i="43" s="1"/>
  <c r="E319" i="43"/>
  <c r="E320" i="43"/>
  <c r="E321" i="43"/>
  <c r="E322" i="43"/>
  <c r="E323" i="43"/>
  <c r="H323" i="43" s="1"/>
  <c r="I323" i="43" s="1"/>
  <c r="J323" i="43" s="1"/>
  <c r="K323" i="43" s="1"/>
  <c r="E324" i="43"/>
  <c r="H324" i="43" s="1"/>
  <c r="I324" i="43" s="1"/>
  <c r="J324" i="43" s="1"/>
  <c r="K324" i="43" s="1"/>
  <c r="E325" i="43"/>
  <c r="E326" i="43"/>
  <c r="E327" i="43"/>
  <c r="E328" i="43"/>
  <c r="E329" i="43"/>
  <c r="E330" i="43"/>
  <c r="E331" i="43"/>
  <c r="E332" i="43"/>
  <c r="E333" i="43"/>
  <c r="Q333" i="43" s="1"/>
  <c r="R333" i="43" s="1"/>
  <c r="E334" i="43"/>
  <c r="Q334" i="43" s="1"/>
  <c r="R334" i="43" s="1"/>
  <c r="E335" i="43"/>
  <c r="E336" i="43"/>
  <c r="E337" i="43"/>
  <c r="E338" i="43"/>
  <c r="E339" i="43"/>
  <c r="H339" i="43" s="1"/>
  <c r="I339" i="43" s="1"/>
  <c r="J339" i="43" s="1"/>
  <c r="K339" i="43" s="1"/>
  <c r="E340" i="43"/>
  <c r="H340" i="43" s="1"/>
  <c r="I340" i="43" s="1"/>
  <c r="J340" i="43" s="1"/>
  <c r="K340" i="43" s="1"/>
  <c r="E341" i="43"/>
  <c r="E342" i="43"/>
  <c r="E343" i="43"/>
  <c r="E344" i="43"/>
  <c r="E345" i="43"/>
  <c r="E346" i="43"/>
  <c r="E347" i="43"/>
  <c r="E348" i="43"/>
  <c r="E349" i="43"/>
  <c r="E350" i="43"/>
  <c r="E351" i="43"/>
  <c r="E352" i="43"/>
  <c r="E353" i="43"/>
  <c r="E354" i="43"/>
  <c r="E355" i="43"/>
  <c r="H355" i="43" s="1"/>
  <c r="I355" i="43" s="1"/>
  <c r="J355" i="43" s="1"/>
  <c r="K355" i="43" s="1"/>
  <c r="E356" i="43"/>
  <c r="H356" i="43" s="1"/>
  <c r="I356" i="43" s="1"/>
  <c r="J356" i="43" s="1"/>
  <c r="K356" i="43" s="1"/>
  <c r="E357" i="43"/>
  <c r="E358" i="43"/>
  <c r="E359" i="43"/>
  <c r="E360" i="43"/>
  <c r="E361" i="43"/>
  <c r="E362" i="43"/>
  <c r="E363" i="43"/>
  <c r="E364" i="43"/>
  <c r="E365" i="43"/>
  <c r="E366" i="43"/>
  <c r="E367" i="43"/>
  <c r="E368" i="43"/>
  <c r="E369" i="43"/>
  <c r="E370" i="43"/>
  <c r="E371" i="43"/>
  <c r="H371" i="43" s="1"/>
  <c r="I371" i="43" s="1"/>
  <c r="J371" i="43" s="1"/>
  <c r="K371" i="43" s="1"/>
  <c r="E372" i="43"/>
  <c r="H372" i="43" s="1"/>
  <c r="I372" i="43" s="1"/>
  <c r="J372" i="43" s="1"/>
  <c r="K372" i="43" s="1"/>
  <c r="E373" i="43"/>
  <c r="E374" i="43"/>
  <c r="E375" i="43"/>
  <c r="E376" i="43"/>
  <c r="E377" i="43"/>
  <c r="E378" i="43"/>
  <c r="E379" i="43"/>
  <c r="E380" i="43"/>
  <c r="E381" i="43"/>
  <c r="E382" i="43"/>
  <c r="E383" i="43"/>
  <c r="E384" i="43"/>
  <c r="E385" i="43"/>
  <c r="E386" i="43"/>
  <c r="E387" i="43"/>
  <c r="H387" i="43" s="1"/>
  <c r="I387" i="43" s="1"/>
  <c r="J387" i="43" s="1"/>
  <c r="K387" i="43" s="1"/>
  <c r="E388" i="43"/>
  <c r="H388" i="43" s="1"/>
  <c r="I388" i="43" s="1"/>
  <c r="J388" i="43" s="1"/>
  <c r="K388" i="43" s="1"/>
  <c r="E389" i="43"/>
  <c r="E390" i="43"/>
  <c r="E391" i="43"/>
  <c r="E392" i="43"/>
  <c r="E393" i="43"/>
  <c r="E394" i="43"/>
  <c r="E395" i="43"/>
  <c r="E396" i="43"/>
  <c r="E397" i="43"/>
  <c r="E398" i="43"/>
  <c r="E399" i="43"/>
  <c r="E400" i="43"/>
  <c r="E401" i="43"/>
  <c r="E402" i="43"/>
  <c r="E403" i="43"/>
  <c r="H403" i="43" s="1"/>
  <c r="I403" i="43" s="1"/>
  <c r="J403" i="43" s="1"/>
  <c r="K403" i="43" s="1"/>
  <c r="E404" i="43"/>
  <c r="H404" i="43" s="1"/>
  <c r="I404" i="43" s="1"/>
  <c r="J404" i="43" s="1"/>
  <c r="K404" i="43" s="1"/>
  <c r="E405" i="43"/>
  <c r="E406" i="43"/>
  <c r="E407" i="43"/>
  <c r="E408" i="43"/>
  <c r="E409" i="43"/>
  <c r="E410" i="43"/>
  <c r="E411" i="43"/>
  <c r="E412" i="43"/>
  <c r="E413" i="43"/>
  <c r="E414" i="43"/>
  <c r="E415" i="43"/>
  <c r="E416" i="43"/>
  <c r="E417" i="43"/>
  <c r="E418" i="43"/>
  <c r="E419" i="43"/>
  <c r="H419" i="43" s="1"/>
  <c r="I419" i="43" s="1"/>
  <c r="J419" i="43" s="1"/>
  <c r="K419" i="43" s="1"/>
  <c r="E420" i="43"/>
  <c r="E421" i="43"/>
  <c r="E422" i="43"/>
  <c r="E3" i="43"/>
  <c r="P4" i="39"/>
  <c r="P5" i="39"/>
  <c r="P6" i="39"/>
  <c r="P7" i="39"/>
  <c r="P8" i="39"/>
  <c r="P9" i="39"/>
  <c r="P10" i="39"/>
  <c r="P11" i="39"/>
  <c r="P12" i="39"/>
  <c r="P13" i="39"/>
  <c r="P14" i="39"/>
  <c r="P15" i="39"/>
  <c r="P16" i="39"/>
  <c r="P17" i="39"/>
  <c r="P18" i="39"/>
  <c r="P19" i="39"/>
  <c r="P20" i="39"/>
  <c r="P21" i="39"/>
  <c r="P22" i="39"/>
  <c r="P23" i="39"/>
  <c r="P24" i="39"/>
  <c r="P25" i="39"/>
  <c r="P26" i="39"/>
  <c r="P27" i="39"/>
  <c r="P28" i="39"/>
  <c r="P29" i="39"/>
  <c r="P30" i="39"/>
  <c r="P31" i="39"/>
  <c r="P32" i="39"/>
  <c r="P33" i="39"/>
  <c r="P34" i="39"/>
  <c r="P35" i="39"/>
  <c r="P36" i="39"/>
  <c r="P37" i="39"/>
  <c r="P38" i="39"/>
  <c r="P39" i="39"/>
  <c r="P40" i="39"/>
  <c r="P41" i="39"/>
  <c r="P42" i="39"/>
  <c r="P43" i="39"/>
  <c r="P44" i="39"/>
  <c r="P45" i="39"/>
  <c r="P46" i="39"/>
  <c r="P47" i="39"/>
  <c r="P48" i="39"/>
  <c r="P49" i="39"/>
  <c r="P50" i="39"/>
  <c r="P51" i="39"/>
  <c r="P52" i="39"/>
  <c r="P53" i="39"/>
  <c r="P54" i="39"/>
  <c r="P55" i="39"/>
  <c r="P56" i="39"/>
  <c r="P57" i="39"/>
  <c r="P58" i="39"/>
  <c r="P59" i="39"/>
  <c r="P60" i="39"/>
  <c r="P61" i="39"/>
  <c r="P62" i="39"/>
  <c r="P63" i="39"/>
  <c r="P64" i="39"/>
  <c r="P65" i="39"/>
  <c r="P66" i="39"/>
  <c r="P67" i="39"/>
  <c r="P68" i="39"/>
  <c r="P69" i="39"/>
  <c r="P70" i="39"/>
  <c r="P71" i="39"/>
  <c r="P72" i="39"/>
  <c r="P73" i="39"/>
  <c r="P74" i="39"/>
  <c r="P75" i="39"/>
  <c r="P76" i="39"/>
  <c r="P77" i="39"/>
  <c r="P78" i="39"/>
  <c r="P79" i="39"/>
  <c r="P80" i="39"/>
  <c r="P81" i="39"/>
  <c r="P82" i="39"/>
  <c r="P83" i="39"/>
  <c r="P84" i="39"/>
  <c r="P85" i="39"/>
  <c r="P86" i="39"/>
  <c r="P87" i="39"/>
  <c r="P88" i="39"/>
  <c r="P89" i="39"/>
  <c r="P90" i="39"/>
  <c r="P91" i="39"/>
  <c r="P92" i="39"/>
  <c r="P93" i="39"/>
  <c r="P94" i="39"/>
  <c r="P95" i="39"/>
  <c r="P96" i="39"/>
  <c r="P97" i="39"/>
  <c r="P98" i="39"/>
  <c r="P99" i="39"/>
  <c r="P100" i="39"/>
  <c r="P101" i="39"/>
  <c r="P102" i="39"/>
  <c r="P103" i="39"/>
  <c r="P104" i="39"/>
  <c r="P105" i="39"/>
  <c r="P106" i="39"/>
  <c r="P107" i="39"/>
  <c r="P108" i="39"/>
  <c r="P109" i="39"/>
  <c r="P110" i="39"/>
  <c r="P111" i="39"/>
  <c r="P112" i="39"/>
  <c r="P113" i="39"/>
  <c r="P114" i="39"/>
  <c r="P115" i="39"/>
  <c r="P116" i="39"/>
  <c r="P117" i="39"/>
  <c r="P118" i="39"/>
  <c r="P119" i="39"/>
  <c r="P120" i="39"/>
  <c r="P121" i="39"/>
  <c r="P122" i="39"/>
  <c r="P123" i="39"/>
  <c r="P124" i="39"/>
  <c r="P125" i="39"/>
  <c r="P126" i="39"/>
  <c r="P127" i="39"/>
  <c r="P128" i="39"/>
  <c r="P129" i="39"/>
  <c r="P130" i="39"/>
  <c r="P131" i="39"/>
  <c r="P132" i="39"/>
  <c r="P133" i="39"/>
  <c r="P134" i="39"/>
  <c r="P135" i="39"/>
  <c r="P136" i="39"/>
  <c r="P137" i="39"/>
  <c r="P138" i="39"/>
  <c r="P139" i="39"/>
  <c r="P140" i="39"/>
  <c r="P141" i="39"/>
  <c r="P142" i="39"/>
  <c r="P143" i="39"/>
  <c r="P144" i="39"/>
  <c r="P145" i="39"/>
  <c r="P146" i="39"/>
  <c r="P147" i="39"/>
  <c r="P148" i="39"/>
  <c r="P149" i="39"/>
  <c r="P150" i="39"/>
  <c r="P151" i="39"/>
  <c r="P152" i="39"/>
  <c r="P153" i="39"/>
  <c r="P154" i="39"/>
  <c r="P155" i="39"/>
  <c r="P156" i="39"/>
  <c r="P157" i="39"/>
  <c r="P158" i="39"/>
  <c r="P159" i="39"/>
  <c r="P160" i="39"/>
  <c r="P161" i="39"/>
  <c r="P162" i="39"/>
  <c r="P163" i="39"/>
  <c r="P164" i="39"/>
  <c r="P165" i="39"/>
  <c r="P166" i="39"/>
  <c r="P167" i="39"/>
  <c r="P168" i="39"/>
  <c r="P169" i="39"/>
  <c r="P170" i="39"/>
  <c r="P171" i="39"/>
  <c r="P172" i="39"/>
  <c r="P173" i="39"/>
  <c r="P174" i="39"/>
  <c r="P175" i="39"/>
  <c r="P176" i="39"/>
  <c r="P177" i="39"/>
  <c r="P178" i="39"/>
  <c r="P179" i="39"/>
  <c r="P180" i="39"/>
  <c r="P181" i="39"/>
  <c r="P182" i="39"/>
  <c r="P183" i="39"/>
  <c r="P184" i="39"/>
  <c r="P185" i="39"/>
  <c r="P186" i="39"/>
  <c r="P187" i="39"/>
  <c r="P188" i="39"/>
  <c r="P189" i="39"/>
  <c r="P190" i="39"/>
  <c r="P191" i="39"/>
  <c r="P192" i="39"/>
  <c r="P193" i="39"/>
  <c r="P194" i="39"/>
  <c r="P195" i="39"/>
  <c r="P196" i="39"/>
  <c r="P197" i="39"/>
  <c r="P198" i="39"/>
  <c r="P199" i="39"/>
  <c r="P200" i="39"/>
  <c r="P201" i="39"/>
  <c r="P202" i="39"/>
  <c r="P203" i="39"/>
  <c r="P204" i="39"/>
  <c r="P205" i="39"/>
  <c r="P206" i="39"/>
  <c r="P207" i="39"/>
  <c r="P208" i="39"/>
  <c r="P209" i="39"/>
  <c r="P210" i="39"/>
  <c r="P211" i="39"/>
  <c r="P212" i="39"/>
  <c r="P213" i="39"/>
  <c r="P214" i="39"/>
  <c r="P215" i="39"/>
  <c r="P216" i="39"/>
  <c r="P217" i="39"/>
  <c r="P218" i="39"/>
  <c r="P219" i="39"/>
  <c r="P220" i="39"/>
  <c r="P221" i="39"/>
  <c r="P222" i="39"/>
  <c r="P223" i="39"/>
  <c r="P224" i="39"/>
  <c r="P225" i="39"/>
  <c r="P226" i="39"/>
  <c r="P227" i="39"/>
  <c r="P228" i="39"/>
  <c r="P229" i="39"/>
  <c r="P230" i="39"/>
  <c r="P231" i="39"/>
  <c r="P232" i="39"/>
  <c r="P233" i="39"/>
  <c r="P234" i="39"/>
  <c r="P235" i="39"/>
  <c r="P236" i="39"/>
  <c r="P237" i="39"/>
  <c r="P238" i="39"/>
  <c r="P239" i="39"/>
  <c r="P240" i="39"/>
  <c r="P241" i="39"/>
  <c r="P242" i="39"/>
  <c r="P243" i="39"/>
  <c r="P244" i="39"/>
  <c r="P245" i="39"/>
  <c r="P246" i="39"/>
  <c r="P247" i="39"/>
  <c r="P248" i="39"/>
  <c r="P249" i="39"/>
  <c r="P250" i="39"/>
  <c r="P251" i="39"/>
  <c r="P252" i="39"/>
  <c r="P253" i="39"/>
  <c r="P254" i="39"/>
  <c r="P255" i="39"/>
  <c r="P256" i="39"/>
  <c r="P257" i="39"/>
  <c r="P258" i="39"/>
  <c r="P259" i="39"/>
  <c r="P260" i="39"/>
  <c r="P261" i="39"/>
  <c r="P262" i="39"/>
  <c r="P263" i="39"/>
  <c r="P264" i="39"/>
  <c r="P265" i="39"/>
  <c r="P266" i="39"/>
  <c r="P267" i="39"/>
  <c r="P268" i="39"/>
  <c r="P269" i="39"/>
  <c r="P270" i="39"/>
  <c r="P271" i="39"/>
  <c r="P272" i="39"/>
  <c r="P273" i="39"/>
  <c r="P274" i="39"/>
  <c r="P275" i="39"/>
  <c r="P276" i="39"/>
  <c r="P277" i="39"/>
  <c r="P278" i="39"/>
  <c r="P279" i="39"/>
  <c r="P280" i="39"/>
  <c r="P281" i="39"/>
  <c r="P282" i="39"/>
  <c r="P283" i="39"/>
  <c r="P284" i="39"/>
  <c r="P285" i="39"/>
  <c r="P286" i="39"/>
  <c r="P287" i="39"/>
  <c r="P288" i="39"/>
  <c r="P289" i="39"/>
  <c r="P290" i="39"/>
  <c r="P291" i="39"/>
  <c r="P292" i="39"/>
  <c r="P293" i="39"/>
  <c r="P294" i="39"/>
  <c r="P295" i="39"/>
  <c r="P296" i="39"/>
  <c r="P297" i="39"/>
  <c r="P298" i="39"/>
  <c r="P299" i="39"/>
  <c r="P300" i="39"/>
  <c r="P301" i="39"/>
  <c r="P302" i="39"/>
  <c r="P303" i="39"/>
  <c r="P304" i="39"/>
  <c r="P305" i="39"/>
  <c r="P306" i="39"/>
  <c r="P307" i="39"/>
  <c r="P308" i="39"/>
  <c r="P309" i="39"/>
  <c r="P310" i="39"/>
  <c r="P311" i="39"/>
  <c r="P312" i="39"/>
  <c r="P313" i="39"/>
  <c r="P314" i="39"/>
  <c r="P315" i="39"/>
  <c r="P316" i="39"/>
  <c r="P317" i="39"/>
  <c r="P318" i="39"/>
  <c r="P319" i="39"/>
  <c r="P320" i="39"/>
  <c r="P321" i="39"/>
  <c r="P322" i="39"/>
  <c r="P323" i="39"/>
  <c r="P324" i="39"/>
  <c r="P325" i="39"/>
  <c r="P326" i="39"/>
  <c r="P327" i="39"/>
  <c r="P328" i="39"/>
  <c r="P329" i="39"/>
  <c r="P330" i="39"/>
  <c r="P331" i="39"/>
  <c r="P332" i="39"/>
  <c r="P333" i="39"/>
  <c r="P334" i="39"/>
  <c r="P335" i="39"/>
  <c r="P336" i="39"/>
  <c r="P337" i="39"/>
  <c r="P338" i="39"/>
  <c r="P339" i="39"/>
  <c r="P340" i="39"/>
  <c r="P341" i="39"/>
  <c r="P342" i="39"/>
  <c r="P343" i="39"/>
  <c r="P344" i="39"/>
  <c r="P345" i="39"/>
  <c r="P346" i="39"/>
  <c r="P347" i="39"/>
  <c r="P348" i="39"/>
  <c r="P349" i="39"/>
  <c r="P350" i="39"/>
  <c r="P351" i="39"/>
  <c r="P352" i="39"/>
  <c r="P353" i="39"/>
  <c r="P354" i="39"/>
  <c r="P355" i="39"/>
  <c r="P356" i="39"/>
  <c r="P357" i="39"/>
  <c r="P358" i="39"/>
  <c r="P359" i="39"/>
  <c r="P360" i="39"/>
  <c r="P361" i="39"/>
  <c r="P362" i="39"/>
  <c r="P363" i="39"/>
  <c r="P364" i="39"/>
  <c r="P365" i="39"/>
  <c r="P366" i="39"/>
  <c r="P367" i="39"/>
  <c r="P368" i="39"/>
  <c r="P369" i="39"/>
  <c r="P370" i="39"/>
  <c r="P371" i="39"/>
  <c r="P372" i="39"/>
  <c r="P373" i="39"/>
  <c r="P374" i="39"/>
  <c r="P375" i="39"/>
  <c r="P376" i="39"/>
  <c r="P377" i="39"/>
  <c r="P378" i="39"/>
  <c r="P379" i="39"/>
  <c r="P380" i="39"/>
  <c r="P381" i="39"/>
  <c r="P382" i="39"/>
  <c r="P383" i="39"/>
  <c r="P384" i="39"/>
  <c r="P385" i="39"/>
  <c r="P386" i="39"/>
  <c r="P387" i="39"/>
  <c r="P388" i="39"/>
  <c r="P389" i="39"/>
  <c r="P390" i="39"/>
  <c r="P391" i="39"/>
  <c r="P392" i="39"/>
  <c r="P393" i="39"/>
  <c r="P394" i="39"/>
  <c r="P395" i="39"/>
  <c r="P396" i="39"/>
  <c r="P397" i="39"/>
  <c r="P398" i="39"/>
  <c r="P399" i="39"/>
  <c r="P400" i="39"/>
  <c r="P401" i="39"/>
  <c r="P402" i="39"/>
  <c r="P403" i="39"/>
  <c r="P404" i="39"/>
  <c r="P405" i="39"/>
  <c r="P406" i="39"/>
  <c r="P407" i="39"/>
  <c r="P408" i="39"/>
  <c r="P409" i="39"/>
  <c r="P410" i="39"/>
  <c r="P411" i="39"/>
  <c r="P412" i="39"/>
  <c r="P413" i="39"/>
  <c r="P414" i="39"/>
  <c r="P415" i="39"/>
  <c r="P416" i="39"/>
  <c r="P417" i="39"/>
  <c r="P418" i="39"/>
  <c r="P419" i="39"/>
  <c r="P420" i="39"/>
  <c r="P421" i="39"/>
  <c r="P422" i="39"/>
  <c r="P423" i="39"/>
  <c r="P424" i="39"/>
  <c r="P425" i="39"/>
  <c r="P3" i="39"/>
  <c r="N12" i="39"/>
  <c r="L5" i="39" s="1"/>
  <c r="G21" i="39"/>
  <c r="G22" i="39"/>
  <c r="G23" i="39"/>
  <c r="G24" i="39"/>
  <c r="G25" i="39"/>
  <c r="G26" i="39"/>
  <c r="G27" i="39"/>
  <c r="G28" i="39"/>
  <c r="G29" i="39"/>
  <c r="G30" i="39"/>
  <c r="G31" i="39"/>
  <c r="G32" i="39"/>
  <c r="G33" i="39"/>
  <c r="G34" i="39"/>
  <c r="G35" i="39"/>
  <c r="G36" i="39"/>
  <c r="G37" i="39"/>
  <c r="G38" i="39"/>
  <c r="G39" i="39"/>
  <c r="G40" i="39"/>
  <c r="G41" i="39"/>
  <c r="G42" i="39"/>
  <c r="G43" i="39"/>
  <c r="G44" i="39"/>
  <c r="G45" i="39"/>
  <c r="G46" i="39"/>
  <c r="G47" i="39"/>
  <c r="G48" i="39"/>
  <c r="G49" i="39"/>
  <c r="G50" i="39"/>
  <c r="G51" i="39"/>
  <c r="G52" i="39"/>
  <c r="G53" i="39"/>
  <c r="G54" i="39"/>
  <c r="G55" i="39"/>
  <c r="G56" i="39"/>
  <c r="G57" i="39"/>
  <c r="G58" i="39"/>
  <c r="G59" i="39"/>
  <c r="G60" i="39"/>
  <c r="G61" i="39"/>
  <c r="G62" i="39"/>
  <c r="G63" i="39"/>
  <c r="G64" i="39"/>
  <c r="G65" i="39"/>
  <c r="G66" i="39"/>
  <c r="G67" i="39"/>
  <c r="G68" i="39"/>
  <c r="G69" i="39"/>
  <c r="G70" i="39"/>
  <c r="G71" i="39"/>
  <c r="G72" i="39"/>
  <c r="G73" i="39"/>
  <c r="G74" i="39"/>
  <c r="G75" i="39"/>
  <c r="G76" i="39"/>
  <c r="G77" i="39"/>
  <c r="G78" i="39"/>
  <c r="G79" i="39"/>
  <c r="G80" i="39"/>
  <c r="G81" i="39"/>
  <c r="G82" i="39"/>
  <c r="G83" i="39"/>
  <c r="G84" i="39"/>
  <c r="G85" i="39"/>
  <c r="G86" i="39"/>
  <c r="G87" i="39"/>
  <c r="G88" i="39"/>
  <c r="G89" i="39"/>
  <c r="G90" i="39"/>
  <c r="G91" i="39"/>
  <c r="G92" i="39"/>
  <c r="G93" i="39"/>
  <c r="G94" i="39"/>
  <c r="G95" i="39"/>
  <c r="G96" i="39"/>
  <c r="G97" i="39"/>
  <c r="G98" i="39"/>
  <c r="G99" i="39"/>
  <c r="G100" i="39"/>
  <c r="G101" i="39"/>
  <c r="G102" i="39"/>
  <c r="G103" i="39"/>
  <c r="G104" i="39"/>
  <c r="G105" i="39"/>
  <c r="G106" i="39"/>
  <c r="G107" i="39"/>
  <c r="G108" i="39"/>
  <c r="G109" i="39"/>
  <c r="G110" i="39"/>
  <c r="G111" i="39"/>
  <c r="G112" i="39"/>
  <c r="G113" i="39"/>
  <c r="G114" i="39"/>
  <c r="G115" i="39"/>
  <c r="G116" i="39"/>
  <c r="G117" i="39"/>
  <c r="G118" i="39"/>
  <c r="G119" i="39"/>
  <c r="G120" i="39"/>
  <c r="G121" i="39"/>
  <c r="G122" i="39"/>
  <c r="G123" i="39"/>
  <c r="G124" i="39"/>
  <c r="G125" i="39"/>
  <c r="G126" i="39"/>
  <c r="G127" i="39"/>
  <c r="G128" i="39"/>
  <c r="G129" i="39"/>
  <c r="G130" i="39"/>
  <c r="G131" i="39"/>
  <c r="G132" i="39"/>
  <c r="G133" i="39"/>
  <c r="G134" i="39"/>
  <c r="G135" i="39"/>
  <c r="G136" i="39"/>
  <c r="G137" i="39"/>
  <c r="G138" i="39"/>
  <c r="G139" i="39"/>
  <c r="G140" i="39"/>
  <c r="G141" i="39"/>
  <c r="G142" i="39"/>
  <c r="G143" i="39"/>
  <c r="G144" i="39"/>
  <c r="G145" i="39"/>
  <c r="G146" i="39"/>
  <c r="G147" i="39"/>
  <c r="G148" i="39"/>
  <c r="G149" i="39"/>
  <c r="G150" i="39"/>
  <c r="G151" i="39"/>
  <c r="G152" i="39"/>
  <c r="G153" i="39"/>
  <c r="G154" i="39"/>
  <c r="G155" i="39"/>
  <c r="G156" i="39"/>
  <c r="G157" i="39"/>
  <c r="G158" i="39"/>
  <c r="G159" i="39"/>
  <c r="G160" i="39"/>
  <c r="G161" i="39"/>
  <c r="G162" i="39"/>
  <c r="G163" i="39"/>
  <c r="G164" i="39"/>
  <c r="G165" i="39"/>
  <c r="G166" i="39"/>
  <c r="G167" i="39"/>
  <c r="G168" i="39"/>
  <c r="G169" i="39"/>
  <c r="G170" i="39"/>
  <c r="G171" i="39"/>
  <c r="G172" i="39"/>
  <c r="G173" i="39"/>
  <c r="G174" i="39"/>
  <c r="G175" i="39"/>
  <c r="G176" i="39"/>
  <c r="G177" i="39"/>
  <c r="G178" i="39"/>
  <c r="G179" i="39"/>
  <c r="G180" i="39"/>
  <c r="G181" i="39"/>
  <c r="G182" i="39"/>
  <c r="G183" i="39"/>
  <c r="G184" i="39"/>
  <c r="G185" i="39"/>
  <c r="G186" i="39"/>
  <c r="G187" i="39"/>
  <c r="G188" i="39"/>
  <c r="G189" i="39"/>
  <c r="G190" i="39"/>
  <c r="G191" i="39"/>
  <c r="G192" i="39"/>
  <c r="G193" i="39"/>
  <c r="G194" i="39"/>
  <c r="G195" i="39"/>
  <c r="G196" i="39"/>
  <c r="G197" i="39"/>
  <c r="G198" i="39"/>
  <c r="G199" i="39"/>
  <c r="G200" i="39"/>
  <c r="G201" i="39"/>
  <c r="G202" i="39"/>
  <c r="G203" i="39"/>
  <c r="G204" i="39"/>
  <c r="G205" i="39"/>
  <c r="G206" i="39"/>
  <c r="G207" i="39"/>
  <c r="G208" i="39"/>
  <c r="G209" i="39"/>
  <c r="G210" i="39"/>
  <c r="G211" i="39"/>
  <c r="G212" i="39"/>
  <c r="G213" i="39"/>
  <c r="G214" i="39"/>
  <c r="G215" i="39"/>
  <c r="G216" i="39"/>
  <c r="G217" i="39"/>
  <c r="G218" i="39"/>
  <c r="G219" i="39"/>
  <c r="G220" i="39"/>
  <c r="G221" i="39"/>
  <c r="G222" i="39"/>
  <c r="G223" i="39"/>
  <c r="G224" i="39"/>
  <c r="G225" i="39"/>
  <c r="G226" i="39"/>
  <c r="G227" i="39"/>
  <c r="G228" i="39"/>
  <c r="G229" i="39"/>
  <c r="G230" i="39"/>
  <c r="G231" i="39"/>
  <c r="G232" i="39"/>
  <c r="G233" i="39"/>
  <c r="G234" i="39"/>
  <c r="G235" i="39"/>
  <c r="G236" i="39"/>
  <c r="G237" i="39"/>
  <c r="G238" i="39"/>
  <c r="G239" i="39"/>
  <c r="G240" i="39"/>
  <c r="G241" i="39"/>
  <c r="G242" i="39"/>
  <c r="G243" i="39"/>
  <c r="G244" i="39"/>
  <c r="G245" i="39"/>
  <c r="G246" i="39"/>
  <c r="G247" i="39"/>
  <c r="G248" i="39"/>
  <c r="G249" i="39"/>
  <c r="G250" i="39"/>
  <c r="G251" i="39"/>
  <c r="G252" i="39"/>
  <c r="G253" i="39"/>
  <c r="G254" i="39"/>
  <c r="G255" i="39"/>
  <c r="G256" i="39"/>
  <c r="G257" i="39"/>
  <c r="G258" i="39"/>
  <c r="G259" i="39"/>
  <c r="G260" i="39"/>
  <c r="G261" i="39"/>
  <c r="G262" i="39"/>
  <c r="G263" i="39"/>
  <c r="G264" i="39"/>
  <c r="G265" i="39"/>
  <c r="G266" i="39"/>
  <c r="G267" i="39"/>
  <c r="G268" i="39"/>
  <c r="G269" i="39"/>
  <c r="G270" i="39"/>
  <c r="G271" i="39"/>
  <c r="G272" i="39"/>
  <c r="G273" i="39"/>
  <c r="G274" i="39"/>
  <c r="G275" i="39"/>
  <c r="G276" i="39"/>
  <c r="G277" i="39"/>
  <c r="G278" i="39"/>
  <c r="G279" i="39"/>
  <c r="G280" i="39"/>
  <c r="G281" i="39"/>
  <c r="G282" i="39"/>
  <c r="G283" i="39"/>
  <c r="G284" i="39"/>
  <c r="G285" i="39"/>
  <c r="G286" i="39"/>
  <c r="G287" i="39"/>
  <c r="G288" i="39"/>
  <c r="G289" i="39"/>
  <c r="G290" i="39"/>
  <c r="G291" i="39"/>
  <c r="G292" i="39"/>
  <c r="G293" i="39"/>
  <c r="G294" i="39"/>
  <c r="G295" i="39"/>
  <c r="G296" i="39"/>
  <c r="G297" i="39"/>
  <c r="G298" i="39"/>
  <c r="G299" i="39"/>
  <c r="G300" i="39"/>
  <c r="G301" i="39"/>
  <c r="G302" i="39"/>
  <c r="G303" i="39"/>
  <c r="G304" i="39"/>
  <c r="G305" i="39"/>
  <c r="G306" i="39"/>
  <c r="G307" i="39"/>
  <c r="G308" i="39"/>
  <c r="G309" i="39"/>
  <c r="G310" i="39"/>
  <c r="G311" i="39"/>
  <c r="G312" i="39"/>
  <c r="G313" i="39"/>
  <c r="G314" i="39"/>
  <c r="G315" i="39"/>
  <c r="G316" i="39"/>
  <c r="G317" i="39"/>
  <c r="G318" i="39"/>
  <c r="G319" i="39"/>
  <c r="G320" i="39"/>
  <c r="G321" i="39"/>
  <c r="G322" i="39"/>
  <c r="G323" i="39"/>
  <c r="G324" i="39"/>
  <c r="G325" i="39"/>
  <c r="G326" i="39"/>
  <c r="G327" i="39"/>
  <c r="G328" i="39"/>
  <c r="G329" i="39"/>
  <c r="G330" i="39"/>
  <c r="G331" i="39"/>
  <c r="G332" i="39"/>
  <c r="G333" i="39"/>
  <c r="G334" i="39"/>
  <c r="G335" i="39"/>
  <c r="G336" i="39"/>
  <c r="G337" i="39"/>
  <c r="G338" i="39"/>
  <c r="G339" i="39"/>
  <c r="G340" i="39"/>
  <c r="G341" i="39"/>
  <c r="G342" i="39"/>
  <c r="G343" i="39"/>
  <c r="G344" i="39"/>
  <c r="G345" i="39"/>
  <c r="G346" i="39"/>
  <c r="G347" i="39"/>
  <c r="G348" i="39"/>
  <c r="G349" i="39"/>
  <c r="G350" i="39"/>
  <c r="G351" i="39"/>
  <c r="G352" i="39"/>
  <c r="G353" i="39"/>
  <c r="G354" i="39"/>
  <c r="G355" i="39"/>
  <c r="G356" i="39"/>
  <c r="G357" i="39"/>
  <c r="G358" i="39"/>
  <c r="G359" i="39"/>
  <c r="G360" i="39"/>
  <c r="G361" i="39"/>
  <c r="G362" i="39"/>
  <c r="G363" i="39"/>
  <c r="G364" i="39"/>
  <c r="G365" i="39"/>
  <c r="G366" i="39"/>
  <c r="G367" i="39"/>
  <c r="G368" i="39"/>
  <c r="G369" i="39"/>
  <c r="G370" i="39"/>
  <c r="G371" i="39"/>
  <c r="G372" i="39"/>
  <c r="G373" i="39"/>
  <c r="G374" i="39"/>
  <c r="G375" i="39"/>
  <c r="G376" i="39"/>
  <c r="G377" i="39"/>
  <c r="G378" i="39"/>
  <c r="G379" i="39"/>
  <c r="G380" i="39"/>
  <c r="G381" i="39"/>
  <c r="G382" i="39"/>
  <c r="G383" i="39"/>
  <c r="G384" i="39"/>
  <c r="G385" i="39"/>
  <c r="G386" i="39"/>
  <c r="G387" i="39"/>
  <c r="G388" i="39"/>
  <c r="G389" i="39"/>
  <c r="G390" i="39"/>
  <c r="G391" i="39"/>
  <c r="G392" i="39"/>
  <c r="G393" i="39"/>
  <c r="G394" i="39"/>
  <c r="G395" i="39"/>
  <c r="G396" i="39"/>
  <c r="G397" i="39"/>
  <c r="G398" i="39"/>
  <c r="G399" i="39"/>
  <c r="G400" i="39"/>
  <c r="G401" i="39"/>
  <c r="G402" i="39"/>
  <c r="G403" i="39"/>
  <c r="G404" i="39"/>
  <c r="G405" i="39"/>
  <c r="G406" i="39"/>
  <c r="G407" i="39"/>
  <c r="G408" i="39"/>
  <c r="G409" i="39"/>
  <c r="G410" i="39"/>
  <c r="G411" i="39"/>
  <c r="G412" i="39"/>
  <c r="G413" i="39"/>
  <c r="G414" i="39"/>
  <c r="G415" i="39"/>
  <c r="G416" i="39"/>
  <c r="G417" i="39"/>
  <c r="G418" i="39"/>
  <c r="G419" i="39"/>
  <c r="G420" i="39"/>
  <c r="G421" i="39"/>
  <c r="G422" i="39"/>
  <c r="G423" i="39"/>
  <c r="G424" i="39"/>
  <c r="G425" i="39"/>
  <c r="G13" i="39"/>
  <c r="G14" i="39"/>
  <c r="G15" i="39"/>
  <c r="G16" i="39"/>
  <c r="G17" i="39"/>
  <c r="G18" i="39"/>
  <c r="G19" i="39"/>
  <c r="G20" i="39"/>
  <c r="G4" i="39"/>
  <c r="G5" i="39"/>
  <c r="G6" i="39"/>
  <c r="G7" i="39"/>
  <c r="G8" i="39"/>
  <c r="G9" i="39"/>
  <c r="G10" i="39"/>
  <c r="G11" i="39"/>
  <c r="G12" i="39"/>
  <c r="G3" i="39"/>
  <c r="E2116" i="40"/>
  <c r="F2116" i="40" s="1"/>
  <c r="E2115" i="40"/>
  <c r="F2115" i="40" s="1"/>
  <c r="E2114" i="40"/>
  <c r="F2114" i="40" s="1"/>
  <c r="E2113" i="40"/>
  <c r="F2113" i="40" s="1"/>
  <c r="E2112" i="40"/>
  <c r="F2112" i="40" s="1"/>
  <c r="E2111" i="40"/>
  <c r="F2111" i="40" s="1"/>
  <c r="E2110" i="40"/>
  <c r="F2110" i="40" s="1"/>
  <c r="E2109" i="40"/>
  <c r="F2109" i="40" s="1"/>
  <c r="E2108" i="40"/>
  <c r="F2108" i="40" s="1"/>
  <c r="E2107" i="40"/>
  <c r="F2107" i="40" s="1"/>
  <c r="E2106" i="40"/>
  <c r="F2106" i="40" s="1"/>
  <c r="E2105" i="40"/>
  <c r="F2105" i="40" s="1"/>
  <c r="E2104" i="40"/>
  <c r="F2104" i="40" s="1"/>
  <c r="E2103" i="40"/>
  <c r="F2103" i="40" s="1"/>
  <c r="E2102" i="40"/>
  <c r="F2102" i="40" s="1"/>
  <c r="E2101" i="40"/>
  <c r="F2101" i="40" s="1"/>
  <c r="E2100" i="40"/>
  <c r="F2100" i="40" s="1"/>
  <c r="E2099" i="40"/>
  <c r="F2099" i="40" s="1"/>
  <c r="E2098" i="40"/>
  <c r="F2098" i="40" s="1"/>
  <c r="E2097" i="40"/>
  <c r="F2097" i="40" s="1"/>
  <c r="E2096" i="40"/>
  <c r="F2096" i="40" s="1"/>
  <c r="E2095" i="40"/>
  <c r="F2095" i="40" s="1"/>
  <c r="E2094" i="40"/>
  <c r="F2094" i="40" s="1"/>
  <c r="E2093" i="40"/>
  <c r="F2093" i="40" s="1"/>
  <c r="E2092" i="40"/>
  <c r="F2092" i="40" s="1"/>
  <c r="E2091" i="40"/>
  <c r="F2091" i="40" s="1"/>
  <c r="E2090" i="40"/>
  <c r="F2090" i="40" s="1"/>
  <c r="E2089" i="40"/>
  <c r="F2089" i="40" s="1"/>
  <c r="E2088" i="40"/>
  <c r="F2088" i="40" s="1"/>
  <c r="E2087" i="40"/>
  <c r="F2087" i="40" s="1"/>
  <c r="E2086" i="40"/>
  <c r="F2086" i="40" s="1"/>
  <c r="E2085" i="40"/>
  <c r="F2085" i="40" s="1"/>
  <c r="E2084" i="40"/>
  <c r="F2084" i="40" s="1"/>
  <c r="E2083" i="40"/>
  <c r="F2083" i="40" s="1"/>
  <c r="E2082" i="40"/>
  <c r="F2082" i="40" s="1"/>
  <c r="E2081" i="40"/>
  <c r="F2081" i="40" s="1"/>
  <c r="E2080" i="40"/>
  <c r="F2080" i="40" s="1"/>
  <c r="E2079" i="40"/>
  <c r="F2079" i="40" s="1"/>
  <c r="E2078" i="40"/>
  <c r="F2078" i="40" s="1"/>
  <c r="E2077" i="40"/>
  <c r="F2077" i="40" s="1"/>
  <c r="E2076" i="40"/>
  <c r="F2076" i="40" s="1"/>
  <c r="E2075" i="40"/>
  <c r="F2075" i="40" s="1"/>
  <c r="E2074" i="40"/>
  <c r="F2074" i="40" s="1"/>
  <c r="E2073" i="40"/>
  <c r="F2073" i="40" s="1"/>
  <c r="E2072" i="40"/>
  <c r="F2072" i="40" s="1"/>
  <c r="E2071" i="40"/>
  <c r="F2071" i="40" s="1"/>
  <c r="E2070" i="40"/>
  <c r="F2070" i="40" s="1"/>
  <c r="E2069" i="40"/>
  <c r="F2069" i="40" s="1"/>
  <c r="E2068" i="40"/>
  <c r="F2068" i="40" s="1"/>
  <c r="E2067" i="40"/>
  <c r="F2067" i="40" s="1"/>
  <c r="E2066" i="40"/>
  <c r="F2066" i="40" s="1"/>
  <c r="E2065" i="40"/>
  <c r="F2065" i="40" s="1"/>
  <c r="E2064" i="40"/>
  <c r="F2064" i="40" s="1"/>
  <c r="E2063" i="40"/>
  <c r="F2063" i="40" s="1"/>
  <c r="E2062" i="40"/>
  <c r="F2062" i="40" s="1"/>
  <c r="E2061" i="40"/>
  <c r="F2061" i="40" s="1"/>
  <c r="E2060" i="40"/>
  <c r="F2060" i="40" s="1"/>
  <c r="E2059" i="40"/>
  <c r="F2059" i="40" s="1"/>
  <c r="E2058" i="40"/>
  <c r="F2058" i="40" s="1"/>
  <c r="E2057" i="40"/>
  <c r="F2057" i="40" s="1"/>
  <c r="E2056" i="40"/>
  <c r="F2056" i="40" s="1"/>
  <c r="E2055" i="40"/>
  <c r="F2055" i="40" s="1"/>
  <c r="E2054" i="40"/>
  <c r="F2054" i="40" s="1"/>
  <c r="E2053" i="40"/>
  <c r="F2053" i="40" s="1"/>
  <c r="E2052" i="40"/>
  <c r="F2052" i="40" s="1"/>
  <c r="E2051" i="40"/>
  <c r="F2051" i="40" s="1"/>
  <c r="E2050" i="40"/>
  <c r="F2050" i="40" s="1"/>
  <c r="E2049" i="40"/>
  <c r="F2049" i="40" s="1"/>
  <c r="E2048" i="40"/>
  <c r="F2048" i="40" s="1"/>
  <c r="E2047" i="40"/>
  <c r="F2047" i="40" s="1"/>
  <c r="E2046" i="40"/>
  <c r="F2046" i="40" s="1"/>
  <c r="E2045" i="40"/>
  <c r="F2045" i="40" s="1"/>
  <c r="E2044" i="40"/>
  <c r="F2044" i="40" s="1"/>
  <c r="E2043" i="40"/>
  <c r="F2043" i="40" s="1"/>
  <c r="E2042" i="40"/>
  <c r="F2042" i="40" s="1"/>
  <c r="E2041" i="40"/>
  <c r="F2041" i="40" s="1"/>
  <c r="E2040" i="40"/>
  <c r="F2040" i="40" s="1"/>
  <c r="E2039" i="40"/>
  <c r="F2039" i="40" s="1"/>
  <c r="E2038" i="40"/>
  <c r="F2038" i="40" s="1"/>
  <c r="E2037" i="40"/>
  <c r="F2037" i="40" s="1"/>
  <c r="E2036" i="40"/>
  <c r="F2036" i="40" s="1"/>
  <c r="E2035" i="40"/>
  <c r="F2035" i="40" s="1"/>
  <c r="E2034" i="40"/>
  <c r="F2034" i="40" s="1"/>
  <c r="E2033" i="40"/>
  <c r="F2033" i="40" s="1"/>
  <c r="E2032" i="40"/>
  <c r="F2032" i="40" s="1"/>
  <c r="E2031" i="40"/>
  <c r="F2031" i="40" s="1"/>
  <c r="E2030" i="40"/>
  <c r="F2030" i="40" s="1"/>
  <c r="E2029" i="40"/>
  <c r="F2029" i="40" s="1"/>
  <c r="E2028" i="40"/>
  <c r="F2028" i="40" s="1"/>
  <c r="E2027" i="40"/>
  <c r="F2027" i="40" s="1"/>
  <c r="E2026" i="40"/>
  <c r="F2026" i="40" s="1"/>
  <c r="E2025" i="40"/>
  <c r="F2025" i="40" s="1"/>
  <c r="E2024" i="40"/>
  <c r="F2024" i="40" s="1"/>
  <c r="E2023" i="40"/>
  <c r="F2023" i="40" s="1"/>
  <c r="E2022" i="40"/>
  <c r="F2022" i="40" s="1"/>
  <c r="E2021" i="40"/>
  <c r="F2021" i="40" s="1"/>
  <c r="E2020" i="40"/>
  <c r="F2020" i="40" s="1"/>
  <c r="E2019" i="40"/>
  <c r="F2019" i="40" s="1"/>
  <c r="E2018" i="40"/>
  <c r="F2018" i="40" s="1"/>
  <c r="E2017" i="40"/>
  <c r="F2017" i="40" s="1"/>
  <c r="E2016" i="40"/>
  <c r="F2016" i="40" s="1"/>
  <c r="E2015" i="40"/>
  <c r="F2015" i="40" s="1"/>
  <c r="E2014" i="40"/>
  <c r="F2014" i="40" s="1"/>
  <c r="E2013" i="40"/>
  <c r="F2013" i="40" s="1"/>
  <c r="E2012" i="40"/>
  <c r="F2012" i="40" s="1"/>
  <c r="E2011" i="40"/>
  <c r="F2011" i="40" s="1"/>
  <c r="E2010" i="40"/>
  <c r="F2010" i="40" s="1"/>
  <c r="E2009" i="40"/>
  <c r="F2009" i="40" s="1"/>
  <c r="E2008" i="40"/>
  <c r="F2008" i="40" s="1"/>
  <c r="E2007" i="40"/>
  <c r="F2007" i="40" s="1"/>
  <c r="E2006" i="40"/>
  <c r="F2006" i="40" s="1"/>
  <c r="E2005" i="40"/>
  <c r="F2005" i="40" s="1"/>
  <c r="E2004" i="40"/>
  <c r="F2004" i="40" s="1"/>
  <c r="E2003" i="40"/>
  <c r="F2003" i="40" s="1"/>
  <c r="E2002" i="40"/>
  <c r="F2002" i="40" s="1"/>
  <c r="E2001" i="40"/>
  <c r="F2001" i="40" s="1"/>
  <c r="E2000" i="40"/>
  <c r="F2000" i="40" s="1"/>
  <c r="E1999" i="40"/>
  <c r="F1999" i="40" s="1"/>
  <c r="E1998" i="40"/>
  <c r="F1998" i="40" s="1"/>
  <c r="E1997" i="40"/>
  <c r="F1997" i="40" s="1"/>
  <c r="E1996" i="40"/>
  <c r="F1996" i="40" s="1"/>
  <c r="E1995" i="40"/>
  <c r="F1995" i="40" s="1"/>
  <c r="E1994" i="40"/>
  <c r="F1994" i="40" s="1"/>
  <c r="E1993" i="40"/>
  <c r="F1993" i="40" s="1"/>
  <c r="E1992" i="40"/>
  <c r="F1992" i="40" s="1"/>
  <c r="E1991" i="40"/>
  <c r="F1991" i="40" s="1"/>
  <c r="E1990" i="40"/>
  <c r="F1990" i="40" s="1"/>
  <c r="E1989" i="40"/>
  <c r="F1989" i="40" s="1"/>
  <c r="E1988" i="40"/>
  <c r="F1988" i="40" s="1"/>
  <c r="E1987" i="40"/>
  <c r="F1987" i="40" s="1"/>
  <c r="E1986" i="40"/>
  <c r="F1986" i="40" s="1"/>
  <c r="E1985" i="40"/>
  <c r="F1985" i="40" s="1"/>
  <c r="E1984" i="40"/>
  <c r="F1984" i="40" s="1"/>
  <c r="E1983" i="40"/>
  <c r="F1983" i="40" s="1"/>
  <c r="E1982" i="40"/>
  <c r="F1982" i="40" s="1"/>
  <c r="E1981" i="40"/>
  <c r="F1981" i="40" s="1"/>
  <c r="E1980" i="40"/>
  <c r="F1980" i="40" s="1"/>
  <c r="E1979" i="40"/>
  <c r="F1979" i="40" s="1"/>
  <c r="E1978" i="40"/>
  <c r="F1978" i="40" s="1"/>
  <c r="E1977" i="40"/>
  <c r="F1977" i="40" s="1"/>
  <c r="E1976" i="40"/>
  <c r="F1976" i="40" s="1"/>
  <c r="E1975" i="40"/>
  <c r="F1975" i="40" s="1"/>
  <c r="E1974" i="40"/>
  <c r="F1974" i="40" s="1"/>
  <c r="E1973" i="40"/>
  <c r="F1973" i="40" s="1"/>
  <c r="E1972" i="40"/>
  <c r="F1972" i="40" s="1"/>
  <c r="E1971" i="40"/>
  <c r="F1971" i="40" s="1"/>
  <c r="E1970" i="40"/>
  <c r="F1970" i="40" s="1"/>
  <c r="E1969" i="40"/>
  <c r="F1969" i="40" s="1"/>
  <c r="E1968" i="40"/>
  <c r="F1968" i="40" s="1"/>
  <c r="E1967" i="40"/>
  <c r="F1967" i="40" s="1"/>
  <c r="E1966" i="40"/>
  <c r="F1966" i="40" s="1"/>
  <c r="E1965" i="40"/>
  <c r="F1965" i="40" s="1"/>
  <c r="E1964" i="40"/>
  <c r="F1964" i="40" s="1"/>
  <c r="E1963" i="40"/>
  <c r="F1963" i="40" s="1"/>
  <c r="E1962" i="40"/>
  <c r="F1962" i="40" s="1"/>
  <c r="E1961" i="40"/>
  <c r="F1961" i="40" s="1"/>
  <c r="E1960" i="40"/>
  <c r="F1960" i="40" s="1"/>
  <c r="E1959" i="40"/>
  <c r="F1959" i="40" s="1"/>
  <c r="E1958" i="40"/>
  <c r="F1958" i="40" s="1"/>
  <c r="E1957" i="40"/>
  <c r="F1957" i="40" s="1"/>
  <c r="E1956" i="40"/>
  <c r="F1956" i="40" s="1"/>
  <c r="E1955" i="40"/>
  <c r="F1955" i="40" s="1"/>
  <c r="E1954" i="40"/>
  <c r="F1954" i="40" s="1"/>
  <c r="E1953" i="40"/>
  <c r="F1953" i="40" s="1"/>
  <c r="E1952" i="40"/>
  <c r="F1952" i="40" s="1"/>
  <c r="E1951" i="40"/>
  <c r="F1951" i="40" s="1"/>
  <c r="E1950" i="40"/>
  <c r="F1950" i="40" s="1"/>
  <c r="E1949" i="40"/>
  <c r="F1949" i="40" s="1"/>
  <c r="E1948" i="40"/>
  <c r="F1948" i="40" s="1"/>
  <c r="E1947" i="40"/>
  <c r="F1947" i="40" s="1"/>
  <c r="E1946" i="40"/>
  <c r="F1946" i="40" s="1"/>
  <c r="E1945" i="40"/>
  <c r="F1945" i="40" s="1"/>
  <c r="E1944" i="40"/>
  <c r="F1944" i="40" s="1"/>
  <c r="E1943" i="40"/>
  <c r="F1943" i="40" s="1"/>
  <c r="E1942" i="40"/>
  <c r="F1942" i="40" s="1"/>
  <c r="E1941" i="40"/>
  <c r="F1941" i="40" s="1"/>
  <c r="E1940" i="40"/>
  <c r="F1940" i="40" s="1"/>
  <c r="E1939" i="40"/>
  <c r="F1939" i="40" s="1"/>
  <c r="E1938" i="40"/>
  <c r="F1938" i="40" s="1"/>
  <c r="E1937" i="40"/>
  <c r="F1937" i="40" s="1"/>
  <c r="E1936" i="40"/>
  <c r="F1936" i="40" s="1"/>
  <c r="E1935" i="40"/>
  <c r="F1935" i="40" s="1"/>
  <c r="E1934" i="40"/>
  <c r="F1934" i="40" s="1"/>
  <c r="E1933" i="40"/>
  <c r="F1933" i="40" s="1"/>
  <c r="E1932" i="40"/>
  <c r="F1932" i="40" s="1"/>
  <c r="E1931" i="40"/>
  <c r="F1931" i="40" s="1"/>
  <c r="E1930" i="40"/>
  <c r="F1930" i="40" s="1"/>
  <c r="E1929" i="40"/>
  <c r="F1929" i="40" s="1"/>
  <c r="E1928" i="40"/>
  <c r="F1928" i="40" s="1"/>
  <c r="E1927" i="40"/>
  <c r="F1927" i="40" s="1"/>
  <c r="E1926" i="40"/>
  <c r="F1926" i="40" s="1"/>
  <c r="E1925" i="40"/>
  <c r="F1925" i="40" s="1"/>
  <c r="E1924" i="40"/>
  <c r="F1924" i="40" s="1"/>
  <c r="E1923" i="40"/>
  <c r="F1923" i="40" s="1"/>
  <c r="E1922" i="40"/>
  <c r="F1922" i="40" s="1"/>
  <c r="E1921" i="40"/>
  <c r="F1921" i="40" s="1"/>
  <c r="E1920" i="40"/>
  <c r="F1920" i="40" s="1"/>
  <c r="E1919" i="40"/>
  <c r="F1919" i="40" s="1"/>
  <c r="E1918" i="40"/>
  <c r="F1918" i="40" s="1"/>
  <c r="E1917" i="40"/>
  <c r="F1917" i="40" s="1"/>
  <c r="E1916" i="40"/>
  <c r="F1916" i="40" s="1"/>
  <c r="E1915" i="40"/>
  <c r="F1915" i="40" s="1"/>
  <c r="E1914" i="40"/>
  <c r="F1914" i="40" s="1"/>
  <c r="E1913" i="40"/>
  <c r="F1913" i="40" s="1"/>
  <c r="E1912" i="40"/>
  <c r="F1912" i="40" s="1"/>
  <c r="E1911" i="40"/>
  <c r="F1911" i="40" s="1"/>
  <c r="E1910" i="40"/>
  <c r="F1910" i="40" s="1"/>
  <c r="E1909" i="40"/>
  <c r="F1909" i="40" s="1"/>
  <c r="E1908" i="40"/>
  <c r="F1908" i="40" s="1"/>
  <c r="E1907" i="40"/>
  <c r="F1907" i="40" s="1"/>
  <c r="E1906" i="40"/>
  <c r="F1906" i="40" s="1"/>
  <c r="E1905" i="40"/>
  <c r="F1905" i="40" s="1"/>
  <c r="E1904" i="40"/>
  <c r="F1904" i="40" s="1"/>
  <c r="E1903" i="40"/>
  <c r="F1903" i="40" s="1"/>
  <c r="E1902" i="40"/>
  <c r="F1902" i="40" s="1"/>
  <c r="E1901" i="40"/>
  <c r="F1901" i="40" s="1"/>
  <c r="E1900" i="40"/>
  <c r="F1900" i="40" s="1"/>
  <c r="E1899" i="40"/>
  <c r="F1899" i="40" s="1"/>
  <c r="E1898" i="40"/>
  <c r="F1898" i="40" s="1"/>
  <c r="E1897" i="40"/>
  <c r="F1897" i="40" s="1"/>
  <c r="E1896" i="40"/>
  <c r="F1896" i="40" s="1"/>
  <c r="E1895" i="40"/>
  <c r="F1895" i="40" s="1"/>
  <c r="E1894" i="40"/>
  <c r="F1894" i="40" s="1"/>
  <c r="E1893" i="40"/>
  <c r="F1893" i="40" s="1"/>
  <c r="E1892" i="40"/>
  <c r="F1892" i="40" s="1"/>
  <c r="E1891" i="40"/>
  <c r="F1891" i="40" s="1"/>
  <c r="E1890" i="40"/>
  <c r="F1890" i="40" s="1"/>
  <c r="E1889" i="40"/>
  <c r="F1889" i="40" s="1"/>
  <c r="E1888" i="40"/>
  <c r="F1888" i="40" s="1"/>
  <c r="E1887" i="40"/>
  <c r="F1887" i="40" s="1"/>
  <c r="E1886" i="40"/>
  <c r="F1886" i="40" s="1"/>
  <c r="E1885" i="40"/>
  <c r="F1885" i="40" s="1"/>
  <c r="E1884" i="40"/>
  <c r="F1884" i="40" s="1"/>
  <c r="E1883" i="40"/>
  <c r="F1883" i="40" s="1"/>
  <c r="E1882" i="40"/>
  <c r="F1882" i="40" s="1"/>
  <c r="E1881" i="40"/>
  <c r="F1881" i="40" s="1"/>
  <c r="E1880" i="40"/>
  <c r="F1880" i="40" s="1"/>
  <c r="E1879" i="40"/>
  <c r="F1879" i="40" s="1"/>
  <c r="E1878" i="40"/>
  <c r="F1878" i="40" s="1"/>
  <c r="E1877" i="40"/>
  <c r="F1877" i="40" s="1"/>
  <c r="E1876" i="40"/>
  <c r="F1876" i="40" s="1"/>
  <c r="E1875" i="40"/>
  <c r="F1875" i="40" s="1"/>
  <c r="E1874" i="40"/>
  <c r="F1874" i="40" s="1"/>
  <c r="E1873" i="40"/>
  <c r="F1873" i="40" s="1"/>
  <c r="E1872" i="40"/>
  <c r="F1872" i="40" s="1"/>
  <c r="E1871" i="40"/>
  <c r="F1871" i="40" s="1"/>
  <c r="E1870" i="40"/>
  <c r="F1870" i="40" s="1"/>
  <c r="E1869" i="40"/>
  <c r="F1869" i="40" s="1"/>
  <c r="E1868" i="40"/>
  <c r="F1868" i="40" s="1"/>
  <c r="E1867" i="40"/>
  <c r="F1867" i="40" s="1"/>
  <c r="E1866" i="40"/>
  <c r="F1866" i="40" s="1"/>
  <c r="E1865" i="40"/>
  <c r="F1865" i="40" s="1"/>
  <c r="E1864" i="40"/>
  <c r="F1864" i="40" s="1"/>
  <c r="E1863" i="40"/>
  <c r="F1863" i="40" s="1"/>
  <c r="E1862" i="40"/>
  <c r="F1862" i="40" s="1"/>
  <c r="E1861" i="40"/>
  <c r="F1861" i="40" s="1"/>
  <c r="E1860" i="40"/>
  <c r="F1860" i="40" s="1"/>
  <c r="E1859" i="40"/>
  <c r="F1859" i="40" s="1"/>
  <c r="E1858" i="40"/>
  <c r="F1858" i="40" s="1"/>
  <c r="E1857" i="40"/>
  <c r="F1857" i="40" s="1"/>
  <c r="E1856" i="40"/>
  <c r="F1856" i="40" s="1"/>
  <c r="E1855" i="40"/>
  <c r="F1855" i="40" s="1"/>
  <c r="E1854" i="40"/>
  <c r="F1854" i="40" s="1"/>
  <c r="E1853" i="40"/>
  <c r="F1853" i="40" s="1"/>
  <c r="E1852" i="40"/>
  <c r="F1852" i="40" s="1"/>
  <c r="E1851" i="40"/>
  <c r="F1851" i="40" s="1"/>
  <c r="E1850" i="40"/>
  <c r="F1850" i="40" s="1"/>
  <c r="E1849" i="40"/>
  <c r="F1849" i="40" s="1"/>
  <c r="E1848" i="40"/>
  <c r="F1848" i="40" s="1"/>
  <c r="E1847" i="40"/>
  <c r="F1847" i="40" s="1"/>
  <c r="E1846" i="40"/>
  <c r="F1846" i="40" s="1"/>
  <c r="E1845" i="40"/>
  <c r="F1845" i="40" s="1"/>
  <c r="E1844" i="40"/>
  <c r="F1844" i="40" s="1"/>
  <c r="E1843" i="40"/>
  <c r="F1843" i="40" s="1"/>
  <c r="E1842" i="40"/>
  <c r="F1842" i="40" s="1"/>
  <c r="E1841" i="40"/>
  <c r="F1841" i="40" s="1"/>
  <c r="E1840" i="40"/>
  <c r="F1840" i="40" s="1"/>
  <c r="E1839" i="40"/>
  <c r="F1839" i="40" s="1"/>
  <c r="E1838" i="40"/>
  <c r="F1838" i="40" s="1"/>
  <c r="E1837" i="40"/>
  <c r="F1837" i="40" s="1"/>
  <c r="E1836" i="40"/>
  <c r="F1836" i="40" s="1"/>
  <c r="E1835" i="40"/>
  <c r="F1835" i="40" s="1"/>
  <c r="E1834" i="40"/>
  <c r="F1834" i="40" s="1"/>
  <c r="E1833" i="40"/>
  <c r="F1833" i="40" s="1"/>
  <c r="E1832" i="40"/>
  <c r="F1832" i="40" s="1"/>
  <c r="E1831" i="40"/>
  <c r="F1831" i="40" s="1"/>
  <c r="E1830" i="40"/>
  <c r="F1830" i="40" s="1"/>
  <c r="E1829" i="40"/>
  <c r="F1829" i="40" s="1"/>
  <c r="E1828" i="40"/>
  <c r="F1828" i="40" s="1"/>
  <c r="E1827" i="40"/>
  <c r="F1827" i="40" s="1"/>
  <c r="E1826" i="40"/>
  <c r="F1826" i="40" s="1"/>
  <c r="E1825" i="40"/>
  <c r="F1825" i="40" s="1"/>
  <c r="E1824" i="40"/>
  <c r="F1824" i="40" s="1"/>
  <c r="E1823" i="40"/>
  <c r="F1823" i="40" s="1"/>
  <c r="E1822" i="40"/>
  <c r="F1822" i="40" s="1"/>
  <c r="E1821" i="40"/>
  <c r="F1821" i="40" s="1"/>
  <c r="E1820" i="40"/>
  <c r="F1820" i="40" s="1"/>
  <c r="E1819" i="40"/>
  <c r="F1819" i="40" s="1"/>
  <c r="E1818" i="40"/>
  <c r="F1818" i="40" s="1"/>
  <c r="E1817" i="40"/>
  <c r="F1817" i="40" s="1"/>
  <c r="E1816" i="40"/>
  <c r="F1816" i="40" s="1"/>
  <c r="E1815" i="40"/>
  <c r="F1815" i="40" s="1"/>
  <c r="E1814" i="40"/>
  <c r="F1814" i="40" s="1"/>
  <c r="E1813" i="40"/>
  <c r="F1813" i="40" s="1"/>
  <c r="E1812" i="40"/>
  <c r="F1812" i="40" s="1"/>
  <c r="E1811" i="40"/>
  <c r="F1811" i="40" s="1"/>
  <c r="E1810" i="40"/>
  <c r="F1810" i="40" s="1"/>
  <c r="E1809" i="40"/>
  <c r="F1809" i="40" s="1"/>
  <c r="E1808" i="40"/>
  <c r="F1808" i="40" s="1"/>
  <c r="E1807" i="40"/>
  <c r="F1807" i="40" s="1"/>
  <c r="E1806" i="40"/>
  <c r="F1806" i="40" s="1"/>
  <c r="E1805" i="40"/>
  <c r="F1805" i="40" s="1"/>
  <c r="E1804" i="40"/>
  <c r="F1804" i="40" s="1"/>
  <c r="E1803" i="40"/>
  <c r="F1803" i="40" s="1"/>
  <c r="E1802" i="40"/>
  <c r="F1802" i="40" s="1"/>
  <c r="E1801" i="40"/>
  <c r="F1801" i="40" s="1"/>
  <c r="E1800" i="40"/>
  <c r="F1800" i="40" s="1"/>
  <c r="E1799" i="40"/>
  <c r="F1799" i="40" s="1"/>
  <c r="E1798" i="40"/>
  <c r="F1798" i="40" s="1"/>
  <c r="E1797" i="40"/>
  <c r="F1797" i="40" s="1"/>
  <c r="E1796" i="40"/>
  <c r="F1796" i="40" s="1"/>
  <c r="E1795" i="40"/>
  <c r="F1795" i="40" s="1"/>
  <c r="E1794" i="40"/>
  <c r="F1794" i="40" s="1"/>
  <c r="E1793" i="40"/>
  <c r="F1793" i="40" s="1"/>
  <c r="E1792" i="40"/>
  <c r="F1792" i="40" s="1"/>
  <c r="E1791" i="40"/>
  <c r="F1791" i="40" s="1"/>
  <c r="E1790" i="40"/>
  <c r="F1790" i="40" s="1"/>
  <c r="E1789" i="40"/>
  <c r="F1789" i="40" s="1"/>
  <c r="E1788" i="40"/>
  <c r="F1788" i="40" s="1"/>
  <c r="E1787" i="40"/>
  <c r="F1787" i="40" s="1"/>
  <c r="E1786" i="40"/>
  <c r="F1786" i="40" s="1"/>
  <c r="E1785" i="40"/>
  <c r="F1785" i="40" s="1"/>
  <c r="E1784" i="40"/>
  <c r="F1784" i="40" s="1"/>
  <c r="E1783" i="40"/>
  <c r="F1783" i="40" s="1"/>
  <c r="E1782" i="40"/>
  <c r="F1782" i="40" s="1"/>
  <c r="E1781" i="40"/>
  <c r="F1781" i="40" s="1"/>
  <c r="E1780" i="40"/>
  <c r="F1780" i="40" s="1"/>
  <c r="E1779" i="40"/>
  <c r="F1779" i="40" s="1"/>
  <c r="E1778" i="40"/>
  <c r="F1778" i="40" s="1"/>
  <c r="E1777" i="40"/>
  <c r="F1777" i="40" s="1"/>
  <c r="E1776" i="40"/>
  <c r="F1776" i="40" s="1"/>
  <c r="E1775" i="40"/>
  <c r="F1775" i="40" s="1"/>
  <c r="E1774" i="40"/>
  <c r="F1774" i="40" s="1"/>
  <c r="E1773" i="40"/>
  <c r="F1773" i="40" s="1"/>
  <c r="E1772" i="40"/>
  <c r="F1772" i="40" s="1"/>
  <c r="E1771" i="40"/>
  <c r="F1771" i="40" s="1"/>
  <c r="E1770" i="40"/>
  <c r="F1770" i="40" s="1"/>
  <c r="E1769" i="40"/>
  <c r="F1769" i="40" s="1"/>
  <c r="E1768" i="40"/>
  <c r="F1768" i="40" s="1"/>
  <c r="E1767" i="40"/>
  <c r="F1767" i="40" s="1"/>
  <c r="E1766" i="40"/>
  <c r="F1766" i="40" s="1"/>
  <c r="E1765" i="40"/>
  <c r="F1765" i="40" s="1"/>
  <c r="E1764" i="40"/>
  <c r="F1764" i="40" s="1"/>
  <c r="E1763" i="40"/>
  <c r="F1763" i="40" s="1"/>
  <c r="E1762" i="40"/>
  <c r="F1762" i="40" s="1"/>
  <c r="E1761" i="40"/>
  <c r="F1761" i="40" s="1"/>
  <c r="E1760" i="40"/>
  <c r="F1760" i="40" s="1"/>
  <c r="E1759" i="40"/>
  <c r="F1759" i="40" s="1"/>
  <c r="E1758" i="40"/>
  <c r="F1758" i="40" s="1"/>
  <c r="E1757" i="40"/>
  <c r="F1757" i="40" s="1"/>
  <c r="E1756" i="40"/>
  <c r="F1756" i="40" s="1"/>
  <c r="E1755" i="40"/>
  <c r="F1755" i="40" s="1"/>
  <c r="E1754" i="40"/>
  <c r="F1754" i="40" s="1"/>
  <c r="E1753" i="40"/>
  <c r="F1753" i="40" s="1"/>
  <c r="E1752" i="40"/>
  <c r="F1752" i="40" s="1"/>
  <c r="E1751" i="40"/>
  <c r="F1751" i="40" s="1"/>
  <c r="E1750" i="40"/>
  <c r="F1750" i="40" s="1"/>
  <c r="E1749" i="40"/>
  <c r="F1749" i="40" s="1"/>
  <c r="E1748" i="40"/>
  <c r="F1748" i="40" s="1"/>
  <c r="E1747" i="40"/>
  <c r="F1747" i="40" s="1"/>
  <c r="E1746" i="40"/>
  <c r="F1746" i="40" s="1"/>
  <c r="E1745" i="40"/>
  <c r="F1745" i="40" s="1"/>
  <c r="E1744" i="40"/>
  <c r="F1744" i="40" s="1"/>
  <c r="E1743" i="40"/>
  <c r="F1743" i="40" s="1"/>
  <c r="E1742" i="40"/>
  <c r="F1742" i="40" s="1"/>
  <c r="E1741" i="40"/>
  <c r="F1741" i="40" s="1"/>
  <c r="E1740" i="40"/>
  <c r="F1740" i="40" s="1"/>
  <c r="E1739" i="40"/>
  <c r="F1739" i="40" s="1"/>
  <c r="E1738" i="40"/>
  <c r="F1738" i="40" s="1"/>
  <c r="E1737" i="40"/>
  <c r="F1737" i="40" s="1"/>
  <c r="E1736" i="40"/>
  <c r="F1736" i="40" s="1"/>
  <c r="E1735" i="40"/>
  <c r="F1735" i="40" s="1"/>
  <c r="E1734" i="40"/>
  <c r="F1734" i="40" s="1"/>
  <c r="E1733" i="40"/>
  <c r="F1733" i="40" s="1"/>
  <c r="E1732" i="40"/>
  <c r="F1732" i="40" s="1"/>
  <c r="E1731" i="40"/>
  <c r="F1731" i="40" s="1"/>
  <c r="E1730" i="40"/>
  <c r="F1730" i="40" s="1"/>
  <c r="E1729" i="40"/>
  <c r="F1729" i="40" s="1"/>
  <c r="E1728" i="40"/>
  <c r="F1728" i="40" s="1"/>
  <c r="E1727" i="40"/>
  <c r="F1727" i="40" s="1"/>
  <c r="E1726" i="40"/>
  <c r="F1726" i="40" s="1"/>
  <c r="E1725" i="40"/>
  <c r="F1725" i="40" s="1"/>
  <c r="E1724" i="40"/>
  <c r="F1724" i="40" s="1"/>
  <c r="E1723" i="40"/>
  <c r="F1723" i="40" s="1"/>
  <c r="E1722" i="40"/>
  <c r="F1722" i="40" s="1"/>
  <c r="E1721" i="40"/>
  <c r="F1721" i="40" s="1"/>
  <c r="E1720" i="40"/>
  <c r="F1720" i="40" s="1"/>
  <c r="E1719" i="40"/>
  <c r="F1719" i="40" s="1"/>
  <c r="E1718" i="40"/>
  <c r="F1718" i="40" s="1"/>
  <c r="E1717" i="40"/>
  <c r="F1717" i="40" s="1"/>
  <c r="E1716" i="40"/>
  <c r="F1716" i="40" s="1"/>
  <c r="E1715" i="40"/>
  <c r="F1715" i="40" s="1"/>
  <c r="E1714" i="40"/>
  <c r="F1714" i="40" s="1"/>
  <c r="E1713" i="40"/>
  <c r="F1713" i="40" s="1"/>
  <c r="E1712" i="40"/>
  <c r="F1712" i="40" s="1"/>
  <c r="E1711" i="40"/>
  <c r="F1711" i="40" s="1"/>
  <c r="E1710" i="40"/>
  <c r="F1710" i="40" s="1"/>
  <c r="E1709" i="40"/>
  <c r="F1709" i="40" s="1"/>
  <c r="E1708" i="40"/>
  <c r="F1708" i="40" s="1"/>
  <c r="E1707" i="40"/>
  <c r="F1707" i="40" s="1"/>
  <c r="E1706" i="40"/>
  <c r="F1706" i="40" s="1"/>
  <c r="E1705" i="40"/>
  <c r="F1705" i="40" s="1"/>
  <c r="E1704" i="40"/>
  <c r="F1704" i="40" s="1"/>
  <c r="E1703" i="40"/>
  <c r="F1703" i="40" s="1"/>
  <c r="E1702" i="40"/>
  <c r="F1702" i="40" s="1"/>
  <c r="E1701" i="40"/>
  <c r="F1701" i="40" s="1"/>
  <c r="E1700" i="40"/>
  <c r="F1700" i="40" s="1"/>
  <c r="E1699" i="40"/>
  <c r="F1699" i="40" s="1"/>
  <c r="E1698" i="40"/>
  <c r="F1698" i="40" s="1"/>
  <c r="E1697" i="40"/>
  <c r="F1697" i="40" s="1"/>
  <c r="E1696" i="40"/>
  <c r="F1696" i="40" s="1"/>
  <c r="E1695" i="40"/>
  <c r="F1695" i="40" s="1"/>
  <c r="E1694" i="40"/>
  <c r="F1694" i="40" s="1"/>
  <c r="E1693" i="40"/>
  <c r="F1693" i="40" s="1"/>
  <c r="E1692" i="40"/>
  <c r="F1692" i="40" s="1"/>
  <c r="E1691" i="40"/>
  <c r="F1691" i="40" s="1"/>
  <c r="E1690" i="40"/>
  <c r="F1690" i="40" s="1"/>
  <c r="E1689" i="40"/>
  <c r="F1689" i="40" s="1"/>
  <c r="E1688" i="40"/>
  <c r="F1688" i="40" s="1"/>
  <c r="E1687" i="40"/>
  <c r="F1687" i="40" s="1"/>
  <c r="E1686" i="40"/>
  <c r="F1686" i="40" s="1"/>
  <c r="E1685" i="40"/>
  <c r="F1685" i="40" s="1"/>
  <c r="E1684" i="40"/>
  <c r="F1684" i="40" s="1"/>
  <c r="E1683" i="40"/>
  <c r="F1683" i="40" s="1"/>
  <c r="E1682" i="40"/>
  <c r="F1682" i="40" s="1"/>
  <c r="E1681" i="40"/>
  <c r="F1681" i="40" s="1"/>
  <c r="E1680" i="40"/>
  <c r="F1680" i="40" s="1"/>
  <c r="E1679" i="40"/>
  <c r="F1679" i="40" s="1"/>
  <c r="E1678" i="40"/>
  <c r="F1678" i="40" s="1"/>
  <c r="E1677" i="40"/>
  <c r="F1677" i="40" s="1"/>
  <c r="E1676" i="40"/>
  <c r="F1676" i="40" s="1"/>
  <c r="E1675" i="40"/>
  <c r="F1675" i="40" s="1"/>
  <c r="E1674" i="40"/>
  <c r="F1674" i="40" s="1"/>
  <c r="E1673" i="40"/>
  <c r="F1673" i="40" s="1"/>
  <c r="E1672" i="40"/>
  <c r="F1672" i="40" s="1"/>
  <c r="E1671" i="40"/>
  <c r="F1671" i="40" s="1"/>
  <c r="E1670" i="40"/>
  <c r="F1670" i="40" s="1"/>
  <c r="E1669" i="40"/>
  <c r="F1669" i="40" s="1"/>
  <c r="E1668" i="40"/>
  <c r="F1668" i="40" s="1"/>
  <c r="E1667" i="40"/>
  <c r="F1667" i="40" s="1"/>
  <c r="E1666" i="40"/>
  <c r="F1666" i="40" s="1"/>
  <c r="E1665" i="40"/>
  <c r="F1665" i="40" s="1"/>
  <c r="E1664" i="40"/>
  <c r="F1664" i="40" s="1"/>
  <c r="E1663" i="40"/>
  <c r="F1663" i="40" s="1"/>
  <c r="E1662" i="40"/>
  <c r="F1662" i="40" s="1"/>
  <c r="E1661" i="40"/>
  <c r="F1661" i="40" s="1"/>
  <c r="E1660" i="40"/>
  <c r="F1660" i="40" s="1"/>
  <c r="E1659" i="40"/>
  <c r="F1659" i="40" s="1"/>
  <c r="E1658" i="40"/>
  <c r="F1658" i="40" s="1"/>
  <c r="E1657" i="40"/>
  <c r="F1657" i="40" s="1"/>
  <c r="E1656" i="40"/>
  <c r="F1656" i="40" s="1"/>
  <c r="E1655" i="40"/>
  <c r="F1655" i="40" s="1"/>
  <c r="E1654" i="40"/>
  <c r="F1654" i="40" s="1"/>
  <c r="E1653" i="40"/>
  <c r="F1653" i="40" s="1"/>
  <c r="E1652" i="40"/>
  <c r="F1652" i="40" s="1"/>
  <c r="E1651" i="40"/>
  <c r="F1651" i="40" s="1"/>
  <c r="E1650" i="40"/>
  <c r="F1650" i="40" s="1"/>
  <c r="E1649" i="40"/>
  <c r="F1649" i="40" s="1"/>
  <c r="E1648" i="40"/>
  <c r="F1648" i="40" s="1"/>
  <c r="E1647" i="40"/>
  <c r="F1647" i="40" s="1"/>
  <c r="E1646" i="40"/>
  <c r="F1646" i="40" s="1"/>
  <c r="E1645" i="40"/>
  <c r="F1645" i="40" s="1"/>
  <c r="E1644" i="40"/>
  <c r="F1644" i="40" s="1"/>
  <c r="E1643" i="40"/>
  <c r="F1643" i="40" s="1"/>
  <c r="E1642" i="40"/>
  <c r="F1642" i="40" s="1"/>
  <c r="E1641" i="40"/>
  <c r="F1641" i="40" s="1"/>
  <c r="E1640" i="40"/>
  <c r="F1640" i="40" s="1"/>
  <c r="E1639" i="40"/>
  <c r="F1639" i="40" s="1"/>
  <c r="E1638" i="40"/>
  <c r="F1638" i="40" s="1"/>
  <c r="E1637" i="40"/>
  <c r="F1637" i="40" s="1"/>
  <c r="E1636" i="40"/>
  <c r="F1636" i="40" s="1"/>
  <c r="E1635" i="40"/>
  <c r="F1635" i="40" s="1"/>
  <c r="E1634" i="40"/>
  <c r="F1634" i="40" s="1"/>
  <c r="E1633" i="40"/>
  <c r="F1633" i="40" s="1"/>
  <c r="E1632" i="40"/>
  <c r="F1632" i="40" s="1"/>
  <c r="E1631" i="40"/>
  <c r="F1631" i="40" s="1"/>
  <c r="E1630" i="40"/>
  <c r="F1630" i="40" s="1"/>
  <c r="E1629" i="40"/>
  <c r="F1629" i="40" s="1"/>
  <c r="E1628" i="40"/>
  <c r="F1628" i="40" s="1"/>
  <c r="E1627" i="40"/>
  <c r="F1627" i="40" s="1"/>
  <c r="E1626" i="40"/>
  <c r="F1626" i="40" s="1"/>
  <c r="E1625" i="40"/>
  <c r="F1625" i="40" s="1"/>
  <c r="E1624" i="40"/>
  <c r="F1624" i="40" s="1"/>
  <c r="E1623" i="40"/>
  <c r="F1623" i="40" s="1"/>
  <c r="E1622" i="40"/>
  <c r="F1622" i="40" s="1"/>
  <c r="E1621" i="40"/>
  <c r="F1621" i="40" s="1"/>
  <c r="E1620" i="40"/>
  <c r="F1620" i="40" s="1"/>
  <c r="E1619" i="40"/>
  <c r="F1619" i="40" s="1"/>
  <c r="E1618" i="40"/>
  <c r="F1618" i="40" s="1"/>
  <c r="E1617" i="40"/>
  <c r="F1617" i="40" s="1"/>
  <c r="E1616" i="40"/>
  <c r="F1616" i="40" s="1"/>
  <c r="E1615" i="40"/>
  <c r="F1615" i="40" s="1"/>
  <c r="E1614" i="40"/>
  <c r="F1614" i="40" s="1"/>
  <c r="E1613" i="40"/>
  <c r="F1613" i="40" s="1"/>
  <c r="E1612" i="40"/>
  <c r="F1612" i="40" s="1"/>
  <c r="E1611" i="40"/>
  <c r="F1611" i="40" s="1"/>
  <c r="E1610" i="40"/>
  <c r="F1610" i="40" s="1"/>
  <c r="E1609" i="40"/>
  <c r="F1609" i="40" s="1"/>
  <c r="E1608" i="40"/>
  <c r="F1608" i="40" s="1"/>
  <c r="E1607" i="40"/>
  <c r="F1607" i="40" s="1"/>
  <c r="E1606" i="40"/>
  <c r="F1606" i="40" s="1"/>
  <c r="E1605" i="40"/>
  <c r="F1605" i="40" s="1"/>
  <c r="E1604" i="40"/>
  <c r="F1604" i="40" s="1"/>
  <c r="E1603" i="40"/>
  <c r="F1603" i="40" s="1"/>
  <c r="E1602" i="40"/>
  <c r="F1602" i="40" s="1"/>
  <c r="E1601" i="40"/>
  <c r="F1601" i="40" s="1"/>
  <c r="E1600" i="40"/>
  <c r="F1600" i="40" s="1"/>
  <c r="E1599" i="40"/>
  <c r="F1599" i="40" s="1"/>
  <c r="E1598" i="40"/>
  <c r="F1598" i="40" s="1"/>
  <c r="E1597" i="40"/>
  <c r="F1597" i="40" s="1"/>
  <c r="E1596" i="40"/>
  <c r="F1596" i="40" s="1"/>
  <c r="E1595" i="40"/>
  <c r="F1595" i="40" s="1"/>
  <c r="E1594" i="40"/>
  <c r="F1594" i="40" s="1"/>
  <c r="E1593" i="40"/>
  <c r="F1593" i="40" s="1"/>
  <c r="E1592" i="40"/>
  <c r="F1592" i="40" s="1"/>
  <c r="E1591" i="40"/>
  <c r="F1591" i="40" s="1"/>
  <c r="E1590" i="40"/>
  <c r="F1590" i="40" s="1"/>
  <c r="E1589" i="40"/>
  <c r="F1589" i="40" s="1"/>
  <c r="E1588" i="40"/>
  <c r="F1588" i="40" s="1"/>
  <c r="E1587" i="40"/>
  <c r="F1587" i="40" s="1"/>
  <c r="E1586" i="40"/>
  <c r="F1586" i="40" s="1"/>
  <c r="E1585" i="40"/>
  <c r="F1585" i="40" s="1"/>
  <c r="E1584" i="40"/>
  <c r="F1584" i="40" s="1"/>
  <c r="E1583" i="40"/>
  <c r="F1583" i="40" s="1"/>
  <c r="E1582" i="40"/>
  <c r="F1582" i="40" s="1"/>
  <c r="E1581" i="40"/>
  <c r="F1581" i="40" s="1"/>
  <c r="E1580" i="40"/>
  <c r="F1580" i="40" s="1"/>
  <c r="E1579" i="40"/>
  <c r="F1579" i="40" s="1"/>
  <c r="E1578" i="40"/>
  <c r="F1578" i="40" s="1"/>
  <c r="E1577" i="40"/>
  <c r="F1577" i="40" s="1"/>
  <c r="E1576" i="40"/>
  <c r="F1576" i="40" s="1"/>
  <c r="E1575" i="40"/>
  <c r="F1575" i="40" s="1"/>
  <c r="E1574" i="40"/>
  <c r="F1574" i="40" s="1"/>
  <c r="E1573" i="40"/>
  <c r="F1573" i="40" s="1"/>
  <c r="E1572" i="40"/>
  <c r="F1572" i="40" s="1"/>
  <c r="E1571" i="40"/>
  <c r="F1571" i="40" s="1"/>
  <c r="E1570" i="40"/>
  <c r="F1570" i="40" s="1"/>
  <c r="E1569" i="40"/>
  <c r="F1569" i="40" s="1"/>
  <c r="E1568" i="40"/>
  <c r="F1568" i="40" s="1"/>
  <c r="E1567" i="40"/>
  <c r="F1567" i="40" s="1"/>
  <c r="E1566" i="40"/>
  <c r="F1566" i="40" s="1"/>
  <c r="E1565" i="40"/>
  <c r="F1565" i="40" s="1"/>
  <c r="E1564" i="40"/>
  <c r="F1564" i="40" s="1"/>
  <c r="E1563" i="40"/>
  <c r="F1563" i="40" s="1"/>
  <c r="E1562" i="40"/>
  <c r="F1562" i="40" s="1"/>
  <c r="E1561" i="40"/>
  <c r="F1561" i="40" s="1"/>
  <c r="E1560" i="40"/>
  <c r="F1560" i="40" s="1"/>
  <c r="E1559" i="40"/>
  <c r="F1559" i="40" s="1"/>
  <c r="E1558" i="40"/>
  <c r="F1558" i="40" s="1"/>
  <c r="E1557" i="40"/>
  <c r="F1557" i="40" s="1"/>
  <c r="E1556" i="40"/>
  <c r="F1556" i="40" s="1"/>
  <c r="E1555" i="40"/>
  <c r="F1555" i="40" s="1"/>
  <c r="E1554" i="40"/>
  <c r="F1554" i="40" s="1"/>
  <c r="E1553" i="40"/>
  <c r="F1553" i="40" s="1"/>
  <c r="E1552" i="40"/>
  <c r="F1552" i="40" s="1"/>
  <c r="E1551" i="40"/>
  <c r="F1551" i="40" s="1"/>
  <c r="E1550" i="40"/>
  <c r="F1550" i="40" s="1"/>
  <c r="E1549" i="40"/>
  <c r="F1549" i="40" s="1"/>
  <c r="E1548" i="40"/>
  <c r="F1548" i="40" s="1"/>
  <c r="E1547" i="40"/>
  <c r="F1547" i="40" s="1"/>
  <c r="E1546" i="40"/>
  <c r="F1546" i="40" s="1"/>
  <c r="E1545" i="40"/>
  <c r="F1545" i="40" s="1"/>
  <c r="E1544" i="40"/>
  <c r="F1544" i="40" s="1"/>
  <c r="E1543" i="40"/>
  <c r="F1543" i="40" s="1"/>
  <c r="E1542" i="40"/>
  <c r="F1542" i="40" s="1"/>
  <c r="E1541" i="40"/>
  <c r="F1541" i="40" s="1"/>
  <c r="E1540" i="40"/>
  <c r="F1540" i="40" s="1"/>
  <c r="E1539" i="40"/>
  <c r="F1539" i="40" s="1"/>
  <c r="E1538" i="40"/>
  <c r="F1538" i="40" s="1"/>
  <c r="E1537" i="40"/>
  <c r="F1537" i="40" s="1"/>
  <c r="E1536" i="40"/>
  <c r="F1536" i="40" s="1"/>
  <c r="E1535" i="40"/>
  <c r="F1535" i="40" s="1"/>
  <c r="E1534" i="40"/>
  <c r="F1534" i="40" s="1"/>
  <c r="E1533" i="40"/>
  <c r="F1533" i="40" s="1"/>
  <c r="E1532" i="40"/>
  <c r="F1532" i="40" s="1"/>
  <c r="E1531" i="40"/>
  <c r="F1531" i="40" s="1"/>
  <c r="E1530" i="40"/>
  <c r="F1530" i="40" s="1"/>
  <c r="E1529" i="40"/>
  <c r="F1529" i="40" s="1"/>
  <c r="E1528" i="40"/>
  <c r="F1528" i="40" s="1"/>
  <c r="E1527" i="40"/>
  <c r="F1527" i="40" s="1"/>
  <c r="E1526" i="40"/>
  <c r="F1526" i="40" s="1"/>
  <c r="E1525" i="40"/>
  <c r="F1525" i="40" s="1"/>
  <c r="E1524" i="40"/>
  <c r="F1524" i="40" s="1"/>
  <c r="E1523" i="40"/>
  <c r="F1523" i="40" s="1"/>
  <c r="E1522" i="40"/>
  <c r="F1522" i="40" s="1"/>
  <c r="E1521" i="40"/>
  <c r="F1521" i="40" s="1"/>
  <c r="E1520" i="40"/>
  <c r="F1520" i="40" s="1"/>
  <c r="E1519" i="40"/>
  <c r="F1519" i="40" s="1"/>
  <c r="E1518" i="40"/>
  <c r="F1518" i="40" s="1"/>
  <c r="E1517" i="40"/>
  <c r="F1517" i="40" s="1"/>
  <c r="E1516" i="40"/>
  <c r="F1516" i="40" s="1"/>
  <c r="E1515" i="40"/>
  <c r="F1515" i="40" s="1"/>
  <c r="E1514" i="40"/>
  <c r="F1514" i="40" s="1"/>
  <c r="E1513" i="40"/>
  <c r="F1513" i="40" s="1"/>
  <c r="E1512" i="40"/>
  <c r="F1512" i="40" s="1"/>
  <c r="E1511" i="40"/>
  <c r="F1511" i="40" s="1"/>
  <c r="E1510" i="40"/>
  <c r="F1510" i="40" s="1"/>
  <c r="E1509" i="40"/>
  <c r="F1509" i="40" s="1"/>
  <c r="E1508" i="40"/>
  <c r="F1508" i="40" s="1"/>
  <c r="E1507" i="40"/>
  <c r="F1507" i="40" s="1"/>
  <c r="E1506" i="40"/>
  <c r="F1506" i="40" s="1"/>
  <c r="E1505" i="40"/>
  <c r="F1505" i="40" s="1"/>
  <c r="E1504" i="40"/>
  <c r="F1504" i="40" s="1"/>
  <c r="E1503" i="40"/>
  <c r="F1503" i="40" s="1"/>
  <c r="E1502" i="40"/>
  <c r="F1502" i="40" s="1"/>
  <c r="E1501" i="40"/>
  <c r="F1501" i="40" s="1"/>
  <c r="E1500" i="40"/>
  <c r="F1500" i="40" s="1"/>
  <c r="E1499" i="40"/>
  <c r="F1499" i="40" s="1"/>
  <c r="E1498" i="40"/>
  <c r="F1498" i="40" s="1"/>
  <c r="E1497" i="40"/>
  <c r="F1497" i="40" s="1"/>
  <c r="E1496" i="40"/>
  <c r="F1496" i="40" s="1"/>
  <c r="E1495" i="40"/>
  <c r="F1495" i="40" s="1"/>
  <c r="E1494" i="40"/>
  <c r="F1494" i="40" s="1"/>
  <c r="E1493" i="40"/>
  <c r="F1493" i="40" s="1"/>
  <c r="E1492" i="40"/>
  <c r="F1492" i="40" s="1"/>
  <c r="E1491" i="40"/>
  <c r="F1491" i="40" s="1"/>
  <c r="E1490" i="40"/>
  <c r="F1490" i="40" s="1"/>
  <c r="E1489" i="40"/>
  <c r="F1489" i="40" s="1"/>
  <c r="E1488" i="40"/>
  <c r="F1488" i="40" s="1"/>
  <c r="E1487" i="40"/>
  <c r="F1487" i="40" s="1"/>
  <c r="E1486" i="40"/>
  <c r="F1486" i="40" s="1"/>
  <c r="E1485" i="40"/>
  <c r="F1485" i="40" s="1"/>
  <c r="E1484" i="40"/>
  <c r="F1484" i="40" s="1"/>
  <c r="E1483" i="40"/>
  <c r="F1483" i="40" s="1"/>
  <c r="E1482" i="40"/>
  <c r="F1482" i="40" s="1"/>
  <c r="E1481" i="40"/>
  <c r="F1481" i="40" s="1"/>
  <c r="E1480" i="40"/>
  <c r="F1480" i="40" s="1"/>
  <c r="E1479" i="40"/>
  <c r="F1479" i="40" s="1"/>
  <c r="E1478" i="40"/>
  <c r="F1478" i="40" s="1"/>
  <c r="E1477" i="40"/>
  <c r="F1477" i="40" s="1"/>
  <c r="E1476" i="40"/>
  <c r="F1476" i="40" s="1"/>
  <c r="E1475" i="40"/>
  <c r="F1475" i="40" s="1"/>
  <c r="E1474" i="40"/>
  <c r="F1474" i="40" s="1"/>
  <c r="E1473" i="40"/>
  <c r="F1473" i="40" s="1"/>
  <c r="E1472" i="40"/>
  <c r="F1472" i="40" s="1"/>
  <c r="E1471" i="40"/>
  <c r="F1471" i="40" s="1"/>
  <c r="E1470" i="40"/>
  <c r="F1470" i="40" s="1"/>
  <c r="E1469" i="40"/>
  <c r="F1469" i="40" s="1"/>
  <c r="E1468" i="40"/>
  <c r="F1468" i="40" s="1"/>
  <c r="E1467" i="40"/>
  <c r="F1467" i="40" s="1"/>
  <c r="E1466" i="40"/>
  <c r="F1466" i="40" s="1"/>
  <c r="E1465" i="40"/>
  <c r="F1465" i="40" s="1"/>
  <c r="E1464" i="40"/>
  <c r="F1464" i="40" s="1"/>
  <c r="E1463" i="40"/>
  <c r="F1463" i="40" s="1"/>
  <c r="E1462" i="40"/>
  <c r="F1462" i="40" s="1"/>
  <c r="E1461" i="40"/>
  <c r="F1461" i="40" s="1"/>
  <c r="E1460" i="40"/>
  <c r="F1460" i="40" s="1"/>
  <c r="E1459" i="40"/>
  <c r="F1459" i="40" s="1"/>
  <c r="E1458" i="40"/>
  <c r="F1458" i="40" s="1"/>
  <c r="E1457" i="40"/>
  <c r="F1457" i="40" s="1"/>
  <c r="E1456" i="40"/>
  <c r="F1456" i="40" s="1"/>
  <c r="E1455" i="40"/>
  <c r="F1455" i="40" s="1"/>
  <c r="E1454" i="40"/>
  <c r="F1454" i="40" s="1"/>
  <c r="E1453" i="40"/>
  <c r="F1453" i="40" s="1"/>
  <c r="E1452" i="40"/>
  <c r="F1452" i="40" s="1"/>
  <c r="E1451" i="40"/>
  <c r="F1451" i="40" s="1"/>
  <c r="E1450" i="40"/>
  <c r="F1450" i="40" s="1"/>
  <c r="E1449" i="40"/>
  <c r="F1449" i="40" s="1"/>
  <c r="E1448" i="40"/>
  <c r="F1448" i="40" s="1"/>
  <c r="E1447" i="40"/>
  <c r="F1447" i="40" s="1"/>
  <c r="E1446" i="40"/>
  <c r="F1446" i="40" s="1"/>
  <c r="E1445" i="40"/>
  <c r="F1445" i="40" s="1"/>
  <c r="E1444" i="40"/>
  <c r="F1444" i="40" s="1"/>
  <c r="E1443" i="40"/>
  <c r="F1443" i="40" s="1"/>
  <c r="E1442" i="40"/>
  <c r="F1442" i="40" s="1"/>
  <c r="E1441" i="40"/>
  <c r="F1441" i="40" s="1"/>
  <c r="E1440" i="40"/>
  <c r="F1440" i="40" s="1"/>
  <c r="E1439" i="40"/>
  <c r="F1439" i="40" s="1"/>
  <c r="E1438" i="40"/>
  <c r="F1438" i="40" s="1"/>
  <c r="E1437" i="40"/>
  <c r="F1437" i="40" s="1"/>
  <c r="E1436" i="40"/>
  <c r="F1436" i="40" s="1"/>
  <c r="E1435" i="40"/>
  <c r="F1435" i="40" s="1"/>
  <c r="E1434" i="40"/>
  <c r="F1434" i="40" s="1"/>
  <c r="E1433" i="40"/>
  <c r="F1433" i="40" s="1"/>
  <c r="E1432" i="40"/>
  <c r="F1432" i="40" s="1"/>
  <c r="E1431" i="40"/>
  <c r="F1431" i="40" s="1"/>
  <c r="E1430" i="40"/>
  <c r="F1430" i="40" s="1"/>
  <c r="E1429" i="40"/>
  <c r="F1429" i="40" s="1"/>
  <c r="E1428" i="40"/>
  <c r="F1428" i="40" s="1"/>
  <c r="E1427" i="40"/>
  <c r="F1427" i="40" s="1"/>
  <c r="E1426" i="40"/>
  <c r="F1426" i="40" s="1"/>
  <c r="E1425" i="40"/>
  <c r="F1425" i="40" s="1"/>
  <c r="E1424" i="40"/>
  <c r="F1424" i="40" s="1"/>
  <c r="E1423" i="40"/>
  <c r="F1423" i="40" s="1"/>
  <c r="E1422" i="40"/>
  <c r="F1422" i="40" s="1"/>
  <c r="E1421" i="40"/>
  <c r="F1421" i="40" s="1"/>
  <c r="E1420" i="40"/>
  <c r="F1420" i="40" s="1"/>
  <c r="E1419" i="40"/>
  <c r="F1419" i="40" s="1"/>
  <c r="E1418" i="40"/>
  <c r="F1418" i="40" s="1"/>
  <c r="E1417" i="40"/>
  <c r="F1417" i="40" s="1"/>
  <c r="E1416" i="40"/>
  <c r="F1416" i="40" s="1"/>
  <c r="E1415" i="40"/>
  <c r="F1415" i="40" s="1"/>
  <c r="E1414" i="40"/>
  <c r="F1414" i="40" s="1"/>
  <c r="E1413" i="40"/>
  <c r="F1413" i="40" s="1"/>
  <c r="E1412" i="40"/>
  <c r="F1412" i="40" s="1"/>
  <c r="E1411" i="40"/>
  <c r="F1411" i="40" s="1"/>
  <c r="E1410" i="40"/>
  <c r="F1410" i="40" s="1"/>
  <c r="E1409" i="40"/>
  <c r="F1409" i="40" s="1"/>
  <c r="E1408" i="40"/>
  <c r="F1408" i="40" s="1"/>
  <c r="E1407" i="40"/>
  <c r="F1407" i="40" s="1"/>
  <c r="E1406" i="40"/>
  <c r="F1406" i="40" s="1"/>
  <c r="E1405" i="40"/>
  <c r="F1405" i="40" s="1"/>
  <c r="E1404" i="40"/>
  <c r="F1404" i="40" s="1"/>
  <c r="E1403" i="40"/>
  <c r="F1403" i="40" s="1"/>
  <c r="E1402" i="40"/>
  <c r="F1402" i="40" s="1"/>
  <c r="E1401" i="40"/>
  <c r="F1401" i="40" s="1"/>
  <c r="E1400" i="40"/>
  <c r="F1400" i="40" s="1"/>
  <c r="E1399" i="40"/>
  <c r="F1399" i="40" s="1"/>
  <c r="E1398" i="40"/>
  <c r="F1398" i="40" s="1"/>
  <c r="E1397" i="40"/>
  <c r="F1397" i="40" s="1"/>
  <c r="E1396" i="40"/>
  <c r="F1396" i="40" s="1"/>
  <c r="E1395" i="40"/>
  <c r="F1395" i="40" s="1"/>
  <c r="E1394" i="40"/>
  <c r="F1394" i="40" s="1"/>
  <c r="E1393" i="40"/>
  <c r="F1393" i="40" s="1"/>
  <c r="E1392" i="40"/>
  <c r="F1392" i="40" s="1"/>
  <c r="E1391" i="40"/>
  <c r="F1391" i="40" s="1"/>
  <c r="E1390" i="40"/>
  <c r="F1390" i="40" s="1"/>
  <c r="E1389" i="40"/>
  <c r="F1389" i="40" s="1"/>
  <c r="E1388" i="40"/>
  <c r="F1388" i="40" s="1"/>
  <c r="E1387" i="40"/>
  <c r="F1387" i="40" s="1"/>
  <c r="E1386" i="40"/>
  <c r="F1386" i="40" s="1"/>
  <c r="E1385" i="40"/>
  <c r="F1385" i="40" s="1"/>
  <c r="E1384" i="40"/>
  <c r="F1384" i="40" s="1"/>
  <c r="E1383" i="40"/>
  <c r="F1383" i="40" s="1"/>
  <c r="E1382" i="40"/>
  <c r="F1382" i="40" s="1"/>
  <c r="E1381" i="40"/>
  <c r="F1381" i="40" s="1"/>
  <c r="E1380" i="40"/>
  <c r="F1380" i="40" s="1"/>
  <c r="E1379" i="40"/>
  <c r="F1379" i="40" s="1"/>
  <c r="E1378" i="40"/>
  <c r="F1378" i="40" s="1"/>
  <c r="E1377" i="40"/>
  <c r="F1377" i="40" s="1"/>
  <c r="E1376" i="40"/>
  <c r="F1376" i="40" s="1"/>
  <c r="E1375" i="40"/>
  <c r="F1375" i="40" s="1"/>
  <c r="E1374" i="40"/>
  <c r="F1374" i="40" s="1"/>
  <c r="E1373" i="40"/>
  <c r="F1373" i="40" s="1"/>
  <c r="E1372" i="40"/>
  <c r="F1372" i="40" s="1"/>
  <c r="E1371" i="40"/>
  <c r="F1371" i="40" s="1"/>
  <c r="E1370" i="40"/>
  <c r="F1370" i="40" s="1"/>
  <c r="E1369" i="40"/>
  <c r="F1369" i="40" s="1"/>
  <c r="E1368" i="40"/>
  <c r="F1368" i="40" s="1"/>
  <c r="E1367" i="40"/>
  <c r="F1367" i="40" s="1"/>
  <c r="E1366" i="40"/>
  <c r="F1366" i="40" s="1"/>
  <c r="E1365" i="40"/>
  <c r="F1365" i="40" s="1"/>
  <c r="E1364" i="40"/>
  <c r="F1364" i="40" s="1"/>
  <c r="E1363" i="40"/>
  <c r="F1363" i="40" s="1"/>
  <c r="E1362" i="40"/>
  <c r="F1362" i="40" s="1"/>
  <c r="E1361" i="40"/>
  <c r="F1361" i="40" s="1"/>
  <c r="E1360" i="40"/>
  <c r="F1360" i="40" s="1"/>
  <c r="E1359" i="40"/>
  <c r="F1359" i="40" s="1"/>
  <c r="E1358" i="40"/>
  <c r="F1358" i="40" s="1"/>
  <c r="E1357" i="40"/>
  <c r="F1357" i="40" s="1"/>
  <c r="E1356" i="40"/>
  <c r="F1356" i="40" s="1"/>
  <c r="E1355" i="40"/>
  <c r="F1355" i="40" s="1"/>
  <c r="E1354" i="40"/>
  <c r="F1354" i="40" s="1"/>
  <c r="E1353" i="40"/>
  <c r="F1353" i="40" s="1"/>
  <c r="E1352" i="40"/>
  <c r="F1352" i="40" s="1"/>
  <c r="E1351" i="40"/>
  <c r="F1351" i="40" s="1"/>
  <c r="E1350" i="40"/>
  <c r="F1350" i="40" s="1"/>
  <c r="E1349" i="40"/>
  <c r="F1349" i="40" s="1"/>
  <c r="E1348" i="40"/>
  <c r="F1348" i="40" s="1"/>
  <c r="E1347" i="40"/>
  <c r="F1347" i="40" s="1"/>
  <c r="E1346" i="40"/>
  <c r="F1346" i="40" s="1"/>
  <c r="E1345" i="40"/>
  <c r="F1345" i="40" s="1"/>
  <c r="E1344" i="40"/>
  <c r="F1344" i="40" s="1"/>
  <c r="E1343" i="40"/>
  <c r="F1343" i="40" s="1"/>
  <c r="E1342" i="40"/>
  <c r="F1342" i="40" s="1"/>
  <c r="E1341" i="40"/>
  <c r="F1341" i="40" s="1"/>
  <c r="E1340" i="40"/>
  <c r="F1340" i="40" s="1"/>
  <c r="E1339" i="40"/>
  <c r="F1339" i="40" s="1"/>
  <c r="E1338" i="40"/>
  <c r="F1338" i="40" s="1"/>
  <c r="E1337" i="40"/>
  <c r="F1337" i="40" s="1"/>
  <c r="E1336" i="40"/>
  <c r="F1336" i="40" s="1"/>
  <c r="E1335" i="40"/>
  <c r="F1335" i="40" s="1"/>
  <c r="E1334" i="40"/>
  <c r="F1334" i="40" s="1"/>
  <c r="E1333" i="40"/>
  <c r="F1333" i="40" s="1"/>
  <c r="E1332" i="40"/>
  <c r="F1332" i="40" s="1"/>
  <c r="E1331" i="40"/>
  <c r="F1331" i="40" s="1"/>
  <c r="E1330" i="40"/>
  <c r="F1330" i="40" s="1"/>
  <c r="E1329" i="40"/>
  <c r="F1329" i="40" s="1"/>
  <c r="E1328" i="40"/>
  <c r="F1328" i="40" s="1"/>
  <c r="E1327" i="40"/>
  <c r="F1327" i="40" s="1"/>
  <c r="E1326" i="40"/>
  <c r="F1326" i="40" s="1"/>
  <c r="E1325" i="40"/>
  <c r="F1325" i="40" s="1"/>
  <c r="E1324" i="40"/>
  <c r="F1324" i="40" s="1"/>
  <c r="E1323" i="40"/>
  <c r="F1323" i="40" s="1"/>
  <c r="E1322" i="40"/>
  <c r="F1322" i="40" s="1"/>
  <c r="E1321" i="40"/>
  <c r="F1321" i="40" s="1"/>
  <c r="E1320" i="40"/>
  <c r="F1320" i="40" s="1"/>
  <c r="E1319" i="40"/>
  <c r="F1319" i="40" s="1"/>
  <c r="E1318" i="40"/>
  <c r="F1318" i="40" s="1"/>
  <c r="E1317" i="40"/>
  <c r="F1317" i="40" s="1"/>
  <c r="E1316" i="40"/>
  <c r="F1316" i="40" s="1"/>
  <c r="E1315" i="40"/>
  <c r="F1315" i="40" s="1"/>
  <c r="E1314" i="40"/>
  <c r="F1314" i="40" s="1"/>
  <c r="E1313" i="40"/>
  <c r="F1313" i="40" s="1"/>
  <c r="E1312" i="40"/>
  <c r="F1312" i="40" s="1"/>
  <c r="E1311" i="40"/>
  <c r="F1311" i="40" s="1"/>
  <c r="E1310" i="40"/>
  <c r="F1310" i="40" s="1"/>
  <c r="E1309" i="40"/>
  <c r="F1309" i="40" s="1"/>
  <c r="E1308" i="40"/>
  <c r="F1308" i="40" s="1"/>
  <c r="E1307" i="40"/>
  <c r="F1307" i="40" s="1"/>
  <c r="E1306" i="40"/>
  <c r="F1306" i="40" s="1"/>
  <c r="E1305" i="40"/>
  <c r="F1305" i="40" s="1"/>
  <c r="E1304" i="40"/>
  <c r="F1304" i="40" s="1"/>
  <c r="E1303" i="40"/>
  <c r="F1303" i="40" s="1"/>
  <c r="E1302" i="40"/>
  <c r="F1302" i="40" s="1"/>
  <c r="E1301" i="40"/>
  <c r="F1301" i="40" s="1"/>
  <c r="E1300" i="40"/>
  <c r="F1300" i="40" s="1"/>
  <c r="E1299" i="40"/>
  <c r="F1299" i="40" s="1"/>
  <c r="E1298" i="40"/>
  <c r="F1298" i="40" s="1"/>
  <c r="E1297" i="40"/>
  <c r="F1297" i="40" s="1"/>
  <c r="E1296" i="40"/>
  <c r="F1296" i="40" s="1"/>
  <c r="E1295" i="40"/>
  <c r="F1295" i="40" s="1"/>
  <c r="E1294" i="40"/>
  <c r="F1294" i="40" s="1"/>
  <c r="E1293" i="40"/>
  <c r="F1293" i="40" s="1"/>
  <c r="E1292" i="40"/>
  <c r="F1292" i="40" s="1"/>
  <c r="E1291" i="40"/>
  <c r="F1291" i="40" s="1"/>
  <c r="E1290" i="40"/>
  <c r="F1290" i="40" s="1"/>
  <c r="E1289" i="40"/>
  <c r="F1289" i="40" s="1"/>
  <c r="E1288" i="40"/>
  <c r="F1288" i="40" s="1"/>
  <c r="E1287" i="40"/>
  <c r="F1287" i="40" s="1"/>
  <c r="E1286" i="40"/>
  <c r="F1286" i="40" s="1"/>
  <c r="E1285" i="40"/>
  <c r="F1285" i="40" s="1"/>
  <c r="E1284" i="40"/>
  <c r="F1284" i="40" s="1"/>
  <c r="E1283" i="40"/>
  <c r="F1283" i="40" s="1"/>
  <c r="E1282" i="40"/>
  <c r="F1282" i="40" s="1"/>
  <c r="E1281" i="40"/>
  <c r="F1281" i="40" s="1"/>
  <c r="E1280" i="40"/>
  <c r="F1280" i="40" s="1"/>
  <c r="E1279" i="40"/>
  <c r="F1279" i="40" s="1"/>
  <c r="E1278" i="40"/>
  <c r="F1278" i="40" s="1"/>
  <c r="E1277" i="40"/>
  <c r="F1277" i="40" s="1"/>
  <c r="E1276" i="40"/>
  <c r="F1276" i="40" s="1"/>
  <c r="E1275" i="40"/>
  <c r="F1275" i="40" s="1"/>
  <c r="E1274" i="40"/>
  <c r="F1274" i="40" s="1"/>
  <c r="E1273" i="40"/>
  <c r="F1273" i="40" s="1"/>
  <c r="E1272" i="40"/>
  <c r="F1272" i="40" s="1"/>
  <c r="E1271" i="40"/>
  <c r="F1271" i="40" s="1"/>
  <c r="E1270" i="40"/>
  <c r="F1270" i="40" s="1"/>
  <c r="E1269" i="40"/>
  <c r="F1269" i="40" s="1"/>
  <c r="E1268" i="40"/>
  <c r="F1268" i="40" s="1"/>
  <c r="E1267" i="40"/>
  <c r="F1267" i="40" s="1"/>
  <c r="E1266" i="40"/>
  <c r="F1266" i="40" s="1"/>
  <c r="E1265" i="40"/>
  <c r="F1265" i="40" s="1"/>
  <c r="E1264" i="40"/>
  <c r="F1264" i="40" s="1"/>
  <c r="E1263" i="40"/>
  <c r="F1263" i="40" s="1"/>
  <c r="E1262" i="40"/>
  <c r="F1262" i="40" s="1"/>
  <c r="E1261" i="40"/>
  <c r="F1261" i="40" s="1"/>
  <c r="E1260" i="40"/>
  <c r="F1260" i="40" s="1"/>
  <c r="E1259" i="40"/>
  <c r="F1259" i="40" s="1"/>
  <c r="E1258" i="40"/>
  <c r="F1258" i="40" s="1"/>
  <c r="E1257" i="40"/>
  <c r="F1257" i="40" s="1"/>
  <c r="E1256" i="40"/>
  <c r="F1256" i="40" s="1"/>
  <c r="E1255" i="40"/>
  <c r="F1255" i="40" s="1"/>
  <c r="E1254" i="40"/>
  <c r="F1254" i="40" s="1"/>
  <c r="E1253" i="40"/>
  <c r="F1253" i="40" s="1"/>
  <c r="E1252" i="40"/>
  <c r="F1252" i="40" s="1"/>
  <c r="E1251" i="40"/>
  <c r="F1251" i="40" s="1"/>
  <c r="E1250" i="40"/>
  <c r="F1250" i="40" s="1"/>
  <c r="E1249" i="40"/>
  <c r="F1249" i="40" s="1"/>
  <c r="E1248" i="40"/>
  <c r="F1248" i="40" s="1"/>
  <c r="E1247" i="40"/>
  <c r="F1247" i="40" s="1"/>
  <c r="E1246" i="40"/>
  <c r="F1246" i="40" s="1"/>
  <c r="E1245" i="40"/>
  <c r="F1245" i="40" s="1"/>
  <c r="E1244" i="40"/>
  <c r="F1244" i="40" s="1"/>
  <c r="E1243" i="40"/>
  <c r="F1243" i="40" s="1"/>
  <c r="E1242" i="40"/>
  <c r="F1242" i="40" s="1"/>
  <c r="E1241" i="40"/>
  <c r="F1241" i="40" s="1"/>
  <c r="E1240" i="40"/>
  <c r="F1240" i="40" s="1"/>
  <c r="E1239" i="40"/>
  <c r="F1239" i="40" s="1"/>
  <c r="E1238" i="40"/>
  <c r="F1238" i="40" s="1"/>
  <c r="E1237" i="40"/>
  <c r="F1237" i="40" s="1"/>
  <c r="E1236" i="40"/>
  <c r="F1236" i="40" s="1"/>
  <c r="E1235" i="40"/>
  <c r="F1235" i="40" s="1"/>
  <c r="E1234" i="40"/>
  <c r="F1234" i="40" s="1"/>
  <c r="E1233" i="40"/>
  <c r="F1233" i="40" s="1"/>
  <c r="E1232" i="40"/>
  <c r="F1232" i="40" s="1"/>
  <c r="E1231" i="40"/>
  <c r="F1231" i="40" s="1"/>
  <c r="E1230" i="40"/>
  <c r="F1230" i="40" s="1"/>
  <c r="E1229" i="40"/>
  <c r="F1229" i="40" s="1"/>
  <c r="E1228" i="40"/>
  <c r="F1228" i="40" s="1"/>
  <c r="E1227" i="40"/>
  <c r="F1227" i="40" s="1"/>
  <c r="E1226" i="40"/>
  <c r="F1226" i="40" s="1"/>
  <c r="E1225" i="40"/>
  <c r="F1225" i="40" s="1"/>
  <c r="E1224" i="40"/>
  <c r="F1224" i="40" s="1"/>
  <c r="E1223" i="40"/>
  <c r="F1223" i="40" s="1"/>
  <c r="E1222" i="40"/>
  <c r="F1222" i="40" s="1"/>
  <c r="E1221" i="40"/>
  <c r="F1221" i="40" s="1"/>
  <c r="E1220" i="40"/>
  <c r="F1220" i="40" s="1"/>
  <c r="E1219" i="40"/>
  <c r="F1219" i="40" s="1"/>
  <c r="E1218" i="40"/>
  <c r="F1218" i="40" s="1"/>
  <c r="E1217" i="40"/>
  <c r="F1217" i="40" s="1"/>
  <c r="E1216" i="40"/>
  <c r="F1216" i="40" s="1"/>
  <c r="E1215" i="40"/>
  <c r="F1215" i="40" s="1"/>
  <c r="E1214" i="40"/>
  <c r="F1214" i="40" s="1"/>
  <c r="E1213" i="40"/>
  <c r="F1213" i="40" s="1"/>
  <c r="E1212" i="40"/>
  <c r="F1212" i="40" s="1"/>
  <c r="E1211" i="40"/>
  <c r="F1211" i="40" s="1"/>
  <c r="E1210" i="40"/>
  <c r="F1210" i="40" s="1"/>
  <c r="E1209" i="40"/>
  <c r="F1209" i="40" s="1"/>
  <c r="E1208" i="40"/>
  <c r="F1208" i="40" s="1"/>
  <c r="E1207" i="40"/>
  <c r="F1207" i="40" s="1"/>
  <c r="E1206" i="40"/>
  <c r="F1206" i="40" s="1"/>
  <c r="E1205" i="40"/>
  <c r="F1205" i="40" s="1"/>
  <c r="E1204" i="40"/>
  <c r="F1204" i="40" s="1"/>
  <c r="E1203" i="40"/>
  <c r="F1203" i="40" s="1"/>
  <c r="E1202" i="40"/>
  <c r="F1202" i="40" s="1"/>
  <c r="E1201" i="40"/>
  <c r="F1201" i="40" s="1"/>
  <c r="E1200" i="40"/>
  <c r="F1200" i="40" s="1"/>
  <c r="E1199" i="40"/>
  <c r="F1199" i="40" s="1"/>
  <c r="E1198" i="40"/>
  <c r="F1198" i="40" s="1"/>
  <c r="E1197" i="40"/>
  <c r="F1197" i="40" s="1"/>
  <c r="E1196" i="40"/>
  <c r="F1196" i="40" s="1"/>
  <c r="E1195" i="40"/>
  <c r="F1195" i="40" s="1"/>
  <c r="E1194" i="40"/>
  <c r="F1194" i="40" s="1"/>
  <c r="E1193" i="40"/>
  <c r="F1193" i="40" s="1"/>
  <c r="E1192" i="40"/>
  <c r="F1192" i="40" s="1"/>
  <c r="E1191" i="40"/>
  <c r="F1191" i="40" s="1"/>
  <c r="E1190" i="40"/>
  <c r="F1190" i="40" s="1"/>
  <c r="E1189" i="40"/>
  <c r="F1189" i="40" s="1"/>
  <c r="E1188" i="40"/>
  <c r="F1188" i="40" s="1"/>
  <c r="E1187" i="40"/>
  <c r="F1187" i="40" s="1"/>
  <c r="E1186" i="40"/>
  <c r="F1186" i="40" s="1"/>
  <c r="E1185" i="40"/>
  <c r="F1185" i="40" s="1"/>
  <c r="E1184" i="40"/>
  <c r="F1184" i="40" s="1"/>
  <c r="E1183" i="40"/>
  <c r="F1183" i="40" s="1"/>
  <c r="E1182" i="40"/>
  <c r="F1182" i="40" s="1"/>
  <c r="E1181" i="40"/>
  <c r="F1181" i="40" s="1"/>
  <c r="E1180" i="40"/>
  <c r="F1180" i="40" s="1"/>
  <c r="E1179" i="40"/>
  <c r="F1179" i="40" s="1"/>
  <c r="E1178" i="40"/>
  <c r="F1178" i="40" s="1"/>
  <c r="E1177" i="40"/>
  <c r="F1177" i="40" s="1"/>
  <c r="E1176" i="40"/>
  <c r="F1176" i="40" s="1"/>
  <c r="E1175" i="40"/>
  <c r="F1175" i="40" s="1"/>
  <c r="E1174" i="40"/>
  <c r="F1174" i="40" s="1"/>
  <c r="E1173" i="40"/>
  <c r="F1173" i="40" s="1"/>
  <c r="E1172" i="40"/>
  <c r="F1172" i="40" s="1"/>
  <c r="E1171" i="40"/>
  <c r="F1171" i="40" s="1"/>
  <c r="E1170" i="40"/>
  <c r="F1170" i="40" s="1"/>
  <c r="E1169" i="40"/>
  <c r="F1169" i="40" s="1"/>
  <c r="E1168" i="40"/>
  <c r="F1168" i="40" s="1"/>
  <c r="E1167" i="40"/>
  <c r="F1167" i="40" s="1"/>
  <c r="E1166" i="40"/>
  <c r="F1166" i="40" s="1"/>
  <c r="E1165" i="40"/>
  <c r="F1165" i="40" s="1"/>
  <c r="E1164" i="40"/>
  <c r="F1164" i="40" s="1"/>
  <c r="E1163" i="40"/>
  <c r="F1163" i="40" s="1"/>
  <c r="E1162" i="40"/>
  <c r="F1162" i="40" s="1"/>
  <c r="E1161" i="40"/>
  <c r="F1161" i="40" s="1"/>
  <c r="E1160" i="40"/>
  <c r="F1160" i="40" s="1"/>
  <c r="E1159" i="40"/>
  <c r="F1159" i="40" s="1"/>
  <c r="E1158" i="40"/>
  <c r="F1158" i="40" s="1"/>
  <c r="E1157" i="40"/>
  <c r="F1157" i="40" s="1"/>
  <c r="E1156" i="40"/>
  <c r="F1156" i="40" s="1"/>
  <c r="E1155" i="40"/>
  <c r="F1155" i="40" s="1"/>
  <c r="E1154" i="40"/>
  <c r="F1154" i="40" s="1"/>
  <c r="E1153" i="40"/>
  <c r="F1153" i="40" s="1"/>
  <c r="E1152" i="40"/>
  <c r="F1152" i="40" s="1"/>
  <c r="E1151" i="40"/>
  <c r="F1151" i="40" s="1"/>
  <c r="E1150" i="40"/>
  <c r="F1150" i="40" s="1"/>
  <c r="E1149" i="40"/>
  <c r="F1149" i="40" s="1"/>
  <c r="E1148" i="40"/>
  <c r="F1148" i="40" s="1"/>
  <c r="E1147" i="40"/>
  <c r="F1147" i="40" s="1"/>
  <c r="E1146" i="40"/>
  <c r="F1146" i="40" s="1"/>
  <c r="E1145" i="40"/>
  <c r="F1145" i="40" s="1"/>
  <c r="E1144" i="40"/>
  <c r="F1144" i="40" s="1"/>
  <c r="E1143" i="40"/>
  <c r="F1143" i="40" s="1"/>
  <c r="E1142" i="40"/>
  <c r="F1142" i="40" s="1"/>
  <c r="E1141" i="40"/>
  <c r="F1141" i="40" s="1"/>
  <c r="E1140" i="40"/>
  <c r="F1140" i="40" s="1"/>
  <c r="E1139" i="40"/>
  <c r="F1139" i="40" s="1"/>
  <c r="E1138" i="40"/>
  <c r="F1138" i="40" s="1"/>
  <c r="E1137" i="40"/>
  <c r="F1137" i="40" s="1"/>
  <c r="E1136" i="40"/>
  <c r="F1136" i="40" s="1"/>
  <c r="E1135" i="40"/>
  <c r="F1135" i="40" s="1"/>
  <c r="E1134" i="40"/>
  <c r="F1134" i="40" s="1"/>
  <c r="E1133" i="40"/>
  <c r="F1133" i="40" s="1"/>
  <c r="E1132" i="40"/>
  <c r="F1132" i="40" s="1"/>
  <c r="E1131" i="40"/>
  <c r="F1131" i="40" s="1"/>
  <c r="E1130" i="40"/>
  <c r="F1130" i="40" s="1"/>
  <c r="E1129" i="40"/>
  <c r="F1129" i="40" s="1"/>
  <c r="E1128" i="40"/>
  <c r="F1128" i="40" s="1"/>
  <c r="E1127" i="40"/>
  <c r="F1127" i="40" s="1"/>
  <c r="E1126" i="40"/>
  <c r="F1126" i="40" s="1"/>
  <c r="E1125" i="40"/>
  <c r="F1125" i="40" s="1"/>
  <c r="E1124" i="40"/>
  <c r="F1124" i="40" s="1"/>
  <c r="E1123" i="40"/>
  <c r="F1123" i="40" s="1"/>
  <c r="E1122" i="40"/>
  <c r="F1122" i="40" s="1"/>
  <c r="E1121" i="40"/>
  <c r="F1121" i="40" s="1"/>
  <c r="E1120" i="40"/>
  <c r="F1120" i="40" s="1"/>
  <c r="E1119" i="40"/>
  <c r="F1119" i="40" s="1"/>
  <c r="E1118" i="40"/>
  <c r="F1118" i="40" s="1"/>
  <c r="E1117" i="40"/>
  <c r="F1117" i="40" s="1"/>
  <c r="E1116" i="40"/>
  <c r="F1116" i="40" s="1"/>
  <c r="E1115" i="40"/>
  <c r="F1115" i="40" s="1"/>
  <c r="E1114" i="40"/>
  <c r="F1114" i="40" s="1"/>
  <c r="E1113" i="40"/>
  <c r="F1113" i="40" s="1"/>
  <c r="E1112" i="40"/>
  <c r="F1112" i="40" s="1"/>
  <c r="E1111" i="40"/>
  <c r="F1111" i="40" s="1"/>
  <c r="E1110" i="40"/>
  <c r="F1110" i="40" s="1"/>
  <c r="E1109" i="40"/>
  <c r="F1109" i="40" s="1"/>
  <c r="E1108" i="40"/>
  <c r="F1108" i="40" s="1"/>
  <c r="E1107" i="40"/>
  <c r="F1107" i="40" s="1"/>
  <c r="E1106" i="40"/>
  <c r="F1106" i="40" s="1"/>
  <c r="E1105" i="40"/>
  <c r="F1105" i="40" s="1"/>
  <c r="E1104" i="40"/>
  <c r="F1104" i="40" s="1"/>
  <c r="E1103" i="40"/>
  <c r="F1103" i="40" s="1"/>
  <c r="E1102" i="40"/>
  <c r="F1102" i="40" s="1"/>
  <c r="E1101" i="40"/>
  <c r="F1101" i="40" s="1"/>
  <c r="E1100" i="40"/>
  <c r="F1100" i="40" s="1"/>
  <c r="E1099" i="40"/>
  <c r="F1099" i="40" s="1"/>
  <c r="E1098" i="40"/>
  <c r="F1098" i="40" s="1"/>
  <c r="E1097" i="40"/>
  <c r="F1097" i="40" s="1"/>
  <c r="E1096" i="40"/>
  <c r="F1096" i="40" s="1"/>
  <c r="E1095" i="40"/>
  <c r="F1095" i="40" s="1"/>
  <c r="E1094" i="40"/>
  <c r="F1094" i="40" s="1"/>
  <c r="E1093" i="40"/>
  <c r="F1093" i="40" s="1"/>
  <c r="E1092" i="40"/>
  <c r="F1092" i="40" s="1"/>
  <c r="E1091" i="40"/>
  <c r="F1091" i="40" s="1"/>
  <c r="E1090" i="40"/>
  <c r="F1090" i="40" s="1"/>
  <c r="E1089" i="40"/>
  <c r="F1089" i="40" s="1"/>
  <c r="E1088" i="40"/>
  <c r="F1088" i="40" s="1"/>
  <c r="E1087" i="40"/>
  <c r="F1087" i="40" s="1"/>
  <c r="E1086" i="40"/>
  <c r="F1086" i="40" s="1"/>
  <c r="E1085" i="40"/>
  <c r="F1085" i="40" s="1"/>
  <c r="E1084" i="40"/>
  <c r="F1084" i="40" s="1"/>
  <c r="E1083" i="40"/>
  <c r="F1083" i="40" s="1"/>
  <c r="E1082" i="40"/>
  <c r="F1082" i="40" s="1"/>
  <c r="E1081" i="40"/>
  <c r="F1081" i="40" s="1"/>
  <c r="E1080" i="40"/>
  <c r="F1080" i="40" s="1"/>
  <c r="E1079" i="40"/>
  <c r="F1079" i="40" s="1"/>
  <c r="E1078" i="40"/>
  <c r="F1078" i="40" s="1"/>
  <c r="E1077" i="40"/>
  <c r="F1077" i="40" s="1"/>
  <c r="E1076" i="40"/>
  <c r="F1076" i="40" s="1"/>
  <c r="E1075" i="40"/>
  <c r="F1075" i="40" s="1"/>
  <c r="E1074" i="40"/>
  <c r="F1074" i="40" s="1"/>
  <c r="E1073" i="40"/>
  <c r="F1073" i="40" s="1"/>
  <c r="E1072" i="40"/>
  <c r="F1072" i="40" s="1"/>
  <c r="E1071" i="40"/>
  <c r="F1071" i="40" s="1"/>
  <c r="E1070" i="40"/>
  <c r="F1070" i="40" s="1"/>
  <c r="E1069" i="40"/>
  <c r="F1069" i="40" s="1"/>
  <c r="E1068" i="40"/>
  <c r="F1068" i="40" s="1"/>
  <c r="E1067" i="40"/>
  <c r="F1067" i="40" s="1"/>
  <c r="E1066" i="40"/>
  <c r="F1066" i="40" s="1"/>
  <c r="E1065" i="40"/>
  <c r="F1065" i="40" s="1"/>
  <c r="E1064" i="40"/>
  <c r="F1064" i="40" s="1"/>
  <c r="E1063" i="40"/>
  <c r="F1063" i="40" s="1"/>
  <c r="E1062" i="40"/>
  <c r="F1062" i="40" s="1"/>
  <c r="E1061" i="40"/>
  <c r="F1061" i="40" s="1"/>
  <c r="E1060" i="40"/>
  <c r="F1060" i="40" s="1"/>
  <c r="E1059" i="40"/>
  <c r="F1059" i="40" s="1"/>
  <c r="E1058" i="40"/>
  <c r="F1058" i="40" s="1"/>
  <c r="E1057" i="40"/>
  <c r="F1057" i="40" s="1"/>
  <c r="E1056" i="40"/>
  <c r="F1056" i="40" s="1"/>
  <c r="E1055" i="40"/>
  <c r="F1055" i="40" s="1"/>
  <c r="E1054" i="40"/>
  <c r="F1054" i="40" s="1"/>
  <c r="E1053" i="40"/>
  <c r="F1053" i="40" s="1"/>
  <c r="E1052" i="40"/>
  <c r="F1052" i="40" s="1"/>
  <c r="E1051" i="40"/>
  <c r="F1051" i="40" s="1"/>
  <c r="E1050" i="40"/>
  <c r="F1050" i="40" s="1"/>
  <c r="E1049" i="40"/>
  <c r="F1049" i="40" s="1"/>
  <c r="E1048" i="40"/>
  <c r="F1048" i="40" s="1"/>
  <c r="E1047" i="40"/>
  <c r="F1047" i="40" s="1"/>
  <c r="E1046" i="40"/>
  <c r="F1046" i="40" s="1"/>
  <c r="E1045" i="40"/>
  <c r="F1045" i="40" s="1"/>
  <c r="E1044" i="40"/>
  <c r="F1044" i="40" s="1"/>
  <c r="E1043" i="40"/>
  <c r="F1043" i="40" s="1"/>
  <c r="E1042" i="40"/>
  <c r="F1042" i="40" s="1"/>
  <c r="E1041" i="40"/>
  <c r="F1041" i="40" s="1"/>
  <c r="E1040" i="40"/>
  <c r="F1040" i="40" s="1"/>
  <c r="E1039" i="40"/>
  <c r="F1039" i="40" s="1"/>
  <c r="E1038" i="40"/>
  <c r="F1038" i="40" s="1"/>
  <c r="E1037" i="40"/>
  <c r="F1037" i="40" s="1"/>
  <c r="E1036" i="40"/>
  <c r="F1036" i="40" s="1"/>
  <c r="E1035" i="40"/>
  <c r="F1035" i="40" s="1"/>
  <c r="E1034" i="40"/>
  <c r="F1034" i="40" s="1"/>
  <c r="E1033" i="40"/>
  <c r="F1033" i="40" s="1"/>
  <c r="E1032" i="40"/>
  <c r="F1032" i="40" s="1"/>
  <c r="E1031" i="40"/>
  <c r="F1031" i="40" s="1"/>
  <c r="E1030" i="40"/>
  <c r="F1030" i="40" s="1"/>
  <c r="E1029" i="40"/>
  <c r="F1029" i="40" s="1"/>
  <c r="E1028" i="40"/>
  <c r="F1028" i="40" s="1"/>
  <c r="E1027" i="40"/>
  <c r="F1027" i="40" s="1"/>
  <c r="E1026" i="40"/>
  <c r="F1026" i="40" s="1"/>
  <c r="E1025" i="40"/>
  <c r="F1025" i="40" s="1"/>
  <c r="E1024" i="40"/>
  <c r="F1024" i="40" s="1"/>
  <c r="E1023" i="40"/>
  <c r="F1023" i="40" s="1"/>
  <c r="E1022" i="40"/>
  <c r="F1022" i="40" s="1"/>
  <c r="E1021" i="40"/>
  <c r="F1021" i="40" s="1"/>
  <c r="E1020" i="40"/>
  <c r="F1020" i="40" s="1"/>
  <c r="E1019" i="40"/>
  <c r="F1019" i="40" s="1"/>
  <c r="E1018" i="40"/>
  <c r="F1018" i="40" s="1"/>
  <c r="E1017" i="40"/>
  <c r="F1017" i="40" s="1"/>
  <c r="E1016" i="40"/>
  <c r="F1016" i="40" s="1"/>
  <c r="E1015" i="40"/>
  <c r="F1015" i="40" s="1"/>
  <c r="E1014" i="40"/>
  <c r="F1014" i="40" s="1"/>
  <c r="E1013" i="40"/>
  <c r="F1013" i="40" s="1"/>
  <c r="E1012" i="40"/>
  <c r="F1012" i="40" s="1"/>
  <c r="E1011" i="40"/>
  <c r="F1011" i="40" s="1"/>
  <c r="E1010" i="40"/>
  <c r="F1010" i="40" s="1"/>
  <c r="E1009" i="40"/>
  <c r="F1009" i="40" s="1"/>
  <c r="E1008" i="40"/>
  <c r="F1008" i="40" s="1"/>
  <c r="E1007" i="40"/>
  <c r="F1007" i="40" s="1"/>
  <c r="E1006" i="40"/>
  <c r="F1006" i="40" s="1"/>
  <c r="E1005" i="40"/>
  <c r="F1005" i="40" s="1"/>
  <c r="E1004" i="40"/>
  <c r="F1004" i="40" s="1"/>
  <c r="E1003" i="40"/>
  <c r="F1003" i="40" s="1"/>
  <c r="E1002" i="40"/>
  <c r="F1002" i="40" s="1"/>
  <c r="E1001" i="40"/>
  <c r="F1001" i="40" s="1"/>
  <c r="E1000" i="40"/>
  <c r="F1000" i="40" s="1"/>
  <c r="E999" i="40"/>
  <c r="F999" i="40" s="1"/>
  <c r="E998" i="40"/>
  <c r="F998" i="40" s="1"/>
  <c r="E997" i="40"/>
  <c r="F997" i="40" s="1"/>
  <c r="E996" i="40"/>
  <c r="F996" i="40" s="1"/>
  <c r="E995" i="40"/>
  <c r="F995" i="40" s="1"/>
  <c r="E994" i="40"/>
  <c r="F994" i="40" s="1"/>
  <c r="E993" i="40"/>
  <c r="F993" i="40" s="1"/>
  <c r="E992" i="40"/>
  <c r="F992" i="40" s="1"/>
  <c r="E991" i="40"/>
  <c r="F991" i="40" s="1"/>
  <c r="E990" i="40"/>
  <c r="F990" i="40" s="1"/>
  <c r="E989" i="40"/>
  <c r="F989" i="40" s="1"/>
  <c r="E988" i="40"/>
  <c r="F988" i="40" s="1"/>
  <c r="E987" i="40"/>
  <c r="F987" i="40" s="1"/>
  <c r="E986" i="40"/>
  <c r="F986" i="40" s="1"/>
  <c r="E985" i="40"/>
  <c r="F985" i="40" s="1"/>
  <c r="E984" i="40"/>
  <c r="F984" i="40" s="1"/>
  <c r="E983" i="40"/>
  <c r="F983" i="40" s="1"/>
  <c r="E982" i="40"/>
  <c r="F982" i="40" s="1"/>
  <c r="E981" i="40"/>
  <c r="F981" i="40" s="1"/>
  <c r="E980" i="40"/>
  <c r="F980" i="40" s="1"/>
  <c r="E979" i="40"/>
  <c r="F979" i="40" s="1"/>
  <c r="E978" i="40"/>
  <c r="F978" i="40" s="1"/>
  <c r="E977" i="40"/>
  <c r="F977" i="40" s="1"/>
  <c r="E976" i="40"/>
  <c r="F976" i="40" s="1"/>
  <c r="E975" i="40"/>
  <c r="F975" i="40" s="1"/>
  <c r="E974" i="40"/>
  <c r="F974" i="40" s="1"/>
  <c r="E973" i="40"/>
  <c r="F973" i="40" s="1"/>
  <c r="E972" i="40"/>
  <c r="F972" i="40" s="1"/>
  <c r="E971" i="40"/>
  <c r="F971" i="40" s="1"/>
  <c r="E970" i="40"/>
  <c r="F970" i="40" s="1"/>
  <c r="E969" i="40"/>
  <c r="F969" i="40" s="1"/>
  <c r="E968" i="40"/>
  <c r="F968" i="40" s="1"/>
  <c r="E967" i="40"/>
  <c r="F967" i="40" s="1"/>
  <c r="E966" i="40"/>
  <c r="F966" i="40" s="1"/>
  <c r="E965" i="40"/>
  <c r="F965" i="40" s="1"/>
  <c r="E964" i="40"/>
  <c r="F964" i="40" s="1"/>
  <c r="E963" i="40"/>
  <c r="F963" i="40" s="1"/>
  <c r="E962" i="40"/>
  <c r="F962" i="40" s="1"/>
  <c r="E961" i="40"/>
  <c r="F961" i="40" s="1"/>
  <c r="E960" i="40"/>
  <c r="F960" i="40" s="1"/>
  <c r="E959" i="40"/>
  <c r="F959" i="40" s="1"/>
  <c r="E958" i="40"/>
  <c r="F958" i="40" s="1"/>
  <c r="E957" i="40"/>
  <c r="F957" i="40" s="1"/>
  <c r="E956" i="40"/>
  <c r="F956" i="40" s="1"/>
  <c r="E955" i="40"/>
  <c r="F955" i="40" s="1"/>
  <c r="E954" i="40"/>
  <c r="F954" i="40" s="1"/>
  <c r="E953" i="40"/>
  <c r="F953" i="40" s="1"/>
  <c r="E952" i="40"/>
  <c r="F952" i="40" s="1"/>
  <c r="E951" i="40"/>
  <c r="F951" i="40" s="1"/>
  <c r="E950" i="40"/>
  <c r="F950" i="40" s="1"/>
  <c r="E949" i="40"/>
  <c r="F949" i="40" s="1"/>
  <c r="E948" i="40"/>
  <c r="F948" i="40" s="1"/>
  <c r="E947" i="40"/>
  <c r="F947" i="40" s="1"/>
  <c r="E946" i="40"/>
  <c r="F946" i="40" s="1"/>
  <c r="E945" i="40"/>
  <c r="F945" i="40" s="1"/>
  <c r="E944" i="40"/>
  <c r="F944" i="40" s="1"/>
  <c r="E943" i="40"/>
  <c r="F943" i="40" s="1"/>
  <c r="E942" i="40"/>
  <c r="F942" i="40" s="1"/>
  <c r="E941" i="40"/>
  <c r="F941" i="40" s="1"/>
  <c r="E940" i="40"/>
  <c r="F940" i="40" s="1"/>
  <c r="E939" i="40"/>
  <c r="F939" i="40" s="1"/>
  <c r="E938" i="40"/>
  <c r="F938" i="40" s="1"/>
  <c r="E937" i="40"/>
  <c r="F937" i="40" s="1"/>
  <c r="E936" i="40"/>
  <c r="F936" i="40" s="1"/>
  <c r="E935" i="40"/>
  <c r="F935" i="40" s="1"/>
  <c r="E934" i="40"/>
  <c r="F934" i="40" s="1"/>
  <c r="E933" i="40"/>
  <c r="F933" i="40" s="1"/>
  <c r="E932" i="40"/>
  <c r="F932" i="40" s="1"/>
  <c r="E931" i="40"/>
  <c r="F931" i="40" s="1"/>
  <c r="E930" i="40"/>
  <c r="F930" i="40" s="1"/>
  <c r="E929" i="40"/>
  <c r="F929" i="40" s="1"/>
  <c r="E928" i="40"/>
  <c r="F928" i="40" s="1"/>
  <c r="E927" i="40"/>
  <c r="F927" i="40" s="1"/>
  <c r="E926" i="40"/>
  <c r="F926" i="40" s="1"/>
  <c r="E925" i="40"/>
  <c r="F925" i="40" s="1"/>
  <c r="E924" i="40"/>
  <c r="F924" i="40" s="1"/>
  <c r="E923" i="40"/>
  <c r="F923" i="40" s="1"/>
  <c r="E922" i="40"/>
  <c r="F922" i="40" s="1"/>
  <c r="E921" i="40"/>
  <c r="F921" i="40" s="1"/>
  <c r="E920" i="40"/>
  <c r="F920" i="40" s="1"/>
  <c r="E919" i="40"/>
  <c r="F919" i="40" s="1"/>
  <c r="E918" i="40"/>
  <c r="F918" i="40" s="1"/>
  <c r="E917" i="40"/>
  <c r="F917" i="40" s="1"/>
  <c r="E916" i="40"/>
  <c r="F916" i="40" s="1"/>
  <c r="E915" i="40"/>
  <c r="F915" i="40" s="1"/>
  <c r="E914" i="40"/>
  <c r="F914" i="40" s="1"/>
  <c r="E913" i="40"/>
  <c r="F913" i="40" s="1"/>
  <c r="E912" i="40"/>
  <c r="F912" i="40" s="1"/>
  <c r="E911" i="40"/>
  <c r="F911" i="40" s="1"/>
  <c r="E910" i="40"/>
  <c r="F910" i="40" s="1"/>
  <c r="E909" i="40"/>
  <c r="F909" i="40" s="1"/>
  <c r="E908" i="40"/>
  <c r="F908" i="40" s="1"/>
  <c r="E907" i="40"/>
  <c r="F907" i="40" s="1"/>
  <c r="E906" i="40"/>
  <c r="F906" i="40" s="1"/>
  <c r="E905" i="40"/>
  <c r="F905" i="40" s="1"/>
  <c r="E904" i="40"/>
  <c r="F904" i="40" s="1"/>
  <c r="E903" i="40"/>
  <c r="F903" i="40" s="1"/>
  <c r="E902" i="40"/>
  <c r="F902" i="40" s="1"/>
  <c r="E901" i="40"/>
  <c r="F901" i="40" s="1"/>
  <c r="E900" i="40"/>
  <c r="F900" i="40" s="1"/>
  <c r="E899" i="40"/>
  <c r="F899" i="40" s="1"/>
  <c r="E898" i="40"/>
  <c r="F898" i="40" s="1"/>
  <c r="E897" i="40"/>
  <c r="F897" i="40" s="1"/>
  <c r="E896" i="40"/>
  <c r="F896" i="40" s="1"/>
  <c r="E895" i="40"/>
  <c r="F895" i="40" s="1"/>
  <c r="E894" i="40"/>
  <c r="F894" i="40" s="1"/>
  <c r="E893" i="40"/>
  <c r="F893" i="40" s="1"/>
  <c r="E892" i="40"/>
  <c r="F892" i="40" s="1"/>
  <c r="E891" i="40"/>
  <c r="F891" i="40" s="1"/>
  <c r="E890" i="40"/>
  <c r="F890" i="40" s="1"/>
  <c r="E889" i="40"/>
  <c r="F889" i="40" s="1"/>
  <c r="E888" i="40"/>
  <c r="F888" i="40" s="1"/>
  <c r="E887" i="40"/>
  <c r="F887" i="40" s="1"/>
  <c r="E886" i="40"/>
  <c r="F886" i="40" s="1"/>
  <c r="E885" i="40"/>
  <c r="F885" i="40" s="1"/>
  <c r="E884" i="40"/>
  <c r="F884" i="40" s="1"/>
  <c r="E883" i="40"/>
  <c r="F883" i="40" s="1"/>
  <c r="E882" i="40"/>
  <c r="F882" i="40" s="1"/>
  <c r="E881" i="40"/>
  <c r="F881" i="40" s="1"/>
  <c r="E880" i="40"/>
  <c r="F880" i="40" s="1"/>
  <c r="E879" i="40"/>
  <c r="F879" i="40" s="1"/>
  <c r="E878" i="40"/>
  <c r="F878" i="40" s="1"/>
  <c r="E877" i="40"/>
  <c r="F877" i="40" s="1"/>
  <c r="E876" i="40"/>
  <c r="F876" i="40" s="1"/>
  <c r="E875" i="40"/>
  <c r="F875" i="40" s="1"/>
  <c r="E874" i="40"/>
  <c r="F874" i="40" s="1"/>
  <c r="E873" i="40"/>
  <c r="F873" i="40" s="1"/>
  <c r="E872" i="40"/>
  <c r="F872" i="40" s="1"/>
  <c r="E871" i="40"/>
  <c r="F871" i="40" s="1"/>
  <c r="E870" i="40"/>
  <c r="F870" i="40" s="1"/>
  <c r="E869" i="40"/>
  <c r="F869" i="40" s="1"/>
  <c r="E868" i="40"/>
  <c r="F868" i="40" s="1"/>
  <c r="E867" i="40"/>
  <c r="F867" i="40" s="1"/>
  <c r="E866" i="40"/>
  <c r="F866" i="40" s="1"/>
  <c r="E865" i="40"/>
  <c r="F865" i="40" s="1"/>
  <c r="E864" i="40"/>
  <c r="F864" i="40" s="1"/>
  <c r="E863" i="40"/>
  <c r="F863" i="40" s="1"/>
  <c r="E862" i="40"/>
  <c r="F862" i="40" s="1"/>
  <c r="E861" i="40"/>
  <c r="F861" i="40" s="1"/>
  <c r="E860" i="40"/>
  <c r="F860" i="40" s="1"/>
  <c r="E859" i="40"/>
  <c r="F859" i="40" s="1"/>
  <c r="E858" i="40"/>
  <c r="F858" i="40" s="1"/>
  <c r="E857" i="40"/>
  <c r="F857" i="40" s="1"/>
  <c r="E856" i="40"/>
  <c r="F856" i="40" s="1"/>
  <c r="E855" i="40"/>
  <c r="F855" i="40" s="1"/>
  <c r="E854" i="40"/>
  <c r="F854" i="40" s="1"/>
  <c r="E853" i="40"/>
  <c r="F853" i="40" s="1"/>
  <c r="E852" i="40"/>
  <c r="F852" i="40" s="1"/>
  <c r="E851" i="40"/>
  <c r="F851" i="40" s="1"/>
  <c r="E850" i="40"/>
  <c r="F850" i="40" s="1"/>
  <c r="E849" i="40"/>
  <c r="F849" i="40" s="1"/>
  <c r="E848" i="40"/>
  <c r="F848" i="40" s="1"/>
  <c r="E847" i="40"/>
  <c r="F847" i="40" s="1"/>
  <c r="E846" i="40"/>
  <c r="F846" i="40" s="1"/>
  <c r="E845" i="40"/>
  <c r="F845" i="40" s="1"/>
  <c r="E844" i="40"/>
  <c r="F844" i="40" s="1"/>
  <c r="E843" i="40"/>
  <c r="F843" i="40" s="1"/>
  <c r="E842" i="40"/>
  <c r="F842" i="40" s="1"/>
  <c r="E841" i="40"/>
  <c r="F841" i="40" s="1"/>
  <c r="E840" i="40"/>
  <c r="F840" i="40" s="1"/>
  <c r="E839" i="40"/>
  <c r="F839" i="40" s="1"/>
  <c r="E838" i="40"/>
  <c r="F838" i="40" s="1"/>
  <c r="E837" i="40"/>
  <c r="F837" i="40" s="1"/>
  <c r="E836" i="40"/>
  <c r="F836" i="40" s="1"/>
  <c r="E835" i="40"/>
  <c r="F835" i="40" s="1"/>
  <c r="E834" i="40"/>
  <c r="F834" i="40" s="1"/>
  <c r="E833" i="40"/>
  <c r="F833" i="40" s="1"/>
  <c r="E832" i="40"/>
  <c r="F832" i="40" s="1"/>
  <c r="E831" i="40"/>
  <c r="F831" i="40" s="1"/>
  <c r="E830" i="40"/>
  <c r="F830" i="40" s="1"/>
  <c r="E829" i="40"/>
  <c r="F829" i="40" s="1"/>
  <c r="E828" i="40"/>
  <c r="F828" i="40" s="1"/>
  <c r="E827" i="40"/>
  <c r="F827" i="40" s="1"/>
  <c r="E826" i="40"/>
  <c r="F826" i="40" s="1"/>
  <c r="E825" i="40"/>
  <c r="F825" i="40" s="1"/>
  <c r="E824" i="40"/>
  <c r="F824" i="40" s="1"/>
  <c r="E823" i="40"/>
  <c r="F823" i="40" s="1"/>
  <c r="E822" i="40"/>
  <c r="F822" i="40" s="1"/>
  <c r="E821" i="40"/>
  <c r="F821" i="40" s="1"/>
  <c r="E820" i="40"/>
  <c r="F820" i="40" s="1"/>
  <c r="E819" i="40"/>
  <c r="F819" i="40" s="1"/>
  <c r="E818" i="40"/>
  <c r="F818" i="40" s="1"/>
  <c r="E817" i="40"/>
  <c r="F817" i="40" s="1"/>
  <c r="E816" i="40"/>
  <c r="F816" i="40" s="1"/>
  <c r="E815" i="40"/>
  <c r="F815" i="40" s="1"/>
  <c r="E814" i="40"/>
  <c r="F814" i="40" s="1"/>
  <c r="E813" i="40"/>
  <c r="F813" i="40" s="1"/>
  <c r="E812" i="40"/>
  <c r="F812" i="40" s="1"/>
  <c r="E811" i="40"/>
  <c r="F811" i="40" s="1"/>
  <c r="E810" i="40"/>
  <c r="F810" i="40" s="1"/>
  <c r="E809" i="40"/>
  <c r="F809" i="40" s="1"/>
  <c r="E808" i="40"/>
  <c r="F808" i="40" s="1"/>
  <c r="E807" i="40"/>
  <c r="F807" i="40" s="1"/>
  <c r="E806" i="40"/>
  <c r="F806" i="40" s="1"/>
  <c r="E805" i="40"/>
  <c r="F805" i="40" s="1"/>
  <c r="E804" i="40"/>
  <c r="F804" i="40" s="1"/>
  <c r="E803" i="40"/>
  <c r="F803" i="40" s="1"/>
  <c r="E802" i="40"/>
  <c r="F802" i="40" s="1"/>
  <c r="E801" i="40"/>
  <c r="F801" i="40" s="1"/>
  <c r="E800" i="40"/>
  <c r="F800" i="40" s="1"/>
  <c r="E799" i="40"/>
  <c r="F799" i="40" s="1"/>
  <c r="E798" i="40"/>
  <c r="F798" i="40" s="1"/>
  <c r="E797" i="40"/>
  <c r="F797" i="40" s="1"/>
  <c r="E796" i="40"/>
  <c r="F796" i="40" s="1"/>
  <c r="E795" i="40"/>
  <c r="F795" i="40" s="1"/>
  <c r="E794" i="40"/>
  <c r="F794" i="40" s="1"/>
  <c r="E793" i="40"/>
  <c r="F793" i="40" s="1"/>
  <c r="E792" i="40"/>
  <c r="F792" i="40" s="1"/>
  <c r="E791" i="40"/>
  <c r="F791" i="40" s="1"/>
  <c r="E790" i="40"/>
  <c r="F790" i="40" s="1"/>
  <c r="E789" i="40"/>
  <c r="F789" i="40" s="1"/>
  <c r="E788" i="40"/>
  <c r="F788" i="40" s="1"/>
  <c r="E787" i="40"/>
  <c r="F787" i="40" s="1"/>
  <c r="E786" i="40"/>
  <c r="F786" i="40" s="1"/>
  <c r="E785" i="40"/>
  <c r="F785" i="40" s="1"/>
  <c r="E784" i="40"/>
  <c r="F784" i="40" s="1"/>
  <c r="E783" i="40"/>
  <c r="F783" i="40" s="1"/>
  <c r="E782" i="40"/>
  <c r="F782" i="40" s="1"/>
  <c r="E781" i="40"/>
  <c r="F781" i="40" s="1"/>
  <c r="E780" i="40"/>
  <c r="F780" i="40" s="1"/>
  <c r="E779" i="40"/>
  <c r="F779" i="40" s="1"/>
  <c r="E778" i="40"/>
  <c r="F778" i="40" s="1"/>
  <c r="E777" i="40"/>
  <c r="F777" i="40" s="1"/>
  <c r="E776" i="40"/>
  <c r="F776" i="40" s="1"/>
  <c r="E775" i="40"/>
  <c r="F775" i="40" s="1"/>
  <c r="E774" i="40"/>
  <c r="F774" i="40" s="1"/>
  <c r="E773" i="40"/>
  <c r="F773" i="40" s="1"/>
  <c r="E772" i="40"/>
  <c r="F772" i="40" s="1"/>
  <c r="E771" i="40"/>
  <c r="F771" i="40" s="1"/>
  <c r="E770" i="40"/>
  <c r="F770" i="40" s="1"/>
  <c r="E769" i="40"/>
  <c r="F769" i="40" s="1"/>
  <c r="E768" i="40"/>
  <c r="F768" i="40" s="1"/>
  <c r="E767" i="40"/>
  <c r="F767" i="40" s="1"/>
  <c r="E766" i="40"/>
  <c r="F766" i="40" s="1"/>
  <c r="E765" i="40"/>
  <c r="F765" i="40" s="1"/>
  <c r="E764" i="40"/>
  <c r="F764" i="40" s="1"/>
  <c r="E763" i="40"/>
  <c r="F763" i="40" s="1"/>
  <c r="E762" i="40"/>
  <c r="F762" i="40" s="1"/>
  <c r="E761" i="40"/>
  <c r="F761" i="40" s="1"/>
  <c r="E760" i="40"/>
  <c r="F760" i="40" s="1"/>
  <c r="E759" i="40"/>
  <c r="F759" i="40" s="1"/>
  <c r="E758" i="40"/>
  <c r="F758" i="40" s="1"/>
  <c r="E757" i="40"/>
  <c r="F757" i="40" s="1"/>
  <c r="E756" i="40"/>
  <c r="F756" i="40" s="1"/>
  <c r="E755" i="40"/>
  <c r="F755" i="40" s="1"/>
  <c r="E754" i="40"/>
  <c r="F754" i="40" s="1"/>
  <c r="E753" i="40"/>
  <c r="F753" i="40" s="1"/>
  <c r="E752" i="40"/>
  <c r="F752" i="40" s="1"/>
  <c r="E751" i="40"/>
  <c r="F751" i="40" s="1"/>
  <c r="E750" i="40"/>
  <c r="F750" i="40" s="1"/>
  <c r="E749" i="40"/>
  <c r="F749" i="40" s="1"/>
  <c r="E748" i="40"/>
  <c r="F748" i="40" s="1"/>
  <c r="E747" i="40"/>
  <c r="F747" i="40" s="1"/>
  <c r="E746" i="40"/>
  <c r="F746" i="40" s="1"/>
  <c r="E745" i="40"/>
  <c r="F745" i="40" s="1"/>
  <c r="E744" i="40"/>
  <c r="F744" i="40" s="1"/>
  <c r="E743" i="40"/>
  <c r="F743" i="40" s="1"/>
  <c r="E742" i="40"/>
  <c r="F742" i="40" s="1"/>
  <c r="E741" i="40"/>
  <c r="F741" i="40" s="1"/>
  <c r="E740" i="40"/>
  <c r="F740" i="40" s="1"/>
  <c r="E739" i="40"/>
  <c r="F739" i="40" s="1"/>
  <c r="E738" i="40"/>
  <c r="F738" i="40" s="1"/>
  <c r="E737" i="40"/>
  <c r="F737" i="40" s="1"/>
  <c r="E736" i="40"/>
  <c r="F736" i="40" s="1"/>
  <c r="E735" i="40"/>
  <c r="F735" i="40" s="1"/>
  <c r="E734" i="40"/>
  <c r="F734" i="40" s="1"/>
  <c r="E733" i="40"/>
  <c r="F733" i="40" s="1"/>
  <c r="E732" i="40"/>
  <c r="F732" i="40" s="1"/>
  <c r="E731" i="40"/>
  <c r="F731" i="40" s="1"/>
  <c r="E730" i="40"/>
  <c r="F730" i="40" s="1"/>
  <c r="E729" i="40"/>
  <c r="F729" i="40" s="1"/>
  <c r="E728" i="40"/>
  <c r="F728" i="40" s="1"/>
  <c r="E727" i="40"/>
  <c r="F727" i="40" s="1"/>
  <c r="E726" i="40"/>
  <c r="F726" i="40" s="1"/>
  <c r="E725" i="40"/>
  <c r="F725" i="40" s="1"/>
  <c r="E724" i="40"/>
  <c r="F724" i="40" s="1"/>
  <c r="E723" i="40"/>
  <c r="F723" i="40" s="1"/>
  <c r="E722" i="40"/>
  <c r="F722" i="40" s="1"/>
  <c r="E721" i="40"/>
  <c r="F721" i="40" s="1"/>
  <c r="E720" i="40"/>
  <c r="F720" i="40" s="1"/>
  <c r="E719" i="40"/>
  <c r="F719" i="40" s="1"/>
  <c r="E718" i="40"/>
  <c r="F718" i="40" s="1"/>
  <c r="E717" i="40"/>
  <c r="F717" i="40" s="1"/>
  <c r="E716" i="40"/>
  <c r="F716" i="40" s="1"/>
  <c r="E715" i="40"/>
  <c r="F715" i="40" s="1"/>
  <c r="E714" i="40"/>
  <c r="F714" i="40" s="1"/>
  <c r="E713" i="40"/>
  <c r="F713" i="40" s="1"/>
  <c r="E712" i="40"/>
  <c r="F712" i="40" s="1"/>
  <c r="E711" i="40"/>
  <c r="F711" i="40" s="1"/>
  <c r="E710" i="40"/>
  <c r="F710" i="40" s="1"/>
  <c r="E709" i="40"/>
  <c r="F709" i="40" s="1"/>
  <c r="E708" i="40"/>
  <c r="F708" i="40" s="1"/>
  <c r="E707" i="40"/>
  <c r="F707" i="40" s="1"/>
  <c r="E706" i="40"/>
  <c r="F706" i="40" s="1"/>
  <c r="E705" i="40"/>
  <c r="F705" i="40" s="1"/>
  <c r="E704" i="40"/>
  <c r="F704" i="40" s="1"/>
  <c r="E703" i="40"/>
  <c r="F703" i="40" s="1"/>
  <c r="E702" i="40"/>
  <c r="F702" i="40" s="1"/>
  <c r="E701" i="40"/>
  <c r="F701" i="40" s="1"/>
  <c r="E700" i="40"/>
  <c r="F700" i="40" s="1"/>
  <c r="E699" i="40"/>
  <c r="F699" i="40" s="1"/>
  <c r="E698" i="40"/>
  <c r="F698" i="40" s="1"/>
  <c r="E697" i="40"/>
  <c r="F697" i="40" s="1"/>
  <c r="E696" i="40"/>
  <c r="F696" i="40" s="1"/>
  <c r="E695" i="40"/>
  <c r="F695" i="40" s="1"/>
  <c r="E694" i="40"/>
  <c r="F694" i="40" s="1"/>
  <c r="E693" i="40"/>
  <c r="F693" i="40" s="1"/>
  <c r="E692" i="40"/>
  <c r="F692" i="40" s="1"/>
  <c r="E691" i="40"/>
  <c r="F691" i="40" s="1"/>
  <c r="E690" i="40"/>
  <c r="F690" i="40" s="1"/>
  <c r="E689" i="40"/>
  <c r="F689" i="40" s="1"/>
  <c r="E688" i="40"/>
  <c r="F688" i="40" s="1"/>
  <c r="E687" i="40"/>
  <c r="F687" i="40" s="1"/>
  <c r="E686" i="40"/>
  <c r="F686" i="40" s="1"/>
  <c r="E685" i="40"/>
  <c r="F685" i="40" s="1"/>
  <c r="E684" i="40"/>
  <c r="F684" i="40" s="1"/>
  <c r="E683" i="40"/>
  <c r="F683" i="40" s="1"/>
  <c r="E682" i="40"/>
  <c r="F682" i="40" s="1"/>
  <c r="E681" i="40"/>
  <c r="F681" i="40" s="1"/>
  <c r="E680" i="40"/>
  <c r="F680" i="40" s="1"/>
  <c r="E679" i="40"/>
  <c r="F679" i="40" s="1"/>
  <c r="E678" i="40"/>
  <c r="F678" i="40" s="1"/>
  <c r="E677" i="40"/>
  <c r="F677" i="40" s="1"/>
  <c r="E676" i="40"/>
  <c r="F676" i="40" s="1"/>
  <c r="E675" i="40"/>
  <c r="F675" i="40" s="1"/>
  <c r="E674" i="40"/>
  <c r="F674" i="40" s="1"/>
  <c r="E673" i="40"/>
  <c r="F673" i="40" s="1"/>
  <c r="E672" i="40"/>
  <c r="F672" i="40" s="1"/>
  <c r="E671" i="40"/>
  <c r="F671" i="40" s="1"/>
  <c r="E670" i="40"/>
  <c r="F670" i="40" s="1"/>
  <c r="E669" i="40"/>
  <c r="F669" i="40" s="1"/>
  <c r="E668" i="40"/>
  <c r="F668" i="40" s="1"/>
  <c r="E667" i="40"/>
  <c r="F667" i="40" s="1"/>
  <c r="E666" i="40"/>
  <c r="F666" i="40" s="1"/>
  <c r="E665" i="40"/>
  <c r="F665" i="40" s="1"/>
  <c r="E664" i="40"/>
  <c r="F664" i="40" s="1"/>
  <c r="E663" i="40"/>
  <c r="F663" i="40" s="1"/>
  <c r="E662" i="40"/>
  <c r="F662" i="40" s="1"/>
  <c r="E661" i="40"/>
  <c r="F661" i="40" s="1"/>
  <c r="E660" i="40"/>
  <c r="F660" i="40" s="1"/>
  <c r="E659" i="40"/>
  <c r="F659" i="40" s="1"/>
  <c r="E658" i="40"/>
  <c r="F658" i="40" s="1"/>
  <c r="E657" i="40"/>
  <c r="F657" i="40" s="1"/>
  <c r="E656" i="40"/>
  <c r="F656" i="40" s="1"/>
  <c r="E655" i="40"/>
  <c r="F655" i="40" s="1"/>
  <c r="E654" i="40"/>
  <c r="F654" i="40" s="1"/>
  <c r="E653" i="40"/>
  <c r="F653" i="40" s="1"/>
  <c r="E652" i="40"/>
  <c r="F652" i="40" s="1"/>
  <c r="E651" i="40"/>
  <c r="F651" i="40" s="1"/>
  <c r="E650" i="40"/>
  <c r="F650" i="40" s="1"/>
  <c r="E649" i="40"/>
  <c r="F649" i="40" s="1"/>
  <c r="E648" i="40"/>
  <c r="F648" i="40" s="1"/>
  <c r="E647" i="40"/>
  <c r="F647" i="40" s="1"/>
  <c r="E646" i="40"/>
  <c r="F646" i="40" s="1"/>
  <c r="E645" i="40"/>
  <c r="F645" i="40" s="1"/>
  <c r="E644" i="40"/>
  <c r="F644" i="40" s="1"/>
  <c r="E643" i="40"/>
  <c r="F643" i="40" s="1"/>
  <c r="E642" i="40"/>
  <c r="F642" i="40" s="1"/>
  <c r="E641" i="40"/>
  <c r="F641" i="40" s="1"/>
  <c r="E640" i="40"/>
  <c r="F640" i="40" s="1"/>
  <c r="E639" i="40"/>
  <c r="F639" i="40" s="1"/>
  <c r="E638" i="40"/>
  <c r="F638" i="40" s="1"/>
  <c r="E637" i="40"/>
  <c r="F637" i="40" s="1"/>
  <c r="E636" i="40"/>
  <c r="F636" i="40" s="1"/>
  <c r="E635" i="40"/>
  <c r="F635" i="40" s="1"/>
  <c r="E634" i="40"/>
  <c r="F634" i="40" s="1"/>
  <c r="E633" i="40"/>
  <c r="F633" i="40" s="1"/>
  <c r="E632" i="40"/>
  <c r="F632" i="40" s="1"/>
  <c r="E631" i="40"/>
  <c r="F631" i="40" s="1"/>
  <c r="E630" i="40"/>
  <c r="F630" i="40" s="1"/>
  <c r="E629" i="40"/>
  <c r="F629" i="40" s="1"/>
  <c r="E628" i="40"/>
  <c r="F628" i="40" s="1"/>
  <c r="E627" i="40"/>
  <c r="F627" i="40" s="1"/>
  <c r="E626" i="40"/>
  <c r="F626" i="40" s="1"/>
  <c r="E625" i="40"/>
  <c r="F625" i="40" s="1"/>
  <c r="E624" i="40"/>
  <c r="F624" i="40" s="1"/>
  <c r="E623" i="40"/>
  <c r="F623" i="40" s="1"/>
  <c r="E622" i="40"/>
  <c r="F622" i="40" s="1"/>
  <c r="E621" i="40"/>
  <c r="F621" i="40" s="1"/>
  <c r="E620" i="40"/>
  <c r="F620" i="40" s="1"/>
  <c r="E619" i="40"/>
  <c r="F619" i="40" s="1"/>
  <c r="E618" i="40"/>
  <c r="F618" i="40" s="1"/>
  <c r="E617" i="40"/>
  <c r="F617" i="40" s="1"/>
  <c r="E616" i="40"/>
  <c r="F616" i="40" s="1"/>
  <c r="E615" i="40"/>
  <c r="F615" i="40" s="1"/>
  <c r="E614" i="40"/>
  <c r="F614" i="40" s="1"/>
  <c r="E613" i="40"/>
  <c r="F613" i="40" s="1"/>
  <c r="E612" i="40"/>
  <c r="F612" i="40" s="1"/>
  <c r="E611" i="40"/>
  <c r="F611" i="40" s="1"/>
  <c r="E610" i="40"/>
  <c r="F610" i="40" s="1"/>
  <c r="E609" i="40"/>
  <c r="F609" i="40" s="1"/>
  <c r="E608" i="40"/>
  <c r="F608" i="40" s="1"/>
  <c r="E607" i="40"/>
  <c r="F607" i="40" s="1"/>
  <c r="E606" i="40"/>
  <c r="F606" i="40" s="1"/>
  <c r="E605" i="40"/>
  <c r="F605" i="40" s="1"/>
  <c r="E604" i="40"/>
  <c r="F604" i="40" s="1"/>
  <c r="E603" i="40"/>
  <c r="F603" i="40" s="1"/>
  <c r="E602" i="40"/>
  <c r="F602" i="40" s="1"/>
  <c r="E601" i="40"/>
  <c r="F601" i="40" s="1"/>
  <c r="E600" i="40"/>
  <c r="F600" i="40" s="1"/>
  <c r="E599" i="40"/>
  <c r="F599" i="40" s="1"/>
  <c r="E598" i="40"/>
  <c r="F598" i="40" s="1"/>
  <c r="E597" i="40"/>
  <c r="F597" i="40" s="1"/>
  <c r="E596" i="40"/>
  <c r="F596" i="40" s="1"/>
  <c r="E595" i="40"/>
  <c r="F595" i="40" s="1"/>
  <c r="E594" i="40"/>
  <c r="F594" i="40" s="1"/>
  <c r="E593" i="40"/>
  <c r="F593" i="40" s="1"/>
  <c r="E592" i="40"/>
  <c r="F592" i="40" s="1"/>
  <c r="E591" i="40"/>
  <c r="F591" i="40" s="1"/>
  <c r="E590" i="40"/>
  <c r="F590" i="40" s="1"/>
  <c r="E589" i="40"/>
  <c r="F589" i="40" s="1"/>
  <c r="E588" i="40"/>
  <c r="F588" i="40" s="1"/>
  <c r="E587" i="40"/>
  <c r="F587" i="40" s="1"/>
  <c r="E586" i="40"/>
  <c r="F586" i="40" s="1"/>
  <c r="E585" i="40"/>
  <c r="F585" i="40" s="1"/>
  <c r="E584" i="40"/>
  <c r="F584" i="40" s="1"/>
  <c r="E583" i="40"/>
  <c r="F583" i="40" s="1"/>
  <c r="E582" i="40"/>
  <c r="F582" i="40" s="1"/>
  <c r="E581" i="40"/>
  <c r="F581" i="40" s="1"/>
  <c r="E580" i="40"/>
  <c r="F580" i="40" s="1"/>
  <c r="E579" i="40"/>
  <c r="F579" i="40" s="1"/>
  <c r="E578" i="40"/>
  <c r="F578" i="40" s="1"/>
  <c r="E577" i="40"/>
  <c r="F577" i="40" s="1"/>
  <c r="E576" i="40"/>
  <c r="F576" i="40" s="1"/>
  <c r="E575" i="40"/>
  <c r="F575" i="40" s="1"/>
  <c r="E574" i="40"/>
  <c r="F574" i="40" s="1"/>
  <c r="E573" i="40"/>
  <c r="F573" i="40" s="1"/>
  <c r="E572" i="40"/>
  <c r="F572" i="40" s="1"/>
  <c r="E571" i="40"/>
  <c r="F571" i="40" s="1"/>
  <c r="E570" i="40"/>
  <c r="F570" i="40" s="1"/>
  <c r="E569" i="40"/>
  <c r="F569" i="40" s="1"/>
  <c r="E568" i="40"/>
  <c r="F568" i="40" s="1"/>
  <c r="E567" i="40"/>
  <c r="F567" i="40" s="1"/>
  <c r="E566" i="40"/>
  <c r="F566" i="40" s="1"/>
  <c r="E565" i="40"/>
  <c r="F565" i="40" s="1"/>
  <c r="E564" i="40"/>
  <c r="F564" i="40" s="1"/>
  <c r="E563" i="40"/>
  <c r="F563" i="40" s="1"/>
  <c r="E562" i="40"/>
  <c r="F562" i="40" s="1"/>
  <c r="E561" i="40"/>
  <c r="F561" i="40" s="1"/>
  <c r="E560" i="40"/>
  <c r="F560" i="40" s="1"/>
  <c r="E559" i="40"/>
  <c r="F559" i="40" s="1"/>
  <c r="E558" i="40"/>
  <c r="F558" i="40" s="1"/>
  <c r="E557" i="40"/>
  <c r="F557" i="40" s="1"/>
  <c r="E556" i="40"/>
  <c r="F556" i="40" s="1"/>
  <c r="E555" i="40"/>
  <c r="F555" i="40" s="1"/>
  <c r="E554" i="40"/>
  <c r="F554" i="40" s="1"/>
  <c r="E553" i="40"/>
  <c r="F553" i="40" s="1"/>
  <c r="E552" i="40"/>
  <c r="F552" i="40" s="1"/>
  <c r="E551" i="40"/>
  <c r="F551" i="40" s="1"/>
  <c r="E550" i="40"/>
  <c r="F550" i="40" s="1"/>
  <c r="E549" i="40"/>
  <c r="F549" i="40" s="1"/>
  <c r="E548" i="40"/>
  <c r="F548" i="40" s="1"/>
  <c r="E547" i="40"/>
  <c r="F547" i="40" s="1"/>
  <c r="E546" i="40"/>
  <c r="F546" i="40" s="1"/>
  <c r="E545" i="40"/>
  <c r="F545" i="40" s="1"/>
  <c r="E544" i="40"/>
  <c r="F544" i="40" s="1"/>
  <c r="E543" i="40"/>
  <c r="F543" i="40" s="1"/>
  <c r="E542" i="40"/>
  <c r="F542" i="40" s="1"/>
  <c r="E541" i="40"/>
  <c r="F541" i="40" s="1"/>
  <c r="E540" i="40"/>
  <c r="F540" i="40" s="1"/>
  <c r="E539" i="40"/>
  <c r="F539" i="40" s="1"/>
  <c r="E538" i="40"/>
  <c r="F538" i="40" s="1"/>
  <c r="E537" i="40"/>
  <c r="F537" i="40" s="1"/>
  <c r="E536" i="40"/>
  <c r="F536" i="40" s="1"/>
  <c r="E535" i="40"/>
  <c r="F535" i="40" s="1"/>
  <c r="E534" i="40"/>
  <c r="F534" i="40" s="1"/>
  <c r="E533" i="40"/>
  <c r="F533" i="40" s="1"/>
  <c r="E532" i="40"/>
  <c r="F532" i="40" s="1"/>
  <c r="E531" i="40"/>
  <c r="F531" i="40" s="1"/>
  <c r="E530" i="40"/>
  <c r="F530" i="40" s="1"/>
  <c r="E529" i="40"/>
  <c r="F529" i="40" s="1"/>
  <c r="E528" i="40"/>
  <c r="F528" i="40" s="1"/>
  <c r="E527" i="40"/>
  <c r="F527" i="40" s="1"/>
  <c r="E526" i="40"/>
  <c r="F526" i="40" s="1"/>
  <c r="E525" i="40"/>
  <c r="F525" i="40" s="1"/>
  <c r="E524" i="40"/>
  <c r="F524" i="40" s="1"/>
  <c r="E523" i="40"/>
  <c r="F523" i="40" s="1"/>
  <c r="E522" i="40"/>
  <c r="F522" i="40" s="1"/>
  <c r="E521" i="40"/>
  <c r="F521" i="40" s="1"/>
  <c r="E520" i="40"/>
  <c r="F520" i="40" s="1"/>
  <c r="E519" i="40"/>
  <c r="F519" i="40" s="1"/>
  <c r="E518" i="40"/>
  <c r="F518" i="40" s="1"/>
  <c r="E517" i="40"/>
  <c r="F517" i="40" s="1"/>
  <c r="E516" i="40"/>
  <c r="F516" i="40" s="1"/>
  <c r="E515" i="40"/>
  <c r="F515" i="40" s="1"/>
  <c r="E514" i="40"/>
  <c r="F514" i="40" s="1"/>
  <c r="E513" i="40"/>
  <c r="F513" i="40" s="1"/>
  <c r="E512" i="40"/>
  <c r="F512" i="40" s="1"/>
  <c r="E511" i="40"/>
  <c r="F511" i="40" s="1"/>
  <c r="E510" i="40"/>
  <c r="F510" i="40" s="1"/>
  <c r="E509" i="40"/>
  <c r="F509" i="40" s="1"/>
  <c r="E508" i="40"/>
  <c r="F508" i="40" s="1"/>
  <c r="E507" i="40"/>
  <c r="F507" i="40" s="1"/>
  <c r="E506" i="40"/>
  <c r="F506" i="40" s="1"/>
  <c r="E505" i="40"/>
  <c r="F505" i="40" s="1"/>
  <c r="E504" i="40"/>
  <c r="F504" i="40" s="1"/>
  <c r="E503" i="40"/>
  <c r="F503" i="40" s="1"/>
  <c r="E502" i="40"/>
  <c r="F502" i="40" s="1"/>
  <c r="E501" i="40"/>
  <c r="F501" i="40" s="1"/>
  <c r="E500" i="40"/>
  <c r="F500" i="40" s="1"/>
  <c r="E499" i="40"/>
  <c r="F499" i="40" s="1"/>
  <c r="E498" i="40"/>
  <c r="F498" i="40" s="1"/>
  <c r="E497" i="40"/>
  <c r="F497" i="40" s="1"/>
  <c r="E496" i="40"/>
  <c r="F496" i="40" s="1"/>
  <c r="E495" i="40"/>
  <c r="F495" i="40" s="1"/>
  <c r="E494" i="40"/>
  <c r="F494" i="40" s="1"/>
  <c r="E493" i="40"/>
  <c r="F493" i="40" s="1"/>
  <c r="E492" i="40"/>
  <c r="F492" i="40" s="1"/>
  <c r="E491" i="40"/>
  <c r="F491" i="40" s="1"/>
  <c r="E490" i="40"/>
  <c r="F490" i="40" s="1"/>
  <c r="E489" i="40"/>
  <c r="F489" i="40" s="1"/>
  <c r="E488" i="40"/>
  <c r="F488" i="40" s="1"/>
  <c r="E487" i="40"/>
  <c r="F487" i="40" s="1"/>
  <c r="E486" i="40"/>
  <c r="F486" i="40" s="1"/>
  <c r="E485" i="40"/>
  <c r="F485" i="40" s="1"/>
  <c r="E484" i="40"/>
  <c r="F484" i="40" s="1"/>
  <c r="E483" i="40"/>
  <c r="F483" i="40" s="1"/>
  <c r="E482" i="40"/>
  <c r="F482" i="40" s="1"/>
  <c r="E481" i="40"/>
  <c r="F481" i="40" s="1"/>
  <c r="E480" i="40"/>
  <c r="F480" i="40" s="1"/>
  <c r="E479" i="40"/>
  <c r="F479" i="40" s="1"/>
  <c r="E478" i="40"/>
  <c r="F478" i="40" s="1"/>
  <c r="E477" i="40"/>
  <c r="F477" i="40" s="1"/>
  <c r="E476" i="40"/>
  <c r="F476" i="40" s="1"/>
  <c r="E475" i="40"/>
  <c r="F475" i="40" s="1"/>
  <c r="E474" i="40"/>
  <c r="F474" i="40" s="1"/>
  <c r="E473" i="40"/>
  <c r="F473" i="40" s="1"/>
  <c r="E472" i="40"/>
  <c r="F472" i="40" s="1"/>
  <c r="E471" i="40"/>
  <c r="F471" i="40" s="1"/>
  <c r="E470" i="40"/>
  <c r="F470" i="40" s="1"/>
  <c r="E469" i="40"/>
  <c r="F469" i="40" s="1"/>
  <c r="E468" i="40"/>
  <c r="F468" i="40" s="1"/>
  <c r="E467" i="40"/>
  <c r="F467" i="40" s="1"/>
  <c r="E466" i="40"/>
  <c r="F466" i="40" s="1"/>
  <c r="E465" i="40"/>
  <c r="F465" i="40" s="1"/>
  <c r="E464" i="40"/>
  <c r="F464" i="40" s="1"/>
  <c r="E463" i="40"/>
  <c r="F463" i="40" s="1"/>
  <c r="E462" i="40"/>
  <c r="F462" i="40" s="1"/>
  <c r="E461" i="40"/>
  <c r="F461" i="40" s="1"/>
  <c r="E460" i="40"/>
  <c r="F460" i="40" s="1"/>
  <c r="E459" i="40"/>
  <c r="F459" i="40" s="1"/>
  <c r="E458" i="40"/>
  <c r="F458" i="40" s="1"/>
  <c r="E457" i="40"/>
  <c r="F457" i="40" s="1"/>
  <c r="E456" i="40"/>
  <c r="F456" i="40" s="1"/>
  <c r="E455" i="40"/>
  <c r="F455" i="40" s="1"/>
  <c r="E454" i="40"/>
  <c r="F454" i="40" s="1"/>
  <c r="E453" i="40"/>
  <c r="F453" i="40" s="1"/>
  <c r="E452" i="40"/>
  <c r="F452" i="40" s="1"/>
  <c r="E451" i="40"/>
  <c r="F451" i="40" s="1"/>
  <c r="E450" i="40"/>
  <c r="F450" i="40" s="1"/>
  <c r="E449" i="40"/>
  <c r="F449" i="40" s="1"/>
  <c r="E448" i="40"/>
  <c r="F448" i="40" s="1"/>
  <c r="E447" i="40"/>
  <c r="F447" i="40" s="1"/>
  <c r="E446" i="40"/>
  <c r="F446" i="40" s="1"/>
  <c r="E445" i="40"/>
  <c r="F445" i="40" s="1"/>
  <c r="E444" i="40"/>
  <c r="F444" i="40" s="1"/>
  <c r="E443" i="40"/>
  <c r="F443" i="40" s="1"/>
  <c r="E442" i="40"/>
  <c r="F442" i="40" s="1"/>
  <c r="E441" i="40"/>
  <c r="F441" i="40" s="1"/>
  <c r="E440" i="40"/>
  <c r="F440" i="40" s="1"/>
  <c r="E439" i="40"/>
  <c r="F439" i="40" s="1"/>
  <c r="E438" i="40"/>
  <c r="F438" i="40" s="1"/>
  <c r="E437" i="40"/>
  <c r="F437" i="40" s="1"/>
  <c r="E436" i="40"/>
  <c r="F436" i="40" s="1"/>
  <c r="E435" i="40"/>
  <c r="F435" i="40" s="1"/>
  <c r="E434" i="40"/>
  <c r="F434" i="40" s="1"/>
  <c r="E433" i="40"/>
  <c r="F433" i="40" s="1"/>
  <c r="E432" i="40"/>
  <c r="F432" i="40" s="1"/>
  <c r="E431" i="40"/>
  <c r="F431" i="40" s="1"/>
  <c r="E430" i="40"/>
  <c r="F430" i="40" s="1"/>
  <c r="E429" i="40"/>
  <c r="F429" i="40" s="1"/>
  <c r="E428" i="40"/>
  <c r="F428" i="40" s="1"/>
  <c r="E427" i="40"/>
  <c r="F427" i="40" s="1"/>
  <c r="E426" i="40"/>
  <c r="F426" i="40" s="1"/>
  <c r="E425" i="40"/>
  <c r="F425" i="40" s="1"/>
  <c r="E424" i="40"/>
  <c r="F424" i="40" s="1"/>
  <c r="E423" i="40"/>
  <c r="F423" i="40" s="1"/>
  <c r="E422" i="40"/>
  <c r="F422" i="40" s="1"/>
  <c r="E421" i="40"/>
  <c r="F421" i="40" s="1"/>
  <c r="E420" i="40"/>
  <c r="F420" i="40" s="1"/>
  <c r="E419" i="40"/>
  <c r="F419" i="40" s="1"/>
  <c r="E418" i="40"/>
  <c r="F418" i="40" s="1"/>
  <c r="E417" i="40"/>
  <c r="F417" i="40" s="1"/>
  <c r="E416" i="40"/>
  <c r="F416" i="40" s="1"/>
  <c r="E415" i="40"/>
  <c r="F415" i="40" s="1"/>
  <c r="E414" i="40"/>
  <c r="F414" i="40" s="1"/>
  <c r="E413" i="40"/>
  <c r="F413" i="40" s="1"/>
  <c r="E412" i="40"/>
  <c r="F412" i="40" s="1"/>
  <c r="E411" i="40"/>
  <c r="F411" i="40" s="1"/>
  <c r="E410" i="40"/>
  <c r="F410" i="40" s="1"/>
  <c r="E409" i="40"/>
  <c r="F409" i="40" s="1"/>
  <c r="E408" i="40"/>
  <c r="F408" i="40" s="1"/>
  <c r="E407" i="40"/>
  <c r="F407" i="40" s="1"/>
  <c r="E406" i="40"/>
  <c r="F406" i="40" s="1"/>
  <c r="E405" i="40"/>
  <c r="F405" i="40" s="1"/>
  <c r="E404" i="40"/>
  <c r="F404" i="40" s="1"/>
  <c r="E403" i="40"/>
  <c r="F403" i="40" s="1"/>
  <c r="E402" i="40"/>
  <c r="F402" i="40" s="1"/>
  <c r="E401" i="40"/>
  <c r="F401" i="40" s="1"/>
  <c r="E400" i="40"/>
  <c r="F400" i="40" s="1"/>
  <c r="E399" i="40"/>
  <c r="F399" i="40" s="1"/>
  <c r="E398" i="40"/>
  <c r="F398" i="40" s="1"/>
  <c r="E397" i="40"/>
  <c r="F397" i="40" s="1"/>
  <c r="E396" i="40"/>
  <c r="F396" i="40" s="1"/>
  <c r="E395" i="40"/>
  <c r="F395" i="40" s="1"/>
  <c r="E394" i="40"/>
  <c r="F394" i="40" s="1"/>
  <c r="E393" i="40"/>
  <c r="F393" i="40" s="1"/>
  <c r="E392" i="40"/>
  <c r="F392" i="40" s="1"/>
  <c r="E391" i="40"/>
  <c r="F391" i="40" s="1"/>
  <c r="E390" i="40"/>
  <c r="F390" i="40" s="1"/>
  <c r="E389" i="40"/>
  <c r="F389" i="40" s="1"/>
  <c r="E388" i="40"/>
  <c r="F388" i="40" s="1"/>
  <c r="E387" i="40"/>
  <c r="F387" i="40" s="1"/>
  <c r="E386" i="40"/>
  <c r="F386" i="40" s="1"/>
  <c r="E385" i="40"/>
  <c r="F385" i="40" s="1"/>
  <c r="E384" i="40"/>
  <c r="F384" i="40" s="1"/>
  <c r="E383" i="40"/>
  <c r="F383" i="40" s="1"/>
  <c r="E382" i="40"/>
  <c r="F382" i="40" s="1"/>
  <c r="E381" i="40"/>
  <c r="F381" i="40" s="1"/>
  <c r="E380" i="40"/>
  <c r="F380" i="40" s="1"/>
  <c r="E379" i="40"/>
  <c r="F379" i="40" s="1"/>
  <c r="E378" i="40"/>
  <c r="F378" i="40" s="1"/>
  <c r="E377" i="40"/>
  <c r="F377" i="40" s="1"/>
  <c r="E376" i="40"/>
  <c r="F376" i="40" s="1"/>
  <c r="E375" i="40"/>
  <c r="F375" i="40" s="1"/>
  <c r="E374" i="40"/>
  <c r="F374" i="40" s="1"/>
  <c r="E373" i="40"/>
  <c r="F373" i="40" s="1"/>
  <c r="E372" i="40"/>
  <c r="F372" i="40" s="1"/>
  <c r="E371" i="40"/>
  <c r="F371" i="40" s="1"/>
  <c r="E370" i="40"/>
  <c r="F370" i="40" s="1"/>
  <c r="E369" i="40"/>
  <c r="F369" i="40" s="1"/>
  <c r="E368" i="40"/>
  <c r="F368" i="40" s="1"/>
  <c r="E367" i="40"/>
  <c r="F367" i="40" s="1"/>
  <c r="E366" i="40"/>
  <c r="F366" i="40" s="1"/>
  <c r="E365" i="40"/>
  <c r="F365" i="40" s="1"/>
  <c r="E364" i="40"/>
  <c r="F364" i="40" s="1"/>
  <c r="E363" i="40"/>
  <c r="F363" i="40" s="1"/>
  <c r="E362" i="40"/>
  <c r="F362" i="40" s="1"/>
  <c r="E361" i="40"/>
  <c r="F361" i="40" s="1"/>
  <c r="E360" i="40"/>
  <c r="F360" i="40" s="1"/>
  <c r="E359" i="40"/>
  <c r="F359" i="40" s="1"/>
  <c r="E358" i="40"/>
  <c r="F358" i="40" s="1"/>
  <c r="E357" i="40"/>
  <c r="F357" i="40" s="1"/>
  <c r="E356" i="40"/>
  <c r="F356" i="40" s="1"/>
  <c r="E355" i="40"/>
  <c r="F355" i="40" s="1"/>
  <c r="E354" i="40"/>
  <c r="F354" i="40" s="1"/>
  <c r="E353" i="40"/>
  <c r="F353" i="40" s="1"/>
  <c r="E352" i="40"/>
  <c r="F352" i="40" s="1"/>
  <c r="E351" i="40"/>
  <c r="F351" i="40" s="1"/>
  <c r="E350" i="40"/>
  <c r="F350" i="40" s="1"/>
  <c r="E349" i="40"/>
  <c r="F349" i="40" s="1"/>
  <c r="E348" i="40"/>
  <c r="F348" i="40" s="1"/>
  <c r="E347" i="40"/>
  <c r="F347" i="40" s="1"/>
  <c r="E346" i="40"/>
  <c r="F346" i="40" s="1"/>
  <c r="E345" i="40"/>
  <c r="F345" i="40" s="1"/>
  <c r="E344" i="40"/>
  <c r="F344" i="40" s="1"/>
  <c r="E343" i="40"/>
  <c r="F343" i="40" s="1"/>
  <c r="E342" i="40"/>
  <c r="F342" i="40" s="1"/>
  <c r="E341" i="40"/>
  <c r="F341" i="40" s="1"/>
  <c r="E340" i="40"/>
  <c r="F340" i="40" s="1"/>
  <c r="E339" i="40"/>
  <c r="F339" i="40" s="1"/>
  <c r="E338" i="40"/>
  <c r="F338" i="40" s="1"/>
  <c r="E337" i="40"/>
  <c r="F337" i="40" s="1"/>
  <c r="E336" i="40"/>
  <c r="F336" i="40" s="1"/>
  <c r="E335" i="40"/>
  <c r="F335" i="40" s="1"/>
  <c r="E334" i="40"/>
  <c r="F334" i="40" s="1"/>
  <c r="E333" i="40"/>
  <c r="F333" i="40" s="1"/>
  <c r="E332" i="40"/>
  <c r="F332" i="40" s="1"/>
  <c r="E331" i="40"/>
  <c r="F331" i="40" s="1"/>
  <c r="E330" i="40"/>
  <c r="F330" i="40" s="1"/>
  <c r="E329" i="40"/>
  <c r="F329" i="40" s="1"/>
  <c r="E328" i="40"/>
  <c r="F328" i="40" s="1"/>
  <c r="E327" i="40"/>
  <c r="F327" i="40" s="1"/>
  <c r="E326" i="40"/>
  <c r="F326" i="40" s="1"/>
  <c r="E325" i="40"/>
  <c r="F325" i="40" s="1"/>
  <c r="E324" i="40"/>
  <c r="F324" i="40" s="1"/>
  <c r="E323" i="40"/>
  <c r="F323" i="40" s="1"/>
  <c r="E322" i="40"/>
  <c r="F322" i="40" s="1"/>
  <c r="E321" i="40"/>
  <c r="F321" i="40" s="1"/>
  <c r="E320" i="40"/>
  <c r="F320" i="40" s="1"/>
  <c r="E319" i="40"/>
  <c r="F319" i="40" s="1"/>
  <c r="E318" i="40"/>
  <c r="F318" i="40" s="1"/>
  <c r="E317" i="40"/>
  <c r="F317" i="40" s="1"/>
  <c r="E316" i="40"/>
  <c r="F316" i="40" s="1"/>
  <c r="E315" i="40"/>
  <c r="F315" i="40" s="1"/>
  <c r="E314" i="40"/>
  <c r="F314" i="40" s="1"/>
  <c r="E313" i="40"/>
  <c r="F313" i="40" s="1"/>
  <c r="E312" i="40"/>
  <c r="F312" i="40" s="1"/>
  <c r="E311" i="40"/>
  <c r="F311" i="40" s="1"/>
  <c r="E310" i="40"/>
  <c r="F310" i="40" s="1"/>
  <c r="E309" i="40"/>
  <c r="F309" i="40" s="1"/>
  <c r="E308" i="40"/>
  <c r="F308" i="40" s="1"/>
  <c r="E307" i="40"/>
  <c r="F307" i="40" s="1"/>
  <c r="E306" i="40"/>
  <c r="F306" i="40" s="1"/>
  <c r="E305" i="40"/>
  <c r="F305" i="40" s="1"/>
  <c r="E304" i="40"/>
  <c r="F304" i="40" s="1"/>
  <c r="E303" i="40"/>
  <c r="F303" i="40" s="1"/>
  <c r="E302" i="40"/>
  <c r="F302" i="40" s="1"/>
  <c r="E301" i="40"/>
  <c r="F301" i="40" s="1"/>
  <c r="E300" i="40"/>
  <c r="F300" i="40" s="1"/>
  <c r="E299" i="40"/>
  <c r="F299" i="40" s="1"/>
  <c r="E298" i="40"/>
  <c r="F298" i="40" s="1"/>
  <c r="E297" i="40"/>
  <c r="F297" i="40" s="1"/>
  <c r="E296" i="40"/>
  <c r="F296" i="40" s="1"/>
  <c r="E295" i="40"/>
  <c r="F295" i="40" s="1"/>
  <c r="E294" i="40"/>
  <c r="F294" i="40" s="1"/>
  <c r="E293" i="40"/>
  <c r="F293" i="40" s="1"/>
  <c r="E292" i="40"/>
  <c r="F292" i="40" s="1"/>
  <c r="E291" i="40"/>
  <c r="F291" i="40" s="1"/>
  <c r="E290" i="40"/>
  <c r="F290" i="40" s="1"/>
  <c r="E289" i="40"/>
  <c r="F289" i="40" s="1"/>
  <c r="E288" i="40"/>
  <c r="F288" i="40" s="1"/>
  <c r="E287" i="40"/>
  <c r="F287" i="40" s="1"/>
  <c r="E286" i="40"/>
  <c r="F286" i="40" s="1"/>
  <c r="E285" i="40"/>
  <c r="F285" i="40" s="1"/>
  <c r="E284" i="40"/>
  <c r="F284" i="40" s="1"/>
  <c r="E283" i="40"/>
  <c r="F283" i="40" s="1"/>
  <c r="E282" i="40"/>
  <c r="F282" i="40" s="1"/>
  <c r="E281" i="40"/>
  <c r="F281" i="40" s="1"/>
  <c r="E280" i="40"/>
  <c r="F280" i="40" s="1"/>
  <c r="E279" i="40"/>
  <c r="F279" i="40" s="1"/>
  <c r="E278" i="40"/>
  <c r="F278" i="40" s="1"/>
  <c r="E277" i="40"/>
  <c r="F277" i="40" s="1"/>
  <c r="E276" i="40"/>
  <c r="F276" i="40" s="1"/>
  <c r="E275" i="40"/>
  <c r="F275" i="40" s="1"/>
  <c r="E274" i="40"/>
  <c r="F274" i="40" s="1"/>
  <c r="E273" i="40"/>
  <c r="F273" i="40" s="1"/>
  <c r="E272" i="40"/>
  <c r="F272" i="40" s="1"/>
  <c r="E271" i="40"/>
  <c r="F271" i="40" s="1"/>
  <c r="E270" i="40"/>
  <c r="F270" i="40" s="1"/>
  <c r="E269" i="40"/>
  <c r="F269" i="40" s="1"/>
  <c r="E268" i="40"/>
  <c r="F268" i="40" s="1"/>
  <c r="E267" i="40"/>
  <c r="F267" i="40" s="1"/>
  <c r="E266" i="40"/>
  <c r="F266" i="40" s="1"/>
  <c r="E265" i="40"/>
  <c r="F265" i="40" s="1"/>
  <c r="E264" i="40"/>
  <c r="F264" i="40" s="1"/>
  <c r="E263" i="40"/>
  <c r="F263" i="40" s="1"/>
  <c r="E262" i="40"/>
  <c r="F262" i="40" s="1"/>
  <c r="E261" i="40"/>
  <c r="F261" i="40" s="1"/>
  <c r="E260" i="40"/>
  <c r="F260" i="40" s="1"/>
  <c r="E259" i="40"/>
  <c r="F259" i="40" s="1"/>
  <c r="E258" i="40"/>
  <c r="F258" i="40" s="1"/>
  <c r="E257" i="40"/>
  <c r="F257" i="40" s="1"/>
  <c r="E256" i="40"/>
  <c r="F256" i="40" s="1"/>
  <c r="E255" i="40"/>
  <c r="F255" i="40" s="1"/>
  <c r="E254" i="40"/>
  <c r="F254" i="40" s="1"/>
  <c r="E253" i="40"/>
  <c r="F253" i="40" s="1"/>
  <c r="E252" i="40"/>
  <c r="F252" i="40" s="1"/>
  <c r="E251" i="40"/>
  <c r="F251" i="40" s="1"/>
  <c r="E250" i="40"/>
  <c r="F250" i="40" s="1"/>
  <c r="E249" i="40"/>
  <c r="F249" i="40" s="1"/>
  <c r="E248" i="40"/>
  <c r="F248" i="40" s="1"/>
  <c r="E247" i="40"/>
  <c r="F247" i="40" s="1"/>
  <c r="E246" i="40"/>
  <c r="F246" i="40" s="1"/>
  <c r="E245" i="40"/>
  <c r="F245" i="40" s="1"/>
  <c r="E244" i="40"/>
  <c r="F244" i="40" s="1"/>
  <c r="E243" i="40"/>
  <c r="F243" i="40" s="1"/>
  <c r="E242" i="40"/>
  <c r="F242" i="40" s="1"/>
  <c r="E241" i="40"/>
  <c r="F241" i="40" s="1"/>
  <c r="E240" i="40"/>
  <c r="F240" i="40" s="1"/>
  <c r="E239" i="40"/>
  <c r="F239" i="40" s="1"/>
  <c r="E238" i="40"/>
  <c r="F238" i="40" s="1"/>
  <c r="E237" i="40"/>
  <c r="F237" i="40" s="1"/>
  <c r="E236" i="40"/>
  <c r="F236" i="40" s="1"/>
  <c r="E235" i="40"/>
  <c r="F235" i="40" s="1"/>
  <c r="E234" i="40"/>
  <c r="F234" i="40" s="1"/>
  <c r="E233" i="40"/>
  <c r="F233" i="40" s="1"/>
  <c r="E232" i="40"/>
  <c r="F232" i="40" s="1"/>
  <c r="E231" i="40"/>
  <c r="F231" i="40" s="1"/>
  <c r="E230" i="40"/>
  <c r="F230" i="40" s="1"/>
  <c r="E229" i="40"/>
  <c r="F229" i="40" s="1"/>
  <c r="E228" i="40"/>
  <c r="F228" i="40" s="1"/>
  <c r="E227" i="40"/>
  <c r="F227" i="40" s="1"/>
  <c r="E226" i="40"/>
  <c r="F226" i="40" s="1"/>
  <c r="E225" i="40"/>
  <c r="F225" i="40" s="1"/>
  <c r="E224" i="40"/>
  <c r="F224" i="40" s="1"/>
  <c r="E223" i="40"/>
  <c r="F223" i="40" s="1"/>
  <c r="E222" i="40"/>
  <c r="F222" i="40" s="1"/>
  <c r="E221" i="40"/>
  <c r="F221" i="40" s="1"/>
  <c r="E220" i="40"/>
  <c r="F220" i="40" s="1"/>
  <c r="E219" i="40"/>
  <c r="F219" i="40" s="1"/>
  <c r="E218" i="40"/>
  <c r="F218" i="40" s="1"/>
  <c r="E217" i="40"/>
  <c r="F217" i="40" s="1"/>
  <c r="E216" i="40"/>
  <c r="F216" i="40" s="1"/>
  <c r="E215" i="40"/>
  <c r="F215" i="40" s="1"/>
  <c r="E214" i="40"/>
  <c r="F214" i="40" s="1"/>
  <c r="E213" i="40"/>
  <c r="F213" i="40" s="1"/>
  <c r="E212" i="40"/>
  <c r="F212" i="40" s="1"/>
  <c r="E211" i="40"/>
  <c r="F211" i="40" s="1"/>
  <c r="E210" i="40"/>
  <c r="F210" i="40" s="1"/>
  <c r="E209" i="40"/>
  <c r="F209" i="40" s="1"/>
  <c r="E208" i="40"/>
  <c r="F208" i="40" s="1"/>
  <c r="E207" i="40"/>
  <c r="F207" i="40" s="1"/>
  <c r="E206" i="40"/>
  <c r="F206" i="40" s="1"/>
  <c r="E205" i="40"/>
  <c r="F205" i="40" s="1"/>
  <c r="E204" i="40"/>
  <c r="F204" i="40" s="1"/>
  <c r="E203" i="40"/>
  <c r="F203" i="40" s="1"/>
  <c r="E202" i="40"/>
  <c r="F202" i="40" s="1"/>
  <c r="E201" i="40"/>
  <c r="F201" i="40" s="1"/>
  <c r="E200" i="40"/>
  <c r="F200" i="40" s="1"/>
  <c r="E199" i="40"/>
  <c r="F199" i="40" s="1"/>
  <c r="E198" i="40"/>
  <c r="F198" i="40" s="1"/>
  <c r="E197" i="40"/>
  <c r="F197" i="40" s="1"/>
  <c r="E196" i="40"/>
  <c r="F196" i="40" s="1"/>
  <c r="E195" i="40"/>
  <c r="F195" i="40" s="1"/>
  <c r="E194" i="40"/>
  <c r="F194" i="40" s="1"/>
  <c r="E193" i="40"/>
  <c r="F193" i="40" s="1"/>
  <c r="E192" i="40"/>
  <c r="F192" i="40" s="1"/>
  <c r="E191" i="40"/>
  <c r="F191" i="40" s="1"/>
  <c r="E190" i="40"/>
  <c r="F190" i="40" s="1"/>
  <c r="E189" i="40"/>
  <c r="F189" i="40" s="1"/>
  <c r="E188" i="40"/>
  <c r="F188" i="40" s="1"/>
  <c r="E187" i="40"/>
  <c r="F187" i="40" s="1"/>
  <c r="E186" i="40"/>
  <c r="F186" i="40" s="1"/>
  <c r="E185" i="40"/>
  <c r="F185" i="40" s="1"/>
  <c r="E184" i="40"/>
  <c r="F184" i="40" s="1"/>
  <c r="E183" i="40"/>
  <c r="F183" i="40" s="1"/>
  <c r="E182" i="40"/>
  <c r="F182" i="40" s="1"/>
  <c r="E181" i="40"/>
  <c r="F181" i="40" s="1"/>
  <c r="E180" i="40"/>
  <c r="F180" i="40" s="1"/>
  <c r="E179" i="40"/>
  <c r="F179" i="40" s="1"/>
  <c r="E178" i="40"/>
  <c r="F178" i="40" s="1"/>
  <c r="E177" i="40"/>
  <c r="F177" i="40" s="1"/>
  <c r="E176" i="40"/>
  <c r="F176" i="40" s="1"/>
  <c r="E175" i="40"/>
  <c r="F175" i="40" s="1"/>
  <c r="E174" i="40"/>
  <c r="F174" i="40" s="1"/>
  <c r="E173" i="40"/>
  <c r="F173" i="40" s="1"/>
  <c r="E172" i="40"/>
  <c r="F172" i="40" s="1"/>
  <c r="E171" i="40"/>
  <c r="F171" i="40" s="1"/>
  <c r="E170" i="40"/>
  <c r="F170" i="40" s="1"/>
  <c r="E169" i="40"/>
  <c r="F169" i="40" s="1"/>
  <c r="E168" i="40"/>
  <c r="F168" i="40" s="1"/>
  <c r="E167" i="40"/>
  <c r="F167" i="40" s="1"/>
  <c r="E166" i="40"/>
  <c r="F166" i="40" s="1"/>
  <c r="E165" i="40"/>
  <c r="F165" i="40" s="1"/>
  <c r="E164" i="40"/>
  <c r="F164" i="40" s="1"/>
  <c r="E163" i="40"/>
  <c r="F163" i="40" s="1"/>
  <c r="E162" i="40"/>
  <c r="F162" i="40" s="1"/>
  <c r="E161" i="40"/>
  <c r="F161" i="40" s="1"/>
  <c r="E160" i="40"/>
  <c r="F160" i="40" s="1"/>
  <c r="E159" i="40"/>
  <c r="F159" i="40" s="1"/>
  <c r="E158" i="40"/>
  <c r="F158" i="40" s="1"/>
  <c r="E157" i="40"/>
  <c r="F157" i="40" s="1"/>
  <c r="E156" i="40"/>
  <c r="F156" i="40" s="1"/>
  <c r="E155" i="40"/>
  <c r="F155" i="40" s="1"/>
  <c r="E154" i="40"/>
  <c r="F154" i="40" s="1"/>
  <c r="E153" i="40"/>
  <c r="F153" i="40" s="1"/>
  <c r="E152" i="40"/>
  <c r="F152" i="40" s="1"/>
  <c r="E151" i="40"/>
  <c r="F151" i="40" s="1"/>
  <c r="E150" i="40"/>
  <c r="F150" i="40" s="1"/>
  <c r="E149" i="40"/>
  <c r="F149" i="40" s="1"/>
  <c r="E148" i="40"/>
  <c r="F148" i="40" s="1"/>
  <c r="E147" i="40"/>
  <c r="F147" i="40" s="1"/>
  <c r="E146" i="40"/>
  <c r="F146" i="40" s="1"/>
  <c r="E145" i="40"/>
  <c r="F145" i="40" s="1"/>
  <c r="E144" i="40"/>
  <c r="F144" i="40" s="1"/>
  <c r="E143" i="40"/>
  <c r="F143" i="40" s="1"/>
  <c r="E142" i="40"/>
  <c r="F142" i="40" s="1"/>
  <c r="E141" i="40"/>
  <c r="F141" i="40" s="1"/>
  <c r="E140" i="40"/>
  <c r="F140" i="40" s="1"/>
  <c r="E139" i="40"/>
  <c r="F139" i="40" s="1"/>
  <c r="E138" i="40"/>
  <c r="F138" i="40" s="1"/>
  <c r="E137" i="40"/>
  <c r="F137" i="40" s="1"/>
  <c r="E136" i="40"/>
  <c r="F136" i="40" s="1"/>
  <c r="E135" i="40"/>
  <c r="F135" i="40" s="1"/>
  <c r="E134" i="40"/>
  <c r="F134" i="40" s="1"/>
  <c r="E133" i="40"/>
  <c r="F133" i="40" s="1"/>
  <c r="E132" i="40"/>
  <c r="F132" i="40" s="1"/>
  <c r="E131" i="40"/>
  <c r="F131" i="40" s="1"/>
  <c r="E130" i="40"/>
  <c r="F130" i="40" s="1"/>
  <c r="E129" i="40"/>
  <c r="F129" i="40" s="1"/>
  <c r="E128" i="40"/>
  <c r="F128" i="40" s="1"/>
  <c r="E127" i="40"/>
  <c r="F127" i="40" s="1"/>
  <c r="E126" i="40"/>
  <c r="F126" i="40" s="1"/>
  <c r="E125" i="40"/>
  <c r="F125" i="40" s="1"/>
  <c r="E124" i="40"/>
  <c r="F124" i="40" s="1"/>
  <c r="E123" i="40"/>
  <c r="F123" i="40" s="1"/>
  <c r="E122" i="40"/>
  <c r="F122" i="40" s="1"/>
  <c r="E121" i="40"/>
  <c r="F121" i="40" s="1"/>
  <c r="E120" i="40"/>
  <c r="F120" i="40" s="1"/>
  <c r="E119" i="40"/>
  <c r="F119" i="40" s="1"/>
  <c r="E118" i="40"/>
  <c r="F118" i="40" s="1"/>
  <c r="E117" i="40"/>
  <c r="F117" i="40" s="1"/>
  <c r="E116" i="40"/>
  <c r="F116" i="40" s="1"/>
  <c r="E115" i="40"/>
  <c r="F115" i="40" s="1"/>
  <c r="E114" i="40"/>
  <c r="F114" i="40" s="1"/>
  <c r="E113" i="40"/>
  <c r="F113" i="40" s="1"/>
  <c r="E112" i="40"/>
  <c r="F112" i="40" s="1"/>
  <c r="E111" i="40"/>
  <c r="F111" i="40" s="1"/>
  <c r="E110" i="40"/>
  <c r="F110" i="40" s="1"/>
  <c r="E109" i="40"/>
  <c r="F109" i="40" s="1"/>
  <c r="E108" i="40"/>
  <c r="F108" i="40" s="1"/>
  <c r="E107" i="40"/>
  <c r="F107" i="40" s="1"/>
  <c r="E106" i="40"/>
  <c r="F106" i="40" s="1"/>
  <c r="E105" i="40"/>
  <c r="F105" i="40" s="1"/>
  <c r="E104" i="40"/>
  <c r="F104" i="40" s="1"/>
  <c r="E103" i="40"/>
  <c r="F103" i="40" s="1"/>
  <c r="E102" i="40"/>
  <c r="F102" i="40" s="1"/>
  <c r="E101" i="40"/>
  <c r="F101" i="40" s="1"/>
  <c r="E100" i="40"/>
  <c r="F100" i="40" s="1"/>
  <c r="E99" i="40"/>
  <c r="F99" i="40" s="1"/>
  <c r="E98" i="40"/>
  <c r="F98" i="40" s="1"/>
  <c r="E97" i="40"/>
  <c r="F97" i="40" s="1"/>
  <c r="E96" i="40"/>
  <c r="F96" i="40" s="1"/>
  <c r="E95" i="40"/>
  <c r="F95" i="40" s="1"/>
  <c r="E94" i="40"/>
  <c r="F94" i="40" s="1"/>
  <c r="E93" i="40"/>
  <c r="F93" i="40" s="1"/>
  <c r="E92" i="40"/>
  <c r="F92" i="40" s="1"/>
  <c r="E91" i="40"/>
  <c r="F91" i="40" s="1"/>
  <c r="E90" i="40"/>
  <c r="F90" i="40" s="1"/>
  <c r="E89" i="40"/>
  <c r="F89" i="40" s="1"/>
  <c r="E88" i="40"/>
  <c r="F88" i="40" s="1"/>
  <c r="E87" i="40"/>
  <c r="F87" i="40" s="1"/>
  <c r="E86" i="40"/>
  <c r="F86" i="40" s="1"/>
  <c r="E85" i="40"/>
  <c r="F85" i="40" s="1"/>
  <c r="E84" i="40"/>
  <c r="F84" i="40" s="1"/>
  <c r="E83" i="40"/>
  <c r="F83" i="40" s="1"/>
  <c r="E82" i="40"/>
  <c r="F82" i="40" s="1"/>
  <c r="E81" i="40"/>
  <c r="F81" i="40" s="1"/>
  <c r="E80" i="40"/>
  <c r="F80" i="40" s="1"/>
  <c r="E79" i="40"/>
  <c r="F79" i="40" s="1"/>
  <c r="E78" i="40"/>
  <c r="F78" i="40" s="1"/>
  <c r="E77" i="40"/>
  <c r="F77" i="40" s="1"/>
  <c r="E76" i="40"/>
  <c r="F76" i="40" s="1"/>
  <c r="E75" i="40"/>
  <c r="F75" i="40" s="1"/>
  <c r="E74" i="40"/>
  <c r="F74" i="40" s="1"/>
  <c r="E73" i="40"/>
  <c r="F73" i="40" s="1"/>
  <c r="E72" i="40"/>
  <c r="F72" i="40" s="1"/>
  <c r="E71" i="40"/>
  <c r="F71" i="40" s="1"/>
  <c r="E70" i="40"/>
  <c r="F70" i="40" s="1"/>
  <c r="E69" i="40"/>
  <c r="F69" i="40" s="1"/>
  <c r="E68" i="40"/>
  <c r="F68" i="40" s="1"/>
  <c r="E67" i="40"/>
  <c r="F67" i="40" s="1"/>
  <c r="E66" i="40"/>
  <c r="F66" i="40" s="1"/>
  <c r="E65" i="40"/>
  <c r="F65" i="40" s="1"/>
  <c r="E64" i="40"/>
  <c r="F64" i="40" s="1"/>
  <c r="E63" i="40"/>
  <c r="F63" i="40" s="1"/>
  <c r="E62" i="40"/>
  <c r="F62" i="40" s="1"/>
  <c r="E61" i="40"/>
  <c r="F61" i="40" s="1"/>
  <c r="E60" i="40"/>
  <c r="F60" i="40" s="1"/>
  <c r="E59" i="40"/>
  <c r="F59" i="40" s="1"/>
  <c r="E58" i="40"/>
  <c r="F58" i="40" s="1"/>
  <c r="E57" i="40"/>
  <c r="F57" i="40" s="1"/>
  <c r="E56" i="40"/>
  <c r="F56" i="40" s="1"/>
  <c r="E55" i="40"/>
  <c r="F55" i="40" s="1"/>
  <c r="E54" i="40"/>
  <c r="F54" i="40" s="1"/>
  <c r="E53" i="40"/>
  <c r="F53" i="40" s="1"/>
  <c r="E52" i="40"/>
  <c r="F52" i="40" s="1"/>
  <c r="E51" i="40"/>
  <c r="F51" i="40" s="1"/>
  <c r="E50" i="40"/>
  <c r="F50" i="40" s="1"/>
  <c r="E49" i="40"/>
  <c r="F49" i="40" s="1"/>
  <c r="E48" i="40"/>
  <c r="F48" i="40" s="1"/>
  <c r="E47" i="40"/>
  <c r="F47" i="40" s="1"/>
  <c r="E46" i="40"/>
  <c r="F46" i="40" s="1"/>
  <c r="E45" i="40"/>
  <c r="F45" i="40" s="1"/>
  <c r="E44" i="40"/>
  <c r="F44" i="40" s="1"/>
  <c r="E43" i="40"/>
  <c r="F43" i="40" s="1"/>
  <c r="E42" i="40"/>
  <c r="F42" i="40" s="1"/>
  <c r="E41" i="40"/>
  <c r="F41" i="40" s="1"/>
  <c r="E40" i="40"/>
  <c r="F40" i="40" s="1"/>
  <c r="E39" i="40"/>
  <c r="F39" i="40" s="1"/>
  <c r="E38" i="40"/>
  <c r="F38" i="40" s="1"/>
  <c r="E37" i="40"/>
  <c r="F37" i="40" s="1"/>
  <c r="E36" i="40"/>
  <c r="F36" i="40" s="1"/>
  <c r="E35" i="40"/>
  <c r="F35" i="40" s="1"/>
  <c r="E34" i="40"/>
  <c r="F34" i="40" s="1"/>
  <c r="E33" i="40"/>
  <c r="F33" i="40" s="1"/>
  <c r="E32" i="40"/>
  <c r="F32" i="40" s="1"/>
  <c r="E31" i="40"/>
  <c r="F31" i="40" s="1"/>
  <c r="E30" i="40"/>
  <c r="F30" i="40" s="1"/>
  <c r="E29" i="40"/>
  <c r="F29" i="40" s="1"/>
  <c r="E28" i="40"/>
  <c r="F28" i="40" s="1"/>
  <c r="E27" i="40"/>
  <c r="F27" i="40" s="1"/>
  <c r="E26" i="40"/>
  <c r="F26" i="40" s="1"/>
  <c r="E25" i="40"/>
  <c r="F25" i="40" s="1"/>
  <c r="E24" i="40"/>
  <c r="F24" i="40" s="1"/>
  <c r="E23" i="40"/>
  <c r="F23" i="40" s="1"/>
  <c r="E22" i="40"/>
  <c r="F22" i="40" s="1"/>
  <c r="E21" i="40"/>
  <c r="F21" i="40" s="1"/>
  <c r="E20" i="40"/>
  <c r="F20" i="40" s="1"/>
  <c r="E19" i="40"/>
  <c r="F19" i="40" s="1"/>
  <c r="E18" i="40"/>
  <c r="F18" i="40" s="1"/>
  <c r="E17" i="40"/>
  <c r="F17" i="40" s="1"/>
  <c r="E16" i="40"/>
  <c r="F16" i="40" s="1"/>
  <c r="E15" i="40"/>
  <c r="F15" i="40" s="1"/>
  <c r="E14" i="40"/>
  <c r="F14" i="40" s="1"/>
  <c r="E13" i="40"/>
  <c r="F13" i="40" s="1"/>
  <c r="E12" i="40"/>
  <c r="F12" i="40" s="1"/>
  <c r="E11" i="40"/>
  <c r="F11" i="40" s="1"/>
  <c r="E10" i="40"/>
  <c r="F10" i="40" s="1"/>
  <c r="E9" i="40"/>
  <c r="F9" i="40" s="1"/>
  <c r="E8" i="40"/>
  <c r="F8" i="40" s="1"/>
  <c r="E7" i="40"/>
  <c r="F7" i="40" s="1"/>
  <c r="E6" i="40"/>
  <c r="F6" i="40" s="1"/>
  <c r="E5" i="40"/>
  <c r="F5" i="40" s="1"/>
  <c r="E4" i="40"/>
  <c r="F4" i="40" s="1"/>
  <c r="E3" i="40"/>
  <c r="F3" i="40" s="1"/>
  <c r="E2" i="40"/>
  <c r="F2" i="40" s="1"/>
  <c r="E4" i="39"/>
  <c r="Q4" i="39" s="1"/>
  <c r="E5" i="39"/>
  <c r="Q5" i="39" s="1"/>
  <c r="E6" i="39"/>
  <c r="Q6" i="39" s="1"/>
  <c r="E7" i="39"/>
  <c r="Q7" i="39" s="1"/>
  <c r="E8" i="39"/>
  <c r="Q8" i="39" s="1"/>
  <c r="E9" i="39"/>
  <c r="Q9" i="39" s="1"/>
  <c r="E10" i="39"/>
  <c r="Q10" i="39" s="1"/>
  <c r="E11" i="39"/>
  <c r="Q11" i="39" s="1"/>
  <c r="E12" i="39"/>
  <c r="Q12" i="39" s="1"/>
  <c r="E13" i="39"/>
  <c r="Q13" i="39" s="1"/>
  <c r="E14" i="39"/>
  <c r="Q14" i="39" s="1"/>
  <c r="E15" i="39"/>
  <c r="Q15" i="39" s="1"/>
  <c r="E16" i="39"/>
  <c r="Q16" i="39" s="1"/>
  <c r="E17" i="39"/>
  <c r="Q17" i="39" s="1"/>
  <c r="E18" i="39"/>
  <c r="Q18" i="39" s="1"/>
  <c r="E19" i="39"/>
  <c r="Q19" i="39" s="1"/>
  <c r="E20" i="39"/>
  <c r="Q20" i="39" s="1"/>
  <c r="E21" i="39"/>
  <c r="Q21" i="39" s="1"/>
  <c r="E22" i="39"/>
  <c r="Q22" i="39" s="1"/>
  <c r="E23" i="39"/>
  <c r="Q23" i="39" s="1"/>
  <c r="E24" i="39"/>
  <c r="Q24" i="39" s="1"/>
  <c r="E25" i="39"/>
  <c r="Q25" i="39" s="1"/>
  <c r="E26" i="39"/>
  <c r="Q26" i="39" s="1"/>
  <c r="E27" i="39"/>
  <c r="Q27" i="39" s="1"/>
  <c r="E28" i="39"/>
  <c r="Q28" i="39" s="1"/>
  <c r="E29" i="39"/>
  <c r="Q29" i="39" s="1"/>
  <c r="E30" i="39"/>
  <c r="Q30" i="39" s="1"/>
  <c r="E31" i="39"/>
  <c r="Q31" i="39" s="1"/>
  <c r="E32" i="39"/>
  <c r="Q32" i="39" s="1"/>
  <c r="E33" i="39"/>
  <c r="Q33" i="39" s="1"/>
  <c r="E34" i="39"/>
  <c r="Q34" i="39" s="1"/>
  <c r="E35" i="39"/>
  <c r="Q35" i="39" s="1"/>
  <c r="E36" i="39"/>
  <c r="Q36" i="39" s="1"/>
  <c r="E37" i="39"/>
  <c r="Q37" i="39" s="1"/>
  <c r="E38" i="39"/>
  <c r="Q38" i="39" s="1"/>
  <c r="E39" i="39"/>
  <c r="Q39" i="39" s="1"/>
  <c r="E40" i="39"/>
  <c r="Q40" i="39" s="1"/>
  <c r="E41" i="39"/>
  <c r="Q41" i="39" s="1"/>
  <c r="E42" i="39"/>
  <c r="Q42" i="39" s="1"/>
  <c r="E43" i="39"/>
  <c r="Q43" i="39" s="1"/>
  <c r="E44" i="39"/>
  <c r="Q44" i="39" s="1"/>
  <c r="E45" i="39"/>
  <c r="Q45" i="39" s="1"/>
  <c r="E46" i="39"/>
  <c r="Q46" i="39" s="1"/>
  <c r="E47" i="39"/>
  <c r="Q47" i="39" s="1"/>
  <c r="E48" i="39"/>
  <c r="Q48" i="39" s="1"/>
  <c r="E49" i="39"/>
  <c r="Q49" i="39" s="1"/>
  <c r="E50" i="39"/>
  <c r="Q50" i="39" s="1"/>
  <c r="E51" i="39"/>
  <c r="Q51" i="39" s="1"/>
  <c r="E52" i="39"/>
  <c r="Q52" i="39" s="1"/>
  <c r="E53" i="39"/>
  <c r="Q53" i="39" s="1"/>
  <c r="E54" i="39"/>
  <c r="Q54" i="39" s="1"/>
  <c r="E55" i="39"/>
  <c r="Q55" i="39" s="1"/>
  <c r="E56" i="39"/>
  <c r="Q56" i="39" s="1"/>
  <c r="E57" i="39"/>
  <c r="Q57" i="39" s="1"/>
  <c r="E58" i="39"/>
  <c r="Q58" i="39" s="1"/>
  <c r="E59" i="39"/>
  <c r="Q59" i="39" s="1"/>
  <c r="E60" i="39"/>
  <c r="Q60" i="39" s="1"/>
  <c r="E61" i="39"/>
  <c r="Q61" i="39" s="1"/>
  <c r="E62" i="39"/>
  <c r="Q62" i="39" s="1"/>
  <c r="E63" i="39"/>
  <c r="Q63" i="39" s="1"/>
  <c r="E64" i="39"/>
  <c r="Q64" i="39" s="1"/>
  <c r="E65" i="39"/>
  <c r="Q65" i="39" s="1"/>
  <c r="E66" i="39"/>
  <c r="Q66" i="39" s="1"/>
  <c r="E67" i="39"/>
  <c r="Q67" i="39" s="1"/>
  <c r="E68" i="39"/>
  <c r="Q68" i="39" s="1"/>
  <c r="E69" i="39"/>
  <c r="Q69" i="39" s="1"/>
  <c r="E70" i="39"/>
  <c r="Q70" i="39" s="1"/>
  <c r="E71" i="39"/>
  <c r="Q71" i="39" s="1"/>
  <c r="E72" i="39"/>
  <c r="Q72" i="39" s="1"/>
  <c r="E73" i="39"/>
  <c r="Q73" i="39" s="1"/>
  <c r="E74" i="39"/>
  <c r="Q74" i="39" s="1"/>
  <c r="E75" i="39"/>
  <c r="Q75" i="39" s="1"/>
  <c r="E76" i="39"/>
  <c r="Q76" i="39" s="1"/>
  <c r="E77" i="39"/>
  <c r="Q77" i="39" s="1"/>
  <c r="E78" i="39"/>
  <c r="Q78" i="39" s="1"/>
  <c r="E79" i="39"/>
  <c r="Q79" i="39" s="1"/>
  <c r="E80" i="39"/>
  <c r="Q80" i="39" s="1"/>
  <c r="E81" i="39"/>
  <c r="Q81" i="39" s="1"/>
  <c r="E82" i="39"/>
  <c r="Q82" i="39" s="1"/>
  <c r="E83" i="39"/>
  <c r="Q83" i="39" s="1"/>
  <c r="E84" i="39"/>
  <c r="Q84" i="39" s="1"/>
  <c r="E85" i="39"/>
  <c r="Q85" i="39" s="1"/>
  <c r="E86" i="39"/>
  <c r="Q86" i="39" s="1"/>
  <c r="E87" i="39"/>
  <c r="Q87" i="39" s="1"/>
  <c r="E88" i="39"/>
  <c r="Q88" i="39" s="1"/>
  <c r="E89" i="39"/>
  <c r="Q89" i="39" s="1"/>
  <c r="E90" i="39"/>
  <c r="Q90" i="39" s="1"/>
  <c r="E91" i="39"/>
  <c r="Q91" i="39" s="1"/>
  <c r="E92" i="39"/>
  <c r="Q92" i="39" s="1"/>
  <c r="E93" i="39"/>
  <c r="Q93" i="39" s="1"/>
  <c r="E94" i="39"/>
  <c r="Q94" i="39" s="1"/>
  <c r="E95" i="39"/>
  <c r="Q95" i="39" s="1"/>
  <c r="E96" i="39"/>
  <c r="Q96" i="39" s="1"/>
  <c r="E97" i="39"/>
  <c r="Q97" i="39" s="1"/>
  <c r="E98" i="39"/>
  <c r="Q98" i="39" s="1"/>
  <c r="E99" i="39"/>
  <c r="Q99" i="39" s="1"/>
  <c r="E100" i="39"/>
  <c r="Q100" i="39" s="1"/>
  <c r="E101" i="39"/>
  <c r="Q101" i="39" s="1"/>
  <c r="E102" i="39"/>
  <c r="Q102" i="39" s="1"/>
  <c r="E103" i="39"/>
  <c r="Q103" i="39" s="1"/>
  <c r="E104" i="39"/>
  <c r="Q104" i="39" s="1"/>
  <c r="E105" i="39"/>
  <c r="Q105" i="39" s="1"/>
  <c r="E106" i="39"/>
  <c r="Q106" i="39" s="1"/>
  <c r="E107" i="39"/>
  <c r="Q107" i="39" s="1"/>
  <c r="E108" i="39"/>
  <c r="Q108" i="39" s="1"/>
  <c r="E109" i="39"/>
  <c r="Q109" i="39" s="1"/>
  <c r="E110" i="39"/>
  <c r="Q110" i="39" s="1"/>
  <c r="E111" i="39"/>
  <c r="Q111" i="39" s="1"/>
  <c r="E112" i="39"/>
  <c r="Q112" i="39" s="1"/>
  <c r="E113" i="39"/>
  <c r="Q113" i="39" s="1"/>
  <c r="E114" i="39"/>
  <c r="Q114" i="39" s="1"/>
  <c r="E115" i="39"/>
  <c r="Q115" i="39" s="1"/>
  <c r="E116" i="39"/>
  <c r="Q116" i="39" s="1"/>
  <c r="E117" i="39"/>
  <c r="Q117" i="39" s="1"/>
  <c r="E118" i="39"/>
  <c r="Q118" i="39" s="1"/>
  <c r="E119" i="39"/>
  <c r="Q119" i="39" s="1"/>
  <c r="E120" i="39"/>
  <c r="Q120" i="39" s="1"/>
  <c r="E121" i="39"/>
  <c r="Q121" i="39" s="1"/>
  <c r="E122" i="39"/>
  <c r="Q122" i="39" s="1"/>
  <c r="E123" i="39"/>
  <c r="Q123" i="39" s="1"/>
  <c r="E124" i="39"/>
  <c r="Q124" i="39" s="1"/>
  <c r="E125" i="39"/>
  <c r="Q125" i="39" s="1"/>
  <c r="E126" i="39"/>
  <c r="Q126" i="39" s="1"/>
  <c r="E127" i="39"/>
  <c r="Q127" i="39" s="1"/>
  <c r="E128" i="39"/>
  <c r="Q128" i="39" s="1"/>
  <c r="E129" i="39"/>
  <c r="Q129" i="39" s="1"/>
  <c r="E130" i="39"/>
  <c r="Q130" i="39" s="1"/>
  <c r="E131" i="39"/>
  <c r="Q131" i="39" s="1"/>
  <c r="E132" i="39"/>
  <c r="Q132" i="39" s="1"/>
  <c r="E133" i="39"/>
  <c r="Q133" i="39" s="1"/>
  <c r="E134" i="39"/>
  <c r="Q134" i="39" s="1"/>
  <c r="E135" i="39"/>
  <c r="Q135" i="39" s="1"/>
  <c r="E136" i="39"/>
  <c r="Q136" i="39" s="1"/>
  <c r="E137" i="39"/>
  <c r="Q137" i="39" s="1"/>
  <c r="E138" i="39"/>
  <c r="Q138" i="39" s="1"/>
  <c r="E139" i="39"/>
  <c r="Q139" i="39" s="1"/>
  <c r="E140" i="39"/>
  <c r="Q140" i="39" s="1"/>
  <c r="E141" i="39"/>
  <c r="Q141" i="39" s="1"/>
  <c r="E142" i="39"/>
  <c r="Q142" i="39" s="1"/>
  <c r="E143" i="39"/>
  <c r="Q143" i="39" s="1"/>
  <c r="E144" i="39"/>
  <c r="Q144" i="39" s="1"/>
  <c r="E145" i="39"/>
  <c r="Q145" i="39" s="1"/>
  <c r="E146" i="39"/>
  <c r="Q146" i="39" s="1"/>
  <c r="E147" i="39"/>
  <c r="Q147" i="39" s="1"/>
  <c r="E148" i="39"/>
  <c r="Q148" i="39" s="1"/>
  <c r="E149" i="39"/>
  <c r="Q149" i="39" s="1"/>
  <c r="E150" i="39"/>
  <c r="Q150" i="39" s="1"/>
  <c r="E151" i="39"/>
  <c r="Q151" i="39" s="1"/>
  <c r="E152" i="39"/>
  <c r="Q152" i="39" s="1"/>
  <c r="E153" i="39"/>
  <c r="Q153" i="39" s="1"/>
  <c r="E154" i="39"/>
  <c r="Q154" i="39" s="1"/>
  <c r="E155" i="39"/>
  <c r="Q155" i="39" s="1"/>
  <c r="E156" i="39"/>
  <c r="Q156" i="39" s="1"/>
  <c r="E157" i="39"/>
  <c r="Q157" i="39" s="1"/>
  <c r="E158" i="39"/>
  <c r="Q158" i="39" s="1"/>
  <c r="E159" i="39"/>
  <c r="Q159" i="39" s="1"/>
  <c r="E160" i="39"/>
  <c r="Q160" i="39" s="1"/>
  <c r="E161" i="39"/>
  <c r="Q161" i="39" s="1"/>
  <c r="E162" i="39"/>
  <c r="Q162" i="39" s="1"/>
  <c r="E163" i="39"/>
  <c r="Q163" i="39" s="1"/>
  <c r="E164" i="39"/>
  <c r="Q164" i="39" s="1"/>
  <c r="E165" i="39"/>
  <c r="Q165" i="39" s="1"/>
  <c r="E166" i="39"/>
  <c r="Q166" i="39" s="1"/>
  <c r="E167" i="39"/>
  <c r="Q167" i="39" s="1"/>
  <c r="E168" i="39"/>
  <c r="Q168" i="39" s="1"/>
  <c r="E169" i="39"/>
  <c r="Q169" i="39" s="1"/>
  <c r="E170" i="39"/>
  <c r="Q170" i="39" s="1"/>
  <c r="E171" i="39"/>
  <c r="Q171" i="39" s="1"/>
  <c r="E172" i="39"/>
  <c r="Q172" i="39" s="1"/>
  <c r="E173" i="39"/>
  <c r="Q173" i="39" s="1"/>
  <c r="E174" i="39"/>
  <c r="Q174" i="39" s="1"/>
  <c r="E175" i="39"/>
  <c r="Q175" i="39" s="1"/>
  <c r="E176" i="39"/>
  <c r="Q176" i="39" s="1"/>
  <c r="E177" i="39"/>
  <c r="Q177" i="39" s="1"/>
  <c r="E178" i="39"/>
  <c r="Q178" i="39" s="1"/>
  <c r="E179" i="39"/>
  <c r="Q179" i="39" s="1"/>
  <c r="E180" i="39"/>
  <c r="Q180" i="39" s="1"/>
  <c r="E181" i="39"/>
  <c r="Q181" i="39" s="1"/>
  <c r="E182" i="39"/>
  <c r="Q182" i="39" s="1"/>
  <c r="E183" i="39"/>
  <c r="Q183" i="39" s="1"/>
  <c r="E184" i="39"/>
  <c r="Q184" i="39" s="1"/>
  <c r="E185" i="39"/>
  <c r="Q185" i="39" s="1"/>
  <c r="E186" i="39"/>
  <c r="Q186" i="39" s="1"/>
  <c r="E187" i="39"/>
  <c r="Q187" i="39" s="1"/>
  <c r="E188" i="39"/>
  <c r="Q188" i="39" s="1"/>
  <c r="E189" i="39"/>
  <c r="Q189" i="39" s="1"/>
  <c r="E190" i="39"/>
  <c r="Q190" i="39" s="1"/>
  <c r="E191" i="39"/>
  <c r="Q191" i="39" s="1"/>
  <c r="E192" i="39"/>
  <c r="Q192" i="39" s="1"/>
  <c r="E193" i="39"/>
  <c r="Q193" i="39" s="1"/>
  <c r="E194" i="39"/>
  <c r="Q194" i="39" s="1"/>
  <c r="E195" i="39"/>
  <c r="Q195" i="39" s="1"/>
  <c r="E196" i="39"/>
  <c r="Q196" i="39" s="1"/>
  <c r="E197" i="39"/>
  <c r="Q197" i="39" s="1"/>
  <c r="E198" i="39"/>
  <c r="Q198" i="39" s="1"/>
  <c r="E199" i="39"/>
  <c r="Q199" i="39" s="1"/>
  <c r="E200" i="39"/>
  <c r="Q200" i="39" s="1"/>
  <c r="E201" i="39"/>
  <c r="Q201" i="39" s="1"/>
  <c r="E202" i="39"/>
  <c r="Q202" i="39" s="1"/>
  <c r="E203" i="39"/>
  <c r="Q203" i="39" s="1"/>
  <c r="E204" i="39"/>
  <c r="Q204" i="39" s="1"/>
  <c r="E205" i="39"/>
  <c r="Q205" i="39" s="1"/>
  <c r="E206" i="39"/>
  <c r="Q206" i="39" s="1"/>
  <c r="E207" i="39"/>
  <c r="Q207" i="39" s="1"/>
  <c r="E208" i="39"/>
  <c r="Q208" i="39" s="1"/>
  <c r="E209" i="39"/>
  <c r="Q209" i="39" s="1"/>
  <c r="E210" i="39"/>
  <c r="Q210" i="39" s="1"/>
  <c r="E211" i="39"/>
  <c r="Q211" i="39" s="1"/>
  <c r="E212" i="39"/>
  <c r="Q212" i="39" s="1"/>
  <c r="E213" i="39"/>
  <c r="Q213" i="39" s="1"/>
  <c r="E214" i="39"/>
  <c r="Q214" i="39" s="1"/>
  <c r="E215" i="39"/>
  <c r="Q215" i="39" s="1"/>
  <c r="E216" i="39"/>
  <c r="Q216" i="39" s="1"/>
  <c r="E217" i="39"/>
  <c r="Q217" i="39" s="1"/>
  <c r="E218" i="39"/>
  <c r="Q218" i="39" s="1"/>
  <c r="E219" i="39"/>
  <c r="Q219" i="39" s="1"/>
  <c r="E220" i="39"/>
  <c r="Q220" i="39" s="1"/>
  <c r="E221" i="39"/>
  <c r="Q221" i="39" s="1"/>
  <c r="E222" i="39"/>
  <c r="Q222" i="39" s="1"/>
  <c r="E223" i="39"/>
  <c r="Q223" i="39" s="1"/>
  <c r="E224" i="39"/>
  <c r="Q224" i="39" s="1"/>
  <c r="E225" i="39"/>
  <c r="Q225" i="39" s="1"/>
  <c r="E226" i="39"/>
  <c r="Q226" i="39" s="1"/>
  <c r="E227" i="39"/>
  <c r="Q227" i="39" s="1"/>
  <c r="E228" i="39"/>
  <c r="Q228" i="39" s="1"/>
  <c r="E229" i="39"/>
  <c r="Q229" i="39" s="1"/>
  <c r="E230" i="39"/>
  <c r="Q230" i="39" s="1"/>
  <c r="E231" i="39"/>
  <c r="Q231" i="39" s="1"/>
  <c r="E232" i="39"/>
  <c r="Q232" i="39" s="1"/>
  <c r="E233" i="39"/>
  <c r="Q233" i="39" s="1"/>
  <c r="E234" i="39"/>
  <c r="Q234" i="39" s="1"/>
  <c r="E235" i="39"/>
  <c r="Q235" i="39" s="1"/>
  <c r="E236" i="39"/>
  <c r="Q236" i="39" s="1"/>
  <c r="E237" i="39"/>
  <c r="Q237" i="39" s="1"/>
  <c r="E238" i="39"/>
  <c r="Q238" i="39" s="1"/>
  <c r="E239" i="39"/>
  <c r="Q239" i="39" s="1"/>
  <c r="E240" i="39"/>
  <c r="Q240" i="39" s="1"/>
  <c r="E241" i="39"/>
  <c r="Q241" i="39" s="1"/>
  <c r="E242" i="39"/>
  <c r="Q242" i="39" s="1"/>
  <c r="E243" i="39"/>
  <c r="Q243" i="39" s="1"/>
  <c r="E244" i="39"/>
  <c r="Q244" i="39" s="1"/>
  <c r="E245" i="39"/>
  <c r="Q245" i="39" s="1"/>
  <c r="E246" i="39"/>
  <c r="Q246" i="39" s="1"/>
  <c r="E247" i="39"/>
  <c r="Q247" i="39" s="1"/>
  <c r="E248" i="39"/>
  <c r="Q248" i="39" s="1"/>
  <c r="E249" i="39"/>
  <c r="Q249" i="39" s="1"/>
  <c r="E250" i="39"/>
  <c r="Q250" i="39" s="1"/>
  <c r="E251" i="39"/>
  <c r="Q251" i="39" s="1"/>
  <c r="E252" i="39"/>
  <c r="Q252" i="39" s="1"/>
  <c r="E253" i="39"/>
  <c r="Q253" i="39" s="1"/>
  <c r="E254" i="39"/>
  <c r="Q254" i="39" s="1"/>
  <c r="E255" i="39"/>
  <c r="Q255" i="39" s="1"/>
  <c r="E256" i="39"/>
  <c r="Q256" i="39" s="1"/>
  <c r="E257" i="39"/>
  <c r="Q257" i="39" s="1"/>
  <c r="E258" i="39"/>
  <c r="Q258" i="39" s="1"/>
  <c r="E259" i="39"/>
  <c r="Q259" i="39" s="1"/>
  <c r="E260" i="39"/>
  <c r="Q260" i="39" s="1"/>
  <c r="E261" i="39"/>
  <c r="Q261" i="39" s="1"/>
  <c r="E262" i="39"/>
  <c r="Q262" i="39" s="1"/>
  <c r="E263" i="39"/>
  <c r="Q263" i="39" s="1"/>
  <c r="E264" i="39"/>
  <c r="Q264" i="39" s="1"/>
  <c r="E265" i="39"/>
  <c r="Q265" i="39" s="1"/>
  <c r="E266" i="39"/>
  <c r="Q266" i="39" s="1"/>
  <c r="E267" i="39"/>
  <c r="Q267" i="39" s="1"/>
  <c r="E268" i="39"/>
  <c r="Q268" i="39" s="1"/>
  <c r="E269" i="39"/>
  <c r="Q269" i="39" s="1"/>
  <c r="E270" i="39"/>
  <c r="Q270" i="39" s="1"/>
  <c r="E271" i="39"/>
  <c r="Q271" i="39" s="1"/>
  <c r="E272" i="39"/>
  <c r="Q272" i="39" s="1"/>
  <c r="E273" i="39"/>
  <c r="Q273" i="39" s="1"/>
  <c r="E274" i="39"/>
  <c r="Q274" i="39" s="1"/>
  <c r="E275" i="39"/>
  <c r="Q275" i="39" s="1"/>
  <c r="E276" i="39"/>
  <c r="Q276" i="39" s="1"/>
  <c r="E277" i="39"/>
  <c r="Q277" i="39" s="1"/>
  <c r="E278" i="39"/>
  <c r="Q278" i="39" s="1"/>
  <c r="E279" i="39"/>
  <c r="Q279" i="39" s="1"/>
  <c r="E280" i="39"/>
  <c r="Q280" i="39" s="1"/>
  <c r="E281" i="39"/>
  <c r="Q281" i="39" s="1"/>
  <c r="E282" i="39"/>
  <c r="Q282" i="39" s="1"/>
  <c r="E283" i="39"/>
  <c r="Q283" i="39" s="1"/>
  <c r="E284" i="39"/>
  <c r="Q284" i="39" s="1"/>
  <c r="E285" i="39"/>
  <c r="Q285" i="39" s="1"/>
  <c r="E286" i="39"/>
  <c r="Q286" i="39" s="1"/>
  <c r="E287" i="39"/>
  <c r="Q287" i="39" s="1"/>
  <c r="E288" i="39"/>
  <c r="Q288" i="39" s="1"/>
  <c r="E289" i="39"/>
  <c r="Q289" i="39" s="1"/>
  <c r="E290" i="39"/>
  <c r="Q290" i="39" s="1"/>
  <c r="E291" i="39"/>
  <c r="Q291" i="39" s="1"/>
  <c r="E292" i="39"/>
  <c r="Q292" i="39" s="1"/>
  <c r="E293" i="39"/>
  <c r="Q293" i="39" s="1"/>
  <c r="E294" i="39"/>
  <c r="Q294" i="39" s="1"/>
  <c r="E295" i="39"/>
  <c r="Q295" i="39" s="1"/>
  <c r="E296" i="39"/>
  <c r="Q296" i="39" s="1"/>
  <c r="E297" i="39"/>
  <c r="Q297" i="39" s="1"/>
  <c r="E298" i="39"/>
  <c r="Q298" i="39" s="1"/>
  <c r="E299" i="39"/>
  <c r="Q299" i="39" s="1"/>
  <c r="E300" i="39"/>
  <c r="Q300" i="39" s="1"/>
  <c r="E301" i="39"/>
  <c r="Q301" i="39" s="1"/>
  <c r="E302" i="39"/>
  <c r="Q302" i="39" s="1"/>
  <c r="E303" i="39"/>
  <c r="Q303" i="39" s="1"/>
  <c r="E304" i="39"/>
  <c r="Q304" i="39" s="1"/>
  <c r="E305" i="39"/>
  <c r="Q305" i="39" s="1"/>
  <c r="E306" i="39"/>
  <c r="Q306" i="39" s="1"/>
  <c r="E307" i="39"/>
  <c r="Q307" i="39" s="1"/>
  <c r="E308" i="39"/>
  <c r="Q308" i="39" s="1"/>
  <c r="E309" i="39"/>
  <c r="Q309" i="39" s="1"/>
  <c r="E310" i="39"/>
  <c r="Q310" i="39" s="1"/>
  <c r="E311" i="39"/>
  <c r="Q311" i="39" s="1"/>
  <c r="E312" i="39"/>
  <c r="Q312" i="39" s="1"/>
  <c r="E313" i="39"/>
  <c r="Q313" i="39" s="1"/>
  <c r="E314" i="39"/>
  <c r="Q314" i="39" s="1"/>
  <c r="E315" i="39"/>
  <c r="Q315" i="39" s="1"/>
  <c r="E316" i="39"/>
  <c r="Q316" i="39" s="1"/>
  <c r="E317" i="39"/>
  <c r="Q317" i="39" s="1"/>
  <c r="E318" i="39"/>
  <c r="Q318" i="39" s="1"/>
  <c r="E319" i="39"/>
  <c r="Q319" i="39" s="1"/>
  <c r="E320" i="39"/>
  <c r="Q320" i="39" s="1"/>
  <c r="E321" i="39"/>
  <c r="Q321" i="39" s="1"/>
  <c r="E322" i="39"/>
  <c r="Q322" i="39" s="1"/>
  <c r="E323" i="39"/>
  <c r="Q323" i="39" s="1"/>
  <c r="E324" i="39"/>
  <c r="Q324" i="39" s="1"/>
  <c r="E325" i="39"/>
  <c r="Q325" i="39" s="1"/>
  <c r="E326" i="39"/>
  <c r="Q326" i="39" s="1"/>
  <c r="E327" i="39"/>
  <c r="Q327" i="39" s="1"/>
  <c r="E328" i="39"/>
  <c r="Q328" i="39" s="1"/>
  <c r="E329" i="39"/>
  <c r="Q329" i="39" s="1"/>
  <c r="E330" i="39"/>
  <c r="Q330" i="39" s="1"/>
  <c r="E331" i="39"/>
  <c r="Q331" i="39" s="1"/>
  <c r="E332" i="39"/>
  <c r="Q332" i="39" s="1"/>
  <c r="E333" i="39"/>
  <c r="Q333" i="39" s="1"/>
  <c r="E334" i="39"/>
  <c r="Q334" i="39" s="1"/>
  <c r="E335" i="39"/>
  <c r="Q335" i="39" s="1"/>
  <c r="E336" i="39"/>
  <c r="Q336" i="39" s="1"/>
  <c r="E337" i="39"/>
  <c r="Q337" i="39" s="1"/>
  <c r="E338" i="39"/>
  <c r="Q338" i="39" s="1"/>
  <c r="E339" i="39"/>
  <c r="Q339" i="39" s="1"/>
  <c r="E340" i="39"/>
  <c r="Q340" i="39" s="1"/>
  <c r="E341" i="39"/>
  <c r="Q341" i="39" s="1"/>
  <c r="E342" i="39"/>
  <c r="Q342" i="39" s="1"/>
  <c r="E343" i="39"/>
  <c r="Q343" i="39" s="1"/>
  <c r="E344" i="39"/>
  <c r="Q344" i="39" s="1"/>
  <c r="E345" i="39"/>
  <c r="Q345" i="39" s="1"/>
  <c r="E346" i="39"/>
  <c r="Q346" i="39" s="1"/>
  <c r="E347" i="39"/>
  <c r="Q347" i="39" s="1"/>
  <c r="E348" i="39"/>
  <c r="Q348" i="39" s="1"/>
  <c r="E349" i="39"/>
  <c r="Q349" i="39" s="1"/>
  <c r="E350" i="39"/>
  <c r="Q350" i="39" s="1"/>
  <c r="E351" i="39"/>
  <c r="Q351" i="39" s="1"/>
  <c r="E352" i="39"/>
  <c r="Q352" i="39" s="1"/>
  <c r="E353" i="39"/>
  <c r="Q353" i="39" s="1"/>
  <c r="E354" i="39"/>
  <c r="Q354" i="39" s="1"/>
  <c r="E355" i="39"/>
  <c r="Q355" i="39" s="1"/>
  <c r="E356" i="39"/>
  <c r="Q356" i="39" s="1"/>
  <c r="E357" i="39"/>
  <c r="Q357" i="39" s="1"/>
  <c r="E358" i="39"/>
  <c r="Q358" i="39" s="1"/>
  <c r="E359" i="39"/>
  <c r="Q359" i="39" s="1"/>
  <c r="E360" i="39"/>
  <c r="Q360" i="39" s="1"/>
  <c r="E361" i="39"/>
  <c r="Q361" i="39" s="1"/>
  <c r="E362" i="39"/>
  <c r="Q362" i="39" s="1"/>
  <c r="E363" i="39"/>
  <c r="Q363" i="39" s="1"/>
  <c r="E364" i="39"/>
  <c r="Q364" i="39" s="1"/>
  <c r="E365" i="39"/>
  <c r="Q365" i="39" s="1"/>
  <c r="E366" i="39"/>
  <c r="Q366" i="39" s="1"/>
  <c r="E367" i="39"/>
  <c r="Q367" i="39" s="1"/>
  <c r="E368" i="39"/>
  <c r="Q368" i="39" s="1"/>
  <c r="E369" i="39"/>
  <c r="Q369" i="39" s="1"/>
  <c r="E370" i="39"/>
  <c r="Q370" i="39" s="1"/>
  <c r="E371" i="39"/>
  <c r="Q371" i="39" s="1"/>
  <c r="E372" i="39"/>
  <c r="Q372" i="39" s="1"/>
  <c r="E373" i="39"/>
  <c r="Q373" i="39" s="1"/>
  <c r="E374" i="39"/>
  <c r="Q374" i="39" s="1"/>
  <c r="E375" i="39"/>
  <c r="Q375" i="39" s="1"/>
  <c r="E376" i="39"/>
  <c r="Q376" i="39" s="1"/>
  <c r="E377" i="39"/>
  <c r="Q377" i="39" s="1"/>
  <c r="E378" i="39"/>
  <c r="Q378" i="39" s="1"/>
  <c r="E379" i="39"/>
  <c r="Q379" i="39" s="1"/>
  <c r="E380" i="39"/>
  <c r="Q380" i="39" s="1"/>
  <c r="E381" i="39"/>
  <c r="Q381" i="39" s="1"/>
  <c r="E382" i="39"/>
  <c r="Q382" i="39" s="1"/>
  <c r="E383" i="39"/>
  <c r="Q383" i="39" s="1"/>
  <c r="E384" i="39"/>
  <c r="Q384" i="39" s="1"/>
  <c r="E385" i="39"/>
  <c r="Q385" i="39" s="1"/>
  <c r="E386" i="39"/>
  <c r="Q386" i="39" s="1"/>
  <c r="E387" i="39"/>
  <c r="Q387" i="39" s="1"/>
  <c r="E388" i="39"/>
  <c r="Q388" i="39" s="1"/>
  <c r="E389" i="39"/>
  <c r="Q389" i="39" s="1"/>
  <c r="E390" i="39"/>
  <c r="Q390" i="39" s="1"/>
  <c r="E391" i="39"/>
  <c r="Q391" i="39" s="1"/>
  <c r="E392" i="39"/>
  <c r="Q392" i="39" s="1"/>
  <c r="E393" i="39"/>
  <c r="Q393" i="39" s="1"/>
  <c r="E394" i="39"/>
  <c r="Q394" i="39" s="1"/>
  <c r="E395" i="39"/>
  <c r="Q395" i="39" s="1"/>
  <c r="E396" i="39"/>
  <c r="Q396" i="39" s="1"/>
  <c r="E397" i="39"/>
  <c r="Q397" i="39" s="1"/>
  <c r="E398" i="39"/>
  <c r="Q398" i="39" s="1"/>
  <c r="E399" i="39"/>
  <c r="Q399" i="39" s="1"/>
  <c r="E400" i="39"/>
  <c r="Q400" i="39" s="1"/>
  <c r="E401" i="39"/>
  <c r="Q401" i="39" s="1"/>
  <c r="E402" i="39"/>
  <c r="Q402" i="39" s="1"/>
  <c r="E403" i="39"/>
  <c r="Q403" i="39" s="1"/>
  <c r="E404" i="39"/>
  <c r="Q404" i="39" s="1"/>
  <c r="E405" i="39"/>
  <c r="Q405" i="39" s="1"/>
  <c r="E406" i="39"/>
  <c r="Q406" i="39" s="1"/>
  <c r="E407" i="39"/>
  <c r="Q407" i="39" s="1"/>
  <c r="E408" i="39"/>
  <c r="Q408" i="39" s="1"/>
  <c r="E409" i="39"/>
  <c r="Q409" i="39" s="1"/>
  <c r="E410" i="39"/>
  <c r="Q410" i="39" s="1"/>
  <c r="E411" i="39"/>
  <c r="Q411" i="39" s="1"/>
  <c r="E412" i="39"/>
  <c r="Q412" i="39" s="1"/>
  <c r="E413" i="39"/>
  <c r="Q413" i="39" s="1"/>
  <c r="E414" i="39"/>
  <c r="Q414" i="39" s="1"/>
  <c r="E415" i="39"/>
  <c r="Q415" i="39" s="1"/>
  <c r="E416" i="39"/>
  <c r="Q416" i="39" s="1"/>
  <c r="E417" i="39"/>
  <c r="Q417" i="39" s="1"/>
  <c r="E418" i="39"/>
  <c r="Q418" i="39" s="1"/>
  <c r="E419" i="39"/>
  <c r="Q419" i="39" s="1"/>
  <c r="E420" i="39"/>
  <c r="Q420" i="39" s="1"/>
  <c r="E421" i="39"/>
  <c r="Q421" i="39" s="1"/>
  <c r="E422" i="39"/>
  <c r="Q422" i="39" s="1"/>
  <c r="E423" i="39"/>
  <c r="Q423" i="39" s="1"/>
  <c r="E424" i="39"/>
  <c r="Q424" i="39" s="1"/>
  <c r="E425" i="39"/>
  <c r="Q425" i="39" s="1"/>
  <c r="E3" i="39"/>
  <c r="Q3" i="39" s="1"/>
  <c r="P4" i="35"/>
  <c r="P5" i="35"/>
  <c r="P6" i="35"/>
  <c r="P7" i="35"/>
  <c r="P8" i="35"/>
  <c r="P9" i="35"/>
  <c r="P10" i="35"/>
  <c r="P11" i="35"/>
  <c r="P12" i="35"/>
  <c r="P13" i="35"/>
  <c r="P14" i="35"/>
  <c r="P15" i="35"/>
  <c r="P16" i="35"/>
  <c r="P17" i="35"/>
  <c r="P18" i="35"/>
  <c r="P19" i="35"/>
  <c r="P20" i="35"/>
  <c r="P21" i="35"/>
  <c r="P22" i="35"/>
  <c r="P23" i="35"/>
  <c r="P24" i="35"/>
  <c r="P25" i="35"/>
  <c r="P26" i="35"/>
  <c r="P27" i="35"/>
  <c r="P28" i="35"/>
  <c r="P29" i="35"/>
  <c r="P30" i="35"/>
  <c r="P31" i="35"/>
  <c r="P32" i="35"/>
  <c r="P33" i="35"/>
  <c r="P34" i="35"/>
  <c r="P35" i="35"/>
  <c r="P36" i="35"/>
  <c r="P37" i="35"/>
  <c r="P38" i="35"/>
  <c r="P39" i="35"/>
  <c r="P40" i="35"/>
  <c r="P41" i="35"/>
  <c r="P42" i="35"/>
  <c r="P43" i="35"/>
  <c r="P44" i="35"/>
  <c r="P45" i="35"/>
  <c r="P46" i="35"/>
  <c r="P47" i="35"/>
  <c r="P48" i="35"/>
  <c r="P49" i="35"/>
  <c r="P50" i="35"/>
  <c r="P51" i="35"/>
  <c r="P52" i="35"/>
  <c r="P53" i="35"/>
  <c r="P54" i="35"/>
  <c r="P55" i="35"/>
  <c r="P56" i="35"/>
  <c r="P57" i="35"/>
  <c r="P58" i="35"/>
  <c r="P59" i="35"/>
  <c r="P60" i="35"/>
  <c r="P61" i="35"/>
  <c r="P62" i="35"/>
  <c r="P63" i="35"/>
  <c r="P64" i="35"/>
  <c r="P65" i="35"/>
  <c r="P66" i="35"/>
  <c r="P67" i="35"/>
  <c r="P68" i="35"/>
  <c r="P69" i="35"/>
  <c r="P70" i="35"/>
  <c r="P71" i="35"/>
  <c r="P72" i="35"/>
  <c r="P73" i="35"/>
  <c r="P74" i="35"/>
  <c r="P75" i="35"/>
  <c r="P76" i="35"/>
  <c r="P77" i="35"/>
  <c r="P78" i="35"/>
  <c r="P79" i="35"/>
  <c r="P80" i="35"/>
  <c r="P81" i="35"/>
  <c r="P82" i="35"/>
  <c r="P83" i="35"/>
  <c r="P84" i="35"/>
  <c r="P85" i="35"/>
  <c r="P86" i="35"/>
  <c r="P87" i="35"/>
  <c r="P88" i="35"/>
  <c r="P89" i="35"/>
  <c r="P90" i="35"/>
  <c r="P91" i="35"/>
  <c r="P92" i="35"/>
  <c r="P93" i="35"/>
  <c r="P94" i="35"/>
  <c r="P95" i="35"/>
  <c r="P96" i="35"/>
  <c r="P97" i="35"/>
  <c r="P98" i="35"/>
  <c r="P99" i="35"/>
  <c r="P100" i="35"/>
  <c r="P101" i="35"/>
  <c r="P102" i="35"/>
  <c r="P103" i="35"/>
  <c r="P104" i="35"/>
  <c r="P105" i="35"/>
  <c r="P106" i="35"/>
  <c r="P107" i="35"/>
  <c r="P108" i="35"/>
  <c r="P109" i="35"/>
  <c r="P110" i="35"/>
  <c r="P111" i="35"/>
  <c r="P112" i="35"/>
  <c r="P113" i="35"/>
  <c r="P114" i="35"/>
  <c r="P115" i="35"/>
  <c r="P116" i="35"/>
  <c r="P117" i="35"/>
  <c r="P118" i="35"/>
  <c r="P119" i="35"/>
  <c r="P120" i="35"/>
  <c r="P121" i="35"/>
  <c r="P122" i="35"/>
  <c r="P123" i="35"/>
  <c r="P124" i="35"/>
  <c r="P125" i="35"/>
  <c r="P126" i="35"/>
  <c r="P127" i="35"/>
  <c r="P128" i="35"/>
  <c r="P129" i="35"/>
  <c r="P130" i="35"/>
  <c r="P131" i="35"/>
  <c r="P132" i="35"/>
  <c r="P133" i="35"/>
  <c r="P134" i="35"/>
  <c r="P135" i="35"/>
  <c r="P136" i="35"/>
  <c r="P137" i="35"/>
  <c r="P138" i="35"/>
  <c r="P139" i="35"/>
  <c r="P140" i="35"/>
  <c r="P141" i="35"/>
  <c r="P142" i="35"/>
  <c r="P143" i="35"/>
  <c r="P144" i="35"/>
  <c r="P145" i="35"/>
  <c r="P146" i="35"/>
  <c r="P147" i="35"/>
  <c r="P148" i="35"/>
  <c r="P149" i="35"/>
  <c r="P150" i="35"/>
  <c r="P151" i="35"/>
  <c r="P152" i="35"/>
  <c r="P153" i="35"/>
  <c r="P154" i="35"/>
  <c r="P155" i="35"/>
  <c r="P156" i="35"/>
  <c r="P157" i="35"/>
  <c r="P158" i="35"/>
  <c r="P159" i="35"/>
  <c r="P160" i="35"/>
  <c r="P161" i="35"/>
  <c r="P162" i="35"/>
  <c r="P163" i="35"/>
  <c r="P164" i="35"/>
  <c r="P165" i="35"/>
  <c r="P166" i="35"/>
  <c r="P167" i="35"/>
  <c r="P168" i="35"/>
  <c r="P169" i="35"/>
  <c r="P170" i="35"/>
  <c r="P171" i="35"/>
  <c r="P172" i="35"/>
  <c r="P173" i="35"/>
  <c r="P174" i="35"/>
  <c r="P175" i="35"/>
  <c r="P176" i="35"/>
  <c r="P177" i="35"/>
  <c r="P178" i="35"/>
  <c r="P179" i="35"/>
  <c r="P180" i="35"/>
  <c r="P181" i="35"/>
  <c r="P182" i="35"/>
  <c r="P183" i="35"/>
  <c r="P184" i="35"/>
  <c r="P185" i="35"/>
  <c r="P186" i="35"/>
  <c r="P187" i="35"/>
  <c r="P188" i="35"/>
  <c r="P189" i="35"/>
  <c r="P190" i="35"/>
  <c r="P191" i="35"/>
  <c r="P192" i="35"/>
  <c r="P193" i="35"/>
  <c r="P194" i="35"/>
  <c r="P195" i="35"/>
  <c r="P196" i="35"/>
  <c r="P197" i="35"/>
  <c r="P198" i="35"/>
  <c r="P199" i="35"/>
  <c r="P200" i="35"/>
  <c r="P201" i="35"/>
  <c r="P202" i="35"/>
  <c r="P203" i="35"/>
  <c r="P204" i="35"/>
  <c r="P205" i="35"/>
  <c r="P206" i="35"/>
  <c r="P207" i="35"/>
  <c r="P208" i="35"/>
  <c r="P209" i="35"/>
  <c r="P210" i="35"/>
  <c r="P211" i="35"/>
  <c r="P212" i="35"/>
  <c r="P213" i="35"/>
  <c r="P214" i="35"/>
  <c r="P215" i="35"/>
  <c r="P216" i="35"/>
  <c r="P217" i="35"/>
  <c r="P218" i="35"/>
  <c r="P219" i="35"/>
  <c r="P220" i="35"/>
  <c r="P221" i="35"/>
  <c r="P222" i="35"/>
  <c r="P223" i="35"/>
  <c r="P224" i="35"/>
  <c r="P225" i="35"/>
  <c r="P226" i="35"/>
  <c r="P227" i="35"/>
  <c r="P228" i="35"/>
  <c r="P229" i="35"/>
  <c r="P230" i="35"/>
  <c r="P231" i="35"/>
  <c r="P232" i="35"/>
  <c r="P233" i="35"/>
  <c r="P234" i="35"/>
  <c r="P235" i="35"/>
  <c r="P236" i="35"/>
  <c r="P237" i="35"/>
  <c r="P238" i="35"/>
  <c r="P239" i="35"/>
  <c r="P240" i="35"/>
  <c r="P241" i="35"/>
  <c r="P242" i="35"/>
  <c r="P243" i="35"/>
  <c r="P244" i="35"/>
  <c r="P245" i="35"/>
  <c r="P246" i="35"/>
  <c r="P247" i="35"/>
  <c r="P248" i="35"/>
  <c r="P249" i="35"/>
  <c r="P250" i="35"/>
  <c r="P251" i="35"/>
  <c r="P252" i="35"/>
  <c r="P253" i="35"/>
  <c r="P254" i="35"/>
  <c r="P255" i="35"/>
  <c r="P256" i="35"/>
  <c r="P257" i="35"/>
  <c r="P258" i="35"/>
  <c r="P259" i="35"/>
  <c r="P260" i="35"/>
  <c r="P261" i="35"/>
  <c r="P262" i="35"/>
  <c r="P263" i="35"/>
  <c r="P264" i="35"/>
  <c r="P265" i="35"/>
  <c r="P266" i="35"/>
  <c r="P267" i="35"/>
  <c r="P268" i="35"/>
  <c r="P269" i="35"/>
  <c r="P270" i="35"/>
  <c r="P271" i="35"/>
  <c r="P272" i="35"/>
  <c r="P273" i="35"/>
  <c r="P274" i="35"/>
  <c r="P275" i="35"/>
  <c r="P276" i="35"/>
  <c r="P277" i="35"/>
  <c r="P278" i="35"/>
  <c r="P279" i="35"/>
  <c r="P280" i="35"/>
  <c r="P281" i="35"/>
  <c r="P282" i="35"/>
  <c r="P283" i="35"/>
  <c r="P284" i="35"/>
  <c r="P285" i="35"/>
  <c r="P286" i="35"/>
  <c r="P287" i="35"/>
  <c r="P288" i="35"/>
  <c r="P289" i="35"/>
  <c r="P290" i="35"/>
  <c r="P291" i="35"/>
  <c r="P292" i="35"/>
  <c r="P293" i="35"/>
  <c r="P294" i="35"/>
  <c r="P295" i="35"/>
  <c r="P296" i="35"/>
  <c r="P297" i="35"/>
  <c r="P298" i="35"/>
  <c r="P299" i="35"/>
  <c r="P300" i="35"/>
  <c r="P301" i="35"/>
  <c r="P302" i="35"/>
  <c r="P303" i="35"/>
  <c r="P304" i="35"/>
  <c r="P305" i="35"/>
  <c r="P306" i="35"/>
  <c r="P307" i="35"/>
  <c r="P308" i="35"/>
  <c r="P309" i="35"/>
  <c r="P310" i="35"/>
  <c r="P311" i="35"/>
  <c r="P312" i="35"/>
  <c r="P313" i="35"/>
  <c r="P314" i="35"/>
  <c r="P315" i="35"/>
  <c r="P316" i="35"/>
  <c r="P317" i="35"/>
  <c r="P318" i="35"/>
  <c r="P319" i="35"/>
  <c r="P320" i="35"/>
  <c r="P321" i="35"/>
  <c r="P322" i="35"/>
  <c r="P323" i="35"/>
  <c r="P324" i="35"/>
  <c r="P325" i="35"/>
  <c r="P326" i="35"/>
  <c r="P327" i="35"/>
  <c r="P328" i="35"/>
  <c r="P329" i="35"/>
  <c r="P330" i="35"/>
  <c r="P331" i="35"/>
  <c r="P332" i="35"/>
  <c r="P333" i="35"/>
  <c r="P334" i="35"/>
  <c r="P335" i="35"/>
  <c r="P336" i="35"/>
  <c r="P337" i="35"/>
  <c r="P338" i="35"/>
  <c r="P339" i="35"/>
  <c r="P340" i="35"/>
  <c r="P341" i="35"/>
  <c r="P342" i="35"/>
  <c r="P343" i="35"/>
  <c r="P344" i="35"/>
  <c r="P345" i="35"/>
  <c r="P346" i="35"/>
  <c r="P347" i="35"/>
  <c r="P348" i="35"/>
  <c r="P349" i="35"/>
  <c r="P350" i="35"/>
  <c r="P351" i="35"/>
  <c r="P352" i="35"/>
  <c r="P353" i="35"/>
  <c r="P354" i="35"/>
  <c r="P355" i="35"/>
  <c r="P356" i="35"/>
  <c r="P357" i="35"/>
  <c r="P358" i="35"/>
  <c r="P359" i="35"/>
  <c r="P360" i="35"/>
  <c r="P361" i="35"/>
  <c r="P362" i="35"/>
  <c r="P363" i="35"/>
  <c r="P364" i="35"/>
  <c r="P365" i="35"/>
  <c r="P366" i="35"/>
  <c r="P367" i="35"/>
  <c r="P368" i="35"/>
  <c r="P369" i="35"/>
  <c r="P370" i="35"/>
  <c r="P371" i="35"/>
  <c r="P372" i="35"/>
  <c r="P373" i="35"/>
  <c r="P374" i="35"/>
  <c r="P375" i="35"/>
  <c r="P376" i="35"/>
  <c r="P377" i="35"/>
  <c r="P378" i="35"/>
  <c r="P379" i="35"/>
  <c r="P380" i="35"/>
  <c r="P381" i="35"/>
  <c r="P382" i="35"/>
  <c r="P383" i="35"/>
  <c r="P384" i="35"/>
  <c r="P385" i="35"/>
  <c r="P386" i="35"/>
  <c r="P387" i="35"/>
  <c r="P388" i="35"/>
  <c r="P389" i="35"/>
  <c r="P390" i="35"/>
  <c r="P391" i="35"/>
  <c r="P392" i="35"/>
  <c r="P393" i="35"/>
  <c r="P394" i="35"/>
  <c r="P395" i="35"/>
  <c r="P396" i="35"/>
  <c r="P397" i="35"/>
  <c r="P398" i="35"/>
  <c r="P399" i="35"/>
  <c r="P400" i="35"/>
  <c r="P401" i="35"/>
  <c r="P402" i="35"/>
  <c r="P403" i="35"/>
  <c r="P404" i="35"/>
  <c r="P405" i="35"/>
  <c r="P406" i="35"/>
  <c r="P407" i="35"/>
  <c r="P408" i="35"/>
  <c r="P409" i="35"/>
  <c r="P410" i="35"/>
  <c r="P411" i="35"/>
  <c r="P412" i="35"/>
  <c r="P413" i="35"/>
  <c r="P414" i="35"/>
  <c r="P415" i="35"/>
  <c r="P416" i="35"/>
  <c r="P417" i="35"/>
  <c r="P418" i="35"/>
  <c r="P419" i="35"/>
  <c r="P420" i="35"/>
  <c r="P421" i="35"/>
  <c r="P422" i="35"/>
  <c r="P423" i="35"/>
  <c r="P424" i="35"/>
  <c r="P425" i="35"/>
  <c r="P426" i="35"/>
  <c r="P427" i="35"/>
  <c r="P428" i="35"/>
  <c r="P429" i="35"/>
  <c r="P430" i="35"/>
  <c r="P431" i="35"/>
  <c r="P432" i="35"/>
  <c r="P433" i="35"/>
  <c r="P434" i="35"/>
  <c r="P435" i="35"/>
  <c r="P436" i="35"/>
  <c r="P437" i="35"/>
  <c r="P438" i="35"/>
  <c r="P439" i="35"/>
  <c r="P440" i="35"/>
  <c r="P441" i="35"/>
  <c r="P442" i="35"/>
  <c r="P443" i="35"/>
  <c r="P444" i="35"/>
  <c r="P445" i="35"/>
  <c r="P446" i="35"/>
  <c r="P447" i="35"/>
  <c r="P448" i="35"/>
  <c r="P449" i="35"/>
  <c r="P450" i="35"/>
  <c r="P451" i="35"/>
  <c r="P452" i="35"/>
  <c r="P453" i="35"/>
  <c r="P454" i="35"/>
  <c r="P455" i="35"/>
  <c r="P456" i="35"/>
  <c r="P457" i="35"/>
  <c r="P458" i="35"/>
  <c r="P459" i="35"/>
  <c r="P460" i="35"/>
  <c r="P461" i="35"/>
  <c r="P462" i="35"/>
  <c r="P463" i="35"/>
  <c r="P464" i="35"/>
  <c r="P465" i="35"/>
  <c r="P466" i="35"/>
  <c r="P467" i="35"/>
  <c r="P468" i="35"/>
  <c r="P469" i="35"/>
  <c r="P470" i="35"/>
  <c r="P471" i="35"/>
  <c r="P472" i="35"/>
  <c r="P473" i="35"/>
  <c r="P474" i="35"/>
  <c r="P475" i="35"/>
  <c r="P476" i="35"/>
  <c r="P477" i="35"/>
  <c r="P478" i="35"/>
  <c r="P479" i="35"/>
  <c r="P480" i="35"/>
  <c r="P481" i="35"/>
  <c r="P482" i="35"/>
  <c r="P483" i="35"/>
  <c r="P484" i="35"/>
  <c r="P485" i="35"/>
  <c r="P486" i="35"/>
  <c r="P487" i="35"/>
  <c r="P488" i="35"/>
  <c r="P489" i="35"/>
  <c r="P490" i="35"/>
  <c r="P491" i="35"/>
  <c r="P492" i="35"/>
  <c r="P493" i="35"/>
  <c r="P494" i="35"/>
  <c r="P495" i="35"/>
  <c r="P496" i="35"/>
  <c r="P497" i="35"/>
  <c r="P498" i="35"/>
  <c r="P499" i="35"/>
  <c r="P500" i="35"/>
  <c r="P501" i="35"/>
  <c r="P502" i="35"/>
  <c r="P503" i="35"/>
  <c r="P504" i="35"/>
  <c r="P505" i="35"/>
  <c r="P506" i="35"/>
  <c r="P507" i="35"/>
  <c r="P508" i="35"/>
  <c r="P509" i="35"/>
  <c r="P510" i="35"/>
  <c r="P511" i="35"/>
  <c r="P512" i="35"/>
  <c r="P513" i="35"/>
  <c r="P514" i="35"/>
  <c r="P515" i="35"/>
  <c r="P516" i="35"/>
  <c r="P517" i="35"/>
  <c r="P518" i="35"/>
  <c r="P519" i="35"/>
  <c r="P520" i="35"/>
  <c r="P521" i="35"/>
  <c r="P522" i="35"/>
  <c r="P523" i="35"/>
  <c r="P524" i="35"/>
  <c r="P525" i="35"/>
  <c r="P526" i="35"/>
  <c r="P527" i="35"/>
  <c r="P528" i="35"/>
  <c r="P529" i="35"/>
  <c r="P530" i="35"/>
  <c r="P531" i="35"/>
  <c r="P532" i="35"/>
  <c r="P533" i="35"/>
  <c r="P534" i="35"/>
  <c r="P535" i="35"/>
  <c r="P536" i="35"/>
  <c r="P537" i="35"/>
  <c r="P538" i="35"/>
  <c r="P539" i="35"/>
  <c r="P540" i="35"/>
  <c r="P541" i="35"/>
  <c r="P542" i="35"/>
  <c r="P543" i="35"/>
  <c r="P3" i="35"/>
  <c r="N12" i="35"/>
  <c r="G2797" i="48" l="1"/>
  <c r="G2793" i="48"/>
  <c r="G2789" i="48"/>
  <c r="G2785" i="48"/>
  <c r="G2781" i="48"/>
  <c r="G2777" i="48"/>
  <c r="G2773" i="48"/>
  <c r="G2769" i="48"/>
  <c r="G2765" i="48"/>
  <c r="G2761" i="48"/>
  <c r="G2757" i="48"/>
  <c r="G2753" i="48"/>
  <c r="G2749" i="48"/>
  <c r="G2745" i="48"/>
  <c r="G2741" i="48"/>
  <c r="G2737" i="48"/>
  <c r="G2733" i="48"/>
  <c r="G2729" i="48"/>
  <c r="G2725" i="48"/>
  <c r="G2721" i="48"/>
  <c r="G2717" i="48"/>
  <c r="G2713" i="48"/>
  <c r="G2709" i="48"/>
  <c r="G2705" i="48"/>
  <c r="G2697" i="48"/>
  <c r="G2693" i="48"/>
  <c r="G2689" i="48"/>
  <c r="G2685" i="48"/>
  <c r="G2681" i="48"/>
  <c r="G2677" i="48"/>
  <c r="G2673" i="48"/>
  <c r="G2665" i="48"/>
  <c r="G2661" i="48"/>
  <c r="G2657" i="48"/>
  <c r="G2653" i="48"/>
  <c r="G2649" i="48"/>
  <c r="G2645" i="48"/>
  <c r="G2641" i="48"/>
  <c r="G2637" i="48"/>
  <c r="G2633" i="48"/>
  <c r="G2629" i="48"/>
  <c r="G2625" i="48"/>
  <c r="G2621" i="48"/>
  <c r="G2617" i="48"/>
  <c r="G2613" i="48"/>
  <c r="G2609" i="48"/>
  <c r="G2605" i="48"/>
  <c r="G2601" i="48"/>
  <c r="G2597" i="48"/>
  <c r="G2593" i="48"/>
  <c r="G2589" i="48"/>
  <c r="G2585" i="48"/>
  <c r="G2581" i="48"/>
  <c r="G2577" i="48"/>
  <c r="G2573" i="48"/>
  <c r="G2565" i="48"/>
  <c r="G2561" i="48"/>
  <c r="G2557" i="48"/>
  <c r="G2553" i="48"/>
  <c r="G2549" i="48"/>
  <c r="G2545" i="48"/>
  <c r="G2541" i="48"/>
  <c r="G2533" i="48"/>
  <c r="G2529" i="48"/>
  <c r="G2525" i="48"/>
  <c r="G2521" i="48"/>
  <c r="G2517" i="48"/>
  <c r="G2513" i="48"/>
  <c r="G2509" i="48"/>
  <c r="G2505" i="48"/>
  <c r="G2501" i="48"/>
  <c r="G2497" i="48"/>
  <c r="G2493" i="48"/>
  <c r="G2489" i="48"/>
  <c r="G2485" i="48"/>
  <c r="G2481" i="48"/>
  <c r="G2477" i="48"/>
  <c r="G2473" i="48"/>
  <c r="G2469" i="48"/>
  <c r="G2465" i="48"/>
  <c r="G2461" i="48"/>
  <c r="G2457" i="48"/>
  <c r="G2453" i="48"/>
  <c r="G2449" i="48"/>
  <c r="G2445" i="48"/>
  <c r="G2441" i="48"/>
  <c r="G2433" i="48"/>
  <c r="G2429" i="48"/>
  <c r="G2425" i="48"/>
  <c r="G2421" i="48"/>
  <c r="G2417" i="48"/>
  <c r="G2413" i="48"/>
  <c r="G2409" i="48"/>
  <c r="G2405" i="48"/>
  <c r="G2401" i="48"/>
  <c r="G2397" i="48"/>
  <c r="G2393" i="48"/>
  <c r="G2389" i="48"/>
  <c r="G2385" i="48"/>
  <c r="G2381" i="48"/>
  <c r="G2377" i="48"/>
  <c r="G2373" i="48"/>
  <c r="G2369" i="48"/>
  <c r="G2365" i="48"/>
  <c r="G2361" i="48"/>
  <c r="G2357" i="48"/>
  <c r="G2353" i="48"/>
  <c r="G2349" i="48"/>
  <c r="G2345" i="48"/>
  <c r="G2337" i="48"/>
  <c r="G2333" i="48"/>
  <c r="G2329" i="48"/>
  <c r="G2325" i="48"/>
  <c r="G2321" i="48"/>
  <c r="G2317" i="48"/>
  <c r="G2313" i="48"/>
  <c r="G2309" i="48"/>
  <c r="G2305" i="48"/>
  <c r="G2301" i="48"/>
  <c r="G2297" i="48"/>
  <c r="G2293" i="48"/>
  <c r="G2289" i="48"/>
  <c r="G2285" i="48"/>
  <c r="G2281" i="48"/>
  <c r="G2277" i="48"/>
  <c r="G2273" i="48"/>
  <c r="G2269" i="48"/>
  <c r="G2265" i="48"/>
  <c r="G2261" i="48"/>
  <c r="G2257" i="48"/>
  <c r="G2253" i="48"/>
  <c r="G2249" i="48"/>
  <c r="G2241" i="48"/>
  <c r="G2237" i="48"/>
  <c r="G2233" i="48"/>
  <c r="G2229" i="48"/>
  <c r="G2225" i="48"/>
  <c r="G2221" i="48"/>
  <c r="G2217" i="48"/>
  <c r="G2213" i="48"/>
  <c r="G2209" i="48"/>
  <c r="G2205" i="48"/>
  <c r="G2201" i="48"/>
  <c r="G2197" i="48"/>
  <c r="G2193" i="48"/>
  <c r="G2189" i="48"/>
  <c r="G2185" i="48"/>
  <c r="G2181" i="48"/>
  <c r="G2177" i="48"/>
  <c r="G2173" i="48"/>
  <c r="X13" i="45"/>
  <c r="G2169" i="48"/>
  <c r="G2165" i="48"/>
  <c r="G2161" i="48"/>
  <c r="G2157" i="48"/>
  <c r="G2153" i="48"/>
  <c r="G2149" i="48"/>
  <c r="G2145" i="48"/>
  <c r="G2141" i="48"/>
  <c r="G2137" i="48"/>
  <c r="G2133" i="48"/>
  <c r="G2129" i="48"/>
  <c r="G2121" i="48"/>
  <c r="G2117" i="48"/>
  <c r="G2113" i="48"/>
  <c r="G2109" i="48"/>
  <c r="G2105" i="48"/>
  <c r="G2101" i="48"/>
  <c r="G2097" i="48"/>
  <c r="G2093" i="48"/>
  <c r="G2089" i="48"/>
  <c r="G2085" i="48"/>
  <c r="G2081" i="48"/>
  <c r="G2077" i="48"/>
  <c r="G2073" i="48"/>
  <c r="G2069" i="48"/>
  <c r="G2065" i="48"/>
  <c r="G2057" i="48"/>
  <c r="G2053" i="48"/>
  <c r="G2049" i="48"/>
  <c r="G2045" i="48"/>
  <c r="G2041" i="48"/>
  <c r="G2037" i="48"/>
  <c r="G2033" i="48"/>
  <c r="G2029" i="48"/>
  <c r="G2025" i="48"/>
  <c r="G2021" i="48"/>
  <c r="G2017" i="48"/>
  <c r="G2013" i="48"/>
  <c r="G2009" i="48"/>
  <c r="G2005" i="48"/>
  <c r="G2001" i="48"/>
  <c r="G1997" i="48"/>
  <c r="G1993" i="48"/>
  <c r="G1989" i="48"/>
  <c r="G1985" i="48"/>
  <c r="G1981" i="48"/>
  <c r="G1977" i="48"/>
  <c r="G1973" i="48"/>
  <c r="G1969" i="48"/>
  <c r="G1965" i="48"/>
  <c r="G1961" i="48"/>
  <c r="G1957" i="48"/>
  <c r="G1953" i="48"/>
  <c r="G1949" i="48"/>
  <c r="G1945" i="48"/>
  <c r="G1941" i="48"/>
  <c r="G1937" i="48"/>
  <c r="G1933" i="48"/>
  <c r="G1929" i="48"/>
  <c r="G1925" i="48"/>
  <c r="G1921" i="48"/>
  <c r="G1917" i="48"/>
  <c r="G1913" i="48"/>
  <c r="G1909" i="48"/>
  <c r="G1905" i="48"/>
  <c r="G1901" i="48"/>
  <c r="G1897" i="48"/>
  <c r="G1889" i="48"/>
  <c r="G1885" i="48"/>
  <c r="G1881" i="48"/>
  <c r="G1877" i="48"/>
  <c r="G1873" i="48"/>
  <c r="G1869" i="48"/>
  <c r="G1865" i="48"/>
  <c r="G1861" i="48"/>
  <c r="G1853" i="48"/>
  <c r="G1849" i="48"/>
  <c r="G1845" i="48"/>
  <c r="G1841" i="48"/>
  <c r="G1837" i="48"/>
  <c r="G1833" i="48"/>
  <c r="G1829" i="48"/>
  <c r="G1825" i="48"/>
  <c r="G1821" i="48"/>
  <c r="G1817" i="48"/>
  <c r="G1813" i="48"/>
  <c r="G1809" i="48"/>
  <c r="G1805" i="48"/>
  <c r="G1801" i="48"/>
  <c r="G1797" i="48"/>
  <c r="G1793" i="48"/>
  <c r="G1789" i="48"/>
  <c r="G1785" i="48"/>
  <c r="G1781" i="48"/>
  <c r="G1777" i="48"/>
  <c r="G1773" i="48"/>
  <c r="G1769" i="48"/>
  <c r="G1765" i="48"/>
  <c r="G1761" i="48"/>
  <c r="G1753" i="48"/>
  <c r="G1749" i="48"/>
  <c r="G1745" i="48"/>
  <c r="G1741" i="48"/>
  <c r="G1737" i="48"/>
  <c r="G1733" i="48"/>
  <c r="G1729" i="48"/>
  <c r="G1725" i="48"/>
  <c r="G1721" i="48"/>
  <c r="G1717" i="48"/>
  <c r="G1713" i="48"/>
  <c r="G1709" i="48"/>
  <c r="G1705" i="48"/>
  <c r="G1701" i="48"/>
  <c r="G1697" i="48"/>
  <c r="G1689" i="48"/>
  <c r="G1685" i="48"/>
  <c r="G1681" i="48"/>
  <c r="G1677" i="48"/>
  <c r="G1673" i="48"/>
  <c r="G1669" i="48"/>
  <c r="G1665" i="48"/>
  <c r="G1661" i="48"/>
  <c r="G1657" i="48"/>
  <c r="G1653" i="48"/>
  <c r="G1649" i="48"/>
  <c r="G1645" i="48"/>
  <c r="G1641" i="48"/>
  <c r="G1637" i="48"/>
  <c r="G1633" i="48"/>
  <c r="G1629" i="48"/>
  <c r="G1625" i="48"/>
  <c r="G1621" i="48"/>
  <c r="G1617" i="48"/>
  <c r="G1613" i="48"/>
  <c r="G1609" i="48"/>
  <c r="G1601" i="48"/>
  <c r="G1597" i="48"/>
  <c r="G1593" i="48"/>
  <c r="G1589" i="48"/>
  <c r="G1585" i="48"/>
  <c r="G1581" i="48"/>
  <c r="G1577" i="48"/>
  <c r="G1573" i="48"/>
  <c r="G1565" i="48"/>
  <c r="G1561" i="48"/>
  <c r="G1557" i="48"/>
  <c r="G1553" i="48"/>
  <c r="G1549" i="48"/>
  <c r="G1545" i="48"/>
  <c r="G1541" i="48"/>
  <c r="G1533" i="48"/>
  <c r="G1529" i="48"/>
  <c r="G1525" i="48"/>
  <c r="G1521" i="48"/>
  <c r="G1517" i="48"/>
  <c r="G1513" i="48"/>
  <c r="G1509" i="48"/>
  <c r="G1505" i="48"/>
  <c r="G1501" i="48"/>
  <c r="G1497" i="48"/>
  <c r="G1493" i="48"/>
  <c r="G1489" i="48"/>
  <c r="G1485" i="48"/>
  <c r="G1481" i="48"/>
  <c r="G1477" i="48"/>
  <c r="G1473" i="48"/>
  <c r="G1469" i="48"/>
  <c r="G1465" i="48"/>
  <c r="G1461" i="48"/>
  <c r="G1457" i="48"/>
  <c r="L414" i="45"/>
  <c r="L405" i="45"/>
  <c r="L394" i="45"/>
  <c r="L382" i="45"/>
  <c r="L373" i="45"/>
  <c r="L362" i="45"/>
  <c r="L350" i="45"/>
  <c r="L341" i="45"/>
  <c r="L330" i="45"/>
  <c r="L318" i="45"/>
  <c r="L309" i="45"/>
  <c r="L298" i="45"/>
  <c r="L286" i="45"/>
  <c r="L277" i="45"/>
  <c r="L266" i="45"/>
  <c r="L254" i="45"/>
  <c r="L245" i="45"/>
  <c r="L234" i="45"/>
  <c r="L222" i="45"/>
  <c r="L213" i="45"/>
  <c r="L202" i="45"/>
  <c r="L190" i="45"/>
  <c r="L181" i="45"/>
  <c r="L166" i="45"/>
  <c r="L142" i="45"/>
  <c r="L125" i="45"/>
  <c r="L102" i="45"/>
  <c r="L78" i="45"/>
  <c r="L61" i="45"/>
  <c r="L38" i="45"/>
  <c r="L14" i="45"/>
  <c r="G1453" i="48"/>
  <c r="G1449" i="48"/>
  <c r="G1445" i="48"/>
  <c r="G1441" i="48"/>
  <c r="G1437" i="48"/>
  <c r="G1433" i="48"/>
  <c r="G1429" i="48"/>
  <c r="G1425" i="48"/>
  <c r="G1421" i="48"/>
  <c r="G1417" i="48"/>
  <c r="G1413" i="48"/>
  <c r="G1409" i="48"/>
  <c r="G1405" i="48"/>
  <c r="G1401" i="48"/>
  <c r="G1397" i="48"/>
  <c r="G1393" i="48"/>
  <c r="G1389" i="48"/>
  <c r="G1385" i="48"/>
  <c r="G1381" i="48"/>
  <c r="G1377" i="48"/>
  <c r="G1373" i="48"/>
  <c r="G1369" i="48"/>
  <c r="G1365" i="48"/>
  <c r="G1361" i="48"/>
  <c r="G1357" i="48"/>
  <c r="G1353" i="48"/>
  <c r="G1349" i="48"/>
  <c r="G1341" i="48"/>
  <c r="G1337" i="48"/>
  <c r="G1333" i="48"/>
  <c r="G1329" i="48"/>
  <c r="G1325" i="48"/>
  <c r="G1321" i="48"/>
  <c r="G1317" i="48"/>
  <c r="G1313" i="48"/>
  <c r="G1305" i="48"/>
  <c r="G1301" i="48"/>
  <c r="G1297" i="48"/>
  <c r="G1293" i="48"/>
  <c r="G1289" i="48"/>
  <c r="G1285" i="48"/>
  <c r="G1277" i="48"/>
  <c r="G1273" i="48"/>
  <c r="G1269" i="48"/>
  <c r="G1265" i="48"/>
  <c r="G1261" i="48"/>
  <c r="G1257" i="48"/>
  <c r="G1253" i="48"/>
  <c r="G1249" i="48"/>
  <c r="G1241" i="48"/>
  <c r="G1237" i="48"/>
  <c r="G1233" i="48"/>
  <c r="G1229" i="48"/>
  <c r="G1225" i="48"/>
  <c r="G1221" i="48"/>
  <c r="G1217" i="48"/>
  <c r="G1213" i="48"/>
  <c r="G1209" i="48"/>
  <c r="G1205" i="48"/>
  <c r="G1201" i="48"/>
  <c r="G1197" i="48"/>
  <c r="G1193" i="48"/>
  <c r="G1189" i="48"/>
  <c r="G1185" i="48"/>
  <c r="G1181" i="48"/>
  <c r="G1177" i="48"/>
  <c r="G1173" i="48"/>
  <c r="G1169" i="48"/>
  <c r="G1165" i="48"/>
  <c r="G1161" i="48"/>
  <c r="G1157" i="48"/>
  <c r="G1153" i="48"/>
  <c r="G1149" i="48"/>
  <c r="G1145" i="48"/>
  <c r="G1141" i="48"/>
  <c r="G1137" i="48"/>
  <c r="G1133" i="48"/>
  <c r="G1129" i="48"/>
  <c r="G1125" i="48"/>
  <c r="G1121" i="48"/>
  <c r="G1117" i="48"/>
  <c r="G1109" i="48"/>
  <c r="G1105" i="48"/>
  <c r="G1101" i="48"/>
  <c r="G1097" i="48"/>
  <c r="G1093" i="48"/>
  <c r="G1089" i="48"/>
  <c r="G1085" i="48"/>
  <c r="G1077" i="48"/>
  <c r="G1073" i="48"/>
  <c r="G1069" i="48"/>
  <c r="G1065" i="48"/>
  <c r="G1061" i="48"/>
  <c r="G1057" i="48"/>
  <c r="G1053" i="48"/>
  <c r="G1049" i="48"/>
  <c r="G1045" i="48"/>
  <c r="G1041" i="48"/>
  <c r="G1037" i="48"/>
  <c r="G1033" i="48"/>
  <c r="G1029" i="48"/>
  <c r="G1025" i="48"/>
  <c r="G1017" i="48"/>
  <c r="G1013" i="48"/>
  <c r="G1009" i="48"/>
  <c r="G1005" i="48"/>
  <c r="G1001" i="48"/>
  <c r="G997" i="48"/>
  <c r="G993" i="48"/>
  <c r="G989" i="48"/>
  <c r="G981" i="48"/>
  <c r="G977" i="48"/>
  <c r="G973" i="48"/>
  <c r="G969" i="48"/>
  <c r="G965" i="48"/>
  <c r="G961" i="48"/>
  <c r="G957" i="48"/>
  <c r="G953" i="48"/>
  <c r="G945" i="48"/>
  <c r="G941" i="48"/>
  <c r="G937" i="48"/>
  <c r="G933" i="48"/>
  <c r="G929" i="48"/>
  <c r="G925" i="48"/>
  <c r="G921" i="48"/>
  <c r="G917" i="48"/>
  <c r="G913" i="48"/>
  <c r="G909" i="48"/>
  <c r="G905" i="48"/>
  <c r="G901" i="48"/>
  <c r="G897" i="48"/>
  <c r="G893" i="48"/>
  <c r="G889" i="48"/>
  <c r="G885" i="48"/>
  <c r="G881" i="48"/>
  <c r="G877" i="48"/>
  <c r="G873" i="48"/>
  <c r="G869" i="48"/>
  <c r="G865" i="48"/>
  <c r="G861" i="48"/>
  <c r="G857" i="48"/>
  <c r="G853" i="48"/>
  <c r="G849" i="48"/>
  <c r="G845" i="48"/>
  <c r="G841" i="48"/>
  <c r="G837" i="48"/>
  <c r="G833" i="48"/>
  <c r="G829" i="48"/>
  <c r="G825" i="48"/>
  <c r="G821" i="48"/>
  <c r="G817" i="48"/>
  <c r="G813" i="48"/>
  <c r="G809" i="48"/>
  <c r="G805" i="48"/>
  <c r="G801" i="48"/>
  <c r="G797" i="48"/>
  <c r="G793" i="48"/>
  <c r="G789" i="48"/>
  <c r="G785" i="48"/>
  <c r="G781" i="48"/>
  <c r="G777" i="48"/>
  <c r="G597" i="48"/>
  <c r="P13" i="50"/>
  <c r="Q13" i="50" s="1"/>
  <c r="P29" i="50"/>
  <c r="Q29" i="50" s="1"/>
  <c r="P45" i="50"/>
  <c r="Q45" i="50" s="1"/>
  <c r="P61" i="50"/>
  <c r="Q61" i="50" s="1"/>
  <c r="P77" i="50"/>
  <c r="Q77" i="50" s="1"/>
  <c r="R423" i="39"/>
  <c r="S423" i="39" s="1"/>
  <c r="T423" i="39" s="1"/>
  <c r="U423" i="39" s="1"/>
  <c r="L6" i="35"/>
  <c r="L10" i="35"/>
  <c r="R3" i="39"/>
  <c r="S3" i="39" s="1"/>
  <c r="T3" i="39" s="1"/>
  <c r="U3" i="39" s="1"/>
  <c r="R422" i="39"/>
  <c r="S422" i="39" s="1"/>
  <c r="T422" i="39" s="1"/>
  <c r="U422" i="39" s="1"/>
  <c r="X13" i="35"/>
  <c r="V540" i="35" s="1"/>
  <c r="R418" i="39"/>
  <c r="S418" i="39" s="1"/>
  <c r="T418" i="39" s="1"/>
  <c r="U418" i="39" s="1"/>
  <c r="R414" i="39"/>
  <c r="S414" i="39" s="1"/>
  <c r="T414" i="39" s="1"/>
  <c r="U414" i="39" s="1"/>
  <c r="R410" i="39"/>
  <c r="S410" i="39" s="1"/>
  <c r="T410" i="39" s="1"/>
  <c r="U410" i="39" s="1"/>
  <c r="R406" i="39"/>
  <c r="S406" i="39" s="1"/>
  <c r="T406" i="39" s="1"/>
  <c r="U406" i="39" s="1"/>
  <c r="R402" i="39"/>
  <c r="S402" i="39" s="1"/>
  <c r="T402" i="39" s="1"/>
  <c r="U402" i="39" s="1"/>
  <c r="R398" i="39"/>
  <c r="S398" i="39" s="1"/>
  <c r="T398" i="39" s="1"/>
  <c r="U398" i="39" s="1"/>
  <c r="R394" i="39"/>
  <c r="S394" i="39" s="1"/>
  <c r="T394" i="39" s="1"/>
  <c r="U394" i="39" s="1"/>
  <c r="R390" i="39"/>
  <c r="S390" i="39" s="1"/>
  <c r="T390" i="39" s="1"/>
  <c r="U390" i="39" s="1"/>
  <c r="R386" i="39"/>
  <c r="S386" i="39" s="1"/>
  <c r="T386" i="39" s="1"/>
  <c r="U386" i="39" s="1"/>
  <c r="R382" i="39"/>
  <c r="S382" i="39" s="1"/>
  <c r="T382" i="39" s="1"/>
  <c r="U382" i="39" s="1"/>
  <c r="R378" i="39"/>
  <c r="S378" i="39" s="1"/>
  <c r="T378" i="39" s="1"/>
  <c r="U378" i="39" s="1"/>
  <c r="R374" i="39"/>
  <c r="S374" i="39" s="1"/>
  <c r="T374" i="39" s="1"/>
  <c r="U374" i="39" s="1"/>
  <c r="R370" i="39"/>
  <c r="S370" i="39" s="1"/>
  <c r="T370" i="39" s="1"/>
  <c r="U370" i="39" s="1"/>
  <c r="R366" i="39"/>
  <c r="S366" i="39" s="1"/>
  <c r="T366" i="39" s="1"/>
  <c r="U366" i="39" s="1"/>
  <c r="R362" i="39"/>
  <c r="S362" i="39" s="1"/>
  <c r="T362" i="39" s="1"/>
  <c r="U362" i="39" s="1"/>
  <c r="R358" i="39"/>
  <c r="S358" i="39" s="1"/>
  <c r="T358" i="39" s="1"/>
  <c r="U358" i="39" s="1"/>
  <c r="R354" i="39"/>
  <c r="S354" i="39" s="1"/>
  <c r="T354" i="39" s="1"/>
  <c r="U354" i="39" s="1"/>
  <c r="R350" i="39"/>
  <c r="S350" i="39" s="1"/>
  <c r="T350" i="39" s="1"/>
  <c r="U350" i="39" s="1"/>
  <c r="R346" i="39"/>
  <c r="S346" i="39" s="1"/>
  <c r="T346" i="39" s="1"/>
  <c r="U346" i="39" s="1"/>
  <c r="R342" i="39"/>
  <c r="S342" i="39" s="1"/>
  <c r="T342" i="39" s="1"/>
  <c r="U342" i="39" s="1"/>
  <c r="R338" i="39"/>
  <c r="S338" i="39" s="1"/>
  <c r="T338" i="39" s="1"/>
  <c r="U338" i="39" s="1"/>
  <c r="R334" i="39"/>
  <c r="S334" i="39" s="1"/>
  <c r="T334" i="39" s="1"/>
  <c r="U334" i="39" s="1"/>
  <c r="R330" i="39"/>
  <c r="S330" i="39" s="1"/>
  <c r="T330" i="39" s="1"/>
  <c r="U330" i="39" s="1"/>
  <c r="R326" i="39"/>
  <c r="S326" i="39" s="1"/>
  <c r="T326" i="39" s="1"/>
  <c r="U326" i="39" s="1"/>
  <c r="R322" i="39"/>
  <c r="S322" i="39" s="1"/>
  <c r="T322" i="39" s="1"/>
  <c r="U322" i="39" s="1"/>
  <c r="R318" i="39"/>
  <c r="S318" i="39" s="1"/>
  <c r="T318" i="39" s="1"/>
  <c r="U318" i="39" s="1"/>
  <c r="R314" i="39"/>
  <c r="S314" i="39" s="1"/>
  <c r="T314" i="39" s="1"/>
  <c r="U314" i="39" s="1"/>
  <c r="R310" i="39"/>
  <c r="S310" i="39" s="1"/>
  <c r="T310" i="39" s="1"/>
  <c r="U310" i="39" s="1"/>
  <c r="R306" i="39"/>
  <c r="S306" i="39" s="1"/>
  <c r="T306" i="39" s="1"/>
  <c r="U306" i="39" s="1"/>
  <c r="R302" i="39"/>
  <c r="S302" i="39" s="1"/>
  <c r="T302" i="39" s="1"/>
  <c r="U302" i="39" s="1"/>
  <c r="R298" i="39"/>
  <c r="S298" i="39" s="1"/>
  <c r="T298" i="39" s="1"/>
  <c r="U298" i="39" s="1"/>
  <c r="R294" i="39"/>
  <c r="S294" i="39" s="1"/>
  <c r="T294" i="39" s="1"/>
  <c r="U294" i="39" s="1"/>
  <c r="R290" i="39"/>
  <c r="S290" i="39" s="1"/>
  <c r="T290" i="39" s="1"/>
  <c r="U290" i="39" s="1"/>
  <c r="R286" i="39"/>
  <c r="S286" i="39" s="1"/>
  <c r="T286" i="39" s="1"/>
  <c r="U286" i="39" s="1"/>
  <c r="R282" i="39"/>
  <c r="S282" i="39" s="1"/>
  <c r="T282" i="39" s="1"/>
  <c r="U282" i="39" s="1"/>
  <c r="R278" i="39"/>
  <c r="S278" i="39" s="1"/>
  <c r="T278" i="39" s="1"/>
  <c r="U278" i="39" s="1"/>
  <c r="R274" i="39"/>
  <c r="S274" i="39" s="1"/>
  <c r="T274" i="39" s="1"/>
  <c r="U274" i="39" s="1"/>
  <c r="R270" i="39"/>
  <c r="S270" i="39" s="1"/>
  <c r="T270" i="39" s="1"/>
  <c r="U270" i="39" s="1"/>
  <c r="R266" i="39"/>
  <c r="S266" i="39" s="1"/>
  <c r="T266" i="39" s="1"/>
  <c r="U266" i="39" s="1"/>
  <c r="R262" i="39"/>
  <c r="S262" i="39" s="1"/>
  <c r="T262" i="39" s="1"/>
  <c r="U262" i="39" s="1"/>
  <c r="R258" i="39"/>
  <c r="S258" i="39" s="1"/>
  <c r="T258" i="39" s="1"/>
  <c r="U258" i="39" s="1"/>
  <c r="R254" i="39"/>
  <c r="S254" i="39" s="1"/>
  <c r="T254" i="39" s="1"/>
  <c r="U254" i="39" s="1"/>
  <c r="R250" i="39"/>
  <c r="S250" i="39" s="1"/>
  <c r="T250" i="39" s="1"/>
  <c r="U250" i="39" s="1"/>
  <c r="R246" i="39"/>
  <c r="S246" i="39" s="1"/>
  <c r="T246" i="39" s="1"/>
  <c r="U246" i="39" s="1"/>
  <c r="R242" i="39"/>
  <c r="S242" i="39" s="1"/>
  <c r="T242" i="39" s="1"/>
  <c r="U242" i="39" s="1"/>
  <c r="R238" i="39"/>
  <c r="S238" i="39" s="1"/>
  <c r="T238" i="39" s="1"/>
  <c r="U238" i="39" s="1"/>
  <c r="R234" i="39"/>
  <c r="S234" i="39" s="1"/>
  <c r="T234" i="39" s="1"/>
  <c r="U234" i="39" s="1"/>
  <c r="R230" i="39"/>
  <c r="S230" i="39" s="1"/>
  <c r="T230" i="39" s="1"/>
  <c r="U230" i="39" s="1"/>
  <c r="R226" i="39"/>
  <c r="S226" i="39" s="1"/>
  <c r="T226" i="39" s="1"/>
  <c r="U226" i="39" s="1"/>
  <c r="R222" i="39"/>
  <c r="S222" i="39" s="1"/>
  <c r="T222" i="39" s="1"/>
  <c r="U222" i="39" s="1"/>
  <c r="R218" i="39"/>
  <c r="S218" i="39" s="1"/>
  <c r="T218" i="39" s="1"/>
  <c r="U218" i="39" s="1"/>
  <c r="R214" i="39"/>
  <c r="S214" i="39" s="1"/>
  <c r="T214" i="39" s="1"/>
  <c r="U214" i="39" s="1"/>
  <c r="R210" i="39"/>
  <c r="S210" i="39" s="1"/>
  <c r="T210" i="39" s="1"/>
  <c r="U210" i="39" s="1"/>
  <c r="R206" i="39"/>
  <c r="S206" i="39" s="1"/>
  <c r="T206" i="39" s="1"/>
  <c r="U206" i="39" s="1"/>
  <c r="R202" i="39"/>
  <c r="S202" i="39" s="1"/>
  <c r="T202" i="39" s="1"/>
  <c r="U202" i="39" s="1"/>
  <c r="R198" i="39"/>
  <c r="S198" i="39" s="1"/>
  <c r="T198" i="39" s="1"/>
  <c r="U198" i="39" s="1"/>
  <c r="R194" i="39"/>
  <c r="S194" i="39" s="1"/>
  <c r="T194" i="39" s="1"/>
  <c r="U194" i="39" s="1"/>
  <c r="R190" i="39"/>
  <c r="S190" i="39" s="1"/>
  <c r="T190" i="39" s="1"/>
  <c r="U190" i="39" s="1"/>
  <c r="R186" i="39"/>
  <c r="S186" i="39" s="1"/>
  <c r="T186" i="39" s="1"/>
  <c r="U186" i="39" s="1"/>
  <c r="R182" i="39"/>
  <c r="S182" i="39" s="1"/>
  <c r="T182" i="39" s="1"/>
  <c r="U182" i="39" s="1"/>
  <c r="R178" i="39"/>
  <c r="S178" i="39" s="1"/>
  <c r="T178" i="39" s="1"/>
  <c r="U178" i="39" s="1"/>
  <c r="R174" i="39"/>
  <c r="S174" i="39" s="1"/>
  <c r="T174" i="39" s="1"/>
  <c r="U174" i="39" s="1"/>
  <c r="R170" i="39"/>
  <c r="S170" i="39" s="1"/>
  <c r="T170" i="39" s="1"/>
  <c r="U170" i="39" s="1"/>
  <c r="R166" i="39"/>
  <c r="S166" i="39" s="1"/>
  <c r="T166" i="39" s="1"/>
  <c r="U166" i="39" s="1"/>
  <c r="R162" i="39"/>
  <c r="S162" i="39" s="1"/>
  <c r="T162" i="39" s="1"/>
  <c r="U162" i="39" s="1"/>
  <c r="R158" i="39"/>
  <c r="S158" i="39" s="1"/>
  <c r="T158" i="39" s="1"/>
  <c r="U158" i="39" s="1"/>
  <c r="R154" i="39"/>
  <c r="S154" i="39" s="1"/>
  <c r="T154" i="39" s="1"/>
  <c r="U154" i="39" s="1"/>
  <c r="R150" i="39"/>
  <c r="S150" i="39" s="1"/>
  <c r="T150" i="39" s="1"/>
  <c r="U150" i="39" s="1"/>
  <c r="R146" i="39"/>
  <c r="S146" i="39" s="1"/>
  <c r="T146" i="39" s="1"/>
  <c r="U146" i="39" s="1"/>
  <c r="R142" i="39"/>
  <c r="S142" i="39" s="1"/>
  <c r="T142" i="39" s="1"/>
  <c r="U142" i="39" s="1"/>
  <c r="R138" i="39"/>
  <c r="S138" i="39" s="1"/>
  <c r="T138" i="39" s="1"/>
  <c r="U138" i="39" s="1"/>
  <c r="R134" i="39"/>
  <c r="S134" i="39" s="1"/>
  <c r="T134" i="39" s="1"/>
  <c r="U134" i="39" s="1"/>
  <c r="R130" i="39"/>
  <c r="S130" i="39" s="1"/>
  <c r="T130" i="39" s="1"/>
  <c r="U130" i="39" s="1"/>
  <c r="R126" i="39"/>
  <c r="S126" i="39" s="1"/>
  <c r="T126" i="39" s="1"/>
  <c r="U126" i="39" s="1"/>
  <c r="R122" i="39"/>
  <c r="S122" i="39" s="1"/>
  <c r="T122" i="39" s="1"/>
  <c r="U122" i="39" s="1"/>
  <c r="R118" i="39"/>
  <c r="S118" i="39" s="1"/>
  <c r="T118" i="39" s="1"/>
  <c r="U118" i="39" s="1"/>
  <c r="R114" i="39"/>
  <c r="S114" i="39" s="1"/>
  <c r="T114" i="39" s="1"/>
  <c r="U114" i="39" s="1"/>
  <c r="R110" i="39"/>
  <c r="S110" i="39" s="1"/>
  <c r="T110" i="39" s="1"/>
  <c r="U110" i="39" s="1"/>
  <c r="R106" i="39"/>
  <c r="S106" i="39" s="1"/>
  <c r="T106" i="39" s="1"/>
  <c r="U106" i="39" s="1"/>
  <c r="R102" i="39"/>
  <c r="S102" i="39" s="1"/>
  <c r="T102" i="39" s="1"/>
  <c r="U102" i="39" s="1"/>
  <c r="R98" i="39"/>
  <c r="S98" i="39" s="1"/>
  <c r="T98" i="39" s="1"/>
  <c r="U98" i="39" s="1"/>
  <c r="R94" i="39"/>
  <c r="S94" i="39" s="1"/>
  <c r="T94" i="39" s="1"/>
  <c r="U94" i="39" s="1"/>
  <c r="R90" i="39"/>
  <c r="S90" i="39" s="1"/>
  <c r="T90" i="39" s="1"/>
  <c r="U90" i="39" s="1"/>
  <c r="R86" i="39"/>
  <c r="S86" i="39" s="1"/>
  <c r="T86" i="39" s="1"/>
  <c r="U86" i="39" s="1"/>
  <c r="R82" i="39"/>
  <c r="S82" i="39" s="1"/>
  <c r="T82" i="39" s="1"/>
  <c r="U82" i="39" s="1"/>
  <c r="R78" i="39"/>
  <c r="S78" i="39" s="1"/>
  <c r="T78" i="39" s="1"/>
  <c r="U78" i="39" s="1"/>
  <c r="R74" i="39"/>
  <c r="S74" i="39" s="1"/>
  <c r="T74" i="39" s="1"/>
  <c r="U74" i="39" s="1"/>
  <c r="R70" i="39"/>
  <c r="S70" i="39" s="1"/>
  <c r="T70" i="39" s="1"/>
  <c r="U70" i="39" s="1"/>
  <c r="R66" i="39"/>
  <c r="S66" i="39" s="1"/>
  <c r="T66" i="39" s="1"/>
  <c r="U66" i="39" s="1"/>
  <c r="R62" i="39"/>
  <c r="S62" i="39" s="1"/>
  <c r="T62" i="39" s="1"/>
  <c r="U62" i="39" s="1"/>
  <c r="R58" i="39"/>
  <c r="S58" i="39" s="1"/>
  <c r="T58" i="39" s="1"/>
  <c r="U58" i="39" s="1"/>
  <c r="R54" i="39"/>
  <c r="S54" i="39" s="1"/>
  <c r="T54" i="39" s="1"/>
  <c r="U54" i="39" s="1"/>
  <c r="R50" i="39"/>
  <c r="S50" i="39" s="1"/>
  <c r="T50" i="39" s="1"/>
  <c r="U50" i="39" s="1"/>
  <c r="R46" i="39"/>
  <c r="S46" i="39" s="1"/>
  <c r="T46" i="39" s="1"/>
  <c r="U46" i="39" s="1"/>
  <c r="R42" i="39"/>
  <c r="S42" i="39" s="1"/>
  <c r="T42" i="39" s="1"/>
  <c r="U42" i="39" s="1"/>
  <c r="R38" i="39"/>
  <c r="S38" i="39" s="1"/>
  <c r="T38" i="39" s="1"/>
  <c r="U38" i="39" s="1"/>
  <c r="R34" i="39"/>
  <c r="S34" i="39" s="1"/>
  <c r="T34" i="39" s="1"/>
  <c r="U34" i="39" s="1"/>
  <c r="R30" i="39"/>
  <c r="S30" i="39" s="1"/>
  <c r="T30" i="39" s="1"/>
  <c r="U30" i="39" s="1"/>
  <c r="R26" i="39"/>
  <c r="S26" i="39" s="1"/>
  <c r="T26" i="39" s="1"/>
  <c r="U26" i="39" s="1"/>
  <c r="R22" i="39"/>
  <c r="S22" i="39" s="1"/>
  <c r="T22" i="39" s="1"/>
  <c r="U22" i="39" s="1"/>
  <c r="R18" i="39"/>
  <c r="S18" i="39" s="1"/>
  <c r="T18" i="39" s="1"/>
  <c r="U18" i="39" s="1"/>
  <c r="R14" i="39"/>
  <c r="S14" i="39" s="1"/>
  <c r="T14" i="39" s="1"/>
  <c r="U14" i="39" s="1"/>
  <c r="R10" i="39"/>
  <c r="S10" i="39" s="1"/>
  <c r="T10" i="39" s="1"/>
  <c r="U10" i="39" s="1"/>
  <c r="R6" i="39"/>
  <c r="S6" i="39" s="1"/>
  <c r="T6" i="39" s="1"/>
  <c r="U6" i="39" s="1"/>
  <c r="H423" i="39"/>
  <c r="I423" i="39" s="1"/>
  <c r="J423" i="39" s="1"/>
  <c r="K423" i="39" s="1"/>
  <c r="H419" i="39"/>
  <c r="I419" i="39" s="1"/>
  <c r="J419" i="39" s="1"/>
  <c r="K419" i="39" s="1"/>
  <c r="H415" i="39"/>
  <c r="I415" i="39" s="1"/>
  <c r="J415" i="39" s="1"/>
  <c r="K415" i="39" s="1"/>
  <c r="H411" i="39"/>
  <c r="I411" i="39" s="1"/>
  <c r="J411" i="39" s="1"/>
  <c r="K411" i="39" s="1"/>
  <c r="H407" i="39"/>
  <c r="I407" i="39" s="1"/>
  <c r="J407" i="39" s="1"/>
  <c r="K407" i="39" s="1"/>
  <c r="H403" i="39"/>
  <c r="I403" i="39" s="1"/>
  <c r="J403" i="39" s="1"/>
  <c r="K403" i="39" s="1"/>
  <c r="H399" i="39"/>
  <c r="I399" i="39" s="1"/>
  <c r="J399" i="39" s="1"/>
  <c r="K399" i="39" s="1"/>
  <c r="H395" i="39"/>
  <c r="I395" i="39" s="1"/>
  <c r="J395" i="39" s="1"/>
  <c r="K395" i="39" s="1"/>
  <c r="H391" i="39"/>
  <c r="I391" i="39" s="1"/>
  <c r="J391" i="39" s="1"/>
  <c r="K391" i="39" s="1"/>
  <c r="H387" i="39"/>
  <c r="I387" i="39" s="1"/>
  <c r="J387" i="39" s="1"/>
  <c r="K387" i="39" s="1"/>
  <c r="H383" i="39"/>
  <c r="I383" i="39" s="1"/>
  <c r="J383" i="39" s="1"/>
  <c r="K383" i="39" s="1"/>
  <c r="H379" i="39"/>
  <c r="I379" i="39" s="1"/>
  <c r="J379" i="39" s="1"/>
  <c r="K379" i="39" s="1"/>
  <c r="H375" i="39"/>
  <c r="I375" i="39" s="1"/>
  <c r="J375" i="39" s="1"/>
  <c r="K375" i="39" s="1"/>
  <c r="H371" i="39"/>
  <c r="I371" i="39" s="1"/>
  <c r="J371" i="39" s="1"/>
  <c r="K371" i="39" s="1"/>
  <c r="H367" i="39"/>
  <c r="I367" i="39" s="1"/>
  <c r="J367" i="39" s="1"/>
  <c r="K367" i="39" s="1"/>
  <c r="H363" i="39"/>
  <c r="I363" i="39" s="1"/>
  <c r="J363" i="39" s="1"/>
  <c r="K363" i="39" s="1"/>
  <c r="H359" i="39"/>
  <c r="I359" i="39" s="1"/>
  <c r="J359" i="39" s="1"/>
  <c r="K359" i="39" s="1"/>
  <c r="H355" i="39"/>
  <c r="I355" i="39" s="1"/>
  <c r="J355" i="39" s="1"/>
  <c r="K355" i="39" s="1"/>
  <c r="H351" i="39"/>
  <c r="I351" i="39" s="1"/>
  <c r="J351" i="39" s="1"/>
  <c r="K351" i="39" s="1"/>
  <c r="H347" i="39"/>
  <c r="I347" i="39" s="1"/>
  <c r="J347" i="39" s="1"/>
  <c r="K347" i="39" s="1"/>
  <c r="H343" i="39"/>
  <c r="I343" i="39" s="1"/>
  <c r="J343" i="39" s="1"/>
  <c r="K343" i="39" s="1"/>
  <c r="H339" i="39"/>
  <c r="I339" i="39" s="1"/>
  <c r="J339" i="39" s="1"/>
  <c r="K339" i="39" s="1"/>
  <c r="H335" i="39"/>
  <c r="I335" i="39" s="1"/>
  <c r="J335" i="39" s="1"/>
  <c r="K335" i="39" s="1"/>
  <c r="H331" i="39"/>
  <c r="I331" i="39" s="1"/>
  <c r="J331" i="39" s="1"/>
  <c r="K331" i="39" s="1"/>
  <c r="H327" i="39"/>
  <c r="I327" i="39" s="1"/>
  <c r="J327" i="39" s="1"/>
  <c r="K327" i="39" s="1"/>
  <c r="H323" i="39"/>
  <c r="I323" i="39" s="1"/>
  <c r="J323" i="39" s="1"/>
  <c r="K323" i="39" s="1"/>
  <c r="H319" i="39"/>
  <c r="I319" i="39" s="1"/>
  <c r="J319" i="39" s="1"/>
  <c r="K319" i="39" s="1"/>
  <c r="H315" i="39"/>
  <c r="I315" i="39" s="1"/>
  <c r="J315" i="39" s="1"/>
  <c r="K315" i="39" s="1"/>
  <c r="H311" i="39"/>
  <c r="I311" i="39" s="1"/>
  <c r="J311" i="39" s="1"/>
  <c r="K311" i="39" s="1"/>
  <c r="H307" i="39"/>
  <c r="I307" i="39" s="1"/>
  <c r="J307" i="39" s="1"/>
  <c r="K307" i="39" s="1"/>
  <c r="H303" i="39"/>
  <c r="I303" i="39" s="1"/>
  <c r="J303" i="39" s="1"/>
  <c r="K303" i="39" s="1"/>
  <c r="H299" i="39"/>
  <c r="I299" i="39" s="1"/>
  <c r="J299" i="39" s="1"/>
  <c r="K299" i="39" s="1"/>
  <c r="H295" i="39"/>
  <c r="I295" i="39" s="1"/>
  <c r="J295" i="39" s="1"/>
  <c r="K295" i="39" s="1"/>
  <c r="H291" i="39"/>
  <c r="I291" i="39" s="1"/>
  <c r="J291" i="39" s="1"/>
  <c r="K291" i="39" s="1"/>
  <c r="H287" i="39"/>
  <c r="I287" i="39" s="1"/>
  <c r="J287" i="39" s="1"/>
  <c r="K287" i="39" s="1"/>
  <c r="H283" i="39"/>
  <c r="I283" i="39" s="1"/>
  <c r="J283" i="39" s="1"/>
  <c r="K283" i="39" s="1"/>
  <c r="H279" i="39"/>
  <c r="I279" i="39" s="1"/>
  <c r="J279" i="39" s="1"/>
  <c r="K279" i="39" s="1"/>
  <c r="H275" i="39"/>
  <c r="I275" i="39" s="1"/>
  <c r="J275" i="39" s="1"/>
  <c r="K275" i="39" s="1"/>
  <c r="H271" i="39"/>
  <c r="I271" i="39" s="1"/>
  <c r="J271" i="39" s="1"/>
  <c r="K271" i="39" s="1"/>
  <c r="H267" i="39"/>
  <c r="I267" i="39" s="1"/>
  <c r="J267" i="39" s="1"/>
  <c r="K267" i="39" s="1"/>
  <c r="H263" i="39"/>
  <c r="I263" i="39" s="1"/>
  <c r="J263" i="39" s="1"/>
  <c r="K263" i="39" s="1"/>
  <c r="H259" i="39"/>
  <c r="I259" i="39" s="1"/>
  <c r="J259" i="39" s="1"/>
  <c r="K259" i="39" s="1"/>
  <c r="H255" i="39"/>
  <c r="I255" i="39" s="1"/>
  <c r="J255" i="39" s="1"/>
  <c r="K255" i="39" s="1"/>
  <c r="H251" i="39"/>
  <c r="I251" i="39" s="1"/>
  <c r="J251" i="39" s="1"/>
  <c r="K251" i="39" s="1"/>
  <c r="H247" i="39"/>
  <c r="I247" i="39" s="1"/>
  <c r="J247" i="39" s="1"/>
  <c r="K247" i="39" s="1"/>
  <c r="H243" i="39"/>
  <c r="I243" i="39" s="1"/>
  <c r="J243" i="39" s="1"/>
  <c r="K243" i="39" s="1"/>
  <c r="H239" i="39"/>
  <c r="I239" i="39" s="1"/>
  <c r="J239" i="39" s="1"/>
  <c r="K239" i="39" s="1"/>
  <c r="H235" i="39"/>
  <c r="I235" i="39" s="1"/>
  <c r="J235" i="39" s="1"/>
  <c r="K235" i="39" s="1"/>
  <c r="H231" i="39"/>
  <c r="I231" i="39" s="1"/>
  <c r="J231" i="39" s="1"/>
  <c r="K231" i="39" s="1"/>
  <c r="H227" i="39"/>
  <c r="I227" i="39" s="1"/>
  <c r="J227" i="39" s="1"/>
  <c r="K227" i="39" s="1"/>
  <c r="H223" i="39"/>
  <c r="I223" i="39" s="1"/>
  <c r="J223" i="39" s="1"/>
  <c r="K223" i="39" s="1"/>
  <c r="H219" i="39"/>
  <c r="I219" i="39" s="1"/>
  <c r="J219" i="39" s="1"/>
  <c r="K219" i="39" s="1"/>
  <c r="H215" i="39"/>
  <c r="I215" i="39" s="1"/>
  <c r="J215" i="39" s="1"/>
  <c r="K215" i="39" s="1"/>
  <c r="H211" i="39"/>
  <c r="I211" i="39" s="1"/>
  <c r="J211" i="39" s="1"/>
  <c r="K211" i="39" s="1"/>
  <c r="H207" i="39"/>
  <c r="I207" i="39" s="1"/>
  <c r="J207" i="39" s="1"/>
  <c r="K207" i="39" s="1"/>
  <c r="H203" i="39"/>
  <c r="I203" i="39" s="1"/>
  <c r="J203" i="39" s="1"/>
  <c r="K203" i="39" s="1"/>
  <c r="H199" i="39"/>
  <c r="I199" i="39" s="1"/>
  <c r="J199" i="39" s="1"/>
  <c r="K199" i="39" s="1"/>
  <c r="H195" i="39"/>
  <c r="I195" i="39" s="1"/>
  <c r="J195" i="39" s="1"/>
  <c r="K195" i="39" s="1"/>
  <c r="H191" i="39"/>
  <c r="I191" i="39" s="1"/>
  <c r="J191" i="39" s="1"/>
  <c r="K191" i="39" s="1"/>
  <c r="H187" i="39"/>
  <c r="I187" i="39" s="1"/>
  <c r="J187" i="39" s="1"/>
  <c r="K187" i="39" s="1"/>
  <c r="H183" i="39"/>
  <c r="I183" i="39" s="1"/>
  <c r="J183" i="39" s="1"/>
  <c r="K183" i="39" s="1"/>
  <c r="H179" i="39"/>
  <c r="I179" i="39" s="1"/>
  <c r="J179" i="39" s="1"/>
  <c r="K179" i="39" s="1"/>
  <c r="H175" i="39"/>
  <c r="I175" i="39" s="1"/>
  <c r="J175" i="39" s="1"/>
  <c r="K175" i="39" s="1"/>
  <c r="H171" i="39"/>
  <c r="I171" i="39" s="1"/>
  <c r="J171" i="39" s="1"/>
  <c r="K171" i="39" s="1"/>
  <c r="H167" i="39"/>
  <c r="I167" i="39" s="1"/>
  <c r="J167" i="39" s="1"/>
  <c r="K167" i="39" s="1"/>
  <c r="H163" i="39"/>
  <c r="I163" i="39" s="1"/>
  <c r="J163" i="39" s="1"/>
  <c r="K163" i="39" s="1"/>
  <c r="H159" i="39"/>
  <c r="I159" i="39" s="1"/>
  <c r="J159" i="39" s="1"/>
  <c r="K159" i="39" s="1"/>
  <c r="H155" i="39"/>
  <c r="I155" i="39" s="1"/>
  <c r="J155" i="39" s="1"/>
  <c r="K155" i="39" s="1"/>
  <c r="H151" i="39"/>
  <c r="I151" i="39" s="1"/>
  <c r="J151" i="39" s="1"/>
  <c r="K151" i="39" s="1"/>
  <c r="H147" i="39"/>
  <c r="I147" i="39" s="1"/>
  <c r="J147" i="39" s="1"/>
  <c r="K147" i="39" s="1"/>
  <c r="H143" i="39"/>
  <c r="I143" i="39" s="1"/>
  <c r="J143" i="39" s="1"/>
  <c r="K143" i="39" s="1"/>
  <c r="H139" i="39"/>
  <c r="I139" i="39" s="1"/>
  <c r="J139" i="39" s="1"/>
  <c r="K139" i="39" s="1"/>
  <c r="H135" i="39"/>
  <c r="I135" i="39" s="1"/>
  <c r="J135" i="39" s="1"/>
  <c r="K135" i="39" s="1"/>
  <c r="H131" i="39"/>
  <c r="I131" i="39" s="1"/>
  <c r="J131" i="39" s="1"/>
  <c r="K131" i="39" s="1"/>
  <c r="H127" i="39"/>
  <c r="I127" i="39" s="1"/>
  <c r="J127" i="39" s="1"/>
  <c r="K127" i="39" s="1"/>
  <c r="H123" i="39"/>
  <c r="I123" i="39" s="1"/>
  <c r="J123" i="39" s="1"/>
  <c r="K123" i="39" s="1"/>
  <c r="H119" i="39"/>
  <c r="I119" i="39" s="1"/>
  <c r="J119" i="39" s="1"/>
  <c r="K119" i="39" s="1"/>
  <c r="H115" i="39"/>
  <c r="I115" i="39" s="1"/>
  <c r="J115" i="39" s="1"/>
  <c r="K115" i="39" s="1"/>
  <c r="H111" i="39"/>
  <c r="I111" i="39" s="1"/>
  <c r="J111" i="39" s="1"/>
  <c r="K111" i="39" s="1"/>
  <c r="H107" i="39"/>
  <c r="I107" i="39" s="1"/>
  <c r="J107" i="39" s="1"/>
  <c r="K107" i="39" s="1"/>
  <c r="H103" i="39"/>
  <c r="I103" i="39" s="1"/>
  <c r="J103" i="39" s="1"/>
  <c r="K103" i="39" s="1"/>
  <c r="H99" i="39"/>
  <c r="I99" i="39" s="1"/>
  <c r="J99" i="39" s="1"/>
  <c r="K99" i="39" s="1"/>
  <c r="H95" i="39"/>
  <c r="I95" i="39" s="1"/>
  <c r="J95" i="39" s="1"/>
  <c r="K95" i="39" s="1"/>
  <c r="H91" i="39"/>
  <c r="I91" i="39" s="1"/>
  <c r="J91" i="39" s="1"/>
  <c r="K91" i="39" s="1"/>
  <c r="H87" i="39"/>
  <c r="I87" i="39" s="1"/>
  <c r="J87" i="39" s="1"/>
  <c r="K87" i="39" s="1"/>
  <c r="H83" i="39"/>
  <c r="I83" i="39" s="1"/>
  <c r="J83" i="39" s="1"/>
  <c r="K83" i="39" s="1"/>
  <c r="H79" i="39"/>
  <c r="I79" i="39" s="1"/>
  <c r="J79" i="39" s="1"/>
  <c r="K79" i="39" s="1"/>
  <c r="H75" i="39"/>
  <c r="I75" i="39" s="1"/>
  <c r="J75" i="39" s="1"/>
  <c r="K75" i="39" s="1"/>
  <c r="H71" i="39"/>
  <c r="I71" i="39" s="1"/>
  <c r="J71" i="39" s="1"/>
  <c r="K71" i="39" s="1"/>
  <c r="H67" i="39"/>
  <c r="I67" i="39" s="1"/>
  <c r="J67" i="39" s="1"/>
  <c r="K67" i="39" s="1"/>
  <c r="H63" i="39"/>
  <c r="I63" i="39" s="1"/>
  <c r="J63" i="39" s="1"/>
  <c r="K63" i="39" s="1"/>
  <c r="H59" i="39"/>
  <c r="I59" i="39" s="1"/>
  <c r="J59" i="39" s="1"/>
  <c r="K59" i="39" s="1"/>
  <c r="H55" i="39"/>
  <c r="I55" i="39" s="1"/>
  <c r="J55" i="39" s="1"/>
  <c r="K55" i="39" s="1"/>
  <c r="H51" i="39"/>
  <c r="I51" i="39" s="1"/>
  <c r="J51" i="39" s="1"/>
  <c r="K51" i="39" s="1"/>
  <c r="H47" i="39"/>
  <c r="I47" i="39" s="1"/>
  <c r="J47" i="39" s="1"/>
  <c r="K47" i="39" s="1"/>
  <c r="H43" i="39"/>
  <c r="I43" i="39" s="1"/>
  <c r="J43" i="39" s="1"/>
  <c r="K43" i="39" s="1"/>
  <c r="H39" i="39"/>
  <c r="I39" i="39" s="1"/>
  <c r="J39" i="39" s="1"/>
  <c r="K39" i="39" s="1"/>
  <c r="H35" i="39"/>
  <c r="I35" i="39" s="1"/>
  <c r="J35" i="39" s="1"/>
  <c r="K35" i="39" s="1"/>
  <c r="H31" i="39"/>
  <c r="I31" i="39" s="1"/>
  <c r="J31" i="39" s="1"/>
  <c r="K31" i="39" s="1"/>
  <c r="H27" i="39"/>
  <c r="I27" i="39" s="1"/>
  <c r="J27" i="39" s="1"/>
  <c r="K27" i="39" s="1"/>
  <c r="H23" i="39"/>
  <c r="I23" i="39" s="1"/>
  <c r="J23" i="39" s="1"/>
  <c r="K23" i="39" s="1"/>
  <c r="H19" i="39"/>
  <c r="I19" i="39" s="1"/>
  <c r="J19" i="39" s="1"/>
  <c r="K19" i="39" s="1"/>
  <c r="H15" i="39"/>
  <c r="I15" i="39" s="1"/>
  <c r="J15" i="39" s="1"/>
  <c r="K15" i="39" s="1"/>
  <c r="H11" i="39"/>
  <c r="I11" i="39" s="1"/>
  <c r="J11" i="39" s="1"/>
  <c r="K11" i="39" s="1"/>
  <c r="H7" i="39"/>
  <c r="I7" i="39" s="1"/>
  <c r="J7" i="39" s="1"/>
  <c r="K7" i="39" s="1"/>
  <c r="L424" i="39"/>
  <c r="L420" i="39"/>
  <c r="L416" i="39"/>
  <c r="L412" i="39"/>
  <c r="L408" i="39"/>
  <c r="L404" i="39"/>
  <c r="L400" i="39"/>
  <c r="L396" i="39"/>
  <c r="L392" i="39"/>
  <c r="L388" i="39"/>
  <c r="L384" i="39"/>
  <c r="L380" i="39"/>
  <c r="L376" i="39"/>
  <c r="L372" i="39"/>
  <c r="L368" i="39"/>
  <c r="L364" i="39"/>
  <c r="L360" i="39"/>
  <c r="L356" i="39"/>
  <c r="L352" i="39"/>
  <c r="L348" i="39"/>
  <c r="L344" i="39"/>
  <c r="L340" i="39"/>
  <c r="L336" i="39"/>
  <c r="L332" i="39"/>
  <c r="L328" i="39"/>
  <c r="L324" i="39"/>
  <c r="L320" i="39"/>
  <c r="L316" i="39"/>
  <c r="L312" i="39"/>
  <c r="L308" i="39"/>
  <c r="L304" i="39"/>
  <c r="L300" i="39"/>
  <c r="L296" i="39"/>
  <c r="L292" i="39"/>
  <c r="L288" i="39"/>
  <c r="L284" i="39"/>
  <c r="L280" i="39"/>
  <c r="L276" i="39"/>
  <c r="L272" i="39"/>
  <c r="L268" i="39"/>
  <c r="L264" i="39"/>
  <c r="L260" i="39"/>
  <c r="L256" i="39"/>
  <c r="L252" i="39"/>
  <c r="L248" i="39"/>
  <c r="L244" i="39"/>
  <c r="L240" i="39"/>
  <c r="L236" i="39"/>
  <c r="L232" i="39"/>
  <c r="L228" i="39"/>
  <c r="L224" i="39"/>
  <c r="L220" i="39"/>
  <c r="L216" i="39"/>
  <c r="L212" i="39"/>
  <c r="L208" i="39"/>
  <c r="L204" i="39"/>
  <c r="L200" i="39"/>
  <c r="L196" i="39"/>
  <c r="L192" i="39"/>
  <c r="L188" i="39"/>
  <c r="L184" i="39"/>
  <c r="L180" i="39"/>
  <c r="L176" i="39"/>
  <c r="L172" i="39"/>
  <c r="L168" i="39"/>
  <c r="L164" i="39"/>
  <c r="L160" i="39"/>
  <c r="L156" i="39"/>
  <c r="L152" i="39"/>
  <c r="L148" i="39"/>
  <c r="L144" i="39"/>
  <c r="L140" i="39"/>
  <c r="L136" i="39"/>
  <c r="L132" i="39"/>
  <c r="L128" i="39"/>
  <c r="L124" i="39"/>
  <c r="L120" i="39"/>
  <c r="L116" i="39"/>
  <c r="L112" i="39"/>
  <c r="L108" i="39"/>
  <c r="L104" i="39"/>
  <c r="L100" i="39"/>
  <c r="L96" i="39"/>
  <c r="L92" i="39"/>
  <c r="L88" i="39"/>
  <c r="L84" i="39"/>
  <c r="L80" i="39"/>
  <c r="L76" i="39"/>
  <c r="L72" i="39"/>
  <c r="L68" i="39"/>
  <c r="L64" i="39"/>
  <c r="L60" i="39"/>
  <c r="L56" i="39"/>
  <c r="L52" i="39"/>
  <c r="L48" i="39"/>
  <c r="L44" i="39"/>
  <c r="L40" i="39"/>
  <c r="L36" i="39"/>
  <c r="L32" i="39"/>
  <c r="L28" i="39"/>
  <c r="L24" i="39"/>
  <c r="L20" i="39"/>
  <c r="L16" i="39"/>
  <c r="L12" i="39"/>
  <c r="L8" i="39"/>
  <c r="L4" i="39"/>
  <c r="X13" i="39"/>
  <c r="V422" i="39"/>
  <c r="V414" i="39"/>
  <c r="V398" i="39"/>
  <c r="V390" i="39"/>
  <c r="V382" i="39"/>
  <c r="V366" i="39"/>
  <c r="V358" i="39"/>
  <c r="V350" i="39"/>
  <c r="R425" i="39"/>
  <c r="S425" i="39" s="1"/>
  <c r="T425" i="39" s="1"/>
  <c r="U425" i="39" s="1"/>
  <c r="R421" i="39"/>
  <c r="S421" i="39" s="1"/>
  <c r="T421" i="39" s="1"/>
  <c r="U421" i="39" s="1"/>
  <c r="S417" i="39"/>
  <c r="T417" i="39" s="1"/>
  <c r="U417" i="39" s="1"/>
  <c r="R417" i="39"/>
  <c r="R413" i="39"/>
  <c r="S413" i="39" s="1"/>
  <c r="T413" i="39" s="1"/>
  <c r="U413" i="39" s="1"/>
  <c r="R409" i="39"/>
  <c r="S409" i="39" s="1"/>
  <c r="T409" i="39" s="1"/>
  <c r="U409" i="39" s="1"/>
  <c r="R405" i="39"/>
  <c r="S405" i="39" s="1"/>
  <c r="T405" i="39" s="1"/>
  <c r="U405" i="39" s="1"/>
  <c r="R401" i="39"/>
  <c r="S401" i="39" s="1"/>
  <c r="T401" i="39" s="1"/>
  <c r="U401" i="39" s="1"/>
  <c r="R397" i="39"/>
  <c r="S397" i="39" s="1"/>
  <c r="T397" i="39" s="1"/>
  <c r="U397" i="39" s="1"/>
  <c r="R393" i="39"/>
  <c r="S393" i="39" s="1"/>
  <c r="R389" i="39"/>
  <c r="S389" i="39" s="1"/>
  <c r="T389" i="39" s="1"/>
  <c r="U389" i="39" s="1"/>
  <c r="S385" i="39"/>
  <c r="R385" i="39"/>
  <c r="R381" i="39"/>
  <c r="S381" i="39" s="1"/>
  <c r="T381" i="39" s="1"/>
  <c r="U381" i="39" s="1"/>
  <c r="R377" i="39"/>
  <c r="S377" i="39" s="1"/>
  <c r="T377" i="39" s="1"/>
  <c r="U377" i="39" s="1"/>
  <c r="R373" i="39"/>
  <c r="S373" i="39" s="1"/>
  <c r="T373" i="39" s="1"/>
  <c r="U373" i="39" s="1"/>
  <c r="R369" i="39"/>
  <c r="S369" i="39" s="1"/>
  <c r="T369" i="39" s="1"/>
  <c r="U369" i="39" s="1"/>
  <c r="R365" i="39"/>
  <c r="S365" i="39" s="1"/>
  <c r="T365" i="39" s="1"/>
  <c r="U365" i="39" s="1"/>
  <c r="R361" i="39"/>
  <c r="S361" i="39" s="1"/>
  <c r="T361" i="39" s="1"/>
  <c r="U361" i="39" s="1"/>
  <c r="R357" i="39"/>
  <c r="S357" i="39" s="1"/>
  <c r="T357" i="39" s="1"/>
  <c r="U357" i="39" s="1"/>
  <c r="S353" i="39"/>
  <c r="R353" i="39"/>
  <c r="R349" i="39"/>
  <c r="S349" i="39" s="1"/>
  <c r="T349" i="39" s="1"/>
  <c r="U349" i="39" s="1"/>
  <c r="R345" i="39"/>
  <c r="S345" i="39" s="1"/>
  <c r="T345" i="39" s="1"/>
  <c r="U345" i="39" s="1"/>
  <c r="R341" i="39"/>
  <c r="S341" i="39" s="1"/>
  <c r="T341" i="39" s="1"/>
  <c r="U341" i="39" s="1"/>
  <c r="S337" i="39"/>
  <c r="R337" i="39"/>
  <c r="R333" i="39"/>
  <c r="S333" i="39" s="1"/>
  <c r="T333" i="39" s="1"/>
  <c r="U333" i="39" s="1"/>
  <c r="R329" i="39"/>
  <c r="S329" i="39" s="1"/>
  <c r="R325" i="39"/>
  <c r="S325" i="39" s="1"/>
  <c r="T325" i="39" s="1"/>
  <c r="U325" i="39" s="1"/>
  <c r="S321" i="39"/>
  <c r="R321" i="39"/>
  <c r="R317" i="39"/>
  <c r="S317" i="39" s="1"/>
  <c r="T317" i="39" s="1"/>
  <c r="U317" i="39" s="1"/>
  <c r="S313" i="39"/>
  <c r="T313" i="39" s="1"/>
  <c r="U313" i="39" s="1"/>
  <c r="R313" i="39"/>
  <c r="R309" i="39"/>
  <c r="S309" i="39" s="1"/>
  <c r="T309" i="39" s="1"/>
  <c r="U309" i="39" s="1"/>
  <c r="R305" i="39"/>
  <c r="S305" i="39" s="1"/>
  <c r="T305" i="39" s="1"/>
  <c r="U305" i="39" s="1"/>
  <c r="R301" i="39"/>
  <c r="S301" i="39" s="1"/>
  <c r="T301" i="39" s="1"/>
  <c r="U301" i="39" s="1"/>
  <c r="R297" i="39"/>
  <c r="S297" i="39" s="1"/>
  <c r="R293" i="39"/>
  <c r="S293" i="39" s="1"/>
  <c r="T293" i="39" s="1"/>
  <c r="U293" i="39" s="1"/>
  <c r="S289" i="39"/>
  <c r="T289" i="39" s="1"/>
  <c r="U289" i="39" s="1"/>
  <c r="R289" i="39"/>
  <c r="R285" i="39"/>
  <c r="S285" i="39" s="1"/>
  <c r="T285" i="39" s="1"/>
  <c r="U285" i="39" s="1"/>
  <c r="R281" i="39"/>
  <c r="S281" i="39" s="1"/>
  <c r="T281" i="39" s="1"/>
  <c r="U281" i="39" s="1"/>
  <c r="R277" i="39"/>
  <c r="S277" i="39" s="1"/>
  <c r="T277" i="39" s="1"/>
  <c r="U277" i="39" s="1"/>
  <c r="S273" i="39"/>
  <c r="T273" i="39" s="1"/>
  <c r="U273" i="39" s="1"/>
  <c r="R273" i="39"/>
  <c r="R269" i="39"/>
  <c r="S269" i="39" s="1"/>
  <c r="T269" i="39" s="1"/>
  <c r="U269" i="39" s="1"/>
  <c r="R265" i="39"/>
  <c r="S265" i="39" s="1"/>
  <c r="R261" i="39"/>
  <c r="S261" i="39" s="1"/>
  <c r="T261" i="39" s="1"/>
  <c r="U261" i="39" s="1"/>
  <c r="S257" i="39"/>
  <c r="R257" i="39"/>
  <c r="R253" i="39"/>
  <c r="S253" i="39" s="1"/>
  <c r="T253" i="39" s="1"/>
  <c r="U253" i="39" s="1"/>
  <c r="S249" i="39"/>
  <c r="T249" i="39" s="1"/>
  <c r="U249" i="39" s="1"/>
  <c r="R249" i="39"/>
  <c r="R245" i="39"/>
  <c r="S245" i="39" s="1"/>
  <c r="T245" i="39" s="1"/>
  <c r="U245" i="39" s="1"/>
  <c r="R241" i="39"/>
  <c r="S241" i="39" s="1"/>
  <c r="T241" i="39" s="1"/>
  <c r="U241" i="39" s="1"/>
  <c r="R237" i="39"/>
  <c r="S237" i="39" s="1"/>
  <c r="T237" i="39" s="1"/>
  <c r="U237" i="39" s="1"/>
  <c r="R233" i="39"/>
  <c r="S233" i="39" s="1"/>
  <c r="R229" i="39"/>
  <c r="S229" i="39" s="1"/>
  <c r="T229" i="39" s="1"/>
  <c r="U229" i="39" s="1"/>
  <c r="S225" i="39"/>
  <c r="R225" i="39"/>
  <c r="R221" i="39"/>
  <c r="S221" i="39" s="1"/>
  <c r="T221" i="39" s="1"/>
  <c r="U221" i="39" s="1"/>
  <c r="R217" i="39"/>
  <c r="S217" i="39" s="1"/>
  <c r="T217" i="39" s="1"/>
  <c r="U217" i="39" s="1"/>
  <c r="R213" i="39"/>
  <c r="S213" i="39" s="1"/>
  <c r="T213" i="39" s="1"/>
  <c r="U213" i="39" s="1"/>
  <c r="S209" i="39"/>
  <c r="R209" i="39"/>
  <c r="R205" i="39"/>
  <c r="S205" i="39" s="1"/>
  <c r="T205" i="39" s="1"/>
  <c r="U205" i="39" s="1"/>
  <c r="R201" i="39"/>
  <c r="S201" i="39" s="1"/>
  <c r="T201" i="39" s="1"/>
  <c r="U201" i="39" s="1"/>
  <c r="R197" i="39"/>
  <c r="S197" i="39" s="1"/>
  <c r="T197" i="39" s="1"/>
  <c r="U197" i="39" s="1"/>
  <c r="S193" i="39"/>
  <c r="R193" i="39"/>
  <c r="R189" i="39"/>
  <c r="S189" i="39" s="1"/>
  <c r="T189" i="39" s="1"/>
  <c r="U189" i="39" s="1"/>
  <c r="S185" i="39"/>
  <c r="T185" i="39" s="1"/>
  <c r="U185" i="39" s="1"/>
  <c r="R185" i="39"/>
  <c r="R181" i="39"/>
  <c r="S181" i="39" s="1"/>
  <c r="T181" i="39" s="1"/>
  <c r="U181" i="39" s="1"/>
  <c r="R177" i="39"/>
  <c r="S177" i="39" s="1"/>
  <c r="T177" i="39" s="1"/>
  <c r="U177" i="39" s="1"/>
  <c r="R173" i="39"/>
  <c r="S173" i="39" s="1"/>
  <c r="T173" i="39" s="1"/>
  <c r="U173" i="39" s="1"/>
  <c r="R169" i="39"/>
  <c r="S169" i="39" s="1"/>
  <c r="R165" i="39"/>
  <c r="S165" i="39" s="1"/>
  <c r="T165" i="39" s="1"/>
  <c r="U165" i="39" s="1"/>
  <c r="S161" i="39"/>
  <c r="R161" i="39"/>
  <c r="R157" i="39"/>
  <c r="S157" i="39" s="1"/>
  <c r="T157" i="39" s="1"/>
  <c r="U157" i="39" s="1"/>
  <c r="R153" i="39"/>
  <c r="S153" i="39" s="1"/>
  <c r="T153" i="39" s="1"/>
  <c r="U153" i="39" s="1"/>
  <c r="R149" i="39"/>
  <c r="S149" i="39" s="1"/>
  <c r="T149" i="39" s="1"/>
  <c r="U149" i="39" s="1"/>
  <c r="R145" i="39"/>
  <c r="S145" i="39" s="1"/>
  <c r="T145" i="39" s="1"/>
  <c r="U145" i="39" s="1"/>
  <c r="R141" i="39"/>
  <c r="S141" i="39" s="1"/>
  <c r="T141" i="39" s="1"/>
  <c r="U141" i="39" s="1"/>
  <c r="R137" i="39"/>
  <c r="S137" i="39" s="1"/>
  <c r="R133" i="39"/>
  <c r="S133" i="39" s="1"/>
  <c r="T133" i="39" s="1"/>
  <c r="U133" i="39" s="1"/>
  <c r="S129" i="39"/>
  <c r="R129" i="39"/>
  <c r="R125" i="39"/>
  <c r="S125" i="39" s="1"/>
  <c r="T125" i="39" s="1"/>
  <c r="U125" i="39" s="1"/>
  <c r="R121" i="39"/>
  <c r="S121" i="39" s="1"/>
  <c r="T121" i="39" s="1"/>
  <c r="U121" i="39" s="1"/>
  <c r="R117" i="39"/>
  <c r="S117" i="39" s="1"/>
  <c r="T117" i="39" s="1"/>
  <c r="U117" i="39" s="1"/>
  <c r="R113" i="39"/>
  <c r="S113" i="39" s="1"/>
  <c r="T113" i="39" s="1"/>
  <c r="U113" i="39" s="1"/>
  <c r="R109" i="39"/>
  <c r="S109" i="39" s="1"/>
  <c r="T109" i="39" s="1"/>
  <c r="U109" i="39" s="1"/>
  <c r="R105" i="39"/>
  <c r="S105" i="39" s="1"/>
  <c r="T105" i="39" s="1"/>
  <c r="U105" i="39" s="1"/>
  <c r="R101" i="39"/>
  <c r="S101" i="39" s="1"/>
  <c r="T101" i="39" s="1"/>
  <c r="U101" i="39" s="1"/>
  <c r="S97" i="39"/>
  <c r="R97" i="39"/>
  <c r="R93" i="39"/>
  <c r="S93" i="39" s="1"/>
  <c r="T93" i="39" s="1"/>
  <c r="U93" i="39" s="1"/>
  <c r="R89" i="39"/>
  <c r="S89" i="39" s="1"/>
  <c r="T89" i="39" s="1"/>
  <c r="U89" i="39" s="1"/>
  <c r="R85" i="39"/>
  <c r="S85" i="39" s="1"/>
  <c r="T85" i="39" s="1"/>
  <c r="U85" i="39" s="1"/>
  <c r="S81" i="39"/>
  <c r="T81" i="39" s="1"/>
  <c r="U81" i="39" s="1"/>
  <c r="R81" i="39"/>
  <c r="R77" i="39"/>
  <c r="S77" i="39" s="1"/>
  <c r="T77" i="39" s="1"/>
  <c r="U77" i="39" s="1"/>
  <c r="R73" i="39"/>
  <c r="S73" i="39" s="1"/>
  <c r="R69" i="39"/>
  <c r="S69" i="39" s="1"/>
  <c r="T69" i="39" s="1"/>
  <c r="U69" i="39" s="1"/>
  <c r="S65" i="39"/>
  <c r="R65" i="39"/>
  <c r="R61" i="39"/>
  <c r="S61" i="39" s="1"/>
  <c r="T61" i="39" s="1"/>
  <c r="U61" i="39" s="1"/>
  <c r="S57" i="39"/>
  <c r="R57" i="39"/>
  <c r="R53" i="39"/>
  <c r="S53" i="39" s="1"/>
  <c r="T53" i="39" s="1"/>
  <c r="U53" i="39" s="1"/>
  <c r="R49" i="39"/>
  <c r="S49" i="39" s="1"/>
  <c r="T49" i="39" s="1"/>
  <c r="U49" i="39" s="1"/>
  <c r="R45" i="39"/>
  <c r="S45" i="39" s="1"/>
  <c r="T45" i="39" s="1"/>
  <c r="U45" i="39" s="1"/>
  <c r="R41" i="39"/>
  <c r="S41" i="39" s="1"/>
  <c r="T41" i="39" s="1"/>
  <c r="U41" i="39" s="1"/>
  <c r="R37" i="39"/>
  <c r="S37" i="39" s="1"/>
  <c r="T37" i="39" s="1"/>
  <c r="U37" i="39" s="1"/>
  <c r="S33" i="39"/>
  <c r="R33" i="39"/>
  <c r="R29" i="39"/>
  <c r="S29" i="39" s="1"/>
  <c r="T29" i="39" s="1"/>
  <c r="U29" i="39" s="1"/>
  <c r="R25" i="39"/>
  <c r="S25" i="39" s="1"/>
  <c r="T25" i="39" s="1"/>
  <c r="U25" i="39" s="1"/>
  <c r="R21" i="39"/>
  <c r="S21" i="39" s="1"/>
  <c r="T21" i="39" s="1"/>
  <c r="U21" i="39" s="1"/>
  <c r="S17" i="39"/>
  <c r="T17" i="39" s="1"/>
  <c r="U17" i="39" s="1"/>
  <c r="R17" i="39"/>
  <c r="R13" i="39"/>
  <c r="S13" i="39" s="1"/>
  <c r="T13" i="39" s="1"/>
  <c r="U13" i="39" s="1"/>
  <c r="R9" i="39"/>
  <c r="S9" i="39" s="1"/>
  <c r="R5" i="39"/>
  <c r="S5" i="39" s="1"/>
  <c r="T5" i="39" s="1"/>
  <c r="U5" i="39" s="1"/>
  <c r="H3" i="39"/>
  <c r="I3" i="39" s="1"/>
  <c r="J3" i="39" s="1"/>
  <c r="K3" i="39" s="1"/>
  <c r="H422" i="39"/>
  <c r="I422" i="39" s="1"/>
  <c r="J422" i="39" s="1"/>
  <c r="K422" i="39" s="1"/>
  <c r="H418" i="39"/>
  <c r="I418" i="39" s="1"/>
  <c r="J418" i="39" s="1"/>
  <c r="K418" i="39" s="1"/>
  <c r="H414" i="39"/>
  <c r="I414" i="39" s="1"/>
  <c r="J414" i="39" s="1"/>
  <c r="K414" i="39" s="1"/>
  <c r="H410" i="39"/>
  <c r="I410" i="39" s="1"/>
  <c r="J410" i="39" s="1"/>
  <c r="K410" i="39" s="1"/>
  <c r="H406" i="39"/>
  <c r="I406" i="39" s="1"/>
  <c r="J406" i="39" s="1"/>
  <c r="K406" i="39" s="1"/>
  <c r="H402" i="39"/>
  <c r="I402" i="39" s="1"/>
  <c r="J402" i="39" s="1"/>
  <c r="K402" i="39" s="1"/>
  <c r="H398" i="39"/>
  <c r="I398" i="39" s="1"/>
  <c r="J398" i="39" s="1"/>
  <c r="K398" i="39" s="1"/>
  <c r="H394" i="39"/>
  <c r="I394" i="39" s="1"/>
  <c r="J394" i="39" s="1"/>
  <c r="K394" i="39" s="1"/>
  <c r="H390" i="39"/>
  <c r="I390" i="39" s="1"/>
  <c r="J390" i="39" s="1"/>
  <c r="K390" i="39" s="1"/>
  <c r="H386" i="39"/>
  <c r="I386" i="39" s="1"/>
  <c r="J386" i="39" s="1"/>
  <c r="K386" i="39" s="1"/>
  <c r="H382" i="39"/>
  <c r="I382" i="39" s="1"/>
  <c r="J382" i="39" s="1"/>
  <c r="K382" i="39" s="1"/>
  <c r="H378" i="39"/>
  <c r="I378" i="39" s="1"/>
  <c r="J378" i="39" s="1"/>
  <c r="K378" i="39" s="1"/>
  <c r="H374" i="39"/>
  <c r="I374" i="39" s="1"/>
  <c r="J374" i="39" s="1"/>
  <c r="K374" i="39" s="1"/>
  <c r="H370" i="39"/>
  <c r="I370" i="39" s="1"/>
  <c r="J370" i="39" s="1"/>
  <c r="K370" i="39" s="1"/>
  <c r="H366" i="39"/>
  <c r="I366" i="39" s="1"/>
  <c r="J366" i="39" s="1"/>
  <c r="K366" i="39" s="1"/>
  <c r="H362" i="39"/>
  <c r="I362" i="39" s="1"/>
  <c r="J362" i="39" s="1"/>
  <c r="K362" i="39" s="1"/>
  <c r="H358" i="39"/>
  <c r="I358" i="39" s="1"/>
  <c r="J358" i="39" s="1"/>
  <c r="K358" i="39" s="1"/>
  <c r="H354" i="39"/>
  <c r="I354" i="39" s="1"/>
  <c r="J354" i="39" s="1"/>
  <c r="K354" i="39" s="1"/>
  <c r="H350" i="39"/>
  <c r="I350" i="39" s="1"/>
  <c r="J350" i="39" s="1"/>
  <c r="K350" i="39" s="1"/>
  <c r="H346" i="39"/>
  <c r="I346" i="39" s="1"/>
  <c r="J346" i="39" s="1"/>
  <c r="K346" i="39" s="1"/>
  <c r="H342" i="39"/>
  <c r="I342" i="39" s="1"/>
  <c r="J342" i="39" s="1"/>
  <c r="K342" i="39" s="1"/>
  <c r="H338" i="39"/>
  <c r="I338" i="39" s="1"/>
  <c r="J338" i="39" s="1"/>
  <c r="K338" i="39" s="1"/>
  <c r="H334" i="39"/>
  <c r="I334" i="39" s="1"/>
  <c r="J334" i="39" s="1"/>
  <c r="K334" i="39" s="1"/>
  <c r="H330" i="39"/>
  <c r="I330" i="39" s="1"/>
  <c r="J330" i="39" s="1"/>
  <c r="K330" i="39" s="1"/>
  <c r="H326" i="39"/>
  <c r="I326" i="39" s="1"/>
  <c r="J326" i="39" s="1"/>
  <c r="K326" i="39" s="1"/>
  <c r="H322" i="39"/>
  <c r="I322" i="39" s="1"/>
  <c r="J322" i="39" s="1"/>
  <c r="K322" i="39" s="1"/>
  <c r="H318" i="39"/>
  <c r="I318" i="39" s="1"/>
  <c r="J318" i="39" s="1"/>
  <c r="K318" i="39" s="1"/>
  <c r="H314" i="39"/>
  <c r="I314" i="39" s="1"/>
  <c r="J314" i="39" s="1"/>
  <c r="K314" i="39" s="1"/>
  <c r="H310" i="39"/>
  <c r="I310" i="39" s="1"/>
  <c r="J310" i="39" s="1"/>
  <c r="K310" i="39" s="1"/>
  <c r="H306" i="39"/>
  <c r="I306" i="39" s="1"/>
  <c r="J306" i="39" s="1"/>
  <c r="K306" i="39" s="1"/>
  <c r="H302" i="39"/>
  <c r="I302" i="39" s="1"/>
  <c r="J302" i="39" s="1"/>
  <c r="K302" i="39" s="1"/>
  <c r="H298" i="39"/>
  <c r="I298" i="39" s="1"/>
  <c r="J298" i="39" s="1"/>
  <c r="K298" i="39" s="1"/>
  <c r="H294" i="39"/>
  <c r="I294" i="39" s="1"/>
  <c r="J294" i="39" s="1"/>
  <c r="K294" i="39" s="1"/>
  <c r="H290" i="39"/>
  <c r="I290" i="39" s="1"/>
  <c r="J290" i="39" s="1"/>
  <c r="K290" i="39" s="1"/>
  <c r="H286" i="39"/>
  <c r="I286" i="39" s="1"/>
  <c r="J286" i="39" s="1"/>
  <c r="K286" i="39" s="1"/>
  <c r="H282" i="39"/>
  <c r="I282" i="39" s="1"/>
  <c r="J282" i="39" s="1"/>
  <c r="K282" i="39" s="1"/>
  <c r="H278" i="39"/>
  <c r="I278" i="39" s="1"/>
  <c r="J278" i="39" s="1"/>
  <c r="K278" i="39" s="1"/>
  <c r="H274" i="39"/>
  <c r="I274" i="39" s="1"/>
  <c r="J274" i="39" s="1"/>
  <c r="K274" i="39" s="1"/>
  <c r="H270" i="39"/>
  <c r="I270" i="39" s="1"/>
  <c r="J270" i="39" s="1"/>
  <c r="K270" i="39" s="1"/>
  <c r="H266" i="39"/>
  <c r="I266" i="39" s="1"/>
  <c r="J266" i="39" s="1"/>
  <c r="K266" i="39" s="1"/>
  <c r="H262" i="39"/>
  <c r="I262" i="39" s="1"/>
  <c r="J262" i="39" s="1"/>
  <c r="K262" i="39" s="1"/>
  <c r="H258" i="39"/>
  <c r="I258" i="39" s="1"/>
  <c r="J258" i="39" s="1"/>
  <c r="K258" i="39" s="1"/>
  <c r="H254" i="39"/>
  <c r="I254" i="39" s="1"/>
  <c r="J254" i="39" s="1"/>
  <c r="K254" i="39" s="1"/>
  <c r="H250" i="39"/>
  <c r="I250" i="39" s="1"/>
  <c r="J250" i="39" s="1"/>
  <c r="K250" i="39" s="1"/>
  <c r="H246" i="39"/>
  <c r="I246" i="39" s="1"/>
  <c r="J246" i="39" s="1"/>
  <c r="K246" i="39" s="1"/>
  <c r="H242" i="39"/>
  <c r="I242" i="39" s="1"/>
  <c r="J242" i="39" s="1"/>
  <c r="K242" i="39" s="1"/>
  <c r="H238" i="39"/>
  <c r="I238" i="39" s="1"/>
  <c r="J238" i="39" s="1"/>
  <c r="K238" i="39" s="1"/>
  <c r="H234" i="39"/>
  <c r="I234" i="39" s="1"/>
  <c r="J234" i="39" s="1"/>
  <c r="K234" i="39" s="1"/>
  <c r="H230" i="39"/>
  <c r="I230" i="39" s="1"/>
  <c r="J230" i="39" s="1"/>
  <c r="K230" i="39" s="1"/>
  <c r="H226" i="39"/>
  <c r="I226" i="39" s="1"/>
  <c r="J226" i="39" s="1"/>
  <c r="K226" i="39" s="1"/>
  <c r="H222" i="39"/>
  <c r="I222" i="39" s="1"/>
  <c r="J222" i="39" s="1"/>
  <c r="K222" i="39" s="1"/>
  <c r="H218" i="39"/>
  <c r="I218" i="39" s="1"/>
  <c r="J218" i="39" s="1"/>
  <c r="K218" i="39" s="1"/>
  <c r="H214" i="39"/>
  <c r="I214" i="39" s="1"/>
  <c r="J214" i="39" s="1"/>
  <c r="K214" i="39" s="1"/>
  <c r="H210" i="39"/>
  <c r="I210" i="39" s="1"/>
  <c r="J210" i="39" s="1"/>
  <c r="K210" i="39" s="1"/>
  <c r="H206" i="39"/>
  <c r="I206" i="39" s="1"/>
  <c r="J206" i="39" s="1"/>
  <c r="K206" i="39" s="1"/>
  <c r="H202" i="39"/>
  <c r="I202" i="39" s="1"/>
  <c r="J202" i="39" s="1"/>
  <c r="K202" i="39" s="1"/>
  <c r="H198" i="39"/>
  <c r="I198" i="39" s="1"/>
  <c r="J198" i="39" s="1"/>
  <c r="K198" i="39" s="1"/>
  <c r="H194" i="39"/>
  <c r="I194" i="39" s="1"/>
  <c r="J194" i="39" s="1"/>
  <c r="K194" i="39" s="1"/>
  <c r="H190" i="39"/>
  <c r="I190" i="39" s="1"/>
  <c r="J190" i="39" s="1"/>
  <c r="K190" i="39" s="1"/>
  <c r="H186" i="39"/>
  <c r="I186" i="39" s="1"/>
  <c r="J186" i="39" s="1"/>
  <c r="K186" i="39" s="1"/>
  <c r="H182" i="39"/>
  <c r="I182" i="39" s="1"/>
  <c r="J182" i="39" s="1"/>
  <c r="K182" i="39" s="1"/>
  <c r="H178" i="39"/>
  <c r="I178" i="39" s="1"/>
  <c r="J178" i="39" s="1"/>
  <c r="K178" i="39" s="1"/>
  <c r="H174" i="39"/>
  <c r="I174" i="39" s="1"/>
  <c r="J174" i="39" s="1"/>
  <c r="K174" i="39" s="1"/>
  <c r="H170" i="39"/>
  <c r="I170" i="39" s="1"/>
  <c r="J170" i="39" s="1"/>
  <c r="K170" i="39" s="1"/>
  <c r="H166" i="39"/>
  <c r="I166" i="39" s="1"/>
  <c r="J166" i="39" s="1"/>
  <c r="K166" i="39" s="1"/>
  <c r="H162" i="39"/>
  <c r="I162" i="39" s="1"/>
  <c r="J162" i="39" s="1"/>
  <c r="K162" i="39" s="1"/>
  <c r="H158" i="39"/>
  <c r="I158" i="39" s="1"/>
  <c r="J158" i="39" s="1"/>
  <c r="K158" i="39" s="1"/>
  <c r="H154" i="39"/>
  <c r="I154" i="39" s="1"/>
  <c r="J154" i="39" s="1"/>
  <c r="K154" i="39" s="1"/>
  <c r="H150" i="39"/>
  <c r="I150" i="39" s="1"/>
  <c r="J150" i="39" s="1"/>
  <c r="K150" i="39" s="1"/>
  <c r="H146" i="39"/>
  <c r="I146" i="39" s="1"/>
  <c r="J146" i="39" s="1"/>
  <c r="K146" i="39" s="1"/>
  <c r="H142" i="39"/>
  <c r="I142" i="39" s="1"/>
  <c r="J142" i="39" s="1"/>
  <c r="K142" i="39" s="1"/>
  <c r="H138" i="39"/>
  <c r="I138" i="39" s="1"/>
  <c r="J138" i="39" s="1"/>
  <c r="K138" i="39" s="1"/>
  <c r="H134" i="39"/>
  <c r="I134" i="39" s="1"/>
  <c r="J134" i="39" s="1"/>
  <c r="K134" i="39" s="1"/>
  <c r="H130" i="39"/>
  <c r="I130" i="39" s="1"/>
  <c r="J130" i="39" s="1"/>
  <c r="K130" i="39" s="1"/>
  <c r="H126" i="39"/>
  <c r="I126" i="39" s="1"/>
  <c r="J126" i="39" s="1"/>
  <c r="K126" i="39" s="1"/>
  <c r="H122" i="39"/>
  <c r="I122" i="39" s="1"/>
  <c r="J122" i="39" s="1"/>
  <c r="K122" i="39" s="1"/>
  <c r="H118" i="39"/>
  <c r="I118" i="39" s="1"/>
  <c r="J118" i="39" s="1"/>
  <c r="K118" i="39" s="1"/>
  <c r="H114" i="39"/>
  <c r="I114" i="39" s="1"/>
  <c r="J114" i="39" s="1"/>
  <c r="K114" i="39" s="1"/>
  <c r="H110" i="39"/>
  <c r="I110" i="39" s="1"/>
  <c r="J110" i="39" s="1"/>
  <c r="K110" i="39" s="1"/>
  <c r="H106" i="39"/>
  <c r="I106" i="39" s="1"/>
  <c r="J106" i="39" s="1"/>
  <c r="K106" i="39" s="1"/>
  <c r="H102" i="39"/>
  <c r="I102" i="39" s="1"/>
  <c r="J102" i="39" s="1"/>
  <c r="K102" i="39" s="1"/>
  <c r="H98" i="39"/>
  <c r="I98" i="39" s="1"/>
  <c r="J98" i="39" s="1"/>
  <c r="K98" i="39" s="1"/>
  <c r="H94" i="39"/>
  <c r="I94" i="39" s="1"/>
  <c r="J94" i="39" s="1"/>
  <c r="K94" i="39" s="1"/>
  <c r="H90" i="39"/>
  <c r="I90" i="39" s="1"/>
  <c r="J90" i="39" s="1"/>
  <c r="K90" i="39" s="1"/>
  <c r="H86" i="39"/>
  <c r="I86" i="39" s="1"/>
  <c r="J86" i="39" s="1"/>
  <c r="K86" i="39" s="1"/>
  <c r="H82" i="39"/>
  <c r="I82" i="39" s="1"/>
  <c r="J82" i="39" s="1"/>
  <c r="K82" i="39" s="1"/>
  <c r="H78" i="39"/>
  <c r="I78" i="39" s="1"/>
  <c r="J78" i="39" s="1"/>
  <c r="K78" i="39" s="1"/>
  <c r="H74" i="39"/>
  <c r="I74" i="39" s="1"/>
  <c r="J74" i="39" s="1"/>
  <c r="K74" i="39" s="1"/>
  <c r="H70" i="39"/>
  <c r="I70" i="39" s="1"/>
  <c r="J70" i="39" s="1"/>
  <c r="K70" i="39" s="1"/>
  <c r="H66" i="39"/>
  <c r="I66" i="39" s="1"/>
  <c r="J66" i="39" s="1"/>
  <c r="K66" i="39" s="1"/>
  <c r="H62" i="39"/>
  <c r="I62" i="39" s="1"/>
  <c r="J62" i="39" s="1"/>
  <c r="K62" i="39" s="1"/>
  <c r="H58" i="39"/>
  <c r="I58" i="39" s="1"/>
  <c r="J58" i="39" s="1"/>
  <c r="K58" i="39" s="1"/>
  <c r="H54" i="39"/>
  <c r="I54" i="39" s="1"/>
  <c r="J54" i="39" s="1"/>
  <c r="K54" i="39" s="1"/>
  <c r="H50" i="39"/>
  <c r="I50" i="39" s="1"/>
  <c r="J50" i="39" s="1"/>
  <c r="K50" i="39" s="1"/>
  <c r="H46" i="39"/>
  <c r="I46" i="39" s="1"/>
  <c r="J46" i="39" s="1"/>
  <c r="K46" i="39" s="1"/>
  <c r="H42" i="39"/>
  <c r="I42" i="39" s="1"/>
  <c r="J42" i="39" s="1"/>
  <c r="K42" i="39" s="1"/>
  <c r="H38" i="39"/>
  <c r="I38" i="39" s="1"/>
  <c r="J38" i="39" s="1"/>
  <c r="K38" i="39" s="1"/>
  <c r="H34" i="39"/>
  <c r="I34" i="39" s="1"/>
  <c r="J34" i="39" s="1"/>
  <c r="K34" i="39" s="1"/>
  <c r="H30" i="39"/>
  <c r="I30" i="39" s="1"/>
  <c r="J30" i="39" s="1"/>
  <c r="K30" i="39" s="1"/>
  <c r="H26" i="39"/>
  <c r="I26" i="39" s="1"/>
  <c r="J26" i="39" s="1"/>
  <c r="K26" i="39" s="1"/>
  <c r="H22" i="39"/>
  <c r="I22" i="39" s="1"/>
  <c r="J22" i="39" s="1"/>
  <c r="K22" i="39" s="1"/>
  <c r="H18" i="39"/>
  <c r="I18" i="39" s="1"/>
  <c r="J18" i="39" s="1"/>
  <c r="K18" i="39" s="1"/>
  <c r="H14" i="39"/>
  <c r="I14" i="39" s="1"/>
  <c r="J14" i="39" s="1"/>
  <c r="K14" i="39" s="1"/>
  <c r="H10" i="39"/>
  <c r="I10" i="39" s="1"/>
  <c r="J10" i="39" s="1"/>
  <c r="K10" i="39" s="1"/>
  <c r="H6" i="39"/>
  <c r="I6" i="39" s="1"/>
  <c r="J6" i="39" s="1"/>
  <c r="K6" i="39" s="1"/>
  <c r="L423" i="39"/>
  <c r="L419" i="39"/>
  <c r="L415" i="39"/>
  <c r="L411" i="39"/>
  <c r="L407" i="39"/>
  <c r="L403" i="39"/>
  <c r="L399" i="39"/>
  <c r="L395" i="39"/>
  <c r="L391" i="39"/>
  <c r="L387" i="39"/>
  <c r="L383" i="39"/>
  <c r="L379" i="39"/>
  <c r="L375" i="39"/>
  <c r="L371" i="39"/>
  <c r="L367" i="39"/>
  <c r="L363" i="39"/>
  <c r="L359" i="39"/>
  <c r="L355" i="39"/>
  <c r="L351" i="39"/>
  <c r="L347" i="39"/>
  <c r="L343" i="39"/>
  <c r="L339" i="39"/>
  <c r="L335" i="39"/>
  <c r="L331" i="39"/>
  <c r="L327" i="39"/>
  <c r="L323" i="39"/>
  <c r="L319" i="39"/>
  <c r="L315" i="39"/>
  <c r="L311" i="39"/>
  <c r="L307" i="39"/>
  <c r="L303" i="39"/>
  <c r="L299" i="39"/>
  <c r="L295" i="39"/>
  <c r="L291" i="39"/>
  <c r="L287" i="39"/>
  <c r="L283" i="39"/>
  <c r="L279" i="39"/>
  <c r="L275" i="39"/>
  <c r="L271" i="39"/>
  <c r="L267" i="39"/>
  <c r="L263" i="39"/>
  <c r="L259" i="39"/>
  <c r="L255" i="39"/>
  <c r="L251" i="39"/>
  <c r="L247" i="39"/>
  <c r="L243" i="39"/>
  <c r="L239" i="39"/>
  <c r="L235" i="39"/>
  <c r="L231" i="39"/>
  <c r="L227" i="39"/>
  <c r="L223" i="39"/>
  <c r="L219" i="39"/>
  <c r="L215" i="39"/>
  <c r="L211" i="39"/>
  <c r="L207" i="39"/>
  <c r="L203" i="39"/>
  <c r="L199" i="39"/>
  <c r="L195" i="39"/>
  <c r="L191" i="39"/>
  <c r="L187" i="39"/>
  <c r="L183" i="39"/>
  <c r="L179" i="39"/>
  <c r="L175" i="39"/>
  <c r="L171" i="39"/>
  <c r="L167" i="39"/>
  <c r="L163" i="39"/>
  <c r="L159" i="39"/>
  <c r="L155" i="39"/>
  <c r="L151" i="39"/>
  <c r="L147" i="39"/>
  <c r="L143" i="39"/>
  <c r="L139" i="39"/>
  <c r="L135" i="39"/>
  <c r="L131" i="39"/>
  <c r="L127" i="39"/>
  <c r="L123" i="39"/>
  <c r="L119" i="39"/>
  <c r="L115" i="39"/>
  <c r="L111" i="39"/>
  <c r="L107" i="39"/>
  <c r="L103" i="39"/>
  <c r="L99" i="39"/>
  <c r="L95" i="39"/>
  <c r="L91" i="39"/>
  <c r="L87" i="39"/>
  <c r="L83" i="39"/>
  <c r="L79" i="39"/>
  <c r="L75" i="39"/>
  <c r="L71" i="39"/>
  <c r="L67" i="39"/>
  <c r="L63" i="39"/>
  <c r="L59" i="39"/>
  <c r="L55" i="39"/>
  <c r="L51" i="39"/>
  <c r="L47" i="39"/>
  <c r="L43" i="39"/>
  <c r="L39" i="39"/>
  <c r="L35" i="39"/>
  <c r="L31" i="39"/>
  <c r="L27" i="39"/>
  <c r="L23" i="39"/>
  <c r="L19" i="39"/>
  <c r="L15" i="39"/>
  <c r="L11" i="39"/>
  <c r="L7" i="39"/>
  <c r="V425" i="39"/>
  <c r="V417" i="39"/>
  <c r="V413" i="39"/>
  <c r="V405" i="39"/>
  <c r="V401" i="39"/>
  <c r="V397" i="39"/>
  <c r="V393" i="39"/>
  <c r="T393" i="39"/>
  <c r="U393" i="39" s="1"/>
  <c r="V385" i="39"/>
  <c r="T385" i="39"/>
  <c r="U385" i="39" s="1"/>
  <c r="V381" i="39"/>
  <c r="V373" i="39"/>
  <c r="V369" i="39"/>
  <c r="V365" i="39"/>
  <c r="V361" i="39"/>
  <c r="V353" i="39"/>
  <c r="T353" i="39"/>
  <c r="U353" i="39" s="1"/>
  <c r="V349" i="39"/>
  <c r="R424" i="39"/>
  <c r="S424" i="39" s="1"/>
  <c r="T424" i="39" s="1"/>
  <c r="U424" i="39" s="1"/>
  <c r="R420" i="39"/>
  <c r="S420" i="39" s="1"/>
  <c r="T420" i="39" s="1"/>
  <c r="U420" i="39" s="1"/>
  <c r="R416" i="39"/>
  <c r="S416" i="39" s="1"/>
  <c r="T416" i="39" s="1"/>
  <c r="U416" i="39" s="1"/>
  <c r="R412" i="39"/>
  <c r="S412" i="39" s="1"/>
  <c r="T412" i="39" s="1"/>
  <c r="U412" i="39" s="1"/>
  <c r="R408" i="39"/>
  <c r="S408" i="39" s="1"/>
  <c r="T408" i="39" s="1"/>
  <c r="U408" i="39" s="1"/>
  <c r="R404" i="39"/>
  <c r="S404" i="39" s="1"/>
  <c r="T404" i="39" s="1"/>
  <c r="U404" i="39" s="1"/>
  <c r="S400" i="39"/>
  <c r="T400" i="39" s="1"/>
  <c r="U400" i="39" s="1"/>
  <c r="R400" i="39"/>
  <c r="R396" i="39"/>
  <c r="S396" i="39" s="1"/>
  <c r="T396" i="39" s="1"/>
  <c r="U396" i="39" s="1"/>
  <c r="R392" i="39"/>
  <c r="S392" i="39" s="1"/>
  <c r="T392" i="39" s="1"/>
  <c r="U392" i="39" s="1"/>
  <c r="R388" i="39"/>
  <c r="S388" i="39" s="1"/>
  <c r="T388" i="39" s="1"/>
  <c r="U388" i="39" s="1"/>
  <c r="S384" i="39"/>
  <c r="T384" i="39" s="1"/>
  <c r="U384" i="39" s="1"/>
  <c r="R384" i="39"/>
  <c r="R380" i="39"/>
  <c r="S380" i="39" s="1"/>
  <c r="T380" i="39" s="1"/>
  <c r="U380" i="39" s="1"/>
  <c r="R376" i="39"/>
  <c r="S376" i="39" s="1"/>
  <c r="T376" i="39" s="1"/>
  <c r="U376" i="39" s="1"/>
  <c r="R372" i="39"/>
  <c r="S372" i="39" s="1"/>
  <c r="T372" i="39" s="1"/>
  <c r="U372" i="39" s="1"/>
  <c r="S368" i="39"/>
  <c r="R368" i="39"/>
  <c r="R364" i="39"/>
  <c r="S364" i="39" s="1"/>
  <c r="T364" i="39" s="1"/>
  <c r="U364" i="39" s="1"/>
  <c r="S360" i="39"/>
  <c r="R360" i="39"/>
  <c r="R356" i="39"/>
  <c r="S356" i="39" s="1"/>
  <c r="T356" i="39" s="1"/>
  <c r="U356" i="39" s="1"/>
  <c r="S352" i="39"/>
  <c r="T352" i="39" s="1"/>
  <c r="U352" i="39" s="1"/>
  <c r="R352" i="39"/>
  <c r="R348" i="39"/>
  <c r="S348" i="39" s="1"/>
  <c r="T348" i="39" s="1"/>
  <c r="U348" i="39" s="1"/>
  <c r="R344" i="39"/>
  <c r="S344" i="39" s="1"/>
  <c r="R340" i="39"/>
  <c r="S340" i="39" s="1"/>
  <c r="T340" i="39" s="1"/>
  <c r="U340" i="39" s="1"/>
  <c r="S336" i="39"/>
  <c r="T336" i="39" s="1"/>
  <c r="U336" i="39" s="1"/>
  <c r="R336" i="39"/>
  <c r="R332" i="39"/>
  <c r="S332" i="39" s="1"/>
  <c r="T332" i="39" s="1"/>
  <c r="U332" i="39" s="1"/>
  <c r="S328" i="39"/>
  <c r="T328" i="39" s="1"/>
  <c r="U328" i="39" s="1"/>
  <c r="R328" i="39"/>
  <c r="R324" i="39"/>
  <c r="S324" i="39" s="1"/>
  <c r="T324" i="39" s="1"/>
  <c r="U324" i="39" s="1"/>
  <c r="R320" i="39"/>
  <c r="S320" i="39" s="1"/>
  <c r="T320" i="39" s="1"/>
  <c r="U320" i="39" s="1"/>
  <c r="R316" i="39"/>
  <c r="S316" i="39" s="1"/>
  <c r="T316" i="39" s="1"/>
  <c r="U316" i="39" s="1"/>
  <c r="R312" i="39"/>
  <c r="S312" i="39" s="1"/>
  <c r="R308" i="39"/>
  <c r="S308" i="39" s="1"/>
  <c r="T308" i="39" s="1"/>
  <c r="U308" i="39" s="1"/>
  <c r="S304" i="39"/>
  <c r="T304" i="39" s="1"/>
  <c r="U304" i="39" s="1"/>
  <c r="R304" i="39"/>
  <c r="R300" i="39"/>
  <c r="S300" i="39" s="1"/>
  <c r="T300" i="39" s="1"/>
  <c r="U300" i="39" s="1"/>
  <c r="R296" i="39"/>
  <c r="S296" i="39" s="1"/>
  <c r="T296" i="39" s="1"/>
  <c r="U296" i="39" s="1"/>
  <c r="R292" i="39"/>
  <c r="S292" i="39" s="1"/>
  <c r="T292" i="39" s="1"/>
  <c r="U292" i="39" s="1"/>
  <c r="R288" i="39"/>
  <c r="S288" i="39" s="1"/>
  <c r="T288" i="39" s="1"/>
  <c r="U288" i="39" s="1"/>
  <c r="R284" i="39"/>
  <c r="S284" i="39" s="1"/>
  <c r="T284" i="39" s="1"/>
  <c r="U284" i="39" s="1"/>
  <c r="R280" i="39"/>
  <c r="S280" i="39" s="1"/>
  <c r="T280" i="39" s="1"/>
  <c r="U280" i="39" s="1"/>
  <c r="R276" i="39"/>
  <c r="S276" i="39" s="1"/>
  <c r="T276" i="39" s="1"/>
  <c r="U276" i="39" s="1"/>
  <c r="S272" i="39"/>
  <c r="R272" i="39"/>
  <c r="R268" i="39"/>
  <c r="S268" i="39" s="1"/>
  <c r="T268" i="39" s="1"/>
  <c r="U268" i="39" s="1"/>
  <c r="R264" i="39"/>
  <c r="S264" i="39" s="1"/>
  <c r="T264" i="39" s="1"/>
  <c r="U264" i="39" s="1"/>
  <c r="R260" i="39"/>
  <c r="S260" i="39" s="1"/>
  <c r="T260" i="39" s="1"/>
  <c r="U260" i="39" s="1"/>
  <c r="S256" i="39"/>
  <c r="T256" i="39" s="1"/>
  <c r="U256" i="39" s="1"/>
  <c r="R256" i="39"/>
  <c r="R252" i="39"/>
  <c r="S252" i="39" s="1"/>
  <c r="T252" i="39" s="1"/>
  <c r="U252" i="39" s="1"/>
  <c r="R248" i="39"/>
  <c r="S248" i="39" s="1"/>
  <c r="R244" i="39"/>
  <c r="S244" i="39" s="1"/>
  <c r="T244" i="39" s="1"/>
  <c r="U244" i="39" s="1"/>
  <c r="S240" i="39"/>
  <c r="R240" i="39"/>
  <c r="R236" i="39"/>
  <c r="S236" i="39" s="1"/>
  <c r="T236" i="39" s="1"/>
  <c r="U236" i="39" s="1"/>
  <c r="S232" i="39"/>
  <c r="R232" i="39"/>
  <c r="R228" i="39"/>
  <c r="S228" i="39" s="1"/>
  <c r="T228" i="39" s="1"/>
  <c r="U228" i="39" s="1"/>
  <c r="R224" i="39"/>
  <c r="S224" i="39" s="1"/>
  <c r="T224" i="39" s="1"/>
  <c r="U224" i="39" s="1"/>
  <c r="R220" i="39"/>
  <c r="S220" i="39" s="1"/>
  <c r="T220" i="39" s="1"/>
  <c r="U220" i="39" s="1"/>
  <c r="R216" i="39"/>
  <c r="S216" i="39" s="1"/>
  <c r="R212" i="39"/>
  <c r="S212" i="39" s="1"/>
  <c r="T212" i="39" s="1"/>
  <c r="U212" i="39" s="1"/>
  <c r="S208" i="39"/>
  <c r="T208" i="39" s="1"/>
  <c r="U208" i="39" s="1"/>
  <c r="R208" i="39"/>
  <c r="R204" i="39"/>
  <c r="S204" i="39" s="1"/>
  <c r="T204" i="39" s="1"/>
  <c r="U204" i="39" s="1"/>
  <c r="R200" i="39"/>
  <c r="S200" i="39" s="1"/>
  <c r="T200" i="39" s="1"/>
  <c r="U200" i="39" s="1"/>
  <c r="R196" i="39"/>
  <c r="S196" i="39" s="1"/>
  <c r="T196" i="39" s="1"/>
  <c r="U196" i="39" s="1"/>
  <c r="R192" i="39"/>
  <c r="S192" i="39" s="1"/>
  <c r="T192" i="39" s="1"/>
  <c r="U192" i="39" s="1"/>
  <c r="R188" i="39"/>
  <c r="S188" i="39" s="1"/>
  <c r="T188" i="39" s="1"/>
  <c r="U188" i="39" s="1"/>
  <c r="R184" i="39"/>
  <c r="S184" i="39" s="1"/>
  <c r="T184" i="39" s="1"/>
  <c r="U184" i="39" s="1"/>
  <c r="R180" i="39"/>
  <c r="S180" i="39" s="1"/>
  <c r="T180" i="39" s="1"/>
  <c r="U180" i="39" s="1"/>
  <c r="S176" i="39"/>
  <c r="R176" i="39"/>
  <c r="R172" i="39"/>
  <c r="S172" i="39" s="1"/>
  <c r="T172" i="39" s="1"/>
  <c r="U172" i="39" s="1"/>
  <c r="R168" i="39"/>
  <c r="S168" i="39" s="1"/>
  <c r="T168" i="39" s="1"/>
  <c r="U168" i="39" s="1"/>
  <c r="R164" i="39"/>
  <c r="S164" i="39" s="1"/>
  <c r="T164" i="39" s="1"/>
  <c r="U164" i="39" s="1"/>
  <c r="R160" i="39"/>
  <c r="S160" i="39" s="1"/>
  <c r="T160" i="39" s="1"/>
  <c r="U160" i="39" s="1"/>
  <c r="R156" i="39"/>
  <c r="S156" i="39" s="1"/>
  <c r="T156" i="39" s="1"/>
  <c r="U156" i="39" s="1"/>
  <c r="R152" i="39"/>
  <c r="S152" i="39" s="1"/>
  <c r="T152" i="39" s="1"/>
  <c r="U152" i="39" s="1"/>
  <c r="R148" i="39"/>
  <c r="S148" i="39" s="1"/>
  <c r="T148" i="39" s="1"/>
  <c r="U148" i="39" s="1"/>
  <c r="S144" i="39"/>
  <c r="T144" i="39" s="1"/>
  <c r="U144" i="39" s="1"/>
  <c r="R144" i="39"/>
  <c r="R140" i="39"/>
  <c r="S140" i="39" s="1"/>
  <c r="T140" i="39" s="1"/>
  <c r="U140" i="39" s="1"/>
  <c r="R136" i="39"/>
  <c r="S136" i="39" s="1"/>
  <c r="T136" i="39" s="1"/>
  <c r="U136" i="39" s="1"/>
  <c r="R132" i="39"/>
  <c r="S132" i="39" s="1"/>
  <c r="T132" i="39" s="1"/>
  <c r="U132" i="39" s="1"/>
  <c r="S128" i="39"/>
  <c r="T128" i="39" s="1"/>
  <c r="U128" i="39" s="1"/>
  <c r="R128" i="39"/>
  <c r="R124" i="39"/>
  <c r="S124" i="39" s="1"/>
  <c r="T124" i="39" s="1"/>
  <c r="U124" i="39" s="1"/>
  <c r="R120" i="39"/>
  <c r="S120" i="39" s="1"/>
  <c r="T120" i="39" s="1"/>
  <c r="U120" i="39" s="1"/>
  <c r="R116" i="39"/>
  <c r="S116" i="39" s="1"/>
  <c r="T116" i="39" s="1"/>
  <c r="U116" i="39" s="1"/>
  <c r="S112" i="39"/>
  <c r="R112" i="39"/>
  <c r="R108" i="39"/>
  <c r="S108" i="39" s="1"/>
  <c r="T108" i="39" s="1"/>
  <c r="U108" i="39" s="1"/>
  <c r="S104" i="39"/>
  <c r="R104" i="39"/>
  <c r="R100" i="39"/>
  <c r="S100" i="39" s="1"/>
  <c r="T100" i="39" s="1"/>
  <c r="U100" i="39" s="1"/>
  <c r="S96" i="39"/>
  <c r="T96" i="39" s="1"/>
  <c r="U96" i="39" s="1"/>
  <c r="R96" i="39"/>
  <c r="R92" i="39"/>
  <c r="S92" i="39" s="1"/>
  <c r="T92" i="39" s="1"/>
  <c r="U92" i="39" s="1"/>
  <c r="R88" i="39"/>
  <c r="S88" i="39" s="1"/>
  <c r="T88" i="39" s="1"/>
  <c r="U88" i="39" s="1"/>
  <c r="R84" i="39"/>
  <c r="S84" i="39" s="1"/>
  <c r="T84" i="39" s="1"/>
  <c r="U84" i="39" s="1"/>
  <c r="S80" i="39"/>
  <c r="T80" i="39" s="1"/>
  <c r="U80" i="39" s="1"/>
  <c r="R80" i="39"/>
  <c r="R76" i="39"/>
  <c r="S76" i="39" s="1"/>
  <c r="T76" i="39" s="1"/>
  <c r="U76" i="39" s="1"/>
  <c r="S72" i="39"/>
  <c r="T72" i="39" s="1"/>
  <c r="U72" i="39" s="1"/>
  <c r="R72" i="39"/>
  <c r="R68" i="39"/>
  <c r="S68" i="39" s="1"/>
  <c r="T68" i="39" s="1"/>
  <c r="U68" i="39" s="1"/>
  <c r="R64" i="39"/>
  <c r="S64" i="39" s="1"/>
  <c r="T64" i="39" s="1"/>
  <c r="U64" i="39" s="1"/>
  <c r="R60" i="39"/>
  <c r="S60" i="39" s="1"/>
  <c r="T60" i="39" s="1"/>
  <c r="U60" i="39" s="1"/>
  <c r="R56" i="39"/>
  <c r="S56" i="39" s="1"/>
  <c r="R52" i="39"/>
  <c r="S52" i="39" s="1"/>
  <c r="T52" i="39" s="1"/>
  <c r="U52" i="39" s="1"/>
  <c r="S48" i="39"/>
  <c r="R48" i="39"/>
  <c r="R44" i="39"/>
  <c r="S44" i="39" s="1"/>
  <c r="T44" i="39" s="1"/>
  <c r="U44" i="39" s="1"/>
  <c r="R40" i="39"/>
  <c r="S40" i="39" s="1"/>
  <c r="T40" i="39" s="1"/>
  <c r="U40" i="39" s="1"/>
  <c r="R36" i="39"/>
  <c r="S36" i="39" s="1"/>
  <c r="T36" i="39" s="1"/>
  <c r="U36" i="39" s="1"/>
  <c r="R32" i="39"/>
  <c r="S32" i="39" s="1"/>
  <c r="T32" i="39" s="1"/>
  <c r="U32" i="39" s="1"/>
  <c r="R28" i="39"/>
  <c r="S28" i="39" s="1"/>
  <c r="T28" i="39" s="1"/>
  <c r="U28" i="39" s="1"/>
  <c r="R24" i="39"/>
  <c r="S24" i="39" s="1"/>
  <c r="T24" i="39" s="1"/>
  <c r="U24" i="39" s="1"/>
  <c r="R20" i="39"/>
  <c r="S20" i="39" s="1"/>
  <c r="T20" i="39" s="1"/>
  <c r="U20" i="39" s="1"/>
  <c r="S16" i="39"/>
  <c r="R16" i="39"/>
  <c r="R12" i="39"/>
  <c r="S12" i="39" s="1"/>
  <c r="T12" i="39" s="1"/>
  <c r="U12" i="39" s="1"/>
  <c r="R8" i="39"/>
  <c r="S8" i="39" s="1"/>
  <c r="T8" i="39" s="1"/>
  <c r="U8" i="39" s="1"/>
  <c r="R4" i="39"/>
  <c r="S4" i="39" s="1"/>
  <c r="T4" i="39" s="1"/>
  <c r="U4" i="39" s="1"/>
  <c r="H425" i="39"/>
  <c r="I425" i="39" s="1"/>
  <c r="J425" i="39" s="1"/>
  <c r="K425" i="39" s="1"/>
  <c r="H421" i="39"/>
  <c r="I421" i="39" s="1"/>
  <c r="J421" i="39" s="1"/>
  <c r="K421" i="39" s="1"/>
  <c r="H417" i="39"/>
  <c r="I417" i="39" s="1"/>
  <c r="J417" i="39" s="1"/>
  <c r="K417" i="39" s="1"/>
  <c r="H413" i="39"/>
  <c r="I413" i="39" s="1"/>
  <c r="J413" i="39" s="1"/>
  <c r="K413" i="39" s="1"/>
  <c r="H409" i="39"/>
  <c r="I409" i="39" s="1"/>
  <c r="J409" i="39" s="1"/>
  <c r="K409" i="39" s="1"/>
  <c r="H405" i="39"/>
  <c r="I405" i="39" s="1"/>
  <c r="J405" i="39" s="1"/>
  <c r="K405" i="39" s="1"/>
  <c r="H401" i="39"/>
  <c r="I401" i="39" s="1"/>
  <c r="J401" i="39" s="1"/>
  <c r="K401" i="39" s="1"/>
  <c r="H397" i="39"/>
  <c r="I397" i="39" s="1"/>
  <c r="J397" i="39" s="1"/>
  <c r="K397" i="39" s="1"/>
  <c r="H393" i="39"/>
  <c r="I393" i="39" s="1"/>
  <c r="J393" i="39" s="1"/>
  <c r="K393" i="39" s="1"/>
  <c r="H389" i="39"/>
  <c r="I389" i="39" s="1"/>
  <c r="J389" i="39" s="1"/>
  <c r="K389" i="39" s="1"/>
  <c r="H385" i="39"/>
  <c r="I385" i="39" s="1"/>
  <c r="J385" i="39" s="1"/>
  <c r="K385" i="39" s="1"/>
  <c r="H381" i="39"/>
  <c r="I381" i="39" s="1"/>
  <c r="J381" i="39" s="1"/>
  <c r="K381" i="39" s="1"/>
  <c r="H377" i="39"/>
  <c r="I377" i="39" s="1"/>
  <c r="J377" i="39" s="1"/>
  <c r="K377" i="39" s="1"/>
  <c r="H373" i="39"/>
  <c r="I373" i="39" s="1"/>
  <c r="J373" i="39" s="1"/>
  <c r="K373" i="39" s="1"/>
  <c r="H369" i="39"/>
  <c r="I369" i="39" s="1"/>
  <c r="J369" i="39" s="1"/>
  <c r="K369" i="39" s="1"/>
  <c r="H365" i="39"/>
  <c r="I365" i="39" s="1"/>
  <c r="J365" i="39" s="1"/>
  <c r="K365" i="39" s="1"/>
  <c r="H361" i="39"/>
  <c r="I361" i="39" s="1"/>
  <c r="J361" i="39" s="1"/>
  <c r="K361" i="39" s="1"/>
  <c r="H357" i="39"/>
  <c r="I357" i="39" s="1"/>
  <c r="J357" i="39" s="1"/>
  <c r="K357" i="39" s="1"/>
  <c r="H353" i="39"/>
  <c r="I353" i="39" s="1"/>
  <c r="J353" i="39" s="1"/>
  <c r="K353" i="39" s="1"/>
  <c r="H349" i="39"/>
  <c r="I349" i="39" s="1"/>
  <c r="J349" i="39" s="1"/>
  <c r="K349" i="39" s="1"/>
  <c r="H345" i="39"/>
  <c r="I345" i="39" s="1"/>
  <c r="J345" i="39" s="1"/>
  <c r="K345" i="39" s="1"/>
  <c r="H341" i="39"/>
  <c r="I341" i="39" s="1"/>
  <c r="J341" i="39" s="1"/>
  <c r="K341" i="39" s="1"/>
  <c r="H337" i="39"/>
  <c r="I337" i="39" s="1"/>
  <c r="J337" i="39" s="1"/>
  <c r="K337" i="39" s="1"/>
  <c r="H333" i="39"/>
  <c r="I333" i="39" s="1"/>
  <c r="J333" i="39" s="1"/>
  <c r="K333" i="39" s="1"/>
  <c r="H329" i="39"/>
  <c r="I329" i="39" s="1"/>
  <c r="J329" i="39" s="1"/>
  <c r="K329" i="39" s="1"/>
  <c r="H325" i="39"/>
  <c r="I325" i="39" s="1"/>
  <c r="J325" i="39" s="1"/>
  <c r="K325" i="39" s="1"/>
  <c r="H321" i="39"/>
  <c r="I321" i="39" s="1"/>
  <c r="J321" i="39" s="1"/>
  <c r="K321" i="39" s="1"/>
  <c r="H317" i="39"/>
  <c r="I317" i="39" s="1"/>
  <c r="J317" i="39" s="1"/>
  <c r="K317" i="39" s="1"/>
  <c r="H313" i="39"/>
  <c r="I313" i="39" s="1"/>
  <c r="J313" i="39" s="1"/>
  <c r="K313" i="39" s="1"/>
  <c r="H309" i="39"/>
  <c r="I309" i="39" s="1"/>
  <c r="J309" i="39" s="1"/>
  <c r="K309" i="39" s="1"/>
  <c r="H305" i="39"/>
  <c r="I305" i="39" s="1"/>
  <c r="J305" i="39" s="1"/>
  <c r="K305" i="39" s="1"/>
  <c r="H301" i="39"/>
  <c r="I301" i="39" s="1"/>
  <c r="J301" i="39" s="1"/>
  <c r="K301" i="39" s="1"/>
  <c r="H297" i="39"/>
  <c r="I297" i="39" s="1"/>
  <c r="J297" i="39" s="1"/>
  <c r="K297" i="39" s="1"/>
  <c r="H293" i="39"/>
  <c r="I293" i="39" s="1"/>
  <c r="J293" i="39" s="1"/>
  <c r="K293" i="39" s="1"/>
  <c r="H289" i="39"/>
  <c r="I289" i="39" s="1"/>
  <c r="J289" i="39" s="1"/>
  <c r="K289" i="39" s="1"/>
  <c r="H285" i="39"/>
  <c r="I285" i="39" s="1"/>
  <c r="J285" i="39" s="1"/>
  <c r="K285" i="39" s="1"/>
  <c r="H281" i="39"/>
  <c r="I281" i="39" s="1"/>
  <c r="J281" i="39" s="1"/>
  <c r="K281" i="39" s="1"/>
  <c r="H277" i="39"/>
  <c r="I277" i="39" s="1"/>
  <c r="J277" i="39" s="1"/>
  <c r="K277" i="39" s="1"/>
  <c r="H273" i="39"/>
  <c r="I273" i="39" s="1"/>
  <c r="J273" i="39" s="1"/>
  <c r="K273" i="39" s="1"/>
  <c r="H269" i="39"/>
  <c r="I269" i="39" s="1"/>
  <c r="J269" i="39" s="1"/>
  <c r="K269" i="39" s="1"/>
  <c r="H265" i="39"/>
  <c r="I265" i="39" s="1"/>
  <c r="J265" i="39" s="1"/>
  <c r="K265" i="39" s="1"/>
  <c r="H261" i="39"/>
  <c r="I261" i="39" s="1"/>
  <c r="J261" i="39" s="1"/>
  <c r="K261" i="39" s="1"/>
  <c r="H257" i="39"/>
  <c r="I257" i="39" s="1"/>
  <c r="J257" i="39" s="1"/>
  <c r="K257" i="39" s="1"/>
  <c r="H253" i="39"/>
  <c r="I253" i="39" s="1"/>
  <c r="J253" i="39" s="1"/>
  <c r="K253" i="39" s="1"/>
  <c r="H249" i="39"/>
  <c r="I249" i="39" s="1"/>
  <c r="J249" i="39" s="1"/>
  <c r="K249" i="39" s="1"/>
  <c r="H245" i="39"/>
  <c r="I245" i="39" s="1"/>
  <c r="J245" i="39" s="1"/>
  <c r="K245" i="39" s="1"/>
  <c r="H241" i="39"/>
  <c r="I241" i="39" s="1"/>
  <c r="J241" i="39" s="1"/>
  <c r="K241" i="39" s="1"/>
  <c r="H237" i="39"/>
  <c r="I237" i="39" s="1"/>
  <c r="J237" i="39" s="1"/>
  <c r="K237" i="39" s="1"/>
  <c r="H233" i="39"/>
  <c r="I233" i="39" s="1"/>
  <c r="J233" i="39" s="1"/>
  <c r="K233" i="39" s="1"/>
  <c r="H229" i="39"/>
  <c r="I229" i="39" s="1"/>
  <c r="J229" i="39" s="1"/>
  <c r="K229" i="39" s="1"/>
  <c r="H225" i="39"/>
  <c r="I225" i="39" s="1"/>
  <c r="J225" i="39" s="1"/>
  <c r="K225" i="39" s="1"/>
  <c r="H221" i="39"/>
  <c r="I221" i="39" s="1"/>
  <c r="J221" i="39" s="1"/>
  <c r="K221" i="39" s="1"/>
  <c r="H217" i="39"/>
  <c r="I217" i="39" s="1"/>
  <c r="J217" i="39" s="1"/>
  <c r="K217" i="39" s="1"/>
  <c r="H213" i="39"/>
  <c r="I213" i="39" s="1"/>
  <c r="J213" i="39" s="1"/>
  <c r="K213" i="39" s="1"/>
  <c r="H209" i="39"/>
  <c r="I209" i="39" s="1"/>
  <c r="J209" i="39" s="1"/>
  <c r="K209" i="39" s="1"/>
  <c r="H205" i="39"/>
  <c r="I205" i="39" s="1"/>
  <c r="J205" i="39" s="1"/>
  <c r="K205" i="39" s="1"/>
  <c r="H201" i="39"/>
  <c r="I201" i="39" s="1"/>
  <c r="J201" i="39" s="1"/>
  <c r="K201" i="39" s="1"/>
  <c r="H197" i="39"/>
  <c r="I197" i="39" s="1"/>
  <c r="J197" i="39" s="1"/>
  <c r="K197" i="39" s="1"/>
  <c r="H193" i="39"/>
  <c r="I193" i="39" s="1"/>
  <c r="J193" i="39" s="1"/>
  <c r="K193" i="39" s="1"/>
  <c r="H189" i="39"/>
  <c r="I189" i="39" s="1"/>
  <c r="J189" i="39" s="1"/>
  <c r="K189" i="39" s="1"/>
  <c r="H185" i="39"/>
  <c r="I185" i="39" s="1"/>
  <c r="J185" i="39" s="1"/>
  <c r="K185" i="39" s="1"/>
  <c r="H181" i="39"/>
  <c r="I181" i="39" s="1"/>
  <c r="J181" i="39" s="1"/>
  <c r="K181" i="39" s="1"/>
  <c r="H177" i="39"/>
  <c r="I177" i="39" s="1"/>
  <c r="J177" i="39" s="1"/>
  <c r="K177" i="39" s="1"/>
  <c r="H173" i="39"/>
  <c r="I173" i="39" s="1"/>
  <c r="J173" i="39" s="1"/>
  <c r="K173" i="39" s="1"/>
  <c r="H169" i="39"/>
  <c r="I169" i="39" s="1"/>
  <c r="J169" i="39" s="1"/>
  <c r="K169" i="39" s="1"/>
  <c r="H165" i="39"/>
  <c r="I165" i="39" s="1"/>
  <c r="J165" i="39" s="1"/>
  <c r="K165" i="39" s="1"/>
  <c r="H161" i="39"/>
  <c r="I161" i="39" s="1"/>
  <c r="J161" i="39" s="1"/>
  <c r="K161" i="39" s="1"/>
  <c r="H157" i="39"/>
  <c r="I157" i="39" s="1"/>
  <c r="J157" i="39" s="1"/>
  <c r="K157" i="39" s="1"/>
  <c r="H153" i="39"/>
  <c r="I153" i="39" s="1"/>
  <c r="J153" i="39" s="1"/>
  <c r="K153" i="39" s="1"/>
  <c r="H149" i="39"/>
  <c r="I149" i="39" s="1"/>
  <c r="J149" i="39" s="1"/>
  <c r="K149" i="39" s="1"/>
  <c r="H145" i="39"/>
  <c r="I145" i="39" s="1"/>
  <c r="J145" i="39" s="1"/>
  <c r="K145" i="39" s="1"/>
  <c r="H141" i="39"/>
  <c r="I141" i="39" s="1"/>
  <c r="J141" i="39" s="1"/>
  <c r="K141" i="39" s="1"/>
  <c r="H137" i="39"/>
  <c r="I137" i="39" s="1"/>
  <c r="J137" i="39" s="1"/>
  <c r="K137" i="39" s="1"/>
  <c r="H133" i="39"/>
  <c r="I133" i="39" s="1"/>
  <c r="J133" i="39" s="1"/>
  <c r="K133" i="39" s="1"/>
  <c r="H129" i="39"/>
  <c r="I129" i="39" s="1"/>
  <c r="J129" i="39" s="1"/>
  <c r="K129" i="39" s="1"/>
  <c r="H125" i="39"/>
  <c r="I125" i="39" s="1"/>
  <c r="J125" i="39" s="1"/>
  <c r="K125" i="39" s="1"/>
  <c r="H121" i="39"/>
  <c r="I121" i="39" s="1"/>
  <c r="J121" i="39" s="1"/>
  <c r="K121" i="39" s="1"/>
  <c r="H117" i="39"/>
  <c r="I117" i="39" s="1"/>
  <c r="J117" i="39" s="1"/>
  <c r="K117" i="39" s="1"/>
  <c r="H113" i="39"/>
  <c r="I113" i="39" s="1"/>
  <c r="J113" i="39" s="1"/>
  <c r="K113" i="39" s="1"/>
  <c r="H109" i="39"/>
  <c r="I109" i="39" s="1"/>
  <c r="J109" i="39" s="1"/>
  <c r="K109" i="39" s="1"/>
  <c r="H105" i="39"/>
  <c r="I105" i="39" s="1"/>
  <c r="J105" i="39" s="1"/>
  <c r="K105" i="39" s="1"/>
  <c r="H101" i="39"/>
  <c r="I101" i="39" s="1"/>
  <c r="J101" i="39" s="1"/>
  <c r="K101" i="39" s="1"/>
  <c r="H97" i="39"/>
  <c r="I97" i="39" s="1"/>
  <c r="J97" i="39" s="1"/>
  <c r="K97" i="39" s="1"/>
  <c r="H93" i="39"/>
  <c r="I93" i="39" s="1"/>
  <c r="J93" i="39" s="1"/>
  <c r="K93" i="39" s="1"/>
  <c r="H89" i="39"/>
  <c r="I89" i="39" s="1"/>
  <c r="J89" i="39" s="1"/>
  <c r="K89" i="39" s="1"/>
  <c r="H85" i="39"/>
  <c r="I85" i="39" s="1"/>
  <c r="J85" i="39" s="1"/>
  <c r="K85" i="39" s="1"/>
  <c r="H81" i="39"/>
  <c r="I81" i="39" s="1"/>
  <c r="J81" i="39" s="1"/>
  <c r="K81" i="39" s="1"/>
  <c r="H77" i="39"/>
  <c r="I77" i="39" s="1"/>
  <c r="J77" i="39" s="1"/>
  <c r="K77" i="39" s="1"/>
  <c r="H73" i="39"/>
  <c r="I73" i="39" s="1"/>
  <c r="J73" i="39" s="1"/>
  <c r="K73" i="39" s="1"/>
  <c r="H69" i="39"/>
  <c r="I69" i="39" s="1"/>
  <c r="J69" i="39" s="1"/>
  <c r="K69" i="39" s="1"/>
  <c r="H65" i="39"/>
  <c r="I65" i="39" s="1"/>
  <c r="J65" i="39" s="1"/>
  <c r="K65" i="39" s="1"/>
  <c r="H61" i="39"/>
  <c r="I61" i="39" s="1"/>
  <c r="J61" i="39" s="1"/>
  <c r="K61" i="39" s="1"/>
  <c r="H57" i="39"/>
  <c r="I57" i="39" s="1"/>
  <c r="J57" i="39" s="1"/>
  <c r="K57" i="39" s="1"/>
  <c r="H53" i="39"/>
  <c r="I53" i="39" s="1"/>
  <c r="J53" i="39" s="1"/>
  <c r="K53" i="39" s="1"/>
  <c r="H49" i="39"/>
  <c r="I49" i="39" s="1"/>
  <c r="J49" i="39" s="1"/>
  <c r="K49" i="39" s="1"/>
  <c r="H45" i="39"/>
  <c r="I45" i="39" s="1"/>
  <c r="J45" i="39" s="1"/>
  <c r="K45" i="39" s="1"/>
  <c r="H41" i="39"/>
  <c r="I41" i="39" s="1"/>
  <c r="J41" i="39" s="1"/>
  <c r="K41" i="39" s="1"/>
  <c r="H37" i="39"/>
  <c r="I37" i="39" s="1"/>
  <c r="J37" i="39" s="1"/>
  <c r="K37" i="39" s="1"/>
  <c r="H33" i="39"/>
  <c r="I33" i="39" s="1"/>
  <c r="J33" i="39" s="1"/>
  <c r="K33" i="39" s="1"/>
  <c r="H29" i="39"/>
  <c r="I29" i="39" s="1"/>
  <c r="J29" i="39" s="1"/>
  <c r="K29" i="39" s="1"/>
  <c r="H25" i="39"/>
  <c r="I25" i="39" s="1"/>
  <c r="J25" i="39" s="1"/>
  <c r="K25" i="39" s="1"/>
  <c r="H21" i="39"/>
  <c r="I21" i="39" s="1"/>
  <c r="J21" i="39" s="1"/>
  <c r="K21" i="39" s="1"/>
  <c r="H17" i="39"/>
  <c r="I17" i="39" s="1"/>
  <c r="J17" i="39" s="1"/>
  <c r="K17" i="39" s="1"/>
  <c r="H13" i="39"/>
  <c r="I13" i="39" s="1"/>
  <c r="J13" i="39" s="1"/>
  <c r="K13" i="39" s="1"/>
  <c r="H9" i="39"/>
  <c r="I9" i="39" s="1"/>
  <c r="J9" i="39" s="1"/>
  <c r="K9" i="39" s="1"/>
  <c r="H5" i="39"/>
  <c r="I5" i="39" s="1"/>
  <c r="J5" i="39" s="1"/>
  <c r="K5" i="39" s="1"/>
  <c r="L3" i="39"/>
  <c r="L422" i="39"/>
  <c r="L418" i="39"/>
  <c r="L414" i="39"/>
  <c r="L410" i="39"/>
  <c r="L406" i="39"/>
  <c r="L402" i="39"/>
  <c r="L398" i="39"/>
  <c r="L394" i="39"/>
  <c r="L390" i="39"/>
  <c r="L386" i="39"/>
  <c r="L382" i="39"/>
  <c r="L378" i="39"/>
  <c r="L374" i="39"/>
  <c r="L370" i="39"/>
  <c r="L366" i="39"/>
  <c r="L362" i="39"/>
  <c r="L358" i="39"/>
  <c r="L354" i="39"/>
  <c r="L350" i="39"/>
  <c r="L346" i="39"/>
  <c r="L342" i="39"/>
  <c r="L338" i="39"/>
  <c r="L334" i="39"/>
  <c r="L330" i="39"/>
  <c r="L326" i="39"/>
  <c r="L322" i="39"/>
  <c r="L318" i="39"/>
  <c r="L314" i="39"/>
  <c r="L310" i="39"/>
  <c r="L306" i="39"/>
  <c r="L302" i="39"/>
  <c r="L298" i="39"/>
  <c r="L294" i="39"/>
  <c r="L290" i="39"/>
  <c r="L286" i="39"/>
  <c r="L282" i="39"/>
  <c r="L278" i="39"/>
  <c r="L274" i="39"/>
  <c r="L270" i="39"/>
  <c r="L266" i="39"/>
  <c r="L262" i="39"/>
  <c r="L258" i="39"/>
  <c r="L254" i="39"/>
  <c r="L250" i="39"/>
  <c r="L246" i="39"/>
  <c r="L242" i="39"/>
  <c r="L238" i="39"/>
  <c r="L234" i="39"/>
  <c r="L230" i="39"/>
  <c r="L226" i="39"/>
  <c r="L222" i="39"/>
  <c r="L218" i="39"/>
  <c r="L214" i="39"/>
  <c r="L210" i="39"/>
  <c r="L206" i="39"/>
  <c r="L202" i="39"/>
  <c r="L198" i="39"/>
  <c r="L194" i="39"/>
  <c r="L190" i="39"/>
  <c r="L186" i="39"/>
  <c r="L182" i="39"/>
  <c r="L178" i="39"/>
  <c r="L174" i="39"/>
  <c r="L170" i="39"/>
  <c r="L166" i="39"/>
  <c r="L162" i="39"/>
  <c r="L158" i="39"/>
  <c r="L154" i="39"/>
  <c r="L150" i="39"/>
  <c r="L146" i="39"/>
  <c r="L142" i="39"/>
  <c r="L138" i="39"/>
  <c r="L134" i="39"/>
  <c r="L130" i="39"/>
  <c r="L126" i="39"/>
  <c r="L122" i="39"/>
  <c r="L118" i="39"/>
  <c r="L114" i="39"/>
  <c r="L110" i="39"/>
  <c r="L106" i="39"/>
  <c r="L102" i="39"/>
  <c r="L98" i="39"/>
  <c r="L94" i="39"/>
  <c r="L90" i="39"/>
  <c r="L86" i="39"/>
  <c r="L82" i="39"/>
  <c r="L78" i="39"/>
  <c r="L74" i="39"/>
  <c r="L70" i="39"/>
  <c r="L66" i="39"/>
  <c r="L62" i="39"/>
  <c r="L58" i="39"/>
  <c r="L54" i="39"/>
  <c r="L50" i="39"/>
  <c r="L46" i="39"/>
  <c r="L42" i="39"/>
  <c r="L38" i="39"/>
  <c r="L34" i="39"/>
  <c r="L30" i="39"/>
  <c r="L26" i="39"/>
  <c r="L22" i="39"/>
  <c r="L18" i="39"/>
  <c r="L14" i="39"/>
  <c r="L10" i="39"/>
  <c r="L6" i="39"/>
  <c r="V424" i="39"/>
  <c r="V420" i="39"/>
  <c r="V416" i="39"/>
  <c r="V412" i="39"/>
  <c r="V404" i="39"/>
  <c r="V400" i="39"/>
  <c r="V392" i="39"/>
  <c r="V388" i="39"/>
  <c r="V384" i="39"/>
  <c r="V380" i="39"/>
  <c r="V372" i="39"/>
  <c r="T368" i="39"/>
  <c r="U368" i="39" s="1"/>
  <c r="V368" i="39"/>
  <c r="T360" i="39"/>
  <c r="U360" i="39" s="1"/>
  <c r="V360" i="39"/>
  <c r="V356" i="39"/>
  <c r="V352" i="39"/>
  <c r="V348" i="39"/>
  <c r="T344" i="39"/>
  <c r="U344" i="39" s="1"/>
  <c r="V340" i="39"/>
  <c r="V336" i="39"/>
  <c r="V328" i="39"/>
  <c r="V324" i="39"/>
  <c r="V320" i="39"/>
  <c r="V316" i="39"/>
  <c r="T312" i="39"/>
  <c r="U312" i="39" s="1"/>
  <c r="V308" i="39"/>
  <c r="V304" i="39"/>
  <c r="V296" i="39"/>
  <c r="V292" i="39"/>
  <c r="V288" i="39"/>
  <c r="V284" i="39"/>
  <c r="V276" i="39"/>
  <c r="T272" i="39"/>
  <c r="U272" i="39" s="1"/>
  <c r="V272" i="39"/>
  <c r="V264" i="39"/>
  <c r="V260" i="39"/>
  <c r="V256" i="39"/>
  <c r="V252" i="39"/>
  <c r="T248" i="39"/>
  <c r="U248" i="39" s="1"/>
  <c r="V244" i="39"/>
  <c r="T240" i="39"/>
  <c r="U240" i="39" s="1"/>
  <c r="V240" i="39"/>
  <c r="T232" i="39"/>
  <c r="U232" i="39" s="1"/>
  <c r="V232" i="39"/>
  <c r="V228" i="39"/>
  <c r="V224" i="39"/>
  <c r="V220" i="39"/>
  <c r="T216" i="39"/>
  <c r="U216" i="39" s="1"/>
  <c r="V212" i="39"/>
  <c r="V208" i="39"/>
  <c r="V200" i="39"/>
  <c r="V196" i="39"/>
  <c r="V192" i="39"/>
  <c r="V188" i="39"/>
  <c r="V184" i="39"/>
  <c r="V180" i="39"/>
  <c r="T176" i="39"/>
  <c r="U176" i="39" s="1"/>
  <c r="V176" i="39"/>
  <c r="V168" i="39"/>
  <c r="V164" i="39"/>
  <c r="V160" i="39"/>
  <c r="V156" i="39"/>
  <c r="V148" i="39"/>
  <c r="V144" i="39"/>
  <c r="V136" i="39"/>
  <c r="V132" i="39"/>
  <c r="V128" i="39"/>
  <c r="V124" i="39"/>
  <c r="V116" i="39"/>
  <c r="T112" i="39"/>
  <c r="U112" i="39" s="1"/>
  <c r="V112" i="39"/>
  <c r="T104" i="39"/>
  <c r="U104" i="39" s="1"/>
  <c r="V104" i="39"/>
  <c r="V100" i="39"/>
  <c r="V96" i="39"/>
  <c r="V92" i="39"/>
  <c r="V84" i="39"/>
  <c r="V80" i="39"/>
  <c r="V72" i="39"/>
  <c r="V68" i="39"/>
  <c r="V64" i="39"/>
  <c r="V60" i="39"/>
  <c r="T56" i="39"/>
  <c r="U56" i="39" s="1"/>
  <c r="V52" i="39"/>
  <c r="T48" i="39"/>
  <c r="U48" i="39" s="1"/>
  <c r="V48" i="39"/>
  <c r="V40" i="39"/>
  <c r="V36" i="39"/>
  <c r="V32" i="39"/>
  <c r="V28" i="39"/>
  <c r="V20" i="39"/>
  <c r="T16" i="39"/>
  <c r="U16" i="39" s="1"/>
  <c r="V16" i="39"/>
  <c r="V8" i="39"/>
  <c r="V4" i="39"/>
  <c r="R419" i="39"/>
  <c r="S419" i="39" s="1"/>
  <c r="T419" i="39" s="1"/>
  <c r="U419" i="39" s="1"/>
  <c r="R415" i="39"/>
  <c r="S415" i="39" s="1"/>
  <c r="T415" i="39" s="1"/>
  <c r="U415" i="39" s="1"/>
  <c r="S411" i="39"/>
  <c r="T411" i="39" s="1"/>
  <c r="U411" i="39" s="1"/>
  <c r="R411" i="39"/>
  <c r="R407" i="39"/>
  <c r="S407" i="39" s="1"/>
  <c r="T407" i="39" s="1"/>
  <c r="U407" i="39" s="1"/>
  <c r="R403" i="39"/>
  <c r="S403" i="39" s="1"/>
  <c r="T403" i="39" s="1"/>
  <c r="U403" i="39" s="1"/>
  <c r="R399" i="39"/>
  <c r="S399" i="39" s="1"/>
  <c r="T399" i="39" s="1"/>
  <c r="U399" i="39" s="1"/>
  <c r="S395" i="39"/>
  <c r="T395" i="39" s="1"/>
  <c r="U395" i="39" s="1"/>
  <c r="R395" i="39"/>
  <c r="R391" i="39"/>
  <c r="S391" i="39" s="1"/>
  <c r="T391" i="39" s="1"/>
  <c r="U391" i="39" s="1"/>
  <c r="R387" i="39"/>
  <c r="S387" i="39" s="1"/>
  <c r="T387" i="39" s="1"/>
  <c r="U387" i="39" s="1"/>
  <c r="R383" i="39"/>
  <c r="S383" i="39" s="1"/>
  <c r="T383" i="39" s="1"/>
  <c r="U383" i="39" s="1"/>
  <c r="S379" i="39"/>
  <c r="T379" i="39" s="1"/>
  <c r="U379" i="39" s="1"/>
  <c r="R379" i="39"/>
  <c r="R375" i="39"/>
  <c r="S375" i="39" s="1"/>
  <c r="T375" i="39" s="1"/>
  <c r="U375" i="39" s="1"/>
  <c r="S371" i="39"/>
  <c r="T371" i="39" s="1"/>
  <c r="U371" i="39" s="1"/>
  <c r="R371" i="39"/>
  <c r="R367" i="39"/>
  <c r="S367" i="39" s="1"/>
  <c r="T367" i="39" s="1"/>
  <c r="U367" i="39" s="1"/>
  <c r="R363" i="39"/>
  <c r="S363" i="39" s="1"/>
  <c r="T363" i="39" s="1"/>
  <c r="U363" i="39" s="1"/>
  <c r="R359" i="39"/>
  <c r="S359" i="39" s="1"/>
  <c r="T359" i="39" s="1"/>
  <c r="U359" i="39" s="1"/>
  <c r="R355" i="39"/>
  <c r="S355" i="39" s="1"/>
  <c r="T355" i="39" s="1"/>
  <c r="U355" i="39" s="1"/>
  <c r="R351" i="39"/>
  <c r="S351" i="39" s="1"/>
  <c r="T351" i="39" s="1"/>
  <c r="U351" i="39" s="1"/>
  <c r="S347" i="39"/>
  <c r="T347" i="39" s="1"/>
  <c r="U347" i="39" s="1"/>
  <c r="R347" i="39"/>
  <c r="R343" i="39"/>
  <c r="S343" i="39" s="1"/>
  <c r="T343" i="39" s="1"/>
  <c r="U343" i="39" s="1"/>
  <c r="R339" i="39"/>
  <c r="S339" i="39" s="1"/>
  <c r="T339" i="39" s="1"/>
  <c r="U339" i="39" s="1"/>
  <c r="R335" i="39"/>
  <c r="S335" i="39" s="1"/>
  <c r="T335" i="39" s="1"/>
  <c r="U335" i="39" s="1"/>
  <c r="R331" i="39"/>
  <c r="S331" i="39" s="1"/>
  <c r="T331" i="39" s="1"/>
  <c r="U331" i="39" s="1"/>
  <c r="R327" i="39"/>
  <c r="S327" i="39" s="1"/>
  <c r="T327" i="39" s="1"/>
  <c r="U327" i="39" s="1"/>
  <c r="R323" i="39"/>
  <c r="S323" i="39" s="1"/>
  <c r="T323" i="39" s="1"/>
  <c r="U323" i="39" s="1"/>
  <c r="R319" i="39"/>
  <c r="S319" i="39" s="1"/>
  <c r="T319" i="39" s="1"/>
  <c r="U319" i="39" s="1"/>
  <c r="S315" i="39"/>
  <c r="T315" i="39" s="1"/>
  <c r="U315" i="39" s="1"/>
  <c r="R315" i="39"/>
  <c r="R311" i="39"/>
  <c r="S311" i="39" s="1"/>
  <c r="T311" i="39" s="1"/>
  <c r="U311" i="39" s="1"/>
  <c r="R307" i="39"/>
  <c r="S307" i="39" s="1"/>
  <c r="T307" i="39" s="1"/>
  <c r="U307" i="39" s="1"/>
  <c r="R303" i="39"/>
  <c r="S303" i="39" s="1"/>
  <c r="T303" i="39" s="1"/>
  <c r="U303" i="39" s="1"/>
  <c r="R299" i="39"/>
  <c r="S299" i="39" s="1"/>
  <c r="T299" i="39" s="1"/>
  <c r="U299" i="39" s="1"/>
  <c r="R295" i="39"/>
  <c r="S295" i="39" s="1"/>
  <c r="T295" i="39" s="1"/>
  <c r="U295" i="39" s="1"/>
  <c r="R291" i="39"/>
  <c r="S291" i="39" s="1"/>
  <c r="T291" i="39" s="1"/>
  <c r="U291" i="39" s="1"/>
  <c r="R287" i="39"/>
  <c r="S287" i="39" s="1"/>
  <c r="T287" i="39" s="1"/>
  <c r="U287" i="39" s="1"/>
  <c r="S283" i="39"/>
  <c r="T283" i="39" s="1"/>
  <c r="U283" i="39" s="1"/>
  <c r="R283" i="39"/>
  <c r="R279" i="39"/>
  <c r="S279" i="39" s="1"/>
  <c r="T279" i="39" s="1"/>
  <c r="U279" i="39" s="1"/>
  <c r="R275" i="39"/>
  <c r="S275" i="39" s="1"/>
  <c r="T275" i="39" s="1"/>
  <c r="U275" i="39" s="1"/>
  <c r="R271" i="39"/>
  <c r="S271" i="39" s="1"/>
  <c r="T271" i="39" s="1"/>
  <c r="U271" i="39" s="1"/>
  <c r="S267" i="39"/>
  <c r="T267" i="39" s="1"/>
  <c r="U267" i="39" s="1"/>
  <c r="R267" i="39"/>
  <c r="R263" i="39"/>
  <c r="S263" i="39" s="1"/>
  <c r="T263" i="39" s="1"/>
  <c r="U263" i="39" s="1"/>
  <c r="R259" i="39"/>
  <c r="S259" i="39" s="1"/>
  <c r="T259" i="39" s="1"/>
  <c r="U259" i="39" s="1"/>
  <c r="R255" i="39"/>
  <c r="S255" i="39" s="1"/>
  <c r="T255" i="39" s="1"/>
  <c r="U255" i="39" s="1"/>
  <c r="S251" i="39"/>
  <c r="T251" i="39" s="1"/>
  <c r="U251" i="39" s="1"/>
  <c r="R251" i="39"/>
  <c r="R247" i="39"/>
  <c r="S247" i="39" s="1"/>
  <c r="T247" i="39" s="1"/>
  <c r="U247" i="39" s="1"/>
  <c r="S243" i="39"/>
  <c r="T243" i="39" s="1"/>
  <c r="U243" i="39" s="1"/>
  <c r="R243" i="39"/>
  <c r="R239" i="39"/>
  <c r="S239" i="39" s="1"/>
  <c r="T239" i="39" s="1"/>
  <c r="U239" i="39" s="1"/>
  <c r="S235" i="39"/>
  <c r="T235" i="39" s="1"/>
  <c r="U235" i="39" s="1"/>
  <c r="R235" i="39"/>
  <c r="R231" i="39"/>
  <c r="S231" i="39" s="1"/>
  <c r="T231" i="39" s="1"/>
  <c r="U231" i="39" s="1"/>
  <c r="R227" i="39"/>
  <c r="S227" i="39" s="1"/>
  <c r="T227" i="39" s="1"/>
  <c r="U227" i="39" s="1"/>
  <c r="R223" i="39"/>
  <c r="S223" i="39" s="1"/>
  <c r="T223" i="39" s="1"/>
  <c r="U223" i="39" s="1"/>
  <c r="S219" i="39"/>
  <c r="T219" i="39" s="1"/>
  <c r="U219" i="39" s="1"/>
  <c r="R219" i="39"/>
  <c r="R215" i="39"/>
  <c r="S215" i="39" s="1"/>
  <c r="T215" i="39" s="1"/>
  <c r="U215" i="39" s="1"/>
  <c r="S211" i="39"/>
  <c r="T211" i="39" s="1"/>
  <c r="U211" i="39" s="1"/>
  <c r="R211" i="39"/>
  <c r="R207" i="39"/>
  <c r="S207" i="39" s="1"/>
  <c r="T207" i="39" s="1"/>
  <c r="U207" i="39" s="1"/>
  <c r="R203" i="39"/>
  <c r="S203" i="39" s="1"/>
  <c r="T203" i="39" s="1"/>
  <c r="U203" i="39" s="1"/>
  <c r="R199" i="39"/>
  <c r="S199" i="39" s="1"/>
  <c r="T199" i="39" s="1"/>
  <c r="U199" i="39" s="1"/>
  <c r="R195" i="39"/>
  <c r="S195" i="39" s="1"/>
  <c r="T195" i="39" s="1"/>
  <c r="U195" i="39" s="1"/>
  <c r="R191" i="39"/>
  <c r="S191" i="39" s="1"/>
  <c r="T191" i="39" s="1"/>
  <c r="U191" i="39" s="1"/>
  <c r="S187" i="39"/>
  <c r="T187" i="39" s="1"/>
  <c r="U187" i="39" s="1"/>
  <c r="R187" i="39"/>
  <c r="R183" i="39"/>
  <c r="S183" i="39" s="1"/>
  <c r="T183" i="39" s="1"/>
  <c r="U183" i="39" s="1"/>
  <c r="R179" i="39"/>
  <c r="S179" i="39" s="1"/>
  <c r="T179" i="39" s="1"/>
  <c r="U179" i="39" s="1"/>
  <c r="R175" i="39"/>
  <c r="S175" i="39" s="1"/>
  <c r="T175" i="39" s="1"/>
  <c r="U175" i="39" s="1"/>
  <c r="R171" i="39"/>
  <c r="S171" i="39" s="1"/>
  <c r="T171" i="39" s="1"/>
  <c r="U171" i="39" s="1"/>
  <c r="R167" i="39"/>
  <c r="S167" i="39" s="1"/>
  <c r="T167" i="39" s="1"/>
  <c r="U167" i="39" s="1"/>
  <c r="S163" i="39"/>
  <c r="T163" i="39" s="1"/>
  <c r="U163" i="39" s="1"/>
  <c r="R163" i="39"/>
  <c r="R159" i="39"/>
  <c r="S159" i="39" s="1"/>
  <c r="T159" i="39" s="1"/>
  <c r="U159" i="39" s="1"/>
  <c r="R155" i="39"/>
  <c r="S155" i="39" s="1"/>
  <c r="T155" i="39" s="1"/>
  <c r="U155" i="39" s="1"/>
  <c r="R151" i="39"/>
  <c r="S151" i="39" s="1"/>
  <c r="T151" i="39" s="1"/>
  <c r="U151" i="39" s="1"/>
  <c r="R147" i="39"/>
  <c r="S147" i="39" s="1"/>
  <c r="T147" i="39" s="1"/>
  <c r="U147" i="39" s="1"/>
  <c r="R143" i="39"/>
  <c r="S143" i="39" s="1"/>
  <c r="T143" i="39" s="1"/>
  <c r="U143" i="39" s="1"/>
  <c r="R139" i="39"/>
  <c r="S139" i="39" s="1"/>
  <c r="T139" i="39" s="1"/>
  <c r="U139" i="39" s="1"/>
  <c r="R135" i="39"/>
  <c r="S135" i="39" s="1"/>
  <c r="T135" i="39" s="1"/>
  <c r="U135" i="39" s="1"/>
  <c r="S131" i="39"/>
  <c r="T131" i="39" s="1"/>
  <c r="U131" i="39" s="1"/>
  <c r="R131" i="39"/>
  <c r="R127" i="39"/>
  <c r="S127" i="39" s="1"/>
  <c r="T127" i="39" s="1"/>
  <c r="U127" i="39" s="1"/>
  <c r="R123" i="39"/>
  <c r="S123" i="39" s="1"/>
  <c r="T123" i="39" s="1"/>
  <c r="U123" i="39" s="1"/>
  <c r="R119" i="39"/>
  <c r="S119" i="39" s="1"/>
  <c r="T119" i="39" s="1"/>
  <c r="U119" i="39" s="1"/>
  <c r="R115" i="39"/>
  <c r="S115" i="39" s="1"/>
  <c r="T115" i="39" s="1"/>
  <c r="U115" i="39" s="1"/>
  <c r="R111" i="39"/>
  <c r="S111" i="39" s="1"/>
  <c r="T111" i="39" s="1"/>
  <c r="U111" i="39" s="1"/>
  <c r="R107" i="39"/>
  <c r="S107" i="39" s="1"/>
  <c r="T107" i="39" s="1"/>
  <c r="U107" i="39" s="1"/>
  <c r="R103" i="39"/>
  <c r="S103" i="39" s="1"/>
  <c r="T103" i="39" s="1"/>
  <c r="U103" i="39" s="1"/>
  <c r="S99" i="39"/>
  <c r="T99" i="39" s="1"/>
  <c r="U99" i="39" s="1"/>
  <c r="R99" i="39"/>
  <c r="R95" i="39"/>
  <c r="S95" i="39" s="1"/>
  <c r="T95" i="39" s="1"/>
  <c r="U95" i="39" s="1"/>
  <c r="R91" i="39"/>
  <c r="S91" i="39" s="1"/>
  <c r="T91" i="39" s="1"/>
  <c r="U91" i="39" s="1"/>
  <c r="R87" i="39"/>
  <c r="S87" i="39" s="1"/>
  <c r="T87" i="39" s="1"/>
  <c r="U87" i="39" s="1"/>
  <c r="S83" i="39"/>
  <c r="T83" i="39" s="1"/>
  <c r="U83" i="39" s="1"/>
  <c r="R83" i="39"/>
  <c r="R79" i="39"/>
  <c r="S79" i="39" s="1"/>
  <c r="T79" i="39" s="1"/>
  <c r="U79" i="39" s="1"/>
  <c r="R75" i="39"/>
  <c r="S75" i="39" s="1"/>
  <c r="T75" i="39" s="1"/>
  <c r="U75" i="39" s="1"/>
  <c r="R71" i="39"/>
  <c r="S71" i="39" s="1"/>
  <c r="T71" i="39" s="1"/>
  <c r="U71" i="39" s="1"/>
  <c r="S67" i="39"/>
  <c r="T67" i="39" s="1"/>
  <c r="U67" i="39" s="1"/>
  <c r="R67" i="39"/>
  <c r="R63" i="39"/>
  <c r="S63" i="39" s="1"/>
  <c r="T63" i="39" s="1"/>
  <c r="U63" i="39" s="1"/>
  <c r="S59" i="39"/>
  <c r="T59" i="39" s="1"/>
  <c r="U59" i="39" s="1"/>
  <c r="R59" i="39"/>
  <c r="R55" i="39"/>
  <c r="S55" i="39" s="1"/>
  <c r="T55" i="39" s="1"/>
  <c r="U55" i="39" s="1"/>
  <c r="R51" i="39"/>
  <c r="S51" i="39" s="1"/>
  <c r="T51" i="39" s="1"/>
  <c r="U51" i="39" s="1"/>
  <c r="R47" i="39"/>
  <c r="S47" i="39" s="1"/>
  <c r="T47" i="39" s="1"/>
  <c r="U47" i="39" s="1"/>
  <c r="R43" i="39"/>
  <c r="S43" i="39" s="1"/>
  <c r="T43" i="39" s="1"/>
  <c r="U43" i="39" s="1"/>
  <c r="R39" i="39"/>
  <c r="S39" i="39" s="1"/>
  <c r="T39" i="39" s="1"/>
  <c r="U39" i="39" s="1"/>
  <c r="S35" i="39"/>
  <c r="T35" i="39" s="1"/>
  <c r="U35" i="39" s="1"/>
  <c r="R35" i="39"/>
  <c r="R31" i="39"/>
  <c r="S31" i="39" s="1"/>
  <c r="T31" i="39" s="1"/>
  <c r="U31" i="39" s="1"/>
  <c r="R27" i="39"/>
  <c r="S27" i="39" s="1"/>
  <c r="T27" i="39" s="1"/>
  <c r="U27" i="39" s="1"/>
  <c r="R23" i="39"/>
  <c r="S23" i="39" s="1"/>
  <c r="T23" i="39" s="1"/>
  <c r="U23" i="39" s="1"/>
  <c r="R19" i="39"/>
  <c r="S19" i="39" s="1"/>
  <c r="T19" i="39" s="1"/>
  <c r="U19" i="39" s="1"/>
  <c r="R15" i="39"/>
  <c r="S15" i="39" s="1"/>
  <c r="T15" i="39" s="1"/>
  <c r="U15" i="39" s="1"/>
  <c r="R11" i="39"/>
  <c r="S11" i="39" s="1"/>
  <c r="T11" i="39" s="1"/>
  <c r="U11" i="39" s="1"/>
  <c r="R7" i="39"/>
  <c r="S7" i="39" s="1"/>
  <c r="T7" i="39" s="1"/>
  <c r="U7" i="39" s="1"/>
  <c r="H424" i="39"/>
  <c r="I424" i="39" s="1"/>
  <c r="J424" i="39" s="1"/>
  <c r="K424" i="39" s="1"/>
  <c r="H420" i="39"/>
  <c r="I420" i="39" s="1"/>
  <c r="J420" i="39" s="1"/>
  <c r="K420" i="39" s="1"/>
  <c r="H416" i="39"/>
  <c r="I416" i="39" s="1"/>
  <c r="J416" i="39" s="1"/>
  <c r="K416" i="39" s="1"/>
  <c r="H412" i="39"/>
  <c r="I412" i="39" s="1"/>
  <c r="J412" i="39" s="1"/>
  <c r="K412" i="39" s="1"/>
  <c r="H408" i="39"/>
  <c r="I408" i="39" s="1"/>
  <c r="J408" i="39" s="1"/>
  <c r="K408" i="39" s="1"/>
  <c r="H404" i="39"/>
  <c r="I404" i="39" s="1"/>
  <c r="J404" i="39" s="1"/>
  <c r="K404" i="39" s="1"/>
  <c r="H400" i="39"/>
  <c r="I400" i="39" s="1"/>
  <c r="J400" i="39" s="1"/>
  <c r="K400" i="39" s="1"/>
  <c r="H396" i="39"/>
  <c r="I396" i="39" s="1"/>
  <c r="J396" i="39" s="1"/>
  <c r="K396" i="39" s="1"/>
  <c r="H392" i="39"/>
  <c r="I392" i="39" s="1"/>
  <c r="J392" i="39" s="1"/>
  <c r="K392" i="39" s="1"/>
  <c r="H388" i="39"/>
  <c r="I388" i="39" s="1"/>
  <c r="J388" i="39" s="1"/>
  <c r="K388" i="39" s="1"/>
  <c r="H384" i="39"/>
  <c r="I384" i="39" s="1"/>
  <c r="J384" i="39" s="1"/>
  <c r="K384" i="39" s="1"/>
  <c r="H380" i="39"/>
  <c r="I380" i="39" s="1"/>
  <c r="J380" i="39" s="1"/>
  <c r="K380" i="39" s="1"/>
  <c r="H376" i="39"/>
  <c r="I376" i="39" s="1"/>
  <c r="J376" i="39" s="1"/>
  <c r="K376" i="39" s="1"/>
  <c r="H372" i="39"/>
  <c r="I372" i="39" s="1"/>
  <c r="J372" i="39" s="1"/>
  <c r="K372" i="39" s="1"/>
  <c r="H368" i="39"/>
  <c r="I368" i="39" s="1"/>
  <c r="J368" i="39" s="1"/>
  <c r="K368" i="39" s="1"/>
  <c r="H364" i="39"/>
  <c r="I364" i="39" s="1"/>
  <c r="J364" i="39" s="1"/>
  <c r="K364" i="39" s="1"/>
  <c r="H360" i="39"/>
  <c r="I360" i="39" s="1"/>
  <c r="J360" i="39" s="1"/>
  <c r="K360" i="39" s="1"/>
  <c r="H356" i="39"/>
  <c r="I356" i="39" s="1"/>
  <c r="J356" i="39" s="1"/>
  <c r="K356" i="39" s="1"/>
  <c r="H352" i="39"/>
  <c r="I352" i="39" s="1"/>
  <c r="J352" i="39" s="1"/>
  <c r="K352" i="39" s="1"/>
  <c r="H348" i="39"/>
  <c r="I348" i="39" s="1"/>
  <c r="J348" i="39" s="1"/>
  <c r="K348" i="39" s="1"/>
  <c r="H344" i="39"/>
  <c r="I344" i="39" s="1"/>
  <c r="J344" i="39" s="1"/>
  <c r="K344" i="39" s="1"/>
  <c r="H340" i="39"/>
  <c r="I340" i="39" s="1"/>
  <c r="J340" i="39" s="1"/>
  <c r="K340" i="39" s="1"/>
  <c r="H336" i="39"/>
  <c r="I336" i="39" s="1"/>
  <c r="J336" i="39" s="1"/>
  <c r="K336" i="39" s="1"/>
  <c r="H332" i="39"/>
  <c r="I332" i="39" s="1"/>
  <c r="J332" i="39" s="1"/>
  <c r="K332" i="39" s="1"/>
  <c r="H328" i="39"/>
  <c r="I328" i="39" s="1"/>
  <c r="J328" i="39" s="1"/>
  <c r="K328" i="39" s="1"/>
  <c r="H324" i="39"/>
  <c r="I324" i="39" s="1"/>
  <c r="J324" i="39" s="1"/>
  <c r="K324" i="39" s="1"/>
  <c r="H320" i="39"/>
  <c r="I320" i="39" s="1"/>
  <c r="J320" i="39" s="1"/>
  <c r="K320" i="39" s="1"/>
  <c r="H316" i="39"/>
  <c r="I316" i="39" s="1"/>
  <c r="J316" i="39" s="1"/>
  <c r="K316" i="39" s="1"/>
  <c r="H312" i="39"/>
  <c r="I312" i="39" s="1"/>
  <c r="J312" i="39" s="1"/>
  <c r="K312" i="39" s="1"/>
  <c r="H308" i="39"/>
  <c r="I308" i="39" s="1"/>
  <c r="J308" i="39" s="1"/>
  <c r="K308" i="39" s="1"/>
  <c r="H304" i="39"/>
  <c r="I304" i="39" s="1"/>
  <c r="J304" i="39" s="1"/>
  <c r="K304" i="39" s="1"/>
  <c r="H300" i="39"/>
  <c r="I300" i="39" s="1"/>
  <c r="J300" i="39" s="1"/>
  <c r="K300" i="39" s="1"/>
  <c r="H296" i="39"/>
  <c r="I296" i="39" s="1"/>
  <c r="J296" i="39" s="1"/>
  <c r="K296" i="39" s="1"/>
  <c r="H292" i="39"/>
  <c r="I292" i="39" s="1"/>
  <c r="J292" i="39" s="1"/>
  <c r="K292" i="39" s="1"/>
  <c r="H288" i="39"/>
  <c r="I288" i="39" s="1"/>
  <c r="J288" i="39" s="1"/>
  <c r="K288" i="39" s="1"/>
  <c r="H284" i="39"/>
  <c r="I284" i="39" s="1"/>
  <c r="J284" i="39" s="1"/>
  <c r="K284" i="39" s="1"/>
  <c r="H280" i="39"/>
  <c r="I280" i="39" s="1"/>
  <c r="J280" i="39" s="1"/>
  <c r="K280" i="39" s="1"/>
  <c r="H276" i="39"/>
  <c r="I276" i="39" s="1"/>
  <c r="J276" i="39" s="1"/>
  <c r="K276" i="39" s="1"/>
  <c r="H272" i="39"/>
  <c r="I272" i="39" s="1"/>
  <c r="J272" i="39" s="1"/>
  <c r="K272" i="39" s="1"/>
  <c r="H268" i="39"/>
  <c r="I268" i="39" s="1"/>
  <c r="J268" i="39" s="1"/>
  <c r="K268" i="39" s="1"/>
  <c r="H264" i="39"/>
  <c r="I264" i="39" s="1"/>
  <c r="J264" i="39" s="1"/>
  <c r="K264" i="39" s="1"/>
  <c r="H260" i="39"/>
  <c r="I260" i="39" s="1"/>
  <c r="J260" i="39" s="1"/>
  <c r="K260" i="39" s="1"/>
  <c r="H256" i="39"/>
  <c r="I256" i="39" s="1"/>
  <c r="J256" i="39" s="1"/>
  <c r="K256" i="39" s="1"/>
  <c r="H252" i="39"/>
  <c r="I252" i="39" s="1"/>
  <c r="J252" i="39" s="1"/>
  <c r="K252" i="39" s="1"/>
  <c r="H248" i="39"/>
  <c r="I248" i="39" s="1"/>
  <c r="J248" i="39" s="1"/>
  <c r="K248" i="39" s="1"/>
  <c r="H244" i="39"/>
  <c r="I244" i="39" s="1"/>
  <c r="J244" i="39" s="1"/>
  <c r="K244" i="39" s="1"/>
  <c r="H240" i="39"/>
  <c r="I240" i="39" s="1"/>
  <c r="J240" i="39" s="1"/>
  <c r="K240" i="39" s="1"/>
  <c r="H236" i="39"/>
  <c r="I236" i="39" s="1"/>
  <c r="J236" i="39" s="1"/>
  <c r="K236" i="39" s="1"/>
  <c r="H232" i="39"/>
  <c r="I232" i="39" s="1"/>
  <c r="J232" i="39" s="1"/>
  <c r="K232" i="39" s="1"/>
  <c r="H228" i="39"/>
  <c r="I228" i="39" s="1"/>
  <c r="J228" i="39" s="1"/>
  <c r="K228" i="39" s="1"/>
  <c r="H224" i="39"/>
  <c r="I224" i="39" s="1"/>
  <c r="J224" i="39" s="1"/>
  <c r="K224" i="39" s="1"/>
  <c r="H220" i="39"/>
  <c r="I220" i="39" s="1"/>
  <c r="J220" i="39" s="1"/>
  <c r="K220" i="39" s="1"/>
  <c r="H216" i="39"/>
  <c r="I216" i="39" s="1"/>
  <c r="J216" i="39" s="1"/>
  <c r="K216" i="39" s="1"/>
  <c r="H212" i="39"/>
  <c r="I212" i="39" s="1"/>
  <c r="J212" i="39" s="1"/>
  <c r="K212" i="39" s="1"/>
  <c r="H208" i="39"/>
  <c r="I208" i="39" s="1"/>
  <c r="J208" i="39" s="1"/>
  <c r="K208" i="39" s="1"/>
  <c r="H204" i="39"/>
  <c r="I204" i="39" s="1"/>
  <c r="J204" i="39" s="1"/>
  <c r="K204" i="39" s="1"/>
  <c r="H200" i="39"/>
  <c r="I200" i="39" s="1"/>
  <c r="J200" i="39" s="1"/>
  <c r="K200" i="39" s="1"/>
  <c r="H196" i="39"/>
  <c r="I196" i="39" s="1"/>
  <c r="J196" i="39" s="1"/>
  <c r="K196" i="39" s="1"/>
  <c r="H192" i="39"/>
  <c r="I192" i="39" s="1"/>
  <c r="J192" i="39" s="1"/>
  <c r="K192" i="39" s="1"/>
  <c r="H188" i="39"/>
  <c r="I188" i="39" s="1"/>
  <c r="J188" i="39" s="1"/>
  <c r="K188" i="39" s="1"/>
  <c r="H184" i="39"/>
  <c r="I184" i="39" s="1"/>
  <c r="J184" i="39" s="1"/>
  <c r="K184" i="39" s="1"/>
  <c r="H180" i="39"/>
  <c r="I180" i="39" s="1"/>
  <c r="J180" i="39" s="1"/>
  <c r="K180" i="39" s="1"/>
  <c r="H176" i="39"/>
  <c r="I176" i="39" s="1"/>
  <c r="J176" i="39" s="1"/>
  <c r="K176" i="39" s="1"/>
  <c r="H172" i="39"/>
  <c r="I172" i="39" s="1"/>
  <c r="J172" i="39" s="1"/>
  <c r="K172" i="39" s="1"/>
  <c r="H168" i="39"/>
  <c r="I168" i="39" s="1"/>
  <c r="J168" i="39" s="1"/>
  <c r="K168" i="39" s="1"/>
  <c r="H164" i="39"/>
  <c r="I164" i="39" s="1"/>
  <c r="J164" i="39" s="1"/>
  <c r="K164" i="39" s="1"/>
  <c r="H160" i="39"/>
  <c r="I160" i="39" s="1"/>
  <c r="J160" i="39" s="1"/>
  <c r="K160" i="39" s="1"/>
  <c r="H156" i="39"/>
  <c r="I156" i="39" s="1"/>
  <c r="J156" i="39" s="1"/>
  <c r="K156" i="39" s="1"/>
  <c r="H152" i="39"/>
  <c r="I152" i="39" s="1"/>
  <c r="J152" i="39" s="1"/>
  <c r="K152" i="39" s="1"/>
  <c r="H148" i="39"/>
  <c r="I148" i="39" s="1"/>
  <c r="J148" i="39" s="1"/>
  <c r="K148" i="39" s="1"/>
  <c r="H144" i="39"/>
  <c r="I144" i="39" s="1"/>
  <c r="J144" i="39" s="1"/>
  <c r="K144" i="39" s="1"/>
  <c r="H140" i="39"/>
  <c r="I140" i="39" s="1"/>
  <c r="J140" i="39" s="1"/>
  <c r="K140" i="39" s="1"/>
  <c r="H136" i="39"/>
  <c r="I136" i="39" s="1"/>
  <c r="J136" i="39" s="1"/>
  <c r="K136" i="39" s="1"/>
  <c r="H132" i="39"/>
  <c r="I132" i="39" s="1"/>
  <c r="J132" i="39" s="1"/>
  <c r="K132" i="39" s="1"/>
  <c r="H128" i="39"/>
  <c r="I128" i="39" s="1"/>
  <c r="J128" i="39" s="1"/>
  <c r="K128" i="39" s="1"/>
  <c r="H124" i="39"/>
  <c r="I124" i="39" s="1"/>
  <c r="J124" i="39" s="1"/>
  <c r="K124" i="39" s="1"/>
  <c r="H120" i="39"/>
  <c r="I120" i="39" s="1"/>
  <c r="J120" i="39" s="1"/>
  <c r="K120" i="39" s="1"/>
  <c r="H116" i="39"/>
  <c r="I116" i="39" s="1"/>
  <c r="J116" i="39" s="1"/>
  <c r="K116" i="39" s="1"/>
  <c r="H112" i="39"/>
  <c r="I112" i="39" s="1"/>
  <c r="J112" i="39" s="1"/>
  <c r="K112" i="39" s="1"/>
  <c r="H108" i="39"/>
  <c r="I108" i="39" s="1"/>
  <c r="J108" i="39" s="1"/>
  <c r="K108" i="39" s="1"/>
  <c r="H104" i="39"/>
  <c r="I104" i="39" s="1"/>
  <c r="J104" i="39" s="1"/>
  <c r="K104" i="39" s="1"/>
  <c r="H100" i="39"/>
  <c r="I100" i="39" s="1"/>
  <c r="J100" i="39" s="1"/>
  <c r="K100" i="39" s="1"/>
  <c r="H96" i="39"/>
  <c r="I96" i="39" s="1"/>
  <c r="J96" i="39" s="1"/>
  <c r="K96" i="39" s="1"/>
  <c r="H92" i="39"/>
  <c r="I92" i="39" s="1"/>
  <c r="J92" i="39" s="1"/>
  <c r="K92" i="39" s="1"/>
  <c r="H88" i="39"/>
  <c r="I88" i="39" s="1"/>
  <c r="J88" i="39" s="1"/>
  <c r="K88" i="39" s="1"/>
  <c r="H84" i="39"/>
  <c r="I84" i="39" s="1"/>
  <c r="J84" i="39" s="1"/>
  <c r="K84" i="39" s="1"/>
  <c r="H80" i="39"/>
  <c r="I80" i="39" s="1"/>
  <c r="J80" i="39" s="1"/>
  <c r="K80" i="39" s="1"/>
  <c r="H76" i="39"/>
  <c r="I76" i="39" s="1"/>
  <c r="J76" i="39" s="1"/>
  <c r="K76" i="39" s="1"/>
  <c r="H72" i="39"/>
  <c r="I72" i="39" s="1"/>
  <c r="J72" i="39" s="1"/>
  <c r="K72" i="39" s="1"/>
  <c r="H68" i="39"/>
  <c r="I68" i="39" s="1"/>
  <c r="J68" i="39" s="1"/>
  <c r="K68" i="39" s="1"/>
  <c r="H64" i="39"/>
  <c r="I64" i="39" s="1"/>
  <c r="J64" i="39" s="1"/>
  <c r="K64" i="39" s="1"/>
  <c r="H60" i="39"/>
  <c r="I60" i="39" s="1"/>
  <c r="J60" i="39" s="1"/>
  <c r="K60" i="39" s="1"/>
  <c r="H56" i="39"/>
  <c r="I56" i="39" s="1"/>
  <c r="J56" i="39" s="1"/>
  <c r="K56" i="39" s="1"/>
  <c r="H52" i="39"/>
  <c r="I52" i="39" s="1"/>
  <c r="J52" i="39" s="1"/>
  <c r="K52" i="39" s="1"/>
  <c r="H48" i="39"/>
  <c r="I48" i="39" s="1"/>
  <c r="J48" i="39" s="1"/>
  <c r="K48" i="39" s="1"/>
  <c r="H44" i="39"/>
  <c r="I44" i="39" s="1"/>
  <c r="J44" i="39" s="1"/>
  <c r="K44" i="39" s="1"/>
  <c r="H40" i="39"/>
  <c r="I40" i="39" s="1"/>
  <c r="J40" i="39" s="1"/>
  <c r="K40" i="39" s="1"/>
  <c r="H36" i="39"/>
  <c r="I36" i="39" s="1"/>
  <c r="J36" i="39" s="1"/>
  <c r="K36" i="39" s="1"/>
  <c r="H32" i="39"/>
  <c r="I32" i="39" s="1"/>
  <c r="J32" i="39" s="1"/>
  <c r="K32" i="39" s="1"/>
  <c r="H28" i="39"/>
  <c r="I28" i="39" s="1"/>
  <c r="J28" i="39" s="1"/>
  <c r="K28" i="39" s="1"/>
  <c r="H24" i="39"/>
  <c r="I24" i="39" s="1"/>
  <c r="J24" i="39" s="1"/>
  <c r="K24" i="39" s="1"/>
  <c r="H20" i="39"/>
  <c r="I20" i="39" s="1"/>
  <c r="J20" i="39" s="1"/>
  <c r="K20" i="39" s="1"/>
  <c r="H16" i="39"/>
  <c r="I16" i="39" s="1"/>
  <c r="J16" i="39" s="1"/>
  <c r="K16" i="39" s="1"/>
  <c r="H12" i="39"/>
  <c r="I12" i="39" s="1"/>
  <c r="J12" i="39" s="1"/>
  <c r="K12" i="39" s="1"/>
  <c r="H8" i="39"/>
  <c r="I8" i="39" s="1"/>
  <c r="J8" i="39" s="1"/>
  <c r="K8" i="39" s="1"/>
  <c r="H4" i="39"/>
  <c r="I4" i="39" s="1"/>
  <c r="J4" i="39" s="1"/>
  <c r="K4" i="39" s="1"/>
  <c r="L425" i="39"/>
  <c r="L421" i="39"/>
  <c r="L417" i="39"/>
  <c r="L413" i="39"/>
  <c r="L409" i="39"/>
  <c r="L405" i="39"/>
  <c r="L401" i="39"/>
  <c r="L397" i="39"/>
  <c r="L393" i="39"/>
  <c r="L389" i="39"/>
  <c r="L385" i="39"/>
  <c r="L381" i="39"/>
  <c r="L377" i="39"/>
  <c r="L373" i="39"/>
  <c r="L369" i="39"/>
  <c r="L365" i="39"/>
  <c r="L361" i="39"/>
  <c r="L357" i="39"/>
  <c r="L353" i="39"/>
  <c r="L349" i="39"/>
  <c r="L345" i="39"/>
  <c r="L341" i="39"/>
  <c r="L337" i="39"/>
  <c r="L333" i="39"/>
  <c r="L329" i="39"/>
  <c r="L325" i="39"/>
  <c r="L321" i="39"/>
  <c r="L317" i="39"/>
  <c r="L313" i="39"/>
  <c r="L309" i="39"/>
  <c r="L305" i="39"/>
  <c r="L301" i="39"/>
  <c r="L297" i="39"/>
  <c r="L293" i="39"/>
  <c r="L289" i="39"/>
  <c r="L285" i="39"/>
  <c r="L281" i="39"/>
  <c r="L277" i="39"/>
  <c r="L273" i="39"/>
  <c r="L269" i="39"/>
  <c r="L265" i="39"/>
  <c r="L261" i="39"/>
  <c r="L257" i="39"/>
  <c r="L253" i="39"/>
  <c r="L249" i="39"/>
  <c r="L245" i="39"/>
  <c r="L241" i="39"/>
  <c r="L237" i="39"/>
  <c r="L233" i="39"/>
  <c r="L229" i="39"/>
  <c r="L225" i="39"/>
  <c r="L221" i="39"/>
  <c r="L217" i="39"/>
  <c r="L213" i="39"/>
  <c r="L209" i="39"/>
  <c r="L205" i="39"/>
  <c r="L201" i="39"/>
  <c r="L197" i="39"/>
  <c r="L193" i="39"/>
  <c r="L189" i="39"/>
  <c r="L185" i="39"/>
  <c r="L181" i="39"/>
  <c r="L177" i="39"/>
  <c r="L173" i="39"/>
  <c r="L169" i="39"/>
  <c r="L165" i="39"/>
  <c r="L161" i="39"/>
  <c r="L157" i="39"/>
  <c r="L153" i="39"/>
  <c r="L149" i="39"/>
  <c r="L145" i="39"/>
  <c r="L141" i="39"/>
  <c r="L137" i="39"/>
  <c r="L133" i="39"/>
  <c r="L129" i="39"/>
  <c r="L125" i="39"/>
  <c r="L121" i="39"/>
  <c r="L117" i="39"/>
  <c r="L113" i="39"/>
  <c r="L109" i="39"/>
  <c r="L105" i="39"/>
  <c r="L101" i="39"/>
  <c r="L97" i="39"/>
  <c r="L93" i="39"/>
  <c r="L89" i="39"/>
  <c r="L85" i="39"/>
  <c r="L81" i="39"/>
  <c r="L77" i="39"/>
  <c r="L73" i="39"/>
  <c r="L69" i="39"/>
  <c r="L65" i="39"/>
  <c r="L61" i="39"/>
  <c r="L57" i="39"/>
  <c r="L53" i="39"/>
  <c r="L49" i="39"/>
  <c r="L45" i="39"/>
  <c r="L41" i="39"/>
  <c r="L37" i="39"/>
  <c r="L33" i="39"/>
  <c r="L29" i="39"/>
  <c r="L25" i="39"/>
  <c r="L21" i="39"/>
  <c r="L17" i="39"/>
  <c r="L13" i="39"/>
  <c r="L9" i="39"/>
  <c r="V423" i="39"/>
  <c r="V419" i="39"/>
  <c r="V415" i="39"/>
  <c r="V411" i="39"/>
  <c r="V407" i="39"/>
  <c r="V403" i="39"/>
  <c r="V399" i="39"/>
  <c r="V395" i="39"/>
  <c r="V391" i="39"/>
  <c r="V387" i="39"/>
  <c r="V383" i="39"/>
  <c r="V379" i="39"/>
  <c r="V375" i="39"/>
  <c r="V371" i="39"/>
  <c r="V367" i="39"/>
  <c r="V363" i="39"/>
  <c r="V359" i="39"/>
  <c r="V355" i="39"/>
  <c r="V351" i="39"/>
  <c r="V347" i="39"/>
  <c r="V343" i="39"/>
  <c r="V339" i="39"/>
  <c r="V335" i="39"/>
  <c r="V331" i="39"/>
  <c r="V327" i="39"/>
  <c r="V323" i="39"/>
  <c r="V319" i="39"/>
  <c r="V315" i="39"/>
  <c r="V311" i="39"/>
  <c r="V307" i="39"/>
  <c r="V303" i="39"/>
  <c r="V299" i="39"/>
  <c r="V295" i="39"/>
  <c r="V291" i="39"/>
  <c r="V287" i="39"/>
  <c r="V283" i="39"/>
  <c r="V279" i="39"/>
  <c r="V275" i="39"/>
  <c r="V271" i="39"/>
  <c r="V267" i="39"/>
  <c r="V263" i="39"/>
  <c r="V259" i="39"/>
  <c r="V255" i="39"/>
  <c r="V251" i="39"/>
  <c r="V247" i="39"/>
  <c r="V243" i="39"/>
  <c r="V239" i="39"/>
  <c r="V235" i="39"/>
  <c r="V231" i="39"/>
  <c r="V227" i="39"/>
  <c r="V223" i="39"/>
  <c r="V219" i="39"/>
  <c r="V215" i="39"/>
  <c r="V211" i="39"/>
  <c r="V207" i="39"/>
  <c r="V203" i="39"/>
  <c r="V199" i="39"/>
  <c r="V195" i="39"/>
  <c r="V191" i="39"/>
  <c r="V187" i="39"/>
  <c r="V183" i="39"/>
  <c r="V179" i="39"/>
  <c r="V175" i="39"/>
  <c r="V171" i="39"/>
  <c r="V167" i="39"/>
  <c r="V163" i="39"/>
  <c r="V159" i="39"/>
  <c r="V155" i="39"/>
  <c r="V151" i="39"/>
  <c r="V147" i="39"/>
  <c r="V143" i="39"/>
  <c r="V139" i="39"/>
  <c r="V135" i="39"/>
  <c r="V131" i="39"/>
  <c r="V127" i="39"/>
  <c r="V123" i="39"/>
  <c r="V119" i="39"/>
  <c r="V115" i="39"/>
  <c r="V111" i="39"/>
  <c r="V107" i="39"/>
  <c r="V103" i="39"/>
  <c r="V99" i="39"/>
  <c r="V95" i="39"/>
  <c r="V91" i="39"/>
  <c r="V87" i="39"/>
  <c r="V83" i="39"/>
  <c r="V79" i="39"/>
  <c r="V75" i="39"/>
  <c r="V71" i="39"/>
  <c r="V67" i="39"/>
  <c r="V63" i="39"/>
  <c r="V59" i="39"/>
  <c r="V55" i="39"/>
  <c r="V51" i="39"/>
  <c r="V47" i="39"/>
  <c r="V43" i="39"/>
  <c r="V39" i="39"/>
  <c r="V35" i="39"/>
  <c r="V31" i="39"/>
  <c r="V27" i="39"/>
  <c r="V23" i="39"/>
  <c r="V19" i="39"/>
  <c r="V15" i="39"/>
  <c r="V11" i="39"/>
  <c r="V7" i="39"/>
  <c r="V341" i="39"/>
  <c r="V337" i="39"/>
  <c r="V333" i="39"/>
  <c r="V329" i="39"/>
  <c r="V325" i="39"/>
  <c r="V321" i="39"/>
  <c r="V317" i="39"/>
  <c r="V313" i="39"/>
  <c r="V309" i="39"/>
  <c r="V305" i="39"/>
  <c r="V301" i="39"/>
  <c r="V297" i="39"/>
  <c r="V293" i="39"/>
  <c r="V289" i="39"/>
  <c r="V285" i="39"/>
  <c r="V281" i="39"/>
  <c r="V277" i="39"/>
  <c r="V273" i="39"/>
  <c r="V269" i="39"/>
  <c r="V265" i="39"/>
  <c r="V261" i="39"/>
  <c r="V257" i="39"/>
  <c r="V253" i="39"/>
  <c r="V249" i="39"/>
  <c r="V245" i="39"/>
  <c r="V241" i="39"/>
  <c r="V237" i="39"/>
  <c r="V233" i="39"/>
  <c r="V229" i="39"/>
  <c r="V225" i="39"/>
  <c r="V221" i="39"/>
  <c r="V217" i="39"/>
  <c r="V213" i="39"/>
  <c r="V209" i="39"/>
  <c r="V205" i="39"/>
  <c r="V201" i="39"/>
  <c r="V197" i="39"/>
  <c r="V193" i="39"/>
  <c r="V189" i="39"/>
  <c r="V185" i="39"/>
  <c r="V181" i="39"/>
  <c r="V177" i="39"/>
  <c r="V173" i="39"/>
  <c r="V169" i="39"/>
  <c r="V165" i="39"/>
  <c r="V161" i="39"/>
  <c r="V157" i="39"/>
  <c r="V153" i="39"/>
  <c r="V149" i="39"/>
  <c r="V145" i="39"/>
  <c r="V141" i="39"/>
  <c r="V137" i="39"/>
  <c r="V133" i="39"/>
  <c r="V129" i="39"/>
  <c r="V125" i="39"/>
  <c r="V121" i="39"/>
  <c r="V117" i="39"/>
  <c r="V113" i="39"/>
  <c r="V109" i="39"/>
  <c r="V105" i="39"/>
  <c r="V101" i="39"/>
  <c r="V97" i="39"/>
  <c r="V93" i="39"/>
  <c r="V89" i="39"/>
  <c r="V85" i="39"/>
  <c r="V81" i="39"/>
  <c r="V77" i="39"/>
  <c r="V73" i="39"/>
  <c r="V69" i="39"/>
  <c r="V65" i="39"/>
  <c r="V61" i="39"/>
  <c r="V57" i="39"/>
  <c r="V53" i="39"/>
  <c r="V49" i="39"/>
  <c r="V45" i="39"/>
  <c r="V41" i="39"/>
  <c r="V37" i="39"/>
  <c r="V33" i="39"/>
  <c r="V29" i="39"/>
  <c r="V25" i="39"/>
  <c r="V21" i="39"/>
  <c r="V17" i="39"/>
  <c r="V13" i="39"/>
  <c r="V9" i="39"/>
  <c r="V5" i="39"/>
  <c r="T337" i="39"/>
  <c r="U337" i="39" s="1"/>
  <c r="T329" i="39"/>
  <c r="U329" i="39" s="1"/>
  <c r="T321" i="39"/>
  <c r="U321" i="39" s="1"/>
  <c r="T297" i="39"/>
  <c r="U297" i="39" s="1"/>
  <c r="T265" i="39"/>
  <c r="U265" i="39" s="1"/>
  <c r="T257" i="39"/>
  <c r="U257" i="39" s="1"/>
  <c r="T233" i="39"/>
  <c r="U233" i="39" s="1"/>
  <c r="T225" i="39"/>
  <c r="U225" i="39" s="1"/>
  <c r="T209" i="39"/>
  <c r="U209" i="39" s="1"/>
  <c r="T193" i="39"/>
  <c r="U193" i="39" s="1"/>
  <c r="T169" i="39"/>
  <c r="U169" i="39" s="1"/>
  <c r="T161" i="39"/>
  <c r="U161" i="39" s="1"/>
  <c r="T137" i="39"/>
  <c r="U137" i="39" s="1"/>
  <c r="T129" i="39"/>
  <c r="U129" i="39" s="1"/>
  <c r="T97" i="39"/>
  <c r="U97" i="39" s="1"/>
  <c r="T73" i="39"/>
  <c r="U73" i="39" s="1"/>
  <c r="T65" i="39"/>
  <c r="U65" i="39" s="1"/>
  <c r="T57" i="39"/>
  <c r="U57" i="39" s="1"/>
  <c r="T33" i="39"/>
  <c r="U33" i="39" s="1"/>
  <c r="T9" i="39"/>
  <c r="U9" i="39" s="1"/>
  <c r="T301" i="43"/>
  <c r="U301" i="43" s="1"/>
  <c r="R291" i="43"/>
  <c r="S291" i="43" s="1"/>
  <c r="T291" i="43" s="1"/>
  <c r="U291" i="43" s="1"/>
  <c r="V342" i="39"/>
  <c r="V338" i="39"/>
  <c r="V334" i="39"/>
  <c r="V330" i="39"/>
  <c r="V326" i="39"/>
  <c r="V322" i="39"/>
  <c r="V318" i="39"/>
  <c r="V314" i="39"/>
  <c r="V310" i="39"/>
  <c r="V306" i="39"/>
  <c r="V302" i="39"/>
  <c r="V298" i="39"/>
  <c r="V294" i="39"/>
  <c r="V290" i="39"/>
  <c r="V286" i="39"/>
  <c r="V282" i="39"/>
  <c r="V278" i="39"/>
  <c r="V274" i="39"/>
  <c r="V270" i="39"/>
  <c r="V266" i="39"/>
  <c r="V262" i="39"/>
  <c r="V258" i="39"/>
  <c r="V254" i="39"/>
  <c r="V250" i="39"/>
  <c r="V246" i="39"/>
  <c r="V242" i="39"/>
  <c r="V238" i="39"/>
  <c r="V234" i="39"/>
  <c r="V230" i="39"/>
  <c r="V226" i="39"/>
  <c r="V222" i="39"/>
  <c r="V218" i="39"/>
  <c r="V214" i="39"/>
  <c r="V210" i="39"/>
  <c r="V206" i="39"/>
  <c r="V202" i="39"/>
  <c r="V198" i="39"/>
  <c r="V194" i="39"/>
  <c r="V190" i="39"/>
  <c r="V186" i="39"/>
  <c r="V182" i="39"/>
  <c r="V178" i="39"/>
  <c r="V174" i="39"/>
  <c r="V170" i="39"/>
  <c r="V166" i="39"/>
  <c r="V162" i="39"/>
  <c r="V158" i="39"/>
  <c r="V154" i="39"/>
  <c r="V150" i="39"/>
  <c r="V146" i="39"/>
  <c r="V142" i="39"/>
  <c r="V138" i="39"/>
  <c r="V134" i="39"/>
  <c r="V130" i="39"/>
  <c r="V126" i="39"/>
  <c r="V122" i="39"/>
  <c r="V118" i="39"/>
  <c r="V114" i="39"/>
  <c r="V110" i="39"/>
  <c r="V106" i="39"/>
  <c r="V102" i="39"/>
  <c r="V98" i="39"/>
  <c r="V94" i="39"/>
  <c r="V90" i="39"/>
  <c r="V86" i="39"/>
  <c r="V82" i="39"/>
  <c r="V78" i="39"/>
  <c r="V74" i="39"/>
  <c r="V70" i="39"/>
  <c r="V66" i="39"/>
  <c r="V62" i="39"/>
  <c r="V58" i="39"/>
  <c r="V54" i="39"/>
  <c r="V50" i="39"/>
  <c r="V46" i="39"/>
  <c r="V42" i="39"/>
  <c r="V38" i="39"/>
  <c r="V34" i="39"/>
  <c r="V30" i="39"/>
  <c r="V26" i="39"/>
  <c r="V22" i="39"/>
  <c r="V18" i="39"/>
  <c r="V14" i="39"/>
  <c r="V10" i="39"/>
  <c r="V6" i="39"/>
  <c r="H163" i="43"/>
  <c r="I163" i="43" s="1"/>
  <c r="J163" i="43" s="1"/>
  <c r="K163" i="43" s="1"/>
  <c r="H61" i="43"/>
  <c r="I61" i="43" s="1"/>
  <c r="J61" i="43" s="1"/>
  <c r="K61" i="43" s="1"/>
  <c r="Q340" i="43"/>
  <c r="Q212" i="43"/>
  <c r="Q116" i="43"/>
  <c r="Q8" i="43"/>
  <c r="S333" i="43"/>
  <c r="T333" i="43" s="1"/>
  <c r="U333" i="43" s="1"/>
  <c r="S317" i="43"/>
  <c r="T317" i="43" s="1"/>
  <c r="U317" i="43" s="1"/>
  <c r="S301" i="43"/>
  <c r="S217" i="43"/>
  <c r="T217" i="43" s="1"/>
  <c r="U217" i="43" s="1"/>
  <c r="S201" i="43"/>
  <c r="T201" i="43" s="1"/>
  <c r="U201" i="43" s="1"/>
  <c r="S185" i="43"/>
  <c r="T185" i="43" s="1"/>
  <c r="U185" i="43" s="1"/>
  <c r="S169" i="43"/>
  <c r="T169" i="43" s="1"/>
  <c r="U169" i="43" s="1"/>
  <c r="S157" i="43"/>
  <c r="T157" i="43" s="1"/>
  <c r="U157" i="43" s="1"/>
  <c r="S153" i="43"/>
  <c r="T153" i="43" s="1"/>
  <c r="U153" i="43" s="1"/>
  <c r="S141" i="43"/>
  <c r="T141" i="43" s="1"/>
  <c r="U141" i="43" s="1"/>
  <c r="S137" i="43"/>
  <c r="T137" i="43" s="1"/>
  <c r="U137" i="43" s="1"/>
  <c r="S125" i="43"/>
  <c r="T125" i="43" s="1"/>
  <c r="U125" i="43" s="1"/>
  <c r="S121" i="43"/>
  <c r="T121" i="43" s="1"/>
  <c r="U121" i="43" s="1"/>
  <c r="S109" i="43"/>
  <c r="T109" i="43" s="1"/>
  <c r="U109" i="43" s="1"/>
  <c r="S105" i="43"/>
  <c r="T105" i="43" s="1"/>
  <c r="U105" i="43" s="1"/>
  <c r="S93" i="43"/>
  <c r="T93" i="43" s="1"/>
  <c r="U93" i="43" s="1"/>
  <c r="S77" i="43"/>
  <c r="T77" i="43" s="1"/>
  <c r="U77" i="43" s="1"/>
  <c r="S61" i="43"/>
  <c r="T61" i="43" s="1"/>
  <c r="U61" i="43" s="1"/>
  <c r="S45" i="43"/>
  <c r="V422" i="43"/>
  <c r="V358" i="43"/>
  <c r="V342" i="43"/>
  <c r="V294" i="43"/>
  <c r="V230" i="43"/>
  <c r="V214" i="43"/>
  <c r="V166" i="43"/>
  <c r="V102" i="43"/>
  <c r="V86" i="43"/>
  <c r="V38" i="43"/>
  <c r="H333" i="43"/>
  <c r="I333" i="43" s="1"/>
  <c r="J333" i="43" s="1"/>
  <c r="K333" i="43" s="1"/>
  <c r="H153" i="43"/>
  <c r="I153" i="43" s="1"/>
  <c r="J153" i="43" s="1"/>
  <c r="K153" i="43" s="1"/>
  <c r="V421" i="43"/>
  <c r="V405" i="43"/>
  <c r="V393" i="43"/>
  <c r="V389" i="43"/>
  <c r="V373" i="43"/>
  <c r="V361" i="43"/>
  <c r="V357" i="43"/>
  <c r="V341" i="43"/>
  <c r="V329" i="43"/>
  <c r="V325" i="43"/>
  <c r="V309" i="43"/>
  <c r="V297" i="43"/>
  <c r="V293" i="43"/>
  <c r="V277" i="43"/>
  <c r="V265" i="43"/>
  <c r="V261" i="43"/>
  <c r="V245" i="43"/>
  <c r="V233" i="43"/>
  <c r="V229" i="43"/>
  <c r="V213" i="43"/>
  <c r="V201" i="43"/>
  <c r="V197" i="43"/>
  <c r="V181" i="43"/>
  <c r="V169" i="43"/>
  <c r="V165" i="43"/>
  <c r="V149" i="43"/>
  <c r="V137" i="43"/>
  <c r="V133" i="43"/>
  <c r="V117" i="43"/>
  <c r="V105" i="43"/>
  <c r="V101" i="43"/>
  <c r="V85" i="43"/>
  <c r="V73" i="43"/>
  <c r="V69" i="43"/>
  <c r="V53" i="43"/>
  <c r="V45" i="43"/>
  <c r="T45" i="43"/>
  <c r="U45" i="43" s="1"/>
  <c r="V29" i="43"/>
  <c r="V21" i="43"/>
  <c r="V13" i="43"/>
  <c r="Q308" i="43"/>
  <c r="Q180" i="43"/>
  <c r="Q115" i="43"/>
  <c r="Q7" i="43"/>
  <c r="R420" i="45"/>
  <c r="S420" i="45"/>
  <c r="T420" i="45" s="1"/>
  <c r="U420" i="45" s="1"/>
  <c r="R416" i="45"/>
  <c r="S416" i="45" s="1"/>
  <c r="T416" i="45" s="1"/>
  <c r="U416" i="45" s="1"/>
  <c r="R412" i="45"/>
  <c r="S412" i="45"/>
  <c r="T412" i="45" s="1"/>
  <c r="U412" i="45" s="1"/>
  <c r="R408" i="45"/>
  <c r="S408" i="45" s="1"/>
  <c r="T408" i="45" s="1"/>
  <c r="U408" i="45" s="1"/>
  <c r="R404" i="45"/>
  <c r="S404" i="45" s="1"/>
  <c r="T404" i="45" s="1"/>
  <c r="U404" i="45" s="1"/>
  <c r="R400" i="45"/>
  <c r="S400" i="45" s="1"/>
  <c r="T400" i="45" s="1"/>
  <c r="U400" i="45" s="1"/>
  <c r="R396" i="45"/>
  <c r="S396" i="45"/>
  <c r="T396" i="45" s="1"/>
  <c r="U396" i="45" s="1"/>
  <c r="R392" i="45"/>
  <c r="S392" i="45" s="1"/>
  <c r="T392" i="45" s="1"/>
  <c r="U392" i="45" s="1"/>
  <c r="R388" i="45"/>
  <c r="S388" i="45"/>
  <c r="T388" i="45" s="1"/>
  <c r="U388" i="45" s="1"/>
  <c r="R384" i="45"/>
  <c r="S384" i="45" s="1"/>
  <c r="T384" i="45" s="1"/>
  <c r="U384" i="45" s="1"/>
  <c r="R380" i="45"/>
  <c r="S380" i="45"/>
  <c r="T380" i="45" s="1"/>
  <c r="U380" i="45" s="1"/>
  <c r="R376" i="45"/>
  <c r="S376" i="45" s="1"/>
  <c r="T376" i="45" s="1"/>
  <c r="U376" i="45" s="1"/>
  <c r="R372" i="45"/>
  <c r="S372" i="45" s="1"/>
  <c r="T372" i="45" s="1"/>
  <c r="U372" i="45" s="1"/>
  <c r="R368" i="45"/>
  <c r="S368" i="45" s="1"/>
  <c r="T368" i="45" s="1"/>
  <c r="U368" i="45" s="1"/>
  <c r="R364" i="45"/>
  <c r="S364" i="45"/>
  <c r="T364" i="45" s="1"/>
  <c r="U364" i="45" s="1"/>
  <c r="R360" i="45"/>
  <c r="S360" i="45" s="1"/>
  <c r="T360" i="45" s="1"/>
  <c r="U360" i="45" s="1"/>
  <c r="R356" i="45"/>
  <c r="S356" i="45" s="1"/>
  <c r="T356" i="45" s="1"/>
  <c r="U356" i="45" s="1"/>
  <c r="R352" i="45"/>
  <c r="S352" i="45" s="1"/>
  <c r="T352" i="45" s="1"/>
  <c r="U352" i="45" s="1"/>
  <c r="R348" i="45"/>
  <c r="S348" i="45"/>
  <c r="T348" i="45" s="1"/>
  <c r="U348" i="45" s="1"/>
  <c r="R344" i="45"/>
  <c r="S344" i="45" s="1"/>
  <c r="T344" i="45" s="1"/>
  <c r="U344" i="45" s="1"/>
  <c r="H301" i="43"/>
  <c r="I301" i="43" s="1"/>
  <c r="J301" i="43" s="1"/>
  <c r="K301" i="43" s="1"/>
  <c r="H121" i="43"/>
  <c r="I121" i="43" s="1"/>
  <c r="J121" i="43" s="1"/>
  <c r="K121" i="43" s="1"/>
  <c r="V420" i="43"/>
  <c r="V408" i="43"/>
  <c r="V404" i="43"/>
  <c r="V388" i="43"/>
  <c r="V376" i="43"/>
  <c r="V372" i="43"/>
  <c r="V356" i="43"/>
  <c r="V344" i="43"/>
  <c r="V340" i="43"/>
  <c r="V324" i="43"/>
  <c r="V312" i="43"/>
  <c r="V308" i="43"/>
  <c r="V292" i="43"/>
  <c r="V280" i="43"/>
  <c r="V276" i="43"/>
  <c r="V260" i="43"/>
  <c r="V248" i="43"/>
  <c r="V244" i="43"/>
  <c r="V228" i="43"/>
  <c r="V216" i="43"/>
  <c r="V212" i="43"/>
  <c r="V196" i="43"/>
  <c r="V184" i="43"/>
  <c r="V180" i="43"/>
  <c r="V164" i="43"/>
  <c r="V152" i="43"/>
  <c r="V148" i="43"/>
  <c r="V132" i="43"/>
  <c r="V120" i="43"/>
  <c r="V116" i="43"/>
  <c r="V100" i="43"/>
  <c r="V88" i="43"/>
  <c r="V84" i="43"/>
  <c r="V68" i="43"/>
  <c r="V56" i="43"/>
  <c r="V52" i="43"/>
  <c r="V36" i="43"/>
  <c r="V24" i="43"/>
  <c r="V20" i="43"/>
  <c r="V4" i="43"/>
  <c r="Q276" i="43"/>
  <c r="Q148" i="43"/>
  <c r="Q72" i="43"/>
  <c r="S227" i="43"/>
  <c r="T227" i="43" s="1"/>
  <c r="U227" i="43" s="1"/>
  <c r="S163" i="43"/>
  <c r="T163" i="43" s="1"/>
  <c r="U163" i="43" s="1"/>
  <c r="S99" i="43"/>
  <c r="T99" i="43" s="1"/>
  <c r="U99" i="43" s="1"/>
  <c r="S35" i="43"/>
  <c r="T35" i="43" s="1"/>
  <c r="U35" i="43" s="1"/>
  <c r="V398" i="43"/>
  <c r="V382" i="43"/>
  <c r="V334" i="43"/>
  <c r="V270" i="43"/>
  <c r="V254" i="43"/>
  <c r="V206" i="43"/>
  <c r="V142" i="43"/>
  <c r="V126" i="43"/>
  <c r="V78" i="43"/>
  <c r="V14" i="43"/>
  <c r="H227" i="43"/>
  <c r="I227" i="43" s="1"/>
  <c r="J227" i="43" s="1"/>
  <c r="K227" i="43" s="1"/>
  <c r="H93" i="43"/>
  <c r="I93" i="43" s="1"/>
  <c r="J93" i="43" s="1"/>
  <c r="K93" i="43" s="1"/>
  <c r="X13" i="43"/>
  <c r="V10" i="43" s="1"/>
  <c r="V3" i="43"/>
  <c r="V419" i="43"/>
  <c r="V411" i="43"/>
  <c r="V407" i="43"/>
  <c r="V403" i="43"/>
  <c r="V395" i="43"/>
  <c r="V391" i="43"/>
  <c r="V387" i="43"/>
  <c r="V379" i="43"/>
  <c r="V375" i="43"/>
  <c r="V371" i="43"/>
  <c r="V363" i="43"/>
  <c r="V359" i="43"/>
  <c r="V355" i="43"/>
  <c r="V347" i="43"/>
  <c r="V343" i="43"/>
  <c r="V339" i="43"/>
  <c r="V331" i="43"/>
  <c r="V327" i="43"/>
  <c r="V323" i="43"/>
  <c r="V315" i="43"/>
  <c r="V311" i="43"/>
  <c r="V307" i="43"/>
  <c r="V299" i="43"/>
  <c r="V295" i="43"/>
  <c r="V291" i="43"/>
  <c r="V283" i="43"/>
  <c r="V279" i="43"/>
  <c r="V275" i="43"/>
  <c r="V267" i="43"/>
  <c r="V263" i="43"/>
  <c r="V259" i="43"/>
  <c r="V251" i="43"/>
  <c r="V247" i="43"/>
  <c r="V243" i="43"/>
  <c r="V235" i="43"/>
  <c r="V231" i="43"/>
  <c r="V227" i="43"/>
  <c r="V219" i="43"/>
  <c r="V215" i="43"/>
  <c r="V211" i="43"/>
  <c r="V203" i="43"/>
  <c r="V199" i="43"/>
  <c r="V195" i="43"/>
  <c r="V187" i="43"/>
  <c r="V183" i="43"/>
  <c r="V179" i="43"/>
  <c r="V171" i="43"/>
  <c r="V167" i="43"/>
  <c r="V163" i="43"/>
  <c r="V155" i="43"/>
  <c r="V151" i="43"/>
  <c r="V147" i="43"/>
  <c r="V139" i="43"/>
  <c r="V135" i="43"/>
  <c r="V131" i="43"/>
  <c r="V123" i="43"/>
  <c r="V119" i="43"/>
  <c r="V115" i="43"/>
  <c r="V107" i="43"/>
  <c r="V103" i="43"/>
  <c r="V99" i="43"/>
  <c r="V91" i="43"/>
  <c r="V87" i="43"/>
  <c r="V83" i="43"/>
  <c r="V75" i="43"/>
  <c r="V71" i="43"/>
  <c r="V67" i="43"/>
  <c r="V59" i="43"/>
  <c r="V55" i="43"/>
  <c r="V51" i="43"/>
  <c r="V47" i="43"/>
  <c r="V43" i="43"/>
  <c r="V39" i="43"/>
  <c r="V35" i="43"/>
  <c r="V31" i="43"/>
  <c r="V27" i="43"/>
  <c r="V23" i="43"/>
  <c r="V19" i="43"/>
  <c r="V15" i="43"/>
  <c r="V11" i="43"/>
  <c r="V7" i="43"/>
  <c r="Q372" i="43"/>
  <c r="Q244" i="43"/>
  <c r="Q147" i="43"/>
  <c r="Q71" i="43"/>
  <c r="S334" i="43"/>
  <c r="T334" i="43" s="1"/>
  <c r="U334" i="43" s="1"/>
  <c r="S318" i="43"/>
  <c r="T318" i="43" s="1"/>
  <c r="U318" i="43" s="1"/>
  <c r="S302" i="43"/>
  <c r="T302" i="43" s="1"/>
  <c r="U302" i="43" s="1"/>
  <c r="S290" i="43"/>
  <c r="T290" i="43" s="1"/>
  <c r="U290" i="43" s="1"/>
  <c r="S286" i="43"/>
  <c r="T286" i="43" s="1"/>
  <c r="U286" i="43" s="1"/>
  <c r="S274" i="43"/>
  <c r="T274" i="43" s="1"/>
  <c r="U274" i="43" s="1"/>
  <c r="S270" i="43"/>
  <c r="T270" i="43" s="1"/>
  <c r="U270" i="43" s="1"/>
  <c r="S258" i="43"/>
  <c r="T258" i="43" s="1"/>
  <c r="U258" i="43" s="1"/>
  <c r="S254" i="43"/>
  <c r="T254" i="43" s="1"/>
  <c r="U254" i="43" s="1"/>
  <c r="S242" i="43"/>
  <c r="T242" i="43" s="1"/>
  <c r="U242" i="43" s="1"/>
  <c r="S238" i="43"/>
  <c r="T238" i="43" s="1"/>
  <c r="U238" i="43" s="1"/>
  <c r="S226" i="43"/>
  <c r="T226" i="43" s="1"/>
  <c r="U226" i="43" s="1"/>
  <c r="S210" i="43"/>
  <c r="T210" i="43" s="1"/>
  <c r="U210" i="43" s="1"/>
  <c r="S194" i="43"/>
  <c r="T194" i="43" s="1"/>
  <c r="U194" i="43" s="1"/>
  <c r="S178" i="43"/>
  <c r="T178" i="43" s="1"/>
  <c r="U178" i="43" s="1"/>
  <c r="S94" i="43"/>
  <c r="T94" i="43" s="1"/>
  <c r="U94" i="43" s="1"/>
  <c r="S78" i="43"/>
  <c r="T78" i="43" s="1"/>
  <c r="U78" i="43" s="1"/>
  <c r="S62" i="43"/>
  <c r="T62" i="43" s="1"/>
  <c r="U62" i="43" s="1"/>
  <c r="S46" i="43"/>
  <c r="T46" i="43" s="1"/>
  <c r="U46" i="43" s="1"/>
  <c r="S34" i="43"/>
  <c r="T34" i="43" s="1"/>
  <c r="U34" i="43" s="1"/>
  <c r="S30" i="43"/>
  <c r="T30" i="43" s="1"/>
  <c r="U30" i="43" s="1"/>
  <c r="S18" i="43"/>
  <c r="T18" i="43" s="1"/>
  <c r="U18" i="43" s="1"/>
  <c r="S14" i="43"/>
  <c r="T14" i="43" s="1"/>
  <c r="U14" i="43" s="1"/>
  <c r="S6" i="43"/>
  <c r="T6" i="43" s="1"/>
  <c r="U6" i="43" s="1"/>
  <c r="V12" i="45"/>
  <c r="V16" i="45"/>
  <c r="V32" i="45"/>
  <c r="V36" i="45"/>
  <c r="V52" i="45"/>
  <c r="V60" i="45"/>
  <c r="V76" i="45"/>
  <c r="V80" i="45"/>
  <c r="V96" i="45"/>
  <c r="V100" i="45"/>
  <c r="V116" i="45"/>
  <c r="V124" i="45"/>
  <c r="V140" i="45"/>
  <c r="V144" i="45"/>
  <c r="V160" i="45"/>
  <c r="V164" i="45"/>
  <c r="V180" i="45"/>
  <c r="V188" i="45"/>
  <c r="V204" i="45"/>
  <c r="V208" i="45"/>
  <c r="V224" i="45"/>
  <c r="V228" i="45"/>
  <c r="V244" i="45"/>
  <c r="V252" i="45"/>
  <c r="V268" i="45"/>
  <c r="V272" i="45"/>
  <c r="V288" i="45"/>
  <c r="V292" i="45"/>
  <c r="V308" i="45"/>
  <c r="V316" i="45"/>
  <c r="V332" i="45"/>
  <c r="V336" i="45"/>
  <c r="V352" i="45"/>
  <c r="V356" i="45"/>
  <c r="V372" i="45"/>
  <c r="V380" i="45"/>
  <c r="V396" i="45"/>
  <c r="V400" i="45"/>
  <c r="V416" i="45"/>
  <c r="V420" i="45"/>
  <c r="V211" i="45"/>
  <c r="V339" i="45"/>
  <c r="V371" i="45"/>
  <c r="V307" i="45"/>
  <c r="V259" i="45"/>
  <c r="V131" i="45"/>
  <c r="V67" i="45"/>
  <c r="V414" i="45"/>
  <c r="V410" i="45"/>
  <c r="V394" i="45"/>
  <c r="V390" i="45"/>
  <c r="V374" i="45"/>
  <c r="V366" i="45"/>
  <c r="V350" i="45"/>
  <c r="V346" i="45"/>
  <c r="V330" i="45"/>
  <c r="V326" i="45"/>
  <c r="V310" i="45"/>
  <c r="V302" i="45"/>
  <c r="V286" i="45"/>
  <c r="V282" i="45"/>
  <c r="V266" i="45"/>
  <c r="V262" i="45"/>
  <c r="V246" i="45"/>
  <c r="V238" i="45"/>
  <c r="V222" i="45"/>
  <c r="V218" i="45"/>
  <c r="V202" i="45"/>
  <c r="V198" i="45"/>
  <c r="V182" i="45"/>
  <c r="V174" i="45"/>
  <c r="V158" i="45"/>
  <c r="V154" i="45"/>
  <c r="V138" i="45"/>
  <c r="V134" i="45"/>
  <c r="V118" i="45"/>
  <c r="V110" i="45"/>
  <c r="V94" i="45"/>
  <c r="V90" i="45"/>
  <c r="V74" i="45"/>
  <c r="V70" i="45"/>
  <c r="V54" i="45"/>
  <c r="V46" i="45"/>
  <c r="V30" i="45"/>
  <c r="V26" i="45"/>
  <c r="V10" i="45"/>
  <c r="V6" i="45"/>
  <c r="S403" i="45"/>
  <c r="T403" i="45" s="1"/>
  <c r="U403" i="45" s="1"/>
  <c r="S395" i="45"/>
  <c r="T395" i="45" s="1"/>
  <c r="U395" i="45" s="1"/>
  <c r="S367" i="45"/>
  <c r="T367" i="45" s="1"/>
  <c r="U367" i="45" s="1"/>
  <c r="S351" i="45"/>
  <c r="T351" i="45" s="1"/>
  <c r="U351" i="45" s="1"/>
  <c r="V99" i="45"/>
  <c r="V421" i="45"/>
  <c r="V405" i="45"/>
  <c r="V401" i="45"/>
  <c r="V385" i="45"/>
  <c r="V381" i="45"/>
  <c r="V365" i="45"/>
  <c r="V357" i="45"/>
  <c r="V341" i="45"/>
  <c r="V337" i="45"/>
  <c r="V321" i="45"/>
  <c r="V317" i="45"/>
  <c r="V301" i="45"/>
  <c r="V293" i="45"/>
  <c r="V277" i="45"/>
  <c r="V273" i="45"/>
  <c r="V257" i="45"/>
  <c r="V253" i="45"/>
  <c r="V237" i="45"/>
  <c r="V229" i="45"/>
  <c r="V213" i="45"/>
  <c r="V209" i="45"/>
  <c r="V193" i="45"/>
  <c r="V189" i="45"/>
  <c r="V173" i="45"/>
  <c r="V165" i="45"/>
  <c r="V149" i="45"/>
  <c r="V145" i="45"/>
  <c r="V129" i="45"/>
  <c r="V125" i="45"/>
  <c r="V109" i="45"/>
  <c r="V101" i="45"/>
  <c r="V85" i="45"/>
  <c r="V81" i="45"/>
  <c r="V65" i="45"/>
  <c r="V61" i="45"/>
  <c r="S415" i="45"/>
  <c r="T415" i="45" s="1"/>
  <c r="U415" i="45" s="1"/>
  <c r="S387" i="45"/>
  <c r="T387" i="45" s="1"/>
  <c r="U387" i="45" s="1"/>
  <c r="S379" i="45"/>
  <c r="T379" i="45" s="1"/>
  <c r="U379" i="45" s="1"/>
  <c r="G1835" i="48"/>
  <c r="G1834" i="48"/>
  <c r="R407" i="45"/>
  <c r="S407" i="45" s="1"/>
  <c r="T407" i="45" s="1"/>
  <c r="U407" i="45" s="1"/>
  <c r="R391" i="45"/>
  <c r="S391" i="45" s="1"/>
  <c r="T391" i="45" s="1"/>
  <c r="U391" i="45" s="1"/>
  <c r="R375" i="45"/>
  <c r="S375" i="45" s="1"/>
  <c r="T375" i="45" s="1"/>
  <c r="U375" i="45" s="1"/>
  <c r="R359" i="45"/>
  <c r="S359" i="45"/>
  <c r="R3" i="45"/>
  <c r="S3" i="45"/>
  <c r="T3" i="45" s="1"/>
  <c r="U3" i="45" s="1"/>
  <c r="S399" i="45"/>
  <c r="T399" i="45" s="1"/>
  <c r="U399" i="45" s="1"/>
  <c r="S371" i="45"/>
  <c r="T371" i="45" s="1"/>
  <c r="U371" i="45" s="1"/>
  <c r="S363" i="45"/>
  <c r="T363" i="45" s="1"/>
  <c r="U363" i="45" s="1"/>
  <c r="S347" i="45"/>
  <c r="T347" i="45" s="1"/>
  <c r="U347" i="45" s="1"/>
  <c r="V411" i="45"/>
  <c r="V407" i="45"/>
  <c r="V391" i="45"/>
  <c r="V383" i="45"/>
  <c r="V367" i="45"/>
  <c r="V363" i="45"/>
  <c r="V347" i="45"/>
  <c r="V343" i="45"/>
  <c r="V327" i="45"/>
  <c r="V319" i="45"/>
  <c r="V303" i="45"/>
  <c r="V299" i="45"/>
  <c r="V283" i="45"/>
  <c r="V279" i="45"/>
  <c r="V263" i="45"/>
  <c r="V255" i="45"/>
  <c r="V239" i="45"/>
  <c r="V235" i="45"/>
  <c r="V219" i="45"/>
  <c r="V215" i="45"/>
  <c r="V199" i="45"/>
  <c r="V191" i="45"/>
  <c r="V175" i="45"/>
  <c r="V171" i="45"/>
  <c r="V155" i="45"/>
  <c r="V151" i="45"/>
  <c r="V135" i="45"/>
  <c r="V127" i="45"/>
  <c r="V111" i="45"/>
  <c r="V107" i="45"/>
  <c r="V91" i="45"/>
  <c r="V87" i="45"/>
  <c r="V71" i="45"/>
  <c r="V63" i="45"/>
  <c r="V47" i="45"/>
  <c r="V43" i="45"/>
  <c r="V27" i="45"/>
  <c r="V23" i="45"/>
  <c r="V7" i="45"/>
  <c r="Q178" i="45"/>
  <c r="S419" i="45"/>
  <c r="T419" i="45" s="1"/>
  <c r="U419" i="45" s="1"/>
  <c r="S411" i="45"/>
  <c r="T411" i="45" s="1"/>
  <c r="U411" i="45" s="1"/>
  <c r="S383" i="45"/>
  <c r="T383" i="45" s="1"/>
  <c r="U383" i="45" s="1"/>
  <c r="S355" i="45"/>
  <c r="T355" i="45" s="1"/>
  <c r="U355" i="45" s="1"/>
  <c r="S343" i="45"/>
  <c r="T343" i="45" s="1"/>
  <c r="U343" i="45" s="1"/>
  <c r="T359" i="45"/>
  <c r="U359" i="45" s="1"/>
  <c r="V53" i="45"/>
  <c r="V41" i="45"/>
  <c r="V37" i="45"/>
  <c r="V25" i="45"/>
  <c r="V21" i="45"/>
  <c r="V9" i="45"/>
  <c r="V5" i="45"/>
  <c r="G1579" i="48"/>
  <c r="G1578" i="48"/>
  <c r="G1499" i="48"/>
  <c r="G1498" i="48"/>
  <c r="G2798" i="48"/>
  <c r="G2710" i="48"/>
  <c r="G2686" i="48"/>
  <c r="G2662" i="48"/>
  <c r="G2586" i="48"/>
  <c r="G2554" i="48"/>
  <c r="G2530" i="48"/>
  <c r="G2454" i="48"/>
  <c r="G2430" i="48"/>
  <c r="G2354" i="48"/>
  <c r="G2330" i="48"/>
  <c r="G2302" i="48"/>
  <c r="G2258" i="48"/>
  <c r="G2794" i="48"/>
  <c r="G2790" i="48"/>
  <c r="G2786" i="48"/>
  <c r="G2782" i="48"/>
  <c r="G2778" i="48"/>
  <c r="G2774" i="48"/>
  <c r="G2770" i="48"/>
  <c r="G2766" i="48"/>
  <c r="G2762" i="48"/>
  <c r="G2758" i="48"/>
  <c r="G2754" i="48"/>
  <c r="G2750" i="48"/>
  <c r="G2746" i="48"/>
  <c r="G2742" i="48"/>
  <c r="G2738" i="48"/>
  <c r="G2734" i="48"/>
  <c r="G2730" i="48"/>
  <c r="G2726" i="48"/>
  <c r="G2722" i="48"/>
  <c r="G2718" i="48"/>
  <c r="G2714" i="48"/>
  <c r="G2706" i="48"/>
  <c r="G2702" i="48"/>
  <c r="G2698" i="48"/>
  <c r="G2694" i="48"/>
  <c r="G2690" i="48"/>
  <c r="G2682" i="48"/>
  <c r="G2678" i="48"/>
  <c r="G2674" i="48"/>
  <c r="G2670" i="48"/>
  <c r="G2666" i="48"/>
  <c r="G2658" i="48"/>
  <c r="G2654" i="48"/>
  <c r="G2650" i="48"/>
  <c r="G2646" i="48"/>
  <c r="G2642" i="48"/>
  <c r="G2638" i="48"/>
  <c r="G2634" i="48"/>
  <c r="G2630" i="48"/>
  <c r="G2626" i="48"/>
  <c r="G2622" i="48"/>
  <c r="G2618" i="48"/>
  <c r="G2614" i="48"/>
  <c r="G2610" i="48"/>
  <c r="G2606" i="48"/>
  <c r="G2602" i="48"/>
  <c r="G2598" i="48"/>
  <c r="G2594" i="48"/>
  <c r="G2590" i="48"/>
  <c r="G2582" i="48"/>
  <c r="G2578" i="48"/>
  <c r="G2574" i="48"/>
  <c r="G2566" i="48"/>
  <c r="G2562" i="48"/>
  <c r="G2558" i="48"/>
  <c r="G2550" i="48"/>
  <c r="G2546" i="48"/>
  <c r="G2542" i="48"/>
  <c r="G2538" i="48"/>
  <c r="G2534" i="48"/>
  <c r="G2526" i="48"/>
  <c r="G2522" i="48"/>
  <c r="G2518" i="48"/>
  <c r="G2514" i="48"/>
  <c r="G2510" i="48"/>
  <c r="G2506" i="48"/>
  <c r="G2498" i="48"/>
  <c r="G2494" i="48"/>
  <c r="G2490" i="48"/>
  <c r="G2486" i="48"/>
  <c r="G2482" i="48"/>
  <c r="G2478" i="48"/>
  <c r="G2474" i="48"/>
  <c r="G2470" i="48"/>
  <c r="G2466" i="48"/>
  <c r="G2462" i="48"/>
  <c r="G2458" i="48"/>
  <c r="G2450" i="48"/>
  <c r="G2446" i="48"/>
  <c r="G2442" i="48"/>
  <c r="G2438" i="48"/>
  <c r="G2434" i="48"/>
  <c r="G2426" i="48"/>
  <c r="G2422" i="48"/>
  <c r="G2418" i="48"/>
  <c r="G2414" i="48"/>
  <c r="G2410" i="48"/>
  <c r="G2406" i="48"/>
  <c r="G2402" i="48"/>
  <c r="G2398" i="48"/>
  <c r="G2394" i="48"/>
  <c r="G2390" i="48"/>
  <c r="G2386" i="48"/>
  <c r="G2382" i="48"/>
  <c r="G2378" i="48"/>
  <c r="G2374" i="48"/>
  <c r="G2366" i="48"/>
  <c r="G2362" i="48"/>
  <c r="G2358" i="48"/>
  <c r="G2350" i="48"/>
  <c r="G2346" i="48"/>
  <c r="G2338" i="48"/>
  <c r="G2334" i="48"/>
  <c r="G2326" i="48"/>
  <c r="G2322" i="48"/>
  <c r="G2318" i="48"/>
  <c r="G2314" i="48"/>
  <c r="G2310" i="48"/>
  <c r="G2306" i="48"/>
  <c r="G2298" i="48"/>
  <c r="G2294" i="48"/>
  <c r="G2290" i="48"/>
  <c r="G2286" i="48"/>
  <c r="G2282" i="48"/>
  <c r="G2278" i="48"/>
  <c r="G2274" i="48"/>
  <c r="G2270" i="48"/>
  <c r="G2266" i="48"/>
  <c r="G2262" i="48"/>
  <c r="G2254" i="48"/>
  <c r="G2250" i="48"/>
  <c r="G2242" i="48"/>
  <c r="G2238" i="48"/>
  <c r="G2234" i="48"/>
  <c r="G2230" i="48"/>
  <c r="G2226" i="48"/>
  <c r="G2222" i="48"/>
  <c r="G2218" i="48"/>
  <c r="G2214" i="48"/>
  <c r="G2210" i="48"/>
  <c r="G2206" i="48"/>
  <c r="G2202" i="48"/>
  <c r="G2198" i="48"/>
  <c r="G2194" i="48"/>
  <c r="G2190" i="48"/>
  <c r="G2186" i="48"/>
  <c r="G2182" i="48"/>
  <c r="G2178" i="48"/>
  <c r="G2174" i="48"/>
  <c r="G2170" i="48"/>
  <c r="G2166" i="48"/>
  <c r="G2162" i="48"/>
  <c r="G2158" i="48"/>
  <c r="G2150" i="48"/>
  <c r="G2146" i="48"/>
  <c r="G2142" i="48"/>
  <c r="G2138" i="48"/>
  <c r="G2134" i="48"/>
  <c r="G2130" i="48"/>
  <c r="G2122" i="48"/>
  <c r="G2118" i="48"/>
  <c r="G2114" i="48"/>
  <c r="G2110" i="48"/>
  <c r="G2106" i="48"/>
  <c r="G2102" i="48"/>
  <c r="G2098" i="48"/>
  <c r="G2094" i="48"/>
  <c r="G2090" i="48"/>
  <c r="G2086" i="48"/>
  <c r="G2082" i="48"/>
  <c r="G2078" i="48"/>
  <c r="G2074" i="48"/>
  <c r="G2070" i="48"/>
  <c r="G2066" i="48"/>
  <c r="G2058" i="48"/>
  <c r="G2054" i="48"/>
  <c r="G2050" i="48"/>
  <c r="G2046" i="48"/>
  <c r="G2042" i="48"/>
  <c r="G2038" i="48"/>
  <c r="G2034" i="48"/>
  <c r="G2030" i="48"/>
  <c r="G2022" i="48"/>
  <c r="G2018" i="48"/>
  <c r="G2014" i="48"/>
  <c r="G2010" i="48"/>
  <c r="G2006" i="48"/>
  <c r="G2002" i="48"/>
  <c r="G1998" i="48"/>
  <c r="G1994" i="48"/>
  <c r="G1986" i="48"/>
  <c r="G1982" i="48"/>
  <c r="G1978" i="48"/>
  <c r="G1974" i="48"/>
  <c r="G1970" i="48"/>
  <c r="G1966" i="48"/>
  <c r="G1962" i="48"/>
  <c r="G1958" i="48"/>
  <c r="G1950" i="48"/>
  <c r="G1946" i="48"/>
  <c r="G1942" i="48"/>
  <c r="G1938" i="48"/>
  <c r="G1934" i="48"/>
  <c r="G1930" i="48"/>
  <c r="G1926" i="48"/>
  <c r="G1922" i="48"/>
  <c r="G1914" i="48"/>
  <c r="G1910" i="48"/>
  <c r="G1906" i="48"/>
  <c r="G1902" i="48"/>
  <c r="G1898" i="48"/>
  <c r="G1894" i="48"/>
  <c r="G1890" i="48"/>
  <c r="G1886" i="48"/>
  <c r="G1882" i="48"/>
  <c r="G1878" i="48"/>
  <c r="G1874" i="48"/>
  <c r="G1870" i="48"/>
  <c r="G1866" i="48"/>
  <c r="G1862" i="48"/>
  <c r="G1858" i="48"/>
  <c r="G1854" i="48"/>
  <c r="G1850" i="48"/>
  <c r="G1846" i="48"/>
  <c r="G1842" i="48"/>
  <c r="G1838" i="48"/>
  <c r="G1830" i="48"/>
  <c r="G1826" i="48"/>
  <c r="G1818" i="48"/>
  <c r="G1814" i="48"/>
  <c r="G1810" i="48"/>
  <c r="G1806" i="48"/>
  <c r="G1802" i="48"/>
  <c r="G1798" i="48"/>
  <c r="G1794" i="48"/>
  <c r="G1790" i="48"/>
  <c r="G1786" i="48"/>
  <c r="G1782" i="48"/>
  <c r="G1778" i="48"/>
  <c r="G1774" i="48"/>
  <c r="G1770" i="48"/>
  <c r="G1766" i="48"/>
  <c r="G1762" i="48"/>
  <c r="G1758" i="48"/>
  <c r="G1754" i="48"/>
  <c r="G1750" i="48"/>
  <c r="G1746" i="48"/>
  <c r="G1742" i="48"/>
  <c r="G1738" i="48"/>
  <c r="G1734" i="48"/>
  <c r="G1730" i="48"/>
  <c r="G1726" i="48"/>
  <c r="G1722" i="48"/>
  <c r="G1718" i="48"/>
  <c r="G1714" i="48"/>
  <c r="G1710" i="48"/>
  <c r="G1706" i="48"/>
  <c r="G1702" i="48"/>
  <c r="G1698" i="48"/>
  <c r="G1694" i="48"/>
  <c r="G1690" i="48"/>
  <c r="G1686" i="48"/>
  <c r="G1682" i="48"/>
  <c r="G1678" i="48"/>
  <c r="G1674" i="48"/>
  <c r="G1670" i="48"/>
  <c r="G1666" i="48"/>
  <c r="G1662" i="48"/>
  <c r="G1658" i="48"/>
  <c r="G1654" i="48"/>
  <c r="G1650" i="48"/>
  <c r="G1622" i="48"/>
  <c r="G1458" i="48"/>
  <c r="G1342" i="48"/>
  <c r="G1298" i="48"/>
  <c r="G1166" i="48"/>
  <c r="G1118" i="48"/>
  <c r="G1046" i="48"/>
  <c r="L417" i="45"/>
  <c r="L409" i="45"/>
  <c r="L401" i="45"/>
  <c r="L393" i="45"/>
  <c r="L385" i="45"/>
  <c r="L377" i="45"/>
  <c r="L369" i="45"/>
  <c r="L361" i="45"/>
  <c r="L353" i="45"/>
  <c r="L345" i="45"/>
  <c r="L337" i="45"/>
  <c r="L329" i="45"/>
  <c r="L321" i="45"/>
  <c r="L313" i="45"/>
  <c r="L305" i="45"/>
  <c r="L297" i="45"/>
  <c r="L289" i="45"/>
  <c r="L281" i="45"/>
  <c r="L273" i="45"/>
  <c r="L265" i="45"/>
  <c r="L257" i="45"/>
  <c r="L249" i="45"/>
  <c r="L241" i="45"/>
  <c r="L233" i="45"/>
  <c r="L225" i="45"/>
  <c r="L217" i="45"/>
  <c r="L209" i="45"/>
  <c r="L201" i="45"/>
  <c r="L193" i="45"/>
  <c r="L185" i="45"/>
  <c r="L177" i="45"/>
  <c r="L165" i="45"/>
  <c r="L149" i="45"/>
  <c r="L133" i="45"/>
  <c r="L117" i="45"/>
  <c r="L101" i="45"/>
  <c r="L85" i="45"/>
  <c r="L69" i="45"/>
  <c r="L53" i="45"/>
  <c r="L37" i="45"/>
  <c r="L21" i="45"/>
  <c r="L5" i="45"/>
  <c r="G2796" i="48"/>
  <c r="G2792" i="48"/>
  <c r="G2788" i="48"/>
  <c r="G2784" i="48"/>
  <c r="G2780" i="48"/>
  <c r="G2776" i="48"/>
  <c r="G2772" i="48"/>
  <c r="G2764" i="48"/>
  <c r="G2760" i="48"/>
  <c r="G2756" i="48"/>
  <c r="G2752" i="48"/>
  <c r="G2748" i="48"/>
  <c r="G2744" i="48"/>
  <c r="G2740" i="48"/>
  <c r="G2732" i="48"/>
  <c r="G2728" i="48"/>
  <c r="G2724" i="48"/>
  <c r="G2720" i="48"/>
  <c r="G2716" i="48"/>
  <c r="G2712" i="48"/>
  <c r="G2708" i="48"/>
  <c r="G2704" i="48"/>
  <c r="G2696" i="48"/>
  <c r="G2692" i="48"/>
  <c r="G2688" i="48"/>
  <c r="G2684" i="48"/>
  <c r="G2680" i="48"/>
  <c r="G2676" i="48"/>
  <c r="G2672" i="48"/>
  <c r="G2664" i="48"/>
  <c r="G2660" i="48"/>
  <c r="G2656" i="48"/>
  <c r="G2652" i="48"/>
  <c r="G2648" i="48"/>
  <c r="G2644" i="48"/>
  <c r="G2640" i="48"/>
  <c r="G2632" i="48"/>
  <c r="G2628" i="48"/>
  <c r="G2624" i="48"/>
  <c r="G2620" i="48"/>
  <c r="G2616" i="48"/>
  <c r="G2612" i="48"/>
  <c r="G2608" i="48"/>
  <c r="G2600" i="48"/>
  <c r="G2596" i="48"/>
  <c r="G2592" i="48"/>
  <c r="G2588" i="48"/>
  <c r="G2584" i="48"/>
  <c r="G2580" i="48"/>
  <c r="G2576" i="48"/>
  <c r="G2572" i="48"/>
  <c r="G2568" i="48"/>
  <c r="G2564" i="48"/>
  <c r="G2560" i="48"/>
  <c r="G2556" i="48"/>
  <c r="G2552" i="48"/>
  <c r="G2548" i="48"/>
  <c r="G2544" i="48"/>
  <c r="G2540" i="48"/>
  <c r="G2532" i="48"/>
  <c r="G2528" i="48"/>
  <c r="G2524" i="48"/>
  <c r="G2520" i="48"/>
  <c r="G2516" i="48"/>
  <c r="G2512" i="48"/>
  <c r="G2508" i="48"/>
  <c r="G2504" i="48"/>
  <c r="G2500" i="48"/>
  <c r="G2496" i="48"/>
  <c r="G2492" i="48"/>
  <c r="G2488" i="48"/>
  <c r="G2484" i="48"/>
  <c r="G2480" i="48"/>
  <c r="G2476" i="48"/>
  <c r="G2468" i="48"/>
  <c r="G2464" i="48"/>
  <c r="G2460" i="48"/>
  <c r="G2456" i="48"/>
  <c r="G2452" i="48"/>
  <c r="G2448" i="48"/>
  <c r="G2444" i="48"/>
  <c r="G2440" i="48"/>
  <c r="G2432" i="48"/>
  <c r="G2428" i="48"/>
  <c r="G2424" i="48"/>
  <c r="G2420" i="48"/>
  <c r="G2416" i="48"/>
  <c r="G2412" i="48"/>
  <c r="G2408" i="48"/>
  <c r="G2400" i="48"/>
  <c r="G2396" i="48"/>
  <c r="G2392" i="48"/>
  <c r="G2388" i="48"/>
  <c r="G2384" i="48"/>
  <c r="G2380" i="48"/>
  <c r="G2376" i="48"/>
  <c r="G2372" i="48"/>
  <c r="R14" i="50"/>
  <c r="P14" i="50"/>
  <c r="Q14" i="50" s="1"/>
  <c r="R30" i="50"/>
  <c r="P30" i="50"/>
  <c r="Q30" i="50" s="1"/>
  <c r="R46" i="50"/>
  <c r="P46" i="50"/>
  <c r="Q46" i="50" s="1"/>
  <c r="R62" i="50"/>
  <c r="P62" i="50"/>
  <c r="Q62" i="50" s="1"/>
  <c r="R78" i="50"/>
  <c r="P78" i="50"/>
  <c r="Q78" i="50" s="1"/>
  <c r="P11" i="50"/>
  <c r="Q11" i="50" s="1"/>
  <c r="R11" i="50"/>
  <c r="P27" i="50"/>
  <c r="Q27" i="50" s="1"/>
  <c r="R27" i="50"/>
  <c r="P43" i="50"/>
  <c r="Q43" i="50" s="1"/>
  <c r="R43" i="50"/>
  <c r="P59" i="50"/>
  <c r="Q59" i="50" s="1"/>
  <c r="R59" i="50"/>
  <c r="P75" i="50"/>
  <c r="Q75" i="50" s="1"/>
  <c r="R75" i="50"/>
  <c r="G2368" i="48"/>
  <c r="G2364" i="48"/>
  <c r="G2360" i="48"/>
  <c r="G2356" i="48"/>
  <c r="G2352" i="48"/>
  <c r="G2348" i="48"/>
  <c r="G2344" i="48"/>
  <c r="G2340" i="48"/>
  <c r="G2336" i="48"/>
  <c r="G2332" i="48"/>
  <c r="G2328" i="48"/>
  <c r="G2324" i="48"/>
  <c r="G2320" i="48"/>
  <c r="G2316" i="48"/>
  <c r="G2312" i="48"/>
  <c r="G2304" i="48"/>
  <c r="G2300" i="48"/>
  <c r="G2296" i="48"/>
  <c r="G2292" i="48"/>
  <c r="G2288" i="48"/>
  <c r="G2284" i="48"/>
  <c r="G2280" i="48"/>
  <c r="G2272" i="48"/>
  <c r="G2268" i="48"/>
  <c r="G2264" i="48"/>
  <c r="G2260" i="48"/>
  <c r="G2256" i="48"/>
  <c r="G2252" i="48"/>
  <c r="G2248" i="48"/>
  <c r="G2244" i="48"/>
  <c r="G2240" i="48"/>
  <c r="G2236" i="48"/>
  <c r="G2232" i="48"/>
  <c r="G2228" i="48"/>
  <c r="G2224" i="48"/>
  <c r="G2220" i="48"/>
  <c r="G2212" i="48"/>
  <c r="G2208" i="48"/>
  <c r="G2204" i="48"/>
  <c r="G2200" i="48"/>
  <c r="G2196" i="48"/>
  <c r="G2192" i="48"/>
  <c r="G2188" i="48"/>
  <c r="G2180" i="48"/>
  <c r="G2176" i="48"/>
  <c r="G2172" i="48"/>
  <c r="G2168" i="48"/>
  <c r="G2164" i="48"/>
  <c r="G2160" i="48"/>
  <c r="G2156" i="48"/>
  <c r="G2152" i="48"/>
  <c r="G2148" i="48"/>
  <c r="G2144" i="48"/>
  <c r="G2140" i="48"/>
  <c r="G2136" i="48"/>
  <c r="G2132" i="48"/>
  <c r="G2128" i="48"/>
  <c r="G2124" i="48"/>
  <c r="G2120" i="48"/>
  <c r="G2116" i="48"/>
  <c r="G2112" i="48"/>
  <c r="G2108" i="48"/>
  <c r="G2104" i="48"/>
  <c r="G2100" i="48"/>
  <c r="G2092" i="48"/>
  <c r="G2088" i="48"/>
  <c r="G2084" i="48"/>
  <c r="G2080" i="48"/>
  <c r="G2076" i="48"/>
  <c r="G2072" i="48"/>
  <c r="G2068" i="48"/>
  <c r="G2064" i="48"/>
  <c r="G2060" i="48"/>
  <c r="G2056" i="48"/>
  <c r="G2052" i="48"/>
  <c r="G2048" i="48"/>
  <c r="G2044" i="48"/>
  <c r="G2040" i="48"/>
  <c r="G2036" i="48"/>
  <c r="G2032" i="48"/>
  <c r="G2028" i="48"/>
  <c r="G2024" i="48"/>
  <c r="G2020" i="48"/>
  <c r="G2016" i="48"/>
  <c r="G2012" i="48"/>
  <c r="G2008" i="48"/>
  <c r="G2004" i="48"/>
  <c r="G2000" i="48"/>
  <c r="G1996" i="48"/>
  <c r="G1992" i="48"/>
  <c r="G1988" i="48"/>
  <c r="G1984" i="48"/>
  <c r="G1980" i="48"/>
  <c r="G1976" i="48"/>
  <c r="G1972" i="48"/>
  <c r="G1968" i="48"/>
  <c r="G1964" i="48"/>
  <c r="G1960" i="48"/>
  <c r="G1956" i="48"/>
  <c r="G1952" i="48"/>
  <c r="G1948" i="48"/>
  <c r="G1944" i="48"/>
  <c r="G1940" i="48"/>
  <c r="G1936" i="48"/>
  <c r="G1932" i="48"/>
  <c r="G1928" i="48"/>
  <c r="G1924" i="48"/>
  <c r="G1920" i="48"/>
  <c r="G1916" i="48"/>
  <c r="G1912" i="48"/>
  <c r="G1908" i="48"/>
  <c r="G1904" i="48"/>
  <c r="G1900" i="48"/>
  <c r="G1896" i="48"/>
  <c r="G1888" i="48"/>
  <c r="G1884" i="48"/>
  <c r="G1880" i="48"/>
  <c r="G1876" i="48"/>
  <c r="G1872" i="48"/>
  <c r="G1868" i="48"/>
  <c r="G1864" i="48"/>
  <c r="G1860" i="48"/>
  <c r="G1852" i="48"/>
  <c r="G1848" i="48"/>
  <c r="G1844" i="48"/>
  <c r="G1840" i="48"/>
  <c r="G1836" i="48"/>
  <c r="G1832" i="48"/>
  <c r="G1828" i="48"/>
  <c r="G1824" i="48"/>
  <c r="G1820" i="48"/>
  <c r="G1816" i="48"/>
  <c r="G1812" i="48"/>
  <c r="G1808" i="48"/>
  <c r="G1804" i="48"/>
  <c r="G1800" i="48"/>
  <c r="G1796" i="48"/>
  <c r="G1792" i="48"/>
  <c r="G1784" i="48"/>
  <c r="G1780" i="48"/>
  <c r="G1776" i="48"/>
  <c r="G1772" i="48"/>
  <c r="G1768" i="48"/>
  <c r="G1764" i="48"/>
  <c r="G1760" i="48"/>
  <c r="G1752" i="48"/>
  <c r="G1748" i="48"/>
  <c r="G1744" i="48"/>
  <c r="G1740" i="48"/>
  <c r="G1736" i="48"/>
  <c r="G1732" i="48"/>
  <c r="G1728" i="48"/>
  <c r="G1720" i="48"/>
  <c r="G1716" i="48"/>
  <c r="G1712" i="48"/>
  <c r="G1708" i="48"/>
  <c r="G1704" i="48"/>
  <c r="G1700" i="48"/>
  <c r="G1696" i="48"/>
  <c r="G1688" i="48"/>
  <c r="G1684" i="48"/>
  <c r="G1680" i="48"/>
  <c r="G1676" i="48"/>
  <c r="G1668" i="48"/>
  <c r="G1664" i="48"/>
  <c r="G1660" i="48"/>
  <c r="G1656" i="48"/>
  <c r="G1652" i="48"/>
  <c r="G1648" i="48"/>
  <c r="G1644" i="48"/>
  <c r="G1640" i="48"/>
  <c r="G1632" i="48"/>
  <c r="G1628" i="48"/>
  <c r="G1624" i="48"/>
  <c r="G1620" i="48"/>
  <c r="G1616" i="48"/>
  <c r="G1612" i="48"/>
  <c r="G1608" i="48"/>
  <c r="G1600" i="48"/>
  <c r="G1596" i="48"/>
  <c r="G1592" i="48"/>
  <c r="G1588" i="48"/>
  <c r="G1584" i="48"/>
  <c r="G1580" i="48"/>
  <c r="G1576" i="48"/>
  <c r="G1572" i="48"/>
  <c r="G1568" i="48"/>
  <c r="G1564" i="48"/>
  <c r="G1560" i="48"/>
  <c r="G1556" i="48"/>
  <c r="G1552" i="48"/>
  <c r="G1548" i="48"/>
  <c r="G1544" i="48"/>
  <c r="G1540" i="48"/>
  <c r="G1536" i="48"/>
  <c r="G1532" i="48"/>
  <c r="G1528" i="48"/>
  <c r="G1524" i="48"/>
  <c r="G1520" i="48"/>
  <c r="G1516" i="48"/>
  <c r="G1512" i="48"/>
  <c r="G1508" i="48"/>
  <c r="G1504" i="48"/>
  <c r="G1500" i="48"/>
  <c r="G1496" i="48"/>
  <c r="G1492" i="48"/>
  <c r="G1488" i="48"/>
  <c r="G1484" i="48"/>
  <c r="G1480" i="48"/>
  <c r="G1472" i="48"/>
  <c r="G1468" i="48"/>
  <c r="G1464" i="48"/>
  <c r="G1460" i="48"/>
  <c r="G1456" i="48"/>
  <c r="G1452" i="48"/>
  <c r="G1448" i="48"/>
  <c r="G1444" i="48"/>
  <c r="G1440" i="48"/>
  <c r="G1436" i="48"/>
  <c r="G1432" i="48"/>
  <c r="G1428" i="48"/>
  <c r="G1424" i="48"/>
  <c r="G1420" i="48"/>
  <c r="G1412" i="48"/>
  <c r="G1408" i="48"/>
  <c r="G1404" i="48"/>
  <c r="G1400" i="48"/>
  <c r="G1396" i="48"/>
  <c r="G1392" i="48"/>
  <c r="G1388" i="48"/>
  <c r="G1384" i="48"/>
  <c r="G1380" i="48"/>
  <c r="G1376" i="48"/>
  <c r="G1372" i="48"/>
  <c r="G1368" i="48"/>
  <c r="G1364" i="48"/>
  <c r="G1360" i="48"/>
  <c r="G1356" i="48"/>
  <c r="G1352" i="48"/>
  <c r="G1348" i="48"/>
  <c r="G1340" i="48"/>
  <c r="G1336" i="48"/>
  <c r="G1332" i="48"/>
  <c r="G1328" i="48"/>
  <c r="G1324" i="48"/>
  <c r="G1320" i="48"/>
  <c r="G1316" i="48"/>
  <c r="G1312" i="48"/>
  <c r="G1304" i="48"/>
  <c r="G1300" i="48"/>
  <c r="G1296" i="48"/>
  <c r="G1292" i="48"/>
  <c r="G1288" i="48"/>
  <c r="G1284" i="48"/>
  <c r="G1276" i="48"/>
  <c r="G1272" i="48"/>
  <c r="G1268" i="48"/>
  <c r="G1264" i="48"/>
  <c r="G1260" i="48"/>
  <c r="G1256" i="48"/>
  <c r="G1252" i="48"/>
  <c r="G1248" i="48"/>
  <c r="G1244" i="48"/>
  <c r="G1240" i="48"/>
  <c r="G1236" i="48"/>
  <c r="G1232" i="48"/>
  <c r="G1228" i="48"/>
  <c r="G1224" i="48"/>
  <c r="G1220" i="48"/>
  <c r="G1216" i="48"/>
  <c r="G1212" i="48"/>
  <c r="G1208" i="48"/>
  <c r="G1204" i="48"/>
  <c r="G1200" i="48"/>
  <c r="G1196" i="48"/>
  <c r="G1192" i="48"/>
  <c r="G1188" i="48"/>
  <c r="G1184" i="48"/>
  <c r="G1176" i="48"/>
  <c r="G1172" i="48"/>
  <c r="G1168" i="48"/>
  <c r="G1164" i="48"/>
  <c r="G1160" i="48"/>
  <c r="G1156" i="48"/>
  <c r="G1152" i="48"/>
  <c r="G1148" i="48"/>
  <c r="G1144" i="48"/>
  <c r="G1140" i="48"/>
  <c r="G1136" i="48"/>
  <c r="G1132" i="48"/>
  <c r="G1128" i="48"/>
  <c r="G1124" i="48"/>
  <c r="G1120" i="48"/>
  <c r="G1116" i="48"/>
  <c r="G1112" i="48"/>
  <c r="G1108" i="48"/>
  <c r="G1104" i="48"/>
  <c r="G1100" i="48"/>
  <c r="G1096" i="48"/>
  <c r="G1092" i="48"/>
  <c r="G1088" i="48"/>
  <c r="G1084" i="48"/>
  <c r="G1080" i="48"/>
  <c r="G1076" i="48"/>
  <c r="G1072" i="48"/>
  <c r="G1068" i="48"/>
  <c r="G1064" i="48"/>
  <c r="G1060" i="48"/>
  <c r="G1056" i="48"/>
  <c r="G1052" i="48"/>
  <c r="G1048" i="48"/>
  <c r="G1044" i="48"/>
  <c r="G1040" i="48"/>
  <c r="G1646" i="48"/>
  <c r="G1642" i="48"/>
  <c r="G1638" i="48"/>
  <c r="G1634" i="48"/>
  <c r="G1630" i="48"/>
  <c r="G1626" i="48"/>
  <c r="G1618" i="48"/>
  <c r="G1614" i="48"/>
  <c r="G1610" i="48"/>
  <c r="G1606" i="48"/>
  <c r="G1602" i="48"/>
  <c r="G1598" i="48"/>
  <c r="G1594" i="48"/>
  <c r="G1590" i="48"/>
  <c r="G1586" i="48"/>
  <c r="G1582" i="48"/>
  <c r="G1574" i="48"/>
  <c r="G1566" i="48"/>
  <c r="G1562" i="48"/>
  <c r="G1558" i="48"/>
  <c r="G1554" i="48"/>
  <c r="G1550" i="48"/>
  <c r="G1546" i="48"/>
  <c r="G1542" i="48"/>
  <c r="G1534" i="48"/>
  <c r="G1530" i="48"/>
  <c r="G1526" i="48"/>
  <c r="G1522" i="48"/>
  <c r="G1518" i="48"/>
  <c r="G1514" i="48"/>
  <c r="G1510" i="48"/>
  <c r="G1506" i="48"/>
  <c r="G1494" i="48"/>
  <c r="G1490" i="48"/>
  <c r="G1486" i="48"/>
  <c r="G1482" i="48"/>
  <c r="G1478" i="48"/>
  <c r="G1474" i="48"/>
  <c r="G1470" i="48"/>
  <c r="G1466" i="48"/>
  <c r="G1462" i="48"/>
  <c r="G1454" i="48"/>
  <c r="G1450" i="48"/>
  <c r="G1446" i="48"/>
  <c r="G1438" i="48"/>
  <c r="G1434" i="48"/>
  <c r="G1430" i="48"/>
  <c r="G1426" i="48"/>
  <c r="G1422" i="48"/>
  <c r="G1418" i="48"/>
  <c r="G1414" i="48"/>
  <c r="G1410" i="48"/>
  <c r="G1406" i="48"/>
  <c r="G1402" i="48"/>
  <c r="G1398" i="48"/>
  <c r="G1394" i="48"/>
  <c r="G1390" i="48"/>
  <c r="G1386" i="48"/>
  <c r="G1382" i="48"/>
  <c r="G1374" i="48"/>
  <c r="G1370" i="48"/>
  <c r="G1366" i="48"/>
  <c r="G1362" i="48"/>
  <c r="G1358" i="48"/>
  <c r="G1354" i="48"/>
  <c r="G1350" i="48"/>
  <c r="G1346" i="48"/>
  <c r="G1338" i="48"/>
  <c r="G1334" i="48"/>
  <c r="G1330" i="48"/>
  <c r="G1326" i="48"/>
  <c r="G1322" i="48"/>
  <c r="G1318" i="48"/>
  <c r="G1314" i="48"/>
  <c r="G1310" i="48"/>
  <c r="G1306" i="48"/>
  <c r="G1302" i="48"/>
  <c r="G1294" i="48"/>
  <c r="G1290" i="48"/>
  <c r="G1286" i="48"/>
  <c r="G1282" i="48"/>
  <c r="G1278" i="48"/>
  <c r="G1274" i="48"/>
  <c r="G1270" i="48"/>
  <c r="G1266" i="48"/>
  <c r="G1262" i="48"/>
  <c r="G1258" i="48"/>
  <c r="G1254" i="48"/>
  <c r="G1250" i="48"/>
  <c r="G1242" i="48"/>
  <c r="G1238" i="48"/>
  <c r="G1234" i="48"/>
  <c r="G1230" i="48"/>
  <c r="G1226" i="48"/>
  <c r="G1222" i="48"/>
  <c r="G1218" i="48"/>
  <c r="G1210" i="48"/>
  <c r="G1206" i="48"/>
  <c r="G1202" i="48"/>
  <c r="G1198" i="48"/>
  <c r="G1194" i="48"/>
  <c r="G1190" i="48"/>
  <c r="G1186" i="48"/>
  <c r="G1182" i="48"/>
  <c r="G1178" i="48"/>
  <c r="G1174" i="48"/>
  <c r="G1170" i="48"/>
  <c r="G1162" i="48"/>
  <c r="G1158" i="48"/>
  <c r="G1154" i="48"/>
  <c r="G1150" i="48"/>
  <c r="G1142" i="48"/>
  <c r="G1138" i="48"/>
  <c r="G1134" i="48"/>
  <c r="G1130" i="48"/>
  <c r="G1126" i="48"/>
  <c r="G1122" i="48"/>
  <c r="G1110" i="48"/>
  <c r="G1106" i="48"/>
  <c r="G1102" i="48"/>
  <c r="G1098" i="48"/>
  <c r="G1094" i="48"/>
  <c r="G1090" i="48"/>
  <c r="G1086" i="48"/>
  <c r="G1078" i="48"/>
  <c r="G1074" i="48"/>
  <c r="G1070" i="48"/>
  <c r="G1066" i="48"/>
  <c r="G1062" i="48"/>
  <c r="G1058" i="48"/>
  <c r="G1054" i="48"/>
  <c r="G1042" i="48"/>
  <c r="G1038" i="48"/>
  <c r="G1034" i="48"/>
  <c r="G1030" i="48"/>
  <c r="G1026" i="48"/>
  <c r="G1022" i="48"/>
  <c r="G1018" i="48"/>
  <c r="G1014" i="48"/>
  <c r="G1010" i="48"/>
  <c r="G1006" i="48"/>
  <c r="G1002" i="48"/>
  <c r="G998" i="48"/>
  <c r="G994" i="48"/>
  <c r="G990" i="48"/>
  <c r="G982" i="48"/>
  <c r="G978" i="48"/>
  <c r="G974" i="48"/>
  <c r="G970" i="48"/>
  <c r="G966" i="48"/>
  <c r="G962" i="48"/>
  <c r="G958" i="48"/>
  <c r="G954" i="48"/>
  <c r="G946" i="48"/>
  <c r="G942" i="48"/>
  <c r="G938" i="48"/>
  <c r="G934" i="48"/>
  <c r="G930" i="48"/>
  <c r="G926" i="48"/>
  <c r="G922" i="48"/>
  <c r="G918" i="48"/>
  <c r="G910" i="48"/>
  <c r="G906" i="48"/>
  <c r="G902" i="48"/>
  <c r="G894" i="48"/>
  <c r="G890" i="48"/>
  <c r="G882" i="48"/>
  <c r="G878" i="48"/>
  <c r="G874" i="48"/>
  <c r="G870" i="48"/>
  <c r="G866" i="48"/>
  <c r="G862" i="48"/>
  <c r="G858" i="48"/>
  <c r="G854" i="48"/>
  <c r="G850" i="48"/>
  <c r="G846" i="48"/>
  <c r="G842" i="48"/>
  <c r="G838" i="48"/>
  <c r="G834" i="48"/>
  <c r="G830" i="48"/>
  <c r="G826" i="48"/>
  <c r="G822" i="48"/>
  <c r="G818" i="48"/>
  <c r="G814" i="48"/>
  <c r="G810" i="48"/>
  <c r="G806" i="48"/>
  <c r="G802" i="48"/>
  <c r="G798" i="48"/>
  <c r="G794" i="48"/>
  <c r="G790" i="48"/>
  <c r="G786" i="48"/>
  <c r="G782" i="48"/>
  <c r="G778" i="48"/>
  <c r="G774" i="48"/>
  <c r="G770" i="48"/>
  <c r="G766" i="48"/>
  <c r="G762" i="48"/>
  <c r="G758" i="48"/>
  <c r="G754" i="48"/>
  <c r="G750" i="48"/>
  <c r="G746" i="48"/>
  <c r="G742" i="48"/>
  <c r="G738" i="48"/>
  <c r="G734" i="48"/>
  <c r="G730" i="48"/>
  <c r="G726" i="48"/>
  <c r="G722" i="48"/>
  <c r="G714" i="48"/>
  <c r="G710" i="48"/>
  <c r="G706" i="48"/>
  <c r="G702" i="48"/>
  <c r="G698" i="48"/>
  <c r="G694" i="48"/>
  <c r="G682" i="48"/>
  <c r="G678" i="48"/>
  <c r="G674" i="48"/>
  <c r="G670" i="48"/>
  <c r="G666" i="48"/>
  <c r="G662" i="48"/>
  <c r="G658" i="48"/>
  <c r="G654" i="48"/>
  <c r="G650" i="48"/>
  <c r="G646" i="48"/>
  <c r="G642" i="48"/>
  <c r="G638" i="48"/>
  <c r="G634" i="48"/>
  <c r="G630" i="48"/>
  <c r="G626" i="48"/>
  <c r="G622" i="48"/>
  <c r="G618" i="48"/>
  <c r="G614" i="48"/>
  <c r="G610" i="48"/>
  <c r="G606" i="48"/>
  <c r="G602" i="48"/>
  <c r="G598" i="48"/>
  <c r="G594" i="48"/>
  <c r="G590" i="48"/>
  <c r="G582" i="48"/>
  <c r="G578" i="48"/>
  <c r="G574" i="48"/>
  <c r="G570" i="48"/>
  <c r="G566" i="48"/>
  <c r="G562" i="48"/>
  <c r="G558" i="48"/>
  <c r="G550" i="48"/>
  <c r="G546" i="48"/>
  <c r="G542" i="48"/>
  <c r="G538" i="48"/>
  <c r="G534" i="48"/>
  <c r="G530" i="48"/>
  <c r="G526" i="48"/>
  <c r="G522" i="48"/>
  <c r="G518" i="48"/>
  <c r="G514" i="48"/>
  <c r="G510" i="48"/>
  <c r="G506" i="48"/>
  <c r="G502" i="48"/>
  <c r="G498" i="48"/>
  <c r="G494" i="48"/>
  <c r="G490" i="48"/>
  <c r="G486" i="48"/>
  <c r="G482" i="48"/>
  <c r="G478" i="48"/>
  <c r="G474" i="48"/>
  <c r="G470" i="48"/>
  <c r="G466" i="48"/>
  <c r="G462" i="48"/>
  <c r="G454" i="48"/>
  <c r="G450" i="48"/>
  <c r="G446" i="48"/>
  <c r="G442" i="48"/>
  <c r="G438" i="48"/>
  <c r="G434" i="48"/>
  <c r="G430" i="48"/>
  <c r="G426" i="48"/>
  <c r="G422" i="48"/>
  <c r="G418" i="48"/>
  <c r="G414" i="48"/>
  <c r="G410" i="48"/>
  <c r="G406" i="48"/>
  <c r="G402" i="48"/>
  <c r="G398" i="48"/>
  <c r="G390" i="48"/>
  <c r="G386" i="48"/>
  <c r="G382" i="48"/>
  <c r="G378" i="48"/>
  <c r="G374" i="48"/>
  <c r="G370" i="48"/>
  <c r="G366" i="48"/>
  <c r="G362" i="48"/>
  <c r="G354" i="48"/>
  <c r="G350" i="48"/>
  <c r="G346" i="48"/>
  <c r="G342" i="48"/>
  <c r="G338" i="48"/>
  <c r="G334" i="48"/>
  <c r="G330" i="48"/>
  <c r="G322" i="48"/>
  <c r="G318" i="48"/>
  <c r="G314" i="48"/>
  <c r="G310" i="48"/>
  <c r="G306" i="48"/>
  <c r="G302" i="48"/>
  <c r="G298" i="48"/>
  <c r="G294" i="48"/>
  <c r="G290" i="48"/>
  <c r="G286" i="48"/>
  <c r="G282" i="48"/>
  <c r="G278" i="48"/>
  <c r="G274" i="48"/>
  <c r="G270" i="48"/>
  <c r="G266" i="48"/>
  <c r="G262" i="48"/>
  <c r="G258" i="48"/>
  <c r="G254" i="48"/>
  <c r="G250" i="48"/>
  <c r="G246" i="48"/>
  <c r="G242" i="48"/>
  <c r="G238" i="48"/>
  <c r="G234" i="48"/>
  <c r="G230" i="48"/>
  <c r="G226" i="48"/>
  <c r="G222" i="48"/>
  <c r="G218" i="48"/>
  <c r="G214" i="48"/>
  <c r="G210" i="48"/>
  <c r="G206" i="48"/>
  <c r="G202" i="48"/>
  <c r="G198" i="48"/>
  <c r="G190" i="48"/>
  <c r="G186" i="48"/>
  <c r="G182" i="48"/>
  <c r="G178" i="48"/>
  <c r="G174" i="48"/>
  <c r="G170" i="48"/>
  <c r="G166" i="48"/>
  <c r="G162" i="48"/>
  <c r="G158" i="48"/>
  <c r="G154" i="48"/>
  <c r="G150" i="48"/>
  <c r="G146" i="48"/>
  <c r="G142" i="48"/>
  <c r="G138" i="48"/>
  <c r="G134" i="48"/>
  <c r="G130" i="48"/>
  <c r="G126" i="48"/>
  <c r="G122" i="48"/>
  <c r="G118" i="48"/>
  <c r="G114" i="48"/>
  <c r="G110" i="48"/>
  <c r="G106" i="48"/>
  <c r="G102" i="48"/>
  <c r="G98" i="48"/>
  <c r="G94" i="48"/>
  <c r="G90" i="48"/>
  <c r="G86" i="48"/>
  <c r="G82" i="48"/>
  <c r="G78" i="48"/>
  <c r="G74" i="48"/>
  <c r="G70" i="48"/>
  <c r="G66" i="48"/>
  <c r="G62" i="48"/>
  <c r="G58" i="48"/>
  <c r="G54" i="48"/>
  <c r="G50" i="48"/>
  <c r="G46" i="48"/>
  <c r="G42" i="48"/>
  <c r="G38" i="48"/>
  <c r="G34" i="48"/>
  <c r="G30" i="48"/>
  <c r="G26" i="48"/>
  <c r="G22" i="48"/>
  <c r="G18" i="48"/>
  <c r="G14" i="48"/>
  <c r="G10" i="48"/>
  <c r="G6" i="48"/>
  <c r="G773" i="48"/>
  <c r="G769" i="48"/>
  <c r="G765" i="48"/>
  <c r="G761" i="48"/>
  <c r="G757" i="48"/>
  <c r="G749" i="48"/>
  <c r="G745" i="48"/>
  <c r="G741" i="48"/>
  <c r="G737" i="48"/>
  <c r="G733" i="48"/>
  <c r="G729" i="48"/>
  <c r="G725" i="48"/>
  <c r="G721" i="48"/>
  <c r="G717" i="48"/>
  <c r="G713" i="48"/>
  <c r="G709" i="48"/>
  <c r="G705" i="48"/>
  <c r="G701" i="48"/>
  <c r="G697" i="48"/>
  <c r="G693" i="48"/>
  <c r="G689" i="48"/>
  <c r="G681" i="48"/>
  <c r="G677" i="48"/>
  <c r="G673" i="48"/>
  <c r="G669" i="48"/>
  <c r="G665" i="48"/>
  <c r="G661" i="48"/>
  <c r="G657" i="48"/>
  <c r="G649" i="48"/>
  <c r="G645" i="48"/>
  <c r="G641" i="48"/>
  <c r="G637" i="48"/>
  <c r="G633" i="48"/>
  <c r="G629" i="48"/>
  <c r="G625" i="48"/>
  <c r="G621" i="48"/>
  <c r="G617" i="48"/>
  <c r="G613" i="48"/>
  <c r="G609" i="48"/>
  <c r="G605" i="48"/>
  <c r="G601" i="48"/>
  <c r="G593" i="48"/>
  <c r="G589" i="48"/>
  <c r="G581" i="48"/>
  <c r="G577" i="48"/>
  <c r="G573" i="48"/>
  <c r="G569" i="48"/>
  <c r="G565" i="48"/>
  <c r="G557" i="48"/>
  <c r="G549" i="48"/>
  <c r="G545" i="48"/>
  <c r="G541" i="48"/>
  <c r="G537" i="48"/>
  <c r="G533" i="48"/>
  <c r="G529" i="48"/>
  <c r="G525" i="48"/>
  <c r="G521" i="48"/>
  <c r="G517" i="48"/>
  <c r="G513" i="48"/>
  <c r="G509" i="48"/>
  <c r="G505" i="48"/>
  <c r="G501" i="48"/>
  <c r="G497" i="48"/>
  <c r="G493" i="48"/>
  <c r="G485" i="48"/>
  <c r="G481" i="48"/>
  <c r="G477" i="48"/>
  <c r="G473" i="48"/>
  <c r="G469" i="48"/>
  <c r="G465" i="48"/>
  <c r="G461" i="48"/>
  <c r="G453" i="48"/>
  <c r="G449" i="48"/>
  <c r="G445" i="48"/>
  <c r="G441" i="48"/>
  <c r="G437" i="48"/>
  <c r="G433" i="48"/>
  <c r="G429" i="48"/>
  <c r="G421" i="48"/>
  <c r="G417" i="48"/>
  <c r="G413" i="48"/>
  <c r="G409" i="48"/>
  <c r="G405" i="48"/>
  <c r="G401" i="48"/>
  <c r="G397" i="48"/>
  <c r="G389" i="48"/>
  <c r="G385" i="48"/>
  <c r="G381" i="48"/>
  <c r="G377" i="48"/>
  <c r="G373" i="48"/>
  <c r="G369" i="48"/>
  <c r="G365" i="48"/>
  <c r="G361" i="48"/>
  <c r="G357" i="48"/>
  <c r="G353" i="48"/>
  <c r="G349" i="48"/>
  <c r="G345" i="48"/>
  <c r="G341" i="48"/>
  <c r="G337" i="48"/>
  <c r="G333" i="48"/>
  <c r="G329" i="48"/>
  <c r="G321" i="48"/>
  <c r="G317" i="48"/>
  <c r="G313" i="48"/>
  <c r="G309" i="48"/>
  <c r="G305" i="48"/>
  <c r="G301" i="48"/>
  <c r="G297" i="48"/>
  <c r="G293" i="48"/>
  <c r="G285" i="48"/>
  <c r="G281" i="48"/>
  <c r="G277" i="48"/>
  <c r="G273" i="48"/>
  <c r="G269" i="48"/>
  <c r="G265" i="48"/>
  <c r="G261" i="48"/>
  <c r="G253" i="48"/>
  <c r="G249" i="48"/>
  <c r="G245" i="48"/>
  <c r="G241" i="48"/>
  <c r="G237" i="48"/>
  <c r="G233" i="48"/>
  <c r="G229" i="48"/>
  <c r="G225" i="48"/>
  <c r="G217" i="48"/>
  <c r="G213" i="48"/>
  <c r="G209" i="48"/>
  <c r="G205" i="48"/>
  <c r="G201" i="48"/>
  <c r="G197" i="48"/>
  <c r="G193" i="48"/>
  <c r="G189" i="48"/>
  <c r="G185" i="48"/>
  <c r="G181" i="48"/>
  <c r="G177" i="48"/>
  <c r="G173" i="48"/>
  <c r="G169" i="48"/>
  <c r="G165" i="48"/>
  <c r="G161" i="48"/>
  <c r="G157" i="48"/>
  <c r="G153" i="48"/>
  <c r="G149" i="48"/>
  <c r="G145" i="48"/>
  <c r="G141" i="48"/>
  <c r="G137" i="48"/>
  <c r="G133" i="48"/>
  <c r="G129" i="48"/>
  <c r="G125" i="48"/>
  <c r="G121" i="48"/>
  <c r="G117" i="48"/>
  <c r="G113" i="48"/>
  <c r="G109" i="48"/>
  <c r="G105" i="48"/>
  <c r="G101" i="48"/>
  <c r="G97" i="48"/>
  <c r="G93" i="48"/>
  <c r="G89" i="48"/>
  <c r="G85" i="48"/>
  <c r="G81" i="48"/>
  <c r="G77" i="48"/>
  <c r="G73" i="48"/>
  <c r="G65" i="48"/>
  <c r="G61" i="48"/>
  <c r="G57" i="48"/>
  <c r="G53" i="48"/>
  <c r="G49" i="48"/>
  <c r="G45" i="48"/>
  <c r="G41" i="48"/>
  <c r="G37" i="48"/>
  <c r="G29" i="48"/>
  <c r="G25" i="48"/>
  <c r="G21" i="48"/>
  <c r="G17" i="48"/>
  <c r="G13" i="48"/>
  <c r="G9" i="48"/>
  <c r="G5" i="48"/>
  <c r="G1036" i="48"/>
  <c r="G1032" i="48"/>
  <c r="G1028" i="48"/>
  <c r="G1024" i="48"/>
  <c r="G1016" i="48"/>
  <c r="G1012" i="48"/>
  <c r="G1008" i="48"/>
  <c r="G1004" i="48"/>
  <c r="G1000" i="48"/>
  <c r="G996" i="48"/>
  <c r="G992" i="48"/>
  <c r="G988" i="48"/>
  <c r="G984" i="48"/>
  <c r="G980" i="48"/>
  <c r="G976" i="48"/>
  <c r="G972" i="48"/>
  <c r="G968" i="48"/>
  <c r="G964" i="48"/>
  <c r="G960" i="48"/>
  <c r="G956" i="48"/>
  <c r="G952" i="48"/>
  <c r="G948" i="48"/>
  <c r="G944" i="48"/>
  <c r="G940" i="48"/>
  <c r="G936" i="48"/>
  <c r="G932" i="48"/>
  <c r="G928" i="48"/>
  <c r="G924" i="48"/>
  <c r="G920" i="48"/>
  <c r="G916" i="48"/>
  <c r="G912" i="48"/>
  <c r="G908" i="48"/>
  <c r="G904" i="48"/>
  <c r="G900" i="48"/>
  <c r="G896" i="48"/>
  <c r="G892" i="48"/>
  <c r="G888" i="48"/>
  <c r="G884" i="48"/>
  <c r="G880" i="48"/>
  <c r="G876" i="48"/>
  <c r="G872" i="48"/>
  <c r="G868" i="48"/>
  <c r="G864" i="48"/>
  <c r="G860" i="48"/>
  <c r="G852" i="48"/>
  <c r="G848" i="48"/>
  <c r="G844" i="48"/>
  <c r="G840" i="48"/>
  <c r="G836" i="48"/>
  <c r="G832" i="48"/>
  <c r="G828" i="48"/>
  <c r="G824" i="48"/>
  <c r="G816" i="48"/>
  <c r="G812" i="48"/>
  <c r="G808" i="48"/>
  <c r="G804" i="48"/>
  <c r="G800" i="48"/>
  <c r="G796" i="48"/>
  <c r="G792" i="48"/>
  <c r="G788" i="48"/>
  <c r="G780" i="48"/>
  <c r="G776" i="48"/>
  <c r="G772" i="48"/>
  <c r="G768" i="48"/>
  <c r="G764" i="48"/>
  <c r="G760" i="48"/>
  <c r="G756" i="48"/>
  <c r="G748" i="48"/>
  <c r="G744" i="48"/>
  <c r="G740" i="48"/>
  <c r="G736" i="48"/>
  <c r="G732" i="48"/>
  <c r="G728" i="48"/>
  <c r="G724" i="48"/>
  <c r="G720" i="48"/>
  <c r="G716" i="48"/>
  <c r="G712" i="48"/>
  <c r="G708" i="48"/>
  <c r="G704" i="48"/>
  <c r="G700" i="48"/>
  <c r="G696" i="48"/>
  <c r="G692" i="48"/>
  <c r="G688" i="48"/>
  <c r="G684" i="48"/>
  <c r="G680" i="48"/>
  <c r="G676" i="48"/>
  <c r="G668" i="48"/>
  <c r="G664" i="48"/>
  <c r="G660" i="48"/>
  <c r="G656" i="48"/>
  <c r="G648" i="48"/>
  <c r="G644" i="48"/>
  <c r="G636" i="48"/>
  <c r="G632" i="48"/>
  <c r="G628" i="48"/>
  <c r="G624" i="48"/>
  <c r="G616" i="48"/>
  <c r="G612" i="48"/>
  <c r="G608" i="48"/>
  <c r="G604" i="48"/>
  <c r="G600" i="48"/>
  <c r="G596" i="48"/>
  <c r="G592" i="48"/>
  <c r="G588" i="48"/>
  <c r="G584" i="48"/>
  <c r="G580" i="48"/>
  <c r="G576" i="48"/>
  <c r="G572" i="48"/>
  <c r="G568" i="48"/>
  <c r="G564" i="48"/>
  <c r="G560" i="48"/>
  <c r="G556" i="48"/>
  <c r="G552" i="48"/>
  <c r="G548" i="48"/>
  <c r="G544" i="48"/>
  <c r="G540" i="48"/>
  <c r="G536" i="48"/>
  <c r="G528" i="48"/>
  <c r="G520" i="48"/>
  <c r="G516" i="48"/>
  <c r="G512" i="48"/>
  <c r="G504" i="48"/>
  <c r="G500" i="48"/>
  <c r="G496" i="48"/>
  <c r="G492" i="48"/>
  <c r="G484" i="48"/>
  <c r="G480" i="48"/>
  <c r="G476" i="48"/>
  <c r="G472" i="48"/>
  <c r="G468" i="48"/>
  <c r="G464" i="48"/>
  <c r="G460" i="48"/>
  <c r="G456" i="48"/>
  <c r="G452" i="48"/>
  <c r="G448" i="48"/>
  <c r="G444" i="48"/>
  <c r="G440" i="48"/>
  <c r="G436" i="48"/>
  <c r="G432" i="48"/>
  <c r="G428" i="48"/>
  <c r="G420" i="48"/>
  <c r="G416" i="48"/>
  <c r="G412" i="48"/>
  <c r="G408" i="48"/>
  <c r="G404" i="48"/>
  <c r="G400" i="48"/>
  <c r="G396" i="48"/>
  <c r="G392" i="48"/>
  <c r="G388" i="48"/>
  <c r="G384" i="48"/>
  <c r="G376" i="48"/>
  <c r="G372" i="48"/>
  <c r="G368" i="48"/>
  <c r="G364" i="48"/>
  <c r="G360" i="48"/>
  <c r="G356" i="48"/>
  <c r="G352" i="48"/>
  <c r="G348" i="48"/>
  <c r="G344" i="48"/>
  <c r="G340" i="48"/>
  <c r="G336" i="48"/>
  <c r="G332" i="48"/>
  <c r="G328" i="48"/>
  <c r="G324" i="48"/>
  <c r="G320" i="48"/>
  <c r="G316" i="48"/>
  <c r="G312" i="48"/>
  <c r="G308" i="48"/>
  <c r="G304" i="48"/>
  <c r="G300" i="48"/>
  <c r="G296" i="48"/>
  <c r="G292" i="48"/>
  <c r="G284" i="48"/>
  <c r="G280" i="48"/>
  <c r="G276" i="48"/>
  <c r="G272" i="48"/>
  <c r="G268" i="48"/>
  <c r="G264" i="48"/>
  <c r="G260" i="48"/>
  <c r="G252" i="48"/>
  <c r="G248" i="48"/>
  <c r="G244" i="48"/>
  <c r="G240" i="48"/>
  <c r="G236" i="48"/>
  <c r="G232" i="48"/>
  <c r="G228" i="48"/>
  <c r="G224" i="48"/>
  <c r="G216" i="48"/>
  <c r="G212" i="48"/>
  <c r="G208" i="48"/>
  <c r="G204" i="48"/>
  <c r="G200" i="48"/>
  <c r="G192" i="48"/>
  <c r="G188" i="48"/>
  <c r="G184" i="48"/>
  <c r="G180" i="48"/>
  <c r="G176" i="48"/>
  <c r="G172" i="48"/>
  <c r="G168" i="48"/>
  <c r="G160" i="48"/>
  <c r="G156" i="48"/>
  <c r="G152" i="48"/>
  <c r="G148" i="48"/>
  <c r="G144" i="48"/>
  <c r="G140" i="48"/>
  <c r="G136" i="48"/>
  <c r="G128" i="48"/>
  <c r="G124" i="48"/>
  <c r="G120" i="48"/>
  <c r="G116" i="48"/>
  <c r="G112" i="48"/>
  <c r="G108" i="48"/>
  <c r="G100" i="48"/>
  <c r="G96" i="48"/>
  <c r="G92" i="48"/>
  <c r="G88" i="48"/>
  <c r="G80" i="48"/>
  <c r="G76" i="48"/>
  <c r="G72" i="48"/>
  <c r="G64" i="48"/>
  <c r="G60" i="48"/>
  <c r="G56" i="48"/>
  <c r="G52" i="48"/>
  <c r="G48" i="48"/>
  <c r="G40" i="48"/>
  <c r="G36" i="48"/>
  <c r="G28" i="48"/>
  <c r="G24" i="48"/>
  <c r="G20" i="48"/>
  <c r="G16" i="48"/>
  <c r="G12" i="48"/>
  <c r="G8" i="48"/>
  <c r="G4" i="48"/>
  <c r="R18" i="50"/>
  <c r="P18" i="50"/>
  <c r="Q18" i="50" s="1"/>
  <c r="R34" i="50"/>
  <c r="P34" i="50"/>
  <c r="Q34" i="50" s="1"/>
  <c r="R50" i="50"/>
  <c r="P50" i="50"/>
  <c r="Q50" i="50" s="1"/>
  <c r="R66" i="50"/>
  <c r="P66" i="50"/>
  <c r="Q66" i="50" s="1"/>
  <c r="R82" i="50"/>
  <c r="P82" i="50"/>
  <c r="Q82" i="50" s="1"/>
  <c r="P15" i="50"/>
  <c r="Q15" i="50" s="1"/>
  <c r="R15" i="50"/>
  <c r="P31" i="50"/>
  <c r="Q31" i="50" s="1"/>
  <c r="R31" i="50"/>
  <c r="P47" i="50"/>
  <c r="Q47" i="50" s="1"/>
  <c r="R47" i="50"/>
  <c r="P63" i="50"/>
  <c r="Q63" i="50" s="1"/>
  <c r="R63" i="50"/>
  <c r="P79" i="50"/>
  <c r="Q79" i="50" s="1"/>
  <c r="R79" i="50"/>
  <c r="H3" i="50"/>
  <c r="J14" i="50"/>
  <c r="J15" i="50" s="1"/>
  <c r="J16" i="50" s="1"/>
  <c r="J17" i="50" s="1"/>
  <c r="R6" i="50"/>
  <c r="P6" i="50"/>
  <c r="Q6" i="50" s="1"/>
  <c r="R22" i="50"/>
  <c r="P22" i="50"/>
  <c r="Q22" i="50" s="1"/>
  <c r="R38" i="50"/>
  <c r="P38" i="50"/>
  <c r="Q38" i="50" s="1"/>
  <c r="R54" i="50"/>
  <c r="P54" i="50"/>
  <c r="Q54" i="50" s="1"/>
  <c r="R70" i="50"/>
  <c r="P70" i="50"/>
  <c r="Q70" i="50" s="1"/>
  <c r="P86" i="50"/>
  <c r="Q86" i="50" s="1"/>
  <c r="R86" i="50"/>
  <c r="P19" i="50"/>
  <c r="Q19" i="50" s="1"/>
  <c r="R19" i="50"/>
  <c r="P35" i="50"/>
  <c r="Q35" i="50" s="1"/>
  <c r="R35" i="50"/>
  <c r="P51" i="50"/>
  <c r="Q51" i="50" s="1"/>
  <c r="R51" i="50"/>
  <c r="P67" i="50"/>
  <c r="Q67" i="50" s="1"/>
  <c r="R67" i="50"/>
  <c r="P83" i="50"/>
  <c r="Q83" i="50" s="1"/>
  <c r="R83" i="50"/>
  <c r="R10" i="50"/>
  <c r="P10" i="50"/>
  <c r="Q10" i="50" s="1"/>
  <c r="R26" i="50"/>
  <c r="P26" i="50"/>
  <c r="Q26" i="50" s="1"/>
  <c r="R42" i="50"/>
  <c r="P42" i="50"/>
  <c r="Q42" i="50" s="1"/>
  <c r="R58" i="50"/>
  <c r="P58" i="50"/>
  <c r="Q58" i="50" s="1"/>
  <c r="R74" i="50"/>
  <c r="P74" i="50"/>
  <c r="Q74" i="50" s="1"/>
  <c r="P7" i="50"/>
  <c r="Q7" i="50" s="1"/>
  <c r="R7" i="50"/>
  <c r="P23" i="50"/>
  <c r="Q23" i="50" s="1"/>
  <c r="R23" i="50"/>
  <c r="P39" i="50"/>
  <c r="Q39" i="50" s="1"/>
  <c r="R39" i="50"/>
  <c r="P55" i="50"/>
  <c r="Q55" i="50" s="1"/>
  <c r="R55" i="50"/>
  <c r="P71" i="50"/>
  <c r="Q71" i="50" s="1"/>
  <c r="R71" i="50"/>
  <c r="P87" i="50"/>
  <c r="Q87" i="50" s="1"/>
  <c r="R87" i="50"/>
  <c r="H171" i="45"/>
  <c r="I171" i="45" s="1"/>
  <c r="J171" i="45" s="1"/>
  <c r="K171" i="45" s="1"/>
  <c r="Q171" i="45"/>
  <c r="H422" i="45"/>
  <c r="I422" i="45" s="1"/>
  <c r="J422" i="45" s="1"/>
  <c r="K422" i="45" s="1"/>
  <c r="Q422" i="45"/>
  <c r="H418" i="45"/>
  <c r="I418" i="45" s="1"/>
  <c r="J418" i="45" s="1"/>
  <c r="K418" i="45" s="1"/>
  <c r="Q418" i="45"/>
  <c r="H414" i="45"/>
  <c r="I414" i="45" s="1"/>
  <c r="J414" i="45" s="1"/>
  <c r="K414" i="45" s="1"/>
  <c r="Q414" i="45"/>
  <c r="H410" i="45"/>
  <c r="I410" i="45" s="1"/>
  <c r="J410" i="45" s="1"/>
  <c r="K410" i="45" s="1"/>
  <c r="Q410" i="45"/>
  <c r="H406" i="45"/>
  <c r="I406" i="45" s="1"/>
  <c r="J406" i="45" s="1"/>
  <c r="K406" i="45" s="1"/>
  <c r="Q406" i="45"/>
  <c r="H402" i="45"/>
  <c r="I402" i="45" s="1"/>
  <c r="J402" i="45" s="1"/>
  <c r="K402" i="45" s="1"/>
  <c r="Q402" i="45"/>
  <c r="H398" i="45"/>
  <c r="I398" i="45" s="1"/>
  <c r="J398" i="45" s="1"/>
  <c r="K398" i="45" s="1"/>
  <c r="Q398" i="45"/>
  <c r="H394" i="45"/>
  <c r="I394" i="45" s="1"/>
  <c r="J394" i="45" s="1"/>
  <c r="K394" i="45" s="1"/>
  <c r="Q394" i="45"/>
  <c r="H390" i="45"/>
  <c r="I390" i="45" s="1"/>
  <c r="J390" i="45" s="1"/>
  <c r="K390" i="45" s="1"/>
  <c r="Q390" i="45"/>
  <c r="H386" i="45"/>
  <c r="I386" i="45" s="1"/>
  <c r="J386" i="45" s="1"/>
  <c r="K386" i="45" s="1"/>
  <c r="Q386" i="45"/>
  <c r="H382" i="45"/>
  <c r="I382" i="45" s="1"/>
  <c r="J382" i="45" s="1"/>
  <c r="K382" i="45" s="1"/>
  <c r="Q382" i="45"/>
  <c r="H378" i="45"/>
  <c r="I378" i="45" s="1"/>
  <c r="J378" i="45" s="1"/>
  <c r="K378" i="45" s="1"/>
  <c r="Q378" i="45"/>
  <c r="H374" i="45"/>
  <c r="I374" i="45" s="1"/>
  <c r="J374" i="45" s="1"/>
  <c r="K374" i="45" s="1"/>
  <c r="Q374" i="45"/>
  <c r="H366" i="45"/>
  <c r="I366" i="45" s="1"/>
  <c r="J366" i="45" s="1"/>
  <c r="K366" i="45" s="1"/>
  <c r="Q366" i="45"/>
  <c r="H362" i="45"/>
  <c r="I362" i="45" s="1"/>
  <c r="J362" i="45" s="1"/>
  <c r="K362" i="45" s="1"/>
  <c r="Q362" i="45"/>
  <c r="H358" i="45"/>
  <c r="I358" i="45" s="1"/>
  <c r="J358" i="45" s="1"/>
  <c r="K358" i="45" s="1"/>
  <c r="Q358" i="45"/>
  <c r="H354" i="45"/>
  <c r="I354" i="45" s="1"/>
  <c r="J354" i="45" s="1"/>
  <c r="K354" i="45" s="1"/>
  <c r="Q354" i="45"/>
  <c r="H350" i="45"/>
  <c r="I350" i="45" s="1"/>
  <c r="J350" i="45" s="1"/>
  <c r="K350" i="45" s="1"/>
  <c r="Q350" i="45"/>
  <c r="H346" i="45"/>
  <c r="I346" i="45" s="1"/>
  <c r="J346" i="45" s="1"/>
  <c r="K346" i="45" s="1"/>
  <c r="Q346" i="45"/>
  <c r="H342" i="45"/>
  <c r="I342" i="45" s="1"/>
  <c r="J342" i="45" s="1"/>
  <c r="K342" i="45" s="1"/>
  <c r="Q342" i="45"/>
  <c r="H338" i="45"/>
  <c r="I338" i="45" s="1"/>
  <c r="J338" i="45" s="1"/>
  <c r="K338" i="45" s="1"/>
  <c r="Q338" i="45"/>
  <c r="H334" i="45"/>
  <c r="I334" i="45" s="1"/>
  <c r="J334" i="45" s="1"/>
  <c r="K334" i="45" s="1"/>
  <c r="Q334" i="45"/>
  <c r="H330" i="45"/>
  <c r="I330" i="45" s="1"/>
  <c r="J330" i="45" s="1"/>
  <c r="K330" i="45" s="1"/>
  <c r="Q330" i="45"/>
  <c r="H326" i="45"/>
  <c r="I326" i="45" s="1"/>
  <c r="J326" i="45" s="1"/>
  <c r="K326" i="45" s="1"/>
  <c r="Q326" i="45"/>
  <c r="H322" i="45"/>
  <c r="I322" i="45" s="1"/>
  <c r="J322" i="45" s="1"/>
  <c r="K322" i="45" s="1"/>
  <c r="Q322" i="45"/>
  <c r="H318" i="45"/>
  <c r="I318" i="45" s="1"/>
  <c r="J318" i="45" s="1"/>
  <c r="K318" i="45" s="1"/>
  <c r="Q318" i="45"/>
  <c r="H314" i="45"/>
  <c r="I314" i="45" s="1"/>
  <c r="J314" i="45" s="1"/>
  <c r="K314" i="45" s="1"/>
  <c r="Q314" i="45"/>
  <c r="H310" i="45"/>
  <c r="I310" i="45" s="1"/>
  <c r="J310" i="45" s="1"/>
  <c r="K310" i="45" s="1"/>
  <c r="Q310" i="45"/>
  <c r="H302" i="45"/>
  <c r="I302" i="45" s="1"/>
  <c r="J302" i="45" s="1"/>
  <c r="K302" i="45" s="1"/>
  <c r="Q302" i="45"/>
  <c r="H298" i="45"/>
  <c r="I298" i="45" s="1"/>
  <c r="J298" i="45" s="1"/>
  <c r="K298" i="45" s="1"/>
  <c r="Q298" i="45"/>
  <c r="H294" i="45"/>
  <c r="I294" i="45" s="1"/>
  <c r="J294" i="45" s="1"/>
  <c r="K294" i="45" s="1"/>
  <c r="Q294" i="45"/>
  <c r="H290" i="45"/>
  <c r="I290" i="45" s="1"/>
  <c r="J290" i="45" s="1"/>
  <c r="K290" i="45" s="1"/>
  <c r="Q290" i="45"/>
  <c r="H286" i="45"/>
  <c r="I286" i="45" s="1"/>
  <c r="J286" i="45" s="1"/>
  <c r="K286" i="45" s="1"/>
  <c r="Q286" i="45"/>
  <c r="H282" i="45"/>
  <c r="I282" i="45" s="1"/>
  <c r="J282" i="45" s="1"/>
  <c r="K282" i="45" s="1"/>
  <c r="Q282" i="45"/>
  <c r="H278" i="45"/>
  <c r="I278" i="45" s="1"/>
  <c r="J278" i="45" s="1"/>
  <c r="K278" i="45" s="1"/>
  <c r="Q278" i="45"/>
  <c r="H274" i="45"/>
  <c r="I274" i="45" s="1"/>
  <c r="J274" i="45" s="1"/>
  <c r="K274" i="45" s="1"/>
  <c r="Q274" i="45"/>
  <c r="H270" i="45"/>
  <c r="I270" i="45" s="1"/>
  <c r="J270" i="45" s="1"/>
  <c r="K270" i="45" s="1"/>
  <c r="Q270" i="45"/>
  <c r="H266" i="45"/>
  <c r="I266" i="45" s="1"/>
  <c r="J266" i="45" s="1"/>
  <c r="K266" i="45" s="1"/>
  <c r="Q266" i="45"/>
  <c r="H262" i="45"/>
  <c r="I262" i="45" s="1"/>
  <c r="J262" i="45" s="1"/>
  <c r="K262" i="45" s="1"/>
  <c r="Q262" i="45"/>
  <c r="H258" i="45"/>
  <c r="I258" i="45" s="1"/>
  <c r="J258" i="45" s="1"/>
  <c r="K258" i="45" s="1"/>
  <c r="Q258" i="45"/>
  <c r="H254" i="45"/>
  <c r="I254" i="45" s="1"/>
  <c r="J254" i="45" s="1"/>
  <c r="K254" i="45" s="1"/>
  <c r="Q254" i="45"/>
  <c r="H250" i="45"/>
  <c r="I250" i="45" s="1"/>
  <c r="J250" i="45" s="1"/>
  <c r="K250" i="45" s="1"/>
  <c r="Q250" i="45"/>
  <c r="H246" i="45"/>
  <c r="I246" i="45" s="1"/>
  <c r="J246" i="45" s="1"/>
  <c r="K246" i="45" s="1"/>
  <c r="Q246" i="45"/>
  <c r="H238" i="45"/>
  <c r="I238" i="45" s="1"/>
  <c r="J238" i="45" s="1"/>
  <c r="K238" i="45" s="1"/>
  <c r="Q238" i="45"/>
  <c r="H234" i="45"/>
  <c r="I234" i="45" s="1"/>
  <c r="J234" i="45" s="1"/>
  <c r="K234" i="45" s="1"/>
  <c r="Q234" i="45"/>
  <c r="H230" i="45"/>
  <c r="I230" i="45" s="1"/>
  <c r="J230" i="45" s="1"/>
  <c r="K230" i="45" s="1"/>
  <c r="Q230" i="45"/>
  <c r="H226" i="45"/>
  <c r="I226" i="45" s="1"/>
  <c r="J226" i="45" s="1"/>
  <c r="K226" i="45" s="1"/>
  <c r="Q226" i="45"/>
  <c r="H222" i="45"/>
  <c r="I222" i="45" s="1"/>
  <c r="J222" i="45" s="1"/>
  <c r="K222" i="45" s="1"/>
  <c r="Q222" i="45"/>
  <c r="H218" i="45"/>
  <c r="I218" i="45" s="1"/>
  <c r="J218" i="45" s="1"/>
  <c r="K218" i="45" s="1"/>
  <c r="Q218" i="45"/>
  <c r="H214" i="45"/>
  <c r="I214" i="45" s="1"/>
  <c r="J214" i="45" s="1"/>
  <c r="K214" i="45" s="1"/>
  <c r="Q214" i="45"/>
  <c r="H210" i="45"/>
  <c r="I210" i="45" s="1"/>
  <c r="J210" i="45" s="1"/>
  <c r="K210" i="45" s="1"/>
  <c r="Q210" i="45"/>
  <c r="H206" i="45"/>
  <c r="I206" i="45" s="1"/>
  <c r="J206" i="45" s="1"/>
  <c r="K206" i="45" s="1"/>
  <c r="Q206" i="45"/>
  <c r="H202" i="45"/>
  <c r="I202" i="45" s="1"/>
  <c r="J202" i="45" s="1"/>
  <c r="K202" i="45" s="1"/>
  <c r="Q202" i="45"/>
  <c r="H198" i="45"/>
  <c r="I198" i="45" s="1"/>
  <c r="J198" i="45" s="1"/>
  <c r="K198" i="45" s="1"/>
  <c r="Q198" i="45"/>
  <c r="H194" i="45"/>
  <c r="I194" i="45" s="1"/>
  <c r="J194" i="45" s="1"/>
  <c r="K194" i="45" s="1"/>
  <c r="Q194" i="45"/>
  <c r="H190" i="45"/>
  <c r="I190" i="45" s="1"/>
  <c r="J190" i="45" s="1"/>
  <c r="K190" i="45" s="1"/>
  <c r="Q190" i="45"/>
  <c r="H186" i="45"/>
  <c r="I186" i="45" s="1"/>
  <c r="J186" i="45" s="1"/>
  <c r="K186" i="45" s="1"/>
  <c r="Q186" i="45"/>
  <c r="H182" i="45"/>
  <c r="I182" i="45" s="1"/>
  <c r="J182" i="45" s="1"/>
  <c r="K182" i="45" s="1"/>
  <c r="Q182" i="45"/>
  <c r="H174" i="45"/>
  <c r="I174" i="45" s="1"/>
  <c r="J174" i="45" s="1"/>
  <c r="K174" i="45" s="1"/>
  <c r="Q174" i="45"/>
  <c r="H170" i="45"/>
  <c r="I170" i="45" s="1"/>
  <c r="J170" i="45" s="1"/>
  <c r="K170" i="45" s="1"/>
  <c r="Q170" i="45"/>
  <c r="H166" i="45"/>
  <c r="I166" i="45" s="1"/>
  <c r="J166" i="45" s="1"/>
  <c r="K166" i="45" s="1"/>
  <c r="Q166" i="45"/>
  <c r="H162" i="45"/>
  <c r="I162" i="45" s="1"/>
  <c r="J162" i="45" s="1"/>
  <c r="K162" i="45" s="1"/>
  <c r="Q162" i="45"/>
  <c r="H158" i="45"/>
  <c r="I158" i="45" s="1"/>
  <c r="J158" i="45" s="1"/>
  <c r="K158" i="45" s="1"/>
  <c r="Q158" i="45"/>
  <c r="H154" i="45"/>
  <c r="I154" i="45" s="1"/>
  <c r="J154" i="45" s="1"/>
  <c r="K154" i="45" s="1"/>
  <c r="Q154" i="45"/>
  <c r="H150" i="45"/>
  <c r="I150" i="45" s="1"/>
  <c r="J150" i="45" s="1"/>
  <c r="K150" i="45" s="1"/>
  <c r="Q150" i="45"/>
  <c r="H146" i="45"/>
  <c r="I146" i="45" s="1"/>
  <c r="J146" i="45" s="1"/>
  <c r="K146" i="45" s="1"/>
  <c r="Q146" i="45"/>
  <c r="H142" i="45"/>
  <c r="I142" i="45" s="1"/>
  <c r="J142" i="45" s="1"/>
  <c r="K142" i="45" s="1"/>
  <c r="Q142" i="45"/>
  <c r="H138" i="45"/>
  <c r="I138" i="45" s="1"/>
  <c r="J138" i="45" s="1"/>
  <c r="K138" i="45" s="1"/>
  <c r="Q138" i="45"/>
  <c r="H134" i="45"/>
  <c r="I134" i="45" s="1"/>
  <c r="J134" i="45" s="1"/>
  <c r="K134" i="45" s="1"/>
  <c r="Q134" i="45"/>
  <c r="H130" i="45"/>
  <c r="I130" i="45" s="1"/>
  <c r="J130" i="45" s="1"/>
  <c r="K130" i="45" s="1"/>
  <c r="Q130" i="45"/>
  <c r="H126" i="45"/>
  <c r="I126" i="45" s="1"/>
  <c r="J126" i="45" s="1"/>
  <c r="K126" i="45" s="1"/>
  <c r="Q126" i="45"/>
  <c r="H122" i="45"/>
  <c r="I122" i="45" s="1"/>
  <c r="J122" i="45" s="1"/>
  <c r="K122" i="45" s="1"/>
  <c r="Q122" i="45"/>
  <c r="H118" i="45"/>
  <c r="I118" i="45" s="1"/>
  <c r="J118" i="45" s="1"/>
  <c r="K118" i="45" s="1"/>
  <c r="Q118" i="45"/>
  <c r="H110" i="45"/>
  <c r="I110" i="45" s="1"/>
  <c r="J110" i="45" s="1"/>
  <c r="K110" i="45" s="1"/>
  <c r="Q110" i="45"/>
  <c r="H106" i="45"/>
  <c r="I106" i="45" s="1"/>
  <c r="J106" i="45" s="1"/>
  <c r="K106" i="45" s="1"/>
  <c r="Q106" i="45"/>
  <c r="H102" i="45"/>
  <c r="I102" i="45" s="1"/>
  <c r="J102" i="45" s="1"/>
  <c r="K102" i="45" s="1"/>
  <c r="Q102" i="45"/>
  <c r="H98" i="45"/>
  <c r="I98" i="45" s="1"/>
  <c r="J98" i="45" s="1"/>
  <c r="K98" i="45" s="1"/>
  <c r="Q98" i="45"/>
  <c r="H94" i="45"/>
  <c r="I94" i="45" s="1"/>
  <c r="J94" i="45" s="1"/>
  <c r="K94" i="45" s="1"/>
  <c r="Q94" i="45"/>
  <c r="H90" i="45"/>
  <c r="I90" i="45" s="1"/>
  <c r="J90" i="45" s="1"/>
  <c r="K90" i="45" s="1"/>
  <c r="Q90" i="45"/>
  <c r="H86" i="45"/>
  <c r="I86" i="45" s="1"/>
  <c r="J86" i="45" s="1"/>
  <c r="K86" i="45" s="1"/>
  <c r="Q86" i="45"/>
  <c r="H82" i="45"/>
  <c r="I82" i="45" s="1"/>
  <c r="J82" i="45" s="1"/>
  <c r="K82" i="45" s="1"/>
  <c r="Q82" i="45"/>
  <c r="H78" i="45"/>
  <c r="I78" i="45" s="1"/>
  <c r="J78" i="45" s="1"/>
  <c r="K78" i="45" s="1"/>
  <c r="Q78" i="45"/>
  <c r="H74" i="45"/>
  <c r="I74" i="45" s="1"/>
  <c r="J74" i="45" s="1"/>
  <c r="K74" i="45" s="1"/>
  <c r="Q74" i="45"/>
  <c r="H70" i="45"/>
  <c r="I70" i="45" s="1"/>
  <c r="J70" i="45" s="1"/>
  <c r="K70" i="45" s="1"/>
  <c r="Q70" i="45"/>
  <c r="H66" i="45"/>
  <c r="I66" i="45" s="1"/>
  <c r="J66" i="45" s="1"/>
  <c r="K66" i="45" s="1"/>
  <c r="Q66" i="45"/>
  <c r="H62" i="45"/>
  <c r="I62" i="45" s="1"/>
  <c r="J62" i="45" s="1"/>
  <c r="K62" i="45" s="1"/>
  <c r="Q62" i="45"/>
  <c r="H58" i="45"/>
  <c r="I58" i="45" s="1"/>
  <c r="J58" i="45" s="1"/>
  <c r="K58" i="45" s="1"/>
  <c r="Q58" i="45"/>
  <c r="H54" i="45"/>
  <c r="I54" i="45" s="1"/>
  <c r="J54" i="45" s="1"/>
  <c r="K54" i="45" s="1"/>
  <c r="Q54" i="45"/>
  <c r="H50" i="45"/>
  <c r="I50" i="45" s="1"/>
  <c r="J50" i="45" s="1"/>
  <c r="K50" i="45" s="1"/>
  <c r="Q50" i="45"/>
  <c r="H46" i="45"/>
  <c r="I46" i="45" s="1"/>
  <c r="J46" i="45" s="1"/>
  <c r="K46" i="45" s="1"/>
  <c r="Q46" i="45"/>
  <c r="H42" i="45"/>
  <c r="I42" i="45" s="1"/>
  <c r="J42" i="45" s="1"/>
  <c r="K42" i="45" s="1"/>
  <c r="Q42" i="45"/>
  <c r="H38" i="45"/>
  <c r="I38" i="45" s="1"/>
  <c r="J38" i="45" s="1"/>
  <c r="K38" i="45" s="1"/>
  <c r="Q38" i="45"/>
  <c r="H34" i="45"/>
  <c r="I34" i="45" s="1"/>
  <c r="J34" i="45" s="1"/>
  <c r="K34" i="45" s="1"/>
  <c r="Q34" i="45"/>
  <c r="H30" i="45"/>
  <c r="I30" i="45" s="1"/>
  <c r="J30" i="45" s="1"/>
  <c r="K30" i="45" s="1"/>
  <c r="Q30" i="45"/>
  <c r="H26" i="45"/>
  <c r="I26" i="45" s="1"/>
  <c r="J26" i="45" s="1"/>
  <c r="K26" i="45" s="1"/>
  <c r="Q26" i="45"/>
  <c r="H22" i="45"/>
  <c r="I22" i="45" s="1"/>
  <c r="J22" i="45" s="1"/>
  <c r="K22" i="45" s="1"/>
  <c r="Q22" i="45"/>
  <c r="H18" i="45"/>
  <c r="I18" i="45" s="1"/>
  <c r="J18" i="45" s="1"/>
  <c r="K18" i="45" s="1"/>
  <c r="Q18" i="45"/>
  <c r="H14" i="45"/>
  <c r="I14" i="45" s="1"/>
  <c r="J14" i="45" s="1"/>
  <c r="K14" i="45" s="1"/>
  <c r="Q14" i="45"/>
  <c r="H10" i="45"/>
  <c r="I10" i="45" s="1"/>
  <c r="J10" i="45" s="1"/>
  <c r="K10" i="45" s="1"/>
  <c r="Q10" i="45"/>
  <c r="H6" i="45"/>
  <c r="I6" i="45" s="1"/>
  <c r="J6" i="45" s="1"/>
  <c r="K6" i="45" s="1"/>
  <c r="Q6" i="45"/>
  <c r="H416" i="45"/>
  <c r="I416" i="45" s="1"/>
  <c r="J416" i="45" s="1"/>
  <c r="K416" i="45" s="1"/>
  <c r="H408" i="45"/>
  <c r="I408" i="45" s="1"/>
  <c r="J408" i="45" s="1"/>
  <c r="K408" i="45" s="1"/>
  <c r="H400" i="45"/>
  <c r="I400" i="45" s="1"/>
  <c r="J400" i="45" s="1"/>
  <c r="K400" i="45" s="1"/>
  <c r="H392" i="45"/>
  <c r="I392" i="45" s="1"/>
  <c r="J392" i="45" s="1"/>
  <c r="K392" i="45" s="1"/>
  <c r="H384" i="45"/>
  <c r="I384" i="45" s="1"/>
  <c r="J384" i="45" s="1"/>
  <c r="K384" i="45" s="1"/>
  <c r="H376" i="45"/>
  <c r="I376" i="45" s="1"/>
  <c r="J376" i="45" s="1"/>
  <c r="K376" i="45" s="1"/>
  <c r="H368" i="45"/>
  <c r="I368" i="45" s="1"/>
  <c r="J368" i="45" s="1"/>
  <c r="K368" i="45" s="1"/>
  <c r="H360" i="45"/>
  <c r="I360" i="45" s="1"/>
  <c r="J360" i="45" s="1"/>
  <c r="K360" i="45" s="1"/>
  <c r="H352" i="45"/>
  <c r="I352" i="45" s="1"/>
  <c r="J352" i="45" s="1"/>
  <c r="K352" i="45" s="1"/>
  <c r="H344" i="45"/>
  <c r="I344" i="45" s="1"/>
  <c r="J344" i="45" s="1"/>
  <c r="K344" i="45" s="1"/>
  <c r="Q370" i="45"/>
  <c r="Q114" i="45"/>
  <c r="H339" i="45"/>
  <c r="I339" i="45" s="1"/>
  <c r="J339" i="45" s="1"/>
  <c r="K339" i="45" s="1"/>
  <c r="Q339" i="45"/>
  <c r="H331" i="45"/>
  <c r="I331" i="45" s="1"/>
  <c r="J331" i="45" s="1"/>
  <c r="K331" i="45" s="1"/>
  <c r="Q331" i="45"/>
  <c r="H323" i="45"/>
  <c r="I323" i="45" s="1"/>
  <c r="J323" i="45" s="1"/>
  <c r="K323" i="45" s="1"/>
  <c r="Q323" i="45"/>
  <c r="H319" i="45"/>
  <c r="I319" i="45" s="1"/>
  <c r="J319" i="45" s="1"/>
  <c r="K319" i="45" s="1"/>
  <c r="Q319" i="45"/>
  <c r="H311" i="45"/>
  <c r="I311" i="45" s="1"/>
  <c r="J311" i="45" s="1"/>
  <c r="K311" i="45" s="1"/>
  <c r="Q311" i="45"/>
  <c r="H303" i="45"/>
  <c r="I303" i="45" s="1"/>
  <c r="J303" i="45" s="1"/>
  <c r="K303" i="45" s="1"/>
  <c r="Q303" i="45"/>
  <c r="H295" i="45"/>
  <c r="I295" i="45" s="1"/>
  <c r="J295" i="45" s="1"/>
  <c r="K295" i="45" s="1"/>
  <c r="Q295" i="45"/>
  <c r="H287" i="45"/>
  <c r="I287" i="45" s="1"/>
  <c r="J287" i="45" s="1"/>
  <c r="K287" i="45" s="1"/>
  <c r="Q287" i="45"/>
  <c r="H279" i="45"/>
  <c r="I279" i="45" s="1"/>
  <c r="J279" i="45" s="1"/>
  <c r="K279" i="45" s="1"/>
  <c r="Q279" i="45"/>
  <c r="H271" i="45"/>
  <c r="I271" i="45" s="1"/>
  <c r="J271" i="45" s="1"/>
  <c r="K271" i="45" s="1"/>
  <c r="Q271" i="45"/>
  <c r="H263" i="45"/>
  <c r="I263" i="45" s="1"/>
  <c r="J263" i="45" s="1"/>
  <c r="K263" i="45" s="1"/>
  <c r="Q263" i="45"/>
  <c r="H255" i="45"/>
  <c r="I255" i="45" s="1"/>
  <c r="J255" i="45" s="1"/>
  <c r="K255" i="45" s="1"/>
  <c r="Q255" i="45"/>
  <c r="H247" i="45"/>
  <c r="I247" i="45" s="1"/>
  <c r="J247" i="45" s="1"/>
  <c r="K247" i="45" s="1"/>
  <c r="Q247" i="45"/>
  <c r="H243" i="45"/>
  <c r="I243" i="45" s="1"/>
  <c r="J243" i="45" s="1"/>
  <c r="K243" i="45" s="1"/>
  <c r="Q243" i="45"/>
  <c r="H239" i="45"/>
  <c r="I239" i="45" s="1"/>
  <c r="J239" i="45" s="1"/>
  <c r="K239" i="45" s="1"/>
  <c r="Q239" i="45"/>
  <c r="H227" i="45"/>
  <c r="I227" i="45" s="1"/>
  <c r="J227" i="45" s="1"/>
  <c r="K227" i="45" s="1"/>
  <c r="Q227" i="45"/>
  <c r="H219" i="45"/>
  <c r="I219" i="45" s="1"/>
  <c r="J219" i="45" s="1"/>
  <c r="K219" i="45" s="1"/>
  <c r="Q219" i="45"/>
  <c r="H211" i="45"/>
  <c r="I211" i="45" s="1"/>
  <c r="J211" i="45" s="1"/>
  <c r="K211" i="45" s="1"/>
  <c r="Q211" i="45"/>
  <c r="H203" i="45"/>
  <c r="I203" i="45" s="1"/>
  <c r="J203" i="45" s="1"/>
  <c r="K203" i="45" s="1"/>
  <c r="Q203" i="45"/>
  <c r="H195" i="45"/>
  <c r="I195" i="45" s="1"/>
  <c r="J195" i="45" s="1"/>
  <c r="K195" i="45" s="1"/>
  <c r="Q195" i="45"/>
  <c r="H187" i="45"/>
  <c r="I187" i="45" s="1"/>
  <c r="J187" i="45" s="1"/>
  <c r="K187" i="45" s="1"/>
  <c r="Q187" i="45"/>
  <c r="H179" i="45"/>
  <c r="I179" i="45" s="1"/>
  <c r="J179" i="45" s="1"/>
  <c r="K179" i="45" s="1"/>
  <c r="Q179" i="45"/>
  <c r="H163" i="45"/>
  <c r="I163" i="45" s="1"/>
  <c r="J163" i="45" s="1"/>
  <c r="K163" i="45" s="1"/>
  <c r="Q163" i="45"/>
  <c r="H155" i="45"/>
  <c r="I155" i="45" s="1"/>
  <c r="J155" i="45" s="1"/>
  <c r="K155" i="45" s="1"/>
  <c r="Q155" i="45"/>
  <c r="H147" i="45"/>
  <c r="I147" i="45" s="1"/>
  <c r="J147" i="45" s="1"/>
  <c r="K147" i="45" s="1"/>
  <c r="Q147" i="45"/>
  <c r="H139" i="45"/>
  <c r="I139" i="45" s="1"/>
  <c r="J139" i="45" s="1"/>
  <c r="K139" i="45" s="1"/>
  <c r="Q139" i="45"/>
  <c r="H131" i="45"/>
  <c r="I131" i="45" s="1"/>
  <c r="J131" i="45" s="1"/>
  <c r="K131" i="45" s="1"/>
  <c r="Q131" i="45"/>
  <c r="H123" i="45"/>
  <c r="I123" i="45" s="1"/>
  <c r="J123" i="45" s="1"/>
  <c r="K123" i="45" s="1"/>
  <c r="Q123" i="45"/>
  <c r="H115" i="45"/>
  <c r="I115" i="45" s="1"/>
  <c r="J115" i="45" s="1"/>
  <c r="K115" i="45" s="1"/>
  <c r="Q115" i="45"/>
  <c r="H107" i="45"/>
  <c r="I107" i="45" s="1"/>
  <c r="J107" i="45" s="1"/>
  <c r="K107" i="45" s="1"/>
  <c r="Q107" i="45"/>
  <c r="H99" i="45"/>
  <c r="I99" i="45" s="1"/>
  <c r="J99" i="45" s="1"/>
  <c r="K99" i="45" s="1"/>
  <c r="Q99" i="45"/>
  <c r="H91" i="45"/>
  <c r="I91" i="45" s="1"/>
  <c r="J91" i="45" s="1"/>
  <c r="K91" i="45" s="1"/>
  <c r="Q91" i="45"/>
  <c r="H87" i="45"/>
  <c r="I87" i="45" s="1"/>
  <c r="J87" i="45" s="1"/>
  <c r="K87" i="45" s="1"/>
  <c r="Q87" i="45"/>
  <c r="H79" i="45"/>
  <c r="I79" i="45" s="1"/>
  <c r="J79" i="45" s="1"/>
  <c r="K79" i="45" s="1"/>
  <c r="Q79" i="45"/>
  <c r="H71" i="45"/>
  <c r="I71" i="45" s="1"/>
  <c r="J71" i="45" s="1"/>
  <c r="K71" i="45" s="1"/>
  <c r="Q71" i="45"/>
  <c r="H63" i="45"/>
  <c r="I63" i="45" s="1"/>
  <c r="J63" i="45" s="1"/>
  <c r="K63" i="45" s="1"/>
  <c r="Q63" i="45"/>
  <c r="H55" i="45"/>
  <c r="I55" i="45" s="1"/>
  <c r="J55" i="45" s="1"/>
  <c r="K55" i="45" s="1"/>
  <c r="Q55" i="45"/>
  <c r="H47" i="45"/>
  <c r="I47" i="45" s="1"/>
  <c r="J47" i="45" s="1"/>
  <c r="K47" i="45" s="1"/>
  <c r="Q47" i="45"/>
  <c r="H39" i="45"/>
  <c r="I39" i="45" s="1"/>
  <c r="J39" i="45" s="1"/>
  <c r="K39" i="45" s="1"/>
  <c r="Q39" i="45"/>
  <c r="H31" i="45"/>
  <c r="I31" i="45" s="1"/>
  <c r="J31" i="45" s="1"/>
  <c r="K31" i="45" s="1"/>
  <c r="Q31" i="45"/>
  <c r="H23" i="45"/>
  <c r="I23" i="45" s="1"/>
  <c r="J23" i="45" s="1"/>
  <c r="K23" i="45" s="1"/>
  <c r="Q23" i="45"/>
  <c r="H411" i="45"/>
  <c r="I411" i="45" s="1"/>
  <c r="J411" i="45" s="1"/>
  <c r="K411" i="45" s="1"/>
  <c r="H395" i="45"/>
  <c r="I395" i="45" s="1"/>
  <c r="J395" i="45" s="1"/>
  <c r="K395" i="45" s="1"/>
  <c r="H387" i="45"/>
  <c r="I387" i="45" s="1"/>
  <c r="J387" i="45" s="1"/>
  <c r="K387" i="45" s="1"/>
  <c r="H371" i="45"/>
  <c r="I371" i="45" s="1"/>
  <c r="J371" i="45" s="1"/>
  <c r="K371" i="45" s="1"/>
  <c r="H347" i="45"/>
  <c r="I347" i="45" s="1"/>
  <c r="J347" i="45" s="1"/>
  <c r="K347" i="45" s="1"/>
  <c r="H421" i="45"/>
  <c r="I421" i="45" s="1"/>
  <c r="J421" i="45" s="1"/>
  <c r="K421" i="45" s="1"/>
  <c r="Q421" i="45"/>
  <c r="H417" i="45"/>
  <c r="I417" i="45" s="1"/>
  <c r="J417" i="45" s="1"/>
  <c r="K417" i="45" s="1"/>
  <c r="Q417" i="45"/>
  <c r="H413" i="45"/>
  <c r="I413" i="45" s="1"/>
  <c r="J413" i="45" s="1"/>
  <c r="K413" i="45" s="1"/>
  <c r="Q413" i="45"/>
  <c r="H409" i="45"/>
  <c r="I409" i="45" s="1"/>
  <c r="J409" i="45" s="1"/>
  <c r="K409" i="45" s="1"/>
  <c r="Q409" i="45"/>
  <c r="H405" i="45"/>
  <c r="I405" i="45" s="1"/>
  <c r="J405" i="45" s="1"/>
  <c r="K405" i="45" s="1"/>
  <c r="Q405" i="45"/>
  <c r="H401" i="45"/>
  <c r="I401" i="45" s="1"/>
  <c r="J401" i="45" s="1"/>
  <c r="K401" i="45" s="1"/>
  <c r="Q401" i="45"/>
  <c r="H397" i="45"/>
  <c r="I397" i="45" s="1"/>
  <c r="J397" i="45" s="1"/>
  <c r="K397" i="45" s="1"/>
  <c r="Q397" i="45"/>
  <c r="H393" i="45"/>
  <c r="I393" i="45" s="1"/>
  <c r="J393" i="45" s="1"/>
  <c r="K393" i="45" s="1"/>
  <c r="Q393" i="45"/>
  <c r="H389" i="45"/>
  <c r="I389" i="45" s="1"/>
  <c r="J389" i="45" s="1"/>
  <c r="K389" i="45" s="1"/>
  <c r="Q389" i="45"/>
  <c r="H385" i="45"/>
  <c r="I385" i="45" s="1"/>
  <c r="J385" i="45" s="1"/>
  <c r="K385" i="45" s="1"/>
  <c r="Q385" i="45"/>
  <c r="H381" i="45"/>
  <c r="I381" i="45" s="1"/>
  <c r="J381" i="45" s="1"/>
  <c r="K381" i="45" s="1"/>
  <c r="Q381" i="45"/>
  <c r="H377" i="45"/>
  <c r="I377" i="45" s="1"/>
  <c r="J377" i="45" s="1"/>
  <c r="K377" i="45" s="1"/>
  <c r="Q377" i="45"/>
  <c r="H373" i="45"/>
  <c r="I373" i="45" s="1"/>
  <c r="J373" i="45" s="1"/>
  <c r="K373" i="45" s="1"/>
  <c r="Q373" i="45"/>
  <c r="H369" i="45"/>
  <c r="I369" i="45" s="1"/>
  <c r="J369" i="45" s="1"/>
  <c r="K369" i="45" s="1"/>
  <c r="Q369" i="45"/>
  <c r="H365" i="45"/>
  <c r="I365" i="45" s="1"/>
  <c r="J365" i="45" s="1"/>
  <c r="K365" i="45" s="1"/>
  <c r="Q365" i="45"/>
  <c r="H361" i="45"/>
  <c r="I361" i="45" s="1"/>
  <c r="J361" i="45" s="1"/>
  <c r="K361" i="45" s="1"/>
  <c r="Q361" i="45"/>
  <c r="H357" i="45"/>
  <c r="I357" i="45" s="1"/>
  <c r="J357" i="45" s="1"/>
  <c r="K357" i="45" s="1"/>
  <c r="Q357" i="45"/>
  <c r="H353" i="45"/>
  <c r="I353" i="45" s="1"/>
  <c r="J353" i="45" s="1"/>
  <c r="K353" i="45" s="1"/>
  <c r="Q353" i="45"/>
  <c r="H349" i="45"/>
  <c r="I349" i="45" s="1"/>
  <c r="J349" i="45" s="1"/>
  <c r="K349" i="45" s="1"/>
  <c r="Q349" i="45"/>
  <c r="H345" i="45"/>
  <c r="I345" i="45" s="1"/>
  <c r="J345" i="45" s="1"/>
  <c r="K345" i="45" s="1"/>
  <c r="Q345" i="45"/>
  <c r="H341" i="45"/>
  <c r="I341" i="45" s="1"/>
  <c r="J341" i="45" s="1"/>
  <c r="K341" i="45" s="1"/>
  <c r="Q341" i="45"/>
  <c r="H337" i="45"/>
  <c r="I337" i="45" s="1"/>
  <c r="J337" i="45" s="1"/>
  <c r="K337" i="45" s="1"/>
  <c r="Q337" i="45"/>
  <c r="H333" i="45"/>
  <c r="I333" i="45" s="1"/>
  <c r="J333" i="45" s="1"/>
  <c r="K333" i="45" s="1"/>
  <c r="Q333" i="45"/>
  <c r="H329" i="45"/>
  <c r="I329" i="45" s="1"/>
  <c r="J329" i="45" s="1"/>
  <c r="K329" i="45" s="1"/>
  <c r="Q329" i="45"/>
  <c r="H325" i="45"/>
  <c r="I325" i="45" s="1"/>
  <c r="J325" i="45" s="1"/>
  <c r="K325" i="45" s="1"/>
  <c r="Q325" i="45"/>
  <c r="H321" i="45"/>
  <c r="I321" i="45" s="1"/>
  <c r="J321" i="45" s="1"/>
  <c r="K321" i="45" s="1"/>
  <c r="Q321" i="45"/>
  <c r="H317" i="45"/>
  <c r="I317" i="45" s="1"/>
  <c r="J317" i="45" s="1"/>
  <c r="K317" i="45" s="1"/>
  <c r="Q317" i="45"/>
  <c r="H313" i="45"/>
  <c r="I313" i="45" s="1"/>
  <c r="J313" i="45" s="1"/>
  <c r="K313" i="45" s="1"/>
  <c r="Q313" i="45"/>
  <c r="H309" i="45"/>
  <c r="I309" i="45" s="1"/>
  <c r="J309" i="45" s="1"/>
  <c r="K309" i="45" s="1"/>
  <c r="Q309" i="45"/>
  <c r="H305" i="45"/>
  <c r="I305" i="45" s="1"/>
  <c r="J305" i="45" s="1"/>
  <c r="K305" i="45" s="1"/>
  <c r="Q305" i="45"/>
  <c r="H301" i="45"/>
  <c r="I301" i="45" s="1"/>
  <c r="J301" i="45" s="1"/>
  <c r="K301" i="45" s="1"/>
  <c r="Q301" i="45"/>
  <c r="H297" i="45"/>
  <c r="I297" i="45" s="1"/>
  <c r="J297" i="45" s="1"/>
  <c r="K297" i="45" s="1"/>
  <c r="Q297" i="45"/>
  <c r="H293" i="45"/>
  <c r="I293" i="45" s="1"/>
  <c r="J293" i="45" s="1"/>
  <c r="K293" i="45" s="1"/>
  <c r="Q293" i="45"/>
  <c r="H289" i="45"/>
  <c r="I289" i="45" s="1"/>
  <c r="J289" i="45" s="1"/>
  <c r="K289" i="45" s="1"/>
  <c r="Q289" i="45"/>
  <c r="H285" i="45"/>
  <c r="I285" i="45" s="1"/>
  <c r="J285" i="45" s="1"/>
  <c r="K285" i="45" s="1"/>
  <c r="Q285" i="45"/>
  <c r="H281" i="45"/>
  <c r="I281" i="45" s="1"/>
  <c r="J281" i="45" s="1"/>
  <c r="K281" i="45" s="1"/>
  <c r="Q281" i="45"/>
  <c r="H277" i="45"/>
  <c r="I277" i="45" s="1"/>
  <c r="J277" i="45" s="1"/>
  <c r="K277" i="45" s="1"/>
  <c r="Q277" i="45"/>
  <c r="H273" i="45"/>
  <c r="I273" i="45" s="1"/>
  <c r="J273" i="45" s="1"/>
  <c r="K273" i="45" s="1"/>
  <c r="Q273" i="45"/>
  <c r="H269" i="45"/>
  <c r="I269" i="45" s="1"/>
  <c r="J269" i="45" s="1"/>
  <c r="K269" i="45" s="1"/>
  <c r="Q269" i="45"/>
  <c r="H265" i="45"/>
  <c r="I265" i="45" s="1"/>
  <c r="J265" i="45" s="1"/>
  <c r="K265" i="45" s="1"/>
  <c r="Q265" i="45"/>
  <c r="H261" i="45"/>
  <c r="I261" i="45" s="1"/>
  <c r="J261" i="45" s="1"/>
  <c r="K261" i="45" s="1"/>
  <c r="Q261" i="45"/>
  <c r="H257" i="45"/>
  <c r="I257" i="45" s="1"/>
  <c r="J257" i="45" s="1"/>
  <c r="K257" i="45" s="1"/>
  <c r="Q257" i="45"/>
  <c r="H253" i="45"/>
  <c r="I253" i="45" s="1"/>
  <c r="J253" i="45" s="1"/>
  <c r="K253" i="45" s="1"/>
  <c r="Q253" i="45"/>
  <c r="H249" i="45"/>
  <c r="I249" i="45" s="1"/>
  <c r="J249" i="45" s="1"/>
  <c r="K249" i="45" s="1"/>
  <c r="Q249" i="45"/>
  <c r="H245" i="45"/>
  <c r="I245" i="45" s="1"/>
  <c r="J245" i="45" s="1"/>
  <c r="K245" i="45" s="1"/>
  <c r="Q245" i="45"/>
  <c r="H241" i="45"/>
  <c r="I241" i="45" s="1"/>
  <c r="J241" i="45" s="1"/>
  <c r="K241" i="45" s="1"/>
  <c r="Q241" i="45"/>
  <c r="H237" i="45"/>
  <c r="I237" i="45" s="1"/>
  <c r="J237" i="45" s="1"/>
  <c r="K237" i="45" s="1"/>
  <c r="Q237" i="45"/>
  <c r="H233" i="45"/>
  <c r="I233" i="45" s="1"/>
  <c r="J233" i="45" s="1"/>
  <c r="K233" i="45" s="1"/>
  <c r="Q233" i="45"/>
  <c r="H229" i="45"/>
  <c r="I229" i="45" s="1"/>
  <c r="J229" i="45" s="1"/>
  <c r="K229" i="45" s="1"/>
  <c r="Q229" i="45"/>
  <c r="H225" i="45"/>
  <c r="I225" i="45" s="1"/>
  <c r="J225" i="45" s="1"/>
  <c r="K225" i="45" s="1"/>
  <c r="Q225" i="45"/>
  <c r="H221" i="45"/>
  <c r="I221" i="45" s="1"/>
  <c r="J221" i="45" s="1"/>
  <c r="K221" i="45" s="1"/>
  <c r="Q221" i="45"/>
  <c r="H217" i="45"/>
  <c r="I217" i="45" s="1"/>
  <c r="J217" i="45" s="1"/>
  <c r="K217" i="45" s="1"/>
  <c r="Q217" i="45"/>
  <c r="H213" i="45"/>
  <c r="I213" i="45" s="1"/>
  <c r="J213" i="45" s="1"/>
  <c r="K213" i="45" s="1"/>
  <c r="Q213" i="45"/>
  <c r="H209" i="45"/>
  <c r="I209" i="45" s="1"/>
  <c r="J209" i="45" s="1"/>
  <c r="K209" i="45" s="1"/>
  <c r="Q209" i="45"/>
  <c r="H205" i="45"/>
  <c r="I205" i="45" s="1"/>
  <c r="J205" i="45" s="1"/>
  <c r="K205" i="45" s="1"/>
  <c r="Q205" i="45"/>
  <c r="H201" i="45"/>
  <c r="I201" i="45" s="1"/>
  <c r="J201" i="45" s="1"/>
  <c r="K201" i="45" s="1"/>
  <c r="Q201" i="45"/>
  <c r="H197" i="45"/>
  <c r="I197" i="45" s="1"/>
  <c r="J197" i="45" s="1"/>
  <c r="K197" i="45" s="1"/>
  <c r="Q197" i="45"/>
  <c r="H193" i="45"/>
  <c r="I193" i="45" s="1"/>
  <c r="J193" i="45" s="1"/>
  <c r="K193" i="45" s="1"/>
  <c r="Q193" i="45"/>
  <c r="H189" i="45"/>
  <c r="I189" i="45" s="1"/>
  <c r="J189" i="45" s="1"/>
  <c r="K189" i="45" s="1"/>
  <c r="Q189" i="45"/>
  <c r="H185" i="45"/>
  <c r="I185" i="45" s="1"/>
  <c r="J185" i="45" s="1"/>
  <c r="K185" i="45" s="1"/>
  <c r="Q185" i="45"/>
  <c r="H181" i="45"/>
  <c r="I181" i="45" s="1"/>
  <c r="J181" i="45" s="1"/>
  <c r="K181" i="45" s="1"/>
  <c r="Q181" i="45"/>
  <c r="H177" i="45"/>
  <c r="I177" i="45" s="1"/>
  <c r="J177" i="45" s="1"/>
  <c r="K177" i="45" s="1"/>
  <c r="Q177" i="45"/>
  <c r="H173" i="45"/>
  <c r="I173" i="45" s="1"/>
  <c r="J173" i="45" s="1"/>
  <c r="K173" i="45" s="1"/>
  <c r="Q173" i="45"/>
  <c r="H169" i="45"/>
  <c r="I169" i="45" s="1"/>
  <c r="J169" i="45" s="1"/>
  <c r="K169" i="45" s="1"/>
  <c r="Q169" i="45"/>
  <c r="H165" i="45"/>
  <c r="I165" i="45" s="1"/>
  <c r="J165" i="45" s="1"/>
  <c r="K165" i="45" s="1"/>
  <c r="Q165" i="45"/>
  <c r="H161" i="45"/>
  <c r="I161" i="45" s="1"/>
  <c r="J161" i="45" s="1"/>
  <c r="K161" i="45" s="1"/>
  <c r="Q161" i="45"/>
  <c r="H157" i="45"/>
  <c r="I157" i="45" s="1"/>
  <c r="J157" i="45" s="1"/>
  <c r="K157" i="45" s="1"/>
  <c r="Q157" i="45"/>
  <c r="H153" i="45"/>
  <c r="I153" i="45" s="1"/>
  <c r="J153" i="45" s="1"/>
  <c r="K153" i="45" s="1"/>
  <c r="Q153" i="45"/>
  <c r="H149" i="45"/>
  <c r="I149" i="45" s="1"/>
  <c r="J149" i="45" s="1"/>
  <c r="K149" i="45" s="1"/>
  <c r="Q149" i="45"/>
  <c r="H145" i="45"/>
  <c r="I145" i="45" s="1"/>
  <c r="J145" i="45" s="1"/>
  <c r="K145" i="45" s="1"/>
  <c r="Q145" i="45"/>
  <c r="H141" i="45"/>
  <c r="I141" i="45" s="1"/>
  <c r="J141" i="45" s="1"/>
  <c r="K141" i="45" s="1"/>
  <c r="Q141" i="45"/>
  <c r="H137" i="45"/>
  <c r="I137" i="45" s="1"/>
  <c r="J137" i="45" s="1"/>
  <c r="K137" i="45" s="1"/>
  <c r="Q137" i="45"/>
  <c r="H133" i="45"/>
  <c r="I133" i="45" s="1"/>
  <c r="J133" i="45" s="1"/>
  <c r="K133" i="45" s="1"/>
  <c r="Q133" i="45"/>
  <c r="H129" i="45"/>
  <c r="I129" i="45" s="1"/>
  <c r="J129" i="45" s="1"/>
  <c r="K129" i="45" s="1"/>
  <c r="Q129" i="45"/>
  <c r="H125" i="45"/>
  <c r="I125" i="45" s="1"/>
  <c r="J125" i="45" s="1"/>
  <c r="K125" i="45" s="1"/>
  <c r="Q125" i="45"/>
  <c r="H121" i="45"/>
  <c r="I121" i="45" s="1"/>
  <c r="J121" i="45" s="1"/>
  <c r="K121" i="45" s="1"/>
  <c r="Q121" i="45"/>
  <c r="H117" i="45"/>
  <c r="I117" i="45" s="1"/>
  <c r="J117" i="45" s="1"/>
  <c r="K117" i="45" s="1"/>
  <c r="Q117" i="45"/>
  <c r="H113" i="45"/>
  <c r="I113" i="45" s="1"/>
  <c r="J113" i="45" s="1"/>
  <c r="K113" i="45" s="1"/>
  <c r="Q113" i="45"/>
  <c r="H109" i="45"/>
  <c r="I109" i="45" s="1"/>
  <c r="J109" i="45" s="1"/>
  <c r="K109" i="45" s="1"/>
  <c r="Q109" i="45"/>
  <c r="H105" i="45"/>
  <c r="I105" i="45" s="1"/>
  <c r="J105" i="45" s="1"/>
  <c r="K105" i="45" s="1"/>
  <c r="Q105" i="45"/>
  <c r="H101" i="45"/>
  <c r="I101" i="45" s="1"/>
  <c r="J101" i="45" s="1"/>
  <c r="K101" i="45" s="1"/>
  <c r="Q101" i="45"/>
  <c r="H97" i="45"/>
  <c r="I97" i="45" s="1"/>
  <c r="J97" i="45" s="1"/>
  <c r="K97" i="45" s="1"/>
  <c r="Q97" i="45"/>
  <c r="H93" i="45"/>
  <c r="I93" i="45" s="1"/>
  <c r="J93" i="45" s="1"/>
  <c r="K93" i="45" s="1"/>
  <c r="Q93" i="45"/>
  <c r="H89" i="45"/>
  <c r="I89" i="45" s="1"/>
  <c r="J89" i="45" s="1"/>
  <c r="K89" i="45" s="1"/>
  <c r="Q89" i="45"/>
  <c r="H85" i="45"/>
  <c r="I85" i="45" s="1"/>
  <c r="J85" i="45" s="1"/>
  <c r="K85" i="45" s="1"/>
  <c r="Q85" i="45"/>
  <c r="H81" i="45"/>
  <c r="I81" i="45" s="1"/>
  <c r="J81" i="45" s="1"/>
  <c r="K81" i="45" s="1"/>
  <c r="Q81" i="45"/>
  <c r="H77" i="45"/>
  <c r="I77" i="45" s="1"/>
  <c r="J77" i="45" s="1"/>
  <c r="K77" i="45" s="1"/>
  <c r="Q77" i="45"/>
  <c r="H73" i="45"/>
  <c r="I73" i="45" s="1"/>
  <c r="J73" i="45" s="1"/>
  <c r="K73" i="45" s="1"/>
  <c r="Q73" i="45"/>
  <c r="H69" i="45"/>
  <c r="I69" i="45" s="1"/>
  <c r="J69" i="45" s="1"/>
  <c r="K69" i="45" s="1"/>
  <c r="Q69" i="45"/>
  <c r="H65" i="45"/>
  <c r="I65" i="45" s="1"/>
  <c r="J65" i="45" s="1"/>
  <c r="K65" i="45" s="1"/>
  <c r="Q65" i="45"/>
  <c r="H61" i="45"/>
  <c r="I61" i="45" s="1"/>
  <c r="J61" i="45" s="1"/>
  <c r="K61" i="45" s="1"/>
  <c r="Q61" i="45"/>
  <c r="H57" i="45"/>
  <c r="I57" i="45" s="1"/>
  <c r="J57" i="45" s="1"/>
  <c r="K57" i="45" s="1"/>
  <c r="Q57" i="45"/>
  <c r="H53" i="45"/>
  <c r="I53" i="45" s="1"/>
  <c r="J53" i="45" s="1"/>
  <c r="K53" i="45" s="1"/>
  <c r="Q53" i="45"/>
  <c r="H49" i="45"/>
  <c r="I49" i="45" s="1"/>
  <c r="J49" i="45" s="1"/>
  <c r="K49" i="45" s="1"/>
  <c r="Q49" i="45"/>
  <c r="H45" i="45"/>
  <c r="I45" i="45" s="1"/>
  <c r="J45" i="45" s="1"/>
  <c r="K45" i="45" s="1"/>
  <c r="Q45" i="45"/>
  <c r="H41" i="45"/>
  <c r="I41" i="45" s="1"/>
  <c r="J41" i="45" s="1"/>
  <c r="K41" i="45" s="1"/>
  <c r="Q41" i="45"/>
  <c r="H37" i="45"/>
  <c r="I37" i="45" s="1"/>
  <c r="J37" i="45" s="1"/>
  <c r="K37" i="45" s="1"/>
  <c r="Q37" i="45"/>
  <c r="H33" i="45"/>
  <c r="I33" i="45" s="1"/>
  <c r="J33" i="45" s="1"/>
  <c r="K33" i="45" s="1"/>
  <c r="Q33" i="45"/>
  <c r="H29" i="45"/>
  <c r="I29" i="45" s="1"/>
  <c r="J29" i="45" s="1"/>
  <c r="K29" i="45" s="1"/>
  <c r="Q29" i="45"/>
  <c r="H25" i="45"/>
  <c r="I25" i="45" s="1"/>
  <c r="J25" i="45" s="1"/>
  <c r="K25" i="45" s="1"/>
  <c r="Q25" i="45"/>
  <c r="H21" i="45"/>
  <c r="I21" i="45" s="1"/>
  <c r="J21" i="45" s="1"/>
  <c r="K21" i="45" s="1"/>
  <c r="Q21" i="45"/>
  <c r="H17" i="45"/>
  <c r="I17" i="45" s="1"/>
  <c r="J17" i="45" s="1"/>
  <c r="K17" i="45" s="1"/>
  <c r="Q17" i="45"/>
  <c r="H13" i="45"/>
  <c r="I13" i="45" s="1"/>
  <c r="J13" i="45" s="1"/>
  <c r="K13" i="45" s="1"/>
  <c r="Q13" i="45"/>
  <c r="H9" i="45"/>
  <c r="I9" i="45" s="1"/>
  <c r="J9" i="45" s="1"/>
  <c r="K9" i="45" s="1"/>
  <c r="Q9" i="45"/>
  <c r="H5" i="45"/>
  <c r="I5" i="45" s="1"/>
  <c r="J5" i="45" s="1"/>
  <c r="K5" i="45" s="1"/>
  <c r="Q5" i="45"/>
  <c r="H415" i="45"/>
  <c r="I415" i="45" s="1"/>
  <c r="J415" i="45" s="1"/>
  <c r="K415" i="45" s="1"/>
  <c r="H407" i="45"/>
  <c r="I407" i="45" s="1"/>
  <c r="J407" i="45" s="1"/>
  <c r="K407" i="45" s="1"/>
  <c r="H399" i="45"/>
  <c r="I399" i="45" s="1"/>
  <c r="J399" i="45" s="1"/>
  <c r="K399" i="45" s="1"/>
  <c r="H391" i="45"/>
  <c r="I391" i="45" s="1"/>
  <c r="J391" i="45" s="1"/>
  <c r="K391" i="45" s="1"/>
  <c r="H383" i="45"/>
  <c r="I383" i="45" s="1"/>
  <c r="J383" i="45" s="1"/>
  <c r="K383" i="45" s="1"/>
  <c r="H375" i="45"/>
  <c r="I375" i="45" s="1"/>
  <c r="J375" i="45" s="1"/>
  <c r="K375" i="45" s="1"/>
  <c r="H367" i="45"/>
  <c r="I367" i="45" s="1"/>
  <c r="J367" i="45" s="1"/>
  <c r="K367" i="45" s="1"/>
  <c r="H359" i="45"/>
  <c r="I359" i="45" s="1"/>
  <c r="J359" i="45" s="1"/>
  <c r="K359" i="45" s="1"/>
  <c r="H351" i="45"/>
  <c r="I351" i="45" s="1"/>
  <c r="J351" i="45" s="1"/>
  <c r="K351" i="45" s="1"/>
  <c r="H343" i="45"/>
  <c r="I343" i="45" s="1"/>
  <c r="J343" i="45" s="1"/>
  <c r="K343" i="45" s="1"/>
  <c r="Q306" i="45"/>
  <c r="Q7" i="45"/>
  <c r="H335" i="45"/>
  <c r="I335" i="45" s="1"/>
  <c r="J335" i="45" s="1"/>
  <c r="K335" i="45" s="1"/>
  <c r="Q335" i="45"/>
  <c r="H327" i="45"/>
  <c r="I327" i="45" s="1"/>
  <c r="J327" i="45" s="1"/>
  <c r="K327" i="45" s="1"/>
  <c r="Q327" i="45"/>
  <c r="H315" i="45"/>
  <c r="I315" i="45" s="1"/>
  <c r="J315" i="45" s="1"/>
  <c r="K315" i="45" s="1"/>
  <c r="Q315" i="45"/>
  <c r="H307" i="45"/>
  <c r="I307" i="45" s="1"/>
  <c r="J307" i="45" s="1"/>
  <c r="K307" i="45" s="1"/>
  <c r="Q307" i="45"/>
  <c r="H299" i="45"/>
  <c r="I299" i="45" s="1"/>
  <c r="J299" i="45" s="1"/>
  <c r="K299" i="45" s="1"/>
  <c r="Q299" i="45"/>
  <c r="H291" i="45"/>
  <c r="I291" i="45" s="1"/>
  <c r="J291" i="45" s="1"/>
  <c r="K291" i="45" s="1"/>
  <c r="Q291" i="45"/>
  <c r="H283" i="45"/>
  <c r="I283" i="45" s="1"/>
  <c r="J283" i="45" s="1"/>
  <c r="K283" i="45" s="1"/>
  <c r="Q283" i="45"/>
  <c r="H275" i="45"/>
  <c r="I275" i="45" s="1"/>
  <c r="J275" i="45" s="1"/>
  <c r="K275" i="45" s="1"/>
  <c r="Q275" i="45"/>
  <c r="H267" i="45"/>
  <c r="I267" i="45" s="1"/>
  <c r="J267" i="45" s="1"/>
  <c r="K267" i="45" s="1"/>
  <c r="Q267" i="45"/>
  <c r="H259" i="45"/>
  <c r="I259" i="45" s="1"/>
  <c r="J259" i="45" s="1"/>
  <c r="K259" i="45" s="1"/>
  <c r="Q259" i="45"/>
  <c r="H251" i="45"/>
  <c r="I251" i="45" s="1"/>
  <c r="J251" i="45" s="1"/>
  <c r="K251" i="45" s="1"/>
  <c r="Q251" i="45"/>
  <c r="H235" i="45"/>
  <c r="I235" i="45" s="1"/>
  <c r="J235" i="45" s="1"/>
  <c r="K235" i="45" s="1"/>
  <c r="Q235" i="45"/>
  <c r="H231" i="45"/>
  <c r="I231" i="45" s="1"/>
  <c r="J231" i="45" s="1"/>
  <c r="K231" i="45" s="1"/>
  <c r="Q231" i="45"/>
  <c r="H223" i="45"/>
  <c r="I223" i="45" s="1"/>
  <c r="J223" i="45" s="1"/>
  <c r="K223" i="45" s="1"/>
  <c r="Q223" i="45"/>
  <c r="H215" i="45"/>
  <c r="I215" i="45" s="1"/>
  <c r="J215" i="45" s="1"/>
  <c r="K215" i="45" s="1"/>
  <c r="Q215" i="45"/>
  <c r="H207" i="45"/>
  <c r="I207" i="45" s="1"/>
  <c r="J207" i="45" s="1"/>
  <c r="K207" i="45" s="1"/>
  <c r="Q207" i="45"/>
  <c r="H199" i="45"/>
  <c r="I199" i="45" s="1"/>
  <c r="J199" i="45" s="1"/>
  <c r="K199" i="45" s="1"/>
  <c r="Q199" i="45"/>
  <c r="H191" i="45"/>
  <c r="I191" i="45" s="1"/>
  <c r="J191" i="45" s="1"/>
  <c r="K191" i="45" s="1"/>
  <c r="Q191" i="45"/>
  <c r="H183" i="45"/>
  <c r="I183" i="45" s="1"/>
  <c r="J183" i="45" s="1"/>
  <c r="K183" i="45" s="1"/>
  <c r="Q183" i="45"/>
  <c r="H175" i="45"/>
  <c r="I175" i="45" s="1"/>
  <c r="J175" i="45" s="1"/>
  <c r="K175" i="45" s="1"/>
  <c r="Q175" i="45"/>
  <c r="H167" i="45"/>
  <c r="I167" i="45" s="1"/>
  <c r="J167" i="45" s="1"/>
  <c r="K167" i="45" s="1"/>
  <c r="Q167" i="45"/>
  <c r="H159" i="45"/>
  <c r="I159" i="45" s="1"/>
  <c r="J159" i="45" s="1"/>
  <c r="K159" i="45" s="1"/>
  <c r="Q159" i="45"/>
  <c r="H151" i="45"/>
  <c r="I151" i="45" s="1"/>
  <c r="J151" i="45" s="1"/>
  <c r="K151" i="45" s="1"/>
  <c r="Q151" i="45"/>
  <c r="H143" i="45"/>
  <c r="I143" i="45" s="1"/>
  <c r="J143" i="45" s="1"/>
  <c r="K143" i="45" s="1"/>
  <c r="Q143" i="45"/>
  <c r="H135" i="45"/>
  <c r="I135" i="45" s="1"/>
  <c r="J135" i="45" s="1"/>
  <c r="K135" i="45" s="1"/>
  <c r="Q135" i="45"/>
  <c r="H127" i="45"/>
  <c r="I127" i="45" s="1"/>
  <c r="J127" i="45" s="1"/>
  <c r="K127" i="45" s="1"/>
  <c r="Q127" i="45"/>
  <c r="H119" i="45"/>
  <c r="I119" i="45" s="1"/>
  <c r="J119" i="45" s="1"/>
  <c r="K119" i="45" s="1"/>
  <c r="Q119" i="45"/>
  <c r="H111" i="45"/>
  <c r="I111" i="45" s="1"/>
  <c r="J111" i="45" s="1"/>
  <c r="K111" i="45" s="1"/>
  <c r="Q111" i="45"/>
  <c r="H103" i="45"/>
  <c r="I103" i="45" s="1"/>
  <c r="J103" i="45" s="1"/>
  <c r="K103" i="45" s="1"/>
  <c r="Q103" i="45"/>
  <c r="H95" i="45"/>
  <c r="I95" i="45" s="1"/>
  <c r="J95" i="45" s="1"/>
  <c r="K95" i="45" s="1"/>
  <c r="Q95" i="45"/>
  <c r="H83" i="45"/>
  <c r="I83" i="45" s="1"/>
  <c r="J83" i="45" s="1"/>
  <c r="K83" i="45" s="1"/>
  <c r="Q83" i="45"/>
  <c r="H75" i="45"/>
  <c r="I75" i="45" s="1"/>
  <c r="J75" i="45" s="1"/>
  <c r="K75" i="45" s="1"/>
  <c r="Q75" i="45"/>
  <c r="H67" i="45"/>
  <c r="I67" i="45" s="1"/>
  <c r="J67" i="45" s="1"/>
  <c r="K67" i="45" s="1"/>
  <c r="Q67" i="45"/>
  <c r="H59" i="45"/>
  <c r="I59" i="45" s="1"/>
  <c r="J59" i="45" s="1"/>
  <c r="K59" i="45" s="1"/>
  <c r="Q59" i="45"/>
  <c r="H51" i="45"/>
  <c r="I51" i="45" s="1"/>
  <c r="J51" i="45" s="1"/>
  <c r="K51" i="45" s="1"/>
  <c r="Q51" i="45"/>
  <c r="H43" i="45"/>
  <c r="I43" i="45" s="1"/>
  <c r="J43" i="45" s="1"/>
  <c r="K43" i="45" s="1"/>
  <c r="Q43" i="45"/>
  <c r="H35" i="45"/>
  <c r="I35" i="45" s="1"/>
  <c r="J35" i="45" s="1"/>
  <c r="K35" i="45" s="1"/>
  <c r="Q35" i="45"/>
  <c r="H27" i="45"/>
  <c r="I27" i="45" s="1"/>
  <c r="J27" i="45" s="1"/>
  <c r="K27" i="45" s="1"/>
  <c r="Q27" i="45"/>
  <c r="H19" i="45"/>
  <c r="I19" i="45" s="1"/>
  <c r="J19" i="45" s="1"/>
  <c r="K19" i="45" s="1"/>
  <c r="Q19" i="45"/>
  <c r="H15" i="45"/>
  <c r="I15" i="45" s="1"/>
  <c r="J15" i="45" s="1"/>
  <c r="K15" i="45" s="1"/>
  <c r="Q15" i="45"/>
  <c r="H11" i="45"/>
  <c r="I11" i="45" s="1"/>
  <c r="J11" i="45" s="1"/>
  <c r="K11" i="45" s="1"/>
  <c r="Q11" i="45"/>
  <c r="H419" i="45"/>
  <c r="I419" i="45" s="1"/>
  <c r="J419" i="45" s="1"/>
  <c r="K419" i="45" s="1"/>
  <c r="H403" i="45"/>
  <c r="I403" i="45" s="1"/>
  <c r="J403" i="45" s="1"/>
  <c r="K403" i="45" s="1"/>
  <c r="H379" i="45"/>
  <c r="I379" i="45" s="1"/>
  <c r="J379" i="45" s="1"/>
  <c r="K379" i="45" s="1"/>
  <c r="H363" i="45"/>
  <c r="I363" i="45" s="1"/>
  <c r="J363" i="45" s="1"/>
  <c r="K363" i="45" s="1"/>
  <c r="H355" i="45"/>
  <c r="I355" i="45" s="1"/>
  <c r="J355" i="45" s="1"/>
  <c r="K355" i="45" s="1"/>
  <c r="H340" i="45"/>
  <c r="I340" i="45" s="1"/>
  <c r="J340" i="45" s="1"/>
  <c r="K340" i="45" s="1"/>
  <c r="Q340" i="45"/>
  <c r="H336" i="45"/>
  <c r="I336" i="45" s="1"/>
  <c r="J336" i="45" s="1"/>
  <c r="K336" i="45" s="1"/>
  <c r="Q336" i="45"/>
  <c r="H332" i="45"/>
  <c r="I332" i="45" s="1"/>
  <c r="J332" i="45" s="1"/>
  <c r="K332" i="45" s="1"/>
  <c r="Q332" i="45"/>
  <c r="H328" i="45"/>
  <c r="I328" i="45" s="1"/>
  <c r="J328" i="45" s="1"/>
  <c r="K328" i="45" s="1"/>
  <c r="Q328" i="45"/>
  <c r="H324" i="45"/>
  <c r="I324" i="45" s="1"/>
  <c r="J324" i="45" s="1"/>
  <c r="K324" i="45" s="1"/>
  <c r="Q324" i="45"/>
  <c r="H320" i="45"/>
  <c r="I320" i="45" s="1"/>
  <c r="J320" i="45" s="1"/>
  <c r="K320" i="45" s="1"/>
  <c r="Q320" i="45"/>
  <c r="H316" i="45"/>
  <c r="I316" i="45" s="1"/>
  <c r="J316" i="45" s="1"/>
  <c r="K316" i="45" s="1"/>
  <c r="Q316" i="45"/>
  <c r="H312" i="45"/>
  <c r="I312" i="45" s="1"/>
  <c r="J312" i="45" s="1"/>
  <c r="K312" i="45" s="1"/>
  <c r="Q312" i="45"/>
  <c r="H308" i="45"/>
  <c r="I308" i="45" s="1"/>
  <c r="J308" i="45" s="1"/>
  <c r="K308" i="45" s="1"/>
  <c r="Q308" i="45"/>
  <c r="H304" i="45"/>
  <c r="I304" i="45" s="1"/>
  <c r="J304" i="45" s="1"/>
  <c r="K304" i="45" s="1"/>
  <c r="Q304" i="45"/>
  <c r="H300" i="45"/>
  <c r="I300" i="45" s="1"/>
  <c r="J300" i="45" s="1"/>
  <c r="K300" i="45" s="1"/>
  <c r="Q300" i="45"/>
  <c r="H296" i="45"/>
  <c r="I296" i="45" s="1"/>
  <c r="J296" i="45" s="1"/>
  <c r="K296" i="45" s="1"/>
  <c r="Q296" i="45"/>
  <c r="H292" i="45"/>
  <c r="I292" i="45" s="1"/>
  <c r="J292" i="45" s="1"/>
  <c r="K292" i="45" s="1"/>
  <c r="Q292" i="45"/>
  <c r="H288" i="45"/>
  <c r="I288" i="45" s="1"/>
  <c r="J288" i="45" s="1"/>
  <c r="K288" i="45" s="1"/>
  <c r="Q288" i="45"/>
  <c r="H284" i="45"/>
  <c r="I284" i="45" s="1"/>
  <c r="J284" i="45" s="1"/>
  <c r="K284" i="45" s="1"/>
  <c r="Q284" i="45"/>
  <c r="H280" i="45"/>
  <c r="I280" i="45" s="1"/>
  <c r="J280" i="45" s="1"/>
  <c r="K280" i="45" s="1"/>
  <c r="Q280" i="45"/>
  <c r="H276" i="45"/>
  <c r="I276" i="45" s="1"/>
  <c r="J276" i="45" s="1"/>
  <c r="K276" i="45" s="1"/>
  <c r="Q276" i="45"/>
  <c r="H272" i="45"/>
  <c r="I272" i="45" s="1"/>
  <c r="J272" i="45" s="1"/>
  <c r="K272" i="45" s="1"/>
  <c r="Q272" i="45"/>
  <c r="H268" i="45"/>
  <c r="I268" i="45" s="1"/>
  <c r="J268" i="45" s="1"/>
  <c r="K268" i="45" s="1"/>
  <c r="Q268" i="45"/>
  <c r="H264" i="45"/>
  <c r="I264" i="45" s="1"/>
  <c r="J264" i="45" s="1"/>
  <c r="K264" i="45" s="1"/>
  <c r="Q264" i="45"/>
  <c r="H260" i="45"/>
  <c r="I260" i="45" s="1"/>
  <c r="J260" i="45" s="1"/>
  <c r="K260" i="45" s="1"/>
  <c r="Q260" i="45"/>
  <c r="H256" i="45"/>
  <c r="I256" i="45" s="1"/>
  <c r="J256" i="45" s="1"/>
  <c r="K256" i="45" s="1"/>
  <c r="Q256" i="45"/>
  <c r="H252" i="45"/>
  <c r="I252" i="45" s="1"/>
  <c r="J252" i="45" s="1"/>
  <c r="K252" i="45" s="1"/>
  <c r="Q252" i="45"/>
  <c r="H248" i="45"/>
  <c r="I248" i="45" s="1"/>
  <c r="J248" i="45" s="1"/>
  <c r="K248" i="45" s="1"/>
  <c r="Q248" i="45"/>
  <c r="H244" i="45"/>
  <c r="I244" i="45" s="1"/>
  <c r="J244" i="45" s="1"/>
  <c r="K244" i="45" s="1"/>
  <c r="Q244" i="45"/>
  <c r="H240" i="45"/>
  <c r="I240" i="45" s="1"/>
  <c r="J240" i="45" s="1"/>
  <c r="K240" i="45" s="1"/>
  <c r="Q240" i="45"/>
  <c r="H236" i="45"/>
  <c r="I236" i="45" s="1"/>
  <c r="J236" i="45" s="1"/>
  <c r="K236" i="45" s="1"/>
  <c r="Q236" i="45"/>
  <c r="H232" i="45"/>
  <c r="I232" i="45" s="1"/>
  <c r="J232" i="45" s="1"/>
  <c r="K232" i="45" s="1"/>
  <c r="Q232" i="45"/>
  <c r="H228" i="45"/>
  <c r="I228" i="45" s="1"/>
  <c r="J228" i="45" s="1"/>
  <c r="K228" i="45" s="1"/>
  <c r="Q228" i="45"/>
  <c r="H224" i="45"/>
  <c r="I224" i="45" s="1"/>
  <c r="J224" i="45" s="1"/>
  <c r="K224" i="45" s="1"/>
  <c r="Q224" i="45"/>
  <c r="H220" i="45"/>
  <c r="I220" i="45" s="1"/>
  <c r="J220" i="45" s="1"/>
  <c r="K220" i="45" s="1"/>
  <c r="Q220" i="45"/>
  <c r="H216" i="45"/>
  <c r="I216" i="45" s="1"/>
  <c r="J216" i="45" s="1"/>
  <c r="K216" i="45" s="1"/>
  <c r="Q216" i="45"/>
  <c r="H212" i="45"/>
  <c r="I212" i="45" s="1"/>
  <c r="J212" i="45" s="1"/>
  <c r="K212" i="45" s="1"/>
  <c r="Q212" i="45"/>
  <c r="H208" i="45"/>
  <c r="I208" i="45" s="1"/>
  <c r="J208" i="45" s="1"/>
  <c r="K208" i="45" s="1"/>
  <c r="Q208" i="45"/>
  <c r="H204" i="45"/>
  <c r="I204" i="45" s="1"/>
  <c r="J204" i="45" s="1"/>
  <c r="K204" i="45" s="1"/>
  <c r="Q204" i="45"/>
  <c r="H200" i="45"/>
  <c r="I200" i="45" s="1"/>
  <c r="J200" i="45" s="1"/>
  <c r="K200" i="45" s="1"/>
  <c r="Q200" i="45"/>
  <c r="H196" i="45"/>
  <c r="I196" i="45" s="1"/>
  <c r="J196" i="45" s="1"/>
  <c r="K196" i="45" s="1"/>
  <c r="Q196" i="45"/>
  <c r="H192" i="45"/>
  <c r="I192" i="45" s="1"/>
  <c r="J192" i="45" s="1"/>
  <c r="K192" i="45" s="1"/>
  <c r="Q192" i="45"/>
  <c r="H188" i="45"/>
  <c r="I188" i="45" s="1"/>
  <c r="J188" i="45" s="1"/>
  <c r="K188" i="45" s="1"/>
  <c r="Q188" i="45"/>
  <c r="H184" i="45"/>
  <c r="I184" i="45" s="1"/>
  <c r="J184" i="45" s="1"/>
  <c r="K184" i="45" s="1"/>
  <c r="Q184" i="45"/>
  <c r="H180" i="45"/>
  <c r="I180" i="45" s="1"/>
  <c r="J180" i="45" s="1"/>
  <c r="K180" i="45" s="1"/>
  <c r="Q180" i="45"/>
  <c r="H176" i="45"/>
  <c r="I176" i="45" s="1"/>
  <c r="J176" i="45" s="1"/>
  <c r="K176" i="45" s="1"/>
  <c r="Q176" i="45"/>
  <c r="H172" i="45"/>
  <c r="I172" i="45" s="1"/>
  <c r="J172" i="45" s="1"/>
  <c r="K172" i="45" s="1"/>
  <c r="Q172" i="45"/>
  <c r="H168" i="45"/>
  <c r="I168" i="45" s="1"/>
  <c r="J168" i="45" s="1"/>
  <c r="K168" i="45" s="1"/>
  <c r="Q168" i="45"/>
  <c r="H164" i="45"/>
  <c r="I164" i="45" s="1"/>
  <c r="J164" i="45" s="1"/>
  <c r="K164" i="45" s="1"/>
  <c r="Q164" i="45"/>
  <c r="H160" i="45"/>
  <c r="I160" i="45" s="1"/>
  <c r="J160" i="45" s="1"/>
  <c r="K160" i="45" s="1"/>
  <c r="Q160" i="45"/>
  <c r="H156" i="45"/>
  <c r="I156" i="45" s="1"/>
  <c r="J156" i="45" s="1"/>
  <c r="K156" i="45" s="1"/>
  <c r="Q156" i="45"/>
  <c r="H152" i="45"/>
  <c r="I152" i="45" s="1"/>
  <c r="J152" i="45" s="1"/>
  <c r="K152" i="45" s="1"/>
  <c r="Q152" i="45"/>
  <c r="H148" i="45"/>
  <c r="I148" i="45" s="1"/>
  <c r="J148" i="45" s="1"/>
  <c r="K148" i="45" s="1"/>
  <c r="Q148" i="45"/>
  <c r="H144" i="45"/>
  <c r="I144" i="45" s="1"/>
  <c r="J144" i="45" s="1"/>
  <c r="K144" i="45" s="1"/>
  <c r="Q144" i="45"/>
  <c r="H140" i="45"/>
  <c r="I140" i="45" s="1"/>
  <c r="J140" i="45" s="1"/>
  <c r="K140" i="45" s="1"/>
  <c r="Q140" i="45"/>
  <c r="H136" i="45"/>
  <c r="I136" i="45" s="1"/>
  <c r="J136" i="45" s="1"/>
  <c r="K136" i="45" s="1"/>
  <c r="Q136" i="45"/>
  <c r="H132" i="45"/>
  <c r="I132" i="45" s="1"/>
  <c r="J132" i="45" s="1"/>
  <c r="K132" i="45" s="1"/>
  <c r="Q132" i="45"/>
  <c r="H128" i="45"/>
  <c r="I128" i="45" s="1"/>
  <c r="J128" i="45" s="1"/>
  <c r="K128" i="45" s="1"/>
  <c r="Q128" i="45"/>
  <c r="H124" i="45"/>
  <c r="I124" i="45" s="1"/>
  <c r="J124" i="45" s="1"/>
  <c r="K124" i="45" s="1"/>
  <c r="Q124" i="45"/>
  <c r="H120" i="45"/>
  <c r="I120" i="45" s="1"/>
  <c r="J120" i="45" s="1"/>
  <c r="K120" i="45" s="1"/>
  <c r="Q120" i="45"/>
  <c r="H116" i="45"/>
  <c r="I116" i="45" s="1"/>
  <c r="J116" i="45" s="1"/>
  <c r="K116" i="45" s="1"/>
  <c r="Q116" i="45"/>
  <c r="H112" i="45"/>
  <c r="I112" i="45" s="1"/>
  <c r="J112" i="45" s="1"/>
  <c r="K112" i="45" s="1"/>
  <c r="Q112" i="45"/>
  <c r="H108" i="45"/>
  <c r="I108" i="45" s="1"/>
  <c r="J108" i="45" s="1"/>
  <c r="K108" i="45" s="1"/>
  <c r="Q108" i="45"/>
  <c r="H104" i="45"/>
  <c r="I104" i="45" s="1"/>
  <c r="J104" i="45" s="1"/>
  <c r="K104" i="45" s="1"/>
  <c r="Q104" i="45"/>
  <c r="H100" i="45"/>
  <c r="I100" i="45" s="1"/>
  <c r="J100" i="45" s="1"/>
  <c r="K100" i="45" s="1"/>
  <c r="Q100" i="45"/>
  <c r="H96" i="45"/>
  <c r="I96" i="45" s="1"/>
  <c r="J96" i="45" s="1"/>
  <c r="K96" i="45" s="1"/>
  <c r="Q96" i="45"/>
  <c r="H92" i="45"/>
  <c r="I92" i="45" s="1"/>
  <c r="J92" i="45" s="1"/>
  <c r="K92" i="45" s="1"/>
  <c r="Q92" i="45"/>
  <c r="H88" i="45"/>
  <c r="I88" i="45" s="1"/>
  <c r="J88" i="45" s="1"/>
  <c r="K88" i="45" s="1"/>
  <c r="Q88" i="45"/>
  <c r="H84" i="45"/>
  <c r="I84" i="45" s="1"/>
  <c r="J84" i="45" s="1"/>
  <c r="K84" i="45" s="1"/>
  <c r="Q84" i="45"/>
  <c r="H80" i="45"/>
  <c r="I80" i="45" s="1"/>
  <c r="J80" i="45" s="1"/>
  <c r="K80" i="45" s="1"/>
  <c r="Q80" i="45"/>
  <c r="H76" i="45"/>
  <c r="I76" i="45" s="1"/>
  <c r="J76" i="45" s="1"/>
  <c r="K76" i="45" s="1"/>
  <c r="Q76" i="45"/>
  <c r="H72" i="45"/>
  <c r="I72" i="45" s="1"/>
  <c r="J72" i="45" s="1"/>
  <c r="K72" i="45" s="1"/>
  <c r="Q72" i="45"/>
  <c r="H68" i="45"/>
  <c r="I68" i="45" s="1"/>
  <c r="J68" i="45" s="1"/>
  <c r="K68" i="45" s="1"/>
  <c r="Q68" i="45"/>
  <c r="H64" i="45"/>
  <c r="I64" i="45" s="1"/>
  <c r="J64" i="45" s="1"/>
  <c r="K64" i="45" s="1"/>
  <c r="Q64" i="45"/>
  <c r="H60" i="45"/>
  <c r="I60" i="45" s="1"/>
  <c r="J60" i="45" s="1"/>
  <c r="K60" i="45" s="1"/>
  <c r="Q60" i="45"/>
  <c r="H56" i="45"/>
  <c r="I56" i="45" s="1"/>
  <c r="J56" i="45" s="1"/>
  <c r="K56" i="45" s="1"/>
  <c r="Q56" i="45"/>
  <c r="H52" i="45"/>
  <c r="I52" i="45" s="1"/>
  <c r="J52" i="45" s="1"/>
  <c r="K52" i="45" s="1"/>
  <c r="Q52" i="45"/>
  <c r="H48" i="45"/>
  <c r="I48" i="45" s="1"/>
  <c r="J48" i="45" s="1"/>
  <c r="K48" i="45" s="1"/>
  <c r="Q48" i="45"/>
  <c r="H44" i="45"/>
  <c r="I44" i="45" s="1"/>
  <c r="J44" i="45" s="1"/>
  <c r="K44" i="45" s="1"/>
  <c r="Q44" i="45"/>
  <c r="H40" i="45"/>
  <c r="I40" i="45" s="1"/>
  <c r="J40" i="45" s="1"/>
  <c r="K40" i="45" s="1"/>
  <c r="Q40" i="45"/>
  <c r="H36" i="45"/>
  <c r="I36" i="45" s="1"/>
  <c r="J36" i="45" s="1"/>
  <c r="K36" i="45" s="1"/>
  <c r="Q36" i="45"/>
  <c r="H32" i="45"/>
  <c r="I32" i="45" s="1"/>
  <c r="J32" i="45" s="1"/>
  <c r="K32" i="45" s="1"/>
  <c r="Q32" i="45"/>
  <c r="H28" i="45"/>
  <c r="I28" i="45" s="1"/>
  <c r="J28" i="45" s="1"/>
  <c r="K28" i="45" s="1"/>
  <c r="Q28" i="45"/>
  <c r="H24" i="45"/>
  <c r="I24" i="45" s="1"/>
  <c r="J24" i="45" s="1"/>
  <c r="K24" i="45" s="1"/>
  <c r="Q24" i="45"/>
  <c r="H20" i="45"/>
  <c r="I20" i="45" s="1"/>
  <c r="J20" i="45" s="1"/>
  <c r="K20" i="45" s="1"/>
  <c r="Q20" i="45"/>
  <c r="H16" i="45"/>
  <c r="I16" i="45" s="1"/>
  <c r="J16" i="45" s="1"/>
  <c r="K16" i="45" s="1"/>
  <c r="Q16" i="45"/>
  <c r="H12" i="45"/>
  <c r="I12" i="45" s="1"/>
  <c r="J12" i="45" s="1"/>
  <c r="K12" i="45" s="1"/>
  <c r="Q12" i="45"/>
  <c r="H8" i="45"/>
  <c r="I8" i="45" s="1"/>
  <c r="J8" i="45" s="1"/>
  <c r="K8" i="45" s="1"/>
  <c r="Q8" i="45"/>
  <c r="H4" i="45"/>
  <c r="I4" i="45" s="1"/>
  <c r="J4" i="45" s="1"/>
  <c r="K4" i="45" s="1"/>
  <c r="Q4" i="45"/>
  <c r="H420" i="45"/>
  <c r="I420" i="45" s="1"/>
  <c r="J420" i="45" s="1"/>
  <c r="K420" i="45" s="1"/>
  <c r="H412" i="45"/>
  <c r="I412" i="45" s="1"/>
  <c r="J412" i="45" s="1"/>
  <c r="K412" i="45" s="1"/>
  <c r="H404" i="45"/>
  <c r="I404" i="45" s="1"/>
  <c r="J404" i="45" s="1"/>
  <c r="K404" i="45" s="1"/>
  <c r="H396" i="45"/>
  <c r="I396" i="45" s="1"/>
  <c r="J396" i="45" s="1"/>
  <c r="K396" i="45" s="1"/>
  <c r="H388" i="45"/>
  <c r="I388" i="45" s="1"/>
  <c r="J388" i="45" s="1"/>
  <c r="K388" i="45" s="1"/>
  <c r="H380" i="45"/>
  <c r="I380" i="45" s="1"/>
  <c r="J380" i="45" s="1"/>
  <c r="K380" i="45" s="1"/>
  <c r="H372" i="45"/>
  <c r="I372" i="45" s="1"/>
  <c r="J372" i="45" s="1"/>
  <c r="K372" i="45" s="1"/>
  <c r="H364" i="45"/>
  <c r="I364" i="45" s="1"/>
  <c r="J364" i="45" s="1"/>
  <c r="K364" i="45" s="1"/>
  <c r="H356" i="45"/>
  <c r="I356" i="45" s="1"/>
  <c r="J356" i="45" s="1"/>
  <c r="K356" i="45" s="1"/>
  <c r="H348" i="45"/>
  <c r="I348" i="45" s="1"/>
  <c r="J348" i="45" s="1"/>
  <c r="K348" i="45" s="1"/>
  <c r="Q242" i="45"/>
  <c r="L420" i="45"/>
  <c r="L416" i="45"/>
  <c r="L412" i="45"/>
  <c r="L408" i="45"/>
  <c r="L404" i="45"/>
  <c r="L400" i="45"/>
  <c r="L396" i="45"/>
  <c r="L392" i="45"/>
  <c r="L388" i="45"/>
  <c r="L384" i="45"/>
  <c r="L380" i="45"/>
  <c r="L376" i="45"/>
  <c r="L372" i="45"/>
  <c r="L368" i="45"/>
  <c r="L364" i="45"/>
  <c r="L360" i="45"/>
  <c r="L356" i="45"/>
  <c r="L352" i="45"/>
  <c r="L348" i="45"/>
  <c r="L344" i="45"/>
  <c r="L340" i="45"/>
  <c r="L336" i="45"/>
  <c r="L332" i="45"/>
  <c r="L328" i="45"/>
  <c r="L324" i="45"/>
  <c r="L320" i="45"/>
  <c r="L316" i="45"/>
  <c r="L312" i="45"/>
  <c r="L308" i="45"/>
  <c r="L304" i="45"/>
  <c r="L300" i="45"/>
  <c r="L296" i="45"/>
  <c r="L292" i="45"/>
  <c r="L288" i="45"/>
  <c r="L284" i="45"/>
  <c r="L280" i="45"/>
  <c r="L276" i="45"/>
  <c r="L272" i="45"/>
  <c r="L268" i="45"/>
  <c r="L264" i="45"/>
  <c r="L260" i="45"/>
  <c r="L256" i="45"/>
  <c r="L252" i="45"/>
  <c r="L248" i="45"/>
  <c r="L244" i="45"/>
  <c r="L240" i="45"/>
  <c r="L236" i="45"/>
  <c r="L232" i="45"/>
  <c r="L228" i="45"/>
  <c r="L224" i="45"/>
  <c r="L220" i="45"/>
  <c r="L216" i="45"/>
  <c r="L212" i="45"/>
  <c r="L208" i="45"/>
  <c r="L204" i="45"/>
  <c r="L200" i="45"/>
  <c r="L196" i="45"/>
  <c r="L192" i="45"/>
  <c r="L188" i="45"/>
  <c r="L184" i="45"/>
  <c r="L180" i="45"/>
  <c r="L176" i="45"/>
  <c r="L170" i="45"/>
  <c r="L162" i="45"/>
  <c r="L154" i="45"/>
  <c r="L146" i="45"/>
  <c r="L138" i="45"/>
  <c r="L130" i="45"/>
  <c r="L122" i="45"/>
  <c r="L114" i="45"/>
  <c r="L106" i="45"/>
  <c r="L98" i="45"/>
  <c r="L90" i="45"/>
  <c r="L82" i="45"/>
  <c r="L74" i="45"/>
  <c r="L66" i="45"/>
  <c r="L58" i="45"/>
  <c r="L50" i="45"/>
  <c r="L42" i="45"/>
  <c r="L34" i="45"/>
  <c r="L26" i="45"/>
  <c r="L18" i="45"/>
  <c r="L3" i="45"/>
  <c r="L7" i="45"/>
  <c r="L11" i="45"/>
  <c r="L15" i="45"/>
  <c r="L19" i="45"/>
  <c r="L23" i="45"/>
  <c r="L27" i="45"/>
  <c r="L31" i="45"/>
  <c r="L35" i="45"/>
  <c r="L39" i="45"/>
  <c r="L43" i="45"/>
  <c r="L47" i="45"/>
  <c r="L51" i="45"/>
  <c r="L55" i="45"/>
  <c r="L59" i="45"/>
  <c r="L63" i="45"/>
  <c r="L67" i="45"/>
  <c r="L71" i="45"/>
  <c r="L75" i="45"/>
  <c r="L79" i="45"/>
  <c r="L83" i="45"/>
  <c r="L87" i="45"/>
  <c r="L91" i="45"/>
  <c r="L95" i="45"/>
  <c r="L99" i="45"/>
  <c r="L103" i="45"/>
  <c r="L107" i="45"/>
  <c r="L111" i="45"/>
  <c r="L115" i="45"/>
  <c r="L119" i="45"/>
  <c r="L123" i="45"/>
  <c r="L127" i="45"/>
  <c r="L131" i="45"/>
  <c r="L135" i="45"/>
  <c r="L139" i="45"/>
  <c r="L143" i="45"/>
  <c r="L147" i="45"/>
  <c r="L151" i="45"/>
  <c r="L155" i="45"/>
  <c r="L159" i="45"/>
  <c r="L163" i="45"/>
  <c r="L167" i="45"/>
  <c r="L171" i="45"/>
  <c r="L4" i="45"/>
  <c r="L8" i="45"/>
  <c r="L12" i="45"/>
  <c r="L16" i="45"/>
  <c r="L20" i="45"/>
  <c r="L24" i="45"/>
  <c r="L28" i="45"/>
  <c r="L32" i="45"/>
  <c r="L36" i="45"/>
  <c r="L40" i="45"/>
  <c r="L44" i="45"/>
  <c r="L48" i="45"/>
  <c r="L52" i="45"/>
  <c r="L56" i="45"/>
  <c r="L60" i="45"/>
  <c r="L64" i="45"/>
  <c r="L68" i="45"/>
  <c r="L72" i="45"/>
  <c r="L76" i="45"/>
  <c r="L80" i="45"/>
  <c r="L84" i="45"/>
  <c r="L88" i="45"/>
  <c r="L92" i="45"/>
  <c r="L96" i="45"/>
  <c r="L100" i="45"/>
  <c r="L104" i="45"/>
  <c r="L108" i="45"/>
  <c r="L112" i="45"/>
  <c r="L116" i="45"/>
  <c r="L120" i="45"/>
  <c r="L124" i="45"/>
  <c r="L128" i="45"/>
  <c r="L132" i="45"/>
  <c r="L136" i="45"/>
  <c r="L140" i="45"/>
  <c r="L144" i="45"/>
  <c r="L148" i="45"/>
  <c r="L152" i="45"/>
  <c r="L156" i="45"/>
  <c r="L160" i="45"/>
  <c r="L164" i="45"/>
  <c r="L168" i="45"/>
  <c r="L172" i="45"/>
  <c r="L419" i="45"/>
  <c r="L415" i="45"/>
  <c r="L411" i="45"/>
  <c r="L407" i="45"/>
  <c r="L403" i="45"/>
  <c r="L399" i="45"/>
  <c r="L395" i="45"/>
  <c r="L391" i="45"/>
  <c r="L387" i="45"/>
  <c r="L383" i="45"/>
  <c r="L379" i="45"/>
  <c r="L375" i="45"/>
  <c r="L371" i="45"/>
  <c r="L367" i="45"/>
  <c r="L363" i="45"/>
  <c r="L359" i="45"/>
  <c r="L355" i="45"/>
  <c r="L351" i="45"/>
  <c r="L347" i="45"/>
  <c r="L343" i="45"/>
  <c r="L339" i="45"/>
  <c r="L335" i="45"/>
  <c r="L331" i="45"/>
  <c r="L327" i="45"/>
  <c r="L323" i="45"/>
  <c r="L319" i="45"/>
  <c r="L315" i="45"/>
  <c r="L311" i="45"/>
  <c r="L307" i="45"/>
  <c r="L303" i="45"/>
  <c r="L299" i="45"/>
  <c r="L295" i="45"/>
  <c r="L291" i="45"/>
  <c r="L287" i="45"/>
  <c r="L283" i="45"/>
  <c r="L279" i="45"/>
  <c r="L275" i="45"/>
  <c r="L271" i="45"/>
  <c r="L267" i="45"/>
  <c r="L263" i="45"/>
  <c r="L259" i="45"/>
  <c r="L255" i="45"/>
  <c r="L251" i="45"/>
  <c r="L247" i="45"/>
  <c r="L243" i="45"/>
  <c r="L239" i="45"/>
  <c r="L235" i="45"/>
  <c r="L231" i="45"/>
  <c r="L227" i="45"/>
  <c r="L223" i="45"/>
  <c r="L219" i="45"/>
  <c r="L215" i="45"/>
  <c r="L211" i="45"/>
  <c r="L207" i="45"/>
  <c r="L203" i="45"/>
  <c r="L199" i="45"/>
  <c r="L195" i="45"/>
  <c r="L191" i="45"/>
  <c r="L187" i="45"/>
  <c r="L183" i="45"/>
  <c r="L179" i="45"/>
  <c r="L175" i="45"/>
  <c r="L169" i="45"/>
  <c r="L161" i="45"/>
  <c r="L153" i="45"/>
  <c r="L145" i="45"/>
  <c r="L137" i="45"/>
  <c r="L129" i="45"/>
  <c r="L121" i="45"/>
  <c r="L113" i="45"/>
  <c r="L105" i="45"/>
  <c r="L97" i="45"/>
  <c r="L89" i="45"/>
  <c r="L81" i="45"/>
  <c r="L73" i="45"/>
  <c r="L65" i="45"/>
  <c r="L57" i="45"/>
  <c r="L49" i="45"/>
  <c r="L41" i="45"/>
  <c r="L33" i="45"/>
  <c r="L25" i="45"/>
  <c r="L17" i="45"/>
  <c r="L9" i="45"/>
  <c r="H414" i="43"/>
  <c r="I414" i="43" s="1"/>
  <c r="J414" i="43" s="1"/>
  <c r="K414" i="43" s="1"/>
  <c r="Q414" i="43"/>
  <c r="H394" i="43"/>
  <c r="I394" i="43" s="1"/>
  <c r="J394" i="43" s="1"/>
  <c r="K394" i="43" s="1"/>
  <c r="Q394" i="43"/>
  <c r="H374" i="43"/>
  <c r="I374" i="43" s="1"/>
  <c r="J374" i="43" s="1"/>
  <c r="K374" i="43" s="1"/>
  <c r="Q374" i="43"/>
  <c r="H358" i="43"/>
  <c r="I358" i="43" s="1"/>
  <c r="J358" i="43" s="1"/>
  <c r="K358" i="43" s="1"/>
  <c r="Q358" i="43"/>
  <c r="H342" i="43"/>
  <c r="I342" i="43" s="1"/>
  <c r="J342" i="43" s="1"/>
  <c r="K342" i="43" s="1"/>
  <c r="Q342" i="43"/>
  <c r="H330" i="43"/>
  <c r="I330" i="43" s="1"/>
  <c r="J330" i="43" s="1"/>
  <c r="K330" i="43" s="1"/>
  <c r="Q330" i="43"/>
  <c r="Q322" i="43"/>
  <c r="H322" i="43"/>
  <c r="I322" i="43" s="1"/>
  <c r="J322" i="43" s="1"/>
  <c r="K322" i="43" s="1"/>
  <c r="H310" i="43"/>
  <c r="I310" i="43" s="1"/>
  <c r="J310" i="43" s="1"/>
  <c r="K310" i="43" s="1"/>
  <c r="Q310" i="43"/>
  <c r="H234" i="43"/>
  <c r="I234" i="43" s="1"/>
  <c r="J234" i="43" s="1"/>
  <c r="K234" i="43" s="1"/>
  <c r="Q234" i="43"/>
  <c r="Q222" i="43"/>
  <c r="H222" i="43"/>
  <c r="I222" i="43" s="1"/>
  <c r="J222" i="43" s="1"/>
  <c r="K222" i="43" s="1"/>
  <c r="H214" i="43"/>
  <c r="I214" i="43" s="1"/>
  <c r="J214" i="43" s="1"/>
  <c r="K214" i="43" s="1"/>
  <c r="Q214" i="43"/>
  <c r="H202" i="43"/>
  <c r="I202" i="43" s="1"/>
  <c r="J202" i="43" s="1"/>
  <c r="K202" i="43" s="1"/>
  <c r="Q202" i="43"/>
  <c r="Q190" i="43"/>
  <c r="H190" i="43"/>
  <c r="I190" i="43" s="1"/>
  <c r="J190" i="43" s="1"/>
  <c r="K190" i="43" s="1"/>
  <c r="H182" i="43"/>
  <c r="I182" i="43" s="1"/>
  <c r="J182" i="43" s="1"/>
  <c r="K182" i="43" s="1"/>
  <c r="Q182" i="43"/>
  <c r="H170" i="43"/>
  <c r="I170" i="43" s="1"/>
  <c r="J170" i="43" s="1"/>
  <c r="K170" i="43" s="1"/>
  <c r="Q170" i="43"/>
  <c r="H154" i="43"/>
  <c r="I154" i="43" s="1"/>
  <c r="J154" i="43" s="1"/>
  <c r="K154" i="43" s="1"/>
  <c r="Q154" i="43"/>
  <c r="Q142" i="43"/>
  <c r="H142" i="43"/>
  <c r="I142" i="43" s="1"/>
  <c r="J142" i="43" s="1"/>
  <c r="K142" i="43" s="1"/>
  <c r="Q130" i="43"/>
  <c r="H130" i="43"/>
  <c r="I130" i="43" s="1"/>
  <c r="J130" i="43" s="1"/>
  <c r="K130" i="43" s="1"/>
  <c r="H118" i="43"/>
  <c r="I118" i="43" s="1"/>
  <c r="J118" i="43" s="1"/>
  <c r="K118" i="43" s="1"/>
  <c r="Q118" i="43"/>
  <c r="H106" i="43"/>
  <c r="I106" i="43" s="1"/>
  <c r="J106" i="43" s="1"/>
  <c r="K106" i="43" s="1"/>
  <c r="Q106" i="43"/>
  <c r="H90" i="43"/>
  <c r="I90" i="43" s="1"/>
  <c r="J90" i="43" s="1"/>
  <c r="K90" i="43" s="1"/>
  <c r="Q90" i="43"/>
  <c r="Q82" i="43"/>
  <c r="H82" i="43"/>
  <c r="I82" i="43" s="1"/>
  <c r="J82" i="43" s="1"/>
  <c r="K82" i="43" s="1"/>
  <c r="H70" i="43"/>
  <c r="I70" i="43" s="1"/>
  <c r="J70" i="43" s="1"/>
  <c r="K70" i="43" s="1"/>
  <c r="Q70" i="43"/>
  <c r="H58" i="43"/>
  <c r="I58" i="43" s="1"/>
  <c r="J58" i="43" s="1"/>
  <c r="K58" i="43" s="1"/>
  <c r="Q58" i="43"/>
  <c r="Q50" i="43"/>
  <c r="H50" i="43"/>
  <c r="I50" i="43" s="1"/>
  <c r="J50" i="43" s="1"/>
  <c r="K50" i="43" s="1"/>
  <c r="H38" i="43"/>
  <c r="I38" i="43" s="1"/>
  <c r="J38" i="43" s="1"/>
  <c r="K38" i="43" s="1"/>
  <c r="Q38" i="43"/>
  <c r="H10" i="43"/>
  <c r="I10" i="43" s="1"/>
  <c r="J10" i="43" s="1"/>
  <c r="K10" i="43" s="1"/>
  <c r="Q10" i="43"/>
  <c r="H421" i="43"/>
  <c r="I421" i="43" s="1"/>
  <c r="J421" i="43" s="1"/>
  <c r="K421" i="43" s="1"/>
  <c r="Q421" i="43"/>
  <c r="H417" i="43"/>
  <c r="I417" i="43" s="1"/>
  <c r="J417" i="43" s="1"/>
  <c r="K417" i="43" s="1"/>
  <c r="Q417" i="43"/>
  <c r="H413" i="43"/>
  <c r="I413" i="43" s="1"/>
  <c r="J413" i="43" s="1"/>
  <c r="K413" i="43" s="1"/>
  <c r="Q413" i="43"/>
  <c r="H409" i="43"/>
  <c r="I409" i="43" s="1"/>
  <c r="J409" i="43" s="1"/>
  <c r="K409" i="43" s="1"/>
  <c r="Q409" i="43"/>
  <c r="H405" i="43"/>
  <c r="I405" i="43" s="1"/>
  <c r="J405" i="43" s="1"/>
  <c r="K405" i="43" s="1"/>
  <c r="Q405" i="43"/>
  <c r="H401" i="43"/>
  <c r="I401" i="43" s="1"/>
  <c r="J401" i="43" s="1"/>
  <c r="K401" i="43" s="1"/>
  <c r="Q401" i="43"/>
  <c r="H397" i="43"/>
  <c r="I397" i="43" s="1"/>
  <c r="J397" i="43" s="1"/>
  <c r="K397" i="43" s="1"/>
  <c r="Q397" i="43"/>
  <c r="H393" i="43"/>
  <c r="I393" i="43" s="1"/>
  <c r="J393" i="43" s="1"/>
  <c r="K393" i="43" s="1"/>
  <c r="Q393" i="43"/>
  <c r="H389" i="43"/>
  <c r="I389" i="43" s="1"/>
  <c r="J389" i="43" s="1"/>
  <c r="K389" i="43" s="1"/>
  <c r="Q389" i="43"/>
  <c r="H385" i="43"/>
  <c r="I385" i="43" s="1"/>
  <c r="J385" i="43" s="1"/>
  <c r="K385" i="43" s="1"/>
  <c r="Q385" i="43"/>
  <c r="H381" i="43"/>
  <c r="I381" i="43" s="1"/>
  <c r="J381" i="43" s="1"/>
  <c r="K381" i="43" s="1"/>
  <c r="Q381" i="43"/>
  <c r="H377" i="43"/>
  <c r="I377" i="43" s="1"/>
  <c r="J377" i="43" s="1"/>
  <c r="K377" i="43" s="1"/>
  <c r="Q377" i="43"/>
  <c r="H373" i="43"/>
  <c r="I373" i="43" s="1"/>
  <c r="J373" i="43" s="1"/>
  <c r="K373" i="43" s="1"/>
  <c r="Q373" i="43"/>
  <c r="H369" i="43"/>
  <c r="I369" i="43" s="1"/>
  <c r="J369" i="43" s="1"/>
  <c r="K369" i="43" s="1"/>
  <c r="Q369" i="43"/>
  <c r="H365" i="43"/>
  <c r="I365" i="43" s="1"/>
  <c r="J365" i="43" s="1"/>
  <c r="K365" i="43" s="1"/>
  <c r="Q365" i="43"/>
  <c r="H361" i="43"/>
  <c r="I361" i="43" s="1"/>
  <c r="J361" i="43" s="1"/>
  <c r="K361" i="43" s="1"/>
  <c r="Q361" i="43"/>
  <c r="H357" i="43"/>
  <c r="I357" i="43" s="1"/>
  <c r="J357" i="43" s="1"/>
  <c r="K357" i="43" s="1"/>
  <c r="Q357" i="43"/>
  <c r="H353" i="43"/>
  <c r="I353" i="43" s="1"/>
  <c r="J353" i="43" s="1"/>
  <c r="K353" i="43" s="1"/>
  <c r="Q353" i="43"/>
  <c r="H349" i="43"/>
  <c r="I349" i="43" s="1"/>
  <c r="J349" i="43" s="1"/>
  <c r="K349" i="43" s="1"/>
  <c r="Q349" i="43"/>
  <c r="H345" i="43"/>
  <c r="I345" i="43" s="1"/>
  <c r="J345" i="43" s="1"/>
  <c r="K345" i="43" s="1"/>
  <c r="Q345" i="43"/>
  <c r="H341" i="43"/>
  <c r="I341" i="43" s="1"/>
  <c r="J341" i="43" s="1"/>
  <c r="K341" i="43" s="1"/>
  <c r="Q341" i="43"/>
  <c r="H337" i="43"/>
  <c r="I337" i="43" s="1"/>
  <c r="J337" i="43" s="1"/>
  <c r="K337" i="43" s="1"/>
  <c r="Q337" i="43"/>
  <c r="Q329" i="43"/>
  <c r="H329" i="43"/>
  <c r="I329" i="43" s="1"/>
  <c r="J329" i="43" s="1"/>
  <c r="K329" i="43" s="1"/>
  <c r="H325" i="43"/>
  <c r="I325" i="43" s="1"/>
  <c r="J325" i="43" s="1"/>
  <c r="K325" i="43" s="1"/>
  <c r="Q325" i="43"/>
  <c r="H321" i="43"/>
  <c r="I321" i="43" s="1"/>
  <c r="J321" i="43" s="1"/>
  <c r="K321" i="43" s="1"/>
  <c r="Q321" i="43"/>
  <c r="Q313" i="43"/>
  <c r="H313" i="43"/>
  <c r="I313" i="43" s="1"/>
  <c r="J313" i="43" s="1"/>
  <c r="K313" i="43" s="1"/>
  <c r="H309" i="43"/>
  <c r="I309" i="43" s="1"/>
  <c r="J309" i="43" s="1"/>
  <c r="K309" i="43" s="1"/>
  <c r="Q309" i="43"/>
  <c r="H305" i="43"/>
  <c r="I305" i="43" s="1"/>
  <c r="J305" i="43" s="1"/>
  <c r="K305" i="43" s="1"/>
  <c r="Q305" i="43"/>
  <c r="Q297" i="43"/>
  <c r="H297" i="43"/>
  <c r="I297" i="43" s="1"/>
  <c r="J297" i="43" s="1"/>
  <c r="K297" i="43" s="1"/>
  <c r="H293" i="43"/>
  <c r="I293" i="43" s="1"/>
  <c r="J293" i="43" s="1"/>
  <c r="K293" i="43" s="1"/>
  <c r="Q293" i="43"/>
  <c r="H289" i="43"/>
  <c r="I289" i="43" s="1"/>
  <c r="J289" i="43" s="1"/>
  <c r="K289" i="43" s="1"/>
  <c r="Q289" i="43"/>
  <c r="Q285" i="43"/>
  <c r="H285" i="43"/>
  <c r="I285" i="43" s="1"/>
  <c r="J285" i="43" s="1"/>
  <c r="K285" i="43" s="1"/>
  <c r="Q281" i="43"/>
  <c r="H281" i="43"/>
  <c r="I281" i="43" s="1"/>
  <c r="J281" i="43" s="1"/>
  <c r="K281" i="43" s="1"/>
  <c r="H277" i="43"/>
  <c r="I277" i="43" s="1"/>
  <c r="J277" i="43" s="1"/>
  <c r="K277" i="43" s="1"/>
  <c r="Q277" i="43"/>
  <c r="H273" i="43"/>
  <c r="I273" i="43" s="1"/>
  <c r="J273" i="43" s="1"/>
  <c r="K273" i="43" s="1"/>
  <c r="Q273" i="43"/>
  <c r="Q269" i="43"/>
  <c r="H269" i="43"/>
  <c r="I269" i="43" s="1"/>
  <c r="J269" i="43" s="1"/>
  <c r="K269" i="43" s="1"/>
  <c r="Q265" i="43"/>
  <c r="H265" i="43"/>
  <c r="I265" i="43" s="1"/>
  <c r="J265" i="43" s="1"/>
  <c r="K265" i="43" s="1"/>
  <c r="H261" i="43"/>
  <c r="I261" i="43" s="1"/>
  <c r="J261" i="43" s="1"/>
  <c r="K261" i="43" s="1"/>
  <c r="Q261" i="43"/>
  <c r="H257" i="43"/>
  <c r="I257" i="43" s="1"/>
  <c r="J257" i="43" s="1"/>
  <c r="K257" i="43" s="1"/>
  <c r="Q257" i="43"/>
  <c r="Q253" i="43"/>
  <c r="H253" i="43"/>
  <c r="I253" i="43" s="1"/>
  <c r="J253" i="43" s="1"/>
  <c r="K253" i="43" s="1"/>
  <c r="Q249" i="43"/>
  <c r="H249" i="43"/>
  <c r="I249" i="43" s="1"/>
  <c r="J249" i="43" s="1"/>
  <c r="K249" i="43" s="1"/>
  <c r="H245" i="43"/>
  <c r="I245" i="43" s="1"/>
  <c r="J245" i="43" s="1"/>
  <c r="K245" i="43" s="1"/>
  <c r="Q245" i="43"/>
  <c r="H241" i="43"/>
  <c r="I241" i="43" s="1"/>
  <c r="J241" i="43" s="1"/>
  <c r="K241" i="43" s="1"/>
  <c r="Q241" i="43"/>
  <c r="Q237" i="43"/>
  <c r="H237" i="43"/>
  <c r="I237" i="43" s="1"/>
  <c r="J237" i="43" s="1"/>
  <c r="K237" i="43" s="1"/>
  <c r="Q233" i="43"/>
  <c r="H233" i="43"/>
  <c r="I233" i="43" s="1"/>
  <c r="J233" i="43" s="1"/>
  <c r="K233" i="43" s="1"/>
  <c r="H229" i="43"/>
  <c r="I229" i="43" s="1"/>
  <c r="J229" i="43" s="1"/>
  <c r="K229" i="43" s="1"/>
  <c r="Q229" i="43"/>
  <c r="H225" i="43"/>
  <c r="I225" i="43" s="1"/>
  <c r="J225" i="43" s="1"/>
  <c r="K225" i="43" s="1"/>
  <c r="Q225" i="43"/>
  <c r="Q221" i="43"/>
  <c r="H221" i="43"/>
  <c r="I221" i="43" s="1"/>
  <c r="J221" i="43" s="1"/>
  <c r="K221" i="43" s="1"/>
  <c r="H213" i="43"/>
  <c r="I213" i="43" s="1"/>
  <c r="J213" i="43" s="1"/>
  <c r="K213" i="43" s="1"/>
  <c r="Q213" i="43"/>
  <c r="H209" i="43"/>
  <c r="I209" i="43" s="1"/>
  <c r="J209" i="43" s="1"/>
  <c r="K209" i="43" s="1"/>
  <c r="Q209" i="43"/>
  <c r="Q205" i="43"/>
  <c r="H205" i="43"/>
  <c r="I205" i="43" s="1"/>
  <c r="J205" i="43" s="1"/>
  <c r="K205" i="43" s="1"/>
  <c r="H197" i="43"/>
  <c r="I197" i="43" s="1"/>
  <c r="J197" i="43" s="1"/>
  <c r="K197" i="43" s="1"/>
  <c r="Q197" i="43"/>
  <c r="H193" i="43"/>
  <c r="I193" i="43" s="1"/>
  <c r="J193" i="43" s="1"/>
  <c r="K193" i="43" s="1"/>
  <c r="Q193" i="43"/>
  <c r="Q189" i="43"/>
  <c r="H189" i="43"/>
  <c r="I189" i="43" s="1"/>
  <c r="J189" i="43" s="1"/>
  <c r="K189" i="43" s="1"/>
  <c r="H181" i="43"/>
  <c r="I181" i="43" s="1"/>
  <c r="J181" i="43" s="1"/>
  <c r="K181" i="43" s="1"/>
  <c r="Q181" i="43"/>
  <c r="H177" i="43"/>
  <c r="I177" i="43" s="1"/>
  <c r="J177" i="43" s="1"/>
  <c r="K177" i="43" s="1"/>
  <c r="Q177" i="43"/>
  <c r="Q173" i="43"/>
  <c r="H173" i="43"/>
  <c r="I173" i="43" s="1"/>
  <c r="J173" i="43" s="1"/>
  <c r="K173" i="43" s="1"/>
  <c r="H165" i="43"/>
  <c r="I165" i="43" s="1"/>
  <c r="J165" i="43" s="1"/>
  <c r="K165" i="43" s="1"/>
  <c r="Q165" i="43"/>
  <c r="H161" i="43"/>
  <c r="I161" i="43" s="1"/>
  <c r="J161" i="43" s="1"/>
  <c r="K161" i="43" s="1"/>
  <c r="Q161" i="43"/>
  <c r="H149" i="43"/>
  <c r="I149" i="43" s="1"/>
  <c r="J149" i="43" s="1"/>
  <c r="K149" i="43" s="1"/>
  <c r="Q149" i="43"/>
  <c r="H145" i="43"/>
  <c r="I145" i="43" s="1"/>
  <c r="J145" i="43" s="1"/>
  <c r="K145" i="43" s="1"/>
  <c r="Q145" i="43"/>
  <c r="H133" i="43"/>
  <c r="I133" i="43" s="1"/>
  <c r="J133" i="43" s="1"/>
  <c r="K133" i="43" s="1"/>
  <c r="Q133" i="43"/>
  <c r="H129" i="43"/>
  <c r="I129" i="43" s="1"/>
  <c r="J129" i="43" s="1"/>
  <c r="K129" i="43" s="1"/>
  <c r="Q129" i="43"/>
  <c r="H117" i="43"/>
  <c r="I117" i="43" s="1"/>
  <c r="J117" i="43" s="1"/>
  <c r="K117" i="43" s="1"/>
  <c r="Q117" i="43"/>
  <c r="H113" i="43"/>
  <c r="I113" i="43" s="1"/>
  <c r="J113" i="43" s="1"/>
  <c r="K113" i="43" s="1"/>
  <c r="Q113" i="43"/>
  <c r="H101" i="43"/>
  <c r="I101" i="43" s="1"/>
  <c r="J101" i="43" s="1"/>
  <c r="K101" i="43" s="1"/>
  <c r="Q101" i="43"/>
  <c r="H97" i="43"/>
  <c r="I97" i="43" s="1"/>
  <c r="J97" i="43" s="1"/>
  <c r="K97" i="43" s="1"/>
  <c r="Q97" i="43"/>
  <c r="Q89" i="43"/>
  <c r="H89" i="43"/>
  <c r="I89" i="43" s="1"/>
  <c r="J89" i="43" s="1"/>
  <c r="K89" i="43" s="1"/>
  <c r="H85" i="43"/>
  <c r="I85" i="43" s="1"/>
  <c r="J85" i="43" s="1"/>
  <c r="K85" i="43" s="1"/>
  <c r="Q85" i="43"/>
  <c r="H81" i="43"/>
  <c r="I81" i="43" s="1"/>
  <c r="J81" i="43" s="1"/>
  <c r="K81" i="43" s="1"/>
  <c r="Q81" i="43"/>
  <c r="Q73" i="43"/>
  <c r="H73" i="43"/>
  <c r="I73" i="43" s="1"/>
  <c r="J73" i="43" s="1"/>
  <c r="K73" i="43" s="1"/>
  <c r="H69" i="43"/>
  <c r="I69" i="43" s="1"/>
  <c r="J69" i="43" s="1"/>
  <c r="K69" i="43" s="1"/>
  <c r="Q69" i="43"/>
  <c r="H65" i="43"/>
  <c r="I65" i="43" s="1"/>
  <c r="J65" i="43" s="1"/>
  <c r="K65" i="43" s="1"/>
  <c r="Q65" i="43"/>
  <c r="Q57" i="43"/>
  <c r="H57" i="43"/>
  <c r="I57" i="43" s="1"/>
  <c r="J57" i="43" s="1"/>
  <c r="K57" i="43" s="1"/>
  <c r="H53" i="43"/>
  <c r="I53" i="43" s="1"/>
  <c r="J53" i="43" s="1"/>
  <c r="K53" i="43" s="1"/>
  <c r="Q53" i="43"/>
  <c r="H49" i="43"/>
  <c r="I49" i="43" s="1"/>
  <c r="J49" i="43" s="1"/>
  <c r="K49" i="43" s="1"/>
  <c r="Q49" i="43"/>
  <c r="Q41" i="43"/>
  <c r="H41" i="43"/>
  <c r="I41" i="43" s="1"/>
  <c r="J41" i="43" s="1"/>
  <c r="K41" i="43" s="1"/>
  <c r="H37" i="43"/>
  <c r="I37" i="43" s="1"/>
  <c r="J37" i="43" s="1"/>
  <c r="K37" i="43" s="1"/>
  <c r="Q37" i="43"/>
  <c r="H33" i="43"/>
  <c r="I33" i="43" s="1"/>
  <c r="J33" i="43" s="1"/>
  <c r="K33" i="43" s="1"/>
  <c r="Q33" i="43"/>
  <c r="Q29" i="43"/>
  <c r="H29" i="43"/>
  <c r="I29" i="43" s="1"/>
  <c r="J29" i="43" s="1"/>
  <c r="K29" i="43" s="1"/>
  <c r="Q25" i="43"/>
  <c r="H25" i="43"/>
  <c r="I25" i="43" s="1"/>
  <c r="J25" i="43" s="1"/>
  <c r="K25" i="43" s="1"/>
  <c r="H21" i="43"/>
  <c r="I21" i="43" s="1"/>
  <c r="J21" i="43" s="1"/>
  <c r="K21" i="43" s="1"/>
  <c r="Q21" i="43"/>
  <c r="H17" i="43"/>
  <c r="I17" i="43" s="1"/>
  <c r="J17" i="43" s="1"/>
  <c r="K17" i="43" s="1"/>
  <c r="Q17" i="43"/>
  <c r="Q13" i="43"/>
  <c r="H13" i="43"/>
  <c r="I13" i="43" s="1"/>
  <c r="J13" i="43" s="1"/>
  <c r="K13" i="43" s="1"/>
  <c r="Q9" i="43"/>
  <c r="H9" i="43"/>
  <c r="I9" i="43" s="1"/>
  <c r="J9" i="43" s="1"/>
  <c r="K9" i="43" s="1"/>
  <c r="H5" i="43"/>
  <c r="I5" i="43" s="1"/>
  <c r="J5" i="43" s="1"/>
  <c r="K5" i="43" s="1"/>
  <c r="Q5" i="43"/>
  <c r="H318" i="43"/>
  <c r="I318" i="43" s="1"/>
  <c r="J318" i="43" s="1"/>
  <c r="K318" i="43" s="1"/>
  <c r="H290" i="43"/>
  <c r="I290" i="43" s="1"/>
  <c r="J290" i="43" s="1"/>
  <c r="K290" i="43" s="1"/>
  <c r="H258" i="43"/>
  <c r="I258" i="43" s="1"/>
  <c r="J258" i="43" s="1"/>
  <c r="K258" i="43" s="1"/>
  <c r="H201" i="43"/>
  <c r="I201" i="43" s="1"/>
  <c r="J201" i="43" s="1"/>
  <c r="K201" i="43" s="1"/>
  <c r="H169" i="43"/>
  <c r="I169" i="43" s="1"/>
  <c r="J169" i="43" s="1"/>
  <c r="K169" i="43" s="1"/>
  <c r="H141" i="43"/>
  <c r="I141" i="43" s="1"/>
  <c r="J141" i="43" s="1"/>
  <c r="K141" i="43" s="1"/>
  <c r="H109" i="43"/>
  <c r="I109" i="43" s="1"/>
  <c r="J109" i="43" s="1"/>
  <c r="K109" i="43" s="1"/>
  <c r="H78" i="43"/>
  <c r="I78" i="43" s="1"/>
  <c r="J78" i="43" s="1"/>
  <c r="K78" i="43" s="1"/>
  <c r="H46" i="43"/>
  <c r="I46" i="43" s="1"/>
  <c r="J46" i="43" s="1"/>
  <c r="K46" i="43" s="1"/>
  <c r="H18" i="43"/>
  <c r="I18" i="43" s="1"/>
  <c r="J18" i="43" s="1"/>
  <c r="K18" i="43" s="1"/>
  <c r="L414" i="43"/>
  <c r="L372" i="43"/>
  <c r="L329" i="43"/>
  <c r="L269" i="43"/>
  <c r="L205" i="43"/>
  <c r="L105" i="43"/>
  <c r="Q404" i="43"/>
  <c r="H422" i="43"/>
  <c r="I422" i="43" s="1"/>
  <c r="J422" i="43" s="1"/>
  <c r="K422" i="43" s="1"/>
  <c r="Q422" i="43"/>
  <c r="H410" i="43"/>
  <c r="I410" i="43" s="1"/>
  <c r="J410" i="43" s="1"/>
  <c r="K410" i="43" s="1"/>
  <c r="Q410" i="43"/>
  <c r="H402" i="43"/>
  <c r="I402" i="43" s="1"/>
  <c r="J402" i="43" s="1"/>
  <c r="K402" i="43" s="1"/>
  <c r="Q402" i="43"/>
  <c r="H390" i="43"/>
  <c r="I390" i="43" s="1"/>
  <c r="J390" i="43" s="1"/>
  <c r="K390" i="43" s="1"/>
  <c r="Q390" i="43"/>
  <c r="H382" i="43"/>
  <c r="I382" i="43" s="1"/>
  <c r="J382" i="43" s="1"/>
  <c r="K382" i="43" s="1"/>
  <c r="Q382" i="43"/>
  <c r="H370" i="43"/>
  <c r="I370" i="43" s="1"/>
  <c r="J370" i="43" s="1"/>
  <c r="K370" i="43" s="1"/>
  <c r="Q370" i="43"/>
  <c r="H362" i="43"/>
  <c r="I362" i="43" s="1"/>
  <c r="J362" i="43" s="1"/>
  <c r="K362" i="43" s="1"/>
  <c r="Q362" i="43"/>
  <c r="H350" i="43"/>
  <c r="I350" i="43" s="1"/>
  <c r="J350" i="43" s="1"/>
  <c r="K350" i="43" s="1"/>
  <c r="Q350" i="43"/>
  <c r="H294" i="43"/>
  <c r="I294" i="43" s="1"/>
  <c r="J294" i="43" s="1"/>
  <c r="K294" i="43" s="1"/>
  <c r="Q294" i="43"/>
  <c r="H282" i="43"/>
  <c r="I282" i="43" s="1"/>
  <c r="J282" i="43" s="1"/>
  <c r="K282" i="43" s="1"/>
  <c r="Q282" i="43"/>
  <c r="H278" i="43"/>
  <c r="I278" i="43" s="1"/>
  <c r="J278" i="43" s="1"/>
  <c r="K278" i="43" s="1"/>
  <c r="Q278" i="43"/>
  <c r="H266" i="43"/>
  <c r="I266" i="43" s="1"/>
  <c r="J266" i="43" s="1"/>
  <c r="K266" i="43" s="1"/>
  <c r="Q266" i="43"/>
  <c r="H262" i="43"/>
  <c r="I262" i="43" s="1"/>
  <c r="J262" i="43" s="1"/>
  <c r="K262" i="43" s="1"/>
  <c r="Q262" i="43"/>
  <c r="H250" i="43"/>
  <c r="I250" i="43" s="1"/>
  <c r="J250" i="43" s="1"/>
  <c r="K250" i="43" s="1"/>
  <c r="Q250" i="43"/>
  <c r="H246" i="43"/>
  <c r="I246" i="43" s="1"/>
  <c r="J246" i="43" s="1"/>
  <c r="K246" i="43" s="1"/>
  <c r="Q246" i="43"/>
  <c r="H218" i="43"/>
  <c r="I218" i="43" s="1"/>
  <c r="J218" i="43" s="1"/>
  <c r="K218" i="43" s="1"/>
  <c r="Q218" i="43"/>
  <c r="Q206" i="43"/>
  <c r="H206" i="43"/>
  <c r="I206" i="43" s="1"/>
  <c r="J206" i="43" s="1"/>
  <c r="K206" i="43" s="1"/>
  <c r="H198" i="43"/>
  <c r="I198" i="43" s="1"/>
  <c r="J198" i="43" s="1"/>
  <c r="K198" i="43" s="1"/>
  <c r="Q198" i="43"/>
  <c r="H186" i="43"/>
  <c r="I186" i="43" s="1"/>
  <c r="J186" i="43" s="1"/>
  <c r="K186" i="43" s="1"/>
  <c r="Q186" i="43"/>
  <c r="Q174" i="43"/>
  <c r="H174" i="43"/>
  <c r="I174" i="43" s="1"/>
  <c r="J174" i="43" s="1"/>
  <c r="K174" i="43" s="1"/>
  <c r="Q162" i="43"/>
  <c r="H162" i="43"/>
  <c r="I162" i="43" s="1"/>
  <c r="J162" i="43" s="1"/>
  <c r="K162" i="43" s="1"/>
  <c r="H150" i="43"/>
  <c r="I150" i="43" s="1"/>
  <c r="J150" i="43" s="1"/>
  <c r="K150" i="43" s="1"/>
  <c r="Q150" i="43"/>
  <c r="H134" i="43"/>
  <c r="I134" i="43" s="1"/>
  <c r="J134" i="43" s="1"/>
  <c r="K134" i="43" s="1"/>
  <c r="Q134" i="43"/>
  <c r="H122" i="43"/>
  <c r="I122" i="43" s="1"/>
  <c r="J122" i="43" s="1"/>
  <c r="K122" i="43" s="1"/>
  <c r="Q122" i="43"/>
  <c r="Q110" i="43"/>
  <c r="H110" i="43"/>
  <c r="I110" i="43" s="1"/>
  <c r="J110" i="43" s="1"/>
  <c r="K110" i="43" s="1"/>
  <c r="H102" i="43"/>
  <c r="I102" i="43" s="1"/>
  <c r="J102" i="43" s="1"/>
  <c r="K102" i="43" s="1"/>
  <c r="Q102" i="43"/>
  <c r="Q98" i="43"/>
  <c r="H98" i="43"/>
  <c r="I98" i="43" s="1"/>
  <c r="J98" i="43" s="1"/>
  <c r="K98" i="43" s="1"/>
  <c r="H86" i="43"/>
  <c r="I86" i="43" s="1"/>
  <c r="J86" i="43" s="1"/>
  <c r="K86" i="43" s="1"/>
  <c r="Q86" i="43"/>
  <c r="H74" i="43"/>
  <c r="I74" i="43" s="1"/>
  <c r="J74" i="43" s="1"/>
  <c r="K74" i="43" s="1"/>
  <c r="Q74" i="43"/>
  <c r="Q66" i="43"/>
  <c r="H66" i="43"/>
  <c r="I66" i="43" s="1"/>
  <c r="J66" i="43" s="1"/>
  <c r="K66" i="43" s="1"/>
  <c r="H26" i="43"/>
  <c r="I26" i="43" s="1"/>
  <c r="J26" i="43" s="1"/>
  <c r="K26" i="43" s="1"/>
  <c r="Q26" i="43"/>
  <c r="H270" i="43"/>
  <c r="I270" i="43" s="1"/>
  <c r="J270" i="43" s="1"/>
  <c r="K270" i="43" s="1"/>
  <c r="H238" i="43"/>
  <c r="I238" i="43" s="1"/>
  <c r="J238" i="43" s="1"/>
  <c r="K238" i="43" s="1"/>
  <c r="H210" i="43"/>
  <c r="I210" i="43" s="1"/>
  <c r="J210" i="43" s="1"/>
  <c r="K210" i="43" s="1"/>
  <c r="H178" i="43"/>
  <c r="I178" i="43" s="1"/>
  <c r="J178" i="43" s="1"/>
  <c r="K178" i="43" s="1"/>
  <c r="H30" i="43"/>
  <c r="I30" i="43" s="1"/>
  <c r="J30" i="43" s="1"/>
  <c r="K30" i="43" s="1"/>
  <c r="L340" i="43"/>
  <c r="L285" i="43"/>
  <c r="L137" i="43"/>
  <c r="H420" i="43"/>
  <c r="I420" i="43" s="1"/>
  <c r="J420" i="43" s="1"/>
  <c r="K420" i="43" s="1"/>
  <c r="Q420" i="43"/>
  <c r="H416" i="43"/>
  <c r="I416" i="43" s="1"/>
  <c r="J416" i="43" s="1"/>
  <c r="K416" i="43" s="1"/>
  <c r="Q416" i="43"/>
  <c r="H412" i="43"/>
  <c r="I412" i="43" s="1"/>
  <c r="J412" i="43" s="1"/>
  <c r="K412" i="43" s="1"/>
  <c r="Q412" i="43"/>
  <c r="H408" i="43"/>
  <c r="I408" i="43" s="1"/>
  <c r="J408" i="43" s="1"/>
  <c r="K408" i="43" s="1"/>
  <c r="Q408" i="43"/>
  <c r="H317" i="43"/>
  <c r="I317" i="43" s="1"/>
  <c r="J317" i="43" s="1"/>
  <c r="K317" i="43" s="1"/>
  <c r="H286" i="43"/>
  <c r="I286" i="43" s="1"/>
  <c r="J286" i="43" s="1"/>
  <c r="K286" i="43" s="1"/>
  <c r="H254" i="43"/>
  <c r="I254" i="43" s="1"/>
  <c r="J254" i="43" s="1"/>
  <c r="K254" i="43" s="1"/>
  <c r="H226" i="43"/>
  <c r="I226" i="43" s="1"/>
  <c r="J226" i="43" s="1"/>
  <c r="K226" i="43" s="1"/>
  <c r="H194" i="43"/>
  <c r="I194" i="43" s="1"/>
  <c r="J194" i="43" s="1"/>
  <c r="K194" i="43" s="1"/>
  <c r="H137" i="43"/>
  <c r="I137" i="43" s="1"/>
  <c r="J137" i="43" s="1"/>
  <c r="K137" i="43" s="1"/>
  <c r="H105" i="43"/>
  <c r="I105" i="43" s="1"/>
  <c r="J105" i="43" s="1"/>
  <c r="K105" i="43" s="1"/>
  <c r="H77" i="43"/>
  <c r="I77" i="43" s="1"/>
  <c r="J77" i="43" s="1"/>
  <c r="K77" i="43" s="1"/>
  <c r="H45" i="43"/>
  <c r="I45" i="43" s="1"/>
  <c r="J45" i="43" s="1"/>
  <c r="K45" i="43" s="1"/>
  <c r="H14" i="43"/>
  <c r="I14" i="43" s="1"/>
  <c r="J14" i="43" s="1"/>
  <c r="K14" i="43" s="1"/>
  <c r="L404" i="43"/>
  <c r="L361" i="43"/>
  <c r="L317" i="43"/>
  <c r="L253" i="43"/>
  <c r="L189" i="43"/>
  <c r="H418" i="43"/>
  <c r="I418" i="43" s="1"/>
  <c r="J418" i="43" s="1"/>
  <c r="K418" i="43" s="1"/>
  <c r="Q418" i="43"/>
  <c r="H406" i="43"/>
  <c r="I406" i="43" s="1"/>
  <c r="J406" i="43" s="1"/>
  <c r="K406" i="43" s="1"/>
  <c r="Q406" i="43"/>
  <c r="H398" i="43"/>
  <c r="I398" i="43" s="1"/>
  <c r="J398" i="43" s="1"/>
  <c r="K398" i="43" s="1"/>
  <c r="Q398" i="43"/>
  <c r="H386" i="43"/>
  <c r="I386" i="43" s="1"/>
  <c r="J386" i="43" s="1"/>
  <c r="K386" i="43" s="1"/>
  <c r="Q386" i="43"/>
  <c r="H378" i="43"/>
  <c r="I378" i="43" s="1"/>
  <c r="J378" i="43" s="1"/>
  <c r="K378" i="43" s="1"/>
  <c r="Q378" i="43"/>
  <c r="H366" i="43"/>
  <c r="I366" i="43" s="1"/>
  <c r="J366" i="43" s="1"/>
  <c r="K366" i="43" s="1"/>
  <c r="Q366" i="43"/>
  <c r="H354" i="43"/>
  <c r="I354" i="43" s="1"/>
  <c r="J354" i="43" s="1"/>
  <c r="K354" i="43" s="1"/>
  <c r="Q354" i="43"/>
  <c r="H346" i="43"/>
  <c r="I346" i="43" s="1"/>
  <c r="J346" i="43" s="1"/>
  <c r="K346" i="43" s="1"/>
  <c r="Q346" i="43"/>
  <c r="Q338" i="43"/>
  <c r="H338" i="43"/>
  <c r="I338" i="43" s="1"/>
  <c r="J338" i="43" s="1"/>
  <c r="K338" i="43" s="1"/>
  <c r="H326" i="43"/>
  <c r="I326" i="43" s="1"/>
  <c r="J326" i="43" s="1"/>
  <c r="K326" i="43" s="1"/>
  <c r="Q326" i="43"/>
  <c r="H314" i="43"/>
  <c r="I314" i="43" s="1"/>
  <c r="J314" i="43" s="1"/>
  <c r="K314" i="43" s="1"/>
  <c r="Q314" i="43"/>
  <c r="Q306" i="43"/>
  <c r="H306" i="43"/>
  <c r="I306" i="43" s="1"/>
  <c r="J306" i="43" s="1"/>
  <c r="K306" i="43" s="1"/>
  <c r="H298" i="43"/>
  <c r="I298" i="43" s="1"/>
  <c r="J298" i="43" s="1"/>
  <c r="K298" i="43" s="1"/>
  <c r="Q298" i="43"/>
  <c r="H230" i="43"/>
  <c r="I230" i="43" s="1"/>
  <c r="J230" i="43" s="1"/>
  <c r="K230" i="43" s="1"/>
  <c r="Q230" i="43"/>
  <c r="H166" i="43"/>
  <c r="I166" i="43" s="1"/>
  <c r="J166" i="43" s="1"/>
  <c r="K166" i="43" s="1"/>
  <c r="Q166" i="43"/>
  <c r="Q158" i="43"/>
  <c r="H158" i="43"/>
  <c r="I158" i="43" s="1"/>
  <c r="J158" i="43" s="1"/>
  <c r="K158" i="43" s="1"/>
  <c r="Q146" i="43"/>
  <c r="H146" i="43"/>
  <c r="I146" i="43" s="1"/>
  <c r="J146" i="43" s="1"/>
  <c r="K146" i="43" s="1"/>
  <c r="H138" i="43"/>
  <c r="I138" i="43" s="1"/>
  <c r="J138" i="43" s="1"/>
  <c r="K138" i="43" s="1"/>
  <c r="Q138" i="43"/>
  <c r="Q126" i="43"/>
  <c r="H126" i="43"/>
  <c r="I126" i="43" s="1"/>
  <c r="J126" i="43" s="1"/>
  <c r="K126" i="43" s="1"/>
  <c r="Q114" i="43"/>
  <c r="H114" i="43"/>
  <c r="I114" i="43" s="1"/>
  <c r="J114" i="43" s="1"/>
  <c r="K114" i="43" s="1"/>
  <c r="H54" i="43"/>
  <c r="I54" i="43" s="1"/>
  <c r="J54" i="43" s="1"/>
  <c r="K54" i="43" s="1"/>
  <c r="Q54" i="43"/>
  <c r="H42" i="43"/>
  <c r="I42" i="43" s="1"/>
  <c r="J42" i="43" s="1"/>
  <c r="K42" i="43" s="1"/>
  <c r="Q42" i="43"/>
  <c r="H22" i="43"/>
  <c r="I22" i="43" s="1"/>
  <c r="J22" i="43" s="1"/>
  <c r="K22" i="43" s="1"/>
  <c r="Q22" i="43"/>
  <c r="L6" i="43"/>
  <c r="L10" i="43"/>
  <c r="L14" i="43"/>
  <c r="L18" i="43"/>
  <c r="L22" i="43"/>
  <c r="L26" i="43"/>
  <c r="L30" i="43"/>
  <c r="L34" i="43"/>
  <c r="L38" i="43"/>
  <c r="L42" i="43"/>
  <c r="L46" i="43"/>
  <c r="L50" i="43"/>
  <c r="L54" i="43"/>
  <c r="L58" i="43"/>
  <c r="L62" i="43"/>
  <c r="L66" i="43"/>
  <c r="L70" i="43"/>
  <c r="L74" i="43"/>
  <c r="L78" i="43"/>
  <c r="L82" i="43"/>
  <c r="L86" i="43"/>
  <c r="L90" i="43"/>
  <c r="L94" i="43"/>
  <c r="L98" i="43"/>
  <c r="L102" i="43"/>
  <c r="L106" i="43"/>
  <c r="L110" i="43"/>
  <c r="L114" i="43"/>
  <c r="L118" i="43"/>
  <c r="L122" i="43"/>
  <c r="L126" i="43"/>
  <c r="L130" i="43"/>
  <c r="L134" i="43"/>
  <c r="L138" i="43"/>
  <c r="L142" i="43"/>
  <c r="L146" i="43"/>
  <c r="L150" i="43"/>
  <c r="L154" i="43"/>
  <c r="L158" i="43"/>
  <c r="L162" i="43"/>
  <c r="L166" i="43"/>
  <c r="L170" i="43"/>
  <c r="L174" i="43"/>
  <c r="L7" i="43"/>
  <c r="L11" i="43"/>
  <c r="L15" i="43"/>
  <c r="L19" i="43"/>
  <c r="L23" i="43"/>
  <c r="L27" i="43"/>
  <c r="L31" i="43"/>
  <c r="L35" i="43"/>
  <c r="L39" i="43"/>
  <c r="L43" i="43"/>
  <c r="L47" i="43"/>
  <c r="L51" i="43"/>
  <c r="L55" i="43"/>
  <c r="L59" i="43"/>
  <c r="L63" i="43"/>
  <c r="L67" i="43"/>
  <c r="L71" i="43"/>
  <c r="L75" i="43"/>
  <c r="L79" i="43"/>
  <c r="L83" i="43"/>
  <c r="L87" i="43"/>
  <c r="L91" i="43"/>
  <c r="L95" i="43"/>
  <c r="L99" i="43"/>
  <c r="L103" i="43"/>
  <c r="L107" i="43"/>
  <c r="L111" i="43"/>
  <c r="L115" i="43"/>
  <c r="L119" i="43"/>
  <c r="L123" i="43"/>
  <c r="L127" i="43"/>
  <c r="L131" i="43"/>
  <c r="L135" i="43"/>
  <c r="L139" i="43"/>
  <c r="L143" i="43"/>
  <c r="L147" i="43"/>
  <c r="L151" i="43"/>
  <c r="L155" i="43"/>
  <c r="L159" i="43"/>
  <c r="L163" i="43"/>
  <c r="L167" i="43"/>
  <c r="L171" i="43"/>
  <c r="L175" i="43"/>
  <c r="L4" i="43"/>
  <c r="L12" i="43"/>
  <c r="L20" i="43"/>
  <c r="L28" i="43"/>
  <c r="L36" i="43"/>
  <c r="L44" i="43"/>
  <c r="L52" i="43"/>
  <c r="L60" i="43"/>
  <c r="L68" i="43"/>
  <c r="L76" i="43"/>
  <c r="L84" i="43"/>
  <c r="L92" i="43"/>
  <c r="L100" i="43"/>
  <c r="L108" i="43"/>
  <c r="L116" i="43"/>
  <c r="L124" i="43"/>
  <c r="L132" i="43"/>
  <c r="L140" i="43"/>
  <c r="L148" i="43"/>
  <c r="L156" i="43"/>
  <c r="L164" i="43"/>
  <c r="L172" i="43"/>
  <c r="L178" i="43"/>
  <c r="L182" i="43"/>
  <c r="L186" i="43"/>
  <c r="L190" i="43"/>
  <c r="L194" i="43"/>
  <c r="L198" i="43"/>
  <c r="L202" i="43"/>
  <c r="L206" i="43"/>
  <c r="L210" i="43"/>
  <c r="L214" i="43"/>
  <c r="L218" i="43"/>
  <c r="L222" i="43"/>
  <c r="L226" i="43"/>
  <c r="L230" i="43"/>
  <c r="L234" i="43"/>
  <c r="L238" i="43"/>
  <c r="L242" i="43"/>
  <c r="L246" i="43"/>
  <c r="L250" i="43"/>
  <c r="L254" i="43"/>
  <c r="L258" i="43"/>
  <c r="L262" i="43"/>
  <c r="L266" i="43"/>
  <c r="L270" i="43"/>
  <c r="L274" i="43"/>
  <c r="L278" i="43"/>
  <c r="L282" i="43"/>
  <c r="L286" i="43"/>
  <c r="L290" i="43"/>
  <c r="L294" i="43"/>
  <c r="L298" i="43"/>
  <c r="L302" i="43"/>
  <c r="L306" i="43"/>
  <c r="L310" i="43"/>
  <c r="L314" i="43"/>
  <c r="L318" i="43"/>
  <c r="L5" i="43"/>
  <c r="L13" i="43"/>
  <c r="L21" i="43"/>
  <c r="L29" i="43"/>
  <c r="L37" i="43"/>
  <c r="L45" i="43"/>
  <c r="L53" i="43"/>
  <c r="L61" i="43"/>
  <c r="L69" i="43"/>
  <c r="L77" i="43"/>
  <c r="L85" i="43"/>
  <c r="L93" i="43"/>
  <c r="L101" i="43"/>
  <c r="L109" i="43"/>
  <c r="L117" i="43"/>
  <c r="L125" i="43"/>
  <c r="L133" i="43"/>
  <c r="L141" i="43"/>
  <c r="L149" i="43"/>
  <c r="L157" i="43"/>
  <c r="L165" i="43"/>
  <c r="L173" i="43"/>
  <c r="L179" i="43"/>
  <c r="L183" i="43"/>
  <c r="L187" i="43"/>
  <c r="L191" i="43"/>
  <c r="L195" i="43"/>
  <c r="L199" i="43"/>
  <c r="L203" i="43"/>
  <c r="L207" i="43"/>
  <c r="L211" i="43"/>
  <c r="L215" i="43"/>
  <c r="L219" i="43"/>
  <c r="L223" i="43"/>
  <c r="L227" i="43"/>
  <c r="L231" i="43"/>
  <c r="L235" i="43"/>
  <c r="L239" i="43"/>
  <c r="L243" i="43"/>
  <c r="L247" i="43"/>
  <c r="L251" i="43"/>
  <c r="L255" i="43"/>
  <c r="L259" i="43"/>
  <c r="L263" i="43"/>
  <c r="L267" i="43"/>
  <c r="L271" i="43"/>
  <c r="L275" i="43"/>
  <c r="L279" i="43"/>
  <c r="L283" i="43"/>
  <c r="L287" i="43"/>
  <c r="L291" i="43"/>
  <c r="L295" i="43"/>
  <c r="L299" i="43"/>
  <c r="L303" i="43"/>
  <c r="L307" i="43"/>
  <c r="L311" i="43"/>
  <c r="L315" i="43"/>
  <c r="L319" i="43"/>
  <c r="L323" i="43"/>
  <c r="L327" i="43"/>
  <c r="L331" i="43"/>
  <c r="L335" i="43"/>
  <c r="L339" i="43"/>
  <c r="L343" i="43"/>
  <c r="L347" i="43"/>
  <c r="L351" i="43"/>
  <c r="L355" i="43"/>
  <c r="L359" i="43"/>
  <c r="L363" i="43"/>
  <c r="L367" i="43"/>
  <c r="L371" i="43"/>
  <c r="L375" i="43"/>
  <c r="L379" i="43"/>
  <c r="L383" i="43"/>
  <c r="L387" i="43"/>
  <c r="L391" i="43"/>
  <c r="L395" i="43"/>
  <c r="L399" i="43"/>
  <c r="L403" i="43"/>
  <c r="L407" i="43"/>
  <c r="L411" i="43"/>
  <c r="L415" i="43"/>
  <c r="L419" i="43"/>
  <c r="L3" i="43"/>
  <c r="L16" i="43"/>
  <c r="L32" i="43"/>
  <c r="L48" i="43"/>
  <c r="L64" i="43"/>
  <c r="L80" i="43"/>
  <c r="L96" i="43"/>
  <c r="L112" i="43"/>
  <c r="L128" i="43"/>
  <c r="L144" i="43"/>
  <c r="L160" i="43"/>
  <c r="L176" i="43"/>
  <c r="L184" i="43"/>
  <c r="L192" i="43"/>
  <c r="L200" i="43"/>
  <c r="L208" i="43"/>
  <c r="L216" i="43"/>
  <c r="L224" i="43"/>
  <c r="L232" i="43"/>
  <c r="L240" i="43"/>
  <c r="L248" i="43"/>
  <c r="L256" i="43"/>
  <c r="L264" i="43"/>
  <c r="L272" i="43"/>
  <c r="L280" i="43"/>
  <c r="L288" i="43"/>
  <c r="L296" i="43"/>
  <c r="L304" i="43"/>
  <c r="L312" i="43"/>
  <c r="L320" i="43"/>
  <c r="L325" i="43"/>
  <c r="L330" i="43"/>
  <c r="L336" i="43"/>
  <c r="L341" i="43"/>
  <c r="L346" i="43"/>
  <c r="L352" i="43"/>
  <c r="L357" i="43"/>
  <c r="L362" i="43"/>
  <c r="L368" i="43"/>
  <c r="L373" i="43"/>
  <c r="L378" i="43"/>
  <c r="L384" i="43"/>
  <c r="L389" i="43"/>
  <c r="L394" i="43"/>
  <c r="L400" i="43"/>
  <c r="L405" i="43"/>
  <c r="L410" i="43"/>
  <c r="L416" i="43"/>
  <c r="L421" i="43"/>
  <c r="L17" i="43"/>
  <c r="L33" i="43"/>
  <c r="L49" i="43"/>
  <c r="L65" i="43"/>
  <c r="L81" i="43"/>
  <c r="L97" i="43"/>
  <c r="L113" i="43"/>
  <c r="L129" i="43"/>
  <c r="L145" i="43"/>
  <c r="L161" i="43"/>
  <c r="L177" i="43"/>
  <c r="L185" i="43"/>
  <c r="L193" i="43"/>
  <c r="L201" i="43"/>
  <c r="L209" i="43"/>
  <c r="L217" i="43"/>
  <c r="L225" i="43"/>
  <c r="L233" i="43"/>
  <c r="L241" i="43"/>
  <c r="L249" i="43"/>
  <c r="L257" i="43"/>
  <c r="L265" i="43"/>
  <c r="L273" i="43"/>
  <c r="L281" i="43"/>
  <c r="L289" i="43"/>
  <c r="L297" i="43"/>
  <c r="L305" i="43"/>
  <c r="L313" i="43"/>
  <c r="L321" i="43"/>
  <c r="L326" i="43"/>
  <c r="L332" i="43"/>
  <c r="L337" i="43"/>
  <c r="L342" i="43"/>
  <c r="L348" i="43"/>
  <c r="L353" i="43"/>
  <c r="L358" i="43"/>
  <c r="L364" i="43"/>
  <c r="L369" i="43"/>
  <c r="L374" i="43"/>
  <c r="L380" i="43"/>
  <c r="L385" i="43"/>
  <c r="L390" i="43"/>
  <c r="L396" i="43"/>
  <c r="L401" i="43"/>
  <c r="L406" i="43"/>
  <c r="L412" i="43"/>
  <c r="L417" i="43"/>
  <c r="L422" i="43"/>
  <c r="L24" i="43"/>
  <c r="L56" i="43"/>
  <c r="L88" i="43"/>
  <c r="L120" i="43"/>
  <c r="L152" i="43"/>
  <c r="L180" i="43"/>
  <c r="L196" i="43"/>
  <c r="L212" i="43"/>
  <c r="L228" i="43"/>
  <c r="L244" i="43"/>
  <c r="L260" i="43"/>
  <c r="L276" i="43"/>
  <c r="L292" i="43"/>
  <c r="L308" i="43"/>
  <c r="L322" i="43"/>
  <c r="L333" i="43"/>
  <c r="L344" i="43"/>
  <c r="L354" i="43"/>
  <c r="L365" i="43"/>
  <c r="L376" i="43"/>
  <c r="L386" i="43"/>
  <c r="L397" i="43"/>
  <c r="L408" i="43"/>
  <c r="L418" i="43"/>
  <c r="L25" i="43"/>
  <c r="L57" i="43"/>
  <c r="L89" i="43"/>
  <c r="L121" i="43"/>
  <c r="L153" i="43"/>
  <c r="L181" i="43"/>
  <c r="L197" i="43"/>
  <c r="L213" i="43"/>
  <c r="L229" i="43"/>
  <c r="L245" i="43"/>
  <c r="L261" i="43"/>
  <c r="L277" i="43"/>
  <c r="L293" i="43"/>
  <c r="L309" i="43"/>
  <c r="L324" i="43"/>
  <c r="L334" i="43"/>
  <c r="L345" i="43"/>
  <c r="L356" i="43"/>
  <c r="L366" i="43"/>
  <c r="L377" i="43"/>
  <c r="L388" i="43"/>
  <c r="L398" i="43"/>
  <c r="L409" i="43"/>
  <c r="L420" i="43"/>
  <c r="L8" i="43"/>
  <c r="L40" i="43"/>
  <c r="L72" i="43"/>
  <c r="L104" i="43"/>
  <c r="L136" i="43"/>
  <c r="L168" i="43"/>
  <c r="L188" i="43"/>
  <c r="L204" i="43"/>
  <c r="L220" i="43"/>
  <c r="L236" i="43"/>
  <c r="L252" i="43"/>
  <c r="L268" i="43"/>
  <c r="L284" i="43"/>
  <c r="L300" i="43"/>
  <c r="L316" i="43"/>
  <c r="L328" i="43"/>
  <c r="L338" i="43"/>
  <c r="L349" i="43"/>
  <c r="L360" i="43"/>
  <c r="L370" i="43"/>
  <c r="L381" i="43"/>
  <c r="L392" i="43"/>
  <c r="L402" i="43"/>
  <c r="L413" i="43"/>
  <c r="L382" i="43"/>
  <c r="L221" i="43"/>
  <c r="L9" i="43"/>
  <c r="H334" i="43"/>
  <c r="I334" i="43" s="1"/>
  <c r="J334" i="43" s="1"/>
  <c r="K334" i="43" s="1"/>
  <c r="H302" i="43"/>
  <c r="I302" i="43" s="1"/>
  <c r="J302" i="43" s="1"/>
  <c r="K302" i="43" s="1"/>
  <c r="H274" i="43"/>
  <c r="I274" i="43" s="1"/>
  <c r="J274" i="43" s="1"/>
  <c r="K274" i="43" s="1"/>
  <c r="H242" i="43"/>
  <c r="I242" i="43" s="1"/>
  <c r="J242" i="43" s="1"/>
  <c r="K242" i="43" s="1"/>
  <c r="H217" i="43"/>
  <c r="I217" i="43" s="1"/>
  <c r="J217" i="43" s="1"/>
  <c r="K217" i="43" s="1"/>
  <c r="H185" i="43"/>
  <c r="I185" i="43" s="1"/>
  <c r="J185" i="43" s="1"/>
  <c r="K185" i="43" s="1"/>
  <c r="H157" i="43"/>
  <c r="I157" i="43" s="1"/>
  <c r="J157" i="43" s="1"/>
  <c r="K157" i="43" s="1"/>
  <c r="H125" i="43"/>
  <c r="I125" i="43" s="1"/>
  <c r="J125" i="43" s="1"/>
  <c r="K125" i="43" s="1"/>
  <c r="H94" i="43"/>
  <c r="I94" i="43" s="1"/>
  <c r="J94" i="43" s="1"/>
  <c r="K94" i="43" s="1"/>
  <c r="H62" i="43"/>
  <c r="I62" i="43" s="1"/>
  <c r="J62" i="43" s="1"/>
  <c r="K62" i="43" s="1"/>
  <c r="H34" i="43"/>
  <c r="I34" i="43" s="1"/>
  <c r="J34" i="43" s="1"/>
  <c r="K34" i="43" s="1"/>
  <c r="H6" i="43"/>
  <c r="I6" i="43" s="1"/>
  <c r="J6" i="43" s="1"/>
  <c r="K6" i="43" s="1"/>
  <c r="L393" i="43"/>
  <c r="L350" i="43"/>
  <c r="L301" i="43"/>
  <c r="L237" i="43"/>
  <c r="L169" i="43"/>
  <c r="L41" i="43"/>
  <c r="Q403" i="43"/>
  <c r="Q371" i="43"/>
  <c r="Q339" i="43"/>
  <c r="Q307" i="43"/>
  <c r="Q275" i="43"/>
  <c r="Q243" i="43"/>
  <c r="Q211" i="43"/>
  <c r="Q179" i="43"/>
  <c r="H400" i="43"/>
  <c r="I400" i="43" s="1"/>
  <c r="J400" i="43" s="1"/>
  <c r="K400" i="43" s="1"/>
  <c r="Q400" i="43"/>
  <c r="H396" i="43"/>
  <c r="I396" i="43" s="1"/>
  <c r="J396" i="43" s="1"/>
  <c r="K396" i="43" s="1"/>
  <c r="Q396" i="43"/>
  <c r="H392" i="43"/>
  <c r="I392" i="43" s="1"/>
  <c r="J392" i="43" s="1"/>
  <c r="K392" i="43" s="1"/>
  <c r="Q392" i="43"/>
  <c r="H384" i="43"/>
  <c r="I384" i="43" s="1"/>
  <c r="J384" i="43" s="1"/>
  <c r="K384" i="43" s="1"/>
  <c r="Q384" i="43"/>
  <c r="H380" i="43"/>
  <c r="I380" i="43" s="1"/>
  <c r="J380" i="43" s="1"/>
  <c r="K380" i="43" s="1"/>
  <c r="Q380" i="43"/>
  <c r="H376" i="43"/>
  <c r="I376" i="43" s="1"/>
  <c r="J376" i="43" s="1"/>
  <c r="K376" i="43" s="1"/>
  <c r="Q376" i="43"/>
  <c r="H368" i="43"/>
  <c r="I368" i="43" s="1"/>
  <c r="J368" i="43" s="1"/>
  <c r="K368" i="43" s="1"/>
  <c r="Q368" i="43"/>
  <c r="H364" i="43"/>
  <c r="I364" i="43" s="1"/>
  <c r="J364" i="43" s="1"/>
  <c r="K364" i="43" s="1"/>
  <c r="Q364" i="43"/>
  <c r="H360" i="43"/>
  <c r="I360" i="43" s="1"/>
  <c r="J360" i="43" s="1"/>
  <c r="K360" i="43" s="1"/>
  <c r="Q360" i="43"/>
  <c r="H352" i="43"/>
  <c r="I352" i="43" s="1"/>
  <c r="J352" i="43" s="1"/>
  <c r="K352" i="43" s="1"/>
  <c r="Q352" i="43"/>
  <c r="H348" i="43"/>
  <c r="I348" i="43" s="1"/>
  <c r="J348" i="43" s="1"/>
  <c r="K348" i="43" s="1"/>
  <c r="Q348" i="43"/>
  <c r="H344" i="43"/>
  <c r="I344" i="43" s="1"/>
  <c r="J344" i="43" s="1"/>
  <c r="K344" i="43" s="1"/>
  <c r="Q344" i="43"/>
  <c r="H336" i="43"/>
  <c r="I336" i="43" s="1"/>
  <c r="J336" i="43" s="1"/>
  <c r="K336" i="43" s="1"/>
  <c r="Q336" i="43"/>
  <c r="H332" i="43"/>
  <c r="I332" i="43" s="1"/>
  <c r="J332" i="43" s="1"/>
  <c r="K332" i="43" s="1"/>
  <c r="Q332" i="43"/>
  <c r="H328" i="43"/>
  <c r="I328" i="43" s="1"/>
  <c r="J328" i="43" s="1"/>
  <c r="K328" i="43" s="1"/>
  <c r="Q328" i="43"/>
  <c r="H320" i="43"/>
  <c r="I320" i="43" s="1"/>
  <c r="J320" i="43" s="1"/>
  <c r="K320" i="43" s="1"/>
  <c r="Q320" i="43"/>
  <c r="H316" i="43"/>
  <c r="I316" i="43" s="1"/>
  <c r="J316" i="43" s="1"/>
  <c r="K316" i="43" s="1"/>
  <c r="Q316" i="43"/>
  <c r="H312" i="43"/>
  <c r="I312" i="43" s="1"/>
  <c r="J312" i="43" s="1"/>
  <c r="K312" i="43" s="1"/>
  <c r="Q312" i="43"/>
  <c r="H304" i="43"/>
  <c r="I304" i="43" s="1"/>
  <c r="J304" i="43" s="1"/>
  <c r="K304" i="43" s="1"/>
  <c r="Q304" i="43"/>
  <c r="H300" i="43"/>
  <c r="I300" i="43" s="1"/>
  <c r="J300" i="43" s="1"/>
  <c r="K300" i="43" s="1"/>
  <c r="Q300" i="43"/>
  <c r="H296" i="43"/>
  <c r="I296" i="43" s="1"/>
  <c r="J296" i="43" s="1"/>
  <c r="K296" i="43" s="1"/>
  <c r="Q296" i="43"/>
  <c r="H288" i="43"/>
  <c r="I288" i="43" s="1"/>
  <c r="J288" i="43" s="1"/>
  <c r="K288" i="43" s="1"/>
  <c r="Q288" i="43"/>
  <c r="H284" i="43"/>
  <c r="I284" i="43" s="1"/>
  <c r="J284" i="43" s="1"/>
  <c r="K284" i="43" s="1"/>
  <c r="Q284" i="43"/>
  <c r="H280" i="43"/>
  <c r="I280" i="43" s="1"/>
  <c r="J280" i="43" s="1"/>
  <c r="K280" i="43" s="1"/>
  <c r="Q280" i="43"/>
  <c r="H272" i="43"/>
  <c r="I272" i="43" s="1"/>
  <c r="J272" i="43" s="1"/>
  <c r="K272" i="43" s="1"/>
  <c r="Q272" i="43"/>
  <c r="H268" i="43"/>
  <c r="I268" i="43" s="1"/>
  <c r="J268" i="43" s="1"/>
  <c r="K268" i="43" s="1"/>
  <c r="Q268" i="43"/>
  <c r="H264" i="43"/>
  <c r="I264" i="43" s="1"/>
  <c r="J264" i="43" s="1"/>
  <c r="K264" i="43" s="1"/>
  <c r="Q264" i="43"/>
  <c r="H256" i="43"/>
  <c r="I256" i="43" s="1"/>
  <c r="J256" i="43" s="1"/>
  <c r="K256" i="43" s="1"/>
  <c r="Q256" i="43"/>
  <c r="H252" i="43"/>
  <c r="I252" i="43" s="1"/>
  <c r="J252" i="43" s="1"/>
  <c r="K252" i="43" s="1"/>
  <c r="Q252" i="43"/>
  <c r="H248" i="43"/>
  <c r="I248" i="43" s="1"/>
  <c r="J248" i="43" s="1"/>
  <c r="K248" i="43" s="1"/>
  <c r="Q248" i="43"/>
  <c r="H240" i="43"/>
  <c r="I240" i="43" s="1"/>
  <c r="J240" i="43" s="1"/>
  <c r="K240" i="43" s="1"/>
  <c r="Q240" i="43"/>
  <c r="H236" i="43"/>
  <c r="I236" i="43" s="1"/>
  <c r="J236" i="43" s="1"/>
  <c r="K236" i="43" s="1"/>
  <c r="Q236" i="43"/>
  <c r="H232" i="43"/>
  <c r="I232" i="43" s="1"/>
  <c r="J232" i="43" s="1"/>
  <c r="K232" i="43" s="1"/>
  <c r="Q232" i="43"/>
  <c r="H224" i="43"/>
  <c r="I224" i="43" s="1"/>
  <c r="J224" i="43" s="1"/>
  <c r="K224" i="43" s="1"/>
  <c r="Q224" i="43"/>
  <c r="H220" i="43"/>
  <c r="I220" i="43" s="1"/>
  <c r="J220" i="43" s="1"/>
  <c r="K220" i="43" s="1"/>
  <c r="Q220" i="43"/>
  <c r="H216" i="43"/>
  <c r="I216" i="43" s="1"/>
  <c r="J216" i="43" s="1"/>
  <c r="K216" i="43" s="1"/>
  <c r="Q216" i="43"/>
  <c r="H208" i="43"/>
  <c r="I208" i="43" s="1"/>
  <c r="J208" i="43" s="1"/>
  <c r="K208" i="43" s="1"/>
  <c r="Q208" i="43"/>
  <c r="H204" i="43"/>
  <c r="I204" i="43" s="1"/>
  <c r="J204" i="43" s="1"/>
  <c r="K204" i="43" s="1"/>
  <c r="Q204" i="43"/>
  <c r="H200" i="43"/>
  <c r="I200" i="43" s="1"/>
  <c r="J200" i="43" s="1"/>
  <c r="K200" i="43" s="1"/>
  <c r="Q200" i="43"/>
  <c r="H192" i="43"/>
  <c r="I192" i="43" s="1"/>
  <c r="J192" i="43" s="1"/>
  <c r="K192" i="43" s="1"/>
  <c r="Q192" i="43"/>
  <c r="H188" i="43"/>
  <c r="I188" i="43" s="1"/>
  <c r="J188" i="43" s="1"/>
  <c r="K188" i="43" s="1"/>
  <c r="Q188" i="43"/>
  <c r="H184" i="43"/>
  <c r="I184" i="43" s="1"/>
  <c r="J184" i="43" s="1"/>
  <c r="K184" i="43" s="1"/>
  <c r="Q184" i="43"/>
  <c r="H176" i="43"/>
  <c r="I176" i="43" s="1"/>
  <c r="J176" i="43" s="1"/>
  <c r="K176" i="43" s="1"/>
  <c r="Q176" i="43"/>
  <c r="H172" i="43"/>
  <c r="I172" i="43" s="1"/>
  <c r="J172" i="43" s="1"/>
  <c r="K172" i="43" s="1"/>
  <c r="Q172" i="43"/>
  <c r="H168" i="43"/>
  <c r="I168" i="43" s="1"/>
  <c r="J168" i="43" s="1"/>
  <c r="K168" i="43" s="1"/>
  <c r="Q168" i="43"/>
  <c r="H160" i="43"/>
  <c r="I160" i="43" s="1"/>
  <c r="J160" i="43" s="1"/>
  <c r="K160" i="43" s="1"/>
  <c r="Q160" i="43"/>
  <c r="H156" i="43"/>
  <c r="I156" i="43" s="1"/>
  <c r="J156" i="43" s="1"/>
  <c r="K156" i="43" s="1"/>
  <c r="Q156" i="43"/>
  <c r="H152" i="43"/>
  <c r="I152" i="43" s="1"/>
  <c r="J152" i="43" s="1"/>
  <c r="K152" i="43" s="1"/>
  <c r="Q152" i="43"/>
  <c r="H144" i="43"/>
  <c r="I144" i="43" s="1"/>
  <c r="J144" i="43" s="1"/>
  <c r="K144" i="43" s="1"/>
  <c r="Q144" i="43"/>
  <c r="H140" i="43"/>
  <c r="I140" i="43" s="1"/>
  <c r="J140" i="43" s="1"/>
  <c r="K140" i="43" s="1"/>
  <c r="Q140" i="43"/>
  <c r="H136" i="43"/>
  <c r="I136" i="43" s="1"/>
  <c r="J136" i="43" s="1"/>
  <c r="K136" i="43" s="1"/>
  <c r="Q136" i="43"/>
  <c r="H128" i="43"/>
  <c r="I128" i="43" s="1"/>
  <c r="J128" i="43" s="1"/>
  <c r="K128" i="43" s="1"/>
  <c r="Q128" i="43"/>
  <c r="H124" i="43"/>
  <c r="I124" i="43" s="1"/>
  <c r="J124" i="43" s="1"/>
  <c r="K124" i="43" s="1"/>
  <c r="Q124" i="43"/>
  <c r="H120" i="43"/>
  <c r="I120" i="43" s="1"/>
  <c r="J120" i="43" s="1"/>
  <c r="K120" i="43" s="1"/>
  <c r="Q120" i="43"/>
  <c r="H112" i="43"/>
  <c r="I112" i="43" s="1"/>
  <c r="J112" i="43" s="1"/>
  <c r="K112" i="43" s="1"/>
  <c r="Q112" i="43"/>
  <c r="H108" i="43"/>
  <c r="I108" i="43" s="1"/>
  <c r="J108" i="43" s="1"/>
  <c r="K108" i="43" s="1"/>
  <c r="Q108" i="43"/>
  <c r="H104" i="43"/>
  <c r="I104" i="43" s="1"/>
  <c r="J104" i="43" s="1"/>
  <c r="K104" i="43" s="1"/>
  <c r="Q104" i="43"/>
  <c r="H96" i="43"/>
  <c r="I96" i="43" s="1"/>
  <c r="J96" i="43" s="1"/>
  <c r="K96" i="43" s="1"/>
  <c r="Q96" i="43"/>
  <c r="H92" i="43"/>
  <c r="I92" i="43" s="1"/>
  <c r="J92" i="43" s="1"/>
  <c r="K92" i="43" s="1"/>
  <c r="Q92" i="43"/>
  <c r="H88" i="43"/>
  <c r="I88" i="43" s="1"/>
  <c r="J88" i="43" s="1"/>
  <c r="K88" i="43" s="1"/>
  <c r="Q88" i="43"/>
  <c r="H84" i="43"/>
  <c r="I84" i="43" s="1"/>
  <c r="J84" i="43" s="1"/>
  <c r="K84" i="43" s="1"/>
  <c r="Q84" i="43"/>
  <c r="H80" i="43"/>
  <c r="I80" i="43" s="1"/>
  <c r="J80" i="43" s="1"/>
  <c r="K80" i="43" s="1"/>
  <c r="Q80" i="43"/>
  <c r="H76" i="43"/>
  <c r="I76" i="43" s="1"/>
  <c r="J76" i="43" s="1"/>
  <c r="K76" i="43" s="1"/>
  <c r="Q76" i="43"/>
  <c r="H68" i="43"/>
  <c r="I68" i="43" s="1"/>
  <c r="J68" i="43" s="1"/>
  <c r="K68" i="43" s="1"/>
  <c r="Q68" i="43"/>
  <c r="H64" i="43"/>
  <c r="I64" i="43" s="1"/>
  <c r="J64" i="43" s="1"/>
  <c r="K64" i="43" s="1"/>
  <c r="Q64" i="43"/>
  <c r="H60" i="43"/>
  <c r="I60" i="43" s="1"/>
  <c r="J60" i="43" s="1"/>
  <c r="K60" i="43" s="1"/>
  <c r="Q60" i="43"/>
  <c r="H56" i="43"/>
  <c r="I56" i="43" s="1"/>
  <c r="J56" i="43" s="1"/>
  <c r="K56" i="43" s="1"/>
  <c r="Q56" i="43"/>
  <c r="H52" i="43"/>
  <c r="I52" i="43" s="1"/>
  <c r="J52" i="43" s="1"/>
  <c r="K52" i="43" s="1"/>
  <c r="Q52" i="43"/>
  <c r="H48" i="43"/>
  <c r="I48" i="43" s="1"/>
  <c r="J48" i="43" s="1"/>
  <c r="K48" i="43" s="1"/>
  <c r="Q48" i="43"/>
  <c r="H44" i="43"/>
  <c r="I44" i="43" s="1"/>
  <c r="J44" i="43" s="1"/>
  <c r="K44" i="43" s="1"/>
  <c r="Q44" i="43"/>
  <c r="H36" i="43"/>
  <c r="I36" i="43" s="1"/>
  <c r="J36" i="43" s="1"/>
  <c r="K36" i="43" s="1"/>
  <c r="Q36" i="43"/>
  <c r="H32" i="43"/>
  <c r="I32" i="43" s="1"/>
  <c r="J32" i="43" s="1"/>
  <c r="K32" i="43" s="1"/>
  <c r="Q32" i="43"/>
  <c r="H28" i="43"/>
  <c r="I28" i="43" s="1"/>
  <c r="J28" i="43" s="1"/>
  <c r="K28" i="43" s="1"/>
  <c r="Q28" i="43"/>
  <c r="H24" i="43"/>
  <c r="I24" i="43" s="1"/>
  <c r="J24" i="43" s="1"/>
  <c r="K24" i="43" s="1"/>
  <c r="Q24" i="43"/>
  <c r="H20" i="43"/>
  <c r="I20" i="43" s="1"/>
  <c r="J20" i="43" s="1"/>
  <c r="K20" i="43" s="1"/>
  <c r="Q20" i="43"/>
  <c r="H16" i="43"/>
  <c r="I16" i="43" s="1"/>
  <c r="J16" i="43" s="1"/>
  <c r="K16" i="43" s="1"/>
  <c r="Q16" i="43"/>
  <c r="H12" i="43"/>
  <c r="I12" i="43" s="1"/>
  <c r="J12" i="43" s="1"/>
  <c r="K12" i="43" s="1"/>
  <c r="Q12" i="43"/>
  <c r="H4" i="43"/>
  <c r="I4" i="43" s="1"/>
  <c r="J4" i="43" s="1"/>
  <c r="K4" i="43" s="1"/>
  <c r="Q4" i="43"/>
  <c r="H99" i="43"/>
  <c r="I99" i="43" s="1"/>
  <c r="J99" i="43" s="1"/>
  <c r="K99" i="43" s="1"/>
  <c r="Q388" i="43"/>
  <c r="Q356" i="43"/>
  <c r="Q324" i="43"/>
  <c r="Q292" i="43"/>
  <c r="Q260" i="43"/>
  <c r="Q228" i="43"/>
  <c r="Q196" i="43"/>
  <c r="Q164" i="43"/>
  <c r="Q132" i="43"/>
  <c r="Q100" i="43"/>
  <c r="Q40" i="43"/>
  <c r="H3" i="43"/>
  <c r="I3" i="43" s="1"/>
  <c r="J3" i="43" s="1"/>
  <c r="K3" i="43" s="1"/>
  <c r="Q3" i="43"/>
  <c r="H415" i="43"/>
  <c r="I415" i="43" s="1"/>
  <c r="J415" i="43" s="1"/>
  <c r="K415" i="43" s="1"/>
  <c r="Q415" i="43"/>
  <c r="H411" i="43"/>
  <c r="I411" i="43" s="1"/>
  <c r="J411" i="43" s="1"/>
  <c r="K411" i="43" s="1"/>
  <c r="Q411" i="43"/>
  <c r="H407" i="43"/>
  <c r="I407" i="43" s="1"/>
  <c r="J407" i="43" s="1"/>
  <c r="K407" i="43" s="1"/>
  <c r="Q407" i="43"/>
  <c r="H399" i="43"/>
  <c r="I399" i="43" s="1"/>
  <c r="J399" i="43" s="1"/>
  <c r="K399" i="43" s="1"/>
  <c r="Q399" i="43"/>
  <c r="H395" i="43"/>
  <c r="I395" i="43" s="1"/>
  <c r="J395" i="43" s="1"/>
  <c r="K395" i="43" s="1"/>
  <c r="Q395" i="43"/>
  <c r="H391" i="43"/>
  <c r="I391" i="43" s="1"/>
  <c r="J391" i="43" s="1"/>
  <c r="K391" i="43" s="1"/>
  <c r="Q391" i="43"/>
  <c r="H383" i="43"/>
  <c r="I383" i="43" s="1"/>
  <c r="J383" i="43" s="1"/>
  <c r="K383" i="43" s="1"/>
  <c r="Q383" i="43"/>
  <c r="H379" i="43"/>
  <c r="I379" i="43" s="1"/>
  <c r="J379" i="43" s="1"/>
  <c r="K379" i="43" s="1"/>
  <c r="Q379" i="43"/>
  <c r="H375" i="43"/>
  <c r="I375" i="43" s="1"/>
  <c r="J375" i="43" s="1"/>
  <c r="K375" i="43" s="1"/>
  <c r="Q375" i="43"/>
  <c r="H367" i="43"/>
  <c r="I367" i="43" s="1"/>
  <c r="J367" i="43" s="1"/>
  <c r="K367" i="43" s="1"/>
  <c r="Q367" i="43"/>
  <c r="H363" i="43"/>
  <c r="I363" i="43" s="1"/>
  <c r="J363" i="43" s="1"/>
  <c r="K363" i="43" s="1"/>
  <c r="Q363" i="43"/>
  <c r="H359" i="43"/>
  <c r="I359" i="43" s="1"/>
  <c r="J359" i="43" s="1"/>
  <c r="K359" i="43" s="1"/>
  <c r="Q359" i="43"/>
  <c r="H351" i="43"/>
  <c r="I351" i="43" s="1"/>
  <c r="J351" i="43" s="1"/>
  <c r="K351" i="43" s="1"/>
  <c r="Q351" i="43"/>
  <c r="H347" i="43"/>
  <c r="I347" i="43" s="1"/>
  <c r="J347" i="43" s="1"/>
  <c r="K347" i="43" s="1"/>
  <c r="Q347" i="43"/>
  <c r="H343" i="43"/>
  <c r="I343" i="43" s="1"/>
  <c r="J343" i="43" s="1"/>
  <c r="K343" i="43" s="1"/>
  <c r="Q343" i="43"/>
  <c r="H335" i="43"/>
  <c r="I335" i="43" s="1"/>
  <c r="J335" i="43" s="1"/>
  <c r="K335" i="43" s="1"/>
  <c r="Q335" i="43"/>
  <c r="H331" i="43"/>
  <c r="I331" i="43" s="1"/>
  <c r="J331" i="43" s="1"/>
  <c r="K331" i="43" s="1"/>
  <c r="Q331" i="43"/>
  <c r="H327" i="43"/>
  <c r="I327" i="43" s="1"/>
  <c r="J327" i="43" s="1"/>
  <c r="K327" i="43" s="1"/>
  <c r="Q327" i="43"/>
  <c r="H319" i="43"/>
  <c r="I319" i="43" s="1"/>
  <c r="J319" i="43" s="1"/>
  <c r="K319" i="43" s="1"/>
  <c r="Q319" i="43"/>
  <c r="H315" i="43"/>
  <c r="I315" i="43" s="1"/>
  <c r="J315" i="43" s="1"/>
  <c r="K315" i="43" s="1"/>
  <c r="Q315" i="43"/>
  <c r="H311" i="43"/>
  <c r="I311" i="43" s="1"/>
  <c r="J311" i="43" s="1"/>
  <c r="K311" i="43" s="1"/>
  <c r="Q311" i="43"/>
  <c r="H303" i="43"/>
  <c r="I303" i="43" s="1"/>
  <c r="J303" i="43" s="1"/>
  <c r="K303" i="43" s="1"/>
  <c r="Q303" i="43"/>
  <c r="H299" i="43"/>
  <c r="I299" i="43" s="1"/>
  <c r="J299" i="43" s="1"/>
  <c r="K299" i="43" s="1"/>
  <c r="Q299" i="43"/>
  <c r="H295" i="43"/>
  <c r="I295" i="43" s="1"/>
  <c r="J295" i="43" s="1"/>
  <c r="K295" i="43" s="1"/>
  <c r="Q295" i="43"/>
  <c r="H287" i="43"/>
  <c r="I287" i="43" s="1"/>
  <c r="J287" i="43" s="1"/>
  <c r="K287" i="43" s="1"/>
  <c r="Q287" i="43"/>
  <c r="H283" i="43"/>
  <c r="I283" i="43" s="1"/>
  <c r="J283" i="43" s="1"/>
  <c r="K283" i="43" s="1"/>
  <c r="Q283" i="43"/>
  <c r="H279" i="43"/>
  <c r="I279" i="43" s="1"/>
  <c r="J279" i="43" s="1"/>
  <c r="K279" i="43" s="1"/>
  <c r="Q279" i="43"/>
  <c r="H271" i="43"/>
  <c r="I271" i="43" s="1"/>
  <c r="J271" i="43" s="1"/>
  <c r="K271" i="43" s="1"/>
  <c r="Q271" i="43"/>
  <c r="H267" i="43"/>
  <c r="I267" i="43" s="1"/>
  <c r="J267" i="43" s="1"/>
  <c r="K267" i="43" s="1"/>
  <c r="Q267" i="43"/>
  <c r="H263" i="43"/>
  <c r="I263" i="43" s="1"/>
  <c r="J263" i="43" s="1"/>
  <c r="K263" i="43" s="1"/>
  <c r="Q263" i="43"/>
  <c r="H255" i="43"/>
  <c r="I255" i="43" s="1"/>
  <c r="J255" i="43" s="1"/>
  <c r="K255" i="43" s="1"/>
  <c r="Q255" i="43"/>
  <c r="H251" i="43"/>
  <c r="I251" i="43" s="1"/>
  <c r="J251" i="43" s="1"/>
  <c r="K251" i="43" s="1"/>
  <c r="Q251" i="43"/>
  <c r="H247" i="43"/>
  <c r="I247" i="43" s="1"/>
  <c r="J247" i="43" s="1"/>
  <c r="K247" i="43" s="1"/>
  <c r="Q247" i="43"/>
  <c r="H239" i="43"/>
  <c r="I239" i="43" s="1"/>
  <c r="J239" i="43" s="1"/>
  <c r="K239" i="43" s="1"/>
  <c r="Q239" i="43"/>
  <c r="H235" i="43"/>
  <c r="I235" i="43" s="1"/>
  <c r="J235" i="43" s="1"/>
  <c r="K235" i="43" s="1"/>
  <c r="Q235" i="43"/>
  <c r="H231" i="43"/>
  <c r="I231" i="43" s="1"/>
  <c r="J231" i="43" s="1"/>
  <c r="K231" i="43" s="1"/>
  <c r="Q231" i="43"/>
  <c r="H223" i="43"/>
  <c r="I223" i="43" s="1"/>
  <c r="J223" i="43" s="1"/>
  <c r="K223" i="43" s="1"/>
  <c r="Q223" i="43"/>
  <c r="H219" i="43"/>
  <c r="I219" i="43" s="1"/>
  <c r="J219" i="43" s="1"/>
  <c r="K219" i="43" s="1"/>
  <c r="Q219" i="43"/>
  <c r="H215" i="43"/>
  <c r="I215" i="43" s="1"/>
  <c r="J215" i="43" s="1"/>
  <c r="K215" i="43" s="1"/>
  <c r="Q215" i="43"/>
  <c r="H207" i="43"/>
  <c r="I207" i="43" s="1"/>
  <c r="J207" i="43" s="1"/>
  <c r="K207" i="43" s="1"/>
  <c r="Q207" i="43"/>
  <c r="H203" i="43"/>
  <c r="I203" i="43" s="1"/>
  <c r="J203" i="43" s="1"/>
  <c r="K203" i="43" s="1"/>
  <c r="Q203" i="43"/>
  <c r="H199" i="43"/>
  <c r="I199" i="43" s="1"/>
  <c r="J199" i="43" s="1"/>
  <c r="K199" i="43" s="1"/>
  <c r="Q199" i="43"/>
  <c r="H191" i="43"/>
  <c r="I191" i="43" s="1"/>
  <c r="J191" i="43" s="1"/>
  <c r="K191" i="43" s="1"/>
  <c r="Q191" i="43"/>
  <c r="H187" i="43"/>
  <c r="I187" i="43" s="1"/>
  <c r="J187" i="43" s="1"/>
  <c r="K187" i="43" s="1"/>
  <c r="Q187" i="43"/>
  <c r="H183" i="43"/>
  <c r="I183" i="43" s="1"/>
  <c r="J183" i="43" s="1"/>
  <c r="K183" i="43" s="1"/>
  <c r="Q183" i="43"/>
  <c r="H175" i="43"/>
  <c r="I175" i="43" s="1"/>
  <c r="J175" i="43" s="1"/>
  <c r="K175" i="43" s="1"/>
  <c r="Q175" i="43"/>
  <c r="H171" i="43"/>
  <c r="I171" i="43" s="1"/>
  <c r="J171" i="43" s="1"/>
  <c r="K171" i="43" s="1"/>
  <c r="Q171" i="43"/>
  <c r="H167" i="43"/>
  <c r="I167" i="43" s="1"/>
  <c r="J167" i="43" s="1"/>
  <c r="K167" i="43" s="1"/>
  <c r="Q167" i="43"/>
  <c r="H159" i="43"/>
  <c r="I159" i="43" s="1"/>
  <c r="J159" i="43" s="1"/>
  <c r="K159" i="43" s="1"/>
  <c r="Q159" i="43"/>
  <c r="H155" i="43"/>
  <c r="I155" i="43" s="1"/>
  <c r="J155" i="43" s="1"/>
  <c r="K155" i="43" s="1"/>
  <c r="Q155" i="43"/>
  <c r="H151" i="43"/>
  <c r="I151" i="43" s="1"/>
  <c r="J151" i="43" s="1"/>
  <c r="K151" i="43" s="1"/>
  <c r="Q151" i="43"/>
  <c r="H143" i="43"/>
  <c r="I143" i="43" s="1"/>
  <c r="J143" i="43" s="1"/>
  <c r="K143" i="43" s="1"/>
  <c r="Q143" i="43"/>
  <c r="H139" i="43"/>
  <c r="I139" i="43" s="1"/>
  <c r="J139" i="43" s="1"/>
  <c r="K139" i="43" s="1"/>
  <c r="Q139" i="43"/>
  <c r="H135" i="43"/>
  <c r="I135" i="43" s="1"/>
  <c r="J135" i="43" s="1"/>
  <c r="K135" i="43" s="1"/>
  <c r="Q135" i="43"/>
  <c r="H127" i="43"/>
  <c r="I127" i="43" s="1"/>
  <c r="J127" i="43" s="1"/>
  <c r="K127" i="43" s="1"/>
  <c r="Q127" i="43"/>
  <c r="H123" i="43"/>
  <c r="I123" i="43" s="1"/>
  <c r="J123" i="43" s="1"/>
  <c r="K123" i="43" s="1"/>
  <c r="Q123" i="43"/>
  <c r="H119" i="43"/>
  <c r="I119" i="43" s="1"/>
  <c r="J119" i="43" s="1"/>
  <c r="K119" i="43" s="1"/>
  <c r="Q119" i="43"/>
  <c r="H111" i="43"/>
  <c r="I111" i="43" s="1"/>
  <c r="J111" i="43" s="1"/>
  <c r="K111" i="43" s="1"/>
  <c r="Q111" i="43"/>
  <c r="H107" i="43"/>
  <c r="I107" i="43" s="1"/>
  <c r="J107" i="43" s="1"/>
  <c r="K107" i="43" s="1"/>
  <c r="Q107" i="43"/>
  <c r="H103" i="43"/>
  <c r="I103" i="43" s="1"/>
  <c r="J103" i="43" s="1"/>
  <c r="K103" i="43" s="1"/>
  <c r="Q103" i="43"/>
  <c r="H95" i="43"/>
  <c r="I95" i="43" s="1"/>
  <c r="J95" i="43" s="1"/>
  <c r="K95" i="43" s="1"/>
  <c r="Q95" i="43"/>
  <c r="H91" i="43"/>
  <c r="I91" i="43" s="1"/>
  <c r="J91" i="43" s="1"/>
  <c r="K91" i="43" s="1"/>
  <c r="Q91" i="43"/>
  <c r="H87" i="43"/>
  <c r="I87" i="43" s="1"/>
  <c r="J87" i="43" s="1"/>
  <c r="K87" i="43" s="1"/>
  <c r="Q87" i="43"/>
  <c r="H83" i="43"/>
  <c r="I83" i="43" s="1"/>
  <c r="J83" i="43" s="1"/>
  <c r="K83" i="43" s="1"/>
  <c r="Q83" i="43"/>
  <c r="H79" i="43"/>
  <c r="I79" i="43" s="1"/>
  <c r="J79" i="43" s="1"/>
  <c r="K79" i="43" s="1"/>
  <c r="Q79" i="43"/>
  <c r="H75" i="43"/>
  <c r="I75" i="43" s="1"/>
  <c r="J75" i="43" s="1"/>
  <c r="K75" i="43" s="1"/>
  <c r="Q75" i="43"/>
  <c r="H67" i="43"/>
  <c r="I67" i="43" s="1"/>
  <c r="J67" i="43" s="1"/>
  <c r="K67" i="43" s="1"/>
  <c r="Q67" i="43"/>
  <c r="H63" i="43"/>
  <c r="I63" i="43" s="1"/>
  <c r="J63" i="43" s="1"/>
  <c r="K63" i="43" s="1"/>
  <c r="Q63" i="43"/>
  <c r="H59" i="43"/>
  <c r="I59" i="43" s="1"/>
  <c r="J59" i="43" s="1"/>
  <c r="K59" i="43" s="1"/>
  <c r="Q59" i="43"/>
  <c r="H55" i="43"/>
  <c r="I55" i="43" s="1"/>
  <c r="J55" i="43" s="1"/>
  <c r="K55" i="43" s="1"/>
  <c r="Q55" i="43"/>
  <c r="H51" i="43"/>
  <c r="I51" i="43" s="1"/>
  <c r="J51" i="43" s="1"/>
  <c r="K51" i="43" s="1"/>
  <c r="Q51" i="43"/>
  <c r="H47" i="43"/>
  <c r="I47" i="43" s="1"/>
  <c r="J47" i="43" s="1"/>
  <c r="K47" i="43" s="1"/>
  <c r="Q47" i="43"/>
  <c r="H43" i="43"/>
  <c r="I43" i="43" s="1"/>
  <c r="J43" i="43" s="1"/>
  <c r="K43" i="43" s="1"/>
  <c r="Q43" i="43"/>
  <c r="H31" i="43"/>
  <c r="I31" i="43" s="1"/>
  <c r="J31" i="43" s="1"/>
  <c r="K31" i="43" s="1"/>
  <c r="Q31" i="43"/>
  <c r="H27" i="43"/>
  <c r="I27" i="43" s="1"/>
  <c r="J27" i="43" s="1"/>
  <c r="K27" i="43" s="1"/>
  <c r="Q27" i="43"/>
  <c r="H23" i="43"/>
  <c r="I23" i="43" s="1"/>
  <c r="J23" i="43" s="1"/>
  <c r="K23" i="43" s="1"/>
  <c r="Q23" i="43"/>
  <c r="H19" i="43"/>
  <c r="I19" i="43" s="1"/>
  <c r="J19" i="43" s="1"/>
  <c r="K19" i="43" s="1"/>
  <c r="Q19" i="43"/>
  <c r="H15" i="43"/>
  <c r="I15" i="43" s="1"/>
  <c r="J15" i="43" s="1"/>
  <c r="K15" i="43" s="1"/>
  <c r="Q15" i="43"/>
  <c r="H11" i="43"/>
  <c r="I11" i="43" s="1"/>
  <c r="J11" i="43" s="1"/>
  <c r="K11" i="43" s="1"/>
  <c r="Q11" i="43"/>
  <c r="H291" i="43"/>
  <c r="I291" i="43" s="1"/>
  <c r="J291" i="43" s="1"/>
  <c r="K291" i="43" s="1"/>
  <c r="H35" i="43"/>
  <c r="I35" i="43" s="1"/>
  <c r="J35" i="43" s="1"/>
  <c r="K35" i="43" s="1"/>
  <c r="Q419" i="43"/>
  <c r="Q387" i="43"/>
  <c r="Q355" i="43"/>
  <c r="Q323" i="43"/>
  <c r="Q259" i="43"/>
  <c r="Q195" i="43"/>
  <c r="Q131" i="43"/>
  <c r="Q39" i="43"/>
  <c r="L529" i="35"/>
  <c r="L486" i="35"/>
  <c r="L458" i="35"/>
  <c r="L428" i="35"/>
  <c r="L401" i="35"/>
  <c r="L373" i="35"/>
  <c r="L342" i="35"/>
  <c r="L316" i="35"/>
  <c r="L288" i="35"/>
  <c r="L257" i="35"/>
  <c r="L230" i="35"/>
  <c r="L202" i="35"/>
  <c r="L172" i="35"/>
  <c r="L145" i="35"/>
  <c r="L117" i="35"/>
  <c r="L86" i="35"/>
  <c r="L60" i="35"/>
  <c r="L17" i="35"/>
  <c r="L524" i="35"/>
  <c r="L497" i="35"/>
  <c r="L469" i="35"/>
  <c r="L438" i="35"/>
  <c r="L412" i="35"/>
  <c r="L384" i="35"/>
  <c r="L353" i="35"/>
  <c r="L326" i="35"/>
  <c r="L298" i="35"/>
  <c r="L268" i="35"/>
  <c r="L241" i="35"/>
  <c r="L213" i="35"/>
  <c r="L182" i="35"/>
  <c r="L156" i="35"/>
  <c r="L128" i="35"/>
  <c r="L97" i="35"/>
  <c r="L54" i="35"/>
  <c r="L12" i="35"/>
  <c r="L534" i="35"/>
  <c r="L522" i="35"/>
  <c r="L508" i="35"/>
  <c r="L492" i="35"/>
  <c r="L480" i="35"/>
  <c r="L465" i="35"/>
  <c r="L449" i="35"/>
  <c r="L437" i="35"/>
  <c r="L422" i="35"/>
  <c r="L406" i="35"/>
  <c r="L394" i="35"/>
  <c r="L380" i="35"/>
  <c r="L364" i="35"/>
  <c r="L352" i="35"/>
  <c r="L337" i="35"/>
  <c r="L321" i="35"/>
  <c r="L309" i="35"/>
  <c r="L294" i="35"/>
  <c r="L278" i="35"/>
  <c r="L266" i="35"/>
  <c r="L252" i="35"/>
  <c r="L236" i="35"/>
  <c r="L224" i="35"/>
  <c r="L209" i="35"/>
  <c r="L193" i="35"/>
  <c r="L181" i="35"/>
  <c r="L166" i="35"/>
  <c r="L150" i="35"/>
  <c r="L138" i="35"/>
  <c r="L124" i="35"/>
  <c r="L108" i="35"/>
  <c r="L96" i="35"/>
  <c r="L81" i="35"/>
  <c r="L65" i="35"/>
  <c r="L53" i="35"/>
  <c r="L38" i="35"/>
  <c r="L22" i="35"/>
  <c r="L513" i="35"/>
  <c r="L501" i="35"/>
  <c r="L470" i="35"/>
  <c r="L444" i="35"/>
  <c r="L416" i="35"/>
  <c r="L385" i="35"/>
  <c r="L358" i="35"/>
  <c r="L330" i="35"/>
  <c r="L300" i="35"/>
  <c r="L273" i="35"/>
  <c r="L245" i="35"/>
  <c r="L214" i="35"/>
  <c r="L188" i="35"/>
  <c r="L160" i="35"/>
  <c r="L129" i="35"/>
  <c r="L102" i="35"/>
  <c r="L74" i="35"/>
  <c r="L44" i="35"/>
  <c r="L32" i="35"/>
  <c r="L540" i="35"/>
  <c r="L512" i="35"/>
  <c r="L481" i="35"/>
  <c r="L454" i="35"/>
  <c r="L426" i="35"/>
  <c r="L396" i="35"/>
  <c r="L369" i="35"/>
  <c r="L341" i="35"/>
  <c r="L310" i="35"/>
  <c r="L284" i="35"/>
  <c r="L256" i="35"/>
  <c r="L225" i="35"/>
  <c r="L198" i="35"/>
  <c r="L170" i="35"/>
  <c r="L140" i="35"/>
  <c r="L113" i="35"/>
  <c r="L85" i="35"/>
  <c r="L70" i="35"/>
  <c r="L42" i="35"/>
  <c r="L28" i="35"/>
  <c r="L533" i="35"/>
  <c r="L518" i="35"/>
  <c r="L502" i="35"/>
  <c r="L490" i="35"/>
  <c r="L476" i="35"/>
  <c r="L460" i="35"/>
  <c r="L448" i="35"/>
  <c r="L433" i="35"/>
  <c r="L417" i="35"/>
  <c r="L405" i="35"/>
  <c r="L390" i="35"/>
  <c r="L374" i="35"/>
  <c r="L362" i="35"/>
  <c r="L348" i="35"/>
  <c r="L332" i="35"/>
  <c r="L320" i="35"/>
  <c r="L305" i="35"/>
  <c r="L289" i="35"/>
  <c r="L277" i="35"/>
  <c r="L262" i="35"/>
  <c r="L246" i="35"/>
  <c r="L234" i="35"/>
  <c r="L220" i="35"/>
  <c r="L204" i="35"/>
  <c r="L192" i="35"/>
  <c r="L177" i="35"/>
  <c r="L161" i="35"/>
  <c r="L149" i="35"/>
  <c r="L134" i="35"/>
  <c r="L118" i="35"/>
  <c r="L106" i="35"/>
  <c r="L92" i="35"/>
  <c r="L76" i="35"/>
  <c r="L64" i="35"/>
  <c r="L49" i="35"/>
  <c r="L33" i="35"/>
  <c r="L21" i="35"/>
  <c r="L7" i="35"/>
  <c r="L11" i="35"/>
  <c r="L15" i="35"/>
  <c r="L19" i="35"/>
  <c r="L23" i="35"/>
  <c r="L27" i="35"/>
  <c r="L31" i="35"/>
  <c r="L35" i="35"/>
  <c r="L39" i="35"/>
  <c r="L43" i="35"/>
  <c r="L47" i="35"/>
  <c r="L51" i="35"/>
  <c r="L55" i="35"/>
  <c r="L59" i="35"/>
  <c r="L63" i="35"/>
  <c r="L67" i="35"/>
  <c r="L71" i="35"/>
  <c r="L75" i="35"/>
  <c r="L79" i="35"/>
  <c r="L83" i="35"/>
  <c r="L87" i="35"/>
  <c r="L91" i="35"/>
  <c r="L95" i="35"/>
  <c r="L99" i="35"/>
  <c r="L103" i="35"/>
  <c r="L107" i="35"/>
  <c r="L111" i="35"/>
  <c r="L115" i="35"/>
  <c r="L119" i="35"/>
  <c r="L123" i="35"/>
  <c r="L127" i="35"/>
  <c r="L131" i="35"/>
  <c r="L135" i="35"/>
  <c r="L139" i="35"/>
  <c r="L143" i="35"/>
  <c r="L147" i="35"/>
  <c r="L151" i="35"/>
  <c r="L155" i="35"/>
  <c r="L159" i="35"/>
  <c r="L163" i="35"/>
  <c r="L167" i="35"/>
  <c r="L171" i="35"/>
  <c r="L175" i="35"/>
  <c r="L179" i="35"/>
  <c r="L183" i="35"/>
  <c r="L187" i="35"/>
  <c r="L191" i="35"/>
  <c r="L195" i="35"/>
  <c r="L199" i="35"/>
  <c r="L203" i="35"/>
  <c r="L207" i="35"/>
  <c r="L211" i="35"/>
  <c r="L215" i="35"/>
  <c r="L219" i="35"/>
  <c r="L223" i="35"/>
  <c r="L227" i="35"/>
  <c r="L231" i="35"/>
  <c r="L235" i="35"/>
  <c r="L239" i="35"/>
  <c r="L243" i="35"/>
  <c r="L247" i="35"/>
  <c r="L251" i="35"/>
  <c r="L255" i="35"/>
  <c r="L259" i="35"/>
  <c r="L263" i="35"/>
  <c r="L267" i="35"/>
  <c r="L271" i="35"/>
  <c r="L275" i="35"/>
  <c r="L279" i="35"/>
  <c r="L283" i="35"/>
  <c r="L287" i="35"/>
  <c r="L291" i="35"/>
  <c r="L295" i="35"/>
  <c r="L299" i="35"/>
  <c r="L303" i="35"/>
  <c r="L307" i="35"/>
  <c r="L311" i="35"/>
  <c r="L315" i="35"/>
  <c r="L319" i="35"/>
  <c r="L323" i="35"/>
  <c r="L327" i="35"/>
  <c r="L331" i="35"/>
  <c r="L335" i="35"/>
  <c r="L339" i="35"/>
  <c r="L343" i="35"/>
  <c r="L347" i="35"/>
  <c r="L351" i="35"/>
  <c r="L355" i="35"/>
  <c r="L359" i="35"/>
  <c r="L363" i="35"/>
  <c r="L367" i="35"/>
  <c r="L371" i="35"/>
  <c r="L375" i="35"/>
  <c r="L379" i="35"/>
  <c r="L383" i="35"/>
  <c r="L387" i="35"/>
  <c r="L391" i="35"/>
  <c r="L395" i="35"/>
  <c r="L399" i="35"/>
  <c r="L403" i="35"/>
  <c r="L407" i="35"/>
  <c r="L411" i="35"/>
  <c r="L415" i="35"/>
  <c r="L419" i="35"/>
  <c r="L423" i="35"/>
  <c r="L427" i="35"/>
  <c r="L431" i="35"/>
  <c r="L435" i="35"/>
  <c r="L439" i="35"/>
  <c r="L443" i="35"/>
  <c r="L447" i="35"/>
  <c r="L451" i="35"/>
  <c r="L455" i="35"/>
  <c r="L459" i="35"/>
  <c r="L463" i="35"/>
  <c r="L467" i="35"/>
  <c r="L471" i="35"/>
  <c r="L475" i="35"/>
  <c r="L479" i="35"/>
  <c r="L483" i="35"/>
  <c r="L487" i="35"/>
  <c r="L491" i="35"/>
  <c r="L495" i="35"/>
  <c r="L499" i="35"/>
  <c r="L503" i="35"/>
  <c r="L507" i="35"/>
  <c r="L511" i="35"/>
  <c r="L515" i="35"/>
  <c r="L519" i="35"/>
  <c r="L523" i="35"/>
  <c r="L527" i="35"/>
  <c r="L531" i="35"/>
  <c r="L535" i="35"/>
  <c r="L539" i="35"/>
  <c r="L543" i="35"/>
  <c r="L8" i="35"/>
  <c r="L13" i="35"/>
  <c r="L18" i="35"/>
  <c r="L24" i="35"/>
  <c r="L29" i="35"/>
  <c r="L34" i="35"/>
  <c r="L40" i="35"/>
  <c r="L45" i="35"/>
  <c r="L50" i="35"/>
  <c r="L56" i="35"/>
  <c r="L61" i="35"/>
  <c r="L66" i="35"/>
  <c r="L72" i="35"/>
  <c r="L77" i="35"/>
  <c r="L82" i="35"/>
  <c r="L88" i="35"/>
  <c r="L93" i="35"/>
  <c r="L98" i="35"/>
  <c r="L104" i="35"/>
  <c r="L109" i="35"/>
  <c r="L114" i="35"/>
  <c r="L120" i="35"/>
  <c r="L125" i="35"/>
  <c r="L130" i="35"/>
  <c r="L136" i="35"/>
  <c r="L141" i="35"/>
  <c r="L146" i="35"/>
  <c r="L152" i="35"/>
  <c r="L157" i="35"/>
  <c r="L162" i="35"/>
  <c r="L168" i="35"/>
  <c r="L173" i="35"/>
  <c r="L178" i="35"/>
  <c r="L184" i="35"/>
  <c r="L189" i="35"/>
  <c r="L194" i="35"/>
  <c r="L200" i="35"/>
  <c r="L205" i="35"/>
  <c r="L210" i="35"/>
  <c r="L216" i="35"/>
  <c r="L221" i="35"/>
  <c r="L226" i="35"/>
  <c r="L232" i="35"/>
  <c r="L237" i="35"/>
  <c r="L242" i="35"/>
  <c r="L248" i="35"/>
  <c r="L253" i="35"/>
  <c r="L258" i="35"/>
  <c r="L264" i="35"/>
  <c r="L269" i="35"/>
  <c r="L274" i="35"/>
  <c r="L280" i="35"/>
  <c r="L285" i="35"/>
  <c r="L290" i="35"/>
  <c r="L296" i="35"/>
  <c r="L301" i="35"/>
  <c r="L306" i="35"/>
  <c r="L312" i="35"/>
  <c r="L317" i="35"/>
  <c r="L322" i="35"/>
  <c r="L328" i="35"/>
  <c r="L333" i="35"/>
  <c r="L338" i="35"/>
  <c r="L344" i="35"/>
  <c r="L349" i="35"/>
  <c r="L354" i="35"/>
  <c r="L360" i="35"/>
  <c r="L365" i="35"/>
  <c r="L370" i="35"/>
  <c r="L376" i="35"/>
  <c r="L381" i="35"/>
  <c r="L386" i="35"/>
  <c r="L392" i="35"/>
  <c r="L397" i="35"/>
  <c r="L402" i="35"/>
  <c r="L408" i="35"/>
  <c r="L413" i="35"/>
  <c r="L418" i="35"/>
  <c r="L424" i="35"/>
  <c r="L429" i="35"/>
  <c r="L434" i="35"/>
  <c r="L440" i="35"/>
  <c r="L445" i="35"/>
  <c r="L450" i="35"/>
  <c r="L456" i="35"/>
  <c r="L461" i="35"/>
  <c r="L466" i="35"/>
  <c r="L472" i="35"/>
  <c r="L477" i="35"/>
  <c r="L482" i="35"/>
  <c r="L488" i="35"/>
  <c r="L493" i="35"/>
  <c r="L498" i="35"/>
  <c r="L504" i="35"/>
  <c r="L509" i="35"/>
  <c r="L514" i="35"/>
  <c r="L520" i="35"/>
  <c r="L525" i="35"/>
  <c r="L530" i="35"/>
  <c r="L536" i="35"/>
  <c r="L541" i="35"/>
  <c r="L4" i="35"/>
  <c r="L9" i="35"/>
  <c r="L14" i="35"/>
  <c r="L20" i="35"/>
  <c r="L25" i="35"/>
  <c r="L30" i="35"/>
  <c r="L36" i="35"/>
  <c r="L41" i="35"/>
  <c r="L46" i="35"/>
  <c r="L52" i="35"/>
  <c r="L57" i="35"/>
  <c r="L62" i="35"/>
  <c r="L68" i="35"/>
  <c r="L73" i="35"/>
  <c r="L78" i="35"/>
  <c r="L84" i="35"/>
  <c r="L89" i="35"/>
  <c r="L94" i="35"/>
  <c r="L100" i="35"/>
  <c r="L105" i="35"/>
  <c r="L110" i="35"/>
  <c r="L116" i="35"/>
  <c r="L121" i="35"/>
  <c r="L126" i="35"/>
  <c r="L132" i="35"/>
  <c r="L137" i="35"/>
  <c r="L142" i="35"/>
  <c r="L148" i="35"/>
  <c r="L153" i="35"/>
  <c r="L158" i="35"/>
  <c r="L164" i="35"/>
  <c r="L169" i="35"/>
  <c r="L174" i="35"/>
  <c r="L180" i="35"/>
  <c r="L185" i="35"/>
  <c r="L190" i="35"/>
  <c r="L196" i="35"/>
  <c r="L201" i="35"/>
  <c r="L206" i="35"/>
  <c r="L212" i="35"/>
  <c r="L217" i="35"/>
  <c r="L222" i="35"/>
  <c r="L228" i="35"/>
  <c r="L233" i="35"/>
  <c r="L238" i="35"/>
  <c r="L244" i="35"/>
  <c r="L249" i="35"/>
  <c r="L254" i="35"/>
  <c r="L260" i="35"/>
  <c r="L265" i="35"/>
  <c r="L270" i="35"/>
  <c r="L276" i="35"/>
  <c r="L281" i="35"/>
  <c r="L286" i="35"/>
  <c r="L292" i="35"/>
  <c r="L297" i="35"/>
  <c r="L302" i="35"/>
  <c r="L308" i="35"/>
  <c r="L313" i="35"/>
  <c r="L318" i="35"/>
  <c r="L324" i="35"/>
  <c r="L329" i="35"/>
  <c r="L334" i="35"/>
  <c r="L340" i="35"/>
  <c r="L345" i="35"/>
  <c r="L350" i="35"/>
  <c r="L356" i="35"/>
  <c r="L361" i="35"/>
  <c r="L366" i="35"/>
  <c r="L372" i="35"/>
  <c r="L377" i="35"/>
  <c r="L382" i="35"/>
  <c r="L388" i="35"/>
  <c r="L393" i="35"/>
  <c r="L398" i="35"/>
  <c r="L404" i="35"/>
  <c r="L409" i="35"/>
  <c r="L414" i="35"/>
  <c r="L420" i="35"/>
  <c r="L425" i="35"/>
  <c r="L430" i="35"/>
  <c r="L436" i="35"/>
  <c r="L441" i="35"/>
  <c r="L446" i="35"/>
  <c r="L452" i="35"/>
  <c r="L457" i="35"/>
  <c r="L462" i="35"/>
  <c r="L468" i="35"/>
  <c r="L473" i="35"/>
  <c r="L478" i="35"/>
  <c r="L484" i="35"/>
  <c r="L489" i="35"/>
  <c r="L494" i="35"/>
  <c r="L500" i="35"/>
  <c r="L505" i="35"/>
  <c r="L510" i="35"/>
  <c r="L516" i="35"/>
  <c r="L521" i="35"/>
  <c r="L526" i="35"/>
  <c r="L532" i="35"/>
  <c r="L537" i="35"/>
  <c r="L542" i="35"/>
  <c r="L538" i="35"/>
  <c r="L528" i="35"/>
  <c r="L517" i="35"/>
  <c r="L506" i="35"/>
  <c r="L496" i="35"/>
  <c r="L485" i="35"/>
  <c r="L474" i="35"/>
  <c r="L464" i="35"/>
  <c r="L453" i="35"/>
  <c r="L442" i="35"/>
  <c r="L432" i="35"/>
  <c r="L421" i="35"/>
  <c r="L410" i="35"/>
  <c r="L400" i="35"/>
  <c r="L389" i="35"/>
  <c r="L378" i="35"/>
  <c r="L368" i="35"/>
  <c r="L357" i="35"/>
  <c r="L346" i="35"/>
  <c r="L336" i="35"/>
  <c r="L325" i="35"/>
  <c r="L314" i="35"/>
  <c r="L304" i="35"/>
  <c r="L293" i="35"/>
  <c r="L282" i="35"/>
  <c r="L272" i="35"/>
  <c r="L261" i="35"/>
  <c r="L250" i="35"/>
  <c r="L240" i="35"/>
  <c r="L229" i="35"/>
  <c r="L218" i="35"/>
  <c r="L208" i="35"/>
  <c r="L197" i="35"/>
  <c r="L186" i="35"/>
  <c r="L176" i="35"/>
  <c r="L165" i="35"/>
  <c r="L154" i="35"/>
  <c r="L144" i="35"/>
  <c r="L133" i="35"/>
  <c r="L122" i="35"/>
  <c r="L112" i="35"/>
  <c r="L101" i="35"/>
  <c r="L90" i="35"/>
  <c r="L80" i="35"/>
  <c r="L69" i="35"/>
  <c r="L58" i="35"/>
  <c r="L48" i="35"/>
  <c r="L37" i="35"/>
  <c r="L26" i="35"/>
  <c r="L16" i="35"/>
  <c r="L5" i="35"/>
  <c r="V8" i="45" l="1"/>
  <c r="V24" i="45"/>
  <c r="V40" i="45"/>
  <c r="V56" i="45"/>
  <c r="V72" i="45"/>
  <c r="V88" i="45"/>
  <c r="V104" i="45"/>
  <c r="V120" i="45"/>
  <c r="V136" i="45"/>
  <c r="V152" i="45"/>
  <c r="V168" i="45"/>
  <c r="V184" i="45"/>
  <c r="V200" i="45"/>
  <c r="V216" i="45"/>
  <c r="V232" i="45"/>
  <c r="V248" i="45"/>
  <c r="V264" i="45"/>
  <c r="V280" i="45"/>
  <c r="V296" i="45"/>
  <c r="V312" i="45"/>
  <c r="V328" i="45"/>
  <c r="V344" i="45"/>
  <c r="V360" i="45"/>
  <c r="V376" i="45"/>
  <c r="V392" i="45"/>
  <c r="V408" i="45"/>
  <c r="V19" i="45"/>
  <c r="V275" i="45"/>
  <c r="V387" i="45"/>
  <c r="V243" i="45"/>
  <c r="V115" i="45"/>
  <c r="V418" i="45"/>
  <c r="V402" i="45"/>
  <c r="V386" i="45"/>
  <c r="V370" i="45"/>
  <c r="V354" i="45"/>
  <c r="V338" i="45"/>
  <c r="V322" i="45"/>
  <c r="V306" i="45"/>
  <c r="V290" i="45"/>
  <c r="V274" i="45"/>
  <c r="V258" i="45"/>
  <c r="V242" i="45"/>
  <c r="V226" i="45"/>
  <c r="V210" i="45"/>
  <c r="V194" i="45"/>
  <c r="V178" i="45"/>
  <c r="V162" i="45"/>
  <c r="V146" i="45"/>
  <c r="V130" i="45"/>
  <c r="V114" i="45"/>
  <c r="V98" i="45"/>
  <c r="V82" i="45"/>
  <c r="V66" i="45"/>
  <c r="V50" i="45"/>
  <c r="V34" i="45"/>
  <c r="V18" i="45"/>
  <c r="V291" i="45"/>
  <c r="V35" i="45"/>
  <c r="V409" i="45"/>
  <c r="V393" i="45"/>
  <c r="V377" i="45"/>
  <c r="V361" i="45"/>
  <c r="V345" i="45"/>
  <c r="V329" i="45"/>
  <c r="V313" i="45"/>
  <c r="V297" i="45"/>
  <c r="V281" i="45"/>
  <c r="V265" i="45"/>
  <c r="V249" i="45"/>
  <c r="V233" i="45"/>
  <c r="V217" i="45"/>
  <c r="V201" i="45"/>
  <c r="V185" i="45"/>
  <c r="V169" i="45"/>
  <c r="V153" i="45"/>
  <c r="V137" i="45"/>
  <c r="V121" i="45"/>
  <c r="V105" i="45"/>
  <c r="V89" i="45"/>
  <c r="V73" i="45"/>
  <c r="V57" i="45"/>
  <c r="V13" i="45"/>
  <c r="V29" i="45"/>
  <c r="V45" i="45"/>
  <c r="V11" i="45"/>
  <c r="V31" i="45"/>
  <c r="V55" i="45"/>
  <c r="V75" i="45"/>
  <c r="V95" i="45"/>
  <c r="V119" i="45"/>
  <c r="V139" i="45"/>
  <c r="V159" i="45"/>
  <c r="V183" i="45"/>
  <c r="V203" i="45"/>
  <c r="V223" i="45"/>
  <c r="V247" i="45"/>
  <c r="V267" i="45"/>
  <c r="V287" i="45"/>
  <c r="V311" i="45"/>
  <c r="V331" i="45"/>
  <c r="V351" i="45"/>
  <c r="V375" i="45"/>
  <c r="V395" i="45"/>
  <c r="V415" i="45"/>
  <c r="V69" i="45"/>
  <c r="V93" i="45"/>
  <c r="V113" i="45"/>
  <c r="V133" i="45"/>
  <c r="V157" i="45"/>
  <c r="V177" i="45"/>
  <c r="V197" i="45"/>
  <c r="V221" i="45"/>
  <c r="V241" i="45"/>
  <c r="V261" i="45"/>
  <c r="V285" i="45"/>
  <c r="V305" i="45"/>
  <c r="V325" i="45"/>
  <c r="V349" i="45"/>
  <c r="V369" i="45"/>
  <c r="V389" i="45"/>
  <c r="V413" i="45"/>
  <c r="V163" i="45"/>
  <c r="V14" i="45"/>
  <c r="V38" i="45"/>
  <c r="V58" i="45"/>
  <c r="V78" i="45"/>
  <c r="V102" i="45"/>
  <c r="V122" i="45"/>
  <c r="V142" i="45"/>
  <c r="V166" i="45"/>
  <c r="V186" i="45"/>
  <c r="V206" i="45"/>
  <c r="V230" i="45"/>
  <c r="V250" i="45"/>
  <c r="V270" i="45"/>
  <c r="V294" i="45"/>
  <c r="V314" i="45"/>
  <c r="V334" i="45"/>
  <c r="V358" i="45"/>
  <c r="V378" i="45"/>
  <c r="V398" i="45"/>
  <c r="V422" i="45"/>
  <c r="V179" i="45"/>
  <c r="V323" i="45"/>
  <c r="V419" i="45"/>
  <c r="V147" i="45"/>
  <c r="V412" i="45"/>
  <c r="V388" i="45"/>
  <c r="V368" i="45"/>
  <c r="V348" i="45"/>
  <c r="V324" i="45"/>
  <c r="V304" i="45"/>
  <c r="V284" i="45"/>
  <c r="V260" i="45"/>
  <c r="V240" i="45"/>
  <c r="V220" i="45"/>
  <c r="V196" i="45"/>
  <c r="V176" i="45"/>
  <c r="V156" i="45"/>
  <c r="V132" i="45"/>
  <c r="V112" i="45"/>
  <c r="V92" i="45"/>
  <c r="V68" i="45"/>
  <c r="V48" i="45"/>
  <c r="V28" i="45"/>
  <c r="V4" i="45"/>
  <c r="T2" i="50"/>
  <c r="V17" i="45"/>
  <c r="V33" i="45"/>
  <c r="V49" i="45"/>
  <c r="V15" i="45"/>
  <c r="V39" i="45"/>
  <c r="V59" i="45"/>
  <c r="V79" i="45"/>
  <c r="V103" i="45"/>
  <c r="V123" i="45"/>
  <c r="V143" i="45"/>
  <c r="V167" i="45"/>
  <c r="V187" i="45"/>
  <c r="V207" i="45"/>
  <c r="V231" i="45"/>
  <c r="V251" i="45"/>
  <c r="V271" i="45"/>
  <c r="V295" i="45"/>
  <c r="V315" i="45"/>
  <c r="V335" i="45"/>
  <c r="V359" i="45"/>
  <c r="V379" i="45"/>
  <c r="V399" i="45"/>
  <c r="V3" i="45"/>
  <c r="V77" i="45"/>
  <c r="V97" i="45"/>
  <c r="V117" i="45"/>
  <c r="V141" i="45"/>
  <c r="V161" i="45"/>
  <c r="V181" i="45"/>
  <c r="V205" i="45"/>
  <c r="V225" i="45"/>
  <c r="V245" i="45"/>
  <c r="V269" i="45"/>
  <c r="V289" i="45"/>
  <c r="V309" i="45"/>
  <c r="V333" i="45"/>
  <c r="V353" i="45"/>
  <c r="V373" i="45"/>
  <c r="V397" i="45"/>
  <c r="V417" i="45"/>
  <c r="V227" i="45"/>
  <c r="V22" i="45"/>
  <c r="V42" i="45"/>
  <c r="V62" i="45"/>
  <c r="V86" i="45"/>
  <c r="V106" i="45"/>
  <c r="V126" i="45"/>
  <c r="V150" i="45"/>
  <c r="V170" i="45"/>
  <c r="V190" i="45"/>
  <c r="V214" i="45"/>
  <c r="V234" i="45"/>
  <c r="V254" i="45"/>
  <c r="V278" i="45"/>
  <c r="V298" i="45"/>
  <c r="V318" i="45"/>
  <c r="V342" i="45"/>
  <c r="V362" i="45"/>
  <c r="V382" i="45"/>
  <c r="V406" i="45"/>
  <c r="V51" i="45"/>
  <c r="V195" i="45"/>
  <c r="V355" i="45"/>
  <c r="V403" i="45"/>
  <c r="V83" i="45"/>
  <c r="V404" i="45"/>
  <c r="V384" i="45"/>
  <c r="V364" i="45"/>
  <c r="V340" i="45"/>
  <c r="V320" i="45"/>
  <c r="V300" i="45"/>
  <c r="V276" i="45"/>
  <c r="V256" i="45"/>
  <c r="V236" i="45"/>
  <c r="V212" i="45"/>
  <c r="V192" i="45"/>
  <c r="V172" i="45"/>
  <c r="V148" i="45"/>
  <c r="V128" i="45"/>
  <c r="V108" i="45"/>
  <c r="V84" i="45"/>
  <c r="V64" i="45"/>
  <c r="V44" i="45"/>
  <c r="V20" i="45"/>
  <c r="V62" i="43"/>
  <c r="V190" i="43"/>
  <c r="V318" i="43"/>
  <c r="V8" i="43"/>
  <c r="V40" i="43"/>
  <c r="V72" i="43"/>
  <c r="V104" i="43"/>
  <c r="V136" i="43"/>
  <c r="V168" i="43"/>
  <c r="V200" i="43"/>
  <c r="V232" i="43"/>
  <c r="V264" i="43"/>
  <c r="V296" i="43"/>
  <c r="V328" i="43"/>
  <c r="V360" i="43"/>
  <c r="V392" i="43"/>
  <c r="V5" i="43"/>
  <c r="V37" i="43"/>
  <c r="V57" i="43"/>
  <c r="V89" i="43"/>
  <c r="V121" i="43"/>
  <c r="V153" i="43"/>
  <c r="V185" i="43"/>
  <c r="V217" i="43"/>
  <c r="V249" i="43"/>
  <c r="V281" i="43"/>
  <c r="V313" i="43"/>
  <c r="V345" i="43"/>
  <c r="V377" i="43"/>
  <c r="V409" i="43"/>
  <c r="V22" i="43"/>
  <c r="V150" i="43"/>
  <c r="V278" i="43"/>
  <c r="V406" i="43"/>
  <c r="V418" i="39"/>
  <c r="V3" i="39"/>
  <c r="V406" i="39"/>
  <c r="V374" i="39"/>
  <c r="V421" i="39"/>
  <c r="V409" i="39"/>
  <c r="V389" i="39"/>
  <c r="V377" i="39"/>
  <c r="V357" i="39"/>
  <c r="V345" i="39"/>
  <c r="V408" i="39"/>
  <c r="V396" i="39"/>
  <c r="V376" i="39"/>
  <c r="V364" i="39"/>
  <c r="V344" i="39"/>
  <c r="V332" i="39"/>
  <c r="V312" i="39"/>
  <c r="V300" i="39"/>
  <c r="V280" i="39"/>
  <c r="V268" i="39"/>
  <c r="V248" i="39"/>
  <c r="V236" i="39"/>
  <c r="V216" i="39"/>
  <c r="V204" i="39"/>
  <c r="V172" i="39"/>
  <c r="V152" i="39"/>
  <c r="V140" i="39"/>
  <c r="V120" i="39"/>
  <c r="V108" i="39"/>
  <c r="V88" i="39"/>
  <c r="V76" i="39"/>
  <c r="V56" i="39"/>
  <c r="V44" i="39"/>
  <c r="V24" i="39"/>
  <c r="V12" i="39"/>
  <c r="X2" i="39"/>
  <c r="T4" i="50"/>
  <c r="T5" i="50" s="1"/>
  <c r="T6" i="50" s="1"/>
  <c r="R259" i="43"/>
  <c r="S259" i="43" s="1"/>
  <c r="T259" i="43" s="1"/>
  <c r="U259" i="43" s="1"/>
  <c r="R419" i="43"/>
  <c r="S419" i="43"/>
  <c r="T419" i="43" s="1"/>
  <c r="U419" i="43" s="1"/>
  <c r="R100" i="43"/>
  <c r="S100" i="43" s="1"/>
  <c r="T100" i="43" s="1"/>
  <c r="U100" i="43" s="1"/>
  <c r="R228" i="43"/>
  <c r="S228" i="43"/>
  <c r="T228" i="43" s="1"/>
  <c r="U228" i="43" s="1"/>
  <c r="R356" i="43"/>
  <c r="S356" i="43" s="1"/>
  <c r="T356" i="43" s="1"/>
  <c r="U356" i="43" s="1"/>
  <c r="R211" i="43"/>
  <c r="S211" i="43"/>
  <c r="T211" i="43" s="1"/>
  <c r="U211" i="43" s="1"/>
  <c r="R339" i="43"/>
  <c r="S339" i="43" s="1"/>
  <c r="T339" i="43" s="1"/>
  <c r="U339" i="43" s="1"/>
  <c r="R22" i="43"/>
  <c r="S22" i="43"/>
  <c r="T22" i="43" s="1"/>
  <c r="U22" i="43" s="1"/>
  <c r="R54" i="43"/>
  <c r="S54" i="43" s="1"/>
  <c r="T54" i="43" s="1"/>
  <c r="U54" i="43" s="1"/>
  <c r="R166" i="43"/>
  <c r="S166" i="43"/>
  <c r="T166" i="43" s="1"/>
  <c r="U166" i="43" s="1"/>
  <c r="R298" i="43"/>
  <c r="S298" i="43" s="1"/>
  <c r="T298" i="43" s="1"/>
  <c r="U298" i="43" s="1"/>
  <c r="R314" i="43"/>
  <c r="S314" i="43"/>
  <c r="T314" i="43" s="1"/>
  <c r="U314" i="43" s="1"/>
  <c r="R354" i="43"/>
  <c r="S354" i="43" s="1"/>
  <c r="T354" i="43" s="1"/>
  <c r="U354" i="43" s="1"/>
  <c r="R378" i="43"/>
  <c r="S378" i="43"/>
  <c r="T378" i="43" s="1"/>
  <c r="U378" i="43" s="1"/>
  <c r="R398" i="43"/>
  <c r="S398" i="43" s="1"/>
  <c r="T398" i="43" s="1"/>
  <c r="U398" i="43" s="1"/>
  <c r="R418" i="43"/>
  <c r="S418" i="43"/>
  <c r="T418" i="43" s="1"/>
  <c r="U418" i="43" s="1"/>
  <c r="R66" i="43"/>
  <c r="S66" i="43" s="1"/>
  <c r="T66" i="43" s="1"/>
  <c r="U66" i="43" s="1"/>
  <c r="R174" i="43"/>
  <c r="S174" i="43"/>
  <c r="T174" i="43" s="1"/>
  <c r="U174" i="43" s="1"/>
  <c r="R5" i="43"/>
  <c r="S5" i="43" s="1"/>
  <c r="T5" i="43" s="1"/>
  <c r="U5" i="43" s="1"/>
  <c r="R21" i="43"/>
  <c r="S21" i="43"/>
  <c r="T21" i="43" s="1"/>
  <c r="U21" i="43" s="1"/>
  <c r="R37" i="43"/>
  <c r="S37" i="43" s="1"/>
  <c r="T37" i="43" s="1"/>
  <c r="U37" i="43" s="1"/>
  <c r="R49" i="43"/>
  <c r="S49" i="43"/>
  <c r="T49" i="43" s="1"/>
  <c r="U49" i="43" s="1"/>
  <c r="R69" i="43"/>
  <c r="S69" i="43" s="1"/>
  <c r="T69" i="43" s="1"/>
  <c r="U69" i="43" s="1"/>
  <c r="R81" i="43"/>
  <c r="S81" i="43"/>
  <c r="T81" i="43" s="1"/>
  <c r="U81" i="43" s="1"/>
  <c r="R101" i="43"/>
  <c r="S101" i="43" s="1"/>
  <c r="T101" i="43" s="1"/>
  <c r="U101" i="43" s="1"/>
  <c r="R117" i="43"/>
  <c r="S117" i="43"/>
  <c r="T117" i="43" s="1"/>
  <c r="U117" i="43" s="1"/>
  <c r="R133" i="43"/>
  <c r="S133" i="43" s="1"/>
  <c r="T133" i="43" s="1"/>
  <c r="U133" i="43" s="1"/>
  <c r="R149" i="43"/>
  <c r="S149" i="43"/>
  <c r="T149" i="43" s="1"/>
  <c r="U149" i="43" s="1"/>
  <c r="R165" i="43"/>
  <c r="S165" i="43" s="1"/>
  <c r="T165" i="43" s="1"/>
  <c r="U165" i="43" s="1"/>
  <c r="R177" i="43"/>
  <c r="S177" i="43"/>
  <c r="T177" i="43" s="1"/>
  <c r="U177" i="43" s="1"/>
  <c r="R197" i="43"/>
  <c r="S197" i="43" s="1"/>
  <c r="T197" i="43" s="1"/>
  <c r="U197" i="43" s="1"/>
  <c r="R209" i="43"/>
  <c r="S209" i="43"/>
  <c r="T209" i="43" s="1"/>
  <c r="U209" i="43" s="1"/>
  <c r="R229" i="43"/>
  <c r="S229" i="43" s="1"/>
  <c r="T229" i="43" s="1"/>
  <c r="U229" i="43" s="1"/>
  <c r="R245" i="43"/>
  <c r="S245" i="43"/>
  <c r="T245" i="43" s="1"/>
  <c r="U245" i="43" s="1"/>
  <c r="R261" i="43"/>
  <c r="S261" i="43" s="1"/>
  <c r="T261" i="43" s="1"/>
  <c r="U261" i="43" s="1"/>
  <c r="R277" i="43"/>
  <c r="S277" i="43"/>
  <c r="T277" i="43" s="1"/>
  <c r="U277" i="43" s="1"/>
  <c r="R293" i="43"/>
  <c r="S293" i="43" s="1"/>
  <c r="T293" i="43" s="1"/>
  <c r="U293" i="43" s="1"/>
  <c r="R305" i="43"/>
  <c r="S305" i="43"/>
  <c r="T305" i="43" s="1"/>
  <c r="U305" i="43" s="1"/>
  <c r="R325" i="43"/>
  <c r="S325" i="43" s="1"/>
  <c r="T325" i="43" s="1"/>
  <c r="U325" i="43" s="1"/>
  <c r="R337" i="43"/>
  <c r="S337" i="43"/>
  <c r="T337" i="43" s="1"/>
  <c r="U337" i="43" s="1"/>
  <c r="R345" i="43"/>
  <c r="S345" i="43" s="1"/>
  <c r="T345" i="43" s="1"/>
  <c r="U345" i="43" s="1"/>
  <c r="R353" i="43"/>
  <c r="S353" i="43"/>
  <c r="T353" i="43" s="1"/>
  <c r="U353" i="43" s="1"/>
  <c r="R361" i="43"/>
  <c r="S361" i="43" s="1"/>
  <c r="T361" i="43" s="1"/>
  <c r="U361" i="43" s="1"/>
  <c r="R369" i="43"/>
  <c r="S369" i="43"/>
  <c r="T369" i="43" s="1"/>
  <c r="U369" i="43" s="1"/>
  <c r="R377" i="43"/>
  <c r="S377" i="43" s="1"/>
  <c r="T377" i="43" s="1"/>
  <c r="U377" i="43" s="1"/>
  <c r="R385" i="43"/>
  <c r="S385" i="43"/>
  <c r="T385" i="43" s="1"/>
  <c r="U385" i="43" s="1"/>
  <c r="R393" i="43"/>
  <c r="S393" i="43" s="1"/>
  <c r="T393" i="43" s="1"/>
  <c r="U393" i="43" s="1"/>
  <c r="R401" i="43"/>
  <c r="S401" i="43"/>
  <c r="T401" i="43" s="1"/>
  <c r="U401" i="43" s="1"/>
  <c r="R409" i="43"/>
  <c r="S409" i="43" s="1"/>
  <c r="T409" i="43" s="1"/>
  <c r="U409" i="43" s="1"/>
  <c r="R417" i="43"/>
  <c r="S417" i="43"/>
  <c r="T417" i="43" s="1"/>
  <c r="U417" i="43" s="1"/>
  <c r="R10" i="43"/>
  <c r="S10" i="43" s="1"/>
  <c r="T10" i="43" s="1"/>
  <c r="U10" i="43" s="1"/>
  <c r="R70" i="43"/>
  <c r="S70" i="43"/>
  <c r="T70" i="43" s="1"/>
  <c r="U70" i="43" s="1"/>
  <c r="R90" i="43"/>
  <c r="S90" i="43" s="1"/>
  <c r="T90" i="43" s="1"/>
  <c r="U90" i="43" s="1"/>
  <c r="R118" i="43"/>
  <c r="S118" i="43"/>
  <c r="T118" i="43" s="1"/>
  <c r="U118" i="43" s="1"/>
  <c r="R170" i="43"/>
  <c r="S170" i="43" s="1"/>
  <c r="T170" i="43" s="1"/>
  <c r="U170" i="43" s="1"/>
  <c r="R214" i="43"/>
  <c r="S214" i="43"/>
  <c r="T214" i="43" s="1"/>
  <c r="U214" i="43" s="1"/>
  <c r="R234" i="43"/>
  <c r="S234" i="43" s="1"/>
  <c r="T234" i="43" s="1"/>
  <c r="U234" i="43" s="1"/>
  <c r="R342" i="43"/>
  <c r="S342" i="43"/>
  <c r="T342" i="43" s="1"/>
  <c r="U342" i="43" s="1"/>
  <c r="R374" i="43"/>
  <c r="S374" i="43" s="1"/>
  <c r="T374" i="43" s="1"/>
  <c r="U374" i="43" s="1"/>
  <c r="R414" i="43"/>
  <c r="S414" i="43"/>
  <c r="T414" i="43" s="1"/>
  <c r="U414" i="43" s="1"/>
  <c r="R4" i="45"/>
  <c r="S4" i="45" s="1"/>
  <c r="T4" i="45" s="1"/>
  <c r="U4" i="45" s="1"/>
  <c r="R12" i="45"/>
  <c r="S12" i="45"/>
  <c r="T12" i="45" s="1"/>
  <c r="U12" i="45" s="1"/>
  <c r="R20" i="45"/>
  <c r="S20" i="45" s="1"/>
  <c r="T20" i="45" s="1"/>
  <c r="U20" i="45" s="1"/>
  <c r="R28" i="45"/>
  <c r="S28" i="45"/>
  <c r="T28" i="45" s="1"/>
  <c r="U28" i="45" s="1"/>
  <c r="R36" i="45"/>
  <c r="S36" i="45" s="1"/>
  <c r="T36" i="45" s="1"/>
  <c r="U36" i="45" s="1"/>
  <c r="R44" i="45"/>
  <c r="S44" i="45"/>
  <c r="T44" i="45" s="1"/>
  <c r="U44" i="45" s="1"/>
  <c r="R52" i="45"/>
  <c r="S52" i="45" s="1"/>
  <c r="T52" i="45" s="1"/>
  <c r="U52" i="45" s="1"/>
  <c r="R60" i="45"/>
  <c r="S60" i="45"/>
  <c r="T60" i="45" s="1"/>
  <c r="U60" i="45" s="1"/>
  <c r="R68" i="45"/>
  <c r="S68" i="45" s="1"/>
  <c r="T68" i="45" s="1"/>
  <c r="U68" i="45" s="1"/>
  <c r="R76" i="45"/>
  <c r="S76" i="45"/>
  <c r="T76" i="45" s="1"/>
  <c r="U76" i="45" s="1"/>
  <c r="R84" i="45"/>
  <c r="S84" i="45" s="1"/>
  <c r="T84" i="45" s="1"/>
  <c r="U84" i="45" s="1"/>
  <c r="R92" i="45"/>
  <c r="S92" i="45"/>
  <c r="T92" i="45" s="1"/>
  <c r="U92" i="45" s="1"/>
  <c r="R100" i="45"/>
  <c r="S100" i="45" s="1"/>
  <c r="T100" i="45" s="1"/>
  <c r="U100" i="45" s="1"/>
  <c r="R108" i="45"/>
  <c r="S108" i="45"/>
  <c r="T108" i="45" s="1"/>
  <c r="U108" i="45" s="1"/>
  <c r="R116" i="45"/>
  <c r="S116" i="45" s="1"/>
  <c r="T116" i="45" s="1"/>
  <c r="U116" i="45" s="1"/>
  <c r="R124" i="45"/>
  <c r="S124" i="45"/>
  <c r="T124" i="45" s="1"/>
  <c r="U124" i="45" s="1"/>
  <c r="R132" i="45"/>
  <c r="S132" i="45" s="1"/>
  <c r="T132" i="45" s="1"/>
  <c r="U132" i="45" s="1"/>
  <c r="R140" i="45"/>
  <c r="S140" i="45"/>
  <c r="T140" i="45" s="1"/>
  <c r="U140" i="45" s="1"/>
  <c r="R148" i="45"/>
  <c r="S148" i="45" s="1"/>
  <c r="T148" i="45" s="1"/>
  <c r="U148" i="45" s="1"/>
  <c r="R156" i="45"/>
  <c r="S156" i="45"/>
  <c r="T156" i="45" s="1"/>
  <c r="U156" i="45" s="1"/>
  <c r="R164" i="45"/>
  <c r="S164" i="45" s="1"/>
  <c r="T164" i="45" s="1"/>
  <c r="U164" i="45" s="1"/>
  <c r="R172" i="45"/>
  <c r="S172" i="45"/>
  <c r="T172" i="45" s="1"/>
  <c r="U172" i="45" s="1"/>
  <c r="R180" i="45"/>
  <c r="S180" i="45" s="1"/>
  <c r="T180" i="45" s="1"/>
  <c r="U180" i="45" s="1"/>
  <c r="R188" i="45"/>
  <c r="S188" i="45"/>
  <c r="T188" i="45" s="1"/>
  <c r="U188" i="45" s="1"/>
  <c r="R196" i="45"/>
  <c r="S196" i="45" s="1"/>
  <c r="T196" i="45" s="1"/>
  <c r="U196" i="45" s="1"/>
  <c r="R204" i="45"/>
  <c r="S204" i="45"/>
  <c r="T204" i="45" s="1"/>
  <c r="U204" i="45" s="1"/>
  <c r="R212" i="45"/>
  <c r="S212" i="45" s="1"/>
  <c r="T212" i="45" s="1"/>
  <c r="U212" i="45" s="1"/>
  <c r="R220" i="45"/>
  <c r="S220" i="45"/>
  <c r="T220" i="45" s="1"/>
  <c r="U220" i="45" s="1"/>
  <c r="R228" i="45"/>
  <c r="S228" i="45" s="1"/>
  <c r="T228" i="45" s="1"/>
  <c r="U228" i="45" s="1"/>
  <c r="R236" i="45"/>
  <c r="S236" i="45"/>
  <c r="T236" i="45" s="1"/>
  <c r="U236" i="45" s="1"/>
  <c r="R244" i="45"/>
  <c r="S244" i="45" s="1"/>
  <c r="T244" i="45" s="1"/>
  <c r="U244" i="45" s="1"/>
  <c r="R252" i="45"/>
  <c r="S252" i="45"/>
  <c r="T252" i="45" s="1"/>
  <c r="U252" i="45" s="1"/>
  <c r="R260" i="45"/>
  <c r="S260" i="45" s="1"/>
  <c r="T260" i="45" s="1"/>
  <c r="U260" i="45" s="1"/>
  <c r="R268" i="45"/>
  <c r="S268" i="45"/>
  <c r="T268" i="45" s="1"/>
  <c r="U268" i="45" s="1"/>
  <c r="R276" i="45"/>
  <c r="S276" i="45" s="1"/>
  <c r="T276" i="45" s="1"/>
  <c r="U276" i="45" s="1"/>
  <c r="R284" i="45"/>
  <c r="S284" i="45"/>
  <c r="T284" i="45" s="1"/>
  <c r="U284" i="45" s="1"/>
  <c r="R292" i="45"/>
  <c r="S292" i="45" s="1"/>
  <c r="T292" i="45" s="1"/>
  <c r="U292" i="45" s="1"/>
  <c r="R300" i="45"/>
  <c r="S300" i="45"/>
  <c r="T300" i="45" s="1"/>
  <c r="U300" i="45" s="1"/>
  <c r="R308" i="45"/>
  <c r="S308" i="45" s="1"/>
  <c r="T308" i="45" s="1"/>
  <c r="U308" i="45" s="1"/>
  <c r="R316" i="45"/>
  <c r="S316" i="45"/>
  <c r="T316" i="45" s="1"/>
  <c r="U316" i="45" s="1"/>
  <c r="R324" i="45"/>
  <c r="S324" i="45" s="1"/>
  <c r="T324" i="45" s="1"/>
  <c r="U324" i="45" s="1"/>
  <c r="R332" i="45"/>
  <c r="S332" i="45"/>
  <c r="T332" i="45" s="1"/>
  <c r="U332" i="45" s="1"/>
  <c r="R340" i="45"/>
  <c r="S340" i="45" s="1"/>
  <c r="T340" i="45" s="1"/>
  <c r="U340" i="45" s="1"/>
  <c r="R9" i="45"/>
  <c r="S9" i="45"/>
  <c r="T9" i="45" s="1"/>
  <c r="U9" i="45" s="1"/>
  <c r="R17" i="45"/>
  <c r="S17" i="45" s="1"/>
  <c r="T17" i="45" s="1"/>
  <c r="U17" i="45" s="1"/>
  <c r="R25" i="45"/>
  <c r="S25" i="45"/>
  <c r="T25" i="45" s="1"/>
  <c r="U25" i="45" s="1"/>
  <c r="R33" i="45"/>
  <c r="S33" i="45" s="1"/>
  <c r="T33" i="45" s="1"/>
  <c r="U33" i="45" s="1"/>
  <c r="R41" i="45"/>
  <c r="S41" i="45"/>
  <c r="T41" i="45" s="1"/>
  <c r="U41" i="45" s="1"/>
  <c r="R49" i="45"/>
  <c r="S49" i="45" s="1"/>
  <c r="T49" i="45" s="1"/>
  <c r="U49" i="45" s="1"/>
  <c r="R57" i="45"/>
  <c r="S57" i="45"/>
  <c r="T57" i="45" s="1"/>
  <c r="U57" i="45" s="1"/>
  <c r="R65" i="45"/>
  <c r="S65" i="45" s="1"/>
  <c r="T65" i="45" s="1"/>
  <c r="U65" i="45" s="1"/>
  <c r="R73" i="45"/>
  <c r="S73" i="45"/>
  <c r="T73" i="45" s="1"/>
  <c r="U73" i="45" s="1"/>
  <c r="R81" i="45"/>
  <c r="S81" i="45" s="1"/>
  <c r="T81" i="45" s="1"/>
  <c r="U81" i="45" s="1"/>
  <c r="R89" i="45"/>
  <c r="S89" i="45"/>
  <c r="T89" i="45" s="1"/>
  <c r="U89" i="45" s="1"/>
  <c r="R97" i="45"/>
  <c r="S97" i="45" s="1"/>
  <c r="T97" i="45" s="1"/>
  <c r="U97" i="45" s="1"/>
  <c r="R105" i="45"/>
  <c r="S105" i="45"/>
  <c r="T105" i="45" s="1"/>
  <c r="U105" i="45" s="1"/>
  <c r="R113" i="45"/>
  <c r="S113" i="45" s="1"/>
  <c r="T113" i="45" s="1"/>
  <c r="U113" i="45" s="1"/>
  <c r="R121" i="45"/>
  <c r="S121" i="45"/>
  <c r="T121" i="45" s="1"/>
  <c r="U121" i="45" s="1"/>
  <c r="R129" i="45"/>
  <c r="S129" i="45" s="1"/>
  <c r="T129" i="45" s="1"/>
  <c r="U129" i="45" s="1"/>
  <c r="R137" i="45"/>
  <c r="S137" i="45"/>
  <c r="T137" i="45" s="1"/>
  <c r="U137" i="45" s="1"/>
  <c r="R145" i="45"/>
  <c r="S145" i="45" s="1"/>
  <c r="T145" i="45" s="1"/>
  <c r="U145" i="45" s="1"/>
  <c r="R153" i="45"/>
  <c r="S153" i="45"/>
  <c r="T153" i="45" s="1"/>
  <c r="U153" i="45" s="1"/>
  <c r="R161" i="45"/>
  <c r="S161" i="45" s="1"/>
  <c r="T161" i="45" s="1"/>
  <c r="U161" i="45" s="1"/>
  <c r="R169" i="45"/>
  <c r="S169" i="45"/>
  <c r="T169" i="45" s="1"/>
  <c r="U169" i="45" s="1"/>
  <c r="R177" i="45"/>
  <c r="S177" i="45" s="1"/>
  <c r="T177" i="45" s="1"/>
  <c r="U177" i="45" s="1"/>
  <c r="R185" i="45"/>
  <c r="S185" i="45"/>
  <c r="T185" i="45" s="1"/>
  <c r="U185" i="45" s="1"/>
  <c r="R193" i="45"/>
  <c r="S193" i="45" s="1"/>
  <c r="T193" i="45" s="1"/>
  <c r="U193" i="45" s="1"/>
  <c r="R201" i="45"/>
  <c r="S201" i="45"/>
  <c r="T201" i="45" s="1"/>
  <c r="U201" i="45" s="1"/>
  <c r="R209" i="45"/>
  <c r="S209" i="45" s="1"/>
  <c r="T209" i="45" s="1"/>
  <c r="U209" i="45" s="1"/>
  <c r="R217" i="45"/>
  <c r="S217" i="45"/>
  <c r="T217" i="45" s="1"/>
  <c r="U217" i="45" s="1"/>
  <c r="R225" i="45"/>
  <c r="S225" i="45" s="1"/>
  <c r="T225" i="45" s="1"/>
  <c r="U225" i="45" s="1"/>
  <c r="R233" i="45"/>
  <c r="S233" i="45"/>
  <c r="T233" i="45" s="1"/>
  <c r="U233" i="45" s="1"/>
  <c r="R241" i="45"/>
  <c r="S241" i="45" s="1"/>
  <c r="T241" i="45" s="1"/>
  <c r="U241" i="45" s="1"/>
  <c r="R249" i="45"/>
  <c r="S249" i="45"/>
  <c r="T249" i="45" s="1"/>
  <c r="U249" i="45" s="1"/>
  <c r="R257" i="45"/>
  <c r="S257" i="45" s="1"/>
  <c r="T257" i="45" s="1"/>
  <c r="U257" i="45" s="1"/>
  <c r="R265" i="45"/>
  <c r="S265" i="45"/>
  <c r="T265" i="45" s="1"/>
  <c r="U265" i="45" s="1"/>
  <c r="R273" i="45"/>
  <c r="S273" i="45" s="1"/>
  <c r="T273" i="45" s="1"/>
  <c r="U273" i="45" s="1"/>
  <c r="R281" i="45"/>
  <c r="S281" i="45"/>
  <c r="T281" i="45" s="1"/>
  <c r="U281" i="45" s="1"/>
  <c r="R289" i="45"/>
  <c r="S289" i="45" s="1"/>
  <c r="T289" i="45" s="1"/>
  <c r="U289" i="45" s="1"/>
  <c r="R297" i="45"/>
  <c r="S297" i="45"/>
  <c r="T297" i="45" s="1"/>
  <c r="U297" i="45" s="1"/>
  <c r="R305" i="45"/>
  <c r="S305" i="45" s="1"/>
  <c r="T305" i="45" s="1"/>
  <c r="U305" i="45" s="1"/>
  <c r="R313" i="45"/>
  <c r="S313" i="45"/>
  <c r="T313" i="45" s="1"/>
  <c r="U313" i="45" s="1"/>
  <c r="R321" i="45"/>
  <c r="S321" i="45" s="1"/>
  <c r="T321" i="45" s="1"/>
  <c r="U321" i="45" s="1"/>
  <c r="R329" i="45"/>
  <c r="S329" i="45"/>
  <c r="T329" i="45" s="1"/>
  <c r="U329" i="45" s="1"/>
  <c r="R337" i="45"/>
  <c r="S337" i="45" s="1"/>
  <c r="T337" i="45" s="1"/>
  <c r="U337" i="45" s="1"/>
  <c r="R345" i="45"/>
  <c r="S345" i="45"/>
  <c r="T345" i="45" s="1"/>
  <c r="U345" i="45" s="1"/>
  <c r="R353" i="45"/>
  <c r="S353" i="45" s="1"/>
  <c r="T353" i="45" s="1"/>
  <c r="U353" i="45" s="1"/>
  <c r="R361" i="45"/>
  <c r="S361" i="45"/>
  <c r="T361" i="45" s="1"/>
  <c r="U361" i="45" s="1"/>
  <c r="R369" i="45"/>
  <c r="S369" i="45" s="1"/>
  <c r="T369" i="45" s="1"/>
  <c r="U369" i="45" s="1"/>
  <c r="R377" i="45"/>
  <c r="S377" i="45"/>
  <c r="T377" i="45" s="1"/>
  <c r="U377" i="45" s="1"/>
  <c r="R385" i="45"/>
  <c r="S385" i="45" s="1"/>
  <c r="T385" i="45" s="1"/>
  <c r="U385" i="45" s="1"/>
  <c r="R393" i="45"/>
  <c r="S393" i="45"/>
  <c r="T393" i="45" s="1"/>
  <c r="U393" i="45" s="1"/>
  <c r="R401" i="45"/>
  <c r="S401" i="45" s="1"/>
  <c r="T401" i="45" s="1"/>
  <c r="U401" i="45" s="1"/>
  <c r="R409" i="45"/>
  <c r="S409" i="45"/>
  <c r="T409" i="45" s="1"/>
  <c r="U409" i="45" s="1"/>
  <c r="R417" i="45"/>
  <c r="S417" i="45" s="1"/>
  <c r="T417" i="45" s="1"/>
  <c r="U417" i="45" s="1"/>
  <c r="R370" i="45"/>
  <c r="S370" i="45"/>
  <c r="T370" i="45" s="1"/>
  <c r="U370" i="45" s="1"/>
  <c r="R244" i="43"/>
  <c r="S244" i="43" s="1"/>
  <c r="T244" i="43" s="1"/>
  <c r="U244" i="43" s="1"/>
  <c r="V63" i="43"/>
  <c r="V79" i="43"/>
  <c r="V95" i="43"/>
  <c r="V111" i="43"/>
  <c r="V127" i="43"/>
  <c r="V143" i="43"/>
  <c r="V159" i="43"/>
  <c r="V175" i="43"/>
  <c r="V191" i="43"/>
  <c r="V207" i="43"/>
  <c r="V223" i="43"/>
  <c r="V239" i="43"/>
  <c r="V255" i="43"/>
  <c r="V271" i="43"/>
  <c r="V287" i="43"/>
  <c r="V303" i="43"/>
  <c r="V319" i="43"/>
  <c r="V335" i="43"/>
  <c r="V351" i="43"/>
  <c r="V367" i="43"/>
  <c r="V383" i="43"/>
  <c r="V399" i="43"/>
  <c r="V415" i="43"/>
  <c r="V46" i="43"/>
  <c r="V110" i="43"/>
  <c r="V174" i="43"/>
  <c r="V238" i="43"/>
  <c r="V302" i="43"/>
  <c r="V366" i="43"/>
  <c r="R276" i="43"/>
  <c r="S276" i="43" s="1"/>
  <c r="T276" i="43" s="1"/>
  <c r="U276" i="43" s="1"/>
  <c r="V16" i="43"/>
  <c r="V32" i="43"/>
  <c r="V48" i="43"/>
  <c r="V64" i="43"/>
  <c r="V80" i="43"/>
  <c r="V96" i="43"/>
  <c r="V112" i="43"/>
  <c r="V128" i="43"/>
  <c r="V144" i="43"/>
  <c r="V160" i="43"/>
  <c r="V176" i="43"/>
  <c r="V192" i="43"/>
  <c r="V208" i="43"/>
  <c r="V224" i="43"/>
  <c r="V240" i="43"/>
  <c r="V256" i="43"/>
  <c r="V272" i="43"/>
  <c r="V288" i="43"/>
  <c r="V304" i="43"/>
  <c r="V320" i="43"/>
  <c r="V336" i="43"/>
  <c r="V352" i="43"/>
  <c r="V368" i="43"/>
  <c r="V384" i="43"/>
  <c r="V400" i="43"/>
  <c r="V416" i="43"/>
  <c r="R7" i="43"/>
  <c r="S7" i="43" s="1"/>
  <c r="T7" i="43" s="1"/>
  <c r="U7" i="43" s="1"/>
  <c r="V65" i="43"/>
  <c r="V81" i="43"/>
  <c r="V97" i="43"/>
  <c r="V113" i="43"/>
  <c r="V129" i="43"/>
  <c r="V145" i="43"/>
  <c r="V161" i="43"/>
  <c r="V177" i="43"/>
  <c r="V193" i="43"/>
  <c r="V209" i="43"/>
  <c r="V225" i="43"/>
  <c r="V241" i="43"/>
  <c r="V257" i="43"/>
  <c r="V273" i="43"/>
  <c r="V289" i="43"/>
  <c r="V305" i="43"/>
  <c r="V321" i="43"/>
  <c r="V337" i="43"/>
  <c r="V353" i="43"/>
  <c r="V369" i="43"/>
  <c r="V385" i="43"/>
  <c r="V401" i="43"/>
  <c r="V417" i="43"/>
  <c r="V6" i="43"/>
  <c r="V70" i="43"/>
  <c r="V134" i="43"/>
  <c r="V198" i="43"/>
  <c r="V262" i="43"/>
  <c r="V326" i="43"/>
  <c r="V390" i="43"/>
  <c r="R212" i="43"/>
  <c r="S212" i="43" s="1"/>
  <c r="T212" i="43" s="1"/>
  <c r="U212" i="43" s="1"/>
  <c r="V42" i="43"/>
  <c r="V346" i="39"/>
  <c r="V354" i="39"/>
  <c r="V362" i="39"/>
  <c r="V370" i="39"/>
  <c r="V378" i="39"/>
  <c r="V386" i="39"/>
  <c r="V394" i="39"/>
  <c r="V402" i="39"/>
  <c r="V410" i="39"/>
  <c r="V15" i="35"/>
  <c r="V31" i="35"/>
  <c r="V47" i="35"/>
  <c r="V63" i="35"/>
  <c r="V79" i="35"/>
  <c r="V95" i="35"/>
  <c r="V111" i="35"/>
  <c r="V127" i="35"/>
  <c r="V143" i="35"/>
  <c r="V159" i="35"/>
  <c r="V175" i="35"/>
  <c r="V191" i="35"/>
  <c r="V207" i="35"/>
  <c r="V223" i="35"/>
  <c r="V239" i="35"/>
  <c r="V255" i="35"/>
  <c r="V271" i="35"/>
  <c r="V306" i="35"/>
  <c r="V8" i="35"/>
  <c r="V24" i="35"/>
  <c r="V40" i="35"/>
  <c r="V56" i="35"/>
  <c r="V72" i="35"/>
  <c r="V88" i="35"/>
  <c r="V104" i="35"/>
  <c r="V120" i="35"/>
  <c r="V136" i="35"/>
  <c r="V152" i="35"/>
  <c r="V168" i="35"/>
  <c r="V184" i="35"/>
  <c r="V200" i="35"/>
  <c r="V216" i="35"/>
  <c r="V232" i="35"/>
  <c r="V248" i="35"/>
  <c r="V264" i="35"/>
  <c r="V280" i="35"/>
  <c r="V296" i="35"/>
  <c r="V302" i="35"/>
  <c r="V326" i="35"/>
  <c r="V342" i="35"/>
  <c r="V358" i="35"/>
  <c r="V374" i="35"/>
  <c r="V390" i="35"/>
  <c r="V406" i="35"/>
  <c r="V422" i="35"/>
  <c r="V438" i="35"/>
  <c r="V454" i="35"/>
  <c r="V470" i="35"/>
  <c r="V486" i="35"/>
  <c r="V502" i="35"/>
  <c r="V518" i="35"/>
  <c r="V534" i="35"/>
  <c r="V5" i="35"/>
  <c r="V21" i="35"/>
  <c r="V37" i="35"/>
  <c r="V53" i="35"/>
  <c r="V69" i="35"/>
  <c r="V85" i="35"/>
  <c r="V101" i="35"/>
  <c r="V117" i="35"/>
  <c r="V133" i="35"/>
  <c r="V149" i="35"/>
  <c r="V165" i="35"/>
  <c r="V181" i="35"/>
  <c r="V197" i="35"/>
  <c r="V213" i="35"/>
  <c r="V229" i="35"/>
  <c r="V245" i="35"/>
  <c r="V261" i="35"/>
  <c r="V277" i="35"/>
  <c r="V293" i="35"/>
  <c r="V309" i="35"/>
  <c r="V282" i="35"/>
  <c r="V308" i="35"/>
  <c r="V327" i="35"/>
  <c r="V343" i="35"/>
  <c r="V359" i="35"/>
  <c r="V375" i="35"/>
  <c r="V391" i="35"/>
  <c r="V407" i="35"/>
  <c r="V423" i="35"/>
  <c r="V439" i="35"/>
  <c r="V455" i="35"/>
  <c r="V471" i="35"/>
  <c r="V487" i="35"/>
  <c r="V503" i="35"/>
  <c r="V519" i="35"/>
  <c r="V535" i="35"/>
  <c r="V10" i="35"/>
  <c r="V26" i="35"/>
  <c r="V42" i="35"/>
  <c r="V58" i="35"/>
  <c r="V74" i="35"/>
  <c r="V90" i="35"/>
  <c r="V106" i="35"/>
  <c r="V122" i="35"/>
  <c r="V138" i="35"/>
  <c r="V154" i="35"/>
  <c r="V170" i="35"/>
  <c r="V186" i="35"/>
  <c r="V202" i="35"/>
  <c r="V218" i="35"/>
  <c r="V234" i="35"/>
  <c r="V250" i="35"/>
  <c r="V266" i="35"/>
  <c r="V333" i="35"/>
  <c r="V349" i="35"/>
  <c r="V365" i="35"/>
  <c r="V381" i="35"/>
  <c r="V397" i="35"/>
  <c r="V413" i="35"/>
  <c r="V429" i="35"/>
  <c r="V445" i="35"/>
  <c r="V461" i="35"/>
  <c r="V477" i="35"/>
  <c r="V493" i="35"/>
  <c r="V509" i="35"/>
  <c r="V525" i="35"/>
  <c r="V541" i="35"/>
  <c r="V310" i="35"/>
  <c r="V311" i="35"/>
  <c r="V524" i="35"/>
  <c r="V300" i="35"/>
  <c r="V316" i="35"/>
  <c r="V332" i="35"/>
  <c r="V348" i="35"/>
  <c r="V364" i="35"/>
  <c r="V380" i="35"/>
  <c r="V396" i="35"/>
  <c r="V412" i="35"/>
  <c r="V428" i="35"/>
  <c r="V444" i="35"/>
  <c r="V460" i="35"/>
  <c r="V476" i="35"/>
  <c r="V492" i="35"/>
  <c r="V508" i="35"/>
  <c r="R39" i="43"/>
  <c r="S39" i="43" s="1"/>
  <c r="T39" i="43" s="1"/>
  <c r="U39" i="43" s="1"/>
  <c r="R323" i="43"/>
  <c r="S323" i="43" s="1"/>
  <c r="T323" i="43" s="1"/>
  <c r="U323" i="43" s="1"/>
  <c r="R15" i="43"/>
  <c r="S15" i="43" s="1"/>
  <c r="T15" i="43" s="1"/>
  <c r="U15" i="43" s="1"/>
  <c r="R23" i="43"/>
  <c r="S23" i="43" s="1"/>
  <c r="T23" i="43" s="1"/>
  <c r="U23" i="43" s="1"/>
  <c r="R31" i="43"/>
  <c r="S31" i="43" s="1"/>
  <c r="T31" i="43" s="1"/>
  <c r="U31" i="43" s="1"/>
  <c r="R47" i="43"/>
  <c r="S47" i="43" s="1"/>
  <c r="T47" i="43" s="1"/>
  <c r="U47" i="43" s="1"/>
  <c r="R55" i="43"/>
  <c r="S55" i="43" s="1"/>
  <c r="T55" i="43" s="1"/>
  <c r="U55" i="43" s="1"/>
  <c r="R63" i="43"/>
  <c r="S63" i="43" s="1"/>
  <c r="T63" i="43" s="1"/>
  <c r="U63" i="43" s="1"/>
  <c r="R75" i="43"/>
  <c r="S75" i="43" s="1"/>
  <c r="T75" i="43" s="1"/>
  <c r="U75" i="43" s="1"/>
  <c r="R83" i="43"/>
  <c r="S83" i="43" s="1"/>
  <c r="T83" i="43" s="1"/>
  <c r="U83" i="43" s="1"/>
  <c r="R91" i="43"/>
  <c r="S91" i="43" s="1"/>
  <c r="T91" i="43" s="1"/>
  <c r="U91" i="43" s="1"/>
  <c r="R103" i="43"/>
  <c r="S103" i="43" s="1"/>
  <c r="T103" i="43" s="1"/>
  <c r="U103" i="43" s="1"/>
  <c r="R111" i="43"/>
  <c r="S111" i="43" s="1"/>
  <c r="T111" i="43" s="1"/>
  <c r="U111" i="43" s="1"/>
  <c r="R123" i="43"/>
  <c r="S123" i="43" s="1"/>
  <c r="T123" i="43" s="1"/>
  <c r="U123" i="43" s="1"/>
  <c r="R135" i="43"/>
  <c r="S135" i="43" s="1"/>
  <c r="T135" i="43" s="1"/>
  <c r="U135" i="43" s="1"/>
  <c r="R143" i="43"/>
  <c r="S143" i="43" s="1"/>
  <c r="T143" i="43" s="1"/>
  <c r="U143" i="43" s="1"/>
  <c r="R155" i="43"/>
  <c r="S155" i="43" s="1"/>
  <c r="T155" i="43" s="1"/>
  <c r="U155" i="43" s="1"/>
  <c r="R167" i="43"/>
  <c r="S167" i="43" s="1"/>
  <c r="T167" i="43" s="1"/>
  <c r="U167" i="43" s="1"/>
  <c r="R175" i="43"/>
  <c r="S175" i="43" s="1"/>
  <c r="T175" i="43" s="1"/>
  <c r="U175" i="43" s="1"/>
  <c r="R187" i="43"/>
  <c r="S187" i="43" s="1"/>
  <c r="T187" i="43" s="1"/>
  <c r="U187" i="43" s="1"/>
  <c r="R199" i="43"/>
  <c r="S199" i="43" s="1"/>
  <c r="T199" i="43" s="1"/>
  <c r="U199" i="43" s="1"/>
  <c r="R207" i="43"/>
  <c r="S207" i="43" s="1"/>
  <c r="T207" i="43" s="1"/>
  <c r="U207" i="43" s="1"/>
  <c r="R219" i="43"/>
  <c r="S219" i="43" s="1"/>
  <c r="T219" i="43" s="1"/>
  <c r="U219" i="43" s="1"/>
  <c r="R231" i="43"/>
  <c r="S231" i="43" s="1"/>
  <c r="T231" i="43" s="1"/>
  <c r="U231" i="43" s="1"/>
  <c r="R239" i="43"/>
  <c r="S239" i="43" s="1"/>
  <c r="T239" i="43" s="1"/>
  <c r="U239" i="43" s="1"/>
  <c r="R251" i="43"/>
  <c r="S251" i="43" s="1"/>
  <c r="T251" i="43" s="1"/>
  <c r="U251" i="43" s="1"/>
  <c r="R263" i="43"/>
  <c r="S263" i="43" s="1"/>
  <c r="T263" i="43" s="1"/>
  <c r="U263" i="43" s="1"/>
  <c r="R271" i="43"/>
  <c r="S271" i="43" s="1"/>
  <c r="T271" i="43" s="1"/>
  <c r="U271" i="43" s="1"/>
  <c r="R283" i="43"/>
  <c r="S283" i="43" s="1"/>
  <c r="T283" i="43" s="1"/>
  <c r="U283" i="43" s="1"/>
  <c r="R295" i="43"/>
  <c r="S295" i="43" s="1"/>
  <c r="T295" i="43" s="1"/>
  <c r="U295" i="43" s="1"/>
  <c r="R303" i="43"/>
  <c r="S303" i="43" s="1"/>
  <c r="T303" i="43" s="1"/>
  <c r="U303" i="43" s="1"/>
  <c r="R315" i="43"/>
  <c r="S315" i="43" s="1"/>
  <c r="T315" i="43" s="1"/>
  <c r="U315" i="43" s="1"/>
  <c r="R327" i="43"/>
  <c r="S327" i="43" s="1"/>
  <c r="T327" i="43" s="1"/>
  <c r="U327" i="43" s="1"/>
  <c r="R335" i="43"/>
  <c r="S335" i="43" s="1"/>
  <c r="T335" i="43" s="1"/>
  <c r="U335" i="43" s="1"/>
  <c r="R347" i="43"/>
  <c r="S347" i="43" s="1"/>
  <c r="T347" i="43" s="1"/>
  <c r="U347" i="43" s="1"/>
  <c r="R359" i="43"/>
  <c r="S359" i="43" s="1"/>
  <c r="T359" i="43" s="1"/>
  <c r="U359" i="43" s="1"/>
  <c r="R367" i="43"/>
  <c r="S367" i="43" s="1"/>
  <c r="T367" i="43" s="1"/>
  <c r="U367" i="43" s="1"/>
  <c r="R379" i="43"/>
  <c r="S379" i="43" s="1"/>
  <c r="T379" i="43" s="1"/>
  <c r="U379" i="43" s="1"/>
  <c r="R391" i="43"/>
  <c r="S391" i="43" s="1"/>
  <c r="T391" i="43" s="1"/>
  <c r="U391" i="43" s="1"/>
  <c r="R399" i="43"/>
  <c r="S399" i="43" s="1"/>
  <c r="T399" i="43" s="1"/>
  <c r="U399" i="43" s="1"/>
  <c r="R411" i="43"/>
  <c r="S411" i="43" s="1"/>
  <c r="T411" i="43" s="1"/>
  <c r="U411" i="43" s="1"/>
  <c r="R3" i="43"/>
  <c r="S3" i="43" s="1"/>
  <c r="T3" i="43" s="1"/>
  <c r="U3" i="43" s="1"/>
  <c r="R132" i="43"/>
  <c r="S132" i="43" s="1"/>
  <c r="T132" i="43" s="1"/>
  <c r="U132" i="43" s="1"/>
  <c r="R260" i="43"/>
  <c r="S260" i="43" s="1"/>
  <c r="T260" i="43" s="1"/>
  <c r="U260" i="43" s="1"/>
  <c r="R388" i="43"/>
  <c r="S388" i="43" s="1"/>
  <c r="T388" i="43" s="1"/>
  <c r="U388" i="43" s="1"/>
  <c r="R12" i="43"/>
  <c r="S12" i="43" s="1"/>
  <c r="T12" i="43" s="1"/>
  <c r="U12" i="43" s="1"/>
  <c r="R20" i="43"/>
  <c r="S20" i="43" s="1"/>
  <c r="T20" i="43" s="1"/>
  <c r="U20" i="43" s="1"/>
  <c r="R28" i="43"/>
  <c r="S28" i="43" s="1"/>
  <c r="T28" i="43" s="1"/>
  <c r="U28" i="43" s="1"/>
  <c r="R36" i="43"/>
  <c r="S36" i="43" s="1"/>
  <c r="T36" i="43" s="1"/>
  <c r="U36" i="43" s="1"/>
  <c r="R48" i="43"/>
  <c r="S48" i="43" s="1"/>
  <c r="T48" i="43" s="1"/>
  <c r="U48" i="43" s="1"/>
  <c r="R56" i="43"/>
  <c r="S56" i="43" s="1"/>
  <c r="T56" i="43" s="1"/>
  <c r="U56" i="43" s="1"/>
  <c r="R64" i="43"/>
  <c r="S64" i="43" s="1"/>
  <c r="T64" i="43" s="1"/>
  <c r="U64" i="43" s="1"/>
  <c r="R76" i="43"/>
  <c r="S76" i="43" s="1"/>
  <c r="T76" i="43" s="1"/>
  <c r="U76" i="43" s="1"/>
  <c r="R84" i="43"/>
  <c r="S84" i="43" s="1"/>
  <c r="T84" i="43" s="1"/>
  <c r="U84" i="43" s="1"/>
  <c r="R92" i="43"/>
  <c r="S92" i="43" s="1"/>
  <c r="T92" i="43" s="1"/>
  <c r="U92" i="43" s="1"/>
  <c r="R104" i="43"/>
  <c r="S104" i="43" s="1"/>
  <c r="T104" i="43" s="1"/>
  <c r="U104" i="43" s="1"/>
  <c r="R112" i="43"/>
  <c r="S112" i="43" s="1"/>
  <c r="T112" i="43" s="1"/>
  <c r="U112" i="43" s="1"/>
  <c r="R124" i="43"/>
  <c r="S124" i="43" s="1"/>
  <c r="T124" i="43" s="1"/>
  <c r="U124" i="43" s="1"/>
  <c r="R136" i="43"/>
  <c r="S136" i="43" s="1"/>
  <c r="T136" i="43" s="1"/>
  <c r="U136" i="43" s="1"/>
  <c r="R144" i="43"/>
  <c r="S144" i="43" s="1"/>
  <c r="T144" i="43" s="1"/>
  <c r="U144" i="43" s="1"/>
  <c r="R156" i="43"/>
  <c r="S156" i="43" s="1"/>
  <c r="T156" i="43" s="1"/>
  <c r="U156" i="43" s="1"/>
  <c r="R168" i="43"/>
  <c r="S168" i="43" s="1"/>
  <c r="T168" i="43" s="1"/>
  <c r="U168" i="43" s="1"/>
  <c r="R176" i="43"/>
  <c r="S176" i="43" s="1"/>
  <c r="T176" i="43" s="1"/>
  <c r="U176" i="43" s="1"/>
  <c r="R188" i="43"/>
  <c r="S188" i="43" s="1"/>
  <c r="T188" i="43" s="1"/>
  <c r="U188" i="43" s="1"/>
  <c r="R200" i="43"/>
  <c r="S200" i="43" s="1"/>
  <c r="T200" i="43" s="1"/>
  <c r="U200" i="43" s="1"/>
  <c r="R208" i="43"/>
  <c r="S208" i="43" s="1"/>
  <c r="T208" i="43" s="1"/>
  <c r="U208" i="43" s="1"/>
  <c r="R220" i="43"/>
  <c r="S220" i="43" s="1"/>
  <c r="T220" i="43" s="1"/>
  <c r="U220" i="43" s="1"/>
  <c r="R232" i="43"/>
  <c r="S232" i="43" s="1"/>
  <c r="T232" i="43" s="1"/>
  <c r="U232" i="43" s="1"/>
  <c r="R240" i="43"/>
  <c r="S240" i="43" s="1"/>
  <c r="T240" i="43" s="1"/>
  <c r="U240" i="43" s="1"/>
  <c r="R252" i="43"/>
  <c r="S252" i="43" s="1"/>
  <c r="T252" i="43" s="1"/>
  <c r="U252" i="43" s="1"/>
  <c r="R264" i="43"/>
  <c r="S264" i="43" s="1"/>
  <c r="T264" i="43" s="1"/>
  <c r="U264" i="43" s="1"/>
  <c r="R272" i="43"/>
  <c r="S272" i="43" s="1"/>
  <c r="T272" i="43" s="1"/>
  <c r="U272" i="43" s="1"/>
  <c r="R284" i="43"/>
  <c r="S284" i="43" s="1"/>
  <c r="T284" i="43" s="1"/>
  <c r="U284" i="43" s="1"/>
  <c r="R296" i="43"/>
  <c r="S296" i="43" s="1"/>
  <c r="T296" i="43" s="1"/>
  <c r="U296" i="43" s="1"/>
  <c r="R304" i="43"/>
  <c r="S304" i="43" s="1"/>
  <c r="T304" i="43" s="1"/>
  <c r="U304" i="43" s="1"/>
  <c r="R316" i="43"/>
  <c r="S316" i="43" s="1"/>
  <c r="T316" i="43" s="1"/>
  <c r="U316" i="43" s="1"/>
  <c r="R328" i="43"/>
  <c r="S328" i="43" s="1"/>
  <c r="T328" i="43" s="1"/>
  <c r="U328" i="43" s="1"/>
  <c r="R336" i="43"/>
  <c r="S336" i="43" s="1"/>
  <c r="T336" i="43" s="1"/>
  <c r="U336" i="43" s="1"/>
  <c r="R348" i="43"/>
  <c r="S348" i="43" s="1"/>
  <c r="T348" i="43" s="1"/>
  <c r="U348" i="43" s="1"/>
  <c r="R360" i="43"/>
  <c r="S360" i="43" s="1"/>
  <c r="T360" i="43" s="1"/>
  <c r="U360" i="43" s="1"/>
  <c r="R368" i="43"/>
  <c r="S368" i="43" s="1"/>
  <c r="T368" i="43" s="1"/>
  <c r="U368" i="43" s="1"/>
  <c r="R380" i="43"/>
  <c r="S380" i="43" s="1"/>
  <c r="T380" i="43" s="1"/>
  <c r="U380" i="43" s="1"/>
  <c r="R392" i="43"/>
  <c r="S392" i="43" s="1"/>
  <c r="T392" i="43" s="1"/>
  <c r="U392" i="43" s="1"/>
  <c r="R400" i="43"/>
  <c r="S400" i="43" s="1"/>
  <c r="T400" i="43" s="1"/>
  <c r="U400" i="43" s="1"/>
  <c r="R243" i="43"/>
  <c r="S243" i="43" s="1"/>
  <c r="T243" i="43" s="1"/>
  <c r="U243" i="43" s="1"/>
  <c r="R371" i="43"/>
  <c r="S371" i="43" s="1"/>
  <c r="T371" i="43" s="1"/>
  <c r="U371" i="43" s="1"/>
  <c r="R126" i="43"/>
  <c r="S126" i="43" s="1"/>
  <c r="T126" i="43" s="1"/>
  <c r="U126" i="43" s="1"/>
  <c r="R146" i="43"/>
  <c r="S146" i="43" s="1"/>
  <c r="T146" i="43" s="1"/>
  <c r="U146" i="43" s="1"/>
  <c r="R338" i="43"/>
  <c r="S338" i="43" s="1"/>
  <c r="T338" i="43" s="1"/>
  <c r="U338" i="43" s="1"/>
  <c r="R408" i="43"/>
  <c r="S408" i="43" s="1"/>
  <c r="T408" i="43" s="1"/>
  <c r="U408" i="43" s="1"/>
  <c r="R416" i="43"/>
  <c r="S416" i="43" s="1"/>
  <c r="T416" i="43" s="1"/>
  <c r="U416" i="43" s="1"/>
  <c r="R26" i="43"/>
  <c r="S26" i="43" s="1"/>
  <c r="T26" i="43" s="1"/>
  <c r="U26" i="43" s="1"/>
  <c r="R74" i="43"/>
  <c r="S74" i="43" s="1"/>
  <c r="T74" i="43" s="1"/>
  <c r="U74" i="43" s="1"/>
  <c r="R134" i="43"/>
  <c r="S134" i="43" s="1"/>
  <c r="T134" i="43" s="1"/>
  <c r="U134" i="43" s="1"/>
  <c r="R186" i="43"/>
  <c r="S186" i="43" s="1"/>
  <c r="T186" i="43" s="1"/>
  <c r="U186" i="43" s="1"/>
  <c r="R246" i="43"/>
  <c r="S246" i="43" s="1"/>
  <c r="T246" i="43" s="1"/>
  <c r="U246" i="43" s="1"/>
  <c r="R262" i="43"/>
  <c r="S262" i="43" s="1"/>
  <c r="T262" i="43" s="1"/>
  <c r="U262" i="43" s="1"/>
  <c r="R278" i="43"/>
  <c r="S278" i="43" s="1"/>
  <c r="T278" i="43" s="1"/>
  <c r="U278" i="43" s="1"/>
  <c r="R294" i="43"/>
  <c r="S294" i="43" s="1"/>
  <c r="T294" i="43" s="1"/>
  <c r="U294" i="43" s="1"/>
  <c r="R362" i="43"/>
  <c r="S362" i="43" s="1"/>
  <c r="T362" i="43" s="1"/>
  <c r="U362" i="43" s="1"/>
  <c r="R382" i="43"/>
  <c r="S382" i="43" s="1"/>
  <c r="T382" i="43" s="1"/>
  <c r="U382" i="43" s="1"/>
  <c r="R402" i="43"/>
  <c r="S402" i="43" s="1"/>
  <c r="T402" i="43" s="1"/>
  <c r="U402" i="43" s="1"/>
  <c r="R422" i="43"/>
  <c r="S422" i="43" s="1"/>
  <c r="T422" i="43" s="1"/>
  <c r="U422" i="43" s="1"/>
  <c r="R13" i="43"/>
  <c r="S13" i="43" s="1"/>
  <c r="T13" i="43" s="1"/>
  <c r="U13" i="43" s="1"/>
  <c r="R29" i="43"/>
  <c r="S29" i="43" s="1"/>
  <c r="T29" i="43" s="1"/>
  <c r="U29" i="43" s="1"/>
  <c r="R57" i="43"/>
  <c r="S57" i="43" s="1"/>
  <c r="T57" i="43" s="1"/>
  <c r="U57" i="43" s="1"/>
  <c r="R89" i="43"/>
  <c r="S89" i="43" s="1"/>
  <c r="T89" i="43" s="1"/>
  <c r="U89" i="43" s="1"/>
  <c r="R189" i="43"/>
  <c r="S189" i="43" s="1"/>
  <c r="T189" i="43" s="1"/>
  <c r="U189" i="43" s="1"/>
  <c r="R221" i="43"/>
  <c r="S221" i="43" s="1"/>
  <c r="T221" i="43" s="1"/>
  <c r="U221" i="43" s="1"/>
  <c r="R237" i="43"/>
  <c r="S237" i="43" s="1"/>
  <c r="T237" i="43" s="1"/>
  <c r="U237" i="43" s="1"/>
  <c r="R253" i="43"/>
  <c r="S253" i="43" s="1"/>
  <c r="T253" i="43" s="1"/>
  <c r="U253" i="43" s="1"/>
  <c r="R269" i="43"/>
  <c r="S269" i="43" s="1"/>
  <c r="T269" i="43" s="1"/>
  <c r="U269" i="43" s="1"/>
  <c r="R285" i="43"/>
  <c r="S285" i="43" s="1"/>
  <c r="T285" i="43" s="1"/>
  <c r="U285" i="43" s="1"/>
  <c r="R313" i="43"/>
  <c r="S313" i="43" s="1"/>
  <c r="T313" i="43" s="1"/>
  <c r="U313" i="43" s="1"/>
  <c r="R50" i="43"/>
  <c r="S50" i="43" s="1"/>
  <c r="T50" i="43" s="1"/>
  <c r="U50" i="43" s="1"/>
  <c r="R142" i="43"/>
  <c r="S142" i="43" s="1"/>
  <c r="T142" i="43" s="1"/>
  <c r="U142" i="43" s="1"/>
  <c r="R190" i="43"/>
  <c r="S190" i="43" s="1"/>
  <c r="T190" i="43" s="1"/>
  <c r="U190" i="43" s="1"/>
  <c r="R322" i="43"/>
  <c r="S322" i="43" s="1"/>
  <c r="T322" i="43" s="1"/>
  <c r="U322" i="43" s="1"/>
  <c r="R242" i="45"/>
  <c r="S242" i="45" s="1"/>
  <c r="T242" i="45" s="1"/>
  <c r="U242" i="45" s="1"/>
  <c r="R15" i="45"/>
  <c r="S15" i="45" s="1"/>
  <c r="T15" i="45" s="1"/>
  <c r="U15" i="45" s="1"/>
  <c r="R27" i="45"/>
  <c r="S27" i="45" s="1"/>
  <c r="T27" i="45" s="1"/>
  <c r="U27" i="45" s="1"/>
  <c r="R43" i="45"/>
  <c r="S43" i="45" s="1"/>
  <c r="T43" i="45" s="1"/>
  <c r="U43" i="45" s="1"/>
  <c r="R59" i="45"/>
  <c r="S59" i="45" s="1"/>
  <c r="T59" i="45" s="1"/>
  <c r="U59" i="45" s="1"/>
  <c r="R75" i="45"/>
  <c r="S75" i="45" s="1"/>
  <c r="T75" i="45" s="1"/>
  <c r="U75" i="45" s="1"/>
  <c r="R95" i="45"/>
  <c r="S95" i="45" s="1"/>
  <c r="T95" i="45" s="1"/>
  <c r="U95" i="45" s="1"/>
  <c r="R111" i="45"/>
  <c r="S111" i="45" s="1"/>
  <c r="T111" i="45" s="1"/>
  <c r="U111" i="45" s="1"/>
  <c r="R127" i="45"/>
  <c r="S127" i="45" s="1"/>
  <c r="T127" i="45" s="1"/>
  <c r="U127" i="45" s="1"/>
  <c r="R143" i="45"/>
  <c r="S143" i="45" s="1"/>
  <c r="T143" i="45" s="1"/>
  <c r="U143" i="45" s="1"/>
  <c r="R159" i="45"/>
  <c r="S159" i="45" s="1"/>
  <c r="T159" i="45" s="1"/>
  <c r="U159" i="45" s="1"/>
  <c r="R175" i="45"/>
  <c r="S175" i="45" s="1"/>
  <c r="T175" i="45" s="1"/>
  <c r="U175" i="45" s="1"/>
  <c r="R191" i="45"/>
  <c r="S191" i="45" s="1"/>
  <c r="T191" i="45" s="1"/>
  <c r="U191" i="45" s="1"/>
  <c r="R207" i="45"/>
  <c r="S207" i="45" s="1"/>
  <c r="T207" i="45" s="1"/>
  <c r="U207" i="45" s="1"/>
  <c r="R223" i="45"/>
  <c r="S223" i="45" s="1"/>
  <c r="T223" i="45" s="1"/>
  <c r="U223" i="45" s="1"/>
  <c r="R235" i="45"/>
  <c r="S235" i="45" s="1"/>
  <c r="T235" i="45" s="1"/>
  <c r="U235" i="45" s="1"/>
  <c r="R259" i="45"/>
  <c r="S259" i="45" s="1"/>
  <c r="T259" i="45" s="1"/>
  <c r="U259" i="45" s="1"/>
  <c r="R275" i="45"/>
  <c r="S275" i="45" s="1"/>
  <c r="T275" i="45" s="1"/>
  <c r="U275" i="45" s="1"/>
  <c r="R291" i="45"/>
  <c r="S291" i="45" s="1"/>
  <c r="T291" i="45" s="1"/>
  <c r="U291" i="45" s="1"/>
  <c r="R307" i="45"/>
  <c r="S307" i="45" s="1"/>
  <c r="T307" i="45" s="1"/>
  <c r="U307" i="45" s="1"/>
  <c r="R327" i="45"/>
  <c r="S327" i="45" s="1"/>
  <c r="T327" i="45" s="1"/>
  <c r="U327" i="45" s="1"/>
  <c r="R7" i="45"/>
  <c r="S7" i="45" s="1"/>
  <c r="T7" i="45" s="1"/>
  <c r="U7" i="45" s="1"/>
  <c r="R23" i="45"/>
  <c r="S23" i="45" s="1"/>
  <c r="T23" i="45" s="1"/>
  <c r="U23" i="45" s="1"/>
  <c r="R39" i="45"/>
  <c r="S39" i="45" s="1"/>
  <c r="T39" i="45" s="1"/>
  <c r="U39" i="45" s="1"/>
  <c r="R55" i="45"/>
  <c r="S55" i="45" s="1"/>
  <c r="T55" i="45" s="1"/>
  <c r="U55" i="45" s="1"/>
  <c r="R71" i="45"/>
  <c r="S71" i="45" s="1"/>
  <c r="T71" i="45" s="1"/>
  <c r="U71" i="45" s="1"/>
  <c r="R87" i="45"/>
  <c r="S87" i="45" s="1"/>
  <c r="T87" i="45" s="1"/>
  <c r="U87" i="45" s="1"/>
  <c r="R99" i="45"/>
  <c r="S99" i="45" s="1"/>
  <c r="T99" i="45" s="1"/>
  <c r="U99" i="45" s="1"/>
  <c r="R115" i="45"/>
  <c r="S115" i="45" s="1"/>
  <c r="T115" i="45" s="1"/>
  <c r="U115" i="45" s="1"/>
  <c r="R131" i="45"/>
  <c r="S131" i="45" s="1"/>
  <c r="T131" i="45" s="1"/>
  <c r="U131" i="45" s="1"/>
  <c r="R147" i="45"/>
  <c r="S147" i="45" s="1"/>
  <c r="T147" i="45" s="1"/>
  <c r="U147" i="45" s="1"/>
  <c r="R163" i="45"/>
  <c r="S163" i="45" s="1"/>
  <c r="T163" i="45" s="1"/>
  <c r="U163" i="45" s="1"/>
  <c r="R187" i="45"/>
  <c r="S187" i="45" s="1"/>
  <c r="T187" i="45" s="1"/>
  <c r="U187" i="45" s="1"/>
  <c r="R203" i="45"/>
  <c r="S203" i="45" s="1"/>
  <c r="T203" i="45" s="1"/>
  <c r="U203" i="45" s="1"/>
  <c r="R219" i="45"/>
  <c r="S219" i="45" s="1"/>
  <c r="T219" i="45" s="1"/>
  <c r="U219" i="45" s="1"/>
  <c r="R239" i="45"/>
  <c r="S239" i="45" s="1"/>
  <c r="T239" i="45" s="1"/>
  <c r="U239" i="45" s="1"/>
  <c r="R247" i="45"/>
  <c r="S247" i="45" s="1"/>
  <c r="T247" i="45" s="1"/>
  <c r="U247" i="45" s="1"/>
  <c r="R263" i="45"/>
  <c r="S263" i="45" s="1"/>
  <c r="T263" i="45" s="1"/>
  <c r="U263" i="45" s="1"/>
  <c r="R279" i="45"/>
  <c r="S279" i="45" s="1"/>
  <c r="T279" i="45" s="1"/>
  <c r="U279" i="45" s="1"/>
  <c r="R295" i="45"/>
  <c r="S295" i="45" s="1"/>
  <c r="T295" i="45" s="1"/>
  <c r="U295" i="45" s="1"/>
  <c r="R311" i="45"/>
  <c r="S311" i="45" s="1"/>
  <c r="T311" i="45" s="1"/>
  <c r="U311" i="45" s="1"/>
  <c r="R323" i="45"/>
  <c r="S323" i="45" s="1"/>
  <c r="T323" i="45" s="1"/>
  <c r="U323" i="45" s="1"/>
  <c r="R339" i="45"/>
  <c r="S339" i="45" s="1"/>
  <c r="T339" i="45" s="1"/>
  <c r="U339" i="45" s="1"/>
  <c r="R10" i="45"/>
  <c r="S10" i="45" s="1"/>
  <c r="T10" i="45" s="1"/>
  <c r="U10" i="45" s="1"/>
  <c r="R18" i="45"/>
  <c r="S18" i="45" s="1"/>
  <c r="T18" i="45" s="1"/>
  <c r="U18" i="45" s="1"/>
  <c r="R26" i="45"/>
  <c r="S26" i="45" s="1"/>
  <c r="T26" i="45" s="1"/>
  <c r="U26" i="45" s="1"/>
  <c r="R34" i="45"/>
  <c r="S34" i="45" s="1"/>
  <c r="T34" i="45" s="1"/>
  <c r="U34" i="45" s="1"/>
  <c r="R42" i="45"/>
  <c r="S42" i="45" s="1"/>
  <c r="T42" i="45" s="1"/>
  <c r="U42" i="45" s="1"/>
  <c r="R50" i="45"/>
  <c r="S50" i="45" s="1"/>
  <c r="T50" i="45" s="1"/>
  <c r="U50" i="45" s="1"/>
  <c r="R58" i="45"/>
  <c r="S58" i="45" s="1"/>
  <c r="T58" i="45" s="1"/>
  <c r="U58" i="45" s="1"/>
  <c r="R66" i="45"/>
  <c r="S66" i="45" s="1"/>
  <c r="T66" i="45" s="1"/>
  <c r="U66" i="45" s="1"/>
  <c r="R74" i="45"/>
  <c r="S74" i="45" s="1"/>
  <c r="T74" i="45" s="1"/>
  <c r="U74" i="45" s="1"/>
  <c r="R82" i="45"/>
  <c r="S82" i="45" s="1"/>
  <c r="T82" i="45" s="1"/>
  <c r="U82" i="45" s="1"/>
  <c r="R90" i="45"/>
  <c r="S90" i="45" s="1"/>
  <c r="T90" i="45" s="1"/>
  <c r="U90" i="45" s="1"/>
  <c r="R98" i="45"/>
  <c r="S98" i="45" s="1"/>
  <c r="T98" i="45" s="1"/>
  <c r="U98" i="45" s="1"/>
  <c r="R106" i="45"/>
  <c r="S106" i="45" s="1"/>
  <c r="T106" i="45" s="1"/>
  <c r="U106" i="45" s="1"/>
  <c r="R118" i="45"/>
  <c r="S118" i="45" s="1"/>
  <c r="T118" i="45" s="1"/>
  <c r="U118" i="45" s="1"/>
  <c r="R126" i="45"/>
  <c r="S126" i="45" s="1"/>
  <c r="T126" i="45" s="1"/>
  <c r="U126" i="45" s="1"/>
  <c r="R134" i="45"/>
  <c r="S134" i="45" s="1"/>
  <c r="T134" i="45" s="1"/>
  <c r="U134" i="45" s="1"/>
  <c r="R142" i="45"/>
  <c r="S142" i="45" s="1"/>
  <c r="T142" i="45" s="1"/>
  <c r="U142" i="45" s="1"/>
  <c r="R150" i="45"/>
  <c r="S150" i="45" s="1"/>
  <c r="T150" i="45" s="1"/>
  <c r="U150" i="45" s="1"/>
  <c r="R158" i="45"/>
  <c r="S158" i="45" s="1"/>
  <c r="T158" i="45" s="1"/>
  <c r="U158" i="45" s="1"/>
  <c r="R166" i="45"/>
  <c r="S166" i="45" s="1"/>
  <c r="T166" i="45" s="1"/>
  <c r="U166" i="45" s="1"/>
  <c r="R174" i="45"/>
  <c r="S174" i="45" s="1"/>
  <c r="T174" i="45" s="1"/>
  <c r="U174" i="45" s="1"/>
  <c r="R186" i="45"/>
  <c r="S186" i="45" s="1"/>
  <c r="T186" i="45" s="1"/>
  <c r="U186" i="45" s="1"/>
  <c r="R194" i="45"/>
  <c r="S194" i="45" s="1"/>
  <c r="T194" i="45" s="1"/>
  <c r="U194" i="45" s="1"/>
  <c r="R202" i="45"/>
  <c r="S202" i="45" s="1"/>
  <c r="T202" i="45" s="1"/>
  <c r="U202" i="45" s="1"/>
  <c r="R210" i="45"/>
  <c r="S210" i="45" s="1"/>
  <c r="T210" i="45" s="1"/>
  <c r="U210" i="45" s="1"/>
  <c r="R218" i="45"/>
  <c r="S218" i="45" s="1"/>
  <c r="T218" i="45" s="1"/>
  <c r="U218" i="45" s="1"/>
  <c r="R226" i="45"/>
  <c r="S226" i="45" s="1"/>
  <c r="T226" i="45" s="1"/>
  <c r="U226" i="45" s="1"/>
  <c r="R234" i="45"/>
  <c r="S234" i="45" s="1"/>
  <c r="T234" i="45" s="1"/>
  <c r="U234" i="45" s="1"/>
  <c r="R246" i="45"/>
  <c r="S246" i="45" s="1"/>
  <c r="T246" i="45" s="1"/>
  <c r="U246" i="45" s="1"/>
  <c r="R254" i="45"/>
  <c r="S254" i="45" s="1"/>
  <c r="T254" i="45" s="1"/>
  <c r="U254" i="45" s="1"/>
  <c r="R262" i="45"/>
  <c r="S262" i="45" s="1"/>
  <c r="T262" i="45" s="1"/>
  <c r="U262" i="45" s="1"/>
  <c r="R270" i="45"/>
  <c r="S270" i="45" s="1"/>
  <c r="T270" i="45" s="1"/>
  <c r="U270" i="45" s="1"/>
  <c r="R278" i="45"/>
  <c r="S278" i="45" s="1"/>
  <c r="T278" i="45" s="1"/>
  <c r="U278" i="45" s="1"/>
  <c r="R286" i="45"/>
  <c r="S286" i="45" s="1"/>
  <c r="T286" i="45" s="1"/>
  <c r="U286" i="45" s="1"/>
  <c r="R294" i="45"/>
  <c r="S294" i="45" s="1"/>
  <c r="T294" i="45" s="1"/>
  <c r="U294" i="45" s="1"/>
  <c r="R302" i="45"/>
  <c r="S302" i="45" s="1"/>
  <c r="T302" i="45" s="1"/>
  <c r="U302" i="45" s="1"/>
  <c r="R314" i="45"/>
  <c r="S314" i="45" s="1"/>
  <c r="T314" i="45" s="1"/>
  <c r="U314" i="45" s="1"/>
  <c r="R322" i="45"/>
  <c r="S322" i="45" s="1"/>
  <c r="T322" i="45" s="1"/>
  <c r="U322" i="45" s="1"/>
  <c r="R330" i="45"/>
  <c r="S330" i="45" s="1"/>
  <c r="T330" i="45" s="1"/>
  <c r="U330" i="45" s="1"/>
  <c r="R338" i="45"/>
  <c r="S338" i="45" s="1"/>
  <c r="T338" i="45" s="1"/>
  <c r="U338" i="45" s="1"/>
  <c r="R346" i="45"/>
  <c r="S346" i="45" s="1"/>
  <c r="T346" i="45" s="1"/>
  <c r="U346" i="45" s="1"/>
  <c r="R354" i="45"/>
  <c r="S354" i="45" s="1"/>
  <c r="T354" i="45" s="1"/>
  <c r="U354" i="45" s="1"/>
  <c r="R362" i="45"/>
  <c r="S362" i="45" s="1"/>
  <c r="T362" i="45" s="1"/>
  <c r="U362" i="45" s="1"/>
  <c r="R374" i="45"/>
  <c r="S374" i="45" s="1"/>
  <c r="T374" i="45" s="1"/>
  <c r="U374" i="45" s="1"/>
  <c r="R382" i="45"/>
  <c r="S382" i="45" s="1"/>
  <c r="T382" i="45" s="1"/>
  <c r="U382" i="45" s="1"/>
  <c r="R390" i="45"/>
  <c r="S390" i="45" s="1"/>
  <c r="T390" i="45" s="1"/>
  <c r="U390" i="45" s="1"/>
  <c r="R398" i="45"/>
  <c r="S398" i="45" s="1"/>
  <c r="T398" i="45" s="1"/>
  <c r="U398" i="45" s="1"/>
  <c r="R406" i="45"/>
  <c r="S406" i="45" s="1"/>
  <c r="T406" i="45" s="1"/>
  <c r="U406" i="45" s="1"/>
  <c r="R414" i="45"/>
  <c r="S414" i="45" s="1"/>
  <c r="T414" i="45" s="1"/>
  <c r="U414" i="45" s="1"/>
  <c r="R422" i="45"/>
  <c r="S422" i="45" s="1"/>
  <c r="T422" i="45" s="1"/>
  <c r="U422" i="45" s="1"/>
  <c r="R372" i="43"/>
  <c r="S372" i="43" s="1"/>
  <c r="T372" i="43" s="1"/>
  <c r="U372" i="43" s="1"/>
  <c r="R115" i="43"/>
  <c r="S115" i="43" s="1"/>
  <c r="T115" i="43" s="1"/>
  <c r="U115" i="43" s="1"/>
  <c r="R340" i="43"/>
  <c r="S340" i="43" s="1"/>
  <c r="T340" i="43" s="1"/>
  <c r="U340" i="43" s="1"/>
  <c r="V26" i="43"/>
  <c r="X3" i="39"/>
  <c r="X4" i="39" s="1"/>
  <c r="X5" i="39" s="1"/>
  <c r="X6" i="39" s="1"/>
  <c r="V19" i="35"/>
  <c r="V35" i="35"/>
  <c r="V51" i="35"/>
  <c r="V67" i="35"/>
  <c r="V83" i="35"/>
  <c r="V99" i="35"/>
  <c r="V115" i="35"/>
  <c r="V131" i="35"/>
  <c r="V147" i="35"/>
  <c r="V163" i="35"/>
  <c r="V179" i="35"/>
  <c r="V195" i="35"/>
  <c r="V211" i="35"/>
  <c r="V227" i="35"/>
  <c r="V243" i="35"/>
  <c r="V259" i="35"/>
  <c r="V278" i="35"/>
  <c r="V12" i="35"/>
  <c r="V28" i="35"/>
  <c r="V44" i="35"/>
  <c r="V60" i="35"/>
  <c r="V76" i="35"/>
  <c r="V92" i="35"/>
  <c r="V108" i="35"/>
  <c r="V124" i="35"/>
  <c r="V140" i="35"/>
  <c r="V156" i="35"/>
  <c r="V172" i="35"/>
  <c r="V188" i="35"/>
  <c r="V204" i="35"/>
  <c r="V220" i="35"/>
  <c r="V236" i="35"/>
  <c r="V252" i="35"/>
  <c r="V268" i="35"/>
  <c r="V284" i="35"/>
  <c r="V279" i="35"/>
  <c r="V307" i="35"/>
  <c r="V330" i="35"/>
  <c r="V346" i="35"/>
  <c r="V362" i="35"/>
  <c r="V378" i="35"/>
  <c r="V394" i="35"/>
  <c r="V410" i="35"/>
  <c r="V426" i="35"/>
  <c r="V442" i="35"/>
  <c r="V458" i="35"/>
  <c r="V474" i="35"/>
  <c r="V490" i="35"/>
  <c r="V506" i="35"/>
  <c r="V522" i="35"/>
  <c r="V538" i="35"/>
  <c r="V9" i="35"/>
  <c r="V25" i="35"/>
  <c r="V41" i="35"/>
  <c r="V57" i="35"/>
  <c r="V73" i="35"/>
  <c r="V89" i="35"/>
  <c r="V105" i="35"/>
  <c r="V121" i="35"/>
  <c r="V137" i="35"/>
  <c r="V153" i="35"/>
  <c r="V169" i="35"/>
  <c r="V185" i="35"/>
  <c r="V201" i="35"/>
  <c r="V217" i="35"/>
  <c r="V233" i="35"/>
  <c r="V249" i="35"/>
  <c r="V265" i="35"/>
  <c r="V281" i="35"/>
  <c r="V297" i="35"/>
  <c r="V313" i="35"/>
  <c r="V290" i="35"/>
  <c r="V314" i="35"/>
  <c r="V331" i="35"/>
  <c r="V347" i="35"/>
  <c r="V363" i="35"/>
  <c r="V379" i="35"/>
  <c r="V395" i="35"/>
  <c r="V411" i="35"/>
  <c r="V427" i="35"/>
  <c r="V443" i="35"/>
  <c r="V459" i="35"/>
  <c r="V475" i="35"/>
  <c r="V491" i="35"/>
  <c r="V507" i="35"/>
  <c r="V523" i="35"/>
  <c r="V539" i="35"/>
  <c r="V14" i="35"/>
  <c r="V30" i="35"/>
  <c r="V46" i="35"/>
  <c r="V62" i="35"/>
  <c r="V78" i="35"/>
  <c r="V94" i="35"/>
  <c r="V110" i="35"/>
  <c r="V126" i="35"/>
  <c r="V142" i="35"/>
  <c r="V158" i="35"/>
  <c r="V174" i="35"/>
  <c r="V190" i="35"/>
  <c r="V206" i="35"/>
  <c r="V222" i="35"/>
  <c r="V238" i="35"/>
  <c r="V254" i="35"/>
  <c r="V270" i="35"/>
  <c r="V321" i="35"/>
  <c r="V337" i="35"/>
  <c r="V353" i="35"/>
  <c r="V369" i="35"/>
  <c r="V385" i="35"/>
  <c r="V401" i="35"/>
  <c r="V417" i="35"/>
  <c r="V433" i="35"/>
  <c r="V449" i="35"/>
  <c r="V465" i="35"/>
  <c r="V481" i="35"/>
  <c r="V497" i="35"/>
  <c r="V513" i="35"/>
  <c r="V529" i="35"/>
  <c r="V512" i="35"/>
  <c r="V283" i="35"/>
  <c r="V299" i="35"/>
  <c r="V315" i="35"/>
  <c r="V3" i="35"/>
  <c r="V304" i="35"/>
  <c r="V320" i="35"/>
  <c r="V336" i="35"/>
  <c r="V352" i="35"/>
  <c r="V368" i="35"/>
  <c r="V384" i="35"/>
  <c r="V400" i="35"/>
  <c r="V416" i="35"/>
  <c r="V432" i="35"/>
  <c r="V448" i="35"/>
  <c r="V464" i="35"/>
  <c r="V480" i="35"/>
  <c r="V496" i="35"/>
  <c r="V516" i="35"/>
  <c r="R131" i="43"/>
  <c r="S131" i="43" s="1"/>
  <c r="T131" i="43" s="1"/>
  <c r="U131" i="43" s="1"/>
  <c r="R355" i="43"/>
  <c r="S355" i="43" s="1"/>
  <c r="T355" i="43" s="1"/>
  <c r="U355" i="43" s="1"/>
  <c r="R164" i="43"/>
  <c r="S164" i="43" s="1"/>
  <c r="T164" i="43" s="1"/>
  <c r="U164" i="43" s="1"/>
  <c r="R292" i="43"/>
  <c r="S292" i="43" s="1"/>
  <c r="T292" i="43" s="1"/>
  <c r="U292" i="43" s="1"/>
  <c r="R275" i="43"/>
  <c r="S275" i="43" s="1"/>
  <c r="T275" i="43" s="1"/>
  <c r="U275" i="43" s="1"/>
  <c r="R403" i="43"/>
  <c r="S403" i="43" s="1"/>
  <c r="T403" i="43" s="1"/>
  <c r="U403" i="43" s="1"/>
  <c r="R42" i="43"/>
  <c r="S42" i="43" s="1"/>
  <c r="T42" i="43" s="1"/>
  <c r="U42" i="43" s="1"/>
  <c r="R138" i="43"/>
  <c r="S138" i="43" s="1"/>
  <c r="T138" i="43" s="1"/>
  <c r="U138" i="43" s="1"/>
  <c r="R230" i="43"/>
  <c r="S230" i="43" s="1"/>
  <c r="T230" i="43" s="1"/>
  <c r="U230" i="43" s="1"/>
  <c r="R326" i="43"/>
  <c r="S326" i="43" s="1"/>
  <c r="T326" i="43" s="1"/>
  <c r="U326" i="43" s="1"/>
  <c r="R346" i="43"/>
  <c r="S346" i="43" s="1"/>
  <c r="T346" i="43" s="1"/>
  <c r="U346" i="43" s="1"/>
  <c r="R366" i="43"/>
  <c r="S366" i="43" s="1"/>
  <c r="T366" i="43" s="1"/>
  <c r="U366" i="43" s="1"/>
  <c r="R386" i="43"/>
  <c r="S386" i="43" s="1"/>
  <c r="T386" i="43" s="1"/>
  <c r="U386" i="43" s="1"/>
  <c r="R406" i="43"/>
  <c r="S406" i="43" s="1"/>
  <c r="T406" i="43" s="1"/>
  <c r="U406" i="43" s="1"/>
  <c r="R98" i="43"/>
  <c r="S98" i="43" s="1"/>
  <c r="T98" i="43" s="1"/>
  <c r="U98" i="43" s="1"/>
  <c r="R110" i="43"/>
  <c r="S110" i="43" s="1"/>
  <c r="T110" i="43" s="1"/>
  <c r="U110" i="43" s="1"/>
  <c r="R162" i="43"/>
  <c r="S162" i="43" s="1"/>
  <c r="T162" i="43" s="1"/>
  <c r="U162" i="43" s="1"/>
  <c r="R206" i="43"/>
  <c r="S206" i="43" s="1"/>
  <c r="T206" i="43" s="1"/>
  <c r="U206" i="43" s="1"/>
  <c r="R17" i="43"/>
  <c r="S17" i="43" s="1"/>
  <c r="T17" i="43" s="1"/>
  <c r="U17" i="43" s="1"/>
  <c r="R33" i="43"/>
  <c r="S33" i="43" s="1"/>
  <c r="T33" i="43" s="1"/>
  <c r="U33" i="43" s="1"/>
  <c r="R53" i="43"/>
  <c r="S53" i="43" s="1"/>
  <c r="T53" i="43" s="1"/>
  <c r="U53" i="43" s="1"/>
  <c r="R65" i="43"/>
  <c r="S65" i="43" s="1"/>
  <c r="T65" i="43" s="1"/>
  <c r="U65" i="43" s="1"/>
  <c r="R85" i="43"/>
  <c r="S85" i="43" s="1"/>
  <c r="T85" i="43" s="1"/>
  <c r="U85" i="43" s="1"/>
  <c r="R97" i="43"/>
  <c r="S97" i="43" s="1"/>
  <c r="T97" i="43" s="1"/>
  <c r="U97" i="43" s="1"/>
  <c r="R113" i="43"/>
  <c r="S113" i="43" s="1"/>
  <c r="T113" i="43" s="1"/>
  <c r="U113" i="43" s="1"/>
  <c r="R129" i="43"/>
  <c r="S129" i="43" s="1"/>
  <c r="T129" i="43" s="1"/>
  <c r="U129" i="43" s="1"/>
  <c r="R145" i="43"/>
  <c r="S145" i="43" s="1"/>
  <c r="T145" i="43" s="1"/>
  <c r="U145" i="43" s="1"/>
  <c r="R161" i="43"/>
  <c r="S161" i="43" s="1"/>
  <c r="T161" i="43" s="1"/>
  <c r="U161" i="43" s="1"/>
  <c r="R181" i="43"/>
  <c r="S181" i="43" s="1"/>
  <c r="T181" i="43" s="1"/>
  <c r="U181" i="43" s="1"/>
  <c r="R193" i="43"/>
  <c r="S193" i="43" s="1"/>
  <c r="T193" i="43" s="1"/>
  <c r="U193" i="43" s="1"/>
  <c r="R213" i="43"/>
  <c r="S213" i="43" s="1"/>
  <c r="T213" i="43" s="1"/>
  <c r="U213" i="43" s="1"/>
  <c r="R225" i="43"/>
  <c r="S225" i="43" s="1"/>
  <c r="T225" i="43" s="1"/>
  <c r="U225" i="43" s="1"/>
  <c r="R241" i="43"/>
  <c r="S241" i="43" s="1"/>
  <c r="T241" i="43" s="1"/>
  <c r="U241" i="43" s="1"/>
  <c r="R257" i="43"/>
  <c r="S257" i="43" s="1"/>
  <c r="T257" i="43" s="1"/>
  <c r="U257" i="43" s="1"/>
  <c r="R273" i="43"/>
  <c r="S273" i="43" s="1"/>
  <c r="T273" i="43" s="1"/>
  <c r="U273" i="43" s="1"/>
  <c r="R289" i="43"/>
  <c r="S289" i="43" s="1"/>
  <c r="T289" i="43" s="1"/>
  <c r="U289" i="43" s="1"/>
  <c r="R309" i="43"/>
  <c r="S309" i="43" s="1"/>
  <c r="T309" i="43" s="1"/>
  <c r="U309" i="43" s="1"/>
  <c r="R321" i="43"/>
  <c r="S321" i="43" s="1"/>
  <c r="T321" i="43" s="1"/>
  <c r="U321" i="43" s="1"/>
  <c r="R341" i="43"/>
  <c r="S341" i="43" s="1"/>
  <c r="T341" i="43" s="1"/>
  <c r="U341" i="43" s="1"/>
  <c r="R349" i="43"/>
  <c r="S349" i="43" s="1"/>
  <c r="T349" i="43" s="1"/>
  <c r="U349" i="43" s="1"/>
  <c r="R357" i="43"/>
  <c r="S357" i="43" s="1"/>
  <c r="T357" i="43" s="1"/>
  <c r="U357" i="43" s="1"/>
  <c r="R365" i="43"/>
  <c r="S365" i="43" s="1"/>
  <c r="T365" i="43" s="1"/>
  <c r="U365" i="43" s="1"/>
  <c r="R373" i="43"/>
  <c r="S373" i="43" s="1"/>
  <c r="T373" i="43" s="1"/>
  <c r="U373" i="43" s="1"/>
  <c r="R381" i="43"/>
  <c r="S381" i="43" s="1"/>
  <c r="T381" i="43" s="1"/>
  <c r="U381" i="43" s="1"/>
  <c r="R389" i="43"/>
  <c r="S389" i="43" s="1"/>
  <c r="T389" i="43" s="1"/>
  <c r="U389" i="43" s="1"/>
  <c r="R397" i="43"/>
  <c r="S397" i="43" s="1"/>
  <c r="T397" i="43" s="1"/>
  <c r="U397" i="43" s="1"/>
  <c r="R405" i="43"/>
  <c r="S405" i="43" s="1"/>
  <c r="T405" i="43" s="1"/>
  <c r="U405" i="43" s="1"/>
  <c r="R413" i="43"/>
  <c r="S413" i="43" s="1"/>
  <c r="T413" i="43" s="1"/>
  <c r="U413" i="43" s="1"/>
  <c r="R421" i="43"/>
  <c r="S421" i="43" s="1"/>
  <c r="T421" i="43" s="1"/>
  <c r="U421" i="43" s="1"/>
  <c r="R38" i="43"/>
  <c r="S38" i="43" s="1"/>
  <c r="T38" i="43" s="1"/>
  <c r="U38" i="43" s="1"/>
  <c r="R58" i="43"/>
  <c r="S58" i="43" s="1"/>
  <c r="T58" i="43" s="1"/>
  <c r="U58" i="43" s="1"/>
  <c r="R106" i="43"/>
  <c r="S106" i="43" s="1"/>
  <c r="T106" i="43" s="1"/>
  <c r="U106" i="43" s="1"/>
  <c r="R154" i="43"/>
  <c r="S154" i="43" s="1"/>
  <c r="T154" i="43" s="1"/>
  <c r="U154" i="43" s="1"/>
  <c r="R182" i="43"/>
  <c r="S182" i="43" s="1"/>
  <c r="T182" i="43" s="1"/>
  <c r="U182" i="43" s="1"/>
  <c r="R202" i="43"/>
  <c r="S202" i="43" s="1"/>
  <c r="T202" i="43" s="1"/>
  <c r="U202" i="43" s="1"/>
  <c r="R310" i="43"/>
  <c r="S310" i="43" s="1"/>
  <c r="T310" i="43" s="1"/>
  <c r="U310" i="43" s="1"/>
  <c r="R330" i="43"/>
  <c r="S330" i="43" s="1"/>
  <c r="T330" i="43" s="1"/>
  <c r="U330" i="43" s="1"/>
  <c r="R358" i="43"/>
  <c r="S358" i="43" s="1"/>
  <c r="T358" i="43" s="1"/>
  <c r="U358" i="43" s="1"/>
  <c r="R394" i="43"/>
  <c r="S394" i="43" s="1"/>
  <c r="T394" i="43" s="1"/>
  <c r="U394" i="43" s="1"/>
  <c r="R8" i="45"/>
  <c r="S8" i="45" s="1"/>
  <c r="T8" i="45" s="1"/>
  <c r="U8" i="45" s="1"/>
  <c r="R16" i="45"/>
  <c r="S16" i="45" s="1"/>
  <c r="T16" i="45" s="1"/>
  <c r="U16" i="45" s="1"/>
  <c r="R24" i="45"/>
  <c r="S24" i="45" s="1"/>
  <c r="T24" i="45" s="1"/>
  <c r="U24" i="45" s="1"/>
  <c r="R32" i="45"/>
  <c r="S32" i="45" s="1"/>
  <c r="T32" i="45" s="1"/>
  <c r="U32" i="45" s="1"/>
  <c r="R40" i="45"/>
  <c r="S40" i="45" s="1"/>
  <c r="T40" i="45" s="1"/>
  <c r="U40" i="45" s="1"/>
  <c r="R48" i="45"/>
  <c r="S48" i="45" s="1"/>
  <c r="T48" i="45" s="1"/>
  <c r="U48" i="45" s="1"/>
  <c r="R56" i="45"/>
  <c r="S56" i="45" s="1"/>
  <c r="T56" i="45" s="1"/>
  <c r="U56" i="45" s="1"/>
  <c r="R64" i="45"/>
  <c r="S64" i="45" s="1"/>
  <c r="T64" i="45" s="1"/>
  <c r="U64" i="45" s="1"/>
  <c r="R72" i="45"/>
  <c r="S72" i="45" s="1"/>
  <c r="T72" i="45" s="1"/>
  <c r="U72" i="45" s="1"/>
  <c r="R80" i="45"/>
  <c r="S80" i="45" s="1"/>
  <c r="T80" i="45" s="1"/>
  <c r="U80" i="45" s="1"/>
  <c r="R88" i="45"/>
  <c r="S88" i="45" s="1"/>
  <c r="T88" i="45" s="1"/>
  <c r="U88" i="45" s="1"/>
  <c r="R96" i="45"/>
  <c r="S96" i="45" s="1"/>
  <c r="T96" i="45" s="1"/>
  <c r="U96" i="45" s="1"/>
  <c r="R104" i="45"/>
  <c r="S104" i="45" s="1"/>
  <c r="T104" i="45" s="1"/>
  <c r="U104" i="45" s="1"/>
  <c r="R112" i="45"/>
  <c r="S112" i="45" s="1"/>
  <c r="T112" i="45" s="1"/>
  <c r="U112" i="45" s="1"/>
  <c r="R120" i="45"/>
  <c r="S120" i="45" s="1"/>
  <c r="T120" i="45" s="1"/>
  <c r="U120" i="45" s="1"/>
  <c r="R128" i="45"/>
  <c r="S128" i="45" s="1"/>
  <c r="T128" i="45" s="1"/>
  <c r="U128" i="45" s="1"/>
  <c r="R136" i="45"/>
  <c r="S136" i="45" s="1"/>
  <c r="T136" i="45" s="1"/>
  <c r="U136" i="45" s="1"/>
  <c r="R144" i="45"/>
  <c r="S144" i="45" s="1"/>
  <c r="T144" i="45" s="1"/>
  <c r="U144" i="45" s="1"/>
  <c r="R152" i="45"/>
  <c r="S152" i="45" s="1"/>
  <c r="T152" i="45" s="1"/>
  <c r="U152" i="45" s="1"/>
  <c r="R160" i="45"/>
  <c r="S160" i="45" s="1"/>
  <c r="T160" i="45" s="1"/>
  <c r="U160" i="45" s="1"/>
  <c r="R168" i="45"/>
  <c r="S168" i="45" s="1"/>
  <c r="T168" i="45" s="1"/>
  <c r="U168" i="45" s="1"/>
  <c r="R176" i="45"/>
  <c r="S176" i="45" s="1"/>
  <c r="T176" i="45" s="1"/>
  <c r="U176" i="45" s="1"/>
  <c r="R184" i="45"/>
  <c r="S184" i="45" s="1"/>
  <c r="T184" i="45" s="1"/>
  <c r="U184" i="45" s="1"/>
  <c r="R192" i="45"/>
  <c r="S192" i="45" s="1"/>
  <c r="T192" i="45" s="1"/>
  <c r="U192" i="45" s="1"/>
  <c r="R200" i="45"/>
  <c r="S200" i="45" s="1"/>
  <c r="T200" i="45" s="1"/>
  <c r="U200" i="45" s="1"/>
  <c r="R208" i="45"/>
  <c r="S208" i="45" s="1"/>
  <c r="T208" i="45" s="1"/>
  <c r="U208" i="45" s="1"/>
  <c r="R216" i="45"/>
  <c r="S216" i="45" s="1"/>
  <c r="T216" i="45" s="1"/>
  <c r="U216" i="45" s="1"/>
  <c r="R224" i="45"/>
  <c r="S224" i="45" s="1"/>
  <c r="T224" i="45" s="1"/>
  <c r="U224" i="45" s="1"/>
  <c r="R232" i="45"/>
  <c r="S232" i="45" s="1"/>
  <c r="T232" i="45" s="1"/>
  <c r="U232" i="45" s="1"/>
  <c r="R240" i="45"/>
  <c r="S240" i="45" s="1"/>
  <c r="T240" i="45" s="1"/>
  <c r="U240" i="45" s="1"/>
  <c r="R248" i="45"/>
  <c r="S248" i="45" s="1"/>
  <c r="T248" i="45" s="1"/>
  <c r="U248" i="45" s="1"/>
  <c r="R256" i="45"/>
  <c r="S256" i="45" s="1"/>
  <c r="T256" i="45" s="1"/>
  <c r="U256" i="45" s="1"/>
  <c r="R264" i="45"/>
  <c r="S264" i="45" s="1"/>
  <c r="T264" i="45" s="1"/>
  <c r="U264" i="45" s="1"/>
  <c r="R272" i="45"/>
  <c r="S272" i="45" s="1"/>
  <c r="T272" i="45" s="1"/>
  <c r="U272" i="45" s="1"/>
  <c r="R280" i="45"/>
  <c r="S280" i="45" s="1"/>
  <c r="T280" i="45" s="1"/>
  <c r="U280" i="45" s="1"/>
  <c r="R288" i="45"/>
  <c r="S288" i="45" s="1"/>
  <c r="T288" i="45" s="1"/>
  <c r="U288" i="45" s="1"/>
  <c r="R296" i="45"/>
  <c r="S296" i="45" s="1"/>
  <c r="T296" i="45" s="1"/>
  <c r="U296" i="45" s="1"/>
  <c r="R304" i="45"/>
  <c r="S304" i="45" s="1"/>
  <c r="T304" i="45" s="1"/>
  <c r="U304" i="45" s="1"/>
  <c r="R312" i="45"/>
  <c r="S312" i="45" s="1"/>
  <c r="T312" i="45" s="1"/>
  <c r="U312" i="45" s="1"/>
  <c r="R320" i="45"/>
  <c r="S320" i="45" s="1"/>
  <c r="T320" i="45" s="1"/>
  <c r="U320" i="45" s="1"/>
  <c r="R328" i="45"/>
  <c r="S328" i="45" s="1"/>
  <c r="T328" i="45" s="1"/>
  <c r="U328" i="45" s="1"/>
  <c r="R336" i="45"/>
  <c r="S336" i="45" s="1"/>
  <c r="T336" i="45" s="1"/>
  <c r="U336" i="45" s="1"/>
  <c r="R306" i="45"/>
  <c r="S306" i="45" s="1"/>
  <c r="T306" i="45" s="1"/>
  <c r="U306" i="45" s="1"/>
  <c r="R5" i="45"/>
  <c r="S5" i="45" s="1"/>
  <c r="T5" i="45" s="1"/>
  <c r="U5" i="45" s="1"/>
  <c r="R13" i="45"/>
  <c r="S13" i="45" s="1"/>
  <c r="T13" i="45" s="1"/>
  <c r="U13" i="45" s="1"/>
  <c r="R21" i="45"/>
  <c r="S21" i="45" s="1"/>
  <c r="T21" i="45" s="1"/>
  <c r="U21" i="45" s="1"/>
  <c r="R29" i="45"/>
  <c r="S29" i="45" s="1"/>
  <c r="T29" i="45" s="1"/>
  <c r="U29" i="45" s="1"/>
  <c r="R37" i="45"/>
  <c r="S37" i="45" s="1"/>
  <c r="T37" i="45" s="1"/>
  <c r="U37" i="45" s="1"/>
  <c r="R45" i="45"/>
  <c r="S45" i="45" s="1"/>
  <c r="T45" i="45" s="1"/>
  <c r="U45" i="45" s="1"/>
  <c r="R53" i="45"/>
  <c r="S53" i="45" s="1"/>
  <c r="T53" i="45" s="1"/>
  <c r="U53" i="45" s="1"/>
  <c r="R61" i="45"/>
  <c r="S61" i="45" s="1"/>
  <c r="T61" i="45" s="1"/>
  <c r="U61" i="45" s="1"/>
  <c r="R69" i="45"/>
  <c r="S69" i="45" s="1"/>
  <c r="T69" i="45" s="1"/>
  <c r="U69" i="45" s="1"/>
  <c r="R77" i="45"/>
  <c r="S77" i="45" s="1"/>
  <c r="T77" i="45" s="1"/>
  <c r="U77" i="45" s="1"/>
  <c r="R85" i="45"/>
  <c r="S85" i="45" s="1"/>
  <c r="T85" i="45" s="1"/>
  <c r="U85" i="45" s="1"/>
  <c r="R93" i="45"/>
  <c r="S93" i="45" s="1"/>
  <c r="T93" i="45" s="1"/>
  <c r="U93" i="45" s="1"/>
  <c r="R101" i="45"/>
  <c r="S101" i="45" s="1"/>
  <c r="T101" i="45" s="1"/>
  <c r="U101" i="45" s="1"/>
  <c r="R109" i="45"/>
  <c r="S109" i="45" s="1"/>
  <c r="T109" i="45" s="1"/>
  <c r="U109" i="45" s="1"/>
  <c r="R117" i="45"/>
  <c r="S117" i="45" s="1"/>
  <c r="T117" i="45" s="1"/>
  <c r="U117" i="45" s="1"/>
  <c r="R125" i="45"/>
  <c r="S125" i="45" s="1"/>
  <c r="T125" i="45" s="1"/>
  <c r="U125" i="45" s="1"/>
  <c r="R133" i="45"/>
  <c r="S133" i="45" s="1"/>
  <c r="T133" i="45" s="1"/>
  <c r="U133" i="45" s="1"/>
  <c r="R141" i="45"/>
  <c r="S141" i="45" s="1"/>
  <c r="T141" i="45" s="1"/>
  <c r="U141" i="45" s="1"/>
  <c r="R149" i="45"/>
  <c r="S149" i="45" s="1"/>
  <c r="T149" i="45" s="1"/>
  <c r="U149" i="45" s="1"/>
  <c r="R157" i="45"/>
  <c r="S157" i="45" s="1"/>
  <c r="T157" i="45" s="1"/>
  <c r="U157" i="45" s="1"/>
  <c r="R165" i="45"/>
  <c r="S165" i="45" s="1"/>
  <c r="T165" i="45" s="1"/>
  <c r="U165" i="45" s="1"/>
  <c r="R173" i="45"/>
  <c r="S173" i="45" s="1"/>
  <c r="T173" i="45" s="1"/>
  <c r="U173" i="45" s="1"/>
  <c r="R181" i="45"/>
  <c r="S181" i="45" s="1"/>
  <c r="T181" i="45" s="1"/>
  <c r="U181" i="45" s="1"/>
  <c r="R189" i="45"/>
  <c r="S189" i="45" s="1"/>
  <c r="T189" i="45" s="1"/>
  <c r="U189" i="45" s="1"/>
  <c r="R197" i="45"/>
  <c r="S197" i="45" s="1"/>
  <c r="T197" i="45" s="1"/>
  <c r="U197" i="45" s="1"/>
  <c r="R205" i="45"/>
  <c r="S205" i="45" s="1"/>
  <c r="T205" i="45" s="1"/>
  <c r="U205" i="45" s="1"/>
  <c r="R213" i="45"/>
  <c r="S213" i="45" s="1"/>
  <c r="T213" i="45" s="1"/>
  <c r="U213" i="45" s="1"/>
  <c r="R221" i="45"/>
  <c r="S221" i="45" s="1"/>
  <c r="T221" i="45" s="1"/>
  <c r="U221" i="45" s="1"/>
  <c r="R229" i="45"/>
  <c r="S229" i="45" s="1"/>
  <c r="T229" i="45" s="1"/>
  <c r="U229" i="45" s="1"/>
  <c r="R237" i="45"/>
  <c r="S237" i="45" s="1"/>
  <c r="T237" i="45" s="1"/>
  <c r="U237" i="45" s="1"/>
  <c r="R245" i="45"/>
  <c r="S245" i="45" s="1"/>
  <c r="T245" i="45" s="1"/>
  <c r="U245" i="45" s="1"/>
  <c r="R253" i="45"/>
  <c r="S253" i="45" s="1"/>
  <c r="T253" i="45" s="1"/>
  <c r="U253" i="45" s="1"/>
  <c r="R261" i="45"/>
  <c r="S261" i="45" s="1"/>
  <c r="T261" i="45" s="1"/>
  <c r="U261" i="45" s="1"/>
  <c r="R269" i="45"/>
  <c r="S269" i="45" s="1"/>
  <c r="T269" i="45" s="1"/>
  <c r="U269" i="45" s="1"/>
  <c r="R277" i="45"/>
  <c r="S277" i="45" s="1"/>
  <c r="T277" i="45" s="1"/>
  <c r="U277" i="45" s="1"/>
  <c r="R285" i="45"/>
  <c r="S285" i="45" s="1"/>
  <c r="T285" i="45" s="1"/>
  <c r="U285" i="45" s="1"/>
  <c r="R293" i="45"/>
  <c r="S293" i="45" s="1"/>
  <c r="T293" i="45" s="1"/>
  <c r="U293" i="45" s="1"/>
  <c r="R301" i="45"/>
  <c r="S301" i="45" s="1"/>
  <c r="T301" i="45" s="1"/>
  <c r="U301" i="45" s="1"/>
  <c r="R309" i="45"/>
  <c r="S309" i="45" s="1"/>
  <c r="T309" i="45" s="1"/>
  <c r="U309" i="45" s="1"/>
  <c r="R317" i="45"/>
  <c r="S317" i="45" s="1"/>
  <c r="T317" i="45" s="1"/>
  <c r="U317" i="45" s="1"/>
  <c r="R325" i="45"/>
  <c r="S325" i="45" s="1"/>
  <c r="T325" i="45" s="1"/>
  <c r="U325" i="45" s="1"/>
  <c r="R333" i="45"/>
  <c r="S333" i="45" s="1"/>
  <c r="T333" i="45" s="1"/>
  <c r="U333" i="45" s="1"/>
  <c r="R341" i="45"/>
  <c r="S341" i="45" s="1"/>
  <c r="T341" i="45" s="1"/>
  <c r="U341" i="45" s="1"/>
  <c r="R349" i="45"/>
  <c r="S349" i="45" s="1"/>
  <c r="T349" i="45" s="1"/>
  <c r="U349" i="45" s="1"/>
  <c r="R357" i="45"/>
  <c r="S357" i="45" s="1"/>
  <c r="T357" i="45" s="1"/>
  <c r="U357" i="45" s="1"/>
  <c r="R365" i="45"/>
  <c r="S365" i="45" s="1"/>
  <c r="T365" i="45" s="1"/>
  <c r="U365" i="45" s="1"/>
  <c r="R373" i="45"/>
  <c r="S373" i="45" s="1"/>
  <c r="T373" i="45" s="1"/>
  <c r="U373" i="45" s="1"/>
  <c r="R381" i="45"/>
  <c r="S381" i="45" s="1"/>
  <c r="T381" i="45" s="1"/>
  <c r="U381" i="45" s="1"/>
  <c r="R389" i="45"/>
  <c r="S389" i="45" s="1"/>
  <c r="T389" i="45" s="1"/>
  <c r="U389" i="45" s="1"/>
  <c r="R397" i="45"/>
  <c r="S397" i="45" s="1"/>
  <c r="T397" i="45" s="1"/>
  <c r="U397" i="45" s="1"/>
  <c r="R405" i="45"/>
  <c r="S405" i="45" s="1"/>
  <c r="T405" i="45" s="1"/>
  <c r="U405" i="45" s="1"/>
  <c r="R413" i="45"/>
  <c r="S413" i="45" s="1"/>
  <c r="T413" i="45" s="1"/>
  <c r="U413" i="45" s="1"/>
  <c r="R421" i="45"/>
  <c r="S421" i="45" s="1"/>
  <c r="T421" i="45" s="1"/>
  <c r="U421" i="45" s="1"/>
  <c r="X3" i="45"/>
  <c r="X4" i="45" s="1"/>
  <c r="X5" i="45" s="1"/>
  <c r="X6" i="45" s="1"/>
  <c r="R71" i="43"/>
  <c r="S71" i="43" s="1"/>
  <c r="T71" i="43" s="1"/>
  <c r="U71" i="43" s="1"/>
  <c r="R72" i="43"/>
  <c r="S72" i="43" s="1"/>
  <c r="T72" i="43" s="1"/>
  <c r="U72" i="43" s="1"/>
  <c r="R180" i="43"/>
  <c r="S180" i="43" s="1"/>
  <c r="T180" i="43" s="1"/>
  <c r="U180" i="43" s="1"/>
  <c r="R8" i="43"/>
  <c r="S8" i="43" s="1"/>
  <c r="T8" i="43" s="1"/>
  <c r="U8" i="43" s="1"/>
  <c r="N2" i="39"/>
  <c r="V7" i="35"/>
  <c r="V23" i="35"/>
  <c r="V39" i="35"/>
  <c r="V55" i="35"/>
  <c r="V71" i="35"/>
  <c r="V87" i="35"/>
  <c r="V103" i="35"/>
  <c r="V119" i="35"/>
  <c r="V135" i="35"/>
  <c r="V151" i="35"/>
  <c r="V167" i="35"/>
  <c r="V183" i="35"/>
  <c r="V199" i="35"/>
  <c r="V215" i="35"/>
  <c r="V231" i="35"/>
  <c r="V247" i="35"/>
  <c r="V263" i="35"/>
  <c r="V286" i="35"/>
  <c r="V16" i="35"/>
  <c r="V32" i="35"/>
  <c r="V48" i="35"/>
  <c r="V64" i="35"/>
  <c r="V80" i="35"/>
  <c r="V96" i="35"/>
  <c r="V112" i="35"/>
  <c r="V128" i="35"/>
  <c r="V144" i="35"/>
  <c r="V160" i="35"/>
  <c r="V176" i="35"/>
  <c r="V192" i="35"/>
  <c r="V208" i="35"/>
  <c r="V224" i="35"/>
  <c r="V240" i="35"/>
  <c r="V256" i="35"/>
  <c r="V272" i="35"/>
  <c r="V288" i="35"/>
  <c r="V287" i="35"/>
  <c r="V318" i="35"/>
  <c r="V334" i="35"/>
  <c r="V350" i="35"/>
  <c r="V366" i="35"/>
  <c r="V382" i="35"/>
  <c r="V398" i="35"/>
  <c r="V414" i="35"/>
  <c r="V430" i="35"/>
  <c r="V446" i="35"/>
  <c r="V462" i="35"/>
  <c r="V478" i="35"/>
  <c r="V494" i="35"/>
  <c r="V510" i="35"/>
  <c r="V526" i="35"/>
  <c r="V542" i="35"/>
  <c r="V13" i="35"/>
  <c r="V29" i="35"/>
  <c r="V45" i="35"/>
  <c r="V61" i="35"/>
  <c r="V77" i="35"/>
  <c r="V93" i="35"/>
  <c r="V109" i="35"/>
  <c r="V125" i="35"/>
  <c r="V141" i="35"/>
  <c r="V157" i="35"/>
  <c r="V173" i="35"/>
  <c r="V189" i="35"/>
  <c r="V205" i="35"/>
  <c r="V221" i="35"/>
  <c r="V237" i="35"/>
  <c r="V253" i="35"/>
  <c r="V269" i="35"/>
  <c r="V285" i="35"/>
  <c r="V301" i="35"/>
  <c r="V317" i="35"/>
  <c r="V298" i="35"/>
  <c r="V319" i="35"/>
  <c r="V335" i="35"/>
  <c r="V351" i="35"/>
  <c r="V367" i="35"/>
  <c r="V383" i="35"/>
  <c r="V399" i="35"/>
  <c r="V415" i="35"/>
  <c r="V431" i="35"/>
  <c r="V447" i="35"/>
  <c r="V463" i="35"/>
  <c r="V479" i="35"/>
  <c r="V495" i="35"/>
  <c r="V511" i="35"/>
  <c r="V527" i="35"/>
  <c r="V543" i="35"/>
  <c r="V18" i="35"/>
  <c r="V34" i="35"/>
  <c r="V50" i="35"/>
  <c r="V66" i="35"/>
  <c r="V82" i="35"/>
  <c r="V98" i="35"/>
  <c r="V114" i="35"/>
  <c r="V130" i="35"/>
  <c r="V146" i="35"/>
  <c r="V162" i="35"/>
  <c r="V178" i="35"/>
  <c r="V194" i="35"/>
  <c r="V210" i="35"/>
  <c r="V226" i="35"/>
  <c r="V242" i="35"/>
  <c r="V258" i="35"/>
  <c r="V325" i="35"/>
  <c r="V341" i="35"/>
  <c r="V357" i="35"/>
  <c r="V373" i="35"/>
  <c r="V389" i="35"/>
  <c r="V405" i="35"/>
  <c r="V421" i="35"/>
  <c r="V437" i="35"/>
  <c r="V453" i="35"/>
  <c r="V469" i="35"/>
  <c r="V485" i="35"/>
  <c r="V501" i="35"/>
  <c r="V517" i="35"/>
  <c r="V533" i="35"/>
  <c r="V532" i="35"/>
  <c r="V520" i="35"/>
  <c r="V324" i="35"/>
  <c r="V340" i="35"/>
  <c r="V356" i="35"/>
  <c r="V372" i="35"/>
  <c r="V388" i="35"/>
  <c r="V404" i="35"/>
  <c r="V420" i="35"/>
  <c r="V436" i="35"/>
  <c r="V452" i="35"/>
  <c r="V468" i="35"/>
  <c r="V484" i="35"/>
  <c r="V500" i="35"/>
  <c r="V528" i="35"/>
  <c r="R195" i="43"/>
  <c r="S195" i="43" s="1"/>
  <c r="T195" i="43" s="1"/>
  <c r="U195" i="43" s="1"/>
  <c r="R387" i="43"/>
  <c r="S387" i="43" s="1"/>
  <c r="T387" i="43" s="1"/>
  <c r="U387" i="43" s="1"/>
  <c r="R11" i="43"/>
  <c r="S11" i="43" s="1"/>
  <c r="T11" i="43" s="1"/>
  <c r="U11" i="43" s="1"/>
  <c r="R19" i="43"/>
  <c r="S19" i="43" s="1"/>
  <c r="T19" i="43" s="1"/>
  <c r="U19" i="43" s="1"/>
  <c r="R27" i="43"/>
  <c r="S27" i="43" s="1"/>
  <c r="T27" i="43" s="1"/>
  <c r="U27" i="43" s="1"/>
  <c r="R43" i="43"/>
  <c r="S43" i="43" s="1"/>
  <c r="T43" i="43" s="1"/>
  <c r="U43" i="43" s="1"/>
  <c r="R51" i="43"/>
  <c r="S51" i="43" s="1"/>
  <c r="T51" i="43" s="1"/>
  <c r="U51" i="43" s="1"/>
  <c r="R59" i="43"/>
  <c r="S59" i="43" s="1"/>
  <c r="T59" i="43" s="1"/>
  <c r="U59" i="43" s="1"/>
  <c r="R67" i="43"/>
  <c r="S67" i="43" s="1"/>
  <c r="T67" i="43" s="1"/>
  <c r="U67" i="43" s="1"/>
  <c r="R79" i="43"/>
  <c r="S79" i="43" s="1"/>
  <c r="T79" i="43" s="1"/>
  <c r="U79" i="43" s="1"/>
  <c r="R87" i="43"/>
  <c r="S87" i="43" s="1"/>
  <c r="T87" i="43" s="1"/>
  <c r="U87" i="43" s="1"/>
  <c r="R95" i="43"/>
  <c r="S95" i="43" s="1"/>
  <c r="T95" i="43" s="1"/>
  <c r="U95" i="43" s="1"/>
  <c r="R107" i="43"/>
  <c r="S107" i="43" s="1"/>
  <c r="T107" i="43" s="1"/>
  <c r="U107" i="43" s="1"/>
  <c r="R119" i="43"/>
  <c r="S119" i="43" s="1"/>
  <c r="T119" i="43" s="1"/>
  <c r="U119" i="43" s="1"/>
  <c r="R127" i="43"/>
  <c r="S127" i="43" s="1"/>
  <c r="T127" i="43" s="1"/>
  <c r="U127" i="43" s="1"/>
  <c r="R139" i="43"/>
  <c r="S139" i="43" s="1"/>
  <c r="T139" i="43" s="1"/>
  <c r="U139" i="43" s="1"/>
  <c r="R151" i="43"/>
  <c r="S151" i="43" s="1"/>
  <c r="T151" i="43" s="1"/>
  <c r="U151" i="43" s="1"/>
  <c r="R159" i="43"/>
  <c r="S159" i="43" s="1"/>
  <c r="T159" i="43" s="1"/>
  <c r="U159" i="43" s="1"/>
  <c r="R171" i="43"/>
  <c r="S171" i="43" s="1"/>
  <c r="T171" i="43" s="1"/>
  <c r="U171" i="43" s="1"/>
  <c r="R183" i="43"/>
  <c r="S183" i="43" s="1"/>
  <c r="T183" i="43" s="1"/>
  <c r="U183" i="43" s="1"/>
  <c r="R191" i="43"/>
  <c r="S191" i="43" s="1"/>
  <c r="T191" i="43" s="1"/>
  <c r="U191" i="43" s="1"/>
  <c r="R203" i="43"/>
  <c r="S203" i="43" s="1"/>
  <c r="T203" i="43" s="1"/>
  <c r="U203" i="43" s="1"/>
  <c r="R215" i="43"/>
  <c r="S215" i="43" s="1"/>
  <c r="T215" i="43" s="1"/>
  <c r="U215" i="43" s="1"/>
  <c r="R223" i="43"/>
  <c r="S223" i="43" s="1"/>
  <c r="T223" i="43" s="1"/>
  <c r="U223" i="43" s="1"/>
  <c r="R235" i="43"/>
  <c r="S235" i="43" s="1"/>
  <c r="T235" i="43" s="1"/>
  <c r="U235" i="43" s="1"/>
  <c r="R247" i="43"/>
  <c r="S247" i="43" s="1"/>
  <c r="T247" i="43" s="1"/>
  <c r="U247" i="43" s="1"/>
  <c r="R255" i="43"/>
  <c r="S255" i="43" s="1"/>
  <c r="T255" i="43" s="1"/>
  <c r="U255" i="43" s="1"/>
  <c r="R267" i="43"/>
  <c r="S267" i="43" s="1"/>
  <c r="T267" i="43" s="1"/>
  <c r="U267" i="43" s="1"/>
  <c r="R279" i="43"/>
  <c r="S279" i="43" s="1"/>
  <c r="T279" i="43" s="1"/>
  <c r="U279" i="43" s="1"/>
  <c r="R287" i="43"/>
  <c r="S287" i="43" s="1"/>
  <c r="T287" i="43" s="1"/>
  <c r="U287" i="43" s="1"/>
  <c r="R299" i="43"/>
  <c r="S299" i="43" s="1"/>
  <c r="T299" i="43" s="1"/>
  <c r="U299" i="43" s="1"/>
  <c r="R311" i="43"/>
  <c r="S311" i="43" s="1"/>
  <c r="T311" i="43" s="1"/>
  <c r="U311" i="43" s="1"/>
  <c r="R319" i="43"/>
  <c r="S319" i="43" s="1"/>
  <c r="T319" i="43" s="1"/>
  <c r="U319" i="43" s="1"/>
  <c r="R331" i="43"/>
  <c r="S331" i="43" s="1"/>
  <c r="T331" i="43" s="1"/>
  <c r="U331" i="43" s="1"/>
  <c r="R343" i="43"/>
  <c r="S343" i="43" s="1"/>
  <c r="T343" i="43" s="1"/>
  <c r="U343" i="43" s="1"/>
  <c r="R351" i="43"/>
  <c r="S351" i="43" s="1"/>
  <c r="T351" i="43" s="1"/>
  <c r="U351" i="43" s="1"/>
  <c r="R363" i="43"/>
  <c r="S363" i="43" s="1"/>
  <c r="T363" i="43" s="1"/>
  <c r="U363" i="43" s="1"/>
  <c r="R375" i="43"/>
  <c r="S375" i="43" s="1"/>
  <c r="T375" i="43" s="1"/>
  <c r="U375" i="43" s="1"/>
  <c r="R383" i="43"/>
  <c r="S383" i="43" s="1"/>
  <c r="T383" i="43" s="1"/>
  <c r="U383" i="43" s="1"/>
  <c r="R395" i="43"/>
  <c r="S395" i="43" s="1"/>
  <c r="T395" i="43" s="1"/>
  <c r="U395" i="43" s="1"/>
  <c r="R407" i="43"/>
  <c r="S407" i="43" s="1"/>
  <c r="T407" i="43" s="1"/>
  <c r="U407" i="43" s="1"/>
  <c r="R415" i="43"/>
  <c r="S415" i="43" s="1"/>
  <c r="T415" i="43" s="1"/>
  <c r="U415" i="43" s="1"/>
  <c r="R40" i="43"/>
  <c r="S40" i="43" s="1"/>
  <c r="T40" i="43" s="1"/>
  <c r="U40" i="43" s="1"/>
  <c r="R196" i="43"/>
  <c r="S196" i="43" s="1"/>
  <c r="T196" i="43" s="1"/>
  <c r="U196" i="43" s="1"/>
  <c r="R324" i="43"/>
  <c r="S324" i="43" s="1"/>
  <c r="T324" i="43" s="1"/>
  <c r="U324" i="43" s="1"/>
  <c r="R4" i="43"/>
  <c r="S4" i="43" s="1"/>
  <c r="T4" i="43" s="1"/>
  <c r="U4" i="43" s="1"/>
  <c r="R16" i="43"/>
  <c r="S16" i="43" s="1"/>
  <c r="T16" i="43" s="1"/>
  <c r="U16" i="43" s="1"/>
  <c r="R24" i="43"/>
  <c r="S24" i="43" s="1"/>
  <c r="T24" i="43" s="1"/>
  <c r="U24" i="43" s="1"/>
  <c r="R32" i="43"/>
  <c r="S32" i="43" s="1"/>
  <c r="T32" i="43" s="1"/>
  <c r="U32" i="43" s="1"/>
  <c r="R44" i="43"/>
  <c r="S44" i="43" s="1"/>
  <c r="T44" i="43" s="1"/>
  <c r="U44" i="43" s="1"/>
  <c r="R52" i="43"/>
  <c r="S52" i="43" s="1"/>
  <c r="T52" i="43" s="1"/>
  <c r="U52" i="43" s="1"/>
  <c r="R60" i="43"/>
  <c r="S60" i="43" s="1"/>
  <c r="T60" i="43" s="1"/>
  <c r="U60" i="43" s="1"/>
  <c r="R68" i="43"/>
  <c r="S68" i="43" s="1"/>
  <c r="T68" i="43" s="1"/>
  <c r="U68" i="43" s="1"/>
  <c r="R80" i="43"/>
  <c r="S80" i="43" s="1"/>
  <c r="T80" i="43" s="1"/>
  <c r="U80" i="43" s="1"/>
  <c r="R88" i="43"/>
  <c r="S88" i="43" s="1"/>
  <c r="T88" i="43" s="1"/>
  <c r="U88" i="43" s="1"/>
  <c r="R96" i="43"/>
  <c r="S96" i="43" s="1"/>
  <c r="T96" i="43" s="1"/>
  <c r="U96" i="43" s="1"/>
  <c r="R108" i="43"/>
  <c r="S108" i="43" s="1"/>
  <c r="T108" i="43" s="1"/>
  <c r="U108" i="43" s="1"/>
  <c r="R120" i="43"/>
  <c r="S120" i="43" s="1"/>
  <c r="T120" i="43" s="1"/>
  <c r="U120" i="43" s="1"/>
  <c r="R128" i="43"/>
  <c r="S128" i="43" s="1"/>
  <c r="T128" i="43" s="1"/>
  <c r="U128" i="43" s="1"/>
  <c r="R140" i="43"/>
  <c r="S140" i="43" s="1"/>
  <c r="T140" i="43" s="1"/>
  <c r="U140" i="43" s="1"/>
  <c r="R152" i="43"/>
  <c r="S152" i="43" s="1"/>
  <c r="T152" i="43" s="1"/>
  <c r="U152" i="43" s="1"/>
  <c r="R160" i="43"/>
  <c r="S160" i="43" s="1"/>
  <c r="T160" i="43" s="1"/>
  <c r="U160" i="43" s="1"/>
  <c r="R172" i="43"/>
  <c r="S172" i="43" s="1"/>
  <c r="T172" i="43" s="1"/>
  <c r="U172" i="43" s="1"/>
  <c r="R184" i="43"/>
  <c r="S184" i="43" s="1"/>
  <c r="T184" i="43" s="1"/>
  <c r="U184" i="43" s="1"/>
  <c r="R192" i="43"/>
  <c r="S192" i="43" s="1"/>
  <c r="T192" i="43" s="1"/>
  <c r="U192" i="43" s="1"/>
  <c r="R204" i="43"/>
  <c r="S204" i="43" s="1"/>
  <c r="T204" i="43" s="1"/>
  <c r="U204" i="43" s="1"/>
  <c r="R216" i="43"/>
  <c r="S216" i="43" s="1"/>
  <c r="T216" i="43" s="1"/>
  <c r="U216" i="43" s="1"/>
  <c r="R224" i="43"/>
  <c r="S224" i="43" s="1"/>
  <c r="T224" i="43" s="1"/>
  <c r="U224" i="43" s="1"/>
  <c r="R236" i="43"/>
  <c r="S236" i="43" s="1"/>
  <c r="T236" i="43" s="1"/>
  <c r="U236" i="43" s="1"/>
  <c r="R248" i="43"/>
  <c r="S248" i="43" s="1"/>
  <c r="T248" i="43" s="1"/>
  <c r="U248" i="43" s="1"/>
  <c r="R256" i="43"/>
  <c r="S256" i="43" s="1"/>
  <c r="T256" i="43" s="1"/>
  <c r="U256" i="43" s="1"/>
  <c r="R268" i="43"/>
  <c r="S268" i="43" s="1"/>
  <c r="T268" i="43" s="1"/>
  <c r="U268" i="43" s="1"/>
  <c r="R280" i="43"/>
  <c r="S280" i="43" s="1"/>
  <c r="T280" i="43" s="1"/>
  <c r="U280" i="43" s="1"/>
  <c r="R288" i="43"/>
  <c r="S288" i="43" s="1"/>
  <c r="T288" i="43" s="1"/>
  <c r="U288" i="43" s="1"/>
  <c r="R300" i="43"/>
  <c r="S300" i="43" s="1"/>
  <c r="T300" i="43" s="1"/>
  <c r="U300" i="43" s="1"/>
  <c r="R312" i="43"/>
  <c r="S312" i="43" s="1"/>
  <c r="T312" i="43" s="1"/>
  <c r="U312" i="43" s="1"/>
  <c r="R320" i="43"/>
  <c r="S320" i="43" s="1"/>
  <c r="T320" i="43" s="1"/>
  <c r="U320" i="43" s="1"/>
  <c r="R332" i="43"/>
  <c r="S332" i="43" s="1"/>
  <c r="T332" i="43" s="1"/>
  <c r="U332" i="43" s="1"/>
  <c r="R344" i="43"/>
  <c r="S344" i="43" s="1"/>
  <c r="T344" i="43" s="1"/>
  <c r="U344" i="43" s="1"/>
  <c r="R352" i="43"/>
  <c r="S352" i="43" s="1"/>
  <c r="T352" i="43" s="1"/>
  <c r="U352" i="43" s="1"/>
  <c r="R364" i="43"/>
  <c r="S364" i="43" s="1"/>
  <c r="T364" i="43" s="1"/>
  <c r="U364" i="43" s="1"/>
  <c r="R376" i="43"/>
  <c r="S376" i="43" s="1"/>
  <c r="T376" i="43" s="1"/>
  <c r="U376" i="43" s="1"/>
  <c r="R384" i="43"/>
  <c r="S384" i="43" s="1"/>
  <c r="T384" i="43" s="1"/>
  <c r="U384" i="43" s="1"/>
  <c r="R396" i="43"/>
  <c r="S396" i="43" s="1"/>
  <c r="T396" i="43" s="1"/>
  <c r="U396" i="43" s="1"/>
  <c r="R179" i="43"/>
  <c r="S179" i="43" s="1"/>
  <c r="T179" i="43" s="1"/>
  <c r="U179" i="43" s="1"/>
  <c r="R307" i="43"/>
  <c r="S307" i="43" s="1"/>
  <c r="T307" i="43" s="1"/>
  <c r="U307" i="43" s="1"/>
  <c r="R114" i="43"/>
  <c r="S114" i="43" s="1"/>
  <c r="T114" i="43" s="1"/>
  <c r="U114" i="43" s="1"/>
  <c r="R158" i="43"/>
  <c r="S158" i="43" s="1"/>
  <c r="T158" i="43" s="1"/>
  <c r="U158" i="43" s="1"/>
  <c r="R306" i="43"/>
  <c r="S306" i="43" s="1"/>
  <c r="T306" i="43" s="1"/>
  <c r="U306" i="43" s="1"/>
  <c r="R412" i="43"/>
  <c r="S412" i="43" s="1"/>
  <c r="T412" i="43" s="1"/>
  <c r="U412" i="43" s="1"/>
  <c r="R420" i="43"/>
  <c r="S420" i="43" s="1"/>
  <c r="T420" i="43" s="1"/>
  <c r="U420" i="43" s="1"/>
  <c r="R86" i="43"/>
  <c r="S86" i="43" s="1"/>
  <c r="T86" i="43" s="1"/>
  <c r="U86" i="43" s="1"/>
  <c r="R102" i="43"/>
  <c r="S102" i="43" s="1"/>
  <c r="T102" i="43" s="1"/>
  <c r="U102" i="43" s="1"/>
  <c r="R122" i="43"/>
  <c r="S122" i="43" s="1"/>
  <c r="T122" i="43" s="1"/>
  <c r="U122" i="43" s="1"/>
  <c r="R150" i="43"/>
  <c r="S150" i="43" s="1"/>
  <c r="T150" i="43" s="1"/>
  <c r="U150" i="43" s="1"/>
  <c r="R198" i="43"/>
  <c r="S198" i="43" s="1"/>
  <c r="T198" i="43" s="1"/>
  <c r="U198" i="43" s="1"/>
  <c r="R218" i="43"/>
  <c r="S218" i="43" s="1"/>
  <c r="T218" i="43" s="1"/>
  <c r="U218" i="43" s="1"/>
  <c r="R250" i="43"/>
  <c r="S250" i="43" s="1"/>
  <c r="T250" i="43" s="1"/>
  <c r="U250" i="43" s="1"/>
  <c r="R266" i="43"/>
  <c r="S266" i="43" s="1"/>
  <c r="T266" i="43" s="1"/>
  <c r="U266" i="43" s="1"/>
  <c r="R282" i="43"/>
  <c r="S282" i="43" s="1"/>
  <c r="T282" i="43" s="1"/>
  <c r="U282" i="43" s="1"/>
  <c r="R350" i="43"/>
  <c r="S350" i="43" s="1"/>
  <c r="T350" i="43" s="1"/>
  <c r="U350" i="43" s="1"/>
  <c r="R370" i="43"/>
  <c r="S370" i="43" s="1"/>
  <c r="T370" i="43" s="1"/>
  <c r="U370" i="43" s="1"/>
  <c r="R390" i="43"/>
  <c r="S390" i="43" s="1"/>
  <c r="T390" i="43" s="1"/>
  <c r="U390" i="43" s="1"/>
  <c r="R410" i="43"/>
  <c r="S410" i="43" s="1"/>
  <c r="T410" i="43" s="1"/>
  <c r="U410" i="43" s="1"/>
  <c r="R404" i="43"/>
  <c r="S404" i="43" s="1"/>
  <c r="T404" i="43" s="1"/>
  <c r="U404" i="43" s="1"/>
  <c r="R9" i="43"/>
  <c r="S9" i="43" s="1"/>
  <c r="T9" i="43" s="1"/>
  <c r="U9" i="43" s="1"/>
  <c r="R25" i="43"/>
  <c r="S25" i="43" s="1"/>
  <c r="T25" i="43" s="1"/>
  <c r="U25" i="43" s="1"/>
  <c r="R41" i="43"/>
  <c r="S41" i="43" s="1"/>
  <c r="T41" i="43" s="1"/>
  <c r="U41" i="43" s="1"/>
  <c r="R73" i="43"/>
  <c r="S73" i="43" s="1"/>
  <c r="T73" i="43" s="1"/>
  <c r="U73" i="43" s="1"/>
  <c r="R173" i="43"/>
  <c r="S173" i="43" s="1"/>
  <c r="T173" i="43" s="1"/>
  <c r="U173" i="43" s="1"/>
  <c r="R205" i="43"/>
  <c r="S205" i="43" s="1"/>
  <c r="T205" i="43" s="1"/>
  <c r="U205" i="43" s="1"/>
  <c r="R233" i="43"/>
  <c r="S233" i="43" s="1"/>
  <c r="T233" i="43" s="1"/>
  <c r="U233" i="43" s="1"/>
  <c r="R249" i="43"/>
  <c r="S249" i="43" s="1"/>
  <c r="T249" i="43" s="1"/>
  <c r="U249" i="43" s="1"/>
  <c r="R265" i="43"/>
  <c r="S265" i="43" s="1"/>
  <c r="T265" i="43" s="1"/>
  <c r="U265" i="43" s="1"/>
  <c r="R281" i="43"/>
  <c r="S281" i="43" s="1"/>
  <c r="T281" i="43" s="1"/>
  <c r="U281" i="43" s="1"/>
  <c r="R297" i="43"/>
  <c r="S297" i="43" s="1"/>
  <c r="T297" i="43" s="1"/>
  <c r="U297" i="43" s="1"/>
  <c r="R329" i="43"/>
  <c r="S329" i="43" s="1"/>
  <c r="T329" i="43" s="1"/>
  <c r="U329" i="43" s="1"/>
  <c r="R82" i="43"/>
  <c r="S82" i="43" s="1"/>
  <c r="T82" i="43" s="1"/>
  <c r="U82" i="43" s="1"/>
  <c r="R130" i="43"/>
  <c r="S130" i="43" s="1"/>
  <c r="T130" i="43" s="1"/>
  <c r="U130" i="43" s="1"/>
  <c r="R222" i="43"/>
  <c r="S222" i="43" s="1"/>
  <c r="T222" i="43" s="1"/>
  <c r="U222" i="43" s="1"/>
  <c r="R11" i="45"/>
  <c r="S11" i="45" s="1"/>
  <c r="T11" i="45" s="1"/>
  <c r="U11" i="45" s="1"/>
  <c r="R19" i="45"/>
  <c r="S19" i="45" s="1"/>
  <c r="T19" i="45" s="1"/>
  <c r="U19" i="45" s="1"/>
  <c r="R35" i="45"/>
  <c r="S35" i="45" s="1"/>
  <c r="T35" i="45" s="1"/>
  <c r="U35" i="45" s="1"/>
  <c r="R51" i="45"/>
  <c r="S51" i="45" s="1"/>
  <c r="T51" i="45" s="1"/>
  <c r="U51" i="45" s="1"/>
  <c r="R67" i="45"/>
  <c r="S67" i="45" s="1"/>
  <c r="T67" i="45" s="1"/>
  <c r="U67" i="45" s="1"/>
  <c r="R83" i="45"/>
  <c r="S83" i="45" s="1"/>
  <c r="T83" i="45" s="1"/>
  <c r="U83" i="45" s="1"/>
  <c r="R103" i="45"/>
  <c r="S103" i="45" s="1"/>
  <c r="T103" i="45" s="1"/>
  <c r="U103" i="45" s="1"/>
  <c r="R119" i="45"/>
  <c r="S119" i="45" s="1"/>
  <c r="T119" i="45" s="1"/>
  <c r="U119" i="45" s="1"/>
  <c r="R135" i="45"/>
  <c r="S135" i="45" s="1"/>
  <c r="T135" i="45" s="1"/>
  <c r="U135" i="45" s="1"/>
  <c r="R151" i="45"/>
  <c r="S151" i="45" s="1"/>
  <c r="T151" i="45" s="1"/>
  <c r="U151" i="45" s="1"/>
  <c r="R167" i="45"/>
  <c r="S167" i="45" s="1"/>
  <c r="T167" i="45" s="1"/>
  <c r="U167" i="45" s="1"/>
  <c r="R183" i="45"/>
  <c r="S183" i="45" s="1"/>
  <c r="T183" i="45" s="1"/>
  <c r="U183" i="45" s="1"/>
  <c r="R199" i="45"/>
  <c r="S199" i="45" s="1"/>
  <c r="T199" i="45" s="1"/>
  <c r="U199" i="45" s="1"/>
  <c r="R215" i="45"/>
  <c r="S215" i="45" s="1"/>
  <c r="T215" i="45" s="1"/>
  <c r="U215" i="45" s="1"/>
  <c r="R231" i="45"/>
  <c r="S231" i="45" s="1"/>
  <c r="T231" i="45" s="1"/>
  <c r="U231" i="45" s="1"/>
  <c r="R251" i="45"/>
  <c r="S251" i="45" s="1"/>
  <c r="T251" i="45" s="1"/>
  <c r="U251" i="45" s="1"/>
  <c r="R267" i="45"/>
  <c r="S267" i="45" s="1"/>
  <c r="T267" i="45" s="1"/>
  <c r="U267" i="45" s="1"/>
  <c r="R283" i="45"/>
  <c r="S283" i="45" s="1"/>
  <c r="T283" i="45" s="1"/>
  <c r="U283" i="45" s="1"/>
  <c r="R299" i="45"/>
  <c r="S299" i="45" s="1"/>
  <c r="T299" i="45" s="1"/>
  <c r="U299" i="45" s="1"/>
  <c r="R315" i="45"/>
  <c r="S315" i="45" s="1"/>
  <c r="T315" i="45" s="1"/>
  <c r="U315" i="45" s="1"/>
  <c r="R335" i="45"/>
  <c r="S335" i="45" s="1"/>
  <c r="T335" i="45" s="1"/>
  <c r="U335" i="45" s="1"/>
  <c r="R31" i="45"/>
  <c r="S31" i="45" s="1"/>
  <c r="T31" i="45" s="1"/>
  <c r="U31" i="45" s="1"/>
  <c r="R47" i="45"/>
  <c r="S47" i="45" s="1"/>
  <c r="T47" i="45" s="1"/>
  <c r="U47" i="45" s="1"/>
  <c r="R63" i="45"/>
  <c r="S63" i="45" s="1"/>
  <c r="T63" i="45" s="1"/>
  <c r="U63" i="45" s="1"/>
  <c r="R79" i="45"/>
  <c r="S79" i="45" s="1"/>
  <c r="T79" i="45" s="1"/>
  <c r="U79" i="45" s="1"/>
  <c r="R91" i="45"/>
  <c r="S91" i="45" s="1"/>
  <c r="T91" i="45" s="1"/>
  <c r="U91" i="45" s="1"/>
  <c r="R107" i="45"/>
  <c r="S107" i="45" s="1"/>
  <c r="T107" i="45" s="1"/>
  <c r="U107" i="45" s="1"/>
  <c r="R123" i="45"/>
  <c r="S123" i="45" s="1"/>
  <c r="T123" i="45" s="1"/>
  <c r="U123" i="45" s="1"/>
  <c r="R139" i="45"/>
  <c r="S139" i="45" s="1"/>
  <c r="T139" i="45" s="1"/>
  <c r="U139" i="45" s="1"/>
  <c r="R155" i="45"/>
  <c r="S155" i="45" s="1"/>
  <c r="T155" i="45" s="1"/>
  <c r="U155" i="45" s="1"/>
  <c r="R179" i="45"/>
  <c r="S179" i="45" s="1"/>
  <c r="T179" i="45" s="1"/>
  <c r="U179" i="45" s="1"/>
  <c r="R195" i="45"/>
  <c r="S195" i="45" s="1"/>
  <c r="T195" i="45" s="1"/>
  <c r="U195" i="45" s="1"/>
  <c r="R211" i="45"/>
  <c r="S211" i="45" s="1"/>
  <c r="T211" i="45" s="1"/>
  <c r="U211" i="45" s="1"/>
  <c r="R227" i="45"/>
  <c r="S227" i="45" s="1"/>
  <c r="T227" i="45" s="1"/>
  <c r="U227" i="45" s="1"/>
  <c r="R243" i="45"/>
  <c r="S243" i="45" s="1"/>
  <c r="T243" i="45" s="1"/>
  <c r="U243" i="45" s="1"/>
  <c r="R255" i="45"/>
  <c r="S255" i="45" s="1"/>
  <c r="T255" i="45" s="1"/>
  <c r="U255" i="45" s="1"/>
  <c r="R271" i="45"/>
  <c r="S271" i="45" s="1"/>
  <c r="T271" i="45" s="1"/>
  <c r="U271" i="45" s="1"/>
  <c r="R287" i="45"/>
  <c r="S287" i="45" s="1"/>
  <c r="T287" i="45" s="1"/>
  <c r="U287" i="45" s="1"/>
  <c r="R303" i="45"/>
  <c r="S303" i="45" s="1"/>
  <c r="T303" i="45" s="1"/>
  <c r="U303" i="45" s="1"/>
  <c r="R319" i="45"/>
  <c r="S319" i="45" s="1"/>
  <c r="T319" i="45" s="1"/>
  <c r="U319" i="45" s="1"/>
  <c r="R331" i="45"/>
  <c r="S331" i="45" s="1"/>
  <c r="T331" i="45" s="1"/>
  <c r="U331" i="45" s="1"/>
  <c r="R114" i="45"/>
  <c r="S114" i="45" s="1"/>
  <c r="T114" i="45" s="1"/>
  <c r="U114" i="45" s="1"/>
  <c r="R6" i="45"/>
  <c r="S6" i="45" s="1"/>
  <c r="T6" i="45" s="1"/>
  <c r="U6" i="45" s="1"/>
  <c r="R14" i="45"/>
  <c r="S14" i="45" s="1"/>
  <c r="T14" i="45" s="1"/>
  <c r="U14" i="45" s="1"/>
  <c r="R22" i="45"/>
  <c r="S22" i="45" s="1"/>
  <c r="T22" i="45" s="1"/>
  <c r="U22" i="45" s="1"/>
  <c r="R30" i="45"/>
  <c r="S30" i="45" s="1"/>
  <c r="T30" i="45" s="1"/>
  <c r="U30" i="45" s="1"/>
  <c r="R38" i="45"/>
  <c r="S38" i="45" s="1"/>
  <c r="T38" i="45" s="1"/>
  <c r="U38" i="45" s="1"/>
  <c r="R46" i="45"/>
  <c r="S46" i="45" s="1"/>
  <c r="T46" i="45" s="1"/>
  <c r="U46" i="45" s="1"/>
  <c r="R54" i="45"/>
  <c r="S54" i="45" s="1"/>
  <c r="T54" i="45" s="1"/>
  <c r="U54" i="45" s="1"/>
  <c r="R62" i="45"/>
  <c r="S62" i="45" s="1"/>
  <c r="T62" i="45" s="1"/>
  <c r="U62" i="45" s="1"/>
  <c r="R70" i="45"/>
  <c r="S70" i="45" s="1"/>
  <c r="T70" i="45" s="1"/>
  <c r="U70" i="45" s="1"/>
  <c r="R78" i="45"/>
  <c r="S78" i="45" s="1"/>
  <c r="T78" i="45" s="1"/>
  <c r="U78" i="45" s="1"/>
  <c r="R86" i="45"/>
  <c r="S86" i="45" s="1"/>
  <c r="T86" i="45" s="1"/>
  <c r="U86" i="45" s="1"/>
  <c r="R94" i="45"/>
  <c r="S94" i="45" s="1"/>
  <c r="T94" i="45" s="1"/>
  <c r="U94" i="45" s="1"/>
  <c r="R102" i="45"/>
  <c r="S102" i="45" s="1"/>
  <c r="T102" i="45" s="1"/>
  <c r="U102" i="45" s="1"/>
  <c r="R110" i="45"/>
  <c r="S110" i="45" s="1"/>
  <c r="T110" i="45" s="1"/>
  <c r="U110" i="45" s="1"/>
  <c r="R122" i="45"/>
  <c r="S122" i="45" s="1"/>
  <c r="T122" i="45" s="1"/>
  <c r="U122" i="45" s="1"/>
  <c r="R130" i="45"/>
  <c r="S130" i="45" s="1"/>
  <c r="T130" i="45" s="1"/>
  <c r="U130" i="45" s="1"/>
  <c r="R138" i="45"/>
  <c r="S138" i="45" s="1"/>
  <c r="T138" i="45" s="1"/>
  <c r="U138" i="45" s="1"/>
  <c r="R146" i="45"/>
  <c r="S146" i="45" s="1"/>
  <c r="T146" i="45" s="1"/>
  <c r="U146" i="45" s="1"/>
  <c r="R154" i="45"/>
  <c r="S154" i="45" s="1"/>
  <c r="T154" i="45" s="1"/>
  <c r="U154" i="45" s="1"/>
  <c r="R162" i="45"/>
  <c r="S162" i="45" s="1"/>
  <c r="T162" i="45" s="1"/>
  <c r="U162" i="45" s="1"/>
  <c r="R170" i="45"/>
  <c r="S170" i="45" s="1"/>
  <c r="T170" i="45" s="1"/>
  <c r="U170" i="45" s="1"/>
  <c r="R182" i="45"/>
  <c r="S182" i="45" s="1"/>
  <c r="T182" i="45" s="1"/>
  <c r="U182" i="45" s="1"/>
  <c r="R190" i="45"/>
  <c r="S190" i="45" s="1"/>
  <c r="T190" i="45" s="1"/>
  <c r="U190" i="45" s="1"/>
  <c r="R198" i="45"/>
  <c r="S198" i="45" s="1"/>
  <c r="T198" i="45" s="1"/>
  <c r="U198" i="45" s="1"/>
  <c r="R206" i="45"/>
  <c r="S206" i="45" s="1"/>
  <c r="T206" i="45" s="1"/>
  <c r="U206" i="45" s="1"/>
  <c r="R214" i="45"/>
  <c r="S214" i="45" s="1"/>
  <c r="T214" i="45" s="1"/>
  <c r="U214" i="45" s="1"/>
  <c r="R222" i="45"/>
  <c r="S222" i="45" s="1"/>
  <c r="T222" i="45" s="1"/>
  <c r="U222" i="45" s="1"/>
  <c r="R230" i="45"/>
  <c r="S230" i="45" s="1"/>
  <c r="T230" i="45" s="1"/>
  <c r="U230" i="45" s="1"/>
  <c r="R238" i="45"/>
  <c r="S238" i="45" s="1"/>
  <c r="T238" i="45" s="1"/>
  <c r="U238" i="45" s="1"/>
  <c r="R250" i="45"/>
  <c r="S250" i="45" s="1"/>
  <c r="T250" i="45" s="1"/>
  <c r="U250" i="45" s="1"/>
  <c r="R258" i="45"/>
  <c r="S258" i="45" s="1"/>
  <c r="T258" i="45" s="1"/>
  <c r="U258" i="45" s="1"/>
  <c r="R266" i="45"/>
  <c r="S266" i="45" s="1"/>
  <c r="T266" i="45" s="1"/>
  <c r="U266" i="45" s="1"/>
  <c r="R274" i="45"/>
  <c r="S274" i="45" s="1"/>
  <c r="T274" i="45" s="1"/>
  <c r="U274" i="45" s="1"/>
  <c r="R282" i="45"/>
  <c r="S282" i="45" s="1"/>
  <c r="T282" i="45" s="1"/>
  <c r="U282" i="45" s="1"/>
  <c r="R290" i="45"/>
  <c r="S290" i="45" s="1"/>
  <c r="T290" i="45" s="1"/>
  <c r="U290" i="45" s="1"/>
  <c r="R298" i="45"/>
  <c r="S298" i="45" s="1"/>
  <c r="T298" i="45" s="1"/>
  <c r="U298" i="45" s="1"/>
  <c r="R310" i="45"/>
  <c r="S310" i="45" s="1"/>
  <c r="T310" i="45" s="1"/>
  <c r="U310" i="45" s="1"/>
  <c r="R318" i="45"/>
  <c r="S318" i="45" s="1"/>
  <c r="T318" i="45" s="1"/>
  <c r="U318" i="45" s="1"/>
  <c r="R326" i="45"/>
  <c r="S326" i="45" s="1"/>
  <c r="T326" i="45" s="1"/>
  <c r="U326" i="45" s="1"/>
  <c r="R334" i="45"/>
  <c r="S334" i="45" s="1"/>
  <c r="T334" i="45" s="1"/>
  <c r="U334" i="45" s="1"/>
  <c r="R342" i="45"/>
  <c r="S342" i="45" s="1"/>
  <c r="T342" i="45" s="1"/>
  <c r="U342" i="45" s="1"/>
  <c r="R350" i="45"/>
  <c r="S350" i="45" s="1"/>
  <c r="T350" i="45" s="1"/>
  <c r="U350" i="45" s="1"/>
  <c r="R358" i="45"/>
  <c r="S358" i="45" s="1"/>
  <c r="T358" i="45" s="1"/>
  <c r="U358" i="45" s="1"/>
  <c r="R366" i="45"/>
  <c r="S366" i="45" s="1"/>
  <c r="T366" i="45" s="1"/>
  <c r="U366" i="45" s="1"/>
  <c r="R378" i="45"/>
  <c r="S378" i="45" s="1"/>
  <c r="T378" i="45" s="1"/>
  <c r="U378" i="45" s="1"/>
  <c r="R386" i="45"/>
  <c r="S386" i="45" s="1"/>
  <c r="T386" i="45" s="1"/>
  <c r="U386" i="45" s="1"/>
  <c r="R394" i="45"/>
  <c r="S394" i="45" s="1"/>
  <c r="T394" i="45" s="1"/>
  <c r="U394" i="45" s="1"/>
  <c r="R402" i="45"/>
  <c r="S402" i="45" s="1"/>
  <c r="T402" i="45" s="1"/>
  <c r="U402" i="45" s="1"/>
  <c r="R410" i="45"/>
  <c r="S410" i="45" s="1"/>
  <c r="T410" i="45" s="1"/>
  <c r="U410" i="45" s="1"/>
  <c r="R418" i="45"/>
  <c r="S418" i="45" s="1"/>
  <c r="T418" i="45" s="1"/>
  <c r="U418" i="45" s="1"/>
  <c r="R171" i="45"/>
  <c r="S171" i="45" s="1"/>
  <c r="T171" i="45" s="1"/>
  <c r="U171" i="45" s="1"/>
  <c r="T3" i="50"/>
  <c r="R178" i="45"/>
  <c r="S178" i="45" s="1"/>
  <c r="T178" i="45" s="1"/>
  <c r="U178" i="45" s="1"/>
  <c r="R147" i="43"/>
  <c r="S147" i="43"/>
  <c r="T147" i="43" s="1"/>
  <c r="U147" i="43" s="1"/>
  <c r="V18" i="43"/>
  <c r="V34" i="43"/>
  <c r="V50" i="43"/>
  <c r="V66" i="43"/>
  <c r="V82" i="43"/>
  <c r="V98" i="43"/>
  <c r="V114" i="43"/>
  <c r="V130" i="43"/>
  <c r="V146" i="43"/>
  <c r="V162" i="43"/>
  <c r="V178" i="43"/>
  <c r="V194" i="43"/>
  <c r="V210" i="43"/>
  <c r="V226" i="43"/>
  <c r="V242" i="43"/>
  <c r="V258" i="43"/>
  <c r="V274" i="43"/>
  <c r="V290" i="43"/>
  <c r="V306" i="43"/>
  <c r="V322" i="43"/>
  <c r="V338" i="43"/>
  <c r="V354" i="43"/>
  <c r="V370" i="43"/>
  <c r="V386" i="43"/>
  <c r="V402" i="43"/>
  <c r="V418" i="43"/>
  <c r="V30" i="43"/>
  <c r="V94" i="43"/>
  <c r="V158" i="43"/>
  <c r="V222" i="43"/>
  <c r="V286" i="43"/>
  <c r="V350" i="43"/>
  <c r="V414" i="43"/>
  <c r="R148" i="43"/>
  <c r="S148" i="43" s="1"/>
  <c r="T148" i="43" s="1"/>
  <c r="U148" i="43" s="1"/>
  <c r="V12" i="43"/>
  <c r="V28" i="43"/>
  <c r="V44" i="43"/>
  <c r="V60" i="43"/>
  <c r="V76" i="43"/>
  <c r="V92" i="43"/>
  <c r="V108" i="43"/>
  <c r="V124" i="43"/>
  <c r="V140" i="43"/>
  <c r="V156" i="43"/>
  <c r="V172" i="43"/>
  <c r="V188" i="43"/>
  <c r="V204" i="43"/>
  <c r="V220" i="43"/>
  <c r="V236" i="43"/>
  <c r="V252" i="43"/>
  <c r="V268" i="43"/>
  <c r="V284" i="43"/>
  <c r="V300" i="43"/>
  <c r="V316" i="43"/>
  <c r="V332" i="43"/>
  <c r="V348" i="43"/>
  <c r="V364" i="43"/>
  <c r="V380" i="43"/>
  <c r="V396" i="43"/>
  <c r="V412" i="43"/>
  <c r="R308" i="43"/>
  <c r="S308" i="43" s="1"/>
  <c r="T308" i="43" s="1"/>
  <c r="U308" i="43" s="1"/>
  <c r="V9" i="43"/>
  <c r="V17" i="43"/>
  <c r="V25" i="43"/>
  <c r="V33" i="43"/>
  <c r="V41" i="43"/>
  <c r="V49" i="43"/>
  <c r="V61" i="43"/>
  <c r="V77" i="43"/>
  <c r="V93" i="43"/>
  <c r="V109" i="43"/>
  <c r="V125" i="43"/>
  <c r="V141" i="43"/>
  <c r="V157" i="43"/>
  <c r="V173" i="43"/>
  <c r="V189" i="43"/>
  <c r="V205" i="43"/>
  <c r="V221" i="43"/>
  <c r="V237" i="43"/>
  <c r="V253" i="43"/>
  <c r="V269" i="43"/>
  <c r="V285" i="43"/>
  <c r="V301" i="43"/>
  <c r="V317" i="43"/>
  <c r="V333" i="43"/>
  <c r="V349" i="43"/>
  <c r="V365" i="43"/>
  <c r="V381" i="43"/>
  <c r="V397" i="43"/>
  <c r="V413" i="43"/>
  <c r="V54" i="43"/>
  <c r="V118" i="43"/>
  <c r="V182" i="43"/>
  <c r="V246" i="43"/>
  <c r="V310" i="43"/>
  <c r="V374" i="43"/>
  <c r="R116" i="43"/>
  <c r="S116" i="43"/>
  <c r="T116" i="43" s="1"/>
  <c r="U116" i="43" s="1"/>
  <c r="V58" i="43"/>
  <c r="V74" i="43"/>
  <c r="V90" i="43"/>
  <c r="V106" i="43"/>
  <c r="V122" i="43"/>
  <c r="V138" i="43"/>
  <c r="V154" i="43"/>
  <c r="V170" i="43"/>
  <c r="V186" i="43"/>
  <c r="V202" i="43"/>
  <c r="V218" i="43"/>
  <c r="V234" i="43"/>
  <c r="V250" i="43"/>
  <c r="V266" i="43"/>
  <c r="V282" i="43"/>
  <c r="V298" i="43"/>
  <c r="V314" i="43"/>
  <c r="V330" i="43"/>
  <c r="V346" i="43"/>
  <c r="V362" i="43"/>
  <c r="V378" i="43"/>
  <c r="V394" i="43"/>
  <c r="V410" i="43"/>
  <c r="N3" i="39"/>
  <c r="N4" i="39" s="1"/>
  <c r="N5" i="39" s="1"/>
  <c r="N6" i="39" s="1"/>
  <c r="V11" i="35"/>
  <c r="V27" i="35"/>
  <c r="V43" i="35"/>
  <c r="V59" i="35"/>
  <c r="V75" i="35"/>
  <c r="V91" i="35"/>
  <c r="V107" i="35"/>
  <c r="V123" i="35"/>
  <c r="V139" i="35"/>
  <c r="V155" i="35"/>
  <c r="V171" i="35"/>
  <c r="V187" i="35"/>
  <c r="V203" i="35"/>
  <c r="V219" i="35"/>
  <c r="V235" i="35"/>
  <c r="V251" i="35"/>
  <c r="V267" i="35"/>
  <c r="V294" i="35"/>
  <c r="V4" i="35"/>
  <c r="V20" i="35"/>
  <c r="V36" i="35"/>
  <c r="V52" i="35"/>
  <c r="V68" i="35"/>
  <c r="V84" i="35"/>
  <c r="V100" i="35"/>
  <c r="V116" i="35"/>
  <c r="V132" i="35"/>
  <c r="V148" i="35"/>
  <c r="V164" i="35"/>
  <c r="V180" i="35"/>
  <c r="V196" i="35"/>
  <c r="V212" i="35"/>
  <c r="V228" i="35"/>
  <c r="V244" i="35"/>
  <c r="V260" i="35"/>
  <c r="V276" i="35"/>
  <c r="V292" i="35"/>
  <c r="V295" i="35"/>
  <c r="V322" i="35"/>
  <c r="V338" i="35"/>
  <c r="V354" i="35"/>
  <c r="V370" i="35"/>
  <c r="V386" i="35"/>
  <c r="V402" i="35"/>
  <c r="V418" i="35"/>
  <c r="V434" i="35"/>
  <c r="V450" i="35"/>
  <c r="V466" i="35"/>
  <c r="V482" i="35"/>
  <c r="V498" i="35"/>
  <c r="V514" i="35"/>
  <c r="V530" i="35"/>
  <c r="V17" i="35"/>
  <c r="V33" i="35"/>
  <c r="V49" i="35"/>
  <c r="V65" i="35"/>
  <c r="V81" i="35"/>
  <c r="V97" i="35"/>
  <c r="V113" i="35"/>
  <c r="V129" i="35"/>
  <c r="V145" i="35"/>
  <c r="V161" i="35"/>
  <c r="V177" i="35"/>
  <c r="V193" i="35"/>
  <c r="V209" i="35"/>
  <c r="V225" i="35"/>
  <c r="V241" i="35"/>
  <c r="V257" i="35"/>
  <c r="V273" i="35"/>
  <c r="V289" i="35"/>
  <c r="V305" i="35"/>
  <c r="V274" i="35"/>
  <c r="V303" i="35"/>
  <c r="V323" i="35"/>
  <c r="V339" i="35"/>
  <c r="V355" i="35"/>
  <c r="V371" i="35"/>
  <c r="V387" i="35"/>
  <c r="V403" i="35"/>
  <c r="V419" i="35"/>
  <c r="V435" i="35"/>
  <c r="V451" i="35"/>
  <c r="V467" i="35"/>
  <c r="V483" i="35"/>
  <c r="V499" i="35"/>
  <c r="V515" i="35"/>
  <c r="V531" i="35"/>
  <c r="V6" i="35"/>
  <c r="V22" i="35"/>
  <c r="V38" i="35"/>
  <c r="V54" i="35"/>
  <c r="V70" i="35"/>
  <c r="V86" i="35"/>
  <c r="V102" i="35"/>
  <c r="V118" i="35"/>
  <c r="V134" i="35"/>
  <c r="V150" i="35"/>
  <c r="V166" i="35"/>
  <c r="V182" i="35"/>
  <c r="V198" i="35"/>
  <c r="V214" i="35"/>
  <c r="V230" i="35"/>
  <c r="V246" i="35"/>
  <c r="V262" i="35"/>
  <c r="V329" i="35"/>
  <c r="V345" i="35"/>
  <c r="V361" i="35"/>
  <c r="V377" i="35"/>
  <c r="V393" i="35"/>
  <c r="V409" i="35"/>
  <c r="V425" i="35"/>
  <c r="V441" i="35"/>
  <c r="V457" i="35"/>
  <c r="V473" i="35"/>
  <c r="V489" i="35"/>
  <c r="V505" i="35"/>
  <c r="V521" i="35"/>
  <c r="V537" i="35"/>
  <c r="V536" i="35"/>
  <c r="V275" i="35"/>
  <c r="V291" i="35"/>
  <c r="V312" i="35"/>
  <c r="V328" i="35"/>
  <c r="V344" i="35"/>
  <c r="V360" i="35"/>
  <c r="V376" i="35"/>
  <c r="V392" i="35"/>
  <c r="V408" i="35"/>
  <c r="V424" i="35"/>
  <c r="V440" i="35"/>
  <c r="V456" i="35"/>
  <c r="V472" i="35"/>
  <c r="V488" i="35"/>
  <c r="V504" i="35"/>
  <c r="N3" i="45"/>
  <c r="N4" i="45" s="1"/>
  <c r="N2" i="43"/>
  <c r="N3" i="43"/>
  <c r="N4" i="43" s="1"/>
  <c r="N5" i="43" s="1"/>
  <c r="N6" i="43" s="1"/>
  <c r="X3" i="43" l="1"/>
  <c r="X4" i="43" s="1"/>
  <c r="X5" i="43" s="1"/>
  <c r="X6" i="43" s="1"/>
  <c r="X2" i="43"/>
  <c r="X7" i="43" s="1"/>
  <c r="X8" i="43" s="1"/>
  <c r="X2" i="45"/>
  <c r="X7" i="45" s="1"/>
  <c r="X8" i="45" s="1"/>
  <c r="N7" i="43"/>
  <c r="N8" i="43" s="1"/>
  <c r="X3" i="35"/>
  <c r="X4" i="35" s="1"/>
  <c r="X5" i="35" s="1"/>
  <c r="X6" i="35" s="1"/>
  <c r="N7" i="39"/>
  <c r="N8" i="39" s="1"/>
  <c r="X7" i="39"/>
  <c r="X8" i="39" s="1"/>
  <c r="N7" i="45"/>
  <c r="N8" i="45" s="1"/>
  <c r="G6" i="35"/>
  <c r="G7" i="35"/>
  <c r="G8" i="35"/>
  <c r="G9" i="35"/>
  <c r="G10" i="35"/>
  <c r="G11" i="35"/>
  <c r="G12" i="35"/>
  <c r="G13" i="35"/>
  <c r="G14" i="35"/>
  <c r="G15" i="35"/>
  <c r="G16" i="35"/>
  <c r="G17" i="35"/>
  <c r="G18" i="35"/>
  <c r="G19" i="35"/>
  <c r="G20" i="35"/>
  <c r="G21" i="35"/>
  <c r="G22" i="35"/>
  <c r="G23" i="35"/>
  <c r="G24" i="35"/>
  <c r="G25" i="35"/>
  <c r="G26" i="35"/>
  <c r="G27" i="35"/>
  <c r="G28" i="35"/>
  <c r="G29" i="35"/>
  <c r="G30" i="35"/>
  <c r="G31" i="35"/>
  <c r="G32" i="35"/>
  <c r="G33" i="35"/>
  <c r="G34" i="35"/>
  <c r="G35" i="35"/>
  <c r="G36" i="35"/>
  <c r="G37" i="35"/>
  <c r="G38" i="35"/>
  <c r="G39" i="35"/>
  <c r="G40" i="35"/>
  <c r="G41" i="35"/>
  <c r="G42" i="35"/>
  <c r="G43" i="35"/>
  <c r="G44" i="35"/>
  <c r="G45" i="35"/>
  <c r="G46" i="35"/>
  <c r="G47" i="35"/>
  <c r="G48" i="35"/>
  <c r="G49" i="35"/>
  <c r="G50" i="35"/>
  <c r="G51" i="35"/>
  <c r="G52" i="35"/>
  <c r="G53" i="35"/>
  <c r="G54" i="35"/>
  <c r="G55" i="35"/>
  <c r="G56" i="35"/>
  <c r="G57" i="35"/>
  <c r="G58" i="35"/>
  <c r="G59" i="35"/>
  <c r="G60" i="35"/>
  <c r="G61" i="35"/>
  <c r="G62" i="35"/>
  <c r="G63" i="35"/>
  <c r="G64" i="35"/>
  <c r="G65" i="35"/>
  <c r="G66" i="35"/>
  <c r="G67" i="35"/>
  <c r="G68" i="35"/>
  <c r="G69" i="35"/>
  <c r="G70" i="35"/>
  <c r="G71" i="35"/>
  <c r="G72" i="35"/>
  <c r="G73" i="35"/>
  <c r="G74" i="35"/>
  <c r="G75" i="35"/>
  <c r="G76" i="35"/>
  <c r="G77" i="35"/>
  <c r="G78" i="35"/>
  <c r="G79" i="35"/>
  <c r="G80" i="35"/>
  <c r="G81" i="35"/>
  <c r="G82" i="35"/>
  <c r="G83" i="35"/>
  <c r="G84" i="35"/>
  <c r="G85" i="35"/>
  <c r="G86" i="35"/>
  <c r="G87" i="35"/>
  <c r="G88" i="35"/>
  <c r="G89" i="35"/>
  <c r="G90" i="35"/>
  <c r="G9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G105" i="35"/>
  <c r="G106" i="35"/>
  <c r="G107" i="35"/>
  <c r="G108" i="35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4" i="35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G147" i="35"/>
  <c r="G148" i="35"/>
  <c r="G149" i="35"/>
  <c r="G150" i="35"/>
  <c r="G151" i="35"/>
  <c r="G152" i="35"/>
  <c r="G153" i="35"/>
  <c r="G154" i="35"/>
  <c r="G155" i="35"/>
  <c r="G156" i="35"/>
  <c r="G157" i="35"/>
  <c r="G158" i="35"/>
  <c r="G159" i="35"/>
  <c r="G160" i="35"/>
  <c r="G161" i="35"/>
  <c r="G162" i="35"/>
  <c r="G163" i="35"/>
  <c r="G164" i="35"/>
  <c r="G165" i="35"/>
  <c r="G166" i="35"/>
  <c r="G167" i="35"/>
  <c r="G168" i="35"/>
  <c r="G169" i="35"/>
  <c r="G170" i="35"/>
  <c r="G171" i="35"/>
  <c r="G172" i="35"/>
  <c r="G173" i="35"/>
  <c r="G174" i="35"/>
  <c r="G175" i="35"/>
  <c r="G176" i="35"/>
  <c r="G177" i="35"/>
  <c r="G178" i="35"/>
  <c r="G179" i="35"/>
  <c r="G180" i="35"/>
  <c r="G181" i="35"/>
  <c r="G182" i="35"/>
  <c r="G183" i="35"/>
  <c r="G184" i="35"/>
  <c r="G185" i="35"/>
  <c r="G186" i="35"/>
  <c r="G187" i="35"/>
  <c r="G188" i="35"/>
  <c r="G189" i="35"/>
  <c r="G190" i="35"/>
  <c r="G191" i="35"/>
  <c r="G192" i="35"/>
  <c r="G193" i="35"/>
  <c r="G194" i="35"/>
  <c r="G195" i="35"/>
  <c r="G196" i="35"/>
  <c r="G197" i="35"/>
  <c r="G198" i="35"/>
  <c r="G199" i="35"/>
  <c r="G200" i="35"/>
  <c r="G201" i="35"/>
  <c r="G202" i="35"/>
  <c r="G203" i="35"/>
  <c r="G204" i="35"/>
  <c r="G205" i="35"/>
  <c r="G206" i="35"/>
  <c r="G207" i="35"/>
  <c r="G208" i="35"/>
  <c r="G209" i="35"/>
  <c r="G210" i="35"/>
  <c r="G211" i="35"/>
  <c r="G212" i="35"/>
  <c r="G213" i="35"/>
  <c r="G214" i="35"/>
  <c r="G215" i="35"/>
  <c r="G216" i="35"/>
  <c r="G217" i="35"/>
  <c r="G218" i="35"/>
  <c r="G219" i="35"/>
  <c r="G220" i="35"/>
  <c r="G221" i="35"/>
  <c r="G222" i="35"/>
  <c r="G223" i="35"/>
  <c r="G224" i="35"/>
  <c r="G225" i="35"/>
  <c r="G226" i="35"/>
  <c r="G227" i="35"/>
  <c r="G228" i="35"/>
  <c r="G229" i="35"/>
  <c r="G230" i="35"/>
  <c r="G231" i="35"/>
  <c r="G232" i="35"/>
  <c r="G233" i="35"/>
  <c r="G234" i="35"/>
  <c r="G235" i="35"/>
  <c r="G236" i="35"/>
  <c r="G237" i="35"/>
  <c r="G238" i="35"/>
  <c r="G239" i="35"/>
  <c r="G240" i="35"/>
  <c r="G241" i="35"/>
  <c r="G242" i="35"/>
  <c r="G243" i="35"/>
  <c r="G244" i="35"/>
  <c r="G245" i="35"/>
  <c r="G246" i="35"/>
  <c r="G247" i="35"/>
  <c r="G248" i="35"/>
  <c r="G249" i="35"/>
  <c r="G250" i="35"/>
  <c r="G251" i="35"/>
  <c r="G252" i="35"/>
  <c r="G253" i="35"/>
  <c r="G254" i="35"/>
  <c r="G255" i="35"/>
  <c r="G256" i="35"/>
  <c r="G257" i="35"/>
  <c r="G258" i="35"/>
  <c r="G259" i="35"/>
  <c r="G260" i="35"/>
  <c r="G261" i="35"/>
  <c r="G262" i="35"/>
  <c r="G263" i="35"/>
  <c r="G264" i="35"/>
  <c r="G265" i="35"/>
  <c r="G266" i="35"/>
  <c r="G267" i="35"/>
  <c r="G268" i="35"/>
  <c r="G269" i="35"/>
  <c r="G270" i="35"/>
  <c r="G271" i="35"/>
  <c r="G272" i="35"/>
  <c r="G273" i="35"/>
  <c r="G274" i="35"/>
  <c r="G275" i="35"/>
  <c r="G276" i="35"/>
  <c r="G277" i="35"/>
  <c r="G278" i="35"/>
  <c r="G279" i="35"/>
  <c r="G280" i="35"/>
  <c r="G281" i="35"/>
  <c r="G282" i="35"/>
  <c r="G283" i="35"/>
  <c r="G284" i="35"/>
  <c r="G285" i="35"/>
  <c r="G286" i="35"/>
  <c r="G287" i="35"/>
  <c r="G288" i="35"/>
  <c r="G289" i="35"/>
  <c r="G290" i="35"/>
  <c r="G291" i="35"/>
  <c r="G292" i="35"/>
  <c r="G293" i="35"/>
  <c r="G294" i="35"/>
  <c r="G295" i="35"/>
  <c r="G296" i="35"/>
  <c r="G297" i="35"/>
  <c r="G298" i="35"/>
  <c r="G299" i="35"/>
  <c r="G300" i="35"/>
  <c r="G301" i="35"/>
  <c r="G302" i="35"/>
  <c r="G303" i="35"/>
  <c r="G304" i="35"/>
  <c r="G305" i="35"/>
  <c r="G306" i="35"/>
  <c r="G307" i="35"/>
  <c r="G308" i="35"/>
  <c r="G309" i="35"/>
  <c r="G310" i="35"/>
  <c r="G311" i="35"/>
  <c r="G312" i="35"/>
  <c r="G313" i="35"/>
  <c r="G314" i="35"/>
  <c r="G315" i="35"/>
  <c r="G316" i="35"/>
  <c r="G317" i="35"/>
  <c r="G318" i="35"/>
  <c r="G319" i="35"/>
  <c r="G320" i="35"/>
  <c r="G321" i="35"/>
  <c r="G322" i="35"/>
  <c r="G323" i="35"/>
  <c r="G324" i="35"/>
  <c r="G325" i="35"/>
  <c r="G326" i="35"/>
  <c r="G327" i="35"/>
  <c r="G328" i="35"/>
  <c r="G329" i="35"/>
  <c r="G330" i="35"/>
  <c r="G331" i="35"/>
  <c r="G332" i="35"/>
  <c r="G333" i="35"/>
  <c r="G334" i="35"/>
  <c r="G335" i="35"/>
  <c r="G336" i="35"/>
  <c r="G337" i="35"/>
  <c r="G338" i="35"/>
  <c r="G339" i="35"/>
  <c r="G340" i="35"/>
  <c r="G341" i="35"/>
  <c r="G342" i="35"/>
  <c r="G343" i="35"/>
  <c r="G344" i="35"/>
  <c r="G345" i="35"/>
  <c r="G346" i="35"/>
  <c r="G347" i="35"/>
  <c r="G348" i="35"/>
  <c r="G349" i="35"/>
  <c r="G350" i="35"/>
  <c r="G351" i="35"/>
  <c r="G352" i="35"/>
  <c r="G353" i="35"/>
  <c r="G354" i="35"/>
  <c r="G355" i="35"/>
  <c r="G356" i="35"/>
  <c r="G357" i="35"/>
  <c r="G358" i="35"/>
  <c r="G359" i="35"/>
  <c r="G360" i="35"/>
  <c r="G361" i="35"/>
  <c r="G362" i="35"/>
  <c r="G363" i="35"/>
  <c r="G364" i="35"/>
  <c r="G365" i="35"/>
  <c r="G366" i="35"/>
  <c r="G367" i="35"/>
  <c r="G368" i="35"/>
  <c r="G369" i="35"/>
  <c r="G370" i="35"/>
  <c r="G371" i="35"/>
  <c r="G372" i="35"/>
  <c r="G373" i="35"/>
  <c r="G374" i="35"/>
  <c r="G375" i="35"/>
  <c r="G376" i="35"/>
  <c r="G377" i="35"/>
  <c r="G378" i="35"/>
  <c r="G379" i="35"/>
  <c r="G380" i="35"/>
  <c r="G381" i="35"/>
  <c r="G382" i="35"/>
  <c r="G383" i="35"/>
  <c r="G384" i="35"/>
  <c r="G385" i="35"/>
  <c r="G386" i="35"/>
  <c r="G387" i="35"/>
  <c r="G388" i="35"/>
  <c r="G389" i="35"/>
  <c r="G390" i="35"/>
  <c r="G391" i="35"/>
  <c r="G392" i="35"/>
  <c r="G393" i="35"/>
  <c r="G394" i="35"/>
  <c r="G395" i="35"/>
  <c r="G396" i="35"/>
  <c r="G397" i="35"/>
  <c r="G398" i="35"/>
  <c r="G399" i="35"/>
  <c r="G400" i="35"/>
  <c r="G401" i="35"/>
  <c r="G402" i="35"/>
  <c r="G403" i="35"/>
  <c r="G404" i="35"/>
  <c r="G405" i="35"/>
  <c r="G406" i="35"/>
  <c r="G407" i="35"/>
  <c r="G408" i="35"/>
  <c r="G409" i="35"/>
  <c r="G410" i="35"/>
  <c r="G411" i="35"/>
  <c r="G412" i="35"/>
  <c r="G413" i="35"/>
  <c r="G414" i="35"/>
  <c r="G415" i="35"/>
  <c r="G416" i="35"/>
  <c r="G417" i="35"/>
  <c r="G418" i="35"/>
  <c r="G419" i="35"/>
  <c r="G420" i="35"/>
  <c r="G421" i="35"/>
  <c r="G422" i="35"/>
  <c r="G423" i="35"/>
  <c r="G424" i="35"/>
  <c r="G425" i="35"/>
  <c r="G426" i="35"/>
  <c r="G427" i="35"/>
  <c r="G428" i="35"/>
  <c r="G429" i="35"/>
  <c r="G430" i="35"/>
  <c r="G431" i="35"/>
  <c r="G432" i="35"/>
  <c r="G433" i="35"/>
  <c r="G434" i="35"/>
  <c r="G435" i="35"/>
  <c r="G436" i="35"/>
  <c r="G437" i="35"/>
  <c r="G438" i="35"/>
  <c r="G439" i="35"/>
  <c r="G440" i="35"/>
  <c r="G441" i="35"/>
  <c r="G442" i="35"/>
  <c r="G443" i="35"/>
  <c r="G444" i="35"/>
  <c r="G445" i="35"/>
  <c r="G446" i="35"/>
  <c r="G447" i="35"/>
  <c r="G448" i="35"/>
  <c r="G449" i="35"/>
  <c r="G450" i="35"/>
  <c r="G451" i="35"/>
  <c r="G452" i="35"/>
  <c r="G453" i="35"/>
  <c r="G454" i="35"/>
  <c r="G455" i="35"/>
  <c r="G456" i="35"/>
  <c r="G457" i="35"/>
  <c r="G458" i="35"/>
  <c r="G459" i="35"/>
  <c r="G460" i="35"/>
  <c r="G461" i="35"/>
  <c r="G462" i="35"/>
  <c r="G463" i="35"/>
  <c r="G464" i="35"/>
  <c r="G465" i="35"/>
  <c r="G466" i="35"/>
  <c r="G467" i="35"/>
  <c r="G468" i="35"/>
  <c r="G469" i="35"/>
  <c r="G470" i="35"/>
  <c r="G471" i="35"/>
  <c r="G472" i="35"/>
  <c r="G473" i="35"/>
  <c r="G474" i="35"/>
  <c r="G475" i="35"/>
  <c r="G476" i="35"/>
  <c r="G477" i="35"/>
  <c r="G478" i="35"/>
  <c r="G479" i="35"/>
  <c r="G480" i="35"/>
  <c r="G481" i="35"/>
  <c r="G482" i="35"/>
  <c r="G483" i="35"/>
  <c r="G484" i="35"/>
  <c r="G485" i="35"/>
  <c r="G486" i="35"/>
  <c r="G487" i="35"/>
  <c r="G488" i="35"/>
  <c r="G489" i="35"/>
  <c r="G490" i="35"/>
  <c r="G491" i="35"/>
  <c r="G492" i="35"/>
  <c r="G493" i="35"/>
  <c r="G494" i="35"/>
  <c r="G495" i="35"/>
  <c r="G496" i="35"/>
  <c r="G497" i="35"/>
  <c r="G498" i="35"/>
  <c r="G499" i="35"/>
  <c r="G500" i="35"/>
  <c r="G501" i="35"/>
  <c r="G502" i="35"/>
  <c r="G503" i="35"/>
  <c r="G504" i="35"/>
  <c r="G505" i="35"/>
  <c r="G506" i="35"/>
  <c r="G507" i="35"/>
  <c r="G508" i="35"/>
  <c r="G509" i="35"/>
  <c r="G510" i="35"/>
  <c r="G511" i="35"/>
  <c r="G512" i="35"/>
  <c r="G513" i="35"/>
  <c r="G514" i="35"/>
  <c r="G515" i="35"/>
  <c r="G516" i="35"/>
  <c r="G517" i="35"/>
  <c r="G518" i="35"/>
  <c r="G519" i="35"/>
  <c r="G520" i="35"/>
  <c r="G521" i="35"/>
  <c r="G522" i="35"/>
  <c r="G523" i="35"/>
  <c r="G524" i="35"/>
  <c r="G525" i="35"/>
  <c r="G526" i="35"/>
  <c r="G527" i="35"/>
  <c r="G528" i="35"/>
  <c r="G529" i="35"/>
  <c r="G530" i="35"/>
  <c r="G531" i="35"/>
  <c r="G532" i="35"/>
  <c r="G533" i="35"/>
  <c r="G534" i="35"/>
  <c r="G535" i="35"/>
  <c r="G536" i="35"/>
  <c r="G537" i="35"/>
  <c r="G538" i="35"/>
  <c r="G539" i="35"/>
  <c r="G540" i="35"/>
  <c r="G541" i="35"/>
  <c r="G542" i="35"/>
  <c r="G543" i="35"/>
  <c r="G4" i="35"/>
  <c r="G5" i="35"/>
  <c r="G3" i="35"/>
  <c r="E2117" i="36"/>
  <c r="F2117" i="36" s="1"/>
  <c r="E2116" i="36"/>
  <c r="F2116" i="36" s="1"/>
  <c r="E2115" i="36"/>
  <c r="F2115" i="36" s="1"/>
  <c r="E2114" i="36"/>
  <c r="F2114" i="36" s="1"/>
  <c r="E2113" i="36"/>
  <c r="F2113" i="36" s="1"/>
  <c r="E2112" i="36"/>
  <c r="F2112" i="36" s="1"/>
  <c r="E2111" i="36"/>
  <c r="F2111" i="36" s="1"/>
  <c r="E2110" i="36"/>
  <c r="F2110" i="36" s="1"/>
  <c r="E2109" i="36"/>
  <c r="F2109" i="36" s="1"/>
  <c r="E2108" i="36"/>
  <c r="F2108" i="36" s="1"/>
  <c r="E2107" i="36"/>
  <c r="F2107" i="36" s="1"/>
  <c r="E2106" i="36"/>
  <c r="F2106" i="36" s="1"/>
  <c r="E2105" i="36"/>
  <c r="F2105" i="36" s="1"/>
  <c r="E2104" i="36"/>
  <c r="F2104" i="36" s="1"/>
  <c r="E2103" i="36"/>
  <c r="F2103" i="36" s="1"/>
  <c r="E2102" i="36"/>
  <c r="F2102" i="36" s="1"/>
  <c r="E2101" i="36"/>
  <c r="F2101" i="36" s="1"/>
  <c r="E2100" i="36"/>
  <c r="F2100" i="36" s="1"/>
  <c r="E2099" i="36"/>
  <c r="F2099" i="36" s="1"/>
  <c r="E2098" i="36"/>
  <c r="F2098" i="36" s="1"/>
  <c r="E2097" i="36"/>
  <c r="F2097" i="36" s="1"/>
  <c r="E2096" i="36"/>
  <c r="F2096" i="36" s="1"/>
  <c r="E2095" i="36"/>
  <c r="F2095" i="36" s="1"/>
  <c r="E2094" i="36"/>
  <c r="F2094" i="36" s="1"/>
  <c r="E2093" i="36"/>
  <c r="F2093" i="36" s="1"/>
  <c r="E2092" i="36"/>
  <c r="F2092" i="36" s="1"/>
  <c r="E2091" i="36"/>
  <c r="F2091" i="36" s="1"/>
  <c r="E2090" i="36"/>
  <c r="F2090" i="36" s="1"/>
  <c r="E2089" i="36"/>
  <c r="F2089" i="36" s="1"/>
  <c r="E2088" i="36"/>
  <c r="F2088" i="36" s="1"/>
  <c r="E2087" i="36"/>
  <c r="F2087" i="36" s="1"/>
  <c r="E2086" i="36"/>
  <c r="F2086" i="36" s="1"/>
  <c r="E2085" i="36"/>
  <c r="F2085" i="36" s="1"/>
  <c r="E2084" i="36"/>
  <c r="F2084" i="36" s="1"/>
  <c r="E2083" i="36"/>
  <c r="F2083" i="36" s="1"/>
  <c r="E2082" i="36"/>
  <c r="F2082" i="36" s="1"/>
  <c r="E2081" i="36"/>
  <c r="F2081" i="36" s="1"/>
  <c r="E2080" i="36"/>
  <c r="F2080" i="36" s="1"/>
  <c r="E2079" i="36"/>
  <c r="F2079" i="36" s="1"/>
  <c r="E2078" i="36"/>
  <c r="F2078" i="36" s="1"/>
  <c r="E2077" i="36"/>
  <c r="F2077" i="36" s="1"/>
  <c r="E2076" i="36"/>
  <c r="F2076" i="36" s="1"/>
  <c r="E2075" i="36"/>
  <c r="F2075" i="36" s="1"/>
  <c r="E2074" i="36"/>
  <c r="F2074" i="36" s="1"/>
  <c r="E2073" i="36"/>
  <c r="F2073" i="36" s="1"/>
  <c r="E2072" i="36"/>
  <c r="F2072" i="36" s="1"/>
  <c r="E2071" i="36"/>
  <c r="F2071" i="36" s="1"/>
  <c r="E2070" i="36"/>
  <c r="F2070" i="36" s="1"/>
  <c r="E2069" i="36"/>
  <c r="F2069" i="36" s="1"/>
  <c r="E2068" i="36"/>
  <c r="F2068" i="36" s="1"/>
  <c r="E2067" i="36"/>
  <c r="F2067" i="36" s="1"/>
  <c r="E2066" i="36"/>
  <c r="F2066" i="36" s="1"/>
  <c r="E2065" i="36"/>
  <c r="F2065" i="36" s="1"/>
  <c r="E2064" i="36"/>
  <c r="F2064" i="36" s="1"/>
  <c r="E2063" i="36"/>
  <c r="F2063" i="36" s="1"/>
  <c r="E2062" i="36"/>
  <c r="F2062" i="36" s="1"/>
  <c r="E2061" i="36"/>
  <c r="F2061" i="36" s="1"/>
  <c r="E2060" i="36"/>
  <c r="F2060" i="36" s="1"/>
  <c r="E2059" i="36"/>
  <c r="F2059" i="36" s="1"/>
  <c r="E2058" i="36"/>
  <c r="F2058" i="36" s="1"/>
  <c r="E2057" i="36"/>
  <c r="F2057" i="36" s="1"/>
  <c r="E2056" i="36"/>
  <c r="F2056" i="36" s="1"/>
  <c r="E2055" i="36"/>
  <c r="F2055" i="36" s="1"/>
  <c r="E2054" i="36"/>
  <c r="F2054" i="36" s="1"/>
  <c r="E2053" i="36"/>
  <c r="F2053" i="36" s="1"/>
  <c r="E2052" i="36"/>
  <c r="F2052" i="36" s="1"/>
  <c r="E2051" i="36"/>
  <c r="F2051" i="36" s="1"/>
  <c r="E2050" i="36"/>
  <c r="F2050" i="36" s="1"/>
  <c r="E2049" i="36"/>
  <c r="F2049" i="36" s="1"/>
  <c r="E2048" i="36"/>
  <c r="F2048" i="36" s="1"/>
  <c r="E2047" i="36"/>
  <c r="F2047" i="36" s="1"/>
  <c r="E2046" i="36"/>
  <c r="F2046" i="36" s="1"/>
  <c r="E2045" i="36"/>
  <c r="F2045" i="36" s="1"/>
  <c r="E2044" i="36"/>
  <c r="F2044" i="36" s="1"/>
  <c r="E2043" i="36"/>
  <c r="F2043" i="36" s="1"/>
  <c r="E2042" i="36"/>
  <c r="F2042" i="36" s="1"/>
  <c r="E2041" i="36"/>
  <c r="F2041" i="36" s="1"/>
  <c r="E2040" i="36"/>
  <c r="F2040" i="36" s="1"/>
  <c r="E2039" i="36"/>
  <c r="F2039" i="36" s="1"/>
  <c r="E2038" i="36"/>
  <c r="F2038" i="36" s="1"/>
  <c r="E2037" i="36"/>
  <c r="F2037" i="36" s="1"/>
  <c r="E2036" i="36"/>
  <c r="F2036" i="36" s="1"/>
  <c r="E2035" i="36"/>
  <c r="F2035" i="36" s="1"/>
  <c r="E2034" i="36"/>
  <c r="F2034" i="36" s="1"/>
  <c r="E2033" i="36"/>
  <c r="F2033" i="36" s="1"/>
  <c r="E2032" i="36"/>
  <c r="F2032" i="36" s="1"/>
  <c r="E2031" i="36"/>
  <c r="F2031" i="36" s="1"/>
  <c r="E2030" i="36"/>
  <c r="F2030" i="36" s="1"/>
  <c r="E2029" i="36"/>
  <c r="F2029" i="36" s="1"/>
  <c r="E2028" i="36"/>
  <c r="F2028" i="36" s="1"/>
  <c r="E2027" i="36"/>
  <c r="F2027" i="36" s="1"/>
  <c r="E2026" i="36"/>
  <c r="F2026" i="36" s="1"/>
  <c r="E2025" i="36"/>
  <c r="F2025" i="36" s="1"/>
  <c r="E2024" i="36"/>
  <c r="F2024" i="36" s="1"/>
  <c r="E2023" i="36"/>
  <c r="F2023" i="36" s="1"/>
  <c r="E2022" i="36"/>
  <c r="F2022" i="36" s="1"/>
  <c r="E2021" i="36"/>
  <c r="F2021" i="36" s="1"/>
  <c r="E2020" i="36"/>
  <c r="F2020" i="36" s="1"/>
  <c r="E2019" i="36"/>
  <c r="F2019" i="36" s="1"/>
  <c r="E2018" i="36"/>
  <c r="F2018" i="36" s="1"/>
  <c r="E2017" i="36"/>
  <c r="F2017" i="36" s="1"/>
  <c r="E2016" i="36"/>
  <c r="F2016" i="36" s="1"/>
  <c r="E2015" i="36"/>
  <c r="F2015" i="36" s="1"/>
  <c r="E2014" i="36"/>
  <c r="F2014" i="36" s="1"/>
  <c r="E2013" i="36"/>
  <c r="F2013" i="36" s="1"/>
  <c r="E2012" i="36"/>
  <c r="F2012" i="36" s="1"/>
  <c r="E2011" i="36"/>
  <c r="F2011" i="36" s="1"/>
  <c r="E2010" i="36"/>
  <c r="F2010" i="36" s="1"/>
  <c r="E2009" i="36"/>
  <c r="F2009" i="36" s="1"/>
  <c r="E2008" i="36"/>
  <c r="F2008" i="36" s="1"/>
  <c r="E2007" i="36"/>
  <c r="F2007" i="36" s="1"/>
  <c r="E2006" i="36"/>
  <c r="F2006" i="36" s="1"/>
  <c r="E2005" i="36"/>
  <c r="F2005" i="36" s="1"/>
  <c r="E2004" i="36"/>
  <c r="F2004" i="36" s="1"/>
  <c r="E2003" i="36"/>
  <c r="F2003" i="36" s="1"/>
  <c r="E2002" i="36"/>
  <c r="F2002" i="36" s="1"/>
  <c r="E2001" i="36"/>
  <c r="F2001" i="36" s="1"/>
  <c r="E2000" i="36"/>
  <c r="F2000" i="36" s="1"/>
  <c r="E1999" i="36"/>
  <c r="F1999" i="36" s="1"/>
  <c r="E1998" i="36"/>
  <c r="F1998" i="36" s="1"/>
  <c r="E1997" i="36"/>
  <c r="F1997" i="36" s="1"/>
  <c r="E1996" i="36"/>
  <c r="F1996" i="36" s="1"/>
  <c r="E1995" i="36"/>
  <c r="F1995" i="36" s="1"/>
  <c r="E1994" i="36"/>
  <c r="F1994" i="36" s="1"/>
  <c r="E1993" i="36"/>
  <c r="F1993" i="36" s="1"/>
  <c r="E1992" i="36"/>
  <c r="F1992" i="36" s="1"/>
  <c r="E1991" i="36"/>
  <c r="F1991" i="36" s="1"/>
  <c r="E1990" i="36"/>
  <c r="F1990" i="36" s="1"/>
  <c r="E1989" i="36"/>
  <c r="F1989" i="36" s="1"/>
  <c r="E1988" i="36"/>
  <c r="F1988" i="36" s="1"/>
  <c r="E1987" i="36"/>
  <c r="F1987" i="36" s="1"/>
  <c r="E1986" i="36"/>
  <c r="F1986" i="36" s="1"/>
  <c r="E1985" i="36"/>
  <c r="F1985" i="36" s="1"/>
  <c r="E1984" i="36"/>
  <c r="F1984" i="36" s="1"/>
  <c r="E1983" i="36"/>
  <c r="F1983" i="36" s="1"/>
  <c r="E1982" i="36"/>
  <c r="F1982" i="36" s="1"/>
  <c r="E1981" i="36"/>
  <c r="F1981" i="36" s="1"/>
  <c r="E1980" i="36"/>
  <c r="F1980" i="36" s="1"/>
  <c r="E1979" i="36"/>
  <c r="F1979" i="36" s="1"/>
  <c r="E1978" i="36"/>
  <c r="F1978" i="36" s="1"/>
  <c r="E1977" i="36"/>
  <c r="F1977" i="36" s="1"/>
  <c r="E1976" i="36"/>
  <c r="F1976" i="36" s="1"/>
  <c r="E1975" i="36"/>
  <c r="F1975" i="36" s="1"/>
  <c r="E1974" i="36"/>
  <c r="F1974" i="36" s="1"/>
  <c r="E1973" i="36"/>
  <c r="F1973" i="36" s="1"/>
  <c r="E1972" i="36"/>
  <c r="F1972" i="36" s="1"/>
  <c r="E1971" i="36"/>
  <c r="F1971" i="36" s="1"/>
  <c r="E1970" i="36"/>
  <c r="F1970" i="36" s="1"/>
  <c r="E1969" i="36"/>
  <c r="F1969" i="36" s="1"/>
  <c r="E1968" i="36"/>
  <c r="F1968" i="36" s="1"/>
  <c r="E1967" i="36"/>
  <c r="F1967" i="36" s="1"/>
  <c r="E1966" i="36"/>
  <c r="F1966" i="36" s="1"/>
  <c r="E1965" i="36"/>
  <c r="F1965" i="36" s="1"/>
  <c r="E1964" i="36"/>
  <c r="F1964" i="36" s="1"/>
  <c r="E1963" i="36"/>
  <c r="F1963" i="36" s="1"/>
  <c r="E1962" i="36"/>
  <c r="F1962" i="36" s="1"/>
  <c r="E1961" i="36"/>
  <c r="F1961" i="36" s="1"/>
  <c r="E1960" i="36"/>
  <c r="F1960" i="36" s="1"/>
  <c r="E1959" i="36"/>
  <c r="F1959" i="36" s="1"/>
  <c r="E1958" i="36"/>
  <c r="F1958" i="36" s="1"/>
  <c r="E1957" i="36"/>
  <c r="F1957" i="36" s="1"/>
  <c r="E1956" i="36"/>
  <c r="F1956" i="36" s="1"/>
  <c r="E1955" i="36"/>
  <c r="F1955" i="36" s="1"/>
  <c r="E1954" i="36"/>
  <c r="F1954" i="36" s="1"/>
  <c r="E1953" i="36"/>
  <c r="F1953" i="36" s="1"/>
  <c r="E1952" i="36"/>
  <c r="F1952" i="36" s="1"/>
  <c r="E1951" i="36"/>
  <c r="F1951" i="36" s="1"/>
  <c r="E1950" i="36"/>
  <c r="F1950" i="36" s="1"/>
  <c r="E1949" i="36"/>
  <c r="F1949" i="36" s="1"/>
  <c r="E1948" i="36"/>
  <c r="F1948" i="36" s="1"/>
  <c r="E1947" i="36"/>
  <c r="F1947" i="36" s="1"/>
  <c r="E1946" i="36"/>
  <c r="F1946" i="36" s="1"/>
  <c r="E1945" i="36"/>
  <c r="F1945" i="36" s="1"/>
  <c r="E1944" i="36"/>
  <c r="F1944" i="36" s="1"/>
  <c r="E1943" i="36"/>
  <c r="F1943" i="36" s="1"/>
  <c r="E1942" i="36"/>
  <c r="F1942" i="36" s="1"/>
  <c r="E1941" i="36"/>
  <c r="F1941" i="36" s="1"/>
  <c r="E1940" i="36"/>
  <c r="F1940" i="36" s="1"/>
  <c r="E1939" i="36"/>
  <c r="F1939" i="36" s="1"/>
  <c r="E1938" i="36"/>
  <c r="F1938" i="36" s="1"/>
  <c r="E1937" i="36"/>
  <c r="F1937" i="36" s="1"/>
  <c r="E1936" i="36"/>
  <c r="F1936" i="36" s="1"/>
  <c r="E1935" i="36"/>
  <c r="F1935" i="36" s="1"/>
  <c r="E1934" i="36"/>
  <c r="F1934" i="36" s="1"/>
  <c r="E1933" i="36"/>
  <c r="F1933" i="36" s="1"/>
  <c r="E1932" i="36"/>
  <c r="F1932" i="36" s="1"/>
  <c r="E1931" i="36"/>
  <c r="F1931" i="36" s="1"/>
  <c r="E1930" i="36"/>
  <c r="F1930" i="36" s="1"/>
  <c r="E1929" i="36"/>
  <c r="F1929" i="36" s="1"/>
  <c r="E1928" i="36"/>
  <c r="F1928" i="36" s="1"/>
  <c r="E1927" i="36"/>
  <c r="F1927" i="36" s="1"/>
  <c r="E1926" i="36"/>
  <c r="F1926" i="36" s="1"/>
  <c r="E1925" i="36"/>
  <c r="F1925" i="36" s="1"/>
  <c r="E1924" i="36"/>
  <c r="F1924" i="36" s="1"/>
  <c r="E1923" i="36"/>
  <c r="F1923" i="36" s="1"/>
  <c r="E1922" i="36"/>
  <c r="F1922" i="36" s="1"/>
  <c r="E1921" i="36"/>
  <c r="F1921" i="36" s="1"/>
  <c r="E1920" i="36"/>
  <c r="F1920" i="36" s="1"/>
  <c r="E1919" i="36"/>
  <c r="F1919" i="36" s="1"/>
  <c r="E1918" i="36"/>
  <c r="F1918" i="36" s="1"/>
  <c r="E1917" i="36"/>
  <c r="F1917" i="36" s="1"/>
  <c r="E1916" i="36"/>
  <c r="F1916" i="36" s="1"/>
  <c r="E1915" i="36"/>
  <c r="F1915" i="36" s="1"/>
  <c r="E1914" i="36"/>
  <c r="F1914" i="36" s="1"/>
  <c r="E1913" i="36"/>
  <c r="F1913" i="36" s="1"/>
  <c r="E1912" i="36"/>
  <c r="F1912" i="36" s="1"/>
  <c r="E1911" i="36"/>
  <c r="F1911" i="36" s="1"/>
  <c r="E1910" i="36"/>
  <c r="F1910" i="36" s="1"/>
  <c r="E1909" i="36"/>
  <c r="F1909" i="36" s="1"/>
  <c r="E1908" i="36"/>
  <c r="F1908" i="36" s="1"/>
  <c r="E1907" i="36"/>
  <c r="F1907" i="36" s="1"/>
  <c r="E1906" i="36"/>
  <c r="F1906" i="36" s="1"/>
  <c r="E1905" i="36"/>
  <c r="F1905" i="36" s="1"/>
  <c r="E1904" i="36"/>
  <c r="F1904" i="36" s="1"/>
  <c r="E1903" i="36"/>
  <c r="F1903" i="36" s="1"/>
  <c r="E1902" i="36"/>
  <c r="F1902" i="36" s="1"/>
  <c r="E1901" i="36"/>
  <c r="F1901" i="36" s="1"/>
  <c r="E1900" i="36"/>
  <c r="F1900" i="36" s="1"/>
  <c r="E1899" i="36"/>
  <c r="F1899" i="36" s="1"/>
  <c r="E1898" i="36"/>
  <c r="F1898" i="36" s="1"/>
  <c r="E1897" i="36"/>
  <c r="F1897" i="36" s="1"/>
  <c r="E1896" i="36"/>
  <c r="F1896" i="36" s="1"/>
  <c r="E1895" i="36"/>
  <c r="F1895" i="36" s="1"/>
  <c r="E1894" i="36"/>
  <c r="F1894" i="36" s="1"/>
  <c r="E1893" i="36"/>
  <c r="F1893" i="36" s="1"/>
  <c r="E1892" i="36"/>
  <c r="F1892" i="36" s="1"/>
  <c r="E1891" i="36"/>
  <c r="F1891" i="36" s="1"/>
  <c r="E1890" i="36"/>
  <c r="F1890" i="36" s="1"/>
  <c r="E1889" i="36"/>
  <c r="F1889" i="36" s="1"/>
  <c r="E1888" i="36"/>
  <c r="F1888" i="36" s="1"/>
  <c r="E1887" i="36"/>
  <c r="F1887" i="36" s="1"/>
  <c r="E1886" i="36"/>
  <c r="F1886" i="36" s="1"/>
  <c r="E1885" i="36"/>
  <c r="F1885" i="36" s="1"/>
  <c r="E1884" i="36"/>
  <c r="F1884" i="36" s="1"/>
  <c r="E1883" i="36"/>
  <c r="F1883" i="36" s="1"/>
  <c r="E1882" i="36"/>
  <c r="F1882" i="36" s="1"/>
  <c r="E1881" i="36"/>
  <c r="F1881" i="36" s="1"/>
  <c r="E1880" i="36"/>
  <c r="F1880" i="36" s="1"/>
  <c r="E1879" i="36"/>
  <c r="F1879" i="36" s="1"/>
  <c r="E1878" i="36"/>
  <c r="F1878" i="36" s="1"/>
  <c r="E1877" i="36"/>
  <c r="F1877" i="36" s="1"/>
  <c r="E1876" i="36"/>
  <c r="F1876" i="36" s="1"/>
  <c r="E1875" i="36"/>
  <c r="F1875" i="36" s="1"/>
  <c r="E1874" i="36"/>
  <c r="F1874" i="36" s="1"/>
  <c r="E1873" i="36"/>
  <c r="F1873" i="36" s="1"/>
  <c r="E1872" i="36"/>
  <c r="F1872" i="36" s="1"/>
  <c r="E1871" i="36"/>
  <c r="F1871" i="36" s="1"/>
  <c r="E1870" i="36"/>
  <c r="F1870" i="36" s="1"/>
  <c r="E1869" i="36"/>
  <c r="F1869" i="36" s="1"/>
  <c r="E1868" i="36"/>
  <c r="F1868" i="36" s="1"/>
  <c r="E1867" i="36"/>
  <c r="F1867" i="36" s="1"/>
  <c r="E1866" i="36"/>
  <c r="F1866" i="36" s="1"/>
  <c r="E1865" i="36"/>
  <c r="F1865" i="36" s="1"/>
  <c r="E1864" i="36"/>
  <c r="F1864" i="36" s="1"/>
  <c r="E1863" i="36"/>
  <c r="F1863" i="36" s="1"/>
  <c r="E1862" i="36"/>
  <c r="F1862" i="36" s="1"/>
  <c r="E1861" i="36"/>
  <c r="F1861" i="36" s="1"/>
  <c r="E1860" i="36"/>
  <c r="F1860" i="36" s="1"/>
  <c r="E1859" i="36"/>
  <c r="F1859" i="36" s="1"/>
  <c r="E1858" i="36"/>
  <c r="F1858" i="36" s="1"/>
  <c r="E1857" i="36"/>
  <c r="F1857" i="36" s="1"/>
  <c r="E1856" i="36"/>
  <c r="F1856" i="36" s="1"/>
  <c r="E1855" i="36"/>
  <c r="F1855" i="36" s="1"/>
  <c r="E1854" i="36"/>
  <c r="F1854" i="36" s="1"/>
  <c r="E1853" i="36"/>
  <c r="F1853" i="36" s="1"/>
  <c r="E1852" i="36"/>
  <c r="F1852" i="36" s="1"/>
  <c r="E1851" i="36"/>
  <c r="F1851" i="36" s="1"/>
  <c r="E1850" i="36"/>
  <c r="F1850" i="36" s="1"/>
  <c r="E1849" i="36"/>
  <c r="F1849" i="36" s="1"/>
  <c r="E1848" i="36"/>
  <c r="F1848" i="36" s="1"/>
  <c r="E1847" i="36"/>
  <c r="F1847" i="36" s="1"/>
  <c r="E1846" i="36"/>
  <c r="F1846" i="36" s="1"/>
  <c r="E1845" i="36"/>
  <c r="F1845" i="36" s="1"/>
  <c r="E1844" i="36"/>
  <c r="F1844" i="36" s="1"/>
  <c r="E1843" i="36"/>
  <c r="F1843" i="36" s="1"/>
  <c r="E1842" i="36"/>
  <c r="F1842" i="36" s="1"/>
  <c r="E1841" i="36"/>
  <c r="F1841" i="36" s="1"/>
  <c r="E1840" i="36"/>
  <c r="F1840" i="36" s="1"/>
  <c r="E1839" i="36"/>
  <c r="F1839" i="36" s="1"/>
  <c r="E1838" i="36"/>
  <c r="F1838" i="36" s="1"/>
  <c r="E1837" i="36"/>
  <c r="F1837" i="36" s="1"/>
  <c r="E1836" i="36"/>
  <c r="F1836" i="36" s="1"/>
  <c r="E1835" i="36"/>
  <c r="F1835" i="36" s="1"/>
  <c r="E1834" i="36"/>
  <c r="F1834" i="36" s="1"/>
  <c r="E1833" i="36"/>
  <c r="F1833" i="36" s="1"/>
  <c r="E1832" i="36"/>
  <c r="F1832" i="36" s="1"/>
  <c r="E1831" i="36"/>
  <c r="F1831" i="36" s="1"/>
  <c r="E1830" i="36"/>
  <c r="F1830" i="36" s="1"/>
  <c r="E1829" i="36"/>
  <c r="F1829" i="36" s="1"/>
  <c r="E1828" i="36"/>
  <c r="F1828" i="36" s="1"/>
  <c r="E1827" i="36"/>
  <c r="F1827" i="36" s="1"/>
  <c r="E1826" i="36"/>
  <c r="F1826" i="36" s="1"/>
  <c r="E1825" i="36"/>
  <c r="F1825" i="36" s="1"/>
  <c r="E1824" i="36"/>
  <c r="F1824" i="36" s="1"/>
  <c r="E1823" i="36"/>
  <c r="F1823" i="36" s="1"/>
  <c r="E1822" i="36"/>
  <c r="F1822" i="36" s="1"/>
  <c r="E1821" i="36"/>
  <c r="F1821" i="36" s="1"/>
  <c r="E1820" i="36"/>
  <c r="F1820" i="36" s="1"/>
  <c r="E1819" i="36"/>
  <c r="F1819" i="36" s="1"/>
  <c r="E1818" i="36"/>
  <c r="F1818" i="36" s="1"/>
  <c r="E1817" i="36"/>
  <c r="F1817" i="36" s="1"/>
  <c r="E1816" i="36"/>
  <c r="F1816" i="36" s="1"/>
  <c r="E1815" i="36"/>
  <c r="F1815" i="36" s="1"/>
  <c r="E1814" i="36"/>
  <c r="F1814" i="36" s="1"/>
  <c r="E1813" i="36"/>
  <c r="F1813" i="36" s="1"/>
  <c r="E1812" i="36"/>
  <c r="F1812" i="36" s="1"/>
  <c r="E1811" i="36"/>
  <c r="F1811" i="36" s="1"/>
  <c r="E1810" i="36"/>
  <c r="F1810" i="36" s="1"/>
  <c r="E1809" i="36"/>
  <c r="F1809" i="36" s="1"/>
  <c r="E1808" i="36"/>
  <c r="F1808" i="36" s="1"/>
  <c r="E1807" i="36"/>
  <c r="F1807" i="36" s="1"/>
  <c r="E1806" i="36"/>
  <c r="F1806" i="36" s="1"/>
  <c r="E1805" i="36"/>
  <c r="F1805" i="36" s="1"/>
  <c r="E1804" i="36"/>
  <c r="F1804" i="36" s="1"/>
  <c r="E1803" i="36"/>
  <c r="F1803" i="36" s="1"/>
  <c r="E1802" i="36"/>
  <c r="F1802" i="36" s="1"/>
  <c r="E1801" i="36"/>
  <c r="F1801" i="36" s="1"/>
  <c r="E1800" i="36"/>
  <c r="F1800" i="36" s="1"/>
  <c r="E1799" i="36"/>
  <c r="F1799" i="36" s="1"/>
  <c r="E1798" i="36"/>
  <c r="F1798" i="36" s="1"/>
  <c r="E1797" i="36"/>
  <c r="F1797" i="36" s="1"/>
  <c r="E1796" i="36"/>
  <c r="F1796" i="36" s="1"/>
  <c r="E1795" i="36"/>
  <c r="F1795" i="36" s="1"/>
  <c r="E1794" i="36"/>
  <c r="F1794" i="36" s="1"/>
  <c r="E1793" i="36"/>
  <c r="F1793" i="36" s="1"/>
  <c r="E1792" i="36"/>
  <c r="F1792" i="36" s="1"/>
  <c r="E1791" i="36"/>
  <c r="F1791" i="36" s="1"/>
  <c r="E1790" i="36"/>
  <c r="F1790" i="36" s="1"/>
  <c r="E1789" i="36"/>
  <c r="F1789" i="36" s="1"/>
  <c r="E1788" i="36"/>
  <c r="F1788" i="36" s="1"/>
  <c r="E1787" i="36"/>
  <c r="F1787" i="36" s="1"/>
  <c r="E1786" i="36"/>
  <c r="F1786" i="36" s="1"/>
  <c r="E1785" i="36"/>
  <c r="F1785" i="36" s="1"/>
  <c r="E1784" i="36"/>
  <c r="F1784" i="36" s="1"/>
  <c r="E1783" i="36"/>
  <c r="F1783" i="36" s="1"/>
  <c r="E1782" i="36"/>
  <c r="F1782" i="36" s="1"/>
  <c r="E1781" i="36"/>
  <c r="F1781" i="36" s="1"/>
  <c r="E1780" i="36"/>
  <c r="F1780" i="36" s="1"/>
  <c r="E1779" i="36"/>
  <c r="F1779" i="36" s="1"/>
  <c r="E1778" i="36"/>
  <c r="F1778" i="36" s="1"/>
  <c r="E1777" i="36"/>
  <c r="F1777" i="36" s="1"/>
  <c r="E1776" i="36"/>
  <c r="F1776" i="36" s="1"/>
  <c r="E1775" i="36"/>
  <c r="F1775" i="36" s="1"/>
  <c r="E1774" i="36"/>
  <c r="F1774" i="36" s="1"/>
  <c r="E1773" i="36"/>
  <c r="F1773" i="36" s="1"/>
  <c r="E1772" i="36"/>
  <c r="F1772" i="36" s="1"/>
  <c r="E1771" i="36"/>
  <c r="F1771" i="36" s="1"/>
  <c r="E1770" i="36"/>
  <c r="F1770" i="36" s="1"/>
  <c r="E1769" i="36"/>
  <c r="F1769" i="36" s="1"/>
  <c r="E1768" i="36"/>
  <c r="F1768" i="36" s="1"/>
  <c r="E1767" i="36"/>
  <c r="F1767" i="36" s="1"/>
  <c r="E1766" i="36"/>
  <c r="F1766" i="36" s="1"/>
  <c r="E1765" i="36"/>
  <c r="F1765" i="36" s="1"/>
  <c r="E1764" i="36"/>
  <c r="F1764" i="36" s="1"/>
  <c r="E1763" i="36"/>
  <c r="F1763" i="36" s="1"/>
  <c r="E1762" i="36"/>
  <c r="F1762" i="36" s="1"/>
  <c r="E1761" i="36"/>
  <c r="F1761" i="36" s="1"/>
  <c r="E1760" i="36"/>
  <c r="F1760" i="36" s="1"/>
  <c r="E1759" i="36"/>
  <c r="F1759" i="36" s="1"/>
  <c r="E1758" i="36"/>
  <c r="F1758" i="36" s="1"/>
  <c r="E1757" i="36"/>
  <c r="F1757" i="36" s="1"/>
  <c r="E1756" i="36"/>
  <c r="F1756" i="36" s="1"/>
  <c r="E1755" i="36"/>
  <c r="F1755" i="36" s="1"/>
  <c r="E1754" i="36"/>
  <c r="F1754" i="36" s="1"/>
  <c r="E1753" i="36"/>
  <c r="F1753" i="36" s="1"/>
  <c r="E1752" i="36"/>
  <c r="F1752" i="36" s="1"/>
  <c r="E1751" i="36"/>
  <c r="F1751" i="36" s="1"/>
  <c r="E1750" i="36"/>
  <c r="F1750" i="36" s="1"/>
  <c r="E1749" i="36"/>
  <c r="F1749" i="36" s="1"/>
  <c r="E1748" i="36"/>
  <c r="F1748" i="36" s="1"/>
  <c r="E1747" i="36"/>
  <c r="F1747" i="36" s="1"/>
  <c r="E1746" i="36"/>
  <c r="F1746" i="36" s="1"/>
  <c r="E1745" i="36"/>
  <c r="F1745" i="36" s="1"/>
  <c r="E1744" i="36"/>
  <c r="F1744" i="36" s="1"/>
  <c r="E1743" i="36"/>
  <c r="F1743" i="36" s="1"/>
  <c r="E1742" i="36"/>
  <c r="F1742" i="36" s="1"/>
  <c r="E1741" i="36"/>
  <c r="F1741" i="36" s="1"/>
  <c r="E1740" i="36"/>
  <c r="F1740" i="36" s="1"/>
  <c r="E1739" i="36"/>
  <c r="F1739" i="36" s="1"/>
  <c r="E1738" i="36"/>
  <c r="F1738" i="36" s="1"/>
  <c r="E1737" i="36"/>
  <c r="F1737" i="36" s="1"/>
  <c r="E1736" i="36"/>
  <c r="F1736" i="36" s="1"/>
  <c r="E1735" i="36"/>
  <c r="F1735" i="36" s="1"/>
  <c r="E1734" i="36"/>
  <c r="F1734" i="36" s="1"/>
  <c r="E1733" i="36"/>
  <c r="F1733" i="36" s="1"/>
  <c r="E1732" i="36"/>
  <c r="F1732" i="36" s="1"/>
  <c r="E1731" i="36"/>
  <c r="F1731" i="36" s="1"/>
  <c r="E1730" i="36"/>
  <c r="F1730" i="36" s="1"/>
  <c r="E1729" i="36"/>
  <c r="F1729" i="36" s="1"/>
  <c r="E1728" i="36"/>
  <c r="F1728" i="36" s="1"/>
  <c r="E1727" i="36"/>
  <c r="F1727" i="36" s="1"/>
  <c r="E1726" i="36"/>
  <c r="F1726" i="36" s="1"/>
  <c r="E1725" i="36"/>
  <c r="F1725" i="36" s="1"/>
  <c r="E1724" i="36"/>
  <c r="F1724" i="36" s="1"/>
  <c r="E1723" i="36"/>
  <c r="F1723" i="36" s="1"/>
  <c r="E1722" i="36"/>
  <c r="F1722" i="36" s="1"/>
  <c r="E1721" i="36"/>
  <c r="F1721" i="36" s="1"/>
  <c r="E1720" i="36"/>
  <c r="F1720" i="36" s="1"/>
  <c r="E1719" i="36"/>
  <c r="F1719" i="36" s="1"/>
  <c r="E1718" i="36"/>
  <c r="F1718" i="36" s="1"/>
  <c r="E1717" i="36"/>
  <c r="F1717" i="36" s="1"/>
  <c r="E1716" i="36"/>
  <c r="F1716" i="36" s="1"/>
  <c r="E1715" i="36"/>
  <c r="F1715" i="36" s="1"/>
  <c r="E1714" i="36"/>
  <c r="F1714" i="36" s="1"/>
  <c r="E1713" i="36"/>
  <c r="F1713" i="36" s="1"/>
  <c r="E1712" i="36"/>
  <c r="F1712" i="36" s="1"/>
  <c r="E1711" i="36"/>
  <c r="F1711" i="36" s="1"/>
  <c r="E1710" i="36"/>
  <c r="F1710" i="36" s="1"/>
  <c r="E1709" i="36"/>
  <c r="F1709" i="36" s="1"/>
  <c r="E1708" i="36"/>
  <c r="F1708" i="36" s="1"/>
  <c r="E1707" i="36"/>
  <c r="F1707" i="36" s="1"/>
  <c r="E1706" i="36"/>
  <c r="F1706" i="36" s="1"/>
  <c r="E1705" i="36"/>
  <c r="F1705" i="36" s="1"/>
  <c r="E1704" i="36"/>
  <c r="F1704" i="36" s="1"/>
  <c r="E1703" i="36"/>
  <c r="F1703" i="36" s="1"/>
  <c r="E1702" i="36"/>
  <c r="F1702" i="36" s="1"/>
  <c r="E1701" i="36"/>
  <c r="F1701" i="36" s="1"/>
  <c r="E1700" i="36"/>
  <c r="F1700" i="36" s="1"/>
  <c r="E1699" i="36"/>
  <c r="F1699" i="36" s="1"/>
  <c r="E1698" i="36"/>
  <c r="F1698" i="36" s="1"/>
  <c r="E1697" i="36"/>
  <c r="F1697" i="36" s="1"/>
  <c r="E1696" i="36"/>
  <c r="F1696" i="36" s="1"/>
  <c r="E1695" i="36"/>
  <c r="F1695" i="36" s="1"/>
  <c r="E1694" i="36"/>
  <c r="F1694" i="36" s="1"/>
  <c r="E1693" i="36"/>
  <c r="F1693" i="36" s="1"/>
  <c r="E1692" i="36"/>
  <c r="F1692" i="36" s="1"/>
  <c r="E1691" i="36"/>
  <c r="F1691" i="36" s="1"/>
  <c r="E1690" i="36"/>
  <c r="F1690" i="36" s="1"/>
  <c r="E1689" i="36"/>
  <c r="F1689" i="36" s="1"/>
  <c r="E1688" i="36"/>
  <c r="F1688" i="36" s="1"/>
  <c r="E1687" i="36"/>
  <c r="F1687" i="36" s="1"/>
  <c r="E1686" i="36"/>
  <c r="F1686" i="36" s="1"/>
  <c r="E1685" i="36"/>
  <c r="F1685" i="36" s="1"/>
  <c r="E1684" i="36"/>
  <c r="F1684" i="36" s="1"/>
  <c r="E1683" i="36"/>
  <c r="F1683" i="36" s="1"/>
  <c r="E1682" i="36"/>
  <c r="F1682" i="36" s="1"/>
  <c r="E1681" i="36"/>
  <c r="F1681" i="36" s="1"/>
  <c r="E1680" i="36"/>
  <c r="F1680" i="36" s="1"/>
  <c r="E1679" i="36"/>
  <c r="F1679" i="36" s="1"/>
  <c r="E1678" i="36"/>
  <c r="F1678" i="36" s="1"/>
  <c r="E1677" i="36"/>
  <c r="F1677" i="36" s="1"/>
  <c r="E1676" i="36"/>
  <c r="F1676" i="36" s="1"/>
  <c r="E1675" i="36"/>
  <c r="F1675" i="36" s="1"/>
  <c r="E1674" i="36"/>
  <c r="F1674" i="36" s="1"/>
  <c r="E1673" i="36"/>
  <c r="F1673" i="36" s="1"/>
  <c r="E1672" i="36"/>
  <c r="F1672" i="36" s="1"/>
  <c r="E1671" i="36"/>
  <c r="F1671" i="36" s="1"/>
  <c r="E1670" i="36"/>
  <c r="F1670" i="36" s="1"/>
  <c r="E1669" i="36"/>
  <c r="F1669" i="36" s="1"/>
  <c r="E1668" i="36"/>
  <c r="F1668" i="36" s="1"/>
  <c r="E1667" i="36"/>
  <c r="F1667" i="36" s="1"/>
  <c r="E1666" i="36"/>
  <c r="F1666" i="36" s="1"/>
  <c r="E1665" i="36"/>
  <c r="F1665" i="36" s="1"/>
  <c r="E1664" i="36"/>
  <c r="F1664" i="36" s="1"/>
  <c r="E1663" i="36"/>
  <c r="F1663" i="36" s="1"/>
  <c r="E1662" i="36"/>
  <c r="F1662" i="36" s="1"/>
  <c r="E1661" i="36"/>
  <c r="F1661" i="36" s="1"/>
  <c r="E1660" i="36"/>
  <c r="F1660" i="36" s="1"/>
  <c r="E1659" i="36"/>
  <c r="F1659" i="36" s="1"/>
  <c r="E1658" i="36"/>
  <c r="F1658" i="36" s="1"/>
  <c r="E1657" i="36"/>
  <c r="F1657" i="36" s="1"/>
  <c r="E1656" i="36"/>
  <c r="F1656" i="36" s="1"/>
  <c r="E1655" i="36"/>
  <c r="F1655" i="36" s="1"/>
  <c r="E1654" i="36"/>
  <c r="F1654" i="36" s="1"/>
  <c r="E1653" i="36"/>
  <c r="F1653" i="36" s="1"/>
  <c r="E1652" i="36"/>
  <c r="F1652" i="36" s="1"/>
  <c r="E1651" i="36"/>
  <c r="F1651" i="36" s="1"/>
  <c r="E1650" i="36"/>
  <c r="F1650" i="36" s="1"/>
  <c r="E1649" i="36"/>
  <c r="F1649" i="36" s="1"/>
  <c r="E1648" i="36"/>
  <c r="F1648" i="36" s="1"/>
  <c r="E1647" i="36"/>
  <c r="F1647" i="36" s="1"/>
  <c r="E1646" i="36"/>
  <c r="F1646" i="36" s="1"/>
  <c r="E1645" i="36"/>
  <c r="F1645" i="36" s="1"/>
  <c r="E1644" i="36"/>
  <c r="F1644" i="36" s="1"/>
  <c r="E1643" i="36"/>
  <c r="F1643" i="36" s="1"/>
  <c r="E1642" i="36"/>
  <c r="F1642" i="36" s="1"/>
  <c r="E1641" i="36"/>
  <c r="F1641" i="36" s="1"/>
  <c r="E1640" i="36"/>
  <c r="F1640" i="36" s="1"/>
  <c r="E1639" i="36"/>
  <c r="F1639" i="36" s="1"/>
  <c r="E1638" i="36"/>
  <c r="F1638" i="36" s="1"/>
  <c r="E1637" i="36"/>
  <c r="F1637" i="36" s="1"/>
  <c r="E1636" i="36"/>
  <c r="F1636" i="36" s="1"/>
  <c r="E1635" i="36"/>
  <c r="F1635" i="36" s="1"/>
  <c r="E1634" i="36"/>
  <c r="F1634" i="36" s="1"/>
  <c r="E1633" i="36"/>
  <c r="F1633" i="36" s="1"/>
  <c r="E1632" i="36"/>
  <c r="F1632" i="36" s="1"/>
  <c r="E1631" i="36"/>
  <c r="F1631" i="36" s="1"/>
  <c r="E1630" i="36"/>
  <c r="F1630" i="36" s="1"/>
  <c r="E1629" i="36"/>
  <c r="F1629" i="36" s="1"/>
  <c r="E1628" i="36"/>
  <c r="F1628" i="36" s="1"/>
  <c r="E1627" i="36"/>
  <c r="F1627" i="36" s="1"/>
  <c r="E1626" i="36"/>
  <c r="F1626" i="36" s="1"/>
  <c r="E1625" i="36"/>
  <c r="F1625" i="36" s="1"/>
  <c r="E1624" i="36"/>
  <c r="F1624" i="36" s="1"/>
  <c r="E1623" i="36"/>
  <c r="F1623" i="36" s="1"/>
  <c r="E1622" i="36"/>
  <c r="F1622" i="36" s="1"/>
  <c r="E1621" i="36"/>
  <c r="F1621" i="36" s="1"/>
  <c r="E1620" i="36"/>
  <c r="F1620" i="36" s="1"/>
  <c r="E1619" i="36"/>
  <c r="F1619" i="36" s="1"/>
  <c r="E1618" i="36"/>
  <c r="F1618" i="36" s="1"/>
  <c r="E1617" i="36"/>
  <c r="F1617" i="36" s="1"/>
  <c r="E1616" i="36"/>
  <c r="F1616" i="36" s="1"/>
  <c r="E1615" i="36"/>
  <c r="F1615" i="36" s="1"/>
  <c r="E1614" i="36"/>
  <c r="F1614" i="36" s="1"/>
  <c r="E1613" i="36"/>
  <c r="F1613" i="36" s="1"/>
  <c r="E1612" i="36"/>
  <c r="F1612" i="36" s="1"/>
  <c r="E1611" i="36"/>
  <c r="F1611" i="36" s="1"/>
  <c r="E1610" i="36"/>
  <c r="F1610" i="36" s="1"/>
  <c r="E1609" i="36"/>
  <c r="F1609" i="36" s="1"/>
  <c r="E1608" i="36"/>
  <c r="F1608" i="36" s="1"/>
  <c r="E1607" i="36"/>
  <c r="F1607" i="36" s="1"/>
  <c r="E1606" i="36"/>
  <c r="F1606" i="36" s="1"/>
  <c r="E1605" i="36"/>
  <c r="F1605" i="36" s="1"/>
  <c r="E1604" i="36"/>
  <c r="F1604" i="36" s="1"/>
  <c r="E1603" i="36"/>
  <c r="F1603" i="36" s="1"/>
  <c r="E1602" i="36"/>
  <c r="F1602" i="36" s="1"/>
  <c r="E1601" i="36"/>
  <c r="F1601" i="36" s="1"/>
  <c r="E1600" i="36"/>
  <c r="F1600" i="36" s="1"/>
  <c r="E1599" i="36"/>
  <c r="F1599" i="36" s="1"/>
  <c r="E1598" i="36"/>
  <c r="F1598" i="36" s="1"/>
  <c r="E1597" i="36"/>
  <c r="F1597" i="36" s="1"/>
  <c r="E1596" i="36"/>
  <c r="F1596" i="36" s="1"/>
  <c r="E1595" i="36"/>
  <c r="F1595" i="36" s="1"/>
  <c r="E1594" i="36"/>
  <c r="F1594" i="36" s="1"/>
  <c r="E1593" i="36"/>
  <c r="F1593" i="36" s="1"/>
  <c r="E1592" i="36"/>
  <c r="F1592" i="36" s="1"/>
  <c r="E1591" i="36"/>
  <c r="F1591" i="36" s="1"/>
  <c r="E1590" i="36"/>
  <c r="F1590" i="36" s="1"/>
  <c r="E1589" i="36"/>
  <c r="F1589" i="36" s="1"/>
  <c r="E1588" i="36"/>
  <c r="F1588" i="36" s="1"/>
  <c r="E1587" i="36"/>
  <c r="F1587" i="36" s="1"/>
  <c r="E1586" i="36"/>
  <c r="F1586" i="36" s="1"/>
  <c r="E1585" i="36"/>
  <c r="F1585" i="36" s="1"/>
  <c r="E1584" i="36"/>
  <c r="F1584" i="36" s="1"/>
  <c r="E1583" i="36"/>
  <c r="F1583" i="36" s="1"/>
  <c r="E1582" i="36"/>
  <c r="F1582" i="36" s="1"/>
  <c r="E1581" i="36"/>
  <c r="F1581" i="36" s="1"/>
  <c r="E1580" i="36"/>
  <c r="F1580" i="36" s="1"/>
  <c r="E1579" i="36"/>
  <c r="F1579" i="36" s="1"/>
  <c r="E1578" i="36"/>
  <c r="F1578" i="36" s="1"/>
  <c r="E1577" i="36"/>
  <c r="F1577" i="36" s="1"/>
  <c r="E1576" i="36"/>
  <c r="F1576" i="36" s="1"/>
  <c r="E1575" i="36"/>
  <c r="F1575" i="36" s="1"/>
  <c r="E1574" i="36"/>
  <c r="F1574" i="36" s="1"/>
  <c r="E1573" i="36"/>
  <c r="F1573" i="36" s="1"/>
  <c r="E1572" i="36"/>
  <c r="F1572" i="36" s="1"/>
  <c r="E1571" i="36"/>
  <c r="F1571" i="36" s="1"/>
  <c r="E1570" i="36"/>
  <c r="F1570" i="36" s="1"/>
  <c r="E1569" i="36"/>
  <c r="F1569" i="36" s="1"/>
  <c r="E1568" i="36"/>
  <c r="F1568" i="36" s="1"/>
  <c r="E1567" i="36"/>
  <c r="F1567" i="36" s="1"/>
  <c r="E1566" i="36"/>
  <c r="F1566" i="36" s="1"/>
  <c r="E1565" i="36"/>
  <c r="F1565" i="36" s="1"/>
  <c r="E1564" i="36"/>
  <c r="F1564" i="36" s="1"/>
  <c r="E1563" i="36"/>
  <c r="F1563" i="36" s="1"/>
  <c r="E1562" i="36"/>
  <c r="F1562" i="36" s="1"/>
  <c r="E1561" i="36"/>
  <c r="F1561" i="36" s="1"/>
  <c r="E1560" i="36"/>
  <c r="F1560" i="36" s="1"/>
  <c r="E1559" i="36"/>
  <c r="F1559" i="36" s="1"/>
  <c r="E1558" i="36"/>
  <c r="F1558" i="36" s="1"/>
  <c r="E1557" i="36"/>
  <c r="F1557" i="36" s="1"/>
  <c r="E1556" i="36"/>
  <c r="F1556" i="36" s="1"/>
  <c r="E1555" i="36"/>
  <c r="F1555" i="36" s="1"/>
  <c r="E1554" i="36"/>
  <c r="F1554" i="36" s="1"/>
  <c r="E1553" i="36"/>
  <c r="F1553" i="36" s="1"/>
  <c r="E1552" i="36"/>
  <c r="F1552" i="36" s="1"/>
  <c r="E1551" i="36"/>
  <c r="F1551" i="36" s="1"/>
  <c r="E1550" i="36"/>
  <c r="F1550" i="36" s="1"/>
  <c r="E1549" i="36"/>
  <c r="F1549" i="36" s="1"/>
  <c r="E1548" i="36"/>
  <c r="F1548" i="36" s="1"/>
  <c r="E1547" i="36"/>
  <c r="F1547" i="36" s="1"/>
  <c r="E1546" i="36"/>
  <c r="F1546" i="36" s="1"/>
  <c r="E1545" i="36"/>
  <c r="F1545" i="36" s="1"/>
  <c r="E1544" i="36"/>
  <c r="F1544" i="36" s="1"/>
  <c r="E1543" i="36"/>
  <c r="F1543" i="36" s="1"/>
  <c r="E1542" i="36"/>
  <c r="F1542" i="36" s="1"/>
  <c r="E1541" i="36"/>
  <c r="F1541" i="36" s="1"/>
  <c r="E1540" i="36"/>
  <c r="F1540" i="36" s="1"/>
  <c r="E1539" i="36"/>
  <c r="F1539" i="36" s="1"/>
  <c r="E1538" i="36"/>
  <c r="F1538" i="36" s="1"/>
  <c r="E1537" i="36"/>
  <c r="F1537" i="36" s="1"/>
  <c r="E1536" i="36"/>
  <c r="F1536" i="36" s="1"/>
  <c r="E1535" i="36"/>
  <c r="F1535" i="36" s="1"/>
  <c r="E1534" i="36"/>
  <c r="F1534" i="36" s="1"/>
  <c r="E1533" i="36"/>
  <c r="F1533" i="36" s="1"/>
  <c r="E1532" i="36"/>
  <c r="F1532" i="36" s="1"/>
  <c r="E1531" i="36"/>
  <c r="F1531" i="36" s="1"/>
  <c r="E1530" i="36"/>
  <c r="F1530" i="36" s="1"/>
  <c r="E1529" i="36"/>
  <c r="F1529" i="36" s="1"/>
  <c r="E1528" i="36"/>
  <c r="F1528" i="36" s="1"/>
  <c r="E1527" i="36"/>
  <c r="F1527" i="36" s="1"/>
  <c r="E1526" i="36"/>
  <c r="F1526" i="36" s="1"/>
  <c r="E1525" i="36"/>
  <c r="F1525" i="36" s="1"/>
  <c r="E1524" i="36"/>
  <c r="F1524" i="36" s="1"/>
  <c r="E1523" i="36"/>
  <c r="F1523" i="36" s="1"/>
  <c r="E1522" i="36"/>
  <c r="F1522" i="36" s="1"/>
  <c r="E1521" i="36"/>
  <c r="F1521" i="36" s="1"/>
  <c r="E1520" i="36"/>
  <c r="F1520" i="36" s="1"/>
  <c r="E1519" i="36"/>
  <c r="F1519" i="36" s="1"/>
  <c r="E1518" i="36"/>
  <c r="F1518" i="36" s="1"/>
  <c r="E1517" i="36"/>
  <c r="F1517" i="36" s="1"/>
  <c r="E1516" i="36"/>
  <c r="F1516" i="36" s="1"/>
  <c r="E1515" i="36"/>
  <c r="F1515" i="36" s="1"/>
  <c r="E1514" i="36"/>
  <c r="F1514" i="36" s="1"/>
  <c r="E1513" i="36"/>
  <c r="F1513" i="36" s="1"/>
  <c r="E1512" i="36"/>
  <c r="F1512" i="36" s="1"/>
  <c r="E1511" i="36"/>
  <c r="F1511" i="36" s="1"/>
  <c r="E1510" i="36"/>
  <c r="F1510" i="36" s="1"/>
  <c r="E1509" i="36"/>
  <c r="F1509" i="36" s="1"/>
  <c r="E1508" i="36"/>
  <c r="F1508" i="36" s="1"/>
  <c r="E1507" i="36"/>
  <c r="F1507" i="36" s="1"/>
  <c r="E1506" i="36"/>
  <c r="F1506" i="36" s="1"/>
  <c r="E1505" i="36"/>
  <c r="F1505" i="36" s="1"/>
  <c r="E1504" i="36"/>
  <c r="F1504" i="36" s="1"/>
  <c r="E1503" i="36"/>
  <c r="F1503" i="36" s="1"/>
  <c r="E1502" i="36"/>
  <c r="F1502" i="36" s="1"/>
  <c r="E1501" i="36"/>
  <c r="F1501" i="36" s="1"/>
  <c r="E1500" i="36"/>
  <c r="F1500" i="36" s="1"/>
  <c r="E1499" i="36"/>
  <c r="F1499" i="36" s="1"/>
  <c r="E1498" i="36"/>
  <c r="F1498" i="36" s="1"/>
  <c r="E1497" i="36"/>
  <c r="F1497" i="36" s="1"/>
  <c r="E1496" i="36"/>
  <c r="F1496" i="36" s="1"/>
  <c r="E1495" i="36"/>
  <c r="F1495" i="36" s="1"/>
  <c r="E1494" i="36"/>
  <c r="F1494" i="36" s="1"/>
  <c r="E1493" i="36"/>
  <c r="F1493" i="36" s="1"/>
  <c r="E1492" i="36"/>
  <c r="F1492" i="36" s="1"/>
  <c r="E1491" i="36"/>
  <c r="F1491" i="36" s="1"/>
  <c r="E1490" i="36"/>
  <c r="F1490" i="36" s="1"/>
  <c r="E1489" i="36"/>
  <c r="F1489" i="36" s="1"/>
  <c r="E1488" i="36"/>
  <c r="F1488" i="36" s="1"/>
  <c r="E1487" i="36"/>
  <c r="F1487" i="36" s="1"/>
  <c r="E1486" i="36"/>
  <c r="F1486" i="36" s="1"/>
  <c r="E1485" i="36"/>
  <c r="F1485" i="36" s="1"/>
  <c r="E1484" i="36"/>
  <c r="F1484" i="36" s="1"/>
  <c r="E1483" i="36"/>
  <c r="F1483" i="36" s="1"/>
  <c r="E1482" i="36"/>
  <c r="F1482" i="36" s="1"/>
  <c r="E1481" i="36"/>
  <c r="F1481" i="36" s="1"/>
  <c r="E1480" i="36"/>
  <c r="F1480" i="36" s="1"/>
  <c r="E1479" i="36"/>
  <c r="F1479" i="36" s="1"/>
  <c r="E1478" i="36"/>
  <c r="F1478" i="36" s="1"/>
  <c r="E1477" i="36"/>
  <c r="F1477" i="36" s="1"/>
  <c r="E1476" i="36"/>
  <c r="F1476" i="36" s="1"/>
  <c r="E1475" i="36"/>
  <c r="F1475" i="36" s="1"/>
  <c r="E1474" i="36"/>
  <c r="F1474" i="36" s="1"/>
  <c r="E1473" i="36"/>
  <c r="F1473" i="36" s="1"/>
  <c r="E1472" i="36"/>
  <c r="F1472" i="36" s="1"/>
  <c r="E1471" i="36"/>
  <c r="F1471" i="36" s="1"/>
  <c r="E1470" i="36"/>
  <c r="F1470" i="36" s="1"/>
  <c r="E1469" i="36"/>
  <c r="F1469" i="36" s="1"/>
  <c r="E1468" i="36"/>
  <c r="F1468" i="36" s="1"/>
  <c r="E1467" i="36"/>
  <c r="F1467" i="36" s="1"/>
  <c r="E1466" i="36"/>
  <c r="F1466" i="36" s="1"/>
  <c r="E1465" i="36"/>
  <c r="F1465" i="36" s="1"/>
  <c r="E1464" i="36"/>
  <c r="F1464" i="36" s="1"/>
  <c r="E1463" i="36"/>
  <c r="F1463" i="36" s="1"/>
  <c r="E1462" i="36"/>
  <c r="F1462" i="36" s="1"/>
  <c r="E1461" i="36"/>
  <c r="F1461" i="36" s="1"/>
  <c r="E1460" i="36"/>
  <c r="F1460" i="36" s="1"/>
  <c r="E1459" i="36"/>
  <c r="F1459" i="36" s="1"/>
  <c r="E1458" i="36"/>
  <c r="F1458" i="36" s="1"/>
  <c r="E1457" i="36"/>
  <c r="F1457" i="36" s="1"/>
  <c r="E1456" i="36"/>
  <c r="F1456" i="36" s="1"/>
  <c r="E1455" i="36"/>
  <c r="F1455" i="36" s="1"/>
  <c r="E1454" i="36"/>
  <c r="F1454" i="36" s="1"/>
  <c r="E1453" i="36"/>
  <c r="F1453" i="36" s="1"/>
  <c r="E1452" i="36"/>
  <c r="F1452" i="36" s="1"/>
  <c r="E1451" i="36"/>
  <c r="F1451" i="36" s="1"/>
  <c r="E1450" i="36"/>
  <c r="F1450" i="36" s="1"/>
  <c r="E1449" i="36"/>
  <c r="F1449" i="36" s="1"/>
  <c r="E1448" i="36"/>
  <c r="F1448" i="36" s="1"/>
  <c r="E1447" i="36"/>
  <c r="F1447" i="36" s="1"/>
  <c r="E1446" i="36"/>
  <c r="F1446" i="36" s="1"/>
  <c r="E1445" i="36"/>
  <c r="F1445" i="36" s="1"/>
  <c r="E1444" i="36"/>
  <c r="F1444" i="36" s="1"/>
  <c r="E1443" i="36"/>
  <c r="F1443" i="36" s="1"/>
  <c r="E1442" i="36"/>
  <c r="F1442" i="36" s="1"/>
  <c r="E1441" i="36"/>
  <c r="F1441" i="36" s="1"/>
  <c r="E1440" i="36"/>
  <c r="F1440" i="36" s="1"/>
  <c r="E1439" i="36"/>
  <c r="F1439" i="36" s="1"/>
  <c r="E1438" i="36"/>
  <c r="F1438" i="36" s="1"/>
  <c r="E1437" i="36"/>
  <c r="F1437" i="36" s="1"/>
  <c r="E1436" i="36"/>
  <c r="F1436" i="36" s="1"/>
  <c r="E1435" i="36"/>
  <c r="F1435" i="36" s="1"/>
  <c r="E1434" i="36"/>
  <c r="F1434" i="36" s="1"/>
  <c r="E1433" i="36"/>
  <c r="F1433" i="36" s="1"/>
  <c r="E1432" i="36"/>
  <c r="F1432" i="36" s="1"/>
  <c r="E1431" i="36"/>
  <c r="F1431" i="36" s="1"/>
  <c r="E1430" i="36"/>
  <c r="F1430" i="36" s="1"/>
  <c r="E1429" i="36"/>
  <c r="F1429" i="36" s="1"/>
  <c r="E1428" i="36"/>
  <c r="F1428" i="36" s="1"/>
  <c r="E1427" i="36"/>
  <c r="F1427" i="36" s="1"/>
  <c r="E1426" i="36"/>
  <c r="F1426" i="36" s="1"/>
  <c r="E1425" i="36"/>
  <c r="F1425" i="36" s="1"/>
  <c r="E1424" i="36"/>
  <c r="F1424" i="36" s="1"/>
  <c r="E1423" i="36"/>
  <c r="F1423" i="36" s="1"/>
  <c r="E1422" i="36"/>
  <c r="F1422" i="36" s="1"/>
  <c r="E1421" i="36"/>
  <c r="F1421" i="36" s="1"/>
  <c r="E1420" i="36"/>
  <c r="F1420" i="36" s="1"/>
  <c r="E1419" i="36"/>
  <c r="F1419" i="36" s="1"/>
  <c r="E1418" i="36"/>
  <c r="F1418" i="36" s="1"/>
  <c r="E1417" i="36"/>
  <c r="F1417" i="36" s="1"/>
  <c r="E1416" i="36"/>
  <c r="F1416" i="36" s="1"/>
  <c r="E1415" i="36"/>
  <c r="F1415" i="36" s="1"/>
  <c r="E1414" i="36"/>
  <c r="F1414" i="36" s="1"/>
  <c r="E1413" i="36"/>
  <c r="F1413" i="36" s="1"/>
  <c r="E1412" i="36"/>
  <c r="F1412" i="36" s="1"/>
  <c r="E1411" i="36"/>
  <c r="F1411" i="36" s="1"/>
  <c r="E1410" i="36"/>
  <c r="F1410" i="36" s="1"/>
  <c r="E1409" i="36"/>
  <c r="F1409" i="36" s="1"/>
  <c r="E1408" i="36"/>
  <c r="F1408" i="36" s="1"/>
  <c r="E1407" i="36"/>
  <c r="F1407" i="36" s="1"/>
  <c r="E1406" i="36"/>
  <c r="F1406" i="36" s="1"/>
  <c r="E1405" i="36"/>
  <c r="F1405" i="36" s="1"/>
  <c r="E1404" i="36"/>
  <c r="F1404" i="36" s="1"/>
  <c r="E1403" i="36"/>
  <c r="F1403" i="36" s="1"/>
  <c r="E1402" i="36"/>
  <c r="F1402" i="36" s="1"/>
  <c r="E1401" i="36"/>
  <c r="F1401" i="36" s="1"/>
  <c r="E1400" i="36"/>
  <c r="F1400" i="36" s="1"/>
  <c r="E1399" i="36"/>
  <c r="F1399" i="36" s="1"/>
  <c r="E1398" i="36"/>
  <c r="F1398" i="36" s="1"/>
  <c r="E1397" i="36"/>
  <c r="F1397" i="36" s="1"/>
  <c r="E1396" i="36"/>
  <c r="F1396" i="36" s="1"/>
  <c r="E1395" i="36"/>
  <c r="F1395" i="36" s="1"/>
  <c r="E1394" i="36"/>
  <c r="F1394" i="36" s="1"/>
  <c r="E1393" i="36"/>
  <c r="F1393" i="36" s="1"/>
  <c r="E1392" i="36"/>
  <c r="F1392" i="36" s="1"/>
  <c r="E1391" i="36"/>
  <c r="F1391" i="36" s="1"/>
  <c r="E1390" i="36"/>
  <c r="F1390" i="36" s="1"/>
  <c r="E1389" i="36"/>
  <c r="F1389" i="36" s="1"/>
  <c r="E1388" i="36"/>
  <c r="F1388" i="36" s="1"/>
  <c r="E1387" i="36"/>
  <c r="F1387" i="36" s="1"/>
  <c r="E1386" i="36"/>
  <c r="F1386" i="36" s="1"/>
  <c r="E1385" i="36"/>
  <c r="F1385" i="36" s="1"/>
  <c r="E1384" i="36"/>
  <c r="F1384" i="36" s="1"/>
  <c r="E1383" i="36"/>
  <c r="F1383" i="36" s="1"/>
  <c r="E1382" i="36"/>
  <c r="F1382" i="36" s="1"/>
  <c r="E1381" i="36"/>
  <c r="F1381" i="36" s="1"/>
  <c r="E1380" i="36"/>
  <c r="F1380" i="36" s="1"/>
  <c r="E1379" i="36"/>
  <c r="F1379" i="36" s="1"/>
  <c r="E1378" i="36"/>
  <c r="F1378" i="36" s="1"/>
  <c r="E1377" i="36"/>
  <c r="F1377" i="36" s="1"/>
  <c r="E1376" i="36"/>
  <c r="F1376" i="36" s="1"/>
  <c r="E1375" i="36"/>
  <c r="F1375" i="36" s="1"/>
  <c r="E1374" i="36"/>
  <c r="F1374" i="36" s="1"/>
  <c r="E1373" i="36"/>
  <c r="F1373" i="36" s="1"/>
  <c r="E1372" i="36"/>
  <c r="F1372" i="36" s="1"/>
  <c r="E1371" i="36"/>
  <c r="F1371" i="36" s="1"/>
  <c r="E1370" i="36"/>
  <c r="F1370" i="36" s="1"/>
  <c r="E1369" i="36"/>
  <c r="F1369" i="36" s="1"/>
  <c r="E1368" i="36"/>
  <c r="F1368" i="36" s="1"/>
  <c r="E1367" i="36"/>
  <c r="F1367" i="36" s="1"/>
  <c r="E1366" i="36"/>
  <c r="F1366" i="36" s="1"/>
  <c r="E1365" i="36"/>
  <c r="F1365" i="36" s="1"/>
  <c r="E1364" i="36"/>
  <c r="F1364" i="36" s="1"/>
  <c r="E1363" i="36"/>
  <c r="F1363" i="36" s="1"/>
  <c r="E1362" i="36"/>
  <c r="F1362" i="36" s="1"/>
  <c r="E1361" i="36"/>
  <c r="F1361" i="36" s="1"/>
  <c r="E1360" i="36"/>
  <c r="F1360" i="36" s="1"/>
  <c r="E1359" i="36"/>
  <c r="F1359" i="36" s="1"/>
  <c r="E1358" i="36"/>
  <c r="F1358" i="36" s="1"/>
  <c r="E1357" i="36"/>
  <c r="F1357" i="36" s="1"/>
  <c r="E1356" i="36"/>
  <c r="F1356" i="36" s="1"/>
  <c r="E1355" i="36"/>
  <c r="F1355" i="36" s="1"/>
  <c r="E1354" i="36"/>
  <c r="F1354" i="36" s="1"/>
  <c r="E1353" i="36"/>
  <c r="F1353" i="36" s="1"/>
  <c r="E1352" i="36"/>
  <c r="F1352" i="36" s="1"/>
  <c r="E1351" i="36"/>
  <c r="F1351" i="36" s="1"/>
  <c r="E1350" i="36"/>
  <c r="F1350" i="36" s="1"/>
  <c r="E1349" i="36"/>
  <c r="F1349" i="36" s="1"/>
  <c r="E1348" i="36"/>
  <c r="F1348" i="36" s="1"/>
  <c r="E1347" i="36"/>
  <c r="F1347" i="36" s="1"/>
  <c r="E1346" i="36"/>
  <c r="F1346" i="36" s="1"/>
  <c r="E1345" i="36"/>
  <c r="F1345" i="36" s="1"/>
  <c r="E1344" i="36"/>
  <c r="F1344" i="36" s="1"/>
  <c r="E1343" i="36"/>
  <c r="F1343" i="36" s="1"/>
  <c r="E1342" i="36"/>
  <c r="F1342" i="36" s="1"/>
  <c r="E1341" i="36"/>
  <c r="F1341" i="36" s="1"/>
  <c r="E1340" i="36"/>
  <c r="F1340" i="36" s="1"/>
  <c r="E1339" i="36"/>
  <c r="F1339" i="36" s="1"/>
  <c r="E1338" i="36"/>
  <c r="F1338" i="36" s="1"/>
  <c r="E1337" i="36"/>
  <c r="F1337" i="36" s="1"/>
  <c r="E1336" i="36"/>
  <c r="F1336" i="36" s="1"/>
  <c r="E1335" i="36"/>
  <c r="F1335" i="36" s="1"/>
  <c r="E1334" i="36"/>
  <c r="F1334" i="36" s="1"/>
  <c r="E1333" i="36"/>
  <c r="F1333" i="36" s="1"/>
  <c r="E1332" i="36"/>
  <c r="F1332" i="36" s="1"/>
  <c r="E1331" i="36"/>
  <c r="F1331" i="36" s="1"/>
  <c r="E1330" i="36"/>
  <c r="F1330" i="36" s="1"/>
  <c r="E1329" i="36"/>
  <c r="F1329" i="36" s="1"/>
  <c r="E1328" i="36"/>
  <c r="F1328" i="36" s="1"/>
  <c r="E1327" i="36"/>
  <c r="F1327" i="36" s="1"/>
  <c r="E1326" i="36"/>
  <c r="F1326" i="36" s="1"/>
  <c r="E1325" i="36"/>
  <c r="F1325" i="36" s="1"/>
  <c r="E1324" i="36"/>
  <c r="F1324" i="36" s="1"/>
  <c r="E1323" i="36"/>
  <c r="F1323" i="36" s="1"/>
  <c r="E1322" i="36"/>
  <c r="F1322" i="36" s="1"/>
  <c r="E1321" i="36"/>
  <c r="F1321" i="36" s="1"/>
  <c r="E1320" i="36"/>
  <c r="F1320" i="36" s="1"/>
  <c r="E1319" i="36"/>
  <c r="F1319" i="36" s="1"/>
  <c r="E1318" i="36"/>
  <c r="F1318" i="36" s="1"/>
  <c r="E1317" i="36"/>
  <c r="F1317" i="36" s="1"/>
  <c r="E1316" i="36"/>
  <c r="F1316" i="36" s="1"/>
  <c r="E1315" i="36"/>
  <c r="F1315" i="36" s="1"/>
  <c r="E1314" i="36"/>
  <c r="F1314" i="36" s="1"/>
  <c r="E1313" i="36"/>
  <c r="F1313" i="36" s="1"/>
  <c r="E1312" i="36"/>
  <c r="F1312" i="36" s="1"/>
  <c r="E1311" i="36"/>
  <c r="F1311" i="36" s="1"/>
  <c r="E1310" i="36"/>
  <c r="F1310" i="36" s="1"/>
  <c r="E1309" i="36"/>
  <c r="F1309" i="36" s="1"/>
  <c r="E1308" i="36"/>
  <c r="F1308" i="36" s="1"/>
  <c r="E1307" i="36"/>
  <c r="F1307" i="36" s="1"/>
  <c r="E1306" i="36"/>
  <c r="F1306" i="36" s="1"/>
  <c r="E1305" i="36"/>
  <c r="F1305" i="36" s="1"/>
  <c r="E1304" i="36"/>
  <c r="F1304" i="36" s="1"/>
  <c r="E1303" i="36"/>
  <c r="F1303" i="36" s="1"/>
  <c r="E1302" i="36"/>
  <c r="F1302" i="36" s="1"/>
  <c r="E1301" i="36"/>
  <c r="F1301" i="36" s="1"/>
  <c r="E1300" i="36"/>
  <c r="F1300" i="36" s="1"/>
  <c r="E1299" i="36"/>
  <c r="F1299" i="36" s="1"/>
  <c r="E1298" i="36"/>
  <c r="F1298" i="36" s="1"/>
  <c r="E1297" i="36"/>
  <c r="F1297" i="36" s="1"/>
  <c r="E1296" i="36"/>
  <c r="F1296" i="36" s="1"/>
  <c r="E1295" i="36"/>
  <c r="F1295" i="36" s="1"/>
  <c r="E1294" i="36"/>
  <c r="F1294" i="36" s="1"/>
  <c r="E1293" i="36"/>
  <c r="F1293" i="36" s="1"/>
  <c r="E1292" i="36"/>
  <c r="F1292" i="36" s="1"/>
  <c r="E1291" i="36"/>
  <c r="F1291" i="36" s="1"/>
  <c r="E1290" i="36"/>
  <c r="F1290" i="36" s="1"/>
  <c r="E1289" i="36"/>
  <c r="F1289" i="36" s="1"/>
  <c r="E1288" i="36"/>
  <c r="F1288" i="36" s="1"/>
  <c r="E1287" i="36"/>
  <c r="F1287" i="36" s="1"/>
  <c r="E1286" i="36"/>
  <c r="F1286" i="36" s="1"/>
  <c r="E1285" i="36"/>
  <c r="F1285" i="36" s="1"/>
  <c r="E1284" i="36"/>
  <c r="F1284" i="36" s="1"/>
  <c r="E1283" i="36"/>
  <c r="F1283" i="36" s="1"/>
  <c r="E1282" i="36"/>
  <c r="F1282" i="36" s="1"/>
  <c r="E1281" i="36"/>
  <c r="F1281" i="36" s="1"/>
  <c r="E1280" i="36"/>
  <c r="F1280" i="36" s="1"/>
  <c r="E1279" i="36"/>
  <c r="F1279" i="36" s="1"/>
  <c r="E1278" i="36"/>
  <c r="F1278" i="36" s="1"/>
  <c r="E1277" i="36"/>
  <c r="F1277" i="36" s="1"/>
  <c r="E1276" i="36"/>
  <c r="F1276" i="36" s="1"/>
  <c r="E1275" i="36"/>
  <c r="F1275" i="36" s="1"/>
  <c r="E1274" i="36"/>
  <c r="F1274" i="36" s="1"/>
  <c r="E1273" i="36"/>
  <c r="F1273" i="36" s="1"/>
  <c r="E1272" i="36"/>
  <c r="F1272" i="36" s="1"/>
  <c r="E1271" i="36"/>
  <c r="F1271" i="36" s="1"/>
  <c r="E1270" i="36"/>
  <c r="F1270" i="36" s="1"/>
  <c r="E1269" i="36"/>
  <c r="F1269" i="36" s="1"/>
  <c r="E1268" i="36"/>
  <c r="F1268" i="36" s="1"/>
  <c r="E1267" i="36"/>
  <c r="F1267" i="36" s="1"/>
  <c r="E1266" i="36"/>
  <c r="F1266" i="36" s="1"/>
  <c r="E1265" i="36"/>
  <c r="F1265" i="36" s="1"/>
  <c r="E1264" i="36"/>
  <c r="F1264" i="36" s="1"/>
  <c r="E1263" i="36"/>
  <c r="F1263" i="36" s="1"/>
  <c r="E1262" i="36"/>
  <c r="F1262" i="36" s="1"/>
  <c r="E1261" i="36"/>
  <c r="F1261" i="36" s="1"/>
  <c r="E1260" i="36"/>
  <c r="F1260" i="36" s="1"/>
  <c r="E1259" i="36"/>
  <c r="F1259" i="36" s="1"/>
  <c r="E1258" i="36"/>
  <c r="F1258" i="36" s="1"/>
  <c r="E1257" i="36"/>
  <c r="F1257" i="36" s="1"/>
  <c r="E1256" i="36"/>
  <c r="F1256" i="36" s="1"/>
  <c r="E1255" i="36"/>
  <c r="F1255" i="36" s="1"/>
  <c r="E1254" i="36"/>
  <c r="F1254" i="36" s="1"/>
  <c r="E1253" i="36"/>
  <c r="F1253" i="36" s="1"/>
  <c r="E1252" i="36"/>
  <c r="F1252" i="36" s="1"/>
  <c r="E1251" i="36"/>
  <c r="F1251" i="36" s="1"/>
  <c r="E1250" i="36"/>
  <c r="F1250" i="36" s="1"/>
  <c r="E1249" i="36"/>
  <c r="F1249" i="36" s="1"/>
  <c r="E1248" i="36"/>
  <c r="F1248" i="36" s="1"/>
  <c r="E1247" i="36"/>
  <c r="F1247" i="36" s="1"/>
  <c r="E1246" i="36"/>
  <c r="F1246" i="36" s="1"/>
  <c r="E1245" i="36"/>
  <c r="F1245" i="36" s="1"/>
  <c r="E1244" i="36"/>
  <c r="F1244" i="36" s="1"/>
  <c r="E1243" i="36"/>
  <c r="F1243" i="36" s="1"/>
  <c r="E1242" i="36"/>
  <c r="F1242" i="36" s="1"/>
  <c r="E1241" i="36"/>
  <c r="F1241" i="36" s="1"/>
  <c r="E1240" i="36"/>
  <c r="F1240" i="36" s="1"/>
  <c r="E1239" i="36"/>
  <c r="F1239" i="36" s="1"/>
  <c r="E1238" i="36"/>
  <c r="F1238" i="36" s="1"/>
  <c r="E1237" i="36"/>
  <c r="F1237" i="36" s="1"/>
  <c r="E1236" i="36"/>
  <c r="F1236" i="36" s="1"/>
  <c r="E1235" i="36"/>
  <c r="F1235" i="36" s="1"/>
  <c r="E1234" i="36"/>
  <c r="F1234" i="36" s="1"/>
  <c r="E1233" i="36"/>
  <c r="F1233" i="36" s="1"/>
  <c r="E1232" i="36"/>
  <c r="F1232" i="36" s="1"/>
  <c r="E1231" i="36"/>
  <c r="F1231" i="36" s="1"/>
  <c r="E1230" i="36"/>
  <c r="F1230" i="36" s="1"/>
  <c r="E1229" i="36"/>
  <c r="F1229" i="36" s="1"/>
  <c r="E1228" i="36"/>
  <c r="F1228" i="36" s="1"/>
  <c r="E1227" i="36"/>
  <c r="F1227" i="36" s="1"/>
  <c r="E1226" i="36"/>
  <c r="F1226" i="36" s="1"/>
  <c r="E1225" i="36"/>
  <c r="F1225" i="36" s="1"/>
  <c r="E1224" i="36"/>
  <c r="F1224" i="36" s="1"/>
  <c r="E1223" i="36"/>
  <c r="F1223" i="36" s="1"/>
  <c r="E1222" i="36"/>
  <c r="F1222" i="36" s="1"/>
  <c r="E1221" i="36"/>
  <c r="F1221" i="36" s="1"/>
  <c r="E1220" i="36"/>
  <c r="F1220" i="36" s="1"/>
  <c r="E1219" i="36"/>
  <c r="F1219" i="36" s="1"/>
  <c r="E1218" i="36"/>
  <c r="F1218" i="36" s="1"/>
  <c r="E1217" i="36"/>
  <c r="F1217" i="36" s="1"/>
  <c r="E1216" i="36"/>
  <c r="F1216" i="36" s="1"/>
  <c r="E1215" i="36"/>
  <c r="F1215" i="36" s="1"/>
  <c r="E1214" i="36"/>
  <c r="F1214" i="36" s="1"/>
  <c r="E1213" i="36"/>
  <c r="F1213" i="36" s="1"/>
  <c r="E1212" i="36"/>
  <c r="F1212" i="36" s="1"/>
  <c r="E1211" i="36"/>
  <c r="F1211" i="36" s="1"/>
  <c r="E1210" i="36"/>
  <c r="F1210" i="36" s="1"/>
  <c r="E1209" i="36"/>
  <c r="F1209" i="36" s="1"/>
  <c r="E1208" i="36"/>
  <c r="F1208" i="36" s="1"/>
  <c r="E1207" i="36"/>
  <c r="F1207" i="36" s="1"/>
  <c r="E1206" i="36"/>
  <c r="F1206" i="36" s="1"/>
  <c r="E1205" i="36"/>
  <c r="F1205" i="36" s="1"/>
  <c r="E1204" i="36"/>
  <c r="F1204" i="36" s="1"/>
  <c r="E1203" i="36"/>
  <c r="F1203" i="36" s="1"/>
  <c r="E1202" i="36"/>
  <c r="F1202" i="36" s="1"/>
  <c r="E1201" i="36"/>
  <c r="F1201" i="36" s="1"/>
  <c r="E1200" i="36"/>
  <c r="F1200" i="36" s="1"/>
  <c r="E1199" i="36"/>
  <c r="F1199" i="36" s="1"/>
  <c r="E1198" i="36"/>
  <c r="F1198" i="36" s="1"/>
  <c r="E1197" i="36"/>
  <c r="F1197" i="36" s="1"/>
  <c r="E1196" i="36"/>
  <c r="F1196" i="36" s="1"/>
  <c r="E1195" i="36"/>
  <c r="F1195" i="36" s="1"/>
  <c r="E1194" i="36"/>
  <c r="F1194" i="36" s="1"/>
  <c r="E1193" i="36"/>
  <c r="F1193" i="36" s="1"/>
  <c r="E1192" i="36"/>
  <c r="F1192" i="36" s="1"/>
  <c r="E1191" i="36"/>
  <c r="F1191" i="36" s="1"/>
  <c r="E1190" i="36"/>
  <c r="F1190" i="36" s="1"/>
  <c r="E1189" i="36"/>
  <c r="F1189" i="36" s="1"/>
  <c r="E1188" i="36"/>
  <c r="F1188" i="36" s="1"/>
  <c r="E1187" i="36"/>
  <c r="F1187" i="36" s="1"/>
  <c r="E1186" i="36"/>
  <c r="F1186" i="36" s="1"/>
  <c r="E1185" i="36"/>
  <c r="F1185" i="36" s="1"/>
  <c r="E1184" i="36"/>
  <c r="F1184" i="36" s="1"/>
  <c r="E1183" i="36"/>
  <c r="F1183" i="36" s="1"/>
  <c r="E1182" i="36"/>
  <c r="F1182" i="36" s="1"/>
  <c r="E1181" i="36"/>
  <c r="F1181" i="36" s="1"/>
  <c r="E1180" i="36"/>
  <c r="F1180" i="36" s="1"/>
  <c r="E1179" i="36"/>
  <c r="F1179" i="36" s="1"/>
  <c r="E1178" i="36"/>
  <c r="F1178" i="36" s="1"/>
  <c r="E1177" i="36"/>
  <c r="F1177" i="36" s="1"/>
  <c r="E1176" i="36"/>
  <c r="F1176" i="36" s="1"/>
  <c r="E1175" i="36"/>
  <c r="F1175" i="36" s="1"/>
  <c r="E1174" i="36"/>
  <c r="F1174" i="36" s="1"/>
  <c r="E1173" i="36"/>
  <c r="F1173" i="36" s="1"/>
  <c r="E1172" i="36"/>
  <c r="F1172" i="36" s="1"/>
  <c r="E1171" i="36"/>
  <c r="F1171" i="36" s="1"/>
  <c r="E1170" i="36"/>
  <c r="F1170" i="36" s="1"/>
  <c r="E1169" i="36"/>
  <c r="F1169" i="36" s="1"/>
  <c r="E1168" i="36"/>
  <c r="F1168" i="36" s="1"/>
  <c r="E1167" i="36"/>
  <c r="F1167" i="36" s="1"/>
  <c r="E1166" i="36"/>
  <c r="F1166" i="36" s="1"/>
  <c r="E1165" i="36"/>
  <c r="F1165" i="36" s="1"/>
  <c r="E1164" i="36"/>
  <c r="F1164" i="36" s="1"/>
  <c r="E1163" i="36"/>
  <c r="F1163" i="36" s="1"/>
  <c r="E1162" i="36"/>
  <c r="F1162" i="36" s="1"/>
  <c r="E1161" i="36"/>
  <c r="F1161" i="36" s="1"/>
  <c r="E1160" i="36"/>
  <c r="F1160" i="36" s="1"/>
  <c r="E1159" i="36"/>
  <c r="F1159" i="36" s="1"/>
  <c r="E1158" i="36"/>
  <c r="F1158" i="36" s="1"/>
  <c r="E1157" i="36"/>
  <c r="F1157" i="36" s="1"/>
  <c r="E1156" i="36"/>
  <c r="F1156" i="36" s="1"/>
  <c r="E1155" i="36"/>
  <c r="F1155" i="36" s="1"/>
  <c r="E1154" i="36"/>
  <c r="F1154" i="36" s="1"/>
  <c r="E1153" i="36"/>
  <c r="F1153" i="36" s="1"/>
  <c r="E1152" i="36"/>
  <c r="F1152" i="36" s="1"/>
  <c r="E1151" i="36"/>
  <c r="F1151" i="36" s="1"/>
  <c r="E1150" i="36"/>
  <c r="F1150" i="36" s="1"/>
  <c r="E1149" i="36"/>
  <c r="F1149" i="36" s="1"/>
  <c r="E1148" i="36"/>
  <c r="F1148" i="36" s="1"/>
  <c r="E1147" i="36"/>
  <c r="F1147" i="36" s="1"/>
  <c r="E1146" i="36"/>
  <c r="F1146" i="36" s="1"/>
  <c r="E1145" i="36"/>
  <c r="F1145" i="36" s="1"/>
  <c r="E1144" i="36"/>
  <c r="F1144" i="36" s="1"/>
  <c r="E1143" i="36"/>
  <c r="F1143" i="36" s="1"/>
  <c r="E1142" i="36"/>
  <c r="F1142" i="36" s="1"/>
  <c r="E1141" i="36"/>
  <c r="F1141" i="36" s="1"/>
  <c r="E1140" i="36"/>
  <c r="F1140" i="36" s="1"/>
  <c r="E1139" i="36"/>
  <c r="F1139" i="36" s="1"/>
  <c r="E1138" i="36"/>
  <c r="F1138" i="36" s="1"/>
  <c r="E1137" i="36"/>
  <c r="F1137" i="36" s="1"/>
  <c r="E1136" i="36"/>
  <c r="F1136" i="36" s="1"/>
  <c r="E1135" i="36"/>
  <c r="F1135" i="36" s="1"/>
  <c r="E1134" i="36"/>
  <c r="F1134" i="36" s="1"/>
  <c r="E1133" i="36"/>
  <c r="F1133" i="36" s="1"/>
  <c r="E1132" i="36"/>
  <c r="F1132" i="36" s="1"/>
  <c r="E1131" i="36"/>
  <c r="F1131" i="36" s="1"/>
  <c r="E1130" i="36"/>
  <c r="F1130" i="36" s="1"/>
  <c r="E1129" i="36"/>
  <c r="F1129" i="36" s="1"/>
  <c r="E1128" i="36"/>
  <c r="F1128" i="36" s="1"/>
  <c r="E1127" i="36"/>
  <c r="F1127" i="36" s="1"/>
  <c r="E1126" i="36"/>
  <c r="F1126" i="36" s="1"/>
  <c r="E1125" i="36"/>
  <c r="F1125" i="36" s="1"/>
  <c r="E1124" i="36"/>
  <c r="F1124" i="36" s="1"/>
  <c r="E1123" i="36"/>
  <c r="F1123" i="36" s="1"/>
  <c r="E1122" i="36"/>
  <c r="F1122" i="36" s="1"/>
  <c r="E1121" i="36"/>
  <c r="F1121" i="36" s="1"/>
  <c r="E1120" i="36"/>
  <c r="F1120" i="36" s="1"/>
  <c r="E1119" i="36"/>
  <c r="F1119" i="36" s="1"/>
  <c r="E1118" i="36"/>
  <c r="F1118" i="36" s="1"/>
  <c r="E1117" i="36"/>
  <c r="F1117" i="36" s="1"/>
  <c r="E1116" i="36"/>
  <c r="F1116" i="36" s="1"/>
  <c r="E1115" i="36"/>
  <c r="F1115" i="36" s="1"/>
  <c r="E1114" i="36"/>
  <c r="F1114" i="36" s="1"/>
  <c r="E1113" i="36"/>
  <c r="F1113" i="36" s="1"/>
  <c r="E1112" i="36"/>
  <c r="F1112" i="36" s="1"/>
  <c r="E1111" i="36"/>
  <c r="F1111" i="36" s="1"/>
  <c r="E1110" i="36"/>
  <c r="F1110" i="36" s="1"/>
  <c r="E1109" i="36"/>
  <c r="F1109" i="36" s="1"/>
  <c r="E1108" i="36"/>
  <c r="F1108" i="36" s="1"/>
  <c r="E1107" i="36"/>
  <c r="F1107" i="36" s="1"/>
  <c r="E1106" i="36"/>
  <c r="F1106" i="36" s="1"/>
  <c r="E1105" i="36"/>
  <c r="F1105" i="36" s="1"/>
  <c r="E1104" i="36"/>
  <c r="F1104" i="36" s="1"/>
  <c r="E1103" i="36"/>
  <c r="F1103" i="36" s="1"/>
  <c r="E1102" i="36"/>
  <c r="F1102" i="36" s="1"/>
  <c r="E1101" i="36"/>
  <c r="F1101" i="36" s="1"/>
  <c r="E1100" i="36"/>
  <c r="F1100" i="36" s="1"/>
  <c r="E1099" i="36"/>
  <c r="F1099" i="36" s="1"/>
  <c r="E1098" i="36"/>
  <c r="F1098" i="36" s="1"/>
  <c r="E1097" i="36"/>
  <c r="F1097" i="36" s="1"/>
  <c r="E1096" i="36"/>
  <c r="F1096" i="36" s="1"/>
  <c r="E1095" i="36"/>
  <c r="F1095" i="36" s="1"/>
  <c r="E1094" i="36"/>
  <c r="F1094" i="36" s="1"/>
  <c r="E1093" i="36"/>
  <c r="F1093" i="36" s="1"/>
  <c r="E1092" i="36"/>
  <c r="F1092" i="36" s="1"/>
  <c r="E1091" i="36"/>
  <c r="F1091" i="36" s="1"/>
  <c r="E1090" i="36"/>
  <c r="F1090" i="36" s="1"/>
  <c r="E1089" i="36"/>
  <c r="F1089" i="36" s="1"/>
  <c r="E1088" i="36"/>
  <c r="F1088" i="36" s="1"/>
  <c r="E1087" i="36"/>
  <c r="F1087" i="36" s="1"/>
  <c r="E1086" i="36"/>
  <c r="F1086" i="36" s="1"/>
  <c r="E1085" i="36"/>
  <c r="F1085" i="36" s="1"/>
  <c r="E1084" i="36"/>
  <c r="F1084" i="36" s="1"/>
  <c r="E1083" i="36"/>
  <c r="F1083" i="36" s="1"/>
  <c r="E1082" i="36"/>
  <c r="F1082" i="36" s="1"/>
  <c r="E1081" i="36"/>
  <c r="F1081" i="36" s="1"/>
  <c r="E1080" i="36"/>
  <c r="F1080" i="36" s="1"/>
  <c r="E1079" i="36"/>
  <c r="F1079" i="36" s="1"/>
  <c r="E1078" i="36"/>
  <c r="F1078" i="36" s="1"/>
  <c r="E1077" i="36"/>
  <c r="F1077" i="36" s="1"/>
  <c r="E1076" i="36"/>
  <c r="F1076" i="36" s="1"/>
  <c r="E1075" i="36"/>
  <c r="F1075" i="36" s="1"/>
  <c r="E1074" i="36"/>
  <c r="F1074" i="36" s="1"/>
  <c r="E1073" i="36"/>
  <c r="F1073" i="36" s="1"/>
  <c r="E1072" i="36"/>
  <c r="F1072" i="36" s="1"/>
  <c r="E1071" i="36"/>
  <c r="F1071" i="36" s="1"/>
  <c r="E1070" i="36"/>
  <c r="F1070" i="36" s="1"/>
  <c r="E1069" i="36"/>
  <c r="F1069" i="36" s="1"/>
  <c r="E1068" i="36"/>
  <c r="F1068" i="36" s="1"/>
  <c r="E1067" i="36"/>
  <c r="F1067" i="36" s="1"/>
  <c r="E1066" i="36"/>
  <c r="F1066" i="36" s="1"/>
  <c r="E1065" i="36"/>
  <c r="F1065" i="36" s="1"/>
  <c r="E1064" i="36"/>
  <c r="F1064" i="36" s="1"/>
  <c r="E1063" i="36"/>
  <c r="F1063" i="36" s="1"/>
  <c r="E1062" i="36"/>
  <c r="F1062" i="36" s="1"/>
  <c r="E1061" i="36"/>
  <c r="F1061" i="36" s="1"/>
  <c r="E1060" i="36"/>
  <c r="F1060" i="36" s="1"/>
  <c r="E1059" i="36"/>
  <c r="F1059" i="36" s="1"/>
  <c r="E1058" i="36"/>
  <c r="F1058" i="36" s="1"/>
  <c r="E1057" i="36"/>
  <c r="F1057" i="36" s="1"/>
  <c r="E1056" i="36"/>
  <c r="F1056" i="36" s="1"/>
  <c r="E1055" i="36"/>
  <c r="F1055" i="36" s="1"/>
  <c r="E1054" i="36"/>
  <c r="F1054" i="36" s="1"/>
  <c r="E1053" i="36"/>
  <c r="F1053" i="36" s="1"/>
  <c r="E1052" i="36"/>
  <c r="F1052" i="36" s="1"/>
  <c r="E1051" i="36"/>
  <c r="F1051" i="36" s="1"/>
  <c r="E1050" i="36"/>
  <c r="F1050" i="36" s="1"/>
  <c r="E1049" i="36"/>
  <c r="F1049" i="36" s="1"/>
  <c r="E1048" i="36"/>
  <c r="F1048" i="36" s="1"/>
  <c r="E1047" i="36"/>
  <c r="F1047" i="36" s="1"/>
  <c r="E1046" i="36"/>
  <c r="F1046" i="36" s="1"/>
  <c r="E1045" i="36"/>
  <c r="F1045" i="36" s="1"/>
  <c r="E1044" i="36"/>
  <c r="F1044" i="36" s="1"/>
  <c r="E1043" i="36"/>
  <c r="F1043" i="36" s="1"/>
  <c r="E1042" i="36"/>
  <c r="F1042" i="36" s="1"/>
  <c r="E1041" i="36"/>
  <c r="F1041" i="36" s="1"/>
  <c r="E1040" i="36"/>
  <c r="F1040" i="36" s="1"/>
  <c r="E1039" i="36"/>
  <c r="F1039" i="36" s="1"/>
  <c r="E1038" i="36"/>
  <c r="F1038" i="36" s="1"/>
  <c r="E1037" i="36"/>
  <c r="F1037" i="36" s="1"/>
  <c r="E1036" i="36"/>
  <c r="F1036" i="36" s="1"/>
  <c r="E1035" i="36"/>
  <c r="F1035" i="36" s="1"/>
  <c r="E1034" i="36"/>
  <c r="F1034" i="36" s="1"/>
  <c r="E1033" i="36"/>
  <c r="F1033" i="36" s="1"/>
  <c r="E1032" i="36"/>
  <c r="F1032" i="36" s="1"/>
  <c r="E1031" i="36"/>
  <c r="F1031" i="36" s="1"/>
  <c r="E1030" i="36"/>
  <c r="F1030" i="36" s="1"/>
  <c r="E1029" i="36"/>
  <c r="F1029" i="36" s="1"/>
  <c r="E1028" i="36"/>
  <c r="F1028" i="36" s="1"/>
  <c r="E1027" i="36"/>
  <c r="F1027" i="36" s="1"/>
  <c r="E1026" i="36"/>
  <c r="F1026" i="36" s="1"/>
  <c r="E1025" i="36"/>
  <c r="F1025" i="36" s="1"/>
  <c r="E1024" i="36"/>
  <c r="F1024" i="36" s="1"/>
  <c r="E1023" i="36"/>
  <c r="F1023" i="36" s="1"/>
  <c r="E1022" i="36"/>
  <c r="F1022" i="36" s="1"/>
  <c r="E1021" i="36"/>
  <c r="F1021" i="36" s="1"/>
  <c r="E1020" i="36"/>
  <c r="F1020" i="36" s="1"/>
  <c r="E1019" i="36"/>
  <c r="F1019" i="36" s="1"/>
  <c r="E1018" i="36"/>
  <c r="F1018" i="36" s="1"/>
  <c r="E1017" i="36"/>
  <c r="F1017" i="36" s="1"/>
  <c r="E1016" i="36"/>
  <c r="F1016" i="36" s="1"/>
  <c r="E1015" i="36"/>
  <c r="F1015" i="36" s="1"/>
  <c r="E1014" i="36"/>
  <c r="F1014" i="36" s="1"/>
  <c r="E1013" i="36"/>
  <c r="F1013" i="36" s="1"/>
  <c r="E1012" i="36"/>
  <c r="F1012" i="36" s="1"/>
  <c r="E1011" i="36"/>
  <c r="F1011" i="36" s="1"/>
  <c r="E1010" i="36"/>
  <c r="F1010" i="36" s="1"/>
  <c r="E1009" i="36"/>
  <c r="F1009" i="36" s="1"/>
  <c r="E1008" i="36"/>
  <c r="F1008" i="36" s="1"/>
  <c r="E1007" i="36"/>
  <c r="F1007" i="36" s="1"/>
  <c r="E1006" i="36"/>
  <c r="F1006" i="36" s="1"/>
  <c r="E1005" i="36"/>
  <c r="F1005" i="36" s="1"/>
  <c r="E1004" i="36"/>
  <c r="F1004" i="36" s="1"/>
  <c r="E1003" i="36"/>
  <c r="F1003" i="36" s="1"/>
  <c r="E1002" i="36"/>
  <c r="F1002" i="36" s="1"/>
  <c r="E1001" i="36"/>
  <c r="F1001" i="36" s="1"/>
  <c r="E1000" i="36"/>
  <c r="F1000" i="36" s="1"/>
  <c r="E999" i="36"/>
  <c r="F999" i="36" s="1"/>
  <c r="E998" i="36"/>
  <c r="F998" i="36" s="1"/>
  <c r="E997" i="36"/>
  <c r="F997" i="36" s="1"/>
  <c r="E996" i="36"/>
  <c r="F996" i="36" s="1"/>
  <c r="E995" i="36"/>
  <c r="F995" i="36" s="1"/>
  <c r="E994" i="36"/>
  <c r="F994" i="36" s="1"/>
  <c r="E993" i="36"/>
  <c r="F993" i="36" s="1"/>
  <c r="E992" i="36"/>
  <c r="F992" i="36" s="1"/>
  <c r="E991" i="36"/>
  <c r="F991" i="36" s="1"/>
  <c r="E990" i="36"/>
  <c r="F990" i="36" s="1"/>
  <c r="E989" i="36"/>
  <c r="F989" i="36" s="1"/>
  <c r="E988" i="36"/>
  <c r="F988" i="36" s="1"/>
  <c r="E987" i="36"/>
  <c r="F987" i="36" s="1"/>
  <c r="E986" i="36"/>
  <c r="F986" i="36" s="1"/>
  <c r="E985" i="36"/>
  <c r="F985" i="36" s="1"/>
  <c r="E984" i="36"/>
  <c r="F984" i="36" s="1"/>
  <c r="E983" i="36"/>
  <c r="F983" i="36" s="1"/>
  <c r="E982" i="36"/>
  <c r="F982" i="36" s="1"/>
  <c r="E981" i="36"/>
  <c r="F981" i="36" s="1"/>
  <c r="E980" i="36"/>
  <c r="F980" i="36" s="1"/>
  <c r="E979" i="36"/>
  <c r="F979" i="36" s="1"/>
  <c r="E978" i="36"/>
  <c r="F978" i="36" s="1"/>
  <c r="E977" i="36"/>
  <c r="F977" i="36" s="1"/>
  <c r="E976" i="36"/>
  <c r="F976" i="36" s="1"/>
  <c r="E975" i="36"/>
  <c r="F975" i="36" s="1"/>
  <c r="E974" i="36"/>
  <c r="F974" i="36" s="1"/>
  <c r="E973" i="36"/>
  <c r="F973" i="36" s="1"/>
  <c r="E972" i="36"/>
  <c r="F972" i="36" s="1"/>
  <c r="E971" i="36"/>
  <c r="F971" i="36" s="1"/>
  <c r="E970" i="36"/>
  <c r="F970" i="36" s="1"/>
  <c r="E969" i="36"/>
  <c r="F969" i="36" s="1"/>
  <c r="E968" i="36"/>
  <c r="F968" i="36" s="1"/>
  <c r="E967" i="36"/>
  <c r="F967" i="36" s="1"/>
  <c r="E966" i="36"/>
  <c r="F966" i="36" s="1"/>
  <c r="E965" i="36"/>
  <c r="F965" i="36" s="1"/>
  <c r="E964" i="36"/>
  <c r="F964" i="36" s="1"/>
  <c r="E963" i="36"/>
  <c r="F963" i="36" s="1"/>
  <c r="E962" i="36"/>
  <c r="F962" i="36" s="1"/>
  <c r="E961" i="36"/>
  <c r="F961" i="36" s="1"/>
  <c r="E960" i="36"/>
  <c r="F960" i="36" s="1"/>
  <c r="E959" i="36"/>
  <c r="F959" i="36" s="1"/>
  <c r="E958" i="36"/>
  <c r="F958" i="36" s="1"/>
  <c r="E957" i="36"/>
  <c r="F957" i="36" s="1"/>
  <c r="E956" i="36"/>
  <c r="F956" i="36" s="1"/>
  <c r="E955" i="36"/>
  <c r="F955" i="36" s="1"/>
  <c r="E954" i="36"/>
  <c r="F954" i="36" s="1"/>
  <c r="E953" i="36"/>
  <c r="F953" i="36" s="1"/>
  <c r="E952" i="36"/>
  <c r="F952" i="36" s="1"/>
  <c r="E951" i="36"/>
  <c r="F951" i="36" s="1"/>
  <c r="E950" i="36"/>
  <c r="F950" i="36" s="1"/>
  <c r="E949" i="36"/>
  <c r="F949" i="36" s="1"/>
  <c r="E948" i="36"/>
  <c r="F948" i="36" s="1"/>
  <c r="E947" i="36"/>
  <c r="F947" i="36" s="1"/>
  <c r="E946" i="36"/>
  <c r="F946" i="36" s="1"/>
  <c r="E945" i="36"/>
  <c r="F945" i="36" s="1"/>
  <c r="E944" i="36"/>
  <c r="F944" i="36" s="1"/>
  <c r="E943" i="36"/>
  <c r="F943" i="36" s="1"/>
  <c r="E942" i="36"/>
  <c r="F942" i="36" s="1"/>
  <c r="E941" i="36"/>
  <c r="F941" i="36" s="1"/>
  <c r="E940" i="36"/>
  <c r="F940" i="36" s="1"/>
  <c r="E939" i="36"/>
  <c r="F939" i="36" s="1"/>
  <c r="E938" i="36"/>
  <c r="F938" i="36" s="1"/>
  <c r="E937" i="36"/>
  <c r="F937" i="36" s="1"/>
  <c r="E936" i="36"/>
  <c r="F936" i="36" s="1"/>
  <c r="E935" i="36"/>
  <c r="F935" i="36" s="1"/>
  <c r="E934" i="36"/>
  <c r="F934" i="36" s="1"/>
  <c r="E933" i="36"/>
  <c r="F933" i="36" s="1"/>
  <c r="E932" i="36"/>
  <c r="F932" i="36" s="1"/>
  <c r="E931" i="36"/>
  <c r="F931" i="36" s="1"/>
  <c r="E930" i="36"/>
  <c r="F930" i="36" s="1"/>
  <c r="E929" i="36"/>
  <c r="F929" i="36" s="1"/>
  <c r="E928" i="36"/>
  <c r="F928" i="36" s="1"/>
  <c r="E927" i="36"/>
  <c r="F927" i="36" s="1"/>
  <c r="E926" i="36"/>
  <c r="F926" i="36" s="1"/>
  <c r="E925" i="36"/>
  <c r="F925" i="36" s="1"/>
  <c r="E924" i="36"/>
  <c r="F924" i="36" s="1"/>
  <c r="E923" i="36"/>
  <c r="F923" i="36" s="1"/>
  <c r="E922" i="36"/>
  <c r="F922" i="36" s="1"/>
  <c r="E921" i="36"/>
  <c r="F921" i="36" s="1"/>
  <c r="E920" i="36"/>
  <c r="F920" i="36" s="1"/>
  <c r="E919" i="36"/>
  <c r="F919" i="36" s="1"/>
  <c r="E918" i="36"/>
  <c r="F918" i="36" s="1"/>
  <c r="E917" i="36"/>
  <c r="F917" i="36" s="1"/>
  <c r="E916" i="36"/>
  <c r="F916" i="36" s="1"/>
  <c r="E915" i="36"/>
  <c r="F915" i="36" s="1"/>
  <c r="E914" i="36"/>
  <c r="F914" i="36" s="1"/>
  <c r="E913" i="36"/>
  <c r="F913" i="36" s="1"/>
  <c r="E912" i="36"/>
  <c r="F912" i="36" s="1"/>
  <c r="E911" i="36"/>
  <c r="F911" i="36" s="1"/>
  <c r="E910" i="36"/>
  <c r="F910" i="36" s="1"/>
  <c r="E909" i="36"/>
  <c r="F909" i="36" s="1"/>
  <c r="E908" i="36"/>
  <c r="F908" i="36" s="1"/>
  <c r="E907" i="36"/>
  <c r="F907" i="36" s="1"/>
  <c r="E906" i="36"/>
  <c r="F906" i="36" s="1"/>
  <c r="E905" i="36"/>
  <c r="F905" i="36" s="1"/>
  <c r="E904" i="36"/>
  <c r="F904" i="36" s="1"/>
  <c r="E903" i="36"/>
  <c r="F903" i="36" s="1"/>
  <c r="E902" i="36"/>
  <c r="F902" i="36" s="1"/>
  <c r="E901" i="36"/>
  <c r="F901" i="36" s="1"/>
  <c r="E900" i="36"/>
  <c r="F900" i="36" s="1"/>
  <c r="E899" i="36"/>
  <c r="F899" i="36" s="1"/>
  <c r="E898" i="36"/>
  <c r="F898" i="36" s="1"/>
  <c r="E897" i="36"/>
  <c r="F897" i="36" s="1"/>
  <c r="E896" i="36"/>
  <c r="F896" i="36" s="1"/>
  <c r="E895" i="36"/>
  <c r="F895" i="36" s="1"/>
  <c r="E894" i="36"/>
  <c r="F894" i="36" s="1"/>
  <c r="E893" i="36"/>
  <c r="F893" i="36" s="1"/>
  <c r="E892" i="36"/>
  <c r="F892" i="36" s="1"/>
  <c r="E891" i="36"/>
  <c r="F891" i="36" s="1"/>
  <c r="E890" i="36"/>
  <c r="F890" i="36" s="1"/>
  <c r="E889" i="36"/>
  <c r="F889" i="36" s="1"/>
  <c r="E888" i="36"/>
  <c r="F888" i="36" s="1"/>
  <c r="E887" i="36"/>
  <c r="F887" i="36" s="1"/>
  <c r="E886" i="36"/>
  <c r="F886" i="36" s="1"/>
  <c r="E885" i="36"/>
  <c r="F885" i="36" s="1"/>
  <c r="E884" i="36"/>
  <c r="F884" i="36" s="1"/>
  <c r="E883" i="36"/>
  <c r="F883" i="36" s="1"/>
  <c r="E882" i="36"/>
  <c r="F882" i="36" s="1"/>
  <c r="E881" i="36"/>
  <c r="F881" i="36" s="1"/>
  <c r="E880" i="36"/>
  <c r="F880" i="36" s="1"/>
  <c r="E879" i="36"/>
  <c r="F879" i="36" s="1"/>
  <c r="E878" i="36"/>
  <c r="F878" i="36" s="1"/>
  <c r="E877" i="36"/>
  <c r="F877" i="36" s="1"/>
  <c r="E876" i="36"/>
  <c r="F876" i="36" s="1"/>
  <c r="E875" i="36"/>
  <c r="F875" i="36" s="1"/>
  <c r="E874" i="36"/>
  <c r="F874" i="36" s="1"/>
  <c r="E873" i="36"/>
  <c r="F873" i="36" s="1"/>
  <c r="E872" i="36"/>
  <c r="F872" i="36" s="1"/>
  <c r="E871" i="36"/>
  <c r="F871" i="36" s="1"/>
  <c r="E870" i="36"/>
  <c r="F870" i="36" s="1"/>
  <c r="E869" i="36"/>
  <c r="F869" i="36" s="1"/>
  <c r="E868" i="36"/>
  <c r="F868" i="36" s="1"/>
  <c r="E867" i="36"/>
  <c r="F867" i="36" s="1"/>
  <c r="E866" i="36"/>
  <c r="F866" i="36" s="1"/>
  <c r="E865" i="36"/>
  <c r="F865" i="36" s="1"/>
  <c r="E864" i="36"/>
  <c r="F864" i="36" s="1"/>
  <c r="E863" i="36"/>
  <c r="F863" i="36" s="1"/>
  <c r="E862" i="36"/>
  <c r="F862" i="36" s="1"/>
  <c r="E861" i="36"/>
  <c r="F861" i="36" s="1"/>
  <c r="E860" i="36"/>
  <c r="F860" i="36" s="1"/>
  <c r="E859" i="36"/>
  <c r="F859" i="36" s="1"/>
  <c r="E858" i="36"/>
  <c r="F858" i="36" s="1"/>
  <c r="E857" i="36"/>
  <c r="F857" i="36" s="1"/>
  <c r="E856" i="36"/>
  <c r="F856" i="36" s="1"/>
  <c r="E855" i="36"/>
  <c r="F855" i="36" s="1"/>
  <c r="E854" i="36"/>
  <c r="F854" i="36" s="1"/>
  <c r="E853" i="36"/>
  <c r="F853" i="36" s="1"/>
  <c r="E852" i="36"/>
  <c r="F852" i="36" s="1"/>
  <c r="E851" i="36"/>
  <c r="F851" i="36" s="1"/>
  <c r="E850" i="36"/>
  <c r="F850" i="36" s="1"/>
  <c r="E849" i="36"/>
  <c r="F849" i="36" s="1"/>
  <c r="E848" i="36"/>
  <c r="F848" i="36" s="1"/>
  <c r="E847" i="36"/>
  <c r="F847" i="36" s="1"/>
  <c r="E846" i="36"/>
  <c r="F846" i="36" s="1"/>
  <c r="E845" i="36"/>
  <c r="F845" i="36" s="1"/>
  <c r="E844" i="36"/>
  <c r="F844" i="36" s="1"/>
  <c r="E843" i="36"/>
  <c r="F843" i="36" s="1"/>
  <c r="E842" i="36"/>
  <c r="F842" i="36" s="1"/>
  <c r="E841" i="36"/>
  <c r="F841" i="36" s="1"/>
  <c r="E840" i="36"/>
  <c r="F840" i="36" s="1"/>
  <c r="E839" i="36"/>
  <c r="F839" i="36" s="1"/>
  <c r="E838" i="36"/>
  <c r="F838" i="36" s="1"/>
  <c r="E837" i="36"/>
  <c r="F837" i="36" s="1"/>
  <c r="E836" i="36"/>
  <c r="F836" i="36" s="1"/>
  <c r="E835" i="36"/>
  <c r="F835" i="36" s="1"/>
  <c r="E834" i="36"/>
  <c r="F834" i="36" s="1"/>
  <c r="E833" i="36"/>
  <c r="F833" i="36" s="1"/>
  <c r="E832" i="36"/>
  <c r="F832" i="36" s="1"/>
  <c r="E831" i="36"/>
  <c r="F831" i="36" s="1"/>
  <c r="E830" i="36"/>
  <c r="F830" i="36" s="1"/>
  <c r="E829" i="36"/>
  <c r="F829" i="36" s="1"/>
  <c r="E828" i="36"/>
  <c r="F828" i="36" s="1"/>
  <c r="E827" i="36"/>
  <c r="F827" i="36" s="1"/>
  <c r="E826" i="36"/>
  <c r="F826" i="36" s="1"/>
  <c r="E825" i="36"/>
  <c r="F825" i="36" s="1"/>
  <c r="E824" i="36"/>
  <c r="F824" i="36" s="1"/>
  <c r="E823" i="36"/>
  <c r="F823" i="36" s="1"/>
  <c r="E822" i="36"/>
  <c r="F822" i="36" s="1"/>
  <c r="E821" i="36"/>
  <c r="F821" i="36" s="1"/>
  <c r="E820" i="36"/>
  <c r="F820" i="36" s="1"/>
  <c r="E819" i="36"/>
  <c r="F819" i="36" s="1"/>
  <c r="E818" i="36"/>
  <c r="F818" i="36" s="1"/>
  <c r="E817" i="36"/>
  <c r="F817" i="36" s="1"/>
  <c r="E816" i="36"/>
  <c r="F816" i="36" s="1"/>
  <c r="E815" i="36"/>
  <c r="F815" i="36" s="1"/>
  <c r="E814" i="36"/>
  <c r="F814" i="36" s="1"/>
  <c r="E813" i="36"/>
  <c r="F813" i="36" s="1"/>
  <c r="E812" i="36"/>
  <c r="F812" i="36" s="1"/>
  <c r="E811" i="36"/>
  <c r="F811" i="36" s="1"/>
  <c r="E810" i="36"/>
  <c r="F810" i="36" s="1"/>
  <c r="E809" i="36"/>
  <c r="F809" i="36" s="1"/>
  <c r="E808" i="36"/>
  <c r="F808" i="36" s="1"/>
  <c r="E807" i="36"/>
  <c r="F807" i="36" s="1"/>
  <c r="E806" i="36"/>
  <c r="F806" i="36" s="1"/>
  <c r="E805" i="36"/>
  <c r="F805" i="36" s="1"/>
  <c r="E804" i="36"/>
  <c r="F804" i="36" s="1"/>
  <c r="E803" i="36"/>
  <c r="F803" i="36" s="1"/>
  <c r="E802" i="36"/>
  <c r="F802" i="36" s="1"/>
  <c r="E801" i="36"/>
  <c r="F801" i="36" s="1"/>
  <c r="E800" i="36"/>
  <c r="F800" i="36" s="1"/>
  <c r="E799" i="36"/>
  <c r="F799" i="36" s="1"/>
  <c r="E798" i="36"/>
  <c r="F798" i="36" s="1"/>
  <c r="E797" i="36"/>
  <c r="F797" i="36" s="1"/>
  <c r="E796" i="36"/>
  <c r="F796" i="36" s="1"/>
  <c r="E795" i="36"/>
  <c r="F795" i="36" s="1"/>
  <c r="E794" i="36"/>
  <c r="F794" i="36" s="1"/>
  <c r="E793" i="36"/>
  <c r="F793" i="36" s="1"/>
  <c r="E792" i="36"/>
  <c r="F792" i="36" s="1"/>
  <c r="E791" i="36"/>
  <c r="F791" i="36" s="1"/>
  <c r="E790" i="36"/>
  <c r="F790" i="36" s="1"/>
  <c r="E789" i="36"/>
  <c r="F789" i="36" s="1"/>
  <c r="E788" i="36"/>
  <c r="F788" i="36" s="1"/>
  <c r="E787" i="36"/>
  <c r="F787" i="36" s="1"/>
  <c r="E786" i="36"/>
  <c r="F786" i="36" s="1"/>
  <c r="E785" i="36"/>
  <c r="F785" i="36" s="1"/>
  <c r="E784" i="36"/>
  <c r="F784" i="36" s="1"/>
  <c r="E783" i="36"/>
  <c r="F783" i="36" s="1"/>
  <c r="E782" i="36"/>
  <c r="F782" i="36" s="1"/>
  <c r="E781" i="36"/>
  <c r="F781" i="36" s="1"/>
  <c r="E780" i="36"/>
  <c r="F780" i="36" s="1"/>
  <c r="E779" i="36"/>
  <c r="F779" i="36" s="1"/>
  <c r="E778" i="36"/>
  <c r="F778" i="36" s="1"/>
  <c r="E777" i="36"/>
  <c r="F777" i="36" s="1"/>
  <c r="E776" i="36"/>
  <c r="F776" i="36" s="1"/>
  <c r="E775" i="36"/>
  <c r="F775" i="36" s="1"/>
  <c r="E774" i="36"/>
  <c r="F774" i="36" s="1"/>
  <c r="E773" i="36"/>
  <c r="F773" i="36" s="1"/>
  <c r="E772" i="36"/>
  <c r="F772" i="36" s="1"/>
  <c r="E771" i="36"/>
  <c r="F771" i="36" s="1"/>
  <c r="E770" i="36"/>
  <c r="F770" i="36" s="1"/>
  <c r="E769" i="36"/>
  <c r="F769" i="36" s="1"/>
  <c r="E768" i="36"/>
  <c r="F768" i="36" s="1"/>
  <c r="E767" i="36"/>
  <c r="F767" i="36" s="1"/>
  <c r="E766" i="36"/>
  <c r="F766" i="36" s="1"/>
  <c r="E765" i="36"/>
  <c r="F765" i="36" s="1"/>
  <c r="E764" i="36"/>
  <c r="F764" i="36" s="1"/>
  <c r="E763" i="36"/>
  <c r="F763" i="36" s="1"/>
  <c r="E762" i="36"/>
  <c r="F762" i="36" s="1"/>
  <c r="E761" i="36"/>
  <c r="F761" i="36" s="1"/>
  <c r="E760" i="36"/>
  <c r="F760" i="36" s="1"/>
  <c r="E759" i="36"/>
  <c r="F759" i="36" s="1"/>
  <c r="E758" i="36"/>
  <c r="F758" i="36" s="1"/>
  <c r="E757" i="36"/>
  <c r="F757" i="36" s="1"/>
  <c r="E756" i="36"/>
  <c r="F756" i="36" s="1"/>
  <c r="E755" i="36"/>
  <c r="F755" i="36" s="1"/>
  <c r="E754" i="36"/>
  <c r="F754" i="36" s="1"/>
  <c r="E753" i="36"/>
  <c r="F753" i="36" s="1"/>
  <c r="E752" i="36"/>
  <c r="F752" i="36" s="1"/>
  <c r="E751" i="36"/>
  <c r="F751" i="36" s="1"/>
  <c r="E750" i="36"/>
  <c r="F750" i="36" s="1"/>
  <c r="E749" i="36"/>
  <c r="F749" i="36" s="1"/>
  <c r="E748" i="36"/>
  <c r="F748" i="36" s="1"/>
  <c r="E747" i="36"/>
  <c r="F747" i="36" s="1"/>
  <c r="E746" i="36"/>
  <c r="F746" i="36" s="1"/>
  <c r="E745" i="36"/>
  <c r="F745" i="36" s="1"/>
  <c r="E744" i="36"/>
  <c r="F744" i="36" s="1"/>
  <c r="E743" i="36"/>
  <c r="F743" i="36" s="1"/>
  <c r="E742" i="36"/>
  <c r="F742" i="36" s="1"/>
  <c r="E741" i="36"/>
  <c r="F741" i="36" s="1"/>
  <c r="E740" i="36"/>
  <c r="F740" i="36" s="1"/>
  <c r="E739" i="36"/>
  <c r="F739" i="36" s="1"/>
  <c r="E738" i="36"/>
  <c r="F738" i="36" s="1"/>
  <c r="E737" i="36"/>
  <c r="F737" i="36" s="1"/>
  <c r="E736" i="36"/>
  <c r="F736" i="36" s="1"/>
  <c r="E735" i="36"/>
  <c r="F735" i="36" s="1"/>
  <c r="E734" i="36"/>
  <c r="F734" i="36" s="1"/>
  <c r="E733" i="36"/>
  <c r="F733" i="36" s="1"/>
  <c r="E732" i="36"/>
  <c r="F732" i="36" s="1"/>
  <c r="E731" i="36"/>
  <c r="F731" i="36" s="1"/>
  <c r="E730" i="36"/>
  <c r="F730" i="36" s="1"/>
  <c r="E729" i="36"/>
  <c r="F729" i="36" s="1"/>
  <c r="E728" i="36"/>
  <c r="F728" i="36" s="1"/>
  <c r="E727" i="36"/>
  <c r="F727" i="36" s="1"/>
  <c r="E726" i="36"/>
  <c r="F726" i="36" s="1"/>
  <c r="E725" i="36"/>
  <c r="F725" i="36" s="1"/>
  <c r="E724" i="36"/>
  <c r="F724" i="36" s="1"/>
  <c r="E723" i="36"/>
  <c r="F723" i="36" s="1"/>
  <c r="E722" i="36"/>
  <c r="F722" i="36" s="1"/>
  <c r="E721" i="36"/>
  <c r="F721" i="36" s="1"/>
  <c r="E720" i="36"/>
  <c r="F720" i="36" s="1"/>
  <c r="E719" i="36"/>
  <c r="F719" i="36" s="1"/>
  <c r="E718" i="36"/>
  <c r="F718" i="36" s="1"/>
  <c r="E717" i="36"/>
  <c r="F717" i="36" s="1"/>
  <c r="E716" i="36"/>
  <c r="F716" i="36" s="1"/>
  <c r="E715" i="36"/>
  <c r="F715" i="36" s="1"/>
  <c r="E714" i="36"/>
  <c r="F714" i="36" s="1"/>
  <c r="E713" i="36"/>
  <c r="F713" i="36" s="1"/>
  <c r="E712" i="36"/>
  <c r="F712" i="36" s="1"/>
  <c r="E711" i="36"/>
  <c r="F711" i="36" s="1"/>
  <c r="E710" i="36"/>
  <c r="F710" i="36" s="1"/>
  <c r="E709" i="36"/>
  <c r="F709" i="36" s="1"/>
  <c r="E708" i="36"/>
  <c r="F708" i="36" s="1"/>
  <c r="E707" i="36"/>
  <c r="F707" i="36" s="1"/>
  <c r="E706" i="36"/>
  <c r="F706" i="36" s="1"/>
  <c r="E705" i="36"/>
  <c r="F705" i="36" s="1"/>
  <c r="E704" i="36"/>
  <c r="F704" i="36" s="1"/>
  <c r="E703" i="36"/>
  <c r="F703" i="36" s="1"/>
  <c r="E702" i="36"/>
  <c r="F702" i="36" s="1"/>
  <c r="E701" i="36"/>
  <c r="F701" i="36" s="1"/>
  <c r="E700" i="36"/>
  <c r="F700" i="36" s="1"/>
  <c r="E699" i="36"/>
  <c r="F699" i="36" s="1"/>
  <c r="E698" i="36"/>
  <c r="F698" i="36" s="1"/>
  <c r="E697" i="36"/>
  <c r="F697" i="36" s="1"/>
  <c r="E696" i="36"/>
  <c r="F696" i="36" s="1"/>
  <c r="E695" i="36"/>
  <c r="F695" i="36" s="1"/>
  <c r="E694" i="36"/>
  <c r="F694" i="36" s="1"/>
  <c r="E693" i="36"/>
  <c r="F693" i="36" s="1"/>
  <c r="E692" i="36"/>
  <c r="F692" i="36" s="1"/>
  <c r="E691" i="36"/>
  <c r="F691" i="36" s="1"/>
  <c r="E690" i="36"/>
  <c r="F690" i="36" s="1"/>
  <c r="E689" i="36"/>
  <c r="F689" i="36" s="1"/>
  <c r="E688" i="36"/>
  <c r="F688" i="36" s="1"/>
  <c r="E687" i="36"/>
  <c r="F687" i="36" s="1"/>
  <c r="E686" i="36"/>
  <c r="F686" i="36" s="1"/>
  <c r="E685" i="36"/>
  <c r="F685" i="36" s="1"/>
  <c r="E684" i="36"/>
  <c r="F684" i="36" s="1"/>
  <c r="E683" i="36"/>
  <c r="F683" i="36" s="1"/>
  <c r="E682" i="36"/>
  <c r="F682" i="36" s="1"/>
  <c r="E681" i="36"/>
  <c r="F681" i="36" s="1"/>
  <c r="E680" i="36"/>
  <c r="F680" i="36" s="1"/>
  <c r="E679" i="36"/>
  <c r="F679" i="36" s="1"/>
  <c r="E678" i="36"/>
  <c r="F678" i="36" s="1"/>
  <c r="E677" i="36"/>
  <c r="F677" i="36" s="1"/>
  <c r="E676" i="36"/>
  <c r="F676" i="36" s="1"/>
  <c r="E675" i="36"/>
  <c r="F675" i="36" s="1"/>
  <c r="E674" i="36"/>
  <c r="F674" i="36" s="1"/>
  <c r="E673" i="36"/>
  <c r="F673" i="36" s="1"/>
  <c r="E672" i="36"/>
  <c r="F672" i="36" s="1"/>
  <c r="E671" i="36"/>
  <c r="F671" i="36" s="1"/>
  <c r="E670" i="36"/>
  <c r="F670" i="36" s="1"/>
  <c r="E669" i="36"/>
  <c r="F669" i="36" s="1"/>
  <c r="E668" i="36"/>
  <c r="F668" i="36" s="1"/>
  <c r="E667" i="36"/>
  <c r="F667" i="36" s="1"/>
  <c r="E666" i="36"/>
  <c r="F666" i="36" s="1"/>
  <c r="E665" i="36"/>
  <c r="F665" i="36" s="1"/>
  <c r="E664" i="36"/>
  <c r="F664" i="36" s="1"/>
  <c r="E663" i="36"/>
  <c r="F663" i="36" s="1"/>
  <c r="E662" i="36"/>
  <c r="F662" i="36" s="1"/>
  <c r="E661" i="36"/>
  <c r="F661" i="36" s="1"/>
  <c r="E660" i="36"/>
  <c r="F660" i="36" s="1"/>
  <c r="E659" i="36"/>
  <c r="F659" i="36" s="1"/>
  <c r="E658" i="36"/>
  <c r="F658" i="36" s="1"/>
  <c r="E657" i="36"/>
  <c r="F657" i="36" s="1"/>
  <c r="E656" i="36"/>
  <c r="F656" i="36" s="1"/>
  <c r="E655" i="36"/>
  <c r="F655" i="36" s="1"/>
  <c r="E654" i="36"/>
  <c r="F654" i="36" s="1"/>
  <c r="E653" i="36"/>
  <c r="F653" i="36" s="1"/>
  <c r="E652" i="36"/>
  <c r="F652" i="36" s="1"/>
  <c r="E651" i="36"/>
  <c r="F651" i="36" s="1"/>
  <c r="E650" i="36"/>
  <c r="F650" i="36" s="1"/>
  <c r="E649" i="36"/>
  <c r="F649" i="36" s="1"/>
  <c r="E648" i="36"/>
  <c r="F648" i="36" s="1"/>
  <c r="E647" i="36"/>
  <c r="F647" i="36" s="1"/>
  <c r="E646" i="36"/>
  <c r="F646" i="36" s="1"/>
  <c r="E645" i="36"/>
  <c r="F645" i="36" s="1"/>
  <c r="E644" i="36"/>
  <c r="F644" i="36" s="1"/>
  <c r="E643" i="36"/>
  <c r="F643" i="36" s="1"/>
  <c r="E642" i="36"/>
  <c r="F642" i="36" s="1"/>
  <c r="E641" i="36"/>
  <c r="F641" i="36" s="1"/>
  <c r="E640" i="36"/>
  <c r="F640" i="36" s="1"/>
  <c r="E639" i="36"/>
  <c r="F639" i="36" s="1"/>
  <c r="E638" i="36"/>
  <c r="F638" i="36" s="1"/>
  <c r="E637" i="36"/>
  <c r="F637" i="36" s="1"/>
  <c r="E636" i="36"/>
  <c r="F636" i="36" s="1"/>
  <c r="E635" i="36"/>
  <c r="F635" i="36" s="1"/>
  <c r="E634" i="36"/>
  <c r="F634" i="36" s="1"/>
  <c r="E633" i="36"/>
  <c r="F633" i="36" s="1"/>
  <c r="E632" i="36"/>
  <c r="F632" i="36" s="1"/>
  <c r="E631" i="36"/>
  <c r="F631" i="36" s="1"/>
  <c r="E630" i="36"/>
  <c r="F630" i="36" s="1"/>
  <c r="E629" i="36"/>
  <c r="F629" i="36" s="1"/>
  <c r="E628" i="36"/>
  <c r="F628" i="36" s="1"/>
  <c r="E627" i="36"/>
  <c r="F627" i="36" s="1"/>
  <c r="E626" i="36"/>
  <c r="F626" i="36" s="1"/>
  <c r="E625" i="36"/>
  <c r="F625" i="36" s="1"/>
  <c r="E624" i="36"/>
  <c r="F624" i="36" s="1"/>
  <c r="E623" i="36"/>
  <c r="F623" i="36" s="1"/>
  <c r="E622" i="36"/>
  <c r="F622" i="36" s="1"/>
  <c r="E621" i="36"/>
  <c r="F621" i="36" s="1"/>
  <c r="E620" i="36"/>
  <c r="F620" i="36" s="1"/>
  <c r="E619" i="36"/>
  <c r="F619" i="36" s="1"/>
  <c r="E618" i="36"/>
  <c r="F618" i="36" s="1"/>
  <c r="E617" i="36"/>
  <c r="F617" i="36" s="1"/>
  <c r="E616" i="36"/>
  <c r="F616" i="36" s="1"/>
  <c r="E615" i="36"/>
  <c r="F615" i="36" s="1"/>
  <c r="E614" i="36"/>
  <c r="F614" i="36" s="1"/>
  <c r="E613" i="36"/>
  <c r="F613" i="36" s="1"/>
  <c r="E612" i="36"/>
  <c r="F612" i="36" s="1"/>
  <c r="E611" i="36"/>
  <c r="F611" i="36" s="1"/>
  <c r="E610" i="36"/>
  <c r="F610" i="36" s="1"/>
  <c r="E609" i="36"/>
  <c r="F609" i="36" s="1"/>
  <c r="E608" i="36"/>
  <c r="F608" i="36" s="1"/>
  <c r="E607" i="36"/>
  <c r="F607" i="36" s="1"/>
  <c r="E606" i="36"/>
  <c r="F606" i="36" s="1"/>
  <c r="E605" i="36"/>
  <c r="F605" i="36" s="1"/>
  <c r="E604" i="36"/>
  <c r="F604" i="36" s="1"/>
  <c r="E603" i="36"/>
  <c r="F603" i="36" s="1"/>
  <c r="E602" i="36"/>
  <c r="F602" i="36" s="1"/>
  <c r="E601" i="36"/>
  <c r="F601" i="36" s="1"/>
  <c r="E600" i="36"/>
  <c r="F600" i="36" s="1"/>
  <c r="E599" i="36"/>
  <c r="F599" i="36" s="1"/>
  <c r="E598" i="36"/>
  <c r="F598" i="36" s="1"/>
  <c r="E597" i="36"/>
  <c r="F597" i="36" s="1"/>
  <c r="E596" i="36"/>
  <c r="F596" i="36" s="1"/>
  <c r="E595" i="36"/>
  <c r="F595" i="36" s="1"/>
  <c r="E594" i="36"/>
  <c r="F594" i="36" s="1"/>
  <c r="E593" i="36"/>
  <c r="F593" i="36" s="1"/>
  <c r="E592" i="36"/>
  <c r="F592" i="36" s="1"/>
  <c r="E591" i="36"/>
  <c r="F591" i="36" s="1"/>
  <c r="E590" i="36"/>
  <c r="F590" i="36" s="1"/>
  <c r="E589" i="36"/>
  <c r="F589" i="36" s="1"/>
  <c r="E588" i="36"/>
  <c r="F588" i="36" s="1"/>
  <c r="E587" i="36"/>
  <c r="F587" i="36" s="1"/>
  <c r="E586" i="36"/>
  <c r="F586" i="36" s="1"/>
  <c r="E585" i="36"/>
  <c r="F585" i="36" s="1"/>
  <c r="E584" i="36"/>
  <c r="F584" i="36" s="1"/>
  <c r="E583" i="36"/>
  <c r="F583" i="36" s="1"/>
  <c r="E582" i="36"/>
  <c r="F582" i="36" s="1"/>
  <c r="E581" i="36"/>
  <c r="F581" i="36" s="1"/>
  <c r="E580" i="36"/>
  <c r="F580" i="36" s="1"/>
  <c r="E579" i="36"/>
  <c r="F579" i="36" s="1"/>
  <c r="E578" i="36"/>
  <c r="F578" i="36" s="1"/>
  <c r="E577" i="36"/>
  <c r="F577" i="36" s="1"/>
  <c r="E576" i="36"/>
  <c r="F576" i="36" s="1"/>
  <c r="E575" i="36"/>
  <c r="F575" i="36" s="1"/>
  <c r="E574" i="36"/>
  <c r="F574" i="36" s="1"/>
  <c r="E573" i="36"/>
  <c r="F573" i="36" s="1"/>
  <c r="E572" i="36"/>
  <c r="F572" i="36" s="1"/>
  <c r="E571" i="36"/>
  <c r="F571" i="36" s="1"/>
  <c r="E570" i="36"/>
  <c r="F570" i="36" s="1"/>
  <c r="E569" i="36"/>
  <c r="F569" i="36" s="1"/>
  <c r="E568" i="36"/>
  <c r="F568" i="36" s="1"/>
  <c r="E567" i="36"/>
  <c r="F567" i="36" s="1"/>
  <c r="E566" i="36"/>
  <c r="F566" i="36" s="1"/>
  <c r="E565" i="36"/>
  <c r="F565" i="36" s="1"/>
  <c r="E564" i="36"/>
  <c r="F564" i="36" s="1"/>
  <c r="E563" i="36"/>
  <c r="F563" i="36" s="1"/>
  <c r="E562" i="36"/>
  <c r="F562" i="36" s="1"/>
  <c r="E561" i="36"/>
  <c r="F561" i="36" s="1"/>
  <c r="E560" i="36"/>
  <c r="F560" i="36" s="1"/>
  <c r="E559" i="36"/>
  <c r="F559" i="36" s="1"/>
  <c r="E558" i="36"/>
  <c r="F558" i="36" s="1"/>
  <c r="E557" i="36"/>
  <c r="F557" i="36" s="1"/>
  <c r="E556" i="36"/>
  <c r="F556" i="36" s="1"/>
  <c r="E555" i="36"/>
  <c r="F555" i="36" s="1"/>
  <c r="E554" i="36"/>
  <c r="F554" i="36" s="1"/>
  <c r="E553" i="36"/>
  <c r="F553" i="36" s="1"/>
  <c r="E552" i="36"/>
  <c r="F552" i="36" s="1"/>
  <c r="E551" i="36"/>
  <c r="F551" i="36" s="1"/>
  <c r="E550" i="36"/>
  <c r="F550" i="36" s="1"/>
  <c r="E549" i="36"/>
  <c r="F549" i="36" s="1"/>
  <c r="E548" i="36"/>
  <c r="F548" i="36" s="1"/>
  <c r="E547" i="36"/>
  <c r="F547" i="36" s="1"/>
  <c r="E546" i="36"/>
  <c r="F546" i="36" s="1"/>
  <c r="E545" i="36"/>
  <c r="F545" i="36" s="1"/>
  <c r="E544" i="36"/>
  <c r="F544" i="36" s="1"/>
  <c r="E543" i="36"/>
  <c r="F543" i="36" s="1"/>
  <c r="E542" i="36"/>
  <c r="F542" i="36" s="1"/>
  <c r="E541" i="36"/>
  <c r="F541" i="36" s="1"/>
  <c r="E540" i="36"/>
  <c r="F540" i="36" s="1"/>
  <c r="E539" i="36"/>
  <c r="F539" i="36" s="1"/>
  <c r="E538" i="36"/>
  <c r="F538" i="36" s="1"/>
  <c r="E537" i="36"/>
  <c r="F537" i="36" s="1"/>
  <c r="E536" i="36"/>
  <c r="F536" i="36" s="1"/>
  <c r="E535" i="36"/>
  <c r="F535" i="36" s="1"/>
  <c r="E534" i="36"/>
  <c r="F534" i="36" s="1"/>
  <c r="E533" i="36"/>
  <c r="F533" i="36" s="1"/>
  <c r="E532" i="36"/>
  <c r="F532" i="36" s="1"/>
  <c r="E531" i="36"/>
  <c r="F531" i="36" s="1"/>
  <c r="E530" i="36"/>
  <c r="F530" i="36" s="1"/>
  <c r="E529" i="36"/>
  <c r="F529" i="36" s="1"/>
  <c r="E528" i="36"/>
  <c r="F528" i="36" s="1"/>
  <c r="E527" i="36"/>
  <c r="F527" i="36" s="1"/>
  <c r="E526" i="36"/>
  <c r="F526" i="36" s="1"/>
  <c r="E525" i="36"/>
  <c r="F525" i="36" s="1"/>
  <c r="E524" i="36"/>
  <c r="F524" i="36" s="1"/>
  <c r="E523" i="36"/>
  <c r="F523" i="36" s="1"/>
  <c r="E522" i="36"/>
  <c r="F522" i="36" s="1"/>
  <c r="E521" i="36"/>
  <c r="F521" i="36" s="1"/>
  <c r="E520" i="36"/>
  <c r="F520" i="36" s="1"/>
  <c r="E519" i="36"/>
  <c r="F519" i="36" s="1"/>
  <c r="E518" i="36"/>
  <c r="F518" i="36" s="1"/>
  <c r="E517" i="36"/>
  <c r="F517" i="36" s="1"/>
  <c r="E516" i="36"/>
  <c r="F516" i="36" s="1"/>
  <c r="E515" i="36"/>
  <c r="F515" i="36" s="1"/>
  <c r="E514" i="36"/>
  <c r="F514" i="36" s="1"/>
  <c r="E513" i="36"/>
  <c r="F513" i="36" s="1"/>
  <c r="E512" i="36"/>
  <c r="F512" i="36" s="1"/>
  <c r="E511" i="36"/>
  <c r="F511" i="36" s="1"/>
  <c r="E510" i="36"/>
  <c r="F510" i="36" s="1"/>
  <c r="E509" i="36"/>
  <c r="F509" i="36" s="1"/>
  <c r="E508" i="36"/>
  <c r="F508" i="36" s="1"/>
  <c r="E507" i="36"/>
  <c r="F507" i="36" s="1"/>
  <c r="E506" i="36"/>
  <c r="F506" i="36" s="1"/>
  <c r="E505" i="36"/>
  <c r="F505" i="36" s="1"/>
  <c r="E504" i="36"/>
  <c r="F504" i="36" s="1"/>
  <c r="E503" i="36"/>
  <c r="F503" i="36" s="1"/>
  <c r="E502" i="36"/>
  <c r="F502" i="36" s="1"/>
  <c r="E501" i="36"/>
  <c r="F501" i="36" s="1"/>
  <c r="E500" i="36"/>
  <c r="F500" i="36" s="1"/>
  <c r="E499" i="36"/>
  <c r="F499" i="36" s="1"/>
  <c r="E498" i="36"/>
  <c r="F498" i="36" s="1"/>
  <c r="E497" i="36"/>
  <c r="F497" i="36" s="1"/>
  <c r="E496" i="36"/>
  <c r="F496" i="36" s="1"/>
  <c r="E495" i="36"/>
  <c r="F495" i="36" s="1"/>
  <c r="E494" i="36"/>
  <c r="F494" i="36" s="1"/>
  <c r="E493" i="36"/>
  <c r="F493" i="36" s="1"/>
  <c r="E492" i="36"/>
  <c r="F492" i="36" s="1"/>
  <c r="E491" i="36"/>
  <c r="F491" i="36" s="1"/>
  <c r="E490" i="36"/>
  <c r="F490" i="36" s="1"/>
  <c r="E489" i="36"/>
  <c r="F489" i="36" s="1"/>
  <c r="E488" i="36"/>
  <c r="F488" i="36" s="1"/>
  <c r="E487" i="36"/>
  <c r="F487" i="36" s="1"/>
  <c r="E486" i="36"/>
  <c r="F486" i="36" s="1"/>
  <c r="E485" i="36"/>
  <c r="F485" i="36" s="1"/>
  <c r="E484" i="36"/>
  <c r="F484" i="36" s="1"/>
  <c r="E483" i="36"/>
  <c r="F483" i="36" s="1"/>
  <c r="E482" i="36"/>
  <c r="F482" i="36" s="1"/>
  <c r="E481" i="36"/>
  <c r="F481" i="36" s="1"/>
  <c r="E480" i="36"/>
  <c r="F480" i="36" s="1"/>
  <c r="E479" i="36"/>
  <c r="F479" i="36" s="1"/>
  <c r="E478" i="36"/>
  <c r="F478" i="36" s="1"/>
  <c r="E477" i="36"/>
  <c r="F477" i="36" s="1"/>
  <c r="E476" i="36"/>
  <c r="F476" i="36" s="1"/>
  <c r="E475" i="36"/>
  <c r="F475" i="36" s="1"/>
  <c r="E474" i="36"/>
  <c r="F474" i="36" s="1"/>
  <c r="E473" i="36"/>
  <c r="F473" i="36" s="1"/>
  <c r="E472" i="36"/>
  <c r="F472" i="36" s="1"/>
  <c r="E471" i="36"/>
  <c r="F471" i="36" s="1"/>
  <c r="E470" i="36"/>
  <c r="F470" i="36" s="1"/>
  <c r="E469" i="36"/>
  <c r="F469" i="36" s="1"/>
  <c r="E468" i="36"/>
  <c r="F468" i="36" s="1"/>
  <c r="E467" i="36"/>
  <c r="F467" i="36" s="1"/>
  <c r="E466" i="36"/>
  <c r="F466" i="36" s="1"/>
  <c r="E465" i="36"/>
  <c r="F465" i="36" s="1"/>
  <c r="E464" i="36"/>
  <c r="F464" i="36" s="1"/>
  <c r="E463" i="36"/>
  <c r="F463" i="36" s="1"/>
  <c r="E462" i="36"/>
  <c r="F462" i="36" s="1"/>
  <c r="E461" i="36"/>
  <c r="F461" i="36" s="1"/>
  <c r="E460" i="36"/>
  <c r="F460" i="36" s="1"/>
  <c r="E459" i="36"/>
  <c r="F459" i="36" s="1"/>
  <c r="E458" i="36"/>
  <c r="F458" i="36" s="1"/>
  <c r="E457" i="36"/>
  <c r="F457" i="36" s="1"/>
  <c r="E456" i="36"/>
  <c r="F456" i="36" s="1"/>
  <c r="E455" i="36"/>
  <c r="F455" i="36" s="1"/>
  <c r="E454" i="36"/>
  <c r="F454" i="36" s="1"/>
  <c r="E453" i="36"/>
  <c r="F453" i="36" s="1"/>
  <c r="E452" i="36"/>
  <c r="F452" i="36" s="1"/>
  <c r="E451" i="36"/>
  <c r="F451" i="36" s="1"/>
  <c r="E450" i="36"/>
  <c r="F450" i="36" s="1"/>
  <c r="E449" i="36"/>
  <c r="F449" i="36" s="1"/>
  <c r="E448" i="36"/>
  <c r="F448" i="36" s="1"/>
  <c r="E447" i="36"/>
  <c r="F447" i="36" s="1"/>
  <c r="E446" i="36"/>
  <c r="F446" i="36" s="1"/>
  <c r="E445" i="36"/>
  <c r="F445" i="36" s="1"/>
  <c r="E444" i="36"/>
  <c r="F444" i="36" s="1"/>
  <c r="E443" i="36"/>
  <c r="F443" i="36" s="1"/>
  <c r="E442" i="36"/>
  <c r="F442" i="36" s="1"/>
  <c r="E441" i="36"/>
  <c r="F441" i="36" s="1"/>
  <c r="E440" i="36"/>
  <c r="F440" i="36" s="1"/>
  <c r="E439" i="36"/>
  <c r="F439" i="36" s="1"/>
  <c r="E438" i="36"/>
  <c r="F438" i="36" s="1"/>
  <c r="E437" i="36"/>
  <c r="F437" i="36" s="1"/>
  <c r="E436" i="36"/>
  <c r="F436" i="36" s="1"/>
  <c r="E435" i="36"/>
  <c r="F435" i="36" s="1"/>
  <c r="E434" i="36"/>
  <c r="F434" i="36" s="1"/>
  <c r="E433" i="36"/>
  <c r="F433" i="36" s="1"/>
  <c r="E432" i="36"/>
  <c r="F432" i="36" s="1"/>
  <c r="E431" i="36"/>
  <c r="F431" i="36" s="1"/>
  <c r="E430" i="36"/>
  <c r="F430" i="36" s="1"/>
  <c r="E429" i="36"/>
  <c r="F429" i="36" s="1"/>
  <c r="E428" i="36"/>
  <c r="F428" i="36" s="1"/>
  <c r="E427" i="36"/>
  <c r="F427" i="36" s="1"/>
  <c r="E426" i="36"/>
  <c r="F426" i="36" s="1"/>
  <c r="E425" i="36"/>
  <c r="F425" i="36" s="1"/>
  <c r="E424" i="36"/>
  <c r="F424" i="36" s="1"/>
  <c r="E423" i="36"/>
  <c r="F423" i="36" s="1"/>
  <c r="E422" i="36"/>
  <c r="F422" i="36" s="1"/>
  <c r="E421" i="36"/>
  <c r="F421" i="36" s="1"/>
  <c r="E420" i="36"/>
  <c r="F420" i="36" s="1"/>
  <c r="E419" i="36"/>
  <c r="F419" i="36" s="1"/>
  <c r="E418" i="36"/>
  <c r="F418" i="36" s="1"/>
  <c r="E417" i="36"/>
  <c r="F417" i="36" s="1"/>
  <c r="E416" i="36"/>
  <c r="F416" i="36" s="1"/>
  <c r="E415" i="36"/>
  <c r="F415" i="36" s="1"/>
  <c r="E414" i="36"/>
  <c r="F414" i="36" s="1"/>
  <c r="E413" i="36"/>
  <c r="F413" i="36" s="1"/>
  <c r="E412" i="36"/>
  <c r="F412" i="36" s="1"/>
  <c r="E411" i="36"/>
  <c r="F411" i="36" s="1"/>
  <c r="E410" i="36"/>
  <c r="F410" i="36" s="1"/>
  <c r="E409" i="36"/>
  <c r="F409" i="36" s="1"/>
  <c r="E408" i="36"/>
  <c r="F408" i="36" s="1"/>
  <c r="E407" i="36"/>
  <c r="F407" i="36" s="1"/>
  <c r="E406" i="36"/>
  <c r="F406" i="36" s="1"/>
  <c r="E405" i="36"/>
  <c r="F405" i="36" s="1"/>
  <c r="E404" i="36"/>
  <c r="F404" i="36" s="1"/>
  <c r="E403" i="36"/>
  <c r="F403" i="36" s="1"/>
  <c r="E402" i="36"/>
  <c r="F402" i="36" s="1"/>
  <c r="E401" i="36"/>
  <c r="F401" i="36" s="1"/>
  <c r="E400" i="36"/>
  <c r="F400" i="36" s="1"/>
  <c r="E399" i="36"/>
  <c r="F399" i="36" s="1"/>
  <c r="E398" i="36"/>
  <c r="F398" i="36" s="1"/>
  <c r="E397" i="36"/>
  <c r="F397" i="36" s="1"/>
  <c r="E396" i="36"/>
  <c r="F396" i="36" s="1"/>
  <c r="E395" i="36"/>
  <c r="F395" i="36" s="1"/>
  <c r="E394" i="36"/>
  <c r="F394" i="36" s="1"/>
  <c r="E393" i="36"/>
  <c r="F393" i="36" s="1"/>
  <c r="E392" i="36"/>
  <c r="F392" i="36" s="1"/>
  <c r="E391" i="36"/>
  <c r="F391" i="36" s="1"/>
  <c r="E390" i="36"/>
  <c r="F390" i="36" s="1"/>
  <c r="E389" i="36"/>
  <c r="F389" i="36" s="1"/>
  <c r="E388" i="36"/>
  <c r="F388" i="36" s="1"/>
  <c r="E387" i="36"/>
  <c r="F387" i="36" s="1"/>
  <c r="E386" i="36"/>
  <c r="F386" i="36" s="1"/>
  <c r="E385" i="36"/>
  <c r="F385" i="36" s="1"/>
  <c r="E384" i="36"/>
  <c r="F384" i="36" s="1"/>
  <c r="E383" i="36"/>
  <c r="F383" i="36" s="1"/>
  <c r="E382" i="36"/>
  <c r="F382" i="36" s="1"/>
  <c r="E381" i="36"/>
  <c r="F381" i="36" s="1"/>
  <c r="E380" i="36"/>
  <c r="F380" i="36" s="1"/>
  <c r="E379" i="36"/>
  <c r="F379" i="36" s="1"/>
  <c r="E378" i="36"/>
  <c r="F378" i="36" s="1"/>
  <c r="E377" i="36"/>
  <c r="F377" i="36" s="1"/>
  <c r="E376" i="36"/>
  <c r="F376" i="36" s="1"/>
  <c r="E375" i="36"/>
  <c r="F375" i="36" s="1"/>
  <c r="E374" i="36"/>
  <c r="F374" i="36" s="1"/>
  <c r="E373" i="36"/>
  <c r="F373" i="36" s="1"/>
  <c r="E372" i="36"/>
  <c r="F372" i="36" s="1"/>
  <c r="E371" i="36"/>
  <c r="F371" i="36" s="1"/>
  <c r="E370" i="36"/>
  <c r="F370" i="36" s="1"/>
  <c r="E369" i="36"/>
  <c r="F369" i="36" s="1"/>
  <c r="E368" i="36"/>
  <c r="F368" i="36" s="1"/>
  <c r="E367" i="36"/>
  <c r="F367" i="36" s="1"/>
  <c r="E366" i="36"/>
  <c r="F366" i="36" s="1"/>
  <c r="E365" i="36"/>
  <c r="F365" i="36" s="1"/>
  <c r="E364" i="36"/>
  <c r="F364" i="36" s="1"/>
  <c r="E363" i="36"/>
  <c r="F363" i="36" s="1"/>
  <c r="E362" i="36"/>
  <c r="F362" i="36" s="1"/>
  <c r="E361" i="36"/>
  <c r="F361" i="36" s="1"/>
  <c r="E360" i="36"/>
  <c r="F360" i="36" s="1"/>
  <c r="E359" i="36"/>
  <c r="F359" i="36" s="1"/>
  <c r="E358" i="36"/>
  <c r="F358" i="36" s="1"/>
  <c r="E357" i="36"/>
  <c r="F357" i="36" s="1"/>
  <c r="E356" i="36"/>
  <c r="F356" i="36" s="1"/>
  <c r="E355" i="36"/>
  <c r="F355" i="36" s="1"/>
  <c r="E354" i="36"/>
  <c r="F354" i="36" s="1"/>
  <c r="E353" i="36"/>
  <c r="F353" i="36" s="1"/>
  <c r="E352" i="36"/>
  <c r="F352" i="36" s="1"/>
  <c r="E351" i="36"/>
  <c r="F351" i="36" s="1"/>
  <c r="E350" i="36"/>
  <c r="F350" i="36" s="1"/>
  <c r="E349" i="36"/>
  <c r="F349" i="36" s="1"/>
  <c r="E348" i="36"/>
  <c r="F348" i="36" s="1"/>
  <c r="E347" i="36"/>
  <c r="F347" i="36" s="1"/>
  <c r="E346" i="36"/>
  <c r="F346" i="36" s="1"/>
  <c r="E345" i="36"/>
  <c r="F345" i="36" s="1"/>
  <c r="E344" i="36"/>
  <c r="F344" i="36" s="1"/>
  <c r="E343" i="36"/>
  <c r="F343" i="36" s="1"/>
  <c r="E342" i="36"/>
  <c r="F342" i="36" s="1"/>
  <c r="E341" i="36"/>
  <c r="F341" i="36" s="1"/>
  <c r="E340" i="36"/>
  <c r="F340" i="36" s="1"/>
  <c r="E339" i="36"/>
  <c r="F339" i="36" s="1"/>
  <c r="E338" i="36"/>
  <c r="F338" i="36" s="1"/>
  <c r="E337" i="36"/>
  <c r="F337" i="36" s="1"/>
  <c r="E336" i="36"/>
  <c r="F336" i="36" s="1"/>
  <c r="E335" i="36"/>
  <c r="F335" i="36" s="1"/>
  <c r="E334" i="36"/>
  <c r="F334" i="36" s="1"/>
  <c r="E333" i="36"/>
  <c r="F333" i="36" s="1"/>
  <c r="E332" i="36"/>
  <c r="F332" i="36" s="1"/>
  <c r="E331" i="36"/>
  <c r="F331" i="36" s="1"/>
  <c r="E330" i="36"/>
  <c r="F330" i="36" s="1"/>
  <c r="E329" i="36"/>
  <c r="F329" i="36" s="1"/>
  <c r="E328" i="36"/>
  <c r="F328" i="36" s="1"/>
  <c r="E327" i="36"/>
  <c r="F327" i="36" s="1"/>
  <c r="E326" i="36"/>
  <c r="F326" i="36" s="1"/>
  <c r="E325" i="36"/>
  <c r="F325" i="36" s="1"/>
  <c r="E324" i="36"/>
  <c r="F324" i="36" s="1"/>
  <c r="E323" i="36"/>
  <c r="F323" i="36" s="1"/>
  <c r="E322" i="36"/>
  <c r="F322" i="36" s="1"/>
  <c r="E321" i="36"/>
  <c r="F321" i="36" s="1"/>
  <c r="E320" i="36"/>
  <c r="F320" i="36" s="1"/>
  <c r="E319" i="36"/>
  <c r="F319" i="36" s="1"/>
  <c r="E318" i="36"/>
  <c r="F318" i="36" s="1"/>
  <c r="E317" i="36"/>
  <c r="F317" i="36" s="1"/>
  <c r="E316" i="36"/>
  <c r="F316" i="36" s="1"/>
  <c r="E315" i="36"/>
  <c r="F315" i="36" s="1"/>
  <c r="E314" i="36"/>
  <c r="F314" i="36" s="1"/>
  <c r="E313" i="36"/>
  <c r="F313" i="36" s="1"/>
  <c r="E312" i="36"/>
  <c r="F312" i="36" s="1"/>
  <c r="E311" i="36"/>
  <c r="F311" i="36" s="1"/>
  <c r="E310" i="36"/>
  <c r="F310" i="36" s="1"/>
  <c r="E309" i="36"/>
  <c r="F309" i="36" s="1"/>
  <c r="E308" i="36"/>
  <c r="F308" i="36" s="1"/>
  <c r="E307" i="36"/>
  <c r="F307" i="36" s="1"/>
  <c r="E306" i="36"/>
  <c r="F306" i="36" s="1"/>
  <c r="E305" i="36"/>
  <c r="F305" i="36" s="1"/>
  <c r="E304" i="36"/>
  <c r="F304" i="36" s="1"/>
  <c r="E303" i="36"/>
  <c r="F303" i="36" s="1"/>
  <c r="E302" i="36"/>
  <c r="F302" i="36" s="1"/>
  <c r="E301" i="36"/>
  <c r="F301" i="36" s="1"/>
  <c r="E300" i="36"/>
  <c r="F300" i="36" s="1"/>
  <c r="E299" i="36"/>
  <c r="F299" i="36" s="1"/>
  <c r="E298" i="36"/>
  <c r="F298" i="36" s="1"/>
  <c r="E297" i="36"/>
  <c r="F297" i="36" s="1"/>
  <c r="E296" i="36"/>
  <c r="F296" i="36" s="1"/>
  <c r="E295" i="36"/>
  <c r="F295" i="36" s="1"/>
  <c r="E294" i="36"/>
  <c r="F294" i="36" s="1"/>
  <c r="E293" i="36"/>
  <c r="F293" i="36" s="1"/>
  <c r="E292" i="36"/>
  <c r="F292" i="36" s="1"/>
  <c r="E291" i="36"/>
  <c r="F291" i="36" s="1"/>
  <c r="E290" i="36"/>
  <c r="F290" i="36" s="1"/>
  <c r="E289" i="36"/>
  <c r="F289" i="36" s="1"/>
  <c r="E288" i="36"/>
  <c r="F288" i="36" s="1"/>
  <c r="E287" i="36"/>
  <c r="F287" i="36" s="1"/>
  <c r="E286" i="36"/>
  <c r="F286" i="36" s="1"/>
  <c r="E285" i="36"/>
  <c r="F285" i="36" s="1"/>
  <c r="E284" i="36"/>
  <c r="F284" i="36" s="1"/>
  <c r="E283" i="36"/>
  <c r="F283" i="36" s="1"/>
  <c r="E282" i="36"/>
  <c r="F282" i="36" s="1"/>
  <c r="E281" i="36"/>
  <c r="F281" i="36" s="1"/>
  <c r="E280" i="36"/>
  <c r="F280" i="36" s="1"/>
  <c r="E279" i="36"/>
  <c r="F279" i="36" s="1"/>
  <c r="E278" i="36"/>
  <c r="F278" i="36" s="1"/>
  <c r="E277" i="36"/>
  <c r="F277" i="36" s="1"/>
  <c r="E276" i="36"/>
  <c r="F276" i="36" s="1"/>
  <c r="E275" i="36"/>
  <c r="F275" i="36" s="1"/>
  <c r="E274" i="36"/>
  <c r="F274" i="36" s="1"/>
  <c r="E273" i="36"/>
  <c r="F273" i="36" s="1"/>
  <c r="E272" i="36"/>
  <c r="F272" i="36" s="1"/>
  <c r="E271" i="36"/>
  <c r="F271" i="36" s="1"/>
  <c r="E270" i="36"/>
  <c r="F270" i="36" s="1"/>
  <c r="E269" i="36"/>
  <c r="F269" i="36" s="1"/>
  <c r="E268" i="36"/>
  <c r="F268" i="36" s="1"/>
  <c r="E267" i="36"/>
  <c r="F267" i="36" s="1"/>
  <c r="E266" i="36"/>
  <c r="F266" i="36" s="1"/>
  <c r="E265" i="36"/>
  <c r="F265" i="36" s="1"/>
  <c r="E264" i="36"/>
  <c r="F264" i="36" s="1"/>
  <c r="E263" i="36"/>
  <c r="F263" i="36" s="1"/>
  <c r="E262" i="36"/>
  <c r="F262" i="36" s="1"/>
  <c r="E261" i="36"/>
  <c r="F261" i="36" s="1"/>
  <c r="E260" i="36"/>
  <c r="F260" i="36" s="1"/>
  <c r="E259" i="36"/>
  <c r="F259" i="36" s="1"/>
  <c r="E258" i="36"/>
  <c r="F258" i="36" s="1"/>
  <c r="E257" i="36"/>
  <c r="F257" i="36" s="1"/>
  <c r="E256" i="36"/>
  <c r="F256" i="36" s="1"/>
  <c r="E255" i="36"/>
  <c r="F255" i="36" s="1"/>
  <c r="E254" i="36"/>
  <c r="F254" i="36" s="1"/>
  <c r="E253" i="36"/>
  <c r="F253" i="36" s="1"/>
  <c r="E252" i="36"/>
  <c r="F252" i="36" s="1"/>
  <c r="E251" i="36"/>
  <c r="F251" i="36" s="1"/>
  <c r="E250" i="36"/>
  <c r="F250" i="36" s="1"/>
  <c r="E249" i="36"/>
  <c r="F249" i="36" s="1"/>
  <c r="E248" i="36"/>
  <c r="F248" i="36" s="1"/>
  <c r="E247" i="36"/>
  <c r="F247" i="36" s="1"/>
  <c r="E246" i="36"/>
  <c r="F246" i="36" s="1"/>
  <c r="E245" i="36"/>
  <c r="F245" i="36" s="1"/>
  <c r="E244" i="36"/>
  <c r="F244" i="36" s="1"/>
  <c r="E243" i="36"/>
  <c r="F243" i="36" s="1"/>
  <c r="E242" i="36"/>
  <c r="F242" i="36" s="1"/>
  <c r="E241" i="36"/>
  <c r="F241" i="36" s="1"/>
  <c r="E240" i="36"/>
  <c r="F240" i="36" s="1"/>
  <c r="E239" i="36"/>
  <c r="F239" i="36" s="1"/>
  <c r="E238" i="36"/>
  <c r="F238" i="36" s="1"/>
  <c r="E237" i="36"/>
  <c r="F237" i="36" s="1"/>
  <c r="E236" i="36"/>
  <c r="F236" i="36" s="1"/>
  <c r="E235" i="36"/>
  <c r="F235" i="36" s="1"/>
  <c r="E234" i="36"/>
  <c r="F234" i="36" s="1"/>
  <c r="E233" i="36"/>
  <c r="F233" i="36" s="1"/>
  <c r="E232" i="36"/>
  <c r="F232" i="36" s="1"/>
  <c r="E231" i="36"/>
  <c r="F231" i="36" s="1"/>
  <c r="E230" i="36"/>
  <c r="F230" i="36" s="1"/>
  <c r="E229" i="36"/>
  <c r="F229" i="36" s="1"/>
  <c r="E228" i="36"/>
  <c r="F228" i="36" s="1"/>
  <c r="E227" i="36"/>
  <c r="F227" i="36" s="1"/>
  <c r="E226" i="36"/>
  <c r="F226" i="36" s="1"/>
  <c r="E225" i="36"/>
  <c r="F225" i="36" s="1"/>
  <c r="E224" i="36"/>
  <c r="F224" i="36" s="1"/>
  <c r="E223" i="36"/>
  <c r="F223" i="36" s="1"/>
  <c r="E222" i="36"/>
  <c r="F222" i="36" s="1"/>
  <c r="E221" i="36"/>
  <c r="F221" i="36" s="1"/>
  <c r="E220" i="36"/>
  <c r="F220" i="36" s="1"/>
  <c r="E219" i="36"/>
  <c r="F219" i="36" s="1"/>
  <c r="E218" i="36"/>
  <c r="F218" i="36" s="1"/>
  <c r="E217" i="36"/>
  <c r="F217" i="36" s="1"/>
  <c r="E216" i="36"/>
  <c r="F216" i="36" s="1"/>
  <c r="E215" i="36"/>
  <c r="F215" i="36" s="1"/>
  <c r="E214" i="36"/>
  <c r="F214" i="36" s="1"/>
  <c r="E213" i="36"/>
  <c r="F213" i="36" s="1"/>
  <c r="E212" i="36"/>
  <c r="F212" i="36" s="1"/>
  <c r="E211" i="36"/>
  <c r="F211" i="36" s="1"/>
  <c r="E210" i="36"/>
  <c r="F210" i="36" s="1"/>
  <c r="E209" i="36"/>
  <c r="F209" i="36" s="1"/>
  <c r="E208" i="36"/>
  <c r="F208" i="36" s="1"/>
  <c r="E207" i="36"/>
  <c r="F207" i="36" s="1"/>
  <c r="E206" i="36"/>
  <c r="F206" i="36" s="1"/>
  <c r="E205" i="36"/>
  <c r="F205" i="36" s="1"/>
  <c r="E204" i="36"/>
  <c r="F204" i="36" s="1"/>
  <c r="E203" i="36"/>
  <c r="F203" i="36" s="1"/>
  <c r="E202" i="36"/>
  <c r="F202" i="36" s="1"/>
  <c r="E201" i="36"/>
  <c r="F201" i="36" s="1"/>
  <c r="E200" i="36"/>
  <c r="F200" i="36" s="1"/>
  <c r="E199" i="36"/>
  <c r="F199" i="36" s="1"/>
  <c r="E198" i="36"/>
  <c r="F198" i="36" s="1"/>
  <c r="E197" i="36"/>
  <c r="F197" i="36" s="1"/>
  <c r="E196" i="36"/>
  <c r="F196" i="36" s="1"/>
  <c r="E195" i="36"/>
  <c r="F195" i="36" s="1"/>
  <c r="E194" i="36"/>
  <c r="F194" i="36" s="1"/>
  <c r="E193" i="36"/>
  <c r="F193" i="36" s="1"/>
  <c r="G193" i="36" s="1"/>
  <c r="E192" i="36"/>
  <c r="F192" i="36" s="1"/>
  <c r="G192" i="36" s="1"/>
  <c r="E191" i="36"/>
  <c r="F191" i="36" s="1"/>
  <c r="G191" i="36" s="1"/>
  <c r="E190" i="36"/>
  <c r="F190" i="36" s="1"/>
  <c r="G190" i="36" s="1"/>
  <c r="E189" i="36"/>
  <c r="F189" i="36" s="1"/>
  <c r="G189" i="36" s="1"/>
  <c r="E188" i="36"/>
  <c r="F188" i="36" s="1"/>
  <c r="G188" i="36" s="1"/>
  <c r="E187" i="36"/>
  <c r="F187" i="36" s="1"/>
  <c r="G187" i="36" s="1"/>
  <c r="E186" i="36"/>
  <c r="F186" i="36" s="1"/>
  <c r="G186" i="36" s="1"/>
  <c r="E185" i="36"/>
  <c r="F185" i="36" s="1"/>
  <c r="G185" i="36" s="1"/>
  <c r="E184" i="36"/>
  <c r="F184" i="36" s="1"/>
  <c r="G184" i="36" s="1"/>
  <c r="E183" i="36"/>
  <c r="F183" i="36" s="1"/>
  <c r="G183" i="36" s="1"/>
  <c r="E182" i="36"/>
  <c r="F182" i="36" s="1"/>
  <c r="G182" i="36" s="1"/>
  <c r="E181" i="36"/>
  <c r="F181" i="36" s="1"/>
  <c r="G181" i="36" s="1"/>
  <c r="E180" i="36"/>
  <c r="F180" i="36" s="1"/>
  <c r="G180" i="36" s="1"/>
  <c r="E179" i="36"/>
  <c r="F179" i="36" s="1"/>
  <c r="G179" i="36" s="1"/>
  <c r="E178" i="36"/>
  <c r="F178" i="36" s="1"/>
  <c r="G178" i="36" s="1"/>
  <c r="E177" i="36"/>
  <c r="F177" i="36" s="1"/>
  <c r="G177" i="36" s="1"/>
  <c r="E176" i="36"/>
  <c r="F176" i="36" s="1"/>
  <c r="G176" i="36" s="1"/>
  <c r="E175" i="36"/>
  <c r="F175" i="36" s="1"/>
  <c r="G175" i="36" s="1"/>
  <c r="E174" i="36"/>
  <c r="F174" i="36" s="1"/>
  <c r="G174" i="36" s="1"/>
  <c r="E173" i="36"/>
  <c r="F173" i="36" s="1"/>
  <c r="G173" i="36" s="1"/>
  <c r="E172" i="36"/>
  <c r="F172" i="36" s="1"/>
  <c r="G172" i="36" s="1"/>
  <c r="E171" i="36"/>
  <c r="F171" i="36" s="1"/>
  <c r="G171" i="36" s="1"/>
  <c r="E170" i="36"/>
  <c r="F170" i="36" s="1"/>
  <c r="G170" i="36" s="1"/>
  <c r="E169" i="36"/>
  <c r="F169" i="36" s="1"/>
  <c r="G169" i="36" s="1"/>
  <c r="E168" i="36"/>
  <c r="F168" i="36" s="1"/>
  <c r="G168" i="36" s="1"/>
  <c r="E167" i="36"/>
  <c r="F167" i="36" s="1"/>
  <c r="G167" i="36" s="1"/>
  <c r="E166" i="36"/>
  <c r="F166" i="36" s="1"/>
  <c r="G166" i="36" s="1"/>
  <c r="E165" i="36"/>
  <c r="F165" i="36" s="1"/>
  <c r="G165" i="36" s="1"/>
  <c r="E164" i="36"/>
  <c r="F164" i="36" s="1"/>
  <c r="G164" i="36" s="1"/>
  <c r="E163" i="36"/>
  <c r="F163" i="36" s="1"/>
  <c r="G163" i="36" s="1"/>
  <c r="E162" i="36"/>
  <c r="F162" i="36" s="1"/>
  <c r="G162" i="36" s="1"/>
  <c r="E161" i="36"/>
  <c r="F161" i="36" s="1"/>
  <c r="G161" i="36" s="1"/>
  <c r="E160" i="36"/>
  <c r="F160" i="36" s="1"/>
  <c r="G160" i="36" s="1"/>
  <c r="E159" i="36"/>
  <c r="F159" i="36" s="1"/>
  <c r="G159" i="36" s="1"/>
  <c r="E158" i="36"/>
  <c r="F158" i="36" s="1"/>
  <c r="E157" i="36"/>
  <c r="F157" i="36" s="1"/>
  <c r="E156" i="36"/>
  <c r="F156" i="36" s="1"/>
  <c r="E155" i="36"/>
  <c r="F155" i="36" s="1"/>
  <c r="E154" i="36"/>
  <c r="F154" i="36" s="1"/>
  <c r="E153" i="36"/>
  <c r="F153" i="36" s="1"/>
  <c r="E152" i="36"/>
  <c r="F152" i="36" s="1"/>
  <c r="E151" i="36"/>
  <c r="F151" i="36" s="1"/>
  <c r="E150" i="36"/>
  <c r="F150" i="36" s="1"/>
  <c r="E149" i="36"/>
  <c r="F149" i="36" s="1"/>
  <c r="E148" i="36"/>
  <c r="F148" i="36" s="1"/>
  <c r="E147" i="36"/>
  <c r="F147" i="36" s="1"/>
  <c r="E146" i="36"/>
  <c r="F146" i="36" s="1"/>
  <c r="E145" i="36"/>
  <c r="F145" i="36" s="1"/>
  <c r="E144" i="36"/>
  <c r="F144" i="36" s="1"/>
  <c r="E143" i="36"/>
  <c r="F143" i="36" s="1"/>
  <c r="G143" i="36" s="1"/>
  <c r="E142" i="36"/>
  <c r="F142" i="36" s="1"/>
  <c r="G142" i="36" s="1"/>
  <c r="E141" i="36"/>
  <c r="F141" i="36" s="1"/>
  <c r="G141" i="36" s="1"/>
  <c r="E140" i="36"/>
  <c r="F140" i="36" s="1"/>
  <c r="G140" i="36" s="1"/>
  <c r="E139" i="36"/>
  <c r="F139" i="36" s="1"/>
  <c r="G139" i="36" s="1"/>
  <c r="E138" i="36"/>
  <c r="F138" i="36" s="1"/>
  <c r="G138" i="36" s="1"/>
  <c r="E137" i="36"/>
  <c r="F137" i="36" s="1"/>
  <c r="G137" i="36" s="1"/>
  <c r="E136" i="36"/>
  <c r="F136" i="36" s="1"/>
  <c r="G136" i="36" s="1"/>
  <c r="E135" i="36"/>
  <c r="F135" i="36" s="1"/>
  <c r="G135" i="36" s="1"/>
  <c r="E134" i="36"/>
  <c r="F134" i="36" s="1"/>
  <c r="G134" i="36" s="1"/>
  <c r="E133" i="36"/>
  <c r="F133" i="36" s="1"/>
  <c r="G133" i="36" s="1"/>
  <c r="E132" i="36"/>
  <c r="F132" i="36" s="1"/>
  <c r="G132" i="36" s="1"/>
  <c r="E131" i="36"/>
  <c r="F131" i="36" s="1"/>
  <c r="G131" i="36" s="1"/>
  <c r="E130" i="36"/>
  <c r="F130" i="36" s="1"/>
  <c r="G130" i="36" s="1"/>
  <c r="E129" i="36"/>
  <c r="F129" i="36" s="1"/>
  <c r="G129" i="36" s="1"/>
  <c r="E128" i="36"/>
  <c r="F128" i="36" s="1"/>
  <c r="G128" i="36" s="1"/>
  <c r="E127" i="36"/>
  <c r="F127" i="36" s="1"/>
  <c r="G127" i="36" s="1"/>
  <c r="E126" i="36"/>
  <c r="F126" i="36" s="1"/>
  <c r="G126" i="36" s="1"/>
  <c r="E125" i="36"/>
  <c r="F125" i="36" s="1"/>
  <c r="G125" i="36" s="1"/>
  <c r="E124" i="36"/>
  <c r="F124" i="36" s="1"/>
  <c r="G124" i="36" s="1"/>
  <c r="E123" i="36"/>
  <c r="F123" i="36" s="1"/>
  <c r="G123" i="36" s="1"/>
  <c r="E122" i="36"/>
  <c r="F122" i="36" s="1"/>
  <c r="G122" i="36" s="1"/>
  <c r="E121" i="36"/>
  <c r="F121" i="36" s="1"/>
  <c r="G121" i="36" s="1"/>
  <c r="E120" i="36"/>
  <c r="F120" i="36" s="1"/>
  <c r="G120" i="36" s="1"/>
  <c r="E119" i="36"/>
  <c r="F119" i="36" s="1"/>
  <c r="G119" i="36" s="1"/>
  <c r="E118" i="36"/>
  <c r="F118" i="36" s="1"/>
  <c r="G118" i="36" s="1"/>
  <c r="E117" i="36"/>
  <c r="F117" i="36" s="1"/>
  <c r="G117" i="36" s="1"/>
  <c r="E116" i="36"/>
  <c r="F116" i="36" s="1"/>
  <c r="G116" i="36" s="1"/>
  <c r="E115" i="36"/>
  <c r="F115" i="36" s="1"/>
  <c r="G115" i="36" s="1"/>
  <c r="E114" i="36"/>
  <c r="F114" i="36" s="1"/>
  <c r="E113" i="36"/>
  <c r="F113" i="36" s="1"/>
  <c r="G113" i="36" s="1"/>
  <c r="E112" i="36"/>
  <c r="F112" i="36" s="1"/>
  <c r="G112" i="36" s="1"/>
  <c r="E111" i="36"/>
  <c r="F111" i="36" s="1"/>
  <c r="G111" i="36" s="1"/>
  <c r="E110" i="36"/>
  <c r="F110" i="36" s="1"/>
  <c r="E109" i="36"/>
  <c r="F109" i="36" s="1"/>
  <c r="G109" i="36" s="1"/>
  <c r="E108" i="36"/>
  <c r="F108" i="36" s="1"/>
  <c r="G108" i="36" s="1"/>
  <c r="E107" i="36"/>
  <c r="F107" i="36" s="1"/>
  <c r="G107" i="36" s="1"/>
  <c r="E106" i="36"/>
  <c r="F106" i="36" s="1"/>
  <c r="G106" i="36" s="1"/>
  <c r="E105" i="36"/>
  <c r="F105" i="36" s="1"/>
  <c r="G105" i="36" s="1"/>
  <c r="E104" i="36"/>
  <c r="F104" i="36" s="1"/>
  <c r="G104" i="36" s="1"/>
  <c r="E103" i="36"/>
  <c r="F103" i="36" s="1"/>
  <c r="G103" i="36" s="1"/>
  <c r="E102" i="36"/>
  <c r="F102" i="36" s="1"/>
  <c r="E101" i="36"/>
  <c r="F101" i="36" s="1"/>
  <c r="G101" i="36" s="1"/>
  <c r="E100" i="36"/>
  <c r="F100" i="36" s="1"/>
  <c r="G100" i="36" s="1"/>
  <c r="E99" i="36"/>
  <c r="F99" i="36" s="1"/>
  <c r="G99" i="36" s="1"/>
  <c r="E98" i="36"/>
  <c r="F98" i="36" s="1"/>
  <c r="G98" i="36" s="1"/>
  <c r="E97" i="36"/>
  <c r="F97" i="36" s="1"/>
  <c r="G97" i="36" s="1"/>
  <c r="E96" i="36"/>
  <c r="F96" i="36" s="1"/>
  <c r="G96" i="36" s="1"/>
  <c r="E95" i="36"/>
  <c r="F95" i="36" s="1"/>
  <c r="G95" i="36" s="1"/>
  <c r="E94" i="36"/>
  <c r="F94" i="36" s="1"/>
  <c r="E93" i="36"/>
  <c r="F93" i="36" s="1"/>
  <c r="G93" i="36" s="1"/>
  <c r="E92" i="36"/>
  <c r="F92" i="36" s="1"/>
  <c r="G92" i="36" s="1"/>
  <c r="E91" i="36"/>
  <c r="F91" i="36" s="1"/>
  <c r="E90" i="36"/>
  <c r="F90" i="36" s="1"/>
  <c r="E89" i="36"/>
  <c r="F89" i="36" s="1"/>
  <c r="E88" i="36"/>
  <c r="F88" i="36" s="1"/>
  <c r="E87" i="36"/>
  <c r="F87" i="36" s="1"/>
  <c r="E86" i="36"/>
  <c r="F86" i="36" s="1"/>
  <c r="E85" i="36"/>
  <c r="F85" i="36" s="1"/>
  <c r="E84" i="36"/>
  <c r="F84" i="36" s="1"/>
  <c r="E83" i="36"/>
  <c r="F83" i="36" s="1"/>
  <c r="E82" i="36"/>
  <c r="F82" i="36" s="1"/>
  <c r="E81" i="36"/>
  <c r="F81" i="36" s="1"/>
  <c r="E80" i="36"/>
  <c r="F80" i="36" s="1"/>
  <c r="E79" i="36"/>
  <c r="F79" i="36" s="1"/>
  <c r="E78" i="36"/>
  <c r="F78" i="36" s="1"/>
  <c r="E77" i="36"/>
  <c r="F77" i="36" s="1"/>
  <c r="E76" i="36"/>
  <c r="F76" i="36" s="1"/>
  <c r="G76" i="36" s="1"/>
  <c r="E75" i="36"/>
  <c r="F75" i="36" s="1"/>
  <c r="G75" i="36" s="1"/>
  <c r="E74" i="36"/>
  <c r="F74" i="36" s="1"/>
  <c r="G74" i="36" s="1"/>
  <c r="E73" i="36"/>
  <c r="F73" i="36" s="1"/>
  <c r="G73" i="36" s="1"/>
  <c r="E72" i="36"/>
  <c r="F72" i="36" s="1"/>
  <c r="G72" i="36" s="1"/>
  <c r="E71" i="36"/>
  <c r="F71" i="36" s="1"/>
  <c r="G71" i="36" s="1"/>
  <c r="E70" i="36"/>
  <c r="F70" i="36" s="1"/>
  <c r="E69" i="36"/>
  <c r="F69" i="36" s="1"/>
  <c r="G69" i="36" s="1"/>
  <c r="E68" i="36"/>
  <c r="F68" i="36" s="1"/>
  <c r="G68" i="36" s="1"/>
  <c r="E67" i="36"/>
  <c r="F67" i="36" s="1"/>
  <c r="G67" i="36" s="1"/>
  <c r="E66" i="36"/>
  <c r="F66" i="36" s="1"/>
  <c r="G66" i="36" s="1"/>
  <c r="E65" i="36"/>
  <c r="F65" i="36" s="1"/>
  <c r="G65" i="36" s="1"/>
  <c r="E64" i="36"/>
  <c r="F64" i="36" s="1"/>
  <c r="G64" i="36" s="1"/>
  <c r="E63" i="36"/>
  <c r="F63" i="36" s="1"/>
  <c r="G63" i="36" s="1"/>
  <c r="E62" i="36"/>
  <c r="F62" i="36" s="1"/>
  <c r="G62" i="36" s="1"/>
  <c r="E61" i="36"/>
  <c r="F61" i="36" s="1"/>
  <c r="G61" i="36" s="1"/>
  <c r="E60" i="36"/>
  <c r="F60" i="36" s="1"/>
  <c r="G60" i="36" s="1"/>
  <c r="E59" i="36"/>
  <c r="F59" i="36" s="1"/>
  <c r="G59" i="36" s="1"/>
  <c r="E58" i="36"/>
  <c r="F58" i="36" s="1"/>
  <c r="G58" i="36" s="1"/>
  <c r="E57" i="36"/>
  <c r="F57" i="36" s="1"/>
  <c r="G57" i="36" s="1"/>
  <c r="E56" i="36"/>
  <c r="F56" i="36" s="1"/>
  <c r="G56" i="36" s="1"/>
  <c r="E55" i="36"/>
  <c r="F55" i="36" s="1"/>
  <c r="G55" i="36" s="1"/>
  <c r="E54" i="36"/>
  <c r="F54" i="36" s="1"/>
  <c r="G54" i="36" s="1"/>
  <c r="E53" i="36"/>
  <c r="F53" i="36" s="1"/>
  <c r="G53" i="36" s="1"/>
  <c r="E52" i="36"/>
  <c r="F52" i="36" s="1"/>
  <c r="G52" i="36" s="1"/>
  <c r="E51" i="36"/>
  <c r="F51" i="36" s="1"/>
  <c r="G51" i="36" s="1"/>
  <c r="E50" i="36"/>
  <c r="F50" i="36" s="1"/>
  <c r="G50" i="36" s="1"/>
  <c r="E49" i="36"/>
  <c r="F49" i="36" s="1"/>
  <c r="G49" i="36" s="1"/>
  <c r="E48" i="36"/>
  <c r="F48" i="36" s="1"/>
  <c r="E47" i="36"/>
  <c r="F47" i="36" s="1"/>
  <c r="G47" i="36" s="1"/>
  <c r="E46" i="36"/>
  <c r="F46" i="36" s="1"/>
  <c r="E45" i="36"/>
  <c r="F45" i="36" s="1"/>
  <c r="G45" i="36" s="1"/>
  <c r="E44" i="36"/>
  <c r="F44" i="36" s="1"/>
  <c r="G44" i="36" s="1"/>
  <c r="E43" i="36"/>
  <c r="F43" i="36" s="1"/>
  <c r="G43" i="36" s="1"/>
  <c r="E42" i="36"/>
  <c r="F42" i="36" s="1"/>
  <c r="G42" i="36" s="1"/>
  <c r="E41" i="36"/>
  <c r="F41" i="36" s="1"/>
  <c r="G41" i="36" s="1"/>
  <c r="E40" i="36"/>
  <c r="F40" i="36" s="1"/>
  <c r="G40" i="36" s="1"/>
  <c r="E39" i="36"/>
  <c r="F39" i="36" s="1"/>
  <c r="G39" i="36" s="1"/>
  <c r="E38" i="36"/>
  <c r="F38" i="36" s="1"/>
  <c r="G38" i="36" s="1"/>
  <c r="E37" i="36"/>
  <c r="F37" i="36" s="1"/>
  <c r="G37" i="36" s="1"/>
  <c r="E36" i="36"/>
  <c r="F36" i="36" s="1"/>
  <c r="G36" i="36" s="1"/>
  <c r="E35" i="36"/>
  <c r="F35" i="36" s="1"/>
  <c r="G35" i="36" s="1"/>
  <c r="E34" i="36"/>
  <c r="F34" i="36" s="1"/>
  <c r="G34" i="36" s="1"/>
  <c r="E33" i="36"/>
  <c r="F33" i="36" s="1"/>
  <c r="G33" i="36" s="1"/>
  <c r="E32" i="36"/>
  <c r="F32" i="36" s="1"/>
  <c r="E31" i="36"/>
  <c r="F31" i="36" s="1"/>
  <c r="G31" i="36" s="1"/>
  <c r="E30" i="36"/>
  <c r="F30" i="36" s="1"/>
  <c r="G30" i="36" s="1"/>
  <c r="E29" i="36"/>
  <c r="F29" i="36" s="1"/>
  <c r="E28" i="36"/>
  <c r="F28" i="36" s="1"/>
  <c r="G28" i="36" s="1"/>
  <c r="E27" i="36"/>
  <c r="F27" i="36" s="1"/>
  <c r="G27" i="36" s="1"/>
  <c r="E26" i="36"/>
  <c r="F26" i="36" s="1"/>
  <c r="G26" i="36" s="1"/>
  <c r="E25" i="36"/>
  <c r="F25" i="36" s="1"/>
  <c r="G25" i="36" s="1"/>
  <c r="E24" i="36"/>
  <c r="F24" i="36" s="1"/>
  <c r="G24" i="36" s="1"/>
  <c r="E23" i="36"/>
  <c r="F23" i="36" s="1"/>
  <c r="G23" i="36" s="1"/>
  <c r="E22" i="36"/>
  <c r="F22" i="36" s="1"/>
  <c r="G22" i="36" s="1"/>
  <c r="E21" i="36"/>
  <c r="F21" i="36" s="1"/>
  <c r="G21" i="36" s="1"/>
  <c r="E20" i="36"/>
  <c r="F20" i="36" s="1"/>
  <c r="G20" i="36" s="1"/>
  <c r="E19" i="36"/>
  <c r="F19" i="36" s="1"/>
  <c r="G19" i="36" s="1"/>
  <c r="E18" i="36"/>
  <c r="F18" i="36" s="1"/>
  <c r="G18" i="36" s="1"/>
  <c r="E17" i="36"/>
  <c r="F17" i="36" s="1"/>
  <c r="G17" i="36" s="1"/>
  <c r="E16" i="36"/>
  <c r="F16" i="36" s="1"/>
  <c r="G16" i="36" s="1"/>
  <c r="E15" i="36"/>
  <c r="F15" i="36" s="1"/>
  <c r="G15" i="36" s="1"/>
  <c r="E14" i="36"/>
  <c r="F14" i="36" s="1"/>
  <c r="G14" i="36" s="1"/>
  <c r="E13" i="36"/>
  <c r="F13" i="36" s="1"/>
  <c r="G13" i="36" s="1"/>
  <c r="E12" i="36"/>
  <c r="F12" i="36" s="1"/>
  <c r="E11" i="36"/>
  <c r="F11" i="36" s="1"/>
  <c r="E10" i="36"/>
  <c r="F10" i="36" s="1"/>
  <c r="E9" i="36"/>
  <c r="F9" i="36" s="1"/>
  <c r="E8" i="36"/>
  <c r="F8" i="36" s="1"/>
  <c r="E7" i="36"/>
  <c r="F7" i="36" s="1"/>
  <c r="E6" i="36"/>
  <c r="F6" i="36" s="1"/>
  <c r="G6" i="36" s="1"/>
  <c r="E5" i="36"/>
  <c r="F5" i="36" s="1"/>
  <c r="G5" i="36" s="1"/>
  <c r="E4" i="36"/>
  <c r="F4" i="36" s="1"/>
  <c r="G4" i="36" s="1"/>
  <c r="E3" i="36"/>
  <c r="F3" i="36" s="1"/>
  <c r="G3" i="36" s="1"/>
  <c r="E2" i="36"/>
  <c r="F2" i="36" s="1"/>
  <c r="E4" i="35" l="1"/>
  <c r="E5" i="35"/>
  <c r="E6" i="35"/>
  <c r="E7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41" i="35"/>
  <c r="E42" i="35"/>
  <c r="E43" i="35"/>
  <c r="E44" i="35"/>
  <c r="E45" i="35"/>
  <c r="E46" i="35"/>
  <c r="E47" i="35"/>
  <c r="E48" i="35"/>
  <c r="E49" i="35"/>
  <c r="E50" i="35"/>
  <c r="E51" i="35"/>
  <c r="E52" i="35"/>
  <c r="E53" i="35"/>
  <c r="E54" i="35"/>
  <c r="E55" i="35"/>
  <c r="E56" i="35"/>
  <c r="E57" i="35"/>
  <c r="E58" i="35"/>
  <c r="E59" i="35"/>
  <c r="E60" i="35"/>
  <c r="E61" i="35"/>
  <c r="E62" i="35"/>
  <c r="E63" i="35"/>
  <c r="E64" i="35"/>
  <c r="E65" i="35"/>
  <c r="E66" i="35"/>
  <c r="E67" i="35"/>
  <c r="E68" i="35"/>
  <c r="E69" i="35"/>
  <c r="E70" i="35"/>
  <c r="E71" i="35"/>
  <c r="E72" i="35"/>
  <c r="E73" i="35"/>
  <c r="E74" i="35"/>
  <c r="E75" i="35"/>
  <c r="E76" i="35"/>
  <c r="E77" i="35"/>
  <c r="E78" i="35"/>
  <c r="E79" i="35"/>
  <c r="E80" i="35"/>
  <c r="E81" i="35"/>
  <c r="E82" i="35"/>
  <c r="E83" i="35"/>
  <c r="E84" i="35"/>
  <c r="E85" i="35"/>
  <c r="E86" i="35"/>
  <c r="E87" i="35"/>
  <c r="E88" i="35"/>
  <c r="E89" i="35"/>
  <c r="E90" i="35"/>
  <c r="E91" i="35"/>
  <c r="E92" i="35"/>
  <c r="E93" i="35"/>
  <c r="E94" i="35"/>
  <c r="E95" i="35"/>
  <c r="E96" i="35"/>
  <c r="E97" i="35"/>
  <c r="E98" i="35"/>
  <c r="E99" i="35"/>
  <c r="E100" i="35"/>
  <c r="E101" i="35"/>
  <c r="E102" i="35"/>
  <c r="E103" i="35"/>
  <c r="E104" i="35"/>
  <c r="E105" i="35"/>
  <c r="E106" i="35"/>
  <c r="E107" i="35"/>
  <c r="E108" i="35"/>
  <c r="E109" i="35"/>
  <c r="E110" i="35"/>
  <c r="E111" i="35"/>
  <c r="E112" i="35"/>
  <c r="E113" i="35"/>
  <c r="E114" i="35"/>
  <c r="E115" i="35"/>
  <c r="E116" i="35"/>
  <c r="E117" i="35"/>
  <c r="E118" i="35"/>
  <c r="E119" i="35"/>
  <c r="E120" i="35"/>
  <c r="E121" i="35"/>
  <c r="E122" i="35"/>
  <c r="E123" i="35"/>
  <c r="E124" i="35"/>
  <c r="E125" i="35"/>
  <c r="E126" i="35"/>
  <c r="E127" i="35"/>
  <c r="E128" i="35"/>
  <c r="E129" i="35"/>
  <c r="E130" i="35"/>
  <c r="E131" i="35"/>
  <c r="E132" i="35"/>
  <c r="E133" i="35"/>
  <c r="E134" i="35"/>
  <c r="E135" i="35"/>
  <c r="E136" i="35"/>
  <c r="E137" i="35"/>
  <c r="E138" i="35"/>
  <c r="E139" i="35"/>
  <c r="E140" i="35"/>
  <c r="E141" i="35"/>
  <c r="E142" i="35"/>
  <c r="E143" i="35"/>
  <c r="E144" i="35"/>
  <c r="E145" i="35"/>
  <c r="E146" i="35"/>
  <c r="E147" i="35"/>
  <c r="E148" i="35"/>
  <c r="E149" i="35"/>
  <c r="E150" i="35"/>
  <c r="E151" i="35"/>
  <c r="E152" i="35"/>
  <c r="E153" i="35"/>
  <c r="E154" i="35"/>
  <c r="E155" i="35"/>
  <c r="E156" i="35"/>
  <c r="E157" i="35"/>
  <c r="E158" i="35"/>
  <c r="E159" i="35"/>
  <c r="E160" i="35"/>
  <c r="E161" i="35"/>
  <c r="E162" i="35"/>
  <c r="E163" i="35"/>
  <c r="E164" i="35"/>
  <c r="E165" i="35"/>
  <c r="E166" i="35"/>
  <c r="E167" i="35"/>
  <c r="E168" i="35"/>
  <c r="E169" i="35"/>
  <c r="E170" i="35"/>
  <c r="E171" i="35"/>
  <c r="E172" i="35"/>
  <c r="E173" i="35"/>
  <c r="E174" i="35"/>
  <c r="E175" i="35"/>
  <c r="E176" i="35"/>
  <c r="E177" i="35"/>
  <c r="E178" i="35"/>
  <c r="E179" i="35"/>
  <c r="E180" i="35"/>
  <c r="E181" i="35"/>
  <c r="E182" i="35"/>
  <c r="E183" i="35"/>
  <c r="E184" i="35"/>
  <c r="E185" i="35"/>
  <c r="E186" i="35"/>
  <c r="E187" i="35"/>
  <c r="E188" i="35"/>
  <c r="E189" i="35"/>
  <c r="E190" i="35"/>
  <c r="E191" i="35"/>
  <c r="E192" i="35"/>
  <c r="E193" i="35"/>
  <c r="E194" i="35"/>
  <c r="E195" i="35"/>
  <c r="E196" i="35"/>
  <c r="E197" i="35"/>
  <c r="E198" i="35"/>
  <c r="E199" i="35"/>
  <c r="E200" i="35"/>
  <c r="E201" i="35"/>
  <c r="E202" i="35"/>
  <c r="E203" i="35"/>
  <c r="E204" i="35"/>
  <c r="E205" i="35"/>
  <c r="E206" i="35"/>
  <c r="E207" i="35"/>
  <c r="E208" i="35"/>
  <c r="E209" i="35"/>
  <c r="E210" i="35"/>
  <c r="E211" i="35"/>
  <c r="E212" i="35"/>
  <c r="E213" i="35"/>
  <c r="E214" i="35"/>
  <c r="E215" i="35"/>
  <c r="E216" i="35"/>
  <c r="E217" i="35"/>
  <c r="E218" i="35"/>
  <c r="E219" i="35"/>
  <c r="E220" i="35"/>
  <c r="E221" i="35"/>
  <c r="E222" i="35"/>
  <c r="E223" i="35"/>
  <c r="E224" i="35"/>
  <c r="E225" i="35"/>
  <c r="E226" i="35"/>
  <c r="E227" i="35"/>
  <c r="E228" i="35"/>
  <c r="E229" i="35"/>
  <c r="E230" i="35"/>
  <c r="E231" i="35"/>
  <c r="E232" i="35"/>
  <c r="E233" i="35"/>
  <c r="E234" i="35"/>
  <c r="E235" i="35"/>
  <c r="E236" i="35"/>
  <c r="E237" i="35"/>
  <c r="E238" i="35"/>
  <c r="E239" i="35"/>
  <c r="E240" i="35"/>
  <c r="E241" i="35"/>
  <c r="E242" i="35"/>
  <c r="E243" i="35"/>
  <c r="E244" i="35"/>
  <c r="E245" i="35"/>
  <c r="E246" i="35"/>
  <c r="E247" i="35"/>
  <c r="E248" i="35"/>
  <c r="E249" i="35"/>
  <c r="E250" i="35"/>
  <c r="E251" i="35"/>
  <c r="E252" i="35"/>
  <c r="E253" i="35"/>
  <c r="E254" i="35"/>
  <c r="E255" i="35"/>
  <c r="E256" i="35"/>
  <c r="E257" i="35"/>
  <c r="E258" i="35"/>
  <c r="E259" i="35"/>
  <c r="E260" i="35"/>
  <c r="E261" i="35"/>
  <c r="E262" i="35"/>
  <c r="E263" i="35"/>
  <c r="E264" i="35"/>
  <c r="E265" i="35"/>
  <c r="E266" i="35"/>
  <c r="E267" i="35"/>
  <c r="E268" i="35"/>
  <c r="E269" i="35"/>
  <c r="E270" i="35"/>
  <c r="E271" i="35"/>
  <c r="E272" i="35"/>
  <c r="E273" i="35"/>
  <c r="E274" i="35"/>
  <c r="E275" i="35"/>
  <c r="E276" i="35"/>
  <c r="E277" i="35"/>
  <c r="E278" i="35"/>
  <c r="E279" i="35"/>
  <c r="E280" i="35"/>
  <c r="E281" i="35"/>
  <c r="E282" i="35"/>
  <c r="E283" i="35"/>
  <c r="E284" i="35"/>
  <c r="E285" i="35"/>
  <c r="E286" i="35"/>
  <c r="E287" i="35"/>
  <c r="E288" i="35"/>
  <c r="E289" i="35"/>
  <c r="E290" i="35"/>
  <c r="E291" i="35"/>
  <c r="E292" i="35"/>
  <c r="E293" i="35"/>
  <c r="E294" i="35"/>
  <c r="E295" i="35"/>
  <c r="E296" i="35"/>
  <c r="E297" i="35"/>
  <c r="E298" i="35"/>
  <c r="E299" i="35"/>
  <c r="E300" i="35"/>
  <c r="E301" i="35"/>
  <c r="E302" i="35"/>
  <c r="E303" i="35"/>
  <c r="E304" i="35"/>
  <c r="E305" i="35"/>
  <c r="E306" i="35"/>
  <c r="E307" i="35"/>
  <c r="E308" i="35"/>
  <c r="E309" i="35"/>
  <c r="E310" i="35"/>
  <c r="E311" i="35"/>
  <c r="E312" i="35"/>
  <c r="E313" i="35"/>
  <c r="E314" i="35"/>
  <c r="E315" i="35"/>
  <c r="E316" i="35"/>
  <c r="E317" i="35"/>
  <c r="E318" i="35"/>
  <c r="E319" i="35"/>
  <c r="E320" i="35"/>
  <c r="E321" i="35"/>
  <c r="E322" i="35"/>
  <c r="E323" i="35"/>
  <c r="E324" i="35"/>
  <c r="E325" i="35"/>
  <c r="E326" i="35"/>
  <c r="E327" i="35"/>
  <c r="E328" i="35"/>
  <c r="E329" i="35"/>
  <c r="E330" i="35"/>
  <c r="E331" i="35"/>
  <c r="E332" i="35"/>
  <c r="E333" i="35"/>
  <c r="E334" i="35"/>
  <c r="E335" i="35"/>
  <c r="E336" i="35"/>
  <c r="E337" i="35"/>
  <c r="E338" i="35"/>
  <c r="E339" i="35"/>
  <c r="E340" i="35"/>
  <c r="E341" i="35"/>
  <c r="E342" i="35"/>
  <c r="E343" i="35"/>
  <c r="E344" i="35"/>
  <c r="E345" i="35"/>
  <c r="E346" i="35"/>
  <c r="E347" i="35"/>
  <c r="E348" i="35"/>
  <c r="E349" i="35"/>
  <c r="E350" i="35"/>
  <c r="E351" i="35"/>
  <c r="E352" i="35"/>
  <c r="E353" i="35"/>
  <c r="E354" i="35"/>
  <c r="E355" i="35"/>
  <c r="E356" i="35"/>
  <c r="E357" i="35"/>
  <c r="E358" i="35"/>
  <c r="E359" i="35"/>
  <c r="E360" i="35"/>
  <c r="E361" i="35"/>
  <c r="E362" i="35"/>
  <c r="E363" i="35"/>
  <c r="E364" i="35"/>
  <c r="E365" i="35"/>
  <c r="E366" i="35"/>
  <c r="E367" i="35"/>
  <c r="E368" i="35"/>
  <c r="E369" i="35"/>
  <c r="E370" i="35"/>
  <c r="E371" i="35"/>
  <c r="E372" i="35"/>
  <c r="E373" i="35"/>
  <c r="E374" i="35"/>
  <c r="E375" i="35"/>
  <c r="E376" i="35"/>
  <c r="E377" i="35"/>
  <c r="E378" i="35"/>
  <c r="E379" i="35"/>
  <c r="E380" i="35"/>
  <c r="E381" i="35"/>
  <c r="E382" i="35"/>
  <c r="E383" i="35"/>
  <c r="E384" i="35"/>
  <c r="E385" i="35"/>
  <c r="E386" i="35"/>
  <c r="E387" i="35"/>
  <c r="E388" i="35"/>
  <c r="E389" i="35"/>
  <c r="E390" i="35"/>
  <c r="E391" i="35"/>
  <c r="E392" i="35"/>
  <c r="E393" i="35"/>
  <c r="E394" i="35"/>
  <c r="E395" i="35"/>
  <c r="E396" i="35"/>
  <c r="E397" i="35"/>
  <c r="E398" i="35"/>
  <c r="E399" i="35"/>
  <c r="E400" i="35"/>
  <c r="E401" i="35"/>
  <c r="E402" i="35"/>
  <c r="E403" i="35"/>
  <c r="E404" i="35"/>
  <c r="E405" i="35"/>
  <c r="E406" i="35"/>
  <c r="E407" i="35"/>
  <c r="E408" i="35"/>
  <c r="E409" i="35"/>
  <c r="E410" i="35"/>
  <c r="E411" i="35"/>
  <c r="E412" i="35"/>
  <c r="E413" i="35"/>
  <c r="E414" i="35"/>
  <c r="E415" i="35"/>
  <c r="E416" i="35"/>
  <c r="E417" i="35"/>
  <c r="E418" i="35"/>
  <c r="E419" i="35"/>
  <c r="E420" i="35"/>
  <c r="E421" i="35"/>
  <c r="E422" i="35"/>
  <c r="E423" i="35"/>
  <c r="E424" i="35"/>
  <c r="E425" i="35"/>
  <c r="E426" i="35"/>
  <c r="E427" i="35"/>
  <c r="E428" i="35"/>
  <c r="E429" i="35"/>
  <c r="E430" i="35"/>
  <c r="E431" i="35"/>
  <c r="E432" i="35"/>
  <c r="E433" i="35"/>
  <c r="E434" i="35"/>
  <c r="E435" i="35"/>
  <c r="E436" i="35"/>
  <c r="E437" i="35"/>
  <c r="E438" i="35"/>
  <c r="E439" i="35"/>
  <c r="E440" i="35"/>
  <c r="E441" i="35"/>
  <c r="E442" i="35"/>
  <c r="E443" i="35"/>
  <c r="E444" i="35"/>
  <c r="E445" i="35"/>
  <c r="E446" i="35"/>
  <c r="E447" i="35"/>
  <c r="E448" i="35"/>
  <c r="E449" i="35"/>
  <c r="E450" i="35"/>
  <c r="E451" i="35"/>
  <c r="E452" i="35"/>
  <c r="E453" i="35"/>
  <c r="E454" i="35"/>
  <c r="E455" i="35"/>
  <c r="E456" i="35"/>
  <c r="E457" i="35"/>
  <c r="E458" i="35"/>
  <c r="E459" i="35"/>
  <c r="E460" i="35"/>
  <c r="E461" i="35"/>
  <c r="E462" i="35"/>
  <c r="E463" i="35"/>
  <c r="E464" i="35"/>
  <c r="E465" i="35"/>
  <c r="E466" i="35"/>
  <c r="E467" i="35"/>
  <c r="E468" i="35"/>
  <c r="E469" i="35"/>
  <c r="E470" i="35"/>
  <c r="E471" i="35"/>
  <c r="E472" i="35"/>
  <c r="E473" i="35"/>
  <c r="E474" i="35"/>
  <c r="E475" i="35"/>
  <c r="E476" i="35"/>
  <c r="E477" i="35"/>
  <c r="E478" i="35"/>
  <c r="E479" i="35"/>
  <c r="E480" i="35"/>
  <c r="E481" i="35"/>
  <c r="E482" i="35"/>
  <c r="E483" i="35"/>
  <c r="E484" i="35"/>
  <c r="E485" i="35"/>
  <c r="E486" i="35"/>
  <c r="E487" i="35"/>
  <c r="E488" i="35"/>
  <c r="E489" i="35"/>
  <c r="E490" i="35"/>
  <c r="E491" i="35"/>
  <c r="E492" i="35"/>
  <c r="E493" i="35"/>
  <c r="E494" i="35"/>
  <c r="E495" i="35"/>
  <c r="E496" i="35"/>
  <c r="E497" i="35"/>
  <c r="E498" i="35"/>
  <c r="E499" i="35"/>
  <c r="E500" i="35"/>
  <c r="E501" i="35"/>
  <c r="E502" i="35"/>
  <c r="E503" i="35"/>
  <c r="E504" i="35"/>
  <c r="E505" i="35"/>
  <c r="E506" i="35"/>
  <c r="E507" i="35"/>
  <c r="E508" i="35"/>
  <c r="E509" i="35"/>
  <c r="E510" i="35"/>
  <c r="E511" i="35"/>
  <c r="E512" i="35"/>
  <c r="E513" i="35"/>
  <c r="E514" i="35"/>
  <c r="E515" i="35"/>
  <c r="E516" i="35"/>
  <c r="E517" i="35"/>
  <c r="E518" i="35"/>
  <c r="E519" i="35"/>
  <c r="E520" i="35"/>
  <c r="E521" i="35"/>
  <c r="E522" i="35"/>
  <c r="E523" i="35"/>
  <c r="E524" i="35"/>
  <c r="E525" i="35"/>
  <c r="E526" i="35"/>
  <c r="E527" i="35"/>
  <c r="E528" i="35"/>
  <c r="E529" i="35"/>
  <c r="E530" i="35"/>
  <c r="E531" i="35"/>
  <c r="E532" i="35"/>
  <c r="E533" i="35"/>
  <c r="E534" i="35"/>
  <c r="E535" i="35"/>
  <c r="E536" i="35"/>
  <c r="E537" i="35"/>
  <c r="E538" i="35"/>
  <c r="E539" i="35"/>
  <c r="E540" i="35"/>
  <c r="E541" i="35"/>
  <c r="E542" i="35"/>
  <c r="E543" i="35"/>
  <c r="E3" i="35"/>
  <c r="H541" i="35" l="1"/>
  <c r="J541" i="35" s="1"/>
  <c r="K541" i="35" s="1"/>
  <c r="Q541" i="35"/>
  <c r="H529" i="35"/>
  <c r="J529" i="35" s="1"/>
  <c r="K529" i="35" s="1"/>
  <c r="Q529" i="35"/>
  <c r="H517" i="35"/>
  <c r="J517" i="35" s="1"/>
  <c r="K517" i="35" s="1"/>
  <c r="Q517" i="35"/>
  <c r="H505" i="35"/>
  <c r="J505" i="35" s="1"/>
  <c r="K505" i="35" s="1"/>
  <c r="Q505" i="35"/>
  <c r="H485" i="35"/>
  <c r="J485" i="35" s="1"/>
  <c r="K485" i="35" s="1"/>
  <c r="Q485" i="35"/>
  <c r="H473" i="35"/>
  <c r="J473" i="35" s="1"/>
  <c r="K473" i="35" s="1"/>
  <c r="Q473" i="35"/>
  <c r="H457" i="35"/>
  <c r="J457" i="35" s="1"/>
  <c r="K457" i="35" s="1"/>
  <c r="Q457" i="35"/>
  <c r="H445" i="35"/>
  <c r="J445" i="35" s="1"/>
  <c r="K445" i="35" s="1"/>
  <c r="Q445" i="35"/>
  <c r="H433" i="35"/>
  <c r="J433" i="35" s="1"/>
  <c r="K433" i="35" s="1"/>
  <c r="Q433" i="35"/>
  <c r="H421" i="35"/>
  <c r="J421" i="35" s="1"/>
  <c r="K421" i="35" s="1"/>
  <c r="Q421" i="35"/>
  <c r="H409" i="35"/>
  <c r="J409" i="35" s="1"/>
  <c r="K409" i="35" s="1"/>
  <c r="Q409" i="35"/>
  <c r="H397" i="35"/>
  <c r="J397" i="35" s="1"/>
  <c r="K397" i="35" s="1"/>
  <c r="Q397" i="35"/>
  <c r="H381" i="35"/>
  <c r="J381" i="35" s="1"/>
  <c r="K381" i="35" s="1"/>
  <c r="Q381" i="35"/>
  <c r="H365" i="35"/>
  <c r="J365" i="35" s="1"/>
  <c r="K365" i="35" s="1"/>
  <c r="Q365" i="35"/>
  <c r="H353" i="35"/>
  <c r="J353" i="35" s="1"/>
  <c r="K353" i="35" s="1"/>
  <c r="Q353" i="35"/>
  <c r="H341" i="35"/>
  <c r="J341" i="35" s="1"/>
  <c r="K341" i="35" s="1"/>
  <c r="Q341" i="35"/>
  <c r="H325" i="35"/>
  <c r="J325" i="35" s="1"/>
  <c r="K325" i="35" s="1"/>
  <c r="Q325" i="35"/>
  <c r="H317" i="35"/>
  <c r="J317" i="35" s="1"/>
  <c r="K317" i="35" s="1"/>
  <c r="Q317" i="35"/>
  <c r="H305" i="35"/>
  <c r="J305" i="35" s="1"/>
  <c r="K305" i="35" s="1"/>
  <c r="Q305" i="35"/>
  <c r="H289" i="35"/>
  <c r="J289" i="35" s="1"/>
  <c r="K289" i="35" s="1"/>
  <c r="Q289" i="35"/>
  <c r="H277" i="35"/>
  <c r="J277" i="35" s="1"/>
  <c r="K277" i="35" s="1"/>
  <c r="Q277" i="35"/>
  <c r="H265" i="35"/>
  <c r="J265" i="35" s="1"/>
  <c r="K265" i="35" s="1"/>
  <c r="Q265" i="35"/>
  <c r="H253" i="35"/>
  <c r="J253" i="35" s="1"/>
  <c r="K253" i="35" s="1"/>
  <c r="Q253" i="35"/>
  <c r="H241" i="35"/>
  <c r="J241" i="35" s="1"/>
  <c r="K241" i="35" s="1"/>
  <c r="Q241" i="35"/>
  <c r="H229" i="35"/>
  <c r="J229" i="35" s="1"/>
  <c r="K229" i="35" s="1"/>
  <c r="Q229" i="35"/>
  <c r="H213" i="35"/>
  <c r="J213" i="35" s="1"/>
  <c r="K213" i="35" s="1"/>
  <c r="Q213" i="35"/>
  <c r="H201" i="35"/>
  <c r="J201" i="35" s="1"/>
  <c r="K201" i="35" s="1"/>
  <c r="Q201" i="35"/>
  <c r="H193" i="35"/>
  <c r="J193" i="35" s="1"/>
  <c r="K193" i="35" s="1"/>
  <c r="Q193" i="35"/>
  <c r="H181" i="35"/>
  <c r="J181" i="35" s="1"/>
  <c r="K181" i="35" s="1"/>
  <c r="Q181" i="35"/>
  <c r="H169" i="35"/>
  <c r="J169" i="35" s="1"/>
  <c r="K169" i="35" s="1"/>
  <c r="Q169" i="35"/>
  <c r="H153" i="35"/>
  <c r="J153" i="35" s="1"/>
  <c r="K153" i="35" s="1"/>
  <c r="Q153" i="35"/>
  <c r="H141" i="35"/>
  <c r="J141" i="35" s="1"/>
  <c r="K141" i="35" s="1"/>
  <c r="Q141" i="35"/>
  <c r="H129" i="35"/>
  <c r="J129" i="35" s="1"/>
  <c r="K129" i="35" s="1"/>
  <c r="Q129" i="35"/>
  <c r="H117" i="35"/>
  <c r="J117" i="35" s="1"/>
  <c r="K117" i="35" s="1"/>
  <c r="Q117" i="35"/>
  <c r="H105" i="35"/>
  <c r="J105" i="35" s="1"/>
  <c r="K105" i="35" s="1"/>
  <c r="Q105" i="35"/>
  <c r="H89" i="35"/>
  <c r="J89" i="35" s="1"/>
  <c r="K89" i="35" s="1"/>
  <c r="Q89" i="35"/>
  <c r="H73" i="35"/>
  <c r="J73" i="35" s="1"/>
  <c r="K73" i="35" s="1"/>
  <c r="Q73" i="35"/>
  <c r="H61" i="35"/>
  <c r="J61" i="35" s="1"/>
  <c r="K61" i="35" s="1"/>
  <c r="Q61" i="35"/>
  <c r="H53" i="35"/>
  <c r="J53" i="35" s="1"/>
  <c r="K53" i="35" s="1"/>
  <c r="Q53" i="35"/>
  <c r="H37" i="35"/>
  <c r="J37" i="35" s="1"/>
  <c r="K37" i="35" s="1"/>
  <c r="Q37" i="35"/>
  <c r="H5" i="35"/>
  <c r="J5" i="35" s="1"/>
  <c r="K5" i="35" s="1"/>
  <c r="Q5" i="35"/>
  <c r="H3" i="35"/>
  <c r="K3" i="35" s="1"/>
  <c r="Q3" i="35"/>
  <c r="H540" i="35"/>
  <c r="J540" i="35" s="1"/>
  <c r="K540" i="35" s="1"/>
  <c r="Q540" i="35"/>
  <c r="H536" i="35"/>
  <c r="J536" i="35" s="1"/>
  <c r="K536" i="35" s="1"/>
  <c r="Q536" i="35"/>
  <c r="H532" i="35"/>
  <c r="J532" i="35" s="1"/>
  <c r="K532" i="35" s="1"/>
  <c r="Q532" i="35"/>
  <c r="H528" i="35"/>
  <c r="J528" i="35" s="1"/>
  <c r="K528" i="35" s="1"/>
  <c r="Q528" i="35"/>
  <c r="H524" i="35"/>
  <c r="J524" i="35" s="1"/>
  <c r="K524" i="35" s="1"/>
  <c r="Q524" i="35"/>
  <c r="H520" i="35"/>
  <c r="J520" i="35" s="1"/>
  <c r="K520" i="35" s="1"/>
  <c r="Q520" i="35"/>
  <c r="H516" i="35"/>
  <c r="J516" i="35" s="1"/>
  <c r="K516" i="35" s="1"/>
  <c r="Q516" i="35"/>
  <c r="H512" i="35"/>
  <c r="J512" i="35" s="1"/>
  <c r="K512" i="35" s="1"/>
  <c r="Q512" i="35"/>
  <c r="H508" i="35"/>
  <c r="J508" i="35" s="1"/>
  <c r="K508" i="35" s="1"/>
  <c r="Q508" i="35"/>
  <c r="H504" i="35"/>
  <c r="J504" i="35" s="1"/>
  <c r="K504" i="35" s="1"/>
  <c r="Q504" i="35"/>
  <c r="H500" i="35"/>
  <c r="J500" i="35" s="1"/>
  <c r="K500" i="35" s="1"/>
  <c r="Q500" i="35"/>
  <c r="H496" i="35"/>
  <c r="J496" i="35" s="1"/>
  <c r="K496" i="35" s="1"/>
  <c r="Q496" i="35"/>
  <c r="H492" i="35"/>
  <c r="J492" i="35" s="1"/>
  <c r="K492" i="35" s="1"/>
  <c r="Q492" i="35"/>
  <c r="H488" i="35"/>
  <c r="J488" i="35" s="1"/>
  <c r="K488" i="35" s="1"/>
  <c r="Q488" i="35"/>
  <c r="H484" i="35"/>
  <c r="J484" i="35" s="1"/>
  <c r="K484" i="35" s="1"/>
  <c r="Q484" i="35"/>
  <c r="H480" i="35"/>
  <c r="J480" i="35" s="1"/>
  <c r="K480" i="35" s="1"/>
  <c r="Q480" i="35"/>
  <c r="H476" i="35"/>
  <c r="J476" i="35" s="1"/>
  <c r="K476" i="35" s="1"/>
  <c r="Q476" i="35"/>
  <c r="H472" i="35"/>
  <c r="J472" i="35" s="1"/>
  <c r="K472" i="35" s="1"/>
  <c r="Q472" i="35"/>
  <c r="H468" i="35"/>
  <c r="J468" i="35" s="1"/>
  <c r="K468" i="35" s="1"/>
  <c r="Q468" i="35"/>
  <c r="H464" i="35"/>
  <c r="J464" i="35" s="1"/>
  <c r="K464" i="35" s="1"/>
  <c r="Q464" i="35"/>
  <c r="H460" i="35"/>
  <c r="J460" i="35" s="1"/>
  <c r="K460" i="35" s="1"/>
  <c r="Q460" i="35"/>
  <c r="H456" i="35"/>
  <c r="J456" i="35" s="1"/>
  <c r="K456" i="35" s="1"/>
  <c r="Q456" i="35"/>
  <c r="H452" i="35"/>
  <c r="J452" i="35" s="1"/>
  <c r="K452" i="35" s="1"/>
  <c r="Q452" i="35"/>
  <c r="H448" i="35"/>
  <c r="J448" i="35" s="1"/>
  <c r="K448" i="35" s="1"/>
  <c r="Q448" i="35"/>
  <c r="H444" i="35"/>
  <c r="J444" i="35" s="1"/>
  <c r="K444" i="35" s="1"/>
  <c r="Q444" i="35"/>
  <c r="H440" i="35"/>
  <c r="J440" i="35" s="1"/>
  <c r="K440" i="35" s="1"/>
  <c r="Q440" i="35"/>
  <c r="H436" i="35"/>
  <c r="J436" i="35" s="1"/>
  <c r="K436" i="35" s="1"/>
  <c r="Q436" i="35"/>
  <c r="H432" i="35"/>
  <c r="J432" i="35" s="1"/>
  <c r="K432" i="35" s="1"/>
  <c r="Q432" i="35"/>
  <c r="H428" i="35"/>
  <c r="J428" i="35" s="1"/>
  <c r="K428" i="35" s="1"/>
  <c r="Q428" i="35"/>
  <c r="H424" i="35"/>
  <c r="J424" i="35" s="1"/>
  <c r="K424" i="35" s="1"/>
  <c r="Q424" i="35"/>
  <c r="H420" i="35"/>
  <c r="J420" i="35" s="1"/>
  <c r="K420" i="35" s="1"/>
  <c r="Q420" i="35"/>
  <c r="H416" i="35"/>
  <c r="J416" i="35" s="1"/>
  <c r="K416" i="35" s="1"/>
  <c r="Q416" i="35"/>
  <c r="H412" i="35"/>
  <c r="J412" i="35" s="1"/>
  <c r="K412" i="35" s="1"/>
  <c r="Q412" i="35"/>
  <c r="H408" i="35"/>
  <c r="J408" i="35" s="1"/>
  <c r="K408" i="35" s="1"/>
  <c r="Q408" i="35"/>
  <c r="H404" i="35"/>
  <c r="J404" i="35" s="1"/>
  <c r="K404" i="35" s="1"/>
  <c r="Q404" i="35"/>
  <c r="H400" i="35"/>
  <c r="J400" i="35" s="1"/>
  <c r="K400" i="35" s="1"/>
  <c r="Q400" i="35"/>
  <c r="H396" i="35"/>
  <c r="J396" i="35" s="1"/>
  <c r="K396" i="35" s="1"/>
  <c r="Q396" i="35"/>
  <c r="H392" i="35"/>
  <c r="J392" i="35" s="1"/>
  <c r="K392" i="35" s="1"/>
  <c r="Q392" i="35"/>
  <c r="H388" i="35"/>
  <c r="J388" i="35" s="1"/>
  <c r="K388" i="35" s="1"/>
  <c r="Q388" i="35"/>
  <c r="H384" i="35"/>
  <c r="J384" i="35" s="1"/>
  <c r="K384" i="35" s="1"/>
  <c r="Q384" i="35"/>
  <c r="H380" i="35"/>
  <c r="J380" i="35" s="1"/>
  <c r="K380" i="35" s="1"/>
  <c r="Q380" i="35"/>
  <c r="H376" i="35"/>
  <c r="J376" i="35" s="1"/>
  <c r="K376" i="35" s="1"/>
  <c r="Q376" i="35"/>
  <c r="H372" i="35"/>
  <c r="J372" i="35" s="1"/>
  <c r="K372" i="35" s="1"/>
  <c r="Q372" i="35"/>
  <c r="H368" i="35"/>
  <c r="J368" i="35" s="1"/>
  <c r="K368" i="35" s="1"/>
  <c r="Q368" i="35"/>
  <c r="H364" i="35"/>
  <c r="J364" i="35" s="1"/>
  <c r="K364" i="35" s="1"/>
  <c r="Q364" i="35"/>
  <c r="H360" i="35"/>
  <c r="J360" i="35" s="1"/>
  <c r="K360" i="35" s="1"/>
  <c r="Q360" i="35"/>
  <c r="H356" i="35"/>
  <c r="J356" i="35" s="1"/>
  <c r="K356" i="35" s="1"/>
  <c r="Q356" i="35"/>
  <c r="H352" i="35"/>
  <c r="J352" i="35" s="1"/>
  <c r="K352" i="35" s="1"/>
  <c r="Q352" i="35"/>
  <c r="H348" i="35"/>
  <c r="J348" i="35" s="1"/>
  <c r="K348" i="35" s="1"/>
  <c r="Q348" i="35"/>
  <c r="H344" i="35"/>
  <c r="J344" i="35" s="1"/>
  <c r="K344" i="35" s="1"/>
  <c r="Q344" i="35"/>
  <c r="H340" i="35"/>
  <c r="J340" i="35" s="1"/>
  <c r="K340" i="35" s="1"/>
  <c r="Q340" i="35"/>
  <c r="H336" i="35"/>
  <c r="J336" i="35" s="1"/>
  <c r="K336" i="35" s="1"/>
  <c r="Q336" i="35"/>
  <c r="H332" i="35"/>
  <c r="J332" i="35" s="1"/>
  <c r="K332" i="35" s="1"/>
  <c r="Q332" i="35"/>
  <c r="H328" i="35"/>
  <c r="J328" i="35" s="1"/>
  <c r="K328" i="35" s="1"/>
  <c r="Q328" i="35"/>
  <c r="H324" i="35"/>
  <c r="J324" i="35" s="1"/>
  <c r="K324" i="35" s="1"/>
  <c r="Q324" i="35"/>
  <c r="H320" i="35"/>
  <c r="J320" i="35" s="1"/>
  <c r="K320" i="35" s="1"/>
  <c r="Q320" i="35"/>
  <c r="H316" i="35"/>
  <c r="J316" i="35" s="1"/>
  <c r="K316" i="35" s="1"/>
  <c r="Q316" i="35"/>
  <c r="H312" i="35"/>
  <c r="J312" i="35" s="1"/>
  <c r="K312" i="35" s="1"/>
  <c r="Q312" i="35"/>
  <c r="H308" i="35"/>
  <c r="J308" i="35" s="1"/>
  <c r="K308" i="35" s="1"/>
  <c r="Q308" i="35"/>
  <c r="H304" i="35"/>
  <c r="J304" i="35" s="1"/>
  <c r="K304" i="35" s="1"/>
  <c r="Q304" i="35"/>
  <c r="H300" i="35"/>
  <c r="J300" i="35" s="1"/>
  <c r="K300" i="35" s="1"/>
  <c r="Q300" i="35"/>
  <c r="H296" i="35"/>
  <c r="J296" i="35" s="1"/>
  <c r="K296" i="35" s="1"/>
  <c r="Q296" i="35"/>
  <c r="H292" i="35"/>
  <c r="J292" i="35" s="1"/>
  <c r="K292" i="35" s="1"/>
  <c r="Q292" i="35"/>
  <c r="H288" i="35"/>
  <c r="J288" i="35" s="1"/>
  <c r="K288" i="35" s="1"/>
  <c r="Q288" i="35"/>
  <c r="H284" i="35"/>
  <c r="J284" i="35" s="1"/>
  <c r="K284" i="35" s="1"/>
  <c r="Q284" i="35"/>
  <c r="H280" i="35"/>
  <c r="J280" i="35" s="1"/>
  <c r="K280" i="35" s="1"/>
  <c r="Q280" i="35"/>
  <c r="H276" i="35"/>
  <c r="J276" i="35" s="1"/>
  <c r="K276" i="35" s="1"/>
  <c r="Q276" i="35"/>
  <c r="H272" i="35"/>
  <c r="J272" i="35" s="1"/>
  <c r="K272" i="35" s="1"/>
  <c r="Q272" i="35"/>
  <c r="H268" i="35"/>
  <c r="J268" i="35" s="1"/>
  <c r="K268" i="35" s="1"/>
  <c r="Q268" i="35"/>
  <c r="H264" i="35"/>
  <c r="J264" i="35" s="1"/>
  <c r="K264" i="35" s="1"/>
  <c r="Q264" i="35"/>
  <c r="H260" i="35"/>
  <c r="J260" i="35" s="1"/>
  <c r="K260" i="35" s="1"/>
  <c r="Q260" i="35"/>
  <c r="H256" i="35"/>
  <c r="J256" i="35" s="1"/>
  <c r="K256" i="35" s="1"/>
  <c r="Q256" i="35"/>
  <c r="H252" i="35"/>
  <c r="J252" i="35" s="1"/>
  <c r="K252" i="35" s="1"/>
  <c r="Q252" i="35"/>
  <c r="H248" i="35"/>
  <c r="J248" i="35" s="1"/>
  <c r="K248" i="35" s="1"/>
  <c r="Q248" i="35"/>
  <c r="H244" i="35"/>
  <c r="J244" i="35" s="1"/>
  <c r="K244" i="35" s="1"/>
  <c r="Q244" i="35"/>
  <c r="H240" i="35"/>
  <c r="J240" i="35" s="1"/>
  <c r="K240" i="35" s="1"/>
  <c r="Q240" i="35"/>
  <c r="H236" i="35"/>
  <c r="J236" i="35" s="1"/>
  <c r="K236" i="35" s="1"/>
  <c r="Q236" i="35"/>
  <c r="H232" i="35"/>
  <c r="J232" i="35" s="1"/>
  <c r="K232" i="35" s="1"/>
  <c r="Q232" i="35"/>
  <c r="H228" i="35"/>
  <c r="J228" i="35" s="1"/>
  <c r="K228" i="35" s="1"/>
  <c r="Q228" i="35"/>
  <c r="H224" i="35"/>
  <c r="J224" i="35" s="1"/>
  <c r="K224" i="35" s="1"/>
  <c r="Q224" i="35"/>
  <c r="H220" i="35"/>
  <c r="J220" i="35" s="1"/>
  <c r="K220" i="35" s="1"/>
  <c r="Q220" i="35"/>
  <c r="H216" i="35"/>
  <c r="J216" i="35" s="1"/>
  <c r="K216" i="35" s="1"/>
  <c r="Q216" i="35"/>
  <c r="H212" i="35"/>
  <c r="J212" i="35" s="1"/>
  <c r="K212" i="35" s="1"/>
  <c r="Q212" i="35"/>
  <c r="H208" i="35"/>
  <c r="J208" i="35" s="1"/>
  <c r="K208" i="35" s="1"/>
  <c r="Q208" i="35"/>
  <c r="H204" i="35"/>
  <c r="J204" i="35" s="1"/>
  <c r="K204" i="35" s="1"/>
  <c r="Q204" i="35"/>
  <c r="H200" i="35"/>
  <c r="J200" i="35" s="1"/>
  <c r="K200" i="35" s="1"/>
  <c r="Q200" i="35"/>
  <c r="H196" i="35"/>
  <c r="J196" i="35" s="1"/>
  <c r="K196" i="35" s="1"/>
  <c r="Q196" i="35"/>
  <c r="H192" i="35"/>
  <c r="J192" i="35" s="1"/>
  <c r="K192" i="35" s="1"/>
  <c r="Q192" i="35"/>
  <c r="H188" i="35"/>
  <c r="J188" i="35" s="1"/>
  <c r="K188" i="35" s="1"/>
  <c r="Q188" i="35"/>
  <c r="H184" i="35"/>
  <c r="J184" i="35" s="1"/>
  <c r="K184" i="35" s="1"/>
  <c r="Q184" i="35"/>
  <c r="H180" i="35"/>
  <c r="J180" i="35" s="1"/>
  <c r="K180" i="35" s="1"/>
  <c r="Q180" i="35"/>
  <c r="H176" i="35"/>
  <c r="J176" i="35" s="1"/>
  <c r="K176" i="35" s="1"/>
  <c r="Q176" i="35"/>
  <c r="H172" i="35"/>
  <c r="J172" i="35" s="1"/>
  <c r="K172" i="35" s="1"/>
  <c r="Q172" i="35"/>
  <c r="H168" i="35"/>
  <c r="J168" i="35" s="1"/>
  <c r="K168" i="35" s="1"/>
  <c r="Q168" i="35"/>
  <c r="H164" i="35"/>
  <c r="J164" i="35" s="1"/>
  <c r="K164" i="35" s="1"/>
  <c r="Q164" i="35"/>
  <c r="H160" i="35"/>
  <c r="J160" i="35" s="1"/>
  <c r="K160" i="35" s="1"/>
  <c r="Q160" i="35"/>
  <c r="H156" i="35"/>
  <c r="J156" i="35" s="1"/>
  <c r="K156" i="35" s="1"/>
  <c r="Q156" i="35"/>
  <c r="H152" i="35"/>
  <c r="J152" i="35" s="1"/>
  <c r="K152" i="35" s="1"/>
  <c r="Q152" i="35"/>
  <c r="H148" i="35"/>
  <c r="J148" i="35" s="1"/>
  <c r="K148" i="35" s="1"/>
  <c r="Q148" i="35"/>
  <c r="H144" i="35"/>
  <c r="J144" i="35" s="1"/>
  <c r="K144" i="35" s="1"/>
  <c r="Q144" i="35"/>
  <c r="H140" i="35"/>
  <c r="J140" i="35" s="1"/>
  <c r="K140" i="35" s="1"/>
  <c r="Q140" i="35"/>
  <c r="H136" i="35"/>
  <c r="J136" i="35" s="1"/>
  <c r="K136" i="35" s="1"/>
  <c r="Q136" i="35"/>
  <c r="H132" i="35"/>
  <c r="J132" i="35" s="1"/>
  <c r="K132" i="35" s="1"/>
  <c r="Q132" i="35"/>
  <c r="H128" i="35"/>
  <c r="J128" i="35" s="1"/>
  <c r="K128" i="35" s="1"/>
  <c r="Q128" i="35"/>
  <c r="H124" i="35"/>
  <c r="J124" i="35" s="1"/>
  <c r="K124" i="35" s="1"/>
  <c r="Q124" i="35"/>
  <c r="H120" i="35"/>
  <c r="J120" i="35" s="1"/>
  <c r="K120" i="35" s="1"/>
  <c r="Q120" i="35"/>
  <c r="H116" i="35"/>
  <c r="J116" i="35" s="1"/>
  <c r="K116" i="35" s="1"/>
  <c r="Q116" i="35"/>
  <c r="H112" i="35"/>
  <c r="J112" i="35" s="1"/>
  <c r="K112" i="35" s="1"/>
  <c r="Q112" i="35"/>
  <c r="H108" i="35"/>
  <c r="J108" i="35" s="1"/>
  <c r="K108" i="35" s="1"/>
  <c r="Q108" i="35"/>
  <c r="H104" i="35"/>
  <c r="J104" i="35" s="1"/>
  <c r="K104" i="35" s="1"/>
  <c r="Q104" i="35"/>
  <c r="H100" i="35"/>
  <c r="J100" i="35" s="1"/>
  <c r="K100" i="35" s="1"/>
  <c r="Q100" i="35"/>
  <c r="H96" i="35"/>
  <c r="J96" i="35" s="1"/>
  <c r="K96" i="35" s="1"/>
  <c r="Q96" i="35"/>
  <c r="H92" i="35"/>
  <c r="J92" i="35" s="1"/>
  <c r="K92" i="35" s="1"/>
  <c r="Q92" i="35"/>
  <c r="H88" i="35"/>
  <c r="J88" i="35" s="1"/>
  <c r="K88" i="35" s="1"/>
  <c r="Q88" i="35"/>
  <c r="H84" i="35"/>
  <c r="J84" i="35" s="1"/>
  <c r="K84" i="35" s="1"/>
  <c r="Q84" i="35"/>
  <c r="H80" i="35"/>
  <c r="J80" i="35" s="1"/>
  <c r="K80" i="35" s="1"/>
  <c r="Q80" i="35"/>
  <c r="H76" i="35"/>
  <c r="J76" i="35" s="1"/>
  <c r="K76" i="35" s="1"/>
  <c r="Q76" i="35"/>
  <c r="H72" i="35"/>
  <c r="J72" i="35" s="1"/>
  <c r="K72" i="35" s="1"/>
  <c r="Q72" i="35"/>
  <c r="H68" i="35"/>
  <c r="J68" i="35" s="1"/>
  <c r="K68" i="35" s="1"/>
  <c r="Q68" i="35"/>
  <c r="H64" i="35"/>
  <c r="J64" i="35" s="1"/>
  <c r="K64" i="35" s="1"/>
  <c r="Q64" i="35"/>
  <c r="H60" i="35"/>
  <c r="J60" i="35" s="1"/>
  <c r="K60" i="35" s="1"/>
  <c r="Q60" i="35"/>
  <c r="H56" i="35"/>
  <c r="J56" i="35" s="1"/>
  <c r="K56" i="35" s="1"/>
  <c r="Q56" i="35"/>
  <c r="H52" i="35"/>
  <c r="J52" i="35" s="1"/>
  <c r="K52" i="35" s="1"/>
  <c r="Q52" i="35"/>
  <c r="H48" i="35"/>
  <c r="J48" i="35" s="1"/>
  <c r="K48" i="35" s="1"/>
  <c r="Q48" i="35"/>
  <c r="H44" i="35"/>
  <c r="J44" i="35" s="1"/>
  <c r="K44" i="35" s="1"/>
  <c r="Q44" i="35"/>
  <c r="H40" i="35"/>
  <c r="J40" i="35" s="1"/>
  <c r="K40" i="35" s="1"/>
  <c r="Q40" i="35"/>
  <c r="H36" i="35"/>
  <c r="J36" i="35" s="1"/>
  <c r="K36" i="35" s="1"/>
  <c r="Q36" i="35"/>
  <c r="H32" i="35"/>
  <c r="J32" i="35" s="1"/>
  <c r="K32" i="35" s="1"/>
  <c r="Q32" i="35"/>
  <c r="H28" i="35"/>
  <c r="J28" i="35" s="1"/>
  <c r="K28" i="35" s="1"/>
  <c r="Q28" i="35"/>
  <c r="H24" i="35"/>
  <c r="J24" i="35" s="1"/>
  <c r="K24" i="35" s="1"/>
  <c r="Q24" i="35"/>
  <c r="H20" i="35"/>
  <c r="J20" i="35" s="1"/>
  <c r="K20" i="35" s="1"/>
  <c r="Q20" i="35"/>
  <c r="H16" i="35"/>
  <c r="J16" i="35" s="1"/>
  <c r="K16" i="35" s="1"/>
  <c r="Q16" i="35"/>
  <c r="H12" i="35"/>
  <c r="J12" i="35" s="1"/>
  <c r="K12" i="35" s="1"/>
  <c r="Q12" i="35"/>
  <c r="H8" i="35"/>
  <c r="J8" i="35" s="1"/>
  <c r="K8" i="35" s="1"/>
  <c r="Q8" i="35"/>
  <c r="H4" i="35"/>
  <c r="J4" i="35" s="1"/>
  <c r="K4" i="35" s="1"/>
  <c r="Q4" i="35"/>
  <c r="H537" i="35"/>
  <c r="J537" i="35" s="1"/>
  <c r="K537" i="35" s="1"/>
  <c r="Q537" i="35"/>
  <c r="H525" i="35"/>
  <c r="J525" i="35" s="1"/>
  <c r="K525" i="35" s="1"/>
  <c r="Q525" i="35"/>
  <c r="H509" i="35"/>
  <c r="J509" i="35" s="1"/>
  <c r="K509" i="35" s="1"/>
  <c r="Q509" i="35"/>
  <c r="H497" i="35"/>
  <c r="J497" i="35" s="1"/>
  <c r="K497" i="35" s="1"/>
  <c r="Q497" i="35"/>
  <c r="H493" i="35"/>
  <c r="J493" i="35" s="1"/>
  <c r="K493" i="35" s="1"/>
  <c r="Q493" i="35"/>
  <c r="H477" i="35"/>
  <c r="J477" i="35" s="1"/>
  <c r="K477" i="35" s="1"/>
  <c r="Q477" i="35"/>
  <c r="H461" i="35"/>
  <c r="J461" i="35" s="1"/>
  <c r="K461" i="35" s="1"/>
  <c r="Q461" i="35"/>
  <c r="H449" i="35"/>
  <c r="J449" i="35" s="1"/>
  <c r="K449" i="35" s="1"/>
  <c r="Q449" i="35"/>
  <c r="H437" i="35"/>
  <c r="J437" i="35" s="1"/>
  <c r="K437" i="35" s="1"/>
  <c r="Q437" i="35"/>
  <c r="H425" i="35"/>
  <c r="J425" i="35" s="1"/>
  <c r="K425" i="35" s="1"/>
  <c r="Q425" i="35"/>
  <c r="H417" i="35"/>
  <c r="J417" i="35" s="1"/>
  <c r="K417" i="35" s="1"/>
  <c r="Q417" i="35"/>
  <c r="H405" i="35"/>
  <c r="J405" i="35" s="1"/>
  <c r="K405" i="35" s="1"/>
  <c r="Q405" i="35"/>
  <c r="H393" i="35"/>
  <c r="J393" i="35" s="1"/>
  <c r="K393" i="35" s="1"/>
  <c r="Q393" i="35"/>
  <c r="H385" i="35"/>
  <c r="J385" i="35" s="1"/>
  <c r="K385" i="35" s="1"/>
  <c r="Q385" i="35"/>
  <c r="H369" i="35"/>
  <c r="J369" i="35" s="1"/>
  <c r="K369" i="35" s="1"/>
  <c r="Q369" i="35"/>
  <c r="H357" i="35"/>
  <c r="J357" i="35" s="1"/>
  <c r="K357" i="35" s="1"/>
  <c r="Q357" i="35"/>
  <c r="H349" i="35"/>
  <c r="J349" i="35" s="1"/>
  <c r="K349" i="35" s="1"/>
  <c r="Q349" i="35"/>
  <c r="H337" i="35"/>
  <c r="J337" i="35" s="1"/>
  <c r="K337" i="35" s="1"/>
  <c r="Q337" i="35"/>
  <c r="H329" i="35"/>
  <c r="J329" i="35" s="1"/>
  <c r="K329" i="35" s="1"/>
  <c r="Q329" i="35"/>
  <c r="H313" i="35"/>
  <c r="J313" i="35" s="1"/>
  <c r="K313" i="35" s="1"/>
  <c r="Q313" i="35"/>
  <c r="H301" i="35"/>
  <c r="J301" i="35" s="1"/>
  <c r="K301" i="35" s="1"/>
  <c r="Q301" i="35"/>
  <c r="H293" i="35"/>
  <c r="J293" i="35" s="1"/>
  <c r="K293" i="35" s="1"/>
  <c r="Q293" i="35"/>
  <c r="H285" i="35"/>
  <c r="J285" i="35" s="1"/>
  <c r="K285" i="35" s="1"/>
  <c r="Q285" i="35"/>
  <c r="H273" i="35"/>
  <c r="J273" i="35" s="1"/>
  <c r="K273" i="35" s="1"/>
  <c r="Q273" i="35"/>
  <c r="H261" i="35"/>
  <c r="J261" i="35" s="1"/>
  <c r="K261" i="35" s="1"/>
  <c r="Q261" i="35"/>
  <c r="H249" i="35"/>
  <c r="J249" i="35" s="1"/>
  <c r="K249" i="35" s="1"/>
  <c r="Q249" i="35"/>
  <c r="H233" i="35"/>
  <c r="J233" i="35" s="1"/>
  <c r="K233" i="35" s="1"/>
  <c r="Q233" i="35"/>
  <c r="H221" i="35"/>
  <c r="J221" i="35" s="1"/>
  <c r="K221" i="35" s="1"/>
  <c r="Q221" i="35"/>
  <c r="H217" i="35"/>
  <c r="J217" i="35" s="1"/>
  <c r="K217" i="35" s="1"/>
  <c r="Q217" i="35"/>
  <c r="H205" i="35"/>
  <c r="J205" i="35" s="1"/>
  <c r="K205" i="35" s="1"/>
  <c r="Q205" i="35"/>
  <c r="H197" i="35"/>
  <c r="J197" i="35" s="1"/>
  <c r="K197" i="35" s="1"/>
  <c r="Q197" i="35"/>
  <c r="H185" i="35"/>
  <c r="J185" i="35" s="1"/>
  <c r="K185" i="35" s="1"/>
  <c r="Q185" i="35"/>
  <c r="H173" i="35"/>
  <c r="J173" i="35" s="1"/>
  <c r="K173" i="35" s="1"/>
  <c r="Q173" i="35"/>
  <c r="H161" i="35"/>
  <c r="J161" i="35" s="1"/>
  <c r="K161" i="35" s="1"/>
  <c r="Q161" i="35"/>
  <c r="H145" i="35"/>
  <c r="J145" i="35" s="1"/>
  <c r="K145" i="35" s="1"/>
  <c r="Q145" i="35"/>
  <c r="H137" i="35"/>
  <c r="J137" i="35" s="1"/>
  <c r="K137" i="35" s="1"/>
  <c r="Q137" i="35"/>
  <c r="H125" i="35"/>
  <c r="J125" i="35" s="1"/>
  <c r="K125" i="35" s="1"/>
  <c r="Q125" i="35"/>
  <c r="H113" i="35"/>
  <c r="J113" i="35" s="1"/>
  <c r="K113" i="35" s="1"/>
  <c r="Q113" i="35"/>
  <c r="H101" i="35"/>
  <c r="J101" i="35" s="1"/>
  <c r="K101" i="35" s="1"/>
  <c r="Q101" i="35"/>
  <c r="H93" i="35"/>
  <c r="J93" i="35" s="1"/>
  <c r="K93" i="35" s="1"/>
  <c r="Q93" i="35"/>
  <c r="H77" i="35"/>
  <c r="J77" i="35" s="1"/>
  <c r="K77" i="35" s="1"/>
  <c r="Q77" i="35"/>
  <c r="H65" i="35"/>
  <c r="J65" i="35" s="1"/>
  <c r="K65" i="35" s="1"/>
  <c r="Q65" i="35"/>
  <c r="H57" i="35"/>
  <c r="J57" i="35" s="1"/>
  <c r="K57" i="35" s="1"/>
  <c r="Q57" i="35"/>
  <c r="H41" i="35"/>
  <c r="J41" i="35" s="1"/>
  <c r="K41" i="35" s="1"/>
  <c r="Q41" i="35"/>
  <c r="H13" i="35"/>
  <c r="J13" i="35" s="1"/>
  <c r="K13" i="35" s="1"/>
  <c r="Q13" i="35"/>
  <c r="H543" i="35"/>
  <c r="J543" i="35" s="1"/>
  <c r="K543" i="35" s="1"/>
  <c r="Q543" i="35"/>
  <c r="H539" i="35"/>
  <c r="J539" i="35" s="1"/>
  <c r="K539" i="35" s="1"/>
  <c r="Q539" i="35"/>
  <c r="H535" i="35"/>
  <c r="J535" i="35" s="1"/>
  <c r="K535" i="35" s="1"/>
  <c r="Q535" i="35"/>
  <c r="H531" i="35"/>
  <c r="J531" i="35" s="1"/>
  <c r="K531" i="35" s="1"/>
  <c r="Q531" i="35"/>
  <c r="H527" i="35"/>
  <c r="J527" i="35" s="1"/>
  <c r="K527" i="35" s="1"/>
  <c r="Q527" i="35"/>
  <c r="H523" i="35"/>
  <c r="J523" i="35" s="1"/>
  <c r="K523" i="35" s="1"/>
  <c r="Q523" i="35"/>
  <c r="H519" i="35"/>
  <c r="J519" i="35" s="1"/>
  <c r="K519" i="35" s="1"/>
  <c r="Q519" i="35"/>
  <c r="H515" i="35"/>
  <c r="J515" i="35" s="1"/>
  <c r="K515" i="35" s="1"/>
  <c r="Q515" i="35"/>
  <c r="H511" i="35"/>
  <c r="J511" i="35" s="1"/>
  <c r="K511" i="35" s="1"/>
  <c r="Q511" i="35"/>
  <c r="H507" i="35"/>
  <c r="J507" i="35" s="1"/>
  <c r="K507" i="35" s="1"/>
  <c r="Q507" i="35"/>
  <c r="H503" i="35"/>
  <c r="J503" i="35" s="1"/>
  <c r="K503" i="35" s="1"/>
  <c r="Q503" i="35"/>
  <c r="H499" i="35"/>
  <c r="J499" i="35" s="1"/>
  <c r="K499" i="35" s="1"/>
  <c r="Q499" i="35"/>
  <c r="H495" i="35"/>
  <c r="J495" i="35" s="1"/>
  <c r="K495" i="35" s="1"/>
  <c r="Q495" i="35"/>
  <c r="H491" i="35"/>
  <c r="J491" i="35" s="1"/>
  <c r="K491" i="35" s="1"/>
  <c r="Q491" i="35"/>
  <c r="H487" i="35"/>
  <c r="J487" i="35" s="1"/>
  <c r="K487" i="35" s="1"/>
  <c r="Q487" i="35"/>
  <c r="H483" i="35"/>
  <c r="J483" i="35" s="1"/>
  <c r="K483" i="35" s="1"/>
  <c r="Q483" i="35"/>
  <c r="H479" i="35"/>
  <c r="J479" i="35" s="1"/>
  <c r="K479" i="35" s="1"/>
  <c r="Q479" i="35"/>
  <c r="H475" i="35"/>
  <c r="J475" i="35" s="1"/>
  <c r="K475" i="35" s="1"/>
  <c r="Q475" i="35"/>
  <c r="H471" i="35"/>
  <c r="J471" i="35" s="1"/>
  <c r="K471" i="35" s="1"/>
  <c r="Q471" i="35"/>
  <c r="H467" i="35"/>
  <c r="J467" i="35" s="1"/>
  <c r="K467" i="35" s="1"/>
  <c r="Q467" i="35"/>
  <c r="H463" i="35"/>
  <c r="J463" i="35" s="1"/>
  <c r="K463" i="35" s="1"/>
  <c r="Q463" i="35"/>
  <c r="H459" i="35"/>
  <c r="J459" i="35" s="1"/>
  <c r="K459" i="35" s="1"/>
  <c r="Q459" i="35"/>
  <c r="H455" i="35"/>
  <c r="J455" i="35" s="1"/>
  <c r="K455" i="35" s="1"/>
  <c r="Q455" i="35"/>
  <c r="H451" i="35"/>
  <c r="J451" i="35" s="1"/>
  <c r="K451" i="35" s="1"/>
  <c r="Q451" i="35"/>
  <c r="H447" i="35"/>
  <c r="J447" i="35" s="1"/>
  <c r="K447" i="35" s="1"/>
  <c r="Q447" i="35"/>
  <c r="H443" i="35"/>
  <c r="J443" i="35" s="1"/>
  <c r="K443" i="35" s="1"/>
  <c r="Q443" i="35"/>
  <c r="H439" i="35"/>
  <c r="J439" i="35" s="1"/>
  <c r="K439" i="35" s="1"/>
  <c r="Q439" i="35"/>
  <c r="H435" i="35"/>
  <c r="J435" i="35" s="1"/>
  <c r="K435" i="35" s="1"/>
  <c r="Q435" i="35"/>
  <c r="H431" i="35"/>
  <c r="J431" i="35" s="1"/>
  <c r="K431" i="35" s="1"/>
  <c r="Q431" i="35"/>
  <c r="H427" i="35"/>
  <c r="J427" i="35" s="1"/>
  <c r="K427" i="35" s="1"/>
  <c r="Q427" i="35"/>
  <c r="H423" i="35"/>
  <c r="J423" i="35" s="1"/>
  <c r="K423" i="35" s="1"/>
  <c r="Q423" i="35"/>
  <c r="H419" i="35"/>
  <c r="J419" i="35" s="1"/>
  <c r="K419" i="35" s="1"/>
  <c r="Q419" i="35"/>
  <c r="H415" i="35"/>
  <c r="J415" i="35" s="1"/>
  <c r="K415" i="35" s="1"/>
  <c r="Q415" i="35"/>
  <c r="H411" i="35"/>
  <c r="J411" i="35" s="1"/>
  <c r="K411" i="35" s="1"/>
  <c r="Q411" i="35"/>
  <c r="H407" i="35"/>
  <c r="J407" i="35" s="1"/>
  <c r="K407" i="35" s="1"/>
  <c r="Q407" i="35"/>
  <c r="H403" i="35"/>
  <c r="J403" i="35" s="1"/>
  <c r="K403" i="35" s="1"/>
  <c r="Q403" i="35"/>
  <c r="H399" i="35"/>
  <c r="J399" i="35" s="1"/>
  <c r="K399" i="35" s="1"/>
  <c r="Q399" i="35"/>
  <c r="H395" i="35"/>
  <c r="J395" i="35" s="1"/>
  <c r="K395" i="35" s="1"/>
  <c r="Q395" i="35"/>
  <c r="H391" i="35"/>
  <c r="J391" i="35" s="1"/>
  <c r="K391" i="35" s="1"/>
  <c r="Q391" i="35"/>
  <c r="H387" i="35"/>
  <c r="J387" i="35" s="1"/>
  <c r="K387" i="35" s="1"/>
  <c r="Q387" i="35"/>
  <c r="H383" i="35"/>
  <c r="J383" i="35" s="1"/>
  <c r="K383" i="35" s="1"/>
  <c r="Q383" i="35"/>
  <c r="H379" i="35"/>
  <c r="J379" i="35" s="1"/>
  <c r="K379" i="35" s="1"/>
  <c r="Q379" i="35"/>
  <c r="H375" i="35"/>
  <c r="J375" i="35" s="1"/>
  <c r="K375" i="35" s="1"/>
  <c r="Q375" i="35"/>
  <c r="H371" i="35"/>
  <c r="J371" i="35" s="1"/>
  <c r="K371" i="35" s="1"/>
  <c r="Q371" i="35"/>
  <c r="H367" i="35"/>
  <c r="J367" i="35" s="1"/>
  <c r="K367" i="35" s="1"/>
  <c r="Q367" i="35"/>
  <c r="H363" i="35"/>
  <c r="J363" i="35" s="1"/>
  <c r="K363" i="35" s="1"/>
  <c r="Q363" i="35"/>
  <c r="H359" i="35"/>
  <c r="J359" i="35" s="1"/>
  <c r="K359" i="35" s="1"/>
  <c r="Q359" i="35"/>
  <c r="H355" i="35"/>
  <c r="J355" i="35" s="1"/>
  <c r="K355" i="35" s="1"/>
  <c r="Q355" i="35"/>
  <c r="H351" i="35"/>
  <c r="J351" i="35" s="1"/>
  <c r="K351" i="35" s="1"/>
  <c r="Q351" i="35"/>
  <c r="H347" i="35"/>
  <c r="J347" i="35" s="1"/>
  <c r="K347" i="35" s="1"/>
  <c r="Q347" i="35"/>
  <c r="H343" i="35"/>
  <c r="J343" i="35" s="1"/>
  <c r="K343" i="35" s="1"/>
  <c r="Q343" i="35"/>
  <c r="H339" i="35"/>
  <c r="J339" i="35" s="1"/>
  <c r="K339" i="35" s="1"/>
  <c r="Q339" i="35"/>
  <c r="H335" i="35"/>
  <c r="J335" i="35" s="1"/>
  <c r="K335" i="35" s="1"/>
  <c r="Q335" i="35"/>
  <c r="H331" i="35"/>
  <c r="J331" i="35" s="1"/>
  <c r="K331" i="35" s="1"/>
  <c r="Q331" i="35"/>
  <c r="H327" i="35"/>
  <c r="J327" i="35" s="1"/>
  <c r="K327" i="35" s="1"/>
  <c r="Q327" i="35"/>
  <c r="H323" i="35"/>
  <c r="J323" i="35" s="1"/>
  <c r="K323" i="35" s="1"/>
  <c r="Q323" i="35"/>
  <c r="H319" i="35"/>
  <c r="J319" i="35" s="1"/>
  <c r="K319" i="35" s="1"/>
  <c r="Q319" i="35"/>
  <c r="H315" i="35"/>
  <c r="J315" i="35" s="1"/>
  <c r="K315" i="35" s="1"/>
  <c r="Q315" i="35"/>
  <c r="H311" i="35"/>
  <c r="J311" i="35" s="1"/>
  <c r="K311" i="35" s="1"/>
  <c r="Q311" i="35"/>
  <c r="H307" i="35"/>
  <c r="J307" i="35" s="1"/>
  <c r="K307" i="35" s="1"/>
  <c r="Q307" i="35"/>
  <c r="H303" i="35"/>
  <c r="J303" i="35" s="1"/>
  <c r="K303" i="35" s="1"/>
  <c r="Q303" i="35"/>
  <c r="H299" i="35"/>
  <c r="J299" i="35" s="1"/>
  <c r="K299" i="35" s="1"/>
  <c r="Q299" i="35"/>
  <c r="H295" i="35"/>
  <c r="J295" i="35" s="1"/>
  <c r="K295" i="35" s="1"/>
  <c r="Q295" i="35"/>
  <c r="H291" i="35"/>
  <c r="J291" i="35" s="1"/>
  <c r="K291" i="35" s="1"/>
  <c r="Q291" i="35"/>
  <c r="H287" i="35"/>
  <c r="J287" i="35" s="1"/>
  <c r="K287" i="35" s="1"/>
  <c r="Q287" i="35"/>
  <c r="H283" i="35"/>
  <c r="J283" i="35" s="1"/>
  <c r="K283" i="35" s="1"/>
  <c r="Q283" i="35"/>
  <c r="H279" i="35"/>
  <c r="J279" i="35" s="1"/>
  <c r="K279" i="35" s="1"/>
  <c r="Q279" i="35"/>
  <c r="H275" i="35"/>
  <c r="J275" i="35" s="1"/>
  <c r="K275" i="35" s="1"/>
  <c r="Q275" i="35"/>
  <c r="H271" i="35"/>
  <c r="J271" i="35" s="1"/>
  <c r="K271" i="35" s="1"/>
  <c r="Q271" i="35"/>
  <c r="H267" i="35"/>
  <c r="J267" i="35" s="1"/>
  <c r="K267" i="35" s="1"/>
  <c r="Q267" i="35"/>
  <c r="H263" i="35"/>
  <c r="J263" i="35" s="1"/>
  <c r="K263" i="35" s="1"/>
  <c r="Q263" i="35"/>
  <c r="H259" i="35"/>
  <c r="J259" i="35" s="1"/>
  <c r="K259" i="35" s="1"/>
  <c r="Q259" i="35"/>
  <c r="H255" i="35"/>
  <c r="J255" i="35" s="1"/>
  <c r="K255" i="35" s="1"/>
  <c r="Q255" i="35"/>
  <c r="H251" i="35"/>
  <c r="J251" i="35" s="1"/>
  <c r="K251" i="35" s="1"/>
  <c r="Q251" i="35"/>
  <c r="H247" i="35"/>
  <c r="J247" i="35" s="1"/>
  <c r="K247" i="35" s="1"/>
  <c r="Q247" i="35"/>
  <c r="H243" i="35"/>
  <c r="J243" i="35" s="1"/>
  <c r="K243" i="35" s="1"/>
  <c r="Q243" i="35"/>
  <c r="H239" i="35"/>
  <c r="J239" i="35" s="1"/>
  <c r="K239" i="35" s="1"/>
  <c r="Q239" i="35"/>
  <c r="H235" i="35"/>
  <c r="J235" i="35" s="1"/>
  <c r="K235" i="35" s="1"/>
  <c r="Q235" i="35"/>
  <c r="H231" i="35"/>
  <c r="J231" i="35" s="1"/>
  <c r="K231" i="35" s="1"/>
  <c r="Q231" i="35"/>
  <c r="H227" i="35"/>
  <c r="J227" i="35" s="1"/>
  <c r="K227" i="35" s="1"/>
  <c r="Q227" i="35"/>
  <c r="H223" i="35"/>
  <c r="J223" i="35" s="1"/>
  <c r="K223" i="35" s="1"/>
  <c r="Q223" i="35"/>
  <c r="H219" i="35"/>
  <c r="J219" i="35" s="1"/>
  <c r="K219" i="35" s="1"/>
  <c r="Q219" i="35"/>
  <c r="H215" i="35"/>
  <c r="J215" i="35" s="1"/>
  <c r="K215" i="35" s="1"/>
  <c r="Q215" i="35"/>
  <c r="H211" i="35"/>
  <c r="J211" i="35" s="1"/>
  <c r="K211" i="35" s="1"/>
  <c r="Q211" i="35"/>
  <c r="H207" i="35"/>
  <c r="J207" i="35" s="1"/>
  <c r="K207" i="35" s="1"/>
  <c r="Q207" i="35"/>
  <c r="H203" i="35"/>
  <c r="J203" i="35" s="1"/>
  <c r="K203" i="35" s="1"/>
  <c r="Q203" i="35"/>
  <c r="H199" i="35"/>
  <c r="J199" i="35" s="1"/>
  <c r="K199" i="35" s="1"/>
  <c r="Q199" i="35"/>
  <c r="H195" i="35"/>
  <c r="J195" i="35" s="1"/>
  <c r="K195" i="35" s="1"/>
  <c r="Q195" i="35"/>
  <c r="H191" i="35"/>
  <c r="J191" i="35" s="1"/>
  <c r="K191" i="35" s="1"/>
  <c r="Q191" i="35"/>
  <c r="H187" i="35"/>
  <c r="J187" i="35" s="1"/>
  <c r="K187" i="35" s="1"/>
  <c r="Q187" i="35"/>
  <c r="H183" i="35"/>
  <c r="J183" i="35" s="1"/>
  <c r="K183" i="35" s="1"/>
  <c r="Q183" i="35"/>
  <c r="H179" i="35"/>
  <c r="J179" i="35" s="1"/>
  <c r="K179" i="35" s="1"/>
  <c r="Q179" i="35"/>
  <c r="H175" i="35"/>
  <c r="J175" i="35" s="1"/>
  <c r="K175" i="35" s="1"/>
  <c r="Q175" i="35"/>
  <c r="H171" i="35"/>
  <c r="J171" i="35" s="1"/>
  <c r="K171" i="35" s="1"/>
  <c r="Q171" i="35"/>
  <c r="H167" i="35"/>
  <c r="J167" i="35" s="1"/>
  <c r="K167" i="35" s="1"/>
  <c r="Q167" i="35"/>
  <c r="H163" i="35"/>
  <c r="J163" i="35" s="1"/>
  <c r="K163" i="35" s="1"/>
  <c r="Q163" i="35"/>
  <c r="H159" i="35"/>
  <c r="J159" i="35" s="1"/>
  <c r="K159" i="35" s="1"/>
  <c r="Q159" i="35"/>
  <c r="H155" i="35"/>
  <c r="J155" i="35" s="1"/>
  <c r="K155" i="35" s="1"/>
  <c r="Q155" i="35"/>
  <c r="H151" i="35"/>
  <c r="J151" i="35" s="1"/>
  <c r="K151" i="35" s="1"/>
  <c r="Q151" i="35"/>
  <c r="H147" i="35"/>
  <c r="J147" i="35" s="1"/>
  <c r="K147" i="35" s="1"/>
  <c r="Q147" i="35"/>
  <c r="H143" i="35"/>
  <c r="J143" i="35" s="1"/>
  <c r="K143" i="35" s="1"/>
  <c r="Q143" i="35"/>
  <c r="H139" i="35"/>
  <c r="J139" i="35" s="1"/>
  <c r="K139" i="35" s="1"/>
  <c r="Q139" i="35"/>
  <c r="H135" i="35"/>
  <c r="J135" i="35" s="1"/>
  <c r="K135" i="35" s="1"/>
  <c r="Q135" i="35"/>
  <c r="H131" i="35"/>
  <c r="J131" i="35" s="1"/>
  <c r="K131" i="35" s="1"/>
  <c r="Q131" i="35"/>
  <c r="H127" i="35"/>
  <c r="J127" i="35" s="1"/>
  <c r="K127" i="35" s="1"/>
  <c r="Q127" i="35"/>
  <c r="H123" i="35"/>
  <c r="J123" i="35" s="1"/>
  <c r="K123" i="35" s="1"/>
  <c r="Q123" i="35"/>
  <c r="H119" i="35"/>
  <c r="J119" i="35" s="1"/>
  <c r="K119" i="35" s="1"/>
  <c r="Q119" i="35"/>
  <c r="H115" i="35"/>
  <c r="J115" i="35" s="1"/>
  <c r="K115" i="35" s="1"/>
  <c r="Q115" i="35"/>
  <c r="H111" i="35"/>
  <c r="J111" i="35" s="1"/>
  <c r="K111" i="35" s="1"/>
  <c r="Q111" i="35"/>
  <c r="H107" i="35"/>
  <c r="J107" i="35" s="1"/>
  <c r="K107" i="35" s="1"/>
  <c r="Q107" i="35"/>
  <c r="H103" i="35"/>
  <c r="J103" i="35" s="1"/>
  <c r="K103" i="35" s="1"/>
  <c r="Q103" i="35"/>
  <c r="H99" i="35"/>
  <c r="J99" i="35" s="1"/>
  <c r="K99" i="35" s="1"/>
  <c r="Q99" i="35"/>
  <c r="H95" i="35"/>
  <c r="J95" i="35" s="1"/>
  <c r="K95" i="35" s="1"/>
  <c r="Q95" i="35"/>
  <c r="H91" i="35"/>
  <c r="J91" i="35" s="1"/>
  <c r="K91" i="35" s="1"/>
  <c r="Q91" i="35"/>
  <c r="H87" i="35"/>
  <c r="J87" i="35" s="1"/>
  <c r="K87" i="35" s="1"/>
  <c r="Q87" i="35"/>
  <c r="H83" i="35"/>
  <c r="J83" i="35" s="1"/>
  <c r="K83" i="35" s="1"/>
  <c r="Q83" i="35"/>
  <c r="H79" i="35"/>
  <c r="J79" i="35" s="1"/>
  <c r="K79" i="35" s="1"/>
  <c r="Q79" i="35"/>
  <c r="H75" i="35"/>
  <c r="J75" i="35" s="1"/>
  <c r="K75" i="35" s="1"/>
  <c r="Q75" i="35"/>
  <c r="H71" i="35"/>
  <c r="J71" i="35" s="1"/>
  <c r="K71" i="35" s="1"/>
  <c r="Q71" i="35"/>
  <c r="H67" i="35"/>
  <c r="J67" i="35" s="1"/>
  <c r="K67" i="35" s="1"/>
  <c r="Q67" i="35"/>
  <c r="H63" i="35"/>
  <c r="J63" i="35" s="1"/>
  <c r="K63" i="35" s="1"/>
  <c r="Q63" i="35"/>
  <c r="H59" i="35"/>
  <c r="J59" i="35" s="1"/>
  <c r="K59" i="35" s="1"/>
  <c r="Q59" i="35"/>
  <c r="H55" i="35"/>
  <c r="J55" i="35" s="1"/>
  <c r="K55" i="35" s="1"/>
  <c r="Q55" i="35"/>
  <c r="H51" i="35"/>
  <c r="J51" i="35" s="1"/>
  <c r="K51" i="35" s="1"/>
  <c r="Q51" i="35"/>
  <c r="H47" i="35"/>
  <c r="J47" i="35" s="1"/>
  <c r="K47" i="35" s="1"/>
  <c r="Q47" i="35"/>
  <c r="H43" i="35"/>
  <c r="J43" i="35" s="1"/>
  <c r="K43" i="35" s="1"/>
  <c r="Q43" i="35"/>
  <c r="H39" i="35"/>
  <c r="J39" i="35" s="1"/>
  <c r="K39" i="35" s="1"/>
  <c r="Q39" i="35"/>
  <c r="H35" i="35"/>
  <c r="J35" i="35" s="1"/>
  <c r="K35" i="35" s="1"/>
  <c r="Q35" i="35"/>
  <c r="H31" i="35"/>
  <c r="J31" i="35" s="1"/>
  <c r="K31" i="35" s="1"/>
  <c r="Q31" i="35"/>
  <c r="H27" i="35"/>
  <c r="J27" i="35" s="1"/>
  <c r="K27" i="35" s="1"/>
  <c r="Q27" i="35"/>
  <c r="H23" i="35"/>
  <c r="J23" i="35" s="1"/>
  <c r="K23" i="35" s="1"/>
  <c r="Q23" i="35"/>
  <c r="H19" i="35"/>
  <c r="J19" i="35" s="1"/>
  <c r="K19" i="35" s="1"/>
  <c r="Q19" i="35"/>
  <c r="H15" i="35"/>
  <c r="J15" i="35" s="1"/>
  <c r="K15" i="35" s="1"/>
  <c r="Q15" i="35"/>
  <c r="H11" i="35"/>
  <c r="J11" i="35" s="1"/>
  <c r="K11" i="35" s="1"/>
  <c r="Q11" i="35"/>
  <c r="H7" i="35"/>
  <c r="J7" i="35" s="1"/>
  <c r="K7" i="35" s="1"/>
  <c r="Q7" i="35"/>
  <c r="H533" i="35"/>
  <c r="J533" i="35" s="1"/>
  <c r="K533" i="35" s="1"/>
  <c r="Q533" i="35"/>
  <c r="H521" i="35"/>
  <c r="J521" i="35" s="1"/>
  <c r="K521" i="35" s="1"/>
  <c r="Q521" i="35"/>
  <c r="H513" i="35"/>
  <c r="J513" i="35" s="1"/>
  <c r="K513" i="35" s="1"/>
  <c r="Q513" i="35"/>
  <c r="H501" i="35"/>
  <c r="J501" i="35" s="1"/>
  <c r="K501" i="35" s="1"/>
  <c r="Q501" i="35"/>
  <c r="H489" i="35"/>
  <c r="J489" i="35" s="1"/>
  <c r="K489" i="35" s="1"/>
  <c r="Q489" i="35"/>
  <c r="H481" i="35"/>
  <c r="J481" i="35" s="1"/>
  <c r="K481" i="35" s="1"/>
  <c r="Q481" i="35"/>
  <c r="H469" i="35"/>
  <c r="J469" i="35" s="1"/>
  <c r="K469" i="35" s="1"/>
  <c r="Q469" i="35"/>
  <c r="H465" i="35"/>
  <c r="J465" i="35" s="1"/>
  <c r="K465" i="35" s="1"/>
  <c r="Q465" i="35"/>
  <c r="H453" i="35"/>
  <c r="J453" i="35" s="1"/>
  <c r="K453" i="35" s="1"/>
  <c r="Q453" i="35"/>
  <c r="H441" i="35"/>
  <c r="J441" i="35" s="1"/>
  <c r="K441" i="35" s="1"/>
  <c r="Q441" i="35"/>
  <c r="H429" i="35"/>
  <c r="J429" i="35" s="1"/>
  <c r="K429" i="35" s="1"/>
  <c r="Q429" i="35"/>
  <c r="H413" i="35"/>
  <c r="J413" i="35" s="1"/>
  <c r="K413" i="35" s="1"/>
  <c r="Q413" i="35"/>
  <c r="H401" i="35"/>
  <c r="J401" i="35" s="1"/>
  <c r="K401" i="35" s="1"/>
  <c r="Q401" i="35"/>
  <c r="H389" i="35"/>
  <c r="J389" i="35" s="1"/>
  <c r="K389" i="35" s="1"/>
  <c r="Q389" i="35"/>
  <c r="H377" i="35"/>
  <c r="J377" i="35" s="1"/>
  <c r="K377" i="35" s="1"/>
  <c r="Q377" i="35"/>
  <c r="H373" i="35"/>
  <c r="J373" i="35" s="1"/>
  <c r="K373" i="35" s="1"/>
  <c r="Q373" i="35"/>
  <c r="H361" i="35"/>
  <c r="J361" i="35" s="1"/>
  <c r="K361" i="35" s="1"/>
  <c r="Q361" i="35"/>
  <c r="H345" i="35"/>
  <c r="J345" i="35" s="1"/>
  <c r="K345" i="35" s="1"/>
  <c r="Q345" i="35"/>
  <c r="H333" i="35"/>
  <c r="J333" i="35" s="1"/>
  <c r="K333" i="35" s="1"/>
  <c r="Q333" i="35"/>
  <c r="H321" i="35"/>
  <c r="J321" i="35" s="1"/>
  <c r="K321" i="35" s="1"/>
  <c r="Q321" i="35"/>
  <c r="H309" i="35"/>
  <c r="J309" i="35" s="1"/>
  <c r="K309" i="35" s="1"/>
  <c r="Q309" i="35"/>
  <c r="H297" i="35"/>
  <c r="J297" i="35" s="1"/>
  <c r="K297" i="35" s="1"/>
  <c r="Q297" i="35"/>
  <c r="H281" i="35"/>
  <c r="J281" i="35" s="1"/>
  <c r="K281" i="35" s="1"/>
  <c r="Q281" i="35"/>
  <c r="H269" i="35"/>
  <c r="J269" i="35" s="1"/>
  <c r="K269" i="35" s="1"/>
  <c r="Q269" i="35"/>
  <c r="H257" i="35"/>
  <c r="J257" i="35" s="1"/>
  <c r="K257" i="35" s="1"/>
  <c r="Q257" i="35"/>
  <c r="H245" i="35"/>
  <c r="J245" i="35" s="1"/>
  <c r="K245" i="35" s="1"/>
  <c r="Q245" i="35"/>
  <c r="H237" i="35"/>
  <c r="J237" i="35" s="1"/>
  <c r="K237" i="35" s="1"/>
  <c r="Q237" i="35"/>
  <c r="H225" i="35"/>
  <c r="J225" i="35" s="1"/>
  <c r="K225" i="35" s="1"/>
  <c r="Q225" i="35"/>
  <c r="H209" i="35"/>
  <c r="J209" i="35" s="1"/>
  <c r="K209" i="35" s="1"/>
  <c r="Q209" i="35"/>
  <c r="H189" i="35"/>
  <c r="J189" i="35" s="1"/>
  <c r="K189" i="35" s="1"/>
  <c r="Q189" i="35"/>
  <c r="H177" i="35"/>
  <c r="J177" i="35" s="1"/>
  <c r="K177" i="35" s="1"/>
  <c r="Q177" i="35"/>
  <c r="H165" i="35"/>
  <c r="J165" i="35" s="1"/>
  <c r="K165" i="35" s="1"/>
  <c r="Q165" i="35"/>
  <c r="H157" i="35"/>
  <c r="J157" i="35" s="1"/>
  <c r="K157" i="35" s="1"/>
  <c r="Q157" i="35"/>
  <c r="H149" i="35"/>
  <c r="J149" i="35" s="1"/>
  <c r="K149" i="35" s="1"/>
  <c r="Q149" i="35"/>
  <c r="H133" i="35"/>
  <c r="J133" i="35" s="1"/>
  <c r="K133" i="35" s="1"/>
  <c r="Q133" i="35"/>
  <c r="H121" i="35"/>
  <c r="J121" i="35" s="1"/>
  <c r="K121" i="35" s="1"/>
  <c r="Q121" i="35"/>
  <c r="H109" i="35"/>
  <c r="J109" i="35" s="1"/>
  <c r="K109" i="35" s="1"/>
  <c r="Q109" i="35"/>
  <c r="H97" i="35"/>
  <c r="J97" i="35" s="1"/>
  <c r="K97" i="35" s="1"/>
  <c r="Q97" i="35"/>
  <c r="H85" i="35"/>
  <c r="J85" i="35" s="1"/>
  <c r="K85" i="35" s="1"/>
  <c r="Q85" i="35"/>
  <c r="H81" i="35"/>
  <c r="J81" i="35" s="1"/>
  <c r="K81" i="35" s="1"/>
  <c r="Q81" i="35"/>
  <c r="H69" i="35"/>
  <c r="J69" i="35" s="1"/>
  <c r="K69" i="35" s="1"/>
  <c r="Q69" i="35"/>
  <c r="H49" i="35"/>
  <c r="J49" i="35" s="1"/>
  <c r="K49" i="35" s="1"/>
  <c r="Q49" i="35"/>
  <c r="H45" i="35"/>
  <c r="J45" i="35" s="1"/>
  <c r="K45" i="35" s="1"/>
  <c r="Q45" i="35"/>
  <c r="H33" i="35"/>
  <c r="J33" i="35" s="1"/>
  <c r="K33" i="35" s="1"/>
  <c r="Q33" i="35"/>
  <c r="H29" i="35"/>
  <c r="J29" i="35" s="1"/>
  <c r="K29" i="35" s="1"/>
  <c r="Q29" i="35"/>
  <c r="H25" i="35"/>
  <c r="J25" i="35" s="1"/>
  <c r="K25" i="35" s="1"/>
  <c r="Q25" i="35"/>
  <c r="H21" i="35"/>
  <c r="J21" i="35" s="1"/>
  <c r="K21" i="35" s="1"/>
  <c r="Q21" i="35"/>
  <c r="H17" i="35"/>
  <c r="J17" i="35" s="1"/>
  <c r="K17" i="35" s="1"/>
  <c r="Q17" i="35"/>
  <c r="H9" i="35"/>
  <c r="J9" i="35" s="1"/>
  <c r="K9" i="35" s="1"/>
  <c r="Q9" i="35"/>
  <c r="H542" i="35"/>
  <c r="J542" i="35" s="1"/>
  <c r="K542" i="35" s="1"/>
  <c r="Q542" i="35"/>
  <c r="H538" i="35"/>
  <c r="J538" i="35" s="1"/>
  <c r="K538" i="35" s="1"/>
  <c r="Q538" i="35"/>
  <c r="H534" i="35"/>
  <c r="J534" i="35" s="1"/>
  <c r="K534" i="35" s="1"/>
  <c r="Q534" i="35"/>
  <c r="H530" i="35"/>
  <c r="J530" i="35" s="1"/>
  <c r="K530" i="35" s="1"/>
  <c r="Q530" i="35"/>
  <c r="H526" i="35"/>
  <c r="J526" i="35" s="1"/>
  <c r="K526" i="35" s="1"/>
  <c r="Q526" i="35"/>
  <c r="H522" i="35"/>
  <c r="J522" i="35" s="1"/>
  <c r="K522" i="35" s="1"/>
  <c r="Q522" i="35"/>
  <c r="H518" i="35"/>
  <c r="J518" i="35" s="1"/>
  <c r="K518" i="35" s="1"/>
  <c r="Q518" i="35"/>
  <c r="H514" i="35"/>
  <c r="J514" i="35" s="1"/>
  <c r="K514" i="35" s="1"/>
  <c r="Q514" i="35"/>
  <c r="H510" i="35"/>
  <c r="J510" i="35" s="1"/>
  <c r="K510" i="35" s="1"/>
  <c r="Q510" i="35"/>
  <c r="H506" i="35"/>
  <c r="J506" i="35" s="1"/>
  <c r="K506" i="35" s="1"/>
  <c r="Q506" i="35"/>
  <c r="H502" i="35"/>
  <c r="J502" i="35" s="1"/>
  <c r="K502" i="35" s="1"/>
  <c r="Q502" i="35"/>
  <c r="H498" i="35"/>
  <c r="J498" i="35" s="1"/>
  <c r="K498" i="35" s="1"/>
  <c r="Q498" i="35"/>
  <c r="H494" i="35"/>
  <c r="J494" i="35" s="1"/>
  <c r="K494" i="35" s="1"/>
  <c r="Q494" i="35"/>
  <c r="H490" i="35"/>
  <c r="J490" i="35" s="1"/>
  <c r="K490" i="35" s="1"/>
  <c r="Q490" i="35"/>
  <c r="H486" i="35"/>
  <c r="J486" i="35" s="1"/>
  <c r="K486" i="35" s="1"/>
  <c r="Q486" i="35"/>
  <c r="H482" i="35"/>
  <c r="J482" i="35" s="1"/>
  <c r="K482" i="35" s="1"/>
  <c r="Q482" i="35"/>
  <c r="H478" i="35"/>
  <c r="J478" i="35" s="1"/>
  <c r="K478" i="35" s="1"/>
  <c r="Q478" i="35"/>
  <c r="H474" i="35"/>
  <c r="J474" i="35" s="1"/>
  <c r="K474" i="35" s="1"/>
  <c r="Q474" i="35"/>
  <c r="H470" i="35"/>
  <c r="J470" i="35" s="1"/>
  <c r="K470" i="35" s="1"/>
  <c r="Q470" i="35"/>
  <c r="H466" i="35"/>
  <c r="J466" i="35" s="1"/>
  <c r="K466" i="35" s="1"/>
  <c r="Q466" i="35"/>
  <c r="H462" i="35"/>
  <c r="J462" i="35" s="1"/>
  <c r="K462" i="35" s="1"/>
  <c r="Q462" i="35"/>
  <c r="H458" i="35"/>
  <c r="J458" i="35" s="1"/>
  <c r="K458" i="35" s="1"/>
  <c r="Q458" i="35"/>
  <c r="H454" i="35"/>
  <c r="J454" i="35" s="1"/>
  <c r="K454" i="35" s="1"/>
  <c r="Q454" i="35"/>
  <c r="H450" i="35"/>
  <c r="J450" i="35" s="1"/>
  <c r="K450" i="35" s="1"/>
  <c r="Q450" i="35"/>
  <c r="H446" i="35"/>
  <c r="J446" i="35" s="1"/>
  <c r="K446" i="35" s="1"/>
  <c r="Q446" i="35"/>
  <c r="H442" i="35"/>
  <c r="J442" i="35" s="1"/>
  <c r="K442" i="35" s="1"/>
  <c r="Q442" i="35"/>
  <c r="H438" i="35"/>
  <c r="J438" i="35" s="1"/>
  <c r="K438" i="35" s="1"/>
  <c r="Q438" i="35"/>
  <c r="H434" i="35"/>
  <c r="J434" i="35" s="1"/>
  <c r="K434" i="35" s="1"/>
  <c r="Q434" i="35"/>
  <c r="H430" i="35"/>
  <c r="J430" i="35" s="1"/>
  <c r="K430" i="35" s="1"/>
  <c r="Q430" i="35"/>
  <c r="H426" i="35"/>
  <c r="J426" i="35" s="1"/>
  <c r="K426" i="35" s="1"/>
  <c r="Q426" i="35"/>
  <c r="H422" i="35"/>
  <c r="J422" i="35" s="1"/>
  <c r="K422" i="35" s="1"/>
  <c r="Q422" i="35"/>
  <c r="H418" i="35"/>
  <c r="J418" i="35" s="1"/>
  <c r="K418" i="35" s="1"/>
  <c r="Q418" i="35"/>
  <c r="H414" i="35"/>
  <c r="J414" i="35" s="1"/>
  <c r="K414" i="35" s="1"/>
  <c r="Q414" i="35"/>
  <c r="H410" i="35"/>
  <c r="J410" i="35" s="1"/>
  <c r="K410" i="35" s="1"/>
  <c r="Q410" i="35"/>
  <c r="H406" i="35"/>
  <c r="J406" i="35" s="1"/>
  <c r="K406" i="35" s="1"/>
  <c r="Q406" i="35"/>
  <c r="H402" i="35"/>
  <c r="J402" i="35" s="1"/>
  <c r="K402" i="35" s="1"/>
  <c r="Q402" i="35"/>
  <c r="H398" i="35"/>
  <c r="J398" i="35" s="1"/>
  <c r="K398" i="35" s="1"/>
  <c r="Q398" i="35"/>
  <c r="H394" i="35"/>
  <c r="J394" i="35" s="1"/>
  <c r="K394" i="35" s="1"/>
  <c r="Q394" i="35"/>
  <c r="H390" i="35"/>
  <c r="J390" i="35" s="1"/>
  <c r="K390" i="35" s="1"/>
  <c r="Q390" i="35"/>
  <c r="H386" i="35"/>
  <c r="J386" i="35" s="1"/>
  <c r="K386" i="35" s="1"/>
  <c r="Q386" i="35"/>
  <c r="H382" i="35"/>
  <c r="J382" i="35" s="1"/>
  <c r="K382" i="35" s="1"/>
  <c r="Q382" i="35"/>
  <c r="H378" i="35"/>
  <c r="J378" i="35" s="1"/>
  <c r="K378" i="35" s="1"/>
  <c r="Q378" i="35"/>
  <c r="H374" i="35"/>
  <c r="J374" i="35" s="1"/>
  <c r="K374" i="35" s="1"/>
  <c r="Q374" i="35"/>
  <c r="H370" i="35"/>
  <c r="J370" i="35" s="1"/>
  <c r="K370" i="35" s="1"/>
  <c r="Q370" i="35"/>
  <c r="H366" i="35"/>
  <c r="J366" i="35" s="1"/>
  <c r="K366" i="35" s="1"/>
  <c r="Q366" i="35"/>
  <c r="H362" i="35"/>
  <c r="J362" i="35" s="1"/>
  <c r="K362" i="35" s="1"/>
  <c r="Q362" i="35"/>
  <c r="H358" i="35"/>
  <c r="J358" i="35" s="1"/>
  <c r="K358" i="35" s="1"/>
  <c r="Q358" i="35"/>
  <c r="H354" i="35"/>
  <c r="J354" i="35" s="1"/>
  <c r="K354" i="35" s="1"/>
  <c r="Q354" i="35"/>
  <c r="H350" i="35"/>
  <c r="J350" i="35" s="1"/>
  <c r="K350" i="35" s="1"/>
  <c r="Q350" i="35"/>
  <c r="H346" i="35"/>
  <c r="J346" i="35" s="1"/>
  <c r="K346" i="35" s="1"/>
  <c r="Q346" i="35"/>
  <c r="H342" i="35"/>
  <c r="J342" i="35" s="1"/>
  <c r="K342" i="35" s="1"/>
  <c r="Q342" i="35"/>
  <c r="H338" i="35"/>
  <c r="J338" i="35" s="1"/>
  <c r="K338" i="35" s="1"/>
  <c r="Q338" i="35"/>
  <c r="H334" i="35"/>
  <c r="J334" i="35" s="1"/>
  <c r="K334" i="35" s="1"/>
  <c r="Q334" i="35"/>
  <c r="H330" i="35"/>
  <c r="J330" i="35" s="1"/>
  <c r="K330" i="35" s="1"/>
  <c r="Q330" i="35"/>
  <c r="H326" i="35"/>
  <c r="J326" i="35" s="1"/>
  <c r="K326" i="35" s="1"/>
  <c r="Q326" i="35"/>
  <c r="H322" i="35"/>
  <c r="J322" i="35" s="1"/>
  <c r="K322" i="35" s="1"/>
  <c r="Q322" i="35"/>
  <c r="H318" i="35"/>
  <c r="J318" i="35" s="1"/>
  <c r="K318" i="35" s="1"/>
  <c r="Q318" i="35"/>
  <c r="H314" i="35"/>
  <c r="J314" i="35" s="1"/>
  <c r="K314" i="35" s="1"/>
  <c r="Q314" i="35"/>
  <c r="H310" i="35"/>
  <c r="J310" i="35" s="1"/>
  <c r="K310" i="35" s="1"/>
  <c r="Q310" i="35"/>
  <c r="H306" i="35"/>
  <c r="J306" i="35" s="1"/>
  <c r="K306" i="35" s="1"/>
  <c r="Q306" i="35"/>
  <c r="H302" i="35"/>
  <c r="J302" i="35" s="1"/>
  <c r="K302" i="35" s="1"/>
  <c r="Q302" i="35"/>
  <c r="H298" i="35"/>
  <c r="J298" i="35" s="1"/>
  <c r="K298" i="35" s="1"/>
  <c r="Q298" i="35"/>
  <c r="H294" i="35"/>
  <c r="J294" i="35" s="1"/>
  <c r="K294" i="35" s="1"/>
  <c r="Q294" i="35"/>
  <c r="H290" i="35"/>
  <c r="J290" i="35" s="1"/>
  <c r="K290" i="35" s="1"/>
  <c r="Q290" i="35"/>
  <c r="H286" i="35"/>
  <c r="J286" i="35" s="1"/>
  <c r="K286" i="35" s="1"/>
  <c r="Q286" i="35"/>
  <c r="H282" i="35"/>
  <c r="J282" i="35" s="1"/>
  <c r="K282" i="35" s="1"/>
  <c r="Q282" i="35"/>
  <c r="H278" i="35"/>
  <c r="J278" i="35" s="1"/>
  <c r="K278" i="35" s="1"/>
  <c r="Q278" i="35"/>
  <c r="H274" i="35"/>
  <c r="J274" i="35" s="1"/>
  <c r="K274" i="35" s="1"/>
  <c r="Q274" i="35"/>
  <c r="H270" i="35"/>
  <c r="J270" i="35" s="1"/>
  <c r="K270" i="35" s="1"/>
  <c r="Q270" i="35"/>
  <c r="H266" i="35"/>
  <c r="J266" i="35" s="1"/>
  <c r="K266" i="35" s="1"/>
  <c r="Q266" i="35"/>
  <c r="H262" i="35"/>
  <c r="J262" i="35" s="1"/>
  <c r="K262" i="35" s="1"/>
  <c r="Q262" i="35"/>
  <c r="H258" i="35"/>
  <c r="J258" i="35" s="1"/>
  <c r="K258" i="35" s="1"/>
  <c r="Q258" i="35"/>
  <c r="H254" i="35"/>
  <c r="J254" i="35" s="1"/>
  <c r="K254" i="35" s="1"/>
  <c r="Q254" i="35"/>
  <c r="H250" i="35"/>
  <c r="J250" i="35" s="1"/>
  <c r="K250" i="35" s="1"/>
  <c r="Q250" i="35"/>
  <c r="H246" i="35"/>
  <c r="J246" i="35" s="1"/>
  <c r="K246" i="35" s="1"/>
  <c r="Q246" i="35"/>
  <c r="H242" i="35"/>
  <c r="J242" i="35" s="1"/>
  <c r="K242" i="35" s="1"/>
  <c r="Q242" i="35"/>
  <c r="H238" i="35"/>
  <c r="J238" i="35" s="1"/>
  <c r="K238" i="35" s="1"/>
  <c r="Q238" i="35"/>
  <c r="H234" i="35"/>
  <c r="J234" i="35" s="1"/>
  <c r="K234" i="35" s="1"/>
  <c r="Q234" i="35"/>
  <c r="H230" i="35"/>
  <c r="J230" i="35" s="1"/>
  <c r="K230" i="35" s="1"/>
  <c r="Q230" i="35"/>
  <c r="H226" i="35"/>
  <c r="J226" i="35" s="1"/>
  <c r="K226" i="35" s="1"/>
  <c r="Q226" i="35"/>
  <c r="H222" i="35"/>
  <c r="J222" i="35" s="1"/>
  <c r="K222" i="35" s="1"/>
  <c r="Q222" i="35"/>
  <c r="H218" i="35"/>
  <c r="J218" i="35" s="1"/>
  <c r="K218" i="35" s="1"/>
  <c r="Q218" i="35"/>
  <c r="H214" i="35"/>
  <c r="J214" i="35" s="1"/>
  <c r="K214" i="35" s="1"/>
  <c r="Q214" i="35"/>
  <c r="H210" i="35"/>
  <c r="J210" i="35" s="1"/>
  <c r="K210" i="35" s="1"/>
  <c r="Q210" i="35"/>
  <c r="H206" i="35"/>
  <c r="J206" i="35" s="1"/>
  <c r="K206" i="35" s="1"/>
  <c r="Q206" i="35"/>
  <c r="H202" i="35"/>
  <c r="J202" i="35" s="1"/>
  <c r="K202" i="35" s="1"/>
  <c r="Q202" i="35"/>
  <c r="H198" i="35"/>
  <c r="J198" i="35" s="1"/>
  <c r="K198" i="35" s="1"/>
  <c r="Q198" i="35"/>
  <c r="H194" i="35"/>
  <c r="J194" i="35" s="1"/>
  <c r="K194" i="35" s="1"/>
  <c r="Q194" i="35"/>
  <c r="H190" i="35"/>
  <c r="J190" i="35" s="1"/>
  <c r="K190" i="35" s="1"/>
  <c r="Q190" i="35"/>
  <c r="H186" i="35"/>
  <c r="J186" i="35" s="1"/>
  <c r="K186" i="35" s="1"/>
  <c r="Q186" i="35"/>
  <c r="H182" i="35"/>
  <c r="J182" i="35" s="1"/>
  <c r="K182" i="35" s="1"/>
  <c r="Q182" i="35"/>
  <c r="H178" i="35"/>
  <c r="J178" i="35" s="1"/>
  <c r="K178" i="35" s="1"/>
  <c r="Q178" i="35"/>
  <c r="H174" i="35"/>
  <c r="J174" i="35" s="1"/>
  <c r="K174" i="35" s="1"/>
  <c r="Q174" i="35"/>
  <c r="H170" i="35"/>
  <c r="J170" i="35" s="1"/>
  <c r="K170" i="35" s="1"/>
  <c r="Q170" i="35"/>
  <c r="H166" i="35"/>
  <c r="J166" i="35" s="1"/>
  <c r="K166" i="35" s="1"/>
  <c r="Q166" i="35"/>
  <c r="H162" i="35"/>
  <c r="J162" i="35" s="1"/>
  <c r="K162" i="35" s="1"/>
  <c r="Q162" i="35"/>
  <c r="H158" i="35"/>
  <c r="J158" i="35" s="1"/>
  <c r="K158" i="35" s="1"/>
  <c r="Q158" i="35"/>
  <c r="H154" i="35"/>
  <c r="J154" i="35" s="1"/>
  <c r="K154" i="35" s="1"/>
  <c r="Q154" i="35"/>
  <c r="H150" i="35"/>
  <c r="J150" i="35" s="1"/>
  <c r="K150" i="35" s="1"/>
  <c r="Q150" i="35"/>
  <c r="H146" i="35"/>
  <c r="J146" i="35" s="1"/>
  <c r="K146" i="35" s="1"/>
  <c r="Q146" i="35"/>
  <c r="H142" i="35"/>
  <c r="J142" i="35" s="1"/>
  <c r="K142" i="35" s="1"/>
  <c r="Q142" i="35"/>
  <c r="H138" i="35"/>
  <c r="J138" i="35" s="1"/>
  <c r="K138" i="35" s="1"/>
  <c r="Q138" i="35"/>
  <c r="H134" i="35"/>
  <c r="J134" i="35" s="1"/>
  <c r="K134" i="35" s="1"/>
  <c r="Q134" i="35"/>
  <c r="H130" i="35"/>
  <c r="J130" i="35" s="1"/>
  <c r="K130" i="35" s="1"/>
  <c r="Q130" i="35"/>
  <c r="H126" i="35"/>
  <c r="J126" i="35" s="1"/>
  <c r="K126" i="35" s="1"/>
  <c r="Q126" i="35"/>
  <c r="H122" i="35"/>
  <c r="J122" i="35" s="1"/>
  <c r="K122" i="35" s="1"/>
  <c r="Q122" i="35"/>
  <c r="H118" i="35"/>
  <c r="J118" i="35" s="1"/>
  <c r="K118" i="35" s="1"/>
  <c r="Q118" i="35"/>
  <c r="H114" i="35"/>
  <c r="J114" i="35" s="1"/>
  <c r="K114" i="35" s="1"/>
  <c r="Q114" i="35"/>
  <c r="H110" i="35"/>
  <c r="J110" i="35" s="1"/>
  <c r="K110" i="35" s="1"/>
  <c r="Q110" i="35"/>
  <c r="H106" i="35"/>
  <c r="J106" i="35" s="1"/>
  <c r="K106" i="35" s="1"/>
  <c r="Q106" i="35"/>
  <c r="H102" i="35"/>
  <c r="J102" i="35" s="1"/>
  <c r="K102" i="35" s="1"/>
  <c r="Q102" i="35"/>
  <c r="H98" i="35"/>
  <c r="J98" i="35" s="1"/>
  <c r="K98" i="35" s="1"/>
  <c r="Q98" i="35"/>
  <c r="H94" i="35"/>
  <c r="J94" i="35" s="1"/>
  <c r="K94" i="35" s="1"/>
  <c r="Q94" i="35"/>
  <c r="H90" i="35"/>
  <c r="J90" i="35" s="1"/>
  <c r="K90" i="35" s="1"/>
  <c r="Q90" i="35"/>
  <c r="H86" i="35"/>
  <c r="J86" i="35" s="1"/>
  <c r="K86" i="35" s="1"/>
  <c r="Q86" i="35"/>
  <c r="H82" i="35"/>
  <c r="J82" i="35" s="1"/>
  <c r="K82" i="35" s="1"/>
  <c r="Q82" i="35"/>
  <c r="H78" i="35"/>
  <c r="J78" i="35" s="1"/>
  <c r="K78" i="35" s="1"/>
  <c r="Q78" i="35"/>
  <c r="H74" i="35"/>
  <c r="J74" i="35" s="1"/>
  <c r="K74" i="35" s="1"/>
  <c r="Q74" i="35"/>
  <c r="H70" i="35"/>
  <c r="J70" i="35" s="1"/>
  <c r="K70" i="35" s="1"/>
  <c r="Q70" i="35"/>
  <c r="H66" i="35"/>
  <c r="J66" i="35" s="1"/>
  <c r="K66" i="35" s="1"/>
  <c r="Q66" i="35"/>
  <c r="H62" i="35"/>
  <c r="J62" i="35" s="1"/>
  <c r="K62" i="35" s="1"/>
  <c r="Q62" i="35"/>
  <c r="H58" i="35"/>
  <c r="J58" i="35" s="1"/>
  <c r="K58" i="35" s="1"/>
  <c r="Q58" i="35"/>
  <c r="H54" i="35"/>
  <c r="J54" i="35" s="1"/>
  <c r="K54" i="35" s="1"/>
  <c r="Q54" i="35"/>
  <c r="H50" i="35"/>
  <c r="J50" i="35" s="1"/>
  <c r="K50" i="35" s="1"/>
  <c r="Q50" i="35"/>
  <c r="H46" i="35"/>
  <c r="J46" i="35" s="1"/>
  <c r="K46" i="35" s="1"/>
  <c r="Q46" i="35"/>
  <c r="H42" i="35"/>
  <c r="J42" i="35" s="1"/>
  <c r="K42" i="35" s="1"/>
  <c r="Q42" i="35"/>
  <c r="H38" i="35"/>
  <c r="J38" i="35" s="1"/>
  <c r="K38" i="35" s="1"/>
  <c r="Q38" i="35"/>
  <c r="H34" i="35"/>
  <c r="J34" i="35" s="1"/>
  <c r="K34" i="35" s="1"/>
  <c r="Q34" i="35"/>
  <c r="H30" i="35"/>
  <c r="J30" i="35" s="1"/>
  <c r="K30" i="35" s="1"/>
  <c r="Q30" i="35"/>
  <c r="H26" i="35"/>
  <c r="J26" i="35" s="1"/>
  <c r="K26" i="35" s="1"/>
  <c r="Q26" i="35"/>
  <c r="H22" i="35"/>
  <c r="J22" i="35" s="1"/>
  <c r="K22" i="35" s="1"/>
  <c r="Q22" i="35"/>
  <c r="H18" i="35"/>
  <c r="J18" i="35" s="1"/>
  <c r="K18" i="35" s="1"/>
  <c r="Q18" i="35"/>
  <c r="H14" i="35"/>
  <c r="J14" i="35" s="1"/>
  <c r="K14" i="35" s="1"/>
  <c r="Q14" i="35"/>
  <c r="H10" i="35"/>
  <c r="J10" i="35" s="1"/>
  <c r="K10" i="35" s="1"/>
  <c r="Q10" i="35"/>
  <c r="H6" i="35"/>
  <c r="J6" i="35" s="1"/>
  <c r="K6" i="35" s="1"/>
  <c r="Q6" i="35"/>
  <c r="N5" i="35"/>
  <c r="N6" i="35" s="1"/>
  <c r="R10" i="35" l="1"/>
  <c r="S10" i="35"/>
  <c r="T10" i="35" s="1"/>
  <c r="U10" i="35" s="1"/>
  <c r="R18" i="35"/>
  <c r="S18" i="35"/>
  <c r="T18" i="35" s="1"/>
  <c r="U18" i="35" s="1"/>
  <c r="R26" i="35"/>
  <c r="S26" i="35"/>
  <c r="T26" i="35" s="1"/>
  <c r="U26" i="35" s="1"/>
  <c r="R34" i="35"/>
  <c r="S34" i="35"/>
  <c r="T34" i="35" s="1"/>
  <c r="U34" i="35" s="1"/>
  <c r="R42" i="35"/>
  <c r="S42" i="35"/>
  <c r="T42" i="35" s="1"/>
  <c r="U42" i="35" s="1"/>
  <c r="R50" i="35"/>
  <c r="S50" i="35"/>
  <c r="T50" i="35" s="1"/>
  <c r="U50" i="35" s="1"/>
  <c r="R58" i="35"/>
  <c r="S58" i="35"/>
  <c r="T58" i="35" s="1"/>
  <c r="U58" i="35" s="1"/>
  <c r="R66" i="35"/>
  <c r="S66" i="35"/>
  <c r="T66" i="35" s="1"/>
  <c r="U66" i="35" s="1"/>
  <c r="R74" i="35"/>
  <c r="S74" i="35"/>
  <c r="T74" i="35" s="1"/>
  <c r="U74" i="35" s="1"/>
  <c r="R82" i="35"/>
  <c r="S82" i="35"/>
  <c r="T82" i="35" s="1"/>
  <c r="U82" i="35" s="1"/>
  <c r="R90" i="35"/>
  <c r="S90" i="35"/>
  <c r="T90" i="35" s="1"/>
  <c r="U90" i="35" s="1"/>
  <c r="R98" i="35"/>
  <c r="S98" i="35"/>
  <c r="T98" i="35" s="1"/>
  <c r="U98" i="35" s="1"/>
  <c r="R106" i="35"/>
  <c r="S106" i="35"/>
  <c r="T106" i="35" s="1"/>
  <c r="U106" i="35" s="1"/>
  <c r="R114" i="35"/>
  <c r="S114" i="35"/>
  <c r="T114" i="35" s="1"/>
  <c r="U114" i="35" s="1"/>
  <c r="R122" i="35"/>
  <c r="S122" i="35"/>
  <c r="T122" i="35" s="1"/>
  <c r="U122" i="35" s="1"/>
  <c r="R130" i="35"/>
  <c r="S130" i="35"/>
  <c r="T130" i="35" s="1"/>
  <c r="U130" i="35" s="1"/>
  <c r="R138" i="35"/>
  <c r="S138" i="35"/>
  <c r="T138" i="35" s="1"/>
  <c r="U138" i="35" s="1"/>
  <c r="R146" i="35"/>
  <c r="S146" i="35"/>
  <c r="T146" i="35" s="1"/>
  <c r="U146" i="35" s="1"/>
  <c r="R154" i="35"/>
  <c r="S154" i="35"/>
  <c r="T154" i="35" s="1"/>
  <c r="U154" i="35" s="1"/>
  <c r="R162" i="35"/>
  <c r="S162" i="35"/>
  <c r="T162" i="35" s="1"/>
  <c r="U162" i="35" s="1"/>
  <c r="R170" i="35"/>
  <c r="S170" i="35"/>
  <c r="T170" i="35" s="1"/>
  <c r="U170" i="35" s="1"/>
  <c r="R178" i="35"/>
  <c r="S178" i="35"/>
  <c r="T178" i="35" s="1"/>
  <c r="U178" i="35" s="1"/>
  <c r="R186" i="35"/>
  <c r="S186" i="35"/>
  <c r="T186" i="35" s="1"/>
  <c r="U186" i="35" s="1"/>
  <c r="R194" i="35"/>
  <c r="S194" i="35"/>
  <c r="T194" i="35" s="1"/>
  <c r="U194" i="35" s="1"/>
  <c r="R202" i="35"/>
  <c r="S202" i="35"/>
  <c r="T202" i="35" s="1"/>
  <c r="U202" i="35" s="1"/>
  <c r="R210" i="35"/>
  <c r="S210" i="35"/>
  <c r="T210" i="35" s="1"/>
  <c r="U210" i="35" s="1"/>
  <c r="R218" i="35"/>
  <c r="S218" i="35"/>
  <c r="T218" i="35" s="1"/>
  <c r="U218" i="35" s="1"/>
  <c r="R226" i="35"/>
  <c r="S226" i="35"/>
  <c r="T226" i="35" s="1"/>
  <c r="U226" i="35" s="1"/>
  <c r="R234" i="35"/>
  <c r="S234" i="35"/>
  <c r="T234" i="35" s="1"/>
  <c r="U234" i="35" s="1"/>
  <c r="R242" i="35"/>
  <c r="S242" i="35"/>
  <c r="T242" i="35" s="1"/>
  <c r="U242" i="35" s="1"/>
  <c r="R250" i="35"/>
  <c r="S250" i="35"/>
  <c r="T250" i="35" s="1"/>
  <c r="U250" i="35" s="1"/>
  <c r="R258" i="35"/>
  <c r="S258" i="35"/>
  <c r="T258" i="35" s="1"/>
  <c r="U258" i="35" s="1"/>
  <c r="R266" i="35"/>
  <c r="S266" i="35"/>
  <c r="T266" i="35" s="1"/>
  <c r="U266" i="35" s="1"/>
  <c r="R274" i="35"/>
  <c r="S274" i="35"/>
  <c r="T274" i="35" s="1"/>
  <c r="U274" i="35" s="1"/>
  <c r="R282" i="35"/>
  <c r="S282" i="35"/>
  <c r="T282" i="35" s="1"/>
  <c r="U282" i="35" s="1"/>
  <c r="R290" i="35"/>
  <c r="S290" i="35"/>
  <c r="T290" i="35" s="1"/>
  <c r="U290" i="35" s="1"/>
  <c r="R298" i="35"/>
  <c r="S298" i="35"/>
  <c r="T298" i="35" s="1"/>
  <c r="U298" i="35" s="1"/>
  <c r="R306" i="35"/>
  <c r="S306" i="35"/>
  <c r="T306" i="35" s="1"/>
  <c r="U306" i="35" s="1"/>
  <c r="R314" i="35"/>
  <c r="S314" i="35"/>
  <c r="T314" i="35" s="1"/>
  <c r="U314" i="35" s="1"/>
  <c r="R322" i="35"/>
  <c r="S322" i="35"/>
  <c r="T322" i="35" s="1"/>
  <c r="U322" i="35" s="1"/>
  <c r="R330" i="35"/>
  <c r="S330" i="35"/>
  <c r="T330" i="35" s="1"/>
  <c r="U330" i="35" s="1"/>
  <c r="R338" i="35"/>
  <c r="S338" i="35"/>
  <c r="T338" i="35" s="1"/>
  <c r="U338" i="35" s="1"/>
  <c r="R346" i="35"/>
  <c r="S346" i="35"/>
  <c r="T346" i="35" s="1"/>
  <c r="U346" i="35" s="1"/>
  <c r="R354" i="35"/>
  <c r="S354" i="35"/>
  <c r="T354" i="35" s="1"/>
  <c r="U354" i="35" s="1"/>
  <c r="R362" i="35"/>
  <c r="S362" i="35"/>
  <c r="T362" i="35" s="1"/>
  <c r="U362" i="35" s="1"/>
  <c r="R370" i="35"/>
  <c r="S370" i="35"/>
  <c r="T370" i="35" s="1"/>
  <c r="U370" i="35" s="1"/>
  <c r="R378" i="35"/>
  <c r="S378" i="35"/>
  <c r="T378" i="35" s="1"/>
  <c r="U378" i="35" s="1"/>
  <c r="R386" i="35"/>
  <c r="S386" i="35"/>
  <c r="T386" i="35" s="1"/>
  <c r="U386" i="35" s="1"/>
  <c r="R394" i="35"/>
  <c r="S394" i="35"/>
  <c r="T394" i="35" s="1"/>
  <c r="U394" i="35" s="1"/>
  <c r="R402" i="35"/>
  <c r="S402" i="35"/>
  <c r="T402" i="35" s="1"/>
  <c r="U402" i="35" s="1"/>
  <c r="R410" i="35"/>
  <c r="S410" i="35"/>
  <c r="T410" i="35" s="1"/>
  <c r="U410" i="35" s="1"/>
  <c r="R418" i="35"/>
  <c r="S418" i="35"/>
  <c r="T418" i="35" s="1"/>
  <c r="U418" i="35" s="1"/>
  <c r="R426" i="35"/>
  <c r="S426" i="35"/>
  <c r="T426" i="35" s="1"/>
  <c r="U426" i="35" s="1"/>
  <c r="R434" i="35"/>
  <c r="S434" i="35"/>
  <c r="T434" i="35" s="1"/>
  <c r="U434" i="35" s="1"/>
  <c r="R442" i="35"/>
  <c r="S442" i="35"/>
  <c r="T442" i="35" s="1"/>
  <c r="U442" i="35" s="1"/>
  <c r="R450" i="35"/>
  <c r="S450" i="35"/>
  <c r="T450" i="35" s="1"/>
  <c r="U450" i="35" s="1"/>
  <c r="R458" i="35"/>
  <c r="S458" i="35"/>
  <c r="T458" i="35" s="1"/>
  <c r="U458" i="35" s="1"/>
  <c r="R466" i="35"/>
  <c r="S466" i="35"/>
  <c r="T466" i="35" s="1"/>
  <c r="U466" i="35" s="1"/>
  <c r="R474" i="35"/>
  <c r="S474" i="35"/>
  <c r="T474" i="35" s="1"/>
  <c r="U474" i="35" s="1"/>
  <c r="R482" i="35"/>
  <c r="S482" i="35"/>
  <c r="T482" i="35" s="1"/>
  <c r="U482" i="35" s="1"/>
  <c r="R490" i="35"/>
  <c r="S490" i="35"/>
  <c r="T490" i="35" s="1"/>
  <c r="U490" i="35" s="1"/>
  <c r="R498" i="35"/>
  <c r="S498" i="35"/>
  <c r="T498" i="35" s="1"/>
  <c r="U498" i="35" s="1"/>
  <c r="R506" i="35"/>
  <c r="S506" i="35"/>
  <c r="T506" i="35" s="1"/>
  <c r="U506" i="35" s="1"/>
  <c r="R514" i="35"/>
  <c r="S514" i="35"/>
  <c r="T514" i="35" s="1"/>
  <c r="U514" i="35" s="1"/>
  <c r="R522" i="35"/>
  <c r="S522" i="35"/>
  <c r="T522" i="35" s="1"/>
  <c r="U522" i="35" s="1"/>
  <c r="R530" i="35"/>
  <c r="S530" i="35"/>
  <c r="T530" i="35" s="1"/>
  <c r="U530" i="35" s="1"/>
  <c r="R538" i="35"/>
  <c r="S538" i="35"/>
  <c r="T538" i="35" s="1"/>
  <c r="U538" i="35" s="1"/>
  <c r="R9" i="35"/>
  <c r="S9" i="35"/>
  <c r="T9" i="35" s="1"/>
  <c r="U9" i="35" s="1"/>
  <c r="R21" i="35"/>
  <c r="S21" i="35"/>
  <c r="T21" i="35" s="1"/>
  <c r="U21" i="35" s="1"/>
  <c r="R29" i="35"/>
  <c r="S29" i="35"/>
  <c r="T29" i="35" s="1"/>
  <c r="U29" i="35" s="1"/>
  <c r="R45" i="35"/>
  <c r="S45" i="35"/>
  <c r="T45" i="35" s="1"/>
  <c r="U45" i="35" s="1"/>
  <c r="R69" i="35"/>
  <c r="S69" i="35"/>
  <c r="T69" i="35" s="1"/>
  <c r="U69" i="35" s="1"/>
  <c r="R85" i="35"/>
  <c r="S85" i="35"/>
  <c r="T85" i="35" s="1"/>
  <c r="U85" i="35" s="1"/>
  <c r="R109" i="35"/>
  <c r="S109" i="35"/>
  <c r="T109" i="35" s="1"/>
  <c r="U109" i="35" s="1"/>
  <c r="R133" i="35"/>
  <c r="S133" i="35"/>
  <c r="T133" i="35" s="1"/>
  <c r="U133" i="35" s="1"/>
  <c r="R157" i="35"/>
  <c r="S157" i="35"/>
  <c r="T157" i="35" s="1"/>
  <c r="U157" i="35" s="1"/>
  <c r="R177" i="35"/>
  <c r="S177" i="35"/>
  <c r="T177" i="35" s="1"/>
  <c r="U177" i="35" s="1"/>
  <c r="R209" i="35"/>
  <c r="S209" i="35"/>
  <c r="T209" i="35" s="1"/>
  <c r="U209" i="35" s="1"/>
  <c r="R237" i="35"/>
  <c r="S237" i="35"/>
  <c r="T237" i="35" s="1"/>
  <c r="U237" i="35" s="1"/>
  <c r="R257" i="35"/>
  <c r="S257" i="35"/>
  <c r="T257" i="35" s="1"/>
  <c r="U257" i="35" s="1"/>
  <c r="R281" i="35"/>
  <c r="S281" i="35"/>
  <c r="T281" i="35" s="1"/>
  <c r="U281" i="35" s="1"/>
  <c r="R309" i="35"/>
  <c r="S309" i="35"/>
  <c r="T309" i="35" s="1"/>
  <c r="U309" i="35" s="1"/>
  <c r="R333" i="35"/>
  <c r="S333" i="35"/>
  <c r="T333" i="35" s="1"/>
  <c r="U333" i="35" s="1"/>
  <c r="R361" i="35"/>
  <c r="S361" i="35"/>
  <c r="T361" i="35" s="1"/>
  <c r="U361" i="35" s="1"/>
  <c r="R377" i="35"/>
  <c r="S377" i="35"/>
  <c r="T377" i="35" s="1"/>
  <c r="U377" i="35" s="1"/>
  <c r="R401" i="35"/>
  <c r="S401" i="35"/>
  <c r="T401" i="35" s="1"/>
  <c r="U401" i="35" s="1"/>
  <c r="R429" i="35"/>
  <c r="S429" i="35"/>
  <c r="T429" i="35" s="1"/>
  <c r="U429" i="35" s="1"/>
  <c r="R453" i="35"/>
  <c r="S453" i="35"/>
  <c r="T453" i="35" s="1"/>
  <c r="U453" i="35" s="1"/>
  <c r="R469" i="35"/>
  <c r="S469" i="35"/>
  <c r="T469" i="35" s="1"/>
  <c r="U469" i="35" s="1"/>
  <c r="R489" i="35"/>
  <c r="S489" i="35"/>
  <c r="T489" i="35" s="1"/>
  <c r="U489" i="35" s="1"/>
  <c r="R513" i="35"/>
  <c r="S513" i="35"/>
  <c r="T513" i="35" s="1"/>
  <c r="U513" i="35" s="1"/>
  <c r="R533" i="35"/>
  <c r="S533" i="35"/>
  <c r="T533" i="35" s="1"/>
  <c r="U533" i="35" s="1"/>
  <c r="R11" i="35"/>
  <c r="S11" i="35"/>
  <c r="T11" i="35" s="1"/>
  <c r="U11" i="35" s="1"/>
  <c r="R19" i="35"/>
  <c r="S19" i="35"/>
  <c r="T19" i="35" s="1"/>
  <c r="U19" i="35" s="1"/>
  <c r="R27" i="35"/>
  <c r="S27" i="35"/>
  <c r="T27" i="35" s="1"/>
  <c r="U27" i="35" s="1"/>
  <c r="R35" i="35"/>
  <c r="S35" i="35"/>
  <c r="T35" i="35" s="1"/>
  <c r="U35" i="35" s="1"/>
  <c r="R43" i="35"/>
  <c r="S43" i="35"/>
  <c r="T43" i="35" s="1"/>
  <c r="U43" i="35" s="1"/>
  <c r="R51" i="35"/>
  <c r="S51" i="35"/>
  <c r="T51" i="35" s="1"/>
  <c r="U51" i="35" s="1"/>
  <c r="R59" i="35"/>
  <c r="S59" i="35"/>
  <c r="T59" i="35" s="1"/>
  <c r="U59" i="35" s="1"/>
  <c r="R67" i="35"/>
  <c r="S67" i="35"/>
  <c r="T67" i="35" s="1"/>
  <c r="U67" i="35" s="1"/>
  <c r="R75" i="35"/>
  <c r="S75" i="35"/>
  <c r="T75" i="35" s="1"/>
  <c r="U75" i="35" s="1"/>
  <c r="R83" i="35"/>
  <c r="S83" i="35"/>
  <c r="T83" i="35" s="1"/>
  <c r="U83" i="35" s="1"/>
  <c r="R91" i="35"/>
  <c r="S91" i="35"/>
  <c r="T91" i="35" s="1"/>
  <c r="U91" i="35" s="1"/>
  <c r="R99" i="35"/>
  <c r="S99" i="35"/>
  <c r="T99" i="35" s="1"/>
  <c r="U99" i="35" s="1"/>
  <c r="R107" i="35"/>
  <c r="S107" i="35"/>
  <c r="T107" i="35" s="1"/>
  <c r="U107" i="35" s="1"/>
  <c r="R115" i="35"/>
  <c r="S115" i="35"/>
  <c r="T115" i="35" s="1"/>
  <c r="U115" i="35" s="1"/>
  <c r="R123" i="35"/>
  <c r="S123" i="35"/>
  <c r="T123" i="35" s="1"/>
  <c r="U123" i="35" s="1"/>
  <c r="R131" i="35"/>
  <c r="S131" i="35"/>
  <c r="T131" i="35" s="1"/>
  <c r="U131" i="35" s="1"/>
  <c r="R139" i="35"/>
  <c r="S139" i="35"/>
  <c r="T139" i="35" s="1"/>
  <c r="U139" i="35" s="1"/>
  <c r="R147" i="35"/>
  <c r="S147" i="35"/>
  <c r="T147" i="35" s="1"/>
  <c r="U147" i="35" s="1"/>
  <c r="R155" i="35"/>
  <c r="S155" i="35"/>
  <c r="T155" i="35" s="1"/>
  <c r="U155" i="35" s="1"/>
  <c r="R163" i="35"/>
  <c r="S163" i="35"/>
  <c r="T163" i="35" s="1"/>
  <c r="U163" i="35" s="1"/>
  <c r="R171" i="35"/>
  <c r="S171" i="35"/>
  <c r="T171" i="35" s="1"/>
  <c r="U171" i="35" s="1"/>
  <c r="R179" i="35"/>
  <c r="S179" i="35"/>
  <c r="T179" i="35" s="1"/>
  <c r="U179" i="35" s="1"/>
  <c r="R187" i="35"/>
  <c r="S187" i="35"/>
  <c r="T187" i="35" s="1"/>
  <c r="U187" i="35" s="1"/>
  <c r="R195" i="35"/>
  <c r="S195" i="35"/>
  <c r="T195" i="35" s="1"/>
  <c r="U195" i="35" s="1"/>
  <c r="R203" i="35"/>
  <c r="S203" i="35"/>
  <c r="T203" i="35" s="1"/>
  <c r="U203" i="35" s="1"/>
  <c r="R211" i="35"/>
  <c r="S211" i="35"/>
  <c r="T211" i="35" s="1"/>
  <c r="U211" i="35" s="1"/>
  <c r="R219" i="35"/>
  <c r="S219" i="35"/>
  <c r="T219" i="35" s="1"/>
  <c r="U219" i="35" s="1"/>
  <c r="R227" i="35"/>
  <c r="S227" i="35"/>
  <c r="T227" i="35" s="1"/>
  <c r="U227" i="35" s="1"/>
  <c r="R235" i="35"/>
  <c r="S235" i="35"/>
  <c r="T235" i="35" s="1"/>
  <c r="U235" i="35" s="1"/>
  <c r="R243" i="35"/>
  <c r="S243" i="35"/>
  <c r="T243" i="35" s="1"/>
  <c r="U243" i="35" s="1"/>
  <c r="R251" i="35"/>
  <c r="S251" i="35"/>
  <c r="T251" i="35" s="1"/>
  <c r="U251" i="35" s="1"/>
  <c r="R259" i="35"/>
  <c r="S259" i="35"/>
  <c r="T259" i="35" s="1"/>
  <c r="U259" i="35" s="1"/>
  <c r="R267" i="35"/>
  <c r="S267" i="35"/>
  <c r="T267" i="35" s="1"/>
  <c r="U267" i="35" s="1"/>
  <c r="R275" i="35"/>
  <c r="S275" i="35"/>
  <c r="T275" i="35" s="1"/>
  <c r="U275" i="35" s="1"/>
  <c r="R283" i="35"/>
  <c r="S283" i="35"/>
  <c r="T283" i="35" s="1"/>
  <c r="U283" i="35" s="1"/>
  <c r="R291" i="35"/>
  <c r="S291" i="35"/>
  <c r="T291" i="35" s="1"/>
  <c r="U291" i="35" s="1"/>
  <c r="R299" i="35"/>
  <c r="S299" i="35"/>
  <c r="T299" i="35" s="1"/>
  <c r="U299" i="35" s="1"/>
  <c r="R307" i="35"/>
  <c r="S307" i="35"/>
  <c r="T307" i="35" s="1"/>
  <c r="U307" i="35" s="1"/>
  <c r="R315" i="35"/>
  <c r="S315" i="35"/>
  <c r="T315" i="35" s="1"/>
  <c r="U315" i="35" s="1"/>
  <c r="R323" i="35"/>
  <c r="S323" i="35"/>
  <c r="T323" i="35" s="1"/>
  <c r="U323" i="35" s="1"/>
  <c r="R331" i="35"/>
  <c r="S331" i="35"/>
  <c r="T331" i="35" s="1"/>
  <c r="U331" i="35" s="1"/>
  <c r="R339" i="35"/>
  <c r="S339" i="35"/>
  <c r="T339" i="35" s="1"/>
  <c r="U339" i="35" s="1"/>
  <c r="R347" i="35"/>
  <c r="S347" i="35"/>
  <c r="T347" i="35" s="1"/>
  <c r="U347" i="35" s="1"/>
  <c r="R355" i="35"/>
  <c r="S355" i="35"/>
  <c r="T355" i="35" s="1"/>
  <c r="U355" i="35" s="1"/>
  <c r="R363" i="35"/>
  <c r="S363" i="35"/>
  <c r="T363" i="35" s="1"/>
  <c r="U363" i="35" s="1"/>
  <c r="R371" i="35"/>
  <c r="S371" i="35"/>
  <c r="T371" i="35" s="1"/>
  <c r="U371" i="35" s="1"/>
  <c r="R379" i="35"/>
  <c r="S379" i="35"/>
  <c r="T379" i="35" s="1"/>
  <c r="U379" i="35" s="1"/>
  <c r="R387" i="35"/>
  <c r="S387" i="35"/>
  <c r="T387" i="35" s="1"/>
  <c r="U387" i="35" s="1"/>
  <c r="R395" i="35"/>
  <c r="S395" i="35"/>
  <c r="T395" i="35" s="1"/>
  <c r="U395" i="35" s="1"/>
  <c r="R403" i="35"/>
  <c r="S403" i="35"/>
  <c r="T403" i="35" s="1"/>
  <c r="U403" i="35" s="1"/>
  <c r="R411" i="35"/>
  <c r="S411" i="35"/>
  <c r="T411" i="35" s="1"/>
  <c r="U411" i="35" s="1"/>
  <c r="R419" i="35"/>
  <c r="S419" i="35"/>
  <c r="T419" i="35" s="1"/>
  <c r="U419" i="35" s="1"/>
  <c r="R427" i="35"/>
  <c r="S427" i="35"/>
  <c r="T427" i="35" s="1"/>
  <c r="U427" i="35" s="1"/>
  <c r="R435" i="35"/>
  <c r="S435" i="35"/>
  <c r="T435" i="35" s="1"/>
  <c r="U435" i="35" s="1"/>
  <c r="R443" i="35"/>
  <c r="S443" i="35"/>
  <c r="T443" i="35" s="1"/>
  <c r="U443" i="35" s="1"/>
  <c r="R451" i="35"/>
  <c r="S451" i="35"/>
  <c r="T451" i="35" s="1"/>
  <c r="U451" i="35" s="1"/>
  <c r="R459" i="35"/>
  <c r="S459" i="35"/>
  <c r="T459" i="35" s="1"/>
  <c r="U459" i="35" s="1"/>
  <c r="R467" i="35"/>
  <c r="S467" i="35"/>
  <c r="T467" i="35" s="1"/>
  <c r="U467" i="35" s="1"/>
  <c r="R475" i="35"/>
  <c r="S475" i="35"/>
  <c r="T475" i="35" s="1"/>
  <c r="U475" i="35" s="1"/>
  <c r="R483" i="35"/>
  <c r="S483" i="35"/>
  <c r="T483" i="35" s="1"/>
  <c r="U483" i="35" s="1"/>
  <c r="R491" i="35"/>
  <c r="S491" i="35"/>
  <c r="T491" i="35" s="1"/>
  <c r="U491" i="35" s="1"/>
  <c r="R499" i="35"/>
  <c r="S499" i="35"/>
  <c r="T499" i="35" s="1"/>
  <c r="U499" i="35" s="1"/>
  <c r="R507" i="35"/>
  <c r="S507" i="35"/>
  <c r="T507" i="35" s="1"/>
  <c r="U507" i="35" s="1"/>
  <c r="R515" i="35"/>
  <c r="S515" i="35"/>
  <c r="T515" i="35" s="1"/>
  <c r="U515" i="35" s="1"/>
  <c r="R523" i="35"/>
  <c r="S523" i="35"/>
  <c r="T523" i="35" s="1"/>
  <c r="U523" i="35" s="1"/>
  <c r="R531" i="35"/>
  <c r="S531" i="35"/>
  <c r="T531" i="35" s="1"/>
  <c r="U531" i="35" s="1"/>
  <c r="R539" i="35"/>
  <c r="S539" i="35"/>
  <c r="T539" i="35" s="1"/>
  <c r="U539" i="35" s="1"/>
  <c r="R13" i="35"/>
  <c r="S13" i="35"/>
  <c r="T13" i="35" s="1"/>
  <c r="U13" i="35" s="1"/>
  <c r="R57" i="35"/>
  <c r="S57" i="35"/>
  <c r="T57" i="35" s="1"/>
  <c r="U57" i="35" s="1"/>
  <c r="R77" i="35"/>
  <c r="S77" i="35"/>
  <c r="T77" i="35" s="1"/>
  <c r="U77" i="35" s="1"/>
  <c r="R101" i="35"/>
  <c r="S101" i="35"/>
  <c r="T101" i="35" s="1"/>
  <c r="U101" i="35" s="1"/>
  <c r="R125" i="35"/>
  <c r="S125" i="35"/>
  <c r="T125" i="35" s="1"/>
  <c r="U125" i="35" s="1"/>
  <c r="R145" i="35"/>
  <c r="S145" i="35"/>
  <c r="T145" i="35" s="1"/>
  <c r="U145" i="35" s="1"/>
  <c r="R173" i="35"/>
  <c r="S173" i="35"/>
  <c r="T173" i="35" s="1"/>
  <c r="U173" i="35" s="1"/>
  <c r="R197" i="35"/>
  <c r="S197" i="35"/>
  <c r="T197" i="35" s="1"/>
  <c r="U197" i="35" s="1"/>
  <c r="R217" i="35"/>
  <c r="S217" i="35"/>
  <c r="T217" i="35" s="1"/>
  <c r="U217" i="35" s="1"/>
  <c r="R233" i="35"/>
  <c r="S233" i="35"/>
  <c r="T233" i="35" s="1"/>
  <c r="U233" i="35" s="1"/>
  <c r="R261" i="35"/>
  <c r="S261" i="35"/>
  <c r="T261" i="35" s="1"/>
  <c r="U261" i="35" s="1"/>
  <c r="R285" i="35"/>
  <c r="S285" i="35"/>
  <c r="T285" i="35" s="1"/>
  <c r="U285" i="35" s="1"/>
  <c r="R301" i="35"/>
  <c r="S301" i="35"/>
  <c r="T301" i="35" s="1"/>
  <c r="U301" i="35" s="1"/>
  <c r="R329" i="35"/>
  <c r="S329" i="35"/>
  <c r="T329" i="35" s="1"/>
  <c r="U329" i="35" s="1"/>
  <c r="R349" i="35"/>
  <c r="S349" i="35"/>
  <c r="T349" i="35" s="1"/>
  <c r="U349" i="35" s="1"/>
  <c r="R369" i="35"/>
  <c r="S369" i="35"/>
  <c r="T369" i="35" s="1"/>
  <c r="U369" i="35" s="1"/>
  <c r="R393" i="35"/>
  <c r="S393" i="35"/>
  <c r="T393" i="35" s="1"/>
  <c r="U393" i="35" s="1"/>
  <c r="R417" i="35"/>
  <c r="S417" i="35"/>
  <c r="T417" i="35" s="1"/>
  <c r="U417" i="35" s="1"/>
  <c r="R437" i="35"/>
  <c r="S437" i="35"/>
  <c r="T437" i="35" s="1"/>
  <c r="U437" i="35" s="1"/>
  <c r="R461" i="35"/>
  <c r="S461" i="35"/>
  <c r="T461" i="35" s="1"/>
  <c r="U461" i="35" s="1"/>
  <c r="R493" i="35"/>
  <c r="S493" i="35"/>
  <c r="T493" i="35" s="1"/>
  <c r="U493" i="35" s="1"/>
  <c r="R509" i="35"/>
  <c r="S509" i="35"/>
  <c r="T509" i="35" s="1"/>
  <c r="U509" i="35" s="1"/>
  <c r="R537" i="35"/>
  <c r="S537" i="35"/>
  <c r="T537" i="35" s="1"/>
  <c r="U537" i="35" s="1"/>
  <c r="R8" i="35"/>
  <c r="S8" i="35"/>
  <c r="T8" i="35" s="1"/>
  <c r="U8" i="35" s="1"/>
  <c r="R16" i="35"/>
  <c r="S16" i="35"/>
  <c r="T16" i="35" s="1"/>
  <c r="U16" i="35" s="1"/>
  <c r="R24" i="35"/>
  <c r="S24" i="35"/>
  <c r="T24" i="35" s="1"/>
  <c r="U24" i="35" s="1"/>
  <c r="R32" i="35"/>
  <c r="S32" i="35"/>
  <c r="T32" i="35" s="1"/>
  <c r="U32" i="35" s="1"/>
  <c r="R40" i="35"/>
  <c r="S40" i="35"/>
  <c r="T40" i="35" s="1"/>
  <c r="U40" i="35" s="1"/>
  <c r="R48" i="35"/>
  <c r="S48" i="35"/>
  <c r="T48" i="35" s="1"/>
  <c r="U48" i="35" s="1"/>
  <c r="R56" i="35"/>
  <c r="S56" i="35"/>
  <c r="T56" i="35" s="1"/>
  <c r="U56" i="35" s="1"/>
  <c r="R64" i="35"/>
  <c r="S64" i="35"/>
  <c r="T64" i="35" s="1"/>
  <c r="U64" i="35" s="1"/>
  <c r="R72" i="35"/>
  <c r="S72" i="35"/>
  <c r="T72" i="35" s="1"/>
  <c r="U72" i="35" s="1"/>
  <c r="R80" i="35"/>
  <c r="S80" i="35"/>
  <c r="T80" i="35" s="1"/>
  <c r="U80" i="35" s="1"/>
  <c r="R88" i="35"/>
  <c r="S88" i="35"/>
  <c r="T88" i="35" s="1"/>
  <c r="U88" i="35" s="1"/>
  <c r="R96" i="35"/>
  <c r="S96" i="35"/>
  <c r="T96" i="35" s="1"/>
  <c r="U96" i="35" s="1"/>
  <c r="R104" i="35"/>
  <c r="S104" i="35"/>
  <c r="T104" i="35" s="1"/>
  <c r="U104" i="35" s="1"/>
  <c r="R112" i="35"/>
  <c r="S112" i="35"/>
  <c r="T112" i="35" s="1"/>
  <c r="U112" i="35" s="1"/>
  <c r="R120" i="35"/>
  <c r="S120" i="35"/>
  <c r="T120" i="35" s="1"/>
  <c r="U120" i="35" s="1"/>
  <c r="R128" i="35"/>
  <c r="S128" i="35"/>
  <c r="T128" i="35" s="1"/>
  <c r="U128" i="35" s="1"/>
  <c r="R136" i="35"/>
  <c r="S136" i="35"/>
  <c r="T136" i="35" s="1"/>
  <c r="U136" i="35" s="1"/>
  <c r="R144" i="35"/>
  <c r="S144" i="35"/>
  <c r="T144" i="35" s="1"/>
  <c r="U144" i="35" s="1"/>
  <c r="R152" i="35"/>
  <c r="S152" i="35"/>
  <c r="T152" i="35" s="1"/>
  <c r="U152" i="35" s="1"/>
  <c r="R160" i="35"/>
  <c r="S160" i="35"/>
  <c r="T160" i="35" s="1"/>
  <c r="U160" i="35" s="1"/>
  <c r="R168" i="35"/>
  <c r="S168" i="35"/>
  <c r="T168" i="35" s="1"/>
  <c r="U168" i="35" s="1"/>
  <c r="R176" i="35"/>
  <c r="S176" i="35"/>
  <c r="T176" i="35" s="1"/>
  <c r="U176" i="35" s="1"/>
  <c r="R184" i="35"/>
  <c r="S184" i="35"/>
  <c r="T184" i="35" s="1"/>
  <c r="U184" i="35" s="1"/>
  <c r="R192" i="35"/>
  <c r="S192" i="35"/>
  <c r="T192" i="35" s="1"/>
  <c r="U192" i="35" s="1"/>
  <c r="R200" i="35"/>
  <c r="S200" i="35"/>
  <c r="T200" i="35" s="1"/>
  <c r="U200" i="35" s="1"/>
  <c r="R208" i="35"/>
  <c r="S208" i="35"/>
  <c r="T208" i="35" s="1"/>
  <c r="U208" i="35" s="1"/>
  <c r="R216" i="35"/>
  <c r="S216" i="35"/>
  <c r="T216" i="35" s="1"/>
  <c r="U216" i="35" s="1"/>
  <c r="R224" i="35"/>
  <c r="S224" i="35"/>
  <c r="T224" i="35" s="1"/>
  <c r="U224" i="35" s="1"/>
  <c r="R232" i="35"/>
  <c r="S232" i="35"/>
  <c r="T232" i="35" s="1"/>
  <c r="U232" i="35" s="1"/>
  <c r="R240" i="35"/>
  <c r="S240" i="35"/>
  <c r="T240" i="35" s="1"/>
  <c r="U240" i="35" s="1"/>
  <c r="R248" i="35"/>
  <c r="S248" i="35"/>
  <c r="T248" i="35" s="1"/>
  <c r="U248" i="35" s="1"/>
  <c r="R256" i="35"/>
  <c r="S256" i="35"/>
  <c r="T256" i="35" s="1"/>
  <c r="U256" i="35" s="1"/>
  <c r="R264" i="35"/>
  <c r="S264" i="35"/>
  <c r="T264" i="35" s="1"/>
  <c r="U264" i="35" s="1"/>
  <c r="R272" i="35"/>
  <c r="S272" i="35"/>
  <c r="T272" i="35" s="1"/>
  <c r="U272" i="35" s="1"/>
  <c r="R280" i="35"/>
  <c r="S280" i="35"/>
  <c r="T280" i="35" s="1"/>
  <c r="U280" i="35" s="1"/>
  <c r="R288" i="35"/>
  <c r="S288" i="35"/>
  <c r="T288" i="35" s="1"/>
  <c r="U288" i="35" s="1"/>
  <c r="R296" i="35"/>
  <c r="S296" i="35"/>
  <c r="T296" i="35" s="1"/>
  <c r="U296" i="35" s="1"/>
  <c r="R304" i="35"/>
  <c r="S304" i="35"/>
  <c r="T304" i="35" s="1"/>
  <c r="U304" i="35" s="1"/>
  <c r="R312" i="35"/>
  <c r="S312" i="35"/>
  <c r="T312" i="35" s="1"/>
  <c r="U312" i="35" s="1"/>
  <c r="R320" i="35"/>
  <c r="S320" i="35"/>
  <c r="T320" i="35" s="1"/>
  <c r="U320" i="35" s="1"/>
  <c r="R328" i="35"/>
  <c r="S328" i="35"/>
  <c r="T328" i="35" s="1"/>
  <c r="U328" i="35" s="1"/>
  <c r="R336" i="35"/>
  <c r="S336" i="35"/>
  <c r="T336" i="35" s="1"/>
  <c r="U336" i="35" s="1"/>
  <c r="R344" i="35"/>
  <c r="S344" i="35"/>
  <c r="T344" i="35" s="1"/>
  <c r="U344" i="35" s="1"/>
  <c r="R352" i="35"/>
  <c r="S352" i="35"/>
  <c r="T352" i="35" s="1"/>
  <c r="U352" i="35" s="1"/>
  <c r="R360" i="35"/>
  <c r="S360" i="35"/>
  <c r="T360" i="35" s="1"/>
  <c r="U360" i="35" s="1"/>
  <c r="R368" i="35"/>
  <c r="S368" i="35"/>
  <c r="T368" i="35" s="1"/>
  <c r="U368" i="35" s="1"/>
  <c r="R376" i="35"/>
  <c r="S376" i="35"/>
  <c r="T376" i="35" s="1"/>
  <c r="U376" i="35" s="1"/>
  <c r="R384" i="35"/>
  <c r="S384" i="35"/>
  <c r="T384" i="35" s="1"/>
  <c r="U384" i="35" s="1"/>
  <c r="R392" i="35"/>
  <c r="S392" i="35"/>
  <c r="T392" i="35" s="1"/>
  <c r="U392" i="35" s="1"/>
  <c r="R400" i="35"/>
  <c r="S400" i="35"/>
  <c r="T400" i="35" s="1"/>
  <c r="U400" i="35" s="1"/>
  <c r="R408" i="35"/>
  <c r="S408" i="35"/>
  <c r="T408" i="35" s="1"/>
  <c r="U408" i="35" s="1"/>
  <c r="R416" i="35"/>
  <c r="S416" i="35"/>
  <c r="T416" i="35" s="1"/>
  <c r="U416" i="35" s="1"/>
  <c r="R424" i="35"/>
  <c r="S424" i="35"/>
  <c r="T424" i="35" s="1"/>
  <c r="U424" i="35" s="1"/>
  <c r="R432" i="35"/>
  <c r="S432" i="35"/>
  <c r="T432" i="35" s="1"/>
  <c r="U432" i="35" s="1"/>
  <c r="R440" i="35"/>
  <c r="S440" i="35"/>
  <c r="T440" i="35" s="1"/>
  <c r="U440" i="35" s="1"/>
  <c r="R448" i="35"/>
  <c r="S448" i="35"/>
  <c r="T448" i="35" s="1"/>
  <c r="U448" i="35" s="1"/>
  <c r="R456" i="35"/>
  <c r="S456" i="35"/>
  <c r="T456" i="35" s="1"/>
  <c r="U456" i="35" s="1"/>
  <c r="R464" i="35"/>
  <c r="S464" i="35"/>
  <c r="T464" i="35" s="1"/>
  <c r="U464" i="35" s="1"/>
  <c r="R472" i="35"/>
  <c r="S472" i="35"/>
  <c r="T472" i="35" s="1"/>
  <c r="U472" i="35" s="1"/>
  <c r="R480" i="35"/>
  <c r="S480" i="35"/>
  <c r="T480" i="35" s="1"/>
  <c r="U480" i="35" s="1"/>
  <c r="R488" i="35"/>
  <c r="S488" i="35"/>
  <c r="T488" i="35" s="1"/>
  <c r="U488" i="35" s="1"/>
  <c r="R496" i="35"/>
  <c r="S496" i="35"/>
  <c r="T496" i="35" s="1"/>
  <c r="U496" i="35" s="1"/>
  <c r="R504" i="35"/>
  <c r="S504" i="35"/>
  <c r="T504" i="35" s="1"/>
  <c r="U504" i="35" s="1"/>
  <c r="R512" i="35"/>
  <c r="S512" i="35"/>
  <c r="T512" i="35" s="1"/>
  <c r="U512" i="35" s="1"/>
  <c r="R520" i="35"/>
  <c r="S520" i="35"/>
  <c r="T520" i="35" s="1"/>
  <c r="U520" i="35" s="1"/>
  <c r="R528" i="35"/>
  <c r="S528" i="35"/>
  <c r="T528" i="35" s="1"/>
  <c r="U528" i="35" s="1"/>
  <c r="R536" i="35"/>
  <c r="S536" i="35"/>
  <c r="T536" i="35" s="1"/>
  <c r="U536" i="35" s="1"/>
  <c r="R3" i="35"/>
  <c r="S3" i="35"/>
  <c r="T3" i="35" s="1"/>
  <c r="U3" i="35" s="1"/>
  <c r="R37" i="35"/>
  <c r="S37" i="35"/>
  <c r="T37" i="35" s="1"/>
  <c r="U37" i="35" s="1"/>
  <c r="R61" i="35"/>
  <c r="S61" i="35"/>
  <c r="T61" i="35" s="1"/>
  <c r="U61" i="35" s="1"/>
  <c r="R89" i="35"/>
  <c r="S89" i="35"/>
  <c r="T89" i="35" s="1"/>
  <c r="U89" i="35" s="1"/>
  <c r="R117" i="35"/>
  <c r="S117" i="35"/>
  <c r="T117" i="35" s="1"/>
  <c r="U117" i="35" s="1"/>
  <c r="R141" i="35"/>
  <c r="S141" i="35"/>
  <c r="T141" i="35" s="1"/>
  <c r="U141" i="35" s="1"/>
  <c r="R169" i="35"/>
  <c r="S169" i="35"/>
  <c r="T169" i="35" s="1"/>
  <c r="U169" i="35" s="1"/>
  <c r="R193" i="35"/>
  <c r="S193" i="35"/>
  <c r="T193" i="35" s="1"/>
  <c r="U193" i="35" s="1"/>
  <c r="R213" i="35"/>
  <c r="S213" i="35"/>
  <c r="T213" i="35" s="1"/>
  <c r="U213" i="35" s="1"/>
  <c r="R241" i="35"/>
  <c r="S241" i="35"/>
  <c r="T241" i="35" s="1"/>
  <c r="U241" i="35" s="1"/>
  <c r="R265" i="35"/>
  <c r="S265" i="35"/>
  <c r="T265" i="35" s="1"/>
  <c r="U265" i="35" s="1"/>
  <c r="R289" i="35"/>
  <c r="S289" i="35"/>
  <c r="T289" i="35" s="1"/>
  <c r="U289" i="35" s="1"/>
  <c r="R317" i="35"/>
  <c r="S317" i="35"/>
  <c r="T317" i="35" s="1"/>
  <c r="U317" i="35" s="1"/>
  <c r="R341" i="35"/>
  <c r="S341" i="35"/>
  <c r="T341" i="35" s="1"/>
  <c r="U341" i="35" s="1"/>
  <c r="R365" i="35"/>
  <c r="S365" i="35"/>
  <c r="T365" i="35" s="1"/>
  <c r="U365" i="35" s="1"/>
  <c r="R397" i="35"/>
  <c r="S397" i="35"/>
  <c r="T397" i="35" s="1"/>
  <c r="U397" i="35" s="1"/>
  <c r="R421" i="35"/>
  <c r="S421" i="35"/>
  <c r="T421" i="35" s="1"/>
  <c r="U421" i="35" s="1"/>
  <c r="R445" i="35"/>
  <c r="S445" i="35"/>
  <c r="T445" i="35" s="1"/>
  <c r="U445" i="35" s="1"/>
  <c r="R473" i="35"/>
  <c r="S473" i="35"/>
  <c r="T473" i="35" s="1"/>
  <c r="U473" i="35" s="1"/>
  <c r="R505" i="35"/>
  <c r="S505" i="35"/>
  <c r="T505" i="35" s="1"/>
  <c r="U505" i="35" s="1"/>
  <c r="R529" i="35"/>
  <c r="S529" i="35"/>
  <c r="T529" i="35" s="1"/>
  <c r="U529" i="35" s="1"/>
  <c r="R6" i="35"/>
  <c r="S6" i="35"/>
  <c r="T6" i="35" s="1"/>
  <c r="U6" i="35" s="1"/>
  <c r="R14" i="35"/>
  <c r="S14" i="35"/>
  <c r="T14" i="35" s="1"/>
  <c r="U14" i="35" s="1"/>
  <c r="R22" i="35"/>
  <c r="S22" i="35"/>
  <c r="T22" i="35" s="1"/>
  <c r="U22" i="35" s="1"/>
  <c r="R30" i="35"/>
  <c r="S30" i="35"/>
  <c r="T30" i="35" s="1"/>
  <c r="U30" i="35" s="1"/>
  <c r="R38" i="35"/>
  <c r="S38" i="35"/>
  <c r="T38" i="35" s="1"/>
  <c r="U38" i="35" s="1"/>
  <c r="R46" i="35"/>
  <c r="S46" i="35"/>
  <c r="T46" i="35" s="1"/>
  <c r="U46" i="35" s="1"/>
  <c r="R54" i="35"/>
  <c r="S54" i="35"/>
  <c r="T54" i="35" s="1"/>
  <c r="U54" i="35" s="1"/>
  <c r="R62" i="35"/>
  <c r="S62" i="35"/>
  <c r="T62" i="35" s="1"/>
  <c r="U62" i="35" s="1"/>
  <c r="R70" i="35"/>
  <c r="S70" i="35"/>
  <c r="T70" i="35" s="1"/>
  <c r="U70" i="35" s="1"/>
  <c r="R78" i="35"/>
  <c r="S78" i="35"/>
  <c r="T78" i="35" s="1"/>
  <c r="U78" i="35" s="1"/>
  <c r="R86" i="35"/>
  <c r="S86" i="35"/>
  <c r="T86" i="35" s="1"/>
  <c r="U86" i="35" s="1"/>
  <c r="R94" i="35"/>
  <c r="S94" i="35"/>
  <c r="T94" i="35" s="1"/>
  <c r="U94" i="35" s="1"/>
  <c r="R102" i="35"/>
  <c r="S102" i="35"/>
  <c r="T102" i="35" s="1"/>
  <c r="U102" i="35" s="1"/>
  <c r="R110" i="35"/>
  <c r="S110" i="35"/>
  <c r="T110" i="35" s="1"/>
  <c r="U110" i="35" s="1"/>
  <c r="R118" i="35"/>
  <c r="S118" i="35"/>
  <c r="T118" i="35" s="1"/>
  <c r="U118" i="35" s="1"/>
  <c r="R126" i="35"/>
  <c r="S126" i="35"/>
  <c r="T126" i="35" s="1"/>
  <c r="U126" i="35" s="1"/>
  <c r="R134" i="35"/>
  <c r="S134" i="35"/>
  <c r="T134" i="35" s="1"/>
  <c r="U134" i="35" s="1"/>
  <c r="R142" i="35"/>
  <c r="S142" i="35"/>
  <c r="T142" i="35" s="1"/>
  <c r="U142" i="35" s="1"/>
  <c r="R150" i="35"/>
  <c r="S150" i="35"/>
  <c r="T150" i="35" s="1"/>
  <c r="U150" i="35" s="1"/>
  <c r="R158" i="35"/>
  <c r="S158" i="35"/>
  <c r="T158" i="35" s="1"/>
  <c r="U158" i="35" s="1"/>
  <c r="R166" i="35"/>
  <c r="S166" i="35"/>
  <c r="T166" i="35" s="1"/>
  <c r="U166" i="35" s="1"/>
  <c r="R174" i="35"/>
  <c r="S174" i="35"/>
  <c r="T174" i="35" s="1"/>
  <c r="U174" i="35" s="1"/>
  <c r="R182" i="35"/>
  <c r="S182" i="35"/>
  <c r="T182" i="35" s="1"/>
  <c r="U182" i="35" s="1"/>
  <c r="R190" i="35"/>
  <c r="S190" i="35"/>
  <c r="T190" i="35" s="1"/>
  <c r="U190" i="35" s="1"/>
  <c r="R198" i="35"/>
  <c r="S198" i="35"/>
  <c r="T198" i="35" s="1"/>
  <c r="U198" i="35" s="1"/>
  <c r="R206" i="35"/>
  <c r="S206" i="35"/>
  <c r="T206" i="35" s="1"/>
  <c r="U206" i="35" s="1"/>
  <c r="R214" i="35"/>
  <c r="S214" i="35"/>
  <c r="T214" i="35" s="1"/>
  <c r="U214" i="35" s="1"/>
  <c r="R222" i="35"/>
  <c r="S222" i="35"/>
  <c r="T222" i="35" s="1"/>
  <c r="U222" i="35" s="1"/>
  <c r="R230" i="35"/>
  <c r="S230" i="35"/>
  <c r="T230" i="35" s="1"/>
  <c r="U230" i="35" s="1"/>
  <c r="R238" i="35"/>
  <c r="S238" i="35"/>
  <c r="T238" i="35" s="1"/>
  <c r="U238" i="35" s="1"/>
  <c r="R246" i="35"/>
  <c r="S246" i="35"/>
  <c r="T246" i="35" s="1"/>
  <c r="U246" i="35" s="1"/>
  <c r="R254" i="35"/>
  <c r="S254" i="35"/>
  <c r="T254" i="35" s="1"/>
  <c r="U254" i="35" s="1"/>
  <c r="R262" i="35"/>
  <c r="S262" i="35"/>
  <c r="T262" i="35" s="1"/>
  <c r="U262" i="35" s="1"/>
  <c r="R270" i="35"/>
  <c r="S270" i="35"/>
  <c r="T270" i="35" s="1"/>
  <c r="U270" i="35" s="1"/>
  <c r="R278" i="35"/>
  <c r="S278" i="35"/>
  <c r="T278" i="35" s="1"/>
  <c r="U278" i="35" s="1"/>
  <c r="R286" i="35"/>
  <c r="S286" i="35"/>
  <c r="T286" i="35" s="1"/>
  <c r="U286" i="35" s="1"/>
  <c r="R294" i="35"/>
  <c r="S294" i="35"/>
  <c r="T294" i="35" s="1"/>
  <c r="U294" i="35" s="1"/>
  <c r="R302" i="35"/>
  <c r="S302" i="35"/>
  <c r="T302" i="35" s="1"/>
  <c r="U302" i="35" s="1"/>
  <c r="R310" i="35"/>
  <c r="S310" i="35"/>
  <c r="T310" i="35" s="1"/>
  <c r="U310" i="35" s="1"/>
  <c r="R318" i="35"/>
  <c r="S318" i="35"/>
  <c r="T318" i="35" s="1"/>
  <c r="U318" i="35" s="1"/>
  <c r="R326" i="35"/>
  <c r="S326" i="35"/>
  <c r="T326" i="35" s="1"/>
  <c r="U326" i="35" s="1"/>
  <c r="R334" i="35"/>
  <c r="S334" i="35"/>
  <c r="T334" i="35" s="1"/>
  <c r="U334" i="35" s="1"/>
  <c r="R342" i="35"/>
  <c r="S342" i="35"/>
  <c r="T342" i="35" s="1"/>
  <c r="U342" i="35" s="1"/>
  <c r="R350" i="35"/>
  <c r="S350" i="35"/>
  <c r="T350" i="35" s="1"/>
  <c r="U350" i="35" s="1"/>
  <c r="R358" i="35"/>
  <c r="S358" i="35"/>
  <c r="T358" i="35" s="1"/>
  <c r="U358" i="35" s="1"/>
  <c r="R366" i="35"/>
  <c r="S366" i="35"/>
  <c r="T366" i="35" s="1"/>
  <c r="U366" i="35" s="1"/>
  <c r="R374" i="35"/>
  <c r="S374" i="35"/>
  <c r="T374" i="35" s="1"/>
  <c r="U374" i="35" s="1"/>
  <c r="R382" i="35"/>
  <c r="S382" i="35"/>
  <c r="T382" i="35" s="1"/>
  <c r="U382" i="35" s="1"/>
  <c r="R390" i="35"/>
  <c r="S390" i="35"/>
  <c r="T390" i="35" s="1"/>
  <c r="U390" i="35" s="1"/>
  <c r="R398" i="35"/>
  <c r="S398" i="35"/>
  <c r="T398" i="35" s="1"/>
  <c r="U398" i="35" s="1"/>
  <c r="R406" i="35"/>
  <c r="S406" i="35"/>
  <c r="T406" i="35" s="1"/>
  <c r="U406" i="35" s="1"/>
  <c r="R414" i="35"/>
  <c r="S414" i="35"/>
  <c r="T414" i="35" s="1"/>
  <c r="U414" i="35" s="1"/>
  <c r="R422" i="35"/>
  <c r="S422" i="35"/>
  <c r="T422" i="35" s="1"/>
  <c r="U422" i="35" s="1"/>
  <c r="R430" i="35"/>
  <c r="S430" i="35"/>
  <c r="T430" i="35" s="1"/>
  <c r="U430" i="35" s="1"/>
  <c r="R438" i="35"/>
  <c r="S438" i="35"/>
  <c r="T438" i="35" s="1"/>
  <c r="U438" i="35" s="1"/>
  <c r="R446" i="35"/>
  <c r="S446" i="35"/>
  <c r="T446" i="35" s="1"/>
  <c r="U446" i="35" s="1"/>
  <c r="R454" i="35"/>
  <c r="S454" i="35"/>
  <c r="T454" i="35" s="1"/>
  <c r="U454" i="35" s="1"/>
  <c r="R462" i="35"/>
  <c r="S462" i="35"/>
  <c r="T462" i="35" s="1"/>
  <c r="U462" i="35" s="1"/>
  <c r="R470" i="35"/>
  <c r="S470" i="35"/>
  <c r="T470" i="35" s="1"/>
  <c r="U470" i="35" s="1"/>
  <c r="R478" i="35"/>
  <c r="S478" i="35"/>
  <c r="T478" i="35" s="1"/>
  <c r="U478" i="35" s="1"/>
  <c r="R486" i="35"/>
  <c r="S486" i="35"/>
  <c r="T486" i="35" s="1"/>
  <c r="U486" i="35" s="1"/>
  <c r="R494" i="35"/>
  <c r="S494" i="35"/>
  <c r="T494" i="35" s="1"/>
  <c r="U494" i="35" s="1"/>
  <c r="R502" i="35"/>
  <c r="S502" i="35"/>
  <c r="T502" i="35" s="1"/>
  <c r="U502" i="35" s="1"/>
  <c r="R510" i="35"/>
  <c r="S510" i="35"/>
  <c r="T510" i="35" s="1"/>
  <c r="U510" i="35" s="1"/>
  <c r="R518" i="35"/>
  <c r="S518" i="35"/>
  <c r="T518" i="35" s="1"/>
  <c r="U518" i="35" s="1"/>
  <c r="R526" i="35"/>
  <c r="S526" i="35"/>
  <c r="T526" i="35" s="1"/>
  <c r="U526" i="35" s="1"/>
  <c r="R534" i="35"/>
  <c r="S534" i="35"/>
  <c r="T534" i="35" s="1"/>
  <c r="U534" i="35" s="1"/>
  <c r="R542" i="35"/>
  <c r="S542" i="35"/>
  <c r="T542" i="35" s="1"/>
  <c r="U542" i="35" s="1"/>
  <c r="R17" i="35"/>
  <c r="S17" i="35"/>
  <c r="T17" i="35" s="1"/>
  <c r="U17" i="35" s="1"/>
  <c r="R25" i="35"/>
  <c r="S25" i="35"/>
  <c r="T25" i="35" s="1"/>
  <c r="U25" i="35" s="1"/>
  <c r="R33" i="35"/>
  <c r="S33" i="35"/>
  <c r="T33" i="35" s="1"/>
  <c r="U33" i="35" s="1"/>
  <c r="R49" i="35"/>
  <c r="S49" i="35"/>
  <c r="T49" i="35" s="1"/>
  <c r="U49" i="35" s="1"/>
  <c r="R81" i="35"/>
  <c r="S81" i="35"/>
  <c r="T81" i="35" s="1"/>
  <c r="U81" i="35" s="1"/>
  <c r="R97" i="35"/>
  <c r="S97" i="35"/>
  <c r="T97" i="35" s="1"/>
  <c r="U97" i="35" s="1"/>
  <c r="R121" i="35"/>
  <c r="S121" i="35"/>
  <c r="T121" i="35" s="1"/>
  <c r="U121" i="35" s="1"/>
  <c r="R149" i="35"/>
  <c r="S149" i="35"/>
  <c r="T149" i="35" s="1"/>
  <c r="U149" i="35" s="1"/>
  <c r="R165" i="35"/>
  <c r="S165" i="35"/>
  <c r="T165" i="35" s="1"/>
  <c r="U165" i="35" s="1"/>
  <c r="R189" i="35"/>
  <c r="S189" i="35"/>
  <c r="T189" i="35" s="1"/>
  <c r="U189" i="35" s="1"/>
  <c r="R225" i="35"/>
  <c r="S225" i="35"/>
  <c r="T225" i="35" s="1"/>
  <c r="U225" i="35" s="1"/>
  <c r="R245" i="35"/>
  <c r="S245" i="35"/>
  <c r="T245" i="35" s="1"/>
  <c r="U245" i="35" s="1"/>
  <c r="R269" i="35"/>
  <c r="S269" i="35"/>
  <c r="T269" i="35" s="1"/>
  <c r="U269" i="35" s="1"/>
  <c r="R297" i="35"/>
  <c r="S297" i="35"/>
  <c r="T297" i="35" s="1"/>
  <c r="U297" i="35" s="1"/>
  <c r="R321" i="35"/>
  <c r="S321" i="35"/>
  <c r="T321" i="35" s="1"/>
  <c r="U321" i="35" s="1"/>
  <c r="R345" i="35"/>
  <c r="S345" i="35"/>
  <c r="T345" i="35" s="1"/>
  <c r="U345" i="35" s="1"/>
  <c r="R373" i="35"/>
  <c r="S373" i="35"/>
  <c r="T373" i="35" s="1"/>
  <c r="U373" i="35" s="1"/>
  <c r="R389" i="35"/>
  <c r="S389" i="35"/>
  <c r="T389" i="35" s="1"/>
  <c r="U389" i="35" s="1"/>
  <c r="R413" i="35"/>
  <c r="S413" i="35"/>
  <c r="T413" i="35" s="1"/>
  <c r="U413" i="35" s="1"/>
  <c r="R441" i="35"/>
  <c r="S441" i="35"/>
  <c r="T441" i="35" s="1"/>
  <c r="U441" i="35" s="1"/>
  <c r="R465" i="35"/>
  <c r="S465" i="35"/>
  <c r="T465" i="35" s="1"/>
  <c r="U465" i="35" s="1"/>
  <c r="R481" i="35"/>
  <c r="S481" i="35"/>
  <c r="T481" i="35" s="1"/>
  <c r="U481" i="35" s="1"/>
  <c r="R501" i="35"/>
  <c r="S501" i="35"/>
  <c r="T501" i="35" s="1"/>
  <c r="U501" i="35" s="1"/>
  <c r="R521" i="35"/>
  <c r="S521" i="35"/>
  <c r="T521" i="35" s="1"/>
  <c r="U521" i="35" s="1"/>
  <c r="R7" i="35"/>
  <c r="S7" i="35"/>
  <c r="T7" i="35" s="1"/>
  <c r="U7" i="35" s="1"/>
  <c r="R15" i="35"/>
  <c r="S15" i="35"/>
  <c r="T15" i="35" s="1"/>
  <c r="U15" i="35" s="1"/>
  <c r="R23" i="35"/>
  <c r="S23" i="35"/>
  <c r="T23" i="35" s="1"/>
  <c r="U23" i="35" s="1"/>
  <c r="R31" i="35"/>
  <c r="S31" i="35"/>
  <c r="T31" i="35" s="1"/>
  <c r="U31" i="35" s="1"/>
  <c r="R39" i="35"/>
  <c r="S39" i="35"/>
  <c r="T39" i="35" s="1"/>
  <c r="U39" i="35" s="1"/>
  <c r="R47" i="35"/>
  <c r="S47" i="35"/>
  <c r="T47" i="35" s="1"/>
  <c r="U47" i="35" s="1"/>
  <c r="R55" i="35"/>
  <c r="S55" i="35"/>
  <c r="T55" i="35" s="1"/>
  <c r="U55" i="35" s="1"/>
  <c r="R63" i="35"/>
  <c r="S63" i="35"/>
  <c r="T63" i="35" s="1"/>
  <c r="U63" i="35" s="1"/>
  <c r="R71" i="35"/>
  <c r="S71" i="35"/>
  <c r="T71" i="35" s="1"/>
  <c r="U71" i="35" s="1"/>
  <c r="R79" i="35"/>
  <c r="S79" i="35"/>
  <c r="T79" i="35" s="1"/>
  <c r="U79" i="35" s="1"/>
  <c r="R87" i="35"/>
  <c r="S87" i="35"/>
  <c r="T87" i="35" s="1"/>
  <c r="U87" i="35" s="1"/>
  <c r="R95" i="35"/>
  <c r="S95" i="35"/>
  <c r="T95" i="35" s="1"/>
  <c r="U95" i="35" s="1"/>
  <c r="R103" i="35"/>
  <c r="S103" i="35"/>
  <c r="T103" i="35" s="1"/>
  <c r="U103" i="35" s="1"/>
  <c r="R111" i="35"/>
  <c r="S111" i="35"/>
  <c r="T111" i="35" s="1"/>
  <c r="U111" i="35" s="1"/>
  <c r="R119" i="35"/>
  <c r="S119" i="35"/>
  <c r="T119" i="35" s="1"/>
  <c r="U119" i="35" s="1"/>
  <c r="R127" i="35"/>
  <c r="S127" i="35"/>
  <c r="T127" i="35" s="1"/>
  <c r="U127" i="35" s="1"/>
  <c r="R135" i="35"/>
  <c r="S135" i="35"/>
  <c r="T135" i="35" s="1"/>
  <c r="U135" i="35" s="1"/>
  <c r="R143" i="35"/>
  <c r="S143" i="35"/>
  <c r="T143" i="35" s="1"/>
  <c r="U143" i="35" s="1"/>
  <c r="R151" i="35"/>
  <c r="S151" i="35"/>
  <c r="T151" i="35" s="1"/>
  <c r="U151" i="35" s="1"/>
  <c r="R159" i="35"/>
  <c r="S159" i="35"/>
  <c r="T159" i="35" s="1"/>
  <c r="U159" i="35" s="1"/>
  <c r="R167" i="35"/>
  <c r="S167" i="35"/>
  <c r="T167" i="35" s="1"/>
  <c r="U167" i="35" s="1"/>
  <c r="R175" i="35"/>
  <c r="S175" i="35"/>
  <c r="T175" i="35" s="1"/>
  <c r="U175" i="35" s="1"/>
  <c r="R183" i="35"/>
  <c r="S183" i="35"/>
  <c r="T183" i="35" s="1"/>
  <c r="U183" i="35" s="1"/>
  <c r="R191" i="35"/>
  <c r="S191" i="35"/>
  <c r="T191" i="35" s="1"/>
  <c r="U191" i="35" s="1"/>
  <c r="R199" i="35"/>
  <c r="S199" i="35"/>
  <c r="T199" i="35" s="1"/>
  <c r="U199" i="35" s="1"/>
  <c r="R207" i="35"/>
  <c r="S207" i="35"/>
  <c r="T207" i="35" s="1"/>
  <c r="U207" i="35" s="1"/>
  <c r="R215" i="35"/>
  <c r="S215" i="35"/>
  <c r="T215" i="35" s="1"/>
  <c r="U215" i="35" s="1"/>
  <c r="R223" i="35"/>
  <c r="S223" i="35"/>
  <c r="T223" i="35" s="1"/>
  <c r="U223" i="35" s="1"/>
  <c r="R231" i="35"/>
  <c r="S231" i="35"/>
  <c r="T231" i="35" s="1"/>
  <c r="U231" i="35" s="1"/>
  <c r="R239" i="35"/>
  <c r="S239" i="35"/>
  <c r="T239" i="35" s="1"/>
  <c r="U239" i="35" s="1"/>
  <c r="R247" i="35"/>
  <c r="S247" i="35"/>
  <c r="T247" i="35" s="1"/>
  <c r="U247" i="35" s="1"/>
  <c r="R255" i="35"/>
  <c r="S255" i="35"/>
  <c r="T255" i="35" s="1"/>
  <c r="U255" i="35" s="1"/>
  <c r="R263" i="35"/>
  <c r="S263" i="35"/>
  <c r="T263" i="35" s="1"/>
  <c r="U263" i="35" s="1"/>
  <c r="R271" i="35"/>
  <c r="S271" i="35"/>
  <c r="T271" i="35" s="1"/>
  <c r="U271" i="35" s="1"/>
  <c r="R279" i="35"/>
  <c r="S279" i="35"/>
  <c r="T279" i="35" s="1"/>
  <c r="U279" i="35" s="1"/>
  <c r="R287" i="35"/>
  <c r="S287" i="35"/>
  <c r="T287" i="35" s="1"/>
  <c r="U287" i="35" s="1"/>
  <c r="R295" i="35"/>
  <c r="S295" i="35"/>
  <c r="T295" i="35" s="1"/>
  <c r="U295" i="35" s="1"/>
  <c r="R303" i="35"/>
  <c r="S303" i="35"/>
  <c r="T303" i="35" s="1"/>
  <c r="U303" i="35" s="1"/>
  <c r="R311" i="35"/>
  <c r="S311" i="35"/>
  <c r="T311" i="35" s="1"/>
  <c r="U311" i="35" s="1"/>
  <c r="R319" i="35"/>
  <c r="S319" i="35"/>
  <c r="T319" i="35" s="1"/>
  <c r="U319" i="35" s="1"/>
  <c r="R327" i="35"/>
  <c r="S327" i="35"/>
  <c r="T327" i="35" s="1"/>
  <c r="U327" i="35" s="1"/>
  <c r="R335" i="35"/>
  <c r="S335" i="35"/>
  <c r="T335" i="35" s="1"/>
  <c r="U335" i="35" s="1"/>
  <c r="R343" i="35"/>
  <c r="S343" i="35"/>
  <c r="T343" i="35" s="1"/>
  <c r="U343" i="35" s="1"/>
  <c r="R351" i="35"/>
  <c r="S351" i="35"/>
  <c r="T351" i="35" s="1"/>
  <c r="U351" i="35" s="1"/>
  <c r="R359" i="35"/>
  <c r="S359" i="35"/>
  <c r="T359" i="35" s="1"/>
  <c r="U359" i="35" s="1"/>
  <c r="R367" i="35"/>
  <c r="S367" i="35"/>
  <c r="T367" i="35" s="1"/>
  <c r="U367" i="35" s="1"/>
  <c r="R375" i="35"/>
  <c r="S375" i="35"/>
  <c r="T375" i="35" s="1"/>
  <c r="U375" i="35" s="1"/>
  <c r="R383" i="35"/>
  <c r="S383" i="35"/>
  <c r="T383" i="35" s="1"/>
  <c r="U383" i="35" s="1"/>
  <c r="R391" i="35"/>
  <c r="S391" i="35"/>
  <c r="T391" i="35" s="1"/>
  <c r="U391" i="35" s="1"/>
  <c r="R399" i="35"/>
  <c r="S399" i="35"/>
  <c r="T399" i="35" s="1"/>
  <c r="U399" i="35" s="1"/>
  <c r="R407" i="35"/>
  <c r="S407" i="35"/>
  <c r="T407" i="35" s="1"/>
  <c r="U407" i="35" s="1"/>
  <c r="R415" i="35"/>
  <c r="S415" i="35"/>
  <c r="T415" i="35" s="1"/>
  <c r="U415" i="35" s="1"/>
  <c r="R423" i="35"/>
  <c r="S423" i="35"/>
  <c r="T423" i="35" s="1"/>
  <c r="U423" i="35" s="1"/>
  <c r="R431" i="35"/>
  <c r="S431" i="35"/>
  <c r="T431" i="35" s="1"/>
  <c r="U431" i="35" s="1"/>
  <c r="R439" i="35"/>
  <c r="S439" i="35"/>
  <c r="T439" i="35" s="1"/>
  <c r="U439" i="35" s="1"/>
  <c r="R447" i="35"/>
  <c r="S447" i="35"/>
  <c r="T447" i="35" s="1"/>
  <c r="U447" i="35" s="1"/>
  <c r="R455" i="35"/>
  <c r="S455" i="35"/>
  <c r="T455" i="35" s="1"/>
  <c r="U455" i="35" s="1"/>
  <c r="R463" i="35"/>
  <c r="S463" i="35"/>
  <c r="T463" i="35" s="1"/>
  <c r="U463" i="35" s="1"/>
  <c r="R471" i="35"/>
  <c r="S471" i="35"/>
  <c r="T471" i="35" s="1"/>
  <c r="U471" i="35" s="1"/>
  <c r="R479" i="35"/>
  <c r="S479" i="35"/>
  <c r="T479" i="35" s="1"/>
  <c r="U479" i="35" s="1"/>
  <c r="R487" i="35"/>
  <c r="S487" i="35"/>
  <c r="T487" i="35" s="1"/>
  <c r="U487" i="35" s="1"/>
  <c r="R495" i="35"/>
  <c r="S495" i="35"/>
  <c r="T495" i="35" s="1"/>
  <c r="U495" i="35" s="1"/>
  <c r="R503" i="35"/>
  <c r="S503" i="35"/>
  <c r="T503" i="35" s="1"/>
  <c r="U503" i="35" s="1"/>
  <c r="R511" i="35"/>
  <c r="S511" i="35"/>
  <c r="T511" i="35" s="1"/>
  <c r="U511" i="35" s="1"/>
  <c r="R519" i="35"/>
  <c r="S519" i="35"/>
  <c r="T519" i="35" s="1"/>
  <c r="U519" i="35" s="1"/>
  <c r="R527" i="35"/>
  <c r="S527" i="35"/>
  <c r="T527" i="35" s="1"/>
  <c r="U527" i="35" s="1"/>
  <c r="R535" i="35"/>
  <c r="S535" i="35"/>
  <c r="T535" i="35" s="1"/>
  <c r="U535" i="35" s="1"/>
  <c r="R543" i="35"/>
  <c r="S543" i="35"/>
  <c r="T543" i="35" s="1"/>
  <c r="U543" i="35" s="1"/>
  <c r="R41" i="35"/>
  <c r="S41" i="35"/>
  <c r="T41" i="35" s="1"/>
  <c r="U41" i="35" s="1"/>
  <c r="R65" i="35"/>
  <c r="S65" i="35"/>
  <c r="T65" i="35" s="1"/>
  <c r="U65" i="35" s="1"/>
  <c r="R93" i="35"/>
  <c r="S93" i="35"/>
  <c r="T93" i="35" s="1"/>
  <c r="U93" i="35" s="1"/>
  <c r="R113" i="35"/>
  <c r="S113" i="35"/>
  <c r="T113" i="35" s="1"/>
  <c r="U113" i="35" s="1"/>
  <c r="R137" i="35"/>
  <c r="S137" i="35"/>
  <c r="T137" i="35" s="1"/>
  <c r="U137" i="35" s="1"/>
  <c r="R161" i="35"/>
  <c r="S161" i="35"/>
  <c r="T161" i="35" s="1"/>
  <c r="U161" i="35" s="1"/>
  <c r="R185" i="35"/>
  <c r="S185" i="35"/>
  <c r="T185" i="35" s="1"/>
  <c r="U185" i="35" s="1"/>
  <c r="R205" i="35"/>
  <c r="S205" i="35"/>
  <c r="T205" i="35" s="1"/>
  <c r="U205" i="35" s="1"/>
  <c r="R221" i="35"/>
  <c r="S221" i="35"/>
  <c r="T221" i="35" s="1"/>
  <c r="U221" i="35" s="1"/>
  <c r="R249" i="35"/>
  <c r="S249" i="35"/>
  <c r="T249" i="35" s="1"/>
  <c r="U249" i="35" s="1"/>
  <c r="R273" i="35"/>
  <c r="S273" i="35"/>
  <c r="T273" i="35" s="1"/>
  <c r="U273" i="35" s="1"/>
  <c r="R293" i="35"/>
  <c r="S293" i="35"/>
  <c r="T293" i="35" s="1"/>
  <c r="U293" i="35" s="1"/>
  <c r="R313" i="35"/>
  <c r="S313" i="35"/>
  <c r="T313" i="35" s="1"/>
  <c r="U313" i="35" s="1"/>
  <c r="R337" i="35"/>
  <c r="S337" i="35"/>
  <c r="T337" i="35" s="1"/>
  <c r="U337" i="35" s="1"/>
  <c r="R357" i="35"/>
  <c r="S357" i="35"/>
  <c r="T357" i="35" s="1"/>
  <c r="U357" i="35" s="1"/>
  <c r="R385" i="35"/>
  <c r="S385" i="35"/>
  <c r="T385" i="35" s="1"/>
  <c r="U385" i="35" s="1"/>
  <c r="R405" i="35"/>
  <c r="S405" i="35"/>
  <c r="T405" i="35" s="1"/>
  <c r="U405" i="35" s="1"/>
  <c r="R425" i="35"/>
  <c r="S425" i="35"/>
  <c r="T425" i="35" s="1"/>
  <c r="U425" i="35" s="1"/>
  <c r="R449" i="35"/>
  <c r="S449" i="35"/>
  <c r="T449" i="35" s="1"/>
  <c r="U449" i="35" s="1"/>
  <c r="R477" i="35"/>
  <c r="S477" i="35"/>
  <c r="T477" i="35" s="1"/>
  <c r="U477" i="35" s="1"/>
  <c r="R497" i="35"/>
  <c r="S497" i="35"/>
  <c r="T497" i="35" s="1"/>
  <c r="U497" i="35" s="1"/>
  <c r="R525" i="35"/>
  <c r="S525" i="35"/>
  <c r="T525" i="35" s="1"/>
  <c r="U525" i="35" s="1"/>
  <c r="R4" i="35"/>
  <c r="S4" i="35"/>
  <c r="T4" i="35" s="1"/>
  <c r="U4" i="35" s="1"/>
  <c r="R12" i="35"/>
  <c r="S12" i="35"/>
  <c r="T12" i="35" s="1"/>
  <c r="U12" i="35" s="1"/>
  <c r="R20" i="35"/>
  <c r="S20" i="35"/>
  <c r="T20" i="35" s="1"/>
  <c r="U20" i="35" s="1"/>
  <c r="R28" i="35"/>
  <c r="S28" i="35"/>
  <c r="T28" i="35" s="1"/>
  <c r="U28" i="35" s="1"/>
  <c r="R36" i="35"/>
  <c r="S36" i="35"/>
  <c r="T36" i="35" s="1"/>
  <c r="U36" i="35" s="1"/>
  <c r="R44" i="35"/>
  <c r="S44" i="35"/>
  <c r="T44" i="35" s="1"/>
  <c r="U44" i="35" s="1"/>
  <c r="R52" i="35"/>
  <c r="S52" i="35"/>
  <c r="T52" i="35" s="1"/>
  <c r="U52" i="35" s="1"/>
  <c r="R60" i="35"/>
  <c r="S60" i="35"/>
  <c r="T60" i="35" s="1"/>
  <c r="U60" i="35" s="1"/>
  <c r="R68" i="35"/>
  <c r="S68" i="35"/>
  <c r="T68" i="35" s="1"/>
  <c r="U68" i="35" s="1"/>
  <c r="R76" i="35"/>
  <c r="S76" i="35"/>
  <c r="T76" i="35" s="1"/>
  <c r="U76" i="35" s="1"/>
  <c r="R84" i="35"/>
  <c r="S84" i="35"/>
  <c r="T84" i="35" s="1"/>
  <c r="U84" i="35" s="1"/>
  <c r="R92" i="35"/>
  <c r="S92" i="35"/>
  <c r="T92" i="35" s="1"/>
  <c r="U92" i="35" s="1"/>
  <c r="R100" i="35"/>
  <c r="S100" i="35"/>
  <c r="T100" i="35" s="1"/>
  <c r="U100" i="35" s="1"/>
  <c r="R108" i="35"/>
  <c r="S108" i="35"/>
  <c r="T108" i="35" s="1"/>
  <c r="U108" i="35" s="1"/>
  <c r="R116" i="35"/>
  <c r="S116" i="35"/>
  <c r="T116" i="35" s="1"/>
  <c r="U116" i="35" s="1"/>
  <c r="R124" i="35"/>
  <c r="S124" i="35"/>
  <c r="T124" i="35" s="1"/>
  <c r="U124" i="35" s="1"/>
  <c r="R132" i="35"/>
  <c r="S132" i="35"/>
  <c r="T132" i="35" s="1"/>
  <c r="U132" i="35" s="1"/>
  <c r="R140" i="35"/>
  <c r="S140" i="35"/>
  <c r="T140" i="35" s="1"/>
  <c r="U140" i="35" s="1"/>
  <c r="R148" i="35"/>
  <c r="S148" i="35"/>
  <c r="T148" i="35" s="1"/>
  <c r="U148" i="35" s="1"/>
  <c r="R156" i="35"/>
  <c r="S156" i="35"/>
  <c r="T156" i="35" s="1"/>
  <c r="U156" i="35" s="1"/>
  <c r="R164" i="35"/>
  <c r="S164" i="35"/>
  <c r="T164" i="35" s="1"/>
  <c r="U164" i="35" s="1"/>
  <c r="R172" i="35"/>
  <c r="S172" i="35"/>
  <c r="T172" i="35" s="1"/>
  <c r="U172" i="35" s="1"/>
  <c r="R180" i="35"/>
  <c r="S180" i="35"/>
  <c r="T180" i="35" s="1"/>
  <c r="U180" i="35" s="1"/>
  <c r="R188" i="35"/>
  <c r="S188" i="35"/>
  <c r="T188" i="35" s="1"/>
  <c r="U188" i="35" s="1"/>
  <c r="R196" i="35"/>
  <c r="S196" i="35"/>
  <c r="T196" i="35" s="1"/>
  <c r="U196" i="35" s="1"/>
  <c r="R204" i="35"/>
  <c r="S204" i="35"/>
  <c r="T204" i="35" s="1"/>
  <c r="U204" i="35" s="1"/>
  <c r="R212" i="35"/>
  <c r="S212" i="35"/>
  <c r="T212" i="35" s="1"/>
  <c r="U212" i="35" s="1"/>
  <c r="R220" i="35"/>
  <c r="S220" i="35"/>
  <c r="T220" i="35" s="1"/>
  <c r="U220" i="35" s="1"/>
  <c r="R228" i="35"/>
  <c r="S228" i="35"/>
  <c r="T228" i="35" s="1"/>
  <c r="U228" i="35" s="1"/>
  <c r="R236" i="35"/>
  <c r="S236" i="35"/>
  <c r="T236" i="35" s="1"/>
  <c r="U236" i="35" s="1"/>
  <c r="R244" i="35"/>
  <c r="S244" i="35"/>
  <c r="T244" i="35" s="1"/>
  <c r="U244" i="35" s="1"/>
  <c r="R252" i="35"/>
  <c r="S252" i="35"/>
  <c r="T252" i="35" s="1"/>
  <c r="U252" i="35" s="1"/>
  <c r="R260" i="35"/>
  <c r="S260" i="35"/>
  <c r="T260" i="35" s="1"/>
  <c r="U260" i="35" s="1"/>
  <c r="R268" i="35"/>
  <c r="S268" i="35"/>
  <c r="T268" i="35" s="1"/>
  <c r="U268" i="35" s="1"/>
  <c r="R276" i="35"/>
  <c r="S276" i="35"/>
  <c r="T276" i="35" s="1"/>
  <c r="U276" i="35" s="1"/>
  <c r="R284" i="35"/>
  <c r="S284" i="35"/>
  <c r="T284" i="35" s="1"/>
  <c r="U284" i="35" s="1"/>
  <c r="R292" i="35"/>
  <c r="S292" i="35"/>
  <c r="T292" i="35" s="1"/>
  <c r="U292" i="35" s="1"/>
  <c r="R300" i="35"/>
  <c r="S300" i="35"/>
  <c r="T300" i="35" s="1"/>
  <c r="U300" i="35" s="1"/>
  <c r="R308" i="35"/>
  <c r="S308" i="35"/>
  <c r="T308" i="35" s="1"/>
  <c r="U308" i="35" s="1"/>
  <c r="R316" i="35"/>
  <c r="S316" i="35"/>
  <c r="T316" i="35" s="1"/>
  <c r="U316" i="35" s="1"/>
  <c r="R324" i="35"/>
  <c r="S324" i="35"/>
  <c r="T324" i="35" s="1"/>
  <c r="U324" i="35" s="1"/>
  <c r="R332" i="35"/>
  <c r="S332" i="35"/>
  <c r="T332" i="35" s="1"/>
  <c r="U332" i="35" s="1"/>
  <c r="R340" i="35"/>
  <c r="S340" i="35"/>
  <c r="T340" i="35" s="1"/>
  <c r="U340" i="35" s="1"/>
  <c r="R348" i="35"/>
  <c r="S348" i="35"/>
  <c r="T348" i="35" s="1"/>
  <c r="U348" i="35" s="1"/>
  <c r="R356" i="35"/>
  <c r="S356" i="35"/>
  <c r="T356" i="35" s="1"/>
  <c r="U356" i="35" s="1"/>
  <c r="R364" i="35"/>
  <c r="S364" i="35"/>
  <c r="T364" i="35" s="1"/>
  <c r="U364" i="35" s="1"/>
  <c r="R372" i="35"/>
  <c r="S372" i="35"/>
  <c r="T372" i="35" s="1"/>
  <c r="U372" i="35" s="1"/>
  <c r="R380" i="35"/>
  <c r="S380" i="35"/>
  <c r="T380" i="35" s="1"/>
  <c r="U380" i="35" s="1"/>
  <c r="R388" i="35"/>
  <c r="S388" i="35"/>
  <c r="T388" i="35" s="1"/>
  <c r="U388" i="35" s="1"/>
  <c r="R396" i="35"/>
  <c r="S396" i="35"/>
  <c r="T396" i="35" s="1"/>
  <c r="U396" i="35" s="1"/>
  <c r="R404" i="35"/>
  <c r="S404" i="35"/>
  <c r="T404" i="35" s="1"/>
  <c r="U404" i="35" s="1"/>
  <c r="R412" i="35"/>
  <c r="S412" i="35"/>
  <c r="T412" i="35" s="1"/>
  <c r="U412" i="35" s="1"/>
  <c r="R420" i="35"/>
  <c r="S420" i="35"/>
  <c r="T420" i="35" s="1"/>
  <c r="U420" i="35" s="1"/>
  <c r="R428" i="35"/>
  <c r="S428" i="35"/>
  <c r="T428" i="35" s="1"/>
  <c r="U428" i="35" s="1"/>
  <c r="R436" i="35"/>
  <c r="S436" i="35"/>
  <c r="T436" i="35" s="1"/>
  <c r="U436" i="35" s="1"/>
  <c r="R444" i="35"/>
  <c r="S444" i="35"/>
  <c r="T444" i="35" s="1"/>
  <c r="U444" i="35" s="1"/>
  <c r="R452" i="35"/>
  <c r="S452" i="35"/>
  <c r="T452" i="35" s="1"/>
  <c r="U452" i="35" s="1"/>
  <c r="R460" i="35"/>
  <c r="S460" i="35"/>
  <c r="T460" i="35" s="1"/>
  <c r="U460" i="35" s="1"/>
  <c r="R468" i="35"/>
  <c r="S468" i="35"/>
  <c r="T468" i="35" s="1"/>
  <c r="U468" i="35" s="1"/>
  <c r="R476" i="35"/>
  <c r="S476" i="35"/>
  <c r="T476" i="35" s="1"/>
  <c r="U476" i="35" s="1"/>
  <c r="R484" i="35"/>
  <c r="S484" i="35"/>
  <c r="T484" i="35" s="1"/>
  <c r="U484" i="35" s="1"/>
  <c r="R492" i="35"/>
  <c r="S492" i="35"/>
  <c r="T492" i="35" s="1"/>
  <c r="U492" i="35" s="1"/>
  <c r="R500" i="35"/>
  <c r="S500" i="35"/>
  <c r="T500" i="35" s="1"/>
  <c r="U500" i="35" s="1"/>
  <c r="R508" i="35"/>
  <c r="S508" i="35"/>
  <c r="T508" i="35" s="1"/>
  <c r="U508" i="35" s="1"/>
  <c r="R516" i="35"/>
  <c r="S516" i="35"/>
  <c r="T516" i="35" s="1"/>
  <c r="U516" i="35" s="1"/>
  <c r="R524" i="35"/>
  <c r="S524" i="35"/>
  <c r="T524" i="35" s="1"/>
  <c r="U524" i="35" s="1"/>
  <c r="R532" i="35"/>
  <c r="S532" i="35"/>
  <c r="T532" i="35" s="1"/>
  <c r="U532" i="35" s="1"/>
  <c r="R540" i="35"/>
  <c r="S540" i="35"/>
  <c r="T540" i="35" s="1"/>
  <c r="U540" i="35" s="1"/>
  <c r="R5" i="35"/>
  <c r="S5" i="35"/>
  <c r="T5" i="35" s="1"/>
  <c r="U5" i="35" s="1"/>
  <c r="R53" i="35"/>
  <c r="S53" i="35"/>
  <c r="T53" i="35" s="1"/>
  <c r="U53" i="35" s="1"/>
  <c r="R73" i="35"/>
  <c r="S73" i="35"/>
  <c r="T73" i="35" s="1"/>
  <c r="U73" i="35" s="1"/>
  <c r="R105" i="35"/>
  <c r="S105" i="35"/>
  <c r="T105" i="35" s="1"/>
  <c r="U105" i="35" s="1"/>
  <c r="R129" i="35"/>
  <c r="S129" i="35"/>
  <c r="T129" i="35" s="1"/>
  <c r="U129" i="35" s="1"/>
  <c r="R153" i="35"/>
  <c r="S153" i="35"/>
  <c r="T153" i="35" s="1"/>
  <c r="U153" i="35" s="1"/>
  <c r="R181" i="35"/>
  <c r="S181" i="35"/>
  <c r="T181" i="35" s="1"/>
  <c r="U181" i="35" s="1"/>
  <c r="R201" i="35"/>
  <c r="S201" i="35"/>
  <c r="T201" i="35" s="1"/>
  <c r="U201" i="35" s="1"/>
  <c r="R229" i="35"/>
  <c r="S229" i="35"/>
  <c r="T229" i="35" s="1"/>
  <c r="U229" i="35" s="1"/>
  <c r="R253" i="35"/>
  <c r="S253" i="35"/>
  <c r="T253" i="35" s="1"/>
  <c r="U253" i="35" s="1"/>
  <c r="R277" i="35"/>
  <c r="S277" i="35"/>
  <c r="T277" i="35" s="1"/>
  <c r="U277" i="35" s="1"/>
  <c r="R305" i="35"/>
  <c r="S305" i="35"/>
  <c r="T305" i="35" s="1"/>
  <c r="U305" i="35" s="1"/>
  <c r="R325" i="35"/>
  <c r="S325" i="35"/>
  <c r="T325" i="35" s="1"/>
  <c r="U325" i="35" s="1"/>
  <c r="R353" i="35"/>
  <c r="S353" i="35"/>
  <c r="T353" i="35" s="1"/>
  <c r="U353" i="35" s="1"/>
  <c r="R381" i="35"/>
  <c r="S381" i="35"/>
  <c r="T381" i="35" s="1"/>
  <c r="U381" i="35" s="1"/>
  <c r="R409" i="35"/>
  <c r="S409" i="35"/>
  <c r="T409" i="35" s="1"/>
  <c r="U409" i="35" s="1"/>
  <c r="R433" i="35"/>
  <c r="S433" i="35"/>
  <c r="T433" i="35" s="1"/>
  <c r="U433" i="35" s="1"/>
  <c r="R457" i="35"/>
  <c r="S457" i="35"/>
  <c r="T457" i="35" s="1"/>
  <c r="U457" i="35" s="1"/>
  <c r="R485" i="35"/>
  <c r="S485" i="35"/>
  <c r="T485" i="35" s="1"/>
  <c r="U485" i="35" s="1"/>
  <c r="R517" i="35"/>
  <c r="S517" i="35"/>
  <c r="T517" i="35" s="1"/>
  <c r="U517" i="35" s="1"/>
  <c r="R541" i="35"/>
  <c r="S541" i="35"/>
  <c r="T541" i="35" s="1"/>
  <c r="U541" i="35" s="1"/>
  <c r="N8" i="35"/>
  <c r="X2" i="35" l="1"/>
  <c r="X7" i="35" s="1"/>
  <c r="X8" i="35" s="1"/>
</calcChain>
</file>

<file path=xl/sharedStrings.xml><?xml version="1.0" encoding="utf-8"?>
<sst xmlns="http://schemas.openxmlformats.org/spreadsheetml/2006/main" count="3548" uniqueCount="384">
  <si>
    <t>Ano Do Plantio</t>
  </si>
  <si>
    <t>Primeiro Inventário</t>
  </si>
  <si>
    <t>Segundo Inventário</t>
  </si>
  <si>
    <t>Terceiro Inventário</t>
  </si>
  <si>
    <t>Quarto Inventário</t>
  </si>
  <si>
    <t>Parcela</t>
  </si>
  <si>
    <t>NºArv</t>
  </si>
  <si>
    <t>CAP (cm)</t>
  </si>
  <si>
    <t>Altura (m)</t>
  </si>
  <si>
    <t>Espécie</t>
  </si>
  <si>
    <t>PARCELA</t>
  </si>
  <si>
    <t>CAP</t>
  </si>
  <si>
    <t>ALT</t>
  </si>
  <si>
    <t>CLO-412</t>
  </si>
  <si>
    <t/>
  </si>
  <si>
    <t>Ajuste Altura</t>
  </si>
  <si>
    <t>Curtis</t>
  </si>
  <si>
    <t>Trorey</t>
  </si>
  <si>
    <t>r</t>
  </si>
  <si>
    <t>Syx</t>
  </si>
  <si>
    <t>Syx %</t>
  </si>
  <si>
    <t>R² Ajustado</t>
  </si>
  <si>
    <t>Spurr</t>
  </si>
  <si>
    <t>Schumacher &amp; Hall</t>
  </si>
  <si>
    <t>Syx%</t>
  </si>
  <si>
    <t>DAP</t>
  </si>
  <si>
    <t>1/DAP</t>
  </si>
  <si>
    <t>Volume</t>
  </si>
  <si>
    <t>Classe de DAP</t>
  </si>
  <si>
    <t>𝐿𝑛𝐻 = 𝛽0 +𝛽1* 1/ 𝐷𝐴𝑃 +e</t>
  </si>
  <si>
    <t>B0</t>
  </si>
  <si>
    <t>B1</t>
  </si>
  <si>
    <t>LN(H)</t>
  </si>
  <si>
    <t>H est Curtis</t>
  </si>
  <si>
    <t>Resíduo Curtis</t>
  </si>
  <si>
    <t>SQresíduos Curtis</t>
  </si>
  <si>
    <t>SQTotaisCorri Curtis</t>
  </si>
  <si>
    <t>SQResíduos</t>
  </si>
  <si>
    <t>DAP^2</t>
  </si>
  <si>
    <t>H est Trorey</t>
  </si>
  <si>
    <t>Resíduo Trorey</t>
  </si>
  <si>
    <t>SQresíduos Trorey</t>
  </si>
  <si>
    <t>SQTotaisCorri Trorey</t>
  </si>
  <si>
    <t>(nsqr) SQTotais Corrigido</t>
  </si>
  <si>
    <t>QMR</t>
  </si>
  <si>
    <t>SYX</t>
  </si>
  <si>
    <t>SYX%</t>
  </si>
  <si>
    <t>R² corrigido</t>
  </si>
  <si>
    <t>R²ajustado</t>
  </si>
  <si>
    <t>𝐻 = 𝛽0 + 𝛽1*𝐷𝐴𝑃 + 𝛽2*𝐷𝐴𝑃 2 + ε</t>
  </si>
  <si>
    <t>Média (Ht)</t>
  </si>
  <si>
    <t>B2</t>
  </si>
  <si>
    <t>Estatística de regressão</t>
  </si>
  <si>
    <t>R múltiplo</t>
  </si>
  <si>
    <t>R-Quadrado</t>
  </si>
  <si>
    <t>R-quadrado ajustado</t>
  </si>
  <si>
    <t>Erro padrão</t>
  </si>
  <si>
    <t>Observações</t>
  </si>
  <si>
    <t>gl</t>
  </si>
  <si>
    <t>Regressão</t>
  </si>
  <si>
    <t>Resíduo</t>
  </si>
  <si>
    <t>Total</t>
  </si>
  <si>
    <t>arv</t>
  </si>
  <si>
    <t>hi</t>
  </si>
  <si>
    <t>di</t>
  </si>
  <si>
    <t>HT</t>
  </si>
  <si>
    <t>gi</t>
  </si>
  <si>
    <t>Volume Seccional</t>
  </si>
  <si>
    <t>Schumacher &amp; Hall 𝐿𝑛𝑉 = 𝛽0 + 𝛽1*𝐿𝑛𝐷𝐴𝑃 + 𝛽2*𝐿𝑛𝐻 + e</t>
  </si>
  <si>
    <t>Rótulos de Linha</t>
  </si>
  <si>
    <t>Soma de Volume Seccional</t>
  </si>
  <si>
    <t>Média de DAP</t>
  </si>
  <si>
    <t>Média de HT</t>
  </si>
  <si>
    <t>Total Geral</t>
  </si>
  <si>
    <t>Spurr 𝑉 = 𝛽0 + 𝛽1*𝐷𝐴𝑃²𝐻 + e</t>
  </si>
  <si>
    <t>DAP²*H</t>
  </si>
  <si>
    <t>V Est</t>
  </si>
  <si>
    <t>Resíduo %</t>
  </si>
  <si>
    <t>LN(V)</t>
  </si>
  <si>
    <t>LN(DAP)</t>
  </si>
  <si>
    <t>LN(HT)</t>
  </si>
  <si>
    <t>Vol est</t>
  </si>
  <si>
    <t>Erro</t>
  </si>
  <si>
    <t>SQTotais Corri</t>
  </si>
  <si>
    <t>nsqr</t>
  </si>
  <si>
    <t>Schumacher &amp; Hall melhor modelo</t>
  </si>
  <si>
    <t>Média Volume</t>
  </si>
  <si>
    <t>Inventário 2019</t>
  </si>
  <si>
    <t>Inventário 2020</t>
  </si>
  <si>
    <t>Média Ht</t>
  </si>
  <si>
    <t>Inventário 2021</t>
  </si>
  <si>
    <t>Inventário 2022</t>
  </si>
  <si>
    <t>Ht (m)</t>
  </si>
  <si>
    <t>Dados para rodar no curvex</t>
  </si>
  <si>
    <t>Idade</t>
  </si>
  <si>
    <t>Hdom (m)</t>
  </si>
  <si>
    <t>Gompertz Relation: y=a*exp(-exp(b-cx))</t>
  </si>
  <si>
    <t>Coefficient Data:</t>
  </si>
  <si>
    <t>a =</t>
  </si>
  <si>
    <t>b =</t>
  </si>
  <si>
    <t>c =</t>
  </si>
  <si>
    <t>Standard Error:    1.7304096</t>
  </si>
  <si>
    <t>Correlation Coefficient:    0.8680385</t>
  </si>
  <si>
    <t>Comments:</t>
  </si>
  <si>
    <t xml:space="preserve">The fit converged to a tolerance of 1e-006 in 3 iterations. No weighting used. </t>
  </si>
  <si>
    <t>Logistic Model: y=a/(1+b*exp(-cx))</t>
  </si>
  <si>
    <t>Standard Error:    1.7304312</t>
  </si>
  <si>
    <t>Correlation Coefficient:    0.8680349</t>
  </si>
  <si>
    <t>Weibull Model: y=a-b*exp(-c*x^d)</t>
  </si>
  <si>
    <t>d =</t>
  </si>
  <si>
    <t>Standard Error:    1.7378345</t>
  </si>
  <si>
    <t>Correlation Coefficient:    0.8680414</t>
  </si>
  <si>
    <t xml:space="preserve">The fit converged to a tolerance of 1e-006 in 18 iterations. No weighting used. </t>
  </si>
  <si>
    <t>Richards Model: y=a/(1+exp(b-cx)^(1/d))</t>
  </si>
  <si>
    <t>Standard Error:    1.7378356</t>
  </si>
  <si>
    <t>Correlation Coefficient:    0.8680412</t>
  </si>
  <si>
    <t>MMF Model: y=(a*b+c*x^d)/(b+x^d)</t>
  </si>
  <si>
    <t>Standard Error:    1.7387225</t>
  </si>
  <si>
    <t>Correlation Coefficient:    0.8678962</t>
  </si>
  <si>
    <t xml:space="preserve">The iteration count of 100 was exceeded.  The fit failed to converge to tolerance of 0.000001 (CHI2 at 350.686104). No weighting used. </t>
  </si>
  <si>
    <t>A contagem de iteração de 100 foi excedida. O ajuste não convergiu para a tolerância de 0,000001 (CHI2 em 350,328414). Nenhuma ponderação usada.</t>
  </si>
  <si>
    <t>O ajuste convergiu para uma tolerância de 1e-006 em 3 iterações. Nenhuma ponderação usada.</t>
  </si>
  <si>
    <t>Coeficientes de Regressão</t>
  </si>
  <si>
    <t>Medidas de Precisão</t>
  </si>
  <si>
    <t>B3</t>
  </si>
  <si>
    <t>Erro Padrão</t>
  </si>
  <si>
    <t>Coef. Correlação</t>
  </si>
  <si>
    <t>MMF</t>
  </si>
  <si>
    <t xml:space="preserve">Richards </t>
  </si>
  <si>
    <t>Gompertz Relation</t>
  </si>
  <si>
    <t>Weibull Model</t>
  </si>
  <si>
    <t>Logistic Model</t>
  </si>
  <si>
    <t>Hdom Est (m)</t>
  </si>
  <si>
    <t>Coef. Correlação (s):</t>
  </si>
  <si>
    <t xml:space="preserve">Erro padrão (r):   </t>
  </si>
  <si>
    <t>Média Hdom:</t>
  </si>
  <si>
    <t>SYX%:</t>
  </si>
  <si>
    <t>QMR:</t>
  </si>
  <si>
    <t>NSQR:</t>
  </si>
  <si>
    <t>SXY:</t>
  </si>
  <si>
    <t>Calculados</t>
  </si>
  <si>
    <t>Fator</t>
  </si>
  <si>
    <t>Maior fator</t>
  </si>
  <si>
    <t>Menor fator</t>
  </si>
  <si>
    <t>Hdom Est 7 anos</t>
  </si>
  <si>
    <t>Limite Minimo</t>
  </si>
  <si>
    <t>Limite Máximo</t>
  </si>
  <si>
    <t>Amplitude (m)</t>
  </si>
  <si>
    <t>Nº de Classes</t>
  </si>
  <si>
    <t>a amplitude para mudar de uma classe de sítio para outra deve ser no mínimo de 2 metros e não poderá ter mais de cinco classes de sítios.</t>
  </si>
  <si>
    <t>Amplitude para mudar de classe será de 3 metros</t>
  </si>
  <si>
    <t>Classes</t>
  </si>
  <si>
    <t>LI</t>
  </si>
  <si>
    <t>LS</t>
  </si>
  <si>
    <t>IS</t>
  </si>
  <si>
    <t>I</t>
  </si>
  <si>
    <t>II</t>
  </si>
  <si>
    <t>III</t>
  </si>
  <si>
    <t>IV</t>
  </si>
  <si>
    <t>Limites</t>
  </si>
  <si>
    <t>Fatores</t>
  </si>
  <si>
    <t>CLASSES</t>
  </si>
  <si>
    <t>VI</t>
  </si>
  <si>
    <t>Estabilidade</t>
  </si>
  <si>
    <t>Reclassificação</t>
  </si>
  <si>
    <t>Limite da Classe</t>
  </si>
  <si>
    <t>Sítio</t>
  </si>
  <si>
    <t xml:space="preserve">Idade </t>
  </si>
  <si>
    <t>Hdom Est</t>
  </si>
  <si>
    <t>Para rodar no Curvex</t>
  </si>
  <si>
    <t>Média de Hdom</t>
  </si>
  <si>
    <t>36 meses</t>
  </si>
  <si>
    <t>48 meses</t>
  </si>
  <si>
    <t>60 meses</t>
  </si>
  <si>
    <t>72 meses</t>
  </si>
  <si>
    <t>RESUMO DOS RESULTADOS</t>
  </si>
  <si>
    <t>ANOVA</t>
  </si>
  <si>
    <t>Interseção</t>
  </si>
  <si>
    <t>SQ</t>
  </si>
  <si>
    <t>MQ</t>
  </si>
  <si>
    <t>F</t>
  </si>
  <si>
    <t>F de significação</t>
  </si>
  <si>
    <t>Coeficientes</t>
  </si>
  <si>
    <t>Stat t</t>
  </si>
  <si>
    <t>valor-P</t>
  </si>
  <si>
    <t>95% inferiores</t>
  </si>
  <si>
    <t>95% superiores</t>
  </si>
  <si>
    <t>Inferior 95.0%</t>
  </si>
  <si>
    <t>Superior 95.0%</t>
  </si>
  <si>
    <t>fm</t>
  </si>
  <si>
    <t>alt est</t>
  </si>
  <si>
    <t>código</t>
  </si>
  <si>
    <t>ranking</t>
  </si>
  <si>
    <t>1#29</t>
  </si>
  <si>
    <t>1#33</t>
  </si>
  <si>
    <t>1#50</t>
  </si>
  <si>
    <t>1#48</t>
  </si>
  <si>
    <t>1#47</t>
  </si>
  <si>
    <t>1#73</t>
  </si>
  <si>
    <t>2#3</t>
  </si>
  <si>
    <t>2#46</t>
  </si>
  <si>
    <t>2#32</t>
  </si>
  <si>
    <t>2#41</t>
  </si>
  <si>
    <t>2#14</t>
  </si>
  <si>
    <t>2#74</t>
  </si>
  <si>
    <t>3#4</t>
  </si>
  <si>
    <t>3#12</t>
  </si>
  <si>
    <t>3#69</t>
  </si>
  <si>
    <t>3#28</t>
  </si>
  <si>
    <t>3#79</t>
  </si>
  <si>
    <t>3#22</t>
  </si>
  <si>
    <t>4#4</t>
  </si>
  <si>
    <t>4#10</t>
  </si>
  <si>
    <t>4#8</t>
  </si>
  <si>
    <t>4#14</t>
  </si>
  <si>
    <t>4#67</t>
  </si>
  <si>
    <t>4#66</t>
  </si>
  <si>
    <t>5#56</t>
  </si>
  <si>
    <t>5#77</t>
  </si>
  <si>
    <t>5#62</t>
  </si>
  <si>
    <t>5#61</t>
  </si>
  <si>
    <t>5#79</t>
  </si>
  <si>
    <t>5#27</t>
  </si>
  <si>
    <t>6#60</t>
  </si>
  <si>
    <t>6#55</t>
  </si>
  <si>
    <t>6#28</t>
  </si>
  <si>
    <t>6#57</t>
  </si>
  <si>
    <t>6#51</t>
  </si>
  <si>
    <t>6#33</t>
  </si>
  <si>
    <t>7#12</t>
  </si>
  <si>
    <t>7#3</t>
  </si>
  <si>
    <t>7#79</t>
  </si>
  <si>
    <t>7#65</t>
  </si>
  <si>
    <t>7#6</t>
  </si>
  <si>
    <t>7#16</t>
  </si>
  <si>
    <t>8#25</t>
  </si>
  <si>
    <t>8#30</t>
  </si>
  <si>
    <t>8#17</t>
  </si>
  <si>
    <t>8#32</t>
  </si>
  <si>
    <t>8#20</t>
  </si>
  <si>
    <t>8#57</t>
  </si>
  <si>
    <t>9#53</t>
  </si>
  <si>
    <t>9#79</t>
  </si>
  <si>
    <t>9#76</t>
  </si>
  <si>
    <t>9#59</t>
  </si>
  <si>
    <t>9#1</t>
  </si>
  <si>
    <t>9#63</t>
  </si>
  <si>
    <t>10#3</t>
  </si>
  <si>
    <t>10#80</t>
  </si>
  <si>
    <t>10#19</t>
  </si>
  <si>
    <t>10#41</t>
  </si>
  <si>
    <t>10#30</t>
  </si>
  <si>
    <t>10#48</t>
  </si>
  <si>
    <t>11#44</t>
  </si>
  <si>
    <t>11#58</t>
  </si>
  <si>
    <t>11#59</t>
  </si>
  <si>
    <t>11#60</t>
  </si>
  <si>
    <t>11#31</t>
  </si>
  <si>
    <t>11#33</t>
  </si>
  <si>
    <t>12#53</t>
  </si>
  <si>
    <t>12#46</t>
  </si>
  <si>
    <t>12#1</t>
  </si>
  <si>
    <t>12#24</t>
  </si>
  <si>
    <t>12#44</t>
  </si>
  <si>
    <t>12#48</t>
  </si>
  <si>
    <t>13#33</t>
  </si>
  <si>
    <t>13#21</t>
  </si>
  <si>
    <t>13#35</t>
  </si>
  <si>
    <t>13#3</t>
  </si>
  <si>
    <t>13#23</t>
  </si>
  <si>
    <t>13#14</t>
  </si>
  <si>
    <t>14#79</t>
  </si>
  <si>
    <t>14#12</t>
  </si>
  <si>
    <t>14#17</t>
  </si>
  <si>
    <t>14#30</t>
  </si>
  <si>
    <t>14#60</t>
  </si>
  <si>
    <t>14#51</t>
  </si>
  <si>
    <t>15#49</t>
  </si>
  <si>
    <t>15#55</t>
  </si>
  <si>
    <t>15#74</t>
  </si>
  <si>
    <t>15#41</t>
  </si>
  <si>
    <t>15#9</t>
  </si>
  <si>
    <t>15#78</t>
  </si>
  <si>
    <t>16#55</t>
  </si>
  <si>
    <t>16#41</t>
  </si>
  <si>
    <t>16#43</t>
  </si>
  <si>
    <t>16#13</t>
  </si>
  <si>
    <t>16#59</t>
  </si>
  <si>
    <t>16#65</t>
  </si>
  <si>
    <t>17#13</t>
  </si>
  <si>
    <t>17#8</t>
  </si>
  <si>
    <t>17#27</t>
  </si>
  <si>
    <t>17#17</t>
  </si>
  <si>
    <t>17#35</t>
  </si>
  <si>
    <t>17#40</t>
  </si>
  <si>
    <t>18#31</t>
  </si>
  <si>
    <t>18#27</t>
  </si>
  <si>
    <t>18#21</t>
  </si>
  <si>
    <t>18#20</t>
  </si>
  <si>
    <t>18#58</t>
  </si>
  <si>
    <t>18#51</t>
  </si>
  <si>
    <t>19#33</t>
  </si>
  <si>
    <t>19#75</t>
  </si>
  <si>
    <t>19#77</t>
  </si>
  <si>
    <t>19#40</t>
  </si>
  <si>
    <t>19#43</t>
  </si>
  <si>
    <t>19#44</t>
  </si>
  <si>
    <t>20#48</t>
  </si>
  <si>
    <t>20#47</t>
  </si>
  <si>
    <t>20#35</t>
  </si>
  <si>
    <t>20#21</t>
  </si>
  <si>
    <t>20#12</t>
  </si>
  <si>
    <t>20#71</t>
  </si>
  <si>
    <t>21#58</t>
  </si>
  <si>
    <t>21#76</t>
  </si>
  <si>
    <t>21#41</t>
  </si>
  <si>
    <t>21#44</t>
  </si>
  <si>
    <t>21#8</t>
  </si>
  <si>
    <t>21#20</t>
  </si>
  <si>
    <t>22#39</t>
  </si>
  <si>
    <t>22#26</t>
  </si>
  <si>
    <t>22#32</t>
  </si>
  <si>
    <t>22#29</t>
  </si>
  <si>
    <t>22#34</t>
  </si>
  <si>
    <t>22#35</t>
  </si>
  <si>
    <t>23#20</t>
  </si>
  <si>
    <t>23#18</t>
  </si>
  <si>
    <t>23#16</t>
  </si>
  <si>
    <t>23#6</t>
  </si>
  <si>
    <t>23#29</t>
  </si>
  <si>
    <t>23#50</t>
  </si>
  <si>
    <t>24#76</t>
  </si>
  <si>
    <t>24#51</t>
  </si>
  <si>
    <t>24#11</t>
  </si>
  <si>
    <t>24#43</t>
  </si>
  <si>
    <t>24#21</t>
  </si>
  <si>
    <t>24#73</t>
  </si>
  <si>
    <t>25#70</t>
  </si>
  <si>
    <t>25#79</t>
  </si>
  <si>
    <t>25#15</t>
  </si>
  <si>
    <t>25#32</t>
  </si>
  <si>
    <t>25#10</t>
  </si>
  <si>
    <t>25#8</t>
  </si>
  <si>
    <t>26#66</t>
  </si>
  <si>
    <t>26#17</t>
  </si>
  <si>
    <t>26#69</t>
  </si>
  <si>
    <t>26#60</t>
  </si>
  <si>
    <t>26#44</t>
  </si>
  <si>
    <t>26#5</t>
  </si>
  <si>
    <t>27#44</t>
  </si>
  <si>
    <t>27#52</t>
  </si>
  <si>
    <t>27#21</t>
  </si>
  <si>
    <t>27#22</t>
  </si>
  <si>
    <t>27#23</t>
  </si>
  <si>
    <t>27#48</t>
  </si>
  <si>
    <t>28#46</t>
  </si>
  <si>
    <t>28#63</t>
  </si>
  <si>
    <t>28#33</t>
  </si>
  <si>
    <t>28#80</t>
  </si>
  <si>
    <t>28#44</t>
  </si>
  <si>
    <t>28#19</t>
  </si>
  <si>
    <t>29#19</t>
  </si>
  <si>
    <t>29#17</t>
  </si>
  <si>
    <t>29#21</t>
  </si>
  <si>
    <t>29#31</t>
  </si>
  <si>
    <t>29#28</t>
  </si>
  <si>
    <t>29#49</t>
  </si>
  <si>
    <t>30#35</t>
  </si>
  <si>
    <t>30#23</t>
  </si>
  <si>
    <t>30#47</t>
  </si>
  <si>
    <t>30#57</t>
  </si>
  <si>
    <t>30#65</t>
  </si>
  <si>
    <t>30#2</t>
  </si>
  <si>
    <t>alt est 2022</t>
  </si>
  <si>
    <t>Código</t>
  </si>
  <si>
    <t>alt est 2020</t>
  </si>
  <si>
    <t>alt est 2019</t>
  </si>
  <si>
    <t>alt est 2021</t>
  </si>
  <si>
    <t>Média de alt est 2022</t>
  </si>
  <si>
    <t>Média de alt est 2021</t>
  </si>
  <si>
    <t>Média de alt est 2020</t>
  </si>
  <si>
    <t>Média de alt est 2019</t>
  </si>
  <si>
    <t>idade</t>
  </si>
  <si>
    <t>hdom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</si>
</sst>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0"/>
    <numFmt numFmtId="166" formatCode="0.000000000"/>
    <numFmt numFmtId="167" formatCode="0.0000000"/>
    <numFmt numFmtId="168" formatCode="0.00000E+00"/>
    <numFmt numFmtId="170" formatCode="0.00000"/>
    <numFmt numFmtId="171" formatCode="0.000000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0"/>
      <color rgb="FFC00000"/>
      <name val="Arial"/>
      <family val="2"/>
    </font>
    <font>
      <sz val="11"/>
      <color rgb="FF444444"/>
      <name val="Calibri"/>
      <family val="2"/>
      <scheme val="minor"/>
    </font>
    <font>
      <b/>
      <sz val="10"/>
      <name val="Arial"/>
      <family val="2"/>
    </font>
    <font>
      <b/>
      <sz val="11"/>
      <color theme="1" tint="4.9989318521683403E-2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Tahoma"/>
      <family val="2"/>
    </font>
    <font>
      <b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Lucida Console"/>
      <family val="3"/>
    </font>
  </fonts>
  <fills count="2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548235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rgb="FF000000"/>
      </patternFill>
    </fill>
    <fill>
      <patternFill patternType="solid">
        <fgColor indexed="1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 style="thin">
        <color indexed="64"/>
      </left>
      <right/>
      <top/>
      <bottom/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229">
    <xf numFmtId="0" fontId="0" fillId="0" borderId="0" xfId="0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1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4" fillId="2" borderId="0" xfId="1" applyFont="1" applyFill="1" applyAlignment="1">
      <alignment horizontal="center"/>
    </xf>
    <xf numFmtId="0" fontId="4" fillId="0" borderId="0" xfId="1" applyFont="1" applyAlignment="1">
      <alignment horizontal="center"/>
    </xf>
    <xf numFmtId="0" fontId="4" fillId="3" borderId="0" xfId="1" applyFont="1" applyFill="1" applyAlignment="1">
      <alignment horizontal="center"/>
    </xf>
    <xf numFmtId="0" fontId="4" fillId="4" borderId="0" xfId="1" applyFont="1" applyFill="1" applyAlignment="1">
      <alignment horizontal="center"/>
    </xf>
    <xf numFmtId="0" fontId="5" fillId="4" borderId="0" xfId="0" applyFont="1" applyFill="1" applyAlignment="1">
      <alignment horizontal="center"/>
    </xf>
    <xf numFmtId="2" fontId="0" fillId="0" borderId="0" xfId="0" applyNumberFormat="1" applyAlignment="1">
      <alignment horizontal="center"/>
    </xf>
    <xf numFmtId="1" fontId="3" fillId="2" borderId="0" xfId="1" applyNumberFormat="1" applyFill="1" applyAlignment="1">
      <alignment horizontal="center"/>
    </xf>
    <xf numFmtId="0" fontId="3" fillId="0" borderId="0" xfId="1" applyAlignment="1">
      <alignment horizontal="center"/>
    </xf>
    <xf numFmtId="2" fontId="3" fillId="3" borderId="0" xfId="1" applyNumberFormat="1" applyFill="1" applyAlignment="1">
      <alignment horizontal="center"/>
    </xf>
    <xf numFmtId="2" fontId="6" fillId="4" borderId="0" xfId="0" applyNumberFormat="1" applyFont="1" applyFill="1" applyAlignment="1">
      <alignment horizontal="center"/>
    </xf>
    <xf numFmtId="0" fontId="6" fillId="0" borderId="0" xfId="0" applyFont="1" applyAlignment="1">
      <alignment horizontal="center"/>
    </xf>
    <xf numFmtId="2" fontId="3" fillId="2" borderId="0" xfId="1" applyNumberFormat="1" applyFill="1" applyAlignment="1">
      <alignment horizontal="center"/>
    </xf>
    <xf numFmtId="1" fontId="3" fillId="3" borderId="0" xfId="1" applyNumberFormat="1" applyFill="1" applyAlignment="1">
      <alignment horizontal="center"/>
    </xf>
    <xf numFmtId="1" fontId="3" fillId="4" borderId="0" xfId="1" applyNumberFormat="1" applyFill="1" applyAlignment="1">
      <alignment horizontal="center"/>
    </xf>
    <xf numFmtId="0" fontId="0" fillId="5" borderId="0" xfId="0" applyFill="1" applyAlignment="1">
      <alignment horizontal="center"/>
    </xf>
    <xf numFmtId="0" fontId="4" fillId="5" borderId="0" xfId="1" applyFont="1" applyFill="1" applyAlignment="1">
      <alignment horizontal="center"/>
    </xf>
    <xf numFmtId="2" fontId="3" fillId="5" borderId="0" xfId="1" applyNumberFormat="1" applyFill="1" applyAlignment="1">
      <alignment horizontal="center"/>
    </xf>
    <xf numFmtId="0" fontId="3" fillId="5" borderId="0" xfId="1" applyFill="1" applyAlignment="1">
      <alignment horizontal="center"/>
    </xf>
    <xf numFmtId="0" fontId="6" fillId="5" borderId="0" xfId="0" applyFont="1" applyFill="1" applyAlignment="1">
      <alignment horizontal="center"/>
    </xf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1" xfId="0" applyFont="1" applyBorder="1"/>
    <xf numFmtId="0" fontId="7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/>
    </xf>
    <xf numFmtId="0" fontId="0" fillId="0" borderId="1" xfId="0" applyBorder="1"/>
    <xf numFmtId="1" fontId="3" fillId="2" borderId="1" xfId="1" applyNumberFormat="1" applyFill="1" applyBorder="1" applyAlignment="1">
      <alignment horizontal="center"/>
    </xf>
    <xf numFmtId="2" fontId="3" fillId="2" borderId="1" xfId="1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7" fillId="0" borderId="3" xfId="0" applyFont="1" applyBorder="1"/>
    <xf numFmtId="2" fontId="0" fillId="0" borderId="3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" xfId="0" applyNumberFormat="1" applyBorder="1" applyAlignment="1">
      <alignment horizontal="center"/>
    </xf>
    <xf numFmtId="0" fontId="7" fillId="0" borderId="4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right" vertical="center" wrapText="1"/>
    </xf>
    <xf numFmtId="165" fontId="0" fillId="0" borderId="1" xfId="0" applyNumberFormat="1" applyBorder="1"/>
    <xf numFmtId="0" fontId="1" fillId="0" borderId="1" xfId="0" applyFont="1" applyBorder="1" applyAlignment="1">
      <alignment horizontal="right"/>
    </xf>
    <xf numFmtId="2" fontId="0" fillId="0" borderId="1" xfId="0" applyNumberFormat="1" applyBorder="1"/>
    <xf numFmtId="0" fontId="1" fillId="0" borderId="5" xfId="0" applyFont="1" applyBorder="1" applyAlignment="1">
      <alignment horizontal="right"/>
    </xf>
    <xf numFmtId="2" fontId="0" fillId="0" borderId="5" xfId="0" applyNumberFormat="1" applyBorder="1"/>
    <xf numFmtId="0" fontId="8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Continuous"/>
    </xf>
    <xf numFmtId="0" fontId="9" fillId="8" borderId="0" xfId="0" applyFont="1" applyFill="1" applyAlignment="1">
      <alignment horizontal="center"/>
    </xf>
    <xf numFmtId="0" fontId="0" fillId="7" borderId="0" xfId="0" applyFill="1"/>
    <xf numFmtId="0" fontId="4" fillId="2" borderId="1" xfId="1" applyFont="1" applyFill="1" applyBorder="1" applyAlignment="1">
      <alignment horizontal="center" wrapText="1"/>
    </xf>
    <xf numFmtId="0" fontId="4" fillId="2" borderId="1" xfId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0" fillId="0" borderId="0" xfId="0" applyAlignment="1">
      <alignment horizontal="right"/>
    </xf>
    <xf numFmtId="0" fontId="0" fillId="0" borderId="1" xfId="0" applyBorder="1" applyAlignment="1">
      <alignment horizontal="right"/>
    </xf>
    <xf numFmtId="0" fontId="0" fillId="0" borderId="5" xfId="0" applyBorder="1" applyAlignment="1">
      <alignment horizontal="right"/>
    </xf>
    <xf numFmtId="2" fontId="0" fillId="0" borderId="6" xfId="0" applyNumberFormat="1" applyBorder="1"/>
    <xf numFmtId="0" fontId="0" fillId="0" borderId="5" xfId="0" applyBorder="1"/>
    <xf numFmtId="164" fontId="0" fillId="0" borderId="1" xfId="0" applyNumberFormat="1" applyBorder="1"/>
    <xf numFmtId="0" fontId="4" fillId="5" borderId="1" xfId="1" applyFont="1" applyFill="1" applyBorder="1" applyAlignment="1">
      <alignment horizontal="center"/>
    </xf>
    <xf numFmtId="1" fontId="3" fillId="5" borderId="1" xfId="1" applyNumberFormat="1" applyFill="1" applyBorder="1" applyAlignment="1">
      <alignment horizontal="center"/>
    </xf>
    <xf numFmtId="2" fontId="3" fillId="5" borderId="1" xfId="1" applyNumberFormat="1" applyFill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0" fontId="7" fillId="0" borderId="4" xfId="0" applyFont="1" applyBorder="1" applyAlignment="1">
      <alignment horizontal="center" wrapText="1"/>
    </xf>
    <xf numFmtId="0" fontId="1" fillId="0" borderId="1" xfId="0" applyFont="1" applyBorder="1" applyAlignment="1">
      <alignment horizontal="right" wrapText="1"/>
    </xf>
    <xf numFmtId="0" fontId="4" fillId="5" borderId="1" xfId="1" applyFont="1" applyFill="1" applyBorder="1" applyAlignment="1">
      <alignment horizontal="center" vertical="center"/>
    </xf>
    <xf numFmtId="1" fontId="3" fillId="5" borderId="1" xfId="1" applyNumberFormat="1" applyFill="1" applyBorder="1" applyAlignment="1">
      <alignment horizontal="center" vertical="center"/>
    </xf>
    <xf numFmtId="2" fontId="3" fillId="5" borderId="1" xfId="1" applyNumberFormat="1" applyFill="1" applyBorder="1" applyAlignment="1">
      <alignment horizontal="center" vertical="center"/>
    </xf>
    <xf numFmtId="2" fontId="0" fillId="0" borderId="1" xfId="0" applyNumberFormat="1" applyBorder="1" applyAlignment="1">
      <alignment vertical="center"/>
    </xf>
    <xf numFmtId="164" fontId="0" fillId="0" borderId="0" xfId="0" applyNumberFormat="1" applyAlignment="1">
      <alignment horizontal="center"/>
    </xf>
    <xf numFmtId="0" fontId="4" fillId="2" borderId="1" xfId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2" fontId="6" fillId="5" borderId="1" xfId="0" applyNumberFormat="1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165" fontId="0" fillId="0" borderId="1" xfId="0" applyNumberFormat="1" applyBorder="1" applyAlignment="1">
      <alignment vertical="center"/>
    </xf>
    <xf numFmtId="0" fontId="7" fillId="0" borderId="0" xfId="0" applyFont="1" applyAlignment="1">
      <alignment horizontal="center"/>
    </xf>
    <xf numFmtId="2" fontId="11" fillId="0" borderId="1" xfId="0" applyNumberFormat="1" applyFont="1" applyBorder="1" applyAlignment="1">
      <alignment horizontal="center"/>
    </xf>
    <xf numFmtId="0" fontId="10" fillId="0" borderId="0" xfId="0" applyFont="1" applyAlignment="1">
      <alignment horizontal="center"/>
    </xf>
    <xf numFmtId="0" fontId="7" fillId="10" borderId="1" xfId="0" applyFont="1" applyFill="1" applyBorder="1" applyAlignment="1">
      <alignment horizontal="center"/>
    </xf>
    <xf numFmtId="0" fontId="12" fillId="11" borderId="1" xfId="0" applyFont="1" applyFill="1" applyBorder="1" applyAlignment="1">
      <alignment horizontal="center"/>
    </xf>
    <xf numFmtId="2" fontId="12" fillId="11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2" fontId="0" fillId="13" borderId="1" xfId="0" applyNumberFormat="1" applyFill="1" applyBorder="1" applyAlignment="1">
      <alignment horizontal="center"/>
    </xf>
    <xf numFmtId="0" fontId="12" fillId="11" borderId="6" xfId="0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1" xfId="0" pivotButton="1" applyBorder="1" applyAlignment="1">
      <alignment horizontal="center"/>
    </xf>
    <xf numFmtId="0" fontId="13" fillId="14" borderId="1" xfId="0" applyFont="1" applyFill="1" applyBorder="1" applyAlignment="1">
      <alignment horizontal="center" vertical="center"/>
    </xf>
    <xf numFmtId="0" fontId="13" fillId="14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8" fillId="0" borderId="1" xfId="0" applyFont="1" applyBorder="1" applyAlignment="1">
      <alignment horizontal="right"/>
    </xf>
    <xf numFmtId="0" fontId="0" fillId="9" borderId="1" xfId="0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8" fillId="0" borderId="4" xfId="0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8" fillId="0" borderId="0" xfId="0" applyFont="1" applyAlignment="1">
      <alignment horizontal="right"/>
    </xf>
    <xf numFmtId="0" fontId="1" fillId="9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" fillId="9" borderId="4" xfId="0" applyFont="1" applyFill="1" applyBorder="1" applyAlignment="1">
      <alignment horizontal="center" vertical="center" wrapText="1"/>
    </xf>
    <xf numFmtId="0" fontId="0" fillId="0" borderId="6" xfId="0" applyBorder="1"/>
    <xf numFmtId="167" fontId="0" fillId="0" borderId="0" xfId="0" applyNumberFormat="1" applyAlignment="1">
      <alignment horizontal="center"/>
    </xf>
    <xf numFmtId="167" fontId="0" fillId="0" borderId="1" xfId="0" applyNumberFormat="1" applyBorder="1"/>
    <xf numFmtId="0" fontId="0" fillId="0" borderId="6" xfId="0" applyBorder="1" applyAlignment="1">
      <alignment horizontal="right"/>
    </xf>
    <xf numFmtId="0" fontId="1" fillId="0" borderId="1" xfId="0" applyFont="1" applyBorder="1" applyAlignment="1">
      <alignment horizontal="center"/>
    </xf>
    <xf numFmtId="0" fontId="1" fillId="0" borderId="0" xfId="0" applyFont="1"/>
    <xf numFmtId="0" fontId="1" fillId="16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2" fontId="0" fillId="17" borderId="1" xfId="0" applyNumberForma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9" xfId="0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0" fillId="5" borderId="1" xfId="0" applyFill="1" applyBorder="1"/>
    <xf numFmtId="0" fontId="0" fillId="5" borderId="0" xfId="0" applyFill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0" fillId="6" borderId="0" xfId="0" applyFill="1"/>
    <xf numFmtId="0" fontId="1" fillId="0" borderId="10" xfId="0" applyFont="1" applyBorder="1" applyAlignment="1">
      <alignment horizontal="center"/>
    </xf>
    <xf numFmtId="0" fontId="1" fillId="6" borderId="1" xfId="0" applyFont="1" applyFill="1" applyBorder="1"/>
    <xf numFmtId="0" fontId="0" fillId="18" borderId="1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1" fillId="6" borderId="4" xfId="0" applyFont="1" applyFill="1" applyBorder="1"/>
    <xf numFmtId="0" fontId="1" fillId="12" borderId="1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0" xfId="0" applyFont="1" applyFill="1"/>
    <xf numFmtId="0" fontId="1" fillId="6" borderId="5" xfId="0" applyFont="1" applyFill="1" applyBorder="1"/>
    <xf numFmtId="0" fontId="0" fillId="0" borderId="3" xfId="0" applyBorder="1"/>
    <xf numFmtId="0" fontId="14" fillId="0" borderId="1" xfId="0" applyFont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0" fillId="17" borderId="1" xfId="0" applyFill="1" applyBorder="1"/>
    <xf numFmtId="0" fontId="0" fillId="12" borderId="1" xfId="0" applyFill="1" applyBorder="1" applyAlignment="1">
      <alignment horizontal="center"/>
    </xf>
    <xf numFmtId="0" fontId="0" fillId="12" borderId="6" xfId="0" applyFill="1" applyBorder="1" applyAlignment="1">
      <alignment horizontal="center"/>
    </xf>
    <xf numFmtId="0" fontId="15" fillId="6" borderId="1" xfId="0" applyFont="1" applyFill="1" applyBorder="1" applyAlignment="1">
      <alignment horizontal="center" vertical="center"/>
    </xf>
    <xf numFmtId="0" fontId="15" fillId="9" borderId="5" xfId="0" applyFont="1" applyFill="1" applyBorder="1" applyAlignment="1">
      <alignment horizontal="center" vertical="center"/>
    </xf>
    <xf numFmtId="0" fontId="0" fillId="21" borderId="0" xfId="0" applyFill="1" applyAlignment="1">
      <alignment horizontal="center"/>
    </xf>
    <xf numFmtId="0" fontId="0" fillId="17" borderId="4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1" fillId="5" borderId="14" xfId="0" applyFont="1" applyFill="1" applyBorder="1" applyAlignment="1">
      <alignment horizontal="center"/>
    </xf>
    <xf numFmtId="0" fontId="0" fillId="0" borderId="13" xfId="0" applyBorder="1"/>
    <xf numFmtId="0" fontId="0" fillId="20" borderId="13" xfId="0" applyFill="1" applyBorder="1"/>
    <xf numFmtId="0" fontId="1" fillId="5" borderId="1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wrapText="1"/>
    </xf>
    <xf numFmtId="165" fontId="0" fillId="5" borderId="1" xfId="0" applyNumberFormat="1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2" fontId="0" fillId="16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19" borderId="1" xfId="0" applyFont="1" applyFill="1" applyBorder="1" applyAlignment="1">
      <alignment horizontal="center"/>
    </xf>
    <xf numFmtId="168" fontId="14" fillId="0" borderId="1" xfId="0" applyNumberFormat="1" applyFont="1" applyBorder="1" applyAlignment="1">
      <alignment horizontal="center"/>
    </xf>
    <xf numFmtId="168" fontId="14" fillId="19" borderId="1" xfId="0" applyNumberFormat="1" applyFont="1" applyFill="1" applyBorder="1" applyAlignment="1">
      <alignment horizontal="center"/>
    </xf>
    <xf numFmtId="165" fontId="14" fillId="0" borderId="1" xfId="0" applyNumberFormat="1" applyFont="1" applyBorder="1" applyAlignment="1">
      <alignment horizontal="center"/>
    </xf>
    <xf numFmtId="165" fontId="0" fillId="19" borderId="1" xfId="0" applyNumberFormat="1" applyFill="1" applyBorder="1" applyAlignment="1">
      <alignment horizontal="center"/>
    </xf>
    <xf numFmtId="165" fontId="14" fillId="19" borderId="1" xfId="0" applyNumberFormat="1" applyFont="1" applyFill="1" applyBorder="1" applyAlignment="1">
      <alignment horizontal="center"/>
    </xf>
    <xf numFmtId="0" fontId="1" fillId="16" borderId="1" xfId="0" applyFont="1" applyFill="1" applyBorder="1"/>
    <xf numFmtId="0" fontId="1" fillId="16" borderId="3" xfId="0" applyFont="1" applyFill="1" applyBorder="1" applyAlignment="1">
      <alignment horizontal="center"/>
    </xf>
    <xf numFmtId="0" fontId="0" fillId="16" borderId="10" xfId="0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0" fontId="1" fillId="6" borderId="15" xfId="0" applyFont="1" applyFill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0" fillId="22" borderId="0" xfId="0" applyFill="1" applyAlignment="1">
      <alignment horizontal="center"/>
    </xf>
    <xf numFmtId="0" fontId="0" fillId="0" borderId="17" xfId="0" applyBorder="1"/>
    <xf numFmtId="0" fontId="8" fillId="0" borderId="18" xfId="0" applyFont="1" applyBorder="1" applyAlignment="1">
      <alignment horizontal="center"/>
    </xf>
    <xf numFmtId="0" fontId="8" fillId="0" borderId="18" xfId="0" applyFont="1" applyBorder="1" applyAlignment="1">
      <alignment horizontal="centerContinuous"/>
    </xf>
    <xf numFmtId="0" fontId="7" fillId="10" borderId="0" xfId="0" applyFont="1" applyFill="1" applyAlignment="1">
      <alignment horizontal="center"/>
    </xf>
    <xf numFmtId="2" fontId="11" fillId="0" borderId="0" xfId="0" applyNumberFormat="1" applyFont="1" applyAlignment="1">
      <alignment horizontal="center"/>
    </xf>
    <xf numFmtId="0" fontId="0" fillId="16" borderId="0" xfId="0" applyFill="1"/>
    <xf numFmtId="0" fontId="1" fillId="0" borderId="6" xfId="0" applyFont="1" applyBorder="1" applyAlignment="1">
      <alignment horizontal="right"/>
    </xf>
    <xf numFmtId="0" fontId="18" fillId="0" borderId="0" xfId="0" applyFont="1" applyAlignment="1">
      <alignment vertical="center"/>
    </xf>
    <xf numFmtId="0" fontId="17" fillId="13" borderId="0" xfId="0" applyFont="1" applyFill="1"/>
    <xf numFmtId="0" fontId="17" fillId="23" borderId="0" xfId="0" applyFont="1" applyFill="1"/>
    <xf numFmtId="0" fontId="0" fillId="17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24" borderId="0" xfId="0" applyFill="1"/>
    <xf numFmtId="0" fontId="0" fillId="25" borderId="0" xfId="0" applyFill="1"/>
    <xf numFmtId="0" fontId="1" fillId="5" borderId="4" xfId="0" applyFont="1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 vertical="center" readingOrder="1"/>
    </xf>
    <xf numFmtId="0" fontId="1" fillId="5" borderId="8" xfId="0" applyFont="1" applyFill="1" applyBorder="1" applyAlignment="1">
      <alignment horizontal="center" vertical="center" readingOrder="1"/>
    </xf>
    <xf numFmtId="0" fontId="1" fillId="5" borderId="3" xfId="0" applyFont="1" applyFill="1" applyBorder="1" applyAlignment="1">
      <alignment horizontal="center" vertical="center" readingOrder="1"/>
    </xf>
    <xf numFmtId="0" fontId="0" fillId="0" borderId="2" xfId="0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/>
    </xf>
    <xf numFmtId="0" fontId="1" fillId="7" borderId="7" xfId="0" applyFont="1" applyFill="1" applyBorder="1" applyAlignment="1">
      <alignment horizontal="center"/>
    </xf>
    <xf numFmtId="0" fontId="1" fillId="7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5" borderId="4" xfId="0" applyFont="1" applyFill="1" applyBorder="1" applyAlignment="1">
      <alignment horizontal="center" vertical="center" readingOrder="1"/>
    </xf>
    <xf numFmtId="0" fontId="1" fillId="15" borderId="8" xfId="0" applyFont="1" applyFill="1" applyBorder="1" applyAlignment="1">
      <alignment horizontal="center" vertical="center" readingOrder="1"/>
    </xf>
    <xf numFmtId="0" fontId="1" fillId="15" borderId="3" xfId="0" applyFont="1" applyFill="1" applyBorder="1" applyAlignment="1">
      <alignment horizontal="center" vertical="center" readingOrder="1"/>
    </xf>
    <xf numFmtId="0" fontId="8" fillId="0" borderId="1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1" fillId="9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1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7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" fillId="17" borderId="1" xfId="0" applyFont="1" applyFill="1" applyBorder="1" applyAlignment="1">
      <alignment horizontal="center" vertical="center"/>
    </xf>
    <xf numFmtId="0" fontId="15" fillId="9" borderId="5" xfId="0" applyFont="1" applyFill="1" applyBorder="1" applyAlignment="1">
      <alignment horizontal="center" vertical="center"/>
    </xf>
    <xf numFmtId="171" fontId="18" fillId="0" borderId="0" xfId="0" applyNumberFormat="1" applyFont="1" applyAlignment="1">
      <alignment vertical="center"/>
    </xf>
    <xf numFmtId="170" fontId="0" fillId="24" borderId="0" xfId="0" applyNumberFormat="1" applyFill="1"/>
  </cellXfs>
  <cellStyles count="2">
    <cellStyle name="Normal" xfId="0" builtinId="0"/>
    <cellStyle name="Normal 2" xfId="1" xr:uid="{00000000-0005-0000-0000-000001000000}"/>
  </cellStyles>
  <dxfs count="15"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95000"/>
                    <a:lumOff val="5000"/>
                  </a:schemeClr>
                </a:solidFill>
              </a:rPr>
              <a:t>Curtis 2022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'Ht Est 2022'!$J$2</c:f>
              <c:strCache>
                <c:ptCount val="1"/>
                <c:pt idx="0">
                  <c:v>Resíduo Curtis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'Ht Est 2022'!$I$3:$I$422</c:f>
              <c:numCache>
                <c:formatCode>0.00</c:formatCode>
                <c:ptCount val="420"/>
                <c:pt idx="0">
                  <c:v>21.423504677428017</c:v>
                </c:pt>
                <c:pt idx="1">
                  <c:v>22.976484751145652</c:v>
                </c:pt>
                <c:pt idx="2">
                  <c:v>18.103865075194836</c:v>
                </c:pt>
                <c:pt idx="3">
                  <c:v>22.885320578937467</c:v>
                </c:pt>
                <c:pt idx="4">
                  <c:v>23.726615154548419</c:v>
                </c:pt>
                <c:pt idx="5">
                  <c:v>23.643558144497796</c:v>
                </c:pt>
                <c:pt idx="6">
                  <c:v>18.003337261789582</c:v>
                </c:pt>
                <c:pt idx="7">
                  <c:v>25.311040066769657</c:v>
                </c:pt>
                <c:pt idx="8">
                  <c:v>18.545412773380253</c:v>
                </c:pt>
                <c:pt idx="9">
                  <c:v>24.585716278290203</c:v>
                </c:pt>
                <c:pt idx="10">
                  <c:v>24.207180399267052</c:v>
                </c:pt>
                <c:pt idx="11">
                  <c:v>24.386211017070792</c:v>
                </c:pt>
                <c:pt idx="12">
                  <c:v>24.511527063829618</c:v>
                </c:pt>
                <c:pt idx="13">
                  <c:v>25.679278746057108</c:v>
                </c:pt>
                <c:pt idx="14">
                  <c:v>24.28442797175105</c:v>
                </c:pt>
                <c:pt idx="15">
                  <c:v>22.316597958837185</c:v>
                </c:pt>
                <c:pt idx="16">
                  <c:v>23.096496362968001</c:v>
                </c:pt>
                <c:pt idx="17">
                  <c:v>24.486631672320097</c:v>
                </c:pt>
                <c:pt idx="18">
                  <c:v>21.915491998526679</c:v>
                </c:pt>
                <c:pt idx="19">
                  <c:v>22.574070386034549</c:v>
                </c:pt>
                <c:pt idx="20">
                  <c:v>22.637245143610777</c:v>
                </c:pt>
                <c:pt idx="21">
                  <c:v>23.943892993334803</c:v>
                </c:pt>
                <c:pt idx="22">
                  <c:v>24.610281697135925</c:v>
                </c:pt>
                <c:pt idx="23">
                  <c:v>21.204254836740539</c:v>
                </c:pt>
                <c:pt idx="24">
                  <c:v>25.311040066769657</c:v>
                </c:pt>
                <c:pt idx="25">
                  <c:v>24.779979494766984</c:v>
                </c:pt>
                <c:pt idx="26">
                  <c:v>25.333251368113984</c:v>
                </c:pt>
                <c:pt idx="27">
                  <c:v>22.151693974271438</c:v>
                </c:pt>
                <c:pt idx="28">
                  <c:v>22.118336132751363</c:v>
                </c:pt>
                <c:pt idx="29">
                  <c:v>22.446299069615577</c:v>
                </c:pt>
                <c:pt idx="30">
                  <c:v>23.781503542256761</c:v>
                </c:pt>
                <c:pt idx="31">
                  <c:v>22.478421207280707</c:v>
                </c:pt>
                <c:pt idx="32">
                  <c:v>20.903668191820245</c:v>
                </c:pt>
                <c:pt idx="33">
                  <c:v>22.605716482198194</c:v>
                </c:pt>
                <c:pt idx="34">
                  <c:v>21.531201788775292</c:v>
                </c:pt>
                <c:pt idx="35">
                  <c:v>21.915491998526679</c:v>
                </c:pt>
                <c:pt idx="36">
                  <c:v>21.314529507899216</c:v>
                </c:pt>
                <c:pt idx="37">
                  <c:v>23.474787101370943</c:v>
                </c:pt>
                <c:pt idx="38">
                  <c:v>19.554722838937984</c:v>
                </c:pt>
                <c:pt idx="39">
                  <c:v>23.036708731438118</c:v>
                </c:pt>
                <c:pt idx="40">
                  <c:v>23.096496362968001</c:v>
                </c:pt>
                <c:pt idx="41">
                  <c:v>22.976484751145652</c:v>
                </c:pt>
                <c:pt idx="42">
                  <c:v>22.218030579932499</c:v>
                </c:pt>
                <c:pt idx="43">
                  <c:v>20.149547769684414</c:v>
                </c:pt>
                <c:pt idx="44">
                  <c:v>20.593253267612578</c:v>
                </c:pt>
                <c:pt idx="45">
                  <c:v>24.536339360611958</c:v>
                </c:pt>
                <c:pt idx="46">
                  <c:v>22.82398553210718</c:v>
                </c:pt>
                <c:pt idx="47">
                  <c:v>22.731132719187869</c:v>
                </c:pt>
                <c:pt idx="48">
                  <c:v>21.6728461211524</c:v>
                </c:pt>
                <c:pt idx="49">
                  <c:v>23.863121391026361</c:v>
                </c:pt>
                <c:pt idx="50">
                  <c:v>21.949623937563398</c:v>
                </c:pt>
                <c:pt idx="51">
                  <c:v>24.023830988574083</c:v>
                </c:pt>
                <c:pt idx="52">
                  <c:v>17.327569090049316</c:v>
                </c:pt>
                <c:pt idx="53">
                  <c:v>22.699952646175959</c:v>
                </c:pt>
                <c:pt idx="54">
                  <c:v>23.781503542256761</c:v>
                </c:pt>
                <c:pt idx="55">
                  <c:v>23.331373060236544</c:v>
                </c:pt>
                <c:pt idx="56">
                  <c:v>23.754107318384658</c:v>
                </c:pt>
                <c:pt idx="57">
                  <c:v>21.6728461211524</c:v>
                </c:pt>
                <c:pt idx="58">
                  <c:v>21.387322677565841</c:v>
                </c:pt>
                <c:pt idx="59">
                  <c:v>19.685145038267979</c:v>
                </c:pt>
                <c:pt idx="60">
                  <c:v>20.149547769684414</c:v>
                </c:pt>
                <c:pt idx="61">
                  <c:v>20.231722993497264</c:v>
                </c:pt>
                <c:pt idx="62">
                  <c:v>19.333632260006869</c:v>
                </c:pt>
                <c:pt idx="63">
                  <c:v>21.74284551105567</c:v>
                </c:pt>
                <c:pt idx="64">
                  <c:v>15.042502095856324</c:v>
                </c:pt>
                <c:pt idx="65">
                  <c:v>21.241158790795829</c:v>
                </c:pt>
                <c:pt idx="66">
                  <c:v>20.394052506745236</c:v>
                </c:pt>
                <c:pt idx="67">
                  <c:v>24.023830988574083</c:v>
                </c:pt>
                <c:pt idx="68">
                  <c:v>23.643558144497796</c:v>
                </c:pt>
                <c:pt idx="69">
                  <c:v>23.699026564431332</c:v>
                </c:pt>
                <c:pt idx="70">
                  <c:v>23.754107318384658</c:v>
                </c:pt>
                <c:pt idx="71">
                  <c:v>23.615677326389669</c:v>
                </c:pt>
                <c:pt idx="72">
                  <c:v>21.983625101729835</c:v>
                </c:pt>
                <c:pt idx="73">
                  <c:v>19.198698048422109</c:v>
                </c:pt>
                <c:pt idx="74">
                  <c:v>18.053712656090703</c:v>
                </c:pt>
                <c:pt idx="75">
                  <c:v>20.710838882840925</c:v>
                </c:pt>
                <c:pt idx="76">
                  <c:v>19.51087960822019</c:v>
                </c:pt>
                <c:pt idx="77">
                  <c:v>18.448795807840632</c:v>
                </c:pt>
                <c:pt idx="78">
                  <c:v>22.605716482198194</c:v>
                </c:pt>
                <c:pt idx="79">
                  <c:v>19.898886785562205</c:v>
                </c:pt>
                <c:pt idx="80">
                  <c:v>17.056945357824766</c:v>
                </c:pt>
                <c:pt idx="81">
                  <c:v>20.903668191820245</c:v>
                </c:pt>
                <c:pt idx="82">
                  <c:v>20.394052506745236</c:v>
                </c:pt>
                <c:pt idx="83">
                  <c:v>23.615677326389669</c:v>
                </c:pt>
                <c:pt idx="84">
                  <c:v>23.503164987561608</c:v>
                </c:pt>
                <c:pt idx="85">
                  <c:v>24.536339360611958</c:v>
                </c:pt>
                <c:pt idx="86">
                  <c:v>23.587698105371402</c:v>
                </c:pt>
                <c:pt idx="87">
                  <c:v>24.992506062715435</c:v>
                </c:pt>
                <c:pt idx="88">
                  <c:v>21.602300228961806</c:v>
                </c:pt>
                <c:pt idx="89">
                  <c:v>22.151693974271438</c:v>
                </c:pt>
                <c:pt idx="90">
                  <c:v>24.585716278290203</c:v>
                </c:pt>
                <c:pt idx="91">
                  <c:v>23.331373060236544</c:v>
                </c:pt>
                <c:pt idx="92">
                  <c:v>22.574070386034549</c:v>
                </c:pt>
                <c:pt idx="93">
                  <c:v>24.207180399267052</c:v>
                </c:pt>
                <c:pt idx="94">
                  <c:v>23.559619979330275</c:v>
                </c:pt>
                <c:pt idx="95">
                  <c:v>24.076666004164576</c:v>
                </c:pt>
                <c:pt idx="96">
                  <c:v>23.185369542076579</c:v>
                </c:pt>
                <c:pt idx="97">
                  <c:v>24.779979494766984</c:v>
                </c:pt>
                <c:pt idx="98">
                  <c:v>24.233017140065709</c:v>
                </c:pt>
                <c:pt idx="99">
                  <c:v>24.411442864801575</c:v>
                </c:pt>
                <c:pt idx="100">
                  <c:v>23.643558144497796</c:v>
                </c:pt>
                <c:pt idx="101">
                  <c:v>23.446308269183543</c:v>
                </c:pt>
                <c:pt idx="102">
                  <c:v>21.130005660291271</c:v>
                </c:pt>
                <c:pt idx="103">
                  <c:v>22.118336132751363</c:v>
                </c:pt>
                <c:pt idx="104">
                  <c:v>23.559619979330275</c:v>
                </c:pt>
                <c:pt idx="105">
                  <c:v>23.066656806512036</c:v>
                </c:pt>
                <c:pt idx="106">
                  <c:v>22.637245143610777</c:v>
                </c:pt>
                <c:pt idx="107">
                  <c:v>16.207055521489536</c:v>
                </c:pt>
                <c:pt idx="108">
                  <c:v>23.997276842808525</c:v>
                </c:pt>
                <c:pt idx="109">
                  <c:v>22.731132719187869</c:v>
                </c:pt>
                <c:pt idx="110">
                  <c:v>25.061976302801401</c:v>
                </c:pt>
                <c:pt idx="111">
                  <c:v>24.898820469691845</c:v>
                </c:pt>
                <c:pt idx="112">
                  <c:v>25.721329658357572</c:v>
                </c:pt>
                <c:pt idx="113">
                  <c:v>25.465052741999301</c:v>
                </c:pt>
                <c:pt idx="114">
                  <c:v>25.015737828626509</c:v>
                </c:pt>
                <c:pt idx="115">
                  <c:v>24.945815692135966</c:v>
                </c:pt>
                <c:pt idx="116">
                  <c:v>23.943892993334803</c:v>
                </c:pt>
                <c:pt idx="117">
                  <c:v>23.671341058603229</c:v>
                </c:pt>
                <c:pt idx="118">
                  <c:v>21.983625101729835</c:v>
                </c:pt>
                <c:pt idx="119">
                  <c:v>19.641854493042089</c:v>
                </c:pt>
                <c:pt idx="120">
                  <c:v>19.598380779126476</c:v>
                </c:pt>
                <c:pt idx="121">
                  <c:v>23.890138656726283</c:v>
                </c:pt>
                <c:pt idx="122">
                  <c:v>22.218030579932499</c:v>
                </c:pt>
                <c:pt idx="123">
                  <c:v>23.781503542256761</c:v>
                </c:pt>
                <c:pt idx="124">
                  <c:v>22.637245143610777</c:v>
                </c:pt>
                <c:pt idx="125">
                  <c:v>26.088399011595609</c:v>
                </c:pt>
                <c:pt idx="126">
                  <c:v>24.969198803347798</c:v>
                </c:pt>
                <c:pt idx="127">
                  <c:v>25.61571122913956</c:v>
                </c:pt>
                <c:pt idx="128">
                  <c:v>25.679278746057108</c:v>
                </c:pt>
                <c:pt idx="129">
                  <c:v>25.465052741999301</c:v>
                </c:pt>
                <c:pt idx="130">
                  <c:v>26.584781871360761</c:v>
                </c:pt>
                <c:pt idx="131">
                  <c:v>23.331373060236544</c:v>
                </c:pt>
                <c:pt idx="132">
                  <c:v>20.903668191820245</c:v>
                </c:pt>
                <c:pt idx="133">
                  <c:v>24.511527063829618</c:v>
                </c:pt>
                <c:pt idx="134">
                  <c:v>25.198916489400553</c:v>
                </c:pt>
                <c:pt idx="135">
                  <c:v>23.671341058603229</c:v>
                </c:pt>
                <c:pt idx="136">
                  <c:v>23.943892993334803</c:v>
                </c:pt>
                <c:pt idx="137">
                  <c:v>22.699952646175959</c:v>
                </c:pt>
                <c:pt idx="138">
                  <c:v>25.783920783021621</c:v>
                </c:pt>
                <c:pt idx="139">
                  <c:v>25.742257773103205</c:v>
                </c:pt>
                <c:pt idx="140">
                  <c:v>25.783920783021621</c:v>
                </c:pt>
                <c:pt idx="141">
                  <c:v>26.008557676091829</c:v>
                </c:pt>
                <c:pt idx="142">
                  <c:v>24.922356368507966</c:v>
                </c:pt>
                <c:pt idx="143">
                  <c:v>24.731894130500766</c:v>
                </c:pt>
                <c:pt idx="144">
                  <c:v>22.316597958837185</c:v>
                </c:pt>
                <c:pt idx="145">
                  <c:v>23.503164987561608</c:v>
                </c:pt>
                <c:pt idx="146">
                  <c:v>22.793148558208145</c:v>
                </c:pt>
                <c:pt idx="147">
                  <c:v>23.474787101370943</c:v>
                </c:pt>
                <c:pt idx="148">
                  <c:v>22.151693974271438</c:v>
                </c:pt>
                <c:pt idx="149">
                  <c:v>24.63476561718976</c:v>
                </c:pt>
                <c:pt idx="150">
                  <c:v>22.668656992287211</c:v>
                </c:pt>
                <c:pt idx="151">
                  <c:v>25.015737828626509</c:v>
                </c:pt>
                <c:pt idx="152">
                  <c:v>25.198916489400553</c:v>
                </c:pt>
                <c:pt idx="153">
                  <c:v>25.573001956954872</c:v>
                </c:pt>
                <c:pt idx="154">
                  <c:v>25.573001956954872</c:v>
                </c:pt>
                <c:pt idx="155">
                  <c:v>25.243980661952445</c:v>
                </c:pt>
                <c:pt idx="156">
                  <c:v>25.243980661952445</c:v>
                </c:pt>
                <c:pt idx="157">
                  <c:v>24.461652780883778</c:v>
                </c:pt>
                <c:pt idx="158">
                  <c:v>11.677273623714578</c:v>
                </c:pt>
                <c:pt idx="159">
                  <c:v>22.885320578937467</c:v>
                </c:pt>
                <c:pt idx="160">
                  <c:v>22.316597958837185</c:v>
                </c:pt>
                <c:pt idx="161">
                  <c:v>21.74284551105567</c:v>
                </c:pt>
                <c:pt idx="162">
                  <c:v>23.503164987561608</c:v>
                </c:pt>
                <c:pt idx="163">
                  <c:v>21.459544674295202</c:v>
                </c:pt>
                <c:pt idx="164">
                  <c:v>18.30227060479509</c:v>
                </c:pt>
                <c:pt idx="165">
                  <c:v>23.559619979330275</c:v>
                </c:pt>
                <c:pt idx="166">
                  <c:v>24.207180399267052</c:v>
                </c:pt>
                <c:pt idx="167">
                  <c:v>24.411442864801575</c:v>
                </c:pt>
                <c:pt idx="168">
                  <c:v>24.411442864801575</c:v>
                </c:pt>
                <c:pt idx="169">
                  <c:v>24.875207630699819</c:v>
                </c:pt>
                <c:pt idx="170">
                  <c:v>25.130776648952192</c:v>
                </c:pt>
                <c:pt idx="171">
                  <c:v>23.726615154548419</c:v>
                </c:pt>
                <c:pt idx="172">
                  <c:v>15.606957567028781</c:v>
                </c:pt>
                <c:pt idx="173">
                  <c:v>24.411442864801575</c:v>
                </c:pt>
                <c:pt idx="174">
                  <c:v>23.126227964774152</c:v>
                </c:pt>
                <c:pt idx="175">
                  <c:v>17.002080227528403</c:v>
                </c:pt>
                <c:pt idx="176">
                  <c:v>22.637245143610777</c:v>
                </c:pt>
                <c:pt idx="177">
                  <c:v>20.78843818624695</c:v>
                </c:pt>
                <c:pt idx="178">
                  <c:v>22.82398553210718</c:v>
                </c:pt>
                <c:pt idx="179">
                  <c:v>22.446299069615577</c:v>
                </c:pt>
                <c:pt idx="180">
                  <c:v>21.812304364853951</c:v>
                </c:pt>
                <c:pt idx="181">
                  <c:v>25.130776648952192</c:v>
                </c:pt>
                <c:pt idx="182">
                  <c:v>24.411442864801575</c:v>
                </c:pt>
                <c:pt idx="183">
                  <c:v>25.721329658357572</c:v>
                </c:pt>
                <c:pt idx="184">
                  <c:v>25.130776648952192</c:v>
                </c:pt>
                <c:pt idx="185">
                  <c:v>22.915819836299104</c:v>
                </c:pt>
                <c:pt idx="186">
                  <c:v>22.017496200677083</c:v>
                </c:pt>
                <c:pt idx="187">
                  <c:v>22.699952646175959</c:v>
                </c:pt>
                <c:pt idx="188">
                  <c:v>21.092658790720819</c:v>
                </c:pt>
                <c:pt idx="189">
                  <c:v>18.053712656090703</c:v>
                </c:pt>
                <c:pt idx="190">
                  <c:v>22.915819836299104</c:v>
                </c:pt>
                <c:pt idx="191">
                  <c:v>21.277916744486816</c:v>
                </c:pt>
                <c:pt idx="192">
                  <c:v>20.353720354843421</c:v>
                </c:pt>
                <c:pt idx="193">
                  <c:v>21.983625101729835</c:v>
                </c:pt>
                <c:pt idx="194">
                  <c:v>21.812304364853951</c:v>
                </c:pt>
                <c:pt idx="195">
                  <c:v>24.233017140065709</c:v>
                </c:pt>
                <c:pt idx="196">
                  <c:v>23.754107318384658</c:v>
                </c:pt>
                <c:pt idx="197">
                  <c:v>23.699026564431332</c:v>
                </c:pt>
                <c:pt idx="198">
                  <c:v>23.699026564431332</c:v>
                </c:pt>
                <c:pt idx="199">
                  <c:v>24.610281697135925</c:v>
                </c:pt>
                <c:pt idx="200">
                  <c:v>21.055162626364989</c:v>
                </c:pt>
                <c:pt idx="201">
                  <c:v>21.56682045836035</c:v>
                </c:pt>
                <c:pt idx="202">
                  <c:v>21.846832933660295</c:v>
                </c:pt>
                <c:pt idx="203">
                  <c:v>18.593404994470554</c:v>
                </c:pt>
                <c:pt idx="204">
                  <c:v>21.637641863823493</c:v>
                </c:pt>
                <c:pt idx="205">
                  <c:v>21.387322677565841</c:v>
                </c:pt>
                <c:pt idx="206">
                  <c:v>22.316597958837185</c:v>
                </c:pt>
                <c:pt idx="207">
                  <c:v>23.474787101370943</c:v>
                </c:pt>
                <c:pt idx="208">
                  <c:v>21.387322677565841</c:v>
                </c:pt>
                <c:pt idx="209">
                  <c:v>20.632607888361161</c:v>
                </c:pt>
                <c:pt idx="210">
                  <c:v>23.699026564431332</c:v>
                </c:pt>
                <c:pt idx="211">
                  <c:v>24.65916843130886</c:v>
                </c:pt>
                <c:pt idx="212">
                  <c:v>24.155242097852916</c:v>
                </c:pt>
                <c:pt idx="213">
                  <c:v>23.890138656726283</c:v>
                </c:pt>
                <c:pt idx="214">
                  <c:v>22.731132719187869</c:v>
                </c:pt>
                <c:pt idx="215">
                  <c:v>23.587698105371402</c:v>
                </c:pt>
                <c:pt idx="216">
                  <c:v>24.023830988574083</c:v>
                </c:pt>
                <c:pt idx="217">
                  <c:v>23.244085977598626</c:v>
                </c:pt>
                <c:pt idx="218">
                  <c:v>22.762197821224792</c:v>
                </c:pt>
                <c:pt idx="219">
                  <c:v>21.130005660291271</c:v>
                </c:pt>
                <c:pt idx="220">
                  <c:v>21.812304364853951</c:v>
                </c:pt>
                <c:pt idx="221">
                  <c:v>22.414056325106795</c:v>
                </c:pt>
                <c:pt idx="222">
                  <c:v>23.699026564431332</c:v>
                </c:pt>
                <c:pt idx="223">
                  <c:v>23.244085977598626</c:v>
                </c:pt>
                <c:pt idx="224">
                  <c:v>24.536339360611958</c:v>
                </c:pt>
                <c:pt idx="225">
                  <c:v>24.28442797175105</c:v>
                </c:pt>
                <c:pt idx="226">
                  <c:v>25.243980661952445</c:v>
                </c:pt>
                <c:pt idx="227">
                  <c:v>23.754107318384658</c:v>
                </c:pt>
                <c:pt idx="228">
                  <c:v>22.446299069615577</c:v>
                </c:pt>
                <c:pt idx="229">
                  <c:v>24.155242097852916</c:v>
                </c:pt>
                <c:pt idx="230">
                  <c:v>21.637641863823493</c:v>
                </c:pt>
                <c:pt idx="231">
                  <c:v>20.632607888361161</c:v>
                </c:pt>
                <c:pt idx="232">
                  <c:v>19.28884637755095</c:v>
                </c:pt>
                <c:pt idx="233">
                  <c:v>21.204254836740539</c:v>
                </c:pt>
                <c:pt idx="234">
                  <c:v>25.130776648952192</c:v>
                </c:pt>
                <c:pt idx="235">
                  <c:v>22.478421207280707</c:v>
                </c:pt>
                <c:pt idx="236">
                  <c:v>25.530025109259068</c:v>
                </c:pt>
                <c:pt idx="237">
                  <c:v>24.536339360611958</c:v>
                </c:pt>
                <c:pt idx="238">
                  <c:v>24.875207630699819</c:v>
                </c:pt>
                <c:pt idx="239">
                  <c:v>24.28442797175105</c:v>
                </c:pt>
                <c:pt idx="240">
                  <c:v>20.749717050988501</c:v>
                </c:pt>
                <c:pt idx="241">
                  <c:v>21.277916744486816</c:v>
                </c:pt>
                <c:pt idx="242">
                  <c:v>18.053712656090703</c:v>
                </c:pt>
                <c:pt idx="243">
                  <c:v>21.314529507899216</c:v>
                </c:pt>
                <c:pt idx="244">
                  <c:v>20.553738025074932</c:v>
                </c:pt>
                <c:pt idx="245">
                  <c:v>21.387322677565841</c:v>
                </c:pt>
                <c:pt idx="246">
                  <c:v>21.092658790720819</c:v>
                </c:pt>
                <c:pt idx="247">
                  <c:v>21.495443451892744</c:v>
                </c:pt>
                <c:pt idx="248">
                  <c:v>20.190720389167055</c:v>
                </c:pt>
                <c:pt idx="249">
                  <c:v>20.941769963879821</c:v>
                </c:pt>
                <c:pt idx="250">
                  <c:v>23.244085977598626</c:v>
                </c:pt>
                <c:pt idx="251">
                  <c:v>23.531442442924877</c:v>
                </c:pt>
                <c:pt idx="252">
                  <c:v>24.411442864801575</c:v>
                </c:pt>
                <c:pt idx="253">
                  <c:v>24.851517484312332</c:v>
                </c:pt>
                <c:pt idx="254">
                  <c:v>23.00665157009978</c:v>
                </c:pt>
                <c:pt idx="255">
                  <c:v>23.036708731438118</c:v>
                </c:pt>
                <c:pt idx="256">
                  <c:v>21.130005660291271</c:v>
                </c:pt>
                <c:pt idx="257">
                  <c:v>19.333632260006869</c:v>
                </c:pt>
                <c:pt idx="258">
                  <c:v>23.096496362968001</c:v>
                </c:pt>
                <c:pt idx="259">
                  <c:v>20.434219416608268</c:v>
                </c:pt>
                <c:pt idx="260">
                  <c:v>20.474222020581458</c:v>
                </c:pt>
                <c:pt idx="261">
                  <c:v>22.118336132751363</c:v>
                </c:pt>
                <c:pt idx="262">
                  <c:v>22.731132719187869</c:v>
                </c:pt>
                <c:pt idx="263">
                  <c:v>15.85033810346388</c:v>
                </c:pt>
                <c:pt idx="264">
                  <c:v>22.084851018165391</c:v>
                </c:pt>
                <c:pt idx="265">
                  <c:v>23.970630997492549</c:v>
                </c:pt>
                <c:pt idx="266">
                  <c:v>23.417727972506281</c:v>
                </c:pt>
                <c:pt idx="267">
                  <c:v>23.126227964774152</c:v>
                </c:pt>
                <c:pt idx="268">
                  <c:v>23.671341058603229</c:v>
                </c:pt>
                <c:pt idx="269">
                  <c:v>23.474787101370943</c:v>
                </c:pt>
                <c:pt idx="270">
                  <c:v>21.314529507899216</c:v>
                </c:pt>
                <c:pt idx="271">
                  <c:v>18.003337261789582</c:v>
                </c:pt>
                <c:pt idx="272">
                  <c:v>20.553738025074932</c:v>
                </c:pt>
                <c:pt idx="273">
                  <c:v>20.149547769684414</c:v>
                </c:pt>
                <c:pt idx="274">
                  <c:v>20.941769963879821</c:v>
                </c:pt>
                <c:pt idx="275">
                  <c:v>22.668656992287211</c:v>
                </c:pt>
                <c:pt idx="276">
                  <c:v>16.148287469943799</c:v>
                </c:pt>
                <c:pt idx="277">
                  <c:v>21.277916744486816</c:v>
                </c:pt>
                <c:pt idx="278">
                  <c:v>21.0175163299287</c:v>
                </c:pt>
                <c:pt idx="279">
                  <c:v>24.461652780883778</c:v>
                </c:pt>
                <c:pt idx="280">
                  <c:v>24.63476561718976</c:v>
                </c:pt>
                <c:pt idx="281">
                  <c:v>24.731894130500766</c:v>
                </c:pt>
                <c:pt idx="282">
                  <c:v>24.969198803347798</c:v>
                </c:pt>
                <c:pt idx="283">
                  <c:v>25.107917049876356</c:v>
                </c:pt>
                <c:pt idx="284">
                  <c:v>21.915491998526679</c:v>
                </c:pt>
                <c:pt idx="285">
                  <c:v>20.149547769684414</c:v>
                </c:pt>
                <c:pt idx="286">
                  <c:v>17.056945357824766</c:v>
                </c:pt>
                <c:pt idx="287">
                  <c:v>22.731132719187869</c:v>
                </c:pt>
                <c:pt idx="288">
                  <c:v>23.559619979330275</c:v>
                </c:pt>
                <c:pt idx="289">
                  <c:v>22.976484751145652</c:v>
                </c:pt>
                <c:pt idx="290">
                  <c:v>24.63476561718976</c:v>
                </c:pt>
                <c:pt idx="291">
                  <c:v>23.360260894944901</c:v>
                </c:pt>
                <c:pt idx="292">
                  <c:v>13.699815121137416</c:v>
                </c:pt>
                <c:pt idx="293">
                  <c:v>23.970630997492549</c:v>
                </c:pt>
                <c:pt idx="294">
                  <c:v>24.536339360611958</c:v>
                </c:pt>
                <c:pt idx="295">
                  <c:v>25.153562859890741</c:v>
                </c:pt>
                <c:pt idx="296">
                  <c:v>25.130776648952192</c:v>
                </c:pt>
                <c:pt idx="297">
                  <c:v>25.679278746057108</c:v>
                </c:pt>
                <c:pt idx="298">
                  <c:v>25.61571122913956</c:v>
                </c:pt>
                <c:pt idx="299">
                  <c:v>21.0175163299287</c:v>
                </c:pt>
                <c:pt idx="300">
                  <c:v>16.723974814571715</c:v>
                </c:pt>
                <c:pt idx="301">
                  <c:v>17.901912371357817</c:v>
                </c:pt>
                <c:pt idx="302">
                  <c:v>17.850860269957007</c:v>
                </c:pt>
                <c:pt idx="303">
                  <c:v>17.952737599949483</c:v>
                </c:pt>
                <c:pt idx="304">
                  <c:v>18.545412773380253</c:v>
                </c:pt>
                <c:pt idx="305">
                  <c:v>22.349206423170774</c:v>
                </c:pt>
                <c:pt idx="306">
                  <c:v>13.978497055833984</c:v>
                </c:pt>
                <c:pt idx="307">
                  <c:v>21.0175163299287</c:v>
                </c:pt>
                <c:pt idx="308">
                  <c:v>19.153333371665646</c:v>
                </c:pt>
                <c:pt idx="309">
                  <c:v>23.890138656726283</c:v>
                </c:pt>
                <c:pt idx="310">
                  <c:v>23.587698105371402</c:v>
                </c:pt>
                <c:pt idx="311">
                  <c:v>23.615677326389669</c:v>
                </c:pt>
                <c:pt idx="312">
                  <c:v>23.389045689497941</c:v>
                </c:pt>
                <c:pt idx="313">
                  <c:v>24.360894023206356</c:v>
                </c:pt>
                <c:pt idx="314">
                  <c:v>17.696329566262513</c:v>
                </c:pt>
                <c:pt idx="315">
                  <c:v>21.423504677428017</c:v>
                </c:pt>
                <c:pt idx="316">
                  <c:v>19.378227429716773</c:v>
                </c:pt>
                <c:pt idx="317">
                  <c:v>18.448795807840632</c:v>
                </c:pt>
                <c:pt idx="318">
                  <c:v>21.56682045836035</c:v>
                </c:pt>
                <c:pt idx="319">
                  <c:v>23.00665157009978</c:v>
                </c:pt>
                <c:pt idx="320">
                  <c:v>12.906087103109146</c:v>
                </c:pt>
                <c:pt idx="321">
                  <c:v>22.118336132751363</c:v>
                </c:pt>
                <c:pt idx="322">
                  <c:v>21.387322677565841</c:v>
                </c:pt>
                <c:pt idx="323">
                  <c:v>12.906087103109146</c:v>
                </c:pt>
                <c:pt idx="324">
                  <c:v>21.314529507899216</c:v>
                </c:pt>
                <c:pt idx="325">
                  <c:v>23.836010099943419</c:v>
                </c:pt>
                <c:pt idx="326">
                  <c:v>24.129139661068422</c:v>
                </c:pt>
                <c:pt idx="327">
                  <c:v>24.63476561718976</c:v>
                </c:pt>
                <c:pt idx="328">
                  <c:v>20.190720389167055</c:v>
                </c:pt>
                <c:pt idx="329">
                  <c:v>21.637641863823493</c:v>
                </c:pt>
                <c:pt idx="330">
                  <c:v>23.185369542076579</c:v>
                </c:pt>
                <c:pt idx="331">
                  <c:v>22.731132719187869</c:v>
                </c:pt>
                <c:pt idx="332">
                  <c:v>23.331373060236544</c:v>
                </c:pt>
                <c:pt idx="333">
                  <c:v>19.28884637755095</c:v>
                </c:pt>
                <c:pt idx="334">
                  <c:v>19.153333371665646</c:v>
                </c:pt>
                <c:pt idx="335">
                  <c:v>22.510423380887822</c:v>
                </c:pt>
                <c:pt idx="336">
                  <c:v>23.970630997492549</c:v>
                </c:pt>
                <c:pt idx="337">
                  <c:v>25.107917049876356</c:v>
                </c:pt>
                <c:pt idx="338">
                  <c:v>25.636966285605062</c:v>
                </c:pt>
                <c:pt idx="339">
                  <c:v>26.747985358345566</c:v>
                </c:pt>
                <c:pt idx="340">
                  <c:v>22.574070386034549</c:v>
                </c:pt>
                <c:pt idx="341">
                  <c:v>21.707913754152074</c:v>
                </c:pt>
                <c:pt idx="342">
                  <c:v>22.885320578937467</c:v>
                </c:pt>
                <c:pt idx="343">
                  <c:v>23.417727972506281</c:v>
                </c:pt>
                <c:pt idx="344">
                  <c:v>23.726615154548419</c:v>
                </c:pt>
                <c:pt idx="345">
                  <c:v>22.184925229309925</c:v>
                </c:pt>
                <c:pt idx="346">
                  <c:v>23.808804309390574</c:v>
                </c:pt>
                <c:pt idx="347">
                  <c:v>23.754107318384658</c:v>
                </c:pt>
                <c:pt idx="348">
                  <c:v>24.63476561718976</c:v>
                </c:pt>
                <c:pt idx="349">
                  <c:v>24.076666004164576</c:v>
                </c:pt>
                <c:pt idx="350">
                  <c:v>20.231722993497264</c:v>
                </c:pt>
                <c:pt idx="351">
                  <c:v>17.434117076946588</c:v>
                </c:pt>
                <c:pt idx="352">
                  <c:v>16.723974814571715</c:v>
                </c:pt>
                <c:pt idx="353">
                  <c:v>24.585716278290203</c:v>
                </c:pt>
                <c:pt idx="354">
                  <c:v>14.453816279814792</c:v>
                </c:pt>
                <c:pt idx="355">
                  <c:v>17.434117076946588</c:v>
                </c:pt>
                <c:pt idx="356">
                  <c:v>18.783293753761924</c:v>
                </c:pt>
                <c:pt idx="357">
                  <c:v>20.710838882840925</c:v>
                </c:pt>
                <c:pt idx="358">
                  <c:v>24.155242097852916</c:v>
                </c:pt>
                <c:pt idx="359">
                  <c:v>25.721329658357572</c:v>
                </c:pt>
                <c:pt idx="360">
                  <c:v>24.65916843130886</c:v>
                </c:pt>
                <c:pt idx="361">
                  <c:v>25.886964652940076</c:v>
                </c:pt>
                <c:pt idx="362">
                  <c:v>24.707732301111299</c:v>
                </c:pt>
                <c:pt idx="363">
                  <c:v>21.055162626364989</c:v>
                </c:pt>
                <c:pt idx="364">
                  <c:v>21.314529507899216</c:v>
                </c:pt>
                <c:pt idx="365">
                  <c:v>21.707913754152074</c:v>
                </c:pt>
                <c:pt idx="366">
                  <c:v>21.130005660291271</c:v>
                </c:pt>
                <c:pt idx="367">
                  <c:v>21.495443451892744</c:v>
                </c:pt>
                <c:pt idx="368">
                  <c:v>21.812304364853951</c:v>
                </c:pt>
                <c:pt idx="369">
                  <c:v>21.6728461211524</c:v>
                </c:pt>
                <c:pt idx="370">
                  <c:v>22.668656992287211</c:v>
                </c:pt>
                <c:pt idx="371">
                  <c:v>20.553738025074932</c:v>
                </c:pt>
                <c:pt idx="372">
                  <c:v>23.331373060236544</c:v>
                </c:pt>
                <c:pt idx="373">
                  <c:v>23.036708731438118</c:v>
                </c:pt>
                <c:pt idx="374">
                  <c:v>23.00665157009978</c:v>
                </c:pt>
                <c:pt idx="375">
                  <c:v>23.699026564431332</c:v>
                </c:pt>
                <c:pt idx="376">
                  <c:v>23.503164987561608</c:v>
                </c:pt>
                <c:pt idx="377">
                  <c:v>21.495443451892744</c:v>
                </c:pt>
                <c:pt idx="378">
                  <c:v>15.606957567028781</c:v>
                </c:pt>
                <c:pt idx="379">
                  <c:v>21.204254836740539</c:v>
                </c:pt>
                <c:pt idx="380">
                  <c:v>20.474222020581458</c:v>
                </c:pt>
                <c:pt idx="381">
                  <c:v>20.149547769684414</c:v>
                </c:pt>
                <c:pt idx="382">
                  <c:v>19.466850016018853</c:v>
                </c:pt>
                <c:pt idx="383">
                  <c:v>20.865412882718129</c:v>
                </c:pt>
                <c:pt idx="384">
                  <c:v>21.0175163299287</c:v>
                </c:pt>
                <c:pt idx="385">
                  <c:v>19.941100157445764</c:v>
                </c:pt>
                <c:pt idx="386">
                  <c:v>20.190720389167055</c:v>
                </c:pt>
                <c:pt idx="387">
                  <c:v>22.381692326725727</c:v>
                </c:pt>
                <c:pt idx="388">
                  <c:v>22.118336132751363</c:v>
                </c:pt>
                <c:pt idx="389">
                  <c:v>23.185369542076579</c:v>
                </c:pt>
                <c:pt idx="390">
                  <c:v>22.946207699492671</c:v>
                </c:pt>
                <c:pt idx="391">
                  <c:v>22.349206423170774</c:v>
                </c:pt>
                <c:pt idx="392">
                  <c:v>22.446299069615577</c:v>
                </c:pt>
                <c:pt idx="393">
                  <c:v>23.244085977598626</c:v>
                </c:pt>
                <c:pt idx="394">
                  <c:v>23.302381653340582</c:v>
                </c:pt>
                <c:pt idx="395">
                  <c:v>20.025000055563723</c:v>
                </c:pt>
                <c:pt idx="396">
                  <c:v>22.946207699492671</c:v>
                </c:pt>
                <c:pt idx="397">
                  <c:v>23.531442442924877</c:v>
                </c:pt>
                <c:pt idx="398">
                  <c:v>24.102947778180248</c:v>
                </c:pt>
                <c:pt idx="399">
                  <c:v>23.587698105371402</c:v>
                </c:pt>
                <c:pt idx="400">
                  <c:v>23.531442442924877</c:v>
                </c:pt>
                <c:pt idx="401">
                  <c:v>23.417727972506281</c:v>
                </c:pt>
                <c:pt idx="402">
                  <c:v>25.061976302801401</c:v>
                </c:pt>
                <c:pt idx="403">
                  <c:v>25.198916489400553</c:v>
                </c:pt>
                <c:pt idx="404">
                  <c:v>24.65916843130886</c:v>
                </c:pt>
                <c:pt idx="405">
                  <c:v>24.65916843130886</c:v>
                </c:pt>
                <c:pt idx="406">
                  <c:v>24.486631672320097</c:v>
                </c:pt>
                <c:pt idx="407">
                  <c:v>21.983625101729835</c:v>
                </c:pt>
                <c:pt idx="408">
                  <c:v>22.946207699492671</c:v>
                </c:pt>
                <c:pt idx="409">
                  <c:v>21.350997885778902</c:v>
                </c:pt>
                <c:pt idx="410">
                  <c:v>21.314529507899216</c:v>
                </c:pt>
                <c:pt idx="411">
                  <c:v>21.915491998526679</c:v>
                </c:pt>
                <c:pt idx="412">
                  <c:v>21.495443451892744</c:v>
                </c:pt>
                <c:pt idx="413">
                  <c:v>16.780104631094243</c:v>
                </c:pt>
                <c:pt idx="414">
                  <c:v>21.6728461211524</c:v>
                </c:pt>
                <c:pt idx="415">
                  <c:v>21.130005660291271</c:v>
                </c:pt>
                <c:pt idx="416">
                  <c:v>23.096496362968001</c:v>
                </c:pt>
                <c:pt idx="417">
                  <c:v>23.126227964774152</c:v>
                </c:pt>
                <c:pt idx="418">
                  <c:v>23.096496362968001</c:v>
                </c:pt>
                <c:pt idx="419">
                  <c:v>23.096496362968001</c:v>
                </c:pt>
              </c:numCache>
            </c:numRef>
          </c:xVal>
          <c:yVal>
            <c:numRef>
              <c:f>'Ht Est 2022'!$J$3:$J$422</c:f>
              <c:numCache>
                <c:formatCode>0.00</c:formatCode>
                <c:ptCount val="420"/>
                <c:pt idx="0">
                  <c:v>3.2140953225719855</c:v>
                </c:pt>
                <c:pt idx="1">
                  <c:v>2.3038352488543481</c:v>
                </c:pt>
                <c:pt idx="2">
                  <c:v>1.2848549248051633</c:v>
                </c:pt>
                <c:pt idx="3">
                  <c:v>2.930599421062535</c:v>
                </c:pt>
                <c:pt idx="4">
                  <c:v>2.4106648454515778</c:v>
                </c:pt>
                <c:pt idx="5">
                  <c:v>2.6008418555022033</c:v>
                </c:pt>
                <c:pt idx="6">
                  <c:v>2.1352227382104196</c:v>
                </c:pt>
                <c:pt idx="7">
                  <c:v>0.93335993323034216</c:v>
                </c:pt>
                <c:pt idx="8">
                  <c:v>6.2585872266197491</c:v>
                </c:pt>
                <c:pt idx="9">
                  <c:v>1.230203721709799</c:v>
                </c:pt>
                <c:pt idx="10">
                  <c:v>2.2514596007329466</c:v>
                </c:pt>
                <c:pt idx="11">
                  <c:v>1.5368289829292046</c:v>
                </c:pt>
                <c:pt idx="12">
                  <c:v>2.0542329361703828</c:v>
                </c:pt>
                <c:pt idx="13">
                  <c:v>0.56512125394289114</c:v>
                </c:pt>
                <c:pt idx="14">
                  <c:v>1.4243720282489498</c:v>
                </c:pt>
                <c:pt idx="15">
                  <c:v>2.3210020411628172</c:v>
                </c:pt>
                <c:pt idx="16">
                  <c:v>1.5411036370320019</c:v>
                </c:pt>
                <c:pt idx="17">
                  <c:v>0.9008083276799006</c:v>
                </c:pt>
                <c:pt idx="18">
                  <c:v>1.436668001473322</c:v>
                </c:pt>
                <c:pt idx="19">
                  <c:v>0.4567296139654502</c:v>
                </c:pt>
                <c:pt idx="20">
                  <c:v>0.39355485638922261</c:v>
                </c:pt>
                <c:pt idx="21">
                  <c:v>-0.37749299333480124</c:v>
                </c:pt>
                <c:pt idx="22">
                  <c:v>-0.18692169713592222</c:v>
                </c:pt>
                <c:pt idx="23">
                  <c:v>0.21974516325946425</c:v>
                </c:pt>
                <c:pt idx="24">
                  <c:v>1.2547199332303443</c:v>
                </c:pt>
                <c:pt idx="25">
                  <c:v>1.5715405052330169</c:v>
                </c:pt>
                <c:pt idx="26">
                  <c:v>-1.0170113681139838</c:v>
                </c:pt>
                <c:pt idx="27">
                  <c:v>0.34350602572856204</c:v>
                </c:pt>
                <c:pt idx="28">
                  <c:v>0.48398386724863585</c:v>
                </c:pt>
                <c:pt idx="29">
                  <c:v>1.3343409303844211</c:v>
                </c:pt>
                <c:pt idx="30">
                  <c:v>-0.21510354225675954</c:v>
                </c:pt>
                <c:pt idx="31">
                  <c:v>-9.0341207280708602E-2</c:v>
                </c:pt>
                <c:pt idx="32">
                  <c:v>1.4844118081797539</c:v>
                </c:pt>
                <c:pt idx="33">
                  <c:v>0.42508351780180575</c:v>
                </c:pt>
                <c:pt idx="34">
                  <c:v>0.96399821122470897</c:v>
                </c:pt>
                <c:pt idx="35">
                  <c:v>1.008188001473318</c:v>
                </c:pt>
                <c:pt idx="36">
                  <c:v>0.96643049210078402</c:v>
                </c:pt>
                <c:pt idx="37">
                  <c:v>9.1612898629058748E-2</c:v>
                </c:pt>
                <c:pt idx="38">
                  <c:v>-8.2000028389379853</c:v>
                </c:pt>
                <c:pt idx="39">
                  <c:v>-0.22014873143811897</c:v>
                </c:pt>
                <c:pt idx="40">
                  <c:v>0.25566363703200068</c:v>
                </c:pt>
                <c:pt idx="41">
                  <c:v>-0.48128475114565106</c:v>
                </c:pt>
                <c:pt idx="42">
                  <c:v>0.70564942006749831</c:v>
                </c:pt>
                <c:pt idx="43">
                  <c:v>1.274452230315589</c:v>
                </c:pt>
                <c:pt idx="44">
                  <c:v>1.7948267323874205</c:v>
                </c:pt>
                <c:pt idx="45">
                  <c:v>-1.1841793606119566</c:v>
                </c:pt>
                <c:pt idx="46">
                  <c:v>1.5993744678928223</c:v>
                </c:pt>
                <c:pt idx="47">
                  <c:v>0.29966728081213034</c:v>
                </c:pt>
                <c:pt idx="48">
                  <c:v>1.3579538788475993</c:v>
                </c:pt>
                <c:pt idx="49">
                  <c:v>2.4638608973639009E-2</c:v>
                </c:pt>
                <c:pt idx="50">
                  <c:v>1.6167760624366032</c:v>
                </c:pt>
                <c:pt idx="51">
                  <c:v>-0.45743098857408171</c:v>
                </c:pt>
                <c:pt idx="52">
                  <c:v>-1.2595690900493182</c:v>
                </c:pt>
                <c:pt idx="53">
                  <c:v>-1.2759526461759556</c:v>
                </c:pt>
                <c:pt idx="54">
                  <c:v>-0.21510354225675954</c:v>
                </c:pt>
                <c:pt idx="55">
                  <c:v>-1.3717730602365457</c:v>
                </c:pt>
                <c:pt idx="56">
                  <c:v>-1.258907318384658</c:v>
                </c:pt>
                <c:pt idx="57">
                  <c:v>-0.67732612115239732</c:v>
                </c:pt>
                <c:pt idx="58">
                  <c:v>-0.60604267756584207</c:v>
                </c:pt>
                <c:pt idx="59">
                  <c:v>2.4934961732018479E-2</c:v>
                </c:pt>
                <c:pt idx="60">
                  <c:v>-0.33234776968441437</c:v>
                </c:pt>
                <c:pt idx="61">
                  <c:v>0.12107700650273756</c:v>
                </c:pt>
                <c:pt idx="62">
                  <c:v>5.5087739993130214E-2</c:v>
                </c:pt>
                <c:pt idx="63">
                  <c:v>-1.0686855110556692</c:v>
                </c:pt>
                <c:pt idx="64">
                  <c:v>0.3827779041436763</c:v>
                </c:pt>
                <c:pt idx="65">
                  <c:v>-0.67411879079583059</c:v>
                </c:pt>
                <c:pt idx="66">
                  <c:v>-4.1252506745234285E-2</c:v>
                </c:pt>
                <c:pt idx="67">
                  <c:v>-1.5286309885740827</c:v>
                </c:pt>
                <c:pt idx="68">
                  <c:v>-1.5768381444977955</c:v>
                </c:pt>
                <c:pt idx="69">
                  <c:v>-1.096706564431333</c:v>
                </c:pt>
                <c:pt idx="70">
                  <c:v>-1.5802673183846601</c:v>
                </c:pt>
                <c:pt idx="71">
                  <c:v>-1.5489573263896688</c:v>
                </c:pt>
                <c:pt idx="72">
                  <c:v>-0.45250510172983383</c:v>
                </c:pt>
                <c:pt idx="73">
                  <c:v>1.1541019515778927</c:v>
                </c:pt>
                <c:pt idx="74">
                  <c:v>0.15668734390929728</c:v>
                </c:pt>
                <c:pt idx="75">
                  <c:v>0.71316111715907837</c:v>
                </c:pt>
                <c:pt idx="76">
                  <c:v>0.30632039177980985</c:v>
                </c:pt>
                <c:pt idx="77">
                  <c:v>1.3684041921593675</c:v>
                </c:pt>
                <c:pt idx="78">
                  <c:v>-0.75323648219819717</c:v>
                </c:pt>
                <c:pt idx="79">
                  <c:v>0.45391321443779731</c:v>
                </c:pt>
                <c:pt idx="80">
                  <c:v>0.61785464217523511</c:v>
                </c:pt>
                <c:pt idx="81">
                  <c:v>0.30609180817975812</c:v>
                </c:pt>
                <c:pt idx="82">
                  <c:v>1.886907493254764</c:v>
                </c:pt>
                <c:pt idx="83">
                  <c:v>0.16496267361032935</c:v>
                </c:pt>
                <c:pt idx="84">
                  <c:v>6.3235012438394023E-2</c:v>
                </c:pt>
                <c:pt idx="85">
                  <c:v>-0.9699393606119564</c:v>
                </c:pt>
                <c:pt idx="86">
                  <c:v>-0.3426581053714024</c:v>
                </c:pt>
                <c:pt idx="87">
                  <c:v>-1.4261060627154336</c:v>
                </c:pt>
                <c:pt idx="88">
                  <c:v>2.7139397710381949</c:v>
                </c:pt>
                <c:pt idx="89">
                  <c:v>2.4859060257285641</c:v>
                </c:pt>
                <c:pt idx="90">
                  <c:v>0.801723721709795</c:v>
                </c:pt>
                <c:pt idx="91">
                  <c:v>1.3062269397634587</c:v>
                </c:pt>
                <c:pt idx="92">
                  <c:v>1.0994496139654544</c:v>
                </c:pt>
                <c:pt idx="93">
                  <c:v>-0.10518039926705214</c:v>
                </c:pt>
                <c:pt idx="94">
                  <c:v>1.0779800206697274</c:v>
                </c:pt>
                <c:pt idx="95">
                  <c:v>0.56093399583542691</c:v>
                </c:pt>
                <c:pt idx="96">
                  <c:v>1.3451104579234219</c:v>
                </c:pt>
                <c:pt idx="97">
                  <c:v>2.3213805052330159</c:v>
                </c:pt>
                <c:pt idx="98">
                  <c:v>2.0113828599342902</c:v>
                </c:pt>
                <c:pt idx="99">
                  <c:v>3.0112771351984264</c:v>
                </c:pt>
                <c:pt idx="100">
                  <c:v>2.0652418555022045</c:v>
                </c:pt>
                <c:pt idx="101">
                  <c:v>1.7268917308164546</c:v>
                </c:pt>
                <c:pt idx="102">
                  <c:v>2.2221543397087302</c:v>
                </c:pt>
                <c:pt idx="103">
                  <c:v>2.1979038672486375</c:v>
                </c:pt>
                <c:pt idx="104">
                  <c:v>0.97086002066972554</c:v>
                </c:pt>
                <c:pt idx="105">
                  <c:v>1.5709431934879667</c:v>
                </c:pt>
                <c:pt idx="106">
                  <c:v>1.6789948563892239</c:v>
                </c:pt>
                <c:pt idx="107">
                  <c:v>0.93214447851046245</c:v>
                </c:pt>
                <c:pt idx="108">
                  <c:v>1.4972831571914753</c:v>
                </c:pt>
                <c:pt idx="109">
                  <c:v>2.4420672808121289</c:v>
                </c:pt>
                <c:pt idx="110">
                  <c:v>2.7892236971986009</c:v>
                </c:pt>
                <c:pt idx="111">
                  <c:v>1.0242195303081516</c:v>
                </c:pt>
                <c:pt idx="112">
                  <c:v>0.20171034164242485</c:v>
                </c:pt>
                <c:pt idx="113">
                  <c:v>0.99358725800069791</c:v>
                </c:pt>
                <c:pt idx="114">
                  <c:v>1.1215421713734877</c:v>
                </c:pt>
                <c:pt idx="115">
                  <c:v>1.191464307864031</c:v>
                </c:pt>
                <c:pt idx="116">
                  <c:v>1.3364270066651969</c:v>
                </c:pt>
                <c:pt idx="117">
                  <c:v>0.96625894139677371</c:v>
                </c:pt>
                <c:pt idx="118">
                  <c:v>1.6898948982701683</c:v>
                </c:pt>
                <c:pt idx="119">
                  <c:v>1.5679055069579135</c:v>
                </c:pt>
                <c:pt idx="120">
                  <c:v>1.8256192208735271</c:v>
                </c:pt>
                <c:pt idx="121">
                  <c:v>2.1400213432737161</c:v>
                </c:pt>
                <c:pt idx="122">
                  <c:v>3.1694094200674989</c:v>
                </c:pt>
                <c:pt idx="123">
                  <c:v>1.7130564577432388</c:v>
                </c:pt>
                <c:pt idx="124">
                  <c:v>1.4647548563892236</c:v>
                </c:pt>
                <c:pt idx="125">
                  <c:v>-5.8239011595610179E-2</c:v>
                </c:pt>
                <c:pt idx="126">
                  <c:v>0.73960119665220247</c:v>
                </c:pt>
                <c:pt idx="127">
                  <c:v>0.84292877086043916</c:v>
                </c:pt>
                <c:pt idx="128">
                  <c:v>0.77936125394289135</c:v>
                </c:pt>
                <c:pt idx="129">
                  <c:v>4.1000672580006992</c:v>
                </c:pt>
                <c:pt idx="130">
                  <c:v>4.1586581286392388</c:v>
                </c:pt>
                <c:pt idx="131">
                  <c:v>3.1272669397634552</c:v>
                </c:pt>
                <c:pt idx="132">
                  <c:v>3.3054518081797575</c:v>
                </c:pt>
                <c:pt idx="133">
                  <c:v>3.8752729361703828</c:v>
                </c:pt>
                <c:pt idx="134">
                  <c:v>3.723483510599447</c:v>
                </c:pt>
                <c:pt idx="135">
                  <c:v>3.8584989413967712</c:v>
                </c:pt>
                <c:pt idx="136">
                  <c:v>3.8001870066651975</c:v>
                </c:pt>
                <c:pt idx="137">
                  <c:v>4.401407353824041</c:v>
                </c:pt>
                <c:pt idx="138">
                  <c:v>4.7452792169783784</c:v>
                </c:pt>
                <c:pt idx="139">
                  <c:v>2.5374222268967941</c:v>
                </c:pt>
                <c:pt idx="140">
                  <c:v>4.5310392169783782</c:v>
                </c:pt>
                <c:pt idx="141">
                  <c:v>2.6996023239081701</c:v>
                </c:pt>
                <c:pt idx="142">
                  <c:v>3.7858036314920334</c:v>
                </c:pt>
                <c:pt idx="143">
                  <c:v>3.3335458694992361</c:v>
                </c:pt>
                <c:pt idx="144">
                  <c:v>3.8206820411628115</c:v>
                </c:pt>
                <c:pt idx="145">
                  <c:v>3.1697150124383917</c:v>
                </c:pt>
                <c:pt idx="146">
                  <c:v>2.9156514417918551</c:v>
                </c:pt>
                <c:pt idx="147">
                  <c:v>2.8767328986290579</c:v>
                </c:pt>
                <c:pt idx="148">
                  <c:v>4.4140660257285624</c:v>
                </c:pt>
                <c:pt idx="149">
                  <c:v>2.1452343828102407</c:v>
                </c:pt>
                <c:pt idx="150">
                  <c:v>3.7899830077127881</c:v>
                </c:pt>
                <c:pt idx="151">
                  <c:v>2.728342171373491</c:v>
                </c:pt>
                <c:pt idx="152">
                  <c:v>3.723483510599447</c:v>
                </c:pt>
                <c:pt idx="153">
                  <c:v>2.8137980430451286</c:v>
                </c:pt>
                <c:pt idx="154">
                  <c:v>3.1351580430451271</c:v>
                </c:pt>
                <c:pt idx="155">
                  <c:v>3.4641793380475541</c:v>
                </c:pt>
                <c:pt idx="156">
                  <c:v>3.6784193380475543</c:v>
                </c:pt>
                <c:pt idx="157">
                  <c:v>1.1400272191162202</c:v>
                </c:pt>
                <c:pt idx="158">
                  <c:v>1.3913663762854203</c:v>
                </c:pt>
                <c:pt idx="159">
                  <c:v>1.8593994210625375</c:v>
                </c:pt>
                <c:pt idx="160">
                  <c:v>1.7854020411628149</c:v>
                </c:pt>
                <c:pt idx="161">
                  <c:v>1.8235544889443318</c:v>
                </c:pt>
                <c:pt idx="162">
                  <c:v>0.38459501243839256</c:v>
                </c:pt>
                <c:pt idx="163">
                  <c:v>1.6783753257047991</c:v>
                </c:pt>
                <c:pt idx="164">
                  <c:v>1.7291693952049094</c:v>
                </c:pt>
                <c:pt idx="165">
                  <c:v>1.1851000206697293</c:v>
                </c:pt>
                <c:pt idx="166">
                  <c:v>0.10905960073294807</c:v>
                </c:pt>
                <c:pt idx="167">
                  <c:v>0.76175713519842247</c:v>
                </c:pt>
                <c:pt idx="168">
                  <c:v>2.3685571351984258</c:v>
                </c:pt>
                <c:pt idx="169">
                  <c:v>1.904792369300182</c:v>
                </c:pt>
                <c:pt idx="170">
                  <c:v>0.57802335104780767</c:v>
                </c:pt>
                <c:pt idx="171">
                  <c:v>5.402484545157904E-2</c:v>
                </c:pt>
                <c:pt idx="172">
                  <c:v>0.78240243297121914</c:v>
                </c:pt>
                <c:pt idx="173">
                  <c:v>-0.6308028648015771</c:v>
                </c:pt>
                <c:pt idx="174">
                  <c:v>-0.63102796477415168</c:v>
                </c:pt>
                <c:pt idx="175">
                  <c:v>1.3154397724715992</c:v>
                </c:pt>
                <c:pt idx="176">
                  <c:v>0.9291548563892249</c:v>
                </c:pt>
                <c:pt idx="177">
                  <c:v>1.1711618137530486</c:v>
                </c:pt>
                <c:pt idx="178">
                  <c:v>-0.11454553210718288</c:v>
                </c:pt>
                <c:pt idx="179">
                  <c:v>-0.80805906961557739</c:v>
                </c:pt>
                <c:pt idx="180">
                  <c:v>0.3615356351460477</c:v>
                </c:pt>
                <c:pt idx="181">
                  <c:v>-1.2430166489521923</c:v>
                </c:pt>
                <c:pt idx="182">
                  <c:v>0.1190371351984254</c:v>
                </c:pt>
                <c:pt idx="183">
                  <c:v>-0.44100965835757222</c:v>
                </c:pt>
                <c:pt idx="184">
                  <c:v>-1.5643766489521909</c:v>
                </c:pt>
                <c:pt idx="185">
                  <c:v>1.7217801637008989</c:v>
                </c:pt>
                <c:pt idx="186">
                  <c:v>1.9773837993229151</c:v>
                </c:pt>
                <c:pt idx="187">
                  <c:v>1.4020473538240417</c:v>
                </c:pt>
                <c:pt idx="188">
                  <c:v>1.4025412092791818</c:v>
                </c:pt>
                <c:pt idx="189">
                  <c:v>1.3350073439092967</c:v>
                </c:pt>
                <c:pt idx="190">
                  <c:v>1.0790601637008947</c:v>
                </c:pt>
                <c:pt idx="191">
                  <c:v>2.5027232555131818</c:v>
                </c:pt>
                <c:pt idx="192">
                  <c:v>2.8913196451565781</c:v>
                </c:pt>
                <c:pt idx="193">
                  <c:v>1.5827748982701664</c:v>
                </c:pt>
                <c:pt idx="194">
                  <c:v>1.7540956351460508</c:v>
                </c:pt>
                <c:pt idx="195">
                  <c:v>-0.1310171400657083</c:v>
                </c:pt>
                <c:pt idx="196">
                  <c:v>0.34789268161534181</c:v>
                </c:pt>
                <c:pt idx="197">
                  <c:v>-0.13262656443133025</c:v>
                </c:pt>
                <c:pt idx="198">
                  <c:v>0.6172134355686687</c:v>
                </c:pt>
                <c:pt idx="199">
                  <c:v>2.7318302864077992E-2</c:v>
                </c:pt>
                <c:pt idx="200">
                  <c:v>0.69019737363500866</c:v>
                </c:pt>
                <c:pt idx="201">
                  <c:v>-0.24994045836034928</c:v>
                </c:pt>
                <c:pt idx="202">
                  <c:v>0.11276706633970335</c:v>
                </c:pt>
                <c:pt idx="203">
                  <c:v>1.2237950055294462</c:v>
                </c:pt>
                <c:pt idx="204">
                  <c:v>0.64331813617650724</c:v>
                </c:pt>
                <c:pt idx="205">
                  <c:v>1.1078773224341596</c:v>
                </c:pt>
                <c:pt idx="206">
                  <c:v>0.39284204116281174</c:v>
                </c:pt>
                <c:pt idx="207">
                  <c:v>-0.22974710137094334</c:v>
                </c:pt>
                <c:pt idx="208">
                  <c:v>1.0007573224341577</c:v>
                </c:pt>
                <c:pt idx="209">
                  <c:v>1.3269921116388375</c:v>
                </c:pt>
                <c:pt idx="210">
                  <c:v>8.1613435568666404E-2</c:v>
                </c:pt>
                <c:pt idx="211">
                  <c:v>-0.98564843130885649</c:v>
                </c:pt>
                <c:pt idx="212">
                  <c:v>0.1609979021470842</c:v>
                </c:pt>
                <c:pt idx="213">
                  <c:v>-0.21661865672627911</c:v>
                </c:pt>
                <c:pt idx="214">
                  <c:v>-1.0928927191878692</c:v>
                </c:pt>
                <c:pt idx="215">
                  <c:v>-1.0924981053714014</c:v>
                </c:pt>
                <c:pt idx="216">
                  <c:v>-0.67167098857408192</c:v>
                </c:pt>
                <c:pt idx="217">
                  <c:v>-1.7129659775986248</c:v>
                </c:pt>
                <c:pt idx="218">
                  <c:v>-1.2310778212247904</c:v>
                </c:pt>
                <c:pt idx="219">
                  <c:v>0.2939943397087319</c:v>
                </c:pt>
                <c:pt idx="220">
                  <c:v>-0.3883043648539477</c:v>
                </c:pt>
                <c:pt idx="221">
                  <c:v>-0.9900563251067922</c:v>
                </c:pt>
                <c:pt idx="222">
                  <c:v>-1.4180665644313315</c:v>
                </c:pt>
                <c:pt idx="223">
                  <c:v>-1.2844859775986279</c:v>
                </c:pt>
                <c:pt idx="224">
                  <c:v>-0.32721936061195578</c:v>
                </c:pt>
                <c:pt idx="225">
                  <c:v>3.1812028248950242E-2</c:v>
                </c:pt>
                <c:pt idx="226">
                  <c:v>-0.60638066195244278</c:v>
                </c:pt>
                <c:pt idx="227">
                  <c:v>-2.8657073183846578</c:v>
                </c:pt>
                <c:pt idx="228">
                  <c:v>-0.16533906961557676</c:v>
                </c:pt>
                <c:pt idx="229">
                  <c:v>-5.3242097852916004E-2</c:v>
                </c:pt>
                <c:pt idx="230">
                  <c:v>0.32195813617650515</c:v>
                </c:pt>
                <c:pt idx="231">
                  <c:v>0.79139211163884227</c:v>
                </c:pt>
                <c:pt idx="232">
                  <c:v>1.5995536224490507</c:v>
                </c:pt>
                <c:pt idx="233">
                  <c:v>5.5051632594640409E-3</c:v>
                </c:pt>
                <c:pt idx="234">
                  <c:v>-0.17181664895219129</c:v>
                </c:pt>
                <c:pt idx="235">
                  <c:v>0.33813879271929181</c:v>
                </c:pt>
                <c:pt idx="236">
                  <c:v>-1.3209051092590656</c:v>
                </c:pt>
                <c:pt idx="237">
                  <c:v>-0.64857936061195787</c:v>
                </c:pt>
                <c:pt idx="238">
                  <c:v>-0.77320763069981879</c:v>
                </c:pt>
                <c:pt idx="239">
                  <c:v>-1.253627971751051</c:v>
                </c:pt>
                <c:pt idx="240">
                  <c:v>-0.39691705098849894</c:v>
                </c:pt>
                <c:pt idx="241">
                  <c:v>-0.71087674448681781</c:v>
                </c:pt>
                <c:pt idx="242">
                  <c:v>1.6563673439092952</c:v>
                </c:pt>
                <c:pt idx="243">
                  <c:v>-2.5685295078992176</c:v>
                </c:pt>
                <c:pt idx="244">
                  <c:v>-0.20093802507492953</c:v>
                </c:pt>
                <c:pt idx="245">
                  <c:v>-0.49892267756584019</c:v>
                </c:pt>
                <c:pt idx="246">
                  <c:v>-0.73985879072081673</c:v>
                </c:pt>
                <c:pt idx="247">
                  <c:v>-7.1443451892740484E-2</c:v>
                </c:pt>
                <c:pt idx="248">
                  <c:v>0.1620796108329472</c:v>
                </c:pt>
                <c:pt idx="249">
                  <c:v>-0.16048996387982228</c:v>
                </c:pt>
                <c:pt idx="250">
                  <c:v>-0.96312597759862584</c:v>
                </c:pt>
                <c:pt idx="251">
                  <c:v>-1.0362424429248769</c:v>
                </c:pt>
                <c:pt idx="252">
                  <c:v>-2.4518428648015771</c:v>
                </c:pt>
                <c:pt idx="253">
                  <c:v>-2.1420774843123347</c:v>
                </c:pt>
                <c:pt idx="254">
                  <c:v>-0.61857157009978181</c:v>
                </c:pt>
                <c:pt idx="255">
                  <c:v>-0.8628687314381196</c:v>
                </c:pt>
                <c:pt idx="256">
                  <c:v>0.2939943397087319</c:v>
                </c:pt>
                <c:pt idx="257">
                  <c:v>1.0191677399931329</c:v>
                </c:pt>
                <c:pt idx="258">
                  <c:v>-0.60129636296800015</c:v>
                </c:pt>
                <c:pt idx="259">
                  <c:v>0.66842058339173249</c:v>
                </c:pt>
                <c:pt idx="260">
                  <c:v>0.41417797941854317</c:v>
                </c:pt>
                <c:pt idx="261">
                  <c:v>-0.90857613275136018</c:v>
                </c:pt>
                <c:pt idx="262">
                  <c:v>-1.3071327191878659</c:v>
                </c:pt>
                <c:pt idx="263">
                  <c:v>1.2888618965361189</c:v>
                </c:pt>
                <c:pt idx="264">
                  <c:v>-0.66085101816538838</c:v>
                </c:pt>
                <c:pt idx="265">
                  <c:v>-1.0469509974925515</c:v>
                </c:pt>
                <c:pt idx="266">
                  <c:v>-0.38692797250628175</c:v>
                </c:pt>
                <c:pt idx="267">
                  <c:v>-0.20254796477415482</c:v>
                </c:pt>
                <c:pt idx="268">
                  <c:v>-1.3903810586032286</c:v>
                </c:pt>
                <c:pt idx="269">
                  <c:v>-1.5151871013709446</c:v>
                </c:pt>
                <c:pt idx="270">
                  <c:v>0.3237104921007834</c:v>
                </c:pt>
                <c:pt idx="271">
                  <c:v>1.2782627382104153</c:v>
                </c:pt>
                <c:pt idx="272">
                  <c:v>0.87026197492507151</c:v>
                </c:pt>
                <c:pt idx="273">
                  <c:v>-0.54658776968441458</c:v>
                </c:pt>
                <c:pt idx="274">
                  <c:v>2.4103900361201802</c:v>
                </c:pt>
                <c:pt idx="275">
                  <c:v>1.8618230077127897</c:v>
                </c:pt>
                <c:pt idx="276">
                  <c:v>1.847872530056204</c:v>
                </c:pt>
                <c:pt idx="277">
                  <c:v>3.0383232555131841</c:v>
                </c:pt>
                <c:pt idx="278">
                  <c:v>2.3346436700713014</c:v>
                </c:pt>
                <c:pt idx="279">
                  <c:v>0.17594721911622457</c:v>
                </c:pt>
                <c:pt idx="280">
                  <c:v>0.32419438281024071</c:v>
                </c:pt>
                <c:pt idx="281">
                  <c:v>-9.4294130500763629E-2</c:v>
                </c:pt>
                <c:pt idx="282">
                  <c:v>0.52536119665220227</c:v>
                </c:pt>
                <c:pt idx="283">
                  <c:v>0.60088295012364412</c:v>
                </c:pt>
                <c:pt idx="284">
                  <c:v>0.57970800147332113</c:v>
                </c:pt>
                <c:pt idx="285">
                  <c:v>0.73885223031558667</c:v>
                </c:pt>
                <c:pt idx="286">
                  <c:v>1.1534546421752339</c:v>
                </c:pt>
                <c:pt idx="287">
                  <c:v>0.83526728081213264</c:v>
                </c:pt>
                <c:pt idx="288">
                  <c:v>0.54238002066972513</c:v>
                </c:pt>
                <c:pt idx="289">
                  <c:v>0.69703524885435186</c:v>
                </c:pt>
                <c:pt idx="290">
                  <c:v>0.64555438281023925</c:v>
                </c:pt>
                <c:pt idx="291">
                  <c:v>0.42037910505509757</c:v>
                </c:pt>
                <c:pt idx="292">
                  <c:v>0.86850487886258421</c:v>
                </c:pt>
                <c:pt idx="293">
                  <c:v>0.34560900250745163</c:v>
                </c:pt>
                <c:pt idx="294">
                  <c:v>0.95822063938804192</c:v>
                </c:pt>
                <c:pt idx="295">
                  <c:v>0.55523714010925929</c:v>
                </c:pt>
                <c:pt idx="296">
                  <c:v>0.57802335104780767</c:v>
                </c:pt>
                <c:pt idx="297">
                  <c:v>-0.5060787460571099</c:v>
                </c:pt>
                <c:pt idx="298">
                  <c:v>0.30732877086043686</c:v>
                </c:pt>
                <c:pt idx="299">
                  <c:v>-3.2355963299286969</c:v>
                </c:pt>
                <c:pt idx="300">
                  <c:v>-2.6912548145717139</c:v>
                </c:pt>
                <c:pt idx="301">
                  <c:v>-1.726792371357817</c:v>
                </c:pt>
                <c:pt idx="302">
                  <c:v>-0.39030026995700595</c:v>
                </c:pt>
                <c:pt idx="303">
                  <c:v>-2.5274575999494822</c:v>
                </c:pt>
                <c:pt idx="304">
                  <c:v>-1.4062127733802541</c:v>
                </c:pt>
                <c:pt idx="305">
                  <c:v>-2.9604864231707744</c:v>
                </c:pt>
                <c:pt idx="306">
                  <c:v>-0.58849705583398304</c:v>
                </c:pt>
                <c:pt idx="307">
                  <c:v>-2.9142363299286984</c:v>
                </c:pt>
                <c:pt idx="308">
                  <c:v>-2.4426133716656473</c:v>
                </c:pt>
                <c:pt idx="309">
                  <c:v>-2.3590186567262812</c:v>
                </c:pt>
                <c:pt idx="310">
                  <c:v>-3.2348981053713999</c:v>
                </c:pt>
                <c:pt idx="311">
                  <c:v>-1.5489573263896688</c:v>
                </c:pt>
                <c:pt idx="312">
                  <c:v>-1.3223256894979407</c:v>
                </c:pt>
                <c:pt idx="313">
                  <c:v>-2.936894023206353</c:v>
                </c:pt>
                <c:pt idx="314">
                  <c:v>-0.55712956626251398</c:v>
                </c:pt>
                <c:pt idx="315">
                  <c:v>-2.1419046774280197</c:v>
                </c:pt>
                <c:pt idx="316">
                  <c:v>-1.1678274297167732</c:v>
                </c:pt>
                <c:pt idx="317">
                  <c:v>-0.2383958078406323</c:v>
                </c:pt>
                <c:pt idx="318">
                  <c:v>-1.5353804583603505</c:v>
                </c:pt>
                <c:pt idx="319">
                  <c:v>-2.4396115700997818</c:v>
                </c:pt>
                <c:pt idx="320">
                  <c:v>1.0195128968908556</c:v>
                </c:pt>
                <c:pt idx="321">
                  <c:v>-2.8367361327513656</c:v>
                </c:pt>
                <c:pt idx="322">
                  <c:v>-3.4982826775658395</c:v>
                </c:pt>
                <c:pt idx="323">
                  <c:v>1.0195128968908556</c:v>
                </c:pt>
                <c:pt idx="324">
                  <c:v>-1.4973295078992166</c:v>
                </c:pt>
                <c:pt idx="325">
                  <c:v>-2.0906500999434208</c:v>
                </c:pt>
                <c:pt idx="326">
                  <c:v>-3.7763396610684197</c:v>
                </c:pt>
                <c:pt idx="327">
                  <c:v>-3.7463656171897597</c:v>
                </c:pt>
                <c:pt idx="328">
                  <c:v>-1.9803203891670549</c:v>
                </c:pt>
                <c:pt idx="329">
                  <c:v>-1.2848418638234911</c:v>
                </c:pt>
                <c:pt idx="330">
                  <c:v>-2.8325695420765769</c:v>
                </c:pt>
                <c:pt idx="331">
                  <c:v>-3.4495327191878715</c:v>
                </c:pt>
                <c:pt idx="332">
                  <c:v>-3.299933060236544</c:v>
                </c:pt>
                <c:pt idx="333">
                  <c:v>-2.0425263775509492</c:v>
                </c:pt>
                <c:pt idx="334">
                  <c:v>-3.0853333716656479</c:v>
                </c:pt>
                <c:pt idx="335">
                  <c:v>-3.0145833808878244</c:v>
                </c:pt>
                <c:pt idx="336">
                  <c:v>-1.36831099749255</c:v>
                </c:pt>
                <c:pt idx="337">
                  <c:v>-3.1483170498763577</c:v>
                </c:pt>
                <c:pt idx="338">
                  <c:v>-3.1417662856050619</c:v>
                </c:pt>
                <c:pt idx="339">
                  <c:v>-4.2527853583455659</c:v>
                </c:pt>
                <c:pt idx="340">
                  <c:v>-1.6856703860345483</c:v>
                </c:pt>
                <c:pt idx="341">
                  <c:v>-1.140873754152075</c:v>
                </c:pt>
                <c:pt idx="342">
                  <c:v>-1.782680578937466</c:v>
                </c:pt>
                <c:pt idx="343">
                  <c:v>-1.993727972506278</c:v>
                </c:pt>
                <c:pt idx="344">
                  <c:v>-2.3026151545484161</c:v>
                </c:pt>
                <c:pt idx="345">
                  <c:v>-1.8321252293099235</c:v>
                </c:pt>
                <c:pt idx="346">
                  <c:v>-1.9563243093905776</c:v>
                </c:pt>
                <c:pt idx="347">
                  <c:v>-2.3301073183846555</c:v>
                </c:pt>
                <c:pt idx="348">
                  <c:v>-2.460925617189762</c:v>
                </c:pt>
                <c:pt idx="349">
                  <c:v>-2.1170660041645775</c:v>
                </c:pt>
                <c:pt idx="350">
                  <c:v>-2.5569229934972633</c:v>
                </c:pt>
                <c:pt idx="351">
                  <c:v>-0.83051707694658816</c:v>
                </c:pt>
                <c:pt idx="352">
                  <c:v>-1.9414148145717149</c:v>
                </c:pt>
                <c:pt idx="353">
                  <c:v>-4.4471562782902012</c:v>
                </c:pt>
                <c:pt idx="354">
                  <c:v>-2.0278962798147919</c:v>
                </c:pt>
                <c:pt idx="355">
                  <c:v>-0.50915707694658607</c:v>
                </c:pt>
                <c:pt idx="356">
                  <c:v>-4.3220937537619246</c:v>
                </c:pt>
                <c:pt idx="357">
                  <c:v>-3.0360388828409235</c:v>
                </c:pt>
                <c:pt idx="358">
                  <c:v>-1.874282097852916</c:v>
                </c:pt>
                <c:pt idx="359">
                  <c:v>-3.9759696583575739</c:v>
                </c:pt>
                <c:pt idx="360">
                  <c:v>-4.8419684313088602</c:v>
                </c:pt>
                <c:pt idx="361">
                  <c:v>-2.5348046529400747</c:v>
                </c:pt>
                <c:pt idx="362">
                  <c:v>-3.4979723011112966</c:v>
                </c:pt>
                <c:pt idx="363">
                  <c:v>-0.16676262636498862</c:v>
                </c:pt>
                <c:pt idx="364">
                  <c:v>-0.42612950789921555</c:v>
                </c:pt>
                <c:pt idx="365">
                  <c:v>-0.71239375415207107</c:v>
                </c:pt>
                <c:pt idx="366">
                  <c:v>-0.56296566029127248</c:v>
                </c:pt>
                <c:pt idx="367">
                  <c:v>-0.82128345189274299</c:v>
                </c:pt>
                <c:pt idx="368">
                  <c:v>-1.2452643648539521</c:v>
                </c:pt>
                <c:pt idx="369">
                  <c:v>-1.6414061211524</c:v>
                </c:pt>
                <c:pt idx="370">
                  <c:v>-1.7802569922872102</c:v>
                </c:pt>
                <c:pt idx="371">
                  <c:v>-1.2721380250749341</c:v>
                </c:pt>
                <c:pt idx="372">
                  <c:v>-1.9073730602365409</c:v>
                </c:pt>
                <c:pt idx="373">
                  <c:v>-2.1483087314381173</c:v>
                </c:pt>
                <c:pt idx="374">
                  <c:v>-1.5826515700997774</c:v>
                </c:pt>
                <c:pt idx="375">
                  <c:v>-1.4180665644313315</c:v>
                </c:pt>
                <c:pt idx="376">
                  <c:v>-1.7578049875616095</c:v>
                </c:pt>
                <c:pt idx="377">
                  <c:v>-2.7494434518927449</c:v>
                </c:pt>
                <c:pt idx="378">
                  <c:v>-0.50303756702878033</c:v>
                </c:pt>
                <c:pt idx="379">
                  <c:v>-2.6724948367405403</c:v>
                </c:pt>
                <c:pt idx="380">
                  <c:v>-1.7282220205814589</c:v>
                </c:pt>
                <c:pt idx="381">
                  <c:v>-1.9391477696844142</c:v>
                </c:pt>
                <c:pt idx="382">
                  <c:v>-1.4706900160188496</c:v>
                </c:pt>
                <c:pt idx="383">
                  <c:v>-2.4407728827181288</c:v>
                </c:pt>
                <c:pt idx="384">
                  <c:v>-2.2715163299287013</c:v>
                </c:pt>
                <c:pt idx="385">
                  <c:v>-1.6235801574457618</c:v>
                </c:pt>
                <c:pt idx="386">
                  <c:v>-1.6589603891670563</c:v>
                </c:pt>
                <c:pt idx="387">
                  <c:v>-2.5644923267257269</c:v>
                </c:pt>
                <c:pt idx="388">
                  <c:v>-2.6224961327513654</c:v>
                </c:pt>
                <c:pt idx="389">
                  <c:v>-3.2610495420765773</c:v>
                </c:pt>
                <c:pt idx="390">
                  <c:v>-2.5934076994926691</c:v>
                </c:pt>
                <c:pt idx="391">
                  <c:v>-2.7462464231707742</c:v>
                </c:pt>
                <c:pt idx="392">
                  <c:v>1.0129809303844226</c:v>
                </c:pt>
                <c:pt idx="393">
                  <c:v>0.32231402240137541</c:v>
                </c:pt>
                <c:pt idx="394">
                  <c:v>-0.3787016533405847</c:v>
                </c:pt>
                <c:pt idx="395">
                  <c:v>1.9345999444362754</c:v>
                </c:pt>
                <c:pt idx="396">
                  <c:v>-2.2527699492673747E-2</c:v>
                </c:pt>
                <c:pt idx="397">
                  <c:v>3.4957557075124157E-2</c:v>
                </c:pt>
                <c:pt idx="398">
                  <c:v>0.21329222181975283</c:v>
                </c:pt>
                <c:pt idx="399">
                  <c:v>0.40718189462859655</c:v>
                </c:pt>
                <c:pt idx="400">
                  <c:v>-7.2162442924877723E-2</c:v>
                </c:pt>
                <c:pt idx="401">
                  <c:v>-0.27980797250627987</c:v>
                </c:pt>
                <c:pt idx="402">
                  <c:v>-0.42437630280139871</c:v>
                </c:pt>
                <c:pt idx="403">
                  <c:v>-0.77555648940055022</c:v>
                </c:pt>
                <c:pt idx="404">
                  <c:v>-1.3070084313088586</c:v>
                </c:pt>
                <c:pt idx="405">
                  <c:v>-0.55716843130885962</c:v>
                </c:pt>
                <c:pt idx="406">
                  <c:v>-0.92023167232009584</c:v>
                </c:pt>
                <c:pt idx="407">
                  <c:v>-0.23826510172983717</c:v>
                </c:pt>
                <c:pt idx="408">
                  <c:v>-0.66524769949267082</c:v>
                </c:pt>
                <c:pt idx="409">
                  <c:v>0.18012211422109914</c:v>
                </c:pt>
                <c:pt idx="410">
                  <c:v>0.3237104921007834</c:v>
                </c:pt>
                <c:pt idx="411">
                  <c:v>4.4108001473318836E-2</c:v>
                </c:pt>
                <c:pt idx="412">
                  <c:v>0.14279654810725617</c:v>
                </c:pt>
                <c:pt idx="413">
                  <c:v>1.0018153689057598</c:v>
                </c:pt>
                <c:pt idx="414">
                  <c:v>0.17963387884759641</c:v>
                </c:pt>
                <c:pt idx="415">
                  <c:v>-0.2416056602912704</c:v>
                </c:pt>
                <c:pt idx="416">
                  <c:v>-0.27993636296800162</c:v>
                </c:pt>
                <c:pt idx="417">
                  <c:v>-9.542796477415294E-2</c:v>
                </c:pt>
                <c:pt idx="418">
                  <c:v>4.1423637032000471E-2</c:v>
                </c:pt>
                <c:pt idx="419">
                  <c:v>-0.27993636296800162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C9-4315-83D3-78E538BF2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24160"/>
        <c:axId val="222526080"/>
      </c:scatterChart>
      <c:valAx>
        <c:axId val="222524160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22526080"/>
        <c:crosses val="autoZero"/>
        <c:crossBetween val="midCat"/>
      </c:valAx>
      <c:valAx>
        <c:axId val="22252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2252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95000"/>
                    <a:lumOff val="5000"/>
                  </a:schemeClr>
                </a:solidFill>
              </a:rPr>
              <a:t>Trorey 2022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'Ht Est 2022'!$T$2</c:f>
              <c:strCache>
                <c:ptCount val="1"/>
                <c:pt idx="0">
                  <c:v>Resíduo Trorey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'Ht Est 2022'!$S$3:$S$422</c:f>
              <c:numCache>
                <c:formatCode>0.00</c:formatCode>
                <c:ptCount val="420"/>
                <c:pt idx="0">
                  <c:v>21.32634420300586</c:v>
                </c:pt>
                <c:pt idx="1">
                  <c:v>23.007278237370649</c:v>
                </c:pt>
                <c:pt idx="2">
                  <c:v>18.079306146271826</c:v>
                </c:pt>
                <c:pt idx="3">
                  <c:v>22.906177106505378</c:v>
                </c:pt>
                <c:pt idx="4">
                  <c:v>23.848115551077058</c:v>
                </c:pt>
                <c:pt idx="5">
                  <c:v>23.754332865824058</c:v>
                </c:pt>
                <c:pt idx="6">
                  <c:v>17.988542662137846</c:v>
                </c:pt>
                <c:pt idx="7">
                  <c:v>25.647649408362831</c:v>
                </c:pt>
                <c:pt idx="8">
                  <c:v>18.483097426697679</c:v>
                </c:pt>
                <c:pt idx="9">
                  <c:v>24.823992310735893</c:v>
                </c:pt>
                <c:pt idx="10">
                  <c:v>24.393078505919199</c:v>
                </c:pt>
                <c:pt idx="11">
                  <c:v>24.596798749156008</c:v>
                </c:pt>
                <c:pt idx="12">
                  <c:v>24.73949842183692</c:v>
                </c:pt>
                <c:pt idx="13">
                  <c:v>26.061051232742209</c:v>
                </c:pt>
                <c:pt idx="14">
                  <c:v>24.480950138946909</c:v>
                </c:pt>
                <c:pt idx="15">
                  <c:v>22.281837164637839</c:v>
                </c:pt>
                <c:pt idx="16">
                  <c:v>23.140766178029843</c:v>
                </c:pt>
                <c:pt idx="17">
                  <c:v>24.71114613975233</c:v>
                </c:pt>
                <c:pt idx="18">
                  <c:v>21.848721816082449</c:v>
                </c:pt>
                <c:pt idx="19">
                  <c:v>22.563074632277566</c:v>
                </c:pt>
                <c:pt idx="20">
                  <c:v>22.632445736929515</c:v>
                </c:pt>
                <c:pt idx="21">
                  <c:v>24.094074357816609</c:v>
                </c:pt>
                <c:pt idx="22">
                  <c:v>24.851969287917289</c:v>
                </c:pt>
                <c:pt idx="23">
                  <c:v>21.096838509567984</c:v>
                </c:pt>
                <c:pt idx="24">
                  <c:v>25.647649408362831</c:v>
                </c:pt>
                <c:pt idx="25">
                  <c:v>25.045180993864683</c:v>
                </c:pt>
                <c:pt idx="26">
                  <c:v>25.67271777254448</c:v>
                </c:pt>
                <c:pt idx="27">
                  <c:v>22.103014395024562</c:v>
                </c:pt>
                <c:pt idx="28">
                  <c:v>22.066968362424511</c:v>
                </c:pt>
                <c:pt idx="29">
                  <c:v>22.423206508264091</c:v>
                </c:pt>
                <c:pt idx="30">
                  <c:v>23.910168210116737</c:v>
                </c:pt>
                <c:pt idx="31">
                  <c:v>22.45831427860616</c:v>
                </c:pt>
                <c:pt idx="32">
                  <c:v>20.785576649672787</c:v>
                </c:pt>
                <c:pt idx="33">
                  <c:v>22.597807097716448</c:v>
                </c:pt>
                <c:pt idx="34">
                  <c:v>21.439830395676506</c:v>
                </c:pt>
                <c:pt idx="35">
                  <c:v>21.848721816082449</c:v>
                </c:pt>
                <c:pt idx="36">
                  <c:v>21.212013574303011</c:v>
                </c:pt>
                <c:pt idx="37">
                  <c:v>23.564234187221491</c:v>
                </c:pt>
                <c:pt idx="38">
                  <c:v>19.438148035852521</c:v>
                </c:pt>
                <c:pt idx="39">
                  <c:v>23.074209860151839</c:v>
                </c:pt>
                <c:pt idx="40">
                  <c:v>23.140766178029843</c:v>
                </c:pt>
                <c:pt idx="41">
                  <c:v>23.007278237370649</c:v>
                </c:pt>
                <c:pt idx="42">
                  <c:v>22.174824981547268</c:v>
                </c:pt>
                <c:pt idx="43">
                  <c:v>20.022263305504413</c:v>
                </c:pt>
                <c:pt idx="44">
                  <c:v>20.468309911326497</c:v>
                </c:pt>
                <c:pt idx="45">
                  <c:v>24.76775687769571</c:v>
                </c:pt>
                <c:pt idx="46">
                  <c:v>22.838307221466195</c:v>
                </c:pt>
                <c:pt idx="47">
                  <c:v>22.735798697213955</c:v>
                </c:pt>
                <c:pt idx="48">
                  <c:v>21.589831752076211</c:v>
                </c:pt>
                <c:pt idx="49">
                  <c:v>24.002543501982764</c:v>
                </c:pt>
                <c:pt idx="50">
                  <c:v>21.885330806037285</c:v>
                </c:pt>
                <c:pt idx="51">
                  <c:v>24.184760777618273</c:v>
                </c:pt>
                <c:pt idx="52">
                  <c:v>17.389431958251702</c:v>
                </c:pt>
                <c:pt idx="53">
                  <c:v>22.701441536678271</c:v>
                </c:pt>
                <c:pt idx="54">
                  <c:v>23.910168210116737</c:v>
                </c:pt>
                <c:pt idx="55">
                  <c:v>23.403238400509899</c:v>
                </c:pt>
                <c:pt idx="56">
                  <c:v>23.879188793709801</c:v>
                </c:pt>
                <c:pt idx="57">
                  <c:v>21.589831752076211</c:v>
                </c:pt>
                <c:pt idx="58">
                  <c:v>21.28832781966404</c:v>
                </c:pt>
                <c:pt idx="59">
                  <c:v>19.564863726360741</c:v>
                </c:pt>
                <c:pt idx="60">
                  <c:v>20.022263305504413</c:v>
                </c:pt>
                <c:pt idx="61">
                  <c:v>20.104207124413342</c:v>
                </c:pt>
                <c:pt idx="62">
                  <c:v>19.225078693822844</c:v>
                </c:pt>
                <c:pt idx="63">
                  <c:v>21.664269472921269</c:v>
                </c:pt>
                <c:pt idx="64">
                  <c:v>15.496960053633732</c:v>
                </c:pt>
                <c:pt idx="65">
                  <c:v>21.135324024038798</c:v>
                </c:pt>
                <c:pt idx="66">
                  <c:v>20.266968847521614</c:v>
                </c:pt>
                <c:pt idx="67">
                  <c:v>24.184760777618273</c:v>
                </c:pt>
                <c:pt idx="68">
                  <c:v>23.754332865824058</c:v>
                </c:pt>
                <c:pt idx="69">
                  <c:v>23.816948482218518</c:v>
                </c:pt>
                <c:pt idx="70">
                  <c:v>23.879188793709801</c:v>
                </c:pt>
                <c:pt idx="71">
                  <c:v>23.722884318288123</c:v>
                </c:pt>
                <c:pt idx="72">
                  <c:v>21.921845969766331</c:v>
                </c:pt>
                <c:pt idx="73">
                  <c:v>19.096111173895466</c:v>
                </c:pt>
                <c:pt idx="74">
                  <c:v>18.033971317317732</c:v>
                </c:pt>
                <c:pt idx="75">
                  <c:v>20.587988634899844</c:v>
                </c:pt>
                <c:pt idx="76">
                  <c:v>19.395721819898178</c:v>
                </c:pt>
                <c:pt idx="77">
                  <c:v>18.394022814628073</c:v>
                </c:pt>
                <c:pt idx="78">
                  <c:v>22.597807097716448</c:v>
                </c:pt>
                <c:pt idx="79">
                  <c:v>19.774180019358479</c:v>
                </c:pt>
                <c:pt idx="80">
                  <c:v>17.154782584288412</c:v>
                </c:pt>
                <c:pt idx="81">
                  <c:v>20.785576649672787</c:v>
                </c:pt>
                <c:pt idx="82">
                  <c:v>20.266968847521614</c:v>
                </c:pt>
                <c:pt idx="83">
                  <c:v>23.722884318288123</c:v>
                </c:pt>
                <c:pt idx="84">
                  <c:v>23.596151865886412</c:v>
                </c:pt>
                <c:pt idx="85">
                  <c:v>24.76775687769571</c:v>
                </c:pt>
                <c:pt idx="86">
                  <c:v>23.691341944526393</c:v>
                </c:pt>
                <c:pt idx="87">
                  <c:v>25.286840556110995</c:v>
                </c:pt>
                <c:pt idx="88">
                  <c:v>21.515018726327959</c:v>
                </c:pt>
                <c:pt idx="89">
                  <c:v>22.103014395024562</c:v>
                </c:pt>
                <c:pt idx="90">
                  <c:v>24.823992310735893</c:v>
                </c:pt>
                <c:pt idx="91">
                  <c:v>23.403238400509899</c:v>
                </c:pt>
                <c:pt idx="92">
                  <c:v>22.563074632277566</c:v>
                </c:pt>
                <c:pt idx="93">
                  <c:v>24.393078505919199</c:v>
                </c:pt>
                <c:pt idx="94">
                  <c:v>23.659705744538869</c:v>
                </c:pt>
                <c:pt idx="95">
                  <c:v>24.24474925969038</c:v>
                </c:pt>
                <c:pt idx="96">
                  <c:v>23.239896958153345</c:v>
                </c:pt>
                <c:pt idx="97">
                  <c:v>25.045180993864683</c:v>
                </c:pt>
                <c:pt idx="98">
                  <c:v>24.422462876487568</c:v>
                </c:pt>
                <c:pt idx="99">
                  <c:v>24.625526336143793</c:v>
                </c:pt>
                <c:pt idx="100">
                  <c:v>23.754332865824058</c:v>
                </c:pt>
                <c:pt idx="101">
                  <c:v>23.532222682330762</c:v>
                </c:pt>
                <c:pt idx="102">
                  <c:v>21.01958600194898</c:v>
                </c:pt>
                <c:pt idx="103">
                  <c:v>22.066968362424511</c:v>
                </c:pt>
                <c:pt idx="104">
                  <c:v>23.659705744538869</c:v>
                </c:pt>
                <c:pt idx="105">
                  <c:v>23.107534932203741</c:v>
                </c:pt>
                <c:pt idx="106">
                  <c:v>22.632445736929515</c:v>
                </c:pt>
                <c:pt idx="107">
                  <c:v>16.43676052852879</c:v>
                </c:pt>
                <c:pt idx="108">
                  <c:v>24.154625797243519</c:v>
                </c:pt>
                <c:pt idx="109">
                  <c:v>22.735798697213955</c:v>
                </c:pt>
                <c:pt idx="110">
                  <c:v>25.365704871462061</c:v>
                </c:pt>
                <c:pt idx="111">
                  <c:v>25.180374568481724</c:v>
                </c:pt>
                <c:pt idx="112">
                  <c:v>26.107904043202559</c:v>
                </c:pt>
                <c:pt idx="113">
                  <c:v>25.821157606892577</c:v>
                </c:pt>
                <c:pt idx="114">
                  <c:v>25.313222487453814</c:v>
                </c:pt>
                <c:pt idx="115">
                  <c:v>25.233795214747961</c:v>
                </c:pt>
                <c:pt idx="116">
                  <c:v>24.094074357816609</c:v>
                </c:pt>
                <c:pt idx="117">
                  <c:v>23.785687587134188</c:v>
                </c:pt>
                <c:pt idx="118">
                  <c:v>21.921845969766331</c:v>
                </c:pt>
                <c:pt idx="119">
                  <c:v>19.522718989083799</c:v>
                </c:pt>
                <c:pt idx="120">
                  <c:v>19.48048042558106</c:v>
                </c:pt>
                <c:pt idx="121">
                  <c:v>24.033147613486506</c:v>
                </c:pt>
                <c:pt idx="122">
                  <c:v>22.174824981547268</c:v>
                </c:pt>
                <c:pt idx="123">
                  <c:v>23.910168210116737</c:v>
                </c:pt>
                <c:pt idx="124">
                  <c:v>22.632445736929515</c:v>
                </c:pt>
                <c:pt idx="125">
                  <c:v>26.512690616701974</c:v>
                </c:pt>
                <c:pt idx="126">
                  <c:v>25.260364798542373</c:v>
                </c:pt>
                <c:pt idx="127">
                  <c:v>25.990068320358205</c:v>
                </c:pt>
                <c:pt idx="128">
                  <c:v>26.061051232742209</c:v>
                </c:pt>
                <c:pt idx="129">
                  <c:v>25.821157606892577</c:v>
                </c:pt>
                <c:pt idx="130">
                  <c:v>27.043713732822248</c:v>
                </c:pt>
                <c:pt idx="131">
                  <c:v>23.403238400509899</c:v>
                </c:pt>
                <c:pt idx="132">
                  <c:v>20.785576649672787</c:v>
                </c:pt>
                <c:pt idx="133">
                  <c:v>24.73949842183692</c:v>
                </c:pt>
                <c:pt idx="134">
                  <c:v>25.520900194067639</c:v>
                </c:pt>
                <c:pt idx="135">
                  <c:v>23.785687587134188</c:v>
                </c:pt>
                <c:pt idx="136">
                  <c:v>24.094074357816609</c:v>
                </c:pt>
                <c:pt idx="137">
                  <c:v>22.701441536678271</c:v>
                </c:pt>
                <c:pt idx="138">
                  <c:v>26.17747956219959</c:v>
                </c:pt>
                <c:pt idx="139">
                  <c:v>26.131189709094031</c:v>
                </c:pt>
                <c:pt idx="140">
                  <c:v>26.17747956219959</c:v>
                </c:pt>
                <c:pt idx="141">
                  <c:v>26.425365179135564</c:v>
                </c:pt>
                <c:pt idx="142">
                  <c:v>25.207131804727741</c:v>
                </c:pt>
                <c:pt idx="143">
                  <c:v>24.990446780437271</c:v>
                </c:pt>
                <c:pt idx="144">
                  <c:v>22.281837164637839</c:v>
                </c:pt>
                <c:pt idx="145">
                  <c:v>23.596151865886412</c:v>
                </c:pt>
                <c:pt idx="146">
                  <c:v>22.804231539607915</c:v>
                </c:pt>
                <c:pt idx="147">
                  <c:v>23.564234187221491</c:v>
                </c:pt>
                <c:pt idx="148">
                  <c:v>22.103014395024562</c:v>
                </c:pt>
                <c:pt idx="149">
                  <c:v>24.879852438872874</c:v>
                </c:pt>
                <c:pt idx="150">
                  <c:v>22.66699054991679</c:v>
                </c:pt>
                <c:pt idx="151">
                  <c:v>25.313222487453814</c:v>
                </c:pt>
                <c:pt idx="152">
                  <c:v>25.520900194067639</c:v>
                </c:pt>
                <c:pt idx="153">
                  <c:v>25.942277247639879</c:v>
                </c:pt>
                <c:pt idx="154">
                  <c:v>25.942277247639879</c:v>
                </c:pt>
                <c:pt idx="155">
                  <c:v>25.571881358463116</c:v>
                </c:pt>
                <c:pt idx="156">
                  <c:v>25.571881358463116</c:v>
                </c:pt>
                <c:pt idx="157">
                  <c:v>24.682700031441954</c:v>
                </c:pt>
                <c:pt idx="158">
                  <c:v>13.026665981627472</c:v>
                </c:pt>
                <c:pt idx="159">
                  <c:v>22.906177106505378</c:v>
                </c:pt>
                <c:pt idx="160">
                  <c:v>22.281837164637839</c:v>
                </c:pt>
                <c:pt idx="161">
                  <c:v>21.664269472921269</c:v>
                </c:pt>
                <c:pt idx="162">
                  <c:v>23.596151865886412</c:v>
                </c:pt>
                <c:pt idx="163">
                  <c:v>21.364266760121875</c:v>
                </c:pt>
                <c:pt idx="164">
                  <c:v>18.259707199830185</c:v>
                </c:pt>
                <c:pt idx="165">
                  <c:v>23.659705744538869</c:v>
                </c:pt>
                <c:pt idx="166">
                  <c:v>24.393078505919199</c:v>
                </c:pt>
                <c:pt idx="167">
                  <c:v>24.625526336143793</c:v>
                </c:pt>
                <c:pt idx="168">
                  <c:v>24.625526336143793</c:v>
                </c:pt>
                <c:pt idx="169">
                  <c:v>25.153523506009911</c:v>
                </c:pt>
                <c:pt idx="170">
                  <c:v>25.443724750780945</c:v>
                </c:pt>
                <c:pt idx="171">
                  <c:v>23.848115551077058</c:v>
                </c:pt>
                <c:pt idx="172">
                  <c:v>15.946350879797581</c:v>
                </c:pt>
                <c:pt idx="173">
                  <c:v>24.625526336143793</c:v>
                </c:pt>
                <c:pt idx="174">
                  <c:v>23.173903597630137</c:v>
                </c:pt>
                <c:pt idx="175">
                  <c:v>17.107571230818355</c:v>
                </c:pt>
                <c:pt idx="176">
                  <c:v>22.632445736929515</c:v>
                </c:pt>
                <c:pt idx="177">
                  <c:v>20.667305319486417</c:v>
                </c:pt>
                <c:pt idx="178">
                  <c:v>22.838307221466195</c:v>
                </c:pt>
                <c:pt idx="179">
                  <c:v>22.423206508264091</c:v>
                </c:pt>
                <c:pt idx="180">
                  <c:v>21.738331888863129</c:v>
                </c:pt>
                <c:pt idx="181">
                  <c:v>25.443724750780945</c:v>
                </c:pt>
                <c:pt idx="182">
                  <c:v>24.625526336143793</c:v>
                </c:pt>
                <c:pt idx="183">
                  <c:v>26.107904043202559</c:v>
                </c:pt>
                <c:pt idx="184">
                  <c:v>25.443724750780945</c:v>
                </c:pt>
                <c:pt idx="185">
                  <c:v>22.939971309686264</c:v>
                </c:pt>
                <c:pt idx="186">
                  <c:v>21.958267307269573</c:v>
                </c:pt>
                <c:pt idx="187">
                  <c:v>22.701441536678271</c:v>
                </c:pt>
                <c:pt idx="188">
                  <c:v>20.980819008800779</c:v>
                </c:pt>
                <c:pt idx="189">
                  <c:v>18.033971317317732</c:v>
                </c:pt>
                <c:pt idx="190">
                  <c:v>22.939971309686264</c:v>
                </c:pt>
                <c:pt idx="191">
                  <c:v>21.173715712283798</c:v>
                </c:pt>
                <c:pt idx="192">
                  <c:v>20.226419156083249</c:v>
                </c:pt>
                <c:pt idx="193">
                  <c:v>21.921845969766331</c:v>
                </c:pt>
                <c:pt idx="194">
                  <c:v>21.738331888863129</c:v>
                </c:pt>
                <c:pt idx="195">
                  <c:v>24.422462876487568</c:v>
                </c:pt>
                <c:pt idx="196">
                  <c:v>23.879188793709801</c:v>
                </c:pt>
                <c:pt idx="197">
                  <c:v>23.816948482218518</c:v>
                </c:pt>
                <c:pt idx="198">
                  <c:v>23.816948482218518</c:v>
                </c:pt>
                <c:pt idx="199">
                  <c:v>24.851969287917289</c:v>
                </c:pt>
                <c:pt idx="200">
                  <c:v>20.941958189426774</c:v>
                </c:pt>
                <c:pt idx="201">
                  <c:v>21.477471474115134</c:v>
                </c:pt>
                <c:pt idx="202">
                  <c:v>21.77522235749537</c:v>
                </c:pt>
                <c:pt idx="203">
                  <c:v>18.527493993393772</c:v>
                </c:pt>
                <c:pt idx="204">
                  <c:v>21.55247215231498</c:v>
                </c:pt>
                <c:pt idx="205">
                  <c:v>21.28832781966404</c:v>
                </c:pt>
                <c:pt idx="206">
                  <c:v>22.281837164637839</c:v>
                </c:pt>
                <c:pt idx="207">
                  <c:v>23.564234187221491</c:v>
                </c:pt>
                <c:pt idx="208">
                  <c:v>21.28832781966404</c:v>
                </c:pt>
                <c:pt idx="209">
                  <c:v>20.508296645410081</c:v>
                </c:pt>
                <c:pt idx="210">
                  <c:v>23.816948482218518</c:v>
                </c:pt>
                <c:pt idx="211">
                  <c:v>24.907641763602676</c:v>
                </c:pt>
                <c:pt idx="212">
                  <c:v>24.33402828610507</c:v>
                </c:pt>
                <c:pt idx="213">
                  <c:v>24.033147613486506</c:v>
                </c:pt>
                <c:pt idx="214">
                  <c:v>22.735798697213955</c:v>
                </c:pt>
                <c:pt idx="215">
                  <c:v>23.691341944526393</c:v>
                </c:pt>
                <c:pt idx="216">
                  <c:v>24.184760777618273</c:v>
                </c:pt>
                <c:pt idx="217">
                  <c:v>23.305515013773366</c:v>
                </c:pt>
                <c:pt idx="218">
                  <c:v>22.770062031523828</c:v>
                </c:pt>
                <c:pt idx="219">
                  <c:v>21.01958600194898</c:v>
                </c:pt>
                <c:pt idx="220">
                  <c:v>21.738331888863129</c:v>
                </c:pt>
                <c:pt idx="221">
                  <c:v>22.388004911696225</c:v>
                </c:pt>
                <c:pt idx="222">
                  <c:v>23.816948482218518</c:v>
                </c:pt>
                <c:pt idx="223">
                  <c:v>23.305515013773366</c:v>
                </c:pt>
                <c:pt idx="224">
                  <c:v>24.76775687769571</c:v>
                </c:pt>
                <c:pt idx="225">
                  <c:v>24.480950138946909</c:v>
                </c:pt>
                <c:pt idx="226">
                  <c:v>25.571881358463116</c:v>
                </c:pt>
                <c:pt idx="227">
                  <c:v>23.879188793709801</c:v>
                </c:pt>
                <c:pt idx="228">
                  <c:v>22.423206508264091</c:v>
                </c:pt>
                <c:pt idx="229">
                  <c:v>24.33402828610507</c:v>
                </c:pt>
                <c:pt idx="230">
                  <c:v>21.55247215231498</c:v>
                </c:pt>
                <c:pt idx="231">
                  <c:v>20.508296645410081</c:v>
                </c:pt>
                <c:pt idx="232">
                  <c:v>19.182183346739517</c:v>
                </c:pt>
                <c:pt idx="233">
                  <c:v>21.096838509567984</c:v>
                </c:pt>
                <c:pt idx="234">
                  <c:v>25.443724750780945</c:v>
                </c:pt>
                <c:pt idx="235">
                  <c:v>22.45831427860616</c:v>
                </c:pt>
                <c:pt idx="236">
                  <c:v>25.894110870018348</c:v>
                </c:pt>
                <c:pt idx="237">
                  <c:v>24.76775687769571</c:v>
                </c:pt>
                <c:pt idx="238">
                  <c:v>25.153523506009911</c:v>
                </c:pt>
                <c:pt idx="239">
                  <c:v>24.480950138946909</c:v>
                </c:pt>
                <c:pt idx="240">
                  <c:v>20.627693890306027</c:v>
                </c:pt>
                <c:pt idx="241">
                  <c:v>21.173715712283798</c:v>
                </c:pt>
                <c:pt idx="242">
                  <c:v>18.033971317317732</c:v>
                </c:pt>
                <c:pt idx="243">
                  <c:v>21.212013574303011</c:v>
                </c:pt>
                <c:pt idx="244">
                  <c:v>20.428229351017116</c:v>
                </c:pt>
                <c:pt idx="245">
                  <c:v>21.28832781966404</c:v>
                </c:pt>
                <c:pt idx="246">
                  <c:v>20.980819008800779</c:v>
                </c:pt>
                <c:pt idx="247">
                  <c:v>21.402095491012091</c:v>
                </c:pt>
                <c:pt idx="248">
                  <c:v>20.063282128071783</c:v>
                </c:pt>
                <c:pt idx="249">
                  <c:v>20.824812773949983</c:v>
                </c:pt>
                <c:pt idx="250">
                  <c:v>23.305515013773366</c:v>
                </c:pt>
                <c:pt idx="251">
                  <c:v>23.627975718325537</c:v>
                </c:pt>
                <c:pt idx="252">
                  <c:v>24.625526336143793</c:v>
                </c:pt>
                <c:pt idx="253">
                  <c:v>25.126578617312305</c:v>
                </c:pt>
                <c:pt idx="254">
                  <c:v>23.040790961874144</c:v>
                </c:pt>
                <c:pt idx="255">
                  <c:v>23.074209860151839</c:v>
                </c:pt>
                <c:pt idx="256">
                  <c:v>21.01958600194898</c:v>
                </c:pt>
                <c:pt idx="257">
                  <c:v>19.225078693822844</c:v>
                </c:pt>
                <c:pt idx="258">
                  <c:v>23.140766178029843</c:v>
                </c:pt>
                <c:pt idx="259">
                  <c:v>20.307424712734186</c:v>
                </c:pt>
                <c:pt idx="260">
                  <c:v>20.347786751720964</c:v>
                </c:pt>
                <c:pt idx="261">
                  <c:v>22.066968362424511</c:v>
                </c:pt>
                <c:pt idx="262">
                  <c:v>22.735798697213955</c:v>
                </c:pt>
                <c:pt idx="263">
                  <c:v>16.14364065399964</c:v>
                </c:pt>
                <c:pt idx="264">
                  <c:v>22.030828503598663</c:v>
                </c:pt>
                <c:pt idx="265">
                  <c:v>24.124396990642964</c:v>
                </c:pt>
                <c:pt idx="266">
                  <c:v>23.50011735121425</c:v>
                </c:pt>
                <c:pt idx="267">
                  <c:v>23.173903597630137</c:v>
                </c:pt>
                <c:pt idx="268">
                  <c:v>23.785687587134188</c:v>
                </c:pt>
                <c:pt idx="269">
                  <c:v>23.564234187221491</c:v>
                </c:pt>
                <c:pt idx="270">
                  <c:v>21.212013574303011</c:v>
                </c:pt>
                <c:pt idx="271">
                  <c:v>17.988542662137846</c:v>
                </c:pt>
                <c:pt idx="272">
                  <c:v>20.428229351017116</c:v>
                </c:pt>
                <c:pt idx="273">
                  <c:v>20.022263305504413</c:v>
                </c:pt>
                <c:pt idx="274">
                  <c:v>20.824812773949983</c:v>
                </c:pt>
                <c:pt idx="275">
                  <c:v>22.66699054991679</c:v>
                </c:pt>
                <c:pt idx="276">
                  <c:v>16.388141781671759</c:v>
                </c:pt>
                <c:pt idx="277">
                  <c:v>21.173715712283798</c:v>
                </c:pt>
                <c:pt idx="278">
                  <c:v>20.903003543826976</c:v>
                </c:pt>
                <c:pt idx="279">
                  <c:v>24.682700031441954</c:v>
                </c:pt>
                <c:pt idx="280">
                  <c:v>24.879852438872874</c:v>
                </c:pt>
                <c:pt idx="281">
                  <c:v>24.990446780437271</c:v>
                </c:pt>
                <c:pt idx="282">
                  <c:v>25.260364798542373</c:v>
                </c:pt>
                <c:pt idx="283">
                  <c:v>25.417811950567113</c:v>
                </c:pt>
                <c:pt idx="284">
                  <c:v>21.848721816082449</c:v>
                </c:pt>
                <c:pt idx="285">
                  <c:v>20.022263305504413</c:v>
                </c:pt>
                <c:pt idx="286">
                  <c:v>17.154782584288412</c:v>
                </c:pt>
                <c:pt idx="287">
                  <c:v>22.735798697213955</c:v>
                </c:pt>
                <c:pt idx="288">
                  <c:v>23.659705744538869</c:v>
                </c:pt>
                <c:pt idx="289">
                  <c:v>23.007278237370649</c:v>
                </c:pt>
                <c:pt idx="290">
                  <c:v>24.879852438872874</c:v>
                </c:pt>
                <c:pt idx="291">
                  <c:v>23.435625210303819</c:v>
                </c:pt>
                <c:pt idx="292">
                  <c:v>14.471104167788107</c:v>
                </c:pt>
                <c:pt idx="293">
                  <c:v>24.124396990642964</c:v>
                </c:pt>
                <c:pt idx="294">
                  <c:v>24.76775687769571</c:v>
                </c:pt>
                <c:pt idx="295">
                  <c:v>25.469543724768975</c:v>
                </c:pt>
                <c:pt idx="296">
                  <c:v>25.443724750780945</c:v>
                </c:pt>
                <c:pt idx="297">
                  <c:v>26.061051232742209</c:v>
                </c:pt>
                <c:pt idx="298">
                  <c:v>25.990068320358205</c:v>
                </c:pt>
                <c:pt idx="299">
                  <c:v>20.903003543826976</c:v>
                </c:pt>
                <c:pt idx="300">
                  <c:v>16.870107070081119</c:v>
                </c:pt>
                <c:pt idx="301">
                  <c:v>17.897403873100682</c:v>
                </c:pt>
                <c:pt idx="302">
                  <c:v>17.851693739243402</c:v>
                </c:pt>
                <c:pt idx="303">
                  <c:v>17.943020180732169</c:v>
                </c:pt>
                <c:pt idx="304">
                  <c:v>18.483097426697679</c:v>
                </c:pt>
                <c:pt idx="305">
                  <c:v>22.317320239883095</c:v>
                </c:pt>
                <c:pt idx="306">
                  <c:v>14.679277784182782</c:v>
                </c:pt>
                <c:pt idx="307">
                  <c:v>20.903003543826976</c:v>
                </c:pt>
                <c:pt idx="308">
                  <c:v>19.052934348134738</c:v>
                </c:pt>
                <c:pt idx="309">
                  <c:v>24.033147613486506</c:v>
                </c:pt>
                <c:pt idx="310">
                  <c:v>23.691341944526393</c:v>
                </c:pt>
                <c:pt idx="311">
                  <c:v>23.722884318288123</c:v>
                </c:pt>
                <c:pt idx="312">
                  <c:v>23.467918193871931</c:v>
                </c:pt>
                <c:pt idx="313">
                  <c:v>24.567977335942427</c:v>
                </c:pt>
                <c:pt idx="314">
                  <c:v>17.714000380316776</c:v>
                </c:pt>
                <c:pt idx="315">
                  <c:v>21.32634420300586</c:v>
                </c:pt>
                <c:pt idx="316">
                  <c:v>19.267880214680378</c:v>
                </c:pt>
                <c:pt idx="317">
                  <c:v>18.394022814628073</c:v>
                </c:pt>
                <c:pt idx="318">
                  <c:v>21.477471474115134</c:v>
                </c:pt>
                <c:pt idx="319">
                  <c:v>23.040790961874144</c:v>
                </c:pt>
                <c:pt idx="320">
                  <c:v>13.890886059074401</c:v>
                </c:pt>
                <c:pt idx="321">
                  <c:v>22.066968362424511</c:v>
                </c:pt>
                <c:pt idx="322">
                  <c:v>21.28832781966404</c:v>
                </c:pt>
                <c:pt idx="323">
                  <c:v>13.890886059074401</c:v>
                </c:pt>
                <c:pt idx="324">
                  <c:v>21.212013574303011</c:v>
                </c:pt>
                <c:pt idx="325">
                  <c:v>23.971845564253222</c:v>
                </c:pt>
                <c:pt idx="326">
                  <c:v>24.3043624368593</c:v>
                </c:pt>
                <c:pt idx="327">
                  <c:v>24.879852438872874</c:v>
                </c:pt>
                <c:pt idx="328">
                  <c:v>20.063282128071783</c:v>
                </c:pt>
                <c:pt idx="329">
                  <c:v>21.55247215231498</c:v>
                </c:pt>
                <c:pt idx="330">
                  <c:v>23.239896958153345</c:v>
                </c:pt>
                <c:pt idx="331">
                  <c:v>22.735798697213955</c:v>
                </c:pt>
                <c:pt idx="332">
                  <c:v>23.403238400509899</c:v>
                </c:pt>
                <c:pt idx="333">
                  <c:v>19.182183346739517</c:v>
                </c:pt>
                <c:pt idx="334">
                  <c:v>19.052934348134738</c:v>
                </c:pt>
                <c:pt idx="335">
                  <c:v>22.493328222722429</c:v>
                </c:pt>
                <c:pt idx="336">
                  <c:v>24.124396990642964</c:v>
                </c:pt>
                <c:pt idx="337">
                  <c:v>25.417811950567113</c:v>
                </c:pt>
                <c:pt idx="338">
                  <c:v>26.013823117378674</c:v>
                </c:pt>
                <c:pt idx="339">
                  <c:v>27.212751796300644</c:v>
                </c:pt>
                <c:pt idx="340">
                  <c:v>22.563074632277566</c:v>
                </c:pt>
                <c:pt idx="341">
                  <c:v>21.627097525611639</c:v>
                </c:pt>
                <c:pt idx="342">
                  <c:v>22.906177106505378</c:v>
                </c:pt>
                <c:pt idx="343">
                  <c:v>23.50011735121425</c:v>
                </c:pt>
                <c:pt idx="344">
                  <c:v>23.848115551077058</c:v>
                </c:pt>
                <c:pt idx="345">
                  <c:v>22.138966601398813</c:v>
                </c:pt>
                <c:pt idx="346">
                  <c:v>23.94105380029788</c:v>
                </c:pt>
                <c:pt idx="347">
                  <c:v>23.879188793709801</c:v>
                </c:pt>
                <c:pt idx="348">
                  <c:v>24.879852438872874</c:v>
                </c:pt>
                <c:pt idx="349">
                  <c:v>24.24474925969038</c:v>
                </c:pt>
                <c:pt idx="350">
                  <c:v>20.104207124413342</c:v>
                </c:pt>
                <c:pt idx="351">
                  <c:v>17.482634924256431</c:v>
                </c:pt>
                <c:pt idx="352">
                  <c:v>16.870107070081119</c:v>
                </c:pt>
                <c:pt idx="353">
                  <c:v>24.823992310735893</c:v>
                </c:pt>
                <c:pt idx="354">
                  <c:v>15.03996930318022</c:v>
                </c:pt>
                <c:pt idx="355">
                  <c:v>17.482634924256431</c:v>
                </c:pt>
                <c:pt idx="356">
                  <c:v>18.7041419979202</c:v>
                </c:pt>
                <c:pt idx="357">
                  <c:v>20.587988634899844</c:v>
                </c:pt>
                <c:pt idx="358">
                  <c:v>24.33402828610507</c:v>
                </c:pt>
                <c:pt idx="359">
                  <c:v>26.107904043202559</c:v>
                </c:pt>
                <c:pt idx="360">
                  <c:v>24.907641763602676</c:v>
                </c:pt>
                <c:pt idx="361">
                  <c:v>26.291562236012002</c:v>
                </c:pt>
                <c:pt idx="362">
                  <c:v>24.962938934384866</c:v>
                </c:pt>
                <c:pt idx="363">
                  <c:v>20.941958189426774</c:v>
                </c:pt>
                <c:pt idx="364">
                  <c:v>21.212013574303011</c:v>
                </c:pt>
                <c:pt idx="365">
                  <c:v>21.627097525611639</c:v>
                </c:pt>
                <c:pt idx="366">
                  <c:v>21.01958600194898</c:v>
                </c:pt>
                <c:pt idx="367">
                  <c:v>21.402095491012091</c:v>
                </c:pt>
                <c:pt idx="368">
                  <c:v>21.738331888863129</c:v>
                </c:pt>
                <c:pt idx="369">
                  <c:v>21.589831752076211</c:v>
                </c:pt>
                <c:pt idx="370">
                  <c:v>22.66699054991679</c:v>
                </c:pt>
                <c:pt idx="371">
                  <c:v>20.428229351017116</c:v>
                </c:pt>
                <c:pt idx="372">
                  <c:v>23.403238400509899</c:v>
                </c:pt>
                <c:pt idx="373">
                  <c:v>23.074209860151839</c:v>
                </c:pt>
                <c:pt idx="374">
                  <c:v>23.040790961874144</c:v>
                </c:pt>
                <c:pt idx="375">
                  <c:v>23.816948482218518</c:v>
                </c:pt>
                <c:pt idx="376">
                  <c:v>23.596151865886412</c:v>
                </c:pt>
                <c:pt idx="377">
                  <c:v>21.402095491012091</c:v>
                </c:pt>
                <c:pt idx="378">
                  <c:v>15.946350879797581</c:v>
                </c:pt>
                <c:pt idx="379">
                  <c:v>21.096838509567984</c:v>
                </c:pt>
                <c:pt idx="380">
                  <c:v>20.347786751720964</c:v>
                </c:pt>
                <c:pt idx="381">
                  <c:v>20.022263305504413</c:v>
                </c:pt>
                <c:pt idx="382">
                  <c:v>19.353201777718041</c:v>
                </c:pt>
                <c:pt idx="383">
                  <c:v>20.746246699169795</c:v>
                </c:pt>
                <c:pt idx="384">
                  <c:v>20.903003543826976</c:v>
                </c:pt>
                <c:pt idx="385">
                  <c:v>19.815761799280629</c:v>
                </c:pt>
                <c:pt idx="386">
                  <c:v>20.063282128071783</c:v>
                </c:pt>
                <c:pt idx="387">
                  <c:v>22.352709488902558</c:v>
                </c:pt>
                <c:pt idx="388">
                  <c:v>22.066968362424511</c:v>
                </c:pt>
                <c:pt idx="389">
                  <c:v>23.239896958153345</c:v>
                </c:pt>
                <c:pt idx="390">
                  <c:v>22.973671686641364</c:v>
                </c:pt>
                <c:pt idx="391">
                  <c:v>22.317320239883095</c:v>
                </c:pt>
                <c:pt idx="392">
                  <c:v>22.423206508264091</c:v>
                </c:pt>
                <c:pt idx="393">
                  <c:v>23.305515013773366</c:v>
                </c:pt>
                <c:pt idx="394">
                  <c:v>23.370757764490186</c:v>
                </c:pt>
                <c:pt idx="395">
                  <c:v>19.898643880447544</c:v>
                </c:pt>
                <c:pt idx="396">
                  <c:v>22.973671686641364</c:v>
                </c:pt>
                <c:pt idx="397">
                  <c:v>23.627975718325537</c:v>
                </c:pt>
                <c:pt idx="398">
                  <c:v>24.274602761387747</c:v>
                </c:pt>
                <c:pt idx="399">
                  <c:v>23.691341944526393</c:v>
                </c:pt>
                <c:pt idx="400">
                  <c:v>23.627975718325537</c:v>
                </c:pt>
                <c:pt idx="401">
                  <c:v>23.50011735121425</c:v>
                </c:pt>
                <c:pt idx="402">
                  <c:v>25.365704871462061</c:v>
                </c:pt>
                <c:pt idx="403">
                  <c:v>25.520900194067639</c:v>
                </c:pt>
                <c:pt idx="404">
                  <c:v>24.907641763602676</c:v>
                </c:pt>
                <c:pt idx="405">
                  <c:v>24.907641763602676</c:v>
                </c:pt>
                <c:pt idx="406">
                  <c:v>24.71114613975233</c:v>
                </c:pt>
                <c:pt idx="407">
                  <c:v>21.921845969766331</c:v>
                </c:pt>
                <c:pt idx="408">
                  <c:v>22.973671686641364</c:v>
                </c:pt>
                <c:pt idx="409">
                  <c:v>21.250217610096428</c:v>
                </c:pt>
                <c:pt idx="410">
                  <c:v>21.212013574303011</c:v>
                </c:pt>
                <c:pt idx="411">
                  <c:v>21.848721816082449</c:v>
                </c:pt>
                <c:pt idx="412">
                  <c:v>21.402095491012091</c:v>
                </c:pt>
                <c:pt idx="413">
                  <c:v>16.91778755468016</c:v>
                </c:pt>
                <c:pt idx="414">
                  <c:v>21.589831752076211</c:v>
                </c:pt>
                <c:pt idx="415">
                  <c:v>21.01958600194898</c:v>
                </c:pt>
                <c:pt idx="416">
                  <c:v>23.140766178029843</c:v>
                </c:pt>
                <c:pt idx="417">
                  <c:v>23.173903597630137</c:v>
                </c:pt>
                <c:pt idx="418">
                  <c:v>23.140766178029843</c:v>
                </c:pt>
                <c:pt idx="419">
                  <c:v>23.140766178029843</c:v>
                </c:pt>
              </c:numCache>
            </c:numRef>
          </c:xVal>
          <c:yVal>
            <c:numRef>
              <c:f>'Ht Est 2022'!$T$3:$T$422</c:f>
              <c:numCache>
                <c:formatCode>0.00</c:formatCode>
                <c:ptCount val="420"/>
                <c:pt idx="0">
                  <c:v>3.3112557969941427</c:v>
                </c:pt>
                <c:pt idx="1">
                  <c:v>2.2730417626293509</c:v>
                </c:pt>
                <c:pt idx="2">
                  <c:v>1.3094138537281736</c:v>
                </c:pt>
                <c:pt idx="3">
                  <c:v>2.9097428934946237</c:v>
                </c:pt>
                <c:pt idx="4">
                  <c:v>2.2891644489229392</c:v>
                </c:pt>
                <c:pt idx="5">
                  <c:v>2.4900671341759413</c:v>
                </c:pt>
                <c:pt idx="6">
                  <c:v>2.1500173378621561</c:v>
                </c:pt>
                <c:pt idx="7">
                  <c:v>0.59675059163716782</c:v>
                </c:pt>
                <c:pt idx="8">
                  <c:v>6.3209025733023232</c:v>
                </c:pt>
                <c:pt idx="9">
                  <c:v>0.99192768926410935</c:v>
                </c:pt>
                <c:pt idx="10">
                  <c:v>2.0655614940808</c:v>
                </c:pt>
                <c:pt idx="11">
                  <c:v>1.3262412508439887</c:v>
                </c:pt>
                <c:pt idx="12">
                  <c:v>1.8262615781630807</c:v>
                </c:pt>
                <c:pt idx="13">
                  <c:v>0.18334876725779026</c:v>
                </c:pt>
                <c:pt idx="14">
                  <c:v>1.227849861053091</c:v>
                </c:pt>
                <c:pt idx="15">
                  <c:v>2.3557628353621638</c:v>
                </c:pt>
                <c:pt idx="16">
                  <c:v>1.49683382197016</c:v>
                </c:pt>
                <c:pt idx="17">
                  <c:v>0.67629386024766802</c:v>
                </c:pt>
                <c:pt idx="18">
                  <c:v>1.5034381839175524</c:v>
                </c:pt>
                <c:pt idx="19">
                  <c:v>0.46772536772243356</c:v>
                </c:pt>
                <c:pt idx="20">
                  <c:v>0.39835426307048394</c:v>
                </c:pt>
                <c:pt idx="21">
                  <c:v>-0.52767435781660765</c:v>
                </c:pt>
                <c:pt idx="22">
                  <c:v>-0.42860928791728625</c:v>
                </c:pt>
                <c:pt idx="23">
                  <c:v>0.32716149043201881</c:v>
                </c:pt>
                <c:pt idx="24">
                  <c:v>0.9181105916371699</c:v>
                </c:pt>
                <c:pt idx="25">
                  <c:v>1.3063390061353175</c:v>
                </c:pt>
                <c:pt idx="26">
                  <c:v>-1.3564777725444799</c:v>
                </c:pt>
                <c:pt idx="27">
                  <c:v>0.3921856049754382</c:v>
                </c:pt>
                <c:pt idx="28">
                  <c:v>0.53535163757548787</c:v>
                </c:pt>
                <c:pt idx="29">
                  <c:v>1.3574334917359074</c:v>
                </c:pt>
                <c:pt idx="30">
                  <c:v>-0.34376821011673542</c:v>
                </c:pt>
                <c:pt idx="31">
                  <c:v>-7.0234278606161382E-2</c:v>
                </c:pt>
                <c:pt idx="32">
                  <c:v>1.6025033503272113</c:v>
                </c:pt>
                <c:pt idx="33">
                  <c:v>0.43299290228355147</c:v>
                </c:pt>
                <c:pt idx="34">
                  <c:v>1.055369604323495</c:v>
                </c:pt>
                <c:pt idx="35">
                  <c:v>1.0749581839175484</c:v>
                </c:pt>
                <c:pt idx="36">
                  <c:v>1.0689464256969892</c:v>
                </c:pt>
                <c:pt idx="37">
                  <c:v>2.1658127785109116E-3</c:v>
                </c:pt>
                <c:pt idx="38">
                  <c:v>-8.0834280358525223</c:v>
                </c:pt>
                <c:pt idx="39">
                  <c:v>-0.25764986015184022</c:v>
                </c:pt>
                <c:pt idx="40">
                  <c:v>0.21139382197015877</c:v>
                </c:pt>
                <c:pt idx="41">
                  <c:v>-0.51207823737064828</c:v>
                </c:pt>
                <c:pt idx="42">
                  <c:v>0.74885501845272984</c:v>
                </c:pt>
                <c:pt idx="43">
                  <c:v>1.4017366944955896</c:v>
                </c:pt>
                <c:pt idx="44">
                  <c:v>1.9197700886735021</c:v>
                </c:pt>
                <c:pt idx="45">
                  <c:v>-1.4155968776957089</c:v>
                </c:pt>
                <c:pt idx="46">
                  <c:v>1.5850527785338073</c:v>
                </c:pt>
                <c:pt idx="47">
                  <c:v>0.29500130278604431</c:v>
                </c:pt>
                <c:pt idx="48">
                  <c:v>1.440968247923788</c:v>
                </c:pt>
                <c:pt idx="49">
                  <c:v>-0.11478350198276388</c:v>
                </c:pt>
                <c:pt idx="50">
                  <c:v>1.6810691939627169</c:v>
                </c:pt>
                <c:pt idx="51">
                  <c:v>-0.61836077761827113</c:v>
                </c:pt>
                <c:pt idx="52">
                  <c:v>-1.3214319582517042</c:v>
                </c:pt>
                <c:pt idx="53">
                  <c:v>-1.2774415366782677</c:v>
                </c:pt>
                <c:pt idx="54">
                  <c:v>-0.34376821011673542</c:v>
                </c:pt>
                <c:pt idx="55">
                  <c:v>-1.4436384005099008</c:v>
                </c:pt>
                <c:pt idx="56">
                  <c:v>-1.3839887937098005</c:v>
                </c:pt>
                <c:pt idx="57">
                  <c:v>-0.59431175207620868</c:v>
                </c:pt>
                <c:pt idx="58">
                  <c:v>-0.50704781966404155</c:v>
                </c:pt>
                <c:pt idx="59">
                  <c:v>0.1452162736392566</c:v>
                </c:pt>
                <c:pt idx="60">
                  <c:v>-0.20506330550441376</c:v>
                </c:pt>
                <c:pt idx="61">
                  <c:v>0.24859287558665955</c:v>
                </c:pt>
                <c:pt idx="62">
                  <c:v>0.16364130617715489</c:v>
                </c:pt>
                <c:pt idx="63">
                  <c:v>-0.99010947292126872</c:v>
                </c:pt>
                <c:pt idx="64">
                  <c:v>-7.1680053633730978E-2</c:v>
                </c:pt>
                <c:pt idx="65">
                  <c:v>-0.56828402403879963</c:v>
                </c:pt>
                <c:pt idx="66">
                  <c:v>8.5831152478387907E-2</c:v>
                </c:pt>
                <c:pt idx="67">
                  <c:v>-1.6895607776182722</c:v>
                </c:pt>
                <c:pt idx="68">
                  <c:v>-1.6876128658240575</c:v>
                </c:pt>
                <c:pt idx="69">
                  <c:v>-1.2146284822185187</c:v>
                </c:pt>
                <c:pt idx="70">
                  <c:v>-1.7053487937098026</c:v>
                </c:pt>
                <c:pt idx="71">
                  <c:v>-1.6561643182881234</c:v>
                </c:pt>
                <c:pt idx="72">
                  <c:v>-0.39072596976632923</c:v>
                </c:pt>
                <c:pt idx="73">
                  <c:v>1.2566888261045364</c:v>
                </c:pt>
                <c:pt idx="74">
                  <c:v>0.17642868268226763</c:v>
                </c:pt>
                <c:pt idx="75">
                  <c:v>0.83601136510015905</c:v>
                </c:pt>
                <c:pt idx="76">
                  <c:v>0.42147818010182192</c:v>
                </c:pt>
                <c:pt idx="77">
                  <c:v>1.4231771853719266</c:v>
                </c:pt>
                <c:pt idx="78">
                  <c:v>-0.74532709771645145</c:v>
                </c:pt>
                <c:pt idx="79">
                  <c:v>0.57861998064152331</c:v>
                </c:pt>
                <c:pt idx="80">
                  <c:v>0.52001741571158888</c:v>
                </c:pt>
                <c:pt idx="81">
                  <c:v>0.42418335032721544</c:v>
                </c:pt>
                <c:pt idx="82">
                  <c:v>2.0139911524783862</c:v>
                </c:pt>
                <c:pt idx="83">
                  <c:v>5.7755681711874729E-2</c:v>
                </c:pt>
                <c:pt idx="84">
                  <c:v>-2.9751865886410656E-2</c:v>
                </c:pt>
                <c:pt idx="85">
                  <c:v>-1.2013568776957086</c:v>
                </c:pt>
                <c:pt idx="86">
                  <c:v>-0.44630194452639316</c:v>
                </c:pt>
                <c:pt idx="87">
                  <c:v>-1.7204405561109937</c:v>
                </c:pt>
                <c:pt idx="88">
                  <c:v>2.8012212736720414</c:v>
                </c:pt>
                <c:pt idx="89">
                  <c:v>2.5345856049754403</c:v>
                </c:pt>
                <c:pt idx="90">
                  <c:v>0.56344768926410538</c:v>
                </c:pt>
                <c:pt idx="91">
                  <c:v>1.2343615994901036</c:v>
                </c:pt>
                <c:pt idx="92">
                  <c:v>1.1104453677224377</c:v>
                </c:pt>
                <c:pt idx="93">
                  <c:v>-0.2910785059191987</c:v>
                </c:pt>
                <c:pt idx="94">
                  <c:v>0.97789425546113407</c:v>
                </c:pt>
                <c:pt idx="95">
                  <c:v>0.39285074030962264</c:v>
                </c:pt>
                <c:pt idx="96">
                  <c:v>1.2905830418466557</c:v>
                </c:pt>
                <c:pt idx="97">
                  <c:v>2.0561790061353165</c:v>
                </c:pt>
                <c:pt idx="98">
                  <c:v>1.8219371235124306</c:v>
                </c:pt>
                <c:pt idx="99">
                  <c:v>2.7971936638562092</c:v>
                </c:pt>
                <c:pt idx="100">
                  <c:v>1.9544671341759425</c:v>
                </c:pt>
                <c:pt idx="101">
                  <c:v>1.6409773176692362</c:v>
                </c:pt>
                <c:pt idx="102">
                  <c:v>2.3325739980510214</c:v>
                </c:pt>
                <c:pt idx="103">
                  <c:v>2.2492716375754895</c:v>
                </c:pt>
                <c:pt idx="104">
                  <c:v>0.87077425546113219</c:v>
                </c:pt>
                <c:pt idx="105">
                  <c:v>1.5300650677962615</c:v>
                </c:pt>
                <c:pt idx="106">
                  <c:v>1.6837942630704852</c:v>
                </c:pt>
                <c:pt idx="107">
                  <c:v>0.70243947147120878</c:v>
                </c:pt>
                <c:pt idx="108">
                  <c:v>1.3399342027564813</c:v>
                </c:pt>
                <c:pt idx="109">
                  <c:v>2.4374013027860428</c:v>
                </c:pt>
                <c:pt idx="110">
                  <c:v>2.4854951285379414</c:v>
                </c:pt>
                <c:pt idx="111">
                  <c:v>0.74266543151827236</c:v>
                </c:pt>
                <c:pt idx="112">
                  <c:v>-0.18486404320256256</c:v>
                </c:pt>
                <c:pt idx="113">
                  <c:v>0.6374823931074225</c:v>
                </c:pt>
                <c:pt idx="114">
                  <c:v>0.82405751254618309</c:v>
                </c:pt>
                <c:pt idx="115">
                  <c:v>0.90348478525203646</c:v>
                </c:pt>
                <c:pt idx="116">
                  <c:v>1.1862456421833905</c:v>
                </c:pt>
                <c:pt idx="117">
                  <c:v>0.85191241286581487</c:v>
                </c:pt>
                <c:pt idx="118">
                  <c:v>1.7516740302336729</c:v>
                </c:pt>
                <c:pt idx="119">
                  <c:v>1.6870410109162037</c:v>
                </c:pt>
                <c:pt idx="120">
                  <c:v>1.9435195744189429</c:v>
                </c:pt>
                <c:pt idx="121">
                  <c:v>1.997012386513493</c:v>
                </c:pt>
                <c:pt idx="122">
                  <c:v>3.2126150184527305</c:v>
                </c:pt>
                <c:pt idx="123">
                  <c:v>1.5843917898832629</c:v>
                </c:pt>
                <c:pt idx="124">
                  <c:v>1.469554263070485</c:v>
                </c:pt>
                <c:pt idx="125">
                  <c:v>-0.48253061670197539</c:v>
                </c:pt>
                <c:pt idx="126">
                  <c:v>0.44843520145762739</c:v>
                </c:pt>
                <c:pt idx="127">
                  <c:v>0.46857167964179425</c:v>
                </c:pt>
                <c:pt idx="128">
                  <c:v>0.39758876725779047</c:v>
                </c:pt>
                <c:pt idx="129">
                  <c:v>3.7439623931074237</c:v>
                </c:pt>
                <c:pt idx="130">
                  <c:v>3.699726267177752</c:v>
                </c:pt>
                <c:pt idx="131">
                  <c:v>3.0554015994901</c:v>
                </c:pt>
                <c:pt idx="132">
                  <c:v>3.4235433503272148</c:v>
                </c:pt>
                <c:pt idx="133">
                  <c:v>3.6473015781630806</c:v>
                </c:pt>
                <c:pt idx="134">
                  <c:v>3.4014998059323602</c:v>
                </c:pt>
                <c:pt idx="135">
                  <c:v>3.7441524128658124</c:v>
                </c:pt>
                <c:pt idx="136">
                  <c:v>3.6500056421833911</c:v>
                </c:pt>
                <c:pt idx="137">
                  <c:v>4.399918463321729</c:v>
                </c:pt>
                <c:pt idx="138">
                  <c:v>4.3517204378004095</c:v>
                </c:pt>
                <c:pt idx="139">
                  <c:v>2.1484902909059684</c:v>
                </c:pt>
                <c:pt idx="140">
                  <c:v>4.1374804378004093</c:v>
                </c:pt>
                <c:pt idx="141">
                  <c:v>2.2827948208644351</c:v>
                </c:pt>
                <c:pt idx="142">
                  <c:v>3.5010281952722586</c:v>
                </c:pt>
                <c:pt idx="143">
                  <c:v>3.0749932195627316</c:v>
                </c:pt>
                <c:pt idx="144">
                  <c:v>3.8554428353621581</c:v>
                </c:pt>
                <c:pt idx="145">
                  <c:v>3.076728134113587</c:v>
                </c:pt>
                <c:pt idx="146">
                  <c:v>2.9045684603920847</c:v>
                </c:pt>
                <c:pt idx="147">
                  <c:v>2.7872858127785101</c:v>
                </c:pt>
                <c:pt idx="148">
                  <c:v>4.4627456049754386</c:v>
                </c:pt>
                <c:pt idx="149">
                  <c:v>1.9001475611271275</c:v>
                </c:pt>
                <c:pt idx="150">
                  <c:v>3.7916494500832094</c:v>
                </c:pt>
                <c:pt idx="151">
                  <c:v>2.4308575125461864</c:v>
                </c:pt>
                <c:pt idx="152">
                  <c:v>3.4014998059323602</c:v>
                </c:pt>
                <c:pt idx="153">
                  <c:v>2.4445227523601218</c:v>
                </c:pt>
                <c:pt idx="154">
                  <c:v>2.7658827523601204</c:v>
                </c:pt>
                <c:pt idx="155">
                  <c:v>3.1362786415368831</c:v>
                </c:pt>
                <c:pt idx="156">
                  <c:v>3.3505186415368833</c:v>
                </c:pt>
                <c:pt idx="157">
                  <c:v>0.91897996855804465</c:v>
                </c:pt>
                <c:pt idx="158">
                  <c:v>4.1974018372526345E-2</c:v>
                </c:pt>
                <c:pt idx="159">
                  <c:v>1.8385428934946262</c:v>
                </c:pt>
                <c:pt idx="160">
                  <c:v>1.8201628353621615</c:v>
                </c:pt>
                <c:pt idx="161">
                  <c:v>1.9021305270787323</c:v>
                </c:pt>
                <c:pt idx="162">
                  <c:v>0.29160813411358788</c:v>
                </c:pt>
                <c:pt idx="163">
                  <c:v>1.7736532398781257</c:v>
                </c:pt>
                <c:pt idx="164">
                  <c:v>1.7717328001698149</c:v>
                </c:pt>
                <c:pt idx="165">
                  <c:v>1.0850142554611359</c:v>
                </c:pt>
                <c:pt idx="166">
                  <c:v>-7.6838505919198496E-2</c:v>
                </c:pt>
                <c:pt idx="167">
                  <c:v>0.5476736638562052</c:v>
                </c:pt>
                <c:pt idx="168">
                  <c:v>2.1544736638562085</c:v>
                </c:pt>
                <c:pt idx="169">
                  <c:v>1.62647649399009</c:v>
                </c:pt>
                <c:pt idx="170">
                  <c:v>0.26507524921905556</c:v>
                </c:pt>
                <c:pt idx="171">
                  <c:v>-6.7475551077059492E-2</c:v>
                </c:pt>
                <c:pt idx="172">
                  <c:v>0.44300912020241867</c:v>
                </c:pt>
                <c:pt idx="173">
                  <c:v>-0.84488633614379438</c:v>
                </c:pt>
                <c:pt idx="174">
                  <c:v>-0.6787035976301361</c:v>
                </c:pt>
                <c:pt idx="175">
                  <c:v>1.2099487691816471</c:v>
                </c:pt>
                <c:pt idx="176">
                  <c:v>0.93395426307048623</c:v>
                </c:pt>
                <c:pt idx="177">
                  <c:v>1.2922946805135815</c:v>
                </c:pt>
                <c:pt idx="178">
                  <c:v>-0.12886722146619789</c:v>
                </c:pt>
                <c:pt idx="179">
                  <c:v>-0.78496650826409109</c:v>
                </c:pt>
                <c:pt idx="180">
                  <c:v>0.43550811113686905</c:v>
                </c:pt>
                <c:pt idx="181">
                  <c:v>-1.5559647507809444</c:v>
                </c:pt>
                <c:pt idx="182">
                  <c:v>-9.5046336143791876E-2</c:v>
                </c:pt>
                <c:pt idx="183">
                  <c:v>-0.82758404320255963</c:v>
                </c:pt>
                <c:pt idx="184">
                  <c:v>-1.877324750780943</c:v>
                </c:pt>
                <c:pt idx="185">
                  <c:v>1.6976286903137385</c:v>
                </c:pt>
                <c:pt idx="186">
                  <c:v>2.0366126927304258</c:v>
                </c:pt>
                <c:pt idx="187">
                  <c:v>1.4005584633217296</c:v>
                </c:pt>
                <c:pt idx="188">
                  <c:v>1.5143809911992214</c:v>
                </c:pt>
                <c:pt idx="189">
                  <c:v>1.354748682682267</c:v>
                </c:pt>
                <c:pt idx="190">
                  <c:v>1.0549086903137344</c:v>
                </c:pt>
                <c:pt idx="191">
                  <c:v>2.6069242877162004</c:v>
                </c:pt>
                <c:pt idx="192">
                  <c:v>3.0186208439167501</c:v>
                </c:pt>
                <c:pt idx="193">
                  <c:v>1.644554030233671</c:v>
                </c:pt>
                <c:pt idx="194">
                  <c:v>1.8280681111368722</c:v>
                </c:pt>
                <c:pt idx="195">
                  <c:v>-0.32046287648756788</c:v>
                </c:pt>
                <c:pt idx="196">
                  <c:v>0.22281120629019924</c:v>
                </c:pt>
                <c:pt idx="197">
                  <c:v>-0.250548482218516</c:v>
                </c:pt>
                <c:pt idx="198">
                  <c:v>0.49929151778148295</c:v>
                </c:pt>
                <c:pt idx="199">
                  <c:v>-0.21436928791728604</c:v>
                </c:pt>
                <c:pt idx="200">
                  <c:v>0.80340181057322368</c:v>
                </c:pt>
                <c:pt idx="201">
                  <c:v>-0.16059147411513308</c:v>
                </c:pt>
                <c:pt idx="202">
                  <c:v>0.18437764250462862</c:v>
                </c:pt>
                <c:pt idx="203">
                  <c:v>1.2897060066062274</c:v>
                </c:pt>
                <c:pt idx="204">
                  <c:v>0.72848784768502028</c:v>
                </c:pt>
                <c:pt idx="205">
                  <c:v>1.2068721803359601</c:v>
                </c:pt>
                <c:pt idx="206">
                  <c:v>0.42760283536215837</c:v>
                </c:pt>
                <c:pt idx="207">
                  <c:v>-0.31919418722149118</c:v>
                </c:pt>
                <c:pt idx="208">
                  <c:v>1.0997521803359582</c:v>
                </c:pt>
                <c:pt idx="209">
                  <c:v>1.4513033545899177</c:v>
                </c:pt>
                <c:pt idx="210">
                  <c:v>-3.6308482218519345E-2</c:v>
                </c:pt>
                <c:pt idx="211">
                  <c:v>-1.2341217636026727</c:v>
                </c:pt>
                <c:pt idx="212">
                  <c:v>-1.7788286105069773E-2</c:v>
                </c:pt>
                <c:pt idx="213">
                  <c:v>-0.35962761348650218</c:v>
                </c:pt>
                <c:pt idx="214">
                  <c:v>-1.0975586972139553</c:v>
                </c:pt>
                <c:pt idx="215">
                  <c:v>-1.1961419445263921</c:v>
                </c:pt>
                <c:pt idx="216">
                  <c:v>-0.83260077761827134</c:v>
                </c:pt>
                <c:pt idx="217">
                  <c:v>-1.7743950137733648</c:v>
                </c:pt>
                <c:pt idx="218">
                  <c:v>-1.2389420315238269</c:v>
                </c:pt>
                <c:pt idx="219">
                  <c:v>0.40441399805102307</c:v>
                </c:pt>
                <c:pt idx="220">
                  <c:v>-0.31433188886312635</c:v>
                </c:pt>
                <c:pt idx="221">
                  <c:v>-0.96400491169622171</c:v>
                </c:pt>
                <c:pt idx="222">
                  <c:v>-1.5359884822185172</c:v>
                </c:pt>
                <c:pt idx="223">
                  <c:v>-1.345915013773368</c:v>
                </c:pt>
                <c:pt idx="224">
                  <c:v>-0.55863687769570802</c:v>
                </c:pt>
                <c:pt idx="225">
                  <c:v>-0.16471013894690856</c:v>
                </c:pt>
                <c:pt idx="226">
                  <c:v>-0.93428135846311378</c:v>
                </c:pt>
                <c:pt idx="227">
                  <c:v>-2.9907887937098003</c:v>
                </c:pt>
                <c:pt idx="228">
                  <c:v>-0.14224650826409047</c:v>
                </c:pt>
                <c:pt idx="229">
                  <c:v>-0.23202828610506998</c:v>
                </c:pt>
                <c:pt idx="230">
                  <c:v>0.4071278476850182</c:v>
                </c:pt>
                <c:pt idx="231">
                  <c:v>0.91570335458992247</c:v>
                </c:pt>
                <c:pt idx="232">
                  <c:v>1.7062166532604834</c:v>
                </c:pt>
                <c:pt idx="233">
                  <c:v>0.1129214904320186</c:v>
                </c:pt>
                <c:pt idx="234">
                  <c:v>-0.48476475078094339</c:v>
                </c:pt>
                <c:pt idx="235">
                  <c:v>0.35824572139383903</c:v>
                </c:pt>
                <c:pt idx="236">
                  <c:v>-1.6849908700183462</c:v>
                </c:pt>
                <c:pt idx="237">
                  <c:v>-0.87999687769571011</c:v>
                </c:pt>
                <c:pt idx="238">
                  <c:v>-1.0515235060099108</c:v>
                </c:pt>
                <c:pt idx="239">
                  <c:v>-1.4501501389469098</c:v>
                </c:pt>
                <c:pt idx="240">
                  <c:v>-0.27489389030602496</c:v>
                </c:pt>
                <c:pt idx="241">
                  <c:v>-0.60667571228379913</c:v>
                </c:pt>
                <c:pt idx="242">
                  <c:v>1.6761086826822655</c:v>
                </c:pt>
                <c:pt idx="243">
                  <c:v>-2.4660135743030125</c:v>
                </c:pt>
                <c:pt idx="244">
                  <c:v>-7.5429351017113788E-2</c:v>
                </c:pt>
                <c:pt idx="245">
                  <c:v>-0.39992781966403967</c:v>
                </c:pt>
                <c:pt idx="246">
                  <c:v>-0.6280190088007771</c:v>
                </c:pt>
                <c:pt idx="247">
                  <c:v>2.1904508987912408E-2</c:v>
                </c:pt>
                <c:pt idx="248">
                  <c:v>0.28951787192821854</c:v>
                </c:pt>
                <c:pt idx="249">
                  <c:v>-4.3532773949984005E-2</c:v>
                </c:pt>
                <c:pt idx="250">
                  <c:v>-1.0245550137733659</c:v>
                </c:pt>
                <c:pt idx="251">
                  <c:v>-1.1327757183255365</c:v>
                </c:pt>
                <c:pt idx="252">
                  <c:v>-2.6659263361437944</c:v>
                </c:pt>
                <c:pt idx="253">
                  <c:v>-2.4171386173123075</c:v>
                </c:pt>
                <c:pt idx="254">
                  <c:v>-0.65271096187414557</c:v>
                </c:pt>
                <c:pt idx="255">
                  <c:v>-0.90036986015184084</c:v>
                </c:pt>
                <c:pt idx="256">
                  <c:v>0.40441399805102307</c:v>
                </c:pt>
                <c:pt idx="257">
                  <c:v>1.1277213061771576</c:v>
                </c:pt>
                <c:pt idx="258">
                  <c:v>-0.64556617802984206</c:v>
                </c:pt>
                <c:pt idx="259">
                  <c:v>0.79521528726581536</c:v>
                </c:pt>
                <c:pt idx="260">
                  <c:v>0.5406132482790369</c:v>
                </c:pt>
                <c:pt idx="261">
                  <c:v>-0.85720836242450815</c:v>
                </c:pt>
                <c:pt idx="262">
                  <c:v>-1.3117986972139519</c:v>
                </c:pt>
                <c:pt idx="263">
                  <c:v>0.99555934600035911</c:v>
                </c:pt>
                <c:pt idx="264">
                  <c:v>-0.60682850359865981</c:v>
                </c:pt>
                <c:pt idx="265">
                  <c:v>-1.2007169906429667</c:v>
                </c:pt>
                <c:pt idx="266">
                  <c:v>-0.46931735121425078</c:v>
                </c:pt>
                <c:pt idx="267">
                  <c:v>-0.25022359763013924</c:v>
                </c:pt>
                <c:pt idx="268">
                  <c:v>-1.5047275871341874</c:v>
                </c:pt>
                <c:pt idx="269">
                  <c:v>-1.6046341872214924</c:v>
                </c:pt>
                <c:pt idx="270">
                  <c:v>0.42622642569698854</c:v>
                </c:pt>
                <c:pt idx="271">
                  <c:v>1.2930573378621517</c:v>
                </c:pt>
                <c:pt idx="272">
                  <c:v>0.99577064898288725</c:v>
                </c:pt>
                <c:pt idx="273">
                  <c:v>-0.41930330550441397</c:v>
                </c:pt>
                <c:pt idx="274">
                  <c:v>2.5273472260500185</c:v>
                </c:pt>
                <c:pt idx="275">
                  <c:v>1.8634894500832111</c:v>
                </c:pt>
                <c:pt idx="276">
                  <c:v>1.6080182183282439</c:v>
                </c:pt>
                <c:pt idx="277">
                  <c:v>3.1425242877162027</c:v>
                </c:pt>
                <c:pt idx="278">
                  <c:v>2.449156456173025</c:v>
                </c:pt>
                <c:pt idx="279">
                  <c:v>-4.5100031441950961E-2</c:v>
                </c:pt>
                <c:pt idx="280">
                  <c:v>7.9107561127127468E-2</c:v>
                </c:pt>
                <c:pt idx="281">
                  <c:v>-0.35284678043726814</c:v>
                </c:pt>
                <c:pt idx="282">
                  <c:v>0.23419520145762718</c:v>
                </c:pt>
                <c:pt idx="283">
                  <c:v>0.2909880494328867</c:v>
                </c:pt>
                <c:pt idx="284">
                  <c:v>0.64647818391755152</c:v>
                </c:pt>
                <c:pt idx="285">
                  <c:v>0.86613669449558728</c:v>
                </c:pt>
                <c:pt idx="286">
                  <c:v>1.0556174157115876</c:v>
                </c:pt>
                <c:pt idx="287">
                  <c:v>0.8306013027860466</c:v>
                </c:pt>
                <c:pt idx="288">
                  <c:v>0.44229425546113177</c:v>
                </c:pt>
                <c:pt idx="289">
                  <c:v>0.66624176262935464</c:v>
                </c:pt>
                <c:pt idx="290">
                  <c:v>0.400467561127126</c:v>
                </c:pt>
                <c:pt idx="291">
                  <c:v>0.34501478969617949</c:v>
                </c:pt>
                <c:pt idx="292">
                  <c:v>9.7215832211892561E-2</c:v>
                </c:pt>
                <c:pt idx="293">
                  <c:v>0.19184300935703646</c:v>
                </c:pt>
                <c:pt idx="294">
                  <c:v>0.72680312230428967</c:v>
                </c:pt>
                <c:pt idx="295">
                  <c:v>0.23925627523102477</c:v>
                </c:pt>
                <c:pt idx="296">
                  <c:v>0.26507524921905556</c:v>
                </c:pt>
                <c:pt idx="297">
                  <c:v>-0.88785123274221078</c:v>
                </c:pt>
                <c:pt idx="298">
                  <c:v>-6.7028320358208049E-2</c:v>
                </c:pt>
                <c:pt idx="299">
                  <c:v>-3.1210835438269733</c:v>
                </c:pt>
                <c:pt idx="300">
                  <c:v>-2.8373870700811175</c:v>
                </c:pt>
                <c:pt idx="301">
                  <c:v>-1.7222838731006824</c:v>
                </c:pt>
                <c:pt idx="302">
                  <c:v>-0.39113373924340067</c:v>
                </c:pt>
                <c:pt idx="303">
                  <c:v>-2.5177401807321687</c:v>
                </c:pt>
                <c:pt idx="304">
                  <c:v>-1.34389742669768</c:v>
                </c:pt>
                <c:pt idx="305">
                  <c:v>-2.9286002398830959</c:v>
                </c:pt>
                <c:pt idx="306">
                  <c:v>-1.2892777841827812</c:v>
                </c:pt>
                <c:pt idx="307">
                  <c:v>-2.7997235438269747</c:v>
                </c:pt>
                <c:pt idx="308">
                  <c:v>-2.3422143481347391</c:v>
                </c:pt>
                <c:pt idx="309">
                  <c:v>-2.5020276134865043</c:v>
                </c:pt>
                <c:pt idx="310">
                  <c:v>-3.3385419445263906</c:v>
                </c:pt>
                <c:pt idx="311">
                  <c:v>-1.6561643182881234</c:v>
                </c:pt>
                <c:pt idx="312">
                  <c:v>-1.4011981938719309</c:v>
                </c:pt>
                <c:pt idx="313">
                  <c:v>-3.1439773359424237</c:v>
                </c:pt>
                <c:pt idx="314">
                  <c:v>-0.57480038031677694</c:v>
                </c:pt>
                <c:pt idx="315">
                  <c:v>-2.0447442030058625</c:v>
                </c:pt>
                <c:pt idx="316">
                  <c:v>-1.0574802146803783</c:v>
                </c:pt>
                <c:pt idx="317">
                  <c:v>-0.18362281462807317</c:v>
                </c:pt>
                <c:pt idx="318">
                  <c:v>-1.4460314741151343</c:v>
                </c:pt>
                <c:pt idx="319">
                  <c:v>-2.4737509618741456</c:v>
                </c:pt>
                <c:pt idx="320">
                  <c:v>3.4713940925600539E-2</c:v>
                </c:pt>
                <c:pt idx="321">
                  <c:v>-2.7853683624245136</c:v>
                </c:pt>
                <c:pt idx="322">
                  <c:v>-3.399287819664039</c:v>
                </c:pt>
                <c:pt idx="323">
                  <c:v>3.4713940925600539E-2</c:v>
                </c:pt>
                <c:pt idx="324">
                  <c:v>-1.3948135743030114</c:v>
                </c:pt>
                <c:pt idx="325">
                  <c:v>-2.226485564253224</c:v>
                </c:pt>
                <c:pt idx="326">
                  <c:v>-3.9515624368592981</c:v>
                </c:pt>
                <c:pt idx="327">
                  <c:v>-3.9914524388728729</c:v>
                </c:pt>
                <c:pt idx="328">
                  <c:v>-1.8528821280717835</c:v>
                </c:pt>
                <c:pt idx="329">
                  <c:v>-1.199672152314978</c:v>
                </c:pt>
                <c:pt idx="330">
                  <c:v>-2.887096958153343</c:v>
                </c:pt>
                <c:pt idx="331">
                  <c:v>-3.4541986972139576</c:v>
                </c:pt>
                <c:pt idx="332">
                  <c:v>-3.3717984005098991</c:v>
                </c:pt>
                <c:pt idx="333">
                  <c:v>-1.9358633467395165</c:v>
                </c:pt>
                <c:pt idx="334">
                  <c:v>-2.9849343481347397</c:v>
                </c:pt>
                <c:pt idx="335">
                  <c:v>-2.9974882227224313</c:v>
                </c:pt>
                <c:pt idx="336">
                  <c:v>-1.5220769906429652</c:v>
                </c:pt>
                <c:pt idx="337">
                  <c:v>-3.4582119505671152</c:v>
                </c:pt>
                <c:pt idx="338">
                  <c:v>-3.5186231173786737</c:v>
                </c:pt>
                <c:pt idx="339">
                  <c:v>-4.7175517963006435</c:v>
                </c:pt>
                <c:pt idx="340">
                  <c:v>-1.674674632277565</c:v>
                </c:pt>
                <c:pt idx="341">
                  <c:v>-1.06005752561164</c:v>
                </c:pt>
                <c:pt idx="342">
                  <c:v>-1.8035371065053774</c:v>
                </c:pt>
                <c:pt idx="343">
                  <c:v>-2.076117351214247</c:v>
                </c:pt>
                <c:pt idx="344">
                  <c:v>-2.4241155510770547</c:v>
                </c:pt>
                <c:pt idx="345">
                  <c:v>-1.7861666013988113</c:v>
                </c:pt>
                <c:pt idx="346">
                  <c:v>-2.0885738002978833</c:v>
                </c:pt>
                <c:pt idx="347">
                  <c:v>-2.455188793709798</c:v>
                </c:pt>
                <c:pt idx="348">
                  <c:v>-2.7060124388728752</c:v>
                </c:pt>
                <c:pt idx="349">
                  <c:v>-2.2851492596903817</c:v>
                </c:pt>
                <c:pt idx="350">
                  <c:v>-2.4294071244133413</c:v>
                </c:pt>
                <c:pt idx="351">
                  <c:v>-0.87903492425643037</c:v>
                </c:pt>
                <c:pt idx="352">
                  <c:v>-2.0875470700811185</c:v>
                </c:pt>
                <c:pt idx="353">
                  <c:v>-4.6854323107358908</c:v>
                </c:pt>
                <c:pt idx="354">
                  <c:v>-2.6140493031802201</c:v>
                </c:pt>
                <c:pt idx="355">
                  <c:v>-0.55767492425642828</c:v>
                </c:pt>
                <c:pt idx="356">
                  <c:v>-4.2429419979201999</c:v>
                </c:pt>
                <c:pt idx="357">
                  <c:v>-2.9131886348998428</c:v>
                </c:pt>
                <c:pt idx="358">
                  <c:v>-2.05306828610507</c:v>
                </c:pt>
                <c:pt idx="359">
                  <c:v>-4.3625440432025613</c:v>
                </c:pt>
                <c:pt idx="360">
                  <c:v>-5.0904417636026764</c:v>
                </c:pt>
                <c:pt idx="361">
                  <c:v>-2.9394022360120005</c:v>
                </c:pt>
                <c:pt idx="362">
                  <c:v>-3.7531789343848629</c:v>
                </c:pt>
                <c:pt idx="363">
                  <c:v>-5.3558189426773595E-2</c:v>
                </c:pt>
                <c:pt idx="364">
                  <c:v>-0.32361357430301041</c:v>
                </c:pt>
                <c:pt idx="365">
                  <c:v>-0.63157752561163605</c:v>
                </c:pt>
                <c:pt idx="366">
                  <c:v>-0.45254600194898131</c:v>
                </c:pt>
                <c:pt idx="367">
                  <c:v>-0.7279354910120901</c:v>
                </c:pt>
                <c:pt idx="368">
                  <c:v>-1.1712918888631307</c:v>
                </c:pt>
                <c:pt idx="369">
                  <c:v>-1.5583917520762114</c:v>
                </c:pt>
                <c:pt idx="370">
                  <c:v>-1.7785905499167889</c:v>
                </c:pt>
                <c:pt idx="371">
                  <c:v>-1.1466293510171184</c:v>
                </c:pt>
                <c:pt idx="372">
                  <c:v>-1.979238400509896</c:v>
                </c:pt>
                <c:pt idx="373">
                  <c:v>-2.1858098601518385</c:v>
                </c:pt>
                <c:pt idx="374">
                  <c:v>-1.6167909618741412</c:v>
                </c:pt>
                <c:pt idx="375">
                  <c:v>-1.5359884822185172</c:v>
                </c:pt>
                <c:pt idx="376">
                  <c:v>-1.8507918658864142</c:v>
                </c:pt>
                <c:pt idx="377">
                  <c:v>-2.656095491012092</c:v>
                </c:pt>
                <c:pt idx="378">
                  <c:v>-0.8424308797975808</c:v>
                </c:pt>
                <c:pt idx="379">
                  <c:v>-2.5650785095679858</c:v>
                </c:pt>
                <c:pt idx="380">
                  <c:v>-1.6017867517209652</c:v>
                </c:pt>
                <c:pt idx="381">
                  <c:v>-1.8118633055044135</c:v>
                </c:pt>
                <c:pt idx="382">
                  <c:v>-1.3570417777180381</c:v>
                </c:pt>
                <c:pt idx="383">
                  <c:v>-2.321606699169795</c:v>
                </c:pt>
                <c:pt idx="384">
                  <c:v>-2.1570035438269777</c:v>
                </c:pt>
                <c:pt idx="385">
                  <c:v>-1.4982417992806276</c:v>
                </c:pt>
                <c:pt idx="386">
                  <c:v>-1.531522128071785</c:v>
                </c:pt>
                <c:pt idx="387">
                  <c:v>-2.5355094889025587</c:v>
                </c:pt>
                <c:pt idx="388">
                  <c:v>-2.5711283624245134</c:v>
                </c:pt>
                <c:pt idx="389">
                  <c:v>-3.3155769581533434</c:v>
                </c:pt>
                <c:pt idx="390">
                  <c:v>-2.6208716866413617</c:v>
                </c:pt>
                <c:pt idx="391">
                  <c:v>-2.7143602398830957</c:v>
                </c:pt>
                <c:pt idx="392">
                  <c:v>1.0360734917359089</c:v>
                </c:pt>
                <c:pt idx="393">
                  <c:v>0.26088498622663536</c:v>
                </c:pt>
                <c:pt idx="394">
                  <c:v>-0.44707776449018866</c:v>
                </c:pt>
                <c:pt idx="395">
                  <c:v>2.0609561195524542</c:v>
                </c:pt>
                <c:pt idx="396">
                  <c:v>-4.9991686641366329E-2</c:v>
                </c:pt>
                <c:pt idx="397">
                  <c:v>-6.1575718325535433E-2</c:v>
                </c:pt>
                <c:pt idx="398">
                  <c:v>4.1637238612253213E-2</c:v>
                </c:pt>
                <c:pt idx="399">
                  <c:v>0.30353805547360579</c:v>
                </c:pt>
                <c:pt idx="400">
                  <c:v>-0.16869571832553731</c:v>
                </c:pt>
                <c:pt idx="401">
                  <c:v>-0.3621973512142489</c:v>
                </c:pt>
                <c:pt idx="402">
                  <c:v>-0.72810487146205816</c:v>
                </c:pt>
                <c:pt idx="403">
                  <c:v>-1.097540194067637</c:v>
                </c:pt>
                <c:pt idx="404">
                  <c:v>-1.5554817636026748</c:v>
                </c:pt>
                <c:pt idx="405">
                  <c:v>-0.80564176360267581</c:v>
                </c:pt>
                <c:pt idx="406">
                  <c:v>-1.1447461397523284</c:v>
                </c:pt>
                <c:pt idx="407">
                  <c:v>-0.17648596976633257</c:v>
                </c:pt>
                <c:pt idx="408">
                  <c:v>-0.6927116866413634</c:v>
                </c:pt>
                <c:pt idx="409">
                  <c:v>0.28090238990357363</c:v>
                </c:pt>
                <c:pt idx="410">
                  <c:v>0.42622642569698854</c:v>
                </c:pt>
                <c:pt idx="411">
                  <c:v>0.11087818391754922</c:v>
                </c:pt>
                <c:pt idx="412">
                  <c:v>0.23614450898790906</c:v>
                </c:pt>
                <c:pt idx="413">
                  <c:v>0.8641324453198429</c:v>
                </c:pt>
                <c:pt idx="414">
                  <c:v>0.26264824792378505</c:v>
                </c:pt>
                <c:pt idx="415">
                  <c:v>-0.13118600194897923</c:v>
                </c:pt>
                <c:pt idx="416">
                  <c:v>-0.32420617802984353</c:v>
                </c:pt>
                <c:pt idx="417">
                  <c:v>-0.14310359763013736</c:v>
                </c:pt>
                <c:pt idx="418">
                  <c:v>-2.8461780298414396E-3</c:v>
                </c:pt>
                <c:pt idx="419">
                  <c:v>-0.32420617802984353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E7-40B0-BCBB-9095CBA75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559232"/>
        <c:axId val="222631040"/>
      </c:scatterChart>
      <c:valAx>
        <c:axId val="22255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22631040"/>
        <c:crosses val="autoZero"/>
        <c:crossBetween val="midCat"/>
      </c:valAx>
      <c:valAx>
        <c:axId val="22263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22559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95000"/>
                    <a:lumOff val="5000"/>
                  </a:schemeClr>
                </a:solidFill>
              </a:rPr>
              <a:t>Curtis 2021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'Ht Est 2021'!$J$2</c:f>
              <c:strCache>
                <c:ptCount val="1"/>
                <c:pt idx="0">
                  <c:v>Resíduo Curtis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'Ht Est 2021'!$I$3:$I$422</c:f>
              <c:numCache>
                <c:formatCode>0.00</c:formatCode>
                <c:ptCount val="420"/>
                <c:pt idx="0">
                  <c:v>19.726269765833756</c:v>
                </c:pt>
                <c:pt idx="1">
                  <c:v>22.091806640841568</c:v>
                </c:pt>
                <c:pt idx="2">
                  <c:v>17.410649785541544</c:v>
                </c:pt>
                <c:pt idx="3">
                  <c:v>22.004233774839708</c:v>
                </c:pt>
                <c:pt idx="4">
                  <c:v>22.812374409101071</c:v>
                </c:pt>
                <c:pt idx="5">
                  <c:v>22.732591728201545</c:v>
                </c:pt>
                <c:pt idx="6">
                  <c:v>17.314060722259839</c:v>
                </c:pt>
                <c:pt idx="7">
                  <c:v>24.334288459818669</c:v>
                </c:pt>
                <c:pt idx="8">
                  <c:v>17.834891480039303</c:v>
                </c:pt>
                <c:pt idx="9">
                  <c:v>23.637592435316972</c:v>
                </c:pt>
                <c:pt idx="10">
                  <c:v>23.273989430204139</c:v>
                </c:pt>
                <c:pt idx="11">
                  <c:v>23.445958115882014</c:v>
                </c:pt>
                <c:pt idx="12">
                  <c:v>23.566330325249922</c:v>
                </c:pt>
                <c:pt idx="13">
                  <c:v>24.687986024897665</c:v>
                </c:pt>
                <c:pt idx="14">
                  <c:v>23.348190086449961</c:v>
                </c:pt>
                <c:pt idx="15">
                  <c:v>21.457907960427086</c:v>
                </c:pt>
                <c:pt idx="16">
                  <c:v>22.20709004395782</c:v>
                </c:pt>
                <c:pt idx="17">
                  <c:v>23.542417126180684</c:v>
                </c:pt>
                <c:pt idx="18">
                  <c:v>21.072590163510579</c:v>
                </c:pt>
                <c:pt idx="19">
                  <c:v>21.705242473648582</c:v>
                </c:pt>
                <c:pt idx="20">
                  <c:v>21.765929339569862</c:v>
                </c:pt>
                <c:pt idx="21">
                  <c:v>23.021085352077232</c:v>
                </c:pt>
                <c:pt idx="22">
                  <c:v>23.661188591854799</c:v>
                </c:pt>
                <c:pt idx="23">
                  <c:v>20.389332254701721</c:v>
                </c:pt>
                <c:pt idx="24">
                  <c:v>24.334288459818669</c:v>
                </c:pt>
                <c:pt idx="25">
                  <c:v>23.824190134384185</c:v>
                </c:pt>
                <c:pt idx="26">
                  <c:v>24.355622809542592</c:v>
                </c:pt>
                <c:pt idx="27">
                  <c:v>21.299495641206885</c:v>
                </c:pt>
                <c:pt idx="28">
                  <c:v>21.267450842848362</c:v>
                </c:pt>
                <c:pt idx="29">
                  <c:v>21.582502450610466</c:v>
                </c:pt>
                <c:pt idx="30">
                  <c:v>22.865098807736544</c:v>
                </c:pt>
                <c:pt idx="31">
                  <c:v>21.613359765084745</c:v>
                </c:pt>
                <c:pt idx="32">
                  <c:v>20.100563992041771</c:v>
                </c:pt>
                <c:pt idx="33">
                  <c:v>21.735642331296489</c:v>
                </c:pt>
                <c:pt idx="34">
                  <c:v>20.703420087237667</c:v>
                </c:pt>
                <c:pt idx="35">
                  <c:v>21.072590163510579</c:v>
                </c:pt>
                <c:pt idx="36">
                  <c:v>20.495270221942175</c:v>
                </c:pt>
                <c:pt idx="37">
                  <c:v>22.570473288414536</c:v>
                </c:pt>
                <c:pt idx="38">
                  <c:v>18.804607842133937</c:v>
                </c:pt>
                <c:pt idx="39">
                  <c:v>22.149657990806155</c:v>
                </c:pt>
                <c:pt idx="40">
                  <c:v>22.20709004395782</c:v>
                </c:pt>
                <c:pt idx="41">
                  <c:v>22.091806640841568</c:v>
                </c:pt>
                <c:pt idx="42">
                  <c:v>21.363220948958556</c:v>
                </c:pt>
                <c:pt idx="43">
                  <c:v>19.376076786394652</c:v>
                </c:pt>
                <c:pt idx="44">
                  <c:v>19.802349831734901</c:v>
                </c:pt>
                <c:pt idx="45">
                  <c:v>23.590163685491259</c:v>
                </c:pt>
                <c:pt idx="46">
                  <c:v>21.945314768588663</c:v>
                </c:pt>
                <c:pt idx="47">
                  <c:v>21.856119228708394</c:v>
                </c:pt>
                <c:pt idx="48">
                  <c:v>20.839492042226276</c:v>
                </c:pt>
                <c:pt idx="49">
                  <c:v>22.943498642764048</c:v>
                </c:pt>
                <c:pt idx="50">
                  <c:v>21.105378868579734</c:v>
                </c:pt>
                <c:pt idx="51">
                  <c:v>23.097871085096813</c:v>
                </c:pt>
                <c:pt idx="52">
                  <c:v>16.664756493136359</c:v>
                </c:pt>
                <c:pt idx="53">
                  <c:v>21.826167196120505</c:v>
                </c:pt>
                <c:pt idx="54">
                  <c:v>22.865098807736544</c:v>
                </c:pt>
                <c:pt idx="55">
                  <c:v>22.432711480874538</c:v>
                </c:pt>
                <c:pt idx="56">
                  <c:v>22.838782701299291</c:v>
                </c:pt>
                <c:pt idx="57">
                  <c:v>20.839492042226276</c:v>
                </c:pt>
                <c:pt idx="58">
                  <c:v>20.565200420801148</c:v>
                </c:pt>
                <c:pt idx="59">
                  <c:v>18.929910336614832</c:v>
                </c:pt>
                <c:pt idx="60">
                  <c:v>19.376076786394652</c:v>
                </c:pt>
                <c:pt idx="61">
                  <c:v>19.455024133433266</c:v>
                </c:pt>
                <c:pt idx="62">
                  <c:v>18.592194368505648</c:v>
                </c:pt>
                <c:pt idx="63">
                  <c:v>20.906737307039066</c:v>
                </c:pt>
                <c:pt idx="64">
                  <c:v>14.468995784663901</c:v>
                </c:pt>
                <c:pt idx="65">
                  <c:v>20.424784966507318</c:v>
                </c:pt>
                <c:pt idx="66">
                  <c:v>19.610976403198567</c:v>
                </c:pt>
                <c:pt idx="67">
                  <c:v>23.097871085096813</c:v>
                </c:pt>
                <c:pt idx="68">
                  <c:v>22.732591728201545</c:v>
                </c:pt>
                <c:pt idx="69">
                  <c:v>22.785873463667436</c:v>
                </c:pt>
                <c:pt idx="70">
                  <c:v>22.838782701299291</c:v>
                </c:pt>
                <c:pt idx="71">
                  <c:v>22.705809988160048</c:v>
                </c:pt>
                <c:pt idx="72">
                  <c:v>21.138041898285827</c:v>
                </c:pt>
                <c:pt idx="73">
                  <c:v>18.462554791855645</c:v>
                </c:pt>
                <c:pt idx="74">
                  <c:v>17.362462435704938</c:v>
                </c:pt>
                <c:pt idx="75">
                  <c:v>19.915314267494832</c:v>
                </c:pt>
                <c:pt idx="76">
                  <c:v>18.762485497327795</c:v>
                </c:pt>
                <c:pt idx="77">
                  <c:v>17.742062124876774</c:v>
                </c:pt>
                <c:pt idx="78">
                  <c:v>21.735642331296489</c:v>
                </c:pt>
                <c:pt idx="79">
                  <c:v>19.135260019089724</c:v>
                </c:pt>
                <c:pt idx="80">
                  <c:v>16.404724193563343</c:v>
                </c:pt>
                <c:pt idx="81">
                  <c:v>20.100563992041771</c:v>
                </c:pt>
                <c:pt idx="82">
                  <c:v>19.610976403198567</c:v>
                </c:pt>
                <c:pt idx="83">
                  <c:v>22.705809988160048</c:v>
                </c:pt>
                <c:pt idx="84">
                  <c:v>22.597732652788874</c:v>
                </c:pt>
                <c:pt idx="85">
                  <c:v>23.590163685491259</c:v>
                </c:pt>
                <c:pt idx="86">
                  <c:v>22.678933694820451</c:v>
                </c:pt>
                <c:pt idx="87">
                  <c:v>24.028328969271282</c:v>
                </c:pt>
                <c:pt idx="88">
                  <c:v>20.771721573398167</c:v>
                </c:pt>
                <c:pt idx="89">
                  <c:v>21.299495641206885</c:v>
                </c:pt>
                <c:pt idx="90">
                  <c:v>23.637592435316972</c:v>
                </c:pt>
                <c:pt idx="91">
                  <c:v>22.432711480874538</c:v>
                </c:pt>
                <c:pt idx="92">
                  <c:v>21.705242473648582</c:v>
                </c:pt>
                <c:pt idx="93">
                  <c:v>23.273989430204139</c:v>
                </c:pt>
                <c:pt idx="94">
                  <c:v>22.651962365515335</c:v>
                </c:pt>
                <c:pt idx="95">
                  <c:v>23.148622482913574</c:v>
                </c:pt>
                <c:pt idx="96">
                  <c:v>22.29246144575734</c:v>
                </c:pt>
                <c:pt idx="97">
                  <c:v>23.824190134384185</c:v>
                </c:pt>
                <c:pt idx="98">
                  <c:v>23.298807103391066</c:v>
                </c:pt>
                <c:pt idx="99">
                  <c:v>23.470194589233753</c:v>
                </c:pt>
                <c:pt idx="100">
                  <c:v>22.732591728201545</c:v>
                </c:pt>
                <c:pt idx="101">
                  <c:v>22.543116926122824</c:v>
                </c:pt>
                <c:pt idx="102">
                  <c:v>20.318002742021832</c:v>
                </c:pt>
                <c:pt idx="103">
                  <c:v>21.267450842848362</c:v>
                </c:pt>
                <c:pt idx="104">
                  <c:v>22.651962365515335</c:v>
                </c:pt>
                <c:pt idx="105">
                  <c:v>22.17842615618558</c:v>
                </c:pt>
                <c:pt idx="106">
                  <c:v>21.765929339569862</c:v>
                </c:pt>
                <c:pt idx="107">
                  <c:v>15.588071421073531</c:v>
                </c:pt>
                <c:pt idx="108">
                  <c:v>23.072364097631272</c:v>
                </c:pt>
                <c:pt idx="109">
                  <c:v>21.856119228708394</c:v>
                </c:pt>
                <c:pt idx="110">
                  <c:v>24.095057094810063</c:v>
                </c:pt>
                <c:pt idx="111">
                  <c:v>23.938341041479745</c:v>
                </c:pt>
                <c:pt idx="112">
                  <c:v>24.728376118143188</c:v>
                </c:pt>
                <c:pt idx="113">
                  <c:v>24.482220015308457</c:v>
                </c:pt>
                <c:pt idx="114">
                  <c:v>24.050643754983376</c:v>
                </c:pt>
                <c:pt idx="115">
                  <c:v>23.983481454416872</c:v>
                </c:pt>
                <c:pt idx="116">
                  <c:v>23.021085352077232</c:v>
                </c:pt>
                <c:pt idx="117">
                  <c:v>22.759279394529401</c:v>
                </c:pt>
                <c:pt idx="118">
                  <c:v>21.138041898285827</c:v>
                </c:pt>
                <c:pt idx="119">
                  <c:v>18.888319241215779</c:v>
                </c:pt>
                <c:pt idx="120">
                  <c:v>18.84655208217103</c:v>
                </c:pt>
                <c:pt idx="121">
                  <c:v>22.969450621768058</c:v>
                </c:pt>
                <c:pt idx="122">
                  <c:v>21.363220948958556</c:v>
                </c:pt>
                <c:pt idx="123">
                  <c:v>22.865098807736544</c:v>
                </c:pt>
                <c:pt idx="124">
                  <c:v>21.765929339569862</c:v>
                </c:pt>
                <c:pt idx="125">
                  <c:v>25.080945317422383</c:v>
                </c:pt>
                <c:pt idx="126">
                  <c:v>24.005941650565418</c:v>
                </c:pt>
                <c:pt idx="127">
                  <c:v>24.626929018168259</c:v>
                </c:pt>
                <c:pt idx="128">
                  <c:v>24.687986024897665</c:v>
                </c:pt>
                <c:pt idx="129">
                  <c:v>24.482220015308457</c:v>
                </c:pt>
                <c:pt idx="130">
                  <c:v>25.557712509919174</c:v>
                </c:pt>
                <c:pt idx="131">
                  <c:v>22.432711480874538</c:v>
                </c:pt>
                <c:pt idx="132">
                  <c:v>20.100563992041771</c:v>
                </c:pt>
                <c:pt idx="133">
                  <c:v>23.566330325249922</c:v>
                </c:pt>
                <c:pt idx="134">
                  <c:v>24.226591505433667</c:v>
                </c:pt>
                <c:pt idx="135">
                  <c:v>22.759279394529401</c:v>
                </c:pt>
                <c:pt idx="136">
                  <c:v>23.021085352077232</c:v>
                </c:pt>
                <c:pt idx="137">
                  <c:v>21.826167196120505</c:v>
                </c:pt>
                <c:pt idx="138">
                  <c:v>24.788495065720863</c:v>
                </c:pt>
                <c:pt idx="139">
                  <c:v>24.748477645066195</c:v>
                </c:pt>
                <c:pt idx="140">
                  <c:v>24.788495065720863</c:v>
                </c:pt>
                <c:pt idx="141">
                  <c:v>25.004258307468501</c:v>
                </c:pt>
                <c:pt idx="142">
                  <c:v>23.960948034276512</c:v>
                </c:pt>
                <c:pt idx="143">
                  <c:v>23.778002318378515</c:v>
                </c:pt>
                <c:pt idx="144">
                  <c:v>21.457907960427086</c:v>
                </c:pt>
                <c:pt idx="145">
                  <c:v>22.597732652788874</c:v>
                </c:pt>
                <c:pt idx="146">
                  <c:v>21.91569243431703</c:v>
                </c:pt>
                <c:pt idx="147">
                  <c:v>22.570473288414536</c:v>
                </c:pt>
                <c:pt idx="148">
                  <c:v>21.299495641206885</c:v>
                </c:pt>
                <c:pt idx="149">
                  <c:v>23.684706443505949</c:v>
                </c:pt>
                <c:pt idx="150">
                  <c:v>21.796104096478665</c:v>
                </c:pt>
                <c:pt idx="151">
                  <c:v>24.050643754983376</c:v>
                </c:pt>
                <c:pt idx="152">
                  <c:v>24.226591505433667</c:v>
                </c:pt>
                <c:pt idx="153">
                  <c:v>24.585906410039776</c:v>
                </c:pt>
                <c:pt idx="154">
                  <c:v>24.585906410039776</c:v>
                </c:pt>
                <c:pt idx="155">
                  <c:v>24.26987660414342</c:v>
                </c:pt>
                <c:pt idx="156">
                  <c:v>24.26987660414342</c:v>
                </c:pt>
                <c:pt idx="157">
                  <c:v>23.518423698820982</c:v>
                </c:pt>
                <c:pt idx="158">
                  <c:v>11.23470808342455</c:v>
                </c:pt>
                <c:pt idx="159">
                  <c:v>22.004233774839708</c:v>
                </c:pt>
                <c:pt idx="160">
                  <c:v>21.457907960427086</c:v>
                </c:pt>
                <c:pt idx="161">
                  <c:v>20.906737307039066</c:v>
                </c:pt>
                <c:pt idx="162">
                  <c:v>22.597732652788874</c:v>
                </c:pt>
                <c:pt idx="163">
                  <c:v>20.634581692863925</c:v>
                </c:pt>
                <c:pt idx="164">
                  <c:v>17.601280190110401</c:v>
                </c:pt>
                <c:pt idx="165">
                  <c:v>22.651962365515335</c:v>
                </c:pt>
                <c:pt idx="166">
                  <c:v>23.273989430204139</c:v>
                </c:pt>
                <c:pt idx="167">
                  <c:v>23.470194589233753</c:v>
                </c:pt>
                <c:pt idx="168">
                  <c:v>23.470194589233753</c:v>
                </c:pt>
                <c:pt idx="169">
                  <c:v>23.91566012523138</c:v>
                </c:pt>
                <c:pt idx="170">
                  <c:v>24.161141599205589</c:v>
                </c:pt>
                <c:pt idx="171">
                  <c:v>22.812374409101071</c:v>
                </c:pt>
                <c:pt idx="172">
                  <c:v>15.011417979886865</c:v>
                </c:pt>
                <c:pt idx="173">
                  <c:v>23.470194589233753</c:v>
                </c:pt>
                <c:pt idx="174">
                  <c:v>22.235650196289427</c:v>
                </c:pt>
                <c:pt idx="175">
                  <c:v>16.352005861613261</c:v>
                </c:pt>
                <c:pt idx="176">
                  <c:v>21.765929339569862</c:v>
                </c:pt>
                <c:pt idx="177">
                  <c:v>19.98986354942193</c:v>
                </c:pt>
                <c:pt idx="178">
                  <c:v>21.945314768588663</c:v>
                </c:pt>
                <c:pt idx="179">
                  <c:v>21.582502450610466</c:v>
                </c:pt>
                <c:pt idx="180">
                  <c:v>20.973463104614858</c:v>
                </c:pt>
                <c:pt idx="181">
                  <c:v>24.161141599205589</c:v>
                </c:pt>
                <c:pt idx="182">
                  <c:v>23.470194589233753</c:v>
                </c:pt>
                <c:pt idx="183">
                  <c:v>24.728376118143188</c:v>
                </c:pt>
                <c:pt idx="184">
                  <c:v>24.161141599205589</c:v>
                </c:pt>
                <c:pt idx="185">
                  <c:v>22.033531585499951</c:v>
                </c:pt>
                <c:pt idx="186">
                  <c:v>21.170579934963627</c:v>
                </c:pt>
                <c:pt idx="187">
                  <c:v>21.826167196120505</c:v>
                </c:pt>
                <c:pt idx="188">
                  <c:v>20.282124357153766</c:v>
                </c:pt>
                <c:pt idx="189">
                  <c:v>17.362462435704938</c:v>
                </c:pt>
                <c:pt idx="190">
                  <c:v>22.033531585499951</c:v>
                </c:pt>
                <c:pt idx="191">
                  <c:v>20.460097362587792</c:v>
                </c:pt>
                <c:pt idx="192">
                  <c:v>19.572228839696535</c:v>
                </c:pt>
                <c:pt idx="193">
                  <c:v>21.138041898285827</c:v>
                </c:pt>
                <c:pt idx="194">
                  <c:v>20.973463104614858</c:v>
                </c:pt>
                <c:pt idx="195">
                  <c:v>23.298807103391066</c:v>
                </c:pt>
                <c:pt idx="196">
                  <c:v>22.838782701299291</c:v>
                </c:pt>
                <c:pt idx="197">
                  <c:v>22.785873463667436</c:v>
                </c:pt>
                <c:pt idx="198">
                  <c:v>22.785873463667436</c:v>
                </c:pt>
                <c:pt idx="199">
                  <c:v>23.661188591854799</c:v>
                </c:pt>
                <c:pt idx="200">
                  <c:v>20.246102488507283</c:v>
                </c:pt>
                <c:pt idx="201">
                  <c:v>20.737637573834569</c:v>
                </c:pt>
                <c:pt idx="202">
                  <c:v>21.006632975254369</c:v>
                </c:pt>
                <c:pt idx="203">
                  <c:v>17.88100212721363</c:v>
                </c:pt>
                <c:pt idx="204">
                  <c:v>20.805672819840602</c:v>
                </c:pt>
                <c:pt idx="205">
                  <c:v>20.565200420801148</c:v>
                </c:pt>
                <c:pt idx="206">
                  <c:v>21.457907960427086</c:v>
                </c:pt>
                <c:pt idx="207">
                  <c:v>22.570473288414536</c:v>
                </c:pt>
                <c:pt idx="208">
                  <c:v>20.565200420801148</c:v>
                </c:pt>
                <c:pt idx="209">
                  <c:v>19.8401578606558</c:v>
                </c:pt>
                <c:pt idx="210">
                  <c:v>22.785873463667436</c:v>
                </c:pt>
                <c:pt idx="211">
                  <c:v>23.708146367864227</c:v>
                </c:pt>
                <c:pt idx="212">
                  <c:v>23.224099634812443</c:v>
                </c:pt>
                <c:pt idx="213">
                  <c:v>22.969450621768058</c:v>
                </c:pt>
                <c:pt idx="214">
                  <c:v>21.856119228708394</c:v>
                </c:pt>
                <c:pt idx="215">
                  <c:v>22.678933694820451</c:v>
                </c:pt>
                <c:pt idx="216">
                  <c:v>23.097871085096813</c:v>
                </c:pt>
                <c:pt idx="217">
                  <c:v>22.348864172116048</c:v>
                </c:pt>
                <c:pt idx="218">
                  <c:v>21.885960780598378</c:v>
                </c:pt>
                <c:pt idx="219">
                  <c:v>20.318002742021832</c:v>
                </c:pt>
                <c:pt idx="220">
                  <c:v>20.973463104614858</c:v>
                </c:pt>
                <c:pt idx="221">
                  <c:v>21.551529237042732</c:v>
                </c:pt>
                <c:pt idx="222">
                  <c:v>22.785873463667436</c:v>
                </c:pt>
                <c:pt idx="223">
                  <c:v>22.348864172116048</c:v>
                </c:pt>
                <c:pt idx="224">
                  <c:v>23.590163685491259</c:v>
                </c:pt>
                <c:pt idx="225">
                  <c:v>23.348190086449961</c:v>
                </c:pt>
                <c:pt idx="226">
                  <c:v>24.26987660414342</c:v>
                </c:pt>
                <c:pt idx="227">
                  <c:v>22.838782701299291</c:v>
                </c:pt>
                <c:pt idx="228">
                  <c:v>21.582502450610466</c:v>
                </c:pt>
                <c:pt idx="229">
                  <c:v>23.224099634812443</c:v>
                </c:pt>
                <c:pt idx="230">
                  <c:v>20.805672819840602</c:v>
                </c:pt>
                <c:pt idx="231">
                  <c:v>19.8401578606558</c:v>
                </c:pt>
                <c:pt idx="232">
                  <c:v>18.549165916514596</c:v>
                </c:pt>
                <c:pt idx="233">
                  <c:v>20.389332254701721</c:v>
                </c:pt>
                <c:pt idx="234">
                  <c:v>24.161141599205589</c:v>
                </c:pt>
                <c:pt idx="235">
                  <c:v>21.613359765084745</c:v>
                </c:pt>
                <c:pt idx="236">
                  <c:v>24.544626729269932</c:v>
                </c:pt>
                <c:pt idx="237">
                  <c:v>23.590163685491259</c:v>
                </c:pt>
                <c:pt idx="238">
                  <c:v>23.91566012523138</c:v>
                </c:pt>
                <c:pt idx="239">
                  <c:v>23.348190086449961</c:v>
                </c:pt>
                <c:pt idx="240">
                  <c:v>19.952664371163191</c:v>
                </c:pt>
                <c:pt idx="241">
                  <c:v>20.460097362587792</c:v>
                </c:pt>
                <c:pt idx="242">
                  <c:v>17.362462435704938</c:v>
                </c:pt>
                <c:pt idx="243">
                  <c:v>20.495270221942175</c:v>
                </c:pt>
                <c:pt idx="244">
                  <c:v>19.764387425839036</c:v>
                </c:pt>
                <c:pt idx="245">
                  <c:v>20.565200420801148</c:v>
                </c:pt>
                <c:pt idx="246">
                  <c:v>20.282124357153766</c:v>
                </c:pt>
                <c:pt idx="247">
                  <c:v>20.669068374815506</c:v>
                </c:pt>
                <c:pt idx="248">
                  <c:v>19.415632165617151</c:v>
                </c:pt>
                <c:pt idx="249">
                  <c:v>20.137167901258582</c:v>
                </c:pt>
                <c:pt idx="250">
                  <c:v>22.348864172116048</c:v>
                </c:pt>
                <c:pt idx="251">
                  <c:v>22.624895514471817</c:v>
                </c:pt>
                <c:pt idx="252">
                  <c:v>23.470194589233753</c:v>
                </c:pt>
                <c:pt idx="253">
                  <c:v>23.892904932590277</c:v>
                </c:pt>
                <c:pt idx="254">
                  <c:v>22.12078500211452</c:v>
                </c:pt>
                <c:pt idx="255">
                  <c:v>22.149657990806155</c:v>
                </c:pt>
                <c:pt idx="256">
                  <c:v>20.318002742021832</c:v>
                </c:pt>
                <c:pt idx="257">
                  <c:v>18.592194368505648</c:v>
                </c:pt>
                <c:pt idx="258">
                  <c:v>22.20709004395782</c:v>
                </c:pt>
                <c:pt idx="259">
                  <c:v>19.649565146116338</c:v>
                </c:pt>
                <c:pt idx="260">
                  <c:v>19.687995968822854</c:v>
                </c:pt>
                <c:pt idx="261">
                  <c:v>21.267450842848362</c:v>
                </c:pt>
                <c:pt idx="262">
                  <c:v>21.856119228708394</c:v>
                </c:pt>
                <c:pt idx="263">
                  <c:v>15.245292607338982</c:v>
                </c:pt>
                <c:pt idx="264">
                  <c:v>21.235283736100463</c:v>
                </c:pt>
                <c:pt idx="265">
                  <c:v>23.046769000452102</c:v>
                </c:pt>
                <c:pt idx="266">
                  <c:v>22.515663067490742</c:v>
                </c:pt>
                <c:pt idx="267">
                  <c:v>22.235650196289427</c:v>
                </c:pt>
                <c:pt idx="268">
                  <c:v>22.759279394529401</c:v>
                </c:pt>
                <c:pt idx="269">
                  <c:v>22.570473288414536</c:v>
                </c:pt>
                <c:pt idx="270">
                  <c:v>20.495270221942175</c:v>
                </c:pt>
                <c:pt idx="271">
                  <c:v>17.314060722259839</c:v>
                </c:pt>
                <c:pt idx="272">
                  <c:v>19.764387425839036</c:v>
                </c:pt>
                <c:pt idx="273">
                  <c:v>19.376076786394652</c:v>
                </c:pt>
                <c:pt idx="274">
                  <c:v>20.137167901258582</c:v>
                </c:pt>
                <c:pt idx="275">
                  <c:v>21.796104096478665</c:v>
                </c:pt>
                <c:pt idx="276">
                  <c:v>15.531600195631929</c:v>
                </c:pt>
                <c:pt idx="277">
                  <c:v>20.460097362587792</c:v>
                </c:pt>
                <c:pt idx="278">
                  <c:v>20.209936330890429</c:v>
                </c:pt>
                <c:pt idx="279">
                  <c:v>23.518423698820982</c:v>
                </c:pt>
                <c:pt idx="280">
                  <c:v>23.684706443505949</c:v>
                </c:pt>
                <c:pt idx="281">
                  <c:v>23.778002318378515</c:v>
                </c:pt>
                <c:pt idx="282">
                  <c:v>24.005941650565418</c:v>
                </c:pt>
                <c:pt idx="283">
                  <c:v>24.139184384197087</c:v>
                </c:pt>
                <c:pt idx="284">
                  <c:v>21.072590163510579</c:v>
                </c:pt>
                <c:pt idx="285">
                  <c:v>19.376076786394652</c:v>
                </c:pt>
                <c:pt idx="286">
                  <c:v>16.404724193563343</c:v>
                </c:pt>
                <c:pt idx="287">
                  <c:v>21.856119228708394</c:v>
                </c:pt>
                <c:pt idx="288">
                  <c:v>22.651962365515335</c:v>
                </c:pt>
                <c:pt idx="289">
                  <c:v>22.091806640841568</c:v>
                </c:pt>
                <c:pt idx="290">
                  <c:v>23.684706443505949</c:v>
                </c:pt>
                <c:pt idx="291">
                  <c:v>22.460460851387701</c:v>
                </c:pt>
                <c:pt idx="292">
                  <c:v>13.178642747219678</c:v>
                </c:pt>
                <c:pt idx="293">
                  <c:v>23.046769000452102</c:v>
                </c:pt>
                <c:pt idx="294">
                  <c:v>23.590163685491259</c:v>
                </c:pt>
                <c:pt idx="295">
                  <c:v>24.183028304638476</c:v>
                </c:pt>
                <c:pt idx="296">
                  <c:v>24.161141599205589</c:v>
                </c:pt>
                <c:pt idx="297">
                  <c:v>24.687986024897665</c:v>
                </c:pt>
                <c:pt idx="298">
                  <c:v>24.626929018168259</c:v>
                </c:pt>
                <c:pt idx="299">
                  <c:v>20.209936330890429</c:v>
                </c:pt>
                <c:pt idx="300">
                  <c:v>16.084779899153745</c:v>
                </c:pt>
                <c:pt idx="301">
                  <c:v>17.216609222988783</c:v>
                </c:pt>
                <c:pt idx="302">
                  <c:v>17.167556929826016</c:v>
                </c:pt>
                <c:pt idx="303">
                  <c:v>17.265443401475725</c:v>
                </c:pt>
                <c:pt idx="304">
                  <c:v>17.834891480039303</c:v>
                </c:pt>
                <c:pt idx="305">
                  <c:v>21.48923262020919</c:v>
                </c:pt>
                <c:pt idx="306">
                  <c:v>13.446471776407066</c:v>
                </c:pt>
                <c:pt idx="307">
                  <c:v>20.209936330890429</c:v>
                </c:pt>
                <c:pt idx="308">
                  <c:v>18.418969973749387</c:v>
                </c:pt>
                <c:pt idx="309">
                  <c:v>22.969450621768058</c:v>
                </c:pt>
                <c:pt idx="310">
                  <c:v>22.678933694820451</c:v>
                </c:pt>
                <c:pt idx="311">
                  <c:v>22.705809988160048</c:v>
                </c:pt>
                <c:pt idx="312">
                  <c:v>22.488111210874809</c:v>
                </c:pt>
                <c:pt idx="313">
                  <c:v>23.421639831955741</c:v>
                </c:pt>
                <c:pt idx="314">
                  <c:v>17.019078693992387</c:v>
                </c:pt>
                <c:pt idx="315">
                  <c:v>20.599959292734329</c:v>
                </c:pt>
                <c:pt idx="316">
                  <c:v>18.63503949957947</c:v>
                </c:pt>
                <c:pt idx="317">
                  <c:v>17.742062124876774</c:v>
                </c:pt>
                <c:pt idx="318">
                  <c:v>20.737637573834569</c:v>
                </c:pt>
                <c:pt idx="319">
                  <c:v>22.12078500211452</c:v>
                </c:pt>
                <c:pt idx="320">
                  <c:v>12.415797377033277</c:v>
                </c:pt>
                <c:pt idx="321">
                  <c:v>21.267450842848362</c:v>
                </c:pt>
                <c:pt idx="322">
                  <c:v>20.565200420801148</c:v>
                </c:pt>
                <c:pt idx="323">
                  <c:v>12.415797377033277</c:v>
                </c:pt>
                <c:pt idx="324">
                  <c:v>20.495270221942175</c:v>
                </c:pt>
                <c:pt idx="325">
                  <c:v>22.91745631838349</c:v>
                </c:pt>
                <c:pt idx="326">
                  <c:v>23.199026670433785</c:v>
                </c:pt>
                <c:pt idx="327">
                  <c:v>23.684706443505949</c:v>
                </c:pt>
                <c:pt idx="328">
                  <c:v>19.415632165617151</c:v>
                </c:pt>
                <c:pt idx="329">
                  <c:v>20.805672819840602</c:v>
                </c:pt>
                <c:pt idx="330">
                  <c:v>22.29246144575734</c:v>
                </c:pt>
                <c:pt idx="331">
                  <c:v>21.856119228708394</c:v>
                </c:pt>
                <c:pt idx="332">
                  <c:v>22.432711480874538</c:v>
                </c:pt>
                <c:pt idx="333">
                  <c:v>18.549165916514596</c:v>
                </c:pt>
                <c:pt idx="334">
                  <c:v>18.418969973749387</c:v>
                </c:pt>
                <c:pt idx="335">
                  <c:v>21.644101798459737</c:v>
                </c:pt>
                <c:pt idx="336">
                  <c:v>23.046769000452102</c:v>
                </c:pt>
                <c:pt idx="337">
                  <c:v>24.139184384197087</c:v>
                </c:pt>
                <c:pt idx="338">
                  <c:v>24.647344651526602</c:v>
                </c:pt>
                <c:pt idx="339">
                  <c:v>25.714464838336379</c:v>
                </c:pt>
                <c:pt idx="340">
                  <c:v>21.705242473648582</c:v>
                </c:pt>
                <c:pt idx="341">
                  <c:v>20.873179964804034</c:v>
                </c:pt>
                <c:pt idx="342">
                  <c:v>22.004233774839708</c:v>
                </c:pt>
                <c:pt idx="343">
                  <c:v>22.515663067490742</c:v>
                </c:pt>
                <c:pt idx="344">
                  <c:v>22.812374409101071</c:v>
                </c:pt>
                <c:pt idx="345">
                  <c:v>21.331418791313737</c:v>
                </c:pt>
                <c:pt idx="346">
                  <c:v>22.891323192914491</c:v>
                </c:pt>
                <c:pt idx="347">
                  <c:v>22.838782701299291</c:v>
                </c:pt>
                <c:pt idx="348">
                  <c:v>23.684706443505949</c:v>
                </c:pt>
                <c:pt idx="349">
                  <c:v>23.148622482913574</c:v>
                </c:pt>
                <c:pt idx="350">
                  <c:v>19.455024133433266</c:v>
                </c:pt>
                <c:pt idx="351">
                  <c:v>16.76713346205236</c:v>
                </c:pt>
                <c:pt idx="352">
                  <c:v>16.084779899153745</c:v>
                </c:pt>
                <c:pt idx="353">
                  <c:v>23.637592435316972</c:v>
                </c:pt>
                <c:pt idx="354">
                  <c:v>13.903268934196067</c:v>
                </c:pt>
                <c:pt idx="355">
                  <c:v>16.76713346205236</c:v>
                </c:pt>
                <c:pt idx="356">
                  <c:v>18.063445063883488</c:v>
                </c:pt>
                <c:pt idx="357">
                  <c:v>19.915314267494832</c:v>
                </c:pt>
                <c:pt idx="358">
                  <c:v>23.224099634812443</c:v>
                </c:pt>
                <c:pt idx="359">
                  <c:v>24.728376118143188</c:v>
                </c:pt>
                <c:pt idx="360">
                  <c:v>23.708146367864227</c:v>
                </c:pt>
                <c:pt idx="361">
                  <c:v>24.887468691736391</c:v>
                </c:pt>
                <c:pt idx="362">
                  <c:v>23.754793933480258</c:v>
                </c:pt>
                <c:pt idx="363">
                  <c:v>20.246102488507283</c:v>
                </c:pt>
                <c:pt idx="364">
                  <c:v>20.495270221942175</c:v>
                </c:pt>
                <c:pt idx="365">
                  <c:v>20.873179964804034</c:v>
                </c:pt>
                <c:pt idx="366">
                  <c:v>20.318002742021832</c:v>
                </c:pt>
                <c:pt idx="367">
                  <c:v>20.669068374815506</c:v>
                </c:pt>
                <c:pt idx="368">
                  <c:v>20.973463104614858</c:v>
                </c:pt>
                <c:pt idx="369">
                  <c:v>20.839492042226276</c:v>
                </c:pt>
                <c:pt idx="370">
                  <c:v>21.796104096478665</c:v>
                </c:pt>
                <c:pt idx="371">
                  <c:v>19.764387425839036</c:v>
                </c:pt>
                <c:pt idx="372">
                  <c:v>22.432711480874538</c:v>
                </c:pt>
                <c:pt idx="373">
                  <c:v>22.149657990806155</c:v>
                </c:pt>
                <c:pt idx="374">
                  <c:v>22.12078500211452</c:v>
                </c:pt>
                <c:pt idx="375">
                  <c:v>22.785873463667436</c:v>
                </c:pt>
                <c:pt idx="376">
                  <c:v>22.597732652788874</c:v>
                </c:pt>
                <c:pt idx="377">
                  <c:v>20.669068374815506</c:v>
                </c:pt>
                <c:pt idx="378">
                  <c:v>15.011417979886865</c:v>
                </c:pt>
                <c:pt idx="379">
                  <c:v>20.389332254701721</c:v>
                </c:pt>
                <c:pt idx="380">
                  <c:v>19.687995968822854</c:v>
                </c:pt>
                <c:pt idx="381">
                  <c:v>19.376076786394652</c:v>
                </c:pt>
                <c:pt idx="382">
                  <c:v>18.720184017521923</c:v>
                </c:pt>
                <c:pt idx="383">
                  <c:v>20.063812519385145</c:v>
                </c:pt>
                <c:pt idx="384">
                  <c:v>20.209936330890429</c:v>
                </c:pt>
                <c:pt idx="385">
                  <c:v>19.175815739970641</c:v>
                </c:pt>
                <c:pt idx="386">
                  <c:v>19.415632165617151</c:v>
                </c:pt>
                <c:pt idx="387">
                  <c:v>21.520439502304953</c:v>
                </c:pt>
                <c:pt idx="388">
                  <c:v>21.267450842848362</c:v>
                </c:pt>
                <c:pt idx="389">
                  <c:v>22.29246144575734</c:v>
                </c:pt>
                <c:pt idx="390">
                  <c:v>22.062722354128319</c:v>
                </c:pt>
                <c:pt idx="391">
                  <c:v>21.48923262020919</c:v>
                </c:pt>
                <c:pt idx="392">
                  <c:v>21.582502450610466</c:v>
                </c:pt>
                <c:pt idx="393">
                  <c:v>22.348864172116048</c:v>
                </c:pt>
                <c:pt idx="394">
                  <c:v>22.40486258788912</c:v>
                </c:pt>
                <c:pt idx="395">
                  <c:v>19.256420788171447</c:v>
                </c:pt>
                <c:pt idx="396">
                  <c:v>22.062722354128319</c:v>
                </c:pt>
                <c:pt idx="397">
                  <c:v>22.624895514471817</c:v>
                </c:pt>
                <c:pt idx="398">
                  <c:v>23.173867762387683</c:v>
                </c:pt>
                <c:pt idx="399">
                  <c:v>22.678933694820451</c:v>
                </c:pt>
                <c:pt idx="400">
                  <c:v>22.624895514471817</c:v>
                </c:pt>
                <c:pt idx="401">
                  <c:v>22.515663067490742</c:v>
                </c:pt>
                <c:pt idx="402">
                  <c:v>24.095057094810063</c:v>
                </c:pt>
                <c:pt idx="403">
                  <c:v>24.226591505433667</c:v>
                </c:pt>
                <c:pt idx="404">
                  <c:v>23.708146367864227</c:v>
                </c:pt>
                <c:pt idx="405">
                  <c:v>23.708146367864227</c:v>
                </c:pt>
                <c:pt idx="406">
                  <c:v>23.542417126180684</c:v>
                </c:pt>
                <c:pt idx="407">
                  <c:v>21.138041898285827</c:v>
                </c:pt>
                <c:pt idx="408">
                  <c:v>22.062722354128319</c:v>
                </c:pt>
                <c:pt idx="409">
                  <c:v>20.530304318429415</c:v>
                </c:pt>
                <c:pt idx="410">
                  <c:v>20.495270221942175</c:v>
                </c:pt>
                <c:pt idx="411">
                  <c:v>21.072590163510579</c:v>
                </c:pt>
                <c:pt idx="412">
                  <c:v>20.669068374815506</c:v>
                </c:pt>
                <c:pt idx="413">
                  <c:v>16.138714253822439</c:v>
                </c:pt>
                <c:pt idx="414">
                  <c:v>20.839492042226276</c:v>
                </c:pt>
                <c:pt idx="415">
                  <c:v>20.318002742021832</c:v>
                </c:pt>
                <c:pt idx="416">
                  <c:v>22.20709004395782</c:v>
                </c:pt>
                <c:pt idx="417">
                  <c:v>22.235650196289427</c:v>
                </c:pt>
                <c:pt idx="418">
                  <c:v>22.20709004395782</c:v>
                </c:pt>
                <c:pt idx="419">
                  <c:v>22.20709004395782</c:v>
                </c:pt>
              </c:numCache>
            </c:numRef>
          </c:xVal>
          <c:yVal>
            <c:numRef>
              <c:f>'Ht Est 2021'!$J$3:$J$422</c:f>
              <c:numCache>
                <c:formatCode>0.00</c:formatCode>
                <c:ptCount val="420"/>
                <c:pt idx="0">
                  <c:v>2.8307302341662428</c:v>
                </c:pt>
                <c:pt idx="1">
                  <c:v>2.2161933591584315</c:v>
                </c:pt>
                <c:pt idx="2">
                  <c:v>1.2323502144584566</c:v>
                </c:pt>
                <c:pt idx="3">
                  <c:v>2.8187662251602923</c:v>
                </c:pt>
                <c:pt idx="4">
                  <c:v>2.3196255908989265</c:v>
                </c:pt>
                <c:pt idx="5">
                  <c:v>2.5024082717984548</c:v>
                </c:pt>
                <c:pt idx="6">
                  <c:v>2.0499392777401617</c:v>
                </c:pt>
                <c:pt idx="7">
                  <c:v>0.90071154018133015</c:v>
                </c:pt>
                <c:pt idx="8">
                  <c:v>6.0151085199606982</c:v>
                </c:pt>
                <c:pt idx="9">
                  <c:v>1.1854075646830289</c:v>
                </c:pt>
                <c:pt idx="10">
                  <c:v>2.1670105697958597</c:v>
                </c:pt>
                <c:pt idx="11">
                  <c:v>1.4800418841179841</c:v>
                </c:pt>
                <c:pt idx="12">
                  <c:v>1.9776696747500786</c:v>
                </c:pt>
                <c:pt idx="13">
                  <c:v>0.54701397510233463</c:v>
                </c:pt>
                <c:pt idx="14">
                  <c:v>1.3718099135500381</c:v>
                </c:pt>
                <c:pt idx="15">
                  <c:v>2.2320920395729154</c:v>
                </c:pt>
                <c:pt idx="16">
                  <c:v>1.4829099560421817</c:v>
                </c:pt>
                <c:pt idx="17">
                  <c:v>0.86858287381931376</c:v>
                </c:pt>
                <c:pt idx="18">
                  <c:v>1.3814098364894214</c:v>
                </c:pt>
                <c:pt idx="19">
                  <c:v>0.43975752635141774</c:v>
                </c:pt>
                <c:pt idx="20">
                  <c:v>0.37907066043013771</c:v>
                </c:pt>
                <c:pt idx="21">
                  <c:v>-0.36108535207723236</c:v>
                </c:pt>
                <c:pt idx="22">
                  <c:v>-0.17718859185479729</c:v>
                </c:pt>
                <c:pt idx="23">
                  <c:v>0.21066774529828081</c:v>
                </c:pt>
                <c:pt idx="24">
                  <c:v>1.2097115401813312</c:v>
                </c:pt>
                <c:pt idx="25">
                  <c:v>1.5138098656158157</c:v>
                </c:pt>
                <c:pt idx="26">
                  <c:v>-0.97462280954259128</c:v>
                </c:pt>
                <c:pt idx="27">
                  <c:v>0.33050435879311379</c:v>
                </c:pt>
                <c:pt idx="28">
                  <c:v>0.46554915715163858</c:v>
                </c:pt>
                <c:pt idx="29">
                  <c:v>1.2834975493895335</c:v>
                </c:pt>
                <c:pt idx="30">
                  <c:v>-0.20509880773654388</c:v>
                </c:pt>
                <c:pt idx="31">
                  <c:v>-8.6359765084747409E-2</c:v>
                </c:pt>
                <c:pt idx="32">
                  <c:v>1.4264360079582268</c:v>
                </c:pt>
                <c:pt idx="33">
                  <c:v>0.40935766870351031</c:v>
                </c:pt>
                <c:pt idx="34">
                  <c:v>0.92657991276233176</c:v>
                </c:pt>
                <c:pt idx="35">
                  <c:v>0.96940983648941881</c:v>
                </c:pt>
                <c:pt idx="36">
                  <c:v>0.92872977805782497</c:v>
                </c:pt>
                <c:pt idx="37">
                  <c:v>8.9526711585463659E-2</c:v>
                </c:pt>
                <c:pt idx="38">
                  <c:v>-7.8866078421339374</c:v>
                </c:pt>
                <c:pt idx="39">
                  <c:v>-0.21065799080615477</c:v>
                </c:pt>
                <c:pt idx="40">
                  <c:v>0.24690995604218102</c:v>
                </c:pt>
                <c:pt idx="41">
                  <c:v>-0.4618066408415693</c:v>
                </c:pt>
                <c:pt idx="42">
                  <c:v>0.67877905104144176</c:v>
                </c:pt>
                <c:pt idx="43">
                  <c:v>1.2239232136053495</c:v>
                </c:pt>
                <c:pt idx="44">
                  <c:v>1.7246501682650965</c:v>
                </c:pt>
                <c:pt idx="45">
                  <c:v>-1.1361636854912582</c:v>
                </c:pt>
                <c:pt idx="46">
                  <c:v>1.5386852314113391</c:v>
                </c:pt>
                <c:pt idx="47">
                  <c:v>0.2888807712916055</c:v>
                </c:pt>
                <c:pt idx="48">
                  <c:v>1.3055079577737239</c:v>
                </c:pt>
                <c:pt idx="49">
                  <c:v>2.5501357235953037E-2</c:v>
                </c:pt>
                <c:pt idx="50">
                  <c:v>1.5546211314202658</c:v>
                </c:pt>
                <c:pt idx="51">
                  <c:v>-0.43787108509681261</c:v>
                </c:pt>
                <c:pt idx="52">
                  <c:v>-1.2147564931363597</c:v>
                </c:pt>
                <c:pt idx="53">
                  <c:v>-1.2261671961205032</c:v>
                </c:pt>
                <c:pt idx="54">
                  <c:v>-0.20509880773654388</c:v>
                </c:pt>
                <c:pt idx="55">
                  <c:v>-1.3177114808745394</c:v>
                </c:pt>
                <c:pt idx="56">
                  <c:v>-1.2087827012992918</c:v>
                </c:pt>
                <c:pt idx="57">
                  <c:v>-0.65149204222627333</c:v>
                </c:pt>
                <c:pt idx="58">
                  <c:v>-0.58320042080114831</c:v>
                </c:pt>
                <c:pt idx="59">
                  <c:v>2.2089663385166602E-2</c:v>
                </c:pt>
                <c:pt idx="60">
                  <c:v>-0.3210767863946522</c:v>
                </c:pt>
                <c:pt idx="61">
                  <c:v>0.1149758665667342</c:v>
                </c:pt>
                <c:pt idx="62">
                  <c:v>5.0805631494352355E-2</c:v>
                </c:pt>
                <c:pt idx="63">
                  <c:v>-1.0277373070390645</c:v>
                </c:pt>
                <c:pt idx="64">
                  <c:v>0.36300421533609928</c:v>
                </c:pt>
                <c:pt idx="65">
                  <c:v>-0.64878496650731776</c:v>
                </c:pt>
                <c:pt idx="66">
                  <c:v>-4.0976403198566658E-2</c:v>
                </c:pt>
                <c:pt idx="67">
                  <c:v>-1.4678710850968137</c:v>
                </c:pt>
                <c:pt idx="68">
                  <c:v>-1.5145917282015446</c:v>
                </c:pt>
                <c:pt idx="69">
                  <c:v>-1.0528734636674351</c:v>
                </c:pt>
                <c:pt idx="70">
                  <c:v>-1.5177827012992928</c:v>
                </c:pt>
                <c:pt idx="71">
                  <c:v>-1.4878099881600484</c:v>
                </c:pt>
                <c:pt idx="72">
                  <c:v>-0.4350418982858244</c:v>
                </c:pt>
                <c:pt idx="73">
                  <c:v>1.1074452081443553</c:v>
                </c:pt>
                <c:pt idx="74">
                  <c:v>0.14753756429506382</c:v>
                </c:pt>
                <c:pt idx="75">
                  <c:v>0.6846857325051694</c:v>
                </c:pt>
                <c:pt idx="76">
                  <c:v>0.29251450267220491</c:v>
                </c:pt>
                <c:pt idx="77">
                  <c:v>1.3129378751232252</c:v>
                </c:pt>
                <c:pt idx="78">
                  <c:v>-0.72364233129649236</c:v>
                </c:pt>
                <c:pt idx="79">
                  <c:v>0.4347399809102761</c:v>
                </c:pt>
                <c:pt idx="80">
                  <c:v>0.590275806436658</c:v>
                </c:pt>
                <c:pt idx="81">
                  <c:v>0.29343600795823122</c:v>
                </c:pt>
                <c:pt idx="82">
                  <c:v>1.8130235968014325</c:v>
                </c:pt>
                <c:pt idx="83">
                  <c:v>0.1601900118399513</c:v>
                </c:pt>
                <c:pt idx="84">
                  <c:v>6.2267347211125923E-2</c:v>
                </c:pt>
                <c:pt idx="85">
                  <c:v>-0.93016368549125872</c:v>
                </c:pt>
                <c:pt idx="86">
                  <c:v>-0.32793369482045165</c:v>
                </c:pt>
                <c:pt idx="87">
                  <c:v>-1.3683289692712819</c:v>
                </c:pt>
                <c:pt idx="88">
                  <c:v>2.6092784266018327</c:v>
                </c:pt>
                <c:pt idx="89">
                  <c:v>2.3905043587931161</c:v>
                </c:pt>
                <c:pt idx="90">
                  <c:v>0.77340756468302629</c:v>
                </c:pt>
                <c:pt idx="91">
                  <c:v>1.2572885191254635</c:v>
                </c:pt>
                <c:pt idx="92">
                  <c:v>1.0577575263514198</c:v>
                </c:pt>
                <c:pt idx="93">
                  <c:v>-9.8989430204138529E-2</c:v>
                </c:pt>
                <c:pt idx="94">
                  <c:v>1.0380376344846667</c:v>
                </c:pt>
                <c:pt idx="95">
                  <c:v>0.54137751708642767</c:v>
                </c:pt>
                <c:pt idx="96">
                  <c:v>1.29453855424266</c:v>
                </c:pt>
                <c:pt idx="97">
                  <c:v>2.2348098656158157</c:v>
                </c:pt>
                <c:pt idx="98">
                  <c:v>1.936192896608933</c:v>
                </c:pt>
                <c:pt idx="99">
                  <c:v>2.8978054107662494</c:v>
                </c:pt>
                <c:pt idx="100">
                  <c:v>1.9874082717984543</c:v>
                </c:pt>
                <c:pt idx="101">
                  <c:v>1.6618830738771742</c:v>
                </c:pt>
                <c:pt idx="102">
                  <c:v>2.1359972579781683</c:v>
                </c:pt>
                <c:pt idx="103">
                  <c:v>2.1135491571516383</c:v>
                </c:pt>
                <c:pt idx="104">
                  <c:v>0.93503763448466515</c:v>
                </c:pt>
                <c:pt idx="105">
                  <c:v>1.5115738438144213</c:v>
                </c:pt>
                <c:pt idx="106">
                  <c:v>1.6150706604301384</c:v>
                </c:pt>
                <c:pt idx="107">
                  <c:v>0.89192857892646948</c:v>
                </c:pt>
                <c:pt idx="108">
                  <c:v>1.4416359023687271</c:v>
                </c:pt>
                <c:pt idx="109">
                  <c:v>2.3488807712916042</c:v>
                </c:pt>
                <c:pt idx="110">
                  <c:v>2.6849429051899385</c:v>
                </c:pt>
                <c:pt idx="111">
                  <c:v>0.98765895852025309</c:v>
                </c:pt>
                <c:pt idx="112">
                  <c:v>0.1976238818568099</c:v>
                </c:pt>
                <c:pt idx="113">
                  <c:v>0.95877998469154235</c:v>
                </c:pt>
                <c:pt idx="114">
                  <c:v>1.0813562450166216</c:v>
                </c:pt>
                <c:pt idx="115">
                  <c:v>1.1485185455831264</c:v>
                </c:pt>
                <c:pt idx="116">
                  <c:v>1.2869146479227673</c:v>
                </c:pt>
                <c:pt idx="117">
                  <c:v>0.93072060547060076</c:v>
                </c:pt>
                <c:pt idx="118">
                  <c:v>1.6249581017141743</c:v>
                </c:pt>
                <c:pt idx="119">
                  <c:v>1.5056807587842229</c:v>
                </c:pt>
                <c:pt idx="120">
                  <c:v>1.7534479178289715</c:v>
                </c:pt>
                <c:pt idx="121">
                  <c:v>2.0595493782319423</c:v>
                </c:pt>
                <c:pt idx="122">
                  <c:v>3.0477790510414415</c:v>
                </c:pt>
                <c:pt idx="123">
                  <c:v>1.6489011922634553</c:v>
                </c:pt>
                <c:pt idx="124">
                  <c:v>1.4090706604301388</c:v>
                </c:pt>
                <c:pt idx="125">
                  <c:v>-5.1945317422383397E-2</c:v>
                </c:pt>
                <c:pt idx="126">
                  <c:v>0.71405834943458046</c:v>
                </c:pt>
                <c:pt idx="127">
                  <c:v>0.81407098183174043</c:v>
                </c:pt>
                <c:pt idx="128">
                  <c:v>0.75301397510233414</c:v>
                </c:pt>
                <c:pt idx="129">
                  <c:v>3.9457799846915442</c:v>
                </c:pt>
                <c:pt idx="130">
                  <c:v>4.003287490080826</c:v>
                </c:pt>
                <c:pt idx="131">
                  <c:v>3.0082885191254611</c:v>
                </c:pt>
                <c:pt idx="132">
                  <c:v>3.1774360079582316</c:v>
                </c:pt>
                <c:pt idx="133">
                  <c:v>3.7286696747500798</c:v>
                </c:pt>
                <c:pt idx="134">
                  <c:v>3.5834084945663314</c:v>
                </c:pt>
                <c:pt idx="135">
                  <c:v>3.7117206054705996</c:v>
                </c:pt>
                <c:pt idx="136">
                  <c:v>3.6559146479227671</c:v>
                </c:pt>
                <c:pt idx="137">
                  <c:v>4.2328328038794965</c:v>
                </c:pt>
                <c:pt idx="138">
                  <c:v>4.5665049342791377</c:v>
                </c:pt>
                <c:pt idx="139">
                  <c:v>2.4435223549338048</c:v>
                </c:pt>
                <c:pt idx="140">
                  <c:v>4.3605049342791382</c:v>
                </c:pt>
                <c:pt idx="141">
                  <c:v>2.5997416925314987</c:v>
                </c:pt>
                <c:pt idx="142">
                  <c:v>3.6430519657234868</c:v>
                </c:pt>
                <c:pt idx="143">
                  <c:v>3.2079976816214852</c:v>
                </c:pt>
                <c:pt idx="144">
                  <c:v>3.674092039572912</c:v>
                </c:pt>
                <c:pt idx="145">
                  <c:v>3.0492673472111242</c:v>
                </c:pt>
                <c:pt idx="146">
                  <c:v>2.8043075656829686</c:v>
                </c:pt>
                <c:pt idx="147">
                  <c:v>2.7675267115854645</c:v>
                </c:pt>
                <c:pt idx="148">
                  <c:v>4.2445043587931153</c:v>
                </c:pt>
                <c:pt idx="149">
                  <c:v>2.0652935564940513</c:v>
                </c:pt>
                <c:pt idx="150">
                  <c:v>3.6448959035213342</c:v>
                </c:pt>
                <c:pt idx="151">
                  <c:v>2.6263562450166233</c:v>
                </c:pt>
                <c:pt idx="152">
                  <c:v>3.5834084945663314</c:v>
                </c:pt>
                <c:pt idx="153">
                  <c:v>2.7090935899602258</c:v>
                </c:pt>
                <c:pt idx="154">
                  <c:v>3.0180935899602233</c:v>
                </c:pt>
                <c:pt idx="155">
                  <c:v>3.3341233958565795</c:v>
                </c:pt>
                <c:pt idx="156">
                  <c:v>3.540123395856579</c:v>
                </c:pt>
                <c:pt idx="157">
                  <c:v>1.0985763011790155</c:v>
                </c:pt>
                <c:pt idx="158">
                  <c:v>1.3312919165754487</c:v>
                </c:pt>
                <c:pt idx="159">
                  <c:v>1.7887662251602947</c:v>
                </c:pt>
                <c:pt idx="160">
                  <c:v>1.7170920395729148</c:v>
                </c:pt>
                <c:pt idx="161">
                  <c:v>1.7532626929609343</c:v>
                </c:pt>
                <c:pt idx="162">
                  <c:v>0.37126734721112697</c:v>
                </c:pt>
                <c:pt idx="163">
                  <c:v>1.6134183071360759</c:v>
                </c:pt>
                <c:pt idx="164">
                  <c:v>1.659719809889598</c:v>
                </c:pt>
                <c:pt idx="165">
                  <c:v>1.1410376344846682</c:v>
                </c:pt>
                <c:pt idx="166">
                  <c:v>0.10701056979586099</c:v>
                </c:pt>
                <c:pt idx="167">
                  <c:v>0.73480541076624561</c:v>
                </c:pt>
                <c:pt idx="168">
                  <c:v>2.2798054107662473</c:v>
                </c:pt>
                <c:pt idx="169">
                  <c:v>1.8343398747686201</c:v>
                </c:pt>
                <c:pt idx="170">
                  <c:v>0.55885840079440996</c:v>
                </c:pt>
                <c:pt idx="171">
                  <c:v>5.3625590898928266E-2</c:v>
                </c:pt>
                <c:pt idx="172">
                  <c:v>0.74758202011313557</c:v>
                </c:pt>
                <c:pt idx="173">
                  <c:v>-0.60419458923375302</c:v>
                </c:pt>
                <c:pt idx="174">
                  <c:v>-0.60565019628942807</c:v>
                </c:pt>
                <c:pt idx="175">
                  <c:v>1.2609941383867422</c:v>
                </c:pt>
                <c:pt idx="176">
                  <c:v>0.89407066043013828</c:v>
                </c:pt>
                <c:pt idx="177">
                  <c:v>1.1251364505780685</c:v>
                </c:pt>
                <c:pt idx="178">
                  <c:v>-0.10931476858866418</c:v>
                </c:pt>
                <c:pt idx="179">
                  <c:v>-0.77650245061046519</c:v>
                </c:pt>
                <c:pt idx="180">
                  <c:v>0.3475368953851401</c:v>
                </c:pt>
                <c:pt idx="181">
                  <c:v>-1.1921415992055877</c:v>
                </c:pt>
                <c:pt idx="182">
                  <c:v>0.11680541076624706</c:v>
                </c:pt>
                <c:pt idx="183">
                  <c:v>-0.42037611814318865</c:v>
                </c:pt>
                <c:pt idx="184">
                  <c:v>-1.5011415992055888</c:v>
                </c:pt>
                <c:pt idx="185">
                  <c:v>1.6564684145000506</c:v>
                </c:pt>
                <c:pt idx="186">
                  <c:v>1.9014200650363726</c:v>
                </c:pt>
                <c:pt idx="187">
                  <c:v>1.3488328038794961</c:v>
                </c:pt>
                <c:pt idx="188">
                  <c:v>1.3478756428462333</c:v>
                </c:pt>
                <c:pt idx="189">
                  <c:v>1.2805375642950629</c:v>
                </c:pt>
                <c:pt idx="190">
                  <c:v>1.0384684145000485</c:v>
                </c:pt>
                <c:pt idx="191">
                  <c:v>2.4059026374122077</c:v>
                </c:pt>
                <c:pt idx="192">
                  <c:v>2.7787711603034637</c:v>
                </c:pt>
                <c:pt idx="193">
                  <c:v>1.5219581017141728</c:v>
                </c:pt>
                <c:pt idx="194">
                  <c:v>1.6865368953851423</c:v>
                </c:pt>
                <c:pt idx="195">
                  <c:v>-0.12380710339106571</c:v>
                </c:pt>
                <c:pt idx="196">
                  <c:v>0.33621729870070993</c:v>
                </c:pt>
                <c:pt idx="197">
                  <c:v>-0.12587346366743546</c:v>
                </c:pt>
                <c:pt idx="198">
                  <c:v>0.59512653633256463</c:v>
                </c:pt>
                <c:pt idx="199">
                  <c:v>2.8811408145202222E-2</c:v>
                </c:pt>
                <c:pt idx="200">
                  <c:v>0.66289751149271581</c:v>
                </c:pt>
                <c:pt idx="201">
                  <c:v>-0.24063757383456874</c:v>
                </c:pt>
                <c:pt idx="202">
                  <c:v>0.10836702474562898</c:v>
                </c:pt>
                <c:pt idx="203">
                  <c:v>1.1739978727863694</c:v>
                </c:pt>
                <c:pt idx="204">
                  <c:v>0.61832718015939747</c:v>
                </c:pt>
                <c:pt idx="205">
                  <c:v>1.0647995791988514</c:v>
                </c:pt>
                <c:pt idx="206">
                  <c:v>0.3780920395729126</c:v>
                </c:pt>
                <c:pt idx="207">
                  <c:v>-0.21947328841453739</c:v>
                </c:pt>
                <c:pt idx="208">
                  <c:v>0.96179957919884984</c:v>
                </c:pt>
                <c:pt idx="209">
                  <c:v>1.274842139344198</c:v>
                </c:pt>
                <c:pt idx="210">
                  <c:v>8.0126536332564058E-2</c:v>
                </c:pt>
                <c:pt idx="211">
                  <c:v>-0.94514636786422557</c:v>
                </c:pt>
                <c:pt idx="212">
                  <c:v>0.1569003651875569</c:v>
                </c:pt>
                <c:pt idx="213">
                  <c:v>-0.20645062176805595</c:v>
                </c:pt>
                <c:pt idx="214">
                  <c:v>-1.0501192287083931</c:v>
                </c:pt>
                <c:pt idx="215">
                  <c:v>-1.0489336948204517</c:v>
                </c:pt>
                <c:pt idx="216">
                  <c:v>-0.64387108509681212</c:v>
                </c:pt>
                <c:pt idx="217">
                  <c:v>-1.6458641721160454</c:v>
                </c:pt>
                <c:pt idx="218">
                  <c:v>-1.1829607805983748</c:v>
                </c:pt>
                <c:pt idx="219">
                  <c:v>0.2819972579781691</c:v>
                </c:pt>
                <c:pt idx="220">
                  <c:v>-0.37346310461485643</c:v>
                </c:pt>
                <c:pt idx="221">
                  <c:v>-0.95152923704273107</c:v>
                </c:pt>
                <c:pt idx="222">
                  <c:v>-1.3618734636674361</c:v>
                </c:pt>
                <c:pt idx="223">
                  <c:v>-1.2338641721160499</c:v>
                </c:pt>
                <c:pt idx="224">
                  <c:v>-0.31216368549125662</c:v>
                </c:pt>
                <c:pt idx="225">
                  <c:v>3.2809913550039482E-2</c:v>
                </c:pt>
                <c:pt idx="226">
                  <c:v>-0.57987660414341846</c:v>
                </c:pt>
                <c:pt idx="227">
                  <c:v>-2.7537827012992899</c:v>
                </c:pt>
                <c:pt idx="228">
                  <c:v>-0.15850245061046664</c:v>
                </c:pt>
                <c:pt idx="229">
                  <c:v>-4.9099634812442616E-2</c:v>
                </c:pt>
                <c:pt idx="230">
                  <c:v>0.30932718015939642</c:v>
                </c:pt>
                <c:pt idx="231">
                  <c:v>0.75984213934420097</c:v>
                </c:pt>
                <c:pt idx="232">
                  <c:v>1.5358340834854047</c:v>
                </c:pt>
                <c:pt idx="233">
                  <c:v>4.6677452982812895E-3</c:v>
                </c:pt>
                <c:pt idx="234">
                  <c:v>-0.16214159920558657</c:v>
                </c:pt>
                <c:pt idx="235">
                  <c:v>0.32564023491525518</c:v>
                </c:pt>
                <c:pt idx="236">
                  <c:v>-1.2666267292699303</c:v>
                </c:pt>
                <c:pt idx="237">
                  <c:v>-0.62116368549125767</c:v>
                </c:pt>
                <c:pt idx="238">
                  <c:v>-0.74066012523137914</c:v>
                </c:pt>
                <c:pt idx="239">
                  <c:v>-1.2031900864499612</c:v>
                </c:pt>
                <c:pt idx="240">
                  <c:v>-0.38266437116319096</c:v>
                </c:pt>
                <c:pt idx="241">
                  <c:v>-0.68409736258779219</c:v>
                </c:pt>
                <c:pt idx="242">
                  <c:v>1.5895375642950604</c:v>
                </c:pt>
                <c:pt idx="243">
                  <c:v>-2.4702702219421759</c:v>
                </c:pt>
                <c:pt idx="244">
                  <c:v>-0.1943874258390359</c:v>
                </c:pt>
                <c:pt idx="245">
                  <c:v>-0.48020042080114678</c:v>
                </c:pt>
                <c:pt idx="246">
                  <c:v>-0.71212435715376543</c:v>
                </c:pt>
                <c:pt idx="247">
                  <c:v>-6.9068374815504541E-2</c:v>
                </c:pt>
                <c:pt idx="248">
                  <c:v>0.15436783438284962</c:v>
                </c:pt>
                <c:pt idx="249">
                  <c:v>-0.15516790125858293</c:v>
                </c:pt>
                <c:pt idx="250">
                  <c:v>-0.92486417211604888</c:v>
                </c:pt>
                <c:pt idx="251">
                  <c:v>-0.99489551447181768</c:v>
                </c:pt>
                <c:pt idx="252">
                  <c:v>-2.3551945892337542</c:v>
                </c:pt>
                <c:pt idx="253">
                  <c:v>-2.0569049325902782</c:v>
                </c:pt>
                <c:pt idx="254">
                  <c:v>-0.59378500211452234</c:v>
                </c:pt>
                <c:pt idx="255">
                  <c:v>-0.82865799080615687</c:v>
                </c:pt>
                <c:pt idx="256">
                  <c:v>0.2819972579781691</c:v>
                </c:pt>
                <c:pt idx="257">
                  <c:v>0.97780563149435196</c:v>
                </c:pt>
                <c:pt idx="258">
                  <c:v>-0.5770900439578206</c:v>
                </c:pt>
                <c:pt idx="259">
                  <c:v>0.64143485388366273</c:v>
                </c:pt>
                <c:pt idx="260">
                  <c:v>0.397004031177147</c:v>
                </c:pt>
                <c:pt idx="261">
                  <c:v>-0.87345084284836005</c:v>
                </c:pt>
                <c:pt idx="262">
                  <c:v>-1.2561192287083927</c:v>
                </c:pt>
                <c:pt idx="263">
                  <c:v>1.2347073926610186</c:v>
                </c:pt>
                <c:pt idx="264">
                  <c:v>-0.63528373610046174</c:v>
                </c:pt>
                <c:pt idx="265">
                  <c:v>-1.0047690004521037</c:v>
                </c:pt>
                <c:pt idx="266">
                  <c:v>-0.37066306749074229</c:v>
                </c:pt>
                <c:pt idx="267">
                  <c:v>-0.19365019628942903</c:v>
                </c:pt>
                <c:pt idx="268">
                  <c:v>-1.335279394529401</c:v>
                </c:pt>
                <c:pt idx="269">
                  <c:v>-1.455473288414538</c:v>
                </c:pt>
                <c:pt idx="270">
                  <c:v>0.31072977805782642</c:v>
                </c:pt>
                <c:pt idx="271">
                  <c:v>1.2259392777401601</c:v>
                </c:pt>
                <c:pt idx="272">
                  <c:v>0.83561257416096524</c:v>
                </c:pt>
                <c:pt idx="273">
                  <c:v>-0.52707678639465172</c:v>
                </c:pt>
                <c:pt idx="274">
                  <c:v>2.3168320987414184</c:v>
                </c:pt>
                <c:pt idx="275">
                  <c:v>1.790895903521335</c:v>
                </c:pt>
                <c:pt idx="276">
                  <c:v>1.7723998043680727</c:v>
                </c:pt>
                <c:pt idx="277">
                  <c:v>2.9209026374122082</c:v>
                </c:pt>
                <c:pt idx="278">
                  <c:v>2.2440636691095719</c:v>
                </c:pt>
                <c:pt idx="279">
                  <c:v>0.17157630117901945</c:v>
                </c:pt>
                <c:pt idx="280">
                  <c:v>0.31429355649405366</c:v>
                </c:pt>
                <c:pt idx="281">
                  <c:v>-8.8002318378514133E-2</c:v>
                </c:pt>
                <c:pt idx="282">
                  <c:v>0.50805834943458095</c:v>
                </c:pt>
                <c:pt idx="283">
                  <c:v>0.58081561580291208</c:v>
                </c:pt>
                <c:pt idx="284">
                  <c:v>0.55740983648941977</c:v>
                </c:pt>
                <c:pt idx="285">
                  <c:v>0.70892321360534893</c:v>
                </c:pt>
                <c:pt idx="286">
                  <c:v>1.1052758064366586</c:v>
                </c:pt>
                <c:pt idx="287">
                  <c:v>0.80388077129160607</c:v>
                </c:pt>
                <c:pt idx="288">
                  <c:v>0.52303763448466611</c:v>
                </c:pt>
                <c:pt idx="289">
                  <c:v>0.67119335915843337</c:v>
                </c:pt>
                <c:pt idx="290">
                  <c:v>0.62329355649405116</c:v>
                </c:pt>
                <c:pt idx="291">
                  <c:v>0.40553914861229856</c:v>
                </c:pt>
                <c:pt idx="292">
                  <c:v>0.82935725278032102</c:v>
                </c:pt>
                <c:pt idx="293">
                  <c:v>0.33423099954789848</c:v>
                </c:pt>
                <c:pt idx="294">
                  <c:v>0.92383631450874049</c:v>
                </c:pt>
                <c:pt idx="295">
                  <c:v>0.53697169536152245</c:v>
                </c:pt>
                <c:pt idx="296">
                  <c:v>0.55885840079440996</c:v>
                </c:pt>
                <c:pt idx="297">
                  <c:v>-0.48298602489766651</c:v>
                </c:pt>
                <c:pt idx="298">
                  <c:v>0.29907098183173986</c:v>
                </c:pt>
                <c:pt idx="299">
                  <c:v>-3.1119363308904262</c:v>
                </c:pt>
                <c:pt idx="300">
                  <c:v>-2.5917798991537442</c:v>
                </c:pt>
                <c:pt idx="301">
                  <c:v>-1.663609222988784</c:v>
                </c:pt>
                <c:pt idx="302">
                  <c:v>-0.37855692982601497</c:v>
                </c:pt>
                <c:pt idx="303">
                  <c:v>-2.4334434014757242</c:v>
                </c:pt>
                <c:pt idx="304">
                  <c:v>-1.3548914800393028</c:v>
                </c:pt>
                <c:pt idx="305">
                  <c:v>-2.8462326202091894</c:v>
                </c:pt>
                <c:pt idx="306">
                  <c:v>-0.57147177640706559</c:v>
                </c:pt>
                <c:pt idx="307">
                  <c:v>-2.8029363308904287</c:v>
                </c:pt>
                <c:pt idx="308">
                  <c:v>-2.3509699737493897</c:v>
                </c:pt>
                <c:pt idx="309">
                  <c:v>-2.2664506217680547</c:v>
                </c:pt>
                <c:pt idx="310">
                  <c:v>-3.1089336948204505</c:v>
                </c:pt>
                <c:pt idx="311">
                  <c:v>-1.4878099881600484</c:v>
                </c:pt>
                <c:pt idx="312">
                  <c:v>-1.2701112108748092</c:v>
                </c:pt>
                <c:pt idx="313">
                  <c:v>-2.8216398319557392</c:v>
                </c:pt>
                <c:pt idx="314">
                  <c:v>-0.53907869399238706</c:v>
                </c:pt>
                <c:pt idx="315">
                  <c:v>-2.0599592927343302</c:v>
                </c:pt>
                <c:pt idx="316">
                  <c:v>-1.1250394995794686</c:v>
                </c:pt>
                <c:pt idx="317">
                  <c:v>-0.23206212487677291</c:v>
                </c:pt>
                <c:pt idx="318">
                  <c:v>-1.4766375738345694</c:v>
                </c:pt>
                <c:pt idx="319">
                  <c:v>-2.34478500211452</c:v>
                </c:pt>
                <c:pt idx="320">
                  <c:v>0.97420262296672355</c:v>
                </c:pt>
                <c:pt idx="321">
                  <c:v>-2.7274508428483628</c:v>
                </c:pt>
                <c:pt idx="322">
                  <c:v>-3.3642004208011471</c:v>
                </c:pt>
                <c:pt idx="323">
                  <c:v>0.97420262296672355</c:v>
                </c:pt>
                <c:pt idx="324">
                  <c:v>-1.4402702219421748</c:v>
                </c:pt>
                <c:pt idx="325">
                  <c:v>-2.0084563183834909</c:v>
                </c:pt>
                <c:pt idx="326">
                  <c:v>-3.6290266704337846</c:v>
                </c:pt>
                <c:pt idx="327">
                  <c:v>-3.5997064435059478</c:v>
                </c:pt>
                <c:pt idx="328">
                  <c:v>-1.9056321656171491</c:v>
                </c:pt>
                <c:pt idx="329">
                  <c:v>-1.2356728198406017</c:v>
                </c:pt>
                <c:pt idx="330">
                  <c:v>-2.7224614457573395</c:v>
                </c:pt>
                <c:pt idx="331">
                  <c:v>-3.3161192287083949</c:v>
                </c:pt>
                <c:pt idx="332">
                  <c:v>-3.1717114808745386</c:v>
                </c:pt>
                <c:pt idx="333">
                  <c:v>-1.9661659165145942</c:v>
                </c:pt>
                <c:pt idx="334">
                  <c:v>-2.9689699737493882</c:v>
                </c:pt>
                <c:pt idx="335">
                  <c:v>-2.8981017984597379</c:v>
                </c:pt>
                <c:pt idx="336">
                  <c:v>-1.3137690004521012</c:v>
                </c:pt>
                <c:pt idx="337">
                  <c:v>-3.0241843841970883</c:v>
                </c:pt>
                <c:pt idx="338">
                  <c:v>-3.0173446515266029</c:v>
                </c:pt>
                <c:pt idx="339">
                  <c:v>-4.0844648383363804</c:v>
                </c:pt>
                <c:pt idx="340">
                  <c:v>-1.620242473648581</c:v>
                </c:pt>
                <c:pt idx="341">
                  <c:v>-1.0971799648040346</c:v>
                </c:pt>
                <c:pt idx="342">
                  <c:v>-1.7132337748397077</c:v>
                </c:pt>
                <c:pt idx="343">
                  <c:v>-1.9156630674907404</c:v>
                </c:pt>
                <c:pt idx="344">
                  <c:v>-2.21237440910107</c:v>
                </c:pt>
                <c:pt idx="345">
                  <c:v>-1.7614187913137371</c:v>
                </c:pt>
                <c:pt idx="346">
                  <c:v>-1.8793231929144945</c:v>
                </c:pt>
                <c:pt idx="347">
                  <c:v>-2.2387827012992894</c:v>
                </c:pt>
                <c:pt idx="348">
                  <c:v>-2.3637064435059507</c:v>
                </c:pt>
                <c:pt idx="349">
                  <c:v>-2.0336224829135752</c:v>
                </c:pt>
                <c:pt idx="350">
                  <c:v>-2.4600241334332651</c:v>
                </c:pt>
                <c:pt idx="351">
                  <c:v>-0.80213346205236036</c:v>
                </c:pt>
                <c:pt idx="352">
                  <c:v>-1.8707798991537441</c:v>
                </c:pt>
                <c:pt idx="353">
                  <c:v>-4.2735924353169708</c:v>
                </c:pt>
                <c:pt idx="354">
                  <c:v>-1.9552689341960665</c:v>
                </c:pt>
                <c:pt idx="355">
                  <c:v>-0.49313346205235931</c:v>
                </c:pt>
                <c:pt idx="356">
                  <c:v>-4.1584450638834891</c:v>
                </c:pt>
                <c:pt idx="357">
                  <c:v>-2.920314267494831</c:v>
                </c:pt>
                <c:pt idx="358">
                  <c:v>-1.8000996348124438</c:v>
                </c:pt>
                <c:pt idx="359">
                  <c:v>-3.8193761181431896</c:v>
                </c:pt>
                <c:pt idx="360">
                  <c:v>-4.6531463678642275</c:v>
                </c:pt>
                <c:pt idx="361">
                  <c:v>-2.4334686917363904</c:v>
                </c:pt>
                <c:pt idx="362">
                  <c:v>-3.3607939334802559</c:v>
                </c:pt>
                <c:pt idx="363">
                  <c:v>-0.16110248850728226</c:v>
                </c:pt>
                <c:pt idx="364">
                  <c:v>-0.41027022194217366</c:v>
                </c:pt>
                <c:pt idx="365">
                  <c:v>-0.68517996480403198</c:v>
                </c:pt>
                <c:pt idx="366">
                  <c:v>-0.54200274202183252</c:v>
                </c:pt>
                <c:pt idx="367">
                  <c:v>-0.79006837481550463</c:v>
                </c:pt>
                <c:pt idx="368">
                  <c:v>-1.1974631046148581</c:v>
                </c:pt>
                <c:pt idx="369">
                  <c:v>-1.5784920422262765</c:v>
                </c:pt>
                <c:pt idx="370">
                  <c:v>-1.7111040964786639</c:v>
                </c:pt>
                <c:pt idx="371">
                  <c:v>-1.224387425839037</c:v>
                </c:pt>
                <c:pt idx="372">
                  <c:v>-1.8327114808745364</c:v>
                </c:pt>
                <c:pt idx="373">
                  <c:v>-2.064657990806154</c:v>
                </c:pt>
                <c:pt idx="374">
                  <c:v>-1.5207850021145184</c:v>
                </c:pt>
                <c:pt idx="375">
                  <c:v>-1.3618734636674361</c:v>
                </c:pt>
                <c:pt idx="376">
                  <c:v>-1.6887326527888753</c:v>
                </c:pt>
                <c:pt idx="377">
                  <c:v>-2.6440683748155074</c:v>
                </c:pt>
                <c:pt idx="378">
                  <c:v>-0.48841797988686508</c:v>
                </c:pt>
                <c:pt idx="379">
                  <c:v>-2.5703322547017216</c:v>
                </c:pt>
                <c:pt idx="380">
                  <c:v>-1.6629959688228553</c:v>
                </c:pt>
                <c:pt idx="381">
                  <c:v>-1.8660767863946504</c:v>
                </c:pt>
                <c:pt idx="382">
                  <c:v>-1.4161840175219211</c:v>
                </c:pt>
                <c:pt idx="383">
                  <c:v>-2.347812519385144</c:v>
                </c:pt>
                <c:pt idx="384">
                  <c:v>-2.1849363308904302</c:v>
                </c:pt>
                <c:pt idx="385">
                  <c:v>-1.5628157399706382</c:v>
                </c:pt>
                <c:pt idx="386">
                  <c:v>-1.5966321656171516</c:v>
                </c:pt>
                <c:pt idx="387">
                  <c:v>-2.4654395023049531</c:v>
                </c:pt>
                <c:pt idx="388">
                  <c:v>-2.5214508428483633</c:v>
                </c:pt>
                <c:pt idx="389">
                  <c:v>-3.1344614457573385</c:v>
                </c:pt>
                <c:pt idx="390">
                  <c:v>-2.4927223541283183</c:v>
                </c:pt>
                <c:pt idx="391">
                  <c:v>-2.6402326202091899</c:v>
                </c:pt>
                <c:pt idx="392">
                  <c:v>0.97449754938953248</c:v>
                </c:pt>
                <c:pt idx="393">
                  <c:v>0.31113582788395178</c:v>
                </c:pt>
                <c:pt idx="394">
                  <c:v>-0.36286258788912207</c:v>
                </c:pt>
                <c:pt idx="395">
                  <c:v>1.8585792118285518</c:v>
                </c:pt>
                <c:pt idx="396">
                  <c:v>-2.0722354128320575E-2</c:v>
                </c:pt>
                <c:pt idx="397">
                  <c:v>3.510448552818346E-2</c:v>
                </c:pt>
                <c:pt idx="398">
                  <c:v>0.20713223761231703</c:v>
                </c:pt>
                <c:pt idx="399">
                  <c:v>0.39306630517954844</c:v>
                </c:pt>
                <c:pt idx="400">
                  <c:v>-6.7895514471818075E-2</c:v>
                </c:pt>
                <c:pt idx="401">
                  <c:v>-0.26766306749074076</c:v>
                </c:pt>
                <c:pt idx="402">
                  <c:v>-0.40505709481006136</c:v>
                </c:pt>
                <c:pt idx="403">
                  <c:v>-0.74259150543366559</c:v>
                </c:pt>
                <c:pt idx="404">
                  <c:v>-1.2541463678642266</c:v>
                </c:pt>
                <c:pt idx="405">
                  <c:v>-0.53314636786422653</c:v>
                </c:pt>
                <c:pt idx="406">
                  <c:v>-0.88241712618068391</c:v>
                </c:pt>
                <c:pt idx="407">
                  <c:v>-0.22904189828582844</c:v>
                </c:pt>
                <c:pt idx="408">
                  <c:v>-0.63872235412831913</c:v>
                </c:pt>
                <c:pt idx="409">
                  <c:v>0.17269568157058757</c:v>
                </c:pt>
                <c:pt idx="410">
                  <c:v>0.31072977805782642</c:v>
                </c:pt>
                <c:pt idx="411">
                  <c:v>4.2409836489419206E-2</c:v>
                </c:pt>
                <c:pt idx="412">
                  <c:v>0.13693162518449498</c:v>
                </c:pt>
                <c:pt idx="413">
                  <c:v>0.95928574617756368</c:v>
                </c:pt>
                <c:pt idx="414">
                  <c:v>0.17250795777372119</c:v>
                </c:pt>
                <c:pt idx="415">
                  <c:v>-0.23300274202183147</c:v>
                </c:pt>
                <c:pt idx="416">
                  <c:v>-0.26809004395781955</c:v>
                </c:pt>
                <c:pt idx="417">
                  <c:v>-9.0650196289427498E-2</c:v>
                </c:pt>
                <c:pt idx="418">
                  <c:v>4.0909956042181506E-2</c:v>
                </c:pt>
                <c:pt idx="419">
                  <c:v>-0.26809004395781955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A1-4779-9601-768BE771E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676480"/>
        <c:axId val="222678400"/>
      </c:scatterChart>
      <c:valAx>
        <c:axId val="2226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22678400"/>
        <c:crosses val="autoZero"/>
        <c:crossBetween val="midCat"/>
      </c:valAx>
      <c:valAx>
        <c:axId val="22267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2267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95000"/>
                    <a:lumOff val="5000"/>
                  </a:schemeClr>
                </a:solidFill>
              </a:rPr>
              <a:t>Trorey 2021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'Ht Est 2021'!$T$2</c:f>
              <c:strCache>
                <c:ptCount val="1"/>
                <c:pt idx="0">
                  <c:v>Resíduo Trorey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'Ht Est 2021'!$S$3:$S$422</c:f>
              <c:numCache>
                <c:formatCode>0.00</c:formatCode>
                <c:ptCount val="420"/>
                <c:pt idx="0">
                  <c:v>19.60433690722606</c:v>
                </c:pt>
                <c:pt idx="1">
                  <c:v>22.12005193987018</c:v>
                </c:pt>
                <c:pt idx="2">
                  <c:v>17.388784486325193</c:v>
                </c:pt>
                <c:pt idx="3">
                  <c:v>22.022887026054171</c:v>
                </c:pt>
                <c:pt idx="4">
                  <c:v>22.928391928401055</c:v>
                </c:pt>
                <c:pt idx="5">
                  <c:v>22.838211000352196</c:v>
                </c:pt>
                <c:pt idx="6">
                  <c:v>17.301712845627087</c:v>
                </c:pt>
                <c:pt idx="7">
                  <c:v>24.660281656459421</c:v>
                </c:pt>
                <c:pt idx="8">
                  <c:v>17.776174724652861</c:v>
                </c:pt>
                <c:pt idx="9">
                  <c:v>23.867196399173388</c:v>
                </c:pt>
                <c:pt idx="10">
                  <c:v>23.452554761950779</c:v>
                </c:pt>
                <c:pt idx="11">
                  <c:v>23.648561264468512</c:v>
                </c:pt>
                <c:pt idx="12">
                  <c:v>23.785879760752056</c:v>
                </c:pt>
                <c:pt idx="13">
                  <c:v>25.058667760338015</c:v>
                </c:pt>
                <c:pt idx="14">
                  <c:v>23.537094778418492</c:v>
                </c:pt>
                <c:pt idx="15">
                  <c:v>21.422974808414647</c:v>
                </c:pt>
                <c:pt idx="16">
                  <c:v>22.2483516223846</c:v>
                </c:pt>
                <c:pt idx="17">
                  <c:v>23.758595138053472</c:v>
                </c:pt>
                <c:pt idx="18">
                  <c:v>21.006916439756424</c:v>
                </c:pt>
                <c:pt idx="19">
                  <c:v>21.693183991861513</c:v>
                </c:pt>
                <c:pt idx="20">
                  <c:v>21.759840904932574</c:v>
                </c:pt>
                <c:pt idx="21">
                  <c:v>23.164934718919135</c:v>
                </c:pt>
                <c:pt idx="22">
                  <c:v>23.894122868755701</c:v>
                </c:pt>
                <c:pt idx="23">
                  <c:v>20.284833576024948</c:v>
                </c:pt>
                <c:pt idx="24">
                  <c:v>24.660281656459421</c:v>
                </c:pt>
                <c:pt idx="25">
                  <c:v>24.080101084018047</c:v>
                </c:pt>
                <c:pt idx="26">
                  <c:v>24.68443243939069</c:v>
                </c:pt>
                <c:pt idx="27">
                  <c:v>21.251184074690705</c:v>
                </c:pt>
                <c:pt idx="28">
                  <c:v>21.216557313108726</c:v>
                </c:pt>
                <c:pt idx="29">
                  <c:v>21.55879570637061</c:v>
                </c:pt>
                <c:pt idx="30">
                  <c:v>22.98806485570497</c:v>
                </c:pt>
                <c:pt idx="31">
                  <c:v>21.59252708516194</c:v>
                </c:pt>
                <c:pt idx="32">
                  <c:v>19.985972143276971</c:v>
                </c:pt>
                <c:pt idx="33">
                  <c:v>21.72655721753658</c:v>
                </c:pt>
                <c:pt idx="34">
                  <c:v>20.614203009517873</c:v>
                </c:pt>
                <c:pt idx="35">
                  <c:v>21.006916439756424</c:v>
                </c:pt>
                <c:pt idx="36">
                  <c:v>20.395429231700849</c:v>
                </c:pt>
                <c:pt idx="37">
                  <c:v>22.655431610719685</c:v>
                </c:pt>
                <c:pt idx="38">
                  <c:v>18.692596087403444</c:v>
                </c:pt>
                <c:pt idx="39">
                  <c:v>22.184380857685525</c:v>
                </c:pt>
                <c:pt idx="40">
                  <c:v>22.2483516223846</c:v>
                </c:pt>
                <c:pt idx="41">
                  <c:v>22.12005193987018</c:v>
                </c:pt>
                <c:pt idx="42">
                  <c:v>21.320168983017481</c:v>
                </c:pt>
                <c:pt idx="43">
                  <c:v>19.253209671920104</c:v>
                </c:pt>
                <c:pt idx="44">
                  <c:v>19.681380260668771</c:v>
                </c:pt>
                <c:pt idx="45">
                  <c:v>23.813074845171563</c:v>
                </c:pt>
                <c:pt idx="46">
                  <c:v>21.957662725448159</c:v>
                </c:pt>
                <c:pt idx="47">
                  <c:v>21.859154737446168</c:v>
                </c:pt>
                <c:pt idx="48">
                  <c:v>20.758261429147911</c:v>
                </c:pt>
                <c:pt idx="49">
                  <c:v>23.07690270956785</c:v>
                </c:pt>
                <c:pt idx="50">
                  <c:v>21.042080431012806</c:v>
                </c:pt>
                <c:pt idx="51">
                  <c:v>23.252160883758819</c:v>
                </c:pt>
                <c:pt idx="52">
                  <c:v>16.727017198880532</c:v>
                </c:pt>
                <c:pt idx="53">
                  <c:v>21.826139664887364</c:v>
                </c:pt>
                <c:pt idx="54">
                  <c:v>22.98806485570497</c:v>
                </c:pt>
                <c:pt idx="55">
                  <c:v>22.50065315001828</c:v>
                </c:pt>
                <c:pt idx="56">
                  <c:v>22.958273161192551</c:v>
                </c:pt>
                <c:pt idx="57">
                  <c:v>20.758261429147911</c:v>
                </c:pt>
                <c:pt idx="58">
                  <c:v>20.468711977422792</c:v>
                </c:pt>
                <c:pt idx="59">
                  <c:v>18.814204951404463</c:v>
                </c:pt>
                <c:pt idx="60">
                  <c:v>19.253209671920104</c:v>
                </c:pt>
                <c:pt idx="61">
                  <c:v>19.331864714386004</c:v>
                </c:pt>
                <c:pt idx="62">
                  <c:v>18.488123881820439</c:v>
                </c:pt>
                <c:pt idx="63">
                  <c:v>20.829753409288532</c:v>
                </c:pt>
                <c:pt idx="64">
                  <c:v>14.912138443667965</c:v>
                </c:pt>
                <c:pt idx="65">
                  <c:v>20.321788332862656</c:v>
                </c:pt>
                <c:pt idx="66">
                  <c:v>19.488100339969005</c:v>
                </c:pt>
                <c:pt idx="67">
                  <c:v>23.252160883758819</c:v>
                </c:pt>
                <c:pt idx="68">
                  <c:v>22.838211000352196</c:v>
                </c:pt>
                <c:pt idx="69">
                  <c:v>22.8984211573305</c:v>
                </c:pt>
                <c:pt idx="70">
                  <c:v>22.958273161192551</c:v>
                </c:pt>
                <c:pt idx="71">
                  <c:v>22.80797161444444</c:v>
                </c:pt>
                <c:pt idx="72">
                  <c:v>21.077154883990122</c:v>
                </c:pt>
                <c:pt idx="73">
                  <c:v>18.364366099121838</c:v>
                </c:pt>
                <c:pt idx="74">
                  <c:v>17.345293435115664</c:v>
                </c:pt>
                <c:pt idx="75">
                  <c:v>19.79627375373985</c:v>
                </c:pt>
                <c:pt idx="76">
                  <c:v>18.651880722844972</c:v>
                </c:pt>
                <c:pt idx="77">
                  <c:v>17.690714772977952</c:v>
                </c:pt>
                <c:pt idx="78">
                  <c:v>21.72655721753658</c:v>
                </c:pt>
                <c:pt idx="79">
                  <c:v>19.015095625824834</c:v>
                </c:pt>
                <c:pt idx="80">
                  <c:v>16.501951189112344</c:v>
                </c:pt>
                <c:pt idx="81">
                  <c:v>19.985972143276971</c:v>
                </c:pt>
                <c:pt idx="82">
                  <c:v>19.488100339969005</c:v>
                </c:pt>
                <c:pt idx="83">
                  <c:v>22.80797161444444</c:v>
                </c:pt>
                <c:pt idx="84">
                  <c:v>22.68611868802277</c:v>
                </c:pt>
                <c:pt idx="85">
                  <c:v>23.813074845171563</c:v>
                </c:pt>
                <c:pt idx="86">
                  <c:v>22.777642690257615</c:v>
                </c:pt>
                <c:pt idx="87">
                  <c:v>24.31276917611974</c:v>
                </c:pt>
                <c:pt idx="88">
                  <c:v>20.68641129589103</c:v>
                </c:pt>
                <c:pt idx="89">
                  <c:v>21.251184074690705</c:v>
                </c:pt>
                <c:pt idx="90">
                  <c:v>23.867196399173388</c:v>
                </c:pt>
                <c:pt idx="91">
                  <c:v>22.50065315001828</c:v>
                </c:pt>
                <c:pt idx="92">
                  <c:v>21.693183991861513</c:v>
                </c:pt>
                <c:pt idx="93">
                  <c:v>23.452554761950779</c:v>
                </c:pt>
                <c:pt idx="94">
                  <c:v>22.747224227791733</c:v>
                </c:pt>
                <c:pt idx="95">
                  <c:v>23.309863968923274</c:v>
                </c:pt>
                <c:pt idx="96">
                  <c:v>22.34363623234022</c:v>
                </c:pt>
                <c:pt idx="97">
                  <c:v>24.080101084018047</c:v>
                </c:pt>
                <c:pt idx="98">
                  <c:v>23.480824305719082</c:v>
                </c:pt>
                <c:pt idx="99">
                  <c:v>23.676204040283352</c:v>
                </c:pt>
                <c:pt idx="100">
                  <c:v>22.838211000352196</c:v>
                </c:pt>
                <c:pt idx="101">
                  <c:v>22.624654995137533</c:v>
                </c:pt>
                <c:pt idx="102">
                  <c:v>20.210655447512348</c:v>
                </c:pt>
                <c:pt idx="103">
                  <c:v>21.216557313108726</c:v>
                </c:pt>
                <c:pt idx="104">
                  <c:v>22.747224227791733</c:v>
                </c:pt>
                <c:pt idx="105">
                  <c:v>22.216411009174596</c:v>
                </c:pt>
                <c:pt idx="106">
                  <c:v>21.759840904932574</c:v>
                </c:pt>
                <c:pt idx="107">
                  <c:v>15.813322417947905</c:v>
                </c:pt>
                <c:pt idx="108">
                  <c:v>23.22317503375799</c:v>
                </c:pt>
                <c:pt idx="109">
                  <c:v>21.859154737446168</c:v>
                </c:pt>
                <c:pt idx="110">
                  <c:v>24.388713517797118</c:v>
                </c:pt>
                <c:pt idx="111">
                  <c:v>24.210256517976315</c:v>
                </c:pt>
                <c:pt idx="112">
                  <c:v>25.10383548643324</c:v>
                </c:pt>
                <c:pt idx="113">
                  <c:v>24.827456833117907</c:v>
                </c:pt>
                <c:pt idx="114">
                  <c:v>24.338173494957928</c:v>
                </c:pt>
                <c:pt idx="115">
                  <c:v>24.261691923606165</c:v>
                </c:pt>
                <c:pt idx="116">
                  <c:v>23.164934718919135</c:v>
                </c:pt>
                <c:pt idx="117">
                  <c:v>22.868360847980885</c:v>
                </c:pt>
                <c:pt idx="118">
                  <c:v>21.077154883990122</c:v>
                </c:pt>
                <c:pt idx="119">
                  <c:v>18.773758201683187</c:v>
                </c:pt>
                <c:pt idx="120">
                  <c:v>18.733221913682854</c:v>
                </c:pt>
                <c:pt idx="121">
                  <c:v>23.106336250964006</c:v>
                </c:pt>
                <c:pt idx="122">
                  <c:v>21.320168983017481</c:v>
                </c:pt>
                <c:pt idx="123">
                  <c:v>22.98806485570497</c:v>
                </c:pt>
                <c:pt idx="124">
                  <c:v>21.759840904932574</c:v>
                </c:pt>
                <c:pt idx="125">
                  <c:v>25.494228131058417</c:v>
                </c:pt>
                <c:pt idx="126">
                  <c:v>24.287275319002482</c:v>
                </c:pt>
                <c:pt idx="127">
                  <c:v>24.990244634102176</c:v>
                </c:pt>
                <c:pt idx="128">
                  <c:v>25.058667760338015</c:v>
                </c:pt>
                <c:pt idx="129">
                  <c:v>24.827456833117907</c:v>
                </c:pt>
                <c:pt idx="130">
                  <c:v>26.006912722113508</c:v>
                </c:pt>
                <c:pt idx="131">
                  <c:v>22.50065315001828</c:v>
                </c:pt>
                <c:pt idx="132">
                  <c:v>19.985972143276971</c:v>
                </c:pt>
                <c:pt idx="133">
                  <c:v>23.785879760752056</c:v>
                </c:pt>
                <c:pt idx="134">
                  <c:v>24.538184667617095</c:v>
                </c:pt>
                <c:pt idx="135">
                  <c:v>22.868360847980885</c:v>
                </c:pt>
                <c:pt idx="136">
                  <c:v>23.164934718919135</c:v>
                </c:pt>
                <c:pt idx="137">
                  <c:v>21.826139664887364</c:v>
                </c:pt>
                <c:pt idx="138">
                  <c:v>25.17091553848309</c:v>
                </c:pt>
                <c:pt idx="139">
                  <c:v>25.12628504206225</c:v>
                </c:pt>
                <c:pt idx="140">
                  <c:v>25.17091553848309</c:v>
                </c:pt>
                <c:pt idx="141">
                  <c:v>25.409981281844452</c:v>
                </c:pt>
                <c:pt idx="142">
                  <c:v>24.23601898993077</c:v>
                </c:pt>
                <c:pt idx="143">
                  <c:v>24.027412142481282</c:v>
                </c:pt>
                <c:pt idx="144">
                  <c:v>21.422974808414647</c:v>
                </c:pt>
                <c:pt idx="145">
                  <c:v>22.68611868802277</c:v>
                </c:pt>
                <c:pt idx="146">
                  <c:v>21.924916267726566</c:v>
                </c:pt>
                <c:pt idx="147">
                  <c:v>22.655431610719685</c:v>
                </c:pt>
                <c:pt idx="148">
                  <c:v>21.251184074690705</c:v>
                </c:pt>
                <c:pt idx="149">
                  <c:v>23.920959800058949</c:v>
                </c:pt>
                <c:pt idx="150">
                  <c:v>21.793035054049504</c:v>
                </c:pt>
                <c:pt idx="151">
                  <c:v>24.338173494957928</c:v>
                </c:pt>
                <c:pt idx="152">
                  <c:v>24.538184667617095</c:v>
                </c:pt>
                <c:pt idx="153">
                  <c:v>24.944181525216287</c:v>
                </c:pt>
                <c:pt idx="154">
                  <c:v>24.944181525216287</c:v>
                </c:pt>
                <c:pt idx="155">
                  <c:v>24.587292077991222</c:v>
                </c:pt>
                <c:pt idx="156">
                  <c:v>24.587292077991222</c:v>
                </c:pt>
                <c:pt idx="157">
                  <c:v>23.731220977075836</c:v>
                </c:pt>
                <c:pt idx="158">
                  <c:v>12.544020004881041</c:v>
                </c:pt>
                <c:pt idx="159">
                  <c:v>22.022887026054171</c:v>
                </c:pt>
                <c:pt idx="160">
                  <c:v>21.422974808414647</c:v>
                </c:pt>
                <c:pt idx="161">
                  <c:v>20.829753409288532</c:v>
                </c:pt>
                <c:pt idx="162">
                  <c:v>22.68611868802277</c:v>
                </c:pt>
                <c:pt idx="163">
                  <c:v>20.541636570028473</c:v>
                </c:pt>
                <c:pt idx="164">
                  <c:v>17.561853308372587</c:v>
                </c:pt>
                <c:pt idx="165">
                  <c:v>22.747224227791733</c:v>
                </c:pt>
                <c:pt idx="166">
                  <c:v>23.452554761950779</c:v>
                </c:pt>
                <c:pt idx="167">
                  <c:v>23.676204040283352</c:v>
                </c:pt>
                <c:pt idx="168">
                  <c:v>23.676204040283352</c:v>
                </c:pt>
                <c:pt idx="169">
                  <c:v>24.184404507742791</c:v>
                </c:pt>
                <c:pt idx="170">
                  <c:v>24.463852014962903</c:v>
                </c:pt>
                <c:pt idx="171">
                  <c:v>22.928391928401055</c:v>
                </c:pt>
                <c:pt idx="172">
                  <c:v>15.343044285621696</c:v>
                </c:pt>
                <c:pt idx="173">
                  <c:v>23.676204040283352</c:v>
                </c:pt>
                <c:pt idx="174">
                  <c:v>22.280202697315538</c:v>
                </c:pt>
                <c:pt idx="175">
                  <c:v>16.45666937232151</c:v>
                </c:pt>
                <c:pt idx="176">
                  <c:v>21.759840904932574</c:v>
                </c:pt>
                <c:pt idx="177">
                  <c:v>19.872421724391899</c:v>
                </c:pt>
                <c:pt idx="178">
                  <c:v>21.957662725448159</c:v>
                </c:pt>
                <c:pt idx="179">
                  <c:v>21.55879570637061</c:v>
                </c:pt>
                <c:pt idx="180">
                  <c:v>20.900887236312883</c:v>
                </c:pt>
                <c:pt idx="181">
                  <c:v>24.463852014962903</c:v>
                </c:pt>
                <c:pt idx="182">
                  <c:v>23.676204040283352</c:v>
                </c:pt>
                <c:pt idx="183">
                  <c:v>25.10383548643324</c:v>
                </c:pt>
                <c:pt idx="184">
                  <c:v>24.463852014962903</c:v>
                </c:pt>
                <c:pt idx="185">
                  <c:v>22.055364868938568</c:v>
                </c:pt>
                <c:pt idx="186">
                  <c:v>21.112139798688371</c:v>
                </c:pt>
                <c:pt idx="187">
                  <c:v>21.826139664887364</c:v>
                </c:pt>
                <c:pt idx="188">
                  <c:v>20.173432075837454</c:v>
                </c:pt>
                <c:pt idx="189">
                  <c:v>17.345293435115664</c:v>
                </c:pt>
                <c:pt idx="190">
                  <c:v>22.055364868938568</c:v>
                </c:pt>
                <c:pt idx="191">
                  <c:v>20.358653551421284</c:v>
                </c:pt>
                <c:pt idx="192">
                  <c:v>19.449175740991855</c:v>
                </c:pt>
                <c:pt idx="193">
                  <c:v>21.077154883990122</c:v>
                </c:pt>
                <c:pt idx="194">
                  <c:v>20.900887236312883</c:v>
                </c:pt>
                <c:pt idx="195">
                  <c:v>23.480824305719082</c:v>
                </c:pt>
                <c:pt idx="196">
                  <c:v>22.958273161192551</c:v>
                </c:pt>
                <c:pt idx="197">
                  <c:v>22.8984211573305</c:v>
                </c:pt>
                <c:pt idx="198">
                  <c:v>22.8984211573305</c:v>
                </c:pt>
                <c:pt idx="199">
                  <c:v>23.894122868755701</c:v>
                </c:pt>
                <c:pt idx="200">
                  <c:v>20.136119165883493</c:v>
                </c:pt>
                <c:pt idx="201">
                  <c:v>20.650351921843988</c:v>
                </c:pt>
                <c:pt idx="202">
                  <c:v>20.936319842406466</c:v>
                </c:pt>
                <c:pt idx="203">
                  <c:v>17.818770393071709</c:v>
                </c:pt>
                <c:pt idx="204">
                  <c:v>20.722381131659002</c:v>
                </c:pt>
                <c:pt idx="205">
                  <c:v>20.468711977422792</c:v>
                </c:pt>
                <c:pt idx="206">
                  <c:v>21.422974808414647</c:v>
                </c:pt>
                <c:pt idx="207">
                  <c:v>22.655431610719685</c:v>
                </c:pt>
                <c:pt idx="208">
                  <c:v>20.468711977422792</c:v>
                </c:pt>
                <c:pt idx="209">
                  <c:v>19.719767629971535</c:v>
                </c:pt>
                <c:pt idx="210">
                  <c:v>22.8984211573305</c:v>
                </c:pt>
                <c:pt idx="211">
                  <c:v>23.947707193083133</c:v>
                </c:pt>
                <c:pt idx="212">
                  <c:v>23.395747059576976</c:v>
                </c:pt>
                <c:pt idx="213">
                  <c:v>23.106336250964006</c:v>
                </c:pt>
                <c:pt idx="214">
                  <c:v>21.859154737446168</c:v>
                </c:pt>
                <c:pt idx="215">
                  <c:v>22.777642690257615</c:v>
                </c:pt>
                <c:pt idx="216">
                  <c:v>23.252160883758819</c:v>
                </c:pt>
                <c:pt idx="217">
                  <c:v>22.406711614248646</c:v>
                </c:pt>
                <c:pt idx="218">
                  <c:v>21.892080271725899</c:v>
                </c:pt>
                <c:pt idx="219">
                  <c:v>20.210655447512348</c:v>
                </c:pt>
                <c:pt idx="220">
                  <c:v>20.900887236312883</c:v>
                </c:pt>
                <c:pt idx="221">
                  <c:v>21.524974789300217</c:v>
                </c:pt>
                <c:pt idx="222">
                  <c:v>22.8984211573305</c:v>
                </c:pt>
                <c:pt idx="223">
                  <c:v>22.406711614248646</c:v>
                </c:pt>
                <c:pt idx="224">
                  <c:v>23.813074845171563</c:v>
                </c:pt>
                <c:pt idx="225">
                  <c:v>23.537094778418492</c:v>
                </c:pt>
                <c:pt idx="226">
                  <c:v>24.587292077991222</c:v>
                </c:pt>
                <c:pt idx="227">
                  <c:v>22.958273161192551</c:v>
                </c:pt>
                <c:pt idx="228">
                  <c:v>21.55879570637061</c:v>
                </c:pt>
                <c:pt idx="229">
                  <c:v>23.395747059576976</c:v>
                </c:pt>
                <c:pt idx="230">
                  <c:v>20.722381131659002</c:v>
                </c:pt>
                <c:pt idx="231">
                  <c:v>19.719767629971535</c:v>
                </c:pt>
                <c:pt idx="232">
                  <c:v>18.446960825866633</c:v>
                </c:pt>
                <c:pt idx="233">
                  <c:v>20.284833576024948</c:v>
                </c:pt>
                <c:pt idx="234">
                  <c:v>24.463852014962903</c:v>
                </c:pt>
                <c:pt idx="235">
                  <c:v>21.59252708516194</c:v>
                </c:pt>
                <c:pt idx="236">
                  <c:v>24.897760263214135</c:v>
                </c:pt>
                <c:pt idx="237">
                  <c:v>23.813074845171563</c:v>
                </c:pt>
                <c:pt idx="238">
                  <c:v>24.184404507742791</c:v>
                </c:pt>
                <c:pt idx="239">
                  <c:v>23.537094778418492</c:v>
                </c:pt>
                <c:pt idx="240">
                  <c:v>19.834392508205397</c:v>
                </c:pt>
                <c:pt idx="241">
                  <c:v>20.358653551421284</c:v>
                </c:pt>
                <c:pt idx="242">
                  <c:v>17.345293435115664</c:v>
                </c:pt>
                <c:pt idx="243">
                  <c:v>20.395429231700849</c:v>
                </c:pt>
                <c:pt idx="244">
                  <c:v>19.642903353086947</c:v>
                </c:pt>
                <c:pt idx="245">
                  <c:v>20.468711977422792</c:v>
                </c:pt>
                <c:pt idx="246">
                  <c:v>20.173432075837454</c:v>
                </c:pt>
                <c:pt idx="247">
                  <c:v>20.577964558912708</c:v>
                </c:pt>
                <c:pt idx="248">
                  <c:v>19.292581962292594</c:v>
                </c:pt>
                <c:pt idx="249">
                  <c:v>20.023643206347199</c:v>
                </c:pt>
                <c:pt idx="250">
                  <c:v>22.406711614248646</c:v>
                </c:pt>
                <c:pt idx="251">
                  <c:v>22.716716227046785</c:v>
                </c:pt>
                <c:pt idx="252">
                  <c:v>23.676204040283352</c:v>
                </c:pt>
                <c:pt idx="253">
                  <c:v>24.158462959230206</c:v>
                </c:pt>
                <c:pt idx="254">
                  <c:v>22.152261167917381</c:v>
                </c:pt>
                <c:pt idx="255">
                  <c:v>22.184380857685525</c:v>
                </c:pt>
                <c:pt idx="256">
                  <c:v>20.210655447512348</c:v>
                </c:pt>
                <c:pt idx="257">
                  <c:v>18.488123881820439</c:v>
                </c:pt>
                <c:pt idx="258">
                  <c:v>22.2483516223846</c:v>
                </c:pt>
                <c:pt idx="259">
                  <c:v>19.526935400667085</c:v>
                </c:pt>
                <c:pt idx="260">
                  <c:v>19.565680923086106</c:v>
                </c:pt>
                <c:pt idx="261">
                  <c:v>21.216557313108726</c:v>
                </c:pt>
                <c:pt idx="262">
                  <c:v>21.859154737446168</c:v>
                </c:pt>
                <c:pt idx="263">
                  <c:v>15.532229997900968</c:v>
                </c:pt>
                <c:pt idx="264">
                  <c:v>21.181841013247674</c:v>
                </c:pt>
                <c:pt idx="265">
                  <c:v>23.194099645478083</c:v>
                </c:pt>
                <c:pt idx="266">
                  <c:v>22.593788841276321</c:v>
                </c:pt>
                <c:pt idx="267">
                  <c:v>22.280202697315538</c:v>
                </c:pt>
                <c:pt idx="268">
                  <c:v>22.868360847980885</c:v>
                </c:pt>
                <c:pt idx="269">
                  <c:v>22.655431610719685</c:v>
                </c:pt>
                <c:pt idx="270">
                  <c:v>20.395429231700849</c:v>
                </c:pt>
                <c:pt idx="271">
                  <c:v>17.301712845627087</c:v>
                </c:pt>
                <c:pt idx="272">
                  <c:v>19.642903353086947</c:v>
                </c:pt>
                <c:pt idx="273">
                  <c:v>19.253209671920104</c:v>
                </c:pt>
                <c:pt idx="274">
                  <c:v>20.023643206347199</c:v>
                </c:pt>
                <c:pt idx="275">
                  <c:v>21.793035054049504</c:v>
                </c:pt>
                <c:pt idx="276">
                  <c:v>15.766697526971075</c:v>
                </c:pt>
                <c:pt idx="277">
                  <c:v>20.358653551421284</c:v>
                </c:pt>
                <c:pt idx="278">
                  <c:v>20.098716717650461</c:v>
                </c:pt>
                <c:pt idx="279">
                  <c:v>23.731220977075836</c:v>
                </c:pt>
                <c:pt idx="280">
                  <c:v>23.920959800058949</c:v>
                </c:pt>
                <c:pt idx="281">
                  <c:v>24.027412142481282</c:v>
                </c:pt>
                <c:pt idx="282">
                  <c:v>24.287275319002482</c:v>
                </c:pt>
                <c:pt idx="283">
                  <c:v>24.438895387520041</c:v>
                </c:pt>
                <c:pt idx="284">
                  <c:v>21.006916439756424</c:v>
                </c:pt>
                <c:pt idx="285">
                  <c:v>19.253209671920104</c:v>
                </c:pt>
                <c:pt idx="286">
                  <c:v>16.501951189112344</c:v>
                </c:pt>
                <c:pt idx="287">
                  <c:v>21.859154737446168</c:v>
                </c:pt>
                <c:pt idx="288">
                  <c:v>22.747224227791733</c:v>
                </c:pt>
                <c:pt idx="289">
                  <c:v>22.12005193987018</c:v>
                </c:pt>
                <c:pt idx="290">
                  <c:v>23.920959800058949</c:v>
                </c:pt>
                <c:pt idx="291">
                  <c:v>22.531787918716695</c:v>
                </c:pt>
                <c:pt idx="292">
                  <c:v>13.928603805063892</c:v>
                </c:pt>
                <c:pt idx="293">
                  <c:v>23.194099645478083</c:v>
                </c:pt>
                <c:pt idx="294">
                  <c:v>23.813074845171563</c:v>
                </c:pt>
                <c:pt idx="295">
                  <c:v>24.488719104126702</c:v>
                </c:pt>
                <c:pt idx="296">
                  <c:v>24.463852014962903</c:v>
                </c:pt>
                <c:pt idx="297">
                  <c:v>25.058667760338015</c:v>
                </c:pt>
                <c:pt idx="298">
                  <c:v>24.990244634102176</c:v>
                </c:pt>
                <c:pt idx="299">
                  <c:v>20.098716717650461</c:v>
                </c:pt>
                <c:pt idx="300">
                  <c:v>16.228917214181347</c:v>
                </c:pt>
                <c:pt idx="301">
                  <c:v>17.214283051812725</c:v>
                </c:pt>
                <c:pt idx="302">
                  <c:v>17.170433847486947</c:v>
                </c:pt>
                <c:pt idx="303">
                  <c:v>17.258042717859439</c:v>
                </c:pt>
                <c:pt idx="304">
                  <c:v>17.776174724652861</c:v>
                </c:pt>
                <c:pt idx="305">
                  <c:v>21.457064340322233</c:v>
                </c:pt>
                <c:pt idx="306">
                  <c:v>14.128175957714822</c:v>
                </c:pt>
                <c:pt idx="307">
                  <c:v>20.098716717650461</c:v>
                </c:pt>
                <c:pt idx="308">
                  <c:v>18.322934428330836</c:v>
                </c:pt>
                <c:pt idx="309">
                  <c:v>23.106336250964006</c:v>
                </c:pt>
                <c:pt idx="310">
                  <c:v>22.777642690257615</c:v>
                </c:pt>
                <c:pt idx="311">
                  <c:v>22.80797161444444</c:v>
                </c:pt>
                <c:pt idx="312">
                  <c:v>22.56283314913604</c:v>
                </c:pt>
                <c:pt idx="313">
                  <c:v>23.620828950374602</c:v>
                </c:pt>
                <c:pt idx="314">
                  <c:v>17.038349004835208</c:v>
                </c:pt>
                <c:pt idx="315">
                  <c:v>20.505219042865168</c:v>
                </c:pt>
                <c:pt idx="316">
                  <c:v>18.529197399495171</c:v>
                </c:pt>
                <c:pt idx="317">
                  <c:v>17.690714772977952</c:v>
                </c:pt>
                <c:pt idx="318">
                  <c:v>20.650351921843988</c:v>
                </c:pt>
                <c:pt idx="319">
                  <c:v>22.152261167917381</c:v>
                </c:pt>
                <c:pt idx="320">
                  <c:v>13.372393477250908</c:v>
                </c:pt>
                <c:pt idx="321">
                  <c:v>21.216557313108726</c:v>
                </c:pt>
                <c:pt idx="322">
                  <c:v>20.468711977422792</c:v>
                </c:pt>
                <c:pt idx="323">
                  <c:v>13.372393477250908</c:v>
                </c:pt>
                <c:pt idx="324">
                  <c:v>20.395429231700849</c:v>
                </c:pt>
                <c:pt idx="325">
                  <c:v>23.047379629892617</c:v>
                </c:pt>
                <c:pt idx="326">
                  <c:v>23.367208900971473</c:v>
                </c:pt>
                <c:pt idx="327">
                  <c:v>23.920959800058949</c:v>
                </c:pt>
                <c:pt idx="328">
                  <c:v>19.292581962292594</c:v>
                </c:pt>
                <c:pt idx="329">
                  <c:v>20.722381131659002</c:v>
                </c:pt>
                <c:pt idx="330">
                  <c:v>22.34363623234022</c:v>
                </c:pt>
                <c:pt idx="331">
                  <c:v>21.859154737446168</c:v>
                </c:pt>
                <c:pt idx="332">
                  <c:v>22.50065315001828</c:v>
                </c:pt>
                <c:pt idx="333">
                  <c:v>18.446960825866633</c:v>
                </c:pt>
                <c:pt idx="334">
                  <c:v>18.322934428330836</c:v>
                </c:pt>
                <c:pt idx="335">
                  <c:v>21.6261689256742</c:v>
                </c:pt>
                <c:pt idx="336">
                  <c:v>23.194099645478083</c:v>
                </c:pt>
                <c:pt idx="337">
                  <c:v>24.438895387520041</c:v>
                </c:pt>
                <c:pt idx="338">
                  <c:v>25.013141881126522</c:v>
                </c:pt>
                <c:pt idx="339">
                  <c:v>26.170278186218145</c:v>
                </c:pt>
                <c:pt idx="340">
                  <c:v>21.693183991861513</c:v>
                </c:pt>
                <c:pt idx="341">
                  <c:v>20.794052188357753</c:v>
                </c:pt>
                <c:pt idx="342">
                  <c:v>22.022887026054171</c:v>
                </c:pt>
                <c:pt idx="343">
                  <c:v>22.593788841276321</c:v>
                </c:pt>
                <c:pt idx="344">
                  <c:v>22.928391928401055</c:v>
                </c:pt>
                <c:pt idx="345">
                  <c:v>21.285721297993629</c:v>
                </c:pt>
                <c:pt idx="346">
                  <c:v>23.017767011938332</c:v>
                </c:pt>
                <c:pt idx="347">
                  <c:v>22.958273161192551</c:v>
                </c:pt>
                <c:pt idx="348">
                  <c:v>23.920959800058949</c:v>
                </c:pt>
                <c:pt idx="349">
                  <c:v>23.309863968923274</c:v>
                </c:pt>
                <c:pt idx="350">
                  <c:v>19.331864714386004</c:v>
                </c:pt>
                <c:pt idx="351">
                  <c:v>16.816416834834342</c:v>
                </c:pt>
                <c:pt idx="352">
                  <c:v>16.228917214181347</c:v>
                </c:pt>
                <c:pt idx="353">
                  <c:v>23.867196399173388</c:v>
                </c:pt>
                <c:pt idx="354">
                  <c:v>14.473980001109899</c:v>
                </c:pt>
                <c:pt idx="355">
                  <c:v>16.816416834834342</c:v>
                </c:pt>
                <c:pt idx="356">
                  <c:v>17.988257683956473</c:v>
                </c:pt>
                <c:pt idx="357">
                  <c:v>19.79627375373985</c:v>
                </c:pt>
                <c:pt idx="358">
                  <c:v>23.395747059576976</c:v>
                </c:pt>
                <c:pt idx="359">
                  <c:v>25.10383548643324</c:v>
                </c:pt>
                <c:pt idx="360">
                  <c:v>23.947707193083133</c:v>
                </c:pt>
                <c:pt idx="361">
                  <c:v>25.28092485965151</c:v>
                </c:pt>
                <c:pt idx="362">
                  <c:v>24.000933364294294</c:v>
                </c:pt>
                <c:pt idx="363">
                  <c:v>20.136119165883493</c:v>
                </c:pt>
                <c:pt idx="364">
                  <c:v>20.395429231700849</c:v>
                </c:pt>
                <c:pt idx="365">
                  <c:v>20.794052188357753</c:v>
                </c:pt>
                <c:pt idx="366">
                  <c:v>20.210655447512348</c:v>
                </c:pt>
                <c:pt idx="367">
                  <c:v>20.577964558912708</c:v>
                </c:pt>
                <c:pt idx="368">
                  <c:v>20.900887236312883</c:v>
                </c:pt>
                <c:pt idx="369">
                  <c:v>20.758261429147911</c:v>
                </c:pt>
                <c:pt idx="370">
                  <c:v>21.793035054049504</c:v>
                </c:pt>
                <c:pt idx="371">
                  <c:v>19.642903353086947</c:v>
                </c:pt>
                <c:pt idx="372">
                  <c:v>22.50065315001828</c:v>
                </c:pt>
                <c:pt idx="373">
                  <c:v>22.184380857685525</c:v>
                </c:pt>
                <c:pt idx="374">
                  <c:v>22.152261167917381</c:v>
                </c:pt>
                <c:pt idx="375">
                  <c:v>22.8984211573305</c:v>
                </c:pt>
                <c:pt idx="376">
                  <c:v>22.68611868802277</c:v>
                </c:pt>
                <c:pt idx="377">
                  <c:v>20.577964558912708</c:v>
                </c:pt>
                <c:pt idx="378">
                  <c:v>15.343044285621696</c:v>
                </c:pt>
                <c:pt idx="379">
                  <c:v>20.284833576024948</c:v>
                </c:pt>
                <c:pt idx="380">
                  <c:v>19.565680923086106</c:v>
                </c:pt>
                <c:pt idx="381">
                  <c:v>19.253209671920104</c:v>
                </c:pt>
                <c:pt idx="382">
                  <c:v>18.611075820007436</c:v>
                </c:pt>
                <c:pt idx="383">
                  <c:v>19.948211541927677</c:v>
                </c:pt>
                <c:pt idx="384">
                  <c:v>20.098716717650461</c:v>
                </c:pt>
                <c:pt idx="385">
                  <c:v>19.055005145871714</c:v>
                </c:pt>
                <c:pt idx="386">
                  <c:v>19.292581962292594</c:v>
                </c:pt>
                <c:pt idx="387">
                  <c:v>21.491064333950757</c:v>
                </c:pt>
                <c:pt idx="388">
                  <c:v>21.216557313108726</c:v>
                </c:pt>
                <c:pt idx="389">
                  <c:v>22.34363623234022</c:v>
                </c:pt>
                <c:pt idx="390">
                  <c:v>22.087753173543909</c:v>
                </c:pt>
                <c:pt idx="391">
                  <c:v>21.457064340322233</c:v>
                </c:pt>
                <c:pt idx="392">
                  <c:v>21.55879570637061</c:v>
                </c:pt>
                <c:pt idx="393">
                  <c:v>22.406711614248646</c:v>
                </c:pt>
                <c:pt idx="394">
                  <c:v>22.469428843040802</c:v>
                </c:pt>
                <c:pt idx="395">
                  <c:v>19.134555571128267</c:v>
                </c:pt>
                <c:pt idx="396">
                  <c:v>22.087753173543909</c:v>
                </c:pt>
                <c:pt idx="397">
                  <c:v>22.716716227046785</c:v>
                </c:pt>
                <c:pt idx="398">
                  <c:v>23.338581204086918</c:v>
                </c:pt>
                <c:pt idx="399">
                  <c:v>22.777642690257615</c:v>
                </c:pt>
                <c:pt idx="400">
                  <c:v>22.716716227046785</c:v>
                </c:pt>
                <c:pt idx="401">
                  <c:v>22.593788841276321</c:v>
                </c:pt>
                <c:pt idx="402">
                  <c:v>24.388713517797118</c:v>
                </c:pt>
                <c:pt idx="403">
                  <c:v>24.538184667617095</c:v>
                </c:pt>
                <c:pt idx="404">
                  <c:v>23.947707193083133</c:v>
                </c:pt>
                <c:pt idx="405">
                  <c:v>23.947707193083133</c:v>
                </c:pt>
                <c:pt idx="406">
                  <c:v>23.758595138053472</c:v>
                </c:pt>
                <c:pt idx="407">
                  <c:v>21.077154883990122</c:v>
                </c:pt>
                <c:pt idx="408">
                  <c:v>22.087753173543909</c:v>
                </c:pt>
                <c:pt idx="409">
                  <c:v>20.432115373701357</c:v>
                </c:pt>
                <c:pt idx="410">
                  <c:v>20.395429231700849</c:v>
                </c:pt>
                <c:pt idx="411">
                  <c:v>21.006916439756424</c:v>
                </c:pt>
                <c:pt idx="412">
                  <c:v>20.577964558912708</c:v>
                </c:pt>
                <c:pt idx="413">
                  <c:v>16.274646722367514</c:v>
                </c:pt>
                <c:pt idx="414">
                  <c:v>20.758261429147911</c:v>
                </c:pt>
                <c:pt idx="415">
                  <c:v>20.210655447512348</c:v>
                </c:pt>
                <c:pt idx="416">
                  <c:v>22.2483516223846</c:v>
                </c:pt>
                <c:pt idx="417">
                  <c:v>22.280202697315538</c:v>
                </c:pt>
                <c:pt idx="418">
                  <c:v>22.2483516223846</c:v>
                </c:pt>
                <c:pt idx="419">
                  <c:v>22.2483516223846</c:v>
                </c:pt>
              </c:numCache>
            </c:numRef>
          </c:xVal>
          <c:yVal>
            <c:numRef>
              <c:f>'Ht Est 2021'!$T$3:$T$422</c:f>
              <c:numCache>
                <c:formatCode>0.00</c:formatCode>
                <c:ptCount val="420"/>
                <c:pt idx="0">
                  <c:v>2.952663092773939</c:v>
                </c:pt>
                <c:pt idx="1">
                  <c:v>2.1879480601298198</c:v>
                </c:pt>
                <c:pt idx="2">
                  <c:v>1.2542155136748079</c:v>
                </c:pt>
                <c:pt idx="3">
                  <c:v>2.8001129739458293</c:v>
                </c:pt>
                <c:pt idx="4">
                  <c:v>2.2036080715989428</c:v>
                </c:pt>
                <c:pt idx="5">
                  <c:v>2.3967889996478036</c:v>
                </c:pt>
                <c:pt idx="6">
                  <c:v>2.062287154372914</c:v>
                </c:pt>
                <c:pt idx="7">
                  <c:v>0.57471834354057805</c:v>
                </c:pt>
                <c:pt idx="8">
                  <c:v>6.07382527534714</c:v>
                </c:pt>
                <c:pt idx="9">
                  <c:v>0.95580360082661286</c:v>
                </c:pt>
                <c:pt idx="10">
                  <c:v>1.9884452380492199</c:v>
                </c:pt>
                <c:pt idx="11">
                  <c:v>1.2774387355314865</c:v>
                </c:pt>
                <c:pt idx="12">
                  <c:v>1.758120239247944</c:v>
                </c:pt>
                <c:pt idx="13">
                  <c:v>0.17633223966198486</c:v>
                </c:pt>
                <c:pt idx="14">
                  <c:v>1.1829052215815068</c:v>
                </c:pt>
                <c:pt idx="15">
                  <c:v>2.2670251915853541</c:v>
                </c:pt>
                <c:pt idx="16">
                  <c:v>1.441648377615401</c:v>
                </c:pt>
                <c:pt idx="17">
                  <c:v>0.65240486194652547</c:v>
                </c:pt>
                <c:pt idx="18">
                  <c:v>1.447083560243577</c:v>
                </c:pt>
                <c:pt idx="19">
                  <c:v>0.45181600813848632</c:v>
                </c:pt>
                <c:pt idx="20">
                  <c:v>0.38515909506742574</c:v>
                </c:pt>
                <c:pt idx="21">
                  <c:v>-0.50493471891913444</c:v>
                </c:pt>
                <c:pt idx="22">
                  <c:v>-0.4101228687556997</c:v>
                </c:pt>
                <c:pt idx="23">
                  <c:v>0.31516642397505379</c:v>
                </c:pt>
                <c:pt idx="24">
                  <c:v>0.8837183435405791</c:v>
                </c:pt>
                <c:pt idx="25">
                  <c:v>1.2578989159819542</c:v>
                </c:pt>
                <c:pt idx="26">
                  <c:v>-1.30343243939069</c:v>
                </c:pt>
                <c:pt idx="27">
                  <c:v>0.37881592530929353</c:v>
                </c:pt>
                <c:pt idx="28">
                  <c:v>0.51644268689127415</c:v>
                </c:pt>
                <c:pt idx="29">
                  <c:v>1.3072042936293897</c:v>
                </c:pt>
                <c:pt idx="30">
                  <c:v>-0.32806485570496946</c:v>
                </c:pt>
                <c:pt idx="31">
                  <c:v>-6.5527085161942722E-2</c:v>
                </c:pt>
                <c:pt idx="32">
                  <c:v>1.5410278567230264</c:v>
                </c:pt>
                <c:pt idx="33">
                  <c:v>0.41844278246341915</c:v>
                </c:pt>
                <c:pt idx="34">
                  <c:v>1.0157969904821265</c:v>
                </c:pt>
                <c:pt idx="35">
                  <c:v>1.0350835602435744</c:v>
                </c:pt>
                <c:pt idx="36">
                  <c:v>1.0285707682991507</c:v>
                </c:pt>
                <c:pt idx="37">
                  <c:v>4.5683892803154436E-3</c:v>
                </c:pt>
                <c:pt idx="38">
                  <c:v>-7.7745960874034452</c:v>
                </c:pt>
                <c:pt idx="39">
                  <c:v>-0.2453808576855252</c:v>
                </c:pt>
                <c:pt idx="40">
                  <c:v>0.20564837761540034</c:v>
                </c:pt>
                <c:pt idx="41">
                  <c:v>-0.49005193987018103</c:v>
                </c:pt>
                <c:pt idx="42">
                  <c:v>0.72183101698251662</c:v>
                </c:pt>
                <c:pt idx="43">
                  <c:v>1.3467903280798978</c:v>
                </c:pt>
                <c:pt idx="44">
                  <c:v>1.8456197393312266</c:v>
                </c:pt>
                <c:pt idx="45">
                  <c:v>-1.3590748451715626</c:v>
                </c:pt>
                <c:pt idx="46">
                  <c:v>1.5263372745518424</c:v>
                </c:pt>
                <c:pt idx="47">
                  <c:v>0.28584526255383125</c:v>
                </c:pt>
                <c:pt idx="48">
                  <c:v>1.3867385708520885</c:v>
                </c:pt>
                <c:pt idx="49">
                  <c:v>-0.10790270956784909</c:v>
                </c:pt>
                <c:pt idx="50">
                  <c:v>1.6179195689871939</c:v>
                </c:pt>
                <c:pt idx="51">
                  <c:v>-0.59216088375881881</c:v>
                </c:pt>
                <c:pt idx="52">
                  <c:v>-1.2770171988805323</c:v>
                </c:pt>
                <c:pt idx="53">
                  <c:v>-1.2261396648873628</c:v>
                </c:pt>
                <c:pt idx="54">
                  <c:v>-0.32806485570496946</c:v>
                </c:pt>
                <c:pt idx="55">
                  <c:v>-1.3856531500182818</c:v>
                </c:pt>
                <c:pt idx="56">
                  <c:v>-1.328273161192552</c:v>
                </c:pt>
                <c:pt idx="57">
                  <c:v>-0.57026142914790867</c:v>
                </c:pt>
                <c:pt idx="58">
                  <c:v>-0.48671197742279304</c:v>
                </c:pt>
                <c:pt idx="59">
                  <c:v>0.13779504859553526</c:v>
                </c:pt>
                <c:pt idx="60">
                  <c:v>-0.19820967192010386</c:v>
                </c:pt>
                <c:pt idx="61">
                  <c:v>0.23813528561399622</c:v>
                </c:pt>
                <c:pt idx="62">
                  <c:v>0.15487611817956193</c:v>
                </c:pt>
                <c:pt idx="63">
                  <c:v>-0.9507534092885308</c:v>
                </c:pt>
                <c:pt idx="64">
                  <c:v>-8.013844366796441E-2</c:v>
                </c:pt>
                <c:pt idx="65">
                  <c:v>-0.54578833286265649</c:v>
                </c:pt>
                <c:pt idx="66">
                  <c:v>8.1899660030995136E-2</c:v>
                </c:pt>
                <c:pt idx="67">
                  <c:v>-1.6221608837588199</c:v>
                </c:pt>
                <c:pt idx="68">
                  <c:v>-1.6202110003521959</c:v>
                </c:pt>
                <c:pt idx="69">
                  <c:v>-1.1654211573304991</c:v>
                </c:pt>
                <c:pt idx="70">
                  <c:v>-1.6372731611925531</c:v>
                </c:pt>
                <c:pt idx="71">
                  <c:v>-1.5899716144444405</c:v>
                </c:pt>
                <c:pt idx="72">
                  <c:v>-0.3741548839901192</c:v>
                </c:pt>
                <c:pt idx="73">
                  <c:v>1.205633900878162</c:v>
                </c:pt>
                <c:pt idx="74">
                  <c:v>0.16470656488433733</c:v>
                </c:pt>
                <c:pt idx="75">
                  <c:v>0.8037262462601511</c:v>
                </c:pt>
                <c:pt idx="76">
                  <c:v>0.40311927715502804</c:v>
                </c:pt>
                <c:pt idx="77">
                  <c:v>1.364285227022048</c:v>
                </c:pt>
                <c:pt idx="78">
                  <c:v>-0.71455721753658352</c:v>
                </c:pt>
                <c:pt idx="79">
                  <c:v>0.55490437417516603</c:v>
                </c:pt>
                <c:pt idx="80">
                  <c:v>0.4930488108876574</c:v>
                </c:pt>
                <c:pt idx="81">
                  <c:v>0.40802785672303088</c:v>
                </c:pt>
                <c:pt idx="82">
                  <c:v>1.9358996600309943</c:v>
                </c:pt>
                <c:pt idx="83">
                  <c:v>5.8028385555559225E-2</c:v>
                </c:pt>
                <c:pt idx="84">
                  <c:v>-2.6118688022769732E-2</c:v>
                </c:pt>
                <c:pt idx="85">
                  <c:v>-1.1530748451715631</c:v>
                </c:pt>
                <c:pt idx="86">
                  <c:v>-0.4266426902576157</c:v>
                </c:pt>
                <c:pt idx="87">
                  <c:v>-1.6527691761197403</c:v>
                </c:pt>
                <c:pt idx="88">
                  <c:v>2.6945887041089698</c:v>
                </c:pt>
                <c:pt idx="89">
                  <c:v>2.4388159253092958</c:v>
                </c:pt>
                <c:pt idx="90">
                  <c:v>0.54380360082661028</c:v>
                </c:pt>
                <c:pt idx="91">
                  <c:v>1.189346849981721</c:v>
                </c:pt>
                <c:pt idx="92">
                  <c:v>1.0698160081384884</c:v>
                </c:pt>
                <c:pt idx="93">
                  <c:v>-0.27755476195077833</c:v>
                </c:pt>
                <c:pt idx="94">
                  <c:v>0.94277577220826814</c:v>
                </c:pt>
                <c:pt idx="95">
                  <c:v>0.38013603107672722</c:v>
                </c:pt>
                <c:pt idx="96">
                  <c:v>1.2433637676597797</c:v>
                </c:pt>
                <c:pt idx="97">
                  <c:v>1.9788989159819543</c:v>
                </c:pt>
                <c:pt idx="98">
                  <c:v>1.7541756942809172</c:v>
                </c:pt>
                <c:pt idx="99">
                  <c:v>2.6917959597166501</c:v>
                </c:pt>
                <c:pt idx="100">
                  <c:v>1.881788999647803</c:v>
                </c:pt>
                <c:pt idx="101">
                  <c:v>1.5803450048624654</c:v>
                </c:pt>
                <c:pt idx="102">
                  <c:v>2.2433445524876525</c:v>
                </c:pt>
                <c:pt idx="103">
                  <c:v>2.1644426868912738</c:v>
                </c:pt>
                <c:pt idx="104">
                  <c:v>0.8397757722082666</c:v>
                </c:pt>
                <c:pt idx="105">
                  <c:v>1.4735889908254052</c:v>
                </c:pt>
                <c:pt idx="106">
                  <c:v>1.6211590950674264</c:v>
                </c:pt>
                <c:pt idx="107">
                  <c:v>0.66667758205209537</c:v>
                </c:pt>
                <c:pt idx="108">
                  <c:v>1.2908249662420097</c:v>
                </c:pt>
                <c:pt idx="109">
                  <c:v>2.34584526255383</c:v>
                </c:pt>
                <c:pt idx="110">
                  <c:v>2.391286482202883</c:v>
                </c:pt>
                <c:pt idx="111">
                  <c:v>0.71574348202368299</c:v>
                </c:pt>
                <c:pt idx="112">
                  <c:v>-0.1778354864332421</c:v>
                </c:pt>
                <c:pt idx="113">
                  <c:v>0.61354316688209209</c:v>
                </c:pt>
                <c:pt idx="114">
                  <c:v>0.79382650504206964</c:v>
                </c:pt>
                <c:pt idx="115">
                  <c:v>0.87030807639383312</c:v>
                </c:pt>
                <c:pt idx="116">
                  <c:v>1.1430652810808652</c:v>
                </c:pt>
                <c:pt idx="117">
                  <c:v>0.82163915201911664</c:v>
                </c:pt>
                <c:pt idx="118">
                  <c:v>1.6858451160098795</c:v>
                </c:pt>
                <c:pt idx="119">
                  <c:v>1.6202417983168154</c:v>
                </c:pt>
                <c:pt idx="120">
                  <c:v>1.8667780863171473</c:v>
                </c:pt>
                <c:pt idx="121">
                  <c:v>1.9226637490359941</c:v>
                </c:pt>
                <c:pt idx="122">
                  <c:v>3.0908310169825164</c:v>
                </c:pt>
                <c:pt idx="123">
                  <c:v>1.5259351442950297</c:v>
                </c:pt>
                <c:pt idx="124">
                  <c:v>1.4151590950674269</c:v>
                </c:pt>
                <c:pt idx="125">
                  <c:v>-0.4652281310584172</c:v>
                </c:pt>
                <c:pt idx="126">
                  <c:v>0.43272468099751649</c:v>
                </c:pt>
                <c:pt idx="127">
                  <c:v>0.45075536589782317</c:v>
                </c:pt>
                <c:pt idx="128">
                  <c:v>0.38233223966198437</c:v>
                </c:pt>
                <c:pt idx="129">
                  <c:v>3.600543166882094</c:v>
                </c:pt>
                <c:pt idx="130">
                  <c:v>3.5540872778864916</c:v>
                </c:pt>
                <c:pt idx="131">
                  <c:v>2.9403468499817187</c:v>
                </c:pt>
                <c:pt idx="132">
                  <c:v>3.2920278567230312</c:v>
                </c:pt>
                <c:pt idx="133">
                  <c:v>3.5091202392479452</c:v>
                </c:pt>
                <c:pt idx="134">
                  <c:v>3.2718153323829036</c:v>
                </c:pt>
                <c:pt idx="135">
                  <c:v>3.6026391520191154</c:v>
                </c:pt>
                <c:pt idx="136">
                  <c:v>3.512065281080865</c:v>
                </c:pt>
                <c:pt idx="137">
                  <c:v>4.2328603351126368</c:v>
                </c:pt>
                <c:pt idx="138">
                  <c:v>4.1840844615169104</c:v>
                </c:pt>
                <c:pt idx="139">
                  <c:v>2.0657149579377503</c:v>
                </c:pt>
                <c:pt idx="140">
                  <c:v>3.9780844615169109</c:v>
                </c:pt>
                <c:pt idx="141">
                  <c:v>2.1940187181555473</c:v>
                </c:pt>
                <c:pt idx="142">
                  <c:v>3.3679810100692293</c:v>
                </c:pt>
                <c:pt idx="143">
                  <c:v>2.9585878575187188</c:v>
                </c:pt>
                <c:pt idx="144">
                  <c:v>3.7090251915853507</c:v>
                </c:pt>
                <c:pt idx="145">
                  <c:v>2.9608813119772286</c:v>
                </c:pt>
                <c:pt idx="146">
                  <c:v>2.795083732273433</c:v>
                </c:pt>
                <c:pt idx="147">
                  <c:v>2.6825683892803163</c:v>
                </c:pt>
                <c:pt idx="148">
                  <c:v>4.292815925309295</c:v>
                </c:pt>
                <c:pt idx="149">
                  <c:v>1.8290401999410513</c:v>
                </c:pt>
                <c:pt idx="150">
                  <c:v>3.6479649459504948</c:v>
                </c:pt>
                <c:pt idx="151">
                  <c:v>2.3388265050420713</c:v>
                </c:pt>
                <c:pt idx="152">
                  <c:v>3.2718153323829036</c:v>
                </c:pt>
                <c:pt idx="153">
                  <c:v>2.3508184747837149</c:v>
                </c:pt>
                <c:pt idx="154">
                  <c:v>2.6598184747837124</c:v>
                </c:pt>
                <c:pt idx="155">
                  <c:v>3.0167079220087771</c:v>
                </c:pt>
                <c:pt idx="156">
                  <c:v>3.2227079220087766</c:v>
                </c:pt>
                <c:pt idx="157">
                  <c:v>0.88577902292416155</c:v>
                </c:pt>
                <c:pt idx="158">
                  <c:v>2.1979995118957874E-2</c:v>
                </c:pt>
                <c:pt idx="159">
                  <c:v>1.7701129739458317</c:v>
                </c:pt>
                <c:pt idx="160">
                  <c:v>1.7520251915853535</c:v>
                </c:pt>
                <c:pt idx="161">
                  <c:v>1.830246590711468</c:v>
                </c:pt>
                <c:pt idx="162">
                  <c:v>0.28288131197723132</c:v>
                </c:pt>
                <c:pt idx="163">
                  <c:v>1.7063634299715282</c:v>
                </c:pt>
                <c:pt idx="164">
                  <c:v>1.6991466916274121</c:v>
                </c:pt>
                <c:pt idx="165">
                  <c:v>1.0457757722082697</c:v>
                </c:pt>
                <c:pt idx="166">
                  <c:v>-7.1554761950778811E-2</c:v>
                </c:pt>
                <c:pt idx="167">
                  <c:v>0.52879595971664628</c:v>
                </c:pt>
                <c:pt idx="168">
                  <c:v>2.073795959716648</c:v>
                </c:pt>
                <c:pt idx="169">
                  <c:v>1.5655954922572093</c:v>
                </c:pt>
                <c:pt idx="170">
                  <c:v>0.25614798503709579</c:v>
                </c:pt>
                <c:pt idx="171">
                  <c:v>-6.2391928401055452E-2</c:v>
                </c:pt>
                <c:pt idx="172">
                  <c:v>0.41595571437830436</c:v>
                </c:pt>
                <c:pt idx="173">
                  <c:v>-0.81020404028335236</c:v>
                </c:pt>
                <c:pt idx="174">
                  <c:v>-0.65020269731553881</c:v>
                </c:pt>
                <c:pt idx="175">
                  <c:v>1.1563306276784928</c:v>
                </c:pt>
                <c:pt idx="176">
                  <c:v>0.90015909506742631</c:v>
                </c:pt>
                <c:pt idx="177">
                  <c:v>1.2425782756080999</c:v>
                </c:pt>
                <c:pt idx="178">
                  <c:v>-0.12166272544816081</c:v>
                </c:pt>
                <c:pt idx="179">
                  <c:v>-0.752795706370609</c:v>
                </c:pt>
                <c:pt idx="180">
                  <c:v>0.42011276368711492</c:v>
                </c:pt>
                <c:pt idx="181">
                  <c:v>-1.4948520149629019</c:v>
                </c:pt>
                <c:pt idx="182">
                  <c:v>-8.9204040283352271E-2</c:v>
                </c:pt>
                <c:pt idx="183">
                  <c:v>-0.79583548643324065</c:v>
                </c:pt>
                <c:pt idx="184">
                  <c:v>-1.8038520149629029</c:v>
                </c:pt>
                <c:pt idx="185">
                  <c:v>1.6346351310614331</c:v>
                </c:pt>
                <c:pt idx="186">
                  <c:v>1.9598602013116277</c:v>
                </c:pt>
                <c:pt idx="187">
                  <c:v>1.3488603351126365</c:v>
                </c:pt>
                <c:pt idx="188">
                  <c:v>1.4565679241625453</c:v>
                </c:pt>
                <c:pt idx="189">
                  <c:v>1.2977065648843364</c:v>
                </c:pt>
                <c:pt idx="190">
                  <c:v>1.016635131061431</c:v>
                </c:pt>
                <c:pt idx="191">
                  <c:v>2.5073464485787156</c:v>
                </c:pt>
                <c:pt idx="192">
                  <c:v>2.9018242590081442</c:v>
                </c:pt>
                <c:pt idx="193">
                  <c:v>1.582845116009878</c:v>
                </c:pt>
                <c:pt idx="194">
                  <c:v>1.7591127636871171</c:v>
                </c:pt>
                <c:pt idx="195">
                  <c:v>-0.30582430571908148</c:v>
                </c:pt>
                <c:pt idx="196">
                  <c:v>0.2167268388074497</c:v>
                </c:pt>
                <c:pt idx="197">
                  <c:v>-0.23842115733049951</c:v>
                </c:pt>
                <c:pt idx="198">
                  <c:v>0.48257884266950057</c:v>
                </c:pt>
                <c:pt idx="199">
                  <c:v>-0.20412286875570018</c:v>
                </c:pt>
                <c:pt idx="200">
                  <c:v>0.77288083411650632</c:v>
                </c:pt>
                <c:pt idx="201">
                  <c:v>-0.15335192184398849</c:v>
                </c:pt>
                <c:pt idx="202">
                  <c:v>0.17868015759353284</c:v>
                </c:pt>
                <c:pt idx="203">
                  <c:v>1.2362296069282905</c:v>
                </c:pt>
                <c:pt idx="204">
                  <c:v>0.70161886834099718</c:v>
                </c:pt>
                <c:pt idx="205">
                  <c:v>1.1612880225772066</c:v>
                </c:pt>
                <c:pt idx="206">
                  <c:v>0.41302519158535134</c:v>
                </c:pt>
                <c:pt idx="207">
                  <c:v>-0.30443161071968561</c:v>
                </c:pt>
                <c:pt idx="208">
                  <c:v>1.0582880225772051</c:v>
                </c:pt>
                <c:pt idx="209">
                  <c:v>1.395232370028463</c:v>
                </c:pt>
                <c:pt idx="210">
                  <c:v>-3.2421157330499994E-2</c:v>
                </c:pt>
                <c:pt idx="211">
                  <c:v>-1.1847071930831312</c:v>
                </c:pt>
                <c:pt idx="212">
                  <c:v>-1.4747059576976085E-2</c:v>
                </c:pt>
                <c:pt idx="213">
                  <c:v>-0.34333625096400411</c:v>
                </c:pt>
                <c:pt idx="214">
                  <c:v>-1.0531547374461674</c:v>
                </c:pt>
                <c:pt idx="215">
                  <c:v>-1.1476426902576158</c:v>
                </c:pt>
                <c:pt idx="216">
                  <c:v>-0.79816088375881833</c:v>
                </c:pt>
                <c:pt idx="217">
                  <c:v>-1.7037116142486433</c:v>
                </c:pt>
                <c:pt idx="218">
                  <c:v>-1.1890802717258957</c:v>
                </c:pt>
                <c:pt idx="219">
                  <c:v>0.38934455248765332</c:v>
                </c:pt>
                <c:pt idx="220">
                  <c:v>-0.30088723631288161</c:v>
                </c:pt>
                <c:pt idx="221">
                  <c:v>-0.92497478930021515</c:v>
                </c:pt>
                <c:pt idx="222">
                  <c:v>-1.4744211573305002</c:v>
                </c:pt>
                <c:pt idx="223">
                  <c:v>-1.2917116142486478</c:v>
                </c:pt>
                <c:pt idx="224">
                  <c:v>-0.53507484517156101</c:v>
                </c:pt>
                <c:pt idx="225">
                  <c:v>-0.15609477841849184</c:v>
                </c:pt>
                <c:pt idx="226">
                  <c:v>-0.89729207799122079</c:v>
                </c:pt>
                <c:pt idx="227">
                  <c:v>-2.8732731611925502</c:v>
                </c:pt>
                <c:pt idx="228">
                  <c:v>-0.13479570637061045</c:v>
                </c:pt>
                <c:pt idx="229">
                  <c:v>-0.2207470595769756</c:v>
                </c:pt>
                <c:pt idx="230">
                  <c:v>0.39261886834099613</c:v>
                </c:pt>
                <c:pt idx="231">
                  <c:v>0.88023237002846599</c:v>
                </c:pt>
                <c:pt idx="232">
                  <c:v>1.6380391741333682</c:v>
                </c:pt>
                <c:pt idx="233">
                  <c:v>0.10916642397505427</c:v>
                </c:pt>
                <c:pt idx="234">
                  <c:v>-0.46485201496290074</c:v>
                </c:pt>
                <c:pt idx="235">
                  <c:v>0.34647291483805986</c:v>
                </c:pt>
                <c:pt idx="236">
                  <c:v>-1.6197602632141326</c:v>
                </c:pt>
                <c:pt idx="237">
                  <c:v>-0.84407484517156206</c:v>
                </c:pt>
                <c:pt idx="238">
                  <c:v>-1.00940450774279</c:v>
                </c:pt>
                <c:pt idx="239">
                  <c:v>-1.3920947784184925</c:v>
                </c:pt>
                <c:pt idx="240">
                  <c:v>-0.26439250820539684</c:v>
                </c:pt>
                <c:pt idx="241">
                  <c:v>-0.58265355142128428</c:v>
                </c:pt>
                <c:pt idx="242">
                  <c:v>1.6067065648843339</c:v>
                </c:pt>
                <c:pt idx="243">
                  <c:v>-2.3704292317008502</c:v>
                </c:pt>
                <c:pt idx="244">
                  <c:v>-7.290335308694651E-2</c:v>
                </c:pt>
                <c:pt idx="245">
                  <c:v>-0.38371197742279151</c:v>
                </c:pt>
                <c:pt idx="246">
                  <c:v>-0.6034320758374534</c:v>
                </c:pt>
                <c:pt idx="247">
                  <c:v>2.2035441087293606E-2</c:v>
                </c:pt>
                <c:pt idx="248">
                  <c:v>0.27741803770740603</c:v>
                </c:pt>
                <c:pt idx="249">
                  <c:v>-4.1643206347199424E-2</c:v>
                </c:pt>
                <c:pt idx="250">
                  <c:v>-0.98271161424864673</c:v>
                </c:pt>
                <c:pt idx="251">
                  <c:v>-1.0867162270467858</c:v>
                </c:pt>
                <c:pt idx="252">
                  <c:v>-2.5612040402833536</c:v>
                </c:pt>
                <c:pt idx="253">
                  <c:v>-2.322462959230208</c:v>
                </c:pt>
                <c:pt idx="254">
                  <c:v>-0.62526116791738318</c:v>
                </c:pt>
                <c:pt idx="255">
                  <c:v>-0.8633808576855273</c:v>
                </c:pt>
                <c:pt idx="256">
                  <c:v>0.38934455248765332</c:v>
                </c:pt>
                <c:pt idx="257">
                  <c:v>1.0818761181795615</c:v>
                </c:pt>
                <c:pt idx="258">
                  <c:v>-0.61835162238460128</c:v>
                </c:pt>
                <c:pt idx="259">
                  <c:v>0.76406459933291515</c:v>
                </c:pt>
                <c:pt idx="260">
                  <c:v>0.51931907691389512</c:v>
                </c:pt>
                <c:pt idx="261">
                  <c:v>-0.82255731310872449</c:v>
                </c:pt>
                <c:pt idx="262">
                  <c:v>-1.2591547374461669</c:v>
                </c:pt>
                <c:pt idx="263">
                  <c:v>0.94777000209903228</c:v>
                </c:pt>
                <c:pt idx="264">
                  <c:v>-0.58184101324767212</c:v>
                </c:pt>
                <c:pt idx="265">
                  <c:v>-1.152099645478085</c:v>
                </c:pt>
                <c:pt idx="266">
                  <c:v>-0.4487888412763219</c:v>
                </c:pt>
                <c:pt idx="267">
                  <c:v>-0.23820269731553978</c:v>
                </c:pt>
                <c:pt idx="268">
                  <c:v>-1.4443608479808852</c:v>
                </c:pt>
                <c:pt idx="269">
                  <c:v>-1.5404316107196863</c:v>
                </c:pt>
                <c:pt idx="270">
                  <c:v>0.41057076829915218</c:v>
                </c:pt>
                <c:pt idx="271">
                  <c:v>1.2382871543729124</c:v>
                </c:pt>
                <c:pt idx="272">
                  <c:v>0.95709664691305463</c:v>
                </c:pt>
                <c:pt idx="273">
                  <c:v>-0.40420967192010337</c:v>
                </c:pt>
                <c:pt idx="274">
                  <c:v>2.4303567936528019</c:v>
                </c:pt>
                <c:pt idx="275">
                  <c:v>1.7939649459504956</c:v>
                </c:pt>
                <c:pt idx="276">
                  <c:v>1.5373024730289266</c:v>
                </c:pt>
                <c:pt idx="277">
                  <c:v>3.0223464485787161</c:v>
                </c:pt>
                <c:pt idx="278">
                  <c:v>2.3552832823495393</c:v>
                </c:pt>
                <c:pt idx="279">
                  <c:v>-4.1220977075834497E-2</c:v>
                </c:pt>
                <c:pt idx="280">
                  <c:v>7.8040199941053601E-2</c:v>
                </c:pt>
                <c:pt idx="281">
                  <c:v>-0.3374121424812806</c:v>
                </c:pt>
                <c:pt idx="282">
                  <c:v>0.22672468099751697</c:v>
                </c:pt>
                <c:pt idx="283">
                  <c:v>0.28110461247995744</c:v>
                </c:pt>
                <c:pt idx="284">
                  <c:v>0.62308356024357536</c:v>
                </c:pt>
                <c:pt idx="285">
                  <c:v>0.83179032807989728</c:v>
                </c:pt>
                <c:pt idx="286">
                  <c:v>1.008048810887658</c:v>
                </c:pt>
                <c:pt idx="287">
                  <c:v>0.80084526255383182</c:v>
                </c:pt>
                <c:pt idx="288">
                  <c:v>0.42777577220826757</c:v>
                </c:pt>
                <c:pt idx="289">
                  <c:v>0.64294806012982164</c:v>
                </c:pt>
                <c:pt idx="290">
                  <c:v>0.3870401999410511</c:v>
                </c:pt>
                <c:pt idx="291">
                  <c:v>0.33421208128330449</c:v>
                </c:pt>
                <c:pt idx="292">
                  <c:v>7.9396194936107278E-2</c:v>
                </c:pt>
                <c:pt idx="293">
                  <c:v>0.18690035452191722</c:v>
                </c:pt>
                <c:pt idx="294">
                  <c:v>0.70092515482843609</c:v>
                </c:pt>
                <c:pt idx="295">
                  <c:v>0.23128089587329725</c:v>
                </c:pt>
                <c:pt idx="296">
                  <c:v>0.25614798503709579</c:v>
                </c:pt>
                <c:pt idx="297">
                  <c:v>-0.85366776033801628</c:v>
                </c:pt>
                <c:pt idx="298">
                  <c:v>-6.42446341021774E-2</c:v>
                </c:pt>
                <c:pt idx="299">
                  <c:v>-3.0007167176504588</c:v>
                </c:pt>
                <c:pt idx="300">
                  <c:v>-2.735917214181347</c:v>
                </c:pt>
                <c:pt idx="301">
                  <c:v>-1.6612830518127257</c:v>
                </c:pt>
                <c:pt idx="302">
                  <c:v>-0.38143384748694587</c:v>
                </c:pt>
                <c:pt idx="303">
                  <c:v>-2.4260427178594384</c:v>
                </c:pt>
                <c:pt idx="304">
                  <c:v>-1.296174724652861</c:v>
                </c:pt>
                <c:pt idx="305">
                  <c:v>-2.8140643403222327</c:v>
                </c:pt>
                <c:pt idx="306">
                  <c:v>-1.2531759577148218</c:v>
                </c:pt>
                <c:pt idx="307">
                  <c:v>-2.6917167176504613</c:v>
                </c:pt>
                <c:pt idx="308">
                  <c:v>-2.2549344283308379</c:v>
                </c:pt>
                <c:pt idx="309">
                  <c:v>-2.4033362509640028</c:v>
                </c:pt>
                <c:pt idx="310">
                  <c:v>-3.2076426902576145</c:v>
                </c:pt>
                <c:pt idx="311">
                  <c:v>-1.5899716144444405</c:v>
                </c:pt>
                <c:pt idx="312">
                  <c:v>-1.3448331491360399</c:v>
                </c:pt>
                <c:pt idx="313">
                  <c:v>-3.0208289503746002</c:v>
                </c:pt>
                <c:pt idx="314">
                  <c:v>-0.55834900483520755</c:v>
                </c:pt>
                <c:pt idx="315">
                  <c:v>-1.9652190428651686</c:v>
                </c:pt>
                <c:pt idx="316">
                  <c:v>-1.0191973994951695</c:v>
                </c:pt>
                <c:pt idx="317">
                  <c:v>-0.18071477297795013</c:v>
                </c:pt>
                <c:pt idx="318">
                  <c:v>-1.3893519218439891</c:v>
                </c:pt>
                <c:pt idx="319">
                  <c:v>-2.3762611679173808</c:v>
                </c:pt>
                <c:pt idx="320">
                  <c:v>1.760652274909269E-2</c:v>
                </c:pt>
                <c:pt idx="321">
                  <c:v>-2.6765573131087272</c:v>
                </c:pt>
                <c:pt idx="322">
                  <c:v>-3.2677119774227918</c:v>
                </c:pt>
                <c:pt idx="323">
                  <c:v>1.760652274909269E-2</c:v>
                </c:pt>
                <c:pt idx="324">
                  <c:v>-1.340429231700849</c:v>
                </c:pt>
                <c:pt idx="325">
                  <c:v>-2.1383796298926185</c:v>
                </c:pt>
                <c:pt idx="326">
                  <c:v>-3.7972089009714729</c:v>
                </c:pt>
                <c:pt idx="327">
                  <c:v>-3.8359598000589479</c:v>
                </c:pt>
                <c:pt idx="328">
                  <c:v>-1.7825819622925927</c:v>
                </c:pt>
                <c:pt idx="329">
                  <c:v>-1.152381131659002</c:v>
                </c:pt>
                <c:pt idx="330">
                  <c:v>-2.7736362323402197</c:v>
                </c:pt>
                <c:pt idx="331">
                  <c:v>-3.3191547374461692</c:v>
                </c:pt>
                <c:pt idx="332">
                  <c:v>-3.239653150018281</c:v>
                </c:pt>
                <c:pt idx="333">
                  <c:v>-1.8639608258666307</c:v>
                </c:pt>
                <c:pt idx="334">
                  <c:v>-2.8729344283308365</c:v>
                </c:pt>
                <c:pt idx="335">
                  <c:v>-2.8801689256742016</c:v>
                </c:pt>
                <c:pt idx="336">
                  <c:v>-1.4610996454780825</c:v>
                </c:pt>
                <c:pt idx="337">
                  <c:v>-3.323895387520043</c:v>
                </c:pt>
                <c:pt idx="338">
                  <c:v>-3.383141881126523</c:v>
                </c:pt>
                <c:pt idx="339">
                  <c:v>-4.5402781862181456</c:v>
                </c:pt>
                <c:pt idx="340">
                  <c:v>-1.6081839918615124</c:v>
                </c:pt>
                <c:pt idx="341">
                  <c:v>-1.0180521883577534</c:v>
                </c:pt>
                <c:pt idx="342">
                  <c:v>-1.7318870260541708</c:v>
                </c:pt>
                <c:pt idx="343">
                  <c:v>-1.9937888412763201</c:v>
                </c:pt>
                <c:pt idx="344">
                  <c:v>-2.3283919284010537</c:v>
                </c:pt>
                <c:pt idx="345">
                  <c:v>-1.7157212979936283</c:v>
                </c:pt>
                <c:pt idx="346">
                  <c:v>-2.0057670119383353</c:v>
                </c:pt>
                <c:pt idx="347">
                  <c:v>-2.3582731611925496</c:v>
                </c:pt>
                <c:pt idx="348">
                  <c:v>-2.5999598000589508</c:v>
                </c:pt>
                <c:pt idx="349">
                  <c:v>-2.1948639689232756</c:v>
                </c:pt>
                <c:pt idx="350">
                  <c:v>-2.3368647143860031</c:v>
                </c:pt>
                <c:pt idx="351">
                  <c:v>-0.8514168348343425</c:v>
                </c:pt>
                <c:pt idx="352">
                  <c:v>-2.0149172141813469</c:v>
                </c:pt>
                <c:pt idx="353">
                  <c:v>-4.5031963991733868</c:v>
                </c:pt>
                <c:pt idx="354">
                  <c:v>-2.5259800011098985</c:v>
                </c:pt>
                <c:pt idx="355">
                  <c:v>-0.54241683483434144</c:v>
                </c:pt>
                <c:pt idx="356">
                  <c:v>-4.0832576839564734</c:v>
                </c:pt>
                <c:pt idx="357">
                  <c:v>-2.8012737537398493</c:v>
                </c:pt>
                <c:pt idx="358">
                  <c:v>-1.9717470595769768</c:v>
                </c:pt>
                <c:pt idx="359">
                  <c:v>-4.1948354864332416</c:v>
                </c:pt>
                <c:pt idx="360">
                  <c:v>-4.8927071930831332</c:v>
                </c:pt>
                <c:pt idx="361">
                  <c:v>-2.8269248596515091</c:v>
                </c:pt>
                <c:pt idx="362">
                  <c:v>-3.6069333642942922</c:v>
                </c:pt>
                <c:pt idx="363">
                  <c:v>-5.1119165883491746E-2</c:v>
                </c:pt>
                <c:pt idx="364">
                  <c:v>-0.31042923170084791</c:v>
                </c:pt>
                <c:pt idx="365">
                  <c:v>-0.60605218835775077</c:v>
                </c:pt>
                <c:pt idx="366">
                  <c:v>-0.4346554475123483</c:v>
                </c:pt>
                <c:pt idx="367">
                  <c:v>-0.69896455891270648</c:v>
                </c:pt>
                <c:pt idx="368">
                  <c:v>-1.1248872363128832</c:v>
                </c:pt>
                <c:pt idx="369">
                  <c:v>-1.4972614291479118</c:v>
                </c:pt>
                <c:pt idx="370">
                  <c:v>-1.7080350540495033</c:v>
                </c:pt>
                <c:pt idx="371">
                  <c:v>-1.1029033530869476</c:v>
                </c:pt>
                <c:pt idx="372">
                  <c:v>-1.9006531500182788</c:v>
                </c:pt>
                <c:pt idx="373">
                  <c:v>-2.0993808576855244</c:v>
                </c:pt>
                <c:pt idx="374">
                  <c:v>-1.5522611679173792</c:v>
                </c:pt>
                <c:pt idx="375">
                  <c:v>-1.4744211573305002</c:v>
                </c:pt>
                <c:pt idx="376">
                  <c:v>-1.777118688022771</c:v>
                </c:pt>
                <c:pt idx="377">
                  <c:v>-2.5529645589127092</c:v>
                </c:pt>
                <c:pt idx="378">
                  <c:v>-0.82004428562169629</c:v>
                </c:pt>
                <c:pt idx="379">
                  <c:v>-2.4658335760249486</c:v>
                </c:pt>
                <c:pt idx="380">
                  <c:v>-1.5406809230861072</c:v>
                </c:pt>
                <c:pt idx="381">
                  <c:v>-1.743209671920102</c:v>
                </c:pt>
                <c:pt idx="382">
                  <c:v>-1.3070758200074337</c:v>
                </c:pt>
                <c:pt idx="383">
                  <c:v>-2.2322115419276756</c:v>
                </c:pt>
                <c:pt idx="384">
                  <c:v>-2.0737167176504627</c:v>
                </c:pt>
                <c:pt idx="385">
                  <c:v>-1.4420051458717111</c:v>
                </c:pt>
                <c:pt idx="386">
                  <c:v>-1.4735819622925952</c:v>
                </c:pt>
                <c:pt idx="387">
                  <c:v>-2.4360643339507568</c:v>
                </c:pt>
                <c:pt idx="388">
                  <c:v>-2.4705573131087277</c:v>
                </c:pt>
                <c:pt idx="389">
                  <c:v>-3.1856362323402188</c:v>
                </c:pt>
                <c:pt idx="390">
                  <c:v>-2.5177531735439089</c:v>
                </c:pt>
                <c:pt idx="391">
                  <c:v>-2.6080643403222332</c:v>
                </c:pt>
                <c:pt idx="392">
                  <c:v>0.99820429362938867</c:v>
                </c:pt>
                <c:pt idx="393">
                  <c:v>0.25328838575135393</c:v>
                </c:pt>
                <c:pt idx="394">
                  <c:v>-0.4274288430408042</c:v>
                </c:pt>
                <c:pt idx="395">
                  <c:v>1.9804444288717313</c:v>
                </c:pt>
                <c:pt idx="396">
                  <c:v>-4.5753173543911174E-2</c:v>
                </c:pt>
                <c:pt idx="397">
                  <c:v>-5.6716227046784695E-2</c:v>
                </c:pt>
                <c:pt idx="398">
                  <c:v>4.2418795913082619E-2</c:v>
                </c:pt>
                <c:pt idx="399">
                  <c:v>0.29435730974238439</c:v>
                </c:pt>
                <c:pt idx="400">
                  <c:v>-0.15971622704678623</c:v>
                </c:pt>
                <c:pt idx="401">
                  <c:v>-0.34578884127632037</c:v>
                </c:pt>
                <c:pt idx="402">
                  <c:v>-0.69871351779711688</c:v>
                </c:pt>
                <c:pt idx="403">
                  <c:v>-1.0541846676170934</c:v>
                </c:pt>
                <c:pt idx="404">
                  <c:v>-1.4937071930831323</c:v>
                </c:pt>
                <c:pt idx="405">
                  <c:v>-0.77270719308313218</c:v>
                </c:pt>
                <c:pt idx="406">
                  <c:v>-1.0985951380534722</c:v>
                </c:pt>
                <c:pt idx="407">
                  <c:v>-0.16815488399012324</c:v>
                </c:pt>
                <c:pt idx="408">
                  <c:v>-0.66375317354390972</c:v>
                </c:pt>
                <c:pt idx="409">
                  <c:v>0.27088462629864551</c:v>
                </c:pt>
                <c:pt idx="410">
                  <c:v>0.41057076829915218</c:v>
                </c:pt>
                <c:pt idx="411">
                  <c:v>0.10808356024357479</c:v>
                </c:pt>
                <c:pt idx="412">
                  <c:v>0.22803544108729312</c:v>
                </c:pt>
                <c:pt idx="413">
                  <c:v>0.82335327763248856</c:v>
                </c:pt>
                <c:pt idx="414">
                  <c:v>0.25373857085208584</c:v>
                </c:pt>
                <c:pt idx="415">
                  <c:v>-0.12565544751234725</c:v>
                </c:pt>
                <c:pt idx="416">
                  <c:v>-0.30935162238460023</c:v>
                </c:pt>
                <c:pt idx="417">
                  <c:v>-0.13520269731553824</c:v>
                </c:pt>
                <c:pt idx="418">
                  <c:v>-3.5162238459918171E-4</c:v>
                </c:pt>
                <c:pt idx="419">
                  <c:v>-0.30935162238460023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91-44C2-8FCD-DDC35CB87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235008"/>
        <c:axId val="232236928"/>
      </c:scatterChart>
      <c:valAx>
        <c:axId val="232235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2236928"/>
        <c:crosses val="autoZero"/>
        <c:crossBetween val="midCat"/>
      </c:valAx>
      <c:valAx>
        <c:axId val="23223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2235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95000"/>
                    <a:lumOff val="5000"/>
                  </a:schemeClr>
                </a:solidFill>
              </a:rPr>
              <a:t>Curtis 2020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'Ht Est 2020'!$J$2</c:f>
              <c:strCache>
                <c:ptCount val="1"/>
                <c:pt idx="0">
                  <c:v>Resíduo Curtis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'Ht Est 2020'!$I$3:$I$425</c:f>
              <c:numCache>
                <c:formatCode>0.00</c:formatCode>
                <c:ptCount val="423"/>
                <c:pt idx="0">
                  <c:v>18.064434687222263</c:v>
                </c:pt>
                <c:pt idx="1">
                  <c:v>20.283735337357584</c:v>
                </c:pt>
                <c:pt idx="2">
                  <c:v>19.876746059924358</c:v>
                </c:pt>
                <c:pt idx="3">
                  <c:v>18.864544862992535</c:v>
                </c:pt>
                <c:pt idx="4">
                  <c:v>20.230755897180092</c:v>
                </c:pt>
                <c:pt idx="5">
                  <c:v>15.9438341069426</c:v>
                </c:pt>
                <c:pt idx="6">
                  <c:v>20.150557924929299</c:v>
                </c:pt>
                <c:pt idx="7">
                  <c:v>20.890641861871448</c:v>
                </c:pt>
                <c:pt idx="8">
                  <c:v>20.81757795862519</c:v>
                </c:pt>
                <c:pt idx="9">
                  <c:v>15.85537986211618</c:v>
                </c:pt>
                <c:pt idx="10">
                  <c:v>22.284391657374528</c:v>
                </c:pt>
                <c:pt idx="11">
                  <c:v>16.332345953930076</c:v>
                </c:pt>
                <c:pt idx="12">
                  <c:v>21.646365844698593</c:v>
                </c:pt>
                <c:pt idx="13">
                  <c:v>21.313382822046695</c:v>
                </c:pt>
                <c:pt idx="14">
                  <c:v>21.470869545105359</c:v>
                </c:pt>
                <c:pt idx="15">
                  <c:v>21.581104895565566</c:v>
                </c:pt>
                <c:pt idx="16">
                  <c:v>22.608303829486818</c:v>
                </c:pt>
                <c:pt idx="17">
                  <c:v>21.381334829845393</c:v>
                </c:pt>
                <c:pt idx="18">
                  <c:v>19.650240811665348</c:v>
                </c:pt>
                <c:pt idx="19">
                  <c:v>20.336330795590278</c:v>
                </c:pt>
                <c:pt idx="20">
                  <c:v>21.559205488257543</c:v>
                </c:pt>
                <c:pt idx="21">
                  <c:v>19.297372691510294</c:v>
                </c:pt>
                <c:pt idx="22">
                  <c:v>19.876746059924358</c:v>
                </c:pt>
                <c:pt idx="23">
                  <c:v>19.932322195962236</c:v>
                </c:pt>
                <c:pt idx="24">
                  <c:v>21.081776564882503</c:v>
                </c:pt>
                <c:pt idx="25">
                  <c:v>21.667974911037884</c:v>
                </c:pt>
                <c:pt idx="26">
                  <c:v>18.671656069307648</c:v>
                </c:pt>
                <c:pt idx="27">
                  <c:v>22.284391657374528</c:v>
                </c:pt>
                <c:pt idx="28">
                  <c:v>21.817249711549302</c:v>
                </c:pt>
                <c:pt idx="29">
                  <c:v>22.303929406116254</c:v>
                </c:pt>
                <c:pt idx="30">
                  <c:v>19.505169219736963</c:v>
                </c:pt>
                <c:pt idx="31">
                  <c:v>19.475823084827127</c:v>
                </c:pt>
                <c:pt idx="32">
                  <c:v>19.764342572740919</c:v>
                </c:pt>
                <c:pt idx="33">
                  <c:v>20.938926159309744</c:v>
                </c:pt>
                <c:pt idx="34">
                  <c:v>19.792601240501721</c:v>
                </c:pt>
                <c:pt idx="35">
                  <c:v>18.40720691807299</c:v>
                </c:pt>
                <c:pt idx="36">
                  <c:v>19.9045858002596</c:v>
                </c:pt>
                <c:pt idx="37">
                  <c:v>18.959292586668745</c:v>
                </c:pt>
                <c:pt idx="38">
                  <c:v>19.297372691510294</c:v>
                </c:pt>
                <c:pt idx="39">
                  <c:v>18.768672318210054</c:v>
                </c:pt>
                <c:pt idx="40">
                  <c:v>20.669112101367592</c:v>
                </c:pt>
                <c:pt idx="41">
                  <c:v>17.220393345973203</c:v>
                </c:pt>
                <c:pt idx="42">
                  <c:v>20.283735337357584</c:v>
                </c:pt>
                <c:pt idx="43">
                  <c:v>20.336330795590278</c:v>
                </c:pt>
                <c:pt idx="44">
                  <c:v>20.230755897180092</c:v>
                </c:pt>
                <c:pt idx="45">
                  <c:v>19.563527883226218</c:v>
                </c:pt>
                <c:pt idx="46">
                  <c:v>17.743734140542344</c:v>
                </c:pt>
                <c:pt idx="47">
                  <c:v>18.134107490706697</c:v>
                </c:pt>
                <c:pt idx="48">
                  <c:v>21.602931188138463</c:v>
                </c:pt>
                <c:pt idx="49">
                  <c:v>20.096600751041734</c:v>
                </c:pt>
                <c:pt idx="50">
                  <c:v>20.014916773728807</c:v>
                </c:pt>
                <c:pt idx="51">
                  <c:v>19.083905105643453</c:v>
                </c:pt>
                <c:pt idx="52">
                  <c:v>21.010723683334369</c:v>
                </c:pt>
                <c:pt idx="53">
                  <c:v>19.32740007654278</c:v>
                </c:pt>
                <c:pt idx="54">
                  <c:v>21.152095929985048</c:v>
                </c:pt>
                <c:pt idx="55">
                  <c:v>15.260761010456019</c:v>
                </c:pt>
                <c:pt idx="56">
                  <c:v>19.98748714042393</c:v>
                </c:pt>
                <c:pt idx="57">
                  <c:v>20.938926159309744</c:v>
                </c:pt>
                <c:pt idx="58">
                  <c:v>20.542951740935447</c:v>
                </c:pt>
                <c:pt idx="59">
                  <c:v>20.914826221416376</c:v>
                </c:pt>
                <c:pt idx="60">
                  <c:v>19.083905105643453</c:v>
                </c:pt>
                <c:pt idx="61">
                  <c:v>18.832713252967334</c:v>
                </c:pt>
                <c:pt idx="62">
                  <c:v>17.335143035741176</c:v>
                </c:pt>
                <c:pt idx="63">
                  <c:v>17.743734140542344</c:v>
                </c:pt>
                <c:pt idx="64">
                  <c:v>17.816032711859858</c:v>
                </c:pt>
                <c:pt idx="65">
                  <c:v>17.025869096845575</c:v>
                </c:pt>
                <c:pt idx="66">
                  <c:v>19.145487252094089</c:v>
                </c:pt>
                <c:pt idx="67">
                  <c:v>13.249935866040401</c:v>
                </c:pt>
                <c:pt idx="68">
                  <c:v>18.704123078305464</c:v>
                </c:pt>
                <c:pt idx="69">
                  <c:v>17.958851042702467</c:v>
                </c:pt>
                <c:pt idx="70">
                  <c:v>21.152095929985048</c:v>
                </c:pt>
                <c:pt idx="71">
                  <c:v>20.81757795862519</c:v>
                </c:pt>
                <c:pt idx="72">
                  <c:v>20.866372652577883</c:v>
                </c:pt>
                <c:pt idx="73">
                  <c:v>20.914826221416376</c:v>
                </c:pt>
                <c:pt idx="74">
                  <c:v>20.79305160398042</c:v>
                </c:pt>
                <c:pt idx="75">
                  <c:v>19.357312371422232</c:v>
                </c:pt>
                <c:pt idx="76">
                  <c:v>16.907147652510861</c:v>
                </c:pt>
                <c:pt idx="77">
                  <c:v>15.899705137547418</c:v>
                </c:pt>
                <c:pt idx="78">
                  <c:v>18.237558374480415</c:v>
                </c:pt>
                <c:pt idx="79">
                  <c:v>17.181818492559678</c:v>
                </c:pt>
                <c:pt idx="80">
                  <c:v>16.2473347096211</c:v>
                </c:pt>
                <c:pt idx="81">
                  <c:v>19.9045858002596</c:v>
                </c:pt>
                <c:pt idx="82">
                  <c:v>17.523198497803925</c:v>
                </c:pt>
                <c:pt idx="83">
                  <c:v>15.022629214347264</c:v>
                </c:pt>
                <c:pt idx="84">
                  <c:v>18.40720691807299</c:v>
                </c:pt>
                <c:pt idx="85">
                  <c:v>17.958851042702467</c:v>
                </c:pt>
                <c:pt idx="86">
                  <c:v>20.79305160398042</c:v>
                </c:pt>
                <c:pt idx="87">
                  <c:v>20.694075853456912</c:v>
                </c:pt>
                <c:pt idx="88">
                  <c:v>21.602931188138463</c:v>
                </c:pt>
                <c:pt idx="89">
                  <c:v>20.768438659575203</c:v>
                </c:pt>
                <c:pt idx="90">
                  <c:v>22.004197579599026</c:v>
                </c:pt>
                <c:pt idx="91">
                  <c:v>19.021841991695712</c:v>
                </c:pt>
                <c:pt idx="92">
                  <c:v>19.505169219736963</c:v>
                </c:pt>
                <c:pt idx="93">
                  <c:v>21.646365844698593</c:v>
                </c:pt>
                <c:pt idx="94">
                  <c:v>20.542951740935447</c:v>
                </c:pt>
                <c:pt idx="95">
                  <c:v>19.876746059924358</c:v>
                </c:pt>
                <c:pt idx="96">
                  <c:v>21.313382822046695</c:v>
                </c:pt>
                <c:pt idx="97">
                  <c:v>20.743738683399553</c:v>
                </c:pt>
                <c:pt idx="98">
                  <c:v>21.19857339691341</c:v>
                </c:pt>
                <c:pt idx="99">
                  <c:v>20.414512719834892</c:v>
                </c:pt>
                <c:pt idx="100">
                  <c:v>21.817249711549302</c:v>
                </c:pt>
                <c:pt idx="101">
                  <c:v>21.336110527620971</c:v>
                </c:pt>
                <c:pt idx="102">
                  <c:v>21.493065000223975</c:v>
                </c:pt>
                <c:pt idx="103">
                  <c:v>20.81757795862519</c:v>
                </c:pt>
                <c:pt idx="104">
                  <c:v>20.64405952082117</c:v>
                </c:pt>
                <c:pt idx="105">
                  <c:v>18.606333682647353</c:v>
                </c:pt>
                <c:pt idx="106">
                  <c:v>19.475823084827127</c:v>
                </c:pt>
                <c:pt idx="107">
                  <c:v>20.743738683399553</c:v>
                </c:pt>
                <c:pt idx="108">
                  <c:v>20.310080813940836</c:v>
                </c:pt>
                <c:pt idx="109">
                  <c:v>19.932322195962236</c:v>
                </c:pt>
                <c:pt idx="110">
                  <c:v>14.274757511627573</c:v>
                </c:pt>
                <c:pt idx="111">
                  <c:v>21.128736965327342</c:v>
                </c:pt>
                <c:pt idx="112">
                  <c:v>20.014916773728807</c:v>
                </c:pt>
                <c:pt idx="113">
                  <c:v>22.065306397623896</c:v>
                </c:pt>
                <c:pt idx="114">
                  <c:v>21.921787721333722</c:v>
                </c:pt>
                <c:pt idx="115">
                  <c:v>22.645292622340666</c:v>
                </c:pt>
                <c:pt idx="116">
                  <c:v>22.419865661673111</c:v>
                </c:pt>
                <c:pt idx="117">
                  <c:v>22.024633192479396</c:v>
                </c:pt>
                <c:pt idx="118">
                  <c:v>21.963126765576426</c:v>
                </c:pt>
                <c:pt idx="119">
                  <c:v>21.081776564882503</c:v>
                </c:pt>
                <c:pt idx="120">
                  <c:v>20.842018162696331</c:v>
                </c:pt>
                <c:pt idx="121">
                  <c:v>19.357312371422232</c:v>
                </c:pt>
                <c:pt idx="122">
                  <c:v>17.297054682990535</c:v>
                </c:pt>
                <c:pt idx="123">
                  <c:v>17.258805096944364</c:v>
                </c:pt>
                <c:pt idx="124">
                  <c:v>21.034490161440498</c:v>
                </c:pt>
                <c:pt idx="125">
                  <c:v>19.563527883226218</c:v>
                </c:pt>
                <c:pt idx="126">
                  <c:v>20.938926159309744</c:v>
                </c:pt>
                <c:pt idx="127">
                  <c:v>19.932322195962236</c:v>
                </c:pt>
                <c:pt idx="128">
                  <c:v>22.968171603629781</c:v>
                </c:pt>
                <c:pt idx="129">
                  <c:v>21.983695542443385</c:v>
                </c:pt>
                <c:pt idx="130">
                  <c:v>22.552388513277805</c:v>
                </c:pt>
                <c:pt idx="131">
                  <c:v>22.608303829486818</c:v>
                </c:pt>
                <c:pt idx="132">
                  <c:v>22.419865661673111</c:v>
                </c:pt>
                <c:pt idx="133">
                  <c:v>23.404789951599067</c:v>
                </c:pt>
                <c:pt idx="134">
                  <c:v>20.542951740935447</c:v>
                </c:pt>
                <c:pt idx="135">
                  <c:v>18.40720691807299</c:v>
                </c:pt>
                <c:pt idx="136">
                  <c:v>21.581104895565566</c:v>
                </c:pt>
                <c:pt idx="137">
                  <c:v>22.185764049999424</c:v>
                </c:pt>
                <c:pt idx="138">
                  <c:v>20.842018162696331</c:v>
                </c:pt>
                <c:pt idx="139">
                  <c:v>21.081776564882503</c:v>
                </c:pt>
                <c:pt idx="140">
                  <c:v>19.98748714042393</c:v>
                </c:pt>
                <c:pt idx="141">
                  <c:v>22.700348881309726</c:v>
                </c:pt>
                <c:pt idx="142">
                  <c:v>22.66370137515182</c:v>
                </c:pt>
                <c:pt idx="143">
                  <c:v>22.700348881309726</c:v>
                </c:pt>
                <c:pt idx="144">
                  <c:v>22.897942474726396</c:v>
                </c:pt>
                <c:pt idx="145">
                  <c:v>21.942490931638734</c:v>
                </c:pt>
                <c:pt idx="146">
                  <c:v>21.774951476699833</c:v>
                </c:pt>
                <c:pt idx="147">
                  <c:v>19.650240811665348</c:v>
                </c:pt>
                <c:pt idx="148">
                  <c:v>20.694075853456912</c:v>
                </c:pt>
                <c:pt idx="149">
                  <c:v>20.069473047323175</c:v>
                </c:pt>
                <c:pt idx="150">
                  <c:v>20.669112101367592</c:v>
                </c:pt>
                <c:pt idx="151">
                  <c:v>19.505169219736963</c:v>
                </c:pt>
                <c:pt idx="152">
                  <c:v>21.68951226737757</c:v>
                </c:pt>
                <c:pt idx="153">
                  <c:v>19.959955794666495</c:v>
                </c:pt>
                <c:pt idx="154">
                  <c:v>22.024633192479396</c:v>
                </c:pt>
                <c:pt idx="155">
                  <c:v>22.185764049999424</c:v>
                </c:pt>
                <c:pt idx="156">
                  <c:v>22.514820475044115</c:v>
                </c:pt>
                <c:pt idx="157">
                  <c:v>22.514820475044115</c:v>
                </c:pt>
                <c:pt idx="158">
                  <c:v>22.225404034026173</c:v>
                </c:pt>
                <c:pt idx="159">
                  <c:v>22.225404034026173</c:v>
                </c:pt>
                <c:pt idx="160">
                  <c:v>21.53723260955681</c:v>
                </c:pt>
                <c:pt idx="161">
                  <c:v>10.288069657634555</c:v>
                </c:pt>
                <c:pt idx="162">
                  <c:v>20.150557924929299</c:v>
                </c:pt>
                <c:pt idx="163">
                  <c:v>19.650240811665348</c:v>
                </c:pt>
                <c:pt idx="164">
                  <c:v>19.145487252094089</c:v>
                </c:pt>
                <c:pt idx="165">
                  <c:v>20.694075853456912</c:v>
                </c:pt>
                <c:pt idx="166">
                  <c:v>18.896251495952999</c:v>
                </c:pt>
                <c:pt idx="167">
                  <c:v>16.118409488996345</c:v>
                </c:pt>
                <c:pt idx="168">
                  <c:v>20.743738683399553</c:v>
                </c:pt>
                <c:pt idx="169">
                  <c:v>21.313382822046695</c:v>
                </c:pt>
                <c:pt idx="170">
                  <c:v>21.493065000223975</c:v>
                </c:pt>
                <c:pt idx="171">
                  <c:v>21.493065000223975</c:v>
                </c:pt>
                <c:pt idx="172">
                  <c:v>21.901016813413655</c:v>
                </c:pt>
                <c:pt idx="173">
                  <c:v>22.125825800098497</c:v>
                </c:pt>
                <c:pt idx="174">
                  <c:v>20.890641861871448</c:v>
                </c:pt>
                <c:pt idx="175">
                  <c:v>13.746672341963684</c:v>
                </c:pt>
                <c:pt idx="176">
                  <c:v>21.493065000223975</c:v>
                </c:pt>
                <c:pt idx="177">
                  <c:v>20.362485778801997</c:v>
                </c:pt>
                <c:pt idx="178">
                  <c:v>14.974350952239883</c:v>
                </c:pt>
                <c:pt idx="179">
                  <c:v>19.932322195962236</c:v>
                </c:pt>
                <c:pt idx="180">
                  <c:v>18.305829331914907</c:v>
                </c:pt>
                <c:pt idx="181">
                  <c:v>20.096600751041734</c:v>
                </c:pt>
                <c:pt idx="182">
                  <c:v>19.764342572740919</c:v>
                </c:pt>
                <c:pt idx="183">
                  <c:v>19.206593684540973</c:v>
                </c:pt>
                <c:pt idx="184">
                  <c:v>22.125825800098497</c:v>
                </c:pt>
                <c:pt idx="185">
                  <c:v>21.493065000223975</c:v>
                </c:pt>
                <c:pt idx="186">
                  <c:v>22.645292622340666</c:v>
                </c:pt>
                <c:pt idx="187">
                  <c:v>22.125825800098497</c:v>
                </c:pt>
                <c:pt idx="188">
                  <c:v>20.177388437859044</c:v>
                </c:pt>
                <c:pt idx="189">
                  <c:v>19.387110201002187</c:v>
                </c:pt>
                <c:pt idx="190">
                  <c:v>19.98748714042393</c:v>
                </c:pt>
                <c:pt idx="191">
                  <c:v>18.573476854436414</c:v>
                </c:pt>
                <c:pt idx="192">
                  <c:v>15.899705137547418</c:v>
                </c:pt>
                <c:pt idx="193">
                  <c:v>20.177388437859044</c:v>
                </c:pt>
                <c:pt idx="194">
                  <c:v>18.736461590148998</c:v>
                </c:pt>
                <c:pt idx="195">
                  <c:v>17.923366706068244</c:v>
                </c:pt>
                <c:pt idx="196">
                  <c:v>19.357312371422232</c:v>
                </c:pt>
                <c:pt idx="197">
                  <c:v>19.206593684540973</c:v>
                </c:pt>
                <c:pt idx="198">
                  <c:v>21.336110527620971</c:v>
                </c:pt>
                <c:pt idx="199">
                  <c:v>20.914826221416376</c:v>
                </c:pt>
                <c:pt idx="200">
                  <c:v>20.866372652577883</c:v>
                </c:pt>
                <c:pt idx="201">
                  <c:v>20.866372652577883</c:v>
                </c:pt>
                <c:pt idx="202">
                  <c:v>21.667974911037884</c:v>
                </c:pt>
                <c:pt idx="203">
                  <c:v>18.540488627914058</c:v>
                </c:pt>
                <c:pt idx="204">
                  <c:v>18.990628411054495</c:v>
                </c:pt>
                <c:pt idx="205">
                  <c:v>19.236970130794457</c:v>
                </c:pt>
                <c:pt idx="206">
                  <c:v>16.374573156110344</c:v>
                </c:pt>
                <c:pt idx="207">
                  <c:v>19.052934000676927</c:v>
                </c:pt>
                <c:pt idx="208">
                  <c:v>18.832713252967334</c:v>
                </c:pt>
                <c:pt idx="209">
                  <c:v>19.650240811665348</c:v>
                </c:pt>
                <c:pt idx="210">
                  <c:v>20.669112101367592</c:v>
                </c:pt>
                <c:pt idx="211">
                  <c:v>18.832713252967334</c:v>
                </c:pt>
                <c:pt idx="212">
                  <c:v>18.168731430162762</c:v>
                </c:pt>
                <c:pt idx="213">
                  <c:v>20.866372652577883</c:v>
                </c:pt>
                <c:pt idx="214">
                  <c:v>21.710978259506341</c:v>
                </c:pt>
                <c:pt idx="215">
                  <c:v>21.267694391955047</c:v>
                </c:pt>
                <c:pt idx="216">
                  <c:v>21.034490161440498</c:v>
                </c:pt>
                <c:pt idx="217">
                  <c:v>20.014916773728807</c:v>
                </c:pt>
                <c:pt idx="218">
                  <c:v>20.768438659575203</c:v>
                </c:pt>
                <c:pt idx="219">
                  <c:v>21.152095929985048</c:v>
                </c:pt>
                <c:pt idx="220">
                  <c:v>20.466165545084202</c:v>
                </c:pt>
                <c:pt idx="221">
                  <c:v>20.04224523154339</c:v>
                </c:pt>
                <c:pt idx="222">
                  <c:v>18.606333682647353</c:v>
                </c:pt>
                <c:pt idx="223">
                  <c:v>19.206593684540973</c:v>
                </c:pt>
                <c:pt idx="224">
                  <c:v>19.735977767534987</c:v>
                </c:pt>
                <c:pt idx="225">
                  <c:v>20.866372652577883</c:v>
                </c:pt>
                <c:pt idx="226">
                  <c:v>20.466165545084202</c:v>
                </c:pt>
                <c:pt idx="227">
                  <c:v>21.602931188138463</c:v>
                </c:pt>
                <c:pt idx="228">
                  <c:v>21.381334829845393</c:v>
                </c:pt>
                <c:pt idx="229">
                  <c:v>22.225404034026173</c:v>
                </c:pt>
                <c:pt idx="230">
                  <c:v>20.914826221416376</c:v>
                </c:pt>
                <c:pt idx="231">
                  <c:v>19.764342572740919</c:v>
                </c:pt>
                <c:pt idx="232">
                  <c:v>21.267694391955047</c:v>
                </c:pt>
                <c:pt idx="233">
                  <c:v>19.052934000676927</c:v>
                </c:pt>
                <c:pt idx="234">
                  <c:v>18.168731430162762</c:v>
                </c:pt>
                <c:pt idx="235">
                  <c:v>16.986464460881557</c:v>
                </c:pt>
                <c:pt idx="236">
                  <c:v>18.671656069307648</c:v>
                </c:pt>
                <c:pt idx="237">
                  <c:v>22.125825800098497</c:v>
                </c:pt>
                <c:pt idx="238">
                  <c:v>19.792601240501721</c:v>
                </c:pt>
                <c:pt idx="239">
                  <c:v>22.477017014497754</c:v>
                </c:pt>
                <c:pt idx="240">
                  <c:v>21.602931188138463</c:v>
                </c:pt>
                <c:pt idx="241">
                  <c:v>21.901016813413655</c:v>
                </c:pt>
                <c:pt idx="242">
                  <c:v>21.381334829845393</c:v>
                </c:pt>
                <c:pt idx="243">
                  <c:v>18.271762959699629</c:v>
                </c:pt>
                <c:pt idx="244">
                  <c:v>18.736461590148998</c:v>
                </c:pt>
                <c:pt idx="245">
                  <c:v>15.899705137547418</c:v>
                </c:pt>
                <c:pt idx="246">
                  <c:v>18.768672318210054</c:v>
                </c:pt>
                <c:pt idx="247">
                  <c:v>18.099342177471961</c:v>
                </c:pt>
                <c:pt idx="248">
                  <c:v>18.832713252967334</c:v>
                </c:pt>
                <c:pt idx="249">
                  <c:v>18.573476854436414</c:v>
                </c:pt>
                <c:pt idx="250">
                  <c:v>18.927833841985361</c:v>
                </c:pt>
                <c:pt idx="251">
                  <c:v>17.779958249727983</c:v>
                </c:pt>
                <c:pt idx="252">
                  <c:v>18.440728160438628</c:v>
                </c:pt>
                <c:pt idx="253">
                  <c:v>20.466165545084202</c:v>
                </c:pt>
                <c:pt idx="254">
                  <c:v>20.7189512305996</c:v>
                </c:pt>
                <c:pt idx="255">
                  <c:v>21.493065000223975</c:v>
                </c:pt>
                <c:pt idx="256">
                  <c:v>21.880177884665656</c:v>
                </c:pt>
                <c:pt idx="257">
                  <c:v>20.257293866104071</c:v>
                </c:pt>
                <c:pt idx="258">
                  <c:v>20.283735337357584</c:v>
                </c:pt>
                <c:pt idx="259">
                  <c:v>18.606333682647353</c:v>
                </c:pt>
                <c:pt idx="260">
                  <c:v>17.025869096845575</c:v>
                </c:pt>
                <c:pt idx="261">
                  <c:v>20.336330795590278</c:v>
                </c:pt>
                <c:pt idx="262">
                  <c:v>17.994189936322705</c:v>
                </c:pt>
                <c:pt idx="263">
                  <c:v>18.029384211445141</c:v>
                </c:pt>
                <c:pt idx="264">
                  <c:v>19.475823084827127</c:v>
                </c:pt>
                <c:pt idx="265">
                  <c:v>20.014916773728807</c:v>
                </c:pt>
                <c:pt idx="266">
                  <c:v>13.960848955011897</c:v>
                </c:pt>
                <c:pt idx="267">
                  <c:v>19.446364943098466</c:v>
                </c:pt>
                <c:pt idx="268">
                  <c:v>21.10529731172468</c:v>
                </c:pt>
                <c:pt idx="269">
                  <c:v>20.618917655379477</c:v>
                </c:pt>
                <c:pt idx="270">
                  <c:v>20.362485778801997</c:v>
                </c:pt>
                <c:pt idx="271">
                  <c:v>20.842018162696331</c:v>
                </c:pt>
                <c:pt idx="272">
                  <c:v>20.669112101367592</c:v>
                </c:pt>
                <c:pt idx="273">
                  <c:v>18.768672318210054</c:v>
                </c:pt>
                <c:pt idx="274">
                  <c:v>15.85537986211618</c:v>
                </c:pt>
                <c:pt idx="275">
                  <c:v>18.099342177471961</c:v>
                </c:pt>
                <c:pt idx="276">
                  <c:v>17.743734140542344</c:v>
                </c:pt>
                <c:pt idx="277">
                  <c:v>18.440728160438628</c:v>
                </c:pt>
                <c:pt idx="278">
                  <c:v>19.959955794666495</c:v>
                </c:pt>
                <c:pt idx="279">
                  <c:v>14.223042513314832</c:v>
                </c:pt>
                <c:pt idx="280">
                  <c:v>18.736461590148998</c:v>
                </c:pt>
                <c:pt idx="281">
                  <c:v>18.507368265723038</c:v>
                </c:pt>
                <c:pt idx="282">
                  <c:v>21.53723260955681</c:v>
                </c:pt>
                <c:pt idx="283">
                  <c:v>21.68951226737757</c:v>
                </c:pt>
                <c:pt idx="284">
                  <c:v>21.774951476699833</c:v>
                </c:pt>
                <c:pt idx="285">
                  <c:v>21.983695542443385</c:v>
                </c:pt>
                <c:pt idx="286">
                  <c:v>22.105717643416828</c:v>
                </c:pt>
                <c:pt idx="287">
                  <c:v>19.297372691510294</c:v>
                </c:pt>
                <c:pt idx="288">
                  <c:v>17.743734140542344</c:v>
                </c:pt>
                <c:pt idx="289">
                  <c:v>15.022629214347264</c:v>
                </c:pt>
                <c:pt idx="290">
                  <c:v>20.014916773728807</c:v>
                </c:pt>
                <c:pt idx="291">
                  <c:v>20.743738683399553</c:v>
                </c:pt>
                <c:pt idx="292">
                  <c:v>20.230755897180092</c:v>
                </c:pt>
                <c:pt idx="293">
                  <c:v>21.68951226737757</c:v>
                </c:pt>
                <c:pt idx="294">
                  <c:v>20.568364229290573</c:v>
                </c:pt>
                <c:pt idx="295">
                  <c:v>12.068265589142595</c:v>
                </c:pt>
                <c:pt idx="296">
                  <c:v>21.10529731172468</c:v>
                </c:pt>
                <c:pt idx="297">
                  <c:v>21.602931188138463</c:v>
                </c:pt>
                <c:pt idx="298">
                  <c:v>22.145869385491661</c:v>
                </c:pt>
                <c:pt idx="299">
                  <c:v>22.125825800098497</c:v>
                </c:pt>
                <c:pt idx="300">
                  <c:v>22.608303829486818</c:v>
                </c:pt>
                <c:pt idx="301">
                  <c:v>22.552388513277805</c:v>
                </c:pt>
                <c:pt idx="302">
                  <c:v>18.507368265723038</c:v>
                </c:pt>
                <c:pt idx="303">
                  <c:v>14.729631500898076</c:v>
                </c:pt>
                <c:pt idx="304">
                  <c:v>15.766135831380652</c:v>
                </c:pt>
                <c:pt idx="305">
                  <c:v>15.721214780031813</c:v>
                </c:pt>
                <c:pt idx="306">
                  <c:v>15.810857141726071</c:v>
                </c:pt>
                <c:pt idx="307">
                  <c:v>16.332345953930076</c:v>
                </c:pt>
                <c:pt idx="308">
                  <c:v>19.678927462330861</c:v>
                </c:pt>
                <c:pt idx="309">
                  <c:v>12.313535868574357</c:v>
                </c:pt>
                <c:pt idx="310">
                  <c:v>18.507368265723038</c:v>
                </c:pt>
                <c:pt idx="311">
                  <c:v>16.867233515437068</c:v>
                </c:pt>
                <c:pt idx="312">
                  <c:v>21.034490161440498</c:v>
                </c:pt>
                <c:pt idx="313">
                  <c:v>20.768438659575203</c:v>
                </c:pt>
                <c:pt idx="314">
                  <c:v>20.79305160398042</c:v>
                </c:pt>
                <c:pt idx="315">
                  <c:v>20.593686045655229</c:v>
                </c:pt>
                <c:pt idx="316">
                  <c:v>21.448599169588338</c:v>
                </c:pt>
                <c:pt idx="317">
                  <c:v>15.585241579239263</c:v>
                </c:pt>
                <c:pt idx="318">
                  <c:v>18.864544862992535</c:v>
                </c:pt>
                <c:pt idx="319">
                  <c:v>17.065105853715682</c:v>
                </c:pt>
                <c:pt idx="320">
                  <c:v>16.2473347096211</c:v>
                </c:pt>
                <c:pt idx="321">
                  <c:v>18.990628411054495</c:v>
                </c:pt>
                <c:pt idx="322">
                  <c:v>20.257293866104071</c:v>
                </c:pt>
                <c:pt idx="323">
                  <c:v>11.369674117283418</c:v>
                </c:pt>
                <c:pt idx="324">
                  <c:v>19.475823084827127</c:v>
                </c:pt>
                <c:pt idx="325">
                  <c:v>18.832713252967334</c:v>
                </c:pt>
                <c:pt idx="326">
                  <c:v>11.369674117283418</c:v>
                </c:pt>
                <c:pt idx="327">
                  <c:v>18.768672318210054</c:v>
                </c:pt>
                <c:pt idx="328">
                  <c:v>20.986874468938129</c:v>
                </c:pt>
                <c:pt idx="329">
                  <c:v>21.244732896202244</c:v>
                </c:pt>
                <c:pt idx="330">
                  <c:v>21.68951226737757</c:v>
                </c:pt>
                <c:pt idx="331">
                  <c:v>17.779958249727983</c:v>
                </c:pt>
                <c:pt idx="332">
                  <c:v>19.052934000676927</c:v>
                </c:pt>
                <c:pt idx="333">
                  <c:v>20.414512719834892</c:v>
                </c:pt>
                <c:pt idx="334">
                  <c:v>20.014916773728807</c:v>
                </c:pt>
                <c:pt idx="335">
                  <c:v>20.542951740935447</c:v>
                </c:pt>
                <c:pt idx="336">
                  <c:v>16.986464460881557</c:v>
                </c:pt>
                <c:pt idx="337">
                  <c:v>16.867233515437068</c:v>
                </c:pt>
                <c:pt idx="338">
                  <c:v>19.820754336751946</c:v>
                </c:pt>
                <c:pt idx="339">
                  <c:v>21.10529731172468</c:v>
                </c:pt>
                <c:pt idx="340">
                  <c:v>22.105717643416828</c:v>
                </c:pt>
                <c:pt idx="341">
                  <c:v>22.571084918946525</c:v>
                </c:pt>
                <c:pt idx="342">
                  <c:v>23.548342128003021</c:v>
                </c:pt>
                <c:pt idx="343">
                  <c:v>19.876746059924358</c:v>
                </c:pt>
                <c:pt idx="344">
                  <c:v>19.114755969830821</c:v>
                </c:pt>
                <c:pt idx="345">
                  <c:v>20.150557924929299</c:v>
                </c:pt>
                <c:pt idx="346">
                  <c:v>20.618917655379477</c:v>
                </c:pt>
                <c:pt idx="347">
                  <c:v>20.890641861871448</c:v>
                </c:pt>
                <c:pt idx="348">
                  <c:v>19.534403952354911</c:v>
                </c:pt>
                <c:pt idx="349">
                  <c:v>20.962942100926295</c:v>
                </c:pt>
                <c:pt idx="350">
                  <c:v>20.914826221416376</c:v>
                </c:pt>
                <c:pt idx="351">
                  <c:v>21.68951226737757</c:v>
                </c:pt>
                <c:pt idx="352">
                  <c:v>21.19857339691341</c:v>
                </c:pt>
                <c:pt idx="353">
                  <c:v>17.816032711859858</c:v>
                </c:pt>
                <c:pt idx="354">
                  <c:v>15.354515591992509</c:v>
                </c:pt>
                <c:pt idx="355">
                  <c:v>14.729631500898076</c:v>
                </c:pt>
                <c:pt idx="356">
                  <c:v>21.646365844698593</c:v>
                </c:pt>
                <c:pt idx="357">
                  <c:v>12.731858171608039</c:v>
                </c:pt>
                <c:pt idx="358">
                  <c:v>15.354515591992509</c:v>
                </c:pt>
                <c:pt idx="359">
                  <c:v>16.541650755588254</c:v>
                </c:pt>
                <c:pt idx="360">
                  <c:v>18.237558374480415</c:v>
                </c:pt>
                <c:pt idx="361">
                  <c:v>21.267694391955047</c:v>
                </c:pt>
                <c:pt idx="362">
                  <c:v>22.645292622340666</c:v>
                </c:pt>
                <c:pt idx="363">
                  <c:v>21.710978259506341</c:v>
                </c:pt>
                <c:pt idx="364">
                  <c:v>22.790987828375115</c:v>
                </c:pt>
                <c:pt idx="365">
                  <c:v>21.753697523665927</c:v>
                </c:pt>
                <c:pt idx="366">
                  <c:v>18.540488627914058</c:v>
                </c:pt>
                <c:pt idx="367">
                  <c:v>18.768672318210054</c:v>
                </c:pt>
                <c:pt idx="368">
                  <c:v>19.114755969830821</c:v>
                </c:pt>
                <c:pt idx="369">
                  <c:v>18.606333682647353</c:v>
                </c:pt>
                <c:pt idx="370">
                  <c:v>18.927833841985361</c:v>
                </c:pt>
                <c:pt idx="371">
                  <c:v>19.206593684540973</c:v>
                </c:pt>
                <c:pt idx="372">
                  <c:v>19.083905105643453</c:v>
                </c:pt>
                <c:pt idx="373">
                  <c:v>19.959955794666495</c:v>
                </c:pt>
                <c:pt idx="374">
                  <c:v>18.099342177471961</c:v>
                </c:pt>
                <c:pt idx="375">
                  <c:v>20.542951740935447</c:v>
                </c:pt>
                <c:pt idx="376">
                  <c:v>20.283735337357584</c:v>
                </c:pt>
                <c:pt idx="377">
                  <c:v>20.257293866104071</c:v>
                </c:pt>
                <c:pt idx="378">
                  <c:v>20.866372652577883</c:v>
                </c:pt>
                <c:pt idx="379">
                  <c:v>20.694075853456912</c:v>
                </c:pt>
                <c:pt idx="380">
                  <c:v>18.927833841985361</c:v>
                </c:pt>
                <c:pt idx="381">
                  <c:v>13.746672341963684</c:v>
                </c:pt>
                <c:pt idx="382">
                  <c:v>18.671656069307648</c:v>
                </c:pt>
                <c:pt idx="383">
                  <c:v>18.029384211445141</c:v>
                </c:pt>
                <c:pt idx="384">
                  <c:v>17.743734140542344</c:v>
                </c:pt>
                <c:pt idx="385">
                  <c:v>17.143079593276514</c:v>
                </c:pt>
                <c:pt idx="386">
                  <c:v>18.373550541433943</c:v>
                </c:pt>
                <c:pt idx="387">
                  <c:v>18.507368265723038</c:v>
                </c:pt>
                <c:pt idx="388">
                  <c:v>17.56033868816511</c:v>
                </c:pt>
                <c:pt idx="389">
                  <c:v>17.779958249727983</c:v>
                </c:pt>
                <c:pt idx="390">
                  <c:v>19.707506255210934</c:v>
                </c:pt>
                <c:pt idx="391">
                  <c:v>19.475823084827127</c:v>
                </c:pt>
                <c:pt idx="392">
                  <c:v>20.414512719834892</c:v>
                </c:pt>
                <c:pt idx="393">
                  <c:v>20.204120924298014</c:v>
                </c:pt>
                <c:pt idx="394">
                  <c:v>19.678927462330861</c:v>
                </c:pt>
                <c:pt idx="395">
                  <c:v>19.764342572740919</c:v>
                </c:pt>
                <c:pt idx="396">
                  <c:v>20.466165545084202</c:v>
                </c:pt>
                <c:pt idx="397">
                  <c:v>20.51744811222574</c:v>
                </c:pt>
                <c:pt idx="398">
                  <c:v>17.634155329851193</c:v>
                </c:pt>
                <c:pt idx="399">
                  <c:v>20.204120924298014</c:v>
                </c:pt>
                <c:pt idx="400">
                  <c:v>20.7189512305996</c:v>
                </c:pt>
                <c:pt idx="401">
                  <c:v>21.221692695098056</c:v>
                </c:pt>
                <c:pt idx="402">
                  <c:v>20.768438659575203</c:v>
                </c:pt>
                <c:pt idx="403">
                  <c:v>20.7189512305996</c:v>
                </c:pt>
                <c:pt idx="404">
                  <c:v>20.618917655379477</c:v>
                </c:pt>
                <c:pt idx="405">
                  <c:v>22.065306397623896</c:v>
                </c:pt>
                <c:pt idx="406">
                  <c:v>22.185764049999424</c:v>
                </c:pt>
                <c:pt idx="407">
                  <c:v>21.710978259506341</c:v>
                </c:pt>
                <c:pt idx="408">
                  <c:v>21.710978259506341</c:v>
                </c:pt>
                <c:pt idx="409">
                  <c:v>21.559205488257543</c:v>
                </c:pt>
                <c:pt idx="410">
                  <c:v>19.357312371422232</c:v>
                </c:pt>
                <c:pt idx="411">
                  <c:v>20.204120924298014</c:v>
                </c:pt>
                <c:pt idx="412">
                  <c:v>18.80075597115351</c:v>
                </c:pt>
                <c:pt idx="413">
                  <c:v>18.768672318210054</c:v>
                </c:pt>
                <c:pt idx="414">
                  <c:v>19.297372691510294</c:v>
                </c:pt>
                <c:pt idx="415">
                  <c:v>18.927833841985361</c:v>
                </c:pt>
                <c:pt idx="416">
                  <c:v>14.779023345030723</c:v>
                </c:pt>
                <c:pt idx="417">
                  <c:v>19.083905105643453</c:v>
                </c:pt>
                <c:pt idx="418">
                  <c:v>18.606333682647353</c:v>
                </c:pt>
                <c:pt idx="419">
                  <c:v>20.336330795590278</c:v>
                </c:pt>
                <c:pt idx="420">
                  <c:v>20.362485778801997</c:v>
                </c:pt>
                <c:pt idx="421">
                  <c:v>20.336330795590278</c:v>
                </c:pt>
                <c:pt idx="422">
                  <c:v>20.336330795590278</c:v>
                </c:pt>
              </c:numCache>
            </c:numRef>
          </c:xVal>
          <c:yVal>
            <c:numRef>
              <c:f>'Ht Est 2020'!$J$3:$J$425</c:f>
              <c:numCache>
                <c:formatCode>0.00</c:formatCode>
                <c:ptCount val="423"/>
                <c:pt idx="0">
                  <c:v>2.5752203127777342</c:v>
                </c:pt>
                <c:pt idx="1">
                  <c:v>2.3350646626424165</c:v>
                </c:pt>
                <c:pt idx="2">
                  <c:v>2.082338940075644</c:v>
                </c:pt>
                <c:pt idx="3">
                  <c:v>2.8118051370074646</c:v>
                </c:pt>
                <c:pt idx="4">
                  <c:v>2.0110641028199083</c:v>
                </c:pt>
                <c:pt idx="5">
                  <c:v>1.1145108930573997</c:v>
                </c:pt>
                <c:pt idx="6">
                  <c:v>2.5624870750707025</c:v>
                </c:pt>
                <c:pt idx="7">
                  <c:v>2.1051381381285488</c:v>
                </c:pt>
                <c:pt idx="8">
                  <c:v>2.2724470413748108</c:v>
                </c:pt>
                <c:pt idx="9">
                  <c:v>1.8626801378838209</c:v>
                </c:pt>
                <c:pt idx="10">
                  <c:v>0.80563334262547315</c:v>
                </c:pt>
                <c:pt idx="11">
                  <c:v>5.4904040460699228</c:v>
                </c:pt>
                <c:pt idx="12">
                  <c:v>1.0666791553014079</c:v>
                </c:pt>
                <c:pt idx="13">
                  <c:v>1.9651321779533042</c:v>
                </c:pt>
                <c:pt idx="14">
                  <c:v>1.3364204548946397</c:v>
                </c:pt>
                <c:pt idx="15">
                  <c:v>1.7916551044344331</c:v>
                </c:pt>
                <c:pt idx="16">
                  <c:v>0.48172117051318253</c:v>
                </c:pt>
                <c:pt idx="17">
                  <c:v>1.2374651701546071</c:v>
                </c:pt>
                <c:pt idx="18">
                  <c:v>2.0261091883346509</c:v>
                </c:pt>
                <c:pt idx="19">
                  <c:v>1.340019204409721</c:v>
                </c:pt>
                <c:pt idx="20">
                  <c:v>0.7768595117424546</c:v>
                </c:pt>
                <c:pt idx="21">
                  <c:v>1.2480373084897067</c:v>
                </c:pt>
                <c:pt idx="22">
                  <c:v>0.38592894007564027</c:v>
                </c:pt>
                <c:pt idx="23">
                  <c:v>0.33035280403776213</c:v>
                </c:pt>
                <c:pt idx="24">
                  <c:v>-0.34787656488250462</c:v>
                </c:pt>
                <c:pt idx="25">
                  <c:v>-0.18011491103788302</c:v>
                </c:pt>
                <c:pt idx="26">
                  <c:v>0.1773439306923521</c:v>
                </c:pt>
                <c:pt idx="27">
                  <c:v>1.088368342625472</c:v>
                </c:pt>
                <c:pt idx="28">
                  <c:v>1.3670202884506999</c:v>
                </c:pt>
                <c:pt idx="29">
                  <c:v>-0.91031440611625314</c:v>
                </c:pt>
                <c:pt idx="30">
                  <c:v>0.28628078026303427</c:v>
                </c:pt>
                <c:pt idx="31">
                  <c:v>0.40987191517287513</c:v>
                </c:pt>
                <c:pt idx="32">
                  <c:v>1.1580474272590813</c:v>
                </c:pt>
                <c:pt idx="33">
                  <c:v>-0.20502615930974599</c:v>
                </c:pt>
                <c:pt idx="34">
                  <c:v>-9.539624050172435E-2</c:v>
                </c:pt>
                <c:pt idx="35">
                  <c:v>1.2899980819270063</c:v>
                </c:pt>
                <c:pt idx="36">
                  <c:v>0.3580891997403981</c:v>
                </c:pt>
                <c:pt idx="37">
                  <c:v>0.83215741333125237</c:v>
                </c:pt>
                <c:pt idx="38">
                  <c:v>0.87105730848970353</c:v>
                </c:pt>
                <c:pt idx="39">
                  <c:v>0.83428768178994517</c:v>
                </c:pt>
                <c:pt idx="40">
                  <c:v>6.4787898632406637E-2</c:v>
                </c:pt>
                <c:pt idx="41">
                  <c:v>-7.2304233459732039</c:v>
                </c:pt>
                <c:pt idx="42">
                  <c:v>-0.20955033735758377</c:v>
                </c:pt>
                <c:pt idx="43">
                  <c:v>0.20907920440972205</c:v>
                </c:pt>
                <c:pt idx="44">
                  <c:v>-0.43930589718009472</c:v>
                </c:pt>
                <c:pt idx="45">
                  <c:v>0.60490211677377914</c:v>
                </c:pt>
                <c:pt idx="46">
                  <c:v>1.1052658594576563</c:v>
                </c:pt>
                <c:pt idx="47">
                  <c:v>1.5630975092932999</c:v>
                </c:pt>
                <c:pt idx="48">
                  <c:v>-1.0575211881384625</c:v>
                </c:pt>
                <c:pt idx="49">
                  <c:v>1.3912592489582671</c:v>
                </c:pt>
                <c:pt idx="50">
                  <c:v>0.24775822627119126</c:v>
                </c:pt>
                <c:pt idx="51">
                  <c:v>1.1787698943565452</c:v>
                </c:pt>
                <c:pt idx="52">
                  <c:v>5.9113166656317162E-3</c:v>
                </c:pt>
                <c:pt idx="53">
                  <c:v>1.4064999234572184</c:v>
                </c:pt>
                <c:pt idx="54">
                  <c:v>-0.41819592998504973</c:v>
                </c:pt>
                <c:pt idx="55">
                  <c:v>-1.1240110104560195</c:v>
                </c:pt>
                <c:pt idx="56">
                  <c:v>-1.1384871404239298</c:v>
                </c:pt>
                <c:pt idx="57">
                  <c:v>-0.20502615930974599</c:v>
                </c:pt>
                <c:pt idx="58">
                  <c:v>-1.2227267409354496</c:v>
                </c:pt>
                <c:pt idx="59">
                  <c:v>-1.1233762214163789</c:v>
                </c:pt>
                <c:pt idx="60">
                  <c:v>-0.61188510564345222</c:v>
                </c:pt>
                <c:pt idx="61">
                  <c:v>-0.54918325296733528</c:v>
                </c:pt>
                <c:pt idx="62">
                  <c:v>5.936964258822286E-3</c:v>
                </c:pt>
                <c:pt idx="63">
                  <c:v>-0.30840914054234503</c:v>
                </c:pt>
                <c:pt idx="64">
                  <c:v>9.0517288140141261E-2</c:v>
                </c:pt>
                <c:pt idx="65">
                  <c:v>3.2475903154423946E-2</c:v>
                </c:pt>
                <c:pt idx="66">
                  <c:v>-0.95620225209408716</c:v>
                </c:pt>
                <c:pt idx="67">
                  <c:v>0.3213441339596006</c:v>
                </c:pt>
                <c:pt idx="68">
                  <c:v>-0.60908307830546349</c:v>
                </c:pt>
                <c:pt idx="69">
                  <c:v>-5.2301042702467271E-2</c:v>
                </c:pt>
                <c:pt idx="70">
                  <c:v>-1.3606459299850506</c:v>
                </c:pt>
                <c:pt idx="71">
                  <c:v>-1.4031079586251884</c:v>
                </c:pt>
                <c:pt idx="72">
                  <c:v>-0.98067765257788153</c:v>
                </c:pt>
                <c:pt idx="73">
                  <c:v>-1.4061112214163778</c:v>
                </c:pt>
                <c:pt idx="74">
                  <c:v>-1.3785816039804182</c:v>
                </c:pt>
                <c:pt idx="75">
                  <c:v>-0.41406737142223093</c:v>
                </c:pt>
                <c:pt idx="76">
                  <c:v>0.99940234748913781</c:v>
                </c:pt>
                <c:pt idx="77">
                  <c:v>0.12194486245258318</c:v>
                </c:pt>
                <c:pt idx="78">
                  <c:v>0.61144162551958559</c:v>
                </c:pt>
                <c:pt idx="79">
                  <c:v>0.25350650744032066</c:v>
                </c:pt>
                <c:pt idx="80">
                  <c:v>1.1879902903788988</c:v>
                </c:pt>
                <c:pt idx="81">
                  <c:v>-0.6786058002596036</c:v>
                </c:pt>
                <c:pt idx="82">
                  <c:v>0.38335150219607428</c:v>
                </c:pt>
                <c:pt idx="83">
                  <c:v>0.52779578565273688</c:v>
                </c:pt>
                <c:pt idx="84">
                  <c:v>0.25330308192701168</c:v>
                </c:pt>
                <c:pt idx="85">
                  <c:v>1.6441089572975329</c:v>
                </c:pt>
                <c:pt idx="86">
                  <c:v>0.12933839601958041</c:v>
                </c:pt>
                <c:pt idx="87">
                  <c:v>3.9824146543086414E-2</c:v>
                </c:pt>
                <c:pt idx="88">
                  <c:v>-0.86903118813846447</c:v>
                </c:pt>
                <c:pt idx="89">
                  <c:v>-0.31727365957520348</c:v>
                </c:pt>
                <c:pt idx="90">
                  <c:v>-1.2702975795990277</c:v>
                </c:pt>
                <c:pt idx="91">
                  <c:v>2.3717730083042881</c:v>
                </c:pt>
                <c:pt idx="92">
                  <c:v>2.1711807802630361</c:v>
                </c:pt>
                <c:pt idx="93">
                  <c:v>0.68969915530140469</c:v>
                </c:pt>
                <c:pt idx="94">
                  <c:v>1.1333982590645526</c:v>
                </c:pt>
                <c:pt idx="95">
                  <c:v>0.95139894007564507</c:v>
                </c:pt>
                <c:pt idx="96">
                  <c:v>-0.10825782204669565</c:v>
                </c:pt>
                <c:pt idx="97">
                  <c:v>0.93261131660044683</c:v>
                </c:pt>
                <c:pt idx="98">
                  <c:v>0.47777660308658909</c:v>
                </c:pt>
                <c:pt idx="99">
                  <c:v>1.1675922801651062</c:v>
                </c:pt>
                <c:pt idx="100">
                  <c:v>2.0267352884506984</c:v>
                </c:pt>
                <c:pt idx="101">
                  <c:v>1.7539144723790301</c:v>
                </c:pt>
                <c:pt idx="102">
                  <c:v>2.6336549997760272</c:v>
                </c:pt>
                <c:pt idx="103">
                  <c:v>1.8012220413748103</c:v>
                </c:pt>
                <c:pt idx="104">
                  <c:v>1.5035154791788301</c:v>
                </c:pt>
                <c:pt idx="105">
                  <c:v>1.9390763173526473</c:v>
                </c:pt>
                <c:pt idx="106">
                  <c:v>1.9177919151728737</c:v>
                </c:pt>
                <c:pt idx="107">
                  <c:v>0.83836631660044603</c:v>
                </c:pt>
                <c:pt idx="108">
                  <c:v>1.3662691860591636</c:v>
                </c:pt>
                <c:pt idx="109">
                  <c:v>1.4612928040377646</c:v>
                </c:pt>
                <c:pt idx="110">
                  <c:v>0.80444248837242682</c:v>
                </c:pt>
                <c:pt idx="111">
                  <c:v>1.3015730346726571</c:v>
                </c:pt>
                <c:pt idx="112">
                  <c:v>2.1326582262711931</c:v>
                </c:pt>
                <c:pt idx="113">
                  <c:v>2.4383936023761059</c:v>
                </c:pt>
                <c:pt idx="114">
                  <c:v>0.88550227866627651</c:v>
                </c:pt>
                <c:pt idx="115">
                  <c:v>0.16199737765933264</c:v>
                </c:pt>
                <c:pt idx="116">
                  <c:v>0.85864933832688806</c:v>
                </c:pt>
                <c:pt idx="117">
                  <c:v>0.97114680752060067</c:v>
                </c:pt>
                <c:pt idx="118">
                  <c:v>1.0326532344235702</c:v>
                </c:pt>
                <c:pt idx="119">
                  <c:v>1.1600434351174975</c:v>
                </c:pt>
                <c:pt idx="120">
                  <c:v>0.83433183730366878</c:v>
                </c:pt>
                <c:pt idx="121">
                  <c:v>1.4708326285777709</c:v>
                </c:pt>
                <c:pt idx="122">
                  <c:v>1.3634553170094676</c:v>
                </c:pt>
                <c:pt idx="123">
                  <c:v>1.5901949030556359</c:v>
                </c:pt>
                <c:pt idx="124">
                  <c:v>1.8670448385595009</c:v>
                </c:pt>
                <c:pt idx="125">
                  <c:v>2.7725371167737798</c:v>
                </c:pt>
                <c:pt idx="126">
                  <c:v>1.4913838406902542</c:v>
                </c:pt>
                <c:pt idx="127">
                  <c:v>1.272802804037763</c:v>
                </c:pt>
                <c:pt idx="128">
                  <c:v>-6.6636603629781632E-2</c:v>
                </c:pt>
                <c:pt idx="129">
                  <c:v>0.63510445755661493</c:v>
                </c:pt>
                <c:pt idx="130">
                  <c:v>0.72612648672219393</c:v>
                </c:pt>
                <c:pt idx="131">
                  <c:v>0.67021117051318058</c:v>
                </c:pt>
                <c:pt idx="132">
                  <c:v>3.59175433832689</c:v>
                </c:pt>
                <c:pt idx="133">
                  <c:v>3.6435250484009316</c:v>
                </c:pt>
                <c:pt idx="134">
                  <c:v>2.735563259064552</c:v>
                </c:pt>
                <c:pt idx="135">
                  <c:v>2.8921630819270128</c:v>
                </c:pt>
                <c:pt idx="136">
                  <c:v>3.393820104434436</c:v>
                </c:pt>
                <c:pt idx="137">
                  <c:v>3.2603859500005754</c:v>
                </c:pt>
                <c:pt idx="138">
                  <c:v>3.3789468373036691</c:v>
                </c:pt>
                <c:pt idx="139">
                  <c:v>3.3276784351174982</c:v>
                </c:pt>
                <c:pt idx="140">
                  <c:v>3.8564978595760699</c:v>
                </c:pt>
                <c:pt idx="141">
                  <c:v>4.1594761186902751</c:v>
                </c:pt>
                <c:pt idx="142">
                  <c:v>2.2169786248481778</c:v>
                </c:pt>
                <c:pt idx="143">
                  <c:v>3.9709861186902735</c:v>
                </c:pt>
                <c:pt idx="144">
                  <c:v>2.3597175252736022</c:v>
                </c:pt>
                <c:pt idx="145">
                  <c:v>3.3151690683612642</c:v>
                </c:pt>
                <c:pt idx="146">
                  <c:v>2.917238523300167</c:v>
                </c:pt>
                <c:pt idx="147">
                  <c:v>3.3455391883346479</c:v>
                </c:pt>
                <c:pt idx="148">
                  <c:v>2.7729291465430883</c:v>
                </c:pt>
                <c:pt idx="149">
                  <c:v>2.5493269526768252</c:v>
                </c:pt>
                <c:pt idx="150">
                  <c:v>2.5151578986324097</c:v>
                </c:pt>
                <c:pt idx="151">
                  <c:v>3.8675907802630363</c:v>
                </c:pt>
                <c:pt idx="152">
                  <c:v>1.8717377326224316</c:v>
                </c:pt>
                <c:pt idx="153">
                  <c:v>3.3185592053335036</c:v>
                </c:pt>
                <c:pt idx="154">
                  <c:v>2.3848218075206056</c:v>
                </c:pt>
                <c:pt idx="155">
                  <c:v>3.2603859500005754</c:v>
                </c:pt>
                <c:pt idx="156">
                  <c:v>2.4601045249558879</c:v>
                </c:pt>
                <c:pt idx="157">
                  <c:v>2.7428395249558832</c:v>
                </c:pt>
                <c:pt idx="158">
                  <c:v>3.0322559659738246</c:v>
                </c:pt>
                <c:pt idx="159">
                  <c:v>3.2207459659738262</c:v>
                </c:pt>
                <c:pt idx="160">
                  <c:v>0.98732239044318604</c:v>
                </c:pt>
                <c:pt idx="161">
                  <c:v>1.2098203423654432</c:v>
                </c:pt>
                <c:pt idx="162">
                  <c:v>1.6200370750707052</c:v>
                </c:pt>
                <c:pt idx="163">
                  <c:v>1.5548841883346505</c:v>
                </c:pt>
                <c:pt idx="164">
                  <c:v>1.5884127479059096</c:v>
                </c:pt>
                <c:pt idx="165">
                  <c:v>0.32255914654308881</c:v>
                </c:pt>
                <c:pt idx="166">
                  <c:v>1.4606685040470033</c:v>
                </c:pt>
                <c:pt idx="167">
                  <c:v>1.5054055110036551</c:v>
                </c:pt>
                <c:pt idx="168">
                  <c:v>1.0268563166004512</c:v>
                </c:pt>
                <c:pt idx="169">
                  <c:v>8.023217795330595E-2</c:v>
                </c:pt>
                <c:pt idx="170">
                  <c:v>0.65450999977602464</c:v>
                </c:pt>
                <c:pt idx="171">
                  <c:v>2.068184999776026</c:v>
                </c:pt>
                <c:pt idx="172">
                  <c:v>1.6602331865863462</c:v>
                </c:pt>
                <c:pt idx="173">
                  <c:v>0.4929741999015036</c:v>
                </c:pt>
                <c:pt idx="174">
                  <c:v>3.1748138128552483E-2</c:v>
                </c:pt>
                <c:pt idx="175">
                  <c:v>0.67281265803631563</c:v>
                </c:pt>
                <c:pt idx="176">
                  <c:v>-0.5706750002239751</c:v>
                </c:pt>
                <c:pt idx="177">
                  <c:v>-0.57103577880199907</c:v>
                </c:pt>
                <c:pt idx="178">
                  <c:v>1.1415440477601191</c:v>
                </c:pt>
                <c:pt idx="179">
                  <c:v>0.80157780403776258</c:v>
                </c:pt>
                <c:pt idx="180">
                  <c:v>1.0143956680850899</c:v>
                </c:pt>
                <c:pt idx="181">
                  <c:v>-0.11666075104173501</c:v>
                </c:pt>
                <c:pt idx="182">
                  <c:v>-0.72685257274091697</c:v>
                </c:pt>
                <c:pt idx="183">
                  <c:v>0.30212131545902565</c:v>
                </c:pt>
                <c:pt idx="184">
                  <c:v>-1.1091908000984958</c:v>
                </c:pt>
                <c:pt idx="185">
                  <c:v>8.9039999776023393E-2</c:v>
                </c:pt>
                <c:pt idx="186">
                  <c:v>-0.40347262234066505</c:v>
                </c:pt>
                <c:pt idx="187">
                  <c:v>-1.3919258000984982</c:v>
                </c:pt>
                <c:pt idx="188">
                  <c:v>1.4989615621409556</c:v>
                </c:pt>
                <c:pt idx="189">
                  <c:v>1.7237697989978109</c:v>
                </c:pt>
                <c:pt idx="190">
                  <c:v>1.2176378595760688</c:v>
                </c:pt>
                <c:pt idx="191">
                  <c:v>1.2179731455635832</c:v>
                </c:pt>
                <c:pt idx="192">
                  <c:v>1.1586398624525813</c:v>
                </c:pt>
                <c:pt idx="193">
                  <c:v>0.9334915621409543</c:v>
                </c:pt>
                <c:pt idx="194">
                  <c:v>2.1859284098510017</c:v>
                </c:pt>
                <c:pt idx="195">
                  <c:v>2.527798293931756</c:v>
                </c:pt>
                <c:pt idx="196">
                  <c:v>1.3765876285777665</c:v>
                </c:pt>
                <c:pt idx="197">
                  <c:v>1.5273063154590254</c:v>
                </c:pt>
                <c:pt idx="198">
                  <c:v>-0.13098552762097171</c:v>
                </c:pt>
                <c:pt idx="199">
                  <c:v>0.29029877858362241</c:v>
                </c:pt>
                <c:pt idx="200">
                  <c:v>-0.13247265257788499</c:v>
                </c:pt>
                <c:pt idx="201">
                  <c:v>0.52724234742211706</c:v>
                </c:pt>
                <c:pt idx="202">
                  <c:v>8.3750889621150293E-3</c:v>
                </c:pt>
                <c:pt idx="203">
                  <c:v>0.59124637208594066</c:v>
                </c:pt>
                <c:pt idx="204">
                  <c:v>-0.23587341105449511</c:v>
                </c:pt>
                <c:pt idx="205">
                  <c:v>8.3254869205539705E-2</c:v>
                </c:pt>
                <c:pt idx="206">
                  <c:v>1.0607518438896548</c:v>
                </c:pt>
                <c:pt idx="207">
                  <c:v>0.55002599932307206</c:v>
                </c:pt>
                <c:pt idx="208">
                  <c:v>0.95873674703266332</c:v>
                </c:pt>
                <c:pt idx="209">
                  <c:v>0.32969918833465073</c:v>
                </c:pt>
                <c:pt idx="210">
                  <c:v>-0.21794710136759221</c:v>
                </c:pt>
                <c:pt idx="211">
                  <c:v>0.86449174703266252</c:v>
                </c:pt>
                <c:pt idx="212">
                  <c:v>1.1514935698372355</c:v>
                </c:pt>
                <c:pt idx="213">
                  <c:v>5.6017347422116615E-2</c:v>
                </c:pt>
                <c:pt idx="214">
                  <c:v>-0.88283325950633795</c:v>
                </c:pt>
                <c:pt idx="215">
                  <c:v>0.12592060804495375</c:v>
                </c:pt>
                <c:pt idx="216">
                  <c:v>-0.20634516144049542</c:v>
                </c:pt>
                <c:pt idx="217">
                  <c:v>-0.97742677372880493</c:v>
                </c:pt>
                <c:pt idx="218">
                  <c:v>-0.97698865957520553</c:v>
                </c:pt>
                <c:pt idx="219">
                  <c:v>-0.60668592998504778</c:v>
                </c:pt>
                <c:pt idx="220">
                  <c:v>-1.5229205450842009</c:v>
                </c:pt>
                <c:pt idx="221">
                  <c:v>-1.0990002315433891</c:v>
                </c:pt>
                <c:pt idx="222">
                  <c:v>0.2426663173526471</c:v>
                </c:pt>
                <c:pt idx="223">
                  <c:v>-0.35759368454097284</c:v>
                </c:pt>
                <c:pt idx="224">
                  <c:v>-0.88697776753498658</c:v>
                </c:pt>
                <c:pt idx="225">
                  <c:v>-1.2634126525778839</c:v>
                </c:pt>
                <c:pt idx="226">
                  <c:v>-1.1459405450842048</c:v>
                </c:pt>
                <c:pt idx="227">
                  <c:v>-0.30356118813845967</c:v>
                </c:pt>
                <c:pt idx="228">
                  <c:v>1.2280170154607362E-2</c:v>
                </c:pt>
                <c:pt idx="229">
                  <c:v>-0.54905403402617381</c:v>
                </c:pt>
                <c:pt idx="230">
                  <c:v>-2.5370512214163767</c:v>
                </c:pt>
                <c:pt idx="231">
                  <c:v>-0.16138257274091927</c:v>
                </c:pt>
                <c:pt idx="232">
                  <c:v>-6.2569391955047848E-2</c:v>
                </c:pt>
                <c:pt idx="233">
                  <c:v>0.26729099932306966</c:v>
                </c:pt>
                <c:pt idx="234">
                  <c:v>0.6802685698372386</c:v>
                </c:pt>
                <c:pt idx="235">
                  <c:v>1.391310539118443</c:v>
                </c:pt>
                <c:pt idx="236">
                  <c:v>-1.1146069307645945E-2</c:v>
                </c:pt>
                <c:pt idx="237">
                  <c:v>-0.1667408000984949</c:v>
                </c:pt>
                <c:pt idx="238">
                  <c:v>0.28158375949827885</c:v>
                </c:pt>
                <c:pt idx="239">
                  <c:v>-1.1776470144977509</c:v>
                </c:pt>
                <c:pt idx="240">
                  <c:v>-0.58629618813846207</c:v>
                </c:pt>
                <c:pt idx="241">
                  <c:v>-0.69589181341365602</c:v>
                </c:pt>
                <c:pt idx="242">
                  <c:v>-1.1186598298453951</c:v>
                </c:pt>
                <c:pt idx="243">
                  <c:v>-0.36521295969962964</c:v>
                </c:pt>
                <c:pt idx="244">
                  <c:v>-0.64142159014899747</c:v>
                </c:pt>
                <c:pt idx="245">
                  <c:v>1.4413748624525802</c:v>
                </c:pt>
                <c:pt idx="246">
                  <c:v>-2.2757973182100564</c:v>
                </c:pt>
                <c:pt idx="247">
                  <c:v>-0.19279217747196142</c:v>
                </c:pt>
                <c:pt idx="248">
                  <c:v>-0.45493825296733448</c:v>
                </c:pt>
                <c:pt idx="249">
                  <c:v>-0.66692685443641508</c:v>
                </c:pt>
                <c:pt idx="250">
                  <c:v>-7.883384198536092E-2</c:v>
                </c:pt>
                <c:pt idx="251">
                  <c:v>0.12659175027201641</c:v>
                </c:pt>
                <c:pt idx="252">
                  <c:v>-0.15719816043862878</c:v>
                </c:pt>
                <c:pt idx="253">
                  <c:v>-0.86320554508420244</c:v>
                </c:pt>
                <c:pt idx="254">
                  <c:v>-0.92750123059960288</c:v>
                </c:pt>
                <c:pt idx="255">
                  <c:v>-2.1728400002239781</c:v>
                </c:pt>
                <c:pt idx="256">
                  <c:v>-1.9002378846656569</c:v>
                </c:pt>
                <c:pt idx="257">
                  <c:v>-0.56008886610407416</c:v>
                </c:pt>
                <c:pt idx="258">
                  <c:v>-0.77502033735758502</c:v>
                </c:pt>
                <c:pt idx="259">
                  <c:v>0.2426663173526471</c:v>
                </c:pt>
                <c:pt idx="260">
                  <c:v>0.88068090315442404</c:v>
                </c:pt>
                <c:pt idx="261">
                  <c:v>-0.5448807955902808</c:v>
                </c:pt>
                <c:pt idx="262">
                  <c:v>0.57207506367729621</c:v>
                </c:pt>
                <c:pt idx="263">
                  <c:v>0.34839078855485894</c:v>
                </c:pt>
                <c:pt idx="264">
                  <c:v>-0.81531308482712461</c:v>
                </c:pt>
                <c:pt idx="265">
                  <c:v>-1.1659167737288065</c:v>
                </c:pt>
                <c:pt idx="266">
                  <c:v>1.1183510449881027</c:v>
                </c:pt>
                <c:pt idx="267">
                  <c:v>-0.59736494309846577</c:v>
                </c:pt>
                <c:pt idx="268">
                  <c:v>-0.93686731172468285</c:v>
                </c:pt>
                <c:pt idx="269">
                  <c:v>-0.35624265537947863</c:v>
                </c:pt>
                <c:pt idx="270">
                  <c:v>-0.19405577880199942</c:v>
                </c:pt>
                <c:pt idx="271">
                  <c:v>-1.2390581626963311</c:v>
                </c:pt>
                <c:pt idx="272">
                  <c:v>-1.3488871013675947</c:v>
                </c:pt>
                <c:pt idx="273">
                  <c:v>0.26881768178994747</c:v>
                </c:pt>
                <c:pt idx="274">
                  <c:v>1.1087201378838181</c:v>
                </c:pt>
                <c:pt idx="275">
                  <c:v>0.74965782252803947</c:v>
                </c:pt>
                <c:pt idx="276">
                  <c:v>-0.49689914054234308</c:v>
                </c:pt>
                <c:pt idx="277">
                  <c:v>2.1046818395613727</c:v>
                </c:pt>
                <c:pt idx="278">
                  <c:v>1.6221492053335034</c:v>
                </c:pt>
                <c:pt idx="279">
                  <c:v>1.6101174866851693</c:v>
                </c:pt>
                <c:pt idx="280">
                  <c:v>2.6571534098510021</c:v>
                </c:pt>
                <c:pt idx="281">
                  <c:v>2.0380417342769626</c:v>
                </c:pt>
                <c:pt idx="282">
                  <c:v>0.13911739044318949</c:v>
                </c:pt>
                <c:pt idx="283">
                  <c:v>0.2695727326224322</c:v>
                </c:pt>
                <c:pt idx="284">
                  <c:v>-9.8601476699833768E-2</c:v>
                </c:pt>
                <c:pt idx="285">
                  <c:v>0.44661445755661333</c:v>
                </c:pt>
                <c:pt idx="286">
                  <c:v>0.51308235658317258</c:v>
                </c:pt>
                <c:pt idx="287">
                  <c:v>0.49407730848970388</c:v>
                </c:pt>
                <c:pt idx="288">
                  <c:v>0.63404085945765587</c:v>
                </c:pt>
                <c:pt idx="289">
                  <c:v>0.99902078565273733</c:v>
                </c:pt>
                <c:pt idx="290">
                  <c:v>0.71898322627119171</c:v>
                </c:pt>
                <c:pt idx="291">
                  <c:v>0.46138631660044638</c:v>
                </c:pt>
                <c:pt idx="292">
                  <c:v>0.59738910281991053</c:v>
                </c:pt>
                <c:pt idx="293">
                  <c:v>0.55230773262243105</c:v>
                </c:pt>
                <c:pt idx="294">
                  <c:v>0.35402577070942698</c:v>
                </c:pt>
                <c:pt idx="295">
                  <c:v>0.74905441085740421</c:v>
                </c:pt>
                <c:pt idx="296">
                  <c:v>0.28831768827532045</c:v>
                </c:pt>
                <c:pt idx="297">
                  <c:v>0.82737881186153572</c:v>
                </c:pt>
                <c:pt idx="298">
                  <c:v>0.47293061450833918</c:v>
                </c:pt>
                <c:pt idx="299">
                  <c:v>0.4929741999015036</c:v>
                </c:pt>
                <c:pt idx="300">
                  <c:v>-0.46072882948681837</c:v>
                </c:pt>
                <c:pt idx="301">
                  <c:v>0.25490148672219348</c:v>
                </c:pt>
                <c:pt idx="302">
                  <c:v>-2.8626982657230364</c:v>
                </c:pt>
                <c:pt idx="303">
                  <c:v>-2.3835365008980762</c:v>
                </c:pt>
                <c:pt idx="304">
                  <c:v>-1.5351408313806534</c:v>
                </c:pt>
                <c:pt idx="305">
                  <c:v>-0.35927978003181238</c:v>
                </c:pt>
                <c:pt idx="306">
                  <c:v>-2.2395771417260697</c:v>
                </c:pt>
                <c:pt idx="307">
                  <c:v>-1.2531459539300762</c:v>
                </c:pt>
                <c:pt idx="308">
                  <c:v>-2.6205824623308622</c:v>
                </c:pt>
                <c:pt idx="309">
                  <c:v>-0.53291086857435666</c:v>
                </c:pt>
                <c:pt idx="310">
                  <c:v>-2.5799632657230376</c:v>
                </c:pt>
                <c:pt idx="311">
                  <c:v>-2.1650135154370709</c:v>
                </c:pt>
                <c:pt idx="312">
                  <c:v>-2.0912451614404972</c:v>
                </c:pt>
                <c:pt idx="313">
                  <c:v>-2.8618886595752038</c:v>
                </c:pt>
                <c:pt idx="314">
                  <c:v>-1.3785816039804182</c:v>
                </c:pt>
                <c:pt idx="315">
                  <c:v>-1.1792160456552274</c:v>
                </c:pt>
                <c:pt idx="316">
                  <c:v>-2.5995991695883376</c:v>
                </c:pt>
                <c:pt idx="317">
                  <c:v>-0.50604157923926252</c:v>
                </c:pt>
                <c:pt idx="318">
                  <c:v>-1.9004448629925363</c:v>
                </c:pt>
                <c:pt idx="319">
                  <c:v>-1.0434558537156811</c:v>
                </c:pt>
                <c:pt idx="320">
                  <c:v>-0.22568470962109899</c:v>
                </c:pt>
                <c:pt idx="321">
                  <c:v>-1.3668134110544941</c:v>
                </c:pt>
                <c:pt idx="322">
                  <c:v>-2.16225386610407</c:v>
                </c:pt>
                <c:pt idx="323">
                  <c:v>0.88217588271658265</c:v>
                </c:pt>
                <c:pt idx="324">
                  <c:v>-2.5117230848271284</c:v>
                </c:pt>
                <c:pt idx="325">
                  <c:v>-3.0937982529673338</c:v>
                </c:pt>
                <c:pt idx="326">
                  <c:v>0.88217588271658265</c:v>
                </c:pt>
                <c:pt idx="327">
                  <c:v>-1.3333473182100555</c:v>
                </c:pt>
                <c:pt idx="328">
                  <c:v>-1.8551394689381304</c:v>
                </c:pt>
                <c:pt idx="329">
                  <c:v>-3.3381828962022446</c:v>
                </c:pt>
                <c:pt idx="330">
                  <c:v>-3.3117372673775698</c:v>
                </c:pt>
                <c:pt idx="331">
                  <c:v>-1.7583082497279818</c:v>
                </c:pt>
                <c:pt idx="332">
                  <c:v>-1.1463840006769281</c:v>
                </c:pt>
                <c:pt idx="333">
                  <c:v>-2.5079627198348931</c:v>
                </c:pt>
                <c:pt idx="334">
                  <c:v>-3.0508167737288083</c:v>
                </c:pt>
                <c:pt idx="335">
                  <c:v>-2.9191367409354463</c:v>
                </c:pt>
                <c:pt idx="336">
                  <c:v>-1.8130194608815557</c:v>
                </c:pt>
                <c:pt idx="337">
                  <c:v>-2.7304835154370686</c:v>
                </c:pt>
                <c:pt idx="338">
                  <c:v>-2.6681643367519463</c:v>
                </c:pt>
                <c:pt idx="339">
                  <c:v>-1.2196023117246781</c:v>
                </c:pt>
                <c:pt idx="340">
                  <c:v>-2.7854926434168306</c:v>
                </c:pt>
                <c:pt idx="341">
                  <c:v>-2.7796349189465275</c:v>
                </c:pt>
                <c:pt idx="342">
                  <c:v>-3.7568921280030239</c:v>
                </c:pt>
                <c:pt idx="343">
                  <c:v>-1.498971059924358</c:v>
                </c:pt>
                <c:pt idx="344">
                  <c:v>-1.0197159698308198</c:v>
                </c:pt>
                <c:pt idx="345">
                  <c:v>-1.5842929249292972</c:v>
                </c:pt>
                <c:pt idx="346">
                  <c:v>-1.7699176553794764</c:v>
                </c:pt>
                <c:pt idx="347">
                  <c:v>-2.0416418618714474</c:v>
                </c:pt>
                <c:pt idx="348">
                  <c:v>-1.6278539523549114</c:v>
                </c:pt>
                <c:pt idx="349">
                  <c:v>-1.7369621009262985</c:v>
                </c:pt>
                <c:pt idx="350">
                  <c:v>-2.0658262214163763</c:v>
                </c:pt>
                <c:pt idx="351">
                  <c:v>-2.1807972673775708</c:v>
                </c:pt>
                <c:pt idx="352">
                  <c:v>-1.8783483969134132</c:v>
                </c:pt>
                <c:pt idx="353">
                  <c:v>-2.2656077118598574</c:v>
                </c:pt>
                <c:pt idx="354">
                  <c:v>-0.74654059199250966</c:v>
                </c:pt>
                <c:pt idx="355">
                  <c:v>-1.723821500898076</c:v>
                </c:pt>
                <c:pt idx="356">
                  <c:v>-3.9283058446985919</c:v>
                </c:pt>
                <c:pt idx="357">
                  <c:v>-1.7994381716080383</c:v>
                </c:pt>
                <c:pt idx="358">
                  <c:v>-0.46380559199250904</c:v>
                </c:pt>
                <c:pt idx="359">
                  <c:v>-3.8185757555882542</c:v>
                </c:pt>
                <c:pt idx="360">
                  <c:v>-2.687133374480414</c:v>
                </c:pt>
                <c:pt idx="361">
                  <c:v>-1.6647343919550472</c:v>
                </c:pt>
                <c:pt idx="362">
                  <c:v>-3.5135576223406666</c:v>
                </c:pt>
                <c:pt idx="363">
                  <c:v>-4.2756532595063419</c:v>
                </c:pt>
                <c:pt idx="364">
                  <c:v>-2.2455778283751151</c:v>
                </c:pt>
                <c:pt idx="365">
                  <c:v>-3.0931875236659252</c:v>
                </c:pt>
                <c:pt idx="366">
                  <c:v>-0.16271362791405863</c:v>
                </c:pt>
                <c:pt idx="367">
                  <c:v>-0.39089731821005458</c:v>
                </c:pt>
                <c:pt idx="368">
                  <c:v>-0.64273596983082015</c:v>
                </c:pt>
                <c:pt idx="369">
                  <c:v>-0.5112936826473522</c:v>
                </c:pt>
                <c:pt idx="370">
                  <c:v>-0.73854884198535942</c:v>
                </c:pt>
                <c:pt idx="371">
                  <c:v>-1.1115536845409721</c:v>
                </c:pt>
                <c:pt idx="372">
                  <c:v>-1.4600901056434523</c:v>
                </c:pt>
                <c:pt idx="373">
                  <c:v>-1.5821807946664954</c:v>
                </c:pt>
                <c:pt idx="374">
                  <c:v>-1.1352421774719623</c:v>
                </c:pt>
                <c:pt idx="375">
                  <c:v>-1.6939517409354465</c:v>
                </c:pt>
                <c:pt idx="376">
                  <c:v>-1.905960337357584</c:v>
                </c:pt>
                <c:pt idx="377">
                  <c:v>-1.4082938661040707</c:v>
                </c:pt>
                <c:pt idx="378">
                  <c:v>-1.2634126525778839</c:v>
                </c:pt>
                <c:pt idx="379">
                  <c:v>-1.562340853456913</c:v>
                </c:pt>
                <c:pt idx="380">
                  <c:v>-2.4349588419853632</c:v>
                </c:pt>
                <c:pt idx="381">
                  <c:v>-0.4581273419636851</c:v>
                </c:pt>
                <c:pt idx="382">
                  <c:v>-2.3672710693076482</c:v>
                </c:pt>
                <c:pt idx="383">
                  <c:v>-1.5365092114451429</c:v>
                </c:pt>
                <c:pt idx="384">
                  <c:v>-1.7220841405423428</c:v>
                </c:pt>
                <c:pt idx="385">
                  <c:v>-1.3099195932765131</c:v>
                </c:pt>
                <c:pt idx="386">
                  <c:v>-2.1634105414339402</c:v>
                </c:pt>
                <c:pt idx="387">
                  <c:v>-2.0144932657230399</c:v>
                </c:pt>
                <c:pt idx="388">
                  <c:v>-1.4444436881651086</c:v>
                </c:pt>
                <c:pt idx="389">
                  <c:v>-1.475573249727983</c:v>
                </c:pt>
                <c:pt idx="390">
                  <c:v>-2.2721812552109348</c:v>
                </c:pt>
                <c:pt idx="391">
                  <c:v>-2.3232330848271268</c:v>
                </c:pt>
                <c:pt idx="392">
                  <c:v>-2.8849427198348927</c:v>
                </c:pt>
                <c:pt idx="393">
                  <c:v>-2.2975709242980145</c:v>
                </c:pt>
                <c:pt idx="394">
                  <c:v>-2.4320924623308606</c:v>
                </c:pt>
                <c:pt idx="395">
                  <c:v>0.87531242725907887</c:v>
                </c:pt>
                <c:pt idx="396">
                  <c:v>0.2677344549157965</c:v>
                </c:pt>
                <c:pt idx="397">
                  <c:v>-0.34901811222574253</c:v>
                </c:pt>
                <c:pt idx="398">
                  <c:v>1.6860696701488038</c:v>
                </c:pt>
                <c:pt idx="399">
                  <c:v>-3.5690924298016569E-2</c:v>
                </c:pt>
                <c:pt idx="400">
                  <c:v>1.4948769400398021E-2</c:v>
                </c:pt>
                <c:pt idx="401">
                  <c:v>0.17192230490194405</c:v>
                </c:pt>
                <c:pt idx="402">
                  <c:v>0.34244134042479502</c:v>
                </c:pt>
                <c:pt idx="403">
                  <c:v>-7.9296230599602779E-2</c:v>
                </c:pt>
                <c:pt idx="404">
                  <c:v>-0.26199765537947428</c:v>
                </c:pt>
                <c:pt idx="405">
                  <c:v>-0.38895639762389678</c:v>
                </c:pt>
                <c:pt idx="406">
                  <c:v>-0.69790404999942268</c:v>
                </c:pt>
                <c:pt idx="407">
                  <c:v>-1.1655682595063404</c:v>
                </c:pt>
                <c:pt idx="408">
                  <c:v>-0.50585325950634186</c:v>
                </c:pt>
                <c:pt idx="409">
                  <c:v>-0.82530548825754479</c:v>
                </c:pt>
                <c:pt idx="410">
                  <c:v>-0.22557737142223289</c:v>
                </c:pt>
                <c:pt idx="411">
                  <c:v>-0.60116092429801427</c:v>
                </c:pt>
                <c:pt idx="412">
                  <c:v>0.14248902884649084</c:v>
                </c:pt>
                <c:pt idx="413">
                  <c:v>0.26881768178994747</c:v>
                </c:pt>
                <c:pt idx="414">
                  <c:v>2.2852308489703432E-2</c:v>
                </c:pt>
                <c:pt idx="415">
                  <c:v>0.10965615801464068</c:v>
                </c:pt>
                <c:pt idx="416">
                  <c:v>0.86564665496927873</c:v>
                </c:pt>
                <c:pt idx="417">
                  <c:v>0.14207489435654352</c:v>
                </c:pt>
                <c:pt idx="418">
                  <c:v>-0.22855868264735335</c:v>
                </c:pt>
                <c:pt idx="419">
                  <c:v>-0.2621457955902784</c:v>
                </c:pt>
                <c:pt idx="420">
                  <c:v>-9.9810778801998623E-2</c:v>
                </c:pt>
                <c:pt idx="421">
                  <c:v>2.0589204409724005E-2</c:v>
                </c:pt>
                <c:pt idx="422">
                  <c:v>-0.2621457955902784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5E-48D4-B24D-F5C1BAA37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03872"/>
        <c:axId val="241906048"/>
      </c:scatterChart>
      <c:valAx>
        <c:axId val="24190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1906048"/>
        <c:crosses val="autoZero"/>
        <c:crossBetween val="midCat"/>
      </c:valAx>
      <c:valAx>
        <c:axId val="24190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1903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95000"/>
                    <a:lumOff val="5000"/>
                  </a:schemeClr>
                </a:solidFill>
              </a:rPr>
              <a:t>Trorey 2020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'Ht Est 2020'!$T$2</c:f>
              <c:strCache>
                <c:ptCount val="1"/>
                <c:pt idx="0">
                  <c:v>Resíduo Trorey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'Ht Est 2020'!$S$3:$S$425</c:f>
              <c:numCache>
                <c:formatCode>0.00</c:formatCode>
                <c:ptCount val="423"/>
                <c:pt idx="0">
                  <c:v>17.963163477138728</c:v>
                </c:pt>
                <c:pt idx="1">
                  <c:v>20.323449479108156</c:v>
                </c:pt>
                <c:pt idx="2">
                  <c:v>19.875713334217625</c:v>
                </c:pt>
                <c:pt idx="3">
                  <c:v>18.789505222207225</c:v>
                </c:pt>
                <c:pt idx="4">
                  <c:v>20.264864668256838</c:v>
                </c:pt>
                <c:pt idx="5">
                  <c:v>15.923533179012548</c:v>
                </c:pt>
                <c:pt idx="6">
                  <c:v>20.176345139402503</c:v>
                </c:pt>
                <c:pt idx="7">
                  <c:v>20.999747006105878</c:v>
                </c:pt>
                <c:pt idx="8">
                  <c:v>20.917907528056062</c:v>
                </c:pt>
                <c:pt idx="9">
                  <c:v>15.843195382208046</c:v>
                </c:pt>
                <c:pt idx="10">
                  <c:v>22.562040115721199</c:v>
                </c:pt>
                <c:pt idx="11">
                  <c:v>16.280814001622236</c:v>
                </c:pt>
                <c:pt idx="12">
                  <c:v>21.849110108527078</c:v>
                </c:pt>
                <c:pt idx="13">
                  <c:v>21.474597597455336</c:v>
                </c:pt>
                <c:pt idx="14">
                  <c:v>21.651768069577614</c:v>
                </c:pt>
                <c:pt idx="15">
                  <c:v>21.775749156498385</c:v>
                </c:pt>
                <c:pt idx="16">
                  <c:v>22.918059928361327</c:v>
                </c:pt>
                <c:pt idx="17">
                  <c:v>21.551041649855343</c:v>
                </c:pt>
                <c:pt idx="18">
                  <c:v>19.629041689327092</c:v>
                </c:pt>
                <c:pt idx="19">
                  <c:v>20.381691723251549</c:v>
                </c:pt>
                <c:pt idx="20">
                  <c:v>21.751124222468192</c:v>
                </c:pt>
                <c:pt idx="21">
                  <c:v>19.248757220753557</c:v>
                </c:pt>
                <c:pt idx="22">
                  <c:v>19.875713334217625</c:v>
                </c:pt>
                <c:pt idx="23">
                  <c:v>19.936524828670454</c:v>
                </c:pt>
                <c:pt idx="24">
                  <c:v>21.214217380451544</c:v>
                </c:pt>
                <c:pt idx="25">
                  <c:v>21.873392475849343</c:v>
                </c:pt>
                <c:pt idx="26">
                  <c:v>18.587544436497073</c:v>
                </c:pt>
                <c:pt idx="27">
                  <c:v>22.562040115721199</c:v>
                </c:pt>
                <c:pt idx="28">
                  <c:v>22.040971080149752</c:v>
                </c:pt>
                <c:pt idx="29">
                  <c:v>22.583667591057058</c:v>
                </c:pt>
                <c:pt idx="30">
                  <c:v>19.472088556768618</c:v>
                </c:pt>
                <c:pt idx="31">
                  <c:v>19.440441005225981</c:v>
                </c:pt>
                <c:pt idx="32">
                  <c:v>19.753062645188205</c:v>
                </c:pt>
                <c:pt idx="33">
                  <c:v>21.05387844975418</c:v>
                </c:pt>
                <c:pt idx="34">
                  <c:v>19.783853779961035</c:v>
                </c:pt>
                <c:pt idx="35">
                  <c:v>18.313467454972606</c:v>
                </c:pt>
                <c:pt idx="36">
                  <c:v>19.90616190228253</c:v>
                </c:pt>
                <c:pt idx="37">
                  <c:v>18.889329452423052</c:v>
                </c:pt>
                <c:pt idx="38">
                  <c:v>19.248757220753557</c:v>
                </c:pt>
                <c:pt idx="39">
                  <c:v>18.688910216898563</c:v>
                </c:pt>
                <c:pt idx="40">
                  <c:v>20.751916246677954</c:v>
                </c:pt>
                <c:pt idx="41">
                  <c:v>17.124963311706498</c:v>
                </c:pt>
                <c:pt idx="42">
                  <c:v>20.323449479108156</c:v>
                </c:pt>
                <c:pt idx="43">
                  <c:v>20.381691723251549</c:v>
                </c:pt>
                <c:pt idx="44">
                  <c:v>20.264864668256838</c:v>
                </c:pt>
                <c:pt idx="45">
                  <c:v>19.535126734822949</c:v>
                </c:pt>
                <c:pt idx="46">
                  <c:v>17.640567533706353</c:v>
                </c:pt>
                <c:pt idx="47">
                  <c:v>18.033909406121349</c:v>
                </c:pt>
                <c:pt idx="48">
                  <c:v>21.800288448851596</c:v>
                </c:pt>
                <c:pt idx="49">
                  <c:v>20.116903911781375</c:v>
                </c:pt>
                <c:pt idx="50">
                  <c:v>20.02709975777233</c:v>
                </c:pt>
                <c:pt idx="51">
                  <c:v>19.021229442566426</c:v>
                </c:pt>
                <c:pt idx="52">
                  <c:v>21.134433302649278</c:v>
                </c:pt>
                <c:pt idx="53">
                  <c:v>19.28091862235808</c:v>
                </c:pt>
                <c:pt idx="54">
                  <c:v>21.293230683160985</c:v>
                </c:pt>
                <c:pt idx="55">
                  <c:v>15.312649639473143</c:v>
                </c:pt>
                <c:pt idx="56">
                  <c:v>19.99699375641535</c:v>
                </c:pt>
                <c:pt idx="57">
                  <c:v>21.05387844975418</c:v>
                </c:pt>
                <c:pt idx="58">
                  <c:v>20.611235032745874</c:v>
                </c:pt>
                <c:pt idx="59">
                  <c:v>21.026855548768516</c:v>
                </c:pt>
                <c:pt idx="60">
                  <c:v>19.021229442566426</c:v>
                </c:pt>
                <c:pt idx="61">
                  <c:v>18.756059195447982</c:v>
                </c:pt>
                <c:pt idx="62">
                  <c:v>17.23686301837666</c:v>
                </c:pt>
                <c:pt idx="63">
                  <c:v>17.640567533706353</c:v>
                </c:pt>
                <c:pt idx="64">
                  <c:v>17.712855012874634</c:v>
                </c:pt>
                <c:pt idx="65">
                  <c:v>16.936750967049953</c:v>
                </c:pt>
                <c:pt idx="66">
                  <c:v>19.086665587576228</c:v>
                </c:pt>
                <c:pt idx="67">
                  <c:v>13.634171750809664</c:v>
                </c:pt>
                <c:pt idx="68">
                  <c:v>18.621418671641219</c:v>
                </c:pt>
                <c:pt idx="69">
                  <c:v>17.856402271087429</c:v>
                </c:pt>
                <c:pt idx="70">
                  <c:v>21.293230683160985</c:v>
                </c:pt>
                <c:pt idx="71">
                  <c:v>20.917907528056062</c:v>
                </c:pt>
                <c:pt idx="72">
                  <c:v>20.97255282176625</c:v>
                </c:pt>
                <c:pt idx="73">
                  <c:v>21.026855548768516</c:v>
                </c:pt>
                <c:pt idx="74">
                  <c:v>20.890456418685496</c:v>
                </c:pt>
                <c:pt idx="75">
                  <c:v>19.312994382285623</c:v>
                </c:pt>
                <c:pt idx="76">
                  <c:v>16.822795860132253</c:v>
                </c:pt>
                <c:pt idx="77">
                  <c:v>15.883407101448785</c:v>
                </c:pt>
                <c:pt idx="78">
                  <c:v>18.139385987017931</c:v>
                </c:pt>
                <c:pt idx="79">
                  <c:v>17.087492126129149</c:v>
                </c:pt>
                <c:pt idx="80">
                  <c:v>16.202017755003393</c:v>
                </c:pt>
                <c:pt idx="81">
                  <c:v>19.90616190228253</c:v>
                </c:pt>
                <c:pt idx="82">
                  <c:v>17.421649695953963</c:v>
                </c:pt>
                <c:pt idx="83">
                  <c:v>15.104739709110955</c:v>
                </c:pt>
                <c:pt idx="84">
                  <c:v>18.313467454972606</c:v>
                </c:pt>
                <c:pt idx="85">
                  <c:v>17.856402271087429</c:v>
                </c:pt>
                <c:pt idx="86">
                  <c:v>20.890456418685496</c:v>
                </c:pt>
                <c:pt idx="87">
                  <c:v>20.779795564433421</c:v>
                </c:pt>
                <c:pt idx="88">
                  <c:v>21.800288448851596</c:v>
                </c:pt>
                <c:pt idx="89">
                  <c:v>20.862919667637946</c:v>
                </c:pt>
                <c:pt idx="90">
                  <c:v>22.250263084936215</c:v>
                </c:pt>
                <c:pt idx="91">
                  <c:v>18.955450730848703</c:v>
                </c:pt>
                <c:pt idx="92">
                  <c:v>19.472088556768618</c:v>
                </c:pt>
                <c:pt idx="93">
                  <c:v>21.849110108527078</c:v>
                </c:pt>
                <c:pt idx="94">
                  <c:v>20.611235032745874</c:v>
                </c:pt>
                <c:pt idx="95">
                  <c:v>19.875713334217625</c:v>
                </c:pt>
                <c:pt idx="96">
                  <c:v>21.474597597455336</c:v>
                </c:pt>
                <c:pt idx="97">
                  <c:v>20.835297274913422</c:v>
                </c:pt>
                <c:pt idx="98">
                  <c:v>21.345478009915702</c:v>
                </c:pt>
                <c:pt idx="99">
                  <c:v>20.468412776889277</c:v>
                </c:pt>
                <c:pt idx="100">
                  <c:v>22.040971080149752</c:v>
                </c:pt>
                <c:pt idx="101">
                  <c:v>21.500164589932318</c:v>
                </c:pt>
                <c:pt idx="102">
                  <c:v>21.676735570315735</c:v>
                </c:pt>
                <c:pt idx="103">
                  <c:v>20.917907528056062</c:v>
                </c:pt>
                <c:pt idx="104">
                  <c:v>20.723951287245498</c:v>
                </c:pt>
                <c:pt idx="105">
                  <c:v>18.519539041177843</c:v>
                </c:pt>
                <c:pt idx="106">
                  <c:v>19.440441005225981</c:v>
                </c:pt>
                <c:pt idx="107">
                  <c:v>20.835297274913422</c:v>
                </c:pt>
                <c:pt idx="108">
                  <c:v>20.352613422018344</c:v>
                </c:pt>
                <c:pt idx="109">
                  <c:v>19.936524828670454</c:v>
                </c:pt>
                <c:pt idx="110">
                  <c:v>14.468163666477242</c:v>
                </c:pt>
                <c:pt idx="111">
                  <c:v>21.26697855726815</c:v>
                </c:pt>
                <c:pt idx="112">
                  <c:v>20.02709975777233</c:v>
                </c:pt>
                <c:pt idx="113">
                  <c:v>22.318485536346039</c:v>
                </c:pt>
                <c:pt idx="114">
                  <c:v>22.158100832912041</c:v>
                </c:pt>
                <c:pt idx="115">
                  <c:v>22.958317420338705</c:v>
                </c:pt>
                <c:pt idx="116">
                  <c:v>22.71163396785559</c:v>
                </c:pt>
                <c:pt idx="117">
                  <c:v>22.273089543749805</c:v>
                </c:pt>
                <c:pt idx="118">
                  <c:v>22.204353242278088</c:v>
                </c:pt>
                <c:pt idx="119">
                  <c:v>21.214217380451544</c:v>
                </c:pt>
                <c:pt idx="120">
                  <c:v>20.945272995749651</c:v>
                </c:pt>
                <c:pt idx="121">
                  <c:v>19.312994382285623</c:v>
                </c:pt>
                <c:pt idx="122">
                  <c:v>17.19964875783025</c:v>
                </c:pt>
                <c:pt idx="123">
                  <c:v>17.162348855606869</c:v>
                </c:pt>
                <c:pt idx="124">
                  <c:v>21.161113636927013</c:v>
                </c:pt>
                <c:pt idx="125">
                  <c:v>19.535126734822949</c:v>
                </c:pt>
                <c:pt idx="126">
                  <c:v>21.05387844975418</c:v>
                </c:pt>
                <c:pt idx="127">
                  <c:v>19.936524828670454</c:v>
                </c:pt>
                <c:pt idx="128">
                  <c:v>23.305219346278491</c:v>
                </c:pt>
                <c:pt idx="129">
                  <c:v>22.227350984445643</c:v>
                </c:pt>
                <c:pt idx="130">
                  <c:v>22.857031377817911</c:v>
                </c:pt>
                <c:pt idx="131">
                  <c:v>22.918059928361327</c:v>
                </c:pt>
                <c:pt idx="132">
                  <c:v>22.71163396785559</c:v>
                </c:pt>
                <c:pt idx="133">
                  <c:v>23.75731286673615</c:v>
                </c:pt>
                <c:pt idx="134">
                  <c:v>20.611235032745874</c:v>
                </c:pt>
                <c:pt idx="135">
                  <c:v>18.313467454972606</c:v>
                </c:pt>
                <c:pt idx="136">
                  <c:v>21.775749156498385</c:v>
                </c:pt>
                <c:pt idx="137">
                  <c:v>22.452618113887205</c:v>
                </c:pt>
                <c:pt idx="138">
                  <c:v>20.945272995749651</c:v>
                </c:pt>
                <c:pt idx="139">
                  <c:v>21.214217380451544</c:v>
                </c:pt>
                <c:pt idx="140">
                  <c:v>19.99699375641535</c:v>
                </c:pt>
                <c:pt idx="141">
                  <c:v>23.018061345727411</c:v>
                </c:pt>
                <c:pt idx="142">
                  <c:v>22.978317703811914</c:v>
                </c:pt>
                <c:pt idx="143">
                  <c:v>23.018061345727411</c:v>
                </c:pt>
                <c:pt idx="144">
                  <c:v>23.230527996358454</c:v>
                </c:pt>
                <c:pt idx="145">
                  <c:v>22.181269858433552</c:v>
                </c:pt>
                <c:pt idx="146">
                  <c:v>21.99351968730597</c:v>
                </c:pt>
                <c:pt idx="147">
                  <c:v>19.629041689327092</c:v>
                </c:pt>
                <c:pt idx="148">
                  <c:v>20.779795564433421</c:v>
                </c:pt>
                <c:pt idx="149">
                  <c:v>20.087054835455341</c:v>
                </c:pt>
                <c:pt idx="150">
                  <c:v>20.751916246677954</c:v>
                </c:pt>
                <c:pt idx="151">
                  <c:v>19.472088556768618</c:v>
                </c:pt>
                <c:pt idx="152">
                  <c:v>21.897589201494633</c:v>
                </c:pt>
                <c:pt idx="153">
                  <c:v>19.966802113381391</c:v>
                </c:pt>
                <c:pt idx="154">
                  <c:v>22.273089543749805</c:v>
                </c:pt>
                <c:pt idx="155">
                  <c:v>22.452618113887205</c:v>
                </c:pt>
                <c:pt idx="156">
                  <c:v>22.815917469070719</c:v>
                </c:pt>
                <c:pt idx="157">
                  <c:v>22.815917469070719</c:v>
                </c:pt>
                <c:pt idx="158">
                  <c:v>22.49664383965175</c:v>
                </c:pt>
                <c:pt idx="159">
                  <c:v>22.49664383965175</c:v>
                </c:pt>
                <c:pt idx="160">
                  <c:v>21.726413646761024</c:v>
                </c:pt>
                <c:pt idx="161">
                  <c:v>11.438308876318589</c:v>
                </c:pt>
                <c:pt idx="162">
                  <c:v>20.176345139402503</c:v>
                </c:pt>
                <c:pt idx="163">
                  <c:v>19.629041689327092</c:v>
                </c:pt>
                <c:pt idx="164">
                  <c:v>19.086665587576228</c:v>
                </c:pt>
                <c:pt idx="165">
                  <c:v>20.779795564433421</c:v>
                </c:pt>
                <c:pt idx="166">
                  <c:v>18.822865607289479</c:v>
                </c:pt>
                <c:pt idx="167">
                  <c:v>16.083181072497773</c:v>
                </c:pt>
                <c:pt idx="168">
                  <c:v>20.835297274913422</c:v>
                </c:pt>
                <c:pt idx="169">
                  <c:v>21.474597597455336</c:v>
                </c:pt>
                <c:pt idx="170">
                  <c:v>21.676735570315735</c:v>
                </c:pt>
                <c:pt idx="171">
                  <c:v>21.676735570315735</c:v>
                </c:pt>
                <c:pt idx="172">
                  <c:v>22.13484616571354</c:v>
                </c:pt>
                <c:pt idx="173">
                  <c:v>22.385937212663038</c:v>
                </c:pt>
                <c:pt idx="174">
                  <c:v>20.999747006105878</c:v>
                </c:pt>
                <c:pt idx="175">
                  <c:v>14.033074428432137</c:v>
                </c:pt>
                <c:pt idx="176">
                  <c:v>21.676735570315735</c:v>
                </c:pt>
                <c:pt idx="177">
                  <c:v>20.410684382807773</c:v>
                </c:pt>
                <c:pt idx="178">
                  <c:v>15.062900798007572</c:v>
                </c:pt>
                <c:pt idx="179">
                  <c:v>19.936524828670454</c:v>
                </c:pt>
                <c:pt idx="180">
                  <c:v>18.209275499230742</c:v>
                </c:pt>
                <c:pt idx="181">
                  <c:v>20.116903911781375</c:v>
                </c:pt>
                <c:pt idx="182">
                  <c:v>19.753062645188205</c:v>
                </c:pt>
                <c:pt idx="183">
                  <c:v>19.151759165878101</c:v>
                </c:pt>
                <c:pt idx="184">
                  <c:v>22.385937212663038</c:v>
                </c:pt>
                <c:pt idx="185">
                  <c:v>21.676735570315735</c:v>
                </c:pt>
                <c:pt idx="186">
                  <c:v>22.958317420338705</c:v>
                </c:pt>
                <c:pt idx="187">
                  <c:v>22.385937212663038</c:v>
                </c:pt>
                <c:pt idx="188">
                  <c:v>20.205937290697594</c:v>
                </c:pt>
                <c:pt idx="189">
                  <c:v>19.344984500536185</c:v>
                </c:pt>
                <c:pt idx="190">
                  <c:v>19.99699375641535</c:v>
                </c:pt>
                <c:pt idx="191">
                  <c:v>18.485407881002761</c:v>
                </c:pt>
                <c:pt idx="192">
                  <c:v>15.883407101448785</c:v>
                </c:pt>
                <c:pt idx="193">
                  <c:v>20.205937290697594</c:v>
                </c:pt>
                <c:pt idx="194">
                  <c:v>18.65520726510838</c:v>
                </c:pt>
                <c:pt idx="195">
                  <c:v>17.820643919049708</c:v>
                </c:pt>
                <c:pt idx="196">
                  <c:v>19.312994382285623</c:v>
                </c:pt>
                <c:pt idx="197">
                  <c:v>19.151759165878101</c:v>
                </c:pt>
                <c:pt idx="198">
                  <c:v>21.500164589932318</c:v>
                </c:pt>
                <c:pt idx="199">
                  <c:v>21.026855548768516</c:v>
                </c:pt>
                <c:pt idx="200">
                  <c:v>20.97255282176625</c:v>
                </c:pt>
                <c:pt idx="201">
                  <c:v>20.97255282176625</c:v>
                </c:pt>
                <c:pt idx="202">
                  <c:v>21.873392475849343</c:v>
                </c:pt>
                <c:pt idx="203">
                  <c:v>18.451191079150689</c:v>
                </c:pt>
                <c:pt idx="204">
                  <c:v>18.922432912474367</c:v>
                </c:pt>
                <c:pt idx="205">
                  <c:v>19.18417749251357</c:v>
                </c:pt>
                <c:pt idx="206">
                  <c:v>16.320083662416184</c:v>
                </c:pt>
                <c:pt idx="207">
                  <c:v>18.988382907546054</c:v>
                </c:pt>
                <c:pt idx="208">
                  <c:v>18.756059195447982</c:v>
                </c:pt>
                <c:pt idx="209">
                  <c:v>19.629041689327092</c:v>
                </c:pt>
                <c:pt idx="210">
                  <c:v>20.751916246677954</c:v>
                </c:pt>
                <c:pt idx="211">
                  <c:v>18.756059195447982</c:v>
                </c:pt>
                <c:pt idx="212">
                  <c:v>18.069153908097192</c:v>
                </c:pt>
                <c:pt idx="213">
                  <c:v>20.97255282176625</c:v>
                </c:pt>
                <c:pt idx="214">
                  <c:v>21.921700285462936</c:v>
                </c:pt>
                <c:pt idx="215">
                  <c:v>21.423206687470426</c:v>
                </c:pt>
                <c:pt idx="216">
                  <c:v>21.161113636927013</c:v>
                </c:pt>
                <c:pt idx="217">
                  <c:v>20.02709975777233</c:v>
                </c:pt>
                <c:pt idx="218">
                  <c:v>20.862919667637946</c:v>
                </c:pt>
                <c:pt idx="219">
                  <c:v>21.293230683160985</c:v>
                </c:pt>
                <c:pt idx="220">
                  <c:v>20.525798604262864</c:v>
                </c:pt>
                <c:pt idx="221">
                  <c:v>20.057120117452328</c:v>
                </c:pt>
                <c:pt idx="222">
                  <c:v>18.519539041177843</c:v>
                </c:pt>
                <c:pt idx="223">
                  <c:v>19.151759165878101</c:v>
                </c:pt>
                <c:pt idx="224">
                  <c:v>19.7221858687384</c:v>
                </c:pt>
                <c:pt idx="225">
                  <c:v>20.97255282176625</c:v>
                </c:pt>
                <c:pt idx="226">
                  <c:v>20.525798604262864</c:v>
                </c:pt>
                <c:pt idx="227">
                  <c:v>21.800288448851596</c:v>
                </c:pt>
                <c:pt idx="228">
                  <c:v>21.551041649855343</c:v>
                </c:pt>
                <c:pt idx="229">
                  <c:v>22.49664383965175</c:v>
                </c:pt>
                <c:pt idx="230">
                  <c:v>21.026855548768516</c:v>
                </c:pt>
                <c:pt idx="231">
                  <c:v>19.753062645188205</c:v>
                </c:pt>
                <c:pt idx="232">
                  <c:v>21.423206687470426</c:v>
                </c:pt>
                <c:pt idx="233">
                  <c:v>18.988382907546054</c:v>
                </c:pt>
                <c:pt idx="234">
                  <c:v>18.069153908097192</c:v>
                </c:pt>
                <c:pt idx="235">
                  <c:v>16.8988515730877</c:v>
                </c:pt>
                <c:pt idx="236">
                  <c:v>18.587544436497073</c:v>
                </c:pt>
                <c:pt idx="237">
                  <c:v>22.385937212663038</c:v>
                </c:pt>
                <c:pt idx="238">
                  <c:v>19.783853779961035</c:v>
                </c:pt>
                <c:pt idx="239">
                  <c:v>22.774460993615616</c:v>
                </c:pt>
                <c:pt idx="240">
                  <c:v>21.800288448851596</c:v>
                </c:pt>
                <c:pt idx="241">
                  <c:v>22.13484616571354</c:v>
                </c:pt>
                <c:pt idx="242">
                  <c:v>21.551041649855343</c:v>
                </c:pt>
                <c:pt idx="243">
                  <c:v>18.174373563962824</c:v>
                </c:pt>
                <c:pt idx="244">
                  <c:v>18.65520726510838</c:v>
                </c:pt>
                <c:pt idx="245">
                  <c:v>15.883407101448785</c:v>
                </c:pt>
                <c:pt idx="246">
                  <c:v>18.688910216898563</c:v>
                </c:pt>
                <c:pt idx="247">
                  <c:v>17.998579262468525</c:v>
                </c:pt>
                <c:pt idx="248">
                  <c:v>18.756059195447982</c:v>
                </c:pt>
                <c:pt idx="249">
                  <c:v>18.485407881002761</c:v>
                </c:pt>
                <c:pt idx="250">
                  <c:v>18.856140350694758</c:v>
                </c:pt>
                <c:pt idx="251">
                  <c:v>17.676754094128988</c:v>
                </c:pt>
                <c:pt idx="252">
                  <c:v>18.348026823532596</c:v>
                </c:pt>
                <c:pt idx="253">
                  <c:v>20.525798604262864</c:v>
                </c:pt>
                <c:pt idx="254">
                  <c:v>20.807589240511916</c:v>
                </c:pt>
                <c:pt idx="255">
                  <c:v>21.676735570315735</c:v>
                </c:pt>
                <c:pt idx="256">
                  <c:v>22.111505856838068</c:v>
                </c:pt>
                <c:pt idx="257">
                  <c:v>20.294199894520986</c:v>
                </c:pt>
                <c:pt idx="258">
                  <c:v>20.323449479108156</c:v>
                </c:pt>
                <c:pt idx="259">
                  <c:v>18.519539041177843</c:v>
                </c:pt>
                <c:pt idx="260">
                  <c:v>16.936750967049953</c:v>
                </c:pt>
                <c:pt idx="261">
                  <c:v>20.381691723251549</c:v>
                </c:pt>
                <c:pt idx="262">
                  <c:v>17.892074981448175</c:v>
                </c:pt>
                <c:pt idx="263">
                  <c:v>17.927662050131946</c:v>
                </c:pt>
                <c:pt idx="264">
                  <c:v>19.440441005225981</c:v>
                </c:pt>
                <c:pt idx="265">
                  <c:v>20.02709975777233</c:v>
                </c:pt>
                <c:pt idx="266">
                  <c:v>14.208137823773951</c:v>
                </c:pt>
                <c:pt idx="267">
                  <c:v>19.408707812006362</c:v>
                </c:pt>
                <c:pt idx="268">
                  <c:v>21.240640789698332</c:v>
                </c:pt>
                <c:pt idx="269">
                  <c:v>20.695900686136063</c:v>
                </c:pt>
                <c:pt idx="270">
                  <c:v>20.410684382807773</c:v>
                </c:pt>
                <c:pt idx="271">
                  <c:v>20.945272995749651</c:v>
                </c:pt>
                <c:pt idx="272">
                  <c:v>20.751916246677954</c:v>
                </c:pt>
                <c:pt idx="273">
                  <c:v>18.688910216898563</c:v>
                </c:pt>
                <c:pt idx="274">
                  <c:v>15.843195382208046</c:v>
                </c:pt>
                <c:pt idx="275">
                  <c:v>17.998579262468525</c:v>
                </c:pt>
                <c:pt idx="276">
                  <c:v>17.640567533706353</c:v>
                </c:pt>
                <c:pt idx="277">
                  <c:v>18.348026823532596</c:v>
                </c:pt>
                <c:pt idx="278">
                  <c:v>19.966802113381391</c:v>
                </c:pt>
                <c:pt idx="279">
                  <c:v>14.425040130219143</c:v>
                </c:pt>
                <c:pt idx="280">
                  <c:v>18.65520726510838</c:v>
                </c:pt>
                <c:pt idx="281">
                  <c:v>18.416888635621639</c:v>
                </c:pt>
                <c:pt idx="282">
                  <c:v>21.726413646761024</c:v>
                </c:pt>
                <c:pt idx="283">
                  <c:v>21.897589201494633</c:v>
                </c:pt>
                <c:pt idx="284">
                  <c:v>21.99351968730597</c:v>
                </c:pt>
                <c:pt idx="285">
                  <c:v>22.227350984445643</c:v>
                </c:pt>
                <c:pt idx="286">
                  <c:v>22.363538962234351</c:v>
                </c:pt>
                <c:pt idx="287">
                  <c:v>19.248757220753557</c:v>
                </c:pt>
                <c:pt idx="288">
                  <c:v>17.640567533706353</c:v>
                </c:pt>
                <c:pt idx="289">
                  <c:v>15.104739709110955</c:v>
                </c:pt>
                <c:pt idx="290">
                  <c:v>20.02709975777233</c:v>
                </c:pt>
                <c:pt idx="291">
                  <c:v>20.835297274913422</c:v>
                </c:pt>
                <c:pt idx="292">
                  <c:v>20.264864668256838</c:v>
                </c:pt>
                <c:pt idx="293">
                  <c:v>21.897589201494633</c:v>
                </c:pt>
                <c:pt idx="294">
                  <c:v>20.639542558886255</c:v>
                </c:pt>
                <c:pt idx="295">
                  <c:v>12.72288526976855</c:v>
                </c:pt>
                <c:pt idx="296">
                  <c:v>21.240640789698332</c:v>
                </c:pt>
                <c:pt idx="297">
                  <c:v>21.800288448851596</c:v>
                </c:pt>
                <c:pt idx="298">
                  <c:v>22.408249821414742</c:v>
                </c:pt>
                <c:pt idx="299">
                  <c:v>22.385937212663038</c:v>
                </c:pt>
                <c:pt idx="300">
                  <c:v>22.918059928361327</c:v>
                </c:pt>
                <c:pt idx="301">
                  <c:v>22.857031377817911</c:v>
                </c:pt>
                <c:pt idx="302">
                  <c:v>18.416888635621639</c:v>
                </c:pt>
                <c:pt idx="303">
                  <c:v>14.852421617335956</c:v>
                </c:pt>
                <c:pt idx="304">
                  <c:v>15.76251501869562</c:v>
                </c:pt>
                <c:pt idx="305">
                  <c:v>15.722046374423936</c:v>
                </c:pt>
                <c:pt idx="306">
                  <c:v>15.802898021290325</c:v>
                </c:pt>
                <c:pt idx="307">
                  <c:v>16.280814001622236</c:v>
                </c:pt>
                <c:pt idx="308">
                  <c:v>19.660175390807836</c:v>
                </c:pt>
                <c:pt idx="309">
                  <c:v>12.90788309964017</c:v>
                </c:pt>
                <c:pt idx="310">
                  <c:v>18.416888635621639</c:v>
                </c:pt>
                <c:pt idx="311">
                  <c:v>16.784639541139057</c:v>
                </c:pt>
                <c:pt idx="312">
                  <c:v>21.161113636927013</c:v>
                </c:pt>
                <c:pt idx="313">
                  <c:v>20.862919667637946</c:v>
                </c:pt>
                <c:pt idx="314">
                  <c:v>20.890456418685496</c:v>
                </c:pt>
                <c:pt idx="315">
                  <c:v>20.667764443349654</c:v>
                </c:pt>
                <c:pt idx="316">
                  <c:v>21.626714927162517</c:v>
                </c:pt>
                <c:pt idx="317">
                  <c:v>15.600126591546999</c:v>
                </c:pt>
                <c:pt idx="318">
                  <c:v>18.789505222207225</c:v>
                </c:pt>
                <c:pt idx="319">
                  <c:v>16.974564719335227</c:v>
                </c:pt>
                <c:pt idx="320">
                  <c:v>16.202017755003393</c:v>
                </c:pt>
                <c:pt idx="321">
                  <c:v>18.922432912474367</c:v>
                </c:pt>
                <c:pt idx="322">
                  <c:v>20.294199894520986</c:v>
                </c:pt>
                <c:pt idx="323">
                  <c:v>12.207075799270676</c:v>
                </c:pt>
                <c:pt idx="324">
                  <c:v>19.440441005225981</c:v>
                </c:pt>
                <c:pt idx="325">
                  <c:v>18.756059195447982</c:v>
                </c:pt>
                <c:pt idx="326">
                  <c:v>12.207075799270676</c:v>
                </c:pt>
                <c:pt idx="327">
                  <c:v>18.688910216898563</c:v>
                </c:pt>
                <c:pt idx="328">
                  <c:v>21.107667326694557</c:v>
                </c:pt>
                <c:pt idx="329">
                  <c:v>21.397382769962494</c:v>
                </c:pt>
                <c:pt idx="330">
                  <c:v>21.897589201494633</c:v>
                </c:pt>
                <c:pt idx="331">
                  <c:v>17.676754094128988</c:v>
                </c:pt>
                <c:pt idx="332">
                  <c:v>18.988382907546054</c:v>
                </c:pt>
                <c:pt idx="333">
                  <c:v>20.468412776889277</c:v>
                </c:pt>
                <c:pt idx="334">
                  <c:v>20.02709975777233</c:v>
                </c:pt>
                <c:pt idx="335">
                  <c:v>20.611235032745874</c:v>
                </c:pt>
                <c:pt idx="336">
                  <c:v>16.8988515730877</c:v>
                </c:pt>
                <c:pt idx="337">
                  <c:v>16.784639541139057</c:v>
                </c:pt>
                <c:pt idx="338">
                  <c:v>19.814559273056879</c:v>
                </c:pt>
                <c:pt idx="339">
                  <c:v>21.240640789698332</c:v>
                </c:pt>
                <c:pt idx="340">
                  <c:v>22.363538962234351</c:v>
                </c:pt>
                <c:pt idx="341">
                  <c:v>22.877459869676024</c:v>
                </c:pt>
                <c:pt idx="342">
                  <c:v>23.900318213539286</c:v>
                </c:pt>
                <c:pt idx="343">
                  <c:v>19.875713334217625</c:v>
                </c:pt>
                <c:pt idx="344">
                  <c:v>19.053990335909813</c:v>
                </c:pt>
                <c:pt idx="345">
                  <c:v>20.176345139402503</c:v>
                </c:pt>
                <c:pt idx="346">
                  <c:v>20.695900686136063</c:v>
                </c:pt>
                <c:pt idx="347">
                  <c:v>20.999747006105878</c:v>
                </c:pt>
                <c:pt idx="348">
                  <c:v>19.503650466634276</c:v>
                </c:pt>
                <c:pt idx="349">
                  <c:v>21.080815709062861</c:v>
                </c:pt>
                <c:pt idx="350">
                  <c:v>21.026855548768516</c:v>
                </c:pt>
                <c:pt idx="351">
                  <c:v>21.897589201494633</c:v>
                </c:pt>
                <c:pt idx="352">
                  <c:v>21.345478009915702</c:v>
                </c:pt>
                <c:pt idx="353">
                  <c:v>17.712855012874634</c:v>
                </c:pt>
                <c:pt idx="354">
                  <c:v>15.395214119879148</c:v>
                </c:pt>
                <c:pt idx="355">
                  <c:v>14.852421617335956</c:v>
                </c:pt>
                <c:pt idx="356">
                  <c:v>21.849110108527078</c:v>
                </c:pt>
                <c:pt idx="357">
                  <c:v>13.228332097351721</c:v>
                </c:pt>
                <c:pt idx="358">
                  <c:v>15.395214119879148</c:v>
                </c:pt>
                <c:pt idx="359">
                  <c:v>16.476305888822168</c:v>
                </c:pt>
                <c:pt idx="360">
                  <c:v>18.139385987017931</c:v>
                </c:pt>
                <c:pt idx="361">
                  <c:v>21.423206687470426</c:v>
                </c:pt>
                <c:pt idx="362">
                  <c:v>22.958317420338705</c:v>
                </c:pt>
                <c:pt idx="363">
                  <c:v>21.921700285462936</c:v>
                </c:pt>
                <c:pt idx="364">
                  <c:v>23.115921721168959</c:v>
                </c:pt>
                <c:pt idx="365">
                  <c:v>21.969665528368605</c:v>
                </c:pt>
                <c:pt idx="366">
                  <c:v>18.451191079150689</c:v>
                </c:pt>
                <c:pt idx="367">
                  <c:v>18.688910216898563</c:v>
                </c:pt>
                <c:pt idx="368">
                  <c:v>19.053990335909813</c:v>
                </c:pt>
                <c:pt idx="369">
                  <c:v>18.519539041177843</c:v>
                </c:pt>
                <c:pt idx="370">
                  <c:v>18.856140350694758</c:v>
                </c:pt>
                <c:pt idx="371">
                  <c:v>19.151759165878101</c:v>
                </c:pt>
                <c:pt idx="372">
                  <c:v>19.021229442566426</c:v>
                </c:pt>
                <c:pt idx="373">
                  <c:v>19.966802113381391</c:v>
                </c:pt>
                <c:pt idx="374">
                  <c:v>17.998579262468525</c:v>
                </c:pt>
                <c:pt idx="375">
                  <c:v>20.611235032745874</c:v>
                </c:pt>
                <c:pt idx="376">
                  <c:v>20.323449479108156</c:v>
                </c:pt>
                <c:pt idx="377">
                  <c:v>20.294199894520986</c:v>
                </c:pt>
                <c:pt idx="378">
                  <c:v>20.97255282176625</c:v>
                </c:pt>
                <c:pt idx="379">
                  <c:v>20.779795564433421</c:v>
                </c:pt>
                <c:pt idx="380">
                  <c:v>18.856140350694758</c:v>
                </c:pt>
                <c:pt idx="381">
                  <c:v>14.033074428432137</c:v>
                </c:pt>
                <c:pt idx="382">
                  <c:v>18.587544436497073</c:v>
                </c:pt>
                <c:pt idx="383">
                  <c:v>17.927662050131946</c:v>
                </c:pt>
                <c:pt idx="384">
                  <c:v>17.640567533706353</c:v>
                </c:pt>
                <c:pt idx="385">
                  <c:v>17.049935298874825</c:v>
                </c:pt>
                <c:pt idx="386">
                  <c:v>18.278822444735631</c:v>
                </c:pt>
                <c:pt idx="387">
                  <c:v>18.416888635621639</c:v>
                </c:pt>
                <c:pt idx="388">
                  <c:v>17.458350106438481</c:v>
                </c:pt>
                <c:pt idx="389">
                  <c:v>17.676754094128988</c:v>
                </c:pt>
                <c:pt idx="390">
                  <c:v>19.691223450611609</c:v>
                </c:pt>
                <c:pt idx="391">
                  <c:v>19.440441005225981</c:v>
                </c:pt>
                <c:pt idx="392">
                  <c:v>20.468412776889277</c:v>
                </c:pt>
                <c:pt idx="393">
                  <c:v>20.235443800315711</c:v>
                </c:pt>
                <c:pt idx="394">
                  <c:v>19.660175390807836</c:v>
                </c:pt>
                <c:pt idx="395">
                  <c:v>19.753062645188205</c:v>
                </c:pt>
                <c:pt idx="396">
                  <c:v>20.525798604262864</c:v>
                </c:pt>
                <c:pt idx="397">
                  <c:v>20.582841864928525</c:v>
                </c:pt>
                <c:pt idx="398">
                  <c:v>17.531494002376576</c:v>
                </c:pt>
                <c:pt idx="399">
                  <c:v>20.235443800315711</c:v>
                </c:pt>
                <c:pt idx="400">
                  <c:v>20.807589240511916</c:v>
                </c:pt>
                <c:pt idx="401">
                  <c:v>21.371473210777594</c:v>
                </c:pt>
                <c:pt idx="402">
                  <c:v>20.862919667637946</c:v>
                </c:pt>
                <c:pt idx="403">
                  <c:v>20.807589240511916</c:v>
                </c:pt>
                <c:pt idx="404">
                  <c:v>20.695900686136063</c:v>
                </c:pt>
                <c:pt idx="405">
                  <c:v>22.318485536346039</c:v>
                </c:pt>
                <c:pt idx="406">
                  <c:v>22.452618113887205</c:v>
                </c:pt>
                <c:pt idx="407">
                  <c:v>21.921700285462936</c:v>
                </c:pt>
                <c:pt idx="408">
                  <c:v>21.921700285462936</c:v>
                </c:pt>
                <c:pt idx="409">
                  <c:v>21.751124222468192</c:v>
                </c:pt>
                <c:pt idx="410">
                  <c:v>19.312994382285623</c:v>
                </c:pt>
                <c:pt idx="411">
                  <c:v>20.235443800315711</c:v>
                </c:pt>
                <c:pt idx="412">
                  <c:v>18.722527527011767</c:v>
                </c:pt>
                <c:pt idx="413">
                  <c:v>18.688910216898563</c:v>
                </c:pt>
                <c:pt idx="414">
                  <c:v>19.248757220753557</c:v>
                </c:pt>
                <c:pt idx="415">
                  <c:v>18.856140350694758</c:v>
                </c:pt>
                <c:pt idx="416">
                  <c:v>14.894688736824243</c:v>
                </c:pt>
                <c:pt idx="417">
                  <c:v>19.021229442566426</c:v>
                </c:pt>
                <c:pt idx="418">
                  <c:v>18.519539041177843</c:v>
                </c:pt>
                <c:pt idx="419">
                  <c:v>20.381691723251549</c:v>
                </c:pt>
                <c:pt idx="420">
                  <c:v>20.410684382807773</c:v>
                </c:pt>
                <c:pt idx="421">
                  <c:v>20.381691723251549</c:v>
                </c:pt>
                <c:pt idx="422">
                  <c:v>20.381691723251549</c:v>
                </c:pt>
              </c:numCache>
            </c:numRef>
          </c:xVal>
          <c:yVal>
            <c:numRef>
              <c:f>'Ht Est 2020'!$T$3:$T$425</c:f>
              <c:numCache>
                <c:formatCode>0.00</c:formatCode>
                <c:ptCount val="423"/>
                <c:pt idx="0">
                  <c:v>2.6764915228612693</c:v>
                </c:pt>
                <c:pt idx="1">
                  <c:v>2.2953505208918443</c:v>
                </c:pt>
                <c:pt idx="2">
                  <c:v>2.0833716657823764</c:v>
                </c:pt>
                <c:pt idx="3">
                  <c:v>2.8868447777927742</c:v>
                </c:pt>
                <c:pt idx="4">
                  <c:v>1.976955331743163</c:v>
                </c:pt>
                <c:pt idx="5">
                  <c:v>1.1348118209874514</c:v>
                </c:pt>
                <c:pt idx="6">
                  <c:v>2.5366998605974977</c:v>
                </c:pt>
                <c:pt idx="7">
                  <c:v>1.9960329938941186</c:v>
                </c:pt>
                <c:pt idx="8">
                  <c:v>2.1721174719439382</c:v>
                </c:pt>
                <c:pt idx="9">
                  <c:v>1.874864617791955</c:v>
                </c:pt>
                <c:pt idx="10">
                  <c:v>0.5279848842788013</c:v>
                </c:pt>
                <c:pt idx="11">
                  <c:v>5.5419359983777632</c:v>
                </c:pt>
                <c:pt idx="12">
                  <c:v>0.86393489147292257</c:v>
                </c:pt>
                <c:pt idx="13">
                  <c:v>1.8039174025446627</c:v>
                </c:pt>
                <c:pt idx="14">
                  <c:v>1.1555219304223847</c:v>
                </c:pt>
                <c:pt idx="15">
                  <c:v>1.5970108435016144</c:v>
                </c:pt>
                <c:pt idx="16">
                  <c:v>0.17196507163867381</c:v>
                </c:pt>
                <c:pt idx="17">
                  <c:v>1.0677583501446577</c:v>
                </c:pt>
                <c:pt idx="18">
                  <c:v>2.0473083106729071</c:v>
                </c:pt>
                <c:pt idx="19">
                  <c:v>1.29465827674845</c:v>
                </c:pt>
                <c:pt idx="20">
                  <c:v>0.58494077753180562</c:v>
                </c:pt>
                <c:pt idx="21">
                  <c:v>1.2966527792464433</c:v>
                </c:pt>
                <c:pt idx="22">
                  <c:v>0.38696166578237268</c:v>
                </c:pt>
                <c:pt idx="23">
                  <c:v>0.32615017132954449</c:v>
                </c:pt>
                <c:pt idx="24">
                  <c:v>-0.48031738045154526</c:v>
                </c:pt>
                <c:pt idx="25">
                  <c:v>-0.38553247584934169</c:v>
                </c:pt>
                <c:pt idx="26">
                  <c:v>0.26145556350292765</c:v>
                </c:pt>
                <c:pt idx="27">
                  <c:v>0.81071988427880015</c:v>
                </c:pt>
                <c:pt idx="28">
                  <c:v>1.143298919850249</c:v>
                </c:pt>
                <c:pt idx="29">
                  <c:v>-1.1900525910570572</c:v>
                </c:pt>
                <c:pt idx="30">
                  <c:v>0.31936144323137938</c:v>
                </c:pt>
                <c:pt idx="31">
                  <c:v>0.44525399477402061</c:v>
                </c:pt>
                <c:pt idx="32">
                  <c:v>1.1693273548117951</c:v>
                </c:pt>
                <c:pt idx="33">
                  <c:v>-0.31997844975418133</c:v>
                </c:pt>
                <c:pt idx="34">
                  <c:v>-8.6648779961038258E-2</c:v>
                </c:pt>
                <c:pt idx="35">
                  <c:v>1.3837375450273903</c:v>
                </c:pt>
                <c:pt idx="36">
                  <c:v>0.35651309771746753</c:v>
                </c:pt>
                <c:pt idx="37">
                  <c:v>0.9021205475769456</c:v>
                </c:pt>
                <c:pt idx="38">
                  <c:v>0.91967277924644009</c:v>
                </c:pt>
                <c:pt idx="39">
                  <c:v>0.91404978310143647</c:v>
                </c:pt>
                <c:pt idx="40">
                  <c:v>-1.801624667795565E-2</c:v>
                </c:pt>
                <c:pt idx="41">
                  <c:v>-7.1349933117064985</c:v>
                </c:pt>
                <c:pt idx="42">
                  <c:v>-0.24926447910815597</c:v>
                </c:pt>
                <c:pt idx="43">
                  <c:v>0.16371827674845107</c:v>
                </c:pt>
                <c:pt idx="44">
                  <c:v>-0.47341466825684009</c:v>
                </c:pt>
                <c:pt idx="45">
                  <c:v>0.63330326517704805</c:v>
                </c:pt>
                <c:pt idx="46">
                  <c:v>1.2084324662936474</c:v>
                </c:pt>
                <c:pt idx="47">
                  <c:v>1.6632955938786473</c:v>
                </c:pt>
                <c:pt idx="48">
                  <c:v>-1.2548784488515956</c:v>
                </c:pt>
                <c:pt idx="49">
                  <c:v>1.3709560882186267</c:v>
                </c:pt>
                <c:pt idx="50">
                  <c:v>0.23557524222766801</c:v>
                </c:pt>
                <c:pt idx="51">
                  <c:v>1.2414455574335719</c:v>
                </c:pt>
                <c:pt idx="52">
                  <c:v>-0.11779830264927682</c:v>
                </c:pt>
                <c:pt idx="53">
                  <c:v>1.4529813776419189</c:v>
                </c:pt>
                <c:pt idx="54">
                  <c:v>-0.55933068316098655</c:v>
                </c:pt>
                <c:pt idx="55">
                  <c:v>-1.175899639473144</c:v>
                </c:pt>
                <c:pt idx="56">
                  <c:v>-1.1479937564153495</c:v>
                </c:pt>
                <c:pt idx="57">
                  <c:v>-0.31997844975418133</c:v>
                </c:pt>
                <c:pt idx="58">
                  <c:v>-1.2910100327458771</c:v>
                </c:pt>
                <c:pt idx="59">
                  <c:v>-1.2354055487685187</c:v>
                </c:pt>
                <c:pt idx="60">
                  <c:v>-0.54920944256642557</c:v>
                </c:pt>
                <c:pt idx="61">
                  <c:v>-0.47252919544798289</c:v>
                </c:pt>
                <c:pt idx="62">
                  <c:v>0.10421698162333826</c:v>
                </c:pt>
                <c:pt idx="63">
                  <c:v>-0.20524253370635392</c:v>
                </c:pt>
                <c:pt idx="64">
                  <c:v>0.19369498712536526</c:v>
                </c:pt>
                <c:pt idx="65">
                  <c:v>0.12159403295004623</c:v>
                </c:pt>
                <c:pt idx="66">
                  <c:v>-0.89738058757622596</c:v>
                </c:pt>
                <c:pt idx="67">
                  <c:v>-6.2891750809662028E-2</c:v>
                </c:pt>
                <c:pt idx="68">
                  <c:v>-0.52637867164121843</c:v>
                </c:pt>
                <c:pt idx="69">
                  <c:v>5.0147728912570244E-2</c:v>
                </c:pt>
                <c:pt idx="70">
                  <c:v>-1.5017806831609875</c:v>
                </c:pt>
                <c:pt idx="71">
                  <c:v>-1.503437528056061</c:v>
                </c:pt>
                <c:pt idx="72">
                  <c:v>-1.0868578217662481</c:v>
                </c:pt>
                <c:pt idx="73">
                  <c:v>-1.5181405487685176</c:v>
                </c:pt>
                <c:pt idx="74">
                  <c:v>-1.4759864186854941</c:v>
                </c:pt>
                <c:pt idx="75">
                  <c:v>-0.36974938228562237</c:v>
                </c:pt>
                <c:pt idx="76">
                  <c:v>1.0837541398677466</c:v>
                </c:pt>
                <c:pt idx="77">
                  <c:v>0.13824289855121563</c:v>
                </c:pt>
                <c:pt idx="78">
                  <c:v>0.70961401298206894</c:v>
                </c:pt>
                <c:pt idx="79">
                  <c:v>0.34783287387084982</c:v>
                </c:pt>
                <c:pt idx="80">
                  <c:v>1.233307244996606</c:v>
                </c:pt>
                <c:pt idx="81">
                  <c:v>-0.68018190228253417</c:v>
                </c:pt>
                <c:pt idx="82">
                  <c:v>0.48490030404603601</c:v>
                </c:pt>
                <c:pt idx="83">
                  <c:v>0.4456852908890454</c:v>
                </c:pt>
                <c:pt idx="84">
                  <c:v>0.34704254502739573</c:v>
                </c:pt>
                <c:pt idx="85">
                  <c:v>1.7465577289125704</c:v>
                </c:pt>
                <c:pt idx="86">
                  <c:v>3.1933581314504522E-2</c:v>
                </c:pt>
                <c:pt idx="87">
                  <c:v>-4.5895564433422464E-2</c:v>
                </c:pt>
                <c:pt idx="88">
                  <c:v>-1.0663884488515976</c:v>
                </c:pt>
                <c:pt idx="89">
                  <c:v>-0.41175466763794688</c:v>
                </c:pt>
                <c:pt idx="90">
                  <c:v>-1.5163630849362164</c:v>
                </c:pt>
                <c:pt idx="91">
                  <c:v>2.4381642691512972</c:v>
                </c:pt>
                <c:pt idx="92">
                  <c:v>2.2042614432313812</c:v>
                </c:pt>
                <c:pt idx="93">
                  <c:v>0.48695489147291937</c:v>
                </c:pt>
                <c:pt idx="94">
                  <c:v>1.0651149672541251</c:v>
                </c:pt>
                <c:pt idx="95">
                  <c:v>0.95243166578237748</c:v>
                </c:pt>
                <c:pt idx="96">
                  <c:v>-0.26947259745533714</c:v>
                </c:pt>
                <c:pt idx="97">
                  <c:v>0.84105272508657691</c:v>
                </c:pt>
                <c:pt idx="98">
                  <c:v>0.33087199008429735</c:v>
                </c:pt>
                <c:pt idx="99">
                  <c:v>1.1136922231107214</c:v>
                </c:pt>
                <c:pt idx="100">
                  <c:v>1.8030139198502475</c:v>
                </c:pt>
                <c:pt idx="101">
                  <c:v>1.5898604100676827</c:v>
                </c:pt>
                <c:pt idx="102">
                  <c:v>2.4499844296842674</c:v>
                </c:pt>
                <c:pt idx="103">
                  <c:v>1.7008924719439378</c:v>
                </c:pt>
                <c:pt idx="104">
                  <c:v>1.4236237127545017</c:v>
                </c:pt>
                <c:pt idx="105">
                  <c:v>2.0258709588221571</c:v>
                </c:pt>
                <c:pt idx="106">
                  <c:v>1.9531739947740192</c:v>
                </c:pt>
                <c:pt idx="107">
                  <c:v>0.74680772508657611</c:v>
                </c:pt>
                <c:pt idx="108">
                  <c:v>1.3237365779816557</c:v>
                </c:pt>
                <c:pt idx="109">
                  <c:v>1.457090171329547</c:v>
                </c:pt>
                <c:pt idx="110">
                  <c:v>0.61103633352275821</c:v>
                </c:pt>
                <c:pt idx="111">
                  <c:v>1.1633314427318489</c:v>
                </c:pt>
                <c:pt idx="112">
                  <c:v>2.1204752422276698</c:v>
                </c:pt>
                <c:pt idx="113">
                  <c:v>2.1852144636539634</c:v>
                </c:pt>
                <c:pt idx="114">
                  <c:v>0.64918916708795749</c:v>
                </c:pt>
                <c:pt idx="115">
                  <c:v>-0.15102742033870697</c:v>
                </c:pt>
                <c:pt idx="116">
                  <c:v>0.56688103214440844</c:v>
                </c:pt>
                <c:pt idx="117">
                  <c:v>0.72269045625019146</c:v>
                </c:pt>
                <c:pt idx="118">
                  <c:v>0.79142675772190785</c:v>
                </c:pt>
                <c:pt idx="119">
                  <c:v>1.0276026195484569</c:v>
                </c:pt>
                <c:pt idx="120">
                  <c:v>0.73107700425034849</c:v>
                </c:pt>
                <c:pt idx="121">
                  <c:v>1.5151506177143794</c:v>
                </c:pt>
                <c:pt idx="122">
                  <c:v>1.4608612421697522</c:v>
                </c:pt>
                <c:pt idx="123">
                  <c:v>1.6866511443931316</c:v>
                </c:pt>
                <c:pt idx="124">
                  <c:v>1.7404213630729863</c:v>
                </c:pt>
                <c:pt idx="125">
                  <c:v>2.8009382651770487</c:v>
                </c:pt>
                <c:pt idx="126">
                  <c:v>1.3764315502458189</c:v>
                </c:pt>
                <c:pt idx="127">
                  <c:v>1.2686001713295454</c:v>
                </c:pt>
                <c:pt idx="128">
                  <c:v>-0.40368434627849226</c:v>
                </c:pt>
                <c:pt idx="129">
                  <c:v>0.39144901555435752</c:v>
                </c:pt>
                <c:pt idx="130">
                  <c:v>0.42148362218208746</c:v>
                </c:pt>
                <c:pt idx="131">
                  <c:v>0.36045507163867185</c:v>
                </c:pt>
                <c:pt idx="132">
                  <c:v>3.2999860321444103</c:v>
                </c:pt>
                <c:pt idx="133">
                  <c:v>3.2910021332638486</c:v>
                </c:pt>
                <c:pt idx="134">
                  <c:v>2.6672799672541245</c:v>
                </c:pt>
                <c:pt idx="135">
                  <c:v>2.9859025450273968</c:v>
                </c:pt>
                <c:pt idx="136">
                  <c:v>3.1991758435016173</c:v>
                </c:pt>
                <c:pt idx="137">
                  <c:v>2.9935318861127946</c:v>
                </c:pt>
                <c:pt idx="138">
                  <c:v>3.2756920042503488</c:v>
                </c:pt>
                <c:pt idx="139">
                  <c:v>3.1952376195484575</c:v>
                </c:pt>
                <c:pt idx="140">
                  <c:v>3.8469912435846503</c:v>
                </c:pt>
                <c:pt idx="141">
                  <c:v>3.8417636542725901</c:v>
                </c:pt>
                <c:pt idx="142">
                  <c:v>1.9023622961880839</c:v>
                </c:pt>
                <c:pt idx="143">
                  <c:v>3.6532736542725885</c:v>
                </c:pt>
                <c:pt idx="144">
                  <c:v>2.0271320036415439</c:v>
                </c:pt>
                <c:pt idx="145">
                  <c:v>3.0763901415664456</c:v>
                </c:pt>
                <c:pt idx="146">
                  <c:v>2.6986703126940306</c:v>
                </c:pt>
                <c:pt idx="147">
                  <c:v>3.3667383106729041</c:v>
                </c:pt>
                <c:pt idx="148">
                  <c:v>2.6872094355665794</c:v>
                </c:pt>
                <c:pt idx="149">
                  <c:v>2.5317451645446596</c:v>
                </c:pt>
                <c:pt idx="150">
                  <c:v>2.4323537533220474</c:v>
                </c:pt>
                <c:pt idx="151">
                  <c:v>3.9006714432313814</c:v>
                </c:pt>
                <c:pt idx="152">
                  <c:v>1.6636607985053686</c:v>
                </c:pt>
                <c:pt idx="153">
                  <c:v>3.3117128866186079</c:v>
                </c:pt>
                <c:pt idx="154">
                  <c:v>2.1363654562501964</c:v>
                </c:pt>
                <c:pt idx="155">
                  <c:v>2.9935318861127946</c:v>
                </c:pt>
                <c:pt idx="156">
                  <c:v>2.1590075309292835</c:v>
                </c:pt>
                <c:pt idx="157">
                  <c:v>2.4417425309292788</c:v>
                </c:pt>
                <c:pt idx="158">
                  <c:v>2.7610161603482481</c:v>
                </c:pt>
                <c:pt idx="159">
                  <c:v>2.9495061603482498</c:v>
                </c:pt>
                <c:pt idx="160">
                  <c:v>0.79814135323897162</c:v>
                </c:pt>
                <c:pt idx="161">
                  <c:v>5.9581123681409665E-2</c:v>
                </c:pt>
                <c:pt idx="162">
                  <c:v>1.5942498605975004</c:v>
                </c:pt>
                <c:pt idx="163">
                  <c:v>1.5760833106729066</c:v>
                </c:pt>
                <c:pt idx="164">
                  <c:v>1.6472344124237708</c:v>
                </c:pt>
                <c:pt idx="165">
                  <c:v>0.23683943556657994</c:v>
                </c:pt>
                <c:pt idx="166">
                  <c:v>1.534054392710523</c:v>
                </c:pt>
                <c:pt idx="167">
                  <c:v>1.5406339275022276</c:v>
                </c:pt>
                <c:pt idx="168">
                  <c:v>0.93529772508658127</c:v>
                </c:pt>
                <c:pt idx="169">
                  <c:v>-8.0982597455335537E-2</c:v>
                </c:pt>
                <c:pt idx="170">
                  <c:v>0.47083942968426484</c:v>
                </c:pt>
                <c:pt idx="171">
                  <c:v>1.8845144296842662</c:v>
                </c:pt>
                <c:pt idx="172">
                  <c:v>1.4264038342864609</c:v>
                </c:pt>
                <c:pt idx="173">
                  <c:v>0.23286278733696264</c:v>
                </c:pt>
                <c:pt idx="174">
                  <c:v>-7.7357006105877701E-2</c:v>
                </c:pt>
                <c:pt idx="175">
                  <c:v>0.38641057156786296</c:v>
                </c:pt>
                <c:pt idx="176">
                  <c:v>-0.7543455703157349</c:v>
                </c:pt>
                <c:pt idx="177">
                  <c:v>-0.61923438280777532</c:v>
                </c:pt>
                <c:pt idx="178">
                  <c:v>1.0529942019924299</c:v>
                </c:pt>
                <c:pt idx="179">
                  <c:v>0.79737517132954494</c:v>
                </c:pt>
                <c:pt idx="180">
                  <c:v>1.1109495007692551</c:v>
                </c:pt>
                <c:pt idx="181">
                  <c:v>-0.13696391178137546</c:v>
                </c:pt>
                <c:pt idx="182">
                  <c:v>-0.71557264518820318</c:v>
                </c:pt>
                <c:pt idx="183">
                  <c:v>0.35695583412189791</c:v>
                </c:pt>
                <c:pt idx="184">
                  <c:v>-1.3693022126630368</c:v>
                </c:pt>
                <c:pt idx="185">
                  <c:v>-9.4630570315736406E-2</c:v>
                </c:pt>
                <c:pt idx="186">
                  <c:v>-0.71649742033870467</c:v>
                </c:pt>
                <c:pt idx="187">
                  <c:v>-1.6520372126630392</c:v>
                </c:pt>
                <c:pt idx="188">
                  <c:v>1.4704127093024049</c:v>
                </c:pt>
                <c:pt idx="189">
                  <c:v>1.765895499463813</c:v>
                </c:pt>
                <c:pt idx="190">
                  <c:v>1.2081312435846492</c:v>
                </c:pt>
                <c:pt idx="191">
                  <c:v>1.3060421189972367</c:v>
                </c:pt>
                <c:pt idx="192">
                  <c:v>1.1749378985512138</c:v>
                </c:pt>
                <c:pt idx="193">
                  <c:v>0.90494270930240361</c:v>
                </c:pt>
                <c:pt idx="194">
                  <c:v>2.2671827348916196</c:v>
                </c:pt>
                <c:pt idx="195">
                  <c:v>2.6305210809502917</c:v>
                </c:pt>
                <c:pt idx="196">
                  <c:v>1.4209056177143751</c:v>
                </c:pt>
                <c:pt idx="197">
                  <c:v>1.5821408341218977</c:v>
                </c:pt>
                <c:pt idx="198">
                  <c:v>-0.29503958993231905</c:v>
                </c:pt>
                <c:pt idx="199">
                  <c:v>0.17826945123148263</c:v>
                </c:pt>
                <c:pt idx="200">
                  <c:v>-0.23865282176625158</c:v>
                </c:pt>
                <c:pt idx="201">
                  <c:v>0.42106217823375047</c:v>
                </c:pt>
                <c:pt idx="202">
                  <c:v>-0.19704247584934365</c:v>
                </c:pt>
                <c:pt idx="203">
                  <c:v>0.68054392084930981</c:v>
                </c:pt>
                <c:pt idx="204">
                  <c:v>-0.16767791247436747</c:v>
                </c:pt>
                <c:pt idx="205">
                  <c:v>0.13604750748642758</c:v>
                </c:pt>
                <c:pt idx="206">
                  <c:v>1.1152413375838144</c:v>
                </c:pt>
                <c:pt idx="207">
                  <c:v>0.61457709245394554</c:v>
                </c:pt>
                <c:pt idx="208">
                  <c:v>1.0353908045520157</c:v>
                </c:pt>
                <c:pt idx="209">
                  <c:v>0.35089831067290689</c:v>
                </c:pt>
                <c:pt idx="210">
                  <c:v>-0.3007512466779545</c:v>
                </c:pt>
                <c:pt idx="211">
                  <c:v>0.94114580455201491</c:v>
                </c:pt>
                <c:pt idx="212">
                  <c:v>1.251071091902805</c:v>
                </c:pt>
                <c:pt idx="213">
                  <c:v>-5.0162821766249976E-2</c:v>
                </c:pt>
                <c:pt idx="214">
                  <c:v>-1.0935552854629336</c:v>
                </c:pt>
                <c:pt idx="215">
                  <c:v>-2.9591687470425398E-2</c:v>
                </c:pt>
                <c:pt idx="216">
                  <c:v>-0.33296863692700995</c:v>
                </c:pt>
                <c:pt idx="217">
                  <c:v>-0.98960975777232818</c:v>
                </c:pt>
                <c:pt idx="218">
                  <c:v>-1.0714696676379489</c:v>
                </c:pt>
                <c:pt idx="219">
                  <c:v>-0.7478206831609846</c:v>
                </c:pt>
                <c:pt idx="220">
                  <c:v>-1.5825536042628627</c:v>
                </c:pt>
                <c:pt idx="221">
                  <c:v>-1.1138751174523271</c:v>
                </c:pt>
                <c:pt idx="222">
                  <c:v>0.32946095882215687</c:v>
                </c:pt>
                <c:pt idx="223">
                  <c:v>-0.30275916587810059</c:v>
                </c:pt>
                <c:pt idx="224">
                  <c:v>-0.87318586873839976</c:v>
                </c:pt>
                <c:pt idx="225">
                  <c:v>-1.3695928217662505</c:v>
                </c:pt>
                <c:pt idx="226">
                  <c:v>-1.2055736042628666</c:v>
                </c:pt>
                <c:pt idx="227">
                  <c:v>-0.50091844885159276</c:v>
                </c:pt>
                <c:pt idx="228">
                  <c:v>-0.15742664985534205</c:v>
                </c:pt>
                <c:pt idx="229">
                  <c:v>-0.82029383965175029</c:v>
                </c:pt>
                <c:pt idx="230">
                  <c:v>-2.6490805487685165</c:v>
                </c:pt>
                <c:pt idx="231">
                  <c:v>-0.15010264518820549</c:v>
                </c:pt>
                <c:pt idx="232">
                  <c:v>-0.218081687470427</c:v>
                </c:pt>
                <c:pt idx="233">
                  <c:v>0.33184209245394314</c:v>
                </c:pt>
                <c:pt idx="234">
                  <c:v>0.77984609190280807</c:v>
                </c:pt>
                <c:pt idx="235">
                  <c:v>1.4789234269122993</c:v>
                </c:pt>
                <c:pt idx="236">
                  <c:v>7.2965563502929598E-2</c:v>
                </c:pt>
                <c:pt idx="237">
                  <c:v>-0.42685221266303586</c:v>
                </c:pt>
                <c:pt idx="238">
                  <c:v>0.29033122003896494</c:v>
                </c:pt>
                <c:pt idx="239">
                  <c:v>-1.4750909936156127</c:v>
                </c:pt>
                <c:pt idx="240">
                  <c:v>-0.78365344885159516</c:v>
                </c:pt>
                <c:pt idx="241">
                  <c:v>-0.92972116571354135</c:v>
                </c:pt>
                <c:pt idx="242">
                  <c:v>-1.2883666498553445</c:v>
                </c:pt>
                <c:pt idx="243">
                  <c:v>-0.26782356396282481</c:v>
                </c:pt>
                <c:pt idx="244">
                  <c:v>-0.56016726510837955</c:v>
                </c:pt>
                <c:pt idx="245">
                  <c:v>1.4576728985512126</c:v>
                </c:pt>
                <c:pt idx="246">
                  <c:v>-2.1960352168985651</c:v>
                </c:pt>
                <c:pt idx="247">
                  <c:v>-9.2029262468525275E-2</c:v>
                </c:pt>
                <c:pt idx="248">
                  <c:v>-0.37828419544798209</c:v>
                </c:pt>
                <c:pt idx="249">
                  <c:v>-0.57885788100276159</c:v>
                </c:pt>
                <c:pt idx="250">
                  <c:v>-7.1403506947582684E-3</c:v>
                </c:pt>
                <c:pt idx="251">
                  <c:v>0.22979590587101129</c:v>
                </c:pt>
                <c:pt idx="252">
                  <c:v>-6.4496823532596892E-2</c:v>
                </c:pt>
                <c:pt idx="253">
                  <c:v>-0.92283860426286424</c:v>
                </c:pt>
                <c:pt idx="254">
                  <c:v>-1.0161392405119187</c:v>
                </c:pt>
                <c:pt idx="255">
                  <c:v>-2.3565105703157379</c:v>
                </c:pt>
                <c:pt idx="256">
                  <c:v>-2.1315658568380691</c:v>
                </c:pt>
                <c:pt idx="257">
                  <c:v>-0.59699489452098931</c:v>
                </c:pt>
                <c:pt idx="258">
                  <c:v>-0.81473447910815722</c:v>
                </c:pt>
                <c:pt idx="259">
                  <c:v>0.32946095882215687</c:v>
                </c:pt>
                <c:pt idx="260">
                  <c:v>0.96979903295004632</c:v>
                </c:pt>
                <c:pt idx="261">
                  <c:v>-0.59024172325155178</c:v>
                </c:pt>
                <c:pt idx="262">
                  <c:v>0.67419001855182614</c:v>
                </c:pt>
                <c:pt idx="263">
                  <c:v>0.45011294986805339</c:v>
                </c:pt>
                <c:pt idx="264">
                  <c:v>-0.77993100522597913</c:v>
                </c:pt>
                <c:pt idx="265">
                  <c:v>-1.1780997577723298</c:v>
                </c:pt>
                <c:pt idx="266">
                  <c:v>0.87106217622604909</c:v>
                </c:pt>
                <c:pt idx="267">
                  <c:v>-0.5597078120063621</c:v>
                </c:pt>
                <c:pt idx="268">
                  <c:v>-1.0722107896983353</c:v>
                </c:pt>
                <c:pt idx="269">
                  <c:v>-0.43322568613606549</c:v>
                </c:pt>
                <c:pt idx="270">
                  <c:v>-0.24225438280777567</c:v>
                </c:pt>
                <c:pt idx="271">
                  <c:v>-1.3423129957496513</c:v>
                </c:pt>
                <c:pt idx="272">
                  <c:v>-1.431691246677957</c:v>
                </c:pt>
                <c:pt idx="273">
                  <c:v>0.34857978310143878</c:v>
                </c:pt>
                <c:pt idx="274">
                  <c:v>1.1209046177919522</c:v>
                </c:pt>
                <c:pt idx="275">
                  <c:v>0.85042073753147562</c:v>
                </c:pt>
                <c:pt idx="276">
                  <c:v>-0.39373253370635197</c:v>
                </c:pt>
                <c:pt idx="277">
                  <c:v>2.1973831764674046</c:v>
                </c:pt>
                <c:pt idx="278">
                  <c:v>1.6153028866186077</c:v>
                </c:pt>
                <c:pt idx="279">
                  <c:v>1.4081198697808581</c:v>
                </c:pt>
                <c:pt idx="280">
                  <c:v>2.73840773489162</c:v>
                </c:pt>
                <c:pt idx="281">
                  <c:v>2.1285213643783614</c:v>
                </c:pt>
                <c:pt idx="282">
                  <c:v>-5.0063646761024927E-2</c:v>
                </c:pt>
                <c:pt idx="283">
                  <c:v>6.1495798505369237E-2</c:v>
                </c:pt>
                <c:pt idx="284">
                  <c:v>-0.31716968730597017</c:v>
                </c:pt>
                <c:pt idx="285">
                  <c:v>0.20295901555435591</c:v>
                </c:pt>
                <c:pt idx="286">
                  <c:v>0.25526103776564923</c:v>
                </c:pt>
                <c:pt idx="287">
                  <c:v>0.54269277924644044</c:v>
                </c:pt>
                <c:pt idx="288">
                  <c:v>0.73720746629364697</c:v>
                </c:pt>
                <c:pt idx="289">
                  <c:v>0.91691029088904585</c:v>
                </c:pt>
                <c:pt idx="290">
                  <c:v>0.70680024222766846</c:v>
                </c:pt>
                <c:pt idx="291">
                  <c:v>0.36982772508657646</c:v>
                </c:pt>
                <c:pt idx="292">
                  <c:v>0.56328033174316516</c:v>
                </c:pt>
                <c:pt idx="293">
                  <c:v>0.34423079850536809</c:v>
                </c:pt>
                <c:pt idx="294">
                  <c:v>0.28284744111374494</c:v>
                </c:pt>
                <c:pt idx="295">
                  <c:v>9.4434730231448327E-2</c:v>
                </c:pt>
                <c:pt idx="296">
                  <c:v>0.15297421030166802</c:v>
                </c:pt>
                <c:pt idx="297">
                  <c:v>0.63002155114840264</c:v>
                </c:pt>
                <c:pt idx="298">
                  <c:v>0.21055017858525815</c:v>
                </c:pt>
                <c:pt idx="299">
                  <c:v>0.23286278733696264</c:v>
                </c:pt>
                <c:pt idx="300">
                  <c:v>-0.77048492836132709</c:v>
                </c:pt>
                <c:pt idx="301">
                  <c:v>-4.9741377817912991E-2</c:v>
                </c:pt>
                <c:pt idx="302">
                  <c:v>-2.7722186356216376</c:v>
                </c:pt>
                <c:pt idx="303">
                  <c:v>-2.5063266173359562</c:v>
                </c:pt>
                <c:pt idx="304">
                  <c:v>-1.5315200186956215</c:v>
                </c:pt>
                <c:pt idx="305">
                  <c:v>-0.36011137442393526</c:v>
                </c:pt>
                <c:pt idx="306">
                  <c:v>-2.2316180212903234</c:v>
                </c:pt>
                <c:pt idx="307">
                  <c:v>-1.2016140016222359</c:v>
                </c:pt>
                <c:pt idx="308">
                  <c:v>-2.6018303908078373</c:v>
                </c:pt>
                <c:pt idx="309">
                  <c:v>-1.1272580996401693</c:v>
                </c:pt>
                <c:pt idx="310">
                  <c:v>-2.4894836356216388</c:v>
                </c:pt>
                <c:pt idx="311">
                  <c:v>-2.0824195411390605</c:v>
                </c:pt>
                <c:pt idx="312">
                  <c:v>-2.2178686369270117</c:v>
                </c:pt>
                <c:pt idx="313">
                  <c:v>-2.9563696676379472</c:v>
                </c:pt>
                <c:pt idx="314">
                  <c:v>-1.4759864186854941</c:v>
                </c:pt>
                <c:pt idx="315">
                  <c:v>-1.2532944433496525</c:v>
                </c:pt>
                <c:pt idx="316">
                  <c:v>-2.777714927162517</c:v>
                </c:pt>
                <c:pt idx="317">
                  <c:v>-0.52092659154699916</c:v>
                </c:pt>
                <c:pt idx="318">
                  <c:v>-1.8254052222072268</c:v>
                </c:pt>
                <c:pt idx="319">
                  <c:v>-0.95291471933522587</c:v>
                </c:pt>
                <c:pt idx="320">
                  <c:v>-0.18036775500339175</c:v>
                </c:pt>
                <c:pt idx="321">
                  <c:v>-1.2986179124743664</c:v>
                </c:pt>
                <c:pt idx="322">
                  <c:v>-2.1991598945209851</c:v>
                </c:pt>
                <c:pt idx="323">
                  <c:v>4.4774200729325031E-2</c:v>
                </c:pt>
                <c:pt idx="324">
                  <c:v>-2.4763410052259829</c:v>
                </c:pt>
                <c:pt idx="325">
                  <c:v>-3.0171441954479814</c:v>
                </c:pt>
                <c:pt idx="326">
                  <c:v>4.4774200729325031E-2</c:v>
                </c:pt>
                <c:pt idx="327">
                  <c:v>-1.2535852168985642</c:v>
                </c:pt>
                <c:pt idx="328">
                  <c:v>-1.9759323266945579</c:v>
                </c:pt>
                <c:pt idx="329">
                  <c:v>-3.4908327699624948</c:v>
                </c:pt>
                <c:pt idx="330">
                  <c:v>-3.5198142014946328</c:v>
                </c:pt>
                <c:pt idx="331">
                  <c:v>-1.655104094128987</c:v>
                </c:pt>
                <c:pt idx="332">
                  <c:v>-1.0818329075460547</c:v>
                </c:pt>
                <c:pt idx="333">
                  <c:v>-2.5618627768892779</c:v>
                </c:pt>
                <c:pt idx="334">
                  <c:v>-3.0629997577723316</c:v>
                </c:pt>
                <c:pt idx="335">
                  <c:v>-2.9874200327458738</c:v>
                </c:pt>
                <c:pt idx="336">
                  <c:v>-1.7254065730876995</c:v>
                </c:pt>
                <c:pt idx="337">
                  <c:v>-2.6478895411390582</c:v>
                </c:pt>
                <c:pt idx="338">
                  <c:v>-2.6619692730568794</c:v>
                </c:pt>
                <c:pt idx="339">
                  <c:v>-1.3549457896983306</c:v>
                </c:pt>
                <c:pt idx="340">
                  <c:v>-3.0433139622343539</c:v>
                </c:pt>
                <c:pt idx="341">
                  <c:v>-3.0860098696760261</c:v>
                </c:pt>
                <c:pt idx="342">
                  <c:v>-4.1088682135392887</c:v>
                </c:pt>
                <c:pt idx="343">
                  <c:v>-1.4979383342176256</c:v>
                </c:pt>
                <c:pt idx="344">
                  <c:v>-0.95895033590981171</c:v>
                </c:pt>
                <c:pt idx="345">
                  <c:v>-1.6100801394025019</c:v>
                </c:pt>
                <c:pt idx="346">
                  <c:v>-1.8469006861360633</c:v>
                </c:pt>
                <c:pt idx="347">
                  <c:v>-2.1507470061058775</c:v>
                </c:pt>
                <c:pt idx="348">
                  <c:v>-1.5971004666342772</c:v>
                </c:pt>
                <c:pt idx="349">
                  <c:v>-1.8548357090628649</c:v>
                </c:pt>
                <c:pt idx="350">
                  <c:v>-2.1778555487685161</c:v>
                </c:pt>
                <c:pt idx="351">
                  <c:v>-2.3888742014946338</c:v>
                </c:pt>
                <c:pt idx="352">
                  <c:v>-2.0252530099157049</c:v>
                </c:pt>
                <c:pt idx="353">
                  <c:v>-2.1624300128746334</c:v>
                </c:pt>
                <c:pt idx="354">
                  <c:v>-0.78723911987914796</c:v>
                </c:pt>
                <c:pt idx="355">
                  <c:v>-1.8466116173359559</c:v>
                </c:pt>
                <c:pt idx="356">
                  <c:v>-4.1310501085270772</c:v>
                </c:pt>
                <c:pt idx="357">
                  <c:v>-2.2959120973517209</c:v>
                </c:pt>
                <c:pt idx="358">
                  <c:v>-0.50450411987914734</c:v>
                </c:pt>
                <c:pt idx="359">
                  <c:v>-3.7532308888221682</c:v>
                </c:pt>
                <c:pt idx="360">
                  <c:v>-2.5889609870179306</c:v>
                </c:pt>
                <c:pt idx="361">
                  <c:v>-1.8202466874704264</c:v>
                </c:pt>
                <c:pt idx="362">
                  <c:v>-3.8265824203387062</c:v>
                </c:pt>
                <c:pt idx="363">
                  <c:v>-4.4863752854629375</c:v>
                </c:pt>
                <c:pt idx="364">
                  <c:v>-2.570511721168959</c:v>
                </c:pt>
                <c:pt idx="365">
                  <c:v>-3.3091555283686027</c:v>
                </c:pt>
                <c:pt idx="366">
                  <c:v>-7.3416079150689484E-2</c:v>
                </c:pt>
                <c:pt idx="367">
                  <c:v>-0.31113521689856327</c:v>
                </c:pt>
                <c:pt idx="368">
                  <c:v>-0.58197033590981206</c:v>
                </c:pt>
                <c:pt idx="369">
                  <c:v>-0.42449904117784243</c:v>
                </c:pt>
                <c:pt idx="370">
                  <c:v>-0.66685535069475677</c:v>
                </c:pt>
                <c:pt idx="371">
                  <c:v>-1.0567191658780999</c:v>
                </c:pt>
                <c:pt idx="372">
                  <c:v>-1.3974144425664257</c:v>
                </c:pt>
                <c:pt idx="373">
                  <c:v>-1.5890271133813911</c:v>
                </c:pt>
                <c:pt idx="374">
                  <c:v>-1.0344792624685262</c:v>
                </c:pt>
                <c:pt idx="375">
                  <c:v>-1.762235032745874</c:v>
                </c:pt>
                <c:pt idx="376">
                  <c:v>-1.9456744791081562</c:v>
                </c:pt>
                <c:pt idx="377">
                  <c:v>-1.4451998945209859</c:v>
                </c:pt>
                <c:pt idx="378">
                  <c:v>-1.3695928217662505</c:v>
                </c:pt>
                <c:pt idx="379">
                  <c:v>-1.6480605644334219</c:v>
                </c:pt>
                <c:pt idx="380">
                  <c:v>-2.3632653506947605</c:v>
                </c:pt>
                <c:pt idx="381">
                  <c:v>-0.74452942843213776</c:v>
                </c:pt>
                <c:pt idx="382">
                  <c:v>-2.2831594364970726</c:v>
                </c:pt>
                <c:pt idx="383">
                  <c:v>-1.4347870501319484</c:v>
                </c:pt>
                <c:pt idx="384">
                  <c:v>-1.6189175337063517</c:v>
                </c:pt>
                <c:pt idx="385">
                  <c:v>-1.2167752988748237</c:v>
                </c:pt>
                <c:pt idx="386">
                  <c:v>-2.0686824447356287</c:v>
                </c:pt>
                <c:pt idx="387">
                  <c:v>-1.9240136356216411</c:v>
                </c:pt>
                <c:pt idx="388">
                  <c:v>-1.3424551064384787</c:v>
                </c:pt>
                <c:pt idx="389">
                  <c:v>-1.3723690941289881</c:v>
                </c:pt>
                <c:pt idx="390">
                  <c:v>-2.2558984506116104</c:v>
                </c:pt>
                <c:pt idx="391">
                  <c:v>-2.2878510052259813</c:v>
                </c:pt>
                <c:pt idx="392">
                  <c:v>-2.9388427768892775</c:v>
                </c:pt>
                <c:pt idx="393">
                  <c:v>-2.3288938003157114</c:v>
                </c:pt>
                <c:pt idx="394">
                  <c:v>-2.4133403908078357</c:v>
                </c:pt>
                <c:pt idx="395">
                  <c:v>0.88659235481179266</c:v>
                </c:pt>
                <c:pt idx="396">
                  <c:v>0.20810139573713471</c:v>
                </c:pt>
                <c:pt idx="397">
                  <c:v>-0.41441186492852822</c:v>
                </c:pt>
                <c:pt idx="398">
                  <c:v>1.7887309976234214</c:v>
                </c:pt>
                <c:pt idx="399">
                  <c:v>-6.7013800315713468E-2</c:v>
                </c:pt>
                <c:pt idx="400">
                  <c:v>-7.3689240511917831E-2</c:v>
                </c:pt>
                <c:pt idx="401">
                  <c:v>2.2141789222406061E-2</c:v>
                </c:pt>
                <c:pt idx="402">
                  <c:v>0.24796033236205162</c:v>
                </c:pt>
                <c:pt idx="403">
                  <c:v>-0.16793424051191863</c:v>
                </c:pt>
                <c:pt idx="404">
                  <c:v>-0.33898068613606114</c:v>
                </c:pt>
                <c:pt idx="405">
                  <c:v>-0.64213553634603926</c:v>
                </c:pt>
                <c:pt idx="406">
                  <c:v>-0.96475811388720345</c:v>
                </c:pt>
                <c:pt idx="407">
                  <c:v>-1.376290285462936</c:v>
                </c:pt>
                <c:pt idx="408">
                  <c:v>-0.71657528546293747</c:v>
                </c:pt>
                <c:pt idx="409">
                  <c:v>-1.0172242224681938</c:v>
                </c:pt>
                <c:pt idx="410">
                  <c:v>-0.18125938228562433</c:v>
                </c:pt>
                <c:pt idx="411">
                  <c:v>-0.63248380031571116</c:v>
                </c:pt>
                <c:pt idx="412">
                  <c:v>0.22071747298823396</c:v>
                </c:pt>
                <c:pt idx="413">
                  <c:v>0.34857978310143878</c:v>
                </c:pt>
                <c:pt idx="414">
                  <c:v>7.1467779246439989E-2</c:v>
                </c:pt>
                <c:pt idx="415">
                  <c:v>0.18134964930524333</c:v>
                </c:pt>
                <c:pt idx="416">
                  <c:v>0.74998126317575853</c:v>
                </c:pt>
                <c:pt idx="417">
                  <c:v>0.20475055743357018</c:v>
                </c:pt>
                <c:pt idx="418">
                  <c:v>-0.14176404117784358</c:v>
                </c:pt>
                <c:pt idx="419">
                  <c:v>-0.30750672325154937</c:v>
                </c:pt>
                <c:pt idx="420">
                  <c:v>-0.14800938280777487</c:v>
                </c:pt>
                <c:pt idx="421">
                  <c:v>-2.4771723251546973E-2</c:v>
                </c:pt>
                <c:pt idx="422">
                  <c:v>-0.30750672325154937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6-4A46-A5A8-79934626C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31008"/>
        <c:axId val="241932928"/>
      </c:scatterChart>
      <c:valAx>
        <c:axId val="241931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1932928"/>
        <c:crosses val="autoZero"/>
        <c:crossBetween val="midCat"/>
      </c:valAx>
      <c:valAx>
        <c:axId val="24193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41931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95000"/>
                    <a:lumOff val="5000"/>
                  </a:schemeClr>
                </a:solidFill>
              </a:rPr>
              <a:t>Curtis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'Ht Est 2019'!$J$2</c:f>
              <c:strCache>
                <c:ptCount val="1"/>
                <c:pt idx="0">
                  <c:v>Resíduo Curtis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'Ht Est 2019'!$I$3:$I$543</c:f>
              <c:numCache>
                <c:formatCode>0.000</c:formatCode>
                <c:ptCount val="541"/>
                <c:pt idx="0">
                  <c:v>13.891162268884438</c:v>
                </c:pt>
                <c:pt idx="1">
                  <c:v>12.836475878457355</c:v>
                </c:pt>
                <c:pt idx="2">
                  <c:v>14.893193000350577</c:v>
                </c:pt>
                <c:pt idx="3">
                  <c:v>15.291475721416118</c:v>
                </c:pt>
                <c:pt idx="4">
                  <c:v>15.108366953018782</c:v>
                </c:pt>
                <c:pt idx="5">
                  <c:v>13.049952717183425</c:v>
                </c:pt>
                <c:pt idx="6">
                  <c:v>13.921035781500279</c:v>
                </c:pt>
                <c:pt idx="7">
                  <c:v>15.917072149702866</c:v>
                </c:pt>
                <c:pt idx="8">
                  <c:v>15.615670518459599</c:v>
                </c:pt>
                <c:pt idx="9">
                  <c:v>15.657121570498168</c:v>
                </c:pt>
                <c:pt idx="10">
                  <c:v>15.759015663533097</c:v>
                </c:pt>
                <c:pt idx="11">
                  <c:v>15.657121570498168</c:v>
                </c:pt>
                <c:pt idx="12">
                  <c:v>15.424047520178474</c:v>
                </c:pt>
                <c:pt idx="13">
                  <c:v>16.392050906810805</c:v>
                </c:pt>
                <c:pt idx="14">
                  <c:v>15.917072149702866</c:v>
                </c:pt>
                <c:pt idx="15">
                  <c:v>14.819198824777581</c:v>
                </c:pt>
                <c:pt idx="16">
                  <c:v>15.40222665225771</c:v>
                </c:pt>
                <c:pt idx="17">
                  <c:v>15.838793209272783</c:v>
                </c:pt>
                <c:pt idx="18">
                  <c:v>15.108366953018782</c:v>
                </c:pt>
                <c:pt idx="19">
                  <c:v>14.941880913564436</c:v>
                </c:pt>
                <c:pt idx="20">
                  <c:v>14.941880913564436</c:v>
                </c:pt>
                <c:pt idx="21">
                  <c:v>12.836475878457355</c:v>
                </c:pt>
                <c:pt idx="22">
                  <c:v>15.698173594035257</c:v>
                </c:pt>
                <c:pt idx="23">
                  <c:v>15.974822558701492</c:v>
                </c:pt>
                <c:pt idx="24">
                  <c:v>14.376811722848474</c:v>
                </c:pt>
                <c:pt idx="25">
                  <c:v>12.614926612200293</c:v>
                </c:pt>
                <c:pt idx="26">
                  <c:v>14.843993161387781</c:v>
                </c:pt>
                <c:pt idx="27">
                  <c:v>15.993893393244365</c:v>
                </c:pt>
                <c:pt idx="28">
                  <c:v>16.340061916212321</c:v>
                </c:pt>
                <c:pt idx="29">
                  <c:v>16.012875595664703</c:v>
                </c:pt>
                <c:pt idx="30">
                  <c:v>16.143319319361112</c:v>
                </c:pt>
                <c:pt idx="31">
                  <c:v>15.313848130302882</c:v>
                </c:pt>
                <c:pt idx="32">
                  <c:v>15.246391841281573</c:v>
                </c:pt>
                <c:pt idx="33">
                  <c:v>15.510259482841208</c:v>
                </c:pt>
                <c:pt idx="34">
                  <c:v>16.106478052938662</c:v>
                </c:pt>
                <c:pt idx="35">
                  <c:v>15.336108617151039</c:v>
                </c:pt>
                <c:pt idx="36">
                  <c:v>14.667647686955412</c:v>
                </c:pt>
                <c:pt idx="37">
                  <c:v>15.488865678065729</c:v>
                </c:pt>
                <c:pt idx="38">
                  <c:v>14.96603530790324</c:v>
                </c:pt>
                <c:pt idx="39">
                  <c:v>15.154844319108307</c:v>
                </c:pt>
                <c:pt idx="40">
                  <c:v>14.843993161387781</c:v>
                </c:pt>
                <c:pt idx="41">
                  <c:v>15.177905799053962</c:v>
                </c:pt>
                <c:pt idx="42">
                  <c:v>16.012875595664703</c:v>
                </c:pt>
                <c:pt idx="43">
                  <c:v>14.294419284404791</c:v>
                </c:pt>
                <c:pt idx="44">
                  <c:v>15.154844319108307</c:v>
                </c:pt>
                <c:pt idx="45">
                  <c:v>15.40222665225771</c:v>
                </c:pt>
                <c:pt idx="46">
                  <c:v>15.878117414076453</c:v>
                </c:pt>
                <c:pt idx="47">
                  <c:v>15.779102837010178</c:v>
                </c:pt>
                <c:pt idx="48">
                  <c:v>15.878117414076453</c:v>
                </c:pt>
                <c:pt idx="49">
                  <c:v>15.177905799053962</c:v>
                </c:pt>
                <c:pt idx="50">
                  <c:v>14.322034831541734</c:v>
                </c:pt>
                <c:pt idx="51">
                  <c:v>14.537593572466591</c:v>
                </c:pt>
                <c:pt idx="52">
                  <c:v>16.443351316810205</c:v>
                </c:pt>
                <c:pt idx="53">
                  <c:v>15.510259482841208</c:v>
                </c:pt>
                <c:pt idx="54">
                  <c:v>15.467366259287159</c:v>
                </c:pt>
                <c:pt idx="55">
                  <c:v>14.86865755822248</c:v>
                </c:pt>
                <c:pt idx="56">
                  <c:v>15.917072149702866</c:v>
                </c:pt>
                <c:pt idx="57">
                  <c:v>15.084949302098034</c:v>
                </c:pt>
                <c:pt idx="58">
                  <c:v>16.215998891066722</c:v>
                </c:pt>
                <c:pt idx="59">
                  <c:v>13.769941222287382</c:v>
                </c:pt>
                <c:pt idx="60">
                  <c:v>15.380297074995399</c:v>
                </c:pt>
                <c:pt idx="61">
                  <c:v>15.993893393244365</c:v>
                </c:pt>
                <c:pt idx="62">
                  <c:v>12.652430047323033</c:v>
                </c:pt>
                <c:pt idx="63">
                  <c:v>14.71870204211009</c:v>
                </c:pt>
                <c:pt idx="64">
                  <c:v>16.069296415584407</c:v>
                </c:pt>
                <c:pt idx="65">
                  <c:v>16.012875595664703</c:v>
                </c:pt>
                <c:pt idx="66">
                  <c:v>15.313848130302882</c:v>
                </c:pt>
                <c:pt idx="67">
                  <c:v>14.990064594247604</c:v>
                </c:pt>
                <c:pt idx="68">
                  <c:v>14.266650726674028</c:v>
                </c:pt>
                <c:pt idx="69">
                  <c:v>14.744026181460578</c:v>
                </c:pt>
                <c:pt idx="70">
                  <c:v>14.511159531037139</c:v>
                </c:pt>
                <c:pt idx="71">
                  <c:v>14.154021759942502</c:v>
                </c:pt>
                <c:pt idx="72">
                  <c:v>15.177905799053962</c:v>
                </c:pt>
                <c:pt idx="73">
                  <c:v>12.105119029167417</c:v>
                </c:pt>
                <c:pt idx="74">
                  <c:v>14.86865755822248</c:v>
                </c:pt>
                <c:pt idx="75">
                  <c:v>14.511159531037139</c:v>
                </c:pt>
                <c:pt idx="76">
                  <c:v>14.693242891975935</c:v>
                </c:pt>
                <c:pt idx="77">
                  <c:v>14.693242891975935</c:v>
                </c:pt>
                <c:pt idx="78">
                  <c:v>14.430990939445252</c:v>
                </c:pt>
                <c:pt idx="79">
                  <c:v>15.268990568366521</c:v>
                </c:pt>
                <c:pt idx="80">
                  <c:v>15.084949302098034</c:v>
                </c:pt>
                <c:pt idx="81">
                  <c:v>15.291475721416118</c:v>
                </c:pt>
                <c:pt idx="82">
                  <c:v>16.287370655304017</c:v>
                </c:pt>
                <c:pt idx="83">
                  <c:v>16.143319319361112</c:v>
                </c:pt>
                <c:pt idx="84">
                  <c:v>15.955662483487895</c:v>
                </c:pt>
                <c:pt idx="85">
                  <c:v>16.012875595664703</c:v>
                </c:pt>
                <c:pt idx="86">
                  <c:v>15.955662483487895</c:v>
                </c:pt>
                <c:pt idx="87">
                  <c:v>15.291475721416118</c:v>
                </c:pt>
                <c:pt idx="88">
                  <c:v>14.349498578277675</c:v>
                </c:pt>
                <c:pt idx="89">
                  <c:v>13.800508374682005</c:v>
                </c:pt>
                <c:pt idx="90">
                  <c:v>14.794273553756359</c:v>
                </c:pt>
                <c:pt idx="91">
                  <c:v>14.563885075520359</c:v>
                </c:pt>
                <c:pt idx="92">
                  <c:v>14.009642455548271</c:v>
                </c:pt>
                <c:pt idx="93">
                  <c:v>15.510259482841208</c:v>
                </c:pt>
                <c:pt idx="94">
                  <c:v>14.457859349341193</c:v>
                </c:pt>
                <c:pt idx="95">
                  <c:v>13.322729239795269</c:v>
                </c:pt>
                <c:pt idx="96">
                  <c:v>14.744026181460578</c:v>
                </c:pt>
                <c:pt idx="97">
                  <c:v>14.693242891975935</c:v>
                </c:pt>
                <c:pt idx="98">
                  <c:v>15.131664996497465</c:v>
                </c:pt>
                <c:pt idx="99">
                  <c:v>15.223678702454578</c:v>
                </c:pt>
                <c:pt idx="100">
                  <c:v>13.550932165070693</c:v>
                </c:pt>
                <c:pt idx="101">
                  <c:v>14.917600463380378</c:v>
                </c:pt>
                <c:pt idx="102">
                  <c:v>14.71870204211009</c:v>
                </c:pt>
                <c:pt idx="103">
                  <c:v>16.03176976914893</c:v>
                </c:pt>
                <c:pt idx="104">
                  <c:v>16.493976490763298</c:v>
                </c:pt>
                <c:pt idx="105">
                  <c:v>16.050576511578221</c:v>
                </c:pt>
                <c:pt idx="106">
                  <c:v>16.197952971699724</c:v>
                </c:pt>
                <c:pt idx="107">
                  <c:v>16.689980212800808</c:v>
                </c:pt>
                <c:pt idx="108">
                  <c:v>14.376811722848474</c:v>
                </c:pt>
                <c:pt idx="109">
                  <c:v>14.667647686955412</c:v>
                </c:pt>
                <c:pt idx="110">
                  <c:v>11.682760009217644</c:v>
                </c:pt>
                <c:pt idx="111">
                  <c:v>15.955662483487895</c:v>
                </c:pt>
                <c:pt idx="112">
                  <c:v>15.313848130302882</c:v>
                </c:pt>
                <c:pt idx="113">
                  <c:v>15.061411148696104</c:v>
                </c:pt>
                <c:pt idx="114">
                  <c:v>15.738832184609114</c:v>
                </c:pt>
                <c:pt idx="115">
                  <c:v>15.615670518459599</c:v>
                </c:pt>
                <c:pt idx="116">
                  <c:v>15.818990947433432</c:v>
                </c:pt>
                <c:pt idx="117">
                  <c:v>16.374798421064032</c:v>
                </c:pt>
                <c:pt idx="118">
                  <c:v>15.698173594035257</c:v>
                </c:pt>
                <c:pt idx="119">
                  <c:v>15.698173594035257</c:v>
                </c:pt>
                <c:pt idx="120">
                  <c:v>15.858501815579791</c:v>
                </c:pt>
                <c:pt idx="121">
                  <c:v>14.238727936066054</c:v>
                </c:pt>
                <c:pt idx="122">
                  <c:v>15.878117414076453</c:v>
                </c:pt>
                <c:pt idx="123">
                  <c:v>15.897640646707705</c:v>
                </c:pt>
                <c:pt idx="124">
                  <c:v>15.552733267807845</c:v>
                </c:pt>
                <c:pt idx="125">
                  <c:v>15.615670518459599</c:v>
                </c:pt>
                <c:pt idx="126">
                  <c:v>14.819198824777581</c:v>
                </c:pt>
                <c:pt idx="127">
                  <c:v>15.177905799053962</c:v>
                </c:pt>
                <c:pt idx="128">
                  <c:v>15.615670518459599</c:v>
                </c:pt>
                <c:pt idx="129">
                  <c:v>15.531548429705616</c:v>
                </c:pt>
                <c:pt idx="130">
                  <c:v>15.223678702454578</c:v>
                </c:pt>
                <c:pt idx="131">
                  <c:v>13.049952717183425</c:v>
                </c:pt>
                <c:pt idx="132">
                  <c:v>15.878117414076453</c:v>
                </c:pt>
                <c:pt idx="133">
                  <c:v>15.759015663533097</c:v>
                </c:pt>
                <c:pt idx="134">
                  <c:v>15.779102837010178</c:v>
                </c:pt>
                <c:pt idx="135">
                  <c:v>15.154844319108307</c:v>
                </c:pt>
                <c:pt idx="136">
                  <c:v>14.794273553756359</c:v>
                </c:pt>
                <c:pt idx="137">
                  <c:v>14.819198824777581</c:v>
                </c:pt>
                <c:pt idx="138">
                  <c:v>13.708274459998066</c:v>
                </c:pt>
                <c:pt idx="139">
                  <c:v>16.322576878794742</c:v>
                </c:pt>
                <c:pt idx="140">
                  <c:v>16.460300751771513</c:v>
                </c:pt>
                <c:pt idx="141">
                  <c:v>16.737418007132639</c:v>
                </c:pt>
                <c:pt idx="142">
                  <c:v>16.543939438532412</c:v>
                </c:pt>
                <c:pt idx="143">
                  <c:v>16.374798421064032</c:v>
                </c:pt>
                <c:pt idx="144">
                  <c:v>16.106478052938662</c:v>
                </c:pt>
                <c:pt idx="145">
                  <c:v>15.636446276758083</c:v>
                </c:pt>
                <c:pt idx="146">
                  <c:v>15.40222665225771</c:v>
                </c:pt>
                <c:pt idx="147">
                  <c:v>13.582769579421266</c:v>
                </c:pt>
                <c:pt idx="148">
                  <c:v>9.9026628853861229</c:v>
                </c:pt>
                <c:pt idx="149">
                  <c:v>15.246391841281573</c:v>
                </c:pt>
                <c:pt idx="150">
                  <c:v>14.009642455548271</c:v>
                </c:pt>
                <c:pt idx="151">
                  <c:v>14.154021759942502</c:v>
                </c:pt>
                <c:pt idx="152">
                  <c:v>15.838793209272783</c:v>
                </c:pt>
                <c:pt idx="153">
                  <c:v>15.177905799053962</c:v>
                </c:pt>
                <c:pt idx="154">
                  <c:v>15.677697108721404</c:v>
                </c:pt>
                <c:pt idx="155">
                  <c:v>15.246391841281573</c:v>
                </c:pt>
                <c:pt idx="156">
                  <c:v>13.221977115304686</c:v>
                </c:pt>
                <c:pt idx="157">
                  <c:v>15.718551722682383</c:v>
                </c:pt>
                <c:pt idx="158">
                  <c:v>16.980522754738573</c:v>
                </c:pt>
                <c:pt idx="159">
                  <c:v>16.197952971699724</c:v>
                </c:pt>
                <c:pt idx="160">
                  <c:v>16.593252845395202</c:v>
                </c:pt>
                <c:pt idx="161">
                  <c:v>16.705860386622554</c:v>
                </c:pt>
                <c:pt idx="162">
                  <c:v>16.753096300733674</c:v>
                </c:pt>
                <c:pt idx="163">
                  <c:v>16.251846076692402</c:v>
                </c:pt>
                <c:pt idx="164">
                  <c:v>17.038815038182896</c:v>
                </c:pt>
                <c:pt idx="165">
                  <c:v>17.634368876043897</c:v>
                </c:pt>
                <c:pt idx="166">
                  <c:v>16.16161374083045</c:v>
                </c:pt>
                <c:pt idx="167">
                  <c:v>15.177905799053962</c:v>
                </c:pt>
                <c:pt idx="168">
                  <c:v>12.53920922777143</c:v>
                </c:pt>
                <c:pt idx="169">
                  <c:v>16.576886444338232</c:v>
                </c:pt>
                <c:pt idx="170">
                  <c:v>16.891259674369469</c:v>
                </c:pt>
                <c:pt idx="171">
                  <c:v>16.460300751771513</c:v>
                </c:pt>
                <c:pt idx="172">
                  <c:v>16.426326858375788</c:v>
                </c:pt>
                <c:pt idx="173">
                  <c:v>11.682760009217644</c:v>
                </c:pt>
                <c:pt idx="174">
                  <c:v>16.106478052938662</c:v>
                </c:pt>
                <c:pt idx="175">
                  <c:v>17.053239417442246</c:v>
                </c:pt>
                <c:pt idx="176">
                  <c:v>17.110352850804933</c:v>
                </c:pt>
                <c:pt idx="177">
                  <c:v>16.16161374083045</c:v>
                </c:pt>
                <c:pt idx="178">
                  <c:v>11.63897485862045</c:v>
                </c:pt>
                <c:pt idx="179">
                  <c:v>16.215998891066722</c:v>
                </c:pt>
                <c:pt idx="180">
                  <c:v>17.166548410339786</c:v>
                </c:pt>
                <c:pt idx="181">
                  <c:v>17.138563995454785</c:v>
                </c:pt>
                <c:pt idx="182">
                  <c:v>17.316527847690832</c:v>
                </c:pt>
                <c:pt idx="183">
                  <c:v>16.674031892826623</c:v>
                </c:pt>
                <c:pt idx="184">
                  <c:v>16.705860386622554</c:v>
                </c:pt>
                <c:pt idx="185">
                  <c:v>15.917072149702866</c:v>
                </c:pt>
                <c:pt idx="186">
                  <c:v>16.197952971699724</c:v>
                </c:pt>
                <c:pt idx="187">
                  <c:v>16.069296415584407</c:v>
                </c:pt>
                <c:pt idx="188">
                  <c:v>16.233963078374352</c:v>
                </c:pt>
                <c:pt idx="189">
                  <c:v>16.460300751771513</c:v>
                </c:pt>
                <c:pt idx="190">
                  <c:v>15.818990947433432</c:v>
                </c:pt>
                <c:pt idx="191">
                  <c:v>16.861006690552134</c:v>
                </c:pt>
                <c:pt idx="192">
                  <c:v>16.965799176232515</c:v>
                </c:pt>
                <c:pt idx="193">
                  <c:v>15.799094376500435</c:v>
                </c:pt>
                <c:pt idx="194">
                  <c:v>16.876164795486641</c:v>
                </c:pt>
                <c:pt idx="195">
                  <c:v>16.179824772477893</c:v>
                </c:pt>
                <c:pt idx="196">
                  <c:v>15.177905799053962</c:v>
                </c:pt>
                <c:pt idx="197">
                  <c:v>15.818990947433432</c:v>
                </c:pt>
                <c:pt idx="198">
                  <c:v>17.067605036456044</c:v>
                </c:pt>
                <c:pt idx="199">
                  <c:v>17.166548410339786</c:v>
                </c:pt>
                <c:pt idx="200">
                  <c:v>17.152584375287372</c:v>
                </c:pt>
                <c:pt idx="201">
                  <c:v>17.124486933842512</c:v>
                </c:pt>
                <c:pt idx="202">
                  <c:v>17.110352850804933</c:v>
                </c:pt>
                <c:pt idx="203">
                  <c:v>16.543939438532412</c:v>
                </c:pt>
                <c:pt idx="204">
                  <c:v>10.123123769272791</c:v>
                </c:pt>
                <c:pt idx="205">
                  <c:v>15.718551722682383</c:v>
                </c:pt>
                <c:pt idx="206">
                  <c:v>15.291475721416118</c:v>
                </c:pt>
                <c:pt idx="207">
                  <c:v>16.197952971699724</c:v>
                </c:pt>
                <c:pt idx="208">
                  <c:v>15.336108617151039</c:v>
                </c:pt>
                <c:pt idx="209">
                  <c:v>14.238727936066054</c:v>
                </c:pt>
                <c:pt idx="210">
                  <c:v>16.287370655304017</c:v>
                </c:pt>
                <c:pt idx="211">
                  <c:v>16.460300751771513</c:v>
                </c:pt>
                <c:pt idx="212">
                  <c:v>15.552733267807845</c:v>
                </c:pt>
                <c:pt idx="213">
                  <c:v>15.897640646707705</c:v>
                </c:pt>
                <c:pt idx="214">
                  <c:v>15.677697108721404</c:v>
                </c:pt>
                <c:pt idx="215">
                  <c:v>15.510259482841208</c:v>
                </c:pt>
                <c:pt idx="216">
                  <c:v>15.488865678065729</c:v>
                </c:pt>
                <c:pt idx="217">
                  <c:v>16.543939438532412</c:v>
                </c:pt>
                <c:pt idx="218">
                  <c:v>16.705860386622554</c:v>
                </c:pt>
                <c:pt idx="219">
                  <c:v>16.861006690552134</c:v>
                </c:pt>
                <c:pt idx="220">
                  <c:v>16.527357913684494</c:v>
                </c:pt>
                <c:pt idx="221">
                  <c:v>16.951014658072321</c:v>
                </c:pt>
                <c:pt idx="222">
                  <c:v>16.443351316810205</c:v>
                </c:pt>
                <c:pt idx="223">
                  <c:v>12.908511215071899</c:v>
                </c:pt>
                <c:pt idx="224">
                  <c:v>16.861006690552134</c:v>
                </c:pt>
                <c:pt idx="225">
                  <c:v>16.374798421064032</c:v>
                </c:pt>
                <c:pt idx="226">
                  <c:v>13.645887917514514</c:v>
                </c:pt>
                <c:pt idx="227">
                  <c:v>16.179824772477893</c:v>
                </c:pt>
                <c:pt idx="228">
                  <c:v>15.177905799053962</c:v>
                </c:pt>
                <c:pt idx="229">
                  <c:v>16.143319319361112</c:v>
                </c:pt>
                <c:pt idx="230">
                  <c:v>15.993893393244365</c:v>
                </c:pt>
                <c:pt idx="231">
                  <c:v>15.40222665225771</c:v>
                </c:pt>
                <c:pt idx="232">
                  <c:v>15.336108617151039</c:v>
                </c:pt>
                <c:pt idx="233">
                  <c:v>16.287370655304017</c:v>
                </c:pt>
                <c:pt idx="234">
                  <c:v>15.40222665225771</c:v>
                </c:pt>
                <c:pt idx="235">
                  <c:v>16.721672843001247</c:v>
                </c:pt>
                <c:pt idx="236">
                  <c:v>16.197952971699724</c:v>
                </c:pt>
                <c:pt idx="237">
                  <c:v>17.138563995454785</c:v>
                </c:pt>
                <c:pt idx="238">
                  <c:v>17.498271637723498</c:v>
                </c:pt>
                <c:pt idx="239">
                  <c:v>17.249167925113593</c:v>
                </c:pt>
                <c:pt idx="240">
                  <c:v>16.78425394602564</c:v>
                </c:pt>
                <c:pt idx="241">
                  <c:v>15.40222665225771</c:v>
                </c:pt>
                <c:pt idx="242">
                  <c:v>15.108366953018782</c:v>
                </c:pt>
                <c:pt idx="243">
                  <c:v>15.358257996421429</c:v>
                </c:pt>
                <c:pt idx="244">
                  <c:v>14.563885075520359</c:v>
                </c:pt>
                <c:pt idx="245">
                  <c:v>13.119388626527574</c:v>
                </c:pt>
                <c:pt idx="246">
                  <c:v>15.424047520178474</c:v>
                </c:pt>
                <c:pt idx="247">
                  <c:v>14.667647686955412</c:v>
                </c:pt>
                <c:pt idx="248">
                  <c:v>14.154021759942502</c:v>
                </c:pt>
                <c:pt idx="249">
                  <c:v>14.917600463380378</c:v>
                </c:pt>
                <c:pt idx="250">
                  <c:v>14.990064594247604</c:v>
                </c:pt>
                <c:pt idx="251">
                  <c:v>14.843993161387781</c:v>
                </c:pt>
                <c:pt idx="252">
                  <c:v>16.322576878794742</c:v>
                </c:pt>
                <c:pt idx="253">
                  <c:v>14.941880913564436</c:v>
                </c:pt>
                <c:pt idx="254">
                  <c:v>15.510259482841208</c:v>
                </c:pt>
                <c:pt idx="255">
                  <c:v>15.759015663533097</c:v>
                </c:pt>
                <c:pt idx="256">
                  <c:v>16.215998891066722</c:v>
                </c:pt>
                <c:pt idx="257">
                  <c:v>16.012875595664703</c:v>
                </c:pt>
                <c:pt idx="258">
                  <c:v>16.03176976914893</c:v>
                </c:pt>
                <c:pt idx="259">
                  <c:v>16.493976490763298</c:v>
                </c:pt>
                <c:pt idx="260">
                  <c:v>14.86865755822248</c:v>
                </c:pt>
                <c:pt idx="261">
                  <c:v>15.061411148696104</c:v>
                </c:pt>
                <c:pt idx="262">
                  <c:v>15.177905799053962</c:v>
                </c:pt>
                <c:pt idx="263">
                  <c:v>13.861117470156428</c:v>
                </c:pt>
                <c:pt idx="264">
                  <c:v>15.061411148696104</c:v>
                </c:pt>
                <c:pt idx="265">
                  <c:v>14.917600463380378</c:v>
                </c:pt>
                <c:pt idx="266">
                  <c:v>15.268990568366521</c:v>
                </c:pt>
                <c:pt idx="267">
                  <c:v>10.068591779214685</c:v>
                </c:pt>
                <c:pt idx="268">
                  <c:v>15.878117414076453</c:v>
                </c:pt>
                <c:pt idx="269">
                  <c:v>14.96603530790324</c:v>
                </c:pt>
                <c:pt idx="270">
                  <c:v>15.615670518459599</c:v>
                </c:pt>
                <c:pt idx="271">
                  <c:v>14.941880913564436</c:v>
                </c:pt>
                <c:pt idx="272">
                  <c:v>15.698173594035257</c:v>
                </c:pt>
                <c:pt idx="273">
                  <c:v>15.818990947433432</c:v>
                </c:pt>
                <c:pt idx="274">
                  <c:v>16.179824772477893</c:v>
                </c:pt>
                <c:pt idx="275">
                  <c:v>16.322576878794742</c:v>
                </c:pt>
                <c:pt idx="276">
                  <c:v>16.143319319361112</c:v>
                </c:pt>
                <c:pt idx="277">
                  <c:v>16.197952971699724</c:v>
                </c:pt>
                <c:pt idx="278">
                  <c:v>14.457859349341193</c:v>
                </c:pt>
                <c:pt idx="279">
                  <c:v>14.794273553756359</c:v>
                </c:pt>
                <c:pt idx="280">
                  <c:v>15.013969711399971</c:v>
                </c:pt>
                <c:pt idx="281">
                  <c:v>16.087930068605186</c:v>
                </c:pt>
                <c:pt idx="282">
                  <c:v>15.897640646707705</c:v>
                </c:pt>
                <c:pt idx="283">
                  <c:v>15.878117414076453</c:v>
                </c:pt>
                <c:pt idx="284">
                  <c:v>15.424047520178474</c:v>
                </c:pt>
                <c:pt idx="285">
                  <c:v>14.76921634401465</c:v>
                </c:pt>
                <c:pt idx="286">
                  <c:v>14.430990939445252</c:v>
                </c:pt>
                <c:pt idx="287">
                  <c:v>13.921035781500279</c:v>
                </c:pt>
                <c:pt idx="288">
                  <c:v>15.154844319108307</c:v>
                </c:pt>
                <c:pt idx="289">
                  <c:v>16.527357913684494</c:v>
                </c:pt>
                <c:pt idx="290">
                  <c:v>15.955662483487895</c:v>
                </c:pt>
                <c:pt idx="291">
                  <c:v>14.693242891975935</c:v>
                </c:pt>
                <c:pt idx="292">
                  <c:v>15.718551722682383</c:v>
                </c:pt>
                <c:pt idx="293">
                  <c:v>16.641929081802466</c:v>
                </c:pt>
                <c:pt idx="294">
                  <c:v>14.590035147423416</c:v>
                </c:pt>
                <c:pt idx="295">
                  <c:v>15.615670518459599</c:v>
                </c:pt>
                <c:pt idx="296">
                  <c:v>16.16161374083045</c:v>
                </c:pt>
                <c:pt idx="297">
                  <c:v>16.03176976914893</c:v>
                </c:pt>
                <c:pt idx="298">
                  <c:v>14.294419284404791</c:v>
                </c:pt>
                <c:pt idx="299">
                  <c:v>16.233963078374352</c:v>
                </c:pt>
                <c:pt idx="300">
                  <c:v>16.179824772477893</c:v>
                </c:pt>
                <c:pt idx="301">
                  <c:v>14.794273553756359</c:v>
                </c:pt>
                <c:pt idx="302">
                  <c:v>14.86865755822248</c:v>
                </c:pt>
                <c:pt idx="303">
                  <c:v>14.376811722848474</c:v>
                </c:pt>
                <c:pt idx="304">
                  <c:v>15.037751589214519</c:v>
                </c:pt>
                <c:pt idx="305">
                  <c:v>14.86865755822248</c:v>
                </c:pt>
                <c:pt idx="306">
                  <c:v>15.200850306257687</c:v>
                </c:pt>
                <c:pt idx="307">
                  <c:v>14.96603530790324</c:v>
                </c:pt>
                <c:pt idx="308">
                  <c:v>15.108366953018782</c:v>
                </c:pt>
                <c:pt idx="309">
                  <c:v>14.457859349341193</c:v>
                </c:pt>
                <c:pt idx="310">
                  <c:v>14.794273553756359</c:v>
                </c:pt>
                <c:pt idx="311">
                  <c:v>13.08477622016126</c:v>
                </c:pt>
                <c:pt idx="312">
                  <c:v>15.40222665225771</c:v>
                </c:pt>
                <c:pt idx="313">
                  <c:v>14.322034831541734</c:v>
                </c:pt>
                <c:pt idx="314">
                  <c:v>12.064113720829077</c:v>
                </c:pt>
                <c:pt idx="315">
                  <c:v>13.891162268884438</c:v>
                </c:pt>
                <c:pt idx="316">
                  <c:v>14.154021759942502</c:v>
                </c:pt>
                <c:pt idx="317">
                  <c:v>15.897640646707705</c:v>
                </c:pt>
                <c:pt idx="318">
                  <c:v>16.03176976914893</c:v>
                </c:pt>
                <c:pt idx="319">
                  <c:v>16.576886444338232</c:v>
                </c:pt>
                <c:pt idx="320">
                  <c:v>16.815149084340291</c:v>
                </c:pt>
                <c:pt idx="321">
                  <c:v>16.106478052938662</c:v>
                </c:pt>
                <c:pt idx="322">
                  <c:v>15.974822558701492</c:v>
                </c:pt>
                <c:pt idx="323">
                  <c:v>15.200850306257687</c:v>
                </c:pt>
                <c:pt idx="324">
                  <c:v>14.210649678071956</c:v>
                </c:pt>
                <c:pt idx="325">
                  <c:v>16.012875595664703</c:v>
                </c:pt>
                <c:pt idx="326">
                  <c:v>14.819198824777581</c:v>
                </c:pt>
                <c:pt idx="327">
                  <c:v>14.76921634401465</c:v>
                </c:pt>
                <c:pt idx="328">
                  <c:v>15.657121570498168</c:v>
                </c:pt>
                <c:pt idx="329">
                  <c:v>15.818990947433432</c:v>
                </c:pt>
                <c:pt idx="330">
                  <c:v>13.049952717183425</c:v>
                </c:pt>
                <c:pt idx="331">
                  <c:v>15.573814739429007</c:v>
                </c:pt>
                <c:pt idx="332">
                  <c:v>15.44576046339407</c:v>
                </c:pt>
                <c:pt idx="333">
                  <c:v>15.200850306257687</c:v>
                </c:pt>
                <c:pt idx="334">
                  <c:v>15.993893393244365</c:v>
                </c:pt>
                <c:pt idx="335">
                  <c:v>15.291475721416118</c:v>
                </c:pt>
                <c:pt idx="336">
                  <c:v>15.177905799053962</c:v>
                </c:pt>
                <c:pt idx="337">
                  <c:v>15.291475721416118</c:v>
                </c:pt>
                <c:pt idx="338">
                  <c:v>16.543939438532412</c:v>
                </c:pt>
                <c:pt idx="339">
                  <c:v>16.357468926525108</c:v>
                </c:pt>
                <c:pt idx="340">
                  <c:v>16.106478052938662</c:v>
                </c:pt>
                <c:pt idx="341">
                  <c:v>16.374798421064032</c:v>
                </c:pt>
                <c:pt idx="342">
                  <c:v>16.374798421064032</c:v>
                </c:pt>
                <c:pt idx="343">
                  <c:v>14.86865755822248</c:v>
                </c:pt>
                <c:pt idx="344">
                  <c:v>13.950739400252877</c:v>
                </c:pt>
                <c:pt idx="345">
                  <c:v>14.76921634401465</c:v>
                </c:pt>
                <c:pt idx="346">
                  <c:v>15.336108617151039</c:v>
                </c:pt>
                <c:pt idx="347">
                  <c:v>14.76921634401465</c:v>
                </c:pt>
                <c:pt idx="348">
                  <c:v>15.44576046339407</c:v>
                </c:pt>
                <c:pt idx="349">
                  <c:v>14.76921634401465</c:v>
                </c:pt>
                <c:pt idx="350">
                  <c:v>16.233963078374352</c:v>
                </c:pt>
                <c:pt idx="351">
                  <c:v>15.336108617151039</c:v>
                </c:pt>
                <c:pt idx="352">
                  <c:v>15.246391841281573</c:v>
                </c:pt>
                <c:pt idx="353">
                  <c:v>15.291475721416118</c:v>
                </c:pt>
                <c:pt idx="354">
                  <c:v>16.143319319361112</c:v>
                </c:pt>
                <c:pt idx="355">
                  <c:v>16.426326858375788</c:v>
                </c:pt>
                <c:pt idx="356">
                  <c:v>16.409226886442536</c:v>
                </c:pt>
                <c:pt idx="357">
                  <c:v>16.409226886442536</c:v>
                </c:pt>
                <c:pt idx="358">
                  <c:v>16.197952971699724</c:v>
                </c:pt>
                <c:pt idx="359">
                  <c:v>15.061411148696104</c:v>
                </c:pt>
                <c:pt idx="360">
                  <c:v>14.667647686955412</c:v>
                </c:pt>
                <c:pt idx="361">
                  <c:v>13.454288219257283</c:v>
                </c:pt>
                <c:pt idx="362">
                  <c:v>15.615670518459599</c:v>
                </c:pt>
                <c:pt idx="363">
                  <c:v>15.818990947433432</c:v>
                </c:pt>
                <c:pt idx="364">
                  <c:v>15.467366259287159</c:v>
                </c:pt>
                <c:pt idx="365">
                  <c:v>13.614420983432034</c:v>
                </c:pt>
                <c:pt idx="366">
                  <c:v>16.251846076692402</c:v>
                </c:pt>
                <c:pt idx="367">
                  <c:v>15.759015663533097</c:v>
                </c:pt>
                <c:pt idx="368">
                  <c:v>11.981299636800015</c:v>
                </c:pt>
                <c:pt idx="369">
                  <c:v>15.878117414076453</c:v>
                </c:pt>
                <c:pt idx="370">
                  <c:v>13.289346367768463</c:v>
                </c:pt>
                <c:pt idx="371">
                  <c:v>15.615670518459599</c:v>
                </c:pt>
                <c:pt idx="372">
                  <c:v>14.990064594247604</c:v>
                </c:pt>
                <c:pt idx="373">
                  <c:v>15.108366953018782</c:v>
                </c:pt>
                <c:pt idx="374">
                  <c:v>15.858501815579791</c:v>
                </c:pt>
                <c:pt idx="375">
                  <c:v>16.658014994441569</c:v>
                </c:pt>
                <c:pt idx="376">
                  <c:v>16.560448794759324</c:v>
                </c:pt>
                <c:pt idx="377">
                  <c:v>16.510703754356435</c:v>
                </c:pt>
                <c:pt idx="378">
                  <c:v>12.384873809313673</c:v>
                </c:pt>
                <c:pt idx="379">
                  <c:v>13.289346367768463</c:v>
                </c:pt>
                <c:pt idx="380">
                  <c:v>12.689699379092559</c:v>
                </c:pt>
                <c:pt idx="381">
                  <c:v>12.97966515375999</c:v>
                </c:pt>
                <c:pt idx="382">
                  <c:v>13.454288219257283</c:v>
                </c:pt>
                <c:pt idx="383">
                  <c:v>15.108366953018782</c:v>
                </c:pt>
                <c:pt idx="384">
                  <c:v>11.812390372642321</c:v>
                </c:pt>
                <c:pt idx="385">
                  <c:v>14.71870204211009</c:v>
                </c:pt>
                <c:pt idx="386">
                  <c:v>14.067882296411565</c:v>
                </c:pt>
                <c:pt idx="387">
                  <c:v>10.597049607421452</c:v>
                </c:pt>
                <c:pt idx="388">
                  <c:v>14.238727936066054</c:v>
                </c:pt>
                <c:pt idx="389">
                  <c:v>14.76921634401465</c:v>
                </c:pt>
                <c:pt idx="390">
                  <c:v>15.759015663533097</c:v>
                </c:pt>
                <c:pt idx="391">
                  <c:v>15.858501815579791</c:v>
                </c:pt>
                <c:pt idx="392">
                  <c:v>15.838793209272783</c:v>
                </c:pt>
                <c:pt idx="393">
                  <c:v>16.143319319361112</c:v>
                </c:pt>
                <c:pt idx="394">
                  <c:v>15.759015663533097</c:v>
                </c:pt>
                <c:pt idx="395">
                  <c:v>13.454288219257283</c:v>
                </c:pt>
                <c:pt idx="396">
                  <c:v>14.86865755822248</c:v>
                </c:pt>
                <c:pt idx="397">
                  <c:v>13.800508374682005</c:v>
                </c:pt>
                <c:pt idx="398">
                  <c:v>13.454288219257283</c:v>
                </c:pt>
                <c:pt idx="399">
                  <c:v>15.246391841281573</c:v>
                </c:pt>
                <c:pt idx="400">
                  <c:v>15.878117414076453</c:v>
                </c:pt>
                <c:pt idx="401">
                  <c:v>10.994125402297163</c:v>
                </c:pt>
                <c:pt idx="402">
                  <c:v>15.336108617151039</c:v>
                </c:pt>
                <c:pt idx="403">
                  <c:v>15.223678702454578</c:v>
                </c:pt>
                <c:pt idx="404">
                  <c:v>14.794273553756359</c:v>
                </c:pt>
                <c:pt idx="405">
                  <c:v>15.510259482841208</c:v>
                </c:pt>
                <c:pt idx="406">
                  <c:v>10.337450902487507</c:v>
                </c:pt>
                <c:pt idx="407">
                  <c:v>14.563885075520359</c:v>
                </c:pt>
                <c:pt idx="408">
                  <c:v>16.050576511578221</c:v>
                </c:pt>
                <c:pt idx="409">
                  <c:v>15.223678702454578</c:v>
                </c:pt>
                <c:pt idx="410">
                  <c:v>16.409226886442536</c:v>
                </c:pt>
                <c:pt idx="411">
                  <c:v>16.576886444338232</c:v>
                </c:pt>
                <c:pt idx="412">
                  <c:v>16.179824772477893</c:v>
                </c:pt>
                <c:pt idx="413">
                  <c:v>14.563885075520359</c:v>
                </c:pt>
                <c:pt idx="414">
                  <c:v>14.76921634401465</c:v>
                </c:pt>
                <c:pt idx="415">
                  <c:v>15.291475721416118</c:v>
                </c:pt>
                <c:pt idx="416">
                  <c:v>14.86865755822248</c:v>
                </c:pt>
                <c:pt idx="417">
                  <c:v>13.950739400252877</c:v>
                </c:pt>
                <c:pt idx="418">
                  <c:v>16.050576511578221</c:v>
                </c:pt>
                <c:pt idx="419">
                  <c:v>14.667647686955412</c:v>
                </c:pt>
                <c:pt idx="420">
                  <c:v>14.125469568427409</c:v>
                </c:pt>
                <c:pt idx="421">
                  <c:v>9.9583646401933734</c:v>
                </c:pt>
                <c:pt idx="422">
                  <c:v>15.759015663533097</c:v>
                </c:pt>
                <c:pt idx="423">
                  <c:v>11.812390372642321</c:v>
                </c:pt>
                <c:pt idx="424">
                  <c:v>16.143319319361112</c:v>
                </c:pt>
                <c:pt idx="425">
                  <c:v>17.180456434990592</c:v>
                </c:pt>
                <c:pt idx="426">
                  <c:v>16.322576878794742</c:v>
                </c:pt>
                <c:pt idx="427">
                  <c:v>16.322576878794742</c:v>
                </c:pt>
                <c:pt idx="428">
                  <c:v>17.343102162149805</c:v>
                </c:pt>
                <c:pt idx="429">
                  <c:v>15.779102837010178</c:v>
                </c:pt>
                <c:pt idx="430">
                  <c:v>15.336108617151039</c:v>
                </c:pt>
                <c:pt idx="431">
                  <c:v>16.215998891066722</c:v>
                </c:pt>
                <c:pt idx="432">
                  <c:v>14.266650726674028</c:v>
                </c:pt>
                <c:pt idx="433">
                  <c:v>15.818990947433432</c:v>
                </c:pt>
                <c:pt idx="434">
                  <c:v>15.718551722682383</c:v>
                </c:pt>
                <c:pt idx="435">
                  <c:v>16.233963078374352</c:v>
                </c:pt>
                <c:pt idx="436">
                  <c:v>16.374798421064032</c:v>
                </c:pt>
                <c:pt idx="437">
                  <c:v>15.510259482841208</c:v>
                </c:pt>
                <c:pt idx="438">
                  <c:v>15.657121570498168</c:v>
                </c:pt>
                <c:pt idx="439">
                  <c:v>14.563885075520359</c:v>
                </c:pt>
                <c:pt idx="440">
                  <c:v>15.917072149702866</c:v>
                </c:pt>
                <c:pt idx="441">
                  <c:v>16.322576878794742</c:v>
                </c:pt>
                <c:pt idx="442">
                  <c:v>15.177905799053962</c:v>
                </c:pt>
                <c:pt idx="443">
                  <c:v>16.705860386622554</c:v>
                </c:pt>
                <c:pt idx="444">
                  <c:v>16.493976490763298</c:v>
                </c:pt>
                <c:pt idx="445">
                  <c:v>16.510703754356435</c:v>
                </c:pt>
                <c:pt idx="446">
                  <c:v>16.374798421064032</c:v>
                </c:pt>
                <c:pt idx="447">
                  <c:v>14.294419284404791</c:v>
                </c:pt>
                <c:pt idx="448">
                  <c:v>11.277966953789262</c:v>
                </c:pt>
                <c:pt idx="449">
                  <c:v>12.462530610384665</c:v>
                </c:pt>
                <c:pt idx="450">
                  <c:v>12.462530610384665</c:v>
                </c:pt>
                <c:pt idx="451">
                  <c:v>14.71870204211009</c:v>
                </c:pt>
                <c:pt idx="452">
                  <c:v>13.421691042782863</c:v>
                </c:pt>
                <c:pt idx="453">
                  <c:v>14.430990939445252</c:v>
                </c:pt>
                <c:pt idx="454">
                  <c:v>16.443351316810205</c:v>
                </c:pt>
                <c:pt idx="455">
                  <c:v>13.355913198590978</c:v>
                </c:pt>
                <c:pt idx="456">
                  <c:v>15.573814739429007</c:v>
                </c:pt>
                <c:pt idx="457">
                  <c:v>16.087930068605186</c:v>
                </c:pt>
                <c:pt idx="458">
                  <c:v>16.460300751771513</c:v>
                </c:pt>
                <c:pt idx="459">
                  <c:v>16.705860386622554</c:v>
                </c:pt>
                <c:pt idx="460">
                  <c:v>16.374798421064032</c:v>
                </c:pt>
                <c:pt idx="461">
                  <c:v>14.744026181460578</c:v>
                </c:pt>
                <c:pt idx="462">
                  <c:v>14.86865755822248</c:v>
                </c:pt>
                <c:pt idx="463">
                  <c:v>15.013969711399971</c:v>
                </c:pt>
                <c:pt idx="464">
                  <c:v>14.76921634401465</c:v>
                </c:pt>
                <c:pt idx="465">
                  <c:v>15.013969711399971</c:v>
                </c:pt>
                <c:pt idx="466">
                  <c:v>15.061411148696104</c:v>
                </c:pt>
                <c:pt idx="467">
                  <c:v>14.990064594247604</c:v>
                </c:pt>
                <c:pt idx="468">
                  <c:v>15.177905799053962</c:v>
                </c:pt>
                <c:pt idx="469">
                  <c:v>15.358257996421429</c:v>
                </c:pt>
                <c:pt idx="470">
                  <c:v>14.86865755822248</c:v>
                </c:pt>
                <c:pt idx="471">
                  <c:v>15.013969711399971</c:v>
                </c:pt>
                <c:pt idx="472">
                  <c:v>15.44576046339407</c:v>
                </c:pt>
                <c:pt idx="473">
                  <c:v>15.291475721416118</c:v>
                </c:pt>
                <c:pt idx="474">
                  <c:v>14.990064594247604</c:v>
                </c:pt>
                <c:pt idx="475">
                  <c:v>15.177905799053962</c:v>
                </c:pt>
                <c:pt idx="476">
                  <c:v>14.76921634401465</c:v>
                </c:pt>
                <c:pt idx="477">
                  <c:v>15.246391841281573</c:v>
                </c:pt>
                <c:pt idx="478">
                  <c:v>15.779102837010178</c:v>
                </c:pt>
                <c:pt idx="479">
                  <c:v>15.657121570498168</c:v>
                </c:pt>
                <c:pt idx="480">
                  <c:v>15.759015663533097</c:v>
                </c:pt>
                <c:pt idx="481">
                  <c:v>15.955662483487895</c:v>
                </c:pt>
                <c:pt idx="482">
                  <c:v>15.657121570498168</c:v>
                </c:pt>
                <c:pt idx="483">
                  <c:v>14.616044884584634</c:v>
                </c:pt>
                <c:pt idx="484">
                  <c:v>12.105119029167417</c:v>
                </c:pt>
                <c:pt idx="485">
                  <c:v>14.537593572466591</c:v>
                </c:pt>
                <c:pt idx="486">
                  <c:v>14.238727936066054</c:v>
                </c:pt>
                <c:pt idx="487">
                  <c:v>14.067882296411565</c:v>
                </c:pt>
                <c:pt idx="488">
                  <c:v>13.677171906538817</c:v>
                </c:pt>
                <c:pt idx="489">
                  <c:v>14.266650726674028</c:v>
                </c:pt>
                <c:pt idx="490">
                  <c:v>13.861117470156428</c:v>
                </c:pt>
                <c:pt idx="491">
                  <c:v>13.921035781500279</c:v>
                </c:pt>
                <c:pt idx="492">
                  <c:v>14.349498578277675</c:v>
                </c:pt>
                <c:pt idx="493">
                  <c:v>12.94419741310745</c:v>
                </c:pt>
                <c:pt idx="494">
                  <c:v>14.294419284404791</c:v>
                </c:pt>
                <c:pt idx="495">
                  <c:v>14.667647686955412</c:v>
                </c:pt>
                <c:pt idx="496">
                  <c:v>14.376811722848474</c:v>
                </c:pt>
                <c:pt idx="497">
                  <c:v>14.182414705820936</c:v>
                </c:pt>
                <c:pt idx="498">
                  <c:v>15.108366953018782</c:v>
                </c:pt>
                <c:pt idx="499">
                  <c:v>15.44576046339407</c:v>
                </c:pt>
                <c:pt idx="500">
                  <c:v>15.759015663533097</c:v>
                </c:pt>
                <c:pt idx="501">
                  <c:v>15.44576046339407</c:v>
                </c:pt>
                <c:pt idx="502">
                  <c:v>15.531548429705616</c:v>
                </c:pt>
                <c:pt idx="503">
                  <c:v>14.86865755822248</c:v>
                </c:pt>
                <c:pt idx="504">
                  <c:v>15.698173594035257</c:v>
                </c:pt>
                <c:pt idx="505">
                  <c:v>15.40222665225771</c:v>
                </c:pt>
                <c:pt idx="506">
                  <c:v>14.349498578277675</c:v>
                </c:pt>
                <c:pt idx="507">
                  <c:v>15.061411148696104</c:v>
                </c:pt>
                <c:pt idx="508">
                  <c:v>15.510259482841208</c:v>
                </c:pt>
                <c:pt idx="509">
                  <c:v>15.878117414076453</c:v>
                </c:pt>
                <c:pt idx="510">
                  <c:v>15.467366259287159</c:v>
                </c:pt>
                <c:pt idx="511">
                  <c:v>15.40222665225771</c:v>
                </c:pt>
                <c:pt idx="512">
                  <c:v>14.616044884584634</c:v>
                </c:pt>
                <c:pt idx="513">
                  <c:v>15.759015663533097</c:v>
                </c:pt>
                <c:pt idx="514">
                  <c:v>14.616044884584634</c:v>
                </c:pt>
                <c:pt idx="515">
                  <c:v>15.200850306257687</c:v>
                </c:pt>
                <c:pt idx="516">
                  <c:v>16.409226886442536</c:v>
                </c:pt>
                <c:pt idx="517">
                  <c:v>16.493976490763298</c:v>
                </c:pt>
                <c:pt idx="518">
                  <c:v>16.143319319361112</c:v>
                </c:pt>
                <c:pt idx="519">
                  <c:v>16.143319319361112</c:v>
                </c:pt>
                <c:pt idx="520">
                  <c:v>16.409226886442536</c:v>
                </c:pt>
                <c:pt idx="521">
                  <c:v>15.246391841281573</c:v>
                </c:pt>
                <c:pt idx="522">
                  <c:v>15.759015663533097</c:v>
                </c:pt>
                <c:pt idx="523">
                  <c:v>14.76921634401465</c:v>
                </c:pt>
                <c:pt idx="524">
                  <c:v>14.744026181460578</c:v>
                </c:pt>
                <c:pt idx="525">
                  <c:v>15.108366953018782</c:v>
                </c:pt>
                <c:pt idx="526">
                  <c:v>14.990064594247604</c:v>
                </c:pt>
                <c:pt idx="527">
                  <c:v>12.689699379092559</c:v>
                </c:pt>
                <c:pt idx="528">
                  <c:v>15.838793209272783</c:v>
                </c:pt>
                <c:pt idx="529">
                  <c:v>15.108366953018782</c:v>
                </c:pt>
                <c:pt idx="530">
                  <c:v>14.990064594247604</c:v>
                </c:pt>
                <c:pt idx="531">
                  <c:v>15.154844319108307</c:v>
                </c:pt>
                <c:pt idx="532">
                  <c:v>15.108366953018782</c:v>
                </c:pt>
                <c:pt idx="533">
                  <c:v>14.76921634401465</c:v>
                </c:pt>
                <c:pt idx="534">
                  <c:v>14.917600463380378</c:v>
                </c:pt>
                <c:pt idx="535">
                  <c:v>15.223678702454578</c:v>
                </c:pt>
                <c:pt idx="536">
                  <c:v>15.552733267807845</c:v>
                </c:pt>
                <c:pt idx="537">
                  <c:v>15.878117414076453</c:v>
                </c:pt>
                <c:pt idx="538">
                  <c:v>15.858501815579791</c:v>
                </c:pt>
                <c:pt idx="539">
                  <c:v>15.818990947433432</c:v>
                </c:pt>
                <c:pt idx="540">
                  <c:v>15.838793209272783</c:v>
                </c:pt>
              </c:numCache>
            </c:numRef>
          </c:xVal>
          <c:yVal>
            <c:numRef>
              <c:f>'Ht Est 2019'!$J$3:$J$543</c:f>
              <c:numCache>
                <c:formatCode>0.00</c:formatCode>
                <c:ptCount val="541"/>
                <c:pt idx="0">
                  <c:v>0.60883773111556216</c:v>
                </c:pt>
                <c:pt idx="1">
                  <c:v>1.9635241215426458</c:v>
                </c:pt>
                <c:pt idx="2">
                  <c:v>-0.89319300035057658</c:v>
                </c:pt>
                <c:pt idx="3">
                  <c:v>-0.29147572141611811</c:v>
                </c:pt>
                <c:pt idx="4">
                  <c:v>0.3916330469812177</c:v>
                </c:pt>
                <c:pt idx="5">
                  <c:v>0.75004728281657584</c:v>
                </c:pt>
                <c:pt idx="6">
                  <c:v>1.0789642184997206</c:v>
                </c:pt>
                <c:pt idx="7">
                  <c:v>-0.91707214970286621</c:v>
                </c:pt>
                <c:pt idx="8">
                  <c:v>-0.61567051845959853</c:v>
                </c:pt>
                <c:pt idx="9">
                  <c:v>-0.65712157049816788</c:v>
                </c:pt>
                <c:pt idx="10">
                  <c:v>-0.85901566353309633</c:v>
                </c:pt>
                <c:pt idx="11">
                  <c:v>-1.0571215704981682</c:v>
                </c:pt>
                <c:pt idx="12">
                  <c:v>7.5952479821525642E-2</c:v>
                </c:pt>
                <c:pt idx="13">
                  <c:v>-0.19205090681080605</c:v>
                </c:pt>
                <c:pt idx="14">
                  <c:v>0.28292785029713308</c:v>
                </c:pt>
                <c:pt idx="15">
                  <c:v>-0.21919882477758179</c:v>
                </c:pt>
                <c:pt idx="16">
                  <c:v>-0.10222665225770911</c:v>
                </c:pt>
                <c:pt idx="17">
                  <c:v>-0.63879320927278371</c:v>
                </c:pt>
                <c:pt idx="18">
                  <c:v>-0.1083669530187823</c:v>
                </c:pt>
                <c:pt idx="19">
                  <c:v>-0.44188091356443593</c:v>
                </c:pt>
                <c:pt idx="20">
                  <c:v>-0.54188091356443557</c:v>
                </c:pt>
                <c:pt idx="21">
                  <c:v>-0.23647587845735529</c:v>
                </c:pt>
                <c:pt idx="22">
                  <c:v>-1.1981735940352571</c:v>
                </c:pt>
                <c:pt idx="23">
                  <c:v>-0.97482255870149181</c:v>
                </c:pt>
                <c:pt idx="24">
                  <c:v>-1.1768117228484751</c:v>
                </c:pt>
                <c:pt idx="25">
                  <c:v>-0.11492661220029277</c:v>
                </c:pt>
                <c:pt idx="26">
                  <c:v>-1.04399316138778</c:v>
                </c:pt>
                <c:pt idx="27">
                  <c:v>-1.5938933932443646</c:v>
                </c:pt>
                <c:pt idx="28">
                  <c:v>-0.14006191621232134</c:v>
                </c:pt>
                <c:pt idx="29">
                  <c:v>-1.2875595664702644E-2</c:v>
                </c:pt>
                <c:pt idx="30">
                  <c:v>-1.0433193193611121</c:v>
                </c:pt>
                <c:pt idx="31">
                  <c:v>-0.51384813030288079</c:v>
                </c:pt>
                <c:pt idx="32">
                  <c:v>-0.24639184128157332</c:v>
                </c:pt>
                <c:pt idx="33">
                  <c:v>-0.41025948284120872</c:v>
                </c:pt>
                <c:pt idx="34">
                  <c:v>-0.3064780529386617</c:v>
                </c:pt>
                <c:pt idx="35">
                  <c:v>-0.13610861715103972</c:v>
                </c:pt>
                <c:pt idx="36">
                  <c:v>3.2352313044587078E-2</c:v>
                </c:pt>
                <c:pt idx="37">
                  <c:v>-0.18886567806572785</c:v>
                </c:pt>
                <c:pt idx="38">
                  <c:v>-0.46603530790324044</c:v>
                </c:pt>
                <c:pt idx="39">
                  <c:v>-0.35484431910830594</c:v>
                </c:pt>
                <c:pt idx="40">
                  <c:v>0.15600683861221931</c:v>
                </c:pt>
                <c:pt idx="41">
                  <c:v>0.12209420094603907</c:v>
                </c:pt>
                <c:pt idx="42">
                  <c:v>-0.51287559566470264</c:v>
                </c:pt>
                <c:pt idx="43">
                  <c:v>-0.19441928440479117</c:v>
                </c:pt>
                <c:pt idx="44">
                  <c:v>-0.15484431910830665</c:v>
                </c:pt>
                <c:pt idx="45">
                  <c:v>-0.40222665225770982</c:v>
                </c:pt>
                <c:pt idx="46">
                  <c:v>-0.27811741407645307</c:v>
                </c:pt>
                <c:pt idx="47">
                  <c:v>-0.27910283701017846</c:v>
                </c:pt>
                <c:pt idx="48">
                  <c:v>-0.47811741407645236</c:v>
                </c:pt>
                <c:pt idx="49">
                  <c:v>-1.077905799053962</c:v>
                </c:pt>
                <c:pt idx="50">
                  <c:v>-0.82203483154173362</c:v>
                </c:pt>
                <c:pt idx="51">
                  <c:v>0.26240642753340992</c:v>
                </c:pt>
                <c:pt idx="52">
                  <c:v>-0.94335131681020457</c:v>
                </c:pt>
                <c:pt idx="53">
                  <c:v>-0.61025948284120801</c:v>
                </c:pt>
                <c:pt idx="54">
                  <c:v>-1.0673662592871587</c:v>
                </c:pt>
                <c:pt idx="55">
                  <c:v>-0.56865755822247976</c:v>
                </c:pt>
                <c:pt idx="56">
                  <c:v>-0.71707214970286692</c:v>
                </c:pt>
                <c:pt idx="57">
                  <c:v>-0.28494930209803293</c:v>
                </c:pt>
                <c:pt idx="58">
                  <c:v>-1.2159988910667217</c:v>
                </c:pt>
                <c:pt idx="59">
                  <c:v>-1.9699412222873818</c:v>
                </c:pt>
                <c:pt idx="60">
                  <c:v>-0.88029707499539889</c:v>
                </c:pt>
                <c:pt idx="61">
                  <c:v>-0.7938933932443657</c:v>
                </c:pt>
                <c:pt idx="62">
                  <c:v>0.34756995267696666</c:v>
                </c:pt>
                <c:pt idx="63">
                  <c:v>-0.51870204211009074</c:v>
                </c:pt>
                <c:pt idx="64">
                  <c:v>-0.76929641558440665</c:v>
                </c:pt>
                <c:pt idx="65">
                  <c:v>-1.2875595664702644E-2</c:v>
                </c:pt>
                <c:pt idx="66">
                  <c:v>-0.3138481303028815</c:v>
                </c:pt>
                <c:pt idx="67">
                  <c:v>0.10993540575239535</c:v>
                </c:pt>
                <c:pt idx="68">
                  <c:v>0.13334927332597246</c:v>
                </c:pt>
                <c:pt idx="69">
                  <c:v>0.45597381853942132</c:v>
                </c:pt>
                <c:pt idx="70">
                  <c:v>0.48884046896286115</c:v>
                </c:pt>
                <c:pt idx="71">
                  <c:v>-0.654021759942502</c:v>
                </c:pt>
                <c:pt idx="72">
                  <c:v>-7.7905799053961999E-2</c:v>
                </c:pt>
                <c:pt idx="73">
                  <c:v>9.4880970832582179E-2</c:v>
                </c:pt>
                <c:pt idx="74">
                  <c:v>0.33134244177751881</c:v>
                </c:pt>
                <c:pt idx="75">
                  <c:v>0.28884046896286186</c:v>
                </c:pt>
                <c:pt idx="76">
                  <c:v>-0.19324289197593458</c:v>
                </c:pt>
                <c:pt idx="77">
                  <c:v>0.10675710802406613</c:v>
                </c:pt>
                <c:pt idx="78">
                  <c:v>-3.0990939445251442E-2</c:v>
                </c:pt>
                <c:pt idx="79">
                  <c:v>-0.16899056836652093</c:v>
                </c:pt>
                <c:pt idx="80">
                  <c:v>-8.4949302098033641E-2</c:v>
                </c:pt>
                <c:pt idx="81">
                  <c:v>8.5242785838826052E-3</c:v>
                </c:pt>
                <c:pt idx="82">
                  <c:v>-0.28737065530401651</c:v>
                </c:pt>
                <c:pt idx="83">
                  <c:v>-1.0433193193611121</c:v>
                </c:pt>
                <c:pt idx="84">
                  <c:v>-0.55566248348789493</c:v>
                </c:pt>
                <c:pt idx="85">
                  <c:v>-0.51287559566470264</c:v>
                </c:pt>
                <c:pt idx="86">
                  <c:v>4.4337516512104713E-2</c:v>
                </c:pt>
                <c:pt idx="87">
                  <c:v>0.40852427858388118</c:v>
                </c:pt>
                <c:pt idx="88">
                  <c:v>5.050142172232519E-2</c:v>
                </c:pt>
                <c:pt idx="89">
                  <c:v>0.1994916253179948</c:v>
                </c:pt>
                <c:pt idx="90">
                  <c:v>-0.19427355375635891</c:v>
                </c:pt>
                <c:pt idx="91">
                  <c:v>-0.56388507552035882</c:v>
                </c:pt>
                <c:pt idx="92">
                  <c:v>-0.10964245554827023</c:v>
                </c:pt>
                <c:pt idx="93">
                  <c:v>-0.51025948284120837</c:v>
                </c:pt>
                <c:pt idx="94">
                  <c:v>-0.25785934934119403</c:v>
                </c:pt>
                <c:pt idx="95">
                  <c:v>0.57727076020473156</c:v>
                </c:pt>
                <c:pt idx="96">
                  <c:v>-0.34402618146057762</c:v>
                </c:pt>
                <c:pt idx="97">
                  <c:v>0.10675710802406613</c:v>
                </c:pt>
                <c:pt idx="98">
                  <c:v>0.26833500350253559</c:v>
                </c:pt>
                <c:pt idx="99">
                  <c:v>0.37632129754542198</c:v>
                </c:pt>
                <c:pt idx="100">
                  <c:v>0.74906783492930806</c:v>
                </c:pt>
                <c:pt idx="101">
                  <c:v>-0.31760046338037817</c:v>
                </c:pt>
                <c:pt idx="102">
                  <c:v>-0.21870204211009003</c:v>
                </c:pt>
                <c:pt idx="103">
                  <c:v>0.16823023085106925</c:v>
                </c:pt>
                <c:pt idx="104">
                  <c:v>-0.1939764907632977</c:v>
                </c:pt>
                <c:pt idx="105">
                  <c:v>-5.0576511578221073E-2</c:v>
                </c:pt>
                <c:pt idx="106">
                  <c:v>-0.39795297169972343</c:v>
                </c:pt>
                <c:pt idx="107">
                  <c:v>-0.18998021280080835</c:v>
                </c:pt>
                <c:pt idx="108">
                  <c:v>-7.6811722848473707E-2</c:v>
                </c:pt>
                <c:pt idx="109">
                  <c:v>-0.3676476869554115</c:v>
                </c:pt>
                <c:pt idx="110">
                  <c:v>0.31723999078235643</c:v>
                </c:pt>
                <c:pt idx="111">
                  <c:v>-0.55566248348789493</c:v>
                </c:pt>
                <c:pt idx="112">
                  <c:v>-0.91384813030288115</c:v>
                </c:pt>
                <c:pt idx="113">
                  <c:v>-0.26141114869610327</c:v>
                </c:pt>
                <c:pt idx="114">
                  <c:v>-0.3388321846091138</c:v>
                </c:pt>
                <c:pt idx="115">
                  <c:v>-0.31567051845959782</c:v>
                </c:pt>
                <c:pt idx="116">
                  <c:v>-0.61899094743343319</c:v>
                </c:pt>
                <c:pt idx="117">
                  <c:v>-1.3747984210640318</c:v>
                </c:pt>
                <c:pt idx="118">
                  <c:v>-0.69817359403525714</c:v>
                </c:pt>
                <c:pt idx="119">
                  <c:v>-0.29817359403525678</c:v>
                </c:pt>
                <c:pt idx="120">
                  <c:v>-0.65850181557979148</c:v>
                </c:pt>
                <c:pt idx="121">
                  <c:v>0.5612720639339468</c:v>
                </c:pt>
                <c:pt idx="122">
                  <c:v>-0.67811741407645343</c:v>
                </c:pt>
                <c:pt idx="123">
                  <c:v>-0.39764064670770516</c:v>
                </c:pt>
                <c:pt idx="124">
                  <c:v>-0.45273326780784551</c:v>
                </c:pt>
                <c:pt idx="125">
                  <c:v>-0.11567051845959853</c:v>
                </c:pt>
                <c:pt idx="126">
                  <c:v>0.68080117522241856</c:v>
                </c:pt>
                <c:pt idx="127">
                  <c:v>0.62209420094603907</c:v>
                </c:pt>
                <c:pt idx="128">
                  <c:v>0.4843294815404029</c:v>
                </c:pt>
                <c:pt idx="129">
                  <c:v>0.56845157029438553</c:v>
                </c:pt>
                <c:pt idx="130">
                  <c:v>0.57632129754542305</c:v>
                </c:pt>
                <c:pt idx="131">
                  <c:v>0.95004728281657513</c:v>
                </c:pt>
                <c:pt idx="132">
                  <c:v>0.32188258592354657</c:v>
                </c:pt>
                <c:pt idx="133">
                  <c:v>0.74098433646690331</c:v>
                </c:pt>
                <c:pt idx="134">
                  <c:v>0.52089716298982225</c:v>
                </c:pt>
                <c:pt idx="135">
                  <c:v>0.54515568089169264</c:v>
                </c:pt>
                <c:pt idx="136">
                  <c:v>0.70572644624364145</c:v>
                </c:pt>
                <c:pt idx="137">
                  <c:v>0.18080117522241856</c:v>
                </c:pt>
                <c:pt idx="138">
                  <c:v>0.49172554000193358</c:v>
                </c:pt>
                <c:pt idx="139">
                  <c:v>0.2774231212052598</c:v>
                </c:pt>
                <c:pt idx="140">
                  <c:v>3.9699248228487249E-2</c:v>
                </c:pt>
                <c:pt idx="141">
                  <c:v>-0.23741800713263927</c:v>
                </c:pt>
                <c:pt idx="142">
                  <c:v>0.45606056146758789</c:v>
                </c:pt>
                <c:pt idx="143">
                  <c:v>-0.37479842106403183</c:v>
                </c:pt>
                <c:pt idx="144">
                  <c:v>-0.50647805293866277</c:v>
                </c:pt>
                <c:pt idx="145">
                  <c:v>-0.73644627675808216</c:v>
                </c:pt>
                <c:pt idx="146">
                  <c:v>-0.50222665225770946</c:v>
                </c:pt>
                <c:pt idx="147">
                  <c:v>0.31723042057873485</c:v>
                </c:pt>
                <c:pt idx="148">
                  <c:v>-0.50266288538612258</c:v>
                </c:pt>
                <c:pt idx="149">
                  <c:v>-0.74639184128157332</c:v>
                </c:pt>
                <c:pt idx="150">
                  <c:v>-0.60964245554827023</c:v>
                </c:pt>
                <c:pt idx="151">
                  <c:v>-0.35402175994250129</c:v>
                </c:pt>
                <c:pt idx="152">
                  <c:v>-0.838793209272783</c:v>
                </c:pt>
                <c:pt idx="153">
                  <c:v>2.2094200946037645E-2</c:v>
                </c:pt>
                <c:pt idx="154">
                  <c:v>-0.37769710872140294</c:v>
                </c:pt>
                <c:pt idx="155">
                  <c:v>-0.24639184128157332</c:v>
                </c:pt>
                <c:pt idx="156">
                  <c:v>0.77802288469531433</c:v>
                </c:pt>
                <c:pt idx="157">
                  <c:v>-0.21855172268238299</c:v>
                </c:pt>
                <c:pt idx="158">
                  <c:v>-8.0522754738574065E-2</c:v>
                </c:pt>
                <c:pt idx="159">
                  <c:v>-0.5979529716997245</c:v>
                </c:pt>
                <c:pt idx="160">
                  <c:v>-0.39325284539520311</c:v>
                </c:pt>
                <c:pt idx="161">
                  <c:v>-0.10586038662255248</c:v>
                </c:pt>
                <c:pt idx="162">
                  <c:v>-0.45309630073367302</c:v>
                </c:pt>
                <c:pt idx="163">
                  <c:v>0.44815392330759707</c:v>
                </c:pt>
                <c:pt idx="164">
                  <c:v>0.16118496181710285</c:v>
                </c:pt>
                <c:pt idx="165">
                  <c:v>0.16563112395610347</c:v>
                </c:pt>
                <c:pt idx="166">
                  <c:v>0.63838625916955039</c:v>
                </c:pt>
                <c:pt idx="167">
                  <c:v>0.82209420094603836</c:v>
                </c:pt>
                <c:pt idx="168">
                  <c:v>0.46079077222857023</c:v>
                </c:pt>
                <c:pt idx="169">
                  <c:v>0.72311355566176871</c:v>
                </c:pt>
                <c:pt idx="170">
                  <c:v>1.1087403256305315</c:v>
                </c:pt>
                <c:pt idx="171">
                  <c:v>0.73969924822848654</c:v>
                </c:pt>
                <c:pt idx="172">
                  <c:v>1.3736731416242129</c:v>
                </c:pt>
                <c:pt idx="173">
                  <c:v>-0.88276000921764286</c:v>
                </c:pt>
                <c:pt idx="174">
                  <c:v>0.6935219470613383</c:v>
                </c:pt>
                <c:pt idx="175">
                  <c:v>2.246760582557755</c:v>
                </c:pt>
                <c:pt idx="176">
                  <c:v>2.889647149195067</c:v>
                </c:pt>
                <c:pt idx="177">
                  <c:v>2.038386259169549</c:v>
                </c:pt>
                <c:pt idx="178">
                  <c:v>0.36102514137954955</c:v>
                </c:pt>
                <c:pt idx="179">
                  <c:v>0.78400110893327835</c:v>
                </c:pt>
                <c:pt idx="180">
                  <c:v>1.8334515896602142</c:v>
                </c:pt>
                <c:pt idx="181">
                  <c:v>1.5614360045452145</c:v>
                </c:pt>
                <c:pt idx="182">
                  <c:v>0.98347215230916873</c:v>
                </c:pt>
                <c:pt idx="183">
                  <c:v>1.125968107173378</c:v>
                </c:pt>
                <c:pt idx="184">
                  <c:v>1.0941396133774468</c:v>
                </c:pt>
                <c:pt idx="185">
                  <c:v>0.48292785029713237</c:v>
                </c:pt>
                <c:pt idx="186">
                  <c:v>1.1020470283002766</c:v>
                </c:pt>
                <c:pt idx="187">
                  <c:v>0.53070358441559407</c:v>
                </c:pt>
                <c:pt idx="188">
                  <c:v>1.7660369216256484</c:v>
                </c:pt>
                <c:pt idx="189">
                  <c:v>1.0396992482284872</c:v>
                </c:pt>
                <c:pt idx="190">
                  <c:v>1.5810090525665661</c:v>
                </c:pt>
                <c:pt idx="191">
                  <c:v>1.1389933094478657</c:v>
                </c:pt>
                <c:pt idx="192">
                  <c:v>0.83420082376748539</c:v>
                </c:pt>
                <c:pt idx="193">
                  <c:v>0.70090562349956542</c:v>
                </c:pt>
                <c:pt idx="194">
                  <c:v>1.4238352045133595</c:v>
                </c:pt>
                <c:pt idx="195">
                  <c:v>0.82017522752210681</c:v>
                </c:pt>
                <c:pt idx="196">
                  <c:v>1.4220942009460398</c:v>
                </c:pt>
                <c:pt idx="197">
                  <c:v>1.6810090525665675</c:v>
                </c:pt>
                <c:pt idx="198">
                  <c:v>1.3323949635439547</c:v>
                </c:pt>
                <c:pt idx="199">
                  <c:v>1.8334515896602142</c:v>
                </c:pt>
                <c:pt idx="200">
                  <c:v>1.1474156247126288</c:v>
                </c:pt>
                <c:pt idx="201">
                  <c:v>1.4755130661574896</c:v>
                </c:pt>
                <c:pt idx="202">
                  <c:v>1.389647149195067</c:v>
                </c:pt>
                <c:pt idx="203">
                  <c:v>0.35606056146758647</c:v>
                </c:pt>
                <c:pt idx="204">
                  <c:v>0.57687623072720839</c:v>
                </c:pt>
                <c:pt idx="205">
                  <c:v>-1.8551722682383698E-2</c:v>
                </c:pt>
                <c:pt idx="206">
                  <c:v>-0.59147572141611882</c:v>
                </c:pt>
                <c:pt idx="207">
                  <c:v>-0.39795297169972343</c:v>
                </c:pt>
                <c:pt idx="208">
                  <c:v>0.16389138284896099</c:v>
                </c:pt>
                <c:pt idx="209">
                  <c:v>0.96127206393394538</c:v>
                </c:pt>
                <c:pt idx="210">
                  <c:v>-0.28737065530401651</c:v>
                </c:pt>
                <c:pt idx="211">
                  <c:v>-0.46030075177151275</c:v>
                </c:pt>
                <c:pt idx="212">
                  <c:v>-0.75273326780784444</c:v>
                </c:pt>
                <c:pt idx="213">
                  <c:v>-0.19764064670770587</c:v>
                </c:pt>
                <c:pt idx="214">
                  <c:v>-0.2776971087214033</c:v>
                </c:pt>
                <c:pt idx="215">
                  <c:v>-0.41025948284120872</c:v>
                </c:pt>
                <c:pt idx="216">
                  <c:v>-0.5888656780657282</c:v>
                </c:pt>
                <c:pt idx="217">
                  <c:v>-0.14393943853241353</c:v>
                </c:pt>
                <c:pt idx="218">
                  <c:v>-0.2058603866225539</c:v>
                </c:pt>
                <c:pt idx="219">
                  <c:v>0.1389933094478657</c:v>
                </c:pt>
                <c:pt idx="220">
                  <c:v>0.17264208631550559</c:v>
                </c:pt>
                <c:pt idx="221">
                  <c:v>-0.15101465807232017</c:v>
                </c:pt>
                <c:pt idx="222">
                  <c:v>0.15664868318979686</c:v>
                </c:pt>
                <c:pt idx="223">
                  <c:v>-8.5112150718984481E-3</c:v>
                </c:pt>
                <c:pt idx="224">
                  <c:v>-0.16100669055213501</c:v>
                </c:pt>
                <c:pt idx="225">
                  <c:v>-0.67479842106403254</c:v>
                </c:pt>
                <c:pt idx="226">
                  <c:v>-4.5887917514514598E-2</c:v>
                </c:pt>
                <c:pt idx="227">
                  <c:v>-1.3798247724778925</c:v>
                </c:pt>
                <c:pt idx="228">
                  <c:v>2.2094200946037645E-2</c:v>
                </c:pt>
                <c:pt idx="229">
                  <c:v>-1.343319319361111</c:v>
                </c:pt>
                <c:pt idx="230">
                  <c:v>-0.89389339324436534</c:v>
                </c:pt>
                <c:pt idx="231">
                  <c:v>-0.90222665225770982</c:v>
                </c:pt>
                <c:pt idx="232">
                  <c:v>-0.5361086171510383</c:v>
                </c:pt>
                <c:pt idx="233">
                  <c:v>-0.58737065530401722</c:v>
                </c:pt>
                <c:pt idx="234">
                  <c:v>-0.50222665225770946</c:v>
                </c:pt>
                <c:pt idx="235">
                  <c:v>-0.32167284300124876</c:v>
                </c:pt>
                <c:pt idx="236">
                  <c:v>-0.69795297169972415</c:v>
                </c:pt>
                <c:pt idx="237">
                  <c:v>-0.63856399545478482</c:v>
                </c:pt>
                <c:pt idx="238">
                  <c:v>-0.59827163772349934</c:v>
                </c:pt>
                <c:pt idx="239">
                  <c:v>-0.44916792511359205</c:v>
                </c:pt>
                <c:pt idx="240">
                  <c:v>-0.78425394602563969</c:v>
                </c:pt>
                <c:pt idx="241">
                  <c:v>-0.40222665225770982</c:v>
                </c:pt>
                <c:pt idx="242">
                  <c:v>-0.1083669530187823</c:v>
                </c:pt>
                <c:pt idx="243">
                  <c:v>4.1742003578571385E-2</c:v>
                </c:pt>
                <c:pt idx="244">
                  <c:v>-0.26388507552035811</c:v>
                </c:pt>
                <c:pt idx="245">
                  <c:v>0.480611373472426</c:v>
                </c:pt>
                <c:pt idx="246">
                  <c:v>-1.024047520178474</c:v>
                </c:pt>
                <c:pt idx="247">
                  <c:v>-0.16764768695541221</c:v>
                </c:pt>
                <c:pt idx="248">
                  <c:v>-0.154021759942502</c:v>
                </c:pt>
                <c:pt idx="249">
                  <c:v>-1.0176004633803775</c:v>
                </c:pt>
                <c:pt idx="250">
                  <c:v>-0.39006459424760465</c:v>
                </c:pt>
                <c:pt idx="251">
                  <c:v>-1.1439931613877814</c:v>
                </c:pt>
                <c:pt idx="252">
                  <c:v>-0.82257687879474162</c:v>
                </c:pt>
                <c:pt idx="253">
                  <c:v>-0.64188091356443522</c:v>
                </c:pt>
                <c:pt idx="254">
                  <c:v>-0.51025948284120837</c:v>
                </c:pt>
                <c:pt idx="255">
                  <c:v>-0.15901566353309704</c:v>
                </c:pt>
                <c:pt idx="256">
                  <c:v>-0.51599889106672236</c:v>
                </c:pt>
                <c:pt idx="257">
                  <c:v>-0.21287559566470193</c:v>
                </c:pt>
                <c:pt idx="258">
                  <c:v>-0.53176976914893004</c:v>
                </c:pt>
                <c:pt idx="259">
                  <c:v>-0.79397649076329913</c:v>
                </c:pt>
                <c:pt idx="260">
                  <c:v>-6.8657558222479764E-2</c:v>
                </c:pt>
                <c:pt idx="261">
                  <c:v>-0.26141114869610327</c:v>
                </c:pt>
                <c:pt idx="262">
                  <c:v>-0.17790579905396164</c:v>
                </c:pt>
                <c:pt idx="263">
                  <c:v>3.8882529843572655E-2</c:v>
                </c:pt>
                <c:pt idx="264">
                  <c:v>-0.26141114869610327</c:v>
                </c:pt>
                <c:pt idx="265">
                  <c:v>-0.61760046338037711</c:v>
                </c:pt>
                <c:pt idx="266">
                  <c:v>-0.16899056836652093</c:v>
                </c:pt>
                <c:pt idx="267">
                  <c:v>-0.46859177921468564</c:v>
                </c:pt>
                <c:pt idx="268">
                  <c:v>-0.57811741407645201</c:v>
                </c:pt>
                <c:pt idx="269">
                  <c:v>-0.26603530790324115</c:v>
                </c:pt>
                <c:pt idx="270">
                  <c:v>0.18432948154040218</c:v>
                </c:pt>
                <c:pt idx="271">
                  <c:v>5.8119086435564071E-2</c:v>
                </c:pt>
                <c:pt idx="272">
                  <c:v>-0.19817359403525714</c:v>
                </c:pt>
                <c:pt idx="273">
                  <c:v>-0.11899094743343319</c:v>
                </c:pt>
                <c:pt idx="274">
                  <c:v>-0.37982477247789248</c:v>
                </c:pt>
                <c:pt idx="275">
                  <c:v>-0.82257687879474162</c:v>
                </c:pt>
                <c:pt idx="276">
                  <c:v>-0.44331931936111246</c:v>
                </c:pt>
                <c:pt idx="277">
                  <c:v>-0.5979529716997245</c:v>
                </c:pt>
                <c:pt idx="278">
                  <c:v>-0.35785934934119368</c:v>
                </c:pt>
                <c:pt idx="279">
                  <c:v>-0.49427355375635784</c:v>
                </c:pt>
                <c:pt idx="280">
                  <c:v>-0.91396971139997163</c:v>
                </c:pt>
                <c:pt idx="281">
                  <c:v>-0.78793006860518489</c:v>
                </c:pt>
                <c:pt idx="282">
                  <c:v>-0.79764064670770551</c:v>
                </c:pt>
                <c:pt idx="283">
                  <c:v>-0.87811741407645272</c:v>
                </c:pt>
                <c:pt idx="284">
                  <c:v>-0.22404752017847507</c:v>
                </c:pt>
                <c:pt idx="285">
                  <c:v>0.83078365598534987</c:v>
                </c:pt>
                <c:pt idx="286">
                  <c:v>0.76900906055474749</c:v>
                </c:pt>
                <c:pt idx="287">
                  <c:v>0.57896421849972057</c:v>
                </c:pt>
                <c:pt idx="288">
                  <c:v>0.14515568089169406</c:v>
                </c:pt>
                <c:pt idx="289">
                  <c:v>0.37264208631550488</c:v>
                </c:pt>
                <c:pt idx="290">
                  <c:v>4.4337516512104713E-2</c:v>
                </c:pt>
                <c:pt idx="291">
                  <c:v>0.30675710802406542</c:v>
                </c:pt>
                <c:pt idx="292">
                  <c:v>0.4814482773176163</c:v>
                </c:pt>
                <c:pt idx="293">
                  <c:v>-0.34192908180246562</c:v>
                </c:pt>
                <c:pt idx="294">
                  <c:v>0.30996485257658435</c:v>
                </c:pt>
                <c:pt idx="295">
                  <c:v>0.38432948154040147</c:v>
                </c:pt>
                <c:pt idx="296">
                  <c:v>0.13838625916955039</c:v>
                </c:pt>
                <c:pt idx="297">
                  <c:v>0.16823023085106925</c:v>
                </c:pt>
                <c:pt idx="298">
                  <c:v>-0.89441928440479046</c:v>
                </c:pt>
                <c:pt idx="299">
                  <c:v>-3.3963078374352307E-2</c:v>
                </c:pt>
                <c:pt idx="300">
                  <c:v>-0.17982477247789319</c:v>
                </c:pt>
                <c:pt idx="301">
                  <c:v>-0.19427355375635891</c:v>
                </c:pt>
                <c:pt idx="302">
                  <c:v>-0.16865755822248119</c:v>
                </c:pt>
                <c:pt idx="303">
                  <c:v>-4.7768117228484748</c:v>
                </c:pt>
                <c:pt idx="304">
                  <c:v>0.36224841078548131</c:v>
                </c:pt>
                <c:pt idx="305">
                  <c:v>3.134244177751988E-2</c:v>
                </c:pt>
                <c:pt idx="306">
                  <c:v>-0.20085030625768674</c:v>
                </c:pt>
                <c:pt idx="307">
                  <c:v>0.33396469209676027</c:v>
                </c:pt>
                <c:pt idx="308">
                  <c:v>-0.20836695301878194</c:v>
                </c:pt>
                <c:pt idx="309">
                  <c:v>-0.15785934934119261</c:v>
                </c:pt>
                <c:pt idx="310">
                  <c:v>5.7264462436421582E-3</c:v>
                </c:pt>
                <c:pt idx="311">
                  <c:v>-8.477622016125963E-2</c:v>
                </c:pt>
                <c:pt idx="312">
                  <c:v>-0.80222665225771017</c:v>
                </c:pt>
                <c:pt idx="313">
                  <c:v>-0.22203483154173398</c:v>
                </c:pt>
                <c:pt idx="314">
                  <c:v>0.43588627917092282</c:v>
                </c:pt>
                <c:pt idx="315">
                  <c:v>8.8377311155625193E-3</c:v>
                </c:pt>
                <c:pt idx="316">
                  <c:v>4.5978240057497288E-2</c:v>
                </c:pt>
                <c:pt idx="317">
                  <c:v>-9.7640646707704448E-2</c:v>
                </c:pt>
                <c:pt idx="318">
                  <c:v>-3.1769769148930038E-2</c:v>
                </c:pt>
                <c:pt idx="319">
                  <c:v>-0.27688644433823129</c:v>
                </c:pt>
                <c:pt idx="320">
                  <c:v>-0.8151490843402911</c:v>
                </c:pt>
                <c:pt idx="321">
                  <c:v>-0.60647805293866242</c:v>
                </c:pt>
                <c:pt idx="322">
                  <c:v>0.12517744129850961</c:v>
                </c:pt>
                <c:pt idx="323">
                  <c:v>0.69914969374231362</c:v>
                </c:pt>
                <c:pt idx="324">
                  <c:v>0.789350321928044</c:v>
                </c:pt>
                <c:pt idx="325">
                  <c:v>0.58712440433529878</c:v>
                </c:pt>
                <c:pt idx="326">
                  <c:v>0.78080117522241821</c:v>
                </c:pt>
                <c:pt idx="327">
                  <c:v>0.43078365598534951</c:v>
                </c:pt>
                <c:pt idx="328">
                  <c:v>0.14287842950183283</c:v>
                </c:pt>
                <c:pt idx="329">
                  <c:v>0.28100905256656894</c:v>
                </c:pt>
                <c:pt idx="330">
                  <c:v>0.95004728281657513</c:v>
                </c:pt>
                <c:pt idx="331">
                  <c:v>0.72618526057099331</c:v>
                </c:pt>
                <c:pt idx="332">
                  <c:v>0.75423953660592957</c:v>
                </c:pt>
                <c:pt idx="333">
                  <c:v>0.79914969374231326</c:v>
                </c:pt>
                <c:pt idx="334">
                  <c:v>0.30610660675563572</c:v>
                </c:pt>
                <c:pt idx="335">
                  <c:v>0.70852427858388189</c:v>
                </c:pt>
                <c:pt idx="336">
                  <c:v>0.422094200946038</c:v>
                </c:pt>
                <c:pt idx="337">
                  <c:v>0.60852427858388225</c:v>
                </c:pt>
                <c:pt idx="338">
                  <c:v>-4.3939438532412112E-2</c:v>
                </c:pt>
                <c:pt idx="339">
                  <c:v>0.64253107347489191</c:v>
                </c:pt>
                <c:pt idx="340">
                  <c:v>0.59352194706133687</c:v>
                </c:pt>
                <c:pt idx="341">
                  <c:v>0.62520157893596817</c:v>
                </c:pt>
                <c:pt idx="342">
                  <c:v>0.22520157893596959</c:v>
                </c:pt>
                <c:pt idx="343">
                  <c:v>2.6313424417775195</c:v>
                </c:pt>
                <c:pt idx="344">
                  <c:v>2.8492605997471241</c:v>
                </c:pt>
                <c:pt idx="345">
                  <c:v>2.8307836559853516</c:v>
                </c:pt>
                <c:pt idx="346">
                  <c:v>2.163891382848961</c:v>
                </c:pt>
                <c:pt idx="347">
                  <c:v>2.2307836559853502</c:v>
                </c:pt>
                <c:pt idx="348">
                  <c:v>1.9542395366059289</c:v>
                </c:pt>
                <c:pt idx="349">
                  <c:v>2.0307836559853509</c:v>
                </c:pt>
                <c:pt idx="350">
                  <c:v>1.7660369216256484</c:v>
                </c:pt>
                <c:pt idx="351">
                  <c:v>2.663891382848961</c:v>
                </c:pt>
                <c:pt idx="352">
                  <c:v>2.3536081587184281</c:v>
                </c:pt>
                <c:pt idx="353">
                  <c:v>1.7085242785838819</c:v>
                </c:pt>
                <c:pt idx="354">
                  <c:v>2.3566806806388882</c:v>
                </c:pt>
                <c:pt idx="355">
                  <c:v>1.5736731416242122</c:v>
                </c:pt>
                <c:pt idx="356">
                  <c:v>1.5907731135574643</c:v>
                </c:pt>
                <c:pt idx="357">
                  <c:v>1.1907731135574657</c:v>
                </c:pt>
                <c:pt idx="358">
                  <c:v>1.8020470283002759</c:v>
                </c:pt>
                <c:pt idx="359">
                  <c:v>-6.1411148696103979E-2</c:v>
                </c:pt>
                <c:pt idx="360">
                  <c:v>0.33235231304458779</c:v>
                </c:pt>
                <c:pt idx="361">
                  <c:v>0.54571178074271742</c:v>
                </c:pt>
                <c:pt idx="362">
                  <c:v>-1.5670518459598881E-2</c:v>
                </c:pt>
                <c:pt idx="363">
                  <c:v>0.18100905256656752</c:v>
                </c:pt>
                <c:pt idx="364">
                  <c:v>0.53263374071284098</c:v>
                </c:pt>
                <c:pt idx="365">
                  <c:v>0.38557901656796645</c:v>
                </c:pt>
                <c:pt idx="366">
                  <c:v>1.2481539233075978</c:v>
                </c:pt>
                <c:pt idx="367">
                  <c:v>0.24098433646690331</c:v>
                </c:pt>
                <c:pt idx="368">
                  <c:v>0.41870036319998505</c:v>
                </c:pt>
                <c:pt idx="369">
                  <c:v>0.12188258592354728</c:v>
                </c:pt>
                <c:pt idx="370">
                  <c:v>0.7106536322315371</c:v>
                </c:pt>
                <c:pt idx="371">
                  <c:v>0.78432948154040005</c:v>
                </c:pt>
                <c:pt idx="372">
                  <c:v>2.0099354057523957</c:v>
                </c:pt>
                <c:pt idx="373">
                  <c:v>1.4916330469812191</c:v>
                </c:pt>
                <c:pt idx="374">
                  <c:v>1.1414981844202092</c:v>
                </c:pt>
                <c:pt idx="375">
                  <c:v>1.3419850055584313</c:v>
                </c:pt>
                <c:pt idx="376">
                  <c:v>1.4395512052406758</c:v>
                </c:pt>
                <c:pt idx="377">
                  <c:v>1.7892962456435662</c:v>
                </c:pt>
                <c:pt idx="378">
                  <c:v>-0.88487380931367277</c:v>
                </c:pt>
                <c:pt idx="379">
                  <c:v>-0.2893463677684629</c:v>
                </c:pt>
                <c:pt idx="380">
                  <c:v>0.81030062090744082</c:v>
                </c:pt>
                <c:pt idx="381">
                  <c:v>0.62033484624000934</c:v>
                </c:pt>
                <c:pt idx="382">
                  <c:v>0.34571178074271813</c:v>
                </c:pt>
                <c:pt idx="383">
                  <c:v>0.3916330469812177</c:v>
                </c:pt>
                <c:pt idx="384">
                  <c:v>1.1876096273576788</c:v>
                </c:pt>
                <c:pt idx="385">
                  <c:v>-0.21870204211009003</c:v>
                </c:pt>
                <c:pt idx="386">
                  <c:v>-6.7882296411564624E-2</c:v>
                </c:pt>
                <c:pt idx="387">
                  <c:v>2.9503925785476781E-3</c:v>
                </c:pt>
                <c:pt idx="388">
                  <c:v>0.26127206393394609</c:v>
                </c:pt>
                <c:pt idx="389">
                  <c:v>-0.16921634401465013</c:v>
                </c:pt>
                <c:pt idx="390">
                  <c:v>-0.75901566353309669</c:v>
                </c:pt>
                <c:pt idx="391">
                  <c:v>0.14149818442020923</c:v>
                </c:pt>
                <c:pt idx="392">
                  <c:v>0.161206790727217</c:v>
                </c:pt>
                <c:pt idx="393">
                  <c:v>-0.14331931936111175</c:v>
                </c:pt>
                <c:pt idx="394">
                  <c:v>0.74098433646690331</c:v>
                </c:pt>
                <c:pt idx="395">
                  <c:v>-0.95428821925728258</c:v>
                </c:pt>
                <c:pt idx="396">
                  <c:v>-1.3686575582224805</c:v>
                </c:pt>
                <c:pt idx="397">
                  <c:v>-0.3005083746820052</c:v>
                </c:pt>
                <c:pt idx="398">
                  <c:v>0.54571178074271742</c:v>
                </c:pt>
                <c:pt idx="399">
                  <c:v>-0.44639184128157261</c:v>
                </c:pt>
                <c:pt idx="400">
                  <c:v>-1.3781174140764527</c:v>
                </c:pt>
                <c:pt idx="401">
                  <c:v>0.50587459770283694</c:v>
                </c:pt>
                <c:pt idx="402">
                  <c:v>-0.5361086171510383</c:v>
                </c:pt>
                <c:pt idx="403">
                  <c:v>-0.72367870245457766</c:v>
                </c:pt>
                <c:pt idx="404">
                  <c:v>-0.79427355375635855</c:v>
                </c:pt>
                <c:pt idx="405">
                  <c:v>-0.51025948284120837</c:v>
                </c:pt>
                <c:pt idx="406">
                  <c:v>1.1625490975124926</c:v>
                </c:pt>
                <c:pt idx="407">
                  <c:v>-0.56388507552035882</c:v>
                </c:pt>
                <c:pt idx="408">
                  <c:v>-1.5505765115782211</c:v>
                </c:pt>
                <c:pt idx="409">
                  <c:v>-1.2236787024545777</c:v>
                </c:pt>
                <c:pt idx="410">
                  <c:v>-0.40922688644253569</c:v>
                </c:pt>
                <c:pt idx="411">
                  <c:v>-0.576886444338232</c:v>
                </c:pt>
                <c:pt idx="412">
                  <c:v>-0.37982477247789248</c:v>
                </c:pt>
                <c:pt idx="413">
                  <c:v>1.0361149244796408</c:v>
                </c:pt>
                <c:pt idx="414">
                  <c:v>1.2307836559853502</c:v>
                </c:pt>
                <c:pt idx="415">
                  <c:v>0.50852427858388261</c:v>
                </c:pt>
                <c:pt idx="416">
                  <c:v>-0.36865755822248047</c:v>
                </c:pt>
                <c:pt idx="417">
                  <c:v>0.34926059974712409</c:v>
                </c:pt>
                <c:pt idx="418">
                  <c:v>-5.0576511578221073E-2</c:v>
                </c:pt>
                <c:pt idx="419">
                  <c:v>0.33235231304458779</c:v>
                </c:pt>
                <c:pt idx="420">
                  <c:v>-0.82546956842740826</c:v>
                </c:pt>
                <c:pt idx="421">
                  <c:v>4.1635359806626582E-2</c:v>
                </c:pt>
                <c:pt idx="422">
                  <c:v>-0.35901566353309633</c:v>
                </c:pt>
                <c:pt idx="423">
                  <c:v>-2.2123903726423215</c:v>
                </c:pt>
                <c:pt idx="424">
                  <c:v>-2.1433193193611118</c:v>
                </c:pt>
                <c:pt idx="425">
                  <c:v>-0.68045643499059238</c:v>
                </c:pt>
                <c:pt idx="426">
                  <c:v>-0.32257687879474162</c:v>
                </c:pt>
                <c:pt idx="427">
                  <c:v>-2.3225768787947416</c:v>
                </c:pt>
                <c:pt idx="428">
                  <c:v>-1.3431021621498047</c:v>
                </c:pt>
                <c:pt idx="429">
                  <c:v>-1.1791028370101788</c:v>
                </c:pt>
                <c:pt idx="430">
                  <c:v>-0.5361086171510383</c:v>
                </c:pt>
                <c:pt idx="431">
                  <c:v>-1.115998891066722</c:v>
                </c:pt>
                <c:pt idx="432">
                  <c:v>-1.4666507266740272</c:v>
                </c:pt>
                <c:pt idx="433">
                  <c:v>-0.51899094743343177</c:v>
                </c:pt>
                <c:pt idx="434">
                  <c:v>-0.71855172268238299</c:v>
                </c:pt>
                <c:pt idx="435">
                  <c:v>-1.2339630783743516</c:v>
                </c:pt>
                <c:pt idx="436">
                  <c:v>-0.67479842106403254</c:v>
                </c:pt>
                <c:pt idx="437">
                  <c:v>-0.31025948284120908</c:v>
                </c:pt>
                <c:pt idx="438">
                  <c:v>-0.45712157049816859</c:v>
                </c:pt>
                <c:pt idx="439">
                  <c:v>-1.1638850755203585</c:v>
                </c:pt>
                <c:pt idx="440">
                  <c:v>-0.71707214970286692</c:v>
                </c:pt>
                <c:pt idx="441">
                  <c:v>-0.72257687879474197</c:v>
                </c:pt>
                <c:pt idx="442">
                  <c:v>-0.577905799053962</c:v>
                </c:pt>
                <c:pt idx="443">
                  <c:v>-0.40586038662255319</c:v>
                </c:pt>
                <c:pt idx="444">
                  <c:v>-0.59397649076329806</c:v>
                </c:pt>
                <c:pt idx="445">
                  <c:v>-0.31070375435643527</c:v>
                </c:pt>
                <c:pt idx="446">
                  <c:v>-2.1747984210640325</c:v>
                </c:pt>
                <c:pt idx="447">
                  <c:v>-2.8944192844047905</c:v>
                </c:pt>
                <c:pt idx="448">
                  <c:v>-1.277966953789262</c:v>
                </c:pt>
                <c:pt idx="449">
                  <c:v>-2.4625306103846647</c:v>
                </c:pt>
                <c:pt idx="450">
                  <c:v>-2.0625306103846643</c:v>
                </c:pt>
                <c:pt idx="451">
                  <c:v>-4.5187020421100907</c:v>
                </c:pt>
                <c:pt idx="452">
                  <c:v>-1.4216910427828626</c:v>
                </c:pt>
                <c:pt idx="453">
                  <c:v>-2.0309909394452514</c:v>
                </c:pt>
                <c:pt idx="454">
                  <c:v>-1.9433513168102046</c:v>
                </c:pt>
                <c:pt idx="455">
                  <c:v>-1.0559131985909769</c:v>
                </c:pt>
                <c:pt idx="456">
                  <c:v>-2.7738147394290067</c:v>
                </c:pt>
                <c:pt idx="457">
                  <c:v>-2.7879300686051849</c:v>
                </c:pt>
                <c:pt idx="458">
                  <c:v>-1.4603007517715128</c:v>
                </c:pt>
                <c:pt idx="459">
                  <c:v>-1.3058603866225535</c:v>
                </c:pt>
                <c:pt idx="460">
                  <c:v>-1.5747984210640311</c:v>
                </c:pt>
                <c:pt idx="461">
                  <c:v>0.25597381853942203</c:v>
                </c:pt>
                <c:pt idx="462">
                  <c:v>-0.26865755822248083</c:v>
                </c:pt>
                <c:pt idx="463">
                  <c:v>0.38603028860002908</c:v>
                </c:pt>
                <c:pt idx="464">
                  <c:v>0.23078365598535022</c:v>
                </c:pt>
                <c:pt idx="465">
                  <c:v>-1.3969711399971274E-2</c:v>
                </c:pt>
                <c:pt idx="466">
                  <c:v>0.43858885130389602</c:v>
                </c:pt>
                <c:pt idx="467">
                  <c:v>-0.19006459424760358</c:v>
                </c:pt>
                <c:pt idx="468">
                  <c:v>-0.17790579905396164</c:v>
                </c:pt>
                <c:pt idx="469">
                  <c:v>-0.35825799642142897</c:v>
                </c:pt>
                <c:pt idx="470">
                  <c:v>-6.8657558222479764E-2</c:v>
                </c:pt>
                <c:pt idx="471">
                  <c:v>-0.51396971139997127</c:v>
                </c:pt>
                <c:pt idx="472">
                  <c:v>-0.44576046339406972</c:v>
                </c:pt>
                <c:pt idx="473">
                  <c:v>0.10852427858388225</c:v>
                </c:pt>
                <c:pt idx="474">
                  <c:v>0.60993540575239535</c:v>
                </c:pt>
                <c:pt idx="475">
                  <c:v>0.32209420094603836</c:v>
                </c:pt>
                <c:pt idx="476">
                  <c:v>-0.26921634401464978</c:v>
                </c:pt>
                <c:pt idx="477">
                  <c:v>0.25360815871842668</c:v>
                </c:pt>
                <c:pt idx="478">
                  <c:v>-0.27910283701017846</c:v>
                </c:pt>
                <c:pt idx="479">
                  <c:v>-5.7121570498168239E-2</c:v>
                </c:pt>
                <c:pt idx="480">
                  <c:v>4.0984336466904026E-2</c:v>
                </c:pt>
                <c:pt idx="481">
                  <c:v>4.4337516512104713E-2</c:v>
                </c:pt>
                <c:pt idx="482">
                  <c:v>0.34287842950183212</c:v>
                </c:pt>
                <c:pt idx="483">
                  <c:v>-0.11604488458463358</c:v>
                </c:pt>
                <c:pt idx="484">
                  <c:v>-0.3051190291674164</c:v>
                </c:pt>
                <c:pt idx="485">
                  <c:v>-0.73759357246659008</c:v>
                </c:pt>
                <c:pt idx="486">
                  <c:v>-0.23872793606605391</c:v>
                </c:pt>
                <c:pt idx="487">
                  <c:v>-0.56788229641156462</c:v>
                </c:pt>
                <c:pt idx="488">
                  <c:v>-0.17717190653881687</c:v>
                </c:pt>
                <c:pt idx="489">
                  <c:v>0.23334927332597211</c:v>
                </c:pt>
                <c:pt idx="490">
                  <c:v>0.53888252984357266</c:v>
                </c:pt>
                <c:pt idx="491">
                  <c:v>-0.42103578150027943</c:v>
                </c:pt>
                <c:pt idx="492">
                  <c:v>-0.94949857827767481</c:v>
                </c:pt>
                <c:pt idx="493">
                  <c:v>5.5802586892550465E-2</c:v>
                </c:pt>
                <c:pt idx="494">
                  <c:v>-0.29441928440479082</c:v>
                </c:pt>
                <c:pt idx="495">
                  <c:v>-0.16764768695541221</c:v>
                </c:pt>
                <c:pt idx="496">
                  <c:v>0.22318827715152523</c:v>
                </c:pt>
                <c:pt idx="497">
                  <c:v>0.11758529417906516</c:v>
                </c:pt>
                <c:pt idx="498">
                  <c:v>-2.1083669530187823</c:v>
                </c:pt>
                <c:pt idx="499">
                  <c:v>-0.74576046339407043</c:v>
                </c:pt>
                <c:pt idx="500">
                  <c:v>-0.75901566353309669</c:v>
                </c:pt>
                <c:pt idx="501">
                  <c:v>-0.44576046339406972</c:v>
                </c:pt>
                <c:pt idx="502">
                  <c:v>-0.53154842970561589</c:v>
                </c:pt>
                <c:pt idx="503">
                  <c:v>1.1313424417775195</c:v>
                </c:pt>
                <c:pt idx="504">
                  <c:v>0.80182640596474286</c:v>
                </c:pt>
                <c:pt idx="505">
                  <c:v>0.59777334774229018</c:v>
                </c:pt>
                <c:pt idx="506">
                  <c:v>1.6505014217223248</c:v>
                </c:pt>
                <c:pt idx="507">
                  <c:v>1.3385888513038946</c:v>
                </c:pt>
                <c:pt idx="508">
                  <c:v>1.4897405171587916</c:v>
                </c:pt>
                <c:pt idx="509">
                  <c:v>0.7218825859235487</c:v>
                </c:pt>
                <c:pt idx="510">
                  <c:v>0.53263374071284098</c:v>
                </c:pt>
                <c:pt idx="511">
                  <c:v>0.99777334774228876</c:v>
                </c:pt>
                <c:pt idx="512">
                  <c:v>0.38395511541536642</c:v>
                </c:pt>
                <c:pt idx="513">
                  <c:v>0.74098433646690331</c:v>
                </c:pt>
                <c:pt idx="514">
                  <c:v>1.3839551154153664</c:v>
                </c:pt>
                <c:pt idx="515">
                  <c:v>0.39914969374231291</c:v>
                </c:pt>
                <c:pt idx="516">
                  <c:v>-0.40922688644253569</c:v>
                </c:pt>
                <c:pt idx="517">
                  <c:v>6.0235092367015852E-3</c:v>
                </c:pt>
                <c:pt idx="518">
                  <c:v>-0.7433193193611114</c:v>
                </c:pt>
                <c:pt idx="519">
                  <c:v>-1.1433193193611118</c:v>
                </c:pt>
                <c:pt idx="520">
                  <c:v>-1.4092268864425357</c:v>
                </c:pt>
                <c:pt idx="521">
                  <c:v>0.75360815871842668</c:v>
                </c:pt>
                <c:pt idx="522">
                  <c:v>0.24098433646690331</c:v>
                </c:pt>
                <c:pt idx="523">
                  <c:v>0.83078365598534987</c:v>
                </c:pt>
                <c:pt idx="524">
                  <c:v>1.0559738185394227</c:v>
                </c:pt>
                <c:pt idx="525">
                  <c:v>0.8916330469812177</c:v>
                </c:pt>
                <c:pt idx="526">
                  <c:v>1.3099354057523964</c:v>
                </c:pt>
                <c:pt idx="527">
                  <c:v>2.9103006209074405</c:v>
                </c:pt>
                <c:pt idx="528">
                  <c:v>1.161206790727217</c:v>
                </c:pt>
                <c:pt idx="529">
                  <c:v>1.4916330469812191</c:v>
                </c:pt>
                <c:pt idx="530">
                  <c:v>1.6099354057523971</c:v>
                </c:pt>
                <c:pt idx="531">
                  <c:v>0.84515568089169335</c:v>
                </c:pt>
                <c:pt idx="532">
                  <c:v>1.4916330469812191</c:v>
                </c:pt>
                <c:pt idx="533">
                  <c:v>1.2307836559853502</c:v>
                </c:pt>
                <c:pt idx="534">
                  <c:v>1.3823995366196229</c:v>
                </c:pt>
                <c:pt idx="535">
                  <c:v>1.5763212975454231</c:v>
                </c:pt>
                <c:pt idx="536">
                  <c:v>0.94726673219215485</c:v>
                </c:pt>
                <c:pt idx="537">
                  <c:v>0.62188258592354728</c:v>
                </c:pt>
                <c:pt idx="538">
                  <c:v>0.74149818442021065</c:v>
                </c:pt>
                <c:pt idx="539">
                  <c:v>1.1810090525665675</c:v>
                </c:pt>
                <c:pt idx="540">
                  <c:v>1.161206790727217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D9-4484-A0F9-E3DBFB56DE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598784"/>
        <c:axId val="260613248"/>
      </c:scatterChart>
      <c:valAx>
        <c:axId val="26059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0613248"/>
        <c:crosses val="autoZero"/>
        <c:crossBetween val="midCat"/>
      </c:valAx>
      <c:valAx>
        <c:axId val="26061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0598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95000"/>
                    <a:lumOff val="5000"/>
                  </a:schemeClr>
                </a:solidFill>
              </a:rPr>
              <a:t>Trorey 2019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'Ht Est 2019'!$T$2</c:f>
              <c:strCache>
                <c:ptCount val="1"/>
                <c:pt idx="0">
                  <c:v>Resíduo Trorey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'Ht Est 2019'!$S$3:$S$543</c:f>
              <c:numCache>
                <c:formatCode>0.00</c:formatCode>
                <c:ptCount val="541"/>
                <c:pt idx="0">
                  <c:v>13.817723239445122</c:v>
                </c:pt>
                <c:pt idx="1">
                  <c:v>12.83357573789506</c:v>
                </c:pt>
                <c:pt idx="2">
                  <c:v>14.832671252380955</c:v>
                </c:pt>
                <c:pt idx="3">
                  <c:v>15.254780626204806</c:v>
                </c:pt>
                <c:pt idx="4">
                  <c:v>15.059609006489982</c:v>
                </c:pt>
                <c:pt idx="5">
                  <c:v>13.025617579932797</c:v>
                </c:pt>
                <c:pt idx="6">
                  <c:v>13.846888309628792</c:v>
                </c:pt>
                <c:pt idx="7">
                  <c:v>15.93176284457963</c:v>
                </c:pt>
                <c:pt idx="8">
                  <c:v>15.604109502936119</c:v>
                </c:pt>
                <c:pt idx="9">
                  <c:v>15.649048979404771</c:v>
                </c:pt>
                <c:pt idx="10">
                  <c:v>15.759711795625126</c:v>
                </c:pt>
                <c:pt idx="11">
                  <c:v>15.649048979404771</c:v>
                </c:pt>
                <c:pt idx="12">
                  <c:v>15.397113241107865</c:v>
                </c:pt>
                <c:pt idx="13">
                  <c:v>16.448348369198193</c:v>
                </c:pt>
                <c:pt idx="14">
                  <c:v>15.93176284457963</c:v>
                </c:pt>
                <c:pt idx="15">
                  <c:v>14.755291291537594</c:v>
                </c:pt>
                <c:pt idx="16">
                  <c:v>15.373631977902772</c:v>
                </c:pt>
                <c:pt idx="17">
                  <c:v>15.846508005794391</c:v>
                </c:pt>
                <c:pt idx="18">
                  <c:v>15.059609006489982</c:v>
                </c:pt>
                <c:pt idx="19">
                  <c:v>14.883776214385694</c:v>
                </c:pt>
                <c:pt idx="20">
                  <c:v>14.883776214385694</c:v>
                </c:pt>
                <c:pt idx="21">
                  <c:v>12.83357573789506</c:v>
                </c:pt>
                <c:pt idx="22">
                  <c:v>15.693603113027418</c:v>
                </c:pt>
                <c:pt idx="23">
                  <c:v>15.994692448697805</c:v>
                </c:pt>
                <c:pt idx="24">
                  <c:v>14.300427775803298</c:v>
                </c:pt>
                <c:pt idx="25">
                  <c:v>12.638065810243269</c:v>
                </c:pt>
                <c:pt idx="26">
                  <c:v>14.781180947530213</c:v>
                </c:pt>
                <c:pt idx="27">
                  <c:v>16.015476311980855</c:v>
                </c:pt>
                <c:pt idx="28">
                  <c:v>16.392065929173619</c:v>
                </c:pt>
                <c:pt idx="29">
                  <c:v>16.036163839552405</c:v>
                </c:pt>
                <c:pt idx="30">
                  <c:v>16.178279132631236</c:v>
                </c:pt>
                <c:pt idx="31">
                  <c:v>15.278743567967398</c:v>
                </c:pt>
                <c:pt idx="32">
                  <c:v>15.206565735545105</c:v>
                </c:pt>
                <c:pt idx="33">
                  <c:v>15.490074936813212</c:v>
                </c:pt>
                <c:pt idx="34">
                  <c:v>16.13815644173765</c:v>
                </c:pt>
                <c:pt idx="35">
                  <c:v>15.302610174018497</c:v>
                </c:pt>
                <c:pt idx="36">
                  <c:v>14.597930305640325</c:v>
                </c:pt>
                <c:pt idx="37">
                  <c:v>15.466979016454127</c:v>
                </c:pt>
                <c:pt idx="38">
                  <c:v>14.909184191820811</c:v>
                </c:pt>
                <c:pt idx="39">
                  <c:v>15.108979925687695</c:v>
                </c:pt>
                <c:pt idx="40">
                  <c:v>14.781180947530213</c:v>
                </c:pt>
                <c:pt idx="41">
                  <c:v>15.133520881719299</c:v>
                </c:pt>
                <c:pt idx="42">
                  <c:v>16.036163839552405</c:v>
                </c:pt>
                <c:pt idx="43">
                  <c:v>14.217267672269855</c:v>
                </c:pt>
                <c:pt idx="44">
                  <c:v>15.108979925687695</c:v>
                </c:pt>
                <c:pt idx="45">
                  <c:v>15.373631977902772</c:v>
                </c:pt>
                <c:pt idx="46">
                  <c:v>15.889328096610015</c:v>
                </c:pt>
                <c:pt idx="47">
                  <c:v>15.781555351734694</c:v>
                </c:pt>
                <c:pt idx="48">
                  <c:v>15.889328096610015</c:v>
                </c:pt>
                <c:pt idx="49">
                  <c:v>15.133520881719299</c:v>
                </c:pt>
                <c:pt idx="50">
                  <c:v>14.245084042492504</c:v>
                </c:pt>
                <c:pt idx="51">
                  <c:v>14.464146918659653</c:v>
                </c:pt>
                <c:pt idx="52">
                  <c:v>16.50376378781926</c:v>
                </c:pt>
                <c:pt idx="53">
                  <c:v>15.490074936813212</c:v>
                </c:pt>
                <c:pt idx="54">
                  <c:v>15.443786760383542</c:v>
                </c:pt>
                <c:pt idx="55">
                  <c:v>14.806974267811336</c:v>
                </c:pt>
                <c:pt idx="56">
                  <c:v>15.93176284457963</c:v>
                </c:pt>
                <c:pt idx="57">
                  <c:v>15.034779043323873</c:v>
                </c:pt>
                <c:pt idx="58">
                  <c:v>16.257368485880392</c:v>
                </c:pt>
                <c:pt idx="59">
                  <c:v>13.700099601595438</c:v>
                </c:pt>
                <c:pt idx="60">
                  <c:v>15.350054378986183</c:v>
                </c:pt>
                <c:pt idx="61">
                  <c:v>16.015476311980855</c:v>
                </c:pt>
                <c:pt idx="62">
                  <c:v>12.670891637463988</c:v>
                </c:pt>
                <c:pt idx="63">
                  <c:v>14.650769310452086</c:v>
                </c:pt>
                <c:pt idx="64">
                  <c:v>16.097648407998054</c:v>
                </c:pt>
                <c:pt idx="65">
                  <c:v>16.036163839552405</c:v>
                </c:pt>
                <c:pt idx="66">
                  <c:v>15.278743567967398</c:v>
                </c:pt>
                <c:pt idx="67">
                  <c:v>14.934495833544426</c:v>
                </c:pt>
                <c:pt idx="68">
                  <c:v>14.189354966335703</c:v>
                </c:pt>
                <c:pt idx="69">
                  <c:v>14.677044309290716</c:v>
                </c:pt>
                <c:pt idx="70">
                  <c:v>14.437101234129013</c:v>
                </c:pt>
                <c:pt idx="71">
                  <c:v>14.076740785484084</c:v>
                </c:pt>
                <c:pt idx="72">
                  <c:v>15.133520881719299</c:v>
                </c:pt>
                <c:pt idx="73">
                  <c:v>12.202563506627319</c:v>
                </c:pt>
                <c:pt idx="74">
                  <c:v>14.806974267811336</c:v>
                </c:pt>
                <c:pt idx="75">
                  <c:v>14.437101234129013</c:v>
                </c:pt>
                <c:pt idx="76">
                  <c:v>14.624397975901953</c:v>
                </c:pt>
                <c:pt idx="77">
                  <c:v>14.624397975901953</c:v>
                </c:pt>
                <c:pt idx="78">
                  <c:v>14.355386166268088</c:v>
                </c:pt>
                <c:pt idx="79">
                  <c:v>15.230721348730707</c:v>
                </c:pt>
                <c:pt idx="80">
                  <c:v>15.034779043323873</c:v>
                </c:pt>
                <c:pt idx="81">
                  <c:v>15.254780626204806</c:v>
                </c:pt>
                <c:pt idx="82">
                  <c:v>16.334916467745529</c:v>
                </c:pt>
                <c:pt idx="83">
                  <c:v>16.178279132631236</c:v>
                </c:pt>
                <c:pt idx="84">
                  <c:v>15.973812249703247</c:v>
                </c:pt>
                <c:pt idx="85">
                  <c:v>16.036163839552405</c:v>
                </c:pt>
                <c:pt idx="86">
                  <c:v>15.973812249703247</c:v>
                </c:pt>
                <c:pt idx="87">
                  <c:v>15.254780626204806</c:v>
                </c:pt>
                <c:pt idx="88">
                  <c:v>14.27280407700365</c:v>
                </c:pt>
                <c:pt idx="89">
                  <c:v>13.729650014625111</c:v>
                </c:pt>
                <c:pt idx="90">
                  <c:v>14.729305299833468</c:v>
                </c:pt>
                <c:pt idx="91">
                  <c:v>14.491096267478788</c:v>
                </c:pt>
                <c:pt idx="92">
                  <c:v>13.933805505910785</c:v>
                </c:pt>
                <c:pt idx="93">
                  <c:v>15.490074936813212</c:v>
                </c:pt>
                <c:pt idx="94">
                  <c:v>14.382720857933231</c:v>
                </c:pt>
                <c:pt idx="95">
                  <c:v>13.276278569472376</c:v>
                </c:pt>
                <c:pt idx="96">
                  <c:v>14.677044309290716</c:v>
                </c:pt>
                <c:pt idx="97">
                  <c:v>14.624397975901953</c:v>
                </c:pt>
                <c:pt idx="98">
                  <c:v>15.084342633944591</c:v>
                </c:pt>
                <c:pt idx="99">
                  <c:v>15.182313786648006</c:v>
                </c:pt>
                <c:pt idx="100">
                  <c:v>13.490549310465694</c:v>
                </c:pt>
                <c:pt idx="101">
                  <c:v>14.858271901239078</c:v>
                </c:pt>
                <c:pt idx="102">
                  <c:v>14.650769310452086</c:v>
                </c:pt>
                <c:pt idx="103">
                  <c:v>16.056755031412457</c:v>
                </c:pt>
                <c:pt idx="104">
                  <c:v>16.558312185036815</c:v>
                </c:pt>
                <c:pt idx="105">
                  <c:v>16.077249887561006</c:v>
                </c:pt>
                <c:pt idx="106">
                  <c:v>16.237740651135354</c:v>
                </c:pt>
                <c:pt idx="107">
                  <c:v>16.767835559871909</c:v>
                </c:pt>
                <c:pt idx="108">
                  <c:v>14.300427775803298</c:v>
                </c:pt>
                <c:pt idx="109">
                  <c:v>14.597930305640325</c:v>
                </c:pt>
                <c:pt idx="110">
                  <c:v>11.856483127792398</c:v>
                </c:pt>
                <c:pt idx="111">
                  <c:v>15.973812249703247</c:v>
                </c:pt>
                <c:pt idx="112">
                  <c:v>15.278743567967398</c:v>
                </c:pt>
                <c:pt idx="113">
                  <c:v>15.009852744446263</c:v>
                </c:pt>
                <c:pt idx="114">
                  <c:v>15.737771903804056</c:v>
                </c:pt>
                <c:pt idx="115">
                  <c:v>15.604109502936119</c:v>
                </c:pt>
                <c:pt idx="116">
                  <c:v>15.824953456819326</c:v>
                </c:pt>
                <c:pt idx="117">
                  <c:v>16.429683891568168</c:v>
                </c:pt>
                <c:pt idx="118">
                  <c:v>15.693603113027418</c:v>
                </c:pt>
                <c:pt idx="119">
                  <c:v>15.693603113027418</c:v>
                </c:pt>
                <c:pt idx="120">
                  <c:v>15.867966219057953</c:v>
                </c:pt>
                <c:pt idx="121">
                  <c:v>14.161345924690053</c:v>
                </c:pt>
                <c:pt idx="122">
                  <c:v>15.889328096610015</c:v>
                </c:pt>
                <c:pt idx="123">
                  <c:v>15.910593638450575</c:v>
                </c:pt>
                <c:pt idx="124">
                  <c:v>15.53597777039688</c:v>
                </c:pt>
                <c:pt idx="125">
                  <c:v>15.604109502936119</c:v>
                </c:pt>
                <c:pt idx="126">
                  <c:v>14.755291291537594</c:v>
                </c:pt>
                <c:pt idx="127">
                  <c:v>15.133520881719299</c:v>
                </c:pt>
                <c:pt idx="128">
                  <c:v>15.604109502936119</c:v>
                </c:pt>
                <c:pt idx="129">
                  <c:v>15.513074521460794</c:v>
                </c:pt>
                <c:pt idx="130">
                  <c:v>15.182313786648006</c:v>
                </c:pt>
                <c:pt idx="131">
                  <c:v>13.025617579932797</c:v>
                </c:pt>
                <c:pt idx="132">
                  <c:v>15.889328096610015</c:v>
                </c:pt>
                <c:pt idx="133">
                  <c:v>15.759711795625126</c:v>
                </c:pt>
                <c:pt idx="134">
                  <c:v>15.781555351734694</c:v>
                </c:pt>
                <c:pt idx="135">
                  <c:v>15.108979925687695</c:v>
                </c:pt>
                <c:pt idx="136">
                  <c:v>14.729305299833468</c:v>
                </c:pt>
                <c:pt idx="137">
                  <c:v>14.755291291537594</c:v>
                </c:pt>
                <c:pt idx="138">
                  <c:v>13.640709768401589</c:v>
                </c:pt>
                <c:pt idx="139">
                  <c:v>16.373112444409088</c:v>
                </c:pt>
                <c:pt idx="140">
                  <c:v>16.52204292260328</c:v>
                </c:pt>
                <c:pt idx="141">
                  <c:v>16.818048850071904</c:v>
                </c:pt>
                <c:pt idx="142">
                  <c:v>16.611993560850856</c:v>
                </c:pt>
                <c:pt idx="143">
                  <c:v>16.429683891568168</c:v>
                </c:pt>
                <c:pt idx="144">
                  <c:v>16.13815644173765</c:v>
                </c:pt>
                <c:pt idx="145">
                  <c:v>15.626627409026193</c:v>
                </c:pt>
                <c:pt idx="146">
                  <c:v>15.373631977902772</c:v>
                </c:pt>
                <c:pt idx="147">
                  <c:v>13.520774073475872</c:v>
                </c:pt>
                <c:pt idx="148">
                  <c:v>10.530827794863589</c:v>
                </c:pt>
                <c:pt idx="149">
                  <c:v>15.206565735545105</c:v>
                </c:pt>
                <c:pt idx="150">
                  <c:v>13.933805505910785</c:v>
                </c:pt>
                <c:pt idx="151">
                  <c:v>14.076740785484084</c:v>
                </c:pt>
                <c:pt idx="152">
                  <c:v>15.846508005794391</c:v>
                </c:pt>
                <c:pt idx="153">
                  <c:v>15.133520881719299</c:v>
                </c:pt>
                <c:pt idx="154">
                  <c:v>15.671374214071843</c:v>
                </c:pt>
                <c:pt idx="155">
                  <c:v>15.206565735545105</c:v>
                </c:pt>
                <c:pt idx="156">
                  <c:v>13.183003216231295</c:v>
                </c:pt>
                <c:pt idx="157">
                  <c:v>15.715735676271485</c:v>
                </c:pt>
                <c:pt idx="158">
                  <c:v>17.07121003632367</c:v>
                </c:pt>
                <c:pt idx="159">
                  <c:v>16.237740651135354</c:v>
                </c:pt>
                <c:pt idx="160">
                  <c:v>16.664807915261385</c:v>
                </c:pt>
                <c:pt idx="161">
                  <c:v>16.784669658983407</c:v>
                </c:pt>
                <c:pt idx="162">
                  <c:v>16.834593942048897</c:v>
                </c:pt>
                <c:pt idx="163">
                  <c:v>16.296335148235968</c:v>
                </c:pt>
                <c:pt idx="164">
                  <c:v>17.130646904426559</c:v>
                </c:pt>
                <c:pt idx="165">
                  <c:v>17.693101548653864</c:v>
                </c:pt>
                <c:pt idx="166">
                  <c:v>16.198195974510774</c:v>
                </c:pt>
                <c:pt idx="167">
                  <c:v>15.133520881719299</c:v>
                </c:pt>
                <c:pt idx="168">
                  <c:v>12.572125148667331</c:v>
                </c:pt>
                <c:pt idx="169">
                  <c:v>16.647299466169379</c:v>
                </c:pt>
                <c:pt idx="170">
                  <c:v>16.979164662824296</c:v>
                </c:pt>
                <c:pt idx="171">
                  <c:v>16.52204292260328</c:v>
                </c:pt>
                <c:pt idx="172">
                  <c:v>16.485388317323739</c:v>
                </c:pt>
                <c:pt idx="173">
                  <c:v>11.856483127792398</c:v>
                </c:pt>
                <c:pt idx="174">
                  <c:v>16.13815644173765</c:v>
                </c:pt>
                <c:pt idx="175">
                  <c:v>17.145265282173533</c:v>
                </c:pt>
                <c:pt idx="176">
                  <c:v>17.202775436046394</c:v>
                </c:pt>
                <c:pt idx="177">
                  <c:v>16.198195974510774</c:v>
                </c:pt>
                <c:pt idx="178">
                  <c:v>11.821345243495648</c:v>
                </c:pt>
                <c:pt idx="179">
                  <c:v>16.257368485880392</c:v>
                </c:pt>
                <c:pt idx="180">
                  <c:v>17.258744218535234</c:v>
                </c:pt>
                <c:pt idx="181">
                  <c:v>17.230952498713819</c:v>
                </c:pt>
                <c:pt idx="182">
                  <c:v>17.404710674180691</c:v>
                </c:pt>
                <c:pt idx="183">
                  <c:v>16.750905125048909</c:v>
                </c:pt>
                <c:pt idx="184">
                  <c:v>16.784669658983407</c:v>
                </c:pt>
                <c:pt idx="185">
                  <c:v>15.93176284457963</c:v>
                </c:pt>
                <c:pt idx="186">
                  <c:v>16.237740651135354</c:v>
                </c:pt>
                <c:pt idx="187">
                  <c:v>16.097648407998054</c:v>
                </c:pt>
                <c:pt idx="188">
                  <c:v>16.276899984913928</c:v>
                </c:pt>
                <c:pt idx="189">
                  <c:v>16.52204292260328</c:v>
                </c:pt>
                <c:pt idx="190">
                  <c:v>15.824953456819326</c:v>
                </c:pt>
                <c:pt idx="191">
                  <c:v>16.94771218596583</c:v>
                </c:pt>
                <c:pt idx="192">
                  <c:v>17.056109980019194</c:v>
                </c:pt>
                <c:pt idx="193">
                  <c:v>15.803302572132765</c:v>
                </c:pt>
                <c:pt idx="194">
                  <c:v>16.963486592250813</c:v>
                </c:pt>
                <c:pt idx="195">
                  <c:v>16.218016480678816</c:v>
                </c:pt>
                <c:pt idx="196">
                  <c:v>15.133520881719299</c:v>
                </c:pt>
                <c:pt idx="197">
                  <c:v>15.824953456819326</c:v>
                </c:pt>
                <c:pt idx="198">
                  <c:v>17.159787324208999</c:v>
                </c:pt>
                <c:pt idx="199">
                  <c:v>17.258744218535234</c:v>
                </c:pt>
                <c:pt idx="200">
                  <c:v>17.244896526480275</c:v>
                </c:pt>
                <c:pt idx="201">
                  <c:v>17.216912135235855</c:v>
                </c:pt>
                <c:pt idx="202">
                  <c:v>17.202775436046394</c:v>
                </c:pt>
                <c:pt idx="203">
                  <c:v>16.611993560850856</c:v>
                </c:pt>
                <c:pt idx="204">
                  <c:v>10.684288317391763</c:v>
                </c:pt>
                <c:pt idx="205">
                  <c:v>15.715735676271485</c:v>
                </c:pt>
                <c:pt idx="206">
                  <c:v>15.254780626204806</c:v>
                </c:pt>
                <c:pt idx="207">
                  <c:v>16.237740651135354</c:v>
                </c:pt>
                <c:pt idx="208">
                  <c:v>15.302610174018497</c:v>
                </c:pt>
                <c:pt idx="209">
                  <c:v>14.161345924690053</c:v>
                </c:pt>
                <c:pt idx="210">
                  <c:v>16.334916467745529</c:v>
                </c:pt>
                <c:pt idx="211">
                  <c:v>16.52204292260328</c:v>
                </c:pt>
                <c:pt idx="212">
                  <c:v>15.53597777039688</c:v>
                </c:pt>
                <c:pt idx="213">
                  <c:v>15.910593638450575</c:v>
                </c:pt>
                <c:pt idx="214">
                  <c:v>15.671374214071843</c:v>
                </c:pt>
                <c:pt idx="215">
                  <c:v>15.490074936813212</c:v>
                </c:pt>
                <c:pt idx="216">
                  <c:v>15.466979016454127</c:v>
                </c:pt>
                <c:pt idx="217">
                  <c:v>16.611993560850856</c:v>
                </c:pt>
                <c:pt idx="218">
                  <c:v>16.784669658983407</c:v>
                </c:pt>
                <c:pt idx="219">
                  <c:v>16.94771218596583</c:v>
                </c:pt>
                <c:pt idx="220">
                  <c:v>16.594196104624345</c:v>
                </c:pt>
                <c:pt idx="221">
                  <c:v>17.040913588003217</c:v>
                </c:pt>
                <c:pt idx="222">
                  <c:v>16.50376378781926</c:v>
                </c:pt>
                <c:pt idx="223">
                  <c:v>12.897975028086975</c:v>
                </c:pt>
                <c:pt idx="224">
                  <c:v>16.94771218596583</c:v>
                </c:pt>
                <c:pt idx="225">
                  <c:v>16.429683891568168</c:v>
                </c:pt>
                <c:pt idx="226">
                  <c:v>13.580934592361732</c:v>
                </c:pt>
                <c:pt idx="227">
                  <c:v>16.218016480678816</c:v>
                </c:pt>
                <c:pt idx="228">
                  <c:v>15.133520881719299</c:v>
                </c:pt>
                <c:pt idx="229">
                  <c:v>16.178279132631236</c:v>
                </c:pt>
                <c:pt idx="230">
                  <c:v>16.015476311980855</c:v>
                </c:pt>
                <c:pt idx="231">
                  <c:v>15.373631977902772</c:v>
                </c:pt>
                <c:pt idx="232">
                  <c:v>15.302610174018497</c:v>
                </c:pt>
                <c:pt idx="233">
                  <c:v>16.334916467745529</c:v>
                </c:pt>
                <c:pt idx="234">
                  <c:v>15.373631977902772</c:v>
                </c:pt>
                <c:pt idx="235">
                  <c:v>16.801407422383406</c:v>
                </c:pt>
                <c:pt idx="236">
                  <c:v>16.237740651135354</c:v>
                </c:pt>
                <c:pt idx="237">
                  <c:v>17.230952498713819</c:v>
                </c:pt>
                <c:pt idx="238">
                  <c:v>17.573627413671272</c:v>
                </c:pt>
                <c:pt idx="239">
                  <c:v>17.339807320923455</c:v>
                </c:pt>
                <c:pt idx="240">
                  <c:v>16.867395118868387</c:v>
                </c:pt>
                <c:pt idx="241">
                  <c:v>15.373631977902772</c:v>
                </c:pt>
                <c:pt idx="242">
                  <c:v>15.059609006489982</c:v>
                </c:pt>
                <c:pt idx="243">
                  <c:v>15.32638044435809</c:v>
                </c:pt>
                <c:pt idx="244">
                  <c:v>14.491096267478788</c:v>
                </c:pt>
                <c:pt idx="245">
                  <c:v>13.088860841586701</c:v>
                </c:pt>
                <c:pt idx="246">
                  <c:v>15.397113241107865</c:v>
                </c:pt>
                <c:pt idx="247">
                  <c:v>14.597930305640325</c:v>
                </c:pt>
                <c:pt idx="248">
                  <c:v>14.076740785484084</c:v>
                </c:pt>
                <c:pt idx="249">
                  <c:v>14.858271901239078</c:v>
                </c:pt>
                <c:pt idx="250">
                  <c:v>14.934495833544426</c:v>
                </c:pt>
                <c:pt idx="251">
                  <c:v>14.781180947530213</c:v>
                </c:pt>
                <c:pt idx="252">
                  <c:v>16.373112444409088</c:v>
                </c:pt>
                <c:pt idx="253">
                  <c:v>14.883776214385694</c:v>
                </c:pt>
                <c:pt idx="254">
                  <c:v>15.490074936813212</c:v>
                </c:pt>
                <c:pt idx="255">
                  <c:v>15.759711795625126</c:v>
                </c:pt>
                <c:pt idx="256">
                  <c:v>16.257368485880392</c:v>
                </c:pt>
                <c:pt idx="257">
                  <c:v>16.036163839552405</c:v>
                </c:pt>
                <c:pt idx="258">
                  <c:v>16.056755031412457</c:v>
                </c:pt>
                <c:pt idx="259">
                  <c:v>16.558312185036815</c:v>
                </c:pt>
                <c:pt idx="260">
                  <c:v>14.806974267811336</c:v>
                </c:pt>
                <c:pt idx="261">
                  <c:v>15.009852744446263</c:v>
                </c:pt>
                <c:pt idx="262">
                  <c:v>15.133520881719299</c:v>
                </c:pt>
                <c:pt idx="263">
                  <c:v>13.788461833549954</c:v>
                </c:pt>
                <c:pt idx="264">
                  <c:v>15.009852744446263</c:v>
                </c:pt>
                <c:pt idx="265">
                  <c:v>14.858271901239078</c:v>
                </c:pt>
                <c:pt idx="266">
                  <c:v>15.230721348730707</c:v>
                </c:pt>
                <c:pt idx="267">
                  <c:v>10.646067690326971</c:v>
                </c:pt>
                <c:pt idx="268">
                  <c:v>15.889328096610015</c:v>
                </c:pt>
                <c:pt idx="269">
                  <c:v>14.909184191820811</c:v>
                </c:pt>
                <c:pt idx="270">
                  <c:v>15.604109502936119</c:v>
                </c:pt>
                <c:pt idx="271">
                  <c:v>14.883776214385694</c:v>
                </c:pt>
                <c:pt idx="272">
                  <c:v>15.693603113027418</c:v>
                </c:pt>
                <c:pt idx="273">
                  <c:v>15.824953456819326</c:v>
                </c:pt>
                <c:pt idx="274">
                  <c:v>16.218016480678816</c:v>
                </c:pt>
                <c:pt idx="275">
                  <c:v>16.373112444409088</c:v>
                </c:pt>
                <c:pt idx="276">
                  <c:v>16.178279132631236</c:v>
                </c:pt>
                <c:pt idx="277">
                  <c:v>16.237740651135354</c:v>
                </c:pt>
                <c:pt idx="278">
                  <c:v>14.382720857933231</c:v>
                </c:pt>
                <c:pt idx="279">
                  <c:v>14.729305299833468</c:v>
                </c:pt>
                <c:pt idx="280">
                  <c:v>14.959711139556543</c:v>
                </c:pt>
                <c:pt idx="281">
                  <c:v>16.117950592723602</c:v>
                </c:pt>
                <c:pt idx="282">
                  <c:v>15.910593638450575</c:v>
                </c:pt>
                <c:pt idx="283">
                  <c:v>15.889328096610015</c:v>
                </c:pt>
                <c:pt idx="284">
                  <c:v>15.397113241107865</c:v>
                </c:pt>
                <c:pt idx="285">
                  <c:v>14.703222972417841</c:v>
                </c:pt>
                <c:pt idx="286">
                  <c:v>14.355386166268088</c:v>
                </c:pt>
                <c:pt idx="287">
                  <c:v>13.846888309628792</c:v>
                </c:pt>
                <c:pt idx="288">
                  <c:v>15.108979925687695</c:v>
                </c:pt>
                <c:pt idx="289">
                  <c:v>16.594196104624345</c:v>
                </c:pt>
                <c:pt idx="290">
                  <c:v>15.973812249703247</c:v>
                </c:pt>
                <c:pt idx="291">
                  <c:v>14.624397975901953</c:v>
                </c:pt>
                <c:pt idx="292">
                  <c:v>15.715735676271485</c:v>
                </c:pt>
                <c:pt idx="293">
                  <c:v>16.716755248268402</c:v>
                </c:pt>
                <c:pt idx="294">
                  <c:v>14.517949280586423</c:v>
                </c:pt>
                <c:pt idx="295">
                  <c:v>15.604109502936119</c:v>
                </c:pt>
                <c:pt idx="296">
                  <c:v>16.198195974510774</c:v>
                </c:pt>
                <c:pt idx="297">
                  <c:v>16.056755031412457</c:v>
                </c:pt>
                <c:pt idx="298">
                  <c:v>14.217267672269855</c:v>
                </c:pt>
                <c:pt idx="299">
                  <c:v>16.276899984913928</c:v>
                </c:pt>
                <c:pt idx="300">
                  <c:v>16.218016480678816</c:v>
                </c:pt>
                <c:pt idx="301">
                  <c:v>14.729305299833468</c:v>
                </c:pt>
                <c:pt idx="302">
                  <c:v>14.806974267811336</c:v>
                </c:pt>
                <c:pt idx="303">
                  <c:v>14.300427775803298</c:v>
                </c:pt>
                <c:pt idx="304">
                  <c:v>14.984830109857153</c:v>
                </c:pt>
                <c:pt idx="305">
                  <c:v>14.806974267811336</c:v>
                </c:pt>
                <c:pt idx="306">
                  <c:v>15.157965502039401</c:v>
                </c:pt>
                <c:pt idx="307">
                  <c:v>14.909184191820811</c:v>
                </c:pt>
                <c:pt idx="308">
                  <c:v>15.059609006489982</c:v>
                </c:pt>
                <c:pt idx="309">
                  <c:v>14.382720857933231</c:v>
                </c:pt>
                <c:pt idx="310">
                  <c:v>14.729305299833468</c:v>
                </c:pt>
                <c:pt idx="311">
                  <c:v>13.057287378615499</c:v>
                </c:pt>
                <c:pt idx="312">
                  <c:v>15.373631977902772</c:v>
                </c:pt>
                <c:pt idx="313">
                  <c:v>14.245084042492504</c:v>
                </c:pt>
                <c:pt idx="314">
                  <c:v>12.168388979445583</c:v>
                </c:pt>
                <c:pt idx="315">
                  <c:v>13.817723239445122</c:v>
                </c:pt>
                <c:pt idx="316">
                  <c:v>14.076740785484084</c:v>
                </c:pt>
                <c:pt idx="317">
                  <c:v>15.910593638450575</c:v>
                </c:pt>
                <c:pt idx="318">
                  <c:v>16.056755031412457</c:v>
                </c:pt>
                <c:pt idx="319">
                  <c:v>16.647299466169379</c:v>
                </c:pt>
                <c:pt idx="320">
                  <c:v>16.899810952841868</c:v>
                </c:pt>
                <c:pt idx="321">
                  <c:v>16.13815644173765</c:v>
                </c:pt>
                <c:pt idx="322">
                  <c:v>15.994692448697805</c:v>
                </c:pt>
                <c:pt idx="323">
                  <c:v>15.157965502039401</c:v>
                </c:pt>
                <c:pt idx="324">
                  <c:v>14.133240547332898</c:v>
                </c:pt>
                <c:pt idx="325">
                  <c:v>16.036163839552405</c:v>
                </c:pt>
                <c:pt idx="326">
                  <c:v>14.755291291537594</c:v>
                </c:pt>
                <c:pt idx="327">
                  <c:v>14.703222972417841</c:v>
                </c:pt>
                <c:pt idx="328">
                  <c:v>15.649048979404771</c:v>
                </c:pt>
                <c:pt idx="329">
                  <c:v>15.824953456819326</c:v>
                </c:pt>
                <c:pt idx="330">
                  <c:v>13.025617579932797</c:v>
                </c:pt>
                <c:pt idx="331">
                  <c:v>15.558784683621459</c:v>
                </c:pt>
                <c:pt idx="332">
                  <c:v>15.420498168601451</c:v>
                </c:pt>
                <c:pt idx="333">
                  <c:v>15.157965502039401</c:v>
                </c:pt>
                <c:pt idx="334">
                  <c:v>16.015476311980855</c:v>
                </c:pt>
                <c:pt idx="335">
                  <c:v>15.254780626204806</c:v>
                </c:pt>
                <c:pt idx="336">
                  <c:v>15.133520881719299</c:v>
                </c:pt>
                <c:pt idx="337">
                  <c:v>15.254780626204806</c:v>
                </c:pt>
                <c:pt idx="338">
                  <c:v>16.611993560850856</c:v>
                </c:pt>
                <c:pt idx="339">
                  <c:v>16.410923078226645</c:v>
                </c:pt>
                <c:pt idx="340">
                  <c:v>16.13815644173765</c:v>
                </c:pt>
                <c:pt idx="341">
                  <c:v>16.429683891568168</c:v>
                </c:pt>
                <c:pt idx="342">
                  <c:v>16.429683891568168</c:v>
                </c:pt>
                <c:pt idx="343">
                  <c:v>14.806974267811336</c:v>
                </c:pt>
                <c:pt idx="344">
                  <c:v>13.875957044100959</c:v>
                </c:pt>
                <c:pt idx="345">
                  <c:v>14.703222972417841</c:v>
                </c:pt>
                <c:pt idx="346">
                  <c:v>15.302610174018497</c:v>
                </c:pt>
                <c:pt idx="347">
                  <c:v>14.703222972417841</c:v>
                </c:pt>
                <c:pt idx="348">
                  <c:v>15.420498168601451</c:v>
                </c:pt>
                <c:pt idx="349">
                  <c:v>14.703222972417841</c:v>
                </c:pt>
                <c:pt idx="350">
                  <c:v>16.276899984913928</c:v>
                </c:pt>
                <c:pt idx="351">
                  <c:v>15.302610174018497</c:v>
                </c:pt>
                <c:pt idx="352">
                  <c:v>15.206565735545105</c:v>
                </c:pt>
                <c:pt idx="353">
                  <c:v>15.254780626204806</c:v>
                </c:pt>
                <c:pt idx="354">
                  <c:v>16.178279132631236</c:v>
                </c:pt>
                <c:pt idx="355">
                  <c:v>16.485388317323739</c:v>
                </c:pt>
                <c:pt idx="356">
                  <c:v>16.466916511116718</c:v>
                </c:pt>
                <c:pt idx="357">
                  <c:v>16.466916511116718</c:v>
                </c:pt>
                <c:pt idx="358">
                  <c:v>16.237740651135354</c:v>
                </c:pt>
                <c:pt idx="359">
                  <c:v>15.009852744446263</c:v>
                </c:pt>
                <c:pt idx="360">
                  <c:v>14.597930305640325</c:v>
                </c:pt>
                <c:pt idx="361">
                  <c:v>13.399297007166137</c:v>
                </c:pt>
                <c:pt idx="362">
                  <c:v>15.604109502936119</c:v>
                </c:pt>
                <c:pt idx="363">
                  <c:v>15.824953456819326</c:v>
                </c:pt>
                <c:pt idx="364">
                  <c:v>15.443786760383542</c:v>
                </c:pt>
                <c:pt idx="365">
                  <c:v>13.550902500774555</c:v>
                </c:pt>
                <c:pt idx="366">
                  <c:v>16.296335148235968</c:v>
                </c:pt>
                <c:pt idx="367">
                  <c:v>15.759711795625126</c:v>
                </c:pt>
                <c:pt idx="368">
                  <c:v>12.099750917947604</c:v>
                </c:pt>
                <c:pt idx="369">
                  <c:v>15.889328096610015</c:v>
                </c:pt>
                <c:pt idx="370">
                  <c:v>13.245283120770184</c:v>
                </c:pt>
                <c:pt idx="371">
                  <c:v>15.604109502936119</c:v>
                </c:pt>
                <c:pt idx="372">
                  <c:v>14.934495833544426</c:v>
                </c:pt>
                <c:pt idx="373">
                  <c:v>15.059609006489982</c:v>
                </c:pt>
                <c:pt idx="374">
                  <c:v>15.867966219057953</c:v>
                </c:pt>
                <c:pt idx="375">
                  <c:v>16.733878354514403</c:v>
                </c:pt>
                <c:pt idx="376">
                  <c:v>16.629694681365869</c:v>
                </c:pt>
                <c:pt idx="377">
                  <c:v>16.57630231268633</c:v>
                </c:pt>
                <c:pt idx="378">
                  <c:v>12.439087796977436</c:v>
                </c:pt>
                <c:pt idx="379">
                  <c:v>13.245283120770184</c:v>
                </c:pt>
                <c:pt idx="380">
                  <c:v>12.703621128973206</c:v>
                </c:pt>
                <c:pt idx="381">
                  <c:v>12.961988975432892</c:v>
                </c:pt>
                <c:pt idx="382">
                  <c:v>13.399297007166137</c:v>
                </c:pt>
                <c:pt idx="383">
                  <c:v>15.059609006489982</c:v>
                </c:pt>
                <c:pt idx="384">
                  <c:v>11.961318766413637</c:v>
                </c:pt>
                <c:pt idx="385">
                  <c:v>14.650769310452086</c:v>
                </c:pt>
                <c:pt idx="386">
                  <c:v>13.991268624874611</c:v>
                </c:pt>
                <c:pt idx="387">
                  <c:v>11.023938853957327</c:v>
                </c:pt>
                <c:pt idx="388">
                  <c:v>14.161345924690053</c:v>
                </c:pt>
                <c:pt idx="389">
                  <c:v>14.703222972417841</c:v>
                </c:pt>
                <c:pt idx="390">
                  <c:v>15.759711795625126</c:v>
                </c:pt>
                <c:pt idx="391">
                  <c:v>15.867966219057953</c:v>
                </c:pt>
                <c:pt idx="392">
                  <c:v>15.846508005794391</c:v>
                </c:pt>
                <c:pt idx="393">
                  <c:v>16.178279132631236</c:v>
                </c:pt>
                <c:pt idx="394">
                  <c:v>15.759711795625126</c:v>
                </c:pt>
                <c:pt idx="395">
                  <c:v>13.399297007166137</c:v>
                </c:pt>
                <c:pt idx="396">
                  <c:v>14.806974267811336</c:v>
                </c:pt>
                <c:pt idx="397">
                  <c:v>13.729650014625111</c:v>
                </c:pt>
                <c:pt idx="398">
                  <c:v>13.399297007166137</c:v>
                </c:pt>
                <c:pt idx="399">
                  <c:v>15.206565735545105</c:v>
                </c:pt>
                <c:pt idx="400">
                  <c:v>15.889328096610015</c:v>
                </c:pt>
                <c:pt idx="401">
                  <c:v>11.31929961363352</c:v>
                </c:pt>
                <c:pt idx="402">
                  <c:v>15.302610174018497</c:v>
                </c:pt>
                <c:pt idx="403">
                  <c:v>15.182313786648006</c:v>
                </c:pt>
                <c:pt idx="404">
                  <c:v>14.729305299833468</c:v>
                </c:pt>
                <c:pt idx="405">
                  <c:v>15.490074936813212</c:v>
                </c:pt>
                <c:pt idx="406">
                  <c:v>10.836207468535914</c:v>
                </c:pt>
                <c:pt idx="407">
                  <c:v>14.491096267478788</c:v>
                </c:pt>
                <c:pt idx="408">
                  <c:v>16.077249887561006</c:v>
                </c:pt>
                <c:pt idx="409">
                  <c:v>15.182313786648006</c:v>
                </c:pt>
                <c:pt idx="410">
                  <c:v>16.466916511116718</c:v>
                </c:pt>
                <c:pt idx="411">
                  <c:v>16.647299466169379</c:v>
                </c:pt>
                <c:pt idx="412">
                  <c:v>16.218016480678816</c:v>
                </c:pt>
                <c:pt idx="413">
                  <c:v>14.491096267478788</c:v>
                </c:pt>
                <c:pt idx="414">
                  <c:v>14.703222972417841</c:v>
                </c:pt>
                <c:pt idx="415">
                  <c:v>15.254780626204806</c:v>
                </c:pt>
                <c:pt idx="416">
                  <c:v>14.806974267811336</c:v>
                </c:pt>
                <c:pt idx="417">
                  <c:v>13.875957044100959</c:v>
                </c:pt>
                <c:pt idx="418">
                  <c:v>16.077249887561006</c:v>
                </c:pt>
                <c:pt idx="419">
                  <c:v>14.597930305640325</c:v>
                </c:pt>
                <c:pt idx="420">
                  <c:v>14.048346400992429</c:v>
                </c:pt>
                <c:pt idx="421">
                  <c:v>10.569337429062884</c:v>
                </c:pt>
                <c:pt idx="422">
                  <c:v>15.759711795625126</c:v>
                </c:pt>
                <c:pt idx="423">
                  <c:v>11.961318766413637</c:v>
                </c:pt>
                <c:pt idx="424">
                  <c:v>16.178279132631236</c:v>
                </c:pt>
                <c:pt idx="425">
                  <c:v>17.272495574878693</c:v>
                </c:pt>
                <c:pt idx="426">
                  <c:v>16.373112444409088</c:v>
                </c:pt>
                <c:pt idx="427">
                  <c:v>16.373112444409088</c:v>
                </c:pt>
                <c:pt idx="428">
                  <c:v>17.429997665503073</c:v>
                </c:pt>
                <c:pt idx="429">
                  <c:v>15.781555351734694</c:v>
                </c:pt>
                <c:pt idx="430">
                  <c:v>15.302610174018497</c:v>
                </c:pt>
                <c:pt idx="431">
                  <c:v>16.257368485880392</c:v>
                </c:pt>
                <c:pt idx="432">
                  <c:v>14.189354966335703</c:v>
                </c:pt>
                <c:pt idx="433">
                  <c:v>15.824953456819326</c:v>
                </c:pt>
                <c:pt idx="434">
                  <c:v>15.715735676271485</c:v>
                </c:pt>
                <c:pt idx="435">
                  <c:v>16.276899984913928</c:v>
                </c:pt>
                <c:pt idx="436">
                  <c:v>16.429683891568168</c:v>
                </c:pt>
                <c:pt idx="437">
                  <c:v>15.490074936813212</c:v>
                </c:pt>
                <c:pt idx="438">
                  <c:v>15.649048979404771</c:v>
                </c:pt>
                <c:pt idx="439">
                  <c:v>14.491096267478788</c:v>
                </c:pt>
                <c:pt idx="440">
                  <c:v>15.93176284457963</c:v>
                </c:pt>
                <c:pt idx="441">
                  <c:v>16.373112444409088</c:v>
                </c:pt>
                <c:pt idx="442">
                  <c:v>15.133520881719299</c:v>
                </c:pt>
                <c:pt idx="443">
                  <c:v>16.784669658983407</c:v>
                </c:pt>
                <c:pt idx="444">
                  <c:v>16.558312185036815</c:v>
                </c:pt>
                <c:pt idx="445">
                  <c:v>16.57630231268633</c:v>
                </c:pt>
                <c:pt idx="446">
                  <c:v>16.429683891568168</c:v>
                </c:pt>
                <c:pt idx="447">
                  <c:v>14.217267672269855</c:v>
                </c:pt>
                <c:pt idx="448">
                  <c:v>11.536774083507606</c:v>
                </c:pt>
                <c:pt idx="449">
                  <c:v>12.505799144245385</c:v>
                </c:pt>
                <c:pt idx="450">
                  <c:v>12.505799144245385</c:v>
                </c:pt>
                <c:pt idx="451">
                  <c:v>14.650769310452086</c:v>
                </c:pt>
                <c:pt idx="452">
                  <c:v>13.368686901309951</c:v>
                </c:pt>
                <c:pt idx="453">
                  <c:v>14.355386166268088</c:v>
                </c:pt>
                <c:pt idx="454">
                  <c:v>16.50376378781926</c:v>
                </c:pt>
                <c:pt idx="455">
                  <c:v>13.307177682463069</c:v>
                </c:pt>
                <c:pt idx="456">
                  <c:v>15.558784683621459</c:v>
                </c:pt>
                <c:pt idx="457">
                  <c:v>16.117950592723602</c:v>
                </c:pt>
                <c:pt idx="458">
                  <c:v>16.52204292260328</c:v>
                </c:pt>
                <c:pt idx="459">
                  <c:v>16.784669658983407</c:v>
                </c:pt>
                <c:pt idx="460">
                  <c:v>16.429683891568168</c:v>
                </c:pt>
                <c:pt idx="461">
                  <c:v>14.677044309290716</c:v>
                </c:pt>
                <c:pt idx="462">
                  <c:v>14.806974267811336</c:v>
                </c:pt>
                <c:pt idx="463">
                  <c:v>14.959711139556543</c:v>
                </c:pt>
                <c:pt idx="464">
                  <c:v>14.703222972417841</c:v>
                </c:pt>
                <c:pt idx="465">
                  <c:v>14.959711139556543</c:v>
                </c:pt>
                <c:pt idx="466">
                  <c:v>15.009852744446263</c:v>
                </c:pt>
                <c:pt idx="467">
                  <c:v>14.934495833544426</c:v>
                </c:pt>
                <c:pt idx="468">
                  <c:v>15.133520881719299</c:v>
                </c:pt>
                <c:pt idx="469">
                  <c:v>15.32638044435809</c:v>
                </c:pt>
                <c:pt idx="470">
                  <c:v>14.806974267811336</c:v>
                </c:pt>
                <c:pt idx="471">
                  <c:v>14.959711139556543</c:v>
                </c:pt>
                <c:pt idx="472">
                  <c:v>15.420498168601451</c:v>
                </c:pt>
                <c:pt idx="473">
                  <c:v>15.254780626204806</c:v>
                </c:pt>
                <c:pt idx="474">
                  <c:v>14.934495833544426</c:v>
                </c:pt>
                <c:pt idx="475">
                  <c:v>15.133520881719299</c:v>
                </c:pt>
                <c:pt idx="476">
                  <c:v>14.703222972417841</c:v>
                </c:pt>
                <c:pt idx="477">
                  <c:v>15.206565735545105</c:v>
                </c:pt>
                <c:pt idx="478">
                  <c:v>15.781555351734694</c:v>
                </c:pt>
                <c:pt idx="479">
                  <c:v>15.649048979404771</c:v>
                </c:pt>
                <c:pt idx="480">
                  <c:v>15.759711795625126</c:v>
                </c:pt>
                <c:pt idx="481">
                  <c:v>15.973812249703247</c:v>
                </c:pt>
                <c:pt idx="482">
                  <c:v>15.649048979404771</c:v>
                </c:pt>
                <c:pt idx="483">
                  <c:v>14.544705957982559</c:v>
                </c:pt>
                <c:pt idx="484">
                  <c:v>12.202563506627319</c:v>
                </c:pt>
                <c:pt idx="485">
                  <c:v>14.464146918659653</c:v>
                </c:pt>
                <c:pt idx="486">
                  <c:v>14.161345924690053</c:v>
                </c:pt>
                <c:pt idx="487">
                  <c:v>13.991268624874611</c:v>
                </c:pt>
                <c:pt idx="488">
                  <c:v>13.610870348237414</c:v>
                </c:pt>
                <c:pt idx="489">
                  <c:v>14.189354966335703</c:v>
                </c:pt>
                <c:pt idx="490">
                  <c:v>13.788461833549954</c:v>
                </c:pt>
                <c:pt idx="491">
                  <c:v>13.846888309628792</c:v>
                </c:pt>
                <c:pt idx="492">
                  <c:v>14.27280407700365</c:v>
                </c:pt>
                <c:pt idx="493">
                  <c:v>12.930030169615684</c:v>
                </c:pt>
                <c:pt idx="494">
                  <c:v>14.217267672269855</c:v>
                </c:pt>
                <c:pt idx="495">
                  <c:v>14.597930305640325</c:v>
                </c:pt>
                <c:pt idx="496">
                  <c:v>14.300427775803298</c:v>
                </c:pt>
                <c:pt idx="497">
                  <c:v>14.105038834264242</c:v>
                </c:pt>
                <c:pt idx="498">
                  <c:v>15.059609006489982</c:v>
                </c:pt>
                <c:pt idx="499">
                  <c:v>15.420498168601451</c:v>
                </c:pt>
                <c:pt idx="500">
                  <c:v>15.759711795625126</c:v>
                </c:pt>
                <c:pt idx="501">
                  <c:v>15.420498168601451</c:v>
                </c:pt>
                <c:pt idx="502">
                  <c:v>15.513074521460794</c:v>
                </c:pt>
                <c:pt idx="503">
                  <c:v>14.806974267811336</c:v>
                </c:pt>
                <c:pt idx="504">
                  <c:v>15.693603113027418</c:v>
                </c:pt>
                <c:pt idx="505">
                  <c:v>15.373631977902772</c:v>
                </c:pt>
                <c:pt idx="506">
                  <c:v>14.27280407700365</c:v>
                </c:pt>
                <c:pt idx="507">
                  <c:v>15.009852744446263</c:v>
                </c:pt>
                <c:pt idx="508">
                  <c:v>15.490074936813212</c:v>
                </c:pt>
                <c:pt idx="509">
                  <c:v>15.889328096610015</c:v>
                </c:pt>
                <c:pt idx="510">
                  <c:v>15.443786760383542</c:v>
                </c:pt>
                <c:pt idx="511">
                  <c:v>15.373631977902772</c:v>
                </c:pt>
                <c:pt idx="512">
                  <c:v>14.544705957982559</c:v>
                </c:pt>
                <c:pt idx="513">
                  <c:v>15.759711795625126</c:v>
                </c:pt>
                <c:pt idx="514">
                  <c:v>14.544705957982559</c:v>
                </c:pt>
                <c:pt idx="515">
                  <c:v>15.157965502039401</c:v>
                </c:pt>
                <c:pt idx="516">
                  <c:v>16.466916511116718</c:v>
                </c:pt>
                <c:pt idx="517">
                  <c:v>16.558312185036815</c:v>
                </c:pt>
                <c:pt idx="518">
                  <c:v>16.178279132631236</c:v>
                </c:pt>
                <c:pt idx="519">
                  <c:v>16.178279132631236</c:v>
                </c:pt>
                <c:pt idx="520">
                  <c:v>16.466916511116718</c:v>
                </c:pt>
                <c:pt idx="521">
                  <c:v>15.206565735545105</c:v>
                </c:pt>
                <c:pt idx="522">
                  <c:v>15.759711795625126</c:v>
                </c:pt>
                <c:pt idx="523">
                  <c:v>14.703222972417841</c:v>
                </c:pt>
                <c:pt idx="524">
                  <c:v>14.677044309290716</c:v>
                </c:pt>
                <c:pt idx="525">
                  <c:v>15.059609006489982</c:v>
                </c:pt>
                <c:pt idx="526">
                  <c:v>14.934495833544426</c:v>
                </c:pt>
                <c:pt idx="527">
                  <c:v>12.703621128973206</c:v>
                </c:pt>
                <c:pt idx="528">
                  <c:v>15.846508005794391</c:v>
                </c:pt>
                <c:pt idx="529">
                  <c:v>15.059609006489982</c:v>
                </c:pt>
                <c:pt idx="530">
                  <c:v>14.934495833544426</c:v>
                </c:pt>
                <c:pt idx="531">
                  <c:v>15.108979925687695</c:v>
                </c:pt>
                <c:pt idx="532">
                  <c:v>15.059609006489982</c:v>
                </c:pt>
                <c:pt idx="533">
                  <c:v>14.703222972417841</c:v>
                </c:pt>
                <c:pt idx="534">
                  <c:v>14.858271901239078</c:v>
                </c:pt>
                <c:pt idx="535">
                  <c:v>15.182313786648006</c:v>
                </c:pt>
                <c:pt idx="536">
                  <c:v>15.53597777039688</c:v>
                </c:pt>
                <c:pt idx="537">
                  <c:v>15.889328096610015</c:v>
                </c:pt>
                <c:pt idx="538">
                  <c:v>15.867966219057953</c:v>
                </c:pt>
                <c:pt idx="539">
                  <c:v>15.824953456819326</c:v>
                </c:pt>
                <c:pt idx="540">
                  <c:v>15.846508005794391</c:v>
                </c:pt>
              </c:numCache>
            </c:numRef>
          </c:xVal>
          <c:yVal>
            <c:numRef>
              <c:f>'Ht Est 2019'!$T$3:$T$543</c:f>
              <c:numCache>
                <c:formatCode>0.00</c:formatCode>
                <c:ptCount val="541"/>
                <c:pt idx="0">
                  <c:v>0.68227676055487763</c:v>
                </c:pt>
                <c:pt idx="1">
                  <c:v>1.9664242621049404</c:v>
                </c:pt>
                <c:pt idx="2">
                  <c:v>-0.83267125238095474</c:v>
                </c:pt>
                <c:pt idx="3">
                  <c:v>-0.25478062620480557</c:v>
                </c:pt>
                <c:pt idx="4">
                  <c:v>0.44039099351001809</c:v>
                </c:pt>
                <c:pt idx="5">
                  <c:v>0.77438242006720337</c:v>
                </c:pt>
                <c:pt idx="6">
                  <c:v>1.1531116903712082</c:v>
                </c:pt>
                <c:pt idx="7">
                  <c:v>-0.93176284457963021</c:v>
                </c:pt>
                <c:pt idx="8">
                  <c:v>-0.60410950293611876</c:v>
                </c:pt>
                <c:pt idx="9">
                  <c:v>-0.64904897940477113</c:v>
                </c:pt>
                <c:pt idx="10">
                  <c:v>-0.85971179562512567</c:v>
                </c:pt>
                <c:pt idx="11">
                  <c:v>-1.0490489794047715</c:v>
                </c:pt>
                <c:pt idx="12">
                  <c:v>0.10288675889213472</c:v>
                </c:pt>
                <c:pt idx="13">
                  <c:v>-0.24834836919819381</c:v>
                </c:pt>
                <c:pt idx="14">
                  <c:v>0.26823715542036908</c:v>
                </c:pt>
                <c:pt idx="15">
                  <c:v>-0.15529129153759413</c:v>
                </c:pt>
                <c:pt idx="16">
                  <c:v>-7.3631977902770984E-2</c:v>
                </c:pt>
                <c:pt idx="17">
                  <c:v>-0.64650800579439149</c:v>
                </c:pt>
                <c:pt idx="18">
                  <c:v>-5.9609006489981908E-2</c:v>
                </c:pt>
                <c:pt idx="19">
                  <c:v>-0.3837762143856942</c:v>
                </c:pt>
                <c:pt idx="20">
                  <c:v>-0.48377621438569385</c:v>
                </c:pt>
                <c:pt idx="21">
                  <c:v>-0.2335757378950607</c:v>
                </c:pt>
                <c:pt idx="22">
                  <c:v>-1.1936031130274181</c:v>
                </c:pt>
                <c:pt idx="23">
                  <c:v>-0.99469244869780482</c:v>
                </c:pt>
                <c:pt idx="24">
                  <c:v>-1.1004277758032988</c:v>
                </c:pt>
                <c:pt idx="25">
                  <c:v>-0.13806581024326903</c:v>
                </c:pt>
                <c:pt idx="26">
                  <c:v>-0.98118094753021268</c:v>
                </c:pt>
                <c:pt idx="27">
                  <c:v>-1.6154763119808546</c:v>
                </c:pt>
                <c:pt idx="28">
                  <c:v>-0.19206592917361931</c:v>
                </c:pt>
                <c:pt idx="29">
                  <c:v>-3.6163839552404653E-2</c:v>
                </c:pt>
                <c:pt idx="30">
                  <c:v>-1.078279132631236</c:v>
                </c:pt>
                <c:pt idx="31">
                  <c:v>-0.47874356796739725</c:v>
                </c:pt>
                <c:pt idx="32">
                  <c:v>-0.20656573554510516</c:v>
                </c:pt>
                <c:pt idx="33">
                  <c:v>-0.39007493681321215</c:v>
                </c:pt>
                <c:pt idx="34">
                  <c:v>-0.33815644173764881</c:v>
                </c:pt>
                <c:pt idx="35">
                  <c:v>-0.1026101740184977</c:v>
                </c:pt>
                <c:pt idx="36">
                  <c:v>0.10206969435967395</c:v>
                </c:pt>
                <c:pt idx="37">
                  <c:v>-0.16697901645412649</c:v>
                </c:pt>
                <c:pt idx="38">
                  <c:v>-0.40918419182081145</c:v>
                </c:pt>
                <c:pt idx="39">
                  <c:v>-0.30897992568769439</c:v>
                </c:pt>
                <c:pt idx="40">
                  <c:v>0.21881905246978661</c:v>
                </c:pt>
                <c:pt idx="41">
                  <c:v>0.1664791182807015</c:v>
                </c:pt>
                <c:pt idx="42">
                  <c:v>-0.53616383955240465</c:v>
                </c:pt>
                <c:pt idx="43">
                  <c:v>-0.11726767226985579</c:v>
                </c:pt>
                <c:pt idx="44">
                  <c:v>-0.1089799256876951</c:v>
                </c:pt>
                <c:pt idx="45">
                  <c:v>-0.37363197790277169</c:v>
                </c:pt>
                <c:pt idx="46">
                  <c:v>-0.28932809661001535</c:v>
                </c:pt>
                <c:pt idx="47">
                  <c:v>-0.28155535173469382</c:v>
                </c:pt>
                <c:pt idx="48">
                  <c:v>-0.48932809661001464</c:v>
                </c:pt>
                <c:pt idx="49">
                  <c:v>-1.0335208817192996</c:v>
                </c:pt>
                <c:pt idx="50">
                  <c:v>-0.74508404249250404</c:v>
                </c:pt>
                <c:pt idx="51">
                  <c:v>0.33585308134034797</c:v>
                </c:pt>
                <c:pt idx="52">
                  <c:v>-1.0037637878192598</c:v>
                </c:pt>
                <c:pt idx="53">
                  <c:v>-0.59007493681321144</c:v>
                </c:pt>
                <c:pt idx="54">
                  <c:v>-1.0437867603835418</c:v>
                </c:pt>
                <c:pt idx="55">
                  <c:v>-0.50697426781133537</c:v>
                </c:pt>
                <c:pt idx="56">
                  <c:v>-0.73176284457963092</c:v>
                </c:pt>
                <c:pt idx="57">
                  <c:v>-0.23477904332387212</c:v>
                </c:pt>
                <c:pt idx="58">
                  <c:v>-1.2573684858803915</c:v>
                </c:pt>
                <c:pt idx="59">
                  <c:v>-1.9000996015954374</c:v>
                </c:pt>
                <c:pt idx="60">
                  <c:v>-0.85005437898618297</c:v>
                </c:pt>
                <c:pt idx="61">
                  <c:v>-0.81547631198085568</c:v>
                </c:pt>
                <c:pt idx="62">
                  <c:v>0.32910836253601161</c:v>
                </c:pt>
                <c:pt idx="63">
                  <c:v>-0.45076931045208646</c:v>
                </c:pt>
                <c:pt idx="64">
                  <c:v>-0.7976484079980537</c:v>
                </c:pt>
                <c:pt idx="65">
                  <c:v>-3.6163839552404653E-2</c:v>
                </c:pt>
                <c:pt idx="66">
                  <c:v>-0.27874356796739796</c:v>
                </c:pt>
                <c:pt idx="67">
                  <c:v>0.1655041664555732</c:v>
                </c:pt>
                <c:pt idx="68">
                  <c:v>0.21064503366429754</c:v>
                </c:pt>
                <c:pt idx="69">
                  <c:v>0.52295569070928316</c:v>
                </c:pt>
                <c:pt idx="70">
                  <c:v>0.56289876587098675</c:v>
                </c:pt>
                <c:pt idx="71">
                  <c:v>-0.57674078548408403</c:v>
                </c:pt>
                <c:pt idx="72">
                  <c:v>-3.3520881719299567E-2</c:v>
                </c:pt>
                <c:pt idx="73">
                  <c:v>-2.5635066273199669E-3</c:v>
                </c:pt>
                <c:pt idx="74">
                  <c:v>0.39302573218866321</c:v>
                </c:pt>
                <c:pt idx="75">
                  <c:v>0.36289876587098746</c:v>
                </c:pt>
                <c:pt idx="76">
                  <c:v>-0.12439797590195312</c:v>
                </c:pt>
                <c:pt idx="77">
                  <c:v>0.17560202409804759</c:v>
                </c:pt>
                <c:pt idx="78">
                  <c:v>4.4613833731911967E-2</c:v>
                </c:pt>
                <c:pt idx="79">
                  <c:v>-0.13072134873070773</c:v>
                </c:pt>
                <c:pt idx="80">
                  <c:v>-3.4779043323872827E-2</c:v>
                </c:pt>
                <c:pt idx="81">
                  <c:v>4.5219373795195139E-2</c:v>
                </c:pt>
                <c:pt idx="82">
                  <c:v>-0.33491646774552919</c:v>
                </c:pt>
                <c:pt idx="83">
                  <c:v>-1.078279132631236</c:v>
                </c:pt>
                <c:pt idx="84">
                  <c:v>-0.57381224970324674</c:v>
                </c:pt>
                <c:pt idx="85">
                  <c:v>-0.53616383955240465</c:v>
                </c:pt>
                <c:pt idx="86">
                  <c:v>2.618775029675291E-2</c:v>
                </c:pt>
                <c:pt idx="87">
                  <c:v>0.44521937379519372</c:v>
                </c:pt>
                <c:pt idx="88">
                  <c:v>0.12719592299634996</c:v>
                </c:pt>
                <c:pt idx="89">
                  <c:v>0.27034998537488875</c:v>
                </c:pt>
                <c:pt idx="90">
                  <c:v>-0.12930529983346872</c:v>
                </c:pt>
                <c:pt idx="91">
                  <c:v>-0.49109626747878821</c:v>
                </c:pt>
                <c:pt idx="92">
                  <c:v>-3.3805505910784461E-2</c:v>
                </c:pt>
                <c:pt idx="93">
                  <c:v>-0.49007493681321179</c:v>
                </c:pt>
                <c:pt idx="94">
                  <c:v>-0.18272085793323178</c:v>
                </c:pt>
                <c:pt idx="95">
                  <c:v>0.62372143052762397</c:v>
                </c:pt>
                <c:pt idx="96">
                  <c:v>-0.27704430929071577</c:v>
                </c:pt>
                <c:pt idx="97">
                  <c:v>0.17560202409804759</c:v>
                </c:pt>
                <c:pt idx="98">
                  <c:v>0.31565736605540984</c:v>
                </c:pt>
                <c:pt idx="99">
                  <c:v>0.41768621335199363</c:v>
                </c:pt>
                <c:pt idx="100">
                  <c:v>0.80945068953430699</c:v>
                </c:pt>
                <c:pt idx="101">
                  <c:v>-0.25827190123907862</c:v>
                </c:pt>
                <c:pt idx="102">
                  <c:v>-0.15076931045208575</c:v>
                </c:pt>
                <c:pt idx="103">
                  <c:v>0.14324496858754188</c:v>
                </c:pt>
                <c:pt idx="104">
                  <c:v>-0.25831218503681441</c:v>
                </c:pt>
                <c:pt idx="105">
                  <c:v>-7.7249887561006148E-2</c:v>
                </c:pt>
                <c:pt idx="106">
                  <c:v>-0.43774065113535343</c:v>
                </c:pt>
                <c:pt idx="107">
                  <c:v>-0.26783555987190866</c:v>
                </c:pt>
                <c:pt idx="108">
                  <c:v>-4.2777580329733667E-4</c:v>
                </c:pt>
                <c:pt idx="109">
                  <c:v>-0.29793030564032463</c:v>
                </c:pt>
                <c:pt idx="110">
                  <c:v>0.14351687220760212</c:v>
                </c:pt>
                <c:pt idx="111">
                  <c:v>-0.57381224970324674</c:v>
                </c:pt>
                <c:pt idx="112">
                  <c:v>-0.87874356796739761</c:v>
                </c:pt>
                <c:pt idx="113">
                  <c:v>-0.20985274444626256</c:v>
                </c:pt>
                <c:pt idx="114">
                  <c:v>-0.33777190380405564</c:v>
                </c:pt>
                <c:pt idx="115">
                  <c:v>-0.30410950293611805</c:v>
                </c:pt>
                <c:pt idx="116">
                  <c:v>-0.6249534568193269</c:v>
                </c:pt>
                <c:pt idx="117">
                  <c:v>-1.4296838915681676</c:v>
                </c:pt>
                <c:pt idx="118">
                  <c:v>-0.69360311302741806</c:v>
                </c:pt>
                <c:pt idx="119">
                  <c:v>-0.29360311302741771</c:v>
                </c:pt>
                <c:pt idx="120">
                  <c:v>-0.66796621905795384</c:v>
                </c:pt>
                <c:pt idx="121">
                  <c:v>0.63865407530994744</c:v>
                </c:pt>
                <c:pt idx="122">
                  <c:v>-0.68932809661001571</c:v>
                </c:pt>
                <c:pt idx="123">
                  <c:v>-0.41059363845057462</c:v>
                </c:pt>
                <c:pt idx="124">
                  <c:v>-0.4359777703968799</c:v>
                </c:pt>
                <c:pt idx="125">
                  <c:v>-0.10410950293611876</c:v>
                </c:pt>
                <c:pt idx="126">
                  <c:v>0.74470870846240622</c:v>
                </c:pt>
                <c:pt idx="127">
                  <c:v>0.6664791182807015</c:v>
                </c:pt>
                <c:pt idx="128">
                  <c:v>0.49589049706388266</c:v>
                </c:pt>
                <c:pt idx="129">
                  <c:v>0.58692547853920729</c:v>
                </c:pt>
                <c:pt idx="130">
                  <c:v>0.6176862133519947</c:v>
                </c:pt>
                <c:pt idx="131">
                  <c:v>0.97438242006720266</c:v>
                </c:pt>
                <c:pt idx="132">
                  <c:v>0.31067190338998429</c:v>
                </c:pt>
                <c:pt idx="133">
                  <c:v>0.74028820437487397</c:v>
                </c:pt>
                <c:pt idx="134">
                  <c:v>0.5184446482653069</c:v>
                </c:pt>
                <c:pt idx="135">
                  <c:v>0.59102007431230419</c:v>
                </c:pt>
                <c:pt idx="136">
                  <c:v>0.77069470016653163</c:v>
                </c:pt>
                <c:pt idx="137">
                  <c:v>0.24470870846240622</c:v>
                </c:pt>
                <c:pt idx="138">
                  <c:v>0.55929023159841051</c:v>
                </c:pt>
                <c:pt idx="139">
                  <c:v>0.22688755559091334</c:v>
                </c:pt>
                <c:pt idx="140">
                  <c:v>-2.2042922603279891E-2</c:v>
                </c:pt>
                <c:pt idx="141">
                  <c:v>-0.31804885007190364</c:v>
                </c:pt>
                <c:pt idx="142">
                  <c:v>0.38800643914914446</c:v>
                </c:pt>
                <c:pt idx="143">
                  <c:v>-0.42968389156816755</c:v>
                </c:pt>
                <c:pt idx="144">
                  <c:v>-0.53815644173764987</c:v>
                </c:pt>
                <c:pt idx="145">
                  <c:v>-0.72662740902619305</c:v>
                </c:pt>
                <c:pt idx="146">
                  <c:v>-0.47363197790277134</c:v>
                </c:pt>
                <c:pt idx="147">
                  <c:v>0.37922592652412845</c:v>
                </c:pt>
                <c:pt idx="148">
                  <c:v>-1.1308277948635883</c:v>
                </c:pt>
                <c:pt idx="149">
                  <c:v>-0.70656573554510516</c:v>
                </c:pt>
                <c:pt idx="150">
                  <c:v>-0.53380550591078446</c:v>
                </c:pt>
                <c:pt idx="151">
                  <c:v>-0.27674078548408332</c:v>
                </c:pt>
                <c:pt idx="152">
                  <c:v>-0.84650800579439078</c:v>
                </c:pt>
                <c:pt idx="153">
                  <c:v>6.6479118280700078E-2</c:v>
                </c:pt>
                <c:pt idx="154">
                  <c:v>-0.37137421407184235</c:v>
                </c:pt>
                <c:pt idx="155">
                  <c:v>-0.20656573554510516</c:v>
                </c:pt>
                <c:pt idx="156">
                  <c:v>0.81699678376870466</c:v>
                </c:pt>
                <c:pt idx="157">
                  <c:v>-0.21573567627148549</c:v>
                </c:pt>
                <c:pt idx="158">
                  <c:v>-0.17121003632367149</c:v>
                </c:pt>
                <c:pt idx="159">
                  <c:v>-0.6377406511353545</c:v>
                </c:pt>
                <c:pt idx="160">
                  <c:v>-0.46480791526138532</c:v>
                </c:pt>
                <c:pt idx="161">
                  <c:v>-0.18466965898340604</c:v>
                </c:pt>
                <c:pt idx="162">
                  <c:v>-0.53459394204889676</c:v>
                </c:pt>
                <c:pt idx="163">
                  <c:v>0.40366485176403089</c:v>
                </c:pt>
                <c:pt idx="164">
                  <c:v>6.9353095573440271E-2</c:v>
                </c:pt>
                <c:pt idx="165">
                  <c:v>0.10689845134613662</c:v>
                </c:pt>
                <c:pt idx="166">
                  <c:v>0.60180402548922629</c:v>
                </c:pt>
                <c:pt idx="167">
                  <c:v>0.86647911828070079</c:v>
                </c:pt>
                <c:pt idx="168">
                  <c:v>0.42787485133266934</c:v>
                </c:pt>
                <c:pt idx="169">
                  <c:v>0.65270053383062177</c:v>
                </c:pt>
                <c:pt idx="170">
                  <c:v>1.0208353371757042</c:v>
                </c:pt>
                <c:pt idx="171">
                  <c:v>0.6779570773967194</c:v>
                </c:pt>
                <c:pt idx="172">
                  <c:v>1.3146116826762615</c:v>
                </c:pt>
                <c:pt idx="173">
                  <c:v>-1.0564831277923972</c:v>
                </c:pt>
                <c:pt idx="174">
                  <c:v>0.66184355826235119</c:v>
                </c:pt>
                <c:pt idx="175">
                  <c:v>2.154734717826468</c:v>
                </c:pt>
                <c:pt idx="176">
                  <c:v>2.7972245639536055</c:v>
                </c:pt>
                <c:pt idx="177">
                  <c:v>2.0018040254892249</c:v>
                </c:pt>
                <c:pt idx="178">
                  <c:v>0.17865475650435236</c:v>
                </c:pt>
                <c:pt idx="179">
                  <c:v>0.74263151411960848</c:v>
                </c:pt>
                <c:pt idx="180">
                  <c:v>1.7412557814647656</c:v>
                </c:pt>
                <c:pt idx="181">
                  <c:v>1.4690475012861803</c:v>
                </c:pt>
                <c:pt idx="182">
                  <c:v>0.89528932581930931</c:v>
                </c:pt>
                <c:pt idx="183">
                  <c:v>1.0490948749510913</c:v>
                </c:pt>
                <c:pt idx="184">
                  <c:v>1.0153303410165933</c:v>
                </c:pt>
                <c:pt idx="185">
                  <c:v>0.46823715542036837</c:v>
                </c:pt>
                <c:pt idx="186">
                  <c:v>1.0622593488646466</c:v>
                </c:pt>
                <c:pt idx="187">
                  <c:v>0.50235159200194701</c:v>
                </c:pt>
                <c:pt idx="188">
                  <c:v>1.7231000150860716</c:v>
                </c:pt>
                <c:pt idx="189">
                  <c:v>0.97795707739672011</c:v>
                </c:pt>
                <c:pt idx="190">
                  <c:v>1.5750465431806724</c:v>
                </c:pt>
                <c:pt idx="191">
                  <c:v>1.0522878140341696</c:v>
                </c:pt>
                <c:pt idx="192">
                  <c:v>0.74389001998080673</c:v>
                </c:pt>
                <c:pt idx="193">
                  <c:v>0.69669742786723532</c:v>
                </c:pt>
                <c:pt idx="194">
                  <c:v>1.3365134077491874</c:v>
                </c:pt>
                <c:pt idx="195">
                  <c:v>0.78198351932118371</c:v>
                </c:pt>
                <c:pt idx="196">
                  <c:v>1.4664791182807022</c:v>
                </c:pt>
                <c:pt idx="197">
                  <c:v>1.6750465431806738</c:v>
                </c:pt>
                <c:pt idx="198">
                  <c:v>1.2402126757909997</c:v>
                </c:pt>
                <c:pt idx="199">
                  <c:v>1.7412557814647656</c:v>
                </c:pt>
                <c:pt idx="200">
                  <c:v>1.0551034735197256</c:v>
                </c:pt>
                <c:pt idx="201">
                  <c:v>1.3830878647641462</c:v>
                </c:pt>
                <c:pt idx="202">
                  <c:v>1.2972245639536055</c:v>
                </c:pt>
                <c:pt idx="203">
                  <c:v>0.28800643914914303</c:v>
                </c:pt>
                <c:pt idx="204">
                  <c:v>1.5711682608236188E-2</c:v>
                </c:pt>
                <c:pt idx="205">
                  <c:v>-1.5735676271486199E-2</c:v>
                </c:pt>
                <c:pt idx="206">
                  <c:v>-0.55478062620480628</c:v>
                </c:pt>
                <c:pt idx="207">
                  <c:v>-0.43774065113535343</c:v>
                </c:pt>
                <c:pt idx="208">
                  <c:v>0.19738982598150301</c:v>
                </c:pt>
                <c:pt idx="209">
                  <c:v>1.038654075309946</c:v>
                </c:pt>
                <c:pt idx="210">
                  <c:v>-0.33491646774552919</c:v>
                </c:pt>
                <c:pt idx="211">
                  <c:v>-0.52204292260327989</c:v>
                </c:pt>
                <c:pt idx="212">
                  <c:v>-0.73597777039687884</c:v>
                </c:pt>
                <c:pt idx="213">
                  <c:v>-0.21059363845057533</c:v>
                </c:pt>
                <c:pt idx="214">
                  <c:v>-0.2713742140718427</c:v>
                </c:pt>
                <c:pt idx="215">
                  <c:v>-0.39007493681321215</c:v>
                </c:pt>
                <c:pt idx="216">
                  <c:v>-0.56697901645412685</c:v>
                </c:pt>
                <c:pt idx="217">
                  <c:v>-0.21199356085085697</c:v>
                </c:pt>
                <c:pt idx="218">
                  <c:v>-0.28466965898340746</c:v>
                </c:pt>
                <c:pt idx="219">
                  <c:v>5.22878140341696E-2</c:v>
                </c:pt>
                <c:pt idx="220">
                  <c:v>0.10580389537565438</c:v>
                </c:pt>
                <c:pt idx="221">
                  <c:v>-0.24091358800321672</c:v>
                </c:pt>
                <c:pt idx="222">
                  <c:v>9.6236212180741632E-2</c:v>
                </c:pt>
                <c:pt idx="223">
                  <c:v>2.0249719130251975E-3</c:v>
                </c:pt>
                <c:pt idx="224">
                  <c:v>-0.24771218596583111</c:v>
                </c:pt>
                <c:pt idx="225">
                  <c:v>-0.72968389156816826</c:v>
                </c:pt>
                <c:pt idx="226">
                  <c:v>1.9065407638267473E-2</c:v>
                </c:pt>
                <c:pt idx="227">
                  <c:v>-1.4180164806788156</c:v>
                </c:pt>
                <c:pt idx="228">
                  <c:v>6.6479118280700078E-2</c:v>
                </c:pt>
                <c:pt idx="229">
                  <c:v>-1.3782791326312349</c:v>
                </c:pt>
                <c:pt idx="230">
                  <c:v>-0.91547631198085533</c:v>
                </c:pt>
                <c:pt idx="231">
                  <c:v>-0.87363197790277169</c:v>
                </c:pt>
                <c:pt idx="232">
                  <c:v>-0.50261017401849628</c:v>
                </c:pt>
                <c:pt idx="233">
                  <c:v>-0.6349164677455299</c:v>
                </c:pt>
                <c:pt idx="234">
                  <c:v>-0.47363197790277134</c:v>
                </c:pt>
                <c:pt idx="235">
                  <c:v>-0.40140742238340721</c:v>
                </c:pt>
                <c:pt idx="236">
                  <c:v>-0.73774065113535414</c:v>
                </c:pt>
                <c:pt idx="237">
                  <c:v>-0.73095249871381895</c:v>
                </c:pt>
                <c:pt idx="238">
                  <c:v>-0.67362741367127299</c:v>
                </c:pt>
                <c:pt idx="239">
                  <c:v>-0.53980732092345463</c:v>
                </c:pt>
                <c:pt idx="240">
                  <c:v>-0.86739511886838727</c:v>
                </c:pt>
                <c:pt idx="241">
                  <c:v>-0.37363197790277169</c:v>
                </c:pt>
                <c:pt idx="242">
                  <c:v>-5.9609006489981908E-2</c:v>
                </c:pt>
                <c:pt idx="243">
                  <c:v>7.3619555641910139E-2</c:v>
                </c:pt>
                <c:pt idx="244">
                  <c:v>-0.1910962674787875</c:v>
                </c:pt>
                <c:pt idx="245">
                  <c:v>0.51113915841329849</c:v>
                </c:pt>
                <c:pt idx="246">
                  <c:v>-0.99711324110786492</c:v>
                </c:pt>
                <c:pt idx="247">
                  <c:v>-9.7930305640325344E-2</c:v>
                </c:pt>
                <c:pt idx="248">
                  <c:v>-7.6740785484084029E-2</c:v>
                </c:pt>
                <c:pt idx="249">
                  <c:v>-0.95827190123907791</c:v>
                </c:pt>
                <c:pt idx="250">
                  <c:v>-0.3344958335444268</c:v>
                </c:pt>
                <c:pt idx="251">
                  <c:v>-1.0811809475302141</c:v>
                </c:pt>
                <c:pt idx="252">
                  <c:v>-0.87311244440908808</c:v>
                </c:pt>
                <c:pt idx="253">
                  <c:v>-0.58377621438569349</c:v>
                </c:pt>
                <c:pt idx="254">
                  <c:v>-0.49007493681321179</c:v>
                </c:pt>
                <c:pt idx="255">
                  <c:v>-0.15971179562512638</c:v>
                </c:pt>
                <c:pt idx="256">
                  <c:v>-0.55736848588039223</c:v>
                </c:pt>
                <c:pt idx="257">
                  <c:v>-0.23616383955240394</c:v>
                </c:pt>
                <c:pt idx="258">
                  <c:v>-0.55675503141245741</c:v>
                </c:pt>
                <c:pt idx="259">
                  <c:v>-0.85831218503681583</c:v>
                </c:pt>
                <c:pt idx="260">
                  <c:v>-6.9742678113353662E-3</c:v>
                </c:pt>
                <c:pt idx="261">
                  <c:v>-0.20985274444626256</c:v>
                </c:pt>
                <c:pt idx="262">
                  <c:v>-0.13352088171929921</c:v>
                </c:pt>
                <c:pt idx="263">
                  <c:v>0.11153816645004611</c:v>
                </c:pt>
                <c:pt idx="264">
                  <c:v>-0.20985274444626256</c:v>
                </c:pt>
                <c:pt idx="265">
                  <c:v>-0.55827190123907755</c:v>
                </c:pt>
                <c:pt idx="266">
                  <c:v>-0.13072134873070773</c:v>
                </c:pt>
                <c:pt idx="267">
                  <c:v>-1.0460676903269714</c:v>
                </c:pt>
                <c:pt idx="268">
                  <c:v>-0.58932809661001428</c:v>
                </c:pt>
                <c:pt idx="269">
                  <c:v>-0.20918419182081216</c:v>
                </c:pt>
                <c:pt idx="270">
                  <c:v>0.19589049706388195</c:v>
                </c:pt>
                <c:pt idx="271">
                  <c:v>0.1162237856143058</c:v>
                </c:pt>
                <c:pt idx="272">
                  <c:v>-0.19360311302741806</c:v>
                </c:pt>
                <c:pt idx="273">
                  <c:v>-0.1249534568193269</c:v>
                </c:pt>
                <c:pt idx="274">
                  <c:v>-0.41801648067881558</c:v>
                </c:pt>
                <c:pt idx="275">
                  <c:v>-0.87311244440908808</c:v>
                </c:pt>
                <c:pt idx="276">
                  <c:v>-0.47827913263123634</c:v>
                </c:pt>
                <c:pt idx="277">
                  <c:v>-0.6377406511353545</c:v>
                </c:pt>
                <c:pt idx="278">
                  <c:v>-0.28272085793323143</c:v>
                </c:pt>
                <c:pt idx="279">
                  <c:v>-0.42930529983346766</c:v>
                </c:pt>
                <c:pt idx="280">
                  <c:v>-0.8597111395565431</c:v>
                </c:pt>
                <c:pt idx="281">
                  <c:v>-0.81795059272360149</c:v>
                </c:pt>
                <c:pt idx="282">
                  <c:v>-0.81059363845057497</c:v>
                </c:pt>
                <c:pt idx="283">
                  <c:v>-0.889328096610015</c:v>
                </c:pt>
                <c:pt idx="284">
                  <c:v>-0.19711324110786599</c:v>
                </c:pt>
                <c:pt idx="285">
                  <c:v>0.89677702758215894</c:v>
                </c:pt>
                <c:pt idx="286">
                  <c:v>0.8446138337319109</c:v>
                </c:pt>
                <c:pt idx="287">
                  <c:v>0.6531116903712082</c:v>
                </c:pt>
                <c:pt idx="288">
                  <c:v>0.19102007431230561</c:v>
                </c:pt>
                <c:pt idx="289">
                  <c:v>0.30580389537565367</c:v>
                </c:pt>
                <c:pt idx="290">
                  <c:v>2.618775029675291E-2</c:v>
                </c:pt>
                <c:pt idx="291">
                  <c:v>0.37560202409804688</c:v>
                </c:pt>
                <c:pt idx="292">
                  <c:v>0.4842643237285138</c:v>
                </c:pt>
                <c:pt idx="293">
                  <c:v>-0.4167552482684016</c:v>
                </c:pt>
                <c:pt idx="294">
                  <c:v>0.38205071941357716</c:v>
                </c:pt>
                <c:pt idx="295">
                  <c:v>0.39589049706388124</c:v>
                </c:pt>
                <c:pt idx="296">
                  <c:v>0.10180402548922629</c:v>
                </c:pt>
                <c:pt idx="297">
                  <c:v>0.14324496858754188</c:v>
                </c:pt>
                <c:pt idx="298">
                  <c:v>-0.81726767226985508</c:v>
                </c:pt>
                <c:pt idx="299">
                  <c:v>-7.6899984913929131E-2</c:v>
                </c:pt>
                <c:pt idx="300">
                  <c:v>-0.21801648067881629</c:v>
                </c:pt>
                <c:pt idx="301">
                  <c:v>-0.12930529983346872</c:v>
                </c:pt>
                <c:pt idx="302">
                  <c:v>-0.10697426781133679</c:v>
                </c:pt>
                <c:pt idx="303">
                  <c:v>-4.7004277758032984</c:v>
                </c:pt>
                <c:pt idx="304">
                  <c:v>0.41516989014284711</c:v>
                </c:pt>
                <c:pt idx="305">
                  <c:v>9.3025732188664279E-2</c:v>
                </c:pt>
                <c:pt idx="306">
                  <c:v>-0.15796550203940107</c:v>
                </c:pt>
                <c:pt idx="307">
                  <c:v>0.39081580817918926</c:v>
                </c:pt>
                <c:pt idx="308">
                  <c:v>-0.15960900648998155</c:v>
                </c:pt>
                <c:pt idx="309">
                  <c:v>-8.2720857933230363E-2</c:v>
                </c:pt>
                <c:pt idx="310">
                  <c:v>7.0694700166532343E-2</c:v>
                </c:pt>
                <c:pt idx="311">
                  <c:v>-5.7287378615498596E-2</c:v>
                </c:pt>
                <c:pt idx="312">
                  <c:v>-0.77363197790277205</c:v>
                </c:pt>
                <c:pt idx="313">
                  <c:v>-0.14508404249250439</c:v>
                </c:pt>
                <c:pt idx="314">
                  <c:v>0.33161102055441738</c:v>
                </c:pt>
                <c:pt idx="315">
                  <c:v>8.2276760554877981E-2</c:v>
                </c:pt>
                <c:pt idx="316">
                  <c:v>0.12325921451591526</c:v>
                </c:pt>
                <c:pt idx="317">
                  <c:v>-0.11059363845057391</c:v>
                </c:pt>
                <c:pt idx="318">
                  <c:v>-5.6755031412457413E-2</c:v>
                </c:pt>
                <c:pt idx="319">
                  <c:v>-0.34729946616937823</c:v>
                </c:pt>
                <c:pt idx="320">
                  <c:v>-0.89981095284186807</c:v>
                </c:pt>
                <c:pt idx="321">
                  <c:v>-0.63815644173764952</c:v>
                </c:pt>
                <c:pt idx="322">
                  <c:v>0.1053075513021966</c:v>
                </c:pt>
                <c:pt idx="323">
                  <c:v>0.74203449796059928</c:v>
                </c:pt>
                <c:pt idx="324">
                  <c:v>0.86675945266710208</c:v>
                </c:pt>
                <c:pt idx="325">
                  <c:v>0.56383616044759677</c:v>
                </c:pt>
                <c:pt idx="326">
                  <c:v>0.84470870846240587</c:v>
                </c:pt>
                <c:pt idx="327">
                  <c:v>0.49677702758215858</c:v>
                </c:pt>
                <c:pt idx="328">
                  <c:v>0.15095102059522958</c:v>
                </c:pt>
                <c:pt idx="329">
                  <c:v>0.27504654318067523</c:v>
                </c:pt>
                <c:pt idx="330">
                  <c:v>0.97438242006720266</c:v>
                </c:pt>
                <c:pt idx="331">
                  <c:v>0.74121531637854154</c:v>
                </c:pt>
                <c:pt idx="332">
                  <c:v>0.77950183139854801</c:v>
                </c:pt>
                <c:pt idx="333">
                  <c:v>0.84203449796059893</c:v>
                </c:pt>
                <c:pt idx="334">
                  <c:v>0.28452368801914574</c:v>
                </c:pt>
                <c:pt idx="335">
                  <c:v>0.74521937379519443</c:v>
                </c:pt>
                <c:pt idx="336">
                  <c:v>0.46647911828070043</c:v>
                </c:pt>
                <c:pt idx="337">
                  <c:v>0.64521937379519478</c:v>
                </c:pt>
                <c:pt idx="338">
                  <c:v>-0.11199356085085554</c:v>
                </c:pt>
                <c:pt idx="339">
                  <c:v>0.58907692177335491</c:v>
                </c:pt>
                <c:pt idx="340">
                  <c:v>0.56184355826234977</c:v>
                </c:pt>
                <c:pt idx="341">
                  <c:v>0.57031610843183245</c:v>
                </c:pt>
                <c:pt idx="342">
                  <c:v>0.17031610843183387</c:v>
                </c:pt>
                <c:pt idx="343">
                  <c:v>2.6930257321886639</c:v>
                </c:pt>
                <c:pt idx="344">
                  <c:v>2.9240429558990417</c:v>
                </c:pt>
                <c:pt idx="345">
                  <c:v>2.8967770275821607</c:v>
                </c:pt>
                <c:pt idx="346">
                  <c:v>2.197389825981503</c:v>
                </c:pt>
                <c:pt idx="347">
                  <c:v>2.2967770275821593</c:v>
                </c:pt>
                <c:pt idx="348">
                  <c:v>1.9795018313985473</c:v>
                </c:pt>
                <c:pt idx="349">
                  <c:v>2.09677702758216</c:v>
                </c:pt>
                <c:pt idx="350">
                  <c:v>1.7231000150860716</c:v>
                </c:pt>
                <c:pt idx="351">
                  <c:v>2.697389825981503</c:v>
                </c:pt>
                <c:pt idx="352">
                  <c:v>2.3934342644548963</c:v>
                </c:pt>
                <c:pt idx="353">
                  <c:v>1.7452193737951944</c:v>
                </c:pt>
                <c:pt idx="354">
                  <c:v>2.3217208673687644</c:v>
                </c:pt>
                <c:pt idx="355">
                  <c:v>1.5146116826762608</c:v>
                </c:pt>
                <c:pt idx="356">
                  <c:v>1.5330834888832818</c:v>
                </c:pt>
                <c:pt idx="357">
                  <c:v>1.1330834888832833</c:v>
                </c:pt>
                <c:pt idx="358">
                  <c:v>1.7622593488646459</c:v>
                </c:pt>
                <c:pt idx="359">
                  <c:v>-9.8527444462632729E-3</c:v>
                </c:pt>
                <c:pt idx="360">
                  <c:v>0.40206969435967466</c:v>
                </c:pt>
                <c:pt idx="361">
                  <c:v>0.60070299283386319</c:v>
                </c:pt>
                <c:pt idx="362">
                  <c:v>-4.1095029361191138E-3</c:v>
                </c:pt>
                <c:pt idx="363">
                  <c:v>0.17504654318067381</c:v>
                </c:pt>
                <c:pt idx="364">
                  <c:v>0.55621323961645786</c:v>
                </c:pt>
                <c:pt idx="365">
                  <c:v>0.44909749922544506</c:v>
                </c:pt>
                <c:pt idx="366">
                  <c:v>1.2036648517640316</c:v>
                </c:pt>
                <c:pt idx="367">
                  <c:v>0.24028820437487397</c:v>
                </c:pt>
                <c:pt idx="368">
                  <c:v>0.30024908205239598</c:v>
                </c:pt>
                <c:pt idx="369">
                  <c:v>0.110671903389985</c:v>
                </c:pt>
                <c:pt idx="370">
                  <c:v>0.75471687922981623</c:v>
                </c:pt>
                <c:pt idx="371">
                  <c:v>0.79589049706387982</c:v>
                </c:pt>
                <c:pt idx="372">
                  <c:v>2.0655041664555736</c:v>
                </c:pt>
                <c:pt idx="373">
                  <c:v>1.5403909935100195</c:v>
                </c:pt>
                <c:pt idx="374">
                  <c:v>1.1320337809420469</c:v>
                </c:pt>
                <c:pt idx="375">
                  <c:v>1.2661216454855975</c:v>
                </c:pt>
                <c:pt idx="376">
                  <c:v>1.3703053186341307</c:v>
                </c:pt>
                <c:pt idx="377">
                  <c:v>1.7236976873136705</c:v>
                </c:pt>
                <c:pt idx="378">
                  <c:v>-0.93908779697743583</c:v>
                </c:pt>
                <c:pt idx="379">
                  <c:v>-0.24528312077018377</c:v>
                </c:pt>
                <c:pt idx="380">
                  <c:v>0.7963788710267945</c:v>
                </c:pt>
                <c:pt idx="381">
                  <c:v>0.63801102456710801</c:v>
                </c:pt>
                <c:pt idx="382">
                  <c:v>0.4007029928338639</c:v>
                </c:pt>
                <c:pt idx="383">
                  <c:v>0.44039099351001809</c:v>
                </c:pt>
                <c:pt idx="384">
                  <c:v>1.0386812335863631</c:v>
                </c:pt>
                <c:pt idx="385">
                  <c:v>-0.15076931045208575</c:v>
                </c:pt>
                <c:pt idx="386">
                  <c:v>8.7313751253894623E-3</c:v>
                </c:pt>
                <c:pt idx="387">
                  <c:v>-0.42393885395732767</c:v>
                </c:pt>
                <c:pt idx="388">
                  <c:v>0.33865407530994673</c:v>
                </c:pt>
                <c:pt idx="389">
                  <c:v>-0.10322297241784106</c:v>
                </c:pt>
                <c:pt idx="390">
                  <c:v>-0.75971179562512603</c:v>
                </c:pt>
                <c:pt idx="391">
                  <c:v>0.13203378094204687</c:v>
                </c:pt>
                <c:pt idx="392">
                  <c:v>0.15349199420560922</c:v>
                </c:pt>
                <c:pt idx="393">
                  <c:v>-0.17827913263123563</c:v>
                </c:pt>
                <c:pt idx="394">
                  <c:v>0.74028820437487397</c:v>
                </c:pt>
                <c:pt idx="395">
                  <c:v>-0.89929700716613681</c:v>
                </c:pt>
                <c:pt idx="396">
                  <c:v>-1.3069742678113361</c:v>
                </c:pt>
                <c:pt idx="397">
                  <c:v>-0.22965001462511125</c:v>
                </c:pt>
                <c:pt idx="398">
                  <c:v>0.60070299283386319</c:v>
                </c:pt>
                <c:pt idx="399">
                  <c:v>-0.40656573554510445</c:v>
                </c:pt>
                <c:pt idx="400">
                  <c:v>-1.389328096610015</c:v>
                </c:pt>
                <c:pt idx="401">
                  <c:v>0.18070038636648</c:v>
                </c:pt>
                <c:pt idx="402">
                  <c:v>-0.50261017401849628</c:v>
                </c:pt>
                <c:pt idx="403">
                  <c:v>-0.68231378664800602</c:v>
                </c:pt>
                <c:pt idx="404">
                  <c:v>-0.72930529983346837</c:v>
                </c:pt>
                <c:pt idx="405">
                  <c:v>-0.49007493681321179</c:v>
                </c:pt>
                <c:pt idx="406">
                  <c:v>0.66379253146408601</c:v>
                </c:pt>
                <c:pt idx="407">
                  <c:v>-0.49109626747878821</c:v>
                </c:pt>
                <c:pt idx="408">
                  <c:v>-1.5772498875610061</c:v>
                </c:pt>
                <c:pt idx="409">
                  <c:v>-1.182313786648006</c:v>
                </c:pt>
                <c:pt idx="410">
                  <c:v>-0.46691651111671817</c:v>
                </c:pt>
                <c:pt idx="411">
                  <c:v>-0.64729946616937895</c:v>
                </c:pt>
                <c:pt idx="412">
                  <c:v>-0.41801648067881558</c:v>
                </c:pt>
                <c:pt idx="413">
                  <c:v>1.1089037325212114</c:v>
                </c:pt>
                <c:pt idx="414">
                  <c:v>1.2967770275821593</c:v>
                </c:pt>
                <c:pt idx="415">
                  <c:v>0.54521937379519514</c:v>
                </c:pt>
                <c:pt idx="416">
                  <c:v>-0.30697426781133608</c:v>
                </c:pt>
                <c:pt idx="417">
                  <c:v>0.42404295589904173</c:v>
                </c:pt>
                <c:pt idx="418">
                  <c:v>-7.7249887561006148E-2</c:v>
                </c:pt>
                <c:pt idx="419">
                  <c:v>0.40206969435967466</c:v>
                </c:pt>
                <c:pt idx="420">
                  <c:v>-0.74834640099242833</c:v>
                </c:pt>
                <c:pt idx="421">
                  <c:v>-0.56933742906288387</c:v>
                </c:pt>
                <c:pt idx="422">
                  <c:v>-0.35971179562512567</c:v>
                </c:pt>
                <c:pt idx="423">
                  <c:v>-2.3613187664136372</c:v>
                </c:pt>
                <c:pt idx="424">
                  <c:v>-2.1782791326312356</c:v>
                </c:pt>
                <c:pt idx="425">
                  <c:v>-0.77249557487869325</c:v>
                </c:pt>
                <c:pt idx="426">
                  <c:v>-0.37311244440908808</c:v>
                </c:pt>
                <c:pt idx="427">
                  <c:v>-2.3731124444090881</c:v>
                </c:pt>
                <c:pt idx="428">
                  <c:v>-1.4299976655030733</c:v>
                </c:pt>
                <c:pt idx="429">
                  <c:v>-1.1815553517346942</c:v>
                </c:pt>
                <c:pt idx="430">
                  <c:v>-0.50261017401849628</c:v>
                </c:pt>
                <c:pt idx="431">
                  <c:v>-1.1573684858803919</c:v>
                </c:pt>
                <c:pt idx="432">
                  <c:v>-1.3893549663357021</c:v>
                </c:pt>
                <c:pt idx="433">
                  <c:v>-0.52495345681932548</c:v>
                </c:pt>
                <c:pt idx="434">
                  <c:v>-0.71573567627148549</c:v>
                </c:pt>
                <c:pt idx="435">
                  <c:v>-1.2768999849139284</c:v>
                </c:pt>
                <c:pt idx="436">
                  <c:v>-0.72968389156816826</c:v>
                </c:pt>
                <c:pt idx="437">
                  <c:v>-0.2900749368132125</c:v>
                </c:pt>
                <c:pt idx="438">
                  <c:v>-0.44904897940477184</c:v>
                </c:pt>
                <c:pt idx="439">
                  <c:v>-1.0910962674787879</c:v>
                </c:pt>
                <c:pt idx="440">
                  <c:v>-0.73176284457963092</c:v>
                </c:pt>
                <c:pt idx="441">
                  <c:v>-0.77311244440908844</c:v>
                </c:pt>
                <c:pt idx="442">
                  <c:v>-0.53352088171929957</c:v>
                </c:pt>
                <c:pt idx="443">
                  <c:v>-0.48466965898340675</c:v>
                </c:pt>
                <c:pt idx="444">
                  <c:v>-0.65831218503681477</c:v>
                </c:pt>
                <c:pt idx="445">
                  <c:v>-0.37630231268633096</c:v>
                </c:pt>
                <c:pt idx="446">
                  <c:v>-2.2296838915681683</c:v>
                </c:pt>
                <c:pt idx="447">
                  <c:v>-2.8172676722698551</c:v>
                </c:pt>
                <c:pt idx="448">
                  <c:v>-1.5367740835076056</c:v>
                </c:pt>
                <c:pt idx="449">
                  <c:v>-2.5057991442453851</c:v>
                </c:pt>
                <c:pt idx="450">
                  <c:v>-2.1057991442453847</c:v>
                </c:pt>
                <c:pt idx="451">
                  <c:v>-4.4507693104520865</c:v>
                </c:pt>
                <c:pt idx="452">
                  <c:v>-1.3686869013099514</c:v>
                </c:pt>
                <c:pt idx="453">
                  <c:v>-1.955386166268088</c:v>
                </c:pt>
                <c:pt idx="454">
                  <c:v>-2.0037637878192598</c:v>
                </c:pt>
                <c:pt idx="455">
                  <c:v>-1.0071776824630678</c:v>
                </c:pt>
                <c:pt idx="456">
                  <c:v>-2.7587846836214585</c:v>
                </c:pt>
                <c:pt idx="457">
                  <c:v>-2.8179505927236015</c:v>
                </c:pt>
                <c:pt idx="458">
                  <c:v>-1.5220429226032799</c:v>
                </c:pt>
                <c:pt idx="459">
                  <c:v>-1.3846696589834071</c:v>
                </c:pt>
                <c:pt idx="460">
                  <c:v>-1.6296838915681668</c:v>
                </c:pt>
                <c:pt idx="461">
                  <c:v>0.32295569070928387</c:v>
                </c:pt>
                <c:pt idx="462">
                  <c:v>-0.20697426781133643</c:v>
                </c:pt>
                <c:pt idx="463">
                  <c:v>0.44028886044345761</c:v>
                </c:pt>
                <c:pt idx="464">
                  <c:v>0.29677702758215929</c:v>
                </c:pt>
                <c:pt idx="465">
                  <c:v>4.0288860443457253E-2</c:v>
                </c:pt>
                <c:pt idx="466">
                  <c:v>0.49014725555373673</c:v>
                </c:pt>
                <c:pt idx="467">
                  <c:v>-0.13449583354442574</c:v>
                </c:pt>
                <c:pt idx="468">
                  <c:v>-0.13352088171929921</c:v>
                </c:pt>
                <c:pt idx="469">
                  <c:v>-0.32638044435809022</c:v>
                </c:pt>
                <c:pt idx="470">
                  <c:v>-6.9742678113353662E-3</c:v>
                </c:pt>
                <c:pt idx="471">
                  <c:v>-0.45971113955654275</c:v>
                </c:pt>
                <c:pt idx="472">
                  <c:v>-0.42049816860145128</c:v>
                </c:pt>
                <c:pt idx="473">
                  <c:v>0.14521937379519478</c:v>
                </c:pt>
                <c:pt idx="474">
                  <c:v>0.6655041664555732</c:v>
                </c:pt>
                <c:pt idx="475">
                  <c:v>0.36647911828070079</c:v>
                </c:pt>
                <c:pt idx="476">
                  <c:v>-0.20322297241784071</c:v>
                </c:pt>
                <c:pt idx="477">
                  <c:v>0.29343426445489484</c:v>
                </c:pt>
                <c:pt idx="478">
                  <c:v>-0.28155535173469382</c:v>
                </c:pt>
                <c:pt idx="479">
                  <c:v>-4.9048979404771487E-2</c:v>
                </c:pt>
                <c:pt idx="480">
                  <c:v>4.0288204374874681E-2</c:v>
                </c:pt>
                <c:pt idx="481">
                  <c:v>2.618775029675291E-2</c:v>
                </c:pt>
                <c:pt idx="482">
                  <c:v>0.35095102059522887</c:v>
                </c:pt>
                <c:pt idx="483">
                  <c:v>-4.4705957982559497E-2</c:v>
                </c:pt>
                <c:pt idx="484">
                  <c:v>-0.40256350662731855</c:v>
                </c:pt>
                <c:pt idx="485">
                  <c:v>-0.66414691865965203</c:v>
                </c:pt>
                <c:pt idx="486">
                  <c:v>-0.16134592469005327</c:v>
                </c:pt>
                <c:pt idx="487">
                  <c:v>-0.49126862487461054</c:v>
                </c:pt>
                <c:pt idx="488">
                  <c:v>-0.11087034823741426</c:v>
                </c:pt>
                <c:pt idx="489">
                  <c:v>0.31064503366429719</c:v>
                </c:pt>
                <c:pt idx="490">
                  <c:v>0.61153816645004611</c:v>
                </c:pt>
                <c:pt idx="491">
                  <c:v>-0.3468883096287918</c:v>
                </c:pt>
                <c:pt idx="492">
                  <c:v>-0.87280407700365004</c:v>
                </c:pt>
                <c:pt idx="493">
                  <c:v>6.9969830384316367E-2</c:v>
                </c:pt>
                <c:pt idx="494">
                  <c:v>-0.21726767226985544</c:v>
                </c:pt>
                <c:pt idx="495">
                  <c:v>-9.7930305640325344E-2</c:v>
                </c:pt>
                <c:pt idx="496">
                  <c:v>0.2995722241967016</c:v>
                </c:pt>
                <c:pt idx="497">
                  <c:v>0.19496116573575861</c:v>
                </c:pt>
                <c:pt idx="498">
                  <c:v>-2.0596090064899819</c:v>
                </c:pt>
                <c:pt idx="499">
                  <c:v>-0.72049816860145199</c:v>
                </c:pt>
                <c:pt idx="500">
                  <c:v>-0.75971179562512603</c:v>
                </c:pt>
                <c:pt idx="501">
                  <c:v>-0.42049816860145128</c:v>
                </c:pt>
                <c:pt idx="502">
                  <c:v>-0.51307452146079413</c:v>
                </c:pt>
                <c:pt idx="503">
                  <c:v>1.1930257321886639</c:v>
                </c:pt>
                <c:pt idx="504">
                  <c:v>0.80639688697258194</c:v>
                </c:pt>
                <c:pt idx="505">
                  <c:v>0.62636802209722831</c:v>
                </c:pt>
                <c:pt idx="506">
                  <c:v>1.7271959229963496</c:v>
                </c:pt>
                <c:pt idx="507">
                  <c:v>1.3901472555537353</c:v>
                </c:pt>
                <c:pt idx="508">
                  <c:v>1.5099250631867882</c:v>
                </c:pt>
                <c:pt idx="509">
                  <c:v>0.71067190338998643</c:v>
                </c:pt>
                <c:pt idx="510">
                  <c:v>0.55621323961645786</c:v>
                </c:pt>
                <c:pt idx="511">
                  <c:v>1.0263680220972269</c:v>
                </c:pt>
                <c:pt idx="512">
                  <c:v>0.4552940420174405</c:v>
                </c:pt>
                <c:pt idx="513">
                  <c:v>0.74028820437487397</c:v>
                </c:pt>
                <c:pt idx="514">
                  <c:v>1.4552940420174405</c:v>
                </c:pt>
                <c:pt idx="515">
                  <c:v>0.44203449796059857</c:v>
                </c:pt>
                <c:pt idx="516">
                  <c:v>-0.46691651111671817</c:v>
                </c:pt>
                <c:pt idx="517">
                  <c:v>-5.8312185036815123E-2</c:v>
                </c:pt>
                <c:pt idx="518">
                  <c:v>-0.77827913263123527</c:v>
                </c:pt>
                <c:pt idx="519">
                  <c:v>-1.1782791326312356</c:v>
                </c:pt>
                <c:pt idx="520">
                  <c:v>-1.4669165111167182</c:v>
                </c:pt>
                <c:pt idx="521">
                  <c:v>0.79343426445489484</c:v>
                </c:pt>
                <c:pt idx="522">
                  <c:v>0.24028820437487397</c:v>
                </c:pt>
                <c:pt idx="523">
                  <c:v>0.89677702758215894</c:v>
                </c:pt>
                <c:pt idx="524">
                  <c:v>1.1229556907092846</c:v>
                </c:pt>
                <c:pt idx="525">
                  <c:v>0.94039099351001809</c:v>
                </c:pt>
                <c:pt idx="526">
                  <c:v>1.3655041664555743</c:v>
                </c:pt>
                <c:pt idx="527">
                  <c:v>2.8963788710267941</c:v>
                </c:pt>
                <c:pt idx="528">
                  <c:v>1.1534919942056092</c:v>
                </c:pt>
                <c:pt idx="529">
                  <c:v>1.5403909935100195</c:v>
                </c:pt>
                <c:pt idx="530">
                  <c:v>1.665504166455575</c:v>
                </c:pt>
                <c:pt idx="531">
                  <c:v>0.8910200743123049</c:v>
                </c:pt>
                <c:pt idx="532">
                  <c:v>1.5403909935100195</c:v>
                </c:pt>
                <c:pt idx="533">
                  <c:v>1.2967770275821593</c:v>
                </c:pt>
                <c:pt idx="534">
                  <c:v>1.4417280987609224</c:v>
                </c:pt>
                <c:pt idx="535">
                  <c:v>1.6176862133519947</c:v>
                </c:pt>
                <c:pt idx="536">
                  <c:v>0.96402222960312045</c:v>
                </c:pt>
                <c:pt idx="537">
                  <c:v>0.610671903389985</c:v>
                </c:pt>
                <c:pt idx="538">
                  <c:v>0.7320337809420483</c:v>
                </c:pt>
                <c:pt idx="539">
                  <c:v>1.1750465431806738</c:v>
                </c:pt>
                <c:pt idx="540">
                  <c:v>1.1534919942056092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E-4323-8EEE-13653B991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772992"/>
        <c:axId val="260774912"/>
      </c:scatterChart>
      <c:valAx>
        <c:axId val="26077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0774912"/>
        <c:crosses val="autoZero"/>
        <c:crossBetween val="midCat"/>
      </c:valAx>
      <c:valAx>
        <c:axId val="26077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077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95000"/>
                    <a:lumOff val="5000"/>
                  </a:schemeClr>
                </a:solidFill>
              </a:rPr>
              <a:t>Spurr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AjusteVol!$G$2</c:f>
              <c:strCache>
                <c:ptCount val="1"/>
                <c:pt idx="0">
                  <c:v>Resíduo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AjusteVol!$F$3:$F$88</c:f>
              <c:numCache>
                <c:formatCode>0.0000</c:formatCode>
                <c:ptCount val="86"/>
                <c:pt idx="0">
                  <c:v>0.20739211439413377</c:v>
                </c:pt>
                <c:pt idx="1">
                  <c:v>0.39776208997112739</c:v>
                </c:pt>
                <c:pt idx="2">
                  <c:v>0.40725163813679743</c:v>
                </c:pt>
                <c:pt idx="3">
                  <c:v>0.14333621133695532</c:v>
                </c:pt>
                <c:pt idx="4">
                  <c:v>0.1986614123867699</c:v>
                </c:pt>
                <c:pt idx="5">
                  <c:v>0.17797555988930733</c:v>
                </c:pt>
                <c:pt idx="6">
                  <c:v>9.9233754411811911E-2</c:v>
                </c:pt>
                <c:pt idx="7">
                  <c:v>0.34100872972884289</c:v>
                </c:pt>
                <c:pt idx="8">
                  <c:v>0.20264569156127482</c:v>
                </c:pt>
                <c:pt idx="9">
                  <c:v>0.38165088168561534</c:v>
                </c:pt>
                <c:pt idx="10">
                  <c:v>0.21880827756406795</c:v>
                </c:pt>
                <c:pt idx="11">
                  <c:v>0.2904004366767281</c:v>
                </c:pt>
                <c:pt idx="12">
                  <c:v>0.16587034956423891</c:v>
                </c:pt>
                <c:pt idx="13">
                  <c:v>0.21546467045022161</c:v>
                </c:pt>
                <c:pt idx="14">
                  <c:v>0.18776047069393031</c:v>
                </c:pt>
                <c:pt idx="15">
                  <c:v>0.32076138791642939</c:v>
                </c:pt>
                <c:pt idx="16">
                  <c:v>0.15267527814917869</c:v>
                </c:pt>
                <c:pt idx="17">
                  <c:v>0.25504261860818089</c:v>
                </c:pt>
                <c:pt idx="18">
                  <c:v>0.24620428157923521</c:v>
                </c:pt>
                <c:pt idx="19">
                  <c:v>0.20374059824600341</c:v>
                </c:pt>
                <c:pt idx="20">
                  <c:v>0.22816609247826974</c:v>
                </c:pt>
                <c:pt idx="21">
                  <c:v>0.23561949285649239</c:v>
                </c:pt>
                <c:pt idx="22">
                  <c:v>0.27428177289921518</c:v>
                </c:pt>
                <c:pt idx="23">
                  <c:v>0.19258556113016007</c:v>
                </c:pt>
                <c:pt idx="24">
                  <c:v>0.3540046839858747</c:v>
                </c:pt>
                <c:pt idx="25">
                  <c:v>0.31409355982484966</c:v>
                </c:pt>
                <c:pt idx="26">
                  <c:v>0.17223390816432929</c:v>
                </c:pt>
                <c:pt idx="27">
                  <c:v>0.11191158328938103</c:v>
                </c:pt>
                <c:pt idx="28">
                  <c:v>0.25266668793334807</c:v>
                </c:pt>
                <c:pt idx="29">
                  <c:v>0.33760055675442935</c:v>
                </c:pt>
                <c:pt idx="30">
                  <c:v>0.27218148559764321</c:v>
                </c:pt>
                <c:pt idx="31">
                  <c:v>0.15694644874108987</c:v>
                </c:pt>
                <c:pt idx="32">
                  <c:v>0.19741291885299814</c:v>
                </c:pt>
                <c:pt idx="33">
                  <c:v>0.19613506163650793</c:v>
                </c:pt>
                <c:pt idx="34">
                  <c:v>0.24581117827575497</c:v>
                </c:pt>
                <c:pt idx="35">
                  <c:v>0.22040241587741718</c:v>
                </c:pt>
                <c:pt idx="36">
                  <c:v>0.31491017295495138</c:v>
                </c:pt>
                <c:pt idx="37">
                  <c:v>0.1893382589183453</c:v>
                </c:pt>
                <c:pt idx="38">
                  <c:v>0.28455844721347245</c:v>
                </c:pt>
                <c:pt idx="39">
                  <c:v>0.11753120560102216</c:v>
                </c:pt>
                <c:pt idx="40">
                  <c:v>0.31884762904001573</c:v>
                </c:pt>
                <c:pt idx="41">
                  <c:v>0.28852959692303515</c:v>
                </c:pt>
                <c:pt idx="42">
                  <c:v>0.34137097008080175</c:v>
                </c:pt>
                <c:pt idx="43">
                  <c:v>0.11891562194567851</c:v>
                </c:pt>
                <c:pt idx="44">
                  <c:v>0.2561447642692517</c:v>
                </c:pt>
                <c:pt idx="45">
                  <c:v>9.1646681797127247E-2</c:v>
                </c:pt>
                <c:pt idx="46">
                  <c:v>0.36410962201676178</c:v>
                </c:pt>
                <c:pt idx="47">
                  <c:v>0.19842022731337713</c:v>
                </c:pt>
                <c:pt idx="48">
                  <c:v>0.27360911482811634</c:v>
                </c:pt>
                <c:pt idx="49">
                  <c:v>0.14864296183774325</c:v>
                </c:pt>
                <c:pt idx="50">
                  <c:v>0.33301277416436981</c:v>
                </c:pt>
                <c:pt idx="51">
                  <c:v>4.865460109911926E-2</c:v>
                </c:pt>
                <c:pt idx="52">
                  <c:v>0.16332492612420285</c:v>
                </c:pt>
                <c:pt idx="53">
                  <c:v>0.33573623512477624</c:v>
                </c:pt>
                <c:pt idx="54">
                  <c:v>0.17999415468178834</c:v>
                </c:pt>
                <c:pt idx="55">
                  <c:v>0.34175203529938025</c:v>
                </c:pt>
                <c:pt idx="56">
                  <c:v>0.28981568322006046</c:v>
                </c:pt>
                <c:pt idx="57">
                  <c:v>0.37611507024552504</c:v>
                </c:pt>
                <c:pt idx="58">
                  <c:v>9.6030696784782502E-2</c:v>
                </c:pt>
                <c:pt idx="59">
                  <c:v>0.44147468798522471</c:v>
                </c:pt>
                <c:pt idx="60">
                  <c:v>0.44472311065628678</c:v>
                </c:pt>
                <c:pt idx="61">
                  <c:v>0.39321131484641936</c:v>
                </c:pt>
                <c:pt idx="62">
                  <c:v>0.37363147558132159</c:v>
                </c:pt>
                <c:pt idx="63">
                  <c:v>0.31161568815599983</c:v>
                </c:pt>
                <c:pt idx="64">
                  <c:v>0.16929721567610631</c:v>
                </c:pt>
                <c:pt idx="65">
                  <c:v>0.12184049041728627</c:v>
                </c:pt>
                <c:pt idx="66">
                  <c:v>0.13066514309581895</c:v>
                </c:pt>
                <c:pt idx="67">
                  <c:v>0.22651477731899133</c:v>
                </c:pt>
                <c:pt idx="68">
                  <c:v>0.14920178949410615</c:v>
                </c:pt>
                <c:pt idx="69">
                  <c:v>0.18298635613974715</c:v>
                </c:pt>
                <c:pt idx="70">
                  <c:v>0.20151467429852624</c:v>
                </c:pt>
                <c:pt idx="71">
                  <c:v>0.27757257618921505</c:v>
                </c:pt>
                <c:pt idx="72">
                  <c:v>0.12563148828833437</c:v>
                </c:pt>
                <c:pt idx="73">
                  <c:v>0.30589223080256034</c:v>
                </c:pt>
                <c:pt idx="74">
                  <c:v>0.25694590451451038</c:v>
                </c:pt>
                <c:pt idx="75">
                  <c:v>0.32072957125614321</c:v>
                </c:pt>
                <c:pt idx="76">
                  <c:v>0.16986148704862114</c:v>
                </c:pt>
                <c:pt idx="77">
                  <c:v>0.28737085042938904</c:v>
                </c:pt>
                <c:pt idx="78">
                  <c:v>0.25510338597449156</c:v>
                </c:pt>
                <c:pt idx="79">
                  <c:v>0.29084523745731994</c:v>
                </c:pt>
                <c:pt idx="80">
                  <c:v>0.2460625109886721</c:v>
                </c:pt>
                <c:pt idx="81">
                  <c:v>0.25606240810067304</c:v>
                </c:pt>
                <c:pt idx="82">
                  <c:v>0.21482293178069509</c:v>
                </c:pt>
                <c:pt idx="83">
                  <c:v>0.35207141827422472</c:v>
                </c:pt>
                <c:pt idx="84">
                  <c:v>0.20754419900331952</c:v>
                </c:pt>
                <c:pt idx="85">
                  <c:v>0.23894027855148575</c:v>
                </c:pt>
              </c:numCache>
            </c:numRef>
          </c:xVal>
          <c:yVal>
            <c:numRef>
              <c:f>AjusteVol!$G$3:$G$88</c:f>
              <c:numCache>
                <c:formatCode>0.0000</c:formatCode>
                <c:ptCount val="86"/>
                <c:pt idx="0">
                  <c:v>-4.0990424133178771E-3</c:v>
                </c:pt>
                <c:pt idx="1">
                  <c:v>-1.3171174793532858E-2</c:v>
                </c:pt>
                <c:pt idx="2">
                  <c:v>-3.1594986125709323E-2</c:v>
                </c:pt>
                <c:pt idx="3">
                  <c:v>-4.4306743561242645E-3</c:v>
                </c:pt>
                <c:pt idx="4">
                  <c:v>-4.7119873254930777E-3</c:v>
                </c:pt>
                <c:pt idx="5">
                  <c:v>-9.9554709218135362E-3</c:v>
                </c:pt>
                <c:pt idx="6">
                  <c:v>3.3701590650560137E-3</c:v>
                </c:pt>
                <c:pt idx="7">
                  <c:v>-1.3231075063861675E-2</c:v>
                </c:pt>
                <c:pt idx="8">
                  <c:v>-8.5668865515445836E-3</c:v>
                </c:pt>
                <c:pt idx="9">
                  <c:v>-2.0353978847887366E-2</c:v>
                </c:pt>
                <c:pt idx="10">
                  <c:v>-4.345209875210948E-3</c:v>
                </c:pt>
                <c:pt idx="11">
                  <c:v>-3.3724706815189132E-3</c:v>
                </c:pt>
                <c:pt idx="12">
                  <c:v>-8.690772088663673E-3</c:v>
                </c:pt>
                <c:pt idx="13">
                  <c:v>-3.8299028364687238E-3</c:v>
                </c:pt>
                <c:pt idx="14">
                  <c:v>-1.3493608328960072E-2</c:v>
                </c:pt>
                <c:pt idx="15">
                  <c:v>-5.6307843895611609E-3</c:v>
                </c:pt>
                <c:pt idx="16">
                  <c:v>-1.0734294749291773E-2</c:v>
                </c:pt>
                <c:pt idx="17">
                  <c:v>-8.6850607312159711E-3</c:v>
                </c:pt>
                <c:pt idx="18">
                  <c:v>8.8590138623283743E-3</c:v>
                </c:pt>
                <c:pt idx="19">
                  <c:v>-1.6333026701145781E-4</c:v>
                </c:pt>
                <c:pt idx="20">
                  <c:v>-6.7622346320993787E-3</c:v>
                </c:pt>
                <c:pt idx="21">
                  <c:v>6.1499227570450121E-3</c:v>
                </c:pt>
                <c:pt idx="22">
                  <c:v>-2.6886130315043916E-2</c:v>
                </c:pt>
                <c:pt idx="23">
                  <c:v>-1.0901044295492573E-2</c:v>
                </c:pt>
                <c:pt idx="24">
                  <c:v>-7.1939212806504393E-4</c:v>
                </c:pt>
                <c:pt idx="25">
                  <c:v>1.728463084679277E-3</c:v>
                </c:pt>
                <c:pt idx="26">
                  <c:v>-4.214545262337388E-4</c:v>
                </c:pt>
                <c:pt idx="27">
                  <c:v>-6.1140993775700009E-3</c:v>
                </c:pt>
                <c:pt idx="28">
                  <c:v>2.0055172826608347E-2</c:v>
                </c:pt>
                <c:pt idx="29">
                  <c:v>1.7057530851486868E-2</c:v>
                </c:pt>
                <c:pt idx="30">
                  <c:v>8.2213863643654239E-5</c:v>
                </c:pt>
                <c:pt idx="31">
                  <c:v>4.1467921300379629E-3</c:v>
                </c:pt>
                <c:pt idx="32">
                  <c:v>-1.3637494541931916E-2</c:v>
                </c:pt>
                <c:pt idx="33">
                  <c:v>6.5550553309790816E-3</c:v>
                </c:pt>
                <c:pt idx="34">
                  <c:v>4.6799356984076612E-3</c:v>
                </c:pt>
                <c:pt idx="35">
                  <c:v>-8.4319856474395771E-3</c:v>
                </c:pt>
                <c:pt idx="36">
                  <c:v>-1.1581518882241626E-2</c:v>
                </c:pt>
                <c:pt idx="37">
                  <c:v>-1.7644222837488038E-2</c:v>
                </c:pt>
                <c:pt idx="38">
                  <c:v>-1.7328018699094283E-3</c:v>
                </c:pt>
                <c:pt idx="39">
                  <c:v>5.8310069400627634E-3</c:v>
                </c:pt>
                <c:pt idx="40">
                  <c:v>4.915995569793663E-3</c:v>
                </c:pt>
                <c:pt idx="41">
                  <c:v>5.3938831852125557E-3</c:v>
                </c:pt>
                <c:pt idx="42">
                  <c:v>1.9851623945942698E-2</c:v>
                </c:pt>
                <c:pt idx="43">
                  <c:v>-1.0511280970933248E-2</c:v>
                </c:pt>
                <c:pt idx="44">
                  <c:v>3.016982785949085E-3</c:v>
                </c:pt>
                <c:pt idx="45">
                  <c:v>6.9699845920587894E-3</c:v>
                </c:pt>
                <c:pt idx="46">
                  <c:v>-4.6296148497911305E-3</c:v>
                </c:pt>
                <c:pt idx="47">
                  <c:v>1.0938167396325804E-2</c:v>
                </c:pt>
                <c:pt idx="48">
                  <c:v>1.7207876370041175E-3</c:v>
                </c:pt>
                <c:pt idx="49">
                  <c:v>3.2736344014714647E-3</c:v>
                </c:pt>
                <c:pt idx="50">
                  <c:v>6.8021637413868685E-3</c:v>
                </c:pt>
                <c:pt idx="51">
                  <c:v>-1.6341991533727479E-3</c:v>
                </c:pt>
                <c:pt idx="52">
                  <c:v>-4.8055428304263903E-3</c:v>
                </c:pt>
                <c:pt idx="53">
                  <c:v>4.9477167890477625E-3</c:v>
                </c:pt>
                <c:pt idx="54">
                  <c:v>1.8780847801589368E-2</c:v>
                </c:pt>
                <c:pt idx="55">
                  <c:v>1.9960175235567923E-2</c:v>
                </c:pt>
                <c:pt idx="56">
                  <c:v>1.3199685669996353E-2</c:v>
                </c:pt>
                <c:pt idx="57">
                  <c:v>2.359503701937149E-2</c:v>
                </c:pt>
                <c:pt idx="58">
                  <c:v>-1.2797256637693405E-3</c:v>
                </c:pt>
                <c:pt idx="59">
                  <c:v>-6.0406284302184088E-3</c:v>
                </c:pt>
                <c:pt idx="60">
                  <c:v>-8.6308947052863849E-3</c:v>
                </c:pt>
                <c:pt idx="61">
                  <c:v>2.86918804749835E-2</c:v>
                </c:pt>
                <c:pt idx="62">
                  <c:v>-4.9350309299910355E-3</c:v>
                </c:pt>
                <c:pt idx="63">
                  <c:v>4.634066323956465E-3</c:v>
                </c:pt>
                <c:pt idx="64">
                  <c:v>2.1251441114482905E-3</c:v>
                </c:pt>
                <c:pt idx="65">
                  <c:v>6.3806203247810528E-3</c:v>
                </c:pt>
                <c:pt idx="66">
                  <c:v>-5.2788444922777511E-3</c:v>
                </c:pt>
                <c:pt idx="67">
                  <c:v>-4.1004022411498531E-3</c:v>
                </c:pt>
                <c:pt idx="68">
                  <c:v>1.07957042420051E-2</c:v>
                </c:pt>
                <c:pt idx="69">
                  <c:v>2.2428619217504386E-4</c:v>
                </c:pt>
                <c:pt idx="70">
                  <c:v>3.2137129567981759E-3</c:v>
                </c:pt>
                <c:pt idx="71">
                  <c:v>1.2673192588621485E-2</c:v>
                </c:pt>
                <c:pt idx="72">
                  <c:v>4.2668772762815554E-3</c:v>
                </c:pt>
                <c:pt idx="73">
                  <c:v>-5.0476029523666144E-3</c:v>
                </c:pt>
                <c:pt idx="74">
                  <c:v>1.1226362698324721E-2</c:v>
                </c:pt>
                <c:pt idx="75">
                  <c:v>7.4732324853843957E-3</c:v>
                </c:pt>
                <c:pt idx="76">
                  <c:v>9.014373762555844E-3</c:v>
                </c:pt>
                <c:pt idx="77">
                  <c:v>-1.3268918450889455E-2</c:v>
                </c:pt>
                <c:pt idx="78">
                  <c:v>1.1451237154649241E-2</c:v>
                </c:pt>
                <c:pt idx="79">
                  <c:v>5.0158538884997883E-3</c:v>
                </c:pt>
                <c:pt idx="80">
                  <c:v>-4.4012461421311655E-3</c:v>
                </c:pt>
                <c:pt idx="81">
                  <c:v>2.0161261197006453E-3</c:v>
                </c:pt>
                <c:pt idx="82">
                  <c:v>8.9399853609184454E-3</c:v>
                </c:pt>
                <c:pt idx="83">
                  <c:v>-7.8584229828893015E-3</c:v>
                </c:pt>
                <c:pt idx="84">
                  <c:v>-4.8142441538908121E-3</c:v>
                </c:pt>
                <c:pt idx="85">
                  <c:v>1.1105080207946538E-2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88-4210-B04A-A82C1589F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0828544"/>
        <c:axId val="267213056"/>
      </c:scatterChart>
      <c:valAx>
        <c:axId val="26082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7213056"/>
        <c:crossesAt val="0"/>
        <c:crossBetween val="midCat"/>
      </c:valAx>
      <c:valAx>
        <c:axId val="26721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0828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tx1">
                    <a:lumMod val="95000"/>
                    <a:lumOff val="5000"/>
                  </a:schemeClr>
                </a:solidFill>
              </a:rPr>
              <a:t>Schumacher &amp; Hall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AjusteVol!$P$2</c:f>
              <c:strCache>
                <c:ptCount val="1"/>
                <c:pt idx="0">
                  <c:v>Erro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AjusteVol!$O$3:$O$88</c:f>
              <c:numCache>
                <c:formatCode>General</c:formatCode>
                <c:ptCount val="86"/>
                <c:pt idx="0">
                  <c:v>0.2082145351906883</c:v>
                </c:pt>
                <c:pt idx="1">
                  <c:v>0.39415599951047814</c:v>
                </c:pt>
                <c:pt idx="2">
                  <c:v>0.4038798038452851</c:v>
                </c:pt>
                <c:pt idx="3">
                  <c:v>0.14294484900621521</c:v>
                </c:pt>
                <c:pt idx="4">
                  <c:v>0.19808555586448603</c:v>
                </c:pt>
                <c:pt idx="5">
                  <c:v>0.17809338299236113</c:v>
                </c:pt>
                <c:pt idx="6">
                  <c:v>9.7671856801047729E-2</c:v>
                </c:pt>
                <c:pt idx="7">
                  <c:v>0.34160932021513274</c:v>
                </c:pt>
                <c:pt idx="8">
                  <c:v>0.2030267863563647</c:v>
                </c:pt>
                <c:pt idx="9">
                  <c:v>0.38097731561512249</c:v>
                </c:pt>
                <c:pt idx="10">
                  <c:v>0.21995842513596481</c:v>
                </c:pt>
                <c:pt idx="11">
                  <c:v>0.29073025150125087</c:v>
                </c:pt>
                <c:pt idx="12">
                  <c:v>0.16693476280903768</c:v>
                </c:pt>
                <c:pt idx="13">
                  <c:v>0.21573647081729441</c:v>
                </c:pt>
                <c:pt idx="14">
                  <c:v>0.18756878877575722</c:v>
                </c:pt>
                <c:pt idx="15">
                  <c:v>0.32009399854295084</c:v>
                </c:pt>
                <c:pt idx="16">
                  <c:v>0.15291999387780603</c:v>
                </c:pt>
                <c:pt idx="17">
                  <c:v>0.25633626874651066</c:v>
                </c:pt>
                <c:pt idx="18">
                  <c:v>0.24828309499103243</c:v>
                </c:pt>
                <c:pt idx="19">
                  <c:v>0.20601955309613831</c:v>
                </c:pt>
                <c:pt idx="20">
                  <c:v>0.22923777527906872</c:v>
                </c:pt>
                <c:pt idx="21">
                  <c:v>0.23670391942780183</c:v>
                </c:pt>
                <c:pt idx="22">
                  <c:v>0.27250844749757908</c:v>
                </c:pt>
                <c:pt idx="23">
                  <c:v>0.19326810979376097</c:v>
                </c:pt>
                <c:pt idx="24">
                  <c:v>0.35158893031464516</c:v>
                </c:pt>
                <c:pt idx="25">
                  <c:v>0.31472352275078658</c:v>
                </c:pt>
                <c:pt idx="26">
                  <c:v>0.17445601100517172</c:v>
                </c:pt>
                <c:pt idx="27">
                  <c:v>0.1108065793469749</c:v>
                </c:pt>
                <c:pt idx="28">
                  <c:v>0.25502599241946211</c:v>
                </c:pt>
                <c:pt idx="29">
                  <c:v>0.33765900103925378</c:v>
                </c:pt>
                <c:pt idx="30">
                  <c:v>0.27241575229587611</c:v>
                </c:pt>
                <c:pt idx="31">
                  <c:v>0.15821166784714819</c:v>
                </c:pt>
                <c:pt idx="32">
                  <c:v>0.19739064191585803</c:v>
                </c:pt>
                <c:pt idx="33">
                  <c:v>0.19713468456947833</c:v>
                </c:pt>
                <c:pt idx="34">
                  <c:v>0.24659260988966655</c:v>
                </c:pt>
                <c:pt idx="35">
                  <c:v>0.22182608936021575</c:v>
                </c:pt>
                <c:pt idx="36">
                  <c:v>0.31410929183222264</c:v>
                </c:pt>
                <c:pt idx="37">
                  <c:v>0.18969792704012334</c:v>
                </c:pt>
                <c:pt idx="38">
                  <c:v>0.28498183912434283</c:v>
                </c:pt>
                <c:pt idx="39">
                  <c:v>0.1159427077314962</c:v>
                </c:pt>
                <c:pt idx="40">
                  <c:v>0.31945442194025259</c:v>
                </c:pt>
                <c:pt idx="41">
                  <c:v>0.28960132905726238</c:v>
                </c:pt>
                <c:pt idx="42">
                  <c:v>0.34219512950250824</c:v>
                </c:pt>
                <c:pt idx="43">
                  <c:v>0.11793671447363621</c:v>
                </c:pt>
                <c:pt idx="44">
                  <c:v>0.25699570130283</c:v>
                </c:pt>
                <c:pt idx="45">
                  <c:v>9.0596389022109494E-2</c:v>
                </c:pt>
                <c:pt idx="46">
                  <c:v>0.36289005981376343</c:v>
                </c:pt>
                <c:pt idx="47">
                  <c:v>0.19915891371216499</c:v>
                </c:pt>
                <c:pt idx="48">
                  <c:v>0.27479873255150933</c:v>
                </c:pt>
                <c:pt idx="49">
                  <c:v>0.15019449532472384</c:v>
                </c:pt>
                <c:pt idx="50">
                  <c:v>0.333564011686728</c:v>
                </c:pt>
                <c:pt idx="51">
                  <c:v>4.6514924041989328E-2</c:v>
                </c:pt>
                <c:pt idx="52">
                  <c:v>0.16393818112626329</c:v>
                </c:pt>
                <c:pt idx="53">
                  <c:v>0.33269996840862426</c:v>
                </c:pt>
                <c:pt idx="54">
                  <c:v>0.18135974103357569</c:v>
                </c:pt>
                <c:pt idx="55">
                  <c:v>0.34001631547735373</c:v>
                </c:pt>
                <c:pt idx="56">
                  <c:v>0.28886874075814484</c:v>
                </c:pt>
                <c:pt idx="57">
                  <c:v>0.37254364172733334</c:v>
                </c:pt>
                <c:pt idx="58">
                  <c:v>9.3933261829634615E-2</c:v>
                </c:pt>
                <c:pt idx="59">
                  <c:v>0.43453176450494085</c:v>
                </c:pt>
                <c:pt idx="60">
                  <c:v>0.43785778031402062</c:v>
                </c:pt>
                <c:pt idx="61">
                  <c:v>0.38990342468795625</c:v>
                </c:pt>
                <c:pt idx="62">
                  <c:v>0.36995159476496353</c:v>
                </c:pt>
                <c:pt idx="63">
                  <c:v>0.31007456339843242</c:v>
                </c:pt>
                <c:pt idx="64">
                  <c:v>0.16908171618337361</c:v>
                </c:pt>
                <c:pt idx="65">
                  <c:v>0.12151291035387836</c:v>
                </c:pt>
                <c:pt idx="66">
                  <c:v>0.12973246467461602</c:v>
                </c:pt>
                <c:pt idx="67">
                  <c:v>0.22641061209914068</c:v>
                </c:pt>
                <c:pt idx="68">
                  <c:v>0.14958905046177187</c:v>
                </c:pt>
                <c:pt idx="69">
                  <c:v>0.18256145680423444</c:v>
                </c:pt>
                <c:pt idx="70">
                  <c:v>0.20129024231491791</c:v>
                </c:pt>
                <c:pt idx="71">
                  <c:v>0.27730956118041716</c:v>
                </c:pt>
                <c:pt idx="72">
                  <c:v>0.12561364616949658</c:v>
                </c:pt>
                <c:pt idx="73">
                  <c:v>0.30445936555478037</c:v>
                </c:pt>
                <c:pt idx="74">
                  <c:v>0.25716626483722205</c:v>
                </c:pt>
                <c:pt idx="75">
                  <c:v>0.31935335242314883</c:v>
                </c:pt>
                <c:pt idx="76">
                  <c:v>0.17076708745886404</c:v>
                </c:pt>
                <c:pt idx="77">
                  <c:v>0.28721451687785182</c:v>
                </c:pt>
                <c:pt idx="78">
                  <c:v>0.25502466200085611</c:v>
                </c:pt>
                <c:pt idx="79">
                  <c:v>0.29005951003238178</c:v>
                </c:pt>
                <c:pt idx="80">
                  <c:v>0.24587540904896188</c:v>
                </c:pt>
                <c:pt idx="81">
                  <c:v>0.2559329420342506</c:v>
                </c:pt>
                <c:pt idx="82">
                  <c:v>0.21529810465381305</c:v>
                </c:pt>
                <c:pt idx="83">
                  <c:v>0.34977657494660624</c:v>
                </c:pt>
                <c:pt idx="84">
                  <c:v>0.20802604256593479</c:v>
                </c:pt>
                <c:pt idx="85">
                  <c:v>0.24005202742940265</c:v>
                </c:pt>
              </c:numCache>
            </c:numRef>
          </c:xVal>
          <c:yVal>
            <c:numRef>
              <c:f>AjusteVol!$P$3:$P$88</c:f>
              <c:numCache>
                <c:formatCode>General</c:formatCode>
                <c:ptCount val="86"/>
                <c:pt idx="0">
                  <c:v>-4.921463209872412E-3</c:v>
                </c:pt>
                <c:pt idx="1">
                  <c:v>-9.565084332883611E-3</c:v>
                </c:pt>
                <c:pt idx="2">
                  <c:v>-2.8223151834196991E-2</c:v>
                </c:pt>
                <c:pt idx="3">
                  <c:v>-4.0393120253841563E-3</c:v>
                </c:pt>
                <c:pt idx="4">
                  <c:v>-4.1361308032092092E-3</c:v>
                </c:pt>
                <c:pt idx="5">
                  <c:v>-1.0073294024867341E-2</c:v>
                </c:pt>
                <c:pt idx="6">
                  <c:v>4.9320566758201956E-3</c:v>
                </c:pt>
                <c:pt idx="7">
                  <c:v>-1.3831665550151528E-2</c:v>
                </c:pt>
                <c:pt idx="8">
                  <c:v>-8.9479813466344649E-3</c:v>
                </c:pt>
                <c:pt idx="9">
                  <c:v>-1.9680412777394518E-2</c:v>
                </c:pt>
                <c:pt idx="10">
                  <c:v>-5.4953574471078015E-3</c:v>
                </c:pt>
                <c:pt idx="11">
                  <c:v>-3.7022855060416804E-3</c:v>
                </c:pt>
                <c:pt idx="12">
                  <c:v>-9.7551853334624516E-3</c:v>
                </c:pt>
                <c:pt idx="13">
                  <c:v>-4.1017032035415291E-3</c:v>
                </c:pt>
                <c:pt idx="14">
                  <c:v>-1.3301926410786979E-2</c:v>
                </c:pt>
                <c:pt idx="15">
                  <c:v>-4.9633950160826168E-3</c:v>
                </c:pt>
                <c:pt idx="16">
                  <c:v>-1.0979010477919104E-2</c:v>
                </c:pt>
                <c:pt idx="17">
                  <c:v>-9.9787108695457427E-3</c:v>
                </c:pt>
                <c:pt idx="18">
                  <c:v>6.7802004505311542E-3</c:v>
                </c:pt>
                <c:pt idx="19">
                  <c:v>-2.4422851171463644E-3</c:v>
                </c:pt>
                <c:pt idx="20">
                  <c:v>-7.8339174328983519E-3</c:v>
                </c:pt>
                <c:pt idx="21">
                  <c:v>5.0654961857355685E-3</c:v>
                </c:pt>
                <c:pt idx="22">
                  <c:v>-2.511280491340781E-2</c:v>
                </c:pt>
                <c:pt idx="23">
                  <c:v>-1.1583592959093475E-2</c:v>
                </c:pt>
                <c:pt idx="24">
                  <c:v>1.6963615431644929E-3</c:v>
                </c:pt>
                <c:pt idx="25">
                  <c:v>1.0985001587423548E-3</c:v>
                </c:pt>
                <c:pt idx="26">
                  <c:v>-2.6435573670761658E-3</c:v>
                </c:pt>
                <c:pt idx="27">
                  <c:v>-5.0090954351638683E-3</c:v>
                </c:pt>
                <c:pt idx="28">
                  <c:v>1.7695868340494303E-2</c:v>
                </c:pt>
                <c:pt idx="29">
                  <c:v>1.6999086566662436E-2</c:v>
                </c:pt>
                <c:pt idx="30">
                  <c:v>-1.5205283458924468E-4</c:v>
                </c:pt>
                <c:pt idx="31">
                  <c:v>2.88157302397965E-3</c:v>
                </c:pt>
                <c:pt idx="32">
                  <c:v>-1.3615217604791813E-2</c:v>
                </c:pt>
                <c:pt idx="33">
                  <c:v>5.5554323980086806E-3</c:v>
                </c:pt>
                <c:pt idx="34">
                  <c:v>3.8985040844960739E-3</c:v>
                </c:pt>
                <c:pt idx="35">
                  <c:v>-9.8556591302381424E-3</c:v>
                </c:pt>
                <c:pt idx="36">
                  <c:v>-1.0780637759512879E-2</c:v>
                </c:pt>
                <c:pt idx="37">
                  <c:v>-1.8003890959266078E-2</c:v>
                </c:pt>
                <c:pt idx="38">
                  <c:v>-2.1561937807798026E-3</c:v>
                </c:pt>
                <c:pt idx="39">
                  <c:v>7.4195048095887228E-3</c:v>
                </c:pt>
                <c:pt idx="40">
                  <c:v>4.3092026695568109E-3</c:v>
                </c:pt>
                <c:pt idx="41">
                  <c:v>4.3221510509853234E-3</c:v>
                </c:pt>
                <c:pt idx="42">
                  <c:v>1.9027464524236204E-2</c:v>
                </c:pt>
                <c:pt idx="43">
                  <c:v>-9.5323734988909531E-3</c:v>
                </c:pt>
                <c:pt idx="44">
                  <c:v>2.1660457523707821E-3</c:v>
                </c:pt>
                <c:pt idx="45">
                  <c:v>8.020277367076542E-3</c:v>
                </c:pt>
                <c:pt idx="46">
                  <c:v>-3.4100526467927827E-3</c:v>
                </c:pt>
                <c:pt idx="47">
                  <c:v>1.0199480997537952E-2</c:v>
                </c:pt>
                <c:pt idx="48">
                  <c:v>5.311699136111292E-4</c:v>
                </c:pt>
                <c:pt idx="49">
                  <c:v>1.7221009144908761E-3</c:v>
                </c:pt>
                <c:pt idx="50">
                  <c:v>6.2509262190286741E-3</c:v>
                </c:pt>
                <c:pt idx="51">
                  <c:v>5.0547790375718438E-4</c:v>
                </c:pt>
                <c:pt idx="52">
                  <c:v>-5.4187978324868324E-3</c:v>
                </c:pt>
                <c:pt idx="53">
                  <c:v>7.9839835051997432E-3</c:v>
                </c:pt>
                <c:pt idx="54">
                  <c:v>1.7415261449802016E-2</c:v>
                </c:pt>
                <c:pt idx="55">
                  <c:v>2.169589505759445E-2</c:v>
                </c:pt>
                <c:pt idx="56">
                  <c:v>1.4146628131911976E-2</c:v>
                </c:pt>
                <c:pt idx="57">
                  <c:v>2.7166465537563189E-2</c:v>
                </c:pt>
                <c:pt idx="58">
                  <c:v>8.1770929137854609E-4</c:v>
                </c:pt>
                <c:pt idx="59">
                  <c:v>9.0229505006544919E-4</c:v>
                </c:pt>
                <c:pt idx="60">
                  <c:v>-1.7655643630202222E-3</c:v>
                </c:pt>
                <c:pt idx="61">
                  <c:v>3.1999770633446611E-2</c:v>
                </c:pt>
                <c:pt idx="62">
                  <c:v>-1.2551501136329746E-3</c:v>
                </c:pt>
                <c:pt idx="63">
                  <c:v>6.1751910815238675E-3</c:v>
                </c:pt>
                <c:pt idx="64">
                  <c:v>2.3406436041809864E-3</c:v>
                </c:pt>
                <c:pt idx="65">
                  <c:v>6.7082003881889646E-3</c:v>
                </c:pt>
                <c:pt idx="66">
                  <c:v>-4.3461660710748251E-3</c:v>
                </c:pt>
                <c:pt idx="67">
                  <c:v>-3.9962370212991982E-3</c:v>
                </c:pt>
                <c:pt idx="68">
                  <c:v>1.0408443274339374E-2</c:v>
                </c:pt>
                <c:pt idx="69">
                  <c:v>6.4918552768775117E-4</c:v>
                </c:pt>
                <c:pt idx="70">
                  <c:v>3.4381449404065068E-3</c:v>
                </c:pt>
                <c:pt idx="71">
                  <c:v>1.2936207597419369E-2</c:v>
                </c:pt>
                <c:pt idx="72">
                  <c:v>4.2847193951193463E-3</c:v>
                </c:pt>
                <c:pt idx="73">
                  <c:v>-3.6147377045866458E-3</c:v>
                </c:pt>
                <c:pt idx="74">
                  <c:v>1.1006002375613055E-2</c:v>
                </c:pt>
                <c:pt idx="75">
                  <c:v>8.849451318378776E-3</c:v>
                </c:pt>
                <c:pt idx="76">
                  <c:v>8.1087733523129424E-3</c:v>
                </c:pt>
                <c:pt idx="77">
                  <c:v>-1.3112584899352242E-2</c:v>
                </c:pt>
                <c:pt idx="78">
                  <c:v>1.1529961128284694E-2</c:v>
                </c:pt>
                <c:pt idx="79">
                  <c:v>5.8015813134379424E-3</c:v>
                </c:pt>
                <c:pt idx="80">
                  <c:v>-4.2141442024209441E-3</c:v>
                </c:pt>
                <c:pt idx="81">
                  <c:v>2.1455921861230909E-3</c:v>
                </c:pt>
                <c:pt idx="82">
                  <c:v>8.4648124878004827E-3</c:v>
                </c:pt>
                <c:pt idx="83">
                  <c:v>-5.5635796552708228E-3</c:v>
                </c:pt>
                <c:pt idx="84">
                  <c:v>-5.2960877165060816E-3</c:v>
                </c:pt>
                <c:pt idx="85">
                  <c:v>9.9933313300296367E-3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99-44AE-9CAA-259B3B322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241728"/>
        <c:axId val="267244672"/>
      </c:scatterChart>
      <c:valAx>
        <c:axId val="267241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7244672"/>
        <c:crossesAt val="0"/>
        <c:crossBetween val="midCat"/>
      </c:valAx>
      <c:valAx>
        <c:axId val="26724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95000"/>
                    <a:lumOff val="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67241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Sítio!$W$1</c:f>
              <c:strCache>
                <c:ptCount val="1"/>
                <c:pt idx="0">
                  <c:v>Hdom (m)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  <a:alpha val="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Pt>
            <c:idx val="10"/>
            <c:marker>
              <c:symbol val="circle"/>
              <c:size val="5"/>
              <c:spPr>
                <a:solidFill>
                  <a:schemeClr val="tx1">
                    <a:lumMod val="95000"/>
                    <a:lumOff val="5000"/>
                  </a:schemeClr>
                </a:solidFill>
                <a:ln w="9525">
                  <a:solidFill>
                    <a:schemeClr val="bg1">
                      <a:lumMod val="50000"/>
                    </a:schemeClr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BEC7-4274-857A-53B1633B7D80}"/>
              </c:ext>
            </c:extLst>
          </c:dPt>
          <c:xVal>
            <c:numRef>
              <c:f>Sítio!$V$2:$V$121</c:f>
              <c:numCache>
                <c:formatCode>General</c:formatCode>
                <c:ptCount val="12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</c:numCache>
            </c:numRef>
          </c:xVal>
          <c:yVal>
            <c:numRef>
              <c:f>Sítio!$W$2:$W$121</c:f>
              <c:numCache>
                <c:formatCode>0.00</c:formatCode>
                <c:ptCount val="120"/>
                <c:pt idx="0">
                  <c:v>15.0036511268301</c:v>
                </c:pt>
                <c:pt idx="1">
                  <c:v>15.724440995861627</c:v>
                </c:pt>
                <c:pt idx="2">
                  <c:v>15.567575640903511</c:v>
                </c:pt>
                <c:pt idx="3">
                  <c:v>15.306061945626526</c:v>
                </c:pt>
                <c:pt idx="4">
                  <c:v>15.669793874628025</c:v>
                </c:pt>
                <c:pt idx="5">
                  <c:v>16.077776759583397</c:v>
                </c:pt>
                <c:pt idx="6">
                  <c:v>15.453555913256361</c:v>
                </c:pt>
                <c:pt idx="7">
                  <c:v>16.46696438845359</c:v>
                </c:pt>
                <c:pt idx="8">
                  <c:v>16.285916078833527</c:v>
                </c:pt>
                <c:pt idx="9">
                  <c:v>17.619631023552262</c:v>
                </c:pt>
                <c:pt idx="10">
                  <c:v>18.063489839433707</c:v>
                </c:pt>
                <c:pt idx="11">
                  <c:v>16.716666666666665</c:v>
                </c:pt>
                <c:pt idx="12">
                  <c:v>16.669981766334335</c:v>
                </c:pt>
                <c:pt idx="13">
                  <c:v>15.728860033496195</c:v>
                </c:pt>
                <c:pt idx="14">
                  <c:v>15.61710470000636</c:v>
                </c:pt>
                <c:pt idx="15">
                  <c:v>15.464415277073998</c:v>
                </c:pt>
                <c:pt idx="16">
                  <c:v>16.257133432181373</c:v>
                </c:pt>
                <c:pt idx="17">
                  <c:v>15.897939450157558</c:v>
                </c:pt>
                <c:pt idx="18">
                  <c:v>16.642673794611433</c:v>
                </c:pt>
                <c:pt idx="19">
                  <c:v>18.016666666666666</c:v>
                </c:pt>
                <c:pt idx="20">
                  <c:v>17.600357266144307</c:v>
                </c:pt>
                <c:pt idx="21">
                  <c:v>15.69048771255739</c:v>
                </c:pt>
                <c:pt idx="22">
                  <c:v>15.435784326163775</c:v>
                </c:pt>
                <c:pt idx="23">
                  <c:v>15.456767314009324</c:v>
                </c:pt>
                <c:pt idx="24">
                  <c:v>16.033874757417387</c:v>
                </c:pt>
                <c:pt idx="25">
                  <c:v>15.456089797180699</c:v>
                </c:pt>
                <c:pt idx="26">
                  <c:v>15.657302253660179</c:v>
                </c:pt>
                <c:pt idx="27">
                  <c:v>14.964199020081834</c:v>
                </c:pt>
                <c:pt idx="28">
                  <c:v>15.800862400464775</c:v>
                </c:pt>
                <c:pt idx="29">
                  <c:v>16.104205224619086</c:v>
                </c:pt>
                <c:pt idx="30">
                  <c:v>22.762502970341114</c:v>
                </c:pt>
                <c:pt idx="31">
                  <c:v>22.362482640783099</c:v>
                </c:pt>
                <c:pt idx="32">
                  <c:v>20.338233820821554</c:v>
                </c:pt>
                <c:pt idx="33">
                  <c:v>20.560707790155906</c:v>
                </c:pt>
                <c:pt idx="34">
                  <c:v>19.797206443262535</c:v>
                </c:pt>
                <c:pt idx="35">
                  <c:v>20.664961286639151</c:v>
                </c:pt>
                <c:pt idx="36">
                  <c:v>22.648749595271127</c:v>
                </c:pt>
                <c:pt idx="37">
                  <c:v>23.034970785258214</c:v>
                </c:pt>
                <c:pt idx="38">
                  <c:v>22.832488786888955</c:v>
                </c:pt>
                <c:pt idx="39">
                  <c:v>25.563586062525303</c:v>
                </c:pt>
                <c:pt idx="40">
                  <c:v>24.21798718333314</c:v>
                </c:pt>
                <c:pt idx="41">
                  <c:v>22.651082500037329</c:v>
                </c:pt>
                <c:pt idx="42">
                  <c:v>21.299370000000003</c:v>
                </c:pt>
                <c:pt idx="43">
                  <c:v>21.15964228056659</c:v>
                </c:pt>
                <c:pt idx="44">
                  <c:v>20.836191007609205</c:v>
                </c:pt>
                <c:pt idx="45">
                  <c:v>21.124066240472125</c:v>
                </c:pt>
                <c:pt idx="46">
                  <c:v>21.187370804974233</c:v>
                </c:pt>
                <c:pt idx="47">
                  <c:v>19.792377629800331</c:v>
                </c:pt>
                <c:pt idx="48">
                  <c:v>19.980867629800333</c:v>
                </c:pt>
                <c:pt idx="49">
                  <c:v>21.971960757517561</c:v>
                </c:pt>
                <c:pt idx="50">
                  <c:v>22.477432499999995</c:v>
                </c:pt>
                <c:pt idx="51">
                  <c:v>19.174197185370957</c:v>
                </c:pt>
                <c:pt idx="52">
                  <c:v>18.941674349107725</c:v>
                </c:pt>
                <c:pt idx="53">
                  <c:v>20.618025251677121</c:v>
                </c:pt>
                <c:pt idx="54">
                  <c:v>19.395306275896576</c:v>
                </c:pt>
                <c:pt idx="55">
                  <c:v>19.196758711229595</c:v>
                </c:pt>
                <c:pt idx="56">
                  <c:v>19.160171320821547</c:v>
                </c:pt>
                <c:pt idx="57">
                  <c:v>17.746243947423494</c:v>
                </c:pt>
                <c:pt idx="58">
                  <c:v>21.20130841470959</c:v>
                </c:pt>
                <c:pt idx="59">
                  <c:v>20.213694456373144</c:v>
                </c:pt>
                <c:pt idx="60">
                  <c:v>24.873831571700691</c:v>
                </c:pt>
                <c:pt idx="61">
                  <c:v>24.436598739219495</c:v>
                </c:pt>
                <c:pt idx="62">
                  <c:v>22.224538962473286</c:v>
                </c:pt>
                <c:pt idx="63">
                  <c:v>22.467618580145757</c:v>
                </c:pt>
                <c:pt idx="64">
                  <c:v>21.633155615803407</c:v>
                </c:pt>
                <c:pt idx="65">
                  <c:v>22.581576907626225</c:v>
                </c:pt>
                <c:pt idx="66">
                  <c:v>24.749514513433201</c:v>
                </c:pt>
                <c:pt idx="67">
                  <c:v>25.171531689064029</c:v>
                </c:pt>
                <c:pt idx="68">
                  <c:v>24.950223506913289</c:v>
                </c:pt>
                <c:pt idx="69">
                  <c:v>27.93491294084437</c:v>
                </c:pt>
                <c:pt idx="70">
                  <c:v>26.461030501811223</c:v>
                </c:pt>
                <c:pt idx="71">
                  <c:v>24.752032431538961</c:v>
                </c:pt>
                <c:pt idx="72">
                  <c:v>23.297873222614388</c:v>
                </c:pt>
                <c:pt idx="73">
                  <c:v>23.122160394252557</c:v>
                </c:pt>
                <c:pt idx="74">
                  <c:v>22.76868520181247</c:v>
                </c:pt>
                <c:pt idx="75">
                  <c:v>23.080094233766431</c:v>
                </c:pt>
                <c:pt idx="76">
                  <c:v>23.152365014408328</c:v>
                </c:pt>
                <c:pt idx="77">
                  <c:v>21.627941699381569</c:v>
                </c:pt>
                <c:pt idx="78">
                  <c:v>21.833941699381569</c:v>
                </c:pt>
                <c:pt idx="79">
                  <c:v>24.009826352647007</c:v>
                </c:pt>
                <c:pt idx="80">
                  <c:v>24.5655</c:v>
                </c:pt>
                <c:pt idx="81">
                  <c:v>20.952310431314853</c:v>
                </c:pt>
                <c:pt idx="82">
                  <c:v>20.695230811439007</c:v>
                </c:pt>
                <c:pt idx="83">
                  <c:v>22.523562926740201</c:v>
                </c:pt>
                <c:pt idx="84">
                  <c:v>21.193943844581788</c:v>
                </c:pt>
                <c:pt idx="85">
                  <c:v>20.976784407250992</c:v>
                </c:pt>
                <c:pt idx="86">
                  <c:v>20.937038962473284</c:v>
                </c:pt>
                <c:pt idx="87">
                  <c:v>19.391910517435811</c:v>
                </c:pt>
                <c:pt idx="88">
                  <c:v>23.167569521030114</c:v>
                </c:pt>
                <c:pt idx="89">
                  <c:v>22.08535808505232</c:v>
                </c:pt>
                <c:pt idx="90">
                  <c:v>25.869156733211174</c:v>
                </c:pt>
                <c:pt idx="91">
                  <c:v>25.414499379715039</c:v>
                </c:pt>
                <c:pt idx="92">
                  <c:v>23.11367342982291</c:v>
                </c:pt>
                <c:pt idx="93">
                  <c:v>23.366548843372758</c:v>
                </c:pt>
                <c:pt idx="94">
                  <c:v>22.498749684228567</c:v>
                </c:pt>
                <c:pt idx="95">
                  <c:v>23.485041590346096</c:v>
                </c:pt>
                <c:pt idx="96">
                  <c:v>25.739862588460948</c:v>
                </c:pt>
                <c:pt idx="97">
                  <c:v>26.178863249127829</c:v>
                </c:pt>
                <c:pt idx="98">
                  <c:v>17.619631023552262</c:v>
                </c:pt>
                <c:pt idx="99">
                  <c:v>29.052949628850531</c:v>
                </c:pt>
                <c:pt idx="100">
                  <c:v>27.520558829800184</c:v>
                </c:pt>
                <c:pt idx="101">
                  <c:v>25.742520477466929</c:v>
                </c:pt>
                <c:pt idx="102">
                  <c:v>24.230181910868641</c:v>
                </c:pt>
                <c:pt idx="103">
                  <c:v>24.047309996555047</c:v>
                </c:pt>
                <c:pt idx="104">
                  <c:v>23.679667614916323</c:v>
                </c:pt>
                <c:pt idx="105">
                  <c:v>24.003889106128224</c:v>
                </c:pt>
                <c:pt idx="106">
                  <c:v>24.078844661958509</c:v>
                </c:pt>
                <c:pt idx="107">
                  <c:v>22.493251327462357</c:v>
                </c:pt>
                <c:pt idx="108">
                  <c:v>22.707491327462353</c:v>
                </c:pt>
                <c:pt idx="109">
                  <c:v>24.970621836178466</c:v>
                </c:pt>
                <c:pt idx="110">
                  <c:v>25.548119999999997</c:v>
                </c:pt>
                <c:pt idx="111">
                  <c:v>21.790623608890098</c:v>
                </c:pt>
                <c:pt idx="112">
                  <c:v>21.52331618606938</c:v>
                </c:pt>
                <c:pt idx="113">
                  <c:v>23.42578946998194</c:v>
                </c:pt>
                <c:pt idx="114">
                  <c:v>22.041941328751047</c:v>
                </c:pt>
                <c:pt idx="115">
                  <c:v>21.816300936198292</c:v>
                </c:pt>
                <c:pt idx="116">
                  <c:v>21.774673429822911</c:v>
                </c:pt>
                <c:pt idx="117">
                  <c:v>20.16757072747566</c:v>
                </c:pt>
                <c:pt idx="118">
                  <c:v>24.094691945386685</c:v>
                </c:pt>
                <c:pt idx="119">
                  <c:v>22.969117417667452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C7-4274-857A-53B1633B7D80}"/>
            </c:ext>
          </c:extLst>
        </c:ser>
        <c:ser>
          <c:idx val="2"/>
          <c:order val="1"/>
          <c:tx>
            <c:strRef>
              <c:f>Sítio!$X$1</c:f>
              <c:strCache>
                <c:ptCount val="1"/>
                <c:pt idx="0">
                  <c:v>LI</c:v>
                </c:pt>
              </c:strCache>
            </c:strRef>
          </c:tx>
          <c:spPr>
            <a:ln w="1905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Sítio!$V$2:$V$121</c:f>
              <c:numCache>
                <c:formatCode>General</c:formatCode>
                <c:ptCount val="12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</c:numCache>
            </c:numRef>
          </c:xVal>
          <c:yVal>
            <c:numRef>
              <c:f>Sítio!$X$2:$X$121</c:f>
              <c:numCache>
                <c:formatCode>General</c:formatCode>
                <c:ptCount val="120"/>
                <c:pt idx="0">
                  <c:v>11.426437490549269</c:v>
                </c:pt>
                <c:pt idx="1">
                  <c:v>11.426437490549269</c:v>
                </c:pt>
                <c:pt idx="2">
                  <c:v>11.426437490549269</c:v>
                </c:pt>
                <c:pt idx="3">
                  <c:v>11.426437490549269</c:v>
                </c:pt>
                <c:pt idx="4">
                  <c:v>11.426437490549269</c:v>
                </c:pt>
                <c:pt idx="5">
                  <c:v>11.426437490549269</c:v>
                </c:pt>
                <c:pt idx="6">
                  <c:v>11.426437490549269</c:v>
                </c:pt>
                <c:pt idx="7">
                  <c:v>11.426437490549269</c:v>
                </c:pt>
                <c:pt idx="8">
                  <c:v>11.426437490549269</c:v>
                </c:pt>
                <c:pt idx="9">
                  <c:v>11.426437490549269</c:v>
                </c:pt>
                <c:pt idx="10">
                  <c:v>11.426437490549269</c:v>
                </c:pt>
                <c:pt idx="11">
                  <c:v>11.426437490549269</c:v>
                </c:pt>
                <c:pt idx="12">
                  <c:v>11.426437490549269</c:v>
                </c:pt>
                <c:pt idx="13">
                  <c:v>11.426437490549269</c:v>
                </c:pt>
                <c:pt idx="14">
                  <c:v>11.426437490549269</c:v>
                </c:pt>
                <c:pt idx="15">
                  <c:v>11.426437490549269</c:v>
                </c:pt>
                <c:pt idx="16">
                  <c:v>11.426437490549269</c:v>
                </c:pt>
                <c:pt idx="17">
                  <c:v>11.426437490549269</c:v>
                </c:pt>
                <c:pt idx="18">
                  <c:v>11.426437490549269</c:v>
                </c:pt>
                <c:pt idx="19">
                  <c:v>11.426437490549269</c:v>
                </c:pt>
                <c:pt idx="20">
                  <c:v>11.426437490549269</c:v>
                </c:pt>
                <c:pt idx="21">
                  <c:v>11.426437490549269</c:v>
                </c:pt>
                <c:pt idx="22">
                  <c:v>11.426437490549269</c:v>
                </c:pt>
                <c:pt idx="23">
                  <c:v>11.426437490549269</c:v>
                </c:pt>
                <c:pt idx="24">
                  <c:v>11.426437490549269</c:v>
                </c:pt>
                <c:pt idx="25">
                  <c:v>11.426437490549269</c:v>
                </c:pt>
                <c:pt idx="26">
                  <c:v>11.426437490549269</c:v>
                </c:pt>
                <c:pt idx="27">
                  <c:v>11.426437490549269</c:v>
                </c:pt>
                <c:pt idx="28">
                  <c:v>11.426437490549269</c:v>
                </c:pt>
                <c:pt idx="29">
                  <c:v>11.426437490549269</c:v>
                </c:pt>
                <c:pt idx="30">
                  <c:v>14.994758429621932</c:v>
                </c:pt>
                <c:pt idx="31">
                  <c:v>14.994758429621932</c:v>
                </c:pt>
                <c:pt idx="32">
                  <c:v>14.994758429621932</c:v>
                </c:pt>
                <c:pt idx="33">
                  <c:v>14.994758429621932</c:v>
                </c:pt>
                <c:pt idx="34">
                  <c:v>14.994758429621932</c:v>
                </c:pt>
                <c:pt idx="35">
                  <c:v>14.994758429621932</c:v>
                </c:pt>
                <c:pt idx="36">
                  <c:v>14.994758429621932</c:v>
                </c:pt>
                <c:pt idx="37">
                  <c:v>14.994758429621932</c:v>
                </c:pt>
                <c:pt idx="38">
                  <c:v>14.994758429621932</c:v>
                </c:pt>
                <c:pt idx="39">
                  <c:v>14.994758429621932</c:v>
                </c:pt>
                <c:pt idx="40">
                  <c:v>14.994758429621932</c:v>
                </c:pt>
                <c:pt idx="41">
                  <c:v>14.994758429621932</c:v>
                </c:pt>
                <c:pt idx="42">
                  <c:v>14.994758429621932</c:v>
                </c:pt>
                <c:pt idx="43">
                  <c:v>14.994758429621932</c:v>
                </c:pt>
                <c:pt idx="44">
                  <c:v>14.994758429621932</c:v>
                </c:pt>
                <c:pt idx="45">
                  <c:v>14.994758429621932</c:v>
                </c:pt>
                <c:pt idx="46">
                  <c:v>14.994758429621932</c:v>
                </c:pt>
                <c:pt idx="47">
                  <c:v>14.994758429621932</c:v>
                </c:pt>
                <c:pt idx="48">
                  <c:v>14.994758429621932</c:v>
                </c:pt>
                <c:pt idx="49">
                  <c:v>14.994758429621932</c:v>
                </c:pt>
                <c:pt idx="50">
                  <c:v>14.994758429621932</c:v>
                </c:pt>
                <c:pt idx="51">
                  <c:v>14.994758429621932</c:v>
                </c:pt>
                <c:pt idx="52">
                  <c:v>14.994758429621932</c:v>
                </c:pt>
                <c:pt idx="53">
                  <c:v>14.994758429621932</c:v>
                </c:pt>
                <c:pt idx="54">
                  <c:v>14.994758429621932</c:v>
                </c:pt>
                <c:pt idx="55">
                  <c:v>14.994758429621932</c:v>
                </c:pt>
                <c:pt idx="56">
                  <c:v>14.994758429621932</c:v>
                </c:pt>
                <c:pt idx="57">
                  <c:v>14.994758429621932</c:v>
                </c:pt>
                <c:pt idx="58">
                  <c:v>14.994758429621932</c:v>
                </c:pt>
                <c:pt idx="59">
                  <c:v>14.994758429621932</c:v>
                </c:pt>
                <c:pt idx="60">
                  <c:v>16.372357190125147</c:v>
                </c:pt>
                <c:pt idx="61">
                  <c:v>16.372357190125147</c:v>
                </c:pt>
                <c:pt idx="62">
                  <c:v>16.372357190125147</c:v>
                </c:pt>
                <c:pt idx="63">
                  <c:v>16.372357190125147</c:v>
                </c:pt>
                <c:pt idx="64">
                  <c:v>16.372357190125147</c:v>
                </c:pt>
                <c:pt idx="65">
                  <c:v>16.372357190125147</c:v>
                </c:pt>
                <c:pt idx="66">
                  <c:v>16.372357190125147</c:v>
                </c:pt>
                <c:pt idx="67">
                  <c:v>16.372357190125147</c:v>
                </c:pt>
                <c:pt idx="68">
                  <c:v>16.372357190125147</c:v>
                </c:pt>
                <c:pt idx="69">
                  <c:v>16.372357190125147</c:v>
                </c:pt>
                <c:pt idx="70">
                  <c:v>16.372357190125147</c:v>
                </c:pt>
                <c:pt idx="71">
                  <c:v>16.372357190125147</c:v>
                </c:pt>
                <c:pt idx="72">
                  <c:v>16.372357190125147</c:v>
                </c:pt>
                <c:pt idx="73">
                  <c:v>16.372357190125147</c:v>
                </c:pt>
                <c:pt idx="74">
                  <c:v>16.372357190125147</c:v>
                </c:pt>
                <c:pt idx="75">
                  <c:v>16.372357190125147</c:v>
                </c:pt>
                <c:pt idx="76">
                  <c:v>16.372357190125147</c:v>
                </c:pt>
                <c:pt idx="77">
                  <c:v>16.372357190125147</c:v>
                </c:pt>
                <c:pt idx="78">
                  <c:v>16.372357190125147</c:v>
                </c:pt>
                <c:pt idx="79">
                  <c:v>16.372357190125147</c:v>
                </c:pt>
                <c:pt idx="80">
                  <c:v>16.372357190125147</c:v>
                </c:pt>
                <c:pt idx="81">
                  <c:v>16.372357190125147</c:v>
                </c:pt>
                <c:pt idx="82">
                  <c:v>16.372357190125147</c:v>
                </c:pt>
                <c:pt idx="83">
                  <c:v>16.372357190125147</c:v>
                </c:pt>
                <c:pt idx="84">
                  <c:v>16.372357190125147</c:v>
                </c:pt>
                <c:pt idx="85">
                  <c:v>16.372357190125147</c:v>
                </c:pt>
                <c:pt idx="86">
                  <c:v>16.372357190125147</c:v>
                </c:pt>
                <c:pt idx="87">
                  <c:v>16.372357190125147</c:v>
                </c:pt>
                <c:pt idx="88">
                  <c:v>16.372357190125147</c:v>
                </c:pt>
                <c:pt idx="89">
                  <c:v>16.372357190125147</c:v>
                </c:pt>
                <c:pt idx="90">
                  <c:v>16.844431757589742</c:v>
                </c:pt>
                <c:pt idx="91">
                  <c:v>16.844431757589742</c:v>
                </c:pt>
                <c:pt idx="92">
                  <c:v>16.844431757589742</c:v>
                </c:pt>
                <c:pt idx="93">
                  <c:v>16.844431757589742</c:v>
                </c:pt>
                <c:pt idx="94">
                  <c:v>16.844431757589742</c:v>
                </c:pt>
                <c:pt idx="95">
                  <c:v>16.844431757589742</c:v>
                </c:pt>
                <c:pt idx="96">
                  <c:v>16.844431757589742</c:v>
                </c:pt>
                <c:pt idx="97">
                  <c:v>16.844431757589742</c:v>
                </c:pt>
                <c:pt idx="98">
                  <c:v>16.844431757589742</c:v>
                </c:pt>
                <c:pt idx="99">
                  <c:v>16.844431757589742</c:v>
                </c:pt>
                <c:pt idx="100">
                  <c:v>16.844431757589742</c:v>
                </c:pt>
                <c:pt idx="101">
                  <c:v>16.844431757589742</c:v>
                </c:pt>
                <c:pt idx="102">
                  <c:v>16.844431757589742</c:v>
                </c:pt>
                <c:pt idx="103">
                  <c:v>16.844431757589742</c:v>
                </c:pt>
                <c:pt idx="104">
                  <c:v>16.844431757589742</c:v>
                </c:pt>
                <c:pt idx="105">
                  <c:v>16.844431757589742</c:v>
                </c:pt>
                <c:pt idx="106">
                  <c:v>16.844431757589742</c:v>
                </c:pt>
                <c:pt idx="107">
                  <c:v>16.844431757589742</c:v>
                </c:pt>
                <c:pt idx="108">
                  <c:v>16.844431757589742</c:v>
                </c:pt>
                <c:pt idx="109">
                  <c:v>16.844431757589742</c:v>
                </c:pt>
                <c:pt idx="110">
                  <c:v>16.844431757589742</c:v>
                </c:pt>
                <c:pt idx="111">
                  <c:v>16.844431757589742</c:v>
                </c:pt>
                <c:pt idx="112">
                  <c:v>16.844431757589742</c:v>
                </c:pt>
                <c:pt idx="113">
                  <c:v>16.844431757589742</c:v>
                </c:pt>
                <c:pt idx="114">
                  <c:v>16.844431757589742</c:v>
                </c:pt>
                <c:pt idx="115">
                  <c:v>16.844431757589742</c:v>
                </c:pt>
                <c:pt idx="116">
                  <c:v>16.844431757589742</c:v>
                </c:pt>
                <c:pt idx="117">
                  <c:v>16.844431757589742</c:v>
                </c:pt>
                <c:pt idx="118">
                  <c:v>16.844431757589742</c:v>
                </c:pt>
                <c:pt idx="119">
                  <c:v>16.844431757589742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C7-4274-857A-53B1633B7D80}"/>
            </c:ext>
          </c:extLst>
        </c:ser>
        <c:ser>
          <c:idx val="3"/>
          <c:order val="2"/>
          <c:tx>
            <c:strRef>
              <c:f>Sítio!$Y$1</c:f>
              <c:strCache>
                <c:ptCount val="1"/>
                <c:pt idx="0">
                  <c:v>LS</c:v>
                </c:pt>
              </c:strCache>
            </c:strRef>
          </c:tx>
          <c:spPr>
            <a:ln w="1905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Sítio!$V$2:$V$121</c:f>
              <c:numCache>
                <c:formatCode>General</c:formatCode>
                <c:ptCount val="12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</c:numCache>
            </c:numRef>
          </c:xVal>
          <c:yVal>
            <c:numRef>
              <c:f>Sítio!$Y$2:$Y$121</c:f>
              <c:numCache>
                <c:formatCode>General</c:formatCode>
                <c:ptCount val="120"/>
                <c:pt idx="0">
                  <c:v>13.778939326838826</c:v>
                </c:pt>
                <c:pt idx="1">
                  <c:v>13.778939326838826</c:v>
                </c:pt>
                <c:pt idx="2">
                  <c:v>13.778939326838826</c:v>
                </c:pt>
                <c:pt idx="3">
                  <c:v>13.778939326838826</c:v>
                </c:pt>
                <c:pt idx="4">
                  <c:v>13.778939326838826</c:v>
                </c:pt>
                <c:pt idx="5">
                  <c:v>13.778939326838826</c:v>
                </c:pt>
                <c:pt idx="6">
                  <c:v>13.778939326838826</c:v>
                </c:pt>
                <c:pt idx="7">
                  <c:v>13.778939326838826</c:v>
                </c:pt>
                <c:pt idx="8">
                  <c:v>13.778939326838826</c:v>
                </c:pt>
                <c:pt idx="9">
                  <c:v>13.778939326838826</c:v>
                </c:pt>
                <c:pt idx="10">
                  <c:v>13.778939326838826</c:v>
                </c:pt>
                <c:pt idx="11">
                  <c:v>13.778939326838826</c:v>
                </c:pt>
                <c:pt idx="12">
                  <c:v>13.778939326838826</c:v>
                </c:pt>
                <c:pt idx="13">
                  <c:v>13.778939326838826</c:v>
                </c:pt>
                <c:pt idx="14">
                  <c:v>13.778939326838826</c:v>
                </c:pt>
                <c:pt idx="15">
                  <c:v>13.778939326838826</c:v>
                </c:pt>
                <c:pt idx="16">
                  <c:v>13.778939326838826</c:v>
                </c:pt>
                <c:pt idx="17">
                  <c:v>13.778939326838826</c:v>
                </c:pt>
                <c:pt idx="18">
                  <c:v>13.778939326838826</c:v>
                </c:pt>
                <c:pt idx="19">
                  <c:v>13.778939326838826</c:v>
                </c:pt>
                <c:pt idx="20">
                  <c:v>13.778939326838826</c:v>
                </c:pt>
                <c:pt idx="21">
                  <c:v>13.778939326838826</c:v>
                </c:pt>
                <c:pt idx="22">
                  <c:v>13.778939326838826</c:v>
                </c:pt>
                <c:pt idx="23">
                  <c:v>13.778939326838826</c:v>
                </c:pt>
                <c:pt idx="24">
                  <c:v>13.778939326838826</c:v>
                </c:pt>
                <c:pt idx="25">
                  <c:v>13.778939326838826</c:v>
                </c:pt>
                <c:pt idx="26">
                  <c:v>13.778939326838826</c:v>
                </c:pt>
                <c:pt idx="27">
                  <c:v>13.778939326838826</c:v>
                </c:pt>
                <c:pt idx="28">
                  <c:v>13.778939326838826</c:v>
                </c:pt>
                <c:pt idx="29">
                  <c:v>13.778939326838826</c:v>
                </c:pt>
                <c:pt idx="30">
                  <c:v>18.081914576897034</c:v>
                </c:pt>
                <c:pt idx="31">
                  <c:v>18.081914576897034</c:v>
                </c:pt>
                <c:pt idx="32">
                  <c:v>18.081914576897034</c:v>
                </c:pt>
                <c:pt idx="33">
                  <c:v>18.081914576897034</c:v>
                </c:pt>
                <c:pt idx="34">
                  <c:v>18.081914576897034</c:v>
                </c:pt>
                <c:pt idx="35">
                  <c:v>18.081914576897034</c:v>
                </c:pt>
                <c:pt idx="36">
                  <c:v>18.081914576897034</c:v>
                </c:pt>
                <c:pt idx="37">
                  <c:v>18.081914576897034</c:v>
                </c:pt>
                <c:pt idx="38">
                  <c:v>18.081914576897034</c:v>
                </c:pt>
                <c:pt idx="39">
                  <c:v>18.081914576897034</c:v>
                </c:pt>
                <c:pt idx="40">
                  <c:v>18.081914576897034</c:v>
                </c:pt>
                <c:pt idx="41">
                  <c:v>18.081914576897034</c:v>
                </c:pt>
                <c:pt idx="42">
                  <c:v>18.081914576897034</c:v>
                </c:pt>
                <c:pt idx="43">
                  <c:v>18.081914576897034</c:v>
                </c:pt>
                <c:pt idx="44">
                  <c:v>18.081914576897034</c:v>
                </c:pt>
                <c:pt idx="45">
                  <c:v>18.081914576897034</c:v>
                </c:pt>
                <c:pt idx="46">
                  <c:v>18.081914576897034</c:v>
                </c:pt>
                <c:pt idx="47">
                  <c:v>18.081914576897034</c:v>
                </c:pt>
                <c:pt idx="48">
                  <c:v>18.081914576897034</c:v>
                </c:pt>
                <c:pt idx="49">
                  <c:v>18.081914576897034</c:v>
                </c:pt>
                <c:pt idx="50">
                  <c:v>18.081914576897034</c:v>
                </c:pt>
                <c:pt idx="51">
                  <c:v>18.081914576897034</c:v>
                </c:pt>
                <c:pt idx="52">
                  <c:v>18.081914576897034</c:v>
                </c:pt>
                <c:pt idx="53">
                  <c:v>18.081914576897034</c:v>
                </c:pt>
                <c:pt idx="54">
                  <c:v>18.081914576897034</c:v>
                </c:pt>
                <c:pt idx="55">
                  <c:v>18.081914576897034</c:v>
                </c:pt>
                <c:pt idx="56">
                  <c:v>18.081914576897034</c:v>
                </c:pt>
                <c:pt idx="57">
                  <c:v>18.081914576897034</c:v>
                </c:pt>
                <c:pt idx="58">
                  <c:v>18.081914576897034</c:v>
                </c:pt>
                <c:pt idx="59">
                  <c:v>18.081914576897034</c:v>
                </c:pt>
                <c:pt idx="60">
                  <c:v>19.743136611621502</c:v>
                </c:pt>
                <c:pt idx="61">
                  <c:v>19.743136611621502</c:v>
                </c:pt>
                <c:pt idx="62">
                  <c:v>19.743136611621502</c:v>
                </c:pt>
                <c:pt idx="63">
                  <c:v>19.743136611621502</c:v>
                </c:pt>
                <c:pt idx="64">
                  <c:v>19.743136611621502</c:v>
                </c:pt>
                <c:pt idx="65">
                  <c:v>19.743136611621502</c:v>
                </c:pt>
                <c:pt idx="66">
                  <c:v>19.743136611621502</c:v>
                </c:pt>
                <c:pt idx="67">
                  <c:v>19.743136611621502</c:v>
                </c:pt>
                <c:pt idx="68">
                  <c:v>19.743136611621502</c:v>
                </c:pt>
                <c:pt idx="69">
                  <c:v>19.743136611621502</c:v>
                </c:pt>
                <c:pt idx="70">
                  <c:v>19.743136611621502</c:v>
                </c:pt>
                <c:pt idx="71">
                  <c:v>19.743136611621502</c:v>
                </c:pt>
                <c:pt idx="72">
                  <c:v>19.743136611621502</c:v>
                </c:pt>
                <c:pt idx="73">
                  <c:v>19.743136611621502</c:v>
                </c:pt>
                <c:pt idx="74">
                  <c:v>19.743136611621502</c:v>
                </c:pt>
                <c:pt idx="75">
                  <c:v>19.743136611621502</c:v>
                </c:pt>
                <c:pt idx="76">
                  <c:v>19.743136611621502</c:v>
                </c:pt>
                <c:pt idx="77">
                  <c:v>19.743136611621502</c:v>
                </c:pt>
                <c:pt idx="78">
                  <c:v>19.743136611621502</c:v>
                </c:pt>
                <c:pt idx="79">
                  <c:v>19.743136611621502</c:v>
                </c:pt>
                <c:pt idx="80">
                  <c:v>19.743136611621502</c:v>
                </c:pt>
                <c:pt idx="81">
                  <c:v>19.743136611621502</c:v>
                </c:pt>
                <c:pt idx="82">
                  <c:v>19.743136611621502</c:v>
                </c:pt>
                <c:pt idx="83">
                  <c:v>19.743136611621502</c:v>
                </c:pt>
                <c:pt idx="84">
                  <c:v>19.743136611621502</c:v>
                </c:pt>
                <c:pt idx="85">
                  <c:v>19.743136611621502</c:v>
                </c:pt>
                <c:pt idx="86">
                  <c:v>19.743136611621502</c:v>
                </c:pt>
                <c:pt idx="87">
                  <c:v>19.743136611621502</c:v>
                </c:pt>
                <c:pt idx="88">
                  <c:v>19.743136611621502</c:v>
                </c:pt>
                <c:pt idx="89">
                  <c:v>19.743136611621502</c:v>
                </c:pt>
                <c:pt idx="90">
                  <c:v>20.312403001799396</c:v>
                </c:pt>
                <c:pt idx="91">
                  <c:v>20.312403001799396</c:v>
                </c:pt>
                <c:pt idx="92">
                  <c:v>20.312403001799396</c:v>
                </c:pt>
                <c:pt idx="93">
                  <c:v>20.312403001799396</c:v>
                </c:pt>
                <c:pt idx="94">
                  <c:v>20.312403001799396</c:v>
                </c:pt>
                <c:pt idx="95">
                  <c:v>20.312403001799396</c:v>
                </c:pt>
                <c:pt idx="96">
                  <c:v>20.312403001799396</c:v>
                </c:pt>
                <c:pt idx="97">
                  <c:v>20.312403001799396</c:v>
                </c:pt>
                <c:pt idx="98">
                  <c:v>20.312403001799396</c:v>
                </c:pt>
                <c:pt idx="99">
                  <c:v>20.312403001799396</c:v>
                </c:pt>
                <c:pt idx="100">
                  <c:v>20.312403001799396</c:v>
                </c:pt>
                <c:pt idx="101">
                  <c:v>20.312403001799396</c:v>
                </c:pt>
                <c:pt idx="102">
                  <c:v>20.312403001799396</c:v>
                </c:pt>
                <c:pt idx="103">
                  <c:v>20.312403001799396</c:v>
                </c:pt>
                <c:pt idx="104">
                  <c:v>20.312403001799396</c:v>
                </c:pt>
                <c:pt idx="105">
                  <c:v>20.312403001799396</c:v>
                </c:pt>
                <c:pt idx="106">
                  <c:v>20.312403001799396</c:v>
                </c:pt>
                <c:pt idx="107">
                  <c:v>20.312403001799396</c:v>
                </c:pt>
                <c:pt idx="108">
                  <c:v>20.312403001799396</c:v>
                </c:pt>
                <c:pt idx="109">
                  <c:v>20.312403001799396</c:v>
                </c:pt>
                <c:pt idx="110">
                  <c:v>20.312403001799396</c:v>
                </c:pt>
                <c:pt idx="111">
                  <c:v>20.312403001799396</c:v>
                </c:pt>
                <c:pt idx="112">
                  <c:v>20.312403001799396</c:v>
                </c:pt>
                <c:pt idx="113">
                  <c:v>20.312403001799396</c:v>
                </c:pt>
                <c:pt idx="114">
                  <c:v>20.312403001799396</c:v>
                </c:pt>
                <c:pt idx="115">
                  <c:v>20.312403001799396</c:v>
                </c:pt>
                <c:pt idx="116">
                  <c:v>20.312403001799396</c:v>
                </c:pt>
                <c:pt idx="117">
                  <c:v>20.312403001799396</c:v>
                </c:pt>
                <c:pt idx="118">
                  <c:v>20.312403001799396</c:v>
                </c:pt>
                <c:pt idx="119">
                  <c:v>20.312403001799396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C7-4274-857A-53B1633B7D80}"/>
            </c:ext>
          </c:extLst>
        </c:ser>
        <c:ser>
          <c:idx val="4"/>
          <c:order val="3"/>
          <c:tx>
            <c:strRef>
              <c:f>Sítio!$Z$1</c:f>
              <c:strCache>
                <c:ptCount val="1"/>
                <c:pt idx="0">
                  <c:v>LS</c:v>
                </c:pt>
              </c:strCache>
            </c:strRef>
          </c:tx>
          <c:spPr>
            <a:ln w="1905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Sítio!$V$2:$V$121</c:f>
              <c:numCache>
                <c:formatCode>General</c:formatCode>
                <c:ptCount val="12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</c:numCache>
            </c:numRef>
          </c:xVal>
          <c:yVal>
            <c:numRef>
              <c:f>Sítio!$Z$2:$Z$121</c:f>
              <c:numCache>
                <c:formatCode>General</c:formatCode>
                <c:ptCount val="120"/>
                <c:pt idx="0">
                  <c:v>16.131441163128379</c:v>
                </c:pt>
                <c:pt idx="1">
                  <c:v>16.131441163128379</c:v>
                </c:pt>
                <c:pt idx="2">
                  <c:v>16.131441163128379</c:v>
                </c:pt>
                <c:pt idx="3">
                  <c:v>16.131441163128379</c:v>
                </c:pt>
                <c:pt idx="4">
                  <c:v>16.131441163128379</c:v>
                </c:pt>
                <c:pt idx="5">
                  <c:v>16.131441163128379</c:v>
                </c:pt>
                <c:pt idx="6">
                  <c:v>16.131441163128379</c:v>
                </c:pt>
                <c:pt idx="7">
                  <c:v>16.131441163128379</c:v>
                </c:pt>
                <c:pt idx="8">
                  <c:v>16.131441163128379</c:v>
                </c:pt>
                <c:pt idx="9">
                  <c:v>16.131441163128379</c:v>
                </c:pt>
                <c:pt idx="10">
                  <c:v>16.131441163128379</c:v>
                </c:pt>
                <c:pt idx="11">
                  <c:v>16.131441163128379</c:v>
                </c:pt>
                <c:pt idx="12">
                  <c:v>16.131441163128379</c:v>
                </c:pt>
                <c:pt idx="13">
                  <c:v>16.131441163128379</c:v>
                </c:pt>
                <c:pt idx="14">
                  <c:v>16.131441163128379</c:v>
                </c:pt>
                <c:pt idx="15">
                  <c:v>16.131441163128379</c:v>
                </c:pt>
                <c:pt idx="16">
                  <c:v>16.131441163128379</c:v>
                </c:pt>
                <c:pt idx="17">
                  <c:v>16.131441163128379</c:v>
                </c:pt>
                <c:pt idx="18">
                  <c:v>16.131441163128379</c:v>
                </c:pt>
                <c:pt idx="19">
                  <c:v>16.131441163128379</c:v>
                </c:pt>
                <c:pt idx="20">
                  <c:v>16.131441163128379</c:v>
                </c:pt>
                <c:pt idx="21">
                  <c:v>16.131441163128379</c:v>
                </c:pt>
                <c:pt idx="22">
                  <c:v>16.131441163128379</c:v>
                </c:pt>
                <c:pt idx="23">
                  <c:v>16.131441163128379</c:v>
                </c:pt>
                <c:pt idx="24">
                  <c:v>16.131441163128379</c:v>
                </c:pt>
                <c:pt idx="25">
                  <c:v>16.131441163128379</c:v>
                </c:pt>
                <c:pt idx="26">
                  <c:v>16.131441163128379</c:v>
                </c:pt>
                <c:pt idx="27">
                  <c:v>16.131441163128379</c:v>
                </c:pt>
                <c:pt idx="28">
                  <c:v>16.131441163128379</c:v>
                </c:pt>
                <c:pt idx="29">
                  <c:v>16.131441163128379</c:v>
                </c:pt>
                <c:pt idx="30">
                  <c:v>21.169070724172137</c:v>
                </c:pt>
                <c:pt idx="31">
                  <c:v>21.169070724172137</c:v>
                </c:pt>
                <c:pt idx="32">
                  <c:v>21.169070724172137</c:v>
                </c:pt>
                <c:pt idx="33">
                  <c:v>21.169070724172137</c:v>
                </c:pt>
                <c:pt idx="34">
                  <c:v>21.169070724172137</c:v>
                </c:pt>
                <c:pt idx="35">
                  <c:v>21.169070724172137</c:v>
                </c:pt>
                <c:pt idx="36">
                  <c:v>21.169070724172137</c:v>
                </c:pt>
                <c:pt idx="37">
                  <c:v>21.169070724172137</c:v>
                </c:pt>
                <c:pt idx="38">
                  <c:v>21.169070724172137</c:v>
                </c:pt>
                <c:pt idx="39">
                  <c:v>21.169070724172137</c:v>
                </c:pt>
                <c:pt idx="40">
                  <c:v>21.169070724172137</c:v>
                </c:pt>
                <c:pt idx="41">
                  <c:v>21.169070724172137</c:v>
                </c:pt>
                <c:pt idx="42">
                  <c:v>21.169070724172137</c:v>
                </c:pt>
                <c:pt idx="43">
                  <c:v>21.169070724172137</c:v>
                </c:pt>
                <c:pt idx="44">
                  <c:v>21.169070724172137</c:v>
                </c:pt>
                <c:pt idx="45">
                  <c:v>21.169070724172137</c:v>
                </c:pt>
                <c:pt idx="46">
                  <c:v>21.169070724172137</c:v>
                </c:pt>
                <c:pt idx="47">
                  <c:v>21.169070724172137</c:v>
                </c:pt>
                <c:pt idx="48">
                  <c:v>21.169070724172137</c:v>
                </c:pt>
                <c:pt idx="49">
                  <c:v>21.169070724172137</c:v>
                </c:pt>
                <c:pt idx="50">
                  <c:v>21.169070724172137</c:v>
                </c:pt>
                <c:pt idx="51">
                  <c:v>21.169070724172137</c:v>
                </c:pt>
                <c:pt idx="52">
                  <c:v>21.169070724172137</c:v>
                </c:pt>
                <c:pt idx="53">
                  <c:v>21.169070724172137</c:v>
                </c:pt>
                <c:pt idx="54">
                  <c:v>21.169070724172137</c:v>
                </c:pt>
                <c:pt idx="55">
                  <c:v>21.169070724172137</c:v>
                </c:pt>
                <c:pt idx="56">
                  <c:v>21.169070724172137</c:v>
                </c:pt>
                <c:pt idx="57">
                  <c:v>21.169070724172137</c:v>
                </c:pt>
                <c:pt idx="58">
                  <c:v>21.169070724172137</c:v>
                </c:pt>
                <c:pt idx="59">
                  <c:v>21.169070724172137</c:v>
                </c:pt>
                <c:pt idx="60">
                  <c:v>23.113916033117853</c:v>
                </c:pt>
                <c:pt idx="61">
                  <c:v>23.113916033117853</c:v>
                </c:pt>
                <c:pt idx="62">
                  <c:v>23.113916033117853</c:v>
                </c:pt>
                <c:pt idx="63">
                  <c:v>23.113916033117853</c:v>
                </c:pt>
                <c:pt idx="64">
                  <c:v>23.113916033117853</c:v>
                </c:pt>
                <c:pt idx="65">
                  <c:v>23.113916033117853</c:v>
                </c:pt>
                <c:pt idx="66">
                  <c:v>23.113916033117853</c:v>
                </c:pt>
                <c:pt idx="67">
                  <c:v>23.113916033117853</c:v>
                </c:pt>
                <c:pt idx="68">
                  <c:v>23.113916033117853</c:v>
                </c:pt>
                <c:pt idx="69">
                  <c:v>23.113916033117853</c:v>
                </c:pt>
                <c:pt idx="70">
                  <c:v>23.113916033117853</c:v>
                </c:pt>
                <c:pt idx="71">
                  <c:v>23.113916033117853</c:v>
                </c:pt>
                <c:pt idx="72">
                  <c:v>23.113916033117853</c:v>
                </c:pt>
                <c:pt idx="73">
                  <c:v>23.113916033117853</c:v>
                </c:pt>
                <c:pt idx="74">
                  <c:v>23.113916033117853</c:v>
                </c:pt>
                <c:pt idx="75">
                  <c:v>23.113916033117853</c:v>
                </c:pt>
                <c:pt idx="76">
                  <c:v>23.113916033117853</c:v>
                </c:pt>
                <c:pt idx="77">
                  <c:v>23.113916033117853</c:v>
                </c:pt>
                <c:pt idx="78">
                  <c:v>23.113916033117853</c:v>
                </c:pt>
                <c:pt idx="79">
                  <c:v>23.113916033117853</c:v>
                </c:pt>
                <c:pt idx="80">
                  <c:v>23.113916033117853</c:v>
                </c:pt>
                <c:pt idx="81">
                  <c:v>23.113916033117853</c:v>
                </c:pt>
                <c:pt idx="82">
                  <c:v>23.113916033117853</c:v>
                </c:pt>
                <c:pt idx="83">
                  <c:v>23.113916033117853</c:v>
                </c:pt>
                <c:pt idx="84">
                  <c:v>23.113916033117853</c:v>
                </c:pt>
                <c:pt idx="85">
                  <c:v>23.113916033117853</c:v>
                </c:pt>
                <c:pt idx="86">
                  <c:v>23.113916033117853</c:v>
                </c:pt>
                <c:pt idx="87">
                  <c:v>23.113916033117853</c:v>
                </c:pt>
                <c:pt idx="88">
                  <c:v>23.113916033117853</c:v>
                </c:pt>
                <c:pt idx="89">
                  <c:v>23.113916033117853</c:v>
                </c:pt>
                <c:pt idx="90">
                  <c:v>23.780374246009046</c:v>
                </c:pt>
                <c:pt idx="91">
                  <c:v>23.780374246009046</c:v>
                </c:pt>
                <c:pt idx="92">
                  <c:v>23.780374246009046</c:v>
                </c:pt>
                <c:pt idx="93">
                  <c:v>23.780374246009046</c:v>
                </c:pt>
                <c:pt idx="94">
                  <c:v>23.780374246009046</c:v>
                </c:pt>
                <c:pt idx="95">
                  <c:v>23.780374246009046</c:v>
                </c:pt>
                <c:pt idx="96">
                  <c:v>23.780374246009046</c:v>
                </c:pt>
                <c:pt idx="97">
                  <c:v>23.780374246009046</c:v>
                </c:pt>
                <c:pt idx="98">
                  <c:v>23.780374246009046</c:v>
                </c:pt>
                <c:pt idx="99">
                  <c:v>23.780374246009046</c:v>
                </c:pt>
                <c:pt idx="100">
                  <c:v>23.780374246009046</c:v>
                </c:pt>
                <c:pt idx="101">
                  <c:v>23.780374246009046</c:v>
                </c:pt>
                <c:pt idx="102">
                  <c:v>23.780374246009046</c:v>
                </c:pt>
                <c:pt idx="103">
                  <c:v>23.780374246009046</c:v>
                </c:pt>
                <c:pt idx="104">
                  <c:v>23.780374246009046</c:v>
                </c:pt>
                <c:pt idx="105">
                  <c:v>23.780374246009046</c:v>
                </c:pt>
                <c:pt idx="106">
                  <c:v>23.780374246009046</c:v>
                </c:pt>
                <c:pt idx="107">
                  <c:v>23.780374246009046</c:v>
                </c:pt>
                <c:pt idx="108">
                  <c:v>23.780374246009046</c:v>
                </c:pt>
                <c:pt idx="109">
                  <c:v>23.780374246009046</c:v>
                </c:pt>
                <c:pt idx="110">
                  <c:v>23.780374246009046</c:v>
                </c:pt>
                <c:pt idx="111">
                  <c:v>23.780374246009046</c:v>
                </c:pt>
                <c:pt idx="112">
                  <c:v>23.780374246009046</c:v>
                </c:pt>
                <c:pt idx="113">
                  <c:v>23.780374246009046</c:v>
                </c:pt>
                <c:pt idx="114">
                  <c:v>23.780374246009046</c:v>
                </c:pt>
                <c:pt idx="115">
                  <c:v>23.780374246009046</c:v>
                </c:pt>
                <c:pt idx="116">
                  <c:v>23.780374246009046</c:v>
                </c:pt>
                <c:pt idx="117">
                  <c:v>23.780374246009046</c:v>
                </c:pt>
                <c:pt idx="118">
                  <c:v>23.780374246009046</c:v>
                </c:pt>
                <c:pt idx="119">
                  <c:v>23.780374246009046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C7-4274-857A-53B1633B7D80}"/>
            </c:ext>
          </c:extLst>
        </c:ser>
        <c:ser>
          <c:idx val="5"/>
          <c:order val="4"/>
          <c:tx>
            <c:strRef>
              <c:f>Sítio!$AA$1</c:f>
              <c:strCache>
                <c:ptCount val="1"/>
                <c:pt idx="0">
                  <c:v>LS</c:v>
                </c:pt>
              </c:strCache>
            </c:strRef>
          </c:tx>
          <c:spPr>
            <a:ln w="1905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Sítio!$V$2:$V$121</c:f>
              <c:numCache>
                <c:formatCode>General</c:formatCode>
                <c:ptCount val="12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</c:numCache>
            </c:numRef>
          </c:xVal>
          <c:yVal>
            <c:numRef>
              <c:f>Sítio!$AA$2:$AA$121</c:f>
              <c:numCache>
                <c:formatCode>General</c:formatCode>
                <c:ptCount val="120"/>
                <c:pt idx="0">
                  <c:v>18.483942999417938</c:v>
                </c:pt>
                <c:pt idx="1">
                  <c:v>18.483942999417938</c:v>
                </c:pt>
                <c:pt idx="2">
                  <c:v>18.483942999417938</c:v>
                </c:pt>
                <c:pt idx="3">
                  <c:v>18.483942999417938</c:v>
                </c:pt>
                <c:pt idx="4">
                  <c:v>18.483942999417938</c:v>
                </c:pt>
                <c:pt idx="5">
                  <c:v>18.483942999417938</c:v>
                </c:pt>
                <c:pt idx="6">
                  <c:v>18.483942999417938</c:v>
                </c:pt>
                <c:pt idx="7">
                  <c:v>18.483942999417938</c:v>
                </c:pt>
                <c:pt idx="8">
                  <c:v>18.483942999417938</c:v>
                </c:pt>
                <c:pt idx="9">
                  <c:v>18.483942999417938</c:v>
                </c:pt>
                <c:pt idx="10">
                  <c:v>18.483942999417938</c:v>
                </c:pt>
                <c:pt idx="11">
                  <c:v>18.483942999417938</c:v>
                </c:pt>
                <c:pt idx="12">
                  <c:v>18.483942999417938</c:v>
                </c:pt>
                <c:pt idx="13">
                  <c:v>18.483942999417938</c:v>
                </c:pt>
                <c:pt idx="14">
                  <c:v>18.483942999417938</c:v>
                </c:pt>
                <c:pt idx="15">
                  <c:v>18.483942999417938</c:v>
                </c:pt>
                <c:pt idx="16">
                  <c:v>18.483942999417938</c:v>
                </c:pt>
                <c:pt idx="17">
                  <c:v>18.483942999417938</c:v>
                </c:pt>
                <c:pt idx="18">
                  <c:v>18.483942999417938</c:v>
                </c:pt>
                <c:pt idx="19">
                  <c:v>18.483942999417938</c:v>
                </c:pt>
                <c:pt idx="20">
                  <c:v>18.483942999417938</c:v>
                </c:pt>
                <c:pt idx="21">
                  <c:v>18.483942999417938</c:v>
                </c:pt>
                <c:pt idx="22">
                  <c:v>18.483942999417938</c:v>
                </c:pt>
                <c:pt idx="23">
                  <c:v>18.483942999417938</c:v>
                </c:pt>
                <c:pt idx="24">
                  <c:v>18.483942999417938</c:v>
                </c:pt>
                <c:pt idx="25">
                  <c:v>18.483942999417938</c:v>
                </c:pt>
                <c:pt idx="26">
                  <c:v>18.483942999417938</c:v>
                </c:pt>
                <c:pt idx="27">
                  <c:v>18.483942999417938</c:v>
                </c:pt>
                <c:pt idx="28">
                  <c:v>18.483942999417938</c:v>
                </c:pt>
                <c:pt idx="29">
                  <c:v>18.483942999417938</c:v>
                </c:pt>
                <c:pt idx="30">
                  <c:v>24.256226871447243</c:v>
                </c:pt>
                <c:pt idx="31">
                  <c:v>24.256226871447243</c:v>
                </c:pt>
                <c:pt idx="32">
                  <c:v>24.256226871447243</c:v>
                </c:pt>
                <c:pt idx="33">
                  <c:v>24.256226871447243</c:v>
                </c:pt>
                <c:pt idx="34">
                  <c:v>24.256226871447243</c:v>
                </c:pt>
                <c:pt idx="35">
                  <c:v>24.256226871447243</c:v>
                </c:pt>
                <c:pt idx="36">
                  <c:v>24.256226871447243</c:v>
                </c:pt>
                <c:pt idx="37">
                  <c:v>24.256226871447243</c:v>
                </c:pt>
                <c:pt idx="38">
                  <c:v>24.256226871447243</c:v>
                </c:pt>
                <c:pt idx="39">
                  <c:v>24.256226871447243</c:v>
                </c:pt>
                <c:pt idx="40">
                  <c:v>24.256226871447243</c:v>
                </c:pt>
                <c:pt idx="41">
                  <c:v>24.256226871447243</c:v>
                </c:pt>
                <c:pt idx="42">
                  <c:v>24.256226871447243</c:v>
                </c:pt>
                <c:pt idx="43">
                  <c:v>24.256226871447243</c:v>
                </c:pt>
                <c:pt idx="44">
                  <c:v>24.256226871447243</c:v>
                </c:pt>
                <c:pt idx="45">
                  <c:v>24.256226871447243</c:v>
                </c:pt>
                <c:pt idx="46">
                  <c:v>24.256226871447243</c:v>
                </c:pt>
                <c:pt idx="47">
                  <c:v>24.256226871447243</c:v>
                </c:pt>
                <c:pt idx="48">
                  <c:v>24.256226871447243</c:v>
                </c:pt>
                <c:pt idx="49">
                  <c:v>24.256226871447243</c:v>
                </c:pt>
                <c:pt idx="50">
                  <c:v>24.256226871447243</c:v>
                </c:pt>
                <c:pt idx="51">
                  <c:v>24.256226871447243</c:v>
                </c:pt>
                <c:pt idx="52">
                  <c:v>24.256226871447243</c:v>
                </c:pt>
                <c:pt idx="53">
                  <c:v>24.256226871447243</c:v>
                </c:pt>
                <c:pt idx="54">
                  <c:v>24.256226871447243</c:v>
                </c:pt>
                <c:pt idx="55">
                  <c:v>24.256226871447243</c:v>
                </c:pt>
                <c:pt idx="56">
                  <c:v>24.256226871447243</c:v>
                </c:pt>
                <c:pt idx="57">
                  <c:v>24.256226871447243</c:v>
                </c:pt>
                <c:pt idx="58">
                  <c:v>24.256226871447243</c:v>
                </c:pt>
                <c:pt idx="59">
                  <c:v>24.256226871447243</c:v>
                </c:pt>
                <c:pt idx="60">
                  <c:v>26.484695454614208</c:v>
                </c:pt>
                <c:pt idx="61">
                  <c:v>26.484695454614208</c:v>
                </c:pt>
                <c:pt idx="62">
                  <c:v>26.484695454614208</c:v>
                </c:pt>
                <c:pt idx="63">
                  <c:v>26.484695454614208</c:v>
                </c:pt>
                <c:pt idx="64">
                  <c:v>26.484695454614208</c:v>
                </c:pt>
                <c:pt idx="65">
                  <c:v>26.484695454614208</c:v>
                </c:pt>
                <c:pt idx="66">
                  <c:v>26.484695454614208</c:v>
                </c:pt>
                <c:pt idx="67">
                  <c:v>26.484695454614208</c:v>
                </c:pt>
                <c:pt idx="68">
                  <c:v>26.484695454614208</c:v>
                </c:pt>
                <c:pt idx="69">
                  <c:v>26.484695454614208</c:v>
                </c:pt>
                <c:pt idx="70">
                  <c:v>26.484695454614208</c:v>
                </c:pt>
                <c:pt idx="71">
                  <c:v>26.484695454614208</c:v>
                </c:pt>
                <c:pt idx="72">
                  <c:v>26.484695454614208</c:v>
                </c:pt>
                <c:pt idx="73">
                  <c:v>26.484695454614208</c:v>
                </c:pt>
                <c:pt idx="74">
                  <c:v>26.484695454614208</c:v>
                </c:pt>
                <c:pt idx="75">
                  <c:v>26.484695454614208</c:v>
                </c:pt>
                <c:pt idx="76">
                  <c:v>26.484695454614208</c:v>
                </c:pt>
                <c:pt idx="77">
                  <c:v>26.484695454614208</c:v>
                </c:pt>
                <c:pt idx="78">
                  <c:v>26.484695454614208</c:v>
                </c:pt>
                <c:pt idx="79">
                  <c:v>26.484695454614208</c:v>
                </c:pt>
                <c:pt idx="80">
                  <c:v>26.484695454614208</c:v>
                </c:pt>
                <c:pt idx="81">
                  <c:v>26.484695454614208</c:v>
                </c:pt>
                <c:pt idx="82">
                  <c:v>26.484695454614208</c:v>
                </c:pt>
                <c:pt idx="83">
                  <c:v>26.484695454614208</c:v>
                </c:pt>
                <c:pt idx="84">
                  <c:v>26.484695454614208</c:v>
                </c:pt>
                <c:pt idx="85">
                  <c:v>26.484695454614208</c:v>
                </c:pt>
                <c:pt idx="86">
                  <c:v>26.484695454614208</c:v>
                </c:pt>
                <c:pt idx="87">
                  <c:v>26.484695454614208</c:v>
                </c:pt>
                <c:pt idx="88">
                  <c:v>26.484695454614208</c:v>
                </c:pt>
                <c:pt idx="89">
                  <c:v>26.484695454614208</c:v>
                </c:pt>
                <c:pt idx="90">
                  <c:v>27.2483454902187</c:v>
                </c:pt>
                <c:pt idx="91">
                  <c:v>27.2483454902187</c:v>
                </c:pt>
                <c:pt idx="92">
                  <c:v>27.2483454902187</c:v>
                </c:pt>
                <c:pt idx="93">
                  <c:v>27.2483454902187</c:v>
                </c:pt>
                <c:pt idx="94">
                  <c:v>27.2483454902187</c:v>
                </c:pt>
                <c:pt idx="95">
                  <c:v>27.2483454902187</c:v>
                </c:pt>
                <c:pt idx="96">
                  <c:v>27.2483454902187</c:v>
                </c:pt>
                <c:pt idx="97">
                  <c:v>27.2483454902187</c:v>
                </c:pt>
                <c:pt idx="98">
                  <c:v>27.2483454902187</c:v>
                </c:pt>
                <c:pt idx="99">
                  <c:v>27.2483454902187</c:v>
                </c:pt>
                <c:pt idx="100">
                  <c:v>27.2483454902187</c:v>
                </c:pt>
                <c:pt idx="101">
                  <c:v>27.2483454902187</c:v>
                </c:pt>
                <c:pt idx="102">
                  <c:v>27.2483454902187</c:v>
                </c:pt>
                <c:pt idx="103">
                  <c:v>27.2483454902187</c:v>
                </c:pt>
                <c:pt idx="104">
                  <c:v>27.2483454902187</c:v>
                </c:pt>
                <c:pt idx="105">
                  <c:v>27.2483454902187</c:v>
                </c:pt>
                <c:pt idx="106">
                  <c:v>27.2483454902187</c:v>
                </c:pt>
                <c:pt idx="107">
                  <c:v>27.2483454902187</c:v>
                </c:pt>
                <c:pt idx="108">
                  <c:v>27.2483454902187</c:v>
                </c:pt>
                <c:pt idx="109">
                  <c:v>27.2483454902187</c:v>
                </c:pt>
                <c:pt idx="110">
                  <c:v>27.2483454902187</c:v>
                </c:pt>
                <c:pt idx="111">
                  <c:v>27.2483454902187</c:v>
                </c:pt>
                <c:pt idx="112">
                  <c:v>27.2483454902187</c:v>
                </c:pt>
                <c:pt idx="113">
                  <c:v>27.2483454902187</c:v>
                </c:pt>
                <c:pt idx="114">
                  <c:v>27.2483454902187</c:v>
                </c:pt>
                <c:pt idx="115">
                  <c:v>27.2483454902187</c:v>
                </c:pt>
                <c:pt idx="116">
                  <c:v>27.2483454902187</c:v>
                </c:pt>
                <c:pt idx="117">
                  <c:v>27.2483454902187</c:v>
                </c:pt>
                <c:pt idx="118">
                  <c:v>27.2483454902187</c:v>
                </c:pt>
                <c:pt idx="119">
                  <c:v>27.2483454902187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EC7-4274-857A-53B1633B7D80}"/>
            </c:ext>
          </c:extLst>
        </c:ser>
        <c:ser>
          <c:idx val="0"/>
          <c:order val="5"/>
          <c:tx>
            <c:strRef>
              <c:f>Sítio!$AB$1</c:f>
              <c:strCache>
                <c:ptCount val="1"/>
                <c:pt idx="0">
                  <c:v>Limite da Classe</c:v>
                </c:pt>
              </c:strCache>
            </c:strRef>
          </c:tx>
          <c:spPr>
            <a:ln w="1905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Sítio!$V$2:$V$121</c:f>
              <c:numCache>
                <c:formatCode>General</c:formatCode>
                <c:ptCount val="120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</c:numCache>
            </c:numRef>
          </c:xVal>
          <c:yVal>
            <c:numRef>
              <c:f>Sítio!$AB$2:$AB$121</c:f>
              <c:numCache>
                <c:formatCode>General</c:formatCode>
                <c:ptCount val="120"/>
                <c:pt idx="0">
                  <c:v>20.836444835707493</c:v>
                </c:pt>
                <c:pt idx="1">
                  <c:v>20.836444835707493</c:v>
                </c:pt>
                <c:pt idx="2">
                  <c:v>20.836444835707493</c:v>
                </c:pt>
                <c:pt idx="3">
                  <c:v>20.836444835707493</c:v>
                </c:pt>
                <c:pt idx="4">
                  <c:v>20.836444835707493</c:v>
                </c:pt>
                <c:pt idx="5">
                  <c:v>20.836444835707493</c:v>
                </c:pt>
                <c:pt idx="6">
                  <c:v>20.836444835707493</c:v>
                </c:pt>
                <c:pt idx="7">
                  <c:v>20.836444835707493</c:v>
                </c:pt>
                <c:pt idx="8">
                  <c:v>20.836444835707493</c:v>
                </c:pt>
                <c:pt idx="9">
                  <c:v>20.836444835707493</c:v>
                </c:pt>
                <c:pt idx="10">
                  <c:v>20.836444835707493</c:v>
                </c:pt>
                <c:pt idx="11">
                  <c:v>20.836444835707493</c:v>
                </c:pt>
                <c:pt idx="12">
                  <c:v>20.836444835707493</c:v>
                </c:pt>
                <c:pt idx="13">
                  <c:v>20.836444835707493</c:v>
                </c:pt>
                <c:pt idx="14">
                  <c:v>20.836444835707493</c:v>
                </c:pt>
                <c:pt idx="15">
                  <c:v>20.836444835707493</c:v>
                </c:pt>
                <c:pt idx="16">
                  <c:v>20.836444835707493</c:v>
                </c:pt>
                <c:pt idx="17">
                  <c:v>20.836444835707493</c:v>
                </c:pt>
                <c:pt idx="18">
                  <c:v>20.836444835707493</c:v>
                </c:pt>
                <c:pt idx="19">
                  <c:v>20.836444835707493</c:v>
                </c:pt>
                <c:pt idx="20">
                  <c:v>20.836444835707493</c:v>
                </c:pt>
                <c:pt idx="21">
                  <c:v>20.836444835707493</c:v>
                </c:pt>
                <c:pt idx="22">
                  <c:v>20.836444835707493</c:v>
                </c:pt>
                <c:pt idx="23">
                  <c:v>20.836444835707493</c:v>
                </c:pt>
                <c:pt idx="24">
                  <c:v>20.836444835707493</c:v>
                </c:pt>
                <c:pt idx="25">
                  <c:v>20.836444835707493</c:v>
                </c:pt>
                <c:pt idx="26">
                  <c:v>20.836444835707493</c:v>
                </c:pt>
                <c:pt idx="27">
                  <c:v>20.836444835707493</c:v>
                </c:pt>
                <c:pt idx="28">
                  <c:v>20.836444835707493</c:v>
                </c:pt>
                <c:pt idx="29">
                  <c:v>20.836444835707493</c:v>
                </c:pt>
                <c:pt idx="30">
                  <c:v>27.343383018722349</c:v>
                </c:pt>
                <c:pt idx="31">
                  <c:v>27.343383018722349</c:v>
                </c:pt>
                <c:pt idx="32">
                  <c:v>27.343383018722349</c:v>
                </c:pt>
                <c:pt idx="33">
                  <c:v>27.343383018722349</c:v>
                </c:pt>
                <c:pt idx="34">
                  <c:v>27.343383018722349</c:v>
                </c:pt>
                <c:pt idx="35">
                  <c:v>27.343383018722349</c:v>
                </c:pt>
                <c:pt idx="36">
                  <c:v>27.343383018722349</c:v>
                </c:pt>
                <c:pt idx="37">
                  <c:v>27.343383018722349</c:v>
                </c:pt>
                <c:pt idx="38">
                  <c:v>27.343383018722349</c:v>
                </c:pt>
                <c:pt idx="39">
                  <c:v>27.343383018722349</c:v>
                </c:pt>
                <c:pt idx="40">
                  <c:v>27.343383018722349</c:v>
                </c:pt>
                <c:pt idx="41">
                  <c:v>27.343383018722349</c:v>
                </c:pt>
                <c:pt idx="42">
                  <c:v>27.343383018722349</c:v>
                </c:pt>
                <c:pt idx="43">
                  <c:v>27.343383018722349</c:v>
                </c:pt>
                <c:pt idx="44">
                  <c:v>27.343383018722349</c:v>
                </c:pt>
                <c:pt idx="45">
                  <c:v>27.343383018722349</c:v>
                </c:pt>
                <c:pt idx="46">
                  <c:v>27.343383018722349</c:v>
                </c:pt>
                <c:pt idx="47">
                  <c:v>27.343383018722349</c:v>
                </c:pt>
                <c:pt idx="48">
                  <c:v>27.343383018722349</c:v>
                </c:pt>
                <c:pt idx="49">
                  <c:v>27.343383018722349</c:v>
                </c:pt>
                <c:pt idx="50">
                  <c:v>27.343383018722349</c:v>
                </c:pt>
                <c:pt idx="51">
                  <c:v>27.343383018722349</c:v>
                </c:pt>
                <c:pt idx="52">
                  <c:v>27.343383018722349</c:v>
                </c:pt>
                <c:pt idx="53">
                  <c:v>27.343383018722349</c:v>
                </c:pt>
                <c:pt idx="54">
                  <c:v>27.343383018722349</c:v>
                </c:pt>
                <c:pt idx="55">
                  <c:v>27.343383018722349</c:v>
                </c:pt>
                <c:pt idx="56">
                  <c:v>27.343383018722349</c:v>
                </c:pt>
                <c:pt idx="57">
                  <c:v>27.343383018722349</c:v>
                </c:pt>
                <c:pt idx="58">
                  <c:v>27.343383018722349</c:v>
                </c:pt>
                <c:pt idx="59">
                  <c:v>27.343383018722349</c:v>
                </c:pt>
                <c:pt idx="60">
                  <c:v>29.855474876110563</c:v>
                </c:pt>
                <c:pt idx="61">
                  <c:v>29.855474876110563</c:v>
                </c:pt>
                <c:pt idx="62">
                  <c:v>29.855474876110563</c:v>
                </c:pt>
                <c:pt idx="63">
                  <c:v>29.855474876110563</c:v>
                </c:pt>
                <c:pt idx="64">
                  <c:v>29.855474876110563</c:v>
                </c:pt>
                <c:pt idx="65">
                  <c:v>29.855474876110563</c:v>
                </c:pt>
                <c:pt idx="66">
                  <c:v>29.855474876110563</c:v>
                </c:pt>
                <c:pt idx="67">
                  <c:v>29.855474876110563</c:v>
                </c:pt>
                <c:pt idx="68">
                  <c:v>29.855474876110563</c:v>
                </c:pt>
                <c:pt idx="69">
                  <c:v>29.855474876110563</c:v>
                </c:pt>
                <c:pt idx="70">
                  <c:v>29.855474876110563</c:v>
                </c:pt>
                <c:pt idx="71">
                  <c:v>29.855474876110563</c:v>
                </c:pt>
                <c:pt idx="72">
                  <c:v>29.855474876110563</c:v>
                </c:pt>
                <c:pt idx="73">
                  <c:v>29.855474876110563</c:v>
                </c:pt>
                <c:pt idx="74">
                  <c:v>29.855474876110563</c:v>
                </c:pt>
                <c:pt idx="75">
                  <c:v>29.855474876110563</c:v>
                </c:pt>
                <c:pt idx="76">
                  <c:v>29.855474876110563</c:v>
                </c:pt>
                <c:pt idx="77">
                  <c:v>29.855474876110563</c:v>
                </c:pt>
                <c:pt idx="78">
                  <c:v>29.855474876110563</c:v>
                </c:pt>
                <c:pt idx="79">
                  <c:v>29.855474876110563</c:v>
                </c:pt>
                <c:pt idx="80">
                  <c:v>29.855474876110563</c:v>
                </c:pt>
                <c:pt idx="81">
                  <c:v>29.855474876110563</c:v>
                </c:pt>
                <c:pt idx="82">
                  <c:v>29.855474876110563</c:v>
                </c:pt>
                <c:pt idx="83">
                  <c:v>29.855474876110563</c:v>
                </c:pt>
                <c:pt idx="84">
                  <c:v>29.855474876110563</c:v>
                </c:pt>
                <c:pt idx="85">
                  <c:v>29.855474876110563</c:v>
                </c:pt>
                <c:pt idx="86">
                  <c:v>29.855474876110563</c:v>
                </c:pt>
                <c:pt idx="87">
                  <c:v>29.855474876110563</c:v>
                </c:pt>
                <c:pt idx="88">
                  <c:v>29.855474876110563</c:v>
                </c:pt>
                <c:pt idx="89">
                  <c:v>29.855474876110563</c:v>
                </c:pt>
                <c:pt idx="90">
                  <c:v>30.716316734428357</c:v>
                </c:pt>
                <c:pt idx="91">
                  <c:v>30.716316734428357</c:v>
                </c:pt>
                <c:pt idx="92">
                  <c:v>30.716316734428357</c:v>
                </c:pt>
                <c:pt idx="93">
                  <c:v>30.716316734428357</c:v>
                </c:pt>
                <c:pt idx="94">
                  <c:v>30.716316734428357</c:v>
                </c:pt>
                <c:pt idx="95">
                  <c:v>30.716316734428357</c:v>
                </c:pt>
                <c:pt idx="96">
                  <c:v>30.716316734428357</c:v>
                </c:pt>
                <c:pt idx="97">
                  <c:v>30.716316734428357</c:v>
                </c:pt>
                <c:pt idx="98">
                  <c:v>30.716316734428357</c:v>
                </c:pt>
                <c:pt idx="99">
                  <c:v>30.716316734428357</c:v>
                </c:pt>
                <c:pt idx="100">
                  <c:v>30.716316734428357</c:v>
                </c:pt>
                <c:pt idx="101">
                  <c:v>30.716316734428357</c:v>
                </c:pt>
                <c:pt idx="102">
                  <c:v>30.716316734428357</c:v>
                </c:pt>
                <c:pt idx="103">
                  <c:v>30.716316734428357</c:v>
                </c:pt>
                <c:pt idx="104">
                  <c:v>30.716316734428357</c:v>
                </c:pt>
                <c:pt idx="105">
                  <c:v>30.716316734428357</c:v>
                </c:pt>
                <c:pt idx="106">
                  <c:v>30.716316734428357</c:v>
                </c:pt>
                <c:pt idx="107">
                  <c:v>30.716316734428357</c:v>
                </c:pt>
                <c:pt idx="108">
                  <c:v>30.716316734428357</c:v>
                </c:pt>
                <c:pt idx="109">
                  <c:v>30.716316734428357</c:v>
                </c:pt>
                <c:pt idx="110">
                  <c:v>30.716316734428357</c:v>
                </c:pt>
                <c:pt idx="111">
                  <c:v>30.716316734428357</c:v>
                </c:pt>
                <c:pt idx="112">
                  <c:v>30.716316734428357</c:v>
                </c:pt>
                <c:pt idx="113">
                  <c:v>30.716316734428357</c:v>
                </c:pt>
                <c:pt idx="114">
                  <c:v>30.716316734428357</c:v>
                </c:pt>
                <c:pt idx="115">
                  <c:v>30.716316734428357</c:v>
                </c:pt>
                <c:pt idx="116">
                  <c:v>30.716316734428357</c:v>
                </c:pt>
                <c:pt idx="117">
                  <c:v>30.716316734428357</c:v>
                </c:pt>
                <c:pt idx="118">
                  <c:v>30.716316734428357</c:v>
                </c:pt>
                <c:pt idx="119">
                  <c:v>30.716316734428357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EC7-4274-857A-53B1633B7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136655"/>
        <c:axId val="1867137071"/>
      </c:scatterChart>
      <c:valAx>
        <c:axId val="1867136655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67137071"/>
        <c:crosses val="autoZero"/>
        <c:crossBetween val="midCat"/>
        <c:majorUnit val="1"/>
      </c:valAx>
      <c:valAx>
        <c:axId val="18671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67136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590550</xdr:colOff>
      <xdr:row>1</xdr:row>
      <xdr:rowOff>371475</xdr:rowOff>
    </xdr:from>
    <xdr:to>
      <xdr:col>30</xdr:col>
      <xdr:colOff>600075</xdr:colOff>
      <xdr:row>13</xdr:row>
      <xdr:rowOff>123825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ECA89BB-5B23-4137-A05A-E4C25F1F8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600075</xdr:colOff>
      <xdr:row>1</xdr:row>
      <xdr:rowOff>371475</xdr:rowOff>
    </xdr:from>
    <xdr:to>
      <xdr:col>37</xdr:col>
      <xdr:colOff>9525</xdr:colOff>
      <xdr:row>13</xdr:row>
      <xdr:rowOff>123825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73D55C7-7B7F-4CEA-B478-7DE93A7871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1</xdr:row>
      <xdr:rowOff>371475</xdr:rowOff>
    </xdr:from>
    <xdr:to>
      <xdr:col>31</xdr:col>
      <xdr:colOff>19050</xdr:colOff>
      <xdr:row>13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1A155FA-ECA7-40DD-87C5-A1C8C9D1F5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19050</xdr:colOff>
      <xdr:row>1</xdr:row>
      <xdr:rowOff>361950</xdr:rowOff>
    </xdr:from>
    <xdr:to>
      <xdr:col>37</xdr:col>
      <xdr:colOff>19050</xdr:colOff>
      <xdr:row>13</xdr:row>
      <xdr:rowOff>95250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16FBED8-CE4C-4BDD-B732-8A006A5A83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602191</xdr:colOff>
      <xdr:row>2</xdr:row>
      <xdr:rowOff>8467</xdr:rowOff>
    </xdr:from>
    <xdr:to>
      <xdr:col>32</xdr:col>
      <xdr:colOff>52917</xdr:colOff>
      <xdr:row>13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A9D9959-FE26-4F38-B464-B681980EA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91016</xdr:colOff>
      <xdr:row>1</xdr:row>
      <xdr:rowOff>370418</xdr:rowOff>
    </xdr:from>
    <xdr:to>
      <xdr:col>38</xdr:col>
      <xdr:colOff>105833</xdr:colOff>
      <xdr:row>13</xdr:row>
      <xdr:rowOff>84667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D69E99B-E707-4547-ABC9-84F4AF6583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19050</xdr:colOff>
      <xdr:row>2</xdr:row>
      <xdr:rowOff>0</xdr:rowOff>
    </xdr:from>
    <xdr:to>
      <xdr:col>31</xdr:col>
      <xdr:colOff>9525</xdr:colOff>
      <xdr:row>13</xdr:row>
      <xdr:rowOff>95250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DA1999B-A18D-4954-9223-CB540FB00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19049</xdr:colOff>
      <xdr:row>13</xdr:row>
      <xdr:rowOff>114300</xdr:rowOff>
    </xdr:from>
    <xdr:to>
      <xdr:col>30</xdr:col>
      <xdr:colOff>600074</xdr:colOff>
      <xdr:row>25</xdr:row>
      <xdr:rowOff>66675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DB2790A-258B-45DC-A87C-6D126AB182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</xdr:row>
      <xdr:rowOff>10581</xdr:rowOff>
    </xdr:from>
    <xdr:to>
      <xdr:col>28</xdr:col>
      <xdr:colOff>0</xdr:colOff>
      <xdr:row>13</xdr:row>
      <xdr:rowOff>10582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AE0EBFB-57DA-413B-87EA-E629E9C9D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793748</xdr:colOff>
      <xdr:row>14</xdr:row>
      <xdr:rowOff>1</xdr:rowOff>
    </xdr:from>
    <xdr:to>
      <xdr:col>28</xdr:col>
      <xdr:colOff>10584</xdr:colOff>
      <xdr:row>27</xdr:row>
      <xdr:rowOff>10582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103B977A-44B7-4535-9214-90E2322E7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71438</xdr:colOff>
      <xdr:row>0</xdr:row>
      <xdr:rowOff>83343</xdr:rowOff>
    </xdr:from>
    <xdr:to>
      <xdr:col>37</xdr:col>
      <xdr:colOff>59531</xdr:colOff>
      <xdr:row>18</xdr:row>
      <xdr:rowOff>83343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D65E1FD-61A5-48D1-A05D-A50292CF9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ália Souza" refreshedDate="44935.990002199076" createdVersion="8" refreshedVersion="8" minRefreshableVersion="3" recordCount="2800" xr:uid="{00000000-000A-0000-FFFF-FFFF01000000}">
  <cacheSource type="worksheet">
    <worksheetSource ref="A1:G2801" sheet="Cubagem"/>
  </cacheSource>
  <cacheFields count="7">
    <cacheField name="arv" numFmtId="0">
      <sharedItems containsSemiMixedTypes="0" containsString="0" containsNumber="1" containsInteger="1" minValue="2170" maxValue="2255" count="86"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</sharedItems>
    </cacheField>
    <cacheField name="hi" numFmtId="2">
      <sharedItems containsSemiMixedTypes="0" containsString="0" containsNumber="1" minValue="0.1" maxValue="30.1"/>
    </cacheField>
    <cacheField name="di" numFmtId="2">
      <sharedItems containsSemiMixedTypes="0" containsString="0" containsNumber="1" minValue="0" maxValue="26.09"/>
    </cacheField>
    <cacheField name="DAP" numFmtId="2">
      <sharedItems containsSemiMixedTypes="0" containsString="0" containsNumber="1" minValue="8.35" maxValue="20.100000000000001"/>
    </cacheField>
    <cacheField name="HT" numFmtId="2">
      <sharedItems containsSemiMixedTypes="0" containsString="0" containsNumber="1" minValue="17.399999999999999" maxValue="30.1"/>
    </cacheField>
    <cacheField name="gi" numFmtId="164">
      <sharedItems containsSemiMixedTypes="0" containsString="0" containsNumber="1" minValue="0" maxValue="5.3461118358649855E-2"/>
    </cacheField>
    <cacheField name="Volume Seccional" numFmtId="166">
      <sharedItems containsMixedTypes="1" containsNumber="1" minValue="6.5232226208680248E-5" maxValue="2.8802702642752136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llo Cardim" refreshedDate="44947.53494247685" createdVersion="8" refreshedVersion="8" minRefreshableVersion="3" recordCount="180" xr:uid="{900965B0-AC82-4999-9584-8F6042148171}">
  <cacheSource type="worksheet">
    <worksheetSource ref="AH2:AU182" sheet="Hdom"/>
  </cacheSource>
  <cacheFields count="14">
    <cacheField name="código" numFmtId="0">
      <sharedItems/>
    </cacheField>
    <cacheField name="PARCELA" numFmtId="0">
      <sharedItems containsSemiMixedTypes="0" containsString="0" containsNumber="1" containsInteger="1" minValue="1" maxValue="30" count="3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</sharedItems>
    </cacheField>
    <cacheField name="NºArv" numFmtId="0">
      <sharedItems containsSemiMixedTypes="0" containsString="0" containsNumber="1" containsInteger="1" minValue="1" maxValue="80"/>
    </cacheField>
    <cacheField name="DAP" numFmtId="0">
      <sharedItems containsSemiMixedTypes="0" containsString="0" containsNumber="1" minValue="14.696870149196208" maxValue="22.62597175557455"/>
    </cacheField>
    <cacheField name="alt est 2022" numFmtId="0">
      <sharedItems containsSemiMixedTypes="0" containsString="0" containsNumber="1" minValue="19.495839999999998" maxValue="30.74344"/>
    </cacheField>
    <cacheField name="código2" numFmtId="0">
      <sharedItems/>
    </cacheField>
    <cacheField name="PARCELA2" numFmtId="0">
      <sharedItems containsSemiMixedTypes="0" containsString="0" containsNumber="1" containsInteger="1" minValue="1" maxValue="30"/>
    </cacheField>
    <cacheField name="alt est 2021" numFmtId="0">
      <sharedItems containsSemiMixedTypes="0" containsString="0" containsNumber="1" minValue="18.745999999999999" maxValue="29.561"/>
    </cacheField>
    <cacheField name="código3" numFmtId="0">
      <sharedItems/>
    </cacheField>
    <cacheField name="PARCELA3" numFmtId="0">
      <sharedItems containsSemiMixedTypes="0" containsString="0" containsNumber="1" containsInteger="1" minValue="1" maxValue="30"/>
    </cacheField>
    <cacheField name="alt est 2020" numFmtId="0">
      <sharedItems containsSemiMixedTypes="0" containsString="0" containsNumber="1" minValue="17.15259" maxValue="27.048314999999999"/>
    </cacheField>
    <cacheField name="código4" numFmtId="0">
      <sharedItems/>
    </cacheField>
    <cacheField name="PARCELA4" numFmtId="0">
      <sharedItems containsSemiMixedTypes="0" containsString="0" containsNumber="1" containsInteger="1" minValue="1" maxValue="30"/>
    </cacheField>
    <cacheField name="alt est 2019" numFmtId="0">
      <sharedItems containsString="0" containsBlank="1" containsNumber="1" minValue="13" maxValue="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00">
  <r>
    <x v="0"/>
    <n v="0.1"/>
    <n v="17.989999999999998"/>
    <n v="14.39"/>
    <n v="26.5"/>
    <n v="2.5418634014176645E-2"/>
    <n v="4.6801099012672171E-3"/>
  </r>
  <r>
    <x v="0"/>
    <n v="0.3"/>
    <n v="16.5"/>
    <n v="14.39"/>
    <n v="26.5"/>
    <n v="2.138246499849553E-2"/>
    <n v="3.8725595826711451E-3"/>
  </r>
  <r>
    <x v="0"/>
    <n v="0.5"/>
    <n v="14.86"/>
    <n v="14.39"/>
    <n v="26.5"/>
    <n v="1.7343130828215918E-2"/>
    <n v="3.4361012569005677E-3"/>
  </r>
  <r>
    <x v="0"/>
    <n v="0.7"/>
    <n v="14.72"/>
    <n v="14.39"/>
    <n v="26.5"/>
    <n v="1.7017881740789768E-2"/>
    <n v="3.4012649213630754E-3"/>
  </r>
  <r>
    <x v="0"/>
    <n v="0.9"/>
    <n v="14.71"/>
    <n v="14.39"/>
    <n v="26.5"/>
    <n v="1.6994767472840979E-2"/>
    <n v="3.3258172175926258E-3"/>
  </r>
  <r>
    <x v="0"/>
    <n v="1.1000000000000001"/>
    <n v="14.39"/>
    <n v="14.39"/>
    <n v="26.5"/>
    <n v="1.6263404703085273E-2"/>
    <n v="3.2526809406170538E-3"/>
  </r>
  <r>
    <x v="0"/>
    <n v="1.3"/>
    <n v="14.39"/>
    <n v="14.39"/>
    <n v="26.5"/>
    <n v="1.6263404703085273E-2"/>
    <n v="1.1072328893878616E-2"/>
  </r>
  <r>
    <x v="0"/>
    <n v="2"/>
    <n v="13.99"/>
    <n v="14.39"/>
    <n v="26.5"/>
    <n v="1.5371820707996491E-2"/>
    <n v="1.4938595081066458E-2"/>
  </r>
  <r>
    <x v="0"/>
    <n v="3"/>
    <n v="13.59"/>
    <n v="14.39"/>
    <n v="26.5"/>
    <n v="1.4505369454136425E-2"/>
    <n v="1.4293469029651795E-2"/>
  </r>
  <r>
    <x v="0"/>
    <n v="4"/>
    <n v="13.39"/>
    <n v="14.39"/>
    <n v="26.5"/>
    <n v="1.4081568605167164E-2"/>
    <n v="1.388317310210215E-2"/>
  </r>
  <r>
    <x v="0"/>
    <n v="5"/>
    <n v="13.2"/>
    <n v="14.39"/>
    <n v="26.5"/>
    <n v="1.3684777599037136E-2"/>
    <n v="1.3176232288237289E-2"/>
  </r>
  <r>
    <x v="0"/>
    <n v="6"/>
    <n v="12.7"/>
    <n v="14.39"/>
    <n v="26.5"/>
    <n v="1.2667686977437443E-2"/>
    <n v="1.2420777429819368E-2"/>
  </r>
  <r>
    <x v="0"/>
    <n v="7"/>
    <n v="12.45"/>
    <n v="14.39"/>
    <n v="26.5"/>
    <n v="1.2173867882201296E-2"/>
    <n v="1.1554875954673683E-2"/>
  </r>
  <r>
    <x v="0"/>
    <n v="8"/>
    <n v="11.8"/>
    <n v="14.39"/>
    <n v="26.5"/>
    <n v="1.093588402714607E-2"/>
    <n v="1.0526789758786424E-2"/>
  </r>
  <r>
    <x v="0"/>
    <n v="9"/>
    <n v="11.35"/>
    <n v="14.39"/>
    <n v="26.5"/>
    <n v="1.0117695490426777E-2"/>
    <n v="1.0028945497962866E-2"/>
  </r>
  <r>
    <x v="0"/>
    <n v="10"/>
    <n v="11.25"/>
    <n v="14.39"/>
    <n v="26.5"/>
    <n v="9.9401955054989541E-3"/>
    <n v="9.3824646347163421E-3"/>
  </r>
  <r>
    <x v="0"/>
    <n v="11"/>
    <n v="10.6"/>
    <n v="14.39"/>
    <n v="26.5"/>
    <n v="8.8247337639337283E-3"/>
    <n v="8.6598001496202646E-3"/>
  </r>
  <r>
    <x v="0"/>
    <n v="12"/>
    <n v="10.4"/>
    <n v="14.39"/>
    <n v="26.5"/>
    <n v="8.4948665353068008E-3"/>
    <n v="1.9951322282629742E-3"/>
  </r>
  <r>
    <x v="0"/>
    <n v="12.25"/>
    <n v="9.75"/>
    <n v="14.39"/>
    <n v="26.5"/>
    <n v="7.466191290796992E-3"/>
    <n v="5.5425057517105806E-3"/>
  </r>
  <r>
    <x v="0"/>
    <n v="13"/>
    <n v="9.65"/>
    <n v="14.39"/>
    <n v="26.5"/>
    <n v="7.313824047097889E-3"/>
    <n v="6.9446869103010882E-3"/>
  </r>
  <r>
    <x v="0"/>
    <n v="14"/>
    <n v="9.15"/>
    <n v="14.39"/>
    <n v="26.5"/>
    <n v="6.5755497735042866E-3"/>
    <n v="6.5397159822992781E-3"/>
  </r>
  <r>
    <x v="0"/>
    <n v="15"/>
    <n v="9.1"/>
    <n v="14.39"/>
    <n v="26.5"/>
    <n v="6.5038821910942688E-3"/>
    <n v="5.9833831202475117E-3"/>
  </r>
  <r>
    <x v="0"/>
    <n v="16"/>
    <n v="8.34"/>
    <n v="14.39"/>
    <n v="26.5"/>
    <n v="5.4628840494007555E-3"/>
    <n v="5.2762302488785356E-3"/>
  </r>
  <r>
    <x v="0"/>
    <n v="17"/>
    <n v="8.0500000000000007"/>
    <n v="14.39"/>
    <n v="26.5"/>
    <n v="5.0895764483563149E-3"/>
    <n v="4.7537205587334808E-3"/>
  </r>
  <r>
    <x v="0"/>
    <n v="18"/>
    <n v="7.5"/>
    <n v="14.39"/>
    <n v="26.5"/>
    <n v="4.4178646691106467E-3"/>
    <n v="6.1997367523185481E-4"/>
  </r>
  <r>
    <x v="0"/>
    <n v="18.149999999999999"/>
    <n v="7"/>
    <n v="14.39"/>
    <n v="26.5"/>
    <n v="3.8484510006474965E-3"/>
    <n v="3.0458722524257342E-3"/>
  </r>
  <r>
    <x v="0"/>
    <n v="19"/>
    <n v="6.5"/>
    <n v="14.39"/>
    <n v="26.5"/>
    <n v="3.3183072403542191E-3"/>
    <n v="3.0728703142925166E-3"/>
  </r>
  <r>
    <x v="0"/>
    <n v="20"/>
    <n v="6"/>
    <n v="14.39"/>
    <n v="26.5"/>
    <n v="2.8274333882308137E-3"/>
    <n v="2.5801311415310424E-3"/>
  </r>
  <r>
    <x v="0"/>
    <n v="21"/>
    <n v="5.45"/>
    <n v="14.39"/>
    <n v="26.5"/>
    <n v="2.3328288948312706E-3"/>
    <n v="2.0524417504983817E-3"/>
  </r>
  <r>
    <x v="0"/>
    <n v="22"/>
    <n v="4.75"/>
    <n v="14.39"/>
    <n v="26.5"/>
    <n v="1.7720546061654925E-3"/>
    <n v="1.514345833800705E-3"/>
  </r>
  <r>
    <x v="0"/>
    <n v="23"/>
    <n v="4"/>
    <n v="14.39"/>
    <n v="26.5"/>
    <n v="1.2566370614359172E-3"/>
    <n v="1.4660765716752366E-3"/>
  </r>
  <r>
    <x v="0"/>
    <n v="26.5"/>
    <n v="0"/>
    <n v="14.39"/>
    <n v="26.5"/>
    <n v="0"/>
    <s v=" "/>
  </r>
  <r>
    <x v="1"/>
    <n v="0.1"/>
    <n v="21.54"/>
    <n v="19"/>
    <n v="29.4"/>
    <n v="3.6440244250857547E-2"/>
    <n v="6.8614676917038179E-3"/>
  </r>
  <r>
    <x v="1"/>
    <n v="0.3"/>
    <n v="20.239999999999998"/>
    <n v="19"/>
    <n v="29.4"/>
    <n v="3.2174432666180641E-2"/>
    <n v="6.2315508757233469E-3"/>
  </r>
  <r>
    <x v="1"/>
    <n v="0.5"/>
    <n v="19.59"/>
    <n v="19"/>
    <n v="29.4"/>
    <n v="3.0141076091052828E-2"/>
    <n v="6.0128489031436921E-3"/>
  </r>
  <r>
    <x v="1"/>
    <n v="0.7"/>
    <n v="19.54"/>
    <n v="19"/>
    <n v="29.4"/>
    <n v="2.9987412940384109E-2"/>
    <n v="5.9242709128775684E-3"/>
  </r>
  <r>
    <x v="1"/>
    <n v="0.9"/>
    <n v="19.3"/>
    <n v="19"/>
    <n v="29.4"/>
    <n v="2.9255296188391556E-2"/>
    <n v="5.7757591887625821E-3"/>
  </r>
  <r>
    <x v="1"/>
    <n v="1.1000000000000001"/>
    <n v="19.05"/>
    <n v="19"/>
    <n v="29.4"/>
    <n v="2.8502295699234247E-2"/>
    <n v="5.6855169397882115E-3"/>
  </r>
  <r>
    <x v="1"/>
    <n v="1.3"/>
    <n v="19"/>
    <n v="19"/>
    <n v="29.4"/>
    <n v="2.835287369864788E-2"/>
    <n v="1.9577279156205274E-2"/>
  </r>
  <r>
    <x v="1"/>
    <n v="2"/>
    <n v="18.739999999999998"/>
    <n v="19"/>
    <n v="29.4"/>
    <n v="2.7582209604795765E-2"/>
    <n v="2.6163580245168308E-2"/>
  </r>
  <r>
    <x v="1"/>
    <n v="3"/>
    <n v="17.75"/>
    <n v="19"/>
    <n v="29.4"/>
    <n v="2.4744950885540854E-2"/>
    <n v="2.3922639008463725E-2"/>
  </r>
  <r>
    <x v="1"/>
    <n v="4"/>
    <n v="17.149999999999999"/>
    <n v="19"/>
    <n v="29.4"/>
    <n v="2.3100327131386596E-2"/>
    <n v="2.2966024045445635E-2"/>
  </r>
  <r>
    <x v="1"/>
    <n v="5"/>
    <n v="17.05"/>
    <n v="19"/>
    <n v="29.4"/>
    <n v="2.2831720959504673E-2"/>
    <n v="2.2831720959504673E-2"/>
  </r>
  <r>
    <x v="1"/>
    <n v="6"/>
    <n v="17.05"/>
    <n v="19"/>
    <n v="29.4"/>
    <n v="2.2831720959504673E-2"/>
    <n v="2.2367845169248054E-2"/>
  </r>
  <r>
    <x v="1"/>
    <n v="7"/>
    <n v="16.7"/>
    <n v="19"/>
    <n v="29.4"/>
    <n v="2.1903969378991434E-2"/>
    <n v="2.0879810173921161E-2"/>
  </r>
  <r>
    <x v="1"/>
    <n v="8"/>
    <n v="15.9"/>
    <n v="19"/>
    <n v="29.4"/>
    <n v="1.9855650968850891E-2"/>
    <n v="1.9060533503181397E-2"/>
  </r>
  <r>
    <x v="1"/>
    <n v="9"/>
    <n v="15.25"/>
    <n v="19"/>
    <n v="29.4"/>
    <n v="1.8265416037511906E-2"/>
    <n v="1.8265416037511906E-2"/>
  </r>
  <r>
    <x v="1"/>
    <n v="10"/>
    <n v="15.25"/>
    <n v="19"/>
    <n v="29.4"/>
    <n v="1.8265416037511906E-2"/>
    <n v="1.790963066949286E-2"/>
  </r>
  <r>
    <x v="1"/>
    <n v="11"/>
    <n v="14.95"/>
    <n v="19"/>
    <n v="29.4"/>
    <n v="1.7553845301473817E-2"/>
    <n v="1.6852213779193524E-2"/>
  </r>
  <r>
    <x v="1"/>
    <n v="12"/>
    <n v="14.34"/>
    <n v="19"/>
    <n v="29.4"/>
    <n v="1.615058225691323E-2"/>
    <n v="1.5285344443215616E-2"/>
  </r>
  <r>
    <x v="1"/>
    <n v="13"/>
    <n v="13.55"/>
    <n v="19"/>
    <n v="29.4"/>
    <n v="1.4420106629518002E-2"/>
    <n v="9.8004928071846256E-3"/>
  </r>
  <r>
    <x v="1"/>
    <n v="13.7"/>
    <n v="13.15"/>
    <n v="19"/>
    <n v="29.4"/>
    <n v="1.3581301391009527E-2"/>
    <n v="4.0589278909609798E-3"/>
  </r>
  <r>
    <x v="1"/>
    <n v="14"/>
    <n v="13.1"/>
    <n v="19"/>
    <n v="29.4"/>
    <n v="1.3478217882063609E-2"/>
    <n v="1.2924217652557135E-2"/>
  </r>
  <r>
    <x v="1"/>
    <n v="15"/>
    <n v="12.55"/>
    <n v="19"/>
    <n v="29.4"/>
    <n v="1.2370217423050662E-2"/>
    <n v="1.1934615966676351E-2"/>
  </r>
  <r>
    <x v="1"/>
    <n v="16"/>
    <n v="12.1"/>
    <n v="19"/>
    <n v="29.4"/>
    <n v="1.149901451030204E-2"/>
    <n v="1.0675524535979815E-2"/>
  </r>
  <r>
    <x v="1"/>
    <n v="17"/>
    <n v="11.2"/>
    <n v="19"/>
    <n v="29.4"/>
    <n v="9.8520345616575893E-3"/>
    <n v="9.4641460437096744E-3"/>
  </r>
  <r>
    <x v="1"/>
    <n v="18"/>
    <n v="10.75"/>
    <n v="19"/>
    <n v="29.4"/>
    <n v="9.0762575257617613E-3"/>
    <n v="8.5440520952895643E-3"/>
  </r>
  <r>
    <x v="1"/>
    <n v="19"/>
    <n v="10.1"/>
    <n v="19"/>
    <n v="29.4"/>
    <n v="8.0118466648173691E-3"/>
    <n v="7.5128243067487154E-3"/>
  </r>
  <r>
    <x v="1"/>
    <n v="20"/>
    <n v="9.4499999999999993"/>
    <n v="19"/>
    <n v="29.4"/>
    <n v="7.0138019486800617E-3"/>
    <n v="6.4451736783803096E-3"/>
  </r>
  <r>
    <x v="1"/>
    <n v="21"/>
    <n v="8.65"/>
    <n v="19"/>
    <n v="29.4"/>
    <n v="5.8765454080805576E-3"/>
    <n v="5.4202290751466401E-3"/>
  </r>
  <r>
    <x v="1"/>
    <n v="22"/>
    <n v="7.95"/>
    <n v="19"/>
    <n v="29.4"/>
    <n v="4.9639127422127227E-3"/>
    <n v="4.7204393115595142E-3"/>
  </r>
  <r>
    <x v="1"/>
    <n v="23"/>
    <n v="7.55"/>
    <n v="19"/>
    <n v="29.4"/>
    <n v="4.4769658809063048E-3"/>
    <n v="1.7899646295340659E-3"/>
  </r>
  <r>
    <x v="1"/>
    <n v="23.43"/>
    <n v="7"/>
    <n v="19"/>
    <n v="29.4"/>
    <n v="3.8484510006474965E-3"/>
    <n v="1.9852234486840122E-3"/>
  </r>
  <r>
    <x v="1"/>
    <n v="24"/>
    <n v="6.3"/>
    <n v="19"/>
    <n v="29.4"/>
    <n v="3.1172453105244718E-3"/>
    <n v="2.7037331774957159E-3"/>
  </r>
  <r>
    <x v="1"/>
    <n v="25"/>
    <n v="5.4"/>
    <n v="19"/>
    <n v="29.4"/>
    <n v="2.2902210444669595E-3"/>
    <n v="1.9227528787673783E-3"/>
  </r>
  <r>
    <x v="1"/>
    <n v="26"/>
    <n v="4.45"/>
    <n v="19"/>
    <n v="29.4"/>
    <n v="1.5552847130677972E-3"/>
    <n v="9.8417262107629907E-4"/>
  </r>
  <r>
    <x v="1"/>
    <n v="26.7"/>
    <n v="4"/>
    <n v="19"/>
    <n v="29.4"/>
    <n v="1.2566370614359172E-3"/>
    <n v="1.1309733552923253E-3"/>
  </r>
  <r>
    <x v="1"/>
    <n v="29.4"/>
    <n v="0"/>
    <n v="19"/>
    <n v="29.4"/>
    <n v="0"/>
    <s v=" "/>
  </r>
  <r>
    <x v="2"/>
    <n v="0.1"/>
    <n v="22.74"/>
    <n v="19.13"/>
    <n v="29.7"/>
    <n v="4.0613535931886227E-2"/>
    <n v="7.8626807040322721E-3"/>
  </r>
  <r>
    <x v="2"/>
    <n v="0.3"/>
    <n v="22"/>
    <n v="19.13"/>
    <n v="29.7"/>
    <n v="3.8013271108436497E-2"/>
    <n v="7.1829570781217879E-3"/>
  </r>
  <r>
    <x v="2"/>
    <n v="0.5"/>
    <n v="20.75"/>
    <n v="19.13"/>
    <n v="29.7"/>
    <n v="3.381629967278138E-2"/>
    <n v="6.3650442161578462E-3"/>
  </r>
  <r>
    <x v="2"/>
    <n v="0.7"/>
    <n v="19.489999999999998"/>
    <n v="19.13"/>
    <n v="29.7"/>
    <n v="2.9834142488797101E-2"/>
    <n v="5.9362922171665297E-3"/>
  </r>
  <r>
    <x v="2"/>
    <n v="0.9"/>
    <n v="19.39"/>
    <n v="19.13"/>
    <n v="29.7"/>
    <n v="2.952877968286818E-2"/>
    <n v="5.8602460399955723E-3"/>
  </r>
  <r>
    <x v="2"/>
    <n v="1.1000000000000001"/>
    <n v="19.239999999999998"/>
    <n v="19.13"/>
    <n v="29.7"/>
    <n v="2.9073680717087519E-2"/>
    <n v="5.7815868431349863E-3"/>
  </r>
  <r>
    <x v="2"/>
    <n v="1.3"/>
    <n v="19.13"/>
    <n v="19.13"/>
    <n v="29.7"/>
    <n v="2.874218771426236E-2"/>
    <n v="1.8966180872918889E-2"/>
  </r>
  <r>
    <x v="2"/>
    <n v="2"/>
    <n v="18"/>
    <n v="19.13"/>
    <n v="29.7"/>
    <n v="2.5446900494077322E-2"/>
    <n v="2.509592568980909E-2"/>
  </r>
  <r>
    <x v="2"/>
    <n v="3"/>
    <n v="17.75"/>
    <n v="19.13"/>
    <n v="29.7"/>
    <n v="2.4744950885540854E-2"/>
    <n v="2.3855389290722818E-2"/>
  </r>
  <r>
    <x v="2"/>
    <n v="4"/>
    <n v="17.100000000000001"/>
    <n v="19.13"/>
    <n v="29.7"/>
    <n v="2.2965827695904786E-2"/>
    <n v="2.2421786315110191E-2"/>
  </r>
  <r>
    <x v="2"/>
    <n v="5"/>
    <n v="16.690000000000001"/>
    <n v="19.13"/>
    <n v="29.7"/>
    <n v="2.1877744934315595E-2"/>
    <n v="2.1825374584780254E-2"/>
  </r>
  <r>
    <x v="2"/>
    <n v="6"/>
    <n v="16.649999999999999"/>
    <n v="19.13"/>
    <n v="29.7"/>
    <n v="2.1773004235244909E-2"/>
    <n v="2.0939598609109794E-2"/>
  </r>
  <r>
    <x v="2"/>
    <n v="7"/>
    <n v="16"/>
    <n v="19.13"/>
    <n v="29.7"/>
    <n v="2.0106192982974676E-2"/>
    <n v="2.0043459304673304E-2"/>
  </r>
  <r>
    <x v="2"/>
    <n v="8"/>
    <n v="15.95"/>
    <n v="19.13"/>
    <n v="29.7"/>
    <n v="1.9980725626371931E-2"/>
    <n v="1.8826092151407257E-2"/>
  </r>
  <r>
    <x v="2"/>
    <n v="9"/>
    <n v="15"/>
    <n v="19.13"/>
    <n v="29.7"/>
    <n v="1.7671458676442587E-2"/>
    <n v="1.7495627662611982E-2"/>
  </r>
  <r>
    <x v="2"/>
    <n v="10"/>
    <n v="14.85"/>
    <n v="19.13"/>
    <n v="29.7"/>
    <n v="1.7319796648781378E-2"/>
    <n v="1.7088104190579129E-2"/>
  </r>
  <r>
    <x v="2"/>
    <n v="11"/>
    <n v="14.65"/>
    <n v="19.13"/>
    <n v="29.7"/>
    <n v="1.6856411732376883E-2"/>
    <n v="1.6180183913691682E-2"/>
  </r>
  <r>
    <x v="2"/>
    <n v="12"/>
    <n v="14.05"/>
    <n v="19.13"/>
    <n v="29.7"/>
    <n v="1.5503956095006481E-2"/>
    <n v="1.5015340262602841E-2"/>
  </r>
  <r>
    <x v="2"/>
    <n v="13"/>
    <n v="13.6"/>
    <n v="19.13"/>
    <n v="29.7"/>
    <n v="1.45267244301992E-2"/>
    <n v="1.2212278761129946E-2"/>
  </r>
  <r>
    <x v="2"/>
    <n v="13.85"/>
    <n v="13.45"/>
    <n v="19.13"/>
    <n v="29.7"/>
    <n v="1.4208049125400685E-2"/>
    <n v="2.0082140164220676E-3"/>
  </r>
  <r>
    <x v="2"/>
    <n v="14"/>
    <n v="12.65"/>
    <n v="19.13"/>
    <n v="29.7"/>
    <n v="1.2568137760226817E-2"/>
    <n v="1.2129002012117217E-2"/>
  </r>
  <r>
    <x v="2"/>
    <n v="15"/>
    <n v="12.2"/>
    <n v="19.13"/>
    <n v="29.7"/>
    <n v="1.1689866264007618E-2"/>
    <n v="1.1359311811987717E-2"/>
  </r>
  <r>
    <x v="2"/>
    <n v="16"/>
    <n v="11.85"/>
    <n v="19.13"/>
    <n v="29.7"/>
    <n v="1.1028757359967816E-2"/>
    <n v="1.0222938844322035E-2"/>
  </r>
  <r>
    <x v="2"/>
    <n v="17"/>
    <n v="10.95"/>
    <n v="19.13"/>
    <n v="29.7"/>
    <n v="9.4171203286762539E-3"/>
    <n v="9.2466889272190076E-3"/>
  </r>
  <r>
    <x v="2"/>
    <n v="18"/>
    <n v="10.75"/>
    <n v="19.13"/>
    <n v="29.7"/>
    <n v="9.0762575257617613E-3"/>
    <n v="8.3481934282923272E-3"/>
  </r>
  <r>
    <x v="2"/>
    <n v="19"/>
    <n v="9.85"/>
    <n v="19.13"/>
    <n v="29.7"/>
    <n v="7.6201293308228923E-3"/>
    <n v="7.0620057609585805E-3"/>
  </r>
  <r>
    <x v="2"/>
    <n v="20"/>
    <n v="9.1"/>
    <n v="19.13"/>
    <n v="29.7"/>
    <n v="6.5038821910942688E-3"/>
    <n v="6.3625105216827283E-3"/>
  </r>
  <r>
    <x v="2"/>
    <n v="21"/>
    <n v="8.9"/>
    <n v="19.13"/>
    <n v="29.7"/>
    <n v="6.2211388522711887E-3"/>
    <n v="5.4328386426599866E-3"/>
  </r>
  <r>
    <x v="2"/>
    <n v="22"/>
    <n v="7.69"/>
    <n v="19.13"/>
    <n v="29.7"/>
    <n v="4.6445384330487845E-3"/>
    <n v="4.2464947168481407E-3"/>
  </r>
  <r>
    <x v="2"/>
    <n v="23"/>
    <n v="7"/>
    <n v="19.13"/>
    <n v="29.7"/>
    <n v="3.8484510006474965E-3"/>
    <n v="3.4095116020787476E-3"/>
  </r>
  <r>
    <x v="2"/>
    <n v="24"/>
    <n v="6.15"/>
    <n v="19.13"/>
    <n v="29.7"/>
    <n v="2.9705722035099991E-3"/>
    <n v="2.4867669348571705E-3"/>
  </r>
  <r>
    <x v="2"/>
    <n v="25"/>
    <n v="5.05"/>
    <n v="19.13"/>
    <n v="29.7"/>
    <n v="2.0029616662043423E-3"/>
    <n v="1.8689531045746528E-3"/>
  </r>
  <r>
    <x v="2"/>
    <n v="26"/>
    <n v="4.7"/>
    <n v="19.13"/>
    <n v="29.7"/>
    <n v="1.7349445429449635E-3"/>
    <n v="1.3462117219713941E-3"/>
  </r>
  <r>
    <x v="2"/>
    <n v="26.9"/>
    <n v="4"/>
    <n v="19.13"/>
    <n v="29.7"/>
    <n v="1.2566370614359172E-3"/>
    <n v="1.1728612573401896E-3"/>
  </r>
  <r>
    <x v="2"/>
    <n v="29.7"/>
    <n v="0"/>
    <n v="19.13"/>
    <n v="29.7"/>
    <n v="0"/>
    <s v=" "/>
  </r>
  <r>
    <x v="3"/>
    <n v="0.1"/>
    <n v="15.25"/>
    <n v="12.6"/>
    <n v="23.7"/>
    <n v="1.8265416037511906E-2"/>
    <n v="3.4664726038791476E-3"/>
  </r>
  <r>
    <x v="3"/>
    <n v="0.3"/>
    <n v="14.45"/>
    <n v="12.6"/>
    <n v="23.7"/>
    <n v="1.6399310001279567E-2"/>
    <n v="3.2798620002559135E-3"/>
  </r>
  <r>
    <x v="3"/>
    <n v="0.5"/>
    <n v="14.45"/>
    <n v="12.6"/>
    <n v="23.7"/>
    <n v="1.6399310001279567E-2"/>
    <n v="3.0084087600316693E-3"/>
  </r>
  <r>
    <x v="3"/>
    <n v="0.7"/>
    <n v="13.2"/>
    <n v="12.6"/>
    <n v="23.7"/>
    <n v="1.3684777599037136E-2"/>
    <n v="2.7369555198074281E-3"/>
  </r>
  <r>
    <x v="3"/>
    <n v="0.9"/>
    <n v="13.2"/>
    <n v="12.6"/>
    <n v="23.7"/>
    <n v="1.3684777599037136E-2"/>
    <n v="2.655274110814094E-3"/>
  </r>
  <r>
    <x v="3"/>
    <n v="1.1000000000000001"/>
    <n v="12.8"/>
    <n v="12.6"/>
    <n v="23.7"/>
    <n v="1.2867963509103793E-2"/>
    <n v="2.5336944751201676E-3"/>
  </r>
  <r>
    <x v="3"/>
    <n v="1.3"/>
    <n v="12.6"/>
    <n v="12.6"/>
    <n v="23.7"/>
    <n v="1.2468981242097887E-2"/>
    <n v="8.0566799408776681E-3"/>
  </r>
  <r>
    <x v="3"/>
    <n v="2"/>
    <n v="11.59"/>
    <n v="12.6"/>
    <n v="23.7"/>
    <n v="1.0550104303266878E-2"/>
    <n v="1.0333899896846827E-2"/>
  </r>
  <r>
    <x v="3"/>
    <n v="3"/>
    <n v="11.35"/>
    <n v="12.6"/>
    <n v="23.7"/>
    <n v="1.0117695490426777E-2"/>
    <n v="1.0064351247168823E-2"/>
  </r>
  <r>
    <x v="3"/>
    <n v="4"/>
    <n v="11.29"/>
    <n v="12.6"/>
    <n v="23.7"/>
    <n v="1.0011007003910867E-2"/>
    <n v="9.878883397873333E-3"/>
  </r>
  <r>
    <x v="3"/>
    <n v="5"/>
    <n v="11.14"/>
    <n v="12.6"/>
    <n v="23.7"/>
    <n v="9.746759791835799E-3"/>
    <n v="9.2857467778847645E-3"/>
  </r>
  <r>
    <x v="3"/>
    <n v="6"/>
    <n v="10.6"/>
    <n v="12.6"/>
    <n v="23.7"/>
    <n v="8.8247337639337283E-3"/>
    <n v="8.6925355450706704E-3"/>
  </r>
  <r>
    <x v="3"/>
    <n v="7"/>
    <n v="10.44"/>
    <n v="12.6"/>
    <n v="23.7"/>
    <n v="8.5603373262076107E-3"/>
    <n v="8.5276019307572067E-3"/>
  </r>
  <r>
    <x v="3"/>
    <n v="8"/>
    <n v="10.4"/>
    <n v="12.6"/>
    <n v="23.7"/>
    <n v="8.4948665353068008E-3"/>
    <n v="7.9805289130518969E-3"/>
  </r>
  <r>
    <x v="3"/>
    <n v="9"/>
    <n v="9.75"/>
    <n v="12.6"/>
    <n v="23.7"/>
    <n v="7.466191290796992E-3"/>
    <n v="7.2399966197385264E-3"/>
  </r>
  <r>
    <x v="3"/>
    <n v="10"/>
    <n v="9.4499999999999993"/>
    <n v="12.6"/>
    <n v="23.7"/>
    <n v="7.0138019486800617E-3"/>
    <n v="5.6845990056847394E-3"/>
  </r>
  <r>
    <x v="3"/>
    <n v="10.85"/>
    <n v="9"/>
    <n v="12.6"/>
    <n v="23.7"/>
    <n v="6.3617251235193305E-3"/>
    <n v="9.3848699165917674E-4"/>
  </r>
  <r>
    <x v="3"/>
    <n v="11"/>
    <n v="8.85"/>
    <n v="12.6"/>
    <n v="23.7"/>
    <n v="6.1514347652696635E-3"/>
    <n v="6.0823197268906884E-3"/>
  </r>
  <r>
    <x v="3"/>
    <n v="12"/>
    <n v="8.75"/>
    <n v="12.6"/>
    <n v="23.7"/>
    <n v="6.0132046885117132E-3"/>
    <n v="5.5513905684340141E-3"/>
  </r>
  <r>
    <x v="3"/>
    <n v="13"/>
    <n v="8.0500000000000007"/>
    <n v="12.6"/>
    <n v="23.7"/>
    <n v="5.0895764483563149E-3"/>
    <n v="4.8130181200699874E-3"/>
  </r>
  <r>
    <x v="3"/>
    <n v="14"/>
    <n v="7.6"/>
    <n v="12.6"/>
    <n v="23.7"/>
    <n v="4.5364597917836608E-3"/>
    <n v="4.1924553962155789E-3"/>
  </r>
  <r>
    <x v="3"/>
    <n v="15"/>
    <n v="7"/>
    <n v="12.6"/>
    <n v="23.7"/>
    <n v="3.8484510006474965E-3"/>
    <n v="3.6090027355816993E-3"/>
  </r>
  <r>
    <x v="3"/>
    <n v="16"/>
    <n v="6.55"/>
    <n v="12.6"/>
    <n v="23.7"/>
    <n v="3.3695544705159021E-3"/>
    <n v="3.1221540490457061E-3"/>
  </r>
  <r>
    <x v="3"/>
    <n v="17"/>
    <n v="6.05"/>
    <n v="12.6"/>
    <n v="23.7"/>
    <n v="2.8747536275755101E-3"/>
    <n v="2.5197536577198634E-3"/>
  </r>
  <r>
    <x v="3"/>
    <n v="18"/>
    <n v="5.25"/>
    <n v="12.6"/>
    <n v="23.7"/>
    <n v="2.1647536878642167E-3"/>
    <n v="1.8254616812765189E-3"/>
  </r>
  <r>
    <x v="3"/>
    <n v="19"/>
    <n v="4.3499999999999996"/>
    <n v="12.6"/>
    <n v="23.7"/>
    <n v="1.4861696746888212E-3"/>
    <n v="1.2342630312561303E-3"/>
  </r>
  <r>
    <x v="3"/>
    <n v="19.899999999999999"/>
    <n v="4"/>
    <n v="12.6"/>
    <n v="23.7"/>
    <n v="1.2566370614359172E-3"/>
    <n v="1.5917402778188288E-3"/>
  </r>
  <r>
    <x v="3"/>
    <n v="23.7"/>
    <n v="0"/>
    <n v="12.6"/>
    <n v="23.7"/>
    <n v="0"/>
    <s v=" "/>
  </r>
  <r>
    <x v="4"/>
    <n v="0.1"/>
    <n v="17.05"/>
    <n v="14.38"/>
    <n v="25.4"/>
    <n v="2.2831720959504673E-2"/>
    <n v="4.306377399816378E-3"/>
  </r>
  <r>
    <x v="4"/>
    <n v="0.3"/>
    <n v="16.05"/>
    <n v="14.38"/>
    <n v="25.4"/>
    <n v="2.0232053038659117E-2"/>
    <n v="3.7785898340132935E-3"/>
  </r>
  <r>
    <x v="4"/>
    <n v="0.5"/>
    <n v="14.95"/>
    <n v="14.38"/>
    <n v="25.4"/>
    <n v="1.7553845301473817E-2"/>
    <n v="3.4618002702050954E-3"/>
  </r>
  <r>
    <x v="4"/>
    <n v="0.7"/>
    <n v="14.74"/>
    <n v="14.38"/>
    <n v="25.4"/>
    <n v="1.7064157400577144E-2"/>
    <n v="3.3668385636668754E-3"/>
  </r>
  <r>
    <x v="4"/>
    <n v="0.9"/>
    <n v="14.54"/>
    <n v="14.38"/>
    <n v="25.4"/>
    <n v="1.6604228236091596E-2"/>
    <n v="3.3048965667142089E-3"/>
  </r>
  <r>
    <x v="4"/>
    <n v="1.1000000000000001"/>
    <n v="14.47"/>
    <n v="14.38"/>
    <n v="25.4"/>
    <n v="1.6444737431050477E-2"/>
    <n v="3.26855462289748E-3"/>
  </r>
  <r>
    <x v="4"/>
    <n v="1.3"/>
    <n v="14.38"/>
    <n v="14.38"/>
    <n v="25.4"/>
    <n v="1.6240808797924333E-2"/>
    <n v="1.087385328020094E-2"/>
  </r>
  <r>
    <x v="4"/>
    <n v="2"/>
    <n v="13.74"/>
    <n v="14.38"/>
    <n v="25.4"/>
    <n v="1.4827343431221211E-2"/>
    <n v="1.4677033930710206E-2"/>
  </r>
  <r>
    <x v="4"/>
    <n v="3"/>
    <n v="13.6"/>
    <n v="14.38"/>
    <n v="25.4"/>
    <n v="1.45267244301992E-2"/>
    <n v="1.4251662285414147E-2"/>
  </r>
  <r>
    <x v="4"/>
    <n v="4"/>
    <n v="13.34"/>
    <n v="14.38"/>
    <n v="25.4"/>
    <n v="1.3976600140629094E-2"/>
    <n v="1.3717124222396661E-2"/>
  </r>
  <r>
    <x v="4"/>
    <n v="5"/>
    <n v="13.09"/>
    <n v="14.38"/>
    <n v="25.4"/>
    <n v="1.3457648304164229E-2"/>
    <n v="1.2904080043647622E-2"/>
  </r>
  <r>
    <x v="4"/>
    <n v="6"/>
    <n v="12.54"/>
    <n v="14.38"/>
    <n v="25.4"/>
    <n v="1.2350511783131016E-2"/>
    <n v="1.2311179043108073E-2"/>
  </r>
  <r>
    <x v="4"/>
    <n v="7"/>
    <n v="12.5"/>
    <n v="14.38"/>
    <n v="25.4"/>
    <n v="1.2271846303085129E-2"/>
    <n v="1.1502395649395467E-2"/>
  </r>
  <r>
    <x v="4"/>
    <n v="8"/>
    <n v="11.69"/>
    <n v="14.38"/>
    <n v="25.4"/>
    <n v="1.0732944995705802E-2"/>
    <n v="1.046998976360952E-2"/>
  </r>
  <r>
    <x v="4"/>
    <n v="9"/>
    <n v="11.4"/>
    <n v="14.38"/>
    <n v="25.4"/>
    <n v="1.0207034531513238E-2"/>
    <n v="9.5158841477234832E-3"/>
  </r>
  <r>
    <x v="4"/>
    <n v="10"/>
    <n v="10.6"/>
    <n v="14.38"/>
    <n v="25.4"/>
    <n v="8.8247337639337283E-3"/>
    <n v="8.4980081279603902E-3"/>
  </r>
  <r>
    <x v="4"/>
    <n v="11"/>
    <n v="10.199999999999999"/>
    <n v="14.38"/>
    <n v="25.4"/>
    <n v="8.171282491987052E-3"/>
    <n v="5.6364001021447403E-3"/>
  </r>
  <r>
    <x v="4"/>
    <n v="11.7"/>
    <n v="10.050000000000001"/>
    <n v="14.38"/>
    <n v="25.4"/>
    <n v="7.9327177998550786E-3"/>
    <n v="2.3680049150744402E-3"/>
  </r>
  <r>
    <x v="4"/>
    <n v="12"/>
    <n v="10"/>
    <n v="14.38"/>
    <n v="25.4"/>
    <n v="7.8539816339744835E-3"/>
    <n v="7.5461055539226838E-3"/>
  </r>
  <r>
    <x v="4"/>
    <n v="13"/>
    <n v="9.6"/>
    <n v="14.38"/>
    <n v="25.4"/>
    <n v="7.238229473870884E-3"/>
    <n v="6.8710558324825768E-3"/>
  </r>
  <r>
    <x v="4"/>
    <n v="14"/>
    <n v="9.1"/>
    <n v="14.38"/>
    <n v="25.4"/>
    <n v="6.5038821910942688E-3"/>
    <n v="6.258543439802991E-3"/>
  </r>
  <r>
    <x v="4"/>
    <n v="15"/>
    <n v="8.75"/>
    <n v="14.38"/>
    <n v="25.4"/>
    <n v="6.0132046885117132E-3"/>
    <n v="5.4265122604538196E-3"/>
  </r>
  <r>
    <x v="4"/>
    <n v="16"/>
    <n v="7.85"/>
    <n v="14.38"/>
    <n v="25.4"/>
    <n v="4.8398198323959252E-3"/>
    <n v="4.5413685303048942E-3"/>
  </r>
  <r>
    <x v="4"/>
    <n v="17"/>
    <n v="7.35"/>
    <n v="14.38"/>
    <n v="25.4"/>
    <n v="4.2429172282138642E-3"/>
    <n v="1.2946189166178187E-3"/>
  </r>
  <r>
    <x v="4"/>
    <n v="17.32"/>
    <n v="7"/>
    <n v="14.38"/>
    <n v="25.4"/>
    <n v="3.8484510006474965E-3"/>
    <n v="2.52515327009322E-3"/>
  </r>
  <r>
    <x v="4"/>
    <n v="18"/>
    <n v="6.75"/>
    <n v="14.38"/>
    <n v="25.4"/>
    <n v="3.5784703819796235E-3"/>
    <n v="3.2745212927448113E-3"/>
  </r>
  <r>
    <x v="4"/>
    <n v="19"/>
    <n v="6.15"/>
    <n v="14.38"/>
    <n v="25.4"/>
    <n v="2.9705722035099991E-3"/>
    <n v="2.6517005491706351E-3"/>
  </r>
  <r>
    <x v="4"/>
    <n v="20"/>
    <n v="5.45"/>
    <n v="14.38"/>
    <n v="25.4"/>
    <n v="2.3328288948312706E-3"/>
    <n v="1.9758300866497772E-3"/>
  </r>
  <r>
    <x v="4"/>
    <n v="21"/>
    <n v="4.54"/>
    <n v="14.38"/>
    <n v="25.4"/>
    <n v="1.6188312784682843E-3"/>
    <n v="1.5355162412950831E-3"/>
  </r>
  <r>
    <x v="4"/>
    <n v="22"/>
    <n v="4.3"/>
    <n v="14.38"/>
    <n v="25.4"/>
    <n v="1.4522012041218817E-3"/>
    <n v="5.9594441842271743E-4"/>
  </r>
  <r>
    <x v="4"/>
    <n v="22.44"/>
    <n v="4"/>
    <n v="14.38"/>
    <n v="25.4"/>
    <n v="1.2566370614359172E-3"/>
    <n v="1.2398819006167706E-3"/>
  </r>
  <r>
    <x v="4"/>
    <n v="25.4"/>
    <n v="0"/>
    <n v="14.38"/>
    <n v="25.4"/>
    <n v="0"/>
    <s v=" "/>
  </r>
  <r>
    <x v="5"/>
    <n v="0.1"/>
    <n v="15.48"/>
    <n v="13.65"/>
    <n v="25.2"/>
    <n v="1.882052760541959E-2"/>
    <n v="3.6000649044822361E-3"/>
  </r>
  <r>
    <x v="5"/>
    <n v="0.3"/>
    <n v="14.79"/>
    <n v="13.65"/>
    <n v="25.2"/>
    <n v="1.7180121439402774E-2"/>
    <n v="3.4244278839979923E-3"/>
  </r>
  <r>
    <x v="5"/>
    <n v="0.5"/>
    <n v="14.74"/>
    <n v="13.65"/>
    <n v="25.2"/>
    <n v="1.7064157400577144E-2"/>
    <n v="3.3124764443891556E-3"/>
  </r>
  <r>
    <x v="5"/>
    <n v="0.7"/>
    <n v="14.3"/>
    <n v="13.65"/>
    <n v="25.2"/>
    <n v="1.6060607043314419E-2"/>
    <n v="3.1897375610060574E-3"/>
  </r>
  <r>
    <x v="5"/>
    <n v="0.9"/>
    <n v="14.2"/>
    <n v="13.65"/>
    <n v="25.2"/>
    <n v="1.5836768566746148E-2"/>
    <n v="3.1562206943830714E-3"/>
  </r>
  <r>
    <x v="5"/>
    <n v="1.1000000000000001"/>
    <n v="14.15"/>
    <n v="13.65"/>
    <n v="25.2"/>
    <n v="1.5725438377084559E-2"/>
    <n v="3.0359173307046663E-3"/>
  </r>
  <r>
    <x v="5"/>
    <n v="1.3"/>
    <n v="13.65"/>
    <n v="13.65"/>
    <n v="25.2"/>
    <n v="1.4633734929962108E-2"/>
    <n v="1.013166576025821E-2"/>
  </r>
  <r>
    <x v="5"/>
    <n v="2"/>
    <n v="13.5"/>
    <n v="13.65"/>
    <n v="25.2"/>
    <n v="1.4313881527918494E-2"/>
    <n v="1.3844704300058946E-2"/>
  </r>
  <r>
    <x v="5"/>
    <n v="3"/>
    <n v="13.05"/>
    <n v="13.65"/>
    <n v="25.2"/>
    <n v="1.3375527072199396E-2"/>
    <n v="1.2571086930330376E-2"/>
  </r>
  <r>
    <x v="5"/>
    <n v="4"/>
    <n v="12.24"/>
    <n v="13.65"/>
    <n v="25.2"/>
    <n v="1.1766646788461356E-2"/>
    <n v="1.1670906752343207E-2"/>
  </r>
  <r>
    <x v="5"/>
    <n v="5"/>
    <n v="12.14"/>
    <n v="13.65"/>
    <n v="25.2"/>
    <n v="1.1575166716225056E-2"/>
    <n v="1.0981028713578155E-2"/>
  </r>
  <r>
    <x v="5"/>
    <n v="6"/>
    <n v="11.5"/>
    <n v="13.65"/>
    <n v="25.2"/>
    <n v="1.0386890710931252E-2"/>
    <n v="1.0023176748452711E-2"/>
  </r>
  <r>
    <x v="5"/>
    <n v="7"/>
    <n v="11.09"/>
    <n v="13.65"/>
    <n v="25.2"/>
    <n v="9.65946278597417E-3"/>
    <n v="9.3173433459982427E-3"/>
  </r>
  <r>
    <x v="5"/>
    <n v="8"/>
    <n v="10.69"/>
    <n v="13.65"/>
    <n v="25.2"/>
    <n v="8.9752239060223137E-3"/>
    <n v="8.9417031124085118E-3"/>
  </r>
  <r>
    <x v="5"/>
    <n v="9"/>
    <n v="10.65"/>
    <n v="13.65"/>
    <n v="25.2"/>
    <n v="8.90818231879471E-3"/>
    <n v="8.5798858864945746E-3"/>
  </r>
  <r>
    <x v="5"/>
    <n v="10"/>
    <n v="10.25"/>
    <n v="13.65"/>
    <n v="25.2"/>
    <n v="8.2515894541944409E-3"/>
    <n v="7.7073085269600099E-3"/>
  </r>
  <r>
    <x v="5"/>
    <n v="11"/>
    <n v="9.5500000000000007"/>
    <n v="13.65"/>
    <n v="25.2"/>
    <n v="7.1630275997255797E-3"/>
    <n v="4.2308417314516275E-3"/>
  </r>
  <r>
    <x v="5"/>
    <n v="11.6"/>
    <n v="9.4"/>
    <n v="13.65"/>
    <n v="25.2"/>
    <n v="6.939778171779854E-3"/>
    <n v="2.7174776453551732E-3"/>
  </r>
  <r>
    <x v="5"/>
    <n v="12"/>
    <n v="9.1999999999999993"/>
    <n v="13.65"/>
    <n v="25.2"/>
    <n v="6.6476100549960008E-3"/>
    <n v="6.3925755633775817E-3"/>
  </r>
  <r>
    <x v="5"/>
    <n v="13"/>
    <n v="8.84"/>
    <n v="13.65"/>
    <n v="25.2"/>
    <n v="6.1375410717591635E-3"/>
    <n v="5.8330618387640587E-3"/>
  </r>
  <r>
    <x v="5"/>
    <n v="14"/>
    <n v="8.39"/>
    <n v="13.65"/>
    <n v="25.2"/>
    <n v="5.528582605768953E-3"/>
    <n v="5.2462476739908379E-3"/>
  </r>
  <r>
    <x v="5"/>
    <n v="15"/>
    <n v="7.95"/>
    <n v="13.65"/>
    <n v="25.2"/>
    <n v="4.9639127422127227E-3"/>
    <n v="4.7741252030185461E-3"/>
  </r>
  <r>
    <x v="5"/>
    <n v="16"/>
    <n v="7.64"/>
    <n v="13.65"/>
    <n v="25.2"/>
    <n v="4.5843376638243696E-3"/>
    <n v="2.3190168827297662E-3"/>
  </r>
  <r>
    <x v="5"/>
    <n v="16.55"/>
    <n v="7"/>
    <n v="13.65"/>
    <n v="25.2"/>
    <n v="3.8484510006474965E-3"/>
    <n v="1.512721041350174E-3"/>
  </r>
  <r>
    <x v="5"/>
    <n v="17"/>
    <n v="6.05"/>
    <n v="13.65"/>
    <n v="25.2"/>
    <n v="2.8747536275755101E-3"/>
    <n v="2.8043623171810136E-3"/>
  </r>
  <r>
    <x v="5"/>
    <n v="18"/>
    <n v="5.9"/>
    <n v="13.65"/>
    <n v="25.2"/>
    <n v="2.7339710067865175E-3"/>
    <n v="2.620579146946011E-3"/>
  </r>
  <r>
    <x v="5"/>
    <n v="19"/>
    <n v="5.65"/>
    <n v="13.65"/>
    <n v="25.2"/>
    <n v="2.5071872871055044E-3"/>
    <n v="2.2353413477995627E-3"/>
  </r>
  <r>
    <x v="5"/>
    <n v="20"/>
    <n v="5"/>
    <n v="13.65"/>
    <n v="25.2"/>
    <n v="1.9634954084936209E-3"/>
    <n v="1.724832541591221E-3"/>
  </r>
  <r>
    <x v="5"/>
    <n v="21"/>
    <n v="4.3499999999999996"/>
    <n v="13.65"/>
    <n v="25.2"/>
    <n v="1.4861696746888212E-3"/>
    <n v="5.2113327986369896E-4"/>
  </r>
  <r>
    <x v="5"/>
    <n v="21.38"/>
    <n v="4"/>
    <n v="13.65"/>
    <n v="25.2"/>
    <n v="1.2566370614359172E-3"/>
    <n v="1.6001178582284014E-3"/>
  </r>
  <r>
    <x v="5"/>
    <n v="25.2"/>
    <n v="0"/>
    <n v="13.65"/>
    <n v="25.2"/>
    <n v="0"/>
    <s v=" "/>
  </r>
  <r>
    <x v="6"/>
    <n v="0.1"/>
    <n v="13.69"/>
    <n v="11.1"/>
    <n v="20.9"/>
    <n v="1.4719626073111251E-2"/>
    <n v="2.7992855034528123E-3"/>
  </r>
  <r>
    <x v="6"/>
    <n v="0.3"/>
    <n v="13"/>
    <n v="11.1"/>
    <n v="20.9"/>
    <n v="1.3273228961416876E-2"/>
    <n v="2.5155517775456875E-3"/>
  </r>
  <r>
    <x v="6"/>
    <n v="0.5"/>
    <n v="12.3"/>
    <n v="11.1"/>
    <n v="20.9"/>
    <n v="1.1882288814039996E-2"/>
    <n v="2.3476532851653973E-3"/>
  </r>
  <r>
    <x v="6"/>
    <n v="0.7"/>
    <n v="12.15"/>
    <n v="11.1"/>
    <n v="20.9"/>
    <n v="1.1594244037613981E-2"/>
    <n v="2.2623001397581804E-3"/>
  </r>
  <r>
    <x v="6"/>
    <n v="0.9"/>
    <n v="11.85"/>
    <n v="11.1"/>
    <n v="20.9"/>
    <n v="1.1028757359967816E-2"/>
    <n v="2.1964641387113891E-3"/>
  </r>
  <r>
    <x v="6"/>
    <n v="1.1000000000000001"/>
    <n v="11.8"/>
    <n v="11.1"/>
    <n v="20.9"/>
    <n v="1.093588402714607E-2"/>
    <n v="2.0612774798366026E-3"/>
  </r>
  <r>
    <x v="6"/>
    <n v="1.3"/>
    <n v="11.1"/>
    <n v="11.1"/>
    <n v="20.9"/>
    <n v="9.6768907712199599E-3"/>
    <n v="6.743379543545279E-3"/>
  </r>
  <r>
    <x v="6"/>
    <n v="2"/>
    <n v="11.05"/>
    <n v="11.1"/>
    <n v="20.9"/>
    <n v="9.5899079246236953E-3"/>
    <n v="9.5035141266499746E-3"/>
  </r>
  <r>
    <x v="6"/>
    <n v="3"/>
    <n v="10.95"/>
    <n v="11.1"/>
    <n v="20.9"/>
    <n v="9.4171203286762539E-3"/>
    <n v="9.0298247863417058E-3"/>
  </r>
  <r>
    <x v="6"/>
    <n v="4"/>
    <n v="10.49"/>
    <n v="11.1"/>
    <n v="20.9"/>
    <n v="8.642529244007156E-3"/>
    <n v="8.2090837055913708E-3"/>
  </r>
  <r>
    <x v="6"/>
    <n v="5"/>
    <n v="9.9499999999999993"/>
    <n v="11.1"/>
    <n v="20.9"/>
    <n v="7.7756381671755864E-3"/>
    <n v="7.7756381671755864E-3"/>
  </r>
  <r>
    <x v="6"/>
    <n v="6"/>
    <n v="9.9499999999999993"/>
    <n v="11.1"/>
    <n v="20.9"/>
    <n v="7.7756381671755864E-3"/>
    <n v="7.4319282959187782E-3"/>
  </r>
  <r>
    <x v="6"/>
    <n v="7"/>
    <n v="9.5"/>
    <n v="11.1"/>
    <n v="20.9"/>
    <n v="7.0882184246619699E-3"/>
    <n v="6.7960503078781194E-3"/>
  </r>
  <r>
    <x v="6"/>
    <n v="8"/>
    <n v="9.1"/>
    <n v="11.1"/>
    <n v="20.9"/>
    <n v="6.5038821910942688E-3"/>
    <n v="5.9833831202475117E-3"/>
  </r>
  <r>
    <x v="6"/>
    <n v="9"/>
    <n v="8.34"/>
    <n v="11.1"/>
    <n v="20.9"/>
    <n v="5.4628840494007555E-3"/>
    <n v="2.4000526944327819E-3"/>
  </r>
  <r>
    <x v="6"/>
    <n v="9.4499999999999993"/>
    <n v="8.14"/>
    <n v="11.1"/>
    <n v="20.9"/>
    <n v="5.2040168147449569E-3"/>
    <n v="2.7961806281633656E-3"/>
  </r>
  <r>
    <x v="6"/>
    <n v="10"/>
    <n v="7.95"/>
    <n v="11.1"/>
    <n v="20.9"/>
    <n v="4.9639127422127227E-3"/>
    <n v="4.8957048387124709E-3"/>
  </r>
  <r>
    <x v="6"/>
    <n v="11"/>
    <n v="7.84"/>
    <n v="11.1"/>
    <n v="20.9"/>
    <n v="4.827496935212219E-3"/>
    <n v="3.0365817775508974E-3"/>
  </r>
  <r>
    <x v="6"/>
    <n v="11.7"/>
    <n v="7"/>
    <n v="11.1"/>
    <n v="20.9"/>
    <n v="3.8484510006474965E-3"/>
    <n v="1.1140382073940708E-3"/>
  </r>
  <r>
    <x v="6"/>
    <n v="12"/>
    <n v="6.75"/>
    <n v="11.1"/>
    <n v="20.9"/>
    <n v="3.5784703819796235E-3"/>
    <n v="3.2745212927448113E-3"/>
  </r>
  <r>
    <x v="6"/>
    <n v="13"/>
    <n v="6.15"/>
    <n v="11.1"/>
    <n v="20.9"/>
    <n v="2.9705722035099991E-3"/>
    <n v="2.7611654181941541E-3"/>
  </r>
  <r>
    <x v="6"/>
    <n v="14"/>
    <n v="5.7"/>
    <n v="11.1"/>
    <n v="20.9"/>
    <n v="2.5517586328783095E-3"/>
    <n v="2.2972896279375363E-3"/>
  </r>
  <r>
    <x v="6"/>
    <n v="15"/>
    <n v="5.0999999999999996"/>
    <n v="11.1"/>
    <n v="20.9"/>
    <n v="2.042820622996763E-3"/>
    <n v="1.8523615683728816E-3"/>
  </r>
  <r>
    <x v="6"/>
    <n v="16"/>
    <n v="4.5999999999999996"/>
    <n v="11.1"/>
    <n v="20.9"/>
    <n v="1.6619025137490002E-3"/>
    <n v="6.566714044166054E-4"/>
  </r>
  <r>
    <x v="6"/>
    <n v="16.45"/>
    <n v="4"/>
    <n v="11.1"/>
    <n v="20.9"/>
    <n v="1.2566370614359172E-3"/>
    <n v="1.8640116411299435E-3"/>
  </r>
  <r>
    <x v="6"/>
    <n v="20.9"/>
    <n v="0"/>
    <n v="11.1"/>
    <n v="20.9"/>
    <n v="0"/>
    <s v=" "/>
  </r>
  <r>
    <x v="7"/>
    <n v="0.1"/>
    <n v="21.5"/>
    <n v="17.489999999999998"/>
    <n v="29.7"/>
    <n v="3.6305030103047045E-2"/>
    <n v="6.6909451840596193E-3"/>
  </r>
  <r>
    <x v="7"/>
    <n v="0.3"/>
    <n v="19.739999999999998"/>
    <n v="17.489999999999998"/>
    <n v="29.7"/>
    <n v="3.060442173754915E-2"/>
    <n v="6.0438564226346254E-3"/>
  </r>
  <r>
    <x v="7"/>
    <n v="0.5"/>
    <n v="19.489999999999998"/>
    <n v="17.489999999999998"/>
    <n v="29.7"/>
    <n v="2.9834142488797101E-2"/>
    <n v="5.7889350283517335E-3"/>
  </r>
  <r>
    <x v="7"/>
    <n v="0.7"/>
    <n v="18.899999999999999"/>
    <n v="17.489999999999998"/>
    <n v="29.7"/>
    <n v="2.8055207794720247E-2"/>
    <n v="5.4645648014704264E-3"/>
  </r>
  <r>
    <x v="7"/>
    <n v="0.9"/>
    <n v="18.399999999999999"/>
    <n v="17.489999999999998"/>
    <n v="29.7"/>
    <n v="2.6590440219984003E-2"/>
    <n v="5.0946587598716606E-3"/>
  </r>
  <r>
    <x v="7"/>
    <n v="1.1000000000000001"/>
    <n v="17.61"/>
    <n v="17.489999999999998"/>
    <n v="29.7"/>
    <n v="2.4356147378732582E-2"/>
    <n v="4.838148505104215E-3"/>
  </r>
  <r>
    <x v="7"/>
    <n v="1.3"/>
    <n v="17.489999999999998"/>
    <n v="17.489999999999998"/>
    <n v="29.7"/>
    <n v="2.4025337672309573E-2"/>
    <n v="1.6315829637792972E-2"/>
  </r>
  <r>
    <x v="7"/>
    <n v="2"/>
    <n v="16.96"/>
    <n v="17.489999999999998"/>
    <n v="29.7"/>
    <n v="2.259131843567035E-2"/>
    <n v="2.1793389244575898E-2"/>
  </r>
  <r>
    <x v="7"/>
    <n v="3"/>
    <n v="16.350000000000001"/>
    <n v="17.489999999999998"/>
    <n v="29.7"/>
    <n v="2.0995460053481442E-2"/>
    <n v="1.9968881822067901E-2"/>
  </r>
  <r>
    <x v="7"/>
    <n v="4"/>
    <n v="15.53"/>
    <n v="17.489999999999998"/>
    <n v="29.7"/>
    <n v="1.8942303590654363E-2"/>
    <n v="1.8177765602476751E-2"/>
  </r>
  <r>
    <x v="7"/>
    <n v="5"/>
    <n v="14.89"/>
    <n v="17.489999999999998"/>
    <n v="29.7"/>
    <n v="1.7413227614299139E-2"/>
    <n v="1.7354852895804622E-2"/>
  </r>
  <r>
    <x v="7"/>
    <n v="6"/>
    <n v="14.84"/>
    <n v="17.489999999999998"/>
    <n v="29.7"/>
    <n v="1.7296478177310108E-2"/>
    <n v="1.7122532119071658E-2"/>
  </r>
  <r>
    <x v="7"/>
    <n v="7"/>
    <n v="14.69"/>
    <n v="17.489999999999998"/>
    <n v="29.7"/>
    <n v="1.6948586060833208E-2"/>
    <n v="1.6719406876753835E-2"/>
  </r>
  <r>
    <x v="7"/>
    <n v="8"/>
    <n v="14.49"/>
    <n v="17.489999999999998"/>
    <n v="29.7"/>
    <n v="1.6490227692674459E-2"/>
    <n v="1.620817157724435E-2"/>
  </r>
  <r>
    <x v="7"/>
    <n v="9"/>
    <n v="14.24"/>
    <n v="17.489999999999998"/>
    <n v="29.7"/>
    <n v="1.5926115461814244E-2"/>
    <n v="1.5648968084905367E-2"/>
  </r>
  <r>
    <x v="7"/>
    <n v="10"/>
    <n v="13.99"/>
    <n v="17.489999999999998"/>
    <n v="29.7"/>
    <n v="1.5371820707996491E-2"/>
    <n v="1.5306035757830322E-2"/>
  </r>
  <r>
    <x v="7"/>
    <n v="11"/>
    <n v="13.93"/>
    <n v="17.489999999999998"/>
    <n v="29.7"/>
    <n v="1.5240250807664151E-2"/>
    <n v="1.4618906612637161E-2"/>
  </r>
  <r>
    <x v="7"/>
    <n v="12"/>
    <n v="13.35"/>
    <n v="17.489999999999998"/>
    <n v="29.7"/>
    <n v="1.3997562417610172E-2"/>
    <n v="1.2939925615825083E-2"/>
  </r>
  <r>
    <x v="7"/>
    <n v="13"/>
    <n v="12.3"/>
    <n v="17.489999999999998"/>
    <n v="29.7"/>
    <n v="1.1882288814039996E-2"/>
    <n v="9.969418600362644E-3"/>
  </r>
  <r>
    <x v="7"/>
    <n v="13.85"/>
    <n v="12.14"/>
    <n v="17.489999999999998"/>
    <n v="29.7"/>
    <n v="1.1575166716225056E-2"/>
    <n v="1.7079064257718465E-3"/>
  </r>
  <r>
    <x v="7"/>
    <n v="14"/>
    <n v="11.94"/>
    <n v="17.489999999999998"/>
    <n v="29.7"/>
    <n v="1.1196918960732844E-2"/>
    <n v="1.1020161177069433E-2"/>
  </r>
  <r>
    <x v="7"/>
    <n v="15"/>
    <n v="11.75"/>
    <n v="17.489999999999998"/>
    <n v="29.7"/>
    <n v="1.0843403393406021E-2"/>
    <n v="1.0751511808288518E-2"/>
  </r>
  <r>
    <x v="7"/>
    <n v="16"/>
    <n v="11.65"/>
    <n v="17.489999999999998"/>
    <n v="29.7"/>
    <n v="1.0659620223171016E-2"/>
    <n v="9.952761876113313E-3"/>
  </r>
  <r>
    <x v="7"/>
    <n v="17"/>
    <n v="10.85"/>
    <n v="17.489999999999998"/>
    <n v="29.7"/>
    <n v="9.2459035290556098E-3"/>
    <n v="8.7407000874410185E-3"/>
  </r>
  <r>
    <x v="7"/>
    <n v="18"/>
    <n v="10.24"/>
    <n v="17.489999999999998"/>
    <n v="29.7"/>
    <n v="8.2354966458264272E-3"/>
    <n v="7.6098209799283006E-3"/>
  </r>
  <r>
    <x v="7"/>
    <n v="19"/>
    <n v="9.43"/>
    <n v="17.489999999999998"/>
    <n v="29.7"/>
    <n v="6.984145314030174E-3"/>
    <n v="6.744013752562221E-3"/>
  </r>
  <r>
    <x v="7"/>
    <n v="20"/>
    <n v="9.1"/>
    <n v="17.489999999999998"/>
    <n v="29.7"/>
    <n v="6.5038821910942688E-3"/>
    <n v="6.2106302248449291E-3"/>
  </r>
  <r>
    <x v="7"/>
    <n v="21"/>
    <n v="8.68"/>
    <n v="17.489999999999998"/>
    <n v="29.7"/>
    <n v="5.9173782585955903E-3"/>
    <n v="5.3724375969039046E-3"/>
  </r>
  <r>
    <x v="7"/>
    <n v="22"/>
    <n v="7.84"/>
    <n v="17.489999999999998"/>
    <n v="29.7"/>
    <n v="4.827496935212219E-3"/>
    <n v="3.7306576124196754E-3"/>
  </r>
  <r>
    <x v="7"/>
    <n v="22.86"/>
    <n v="7"/>
    <n v="17.489999999999998"/>
    <n v="29.7"/>
    <n v="3.8484510006474965E-3"/>
    <n v="5.0526038298143996E-4"/>
  </r>
  <r>
    <x v="7"/>
    <n v="23"/>
    <n v="6.55"/>
    <n v="17.489999999999998"/>
    <n v="29.7"/>
    <n v="3.3695544705159021E-3"/>
    <n v="3.05176273865121E-3"/>
  </r>
  <r>
    <x v="7"/>
    <n v="24"/>
    <n v="5.9"/>
    <n v="17.489999999999998"/>
    <n v="29.7"/>
    <n v="2.7339710067865175E-3"/>
    <n v="2.5984898236004576E-3"/>
  </r>
  <r>
    <x v="7"/>
    <n v="25"/>
    <n v="5.6"/>
    <n v="17.489999999999998"/>
    <n v="29.7"/>
    <n v="2.4630086404143973E-3"/>
    <n v="2.0624555770816988E-3"/>
  </r>
  <r>
    <x v="7"/>
    <n v="26"/>
    <n v="4.5999999999999996"/>
    <n v="17.489999999999998"/>
    <n v="29.7"/>
    <n v="1.6619025137490002E-3"/>
    <n v="1.4592697875924794E-4"/>
  </r>
  <r>
    <x v="7"/>
    <n v="26.1"/>
    <n v="4"/>
    <n v="17.489999999999998"/>
    <n v="29.7"/>
    <n v="1.2566370614359172E-3"/>
    <n v="1.5079644737230997E-3"/>
  </r>
  <r>
    <x v="7"/>
    <n v="29.7"/>
    <n v="0"/>
    <n v="17.489999999999998"/>
    <n v="29.7"/>
    <n v="0"/>
    <s v=" "/>
  </r>
  <r>
    <x v="8"/>
    <n v="0.1"/>
    <n v="19.899999999999999"/>
    <n v="14.33"/>
    <n v="26.1"/>
    <n v="3.1102552668702346E-2"/>
    <n v="5.8274187529600459E-3"/>
  </r>
  <r>
    <x v="8"/>
    <n v="0.3"/>
    <n v="18.600000000000001"/>
    <n v="14.33"/>
    <n v="26.1"/>
    <n v="2.717163486089812E-2"/>
    <n v="5.1472490208927524E-3"/>
  </r>
  <r>
    <x v="8"/>
    <n v="0.5"/>
    <n v="17.59"/>
    <n v="14.33"/>
    <n v="26.1"/>
    <n v="2.43008553480294E-2"/>
    <n v="4.7132576307534063E-3"/>
  </r>
  <r>
    <x v="8"/>
    <n v="0.7"/>
    <n v="17.05"/>
    <n v="14.33"/>
    <n v="26.1"/>
    <n v="2.2831720959504673E-2"/>
    <n v="4.4058959864986345E-3"/>
  </r>
  <r>
    <x v="8"/>
    <n v="0.9"/>
    <n v="16.440000000000001"/>
    <n v="14.33"/>
    <n v="26.1"/>
    <n v="2.1227238905481661E-2"/>
    <n v="4.0169542496136038E-3"/>
  </r>
  <r>
    <x v="8"/>
    <n v="1.1000000000000001"/>
    <n v="15.53"/>
    <n v="14.33"/>
    <n v="26.1"/>
    <n v="1.8942303590654363E-2"/>
    <n v="3.5070368482222982E-3"/>
  </r>
  <r>
    <x v="8"/>
    <n v="1.3"/>
    <n v="14.33"/>
    <n v="14.33"/>
    <n v="26.1"/>
    <n v="1.6128064891568625E-2"/>
    <n v="1.0684413279694065E-2"/>
  </r>
  <r>
    <x v="8"/>
    <n v="2"/>
    <n v="13.54"/>
    <n v="14.33"/>
    <n v="26.1"/>
    <n v="1.4398830193271562E-2"/>
    <n v="1.4198196305440867E-2"/>
  </r>
  <r>
    <x v="8"/>
    <n v="3"/>
    <n v="13.35"/>
    <n v="14.33"/>
    <n v="26.1"/>
    <n v="1.3997562417610172E-2"/>
    <n v="1.342271379385631E-2"/>
  </r>
  <r>
    <x v="8"/>
    <n v="4"/>
    <n v="12.79"/>
    <n v="14.33"/>
    <n v="26.1"/>
    <n v="1.2847865170102449E-2"/>
    <n v="1.2163940449415954E-2"/>
  </r>
  <r>
    <x v="8"/>
    <n v="5"/>
    <n v="12.09"/>
    <n v="14.33"/>
    <n v="26.1"/>
    <n v="1.1480015728729457E-2"/>
    <n v="1.1394874640826357E-2"/>
  </r>
  <r>
    <x v="8"/>
    <n v="6"/>
    <n v="12"/>
    <n v="14.33"/>
    <n v="26.1"/>
    <n v="1.1309733552923255E-2"/>
    <n v="1.1262707837889832E-2"/>
  </r>
  <r>
    <x v="8"/>
    <n v="7"/>
    <n v="11.95"/>
    <n v="14.33"/>
    <n v="26.1"/>
    <n v="1.121568212285641E-2"/>
    <n v="1.0481220957346105E-2"/>
  </r>
  <r>
    <x v="8"/>
    <n v="8"/>
    <n v="11.14"/>
    <n v="14.33"/>
    <n v="26.1"/>
    <n v="9.746759791835799E-3"/>
    <n v="9.6683338582297471E-3"/>
  </r>
  <r>
    <x v="8"/>
    <n v="9"/>
    <n v="11.05"/>
    <n v="14.33"/>
    <n v="26.1"/>
    <n v="9.5899079246236953E-3"/>
    <n v="9.5379773980598555E-3"/>
  </r>
  <r>
    <x v="8"/>
    <n v="10"/>
    <n v="10.99"/>
    <n v="14.33"/>
    <n v="26.1"/>
    <n v="9.4860468714960157E-3"/>
    <n v="9.1138623898252315E-3"/>
  </r>
  <r>
    <x v="8"/>
    <n v="11"/>
    <n v="10.55"/>
    <n v="14.33"/>
    <n v="26.1"/>
    <n v="8.741677908154449E-3"/>
    <n v="8.0657446137805192E-3"/>
  </r>
  <r>
    <x v="8"/>
    <n v="12"/>
    <n v="9.6999999999999993"/>
    <n v="14.33"/>
    <n v="26.1"/>
    <n v="7.3898113194065902E-3"/>
    <n v="3.6759088416261719E-4"/>
  </r>
  <r>
    <x v="8"/>
    <n v="12.05"/>
    <n v="9.65"/>
    <n v="14.33"/>
    <n v="26.1"/>
    <n v="7.313824047097889E-3"/>
    <n v="6.6316811984945927E-3"/>
  </r>
  <r>
    <x v="8"/>
    <n v="13"/>
    <n v="9.1999999999999993"/>
    <n v="14.33"/>
    <n v="26.1"/>
    <n v="6.6476100549960008E-3"/>
    <n v="6.2282074357417633E-3"/>
  </r>
  <r>
    <x v="8"/>
    <n v="14"/>
    <n v="8.6"/>
    <n v="14.33"/>
    <n v="26.1"/>
    <n v="5.8088048164875268E-3"/>
    <n v="5.5772105330557046E-3"/>
  </r>
  <r>
    <x v="8"/>
    <n v="15"/>
    <n v="8.25"/>
    <n v="14.33"/>
    <n v="26.1"/>
    <n v="5.3456162496238824E-3"/>
    <n v="5.2175963489900987E-3"/>
  </r>
  <r>
    <x v="8"/>
    <n v="16"/>
    <n v="8.0500000000000007"/>
    <n v="14.33"/>
    <n v="26.1"/>
    <n v="5.0895764483563149E-3"/>
    <n v="4.8429614250495162E-3"/>
  </r>
  <r>
    <x v="8"/>
    <n v="17"/>
    <n v="7.65"/>
    <n v="14.33"/>
    <n v="26.1"/>
    <n v="4.5963464017427175E-3"/>
    <n v="4.4196318149782908E-3"/>
  </r>
  <r>
    <x v="8"/>
    <n v="18"/>
    <n v="7.35"/>
    <n v="14.33"/>
    <n v="26.1"/>
    <n v="4.2429172282138642E-3"/>
    <n v="5.2593893487598434E-4"/>
  </r>
  <r>
    <x v="8"/>
    <n v="18.13"/>
    <n v="7"/>
    <n v="14.33"/>
    <n v="26.1"/>
    <n v="3.8484510006474965E-3"/>
    <n v="3.0734672168967019E-3"/>
  </r>
  <r>
    <x v="8"/>
    <n v="19"/>
    <n v="6.4"/>
    <n v="14.33"/>
    <n v="26.1"/>
    <n v="3.2169908772759484E-3"/>
    <n v="2.9754809420312329E-3"/>
  </r>
  <r>
    <x v="8"/>
    <n v="20"/>
    <n v="5.9"/>
    <n v="14.33"/>
    <n v="26.1"/>
    <n v="2.7339710067865175E-3"/>
    <n v="2.3487332076400692E-3"/>
  </r>
  <r>
    <x v="8"/>
    <n v="21"/>
    <n v="5"/>
    <n v="14.33"/>
    <n v="26.1"/>
    <n v="1.9634954084936209E-3"/>
    <n v="1.7947329781335939E-3"/>
  </r>
  <r>
    <x v="8"/>
    <n v="22"/>
    <n v="4.55"/>
    <n v="14.33"/>
    <n v="26.1"/>
    <n v="1.6259705477735672E-3"/>
    <n v="1.0521517773614626E-3"/>
  </r>
  <r>
    <x v="8"/>
    <n v="22.73"/>
    <n v="4"/>
    <n v="14.33"/>
    <n v="26.1"/>
    <n v="1.2566370614359172E-3"/>
    <n v="1.411622299013014E-3"/>
  </r>
  <r>
    <x v="8"/>
    <n v="26.1"/>
    <n v="0"/>
    <n v="14.33"/>
    <n v="26.1"/>
    <n v="0"/>
    <s v=" "/>
  </r>
  <r>
    <x v="9"/>
    <n v="0.1"/>
    <n v="20.88"/>
    <n v="18.39"/>
    <n v="30.1"/>
    <n v="3.4241349304830443E-2"/>
    <n v="6.5281415695652876E-3"/>
  </r>
  <r>
    <x v="9"/>
    <n v="0.3"/>
    <n v="19.88"/>
    <n v="18.39"/>
    <n v="30.1"/>
    <n v="3.1040066390822442E-2"/>
    <n v="6.0295362579214007E-3"/>
  </r>
  <r>
    <x v="9"/>
    <n v="0.5"/>
    <n v="19.3"/>
    <n v="18.39"/>
    <n v="30.1"/>
    <n v="2.9255296188391556E-2"/>
    <n v="5.7608169887039427E-3"/>
  </r>
  <r>
    <x v="9"/>
    <n v="0.7"/>
    <n v="19"/>
    <n v="18.39"/>
    <n v="30.1"/>
    <n v="2.835287369864788E-2"/>
    <n v="5.6082463268805199E-3"/>
  </r>
  <r>
    <x v="9"/>
    <n v="0.9"/>
    <n v="18.79"/>
    <n v="18.39"/>
    <n v="30.1"/>
    <n v="2.7729589570157299E-2"/>
    <n v="5.5018217341475124E-3"/>
  </r>
  <r>
    <x v="9"/>
    <n v="1.1000000000000001"/>
    <n v="18.64"/>
    <n v="18.39"/>
    <n v="30.1"/>
    <n v="2.7288627771317808E-2"/>
    <n v="5.3850173192870419E-3"/>
  </r>
  <r>
    <x v="9"/>
    <n v="1.3"/>
    <n v="18.39"/>
    <n v="18.39"/>
    <n v="30.1"/>
    <n v="2.6561545421552622E-2"/>
    <n v="1.7743915584006818E-2"/>
  </r>
  <r>
    <x v="9"/>
    <n v="2"/>
    <n v="17.53"/>
    <n v="18.39"/>
    <n v="30.1"/>
    <n v="2.4135356247038293E-2"/>
    <n v="2.3725849644642864E-2"/>
  </r>
  <r>
    <x v="9"/>
    <n v="3"/>
    <n v="17.23"/>
    <n v="18.39"/>
    <n v="30.1"/>
    <n v="2.3316343042247435E-2"/>
    <n v="2.2702161678470625E-2"/>
  </r>
  <r>
    <x v="9"/>
    <n v="4"/>
    <n v="16.77"/>
    <n v="18.39"/>
    <n v="30.1"/>
    <n v="2.208798031469382E-2"/>
    <n v="2.113482110359468E-2"/>
  </r>
  <r>
    <x v="9"/>
    <n v="5"/>
    <n v="16.03"/>
    <n v="18.39"/>
    <n v="30.1"/>
    <n v="2.0181661892495539E-2"/>
    <n v="1.9404082367814712E-2"/>
  </r>
  <r>
    <x v="9"/>
    <n v="6"/>
    <n v="15.4"/>
    <n v="18.39"/>
    <n v="30.1"/>
    <n v="1.8626502843133885E-2"/>
    <n v="1.8326578919486483E-2"/>
  </r>
  <r>
    <x v="9"/>
    <n v="7"/>
    <n v="15.15"/>
    <n v="18.39"/>
    <n v="30.1"/>
    <n v="1.8026654995839084E-2"/>
    <n v="1.7849056836140836E-2"/>
  </r>
  <r>
    <x v="9"/>
    <n v="8"/>
    <n v="15"/>
    <n v="18.39"/>
    <n v="30.1"/>
    <n v="1.7671458676442587E-2"/>
    <n v="1.7554041651014669E-2"/>
  </r>
  <r>
    <x v="9"/>
    <n v="9"/>
    <n v="14.9"/>
    <n v="18.39"/>
    <n v="30.1"/>
    <n v="1.743662462558675E-2"/>
    <n v="1.731999299832223E-2"/>
  </r>
  <r>
    <x v="9"/>
    <n v="10"/>
    <n v="14.8"/>
    <n v="18.39"/>
    <n v="30.1"/>
    <n v="1.7203361371057709E-2"/>
    <n v="1.6733383037071489E-2"/>
  </r>
  <r>
    <x v="9"/>
    <n v="11"/>
    <n v="14.39"/>
    <n v="18.39"/>
    <n v="30.1"/>
    <n v="1.6263404703085273E-2"/>
    <n v="1.5994421540084916E-2"/>
  </r>
  <r>
    <x v="9"/>
    <n v="12"/>
    <n v="14.15"/>
    <n v="18.39"/>
    <n v="30.1"/>
    <n v="1.5725438377084559E-2"/>
    <n v="1.56036663188406E-2"/>
  </r>
  <r>
    <x v="9"/>
    <n v="13"/>
    <n v="14.04"/>
    <n v="18.39"/>
    <n v="30.1"/>
    <n v="1.5481894260596641E-2"/>
    <n v="1.457297260105086E-2"/>
  </r>
  <r>
    <x v="9"/>
    <n v="14"/>
    <n v="13.19"/>
    <n v="18.39"/>
    <n v="30.1"/>
    <n v="1.3664050941505079E-2"/>
    <n v="6.6581854412662439E-4"/>
  </r>
  <r>
    <x v="9"/>
    <n v="14.05"/>
    <n v="12.85"/>
    <n v="18.39"/>
    <n v="30.1"/>
    <n v="1.2968690823559515E-2"/>
    <n v="1.170371558252188E-2"/>
  </r>
  <r>
    <x v="9"/>
    <n v="15"/>
    <n v="12.19"/>
    <n v="18.39"/>
    <n v="30.1"/>
    <n v="1.1670710402802355E-2"/>
    <n v="1.1110407353034616E-2"/>
  </r>
  <r>
    <x v="9"/>
    <n v="16"/>
    <n v="11.59"/>
    <n v="18.39"/>
    <n v="30.1"/>
    <n v="1.0550104303266878E-2"/>
    <n v="1.0026711040188001E-2"/>
  </r>
  <r>
    <x v="9"/>
    <n v="17"/>
    <n v="11"/>
    <n v="18.39"/>
    <n v="30.1"/>
    <n v="9.5033177771091243E-3"/>
    <n v="9.2897876514354428E-3"/>
  </r>
  <r>
    <x v="9"/>
    <n v="18"/>
    <n v="10.75"/>
    <n v="18.39"/>
    <n v="30.1"/>
    <n v="9.0762575257617613E-3"/>
    <n v="8.4572695252249641E-3"/>
  </r>
  <r>
    <x v="9"/>
    <n v="19"/>
    <n v="9.99"/>
    <n v="18.39"/>
    <n v="30.1"/>
    <n v="7.8382815246881669E-3"/>
    <n v="7.3522143093247543E-3"/>
  </r>
  <r>
    <x v="9"/>
    <n v="20"/>
    <n v="9.35"/>
    <n v="18.39"/>
    <n v="30.1"/>
    <n v="6.8661470939613426E-3"/>
    <n v="6.3374759552244347E-3"/>
  </r>
  <r>
    <x v="9"/>
    <n v="21"/>
    <n v="8.6"/>
    <n v="18.39"/>
    <n v="30.1"/>
    <n v="5.8088048164875268E-3"/>
    <n v="5.4176765311155974E-3"/>
  </r>
  <r>
    <x v="9"/>
    <n v="22"/>
    <n v="8"/>
    <n v="18.39"/>
    <n v="30.1"/>
    <n v="5.0265482457436689E-3"/>
    <n v="4.6636942942540477E-3"/>
  </r>
  <r>
    <x v="9"/>
    <n v="23"/>
    <n v="7.4"/>
    <n v="18.39"/>
    <n v="30.1"/>
    <n v="4.3008403427644273E-3"/>
    <n v="3.6671811045353598E-3"/>
  </r>
  <r>
    <x v="9"/>
    <n v="23.9"/>
    <n v="7"/>
    <n v="18.39"/>
    <n v="30.1"/>
    <n v="3.8484510006474965E-3"/>
    <n v="3.7400660540987015E-4"/>
  </r>
  <r>
    <x v="9"/>
    <n v="24"/>
    <n v="6.8"/>
    <n v="18.39"/>
    <n v="30.1"/>
    <n v="3.6316811075498001E-3"/>
    <n v="3.2295572478903069E-3"/>
  </r>
  <r>
    <x v="9"/>
    <n v="25"/>
    <n v="6"/>
    <n v="18.39"/>
    <n v="30.1"/>
    <n v="2.8274333882308137E-3"/>
    <n v="2.3954643983622173E-3"/>
  </r>
  <r>
    <x v="9"/>
    <n v="26"/>
    <n v="5"/>
    <n v="18.39"/>
    <n v="30.1"/>
    <n v="1.9634954084936209E-3"/>
    <n v="1.6910604205651308E-3"/>
  </r>
  <r>
    <x v="9"/>
    <n v="27"/>
    <n v="4.25"/>
    <n v="18.39"/>
    <n v="30.1"/>
    <n v="1.4186254326366409E-3"/>
    <n v="2.0064468705543998E-4"/>
  </r>
  <r>
    <x v="9"/>
    <n v="27.15"/>
    <n v="4"/>
    <n v="18.39"/>
    <n v="30.1"/>
    <n v="1.2566370614359172E-3"/>
    <n v="1.2356931104119864E-3"/>
  </r>
  <r>
    <x v="9"/>
    <n v="30.1"/>
    <n v="0"/>
    <n v="18.39"/>
    <n v="30.1"/>
    <n v="0"/>
    <s v=" "/>
  </r>
  <r>
    <x v="10"/>
    <n v="0.1"/>
    <n v="15.95"/>
    <n v="14.65"/>
    <n v="27"/>
    <n v="1.9980725626371931E-2"/>
    <n v="3.9711694636783475E-3"/>
  </r>
  <r>
    <x v="10"/>
    <n v="0.3"/>
    <n v="15.85"/>
    <n v="14.65"/>
    <n v="27"/>
    <n v="1.9730969010411544E-2"/>
    <n v="3.8309122742606685E-3"/>
  </r>
  <r>
    <x v="10"/>
    <n v="0.5"/>
    <n v="15.38"/>
    <n v="14.65"/>
    <n v="27"/>
    <n v="1.8578153732195138E-2"/>
    <n v="3.6795691897666327E-3"/>
  </r>
  <r>
    <x v="10"/>
    <n v="0.7"/>
    <n v="15.23"/>
    <n v="14.65"/>
    <n v="27"/>
    <n v="1.8217538165471198E-2"/>
    <n v="3.560738447644601E-3"/>
  </r>
  <r>
    <x v="10"/>
    <n v="0.9"/>
    <n v="14.88"/>
    <n v="14.65"/>
    <n v="27"/>
    <n v="1.7389846310974802E-2"/>
    <n v="3.4454003711551959E-3"/>
  </r>
  <r>
    <x v="10"/>
    <n v="1.1000000000000001"/>
    <n v="14.74"/>
    <n v="14.65"/>
    <n v="27"/>
    <n v="1.7064157400577144E-2"/>
    <n v="3.392056913295402E-3"/>
  </r>
  <r>
    <x v="10"/>
    <n v="1.3"/>
    <n v="14.65"/>
    <n v="14.65"/>
    <n v="27"/>
    <n v="1.6856411732376883E-2"/>
    <n v="1.1434808995842462E-2"/>
  </r>
  <r>
    <x v="10"/>
    <n v="2"/>
    <n v="14.19"/>
    <n v="14.65"/>
    <n v="27"/>
    <n v="1.5814471112887293E-2"/>
    <n v="1.5703415812582895E-2"/>
  </r>
  <r>
    <x v="10"/>
    <n v="3"/>
    <n v="14.09"/>
    <n v="14.65"/>
    <n v="27"/>
    <n v="1.5592360512278495E-2"/>
    <n v="1.473219244372561E-2"/>
  </r>
  <r>
    <x v="10"/>
    <n v="4"/>
    <n v="13.29"/>
    <n v="14.65"/>
    <n v="27"/>
    <n v="1.3872024375172723E-2"/>
    <n v="1.3521673962444389E-2"/>
  </r>
  <r>
    <x v="10"/>
    <n v="5"/>
    <n v="12.95"/>
    <n v="14.65"/>
    <n v="27"/>
    <n v="1.3171323549716056E-2"/>
    <n v="1.2919505263576748E-2"/>
  </r>
  <r>
    <x v="10"/>
    <n v="6"/>
    <n v="12.7"/>
    <n v="14.65"/>
    <n v="27"/>
    <n v="1.2667686977437443E-2"/>
    <n v="1.2469766640261285E-2"/>
  </r>
  <r>
    <x v="10"/>
    <n v="7"/>
    <n v="12.5"/>
    <n v="14.65"/>
    <n v="27"/>
    <n v="1.2271846303085129E-2"/>
    <n v="1.2252227056963463E-2"/>
  </r>
  <r>
    <x v="10"/>
    <n v="8"/>
    <n v="12.48"/>
    <n v="14.65"/>
    <n v="27"/>
    <n v="1.2232607810841794E-2"/>
    <n v="1.1951659106822075E-2"/>
  </r>
  <r>
    <x v="10"/>
    <n v="9"/>
    <n v="12.19"/>
    <n v="14.65"/>
    <n v="27"/>
    <n v="1.1670710402802355E-2"/>
    <n v="1.0929922855085882E-2"/>
  </r>
  <r>
    <x v="10"/>
    <n v="10"/>
    <n v="11.39"/>
    <n v="14.65"/>
    <n v="27"/>
    <n v="1.0189135307369411E-2"/>
    <n v="9.8895216159965542E-3"/>
  </r>
  <r>
    <x v="10"/>
    <n v="11"/>
    <n v="11.05"/>
    <n v="14.65"/>
    <n v="27"/>
    <n v="9.5899079246236953E-3"/>
    <n v="9.2909657486805394E-3"/>
  </r>
  <r>
    <x v="10"/>
    <n v="12"/>
    <n v="10.7"/>
    <n v="14.65"/>
    <n v="27"/>
    <n v="8.9920235727373836E-3"/>
    <n v="4.2509675593886877E-3"/>
  </r>
  <r>
    <x v="10"/>
    <n v="12.5"/>
    <n v="10.1"/>
    <n v="14.65"/>
    <n v="27"/>
    <n v="8.0118466648173691E-3"/>
    <n v="3.9079939989100651E-3"/>
  </r>
  <r>
    <x v="10"/>
    <n v="13"/>
    <n v="9.85"/>
    <n v="14.65"/>
    <n v="27"/>
    <n v="7.6201293308228923E-3"/>
    <n v="7.391578465274236E-3"/>
  </r>
  <r>
    <x v="10"/>
    <n v="14"/>
    <n v="9.5500000000000007"/>
    <n v="14.65"/>
    <n v="27"/>
    <n v="7.1630275997255797E-3"/>
    <n v="6.9779681574750549E-3"/>
  </r>
  <r>
    <x v="10"/>
    <n v="15"/>
    <n v="9.3000000000000007"/>
    <n v="14.65"/>
    <n v="27"/>
    <n v="6.7929087152245301E-3"/>
    <n v="6.5000376670844391E-3"/>
  </r>
  <r>
    <x v="10"/>
    <n v="16"/>
    <n v="8.89"/>
    <n v="14.65"/>
    <n v="27"/>
    <n v="6.2071666189443481E-3"/>
    <n v="5.7763914342841153E-3"/>
  </r>
  <r>
    <x v="10"/>
    <n v="17"/>
    <n v="8.25"/>
    <n v="14.65"/>
    <n v="27"/>
    <n v="5.3456162496238824E-3"/>
    <n v="5.2812136002252912E-3"/>
  </r>
  <r>
    <x v="10"/>
    <n v="18"/>
    <n v="8.15"/>
    <n v="14.65"/>
    <n v="27"/>
    <n v="5.2168109508267009E-3"/>
    <n v="4.672530023592269E-3"/>
  </r>
  <r>
    <x v="10"/>
    <n v="19"/>
    <n v="7.25"/>
    <n v="14.65"/>
    <n v="27"/>
    <n v="4.1282490963578371E-3"/>
    <n v="1.1965050145508029E-3"/>
  </r>
  <r>
    <x v="10"/>
    <n v="19.3"/>
    <n v="7"/>
    <n v="14.65"/>
    <n v="27"/>
    <n v="3.8484510006474965E-3"/>
    <n v="2.472904657273203E-3"/>
  </r>
  <r>
    <x v="10"/>
    <n v="20"/>
    <n v="6.4"/>
    <n v="14.65"/>
    <n v="27"/>
    <n v="3.2169908772759484E-3"/>
    <n v="2.9249837671155941E-3"/>
  </r>
  <r>
    <x v="10"/>
    <n v="21"/>
    <n v="5.79"/>
    <n v="14.65"/>
    <n v="27"/>
    <n v="2.6329766569552393E-3"/>
    <n v="2.3378986399760012E-3"/>
  </r>
  <r>
    <x v="10"/>
    <n v="22"/>
    <n v="5.0999999999999996"/>
    <n v="14.65"/>
    <n v="27"/>
    <n v="2.042820622996763E-3"/>
    <n v="1.7816757336671116E-3"/>
  </r>
  <r>
    <x v="10"/>
    <n v="23"/>
    <n v="4.4000000000000004"/>
    <n v="14.65"/>
    <n v="27"/>
    <n v="1.5205308443374602E-3"/>
    <n v="4.8600438351034301E-4"/>
  </r>
  <r>
    <x v="10"/>
    <n v="23.35"/>
    <n v="4"/>
    <n v="14.65"/>
    <n v="27"/>
    <n v="1.2566370614359172E-3"/>
    <n v="1.5289084247470321E-3"/>
  </r>
  <r>
    <x v="10"/>
    <n v="27"/>
    <n v="0"/>
    <n v="14.65"/>
    <n v="27"/>
    <n v="0"/>
    <s v=" "/>
  </r>
  <r>
    <x v="11"/>
    <n v="0.1"/>
    <n v="19.079999999999998"/>
    <n v="16.489999999999998"/>
    <n v="28.4"/>
    <n v="2.8592137395145278E-2"/>
    <n v="5.4322566626209086E-3"/>
  </r>
  <r>
    <x v="11"/>
    <n v="0.3"/>
    <n v="18.100000000000001"/>
    <n v="16.489999999999998"/>
    <n v="28.4"/>
    <n v="2.5730429231063806E-2"/>
    <n v="5.0058922740463174E-3"/>
  </r>
  <r>
    <x v="11"/>
    <n v="0.5"/>
    <n v="17.600000000000001"/>
    <n v="16.489999999999998"/>
    <n v="28.4"/>
    <n v="2.4328493509399363E-2"/>
    <n v="4.7428820640785952E-3"/>
  </r>
  <r>
    <x v="11"/>
    <n v="0.7"/>
    <n v="17.149999999999999"/>
    <n v="16.489999999999998"/>
    <n v="28.4"/>
    <n v="2.3100327131386596E-2"/>
    <n v="4.4873331366631517E-3"/>
  </r>
  <r>
    <x v="11"/>
    <n v="0.9"/>
    <n v="16.649999999999999"/>
    <n v="16.489999999999998"/>
    <n v="28.4"/>
    <n v="2.1773004235244909E-2"/>
    <n v="4.312955894832997E-3"/>
  </r>
  <r>
    <x v="11"/>
    <n v="1.1000000000000001"/>
    <n v="16.489999999999998"/>
    <n v="16.489999999999998"/>
    <n v="28.4"/>
    <n v="2.1356554713085042E-2"/>
    <n v="4.2713109426170074E-3"/>
  </r>
  <r>
    <x v="11"/>
    <n v="1.3"/>
    <n v="16.489999999999998"/>
    <n v="16.489999999999998"/>
    <n v="28.4"/>
    <n v="2.1356554713085042E-2"/>
    <n v="1.4823205168298268E-2"/>
  </r>
  <r>
    <x v="11"/>
    <n v="2"/>
    <n v="16.350000000000001"/>
    <n v="16.489999999999998"/>
    <n v="28.4"/>
    <n v="2.0995460053481442E-2"/>
    <n v="1.9993291996986295E-2"/>
  </r>
  <r>
    <x v="11"/>
    <n v="3"/>
    <n v="15.55"/>
    <n v="16.489999999999998"/>
    <n v="28.4"/>
    <n v="1.8991123940491149E-2"/>
    <n v="1.8688254773731011E-2"/>
  </r>
  <r>
    <x v="11"/>
    <n v="4"/>
    <n v="15.3"/>
    <n v="16.489999999999998"/>
    <n v="28.4"/>
    <n v="1.838538560697087E-2"/>
    <n v="1.8146624565298045E-2"/>
  </r>
  <r>
    <x v="11"/>
    <n v="5"/>
    <n v="15.1"/>
    <n v="16.489999999999998"/>
    <n v="28.4"/>
    <n v="1.7907863523625219E-2"/>
    <n v="1.7555612447341464E-2"/>
  </r>
  <r>
    <x v="11"/>
    <n v="6"/>
    <n v="14.8"/>
    <n v="16.489999999999998"/>
    <n v="28.4"/>
    <n v="1.7203361371057709E-2"/>
    <n v="1.6733383037071489E-2"/>
  </r>
  <r>
    <x v="11"/>
    <n v="7"/>
    <n v="14.39"/>
    <n v="16.489999999999998"/>
    <n v="28.4"/>
    <n v="1.6263404703085273E-2"/>
    <n v="1.5448569816523691E-2"/>
  </r>
  <r>
    <x v="11"/>
    <n v="8"/>
    <n v="13.65"/>
    <n v="16.489999999999998"/>
    <n v="28.4"/>
    <n v="1.4633734929962108E-2"/>
    <n v="1.4357651767564636E-2"/>
  </r>
  <r>
    <x v="11"/>
    <n v="9"/>
    <n v="13.39"/>
    <n v="16.489999999999998"/>
    <n v="28.4"/>
    <n v="1.4081568605167164E-2"/>
    <n v="1.3831434998088345E-2"/>
  </r>
  <r>
    <x v="11"/>
    <n v="10"/>
    <n v="13.15"/>
    <n v="16.489999999999998"/>
    <n v="28.4"/>
    <n v="1.3581301391009527E-2"/>
    <n v="1.3074719575618173E-2"/>
  </r>
  <r>
    <x v="11"/>
    <n v="11"/>
    <n v="12.65"/>
    <n v="16.489999999999998"/>
    <n v="28.4"/>
    <n v="1.2568137760226817E-2"/>
    <n v="1.183573826489543E-2"/>
  </r>
  <r>
    <x v="11"/>
    <n v="12"/>
    <n v="11.89"/>
    <n v="16.489999999999998"/>
    <n v="28.4"/>
    <n v="1.1103338769564042E-2"/>
    <n v="1.1066048064765929E-2"/>
  </r>
  <r>
    <x v="11"/>
    <n v="13"/>
    <n v="11.85"/>
    <n v="16.489999999999998"/>
    <n v="28.4"/>
    <n v="1.1028757359967816E-2"/>
    <n v="2.1964641387113809E-3"/>
  </r>
  <r>
    <x v="11"/>
    <n v="13.2"/>
    <n v="11.8"/>
    <n v="16.489999999999998"/>
    <n v="28.4"/>
    <n v="1.093588402714607E-2"/>
    <n v="8.529109895230938E-3"/>
  </r>
  <r>
    <x v="11"/>
    <n v="14"/>
    <n v="11.5"/>
    <n v="16.489999999999998"/>
    <n v="28.4"/>
    <n v="1.0386890710931252E-2"/>
    <n v="9.731574118346506E-3"/>
  </r>
  <r>
    <x v="11"/>
    <n v="15"/>
    <n v="10.75"/>
    <n v="16.489999999999998"/>
    <n v="28.4"/>
    <n v="9.0762575257617613E-3"/>
    <n v="8.7855620305342802E-3"/>
  </r>
  <r>
    <x v="11"/>
    <n v="16"/>
    <n v="10.4"/>
    <n v="16.489999999999998"/>
    <n v="28.4"/>
    <n v="8.4948665353068008E-3"/>
    <n v="8.0962769673825954E-3"/>
  </r>
  <r>
    <x v="11"/>
    <n v="17"/>
    <n v="9.9"/>
    <n v="16.489999999999998"/>
    <n v="28.4"/>
    <n v="7.6976873994583908E-3"/>
    <n v="7.1726487272271953E-3"/>
  </r>
  <r>
    <x v="11"/>
    <n v="18"/>
    <n v="9.1999999999999993"/>
    <n v="16.489999999999998"/>
    <n v="28.4"/>
    <n v="6.6476100549960008E-3"/>
    <n v="6.0946897479641979E-3"/>
  </r>
  <r>
    <x v="11"/>
    <n v="19"/>
    <n v="8.4"/>
    <n v="16.489999999999998"/>
    <n v="28.4"/>
    <n v="5.541769440932395E-3"/>
    <n v="5.0690579213375567E-3"/>
  </r>
  <r>
    <x v="11"/>
    <n v="20"/>
    <n v="7.65"/>
    <n v="16.489999999999998"/>
    <n v="28.4"/>
    <n v="4.5963464017427175E-3"/>
    <n v="4.4777512790697025E-3"/>
  </r>
  <r>
    <x v="11"/>
    <n v="21"/>
    <n v="7.45"/>
    <n v="16.489999999999998"/>
    <n v="28.4"/>
    <n v="4.3591561563966876E-3"/>
    <n v="1.9698257176906059E-3"/>
  </r>
  <r>
    <x v="11"/>
    <n v="21.48"/>
    <n v="7"/>
    <n v="16.489999999999998"/>
    <n v="28.4"/>
    <n v="3.8484510006474965E-3"/>
    <n v="1.8633571426604446E-3"/>
  </r>
  <r>
    <x v="11"/>
    <n v="22"/>
    <n v="6.5"/>
    <n v="16.489999999999998"/>
    <n v="28.4"/>
    <n v="3.3183072403542191E-3"/>
    <n v="3.0965304339648646E-3"/>
  </r>
  <r>
    <x v="11"/>
    <n v="23"/>
    <n v="6.05"/>
    <n v="16.489999999999998"/>
    <n v="28.4"/>
    <n v="2.8747536275755101E-3"/>
    <n v="2.4992351307011051E-3"/>
  </r>
  <r>
    <x v="11"/>
    <n v="24"/>
    <n v="5.2"/>
    <n v="16.489999999999998"/>
    <n v="28.4"/>
    <n v="2.1237166338267002E-3"/>
    <n v="1.8049431542577607E-3"/>
  </r>
  <r>
    <x v="11"/>
    <n v="25"/>
    <n v="4.3499999999999996"/>
    <n v="16.489999999999998"/>
    <n v="28.4"/>
    <n v="1.4861696746888212E-3"/>
    <n v="5.8970344826681832E-4"/>
  </r>
  <r>
    <x v="11"/>
    <n v="25.43"/>
    <n v="4"/>
    <n v="16.489999999999998"/>
    <n v="28.4"/>
    <n v="1.2566370614359172E-3"/>
    <n v="1.2440706908215576E-3"/>
  </r>
  <r>
    <x v="11"/>
    <n v="28.4"/>
    <n v="0"/>
    <n v="16.489999999999998"/>
    <n v="28.4"/>
    <n v="0"/>
    <s v=" "/>
  </r>
  <r>
    <x v="12"/>
    <n v="0.1"/>
    <n v="14.25"/>
    <n v="13.09"/>
    <n v="25.5"/>
    <n v="1.5948491455489433E-2"/>
    <n v="3.047521588568863E-3"/>
  </r>
  <r>
    <x v="12"/>
    <n v="0.3"/>
    <n v="13.6"/>
    <n v="13.09"/>
    <n v="25.5"/>
    <n v="1.45267244301992E-2"/>
    <n v="2.8946831059717204E-3"/>
  </r>
  <r>
    <x v="12"/>
    <n v="0.5"/>
    <n v="13.55"/>
    <n v="13.09"/>
    <n v="25.5"/>
    <n v="1.4420106629518002E-2"/>
    <n v="2.8417669047128172E-3"/>
  </r>
  <r>
    <x v="12"/>
    <n v="0.7"/>
    <n v="13.35"/>
    <n v="13.09"/>
    <n v="25.5"/>
    <n v="1.3997562417610172E-2"/>
    <n v="2.7682340016647318E-3"/>
  </r>
  <r>
    <x v="12"/>
    <n v="0.9"/>
    <n v="13.2"/>
    <n v="13.09"/>
    <n v="25.5"/>
    <n v="1.3684777599037136E-2"/>
    <n v="2.726607899004667E-3"/>
  </r>
  <r>
    <x v="12"/>
    <n v="1.1000000000000001"/>
    <n v="13.15"/>
    <n v="13.09"/>
    <n v="25.5"/>
    <n v="1.3581301391009527E-2"/>
    <n v="2.7038949695173753E-3"/>
  </r>
  <r>
    <x v="12"/>
    <n v="1.3"/>
    <n v="13.09"/>
    <n v="13.09"/>
    <n v="25.5"/>
    <n v="1.3457648304164229E-2"/>
    <n v="9.0397530045252111E-3"/>
  </r>
  <r>
    <x v="12"/>
    <n v="2"/>
    <n v="12.55"/>
    <n v="13.09"/>
    <n v="25.5"/>
    <n v="1.2370217423050662E-2"/>
    <n v="1.2321031863067895E-2"/>
  </r>
  <r>
    <x v="12"/>
    <n v="3"/>
    <n v="12.5"/>
    <n v="13.09"/>
    <n v="25.5"/>
    <n v="1.2271846303085129E-2"/>
    <n v="1.1790789928004192E-2"/>
  </r>
  <r>
    <x v="12"/>
    <n v="4"/>
    <n v="12"/>
    <n v="13.09"/>
    <n v="25.5"/>
    <n v="1.1309733552923255E-2"/>
    <n v="1.1076568473164638E-2"/>
  </r>
  <r>
    <x v="12"/>
    <n v="5"/>
    <n v="11.75"/>
    <n v="13.09"/>
    <n v="25.5"/>
    <n v="1.0843403393406021E-2"/>
    <n v="1.0303834855151975E-2"/>
  </r>
  <r>
    <x v="12"/>
    <n v="6"/>
    <n v="11.15"/>
    <n v="13.09"/>
    <n v="25.5"/>
    <n v="9.7642663168979269E-3"/>
    <n v="9.5050849229767684E-3"/>
  </r>
  <r>
    <x v="12"/>
    <n v="7"/>
    <n v="10.85"/>
    <n v="13.09"/>
    <n v="25.5"/>
    <n v="9.2459035290556098E-3"/>
    <n v="8.7487464916250254E-3"/>
  </r>
  <r>
    <x v="12"/>
    <n v="8"/>
    <n v="10.25"/>
    <n v="13.09"/>
    <n v="25.5"/>
    <n v="8.2515894541944409E-3"/>
    <n v="7.9358593925086662E-3"/>
  </r>
  <r>
    <x v="12"/>
    <n v="9"/>
    <n v="9.85"/>
    <n v="13.09"/>
    <n v="25.5"/>
    <n v="7.6201293308228923E-3"/>
    <n v="7.4291794023468877E-3"/>
  </r>
  <r>
    <x v="12"/>
    <n v="10"/>
    <n v="9.6"/>
    <n v="13.09"/>
    <n v="25.5"/>
    <n v="7.238229473870884E-3"/>
    <n v="7.0155690945477075E-3"/>
  </r>
  <r>
    <x v="12"/>
    <n v="11"/>
    <n v="9.3000000000000007"/>
    <n v="13.09"/>
    <n v="25.5"/>
    <n v="6.7929087152245301E-3"/>
    <n v="5.0619186520322731E-3"/>
  </r>
  <r>
    <x v="12"/>
    <n v="11.75"/>
    <n v="9.24"/>
    <n v="13.09"/>
    <n v="25.5"/>
    <n v="6.7055410235281982E-3"/>
    <n v="1.6053852619109202E-3"/>
  </r>
  <r>
    <x v="12"/>
    <n v="12"/>
    <n v="8.84"/>
    <n v="13.09"/>
    <n v="25.5"/>
    <n v="6.1375410717591635E-3"/>
    <n v="6.0070432399198601E-3"/>
  </r>
  <r>
    <x v="12"/>
    <n v="13"/>
    <n v="8.65"/>
    <n v="13.09"/>
    <n v="25.5"/>
    <n v="5.8765454080805576E-3"/>
    <n v="5.775523569313561E-3"/>
  </r>
  <r>
    <x v="12"/>
    <n v="14"/>
    <n v="8.5"/>
    <n v="13.09"/>
    <n v="25.5"/>
    <n v="5.6745017305465635E-3"/>
    <n v="5.288085834155019E-3"/>
  </r>
  <r>
    <x v="12"/>
    <n v="15"/>
    <n v="7.9"/>
    <n v="13.09"/>
    <n v="25.5"/>
    <n v="4.9016699377634754E-3"/>
    <n v="4.749008169753096E-3"/>
  </r>
  <r>
    <x v="12"/>
    <n v="16"/>
    <n v="7.65"/>
    <n v="13.09"/>
    <n v="25.5"/>
    <n v="4.5963464017427175E-3"/>
    <n v="2.8712311168126712E-3"/>
  </r>
  <r>
    <x v="12"/>
    <n v="16.68"/>
    <n v="7"/>
    <n v="13.09"/>
    <n v="25.5"/>
    <n v="3.8484510006474965E-3"/>
    <n v="1.138544593587478E-3"/>
  </r>
  <r>
    <x v="12"/>
    <n v="17"/>
    <n v="6.45"/>
    <n v="13.09"/>
    <n v="25.5"/>
    <n v="3.2674527092742345E-3"/>
    <n v="3.1923490098993532E-3"/>
  </r>
  <r>
    <x v="12"/>
    <n v="18"/>
    <n v="6.3"/>
    <n v="13.09"/>
    <n v="25.5"/>
    <n v="3.1172453105244718E-3"/>
    <n v="2.8122162988149881E-3"/>
  </r>
  <r>
    <x v="12"/>
    <n v="19"/>
    <n v="5.65"/>
    <n v="13.09"/>
    <n v="25.5"/>
    <n v="2.5071872871055044E-3"/>
    <n v="2.2750039550511339E-3"/>
  </r>
  <r>
    <x v="12"/>
    <n v="20"/>
    <n v="5.0999999999999996"/>
    <n v="13.09"/>
    <n v="25.5"/>
    <n v="2.042820622996763E-3"/>
    <n v="1.8166259519382978E-3"/>
  </r>
  <r>
    <x v="12"/>
    <n v="21"/>
    <n v="4.5"/>
    <n v="13.09"/>
    <n v="25.5"/>
    <n v="1.5904312808798326E-3"/>
    <n v="7.8294379413683228E-4"/>
  </r>
  <r>
    <x v="12"/>
    <n v="21.55"/>
    <n v="4"/>
    <n v="13.09"/>
    <n v="25.5"/>
    <n v="1.2566370614359172E-3"/>
    <n v="1.6545721308906241E-3"/>
  </r>
  <r>
    <x v="12"/>
    <n v="25.5"/>
    <n v="0"/>
    <n v="13.09"/>
    <n v="25.5"/>
    <n v="0"/>
    <s v=" "/>
  </r>
  <r>
    <x v="13"/>
    <n v="0.1"/>
    <n v="18.5"/>
    <n v="14.7"/>
    <n v="26.4"/>
    <n v="2.6880252142277669E-2"/>
    <n v="5.0905589814587244E-3"/>
  </r>
  <r>
    <x v="13"/>
    <n v="0.3"/>
    <n v="17.489999999999998"/>
    <n v="14.7"/>
    <n v="26.4"/>
    <n v="2.4025337672309573E-2"/>
    <n v="4.4764757924523448E-3"/>
  </r>
  <r>
    <x v="13"/>
    <n v="0.5"/>
    <n v="16.25"/>
    <n v="14.7"/>
    <n v="26.4"/>
    <n v="2.0739420252213869E-2"/>
    <n v="4.097147329087298E-3"/>
  </r>
  <r>
    <x v="13"/>
    <n v="0.7"/>
    <n v="16.05"/>
    <n v="14.7"/>
    <n v="26.4"/>
    <n v="2.0232053038659117E-2"/>
    <n v="3.8955442599229728E-3"/>
  </r>
  <r>
    <x v="13"/>
    <n v="0.9"/>
    <n v="15.44"/>
    <n v="14.7"/>
    <n v="26.4"/>
    <n v="1.8723389560570593E-2"/>
    <n v="3.7180945404776066E-3"/>
  </r>
  <r>
    <x v="13"/>
    <n v="1.1000000000000001"/>
    <n v="15.33"/>
    <n v="14.7"/>
    <n v="26.4"/>
    <n v="1.8457555844205459E-2"/>
    <n v="3.5429224757060908E-3"/>
  </r>
  <r>
    <x v="13"/>
    <n v="1.3"/>
    <n v="14.7"/>
    <n v="14.7"/>
    <n v="26.4"/>
    <n v="1.6971668912855457E-2"/>
    <n v="1.167984261994726E-2"/>
  </r>
  <r>
    <x v="13"/>
    <n v="2"/>
    <n v="14.45"/>
    <n v="14.7"/>
    <n v="26.4"/>
    <n v="1.6399310001279567E-2"/>
    <n v="1.6006905443892119E-2"/>
  </r>
  <r>
    <x v="13"/>
    <n v="3"/>
    <n v="14.1"/>
    <n v="14.7"/>
    <n v="26.4"/>
    <n v="1.561450088650467E-2"/>
    <n v="1.4806031652057421E-2"/>
  </r>
  <r>
    <x v="13"/>
    <n v="4"/>
    <n v="13.35"/>
    <n v="14.7"/>
    <n v="26.4"/>
    <n v="1.3997562417610172E-2"/>
    <n v="1.3945235264973817E-2"/>
  </r>
  <r>
    <x v="13"/>
    <n v="5"/>
    <n v="13.3"/>
    <n v="14.7"/>
    <n v="26.4"/>
    <n v="1.3892908112337463E-2"/>
    <n v="1.3280297544887453E-2"/>
  </r>
  <r>
    <x v="13"/>
    <n v="6"/>
    <n v="12.7"/>
    <n v="14.7"/>
    <n v="26.4"/>
    <n v="1.2667686977437443E-2"/>
    <n v="1.2667686977437443E-2"/>
  </r>
  <r>
    <x v="13"/>
    <n v="7"/>
    <n v="12.7"/>
    <n v="14.7"/>
    <n v="26.4"/>
    <n v="1.2667686977437443E-2"/>
    <n v="1.2178776620722531E-2"/>
  </r>
  <r>
    <x v="13"/>
    <n v="8"/>
    <n v="12.2"/>
    <n v="14.7"/>
    <n v="26.4"/>
    <n v="1.1689866264007618E-2"/>
    <n v="1.1083637056635214E-2"/>
  </r>
  <r>
    <x v="13"/>
    <n v="9"/>
    <n v="11.55"/>
    <n v="14.7"/>
    <n v="26.4"/>
    <n v="1.0477407849262809E-2"/>
    <n v="1.0077149310241385E-2"/>
  </r>
  <r>
    <x v="13"/>
    <n v="10"/>
    <n v="11.1"/>
    <n v="14.7"/>
    <n v="26.4"/>
    <n v="9.6768907712199599E-3"/>
    <n v="9.3344571719786718E-3"/>
  </r>
  <r>
    <x v="13"/>
    <n v="11"/>
    <n v="10.7"/>
    <n v="14.7"/>
    <n v="26.4"/>
    <n v="8.9920235727373836E-3"/>
    <n v="8.5816530323622187E-3"/>
  </r>
  <r>
    <x v="13"/>
    <n v="12"/>
    <n v="10.199999999999999"/>
    <n v="14.7"/>
    <n v="26.4"/>
    <n v="8.171282491987052E-3"/>
    <n v="1.6262650720848357E-3"/>
  </r>
  <r>
    <x v="13"/>
    <n v="12.2"/>
    <n v="10.15"/>
    <n v="14.7"/>
    <n v="26.4"/>
    <n v="8.0913682288613637E-3"/>
    <n v="6.3094050394664532E-3"/>
  </r>
  <r>
    <x v="13"/>
    <n v="13"/>
    <n v="9.89"/>
    <n v="14.7"/>
    <n v="26.4"/>
    <n v="7.6821443698047564E-3"/>
    <n v="7.347973159242409E-3"/>
  </r>
  <r>
    <x v="13"/>
    <n v="14"/>
    <n v="9.4499999999999993"/>
    <n v="14.7"/>
    <n v="26.4"/>
    <n v="7.0138019486800617E-3"/>
    <n v="6.6525187935172359E-3"/>
  </r>
  <r>
    <x v="13"/>
    <n v="15"/>
    <n v="8.9499999999999993"/>
    <n v="14.7"/>
    <n v="26.4"/>
    <n v="6.2912356383544093E-3"/>
    <n v="6.1866795078521254E-3"/>
  </r>
  <r>
    <x v="13"/>
    <n v="16"/>
    <n v="8.8000000000000007"/>
    <n v="14.7"/>
    <n v="26.4"/>
    <n v="6.0821233773498407E-3"/>
    <n v="5.5480565532303929E-3"/>
  </r>
  <r>
    <x v="13"/>
    <n v="17"/>
    <n v="7.99"/>
    <n v="14.7"/>
    <n v="26.4"/>
    <n v="5.0139897291109443E-3"/>
    <n v="4.599688270927973E-3"/>
  </r>
  <r>
    <x v="13"/>
    <n v="18"/>
    <n v="7.3"/>
    <n v="14.7"/>
    <n v="26.4"/>
    <n v="4.1853868127450016E-3"/>
    <n v="2.0084594533481244E-3"/>
  </r>
  <r>
    <x v="13"/>
    <n v="18.5"/>
    <n v="7"/>
    <n v="14.7"/>
    <n v="26.4"/>
    <n v="3.8484510006474965E-3"/>
    <n v="1.8435258390346605E-3"/>
  </r>
  <r>
    <x v="13"/>
    <n v="19"/>
    <n v="6.7"/>
    <n v="14.7"/>
    <n v="26.4"/>
    <n v="3.5256523554911454E-3"/>
    <n v="3.1530791017294812E-3"/>
  </r>
  <r>
    <x v="13"/>
    <n v="20"/>
    <n v="5.95"/>
    <n v="14.7"/>
    <n v="26.4"/>
    <n v="2.7805058479678166E-3"/>
    <n v="2.5998642703864033E-3"/>
  </r>
  <r>
    <x v="13"/>
    <n v="21"/>
    <n v="5.55"/>
    <n v="14.7"/>
    <n v="26.4"/>
    <n v="2.41922269280499E-3"/>
    <n v="2.1143900306363553E-3"/>
  </r>
  <r>
    <x v="13"/>
    <n v="22"/>
    <n v="4.8"/>
    <n v="14.7"/>
    <n v="26.4"/>
    <n v="1.809557368467721E-3"/>
    <n v="1.5811046776894884E-3"/>
  </r>
  <r>
    <x v="13"/>
    <n v="23"/>
    <n v="4.1500000000000004"/>
    <n v="14.7"/>
    <n v="26.4"/>
    <n v="1.3526519869112557E-3"/>
    <n v="2.6092890483471638E-4"/>
  </r>
  <r>
    <x v="13"/>
    <n v="23.2"/>
    <n v="4"/>
    <n v="14.7"/>
    <n v="26.4"/>
    <n v="1.2566370614359172E-3"/>
    <n v="1.3404128655316446E-3"/>
  </r>
  <r>
    <x v="13"/>
    <n v="26.4"/>
    <n v="0"/>
    <n v="14.7"/>
    <n v="26.4"/>
    <n v="0"/>
    <s v=" "/>
  </r>
  <r>
    <x v="14"/>
    <n v="0.1"/>
    <n v="17.55"/>
    <n v="14"/>
    <n v="25.3"/>
    <n v="2.4190459782182257E-2"/>
    <n v="4.3896539524795729E-3"/>
  </r>
  <r>
    <x v="14"/>
    <n v="0.3"/>
    <n v="15.84"/>
    <n v="14"/>
    <n v="25.3"/>
    <n v="1.9706079742613479E-2"/>
    <n v="3.8211827618125E-3"/>
  </r>
  <r>
    <x v="14"/>
    <n v="0.5"/>
    <n v="15.35"/>
    <n v="14"/>
    <n v="25.3"/>
    <n v="1.8505747875511524E-2"/>
    <n v="3.4678863205732623E-3"/>
  </r>
  <r>
    <x v="14"/>
    <n v="0.7"/>
    <n v="14.35"/>
    <n v="14"/>
    <n v="25.3"/>
    <n v="1.6173115330221102E-2"/>
    <n v="3.223372237353553E-3"/>
  </r>
  <r>
    <x v="14"/>
    <n v="0.9"/>
    <n v="14.3"/>
    <n v="14"/>
    <n v="25.3"/>
    <n v="1.6060607043314419E-2"/>
    <n v="3.1786045420398989E-3"/>
  </r>
  <r>
    <x v="14"/>
    <n v="1.1000000000000001"/>
    <n v="14.15"/>
    <n v="14"/>
    <n v="25.3"/>
    <n v="1.5725438377084559E-2"/>
    <n v="3.1119242379674542E-3"/>
  </r>
  <r>
    <x v="14"/>
    <n v="1.3"/>
    <n v="14"/>
    <n v="14"/>
    <n v="25.3"/>
    <n v="1.5393804002589986E-2"/>
    <n v="1.0098008307363975E-2"/>
  </r>
  <r>
    <x v="14"/>
    <n v="2"/>
    <n v="13.09"/>
    <n v="14"/>
    <n v="25.3"/>
    <n v="1.3457648304164229E-2"/>
    <n v="1.3012893032195523E-2"/>
  </r>
  <r>
    <x v="14"/>
    <n v="3"/>
    <n v="12.65"/>
    <n v="14"/>
    <n v="25.3"/>
    <n v="1.2568137760226817E-2"/>
    <n v="1.231247495007768E-2"/>
  </r>
  <r>
    <x v="14"/>
    <n v="4"/>
    <n v="12.39"/>
    <n v="14"/>
    <n v="25.3"/>
    <n v="1.2056812139928541E-2"/>
    <n v="1.2017950638803634E-2"/>
  </r>
  <r>
    <x v="14"/>
    <n v="5"/>
    <n v="12.35"/>
    <n v="14"/>
    <n v="25.3"/>
    <n v="1.1979089137678728E-2"/>
    <n v="1.1550556264774997E-2"/>
  </r>
  <r>
    <x v="14"/>
    <n v="6"/>
    <n v="11.9"/>
    <n v="14"/>
    <n v="25.3"/>
    <n v="1.1122023391871266E-2"/>
    <n v="1.0845170539273665E-2"/>
  </r>
  <r>
    <x v="14"/>
    <n v="7"/>
    <n v="11.6"/>
    <n v="14"/>
    <n v="25.3"/>
    <n v="1.0568317686676064E-2"/>
    <n v="1.0387676109094652E-2"/>
  </r>
  <r>
    <x v="14"/>
    <n v="8"/>
    <n v="11.4"/>
    <n v="14"/>
    <n v="25.3"/>
    <n v="1.0207034531513238E-2"/>
    <n v="9.683959354690538E-3"/>
  </r>
  <r>
    <x v="14"/>
    <n v="9"/>
    <n v="10.8"/>
    <n v="14"/>
    <n v="25.3"/>
    <n v="9.1608841778678379E-3"/>
    <n v="8.5784368268831054E-3"/>
  </r>
  <r>
    <x v="14"/>
    <n v="10"/>
    <n v="10.09"/>
    <n v="14"/>
    <n v="25.3"/>
    <n v="7.9959894758983747E-3"/>
    <n v="7.808059403360634E-3"/>
  </r>
  <r>
    <x v="14"/>
    <n v="11"/>
    <n v="9.85"/>
    <n v="14"/>
    <n v="25.3"/>
    <n v="7.6201293308228923E-3"/>
    <n v="4.6842373649654146E-3"/>
  </r>
  <r>
    <x v="14"/>
    <n v="11.65"/>
    <n v="9.3000000000000007"/>
    <n v="14"/>
    <n v="25.3"/>
    <n v="6.7929087152245301E-3"/>
    <n v="2.3775180503285832E-3"/>
  </r>
  <r>
    <x v="14"/>
    <n v="12"/>
    <n v="9.3000000000000007"/>
    <n v="14"/>
    <n v="25.3"/>
    <n v="6.7929087152245301E-3"/>
    <n v="6.6842292443644088E-3"/>
  </r>
  <r>
    <x v="14"/>
    <n v="13"/>
    <n v="9.15"/>
    <n v="14"/>
    <n v="25.3"/>
    <n v="6.5755497735042866E-3"/>
    <n v="6.0851118173615663E-3"/>
  </r>
  <r>
    <x v="14"/>
    <n v="14"/>
    <n v="8.44"/>
    <n v="14"/>
    <n v="25.3"/>
    <n v="5.5946738612188468E-3"/>
    <n v="5.4701450554213646E-3"/>
  </r>
  <r>
    <x v="14"/>
    <n v="15"/>
    <n v="8.25"/>
    <n v="14"/>
    <n v="25.3"/>
    <n v="5.3456162496238824E-3"/>
    <n v="4.9410380207037721E-3"/>
  </r>
  <r>
    <x v="14"/>
    <n v="16"/>
    <n v="7.6"/>
    <n v="14"/>
    <n v="25.3"/>
    <n v="4.5364597917836608E-3"/>
    <n v="3.2701152090481565E-3"/>
  </r>
  <r>
    <x v="14"/>
    <n v="16.78"/>
    <n v="7"/>
    <n v="14"/>
    <n v="25.3"/>
    <n v="3.8484510006474965E-3"/>
    <n v="8.2281453190169841E-4"/>
  </r>
  <r>
    <x v="14"/>
    <n v="17"/>
    <n v="6.8"/>
    <n v="14"/>
    <n v="25.3"/>
    <n v="3.6316811075498001E-3"/>
    <n v="3.3993014259545802E-3"/>
  </r>
  <r>
    <x v="14"/>
    <n v="18"/>
    <n v="6.35"/>
    <n v="14"/>
    <n v="25.3"/>
    <n v="3.1669217443593607E-3"/>
    <n v="2.8370545157324328E-3"/>
  </r>
  <r>
    <x v="14"/>
    <n v="19"/>
    <n v="5.65"/>
    <n v="14"/>
    <n v="25.3"/>
    <n v="2.5071872871055044E-3"/>
    <n v="2.1964641387113891E-3"/>
  </r>
  <r>
    <x v="14"/>
    <n v="20"/>
    <n v="4.9000000000000004"/>
    <n v="14"/>
    <n v="25.3"/>
    <n v="1.8857409903172736E-3"/>
    <n v="1.6859553325030475E-3"/>
  </r>
  <r>
    <x v="14"/>
    <n v="21"/>
    <n v="4.3499999999999996"/>
    <n v="14"/>
    <n v="25.3"/>
    <n v="1.4861696746888212E-3"/>
    <n v="7.5427185243430407E-4"/>
  </r>
  <r>
    <x v="14"/>
    <n v="21.55"/>
    <n v="4"/>
    <n v="14"/>
    <n v="25.3"/>
    <n v="1.2566370614359172E-3"/>
    <n v="1.5707963267948964E-3"/>
  </r>
  <r>
    <x v="14"/>
    <n v="25.3"/>
    <n v="0"/>
    <n v="14"/>
    <n v="25.3"/>
    <n v="0"/>
    <s v=" "/>
  </r>
  <r>
    <x v="15"/>
    <n v="0.1"/>
    <n v="21.29"/>
    <n v="17.25"/>
    <n v="28.7"/>
    <n v="3.5599279167399731E-2"/>
    <n v="6.5128058850267906E-3"/>
  </r>
  <r>
    <x v="15"/>
    <n v="0.3"/>
    <n v="19.39"/>
    <n v="17.25"/>
    <n v="28.7"/>
    <n v="2.952877968286818E-2"/>
    <n v="5.6234956176210438E-3"/>
  </r>
  <r>
    <x v="15"/>
    <n v="0.5"/>
    <n v="18.440000000000001"/>
    <n v="17.25"/>
    <n v="28.7"/>
    <n v="2.6706176493342258E-2"/>
    <n v="5.2864844072998502E-3"/>
  </r>
  <r>
    <x v="15"/>
    <n v="0.7"/>
    <n v="18.25"/>
    <n v="17.25"/>
    <n v="28.7"/>
    <n v="2.6158667579656264E-2"/>
    <n v="5.1464392753862919E-3"/>
  </r>
  <r>
    <x v="15"/>
    <n v="0.9"/>
    <n v="17.95"/>
    <n v="17.25"/>
    <n v="28.7"/>
    <n v="2.5305725174206633E-2"/>
    <n v="4.9331062846516222E-3"/>
  </r>
  <r>
    <x v="15"/>
    <n v="1.1000000000000001"/>
    <n v="17.489999999999998"/>
    <n v="17.25"/>
    <n v="28.7"/>
    <n v="2.4025337672309573E-2"/>
    <n v="4.7395841771904887E-3"/>
  </r>
  <r>
    <x v="15"/>
    <n v="1.3"/>
    <n v="17.25"/>
    <n v="17.25"/>
    <n v="28.7"/>
    <n v="2.3370504099595318E-2"/>
    <n v="1.5938153652163712E-2"/>
  </r>
  <r>
    <x v="15"/>
    <n v="2"/>
    <n v="16.8"/>
    <n v="17.25"/>
    <n v="28.7"/>
    <n v="2.216707776372958E-2"/>
    <n v="2.1581268908605511E-2"/>
  </r>
  <r>
    <x v="15"/>
    <n v="3"/>
    <n v="16.350000000000001"/>
    <n v="17.25"/>
    <n v="28.7"/>
    <n v="2.0995460053481442E-2"/>
    <n v="2.0676882923453349E-2"/>
  </r>
  <r>
    <x v="15"/>
    <n v="4"/>
    <n v="16.100000000000001"/>
    <n v="17.25"/>
    <n v="28.7"/>
    <n v="2.035830579342526E-2"/>
    <n v="1.9735877748932779E-2"/>
  </r>
  <r>
    <x v="15"/>
    <n v="5"/>
    <n v="15.6"/>
    <n v="17.25"/>
    <n v="28.7"/>
    <n v="1.9113449704440299E-2"/>
    <n v="1.9052286822465722E-2"/>
  </r>
  <r>
    <x v="15"/>
    <n v="6"/>
    <n v="15.55"/>
    <n v="17.25"/>
    <n v="28.7"/>
    <n v="1.8991123940491149E-2"/>
    <n v="1.8688254773731011E-2"/>
  </r>
  <r>
    <x v="15"/>
    <n v="7"/>
    <n v="15.3"/>
    <n v="17.25"/>
    <n v="28.7"/>
    <n v="1.838538560697087E-2"/>
    <n v="1.77363521996933E-2"/>
  </r>
  <r>
    <x v="15"/>
    <n v="8"/>
    <n v="14.75"/>
    <n v="17.25"/>
    <n v="28.7"/>
    <n v="1.7087318792415734E-2"/>
    <n v="1.6517905123952584E-2"/>
  </r>
  <r>
    <x v="15"/>
    <n v="9"/>
    <n v="14.25"/>
    <n v="17.25"/>
    <n v="28.7"/>
    <n v="1.5948491455489433E-2"/>
    <n v="1.5131186491703964E-2"/>
  </r>
  <r>
    <x v="15"/>
    <n v="10"/>
    <n v="13.5"/>
    <n v="17.25"/>
    <n v="28.7"/>
    <n v="1.4313881527918494E-2"/>
    <n v="1.4103394820127978E-2"/>
  </r>
  <r>
    <x v="15"/>
    <n v="11"/>
    <n v="13.3"/>
    <n v="17.25"/>
    <n v="28.7"/>
    <n v="1.3892908112337463E-2"/>
    <n v="1.323052293628214E-2"/>
  </r>
  <r>
    <x v="15"/>
    <n v="12"/>
    <n v="12.65"/>
    <n v="17.25"/>
    <n v="28.7"/>
    <n v="1.2568137760226817E-2"/>
    <n v="1.2469177591638739E-2"/>
  </r>
  <r>
    <x v="15"/>
    <n v="13"/>
    <n v="12.55"/>
    <n v="17.25"/>
    <n v="28.7"/>
    <n v="1.2370217423050662E-2"/>
    <n v="4.2441885914908609E-3"/>
  </r>
  <r>
    <x v="15"/>
    <n v="13.35"/>
    <n v="12.3"/>
    <n v="17.25"/>
    <n v="28.7"/>
    <n v="1.1882288814039996E-2"/>
    <n v="7.3261204370935829E-3"/>
  </r>
  <r>
    <x v="15"/>
    <n v="14"/>
    <n v="11.65"/>
    <n v="17.25"/>
    <n v="28.7"/>
    <n v="1.0659620223171016E-2"/>
    <n v="1.0211943270034472E-2"/>
  </r>
  <r>
    <x v="15"/>
    <n v="15"/>
    <n v="11.15"/>
    <n v="17.25"/>
    <n v="28.7"/>
    <n v="9.7642663168979269E-3"/>
    <n v="9.6337920470035247E-3"/>
  </r>
  <r>
    <x v="15"/>
    <n v="16"/>
    <n v="11"/>
    <n v="17.25"/>
    <n v="28.7"/>
    <n v="9.5033177771091243E-3"/>
    <n v="8.8774536156517835E-3"/>
  </r>
  <r>
    <x v="15"/>
    <n v="17"/>
    <n v="10.25"/>
    <n v="17.25"/>
    <n v="28.7"/>
    <n v="8.2515894541944409E-3"/>
    <n v="7.4858262448819291E-3"/>
  </r>
  <r>
    <x v="15"/>
    <n v="18"/>
    <n v="9.25"/>
    <n v="17.25"/>
    <n v="28.7"/>
    <n v="6.7200630355694173E-3"/>
    <n v="6.332370867162351E-3"/>
  </r>
  <r>
    <x v="15"/>
    <n v="19"/>
    <n v="8.6999999999999993"/>
    <n v="17.25"/>
    <n v="28.7"/>
    <n v="5.9446786987552847E-3"/>
    <n v="5.6776433232001537E-3"/>
  </r>
  <r>
    <x v="15"/>
    <n v="20"/>
    <n v="8.3000000000000007"/>
    <n v="17.25"/>
    <n v="28.7"/>
    <n v="5.4106079476450228E-3"/>
    <n v="5.0336168292142471E-3"/>
  </r>
  <r>
    <x v="15"/>
    <n v="21"/>
    <n v="7.7"/>
    <n v="17.25"/>
    <n v="28.7"/>
    <n v="4.6566257107834713E-3"/>
    <n v="2.5515230134292967E-3"/>
  </r>
  <r>
    <x v="15"/>
    <n v="21.6"/>
    <n v="7"/>
    <n v="17.25"/>
    <n v="28.7"/>
    <n v="3.8484510006474965E-3"/>
    <n v="1.4853842765254188E-3"/>
  </r>
  <r>
    <x v="15"/>
    <n v="22"/>
    <n v="6.75"/>
    <n v="17.25"/>
    <n v="28.7"/>
    <n v="3.5784703819796235E-3"/>
    <n v="3.1748189228923223E-3"/>
  </r>
  <r>
    <x v="15"/>
    <n v="23"/>
    <n v="5.94"/>
    <n v="17.25"/>
    <n v="28.7"/>
    <n v="2.771167463805021E-3"/>
    <n v="2.4474420488158604E-3"/>
  </r>
  <r>
    <x v="15"/>
    <n v="24"/>
    <n v="5.2"/>
    <n v="17.25"/>
    <n v="28.7"/>
    <n v="2.1237166338267002E-3"/>
    <n v="1.8049431542577607E-3"/>
  </r>
  <r>
    <x v="15"/>
    <n v="25"/>
    <n v="4.3499999999999996"/>
    <n v="17.25"/>
    <n v="28.7"/>
    <n v="1.4861696746888212E-3"/>
    <n v="2.7428067361247289E-4"/>
  </r>
  <r>
    <x v="15"/>
    <n v="25.2"/>
    <n v="4"/>
    <n v="17.25"/>
    <n v="28.7"/>
    <n v="1.2566370614359172E-3"/>
    <n v="1.4660765716752366E-3"/>
  </r>
  <r>
    <x v="15"/>
    <n v="28.7"/>
    <n v="0"/>
    <n v="17.25"/>
    <n v="28.7"/>
    <n v="0"/>
    <s v=" "/>
  </r>
  <r>
    <x v="16"/>
    <n v="0.1"/>
    <n v="15.09"/>
    <n v="12.8"/>
    <n v="24.5"/>
    <n v="1.7884152353072249E-2"/>
    <n v="3.5555611029514833E-3"/>
  </r>
  <r>
    <x v="16"/>
    <n v="0.3"/>
    <n v="15"/>
    <n v="12.8"/>
    <n v="24.5"/>
    <n v="1.7671458676442587E-2"/>
    <n v="3.3844574006663686E-3"/>
  </r>
  <r>
    <x v="16"/>
    <n v="0.5"/>
    <n v="14.35"/>
    <n v="12.8"/>
    <n v="24.5"/>
    <n v="1.6173115330221102E-2"/>
    <n v="3.1457159939476285E-3"/>
  </r>
  <r>
    <x v="16"/>
    <n v="0.7"/>
    <n v="13.95"/>
    <n v="12.8"/>
    <n v="24.5"/>
    <n v="1.5284044609255193E-2"/>
    <n v="2.8353855446352143E-3"/>
  </r>
  <r>
    <x v="16"/>
    <n v="0.9"/>
    <n v="12.9"/>
    <n v="12.8"/>
    <n v="24.5"/>
    <n v="1.3069810837096938E-2"/>
    <n v="2.603850166065646E-3"/>
  </r>
  <r>
    <x v="16"/>
    <n v="1.1000000000000001"/>
    <n v="12.85"/>
    <n v="12.8"/>
    <n v="24.5"/>
    <n v="1.2968690823559515E-2"/>
    <n v="2.5836654332663301E-3"/>
  </r>
  <r>
    <x v="16"/>
    <n v="1.3"/>
    <n v="12.8"/>
    <n v="12.8"/>
    <n v="24.5"/>
    <n v="1.2867963509103793E-2"/>
    <n v="8.6964684263738812E-3"/>
  </r>
  <r>
    <x v="16"/>
    <n v="2"/>
    <n v="12.35"/>
    <n v="12.8"/>
    <n v="24.5"/>
    <n v="1.1979089137678728E-2"/>
    <n v="1.1365202298213199E-2"/>
  </r>
  <r>
    <x v="16"/>
    <n v="3"/>
    <n v="11.7"/>
    <n v="12.8"/>
    <n v="24.5"/>
    <n v="1.0751315458747667E-2"/>
    <n v="1.0470225383058539E-2"/>
  </r>
  <r>
    <x v="16"/>
    <n v="4"/>
    <n v="11.39"/>
    <n v="12.8"/>
    <n v="24.5"/>
    <n v="1.0189135307369411E-2"/>
    <n v="1.0055833604086779E-2"/>
  </r>
  <r>
    <x v="16"/>
    <n v="5"/>
    <n v="11.24"/>
    <n v="12.8"/>
    <n v="24.5"/>
    <n v="9.9225319008041466E-3"/>
    <n v="9.8346458463199719E-3"/>
  </r>
  <r>
    <x v="16"/>
    <n v="6"/>
    <n v="11.14"/>
    <n v="12.8"/>
    <n v="24.5"/>
    <n v="9.746759791835799E-3"/>
    <n v="9.3191104918658868E-3"/>
  </r>
  <r>
    <x v="16"/>
    <n v="7"/>
    <n v="10.64"/>
    <n v="12.8"/>
    <n v="24.5"/>
    <n v="8.8914611918959763E-3"/>
    <n v="8.4516539283566727E-3"/>
  </r>
  <r>
    <x v="16"/>
    <n v="8"/>
    <n v="10.1"/>
    <n v="12.8"/>
    <n v="24.5"/>
    <n v="8.0118466648173691E-3"/>
    <n v="7.7774053130432313E-3"/>
  </r>
  <r>
    <x v="16"/>
    <n v="9"/>
    <n v="9.8000000000000007"/>
    <n v="12.8"/>
    <n v="24.5"/>
    <n v="7.5429639612690945E-3"/>
    <n v="7.1315134984192563E-3"/>
  </r>
  <r>
    <x v="16"/>
    <n v="10"/>
    <n v="9.25"/>
    <n v="12.8"/>
    <n v="24.5"/>
    <n v="6.7200630355694173E-3"/>
    <n v="6.4357489004195408E-3"/>
  </r>
  <r>
    <x v="16"/>
    <n v="11"/>
    <n v="8.85"/>
    <n v="12.8"/>
    <n v="24.5"/>
    <n v="6.1514347652696635E-3"/>
    <n v="1.5034975216687775E-3"/>
  </r>
  <r>
    <x v="16"/>
    <n v="11.25"/>
    <n v="8.65"/>
    <n v="12.8"/>
    <n v="24.5"/>
    <n v="5.8765454080805576E-3"/>
    <n v="4.2326825083970924E-3"/>
  </r>
  <r>
    <x v="16"/>
    <n v="12"/>
    <n v="8.3000000000000007"/>
    <n v="12.8"/>
    <n v="24.5"/>
    <n v="5.4106079476450228E-3"/>
    <n v="5.3137094492358618E-3"/>
  </r>
  <r>
    <x v="16"/>
    <n v="13"/>
    <n v="8.15"/>
    <n v="12.8"/>
    <n v="24.5"/>
    <n v="5.2168109508267009E-3"/>
    <n v="4.8468884158665033E-3"/>
  </r>
  <r>
    <x v="16"/>
    <n v="14"/>
    <n v="7.55"/>
    <n v="12.8"/>
    <n v="24.5"/>
    <n v="4.4769658809063048E-3"/>
    <n v="2.9138959085438275E-3"/>
  </r>
  <r>
    <x v="16"/>
    <n v="14.7"/>
    <n v="7"/>
    <n v="12.8"/>
    <n v="24.5"/>
    <n v="3.8484510006474965E-3"/>
    <n v="1.1140382073940708E-3"/>
  </r>
  <r>
    <x v="16"/>
    <n v="15"/>
    <n v="6.75"/>
    <n v="12.8"/>
    <n v="24.5"/>
    <n v="3.5784703819796235E-3"/>
    <n v="3.3232159788754529E-3"/>
  </r>
  <r>
    <x v="16"/>
    <n v="16"/>
    <n v="6.25"/>
    <n v="12.8"/>
    <n v="24.5"/>
    <n v="3.0679615757712823E-3"/>
    <n v="2.7875744314383934E-3"/>
  </r>
  <r>
    <x v="16"/>
    <n v="17"/>
    <n v="5.65"/>
    <n v="12.8"/>
    <n v="24.5"/>
    <n v="2.5071872871055044E-3"/>
    <n v="2.2353413477995627E-3"/>
  </r>
  <r>
    <x v="16"/>
    <n v="18"/>
    <n v="5"/>
    <n v="12.8"/>
    <n v="24.5"/>
    <n v="1.9634954084936209E-3"/>
    <n v="1.8677750073295566E-3"/>
  </r>
  <r>
    <x v="16"/>
    <n v="19"/>
    <n v="4.75"/>
    <n v="12.8"/>
    <n v="24.5"/>
    <n v="1.7720546061654925E-3"/>
    <n v="1.562353296538374E-3"/>
  </r>
  <r>
    <x v="16"/>
    <n v="20"/>
    <n v="4.1500000000000004"/>
    <n v="12.8"/>
    <n v="24.5"/>
    <n v="1.3526519869112557E-3"/>
    <n v="1.0437156193388701E-3"/>
  </r>
  <r>
    <x v="16"/>
    <n v="20.8"/>
    <n v="4"/>
    <n v="12.8"/>
    <n v="24.5"/>
    <n v="1.2566370614359172E-3"/>
    <n v="1.5498523757709643E-3"/>
  </r>
  <r>
    <x v="16"/>
    <n v="24.5"/>
    <n v="0"/>
    <n v="12.8"/>
    <n v="24.5"/>
    <n v="0"/>
    <s v=" "/>
  </r>
  <r>
    <x v="17"/>
    <n v="0.1"/>
    <n v="18.79"/>
    <n v="15.55"/>
    <n v="28"/>
    <n v="2.7729589570157299E-2"/>
    <n v="4.9975906154592041E-3"/>
  </r>
  <r>
    <x v="17"/>
    <n v="0.3"/>
    <n v="16.829999999999998"/>
    <n v="15.55"/>
    <n v="28"/>
    <n v="2.2246316584434742E-2"/>
    <n v="4.3940930228990958E-3"/>
  </r>
  <r>
    <x v="17"/>
    <n v="0.5"/>
    <n v="16.62"/>
    <n v="15.55"/>
    <n v="28"/>
    <n v="2.1694613644556215E-2"/>
    <n v="4.2715764071962377E-3"/>
  </r>
  <r>
    <x v="17"/>
    <n v="0.7"/>
    <n v="16.36"/>
    <n v="15.55"/>
    <n v="28"/>
    <n v="2.1021150427406165E-2"/>
    <n v="4.2042300854812347E-3"/>
  </r>
  <r>
    <x v="17"/>
    <n v="0.9"/>
    <n v="16.36"/>
    <n v="15.55"/>
    <n v="28"/>
    <n v="2.1021150427406165E-2"/>
    <n v="4.1328907995035174E-3"/>
  </r>
  <r>
    <x v="17"/>
    <n v="1.1000000000000001"/>
    <n v="16.079999999999998"/>
    <n v="15.55"/>
    <n v="28"/>
    <n v="2.0307757567628992E-2"/>
    <n v="3.9298881508120125E-3"/>
  </r>
  <r>
    <x v="17"/>
    <n v="1.3"/>
    <n v="15.55"/>
    <n v="15.55"/>
    <n v="28"/>
    <n v="1.8991123940491149E-2"/>
    <n v="1.2749711998127265E-2"/>
  </r>
  <r>
    <x v="17"/>
    <n v="2"/>
    <n v="14.9"/>
    <n v="15.55"/>
    <n v="28"/>
    <n v="1.743662462558675E-2"/>
    <n v="1.6906622236962883E-2"/>
  </r>
  <r>
    <x v="17"/>
    <n v="3"/>
    <n v="14.44"/>
    <n v="15.55"/>
    <n v="28"/>
    <n v="1.6376619848339016E-2"/>
    <n v="1.6106694207542582E-2"/>
  </r>
  <r>
    <x v="17"/>
    <n v="4"/>
    <n v="14.2"/>
    <n v="15.55"/>
    <n v="28"/>
    <n v="1.5836768566746148E-2"/>
    <n v="1.5725634726625408E-2"/>
  </r>
  <r>
    <x v="17"/>
    <n v="5"/>
    <n v="14.1"/>
    <n v="15.55"/>
    <n v="28"/>
    <n v="1.561450088650467E-2"/>
    <n v="1.4964191207211583E-2"/>
  </r>
  <r>
    <x v="17"/>
    <n v="6"/>
    <n v="13.5"/>
    <n v="15.55"/>
    <n v="28"/>
    <n v="1.4313881527918494E-2"/>
    <n v="1.3947591459464011E-2"/>
  </r>
  <r>
    <x v="17"/>
    <n v="7"/>
    <n v="13.15"/>
    <n v="15.55"/>
    <n v="28"/>
    <n v="1.3581301391009527E-2"/>
    <n v="1.3074719575618173E-2"/>
  </r>
  <r>
    <x v="17"/>
    <n v="8"/>
    <n v="12.65"/>
    <n v="15.55"/>
    <n v="28"/>
    <n v="1.2568137760226817E-2"/>
    <n v="1.2273613448952773E-2"/>
  </r>
  <r>
    <x v="17"/>
    <n v="9"/>
    <n v="12.35"/>
    <n v="15.55"/>
    <n v="28"/>
    <n v="1.1979089137678728E-2"/>
    <n v="1.1930688975859362E-2"/>
  </r>
  <r>
    <x v="17"/>
    <n v="10"/>
    <n v="12.3"/>
    <n v="15.55"/>
    <n v="28"/>
    <n v="1.1882288814039996E-2"/>
    <n v="1.1502156102955631E-2"/>
  </r>
  <r>
    <x v="17"/>
    <n v="11"/>
    <n v="11.9"/>
    <n v="15.55"/>
    <n v="28"/>
    <n v="1.1122023391871266E-2"/>
    <n v="1.0709394831776332E-2"/>
  </r>
  <r>
    <x v="17"/>
    <n v="12"/>
    <n v="11.45"/>
    <n v="15.55"/>
    <n v="28"/>
    <n v="1.0296766271681397E-2"/>
    <n v="1.0287777389701311E-2"/>
  </r>
  <r>
    <x v="17"/>
    <n v="13"/>
    <n v="11.44"/>
    <n v="15.55"/>
    <n v="28"/>
    <n v="1.0278788507721227E-2"/>
    <n v="9.677523016741494E-3"/>
  </r>
  <r>
    <x v="17"/>
    <n v="14"/>
    <n v="10.75"/>
    <n v="15.55"/>
    <n v="28"/>
    <n v="9.0762575257617613E-3"/>
    <n v="8.6639234899781002E-3"/>
  </r>
  <r>
    <x v="17"/>
    <n v="15"/>
    <n v="10.25"/>
    <n v="15.55"/>
    <n v="28"/>
    <n v="8.2515894541944409E-3"/>
    <n v="7.6326957014372513E-3"/>
  </r>
  <r>
    <x v="17"/>
    <n v="16"/>
    <n v="9.4499999999999993"/>
    <n v="15.55"/>
    <n v="28"/>
    <n v="7.0138019486800617E-3"/>
    <n v="6.7232046282230066E-3"/>
  </r>
  <r>
    <x v="17"/>
    <n v="17"/>
    <n v="9.0500000000000007"/>
    <n v="15.55"/>
    <n v="28"/>
    <n v="6.4326073077659515E-3"/>
    <n v="6.2229059981388328E-3"/>
  </r>
  <r>
    <x v="17"/>
    <n v="18"/>
    <n v="8.75"/>
    <n v="15.55"/>
    <n v="28"/>
    <n v="6.0132046885117132E-3"/>
    <n v="5.395783557310894E-3"/>
  </r>
  <r>
    <x v="17"/>
    <n v="19"/>
    <n v="7.8"/>
    <n v="15.55"/>
    <n v="28"/>
    <n v="4.7783624261100747E-3"/>
    <n v="3.4507253707030312E-3"/>
  </r>
  <r>
    <x v="17"/>
    <n v="19.8"/>
    <n v="7"/>
    <n v="15.55"/>
    <n v="28"/>
    <n v="3.8484510006474965E-3"/>
    <n v="7.4801321081972708E-4"/>
  </r>
  <r>
    <x v="17"/>
    <n v="20"/>
    <n v="6.8"/>
    <n v="15.55"/>
    <n v="28"/>
    <n v="3.6316811075498001E-3"/>
    <n v="3.3498213416605412E-3"/>
  </r>
  <r>
    <x v="17"/>
    <n v="21"/>
    <n v="6.25"/>
    <n v="15.55"/>
    <n v="28"/>
    <n v="3.0679615757712823E-3"/>
    <n v="2.7654851080928401E-3"/>
  </r>
  <r>
    <x v="17"/>
    <n v="22"/>
    <n v="5.6"/>
    <n v="15.55"/>
    <n v="28"/>
    <n v="2.4630086404143973E-3"/>
    <n v="2.27304045964264E-3"/>
  </r>
  <r>
    <x v="17"/>
    <n v="23"/>
    <n v="5.15"/>
    <n v="15.55"/>
    <n v="28"/>
    <n v="2.0830722788708826E-3"/>
    <n v="1.6698546701533999E-3"/>
  </r>
  <r>
    <x v="17"/>
    <n v="24"/>
    <n v="4"/>
    <n v="15.55"/>
    <n v="28"/>
    <n v="1.2566370614359172E-3"/>
    <n v="1.6755160819145562E-3"/>
  </r>
  <r>
    <x v="17"/>
    <n v="28"/>
    <n v="0"/>
    <n v="15.55"/>
    <n v="28"/>
    <n v="0"/>
    <s v=" "/>
  </r>
  <r>
    <x v="18"/>
    <n v="0.1"/>
    <n v="20.149999999999999"/>
    <n v="15.22"/>
    <n v="28.2"/>
    <n v="3.188893257980404E-2"/>
    <n v="5.566764737482517E-3"/>
  </r>
  <r>
    <x v="18"/>
    <n v="0.3"/>
    <n v="17.399999999999999"/>
    <n v="15.22"/>
    <n v="28.2"/>
    <n v="2.3778714795021139E-2"/>
    <n v="4.5945792558750717E-3"/>
  </r>
  <r>
    <x v="18"/>
    <n v="0.5"/>
    <n v="16.8"/>
    <n v="15.22"/>
    <n v="28.2"/>
    <n v="2.216707776372958E-2"/>
    <n v="4.2779067163932205E-3"/>
  </r>
  <r>
    <x v="18"/>
    <n v="0.7"/>
    <n v="16.2"/>
    <n v="15.22"/>
    <n v="28.2"/>
    <n v="2.0611989400202632E-2"/>
    <n v="4.0193858423274815E-3"/>
  </r>
  <r>
    <x v="18"/>
    <n v="0.9"/>
    <n v="15.79"/>
    <n v="15.22"/>
    <n v="28.2"/>
    <n v="1.9581869023072174E-2"/>
    <n v="3.8426720409612193E-3"/>
  </r>
  <r>
    <x v="18"/>
    <n v="1.1000000000000001"/>
    <n v="15.49"/>
    <n v="15.22"/>
    <n v="28.2"/>
    <n v="1.8844851386540008E-2"/>
    <n v="3.7038474177935742E-3"/>
  </r>
  <r>
    <x v="18"/>
    <n v="1.3"/>
    <n v="15.22"/>
    <n v="15.22"/>
    <n v="28.2"/>
    <n v="1.8193622791395744E-2"/>
    <n v="1.214731671188948E-2"/>
  </r>
  <r>
    <x v="18"/>
    <n v="2"/>
    <n v="14.5"/>
    <n v="15.22"/>
    <n v="28.2"/>
    <n v="1.6512996385431349E-2"/>
    <n v="1.6286801714372884E-2"/>
  </r>
  <r>
    <x v="18"/>
    <n v="3"/>
    <n v="14.3"/>
    <n v="15.22"/>
    <n v="28.2"/>
    <n v="1.6060607043314419E-2"/>
    <n v="1.6004549249401926E-2"/>
  </r>
  <r>
    <x v="18"/>
    <n v="4"/>
    <n v="14.25"/>
    <n v="15.22"/>
    <n v="28.2"/>
    <n v="1.5948491455489433E-2"/>
    <n v="1.5881481284188363E-2"/>
  </r>
  <r>
    <x v="18"/>
    <n v="5"/>
    <n v="14.19"/>
    <n v="15.22"/>
    <n v="28.2"/>
    <n v="1.5814471112887293E-2"/>
    <n v="1.5814471112887293E-2"/>
  </r>
  <r>
    <x v="18"/>
    <n v="6"/>
    <n v="14.19"/>
    <n v="15.22"/>
    <n v="28.2"/>
    <n v="1.5814471112887293E-2"/>
    <n v="1.5224103021424702E-2"/>
  </r>
  <r>
    <x v="18"/>
    <n v="7"/>
    <n v="13.65"/>
    <n v="15.22"/>
    <n v="28.2"/>
    <n v="1.4633734929962108E-2"/>
    <n v="1.4107518160485819E-2"/>
  </r>
  <r>
    <x v="18"/>
    <n v="8"/>
    <n v="13.15"/>
    <n v="15.22"/>
    <n v="28.2"/>
    <n v="1.3581301391009527E-2"/>
    <n v="1.3174465142369647E-2"/>
  </r>
  <r>
    <x v="18"/>
    <n v="9"/>
    <n v="12.75"/>
    <n v="15.22"/>
    <n v="28.2"/>
    <n v="1.2767628893729769E-2"/>
    <n v="1.2228747578868694E-2"/>
  </r>
  <r>
    <x v="18"/>
    <n v="10"/>
    <n v="12.2"/>
    <n v="15.22"/>
    <n v="28.2"/>
    <n v="1.1689866264007618E-2"/>
    <n v="1.1312875145576844E-2"/>
  </r>
  <r>
    <x v="18"/>
    <n v="11"/>
    <n v="11.8"/>
    <n v="15.22"/>
    <n v="28.2"/>
    <n v="1.093588402714607E-2"/>
    <n v="1.084359974294687E-2"/>
  </r>
  <r>
    <x v="18"/>
    <n v="12"/>
    <n v="11.7"/>
    <n v="15.22"/>
    <n v="28.2"/>
    <n v="1.0751315458747667E-2"/>
    <n v="1.0161936968970955E-2"/>
  </r>
  <r>
    <x v="18"/>
    <n v="13"/>
    <n v="11.04"/>
    <n v="15.22"/>
    <n v="28.2"/>
    <n v="9.5725584791942417E-3"/>
    <n v="9.5379381281516487E-4"/>
  </r>
  <r>
    <x v="18"/>
    <n v="13.1"/>
    <n v="11"/>
    <n v="15.22"/>
    <n v="28.2"/>
    <n v="9.5033177771091243E-3"/>
    <n v="8.3229036074309315E-3"/>
  </r>
  <r>
    <x v="18"/>
    <n v="14"/>
    <n v="10.7"/>
    <n v="15.22"/>
    <n v="28.2"/>
    <n v="8.9920235727373836E-3"/>
    <n v="8.5816530323622187E-3"/>
  </r>
  <r>
    <x v="18"/>
    <n v="15"/>
    <n v="10.199999999999999"/>
    <n v="15.22"/>
    <n v="28.2"/>
    <n v="8.171282491987052E-3"/>
    <n v="8.1313253604242079E-3"/>
  </r>
  <r>
    <x v="18"/>
    <n v="16"/>
    <n v="10.15"/>
    <n v="15.22"/>
    <n v="28.2"/>
    <n v="8.0913682288613637E-3"/>
    <n v="7.7405897741339765E-3"/>
  </r>
  <r>
    <x v="18"/>
    <n v="17"/>
    <n v="9.6999999999999993"/>
    <n v="15.22"/>
    <n v="28.2"/>
    <n v="7.3898113194065902E-3"/>
    <n v="6.5321565249765769E-3"/>
  </r>
  <r>
    <x v="18"/>
    <n v="18"/>
    <n v="8.5"/>
    <n v="15.22"/>
    <n v="28.2"/>
    <n v="5.6745017305465635E-3"/>
    <n v="5.6081355857394797E-3"/>
  </r>
  <r>
    <x v="18"/>
    <n v="19"/>
    <n v="8.4"/>
    <n v="15.22"/>
    <n v="28.2"/>
    <n v="5.541769440932395E-3"/>
    <n v="5.0690579213375567E-3"/>
  </r>
  <r>
    <x v="18"/>
    <n v="20"/>
    <n v="7.65"/>
    <n v="15.22"/>
    <n v="28.2"/>
    <n v="4.5963464017427175E-3"/>
    <n v="2.9556790908365719E-3"/>
  </r>
  <r>
    <x v="18"/>
    <n v="20.7"/>
    <n v="7"/>
    <n v="15.22"/>
    <n v="28.2"/>
    <n v="3.8484510006474965E-3"/>
    <n v="1.1061155034207989E-3"/>
  </r>
  <r>
    <x v="18"/>
    <n v="21"/>
    <n v="6.7"/>
    <n v="15.22"/>
    <n v="28.2"/>
    <n v="3.5256523554911454E-3"/>
    <n v="3.3214488330078088E-3"/>
  </r>
  <r>
    <x v="18"/>
    <n v="22"/>
    <n v="6.3"/>
    <n v="15.22"/>
    <n v="28.2"/>
    <n v="3.1172453105244718E-3"/>
    <n v="2.6826256018544089E-3"/>
  </r>
  <r>
    <x v="18"/>
    <n v="23"/>
    <n v="5.35"/>
    <n v="15.22"/>
    <n v="28.2"/>
    <n v="2.2480058931843459E-3"/>
    <n v="2.0100302496749191E-3"/>
  </r>
  <r>
    <x v="18"/>
    <n v="24"/>
    <n v="4.75"/>
    <n v="15.22"/>
    <n v="28.2"/>
    <n v="1.7720546061654925E-3"/>
    <n v="1.514345833800705E-3"/>
  </r>
  <r>
    <x v="18"/>
    <n v="25"/>
    <n v="4"/>
    <n v="15.22"/>
    <n v="28.2"/>
    <n v="1.2566370614359172E-3"/>
    <n v="1.3404128655316446E-3"/>
  </r>
  <r>
    <x v="18"/>
    <n v="28.2"/>
    <n v="0"/>
    <n v="15.22"/>
    <n v="28.2"/>
    <n v="0"/>
    <s v=" "/>
  </r>
  <r>
    <x v="19"/>
    <n v="0.1"/>
    <n v="15.6"/>
    <n v="14.05"/>
    <n v="27.3"/>
    <n v="1.9113449704440299E-2"/>
    <n v="3.7739952547574183E-3"/>
  </r>
  <r>
    <x v="19"/>
    <n v="0.3"/>
    <n v="15.4"/>
    <n v="14.05"/>
    <n v="27.3"/>
    <n v="1.8626502843133885E-2"/>
    <n v="3.6772342010268529E-3"/>
  </r>
  <r>
    <x v="19"/>
    <n v="0.5"/>
    <n v="15.2"/>
    <n v="14.05"/>
    <n v="27.3"/>
    <n v="1.8145839167134643E-2"/>
    <n v="3.5559066781433771E-3"/>
  </r>
  <r>
    <x v="19"/>
    <n v="0.7"/>
    <n v="14.89"/>
    <n v="14.05"/>
    <n v="27.3"/>
    <n v="1.7413227614299139E-2"/>
    <n v="3.4733024263080528E-3"/>
  </r>
  <r>
    <x v="19"/>
    <n v="0.9"/>
    <n v="14.85"/>
    <n v="14.05"/>
    <n v="27.3"/>
    <n v="1.7319796648781378E-2"/>
    <n v="3.3832793034212741E-3"/>
  </r>
  <r>
    <x v="19"/>
    <n v="1.1000000000000001"/>
    <n v="14.5"/>
    <n v="14.05"/>
    <n v="27.3"/>
    <n v="1.6512996385431349E-2"/>
    <n v="3.2016952480437822E-3"/>
  </r>
  <r>
    <x v="19"/>
    <n v="1.3"/>
    <n v="14.05"/>
    <n v="14.05"/>
    <n v="27.3"/>
    <n v="1.5503956095006481E-2"/>
    <n v="1.0391810052327694E-2"/>
  </r>
  <r>
    <x v="19"/>
    <n v="2"/>
    <n v="13.44"/>
    <n v="14.05"/>
    <n v="27.3"/>
    <n v="1.4186929768786931E-2"/>
    <n v="1.4029477071979827E-2"/>
  </r>
  <r>
    <x v="19"/>
    <n v="3"/>
    <n v="13.29"/>
    <n v="14.05"/>
    <n v="27.3"/>
    <n v="1.3872024375172723E-2"/>
    <n v="1.362377572368606E-2"/>
  </r>
  <r>
    <x v="19"/>
    <n v="4"/>
    <n v="13.05"/>
    <n v="14.05"/>
    <n v="27.3"/>
    <n v="1.3375527072199396E-2"/>
    <n v="1.3212541245331156E-2"/>
  </r>
  <r>
    <x v="19"/>
    <n v="5"/>
    <n v="12.89"/>
    <n v="14.05"/>
    <n v="27.3"/>
    <n v="1.3049555418462918E-2"/>
    <n v="1.2759268330280403E-2"/>
  </r>
  <r>
    <x v="19"/>
    <n v="6"/>
    <n v="12.6"/>
    <n v="14.05"/>
    <n v="27.3"/>
    <n v="1.2468981242097887E-2"/>
    <n v="1.1610148350422778E-2"/>
  </r>
  <r>
    <x v="19"/>
    <n v="7"/>
    <n v="11.7"/>
    <n v="14.05"/>
    <n v="27.3"/>
    <n v="1.0751315458747667E-2"/>
    <n v="1.069632187934658E-2"/>
  </r>
  <r>
    <x v="19"/>
    <n v="8"/>
    <n v="11.64"/>
    <n v="14.05"/>
    <n v="27.3"/>
    <n v="1.0641328299945492E-2"/>
    <n v="1.0604822993310777E-2"/>
  </r>
  <r>
    <x v="19"/>
    <n v="9"/>
    <n v="11.6"/>
    <n v="14.05"/>
    <n v="27.3"/>
    <n v="1.0568317686676064E-2"/>
    <n v="1.0298533417549041E-2"/>
  </r>
  <r>
    <x v="19"/>
    <n v="10"/>
    <n v="11.3"/>
    <n v="14.05"/>
    <n v="27.3"/>
    <n v="1.0028749148422018E-2"/>
    <n v="9.766033462765571E-3"/>
  </r>
  <r>
    <x v="19"/>
    <n v="11"/>
    <n v="11"/>
    <n v="14.05"/>
    <n v="27.3"/>
    <n v="9.5033177771091243E-3"/>
    <n v="9.2897876514354428E-3"/>
  </r>
  <r>
    <x v="19"/>
    <n v="12"/>
    <n v="10.75"/>
    <n v="14.05"/>
    <n v="27.3"/>
    <n v="9.0762575257617613E-3"/>
    <n v="5.7908290160227707E-3"/>
  </r>
  <r>
    <x v="19"/>
    <n v="12.65"/>
    <n v="10.55"/>
    <n v="14.05"/>
    <n v="27.3"/>
    <n v="8.741677908154449E-3"/>
    <n v="2.9738217884110528E-3"/>
  </r>
  <r>
    <x v="19"/>
    <n v="13"/>
    <n v="10.25"/>
    <n v="14.05"/>
    <n v="27.3"/>
    <n v="8.2515894541944409E-3"/>
    <n v="7.595683812987147E-3"/>
  </r>
  <r>
    <x v="19"/>
    <n v="14"/>
    <n v="9.4"/>
    <n v="14.05"/>
    <n v="27.3"/>
    <n v="6.939778171779854E-3"/>
    <n v="6.7936941133879269E-3"/>
  </r>
  <r>
    <x v="19"/>
    <n v="15"/>
    <n v="9.1999999999999993"/>
    <n v="14.05"/>
    <n v="27.3"/>
    <n v="6.6476100549960008E-3"/>
    <n v="6.4343744536335947E-3"/>
  </r>
  <r>
    <x v="19"/>
    <n v="16"/>
    <n v="8.9"/>
    <n v="14.05"/>
    <n v="27.3"/>
    <n v="6.2211388522711887E-3"/>
    <n v="5.6870681011609234E-3"/>
  </r>
  <r>
    <x v="19"/>
    <n v="17"/>
    <n v="8.1"/>
    <n v="14.05"/>
    <n v="27.3"/>
    <n v="5.152997350050658E-3"/>
    <n v="4.8149816154784818E-3"/>
  </r>
  <r>
    <x v="19"/>
    <n v="18"/>
    <n v="7.55"/>
    <n v="14.05"/>
    <n v="27.3"/>
    <n v="4.4769658809063048E-3"/>
    <n v="2.0813542203884502E-3"/>
  </r>
  <r>
    <x v="19"/>
    <n v="18.5"/>
    <n v="7"/>
    <n v="14.05"/>
    <n v="27.3"/>
    <n v="3.8484510006474965E-3"/>
    <n v="1.7538431862517143E-3"/>
  </r>
  <r>
    <x v="19"/>
    <n v="19"/>
    <n v="6.35"/>
    <n v="14.05"/>
    <n v="27.3"/>
    <n v="3.1669217443593607E-3"/>
    <n v="3.0446941551806328E-3"/>
  </r>
  <r>
    <x v="19"/>
    <n v="20"/>
    <n v="6.1"/>
    <n v="14.05"/>
    <n v="27.3"/>
    <n v="2.9224665660019045E-3"/>
    <n v="2.6927376032081507E-3"/>
  </r>
  <r>
    <x v="19"/>
    <n v="21"/>
    <n v="5.6"/>
    <n v="14.05"/>
    <n v="27.3"/>
    <n v="2.4630086404143973E-3"/>
    <n v="2.2933626371205488E-3"/>
  </r>
  <r>
    <x v="19"/>
    <n v="22"/>
    <n v="5.2"/>
    <n v="14.05"/>
    <n v="27.3"/>
    <n v="2.1237166338267002E-3"/>
    <n v="1.8049431542577607E-3"/>
  </r>
  <r>
    <x v="19"/>
    <n v="23"/>
    <n v="4.3499999999999996"/>
    <n v="14.05"/>
    <n v="27.3"/>
    <n v="1.4861696746888212E-3"/>
    <n v="9.5998235764365749E-4"/>
  </r>
  <r>
    <x v="19"/>
    <n v="23.7"/>
    <n v="4"/>
    <n v="14.05"/>
    <n v="27.3"/>
    <n v="1.2566370614359172E-3"/>
    <n v="1.5079644737231012E-3"/>
  </r>
  <r>
    <x v="19"/>
    <n v="27.3"/>
    <n v="0"/>
    <n v="14.05"/>
    <n v="27.3"/>
    <n v="0"/>
    <s v=" "/>
  </r>
  <r>
    <x v="20"/>
    <n v="0.1"/>
    <n v="16.89"/>
    <n v="14.91"/>
    <n v="27.2"/>
    <n v="2.2405218340853322E-2"/>
    <n v="4.2310852048822829E-3"/>
  </r>
  <r>
    <x v="20"/>
    <n v="0.3"/>
    <n v="15.92"/>
    <n v="14.91"/>
    <n v="27.2"/>
    <n v="1.9905633707969505E-2"/>
    <n v="3.8507954141652383E-3"/>
  </r>
  <r>
    <x v="20"/>
    <n v="0.5"/>
    <n v="15.39"/>
    <n v="14.91"/>
    <n v="27.2"/>
    <n v="1.8602320433682876E-2"/>
    <n v="3.7204640867365742E-3"/>
  </r>
  <r>
    <x v="20"/>
    <n v="0.7"/>
    <n v="15.39"/>
    <n v="14.91"/>
    <n v="27.2"/>
    <n v="1.8602320433682876E-2"/>
    <n v="3.6963680710835429E-3"/>
  </r>
  <r>
    <x v="20"/>
    <n v="0.9"/>
    <n v="15.29"/>
    <n v="14.91"/>
    <n v="27.2"/>
    <n v="1.8361360277152537E-2"/>
    <n v="3.6722720554305086E-3"/>
  </r>
  <r>
    <x v="20"/>
    <n v="1.1000000000000001"/>
    <n v="15.29"/>
    <n v="14.91"/>
    <n v="27.2"/>
    <n v="1.8361360277152537E-2"/>
    <n v="3.582139762199016E-3"/>
  </r>
  <r>
    <x v="20"/>
    <n v="1.3"/>
    <n v="14.91"/>
    <n v="14.91"/>
    <n v="27.2"/>
    <n v="1.7460037344837628E-2"/>
    <n v="1.2115927096192062E-2"/>
  </r>
  <r>
    <x v="20"/>
    <n v="2"/>
    <n v="14.78"/>
    <n v="14.91"/>
    <n v="27.2"/>
    <n v="1.7156897215711116E-2"/>
    <n v="1.5735389371814804E-2"/>
  </r>
  <r>
    <x v="20"/>
    <n v="3"/>
    <n v="13.5"/>
    <n v="14.91"/>
    <n v="27.2"/>
    <n v="1.4313881527918494E-2"/>
    <n v="1.4051264017032473E-2"/>
  </r>
  <r>
    <x v="20"/>
    <n v="4"/>
    <n v="13.25"/>
    <n v="14.91"/>
    <n v="27.2"/>
    <n v="1.3788646506146453E-2"/>
    <n v="1.368497394857799E-2"/>
  </r>
  <r>
    <x v="20"/>
    <n v="5"/>
    <n v="13.15"/>
    <n v="14.91"/>
    <n v="27.2"/>
    <n v="1.3581301391009527E-2"/>
    <n v="1.3417058927079853E-2"/>
  </r>
  <r>
    <x v="20"/>
    <n v="6"/>
    <n v="12.99"/>
    <n v="14.91"/>
    <n v="27.2"/>
    <n v="1.3252816463150177E-2"/>
    <n v="1.3060389986126984E-2"/>
  </r>
  <r>
    <x v="20"/>
    <n v="7"/>
    <n v="12.8"/>
    <n v="14.91"/>
    <n v="27.2"/>
    <n v="1.2867963509103793E-2"/>
    <n v="1.2326922349293376E-2"/>
  </r>
  <r>
    <x v="20"/>
    <n v="8"/>
    <n v="12.25"/>
    <n v="14.91"/>
    <n v="27.2"/>
    <n v="1.1785881189482959E-2"/>
    <n v="1.131464229144449E-2"/>
  </r>
  <r>
    <x v="20"/>
    <n v="9"/>
    <n v="11.75"/>
    <n v="14.91"/>
    <n v="27.2"/>
    <n v="1.0843403393406021E-2"/>
    <n v="1.0751511808288518E-2"/>
  </r>
  <r>
    <x v="20"/>
    <n v="10"/>
    <n v="11.65"/>
    <n v="14.91"/>
    <n v="27.2"/>
    <n v="1.0659620223171016E-2"/>
    <n v="1.0568514036216912E-2"/>
  </r>
  <r>
    <x v="20"/>
    <n v="11"/>
    <n v="11.55"/>
    <n v="14.91"/>
    <n v="27.2"/>
    <n v="1.0477407849262809E-2"/>
    <n v="9.9043617142939456E-3"/>
  </r>
  <r>
    <x v="20"/>
    <n v="12"/>
    <n v="10.9"/>
    <n v="14.91"/>
    <n v="27.2"/>
    <n v="9.3313155793250824E-3"/>
    <n v="5.3970990992345813E-3"/>
  </r>
  <r>
    <x v="20"/>
    <n v="12.6"/>
    <n v="10.5"/>
    <n v="14.91"/>
    <n v="27.2"/>
    <n v="8.6590147514568668E-3"/>
    <n v="3.3821208411302646E-3"/>
  </r>
  <r>
    <x v="20"/>
    <n v="13"/>
    <n v="10.25"/>
    <n v="14.91"/>
    <n v="27.2"/>
    <n v="8.2515894541944409E-3"/>
    <n v="7.9746384268264154E-3"/>
  </r>
  <r>
    <x v="20"/>
    <n v="14"/>
    <n v="9.9"/>
    <n v="14.91"/>
    <n v="27.2"/>
    <n v="7.6976873994583908E-3"/>
    <n v="7.4228608741223551E-3"/>
  </r>
  <r>
    <x v="20"/>
    <n v="15"/>
    <n v="9.5399999999999991"/>
    <n v="14.91"/>
    <n v="27.2"/>
    <n v="7.1480343487863194E-3"/>
    <n v="6.8978222018911597E-3"/>
  </r>
  <r>
    <x v="20"/>
    <n v="16"/>
    <n v="9.1999999999999993"/>
    <n v="14.91"/>
    <n v="27.2"/>
    <n v="6.6476100549960008E-3"/>
    <n v="5.9643136528402217E-3"/>
  </r>
  <r>
    <x v="20"/>
    <n v="17"/>
    <n v="8.1999999999999993"/>
    <n v="14.91"/>
    <n v="27.2"/>
    <n v="5.2810172506844418E-3"/>
    <n v="5.0913435942239581E-3"/>
  </r>
  <r>
    <x v="20"/>
    <n v="18"/>
    <n v="7.9"/>
    <n v="14.91"/>
    <n v="27.2"/>
    <n v="4.9016699377634754E-3"/>
    <n v="4.6597673034370606E-3"/>
  </r>
  <r>
    <x v="20"/>
    <n v="19"/>
    <n v="7.5"/>
    <n v="14.91"/>
    <n v="27.2"/>
    <n v="4.4178646691106467E-3"/>
    <n v="4.1885284053985918E-3"/>
  </r>
  <r>
    <x v="20"/>
    <n v="20"/>
    <n v="7.1"/>
    <n v="14.91"/>
    <n v="27.2"/>
    <n v="3.9591921416865369E-3"/>
    <n v="5.855732356750469E-4"/>
  </r>
  <r>
    <x v="20"/>
    <n v="20.149999999999999"/>
    <n v="7"/>
    <n v="14.91"/>
    <n v="27.2"/>
    <n v="3.8484510006474965E-3"/>
    <n v="2.8776399658259999E-3"/>
  </r>
  <r>
    <x v="20"/>
    <n v="21"/>
    <n v="6.1"/>
    <n v="14.91"/>
    <n v="27.2"/>
    <n v="2.9224665660019045E-3"/>
    <n v="2.7103933539213256E-3"/>
  </r>
  <r>
    <x v="20"/>
    <n v="22"/>
    <n v="5.64"/>
    <n v="14.91"/>
    <n v="27.2"/>
    <n v="2.4983201418407467E-3"/>
    <n v="2.0801113277948736E-3"/>
  </r>
  <r>
    <x v="20"/>
    <n v="23"/>
    <n v="4.5999999999999996"/>
    <n v="14.91"/>
    <n v="27.2"/>
    <n v="1.6619025137490002E-3"/>
    <n v="1.02148885131472E-3"/>
  </r>
  <r>
    <x v="20"/>
    <n v="23.7"/>
    <n v="4"/>
    <n v="14.91"/>
    <n v="27.2"/>
    <n v="1.2566370614359172E-3"/>
    <n v="1.4660765716752366E-3"/>
  </r>
  <r>
    <x v="20"/>
    <n v="27.2"/>
    <n v="0"/>
    <n v="14.91"/>
    <n v="27.2"/>
    <n v="0"/>
    <s v=" "/>
  </r>
  <r>
    <x v="21"/>
    <n v="0.1"/>
    <n v="20.12"/>
    <n v="15.1"/>
    <n v="27.4"/>
    <n v="3.1794048627684E-2"/>
    <n v="5.5984508409866246E-3"/>
  </r>
  <r>
    <x v="21"/>
    <n v="0.3"/>
    <n v="17.55"/>
    <n v="15.1"/>
    <n v="27.4"/>
    <n v="2.4190459782182257E-2"/>
    <n v="4.3303909486622555E-3"/>
  </r>
  <r>
    <x v="21"/>
    <n v="0.5"/>
    <n v="15.6"/>
    <n v="15.1"/>
    <n v="27.4"/>
    <n v="1.9113449704440299E-2"/>
    <n v="3.8104573644931437E-3"/>
  </r>
  <r>
    <x v="21"/>
    <n v="0.7"/>
    <n v="15.55"/>
    <n v="15.1"/>
    <n v="27.4"/>
    <n v="1.8991123940491149E-2"/>
    <n v="3.786031481611486E-3"/>
  </r>
  <r>
    <x v="21"/>
    <n v="0.9"/>
    <n v="15.5"/>
    <n v="15.1"/>
    <n v="27.4"/>
    <n v="1.8869190875623696E-2"/>
    <n v="3.6895845871462792E-3"/>
  </r>
  <r>
    <x v="21"/>
    <n v="1.1000000000000001"/>
    <n v="15.15"/>
    <n v="15.1"/>
    <n v="27.4"/>
    <n v="1.8026654995839084E-2"/>
    <n v="3.5934518519464297E-3"/>
  </r>
  <r>
    <x v="21"/>
    <n v="1.3"/>
    <n v="15.1"/>
    <n v="15.1"/>
    <n v="27.4"/>
    <n v="1.7907863523625219E-2"/>
    <n v="1.2007510733716673E-2"/>
  </r>
  <r>
    <x v="21"/>
    <n v="2"/>
    <n v="14.45"/>
    <n v="15.1"/>
    <n v="27.4"/>
    <n v="1.6399310001279567E-2"/>
    <n v="1.6286212665750335E-2"/>
  </r>
  <r>
    <x v="21"/>
    <n v="3"/>
    <n v="14.35"/>
    <n v="15.1"/>
    <n v="27.4"/>
    <n v="1.6173115330221102E-2"/>
    <n v="1.6004941948483627E-2"/>
  </r>
  <r>
    <x v="21"/>
    <n v="4"/>
    <n v="14.2"/>
    <n v="15.1"/>
    <n v="27.4"/>
    <n v="1.5836768566746148E-2"/>
    <n v="1.5725634726625408E-2"/>
  </r>
  <r>
    <x v="21"/>
    <n v="5"/>
    <n v="14.1"/>
    <n v="15.1"/>
    <n v="27.4"/>
    <n v="1.561450088650467E-2"/>
    <n v="1.5285811755122839E-2"/>
  </r>
  <r>
    <x v="21"/>
    <n v="6"/>
    <n v="13.8"/>
    <n v="15.1"/>
    <n v="27.4"/>
    <n v="1.4957122623741007E-2"/>
    <n v="1.4529866022852795E-2"/>
  </r>
  <r>
    <x v="21"/>
    <n v="7"/>
    <n v="13.4"/>
    <n v="15.1"/>
    <n v="27.4"/>
    <n v="1.4102609421964582E-2"/>
    <n v="1.3677712942557379E-2"/>
  </r>
  <r>
    <x v="21"/>
    <n v="8"/>
    <n v="12.99"/>
    <n v="15.1"/>
    <n v="27.4"/>
    <n v="1.3252816463150177E-2"/>
    <n v="1.2910477111688497E-2"/>
  </r>
  <r>
    <x v="21"/>
    <n v="9"/>
    <n v="12.65"/>
    <n v="15.1"/>
    <n v="27.4"/>
    <n v="1.2568137760226817E-2"/>
    <n v="1.2177009474854887E-2"/>
  </r>
  <r>
    <x v="21"/>
    <n v="10"/>
    <n v="12.25"/>
    <n v="15.1"/>
    <n v="27.4"/>
    <n v="1.1785881189482959E-2"/>
    <n v="1.1547807371203107E-2"/>
  </r>
  <r>
    <x v="21"/>
    <n v="11"/>
    <n v="12"/>
    <n v="15.1"/>
    <n v="27.4"/>
    <n v="1.1309733552923255E-2"/>
    <n v="1.0984676888047135E-2"/>
  </r>
  <r>
    <x v="21"/>
    <n v="12"/>
    <n v="11.65"/>
    <n v="15.1"/>
    <n v="27.4"/>
    <n v="1.0659620223171016E-2"/>
    <n v="7.2099355050344828E-3"/>
  </r>
  <r>
    <x v="21"/>
    <n v="12.7"/>
    <n v="11.25"/>
    <n v="15.1"/>
    <n v="27.4"/>
    <n v="9.9401955054989541E-3"/>
    <n v="2.9688345100734887E-3"/>
  </r>
  <r>
    <x v="21"/>
    <n v="13"/>
    <n v="11.2"/>
    <n v="15.1"/>
    <n v="27.4"/>
    <n v="9.8520345616575893E-3"/>
    <n v="9.4557069404439704E-3"/>
  </r>
  <r>
    <x v="21"/>
    <n v="14"/>
    <n v="10.74"/>
    <n v="15.1"/>
    <n v="27.4"/>
    <n v="9.0593793192303516E-3"/>
    <n v="8.3785333593443707E-3"/>
  </r>
  <r>
    <x v="21"/>
    <n v="15"/>
    <n v="9.9"/>
    <n v="15.1"/>
    <n v="27.4"/>
    <n v="7.6976873994583908E-3"/>
    <n v="7.1007847952763298E-3"/>
  </r>
  <r>
    <x v="21"/>
    <n v="16"/>
    <n v="9.1"/>
    <n v="15.1"/>
    <n v="27.4"/>
    <n v="6.5038821910942688E-3"/>
    <n v="5.9899372679210637E-3"/>
  </r>
  <r>
    <x v="21"/>
    <n v="17"/>
    <n v="8.35"/>
    <n v="15.1"/>
    <n v="27.4"/>
    <n v="5.4759923447478586E-3"/>
    <n v="5.4108042971858705E-3"/>
  </r>
  <r>
    <x v="21"/>
    <n v="18"/>
    <n v="8.25"/>
    <n v="15.1"/>
    <n v="27.4"/>
    <n v="5.3456162496238824E-3"/>
    <n v="4.8817404593672646E-3"/>
  </r>
  <r>
    <x v="21"/>
    <n v="19"/>
    <n v="7.5"/>
    <n v="15.1"/>
    <n v="27.4"/>
    <n v="4.4178646691106467E-3"/>
    <n v="3.3065262679032601E-3"/>
  </r>
  <r>
    <x v="21"/>
    <n v="19.8"/>
    <n v="7"/>
    <n v="15.1"/>
    <n v="27.4"/>
    <n v="3.8484510006474965E-3"/>
    <n v="7.4269213826270942E-4"/>
  </r>
  <r>
    <x v="21"/>
    <n v="20"/>
    <n v="6.75"/>
    <n v="15.1"/>
    <n v="27.4"/>
    <n v="3.5784703819796235E-3"/>
    <n v="3.250468473990764E-3"/>
  </r>
  <r>
    <x v="21"/>
    <n v="21"/>
    <n v="6.1"/>
    <n v="15.1"/>
    <n v="27.4"/>
    <n v="2.9224665660019045E-3"/>
    <n v="2.5230915999143021E-3"/>
  </r>
  <r>
    <x v="21"/>
    <n v="22"/>
    <n v="5.2"/>
    <n v="15.1"/>
    <n v="27.4"/>
    <n v="2.1237166338267002E-3"/>
    <n v="1.8570739573532664E-3"/>
  </r>
  <r>
    <x v="21"/>
    <n v="23"/>
    <n v="4.5"/>
    <n v="15.1"/>
    <n v="27.4"/>
    <n v="1.5904312808798326E-3"/>
    <n v="1.2811807540420853E-3"/>
  </r>
  <r>
    <x v="21"/>
    <n v="23.9"/>
    <n v="4"/>
    <n v="15.1"/>
    <n v="27.4"/>
    <n v="1.2566370614359172E-3"/>
    <n v="1.4660765716752366E-3"/>
  </r>
  <r>
    <x v="21"/>
    <n v="27.4"/>
    <n v="0"/>
    <n v="15.1"/>
    <n v="27.4"/>
    <n v="0"/>
    <s v=" "/>
  </r>
  <r>
    <x v="22"/>
    <n v="0.1"/>
    <n v="20.63"/>
    <n v="16.43"/>
    <n v="27"/>
    <n v="3.3426302360764742E-2"/>
    <n v="5.9728501454781886E-3"/>
  </r>
  <r>
    <x v="22"/>
    <n v="0.3"/>
    <n v="18.3"/>
    <n v="16.43"/>
    <n v="27"/>
    <n v="2.6302199094017147E-2"/>
    <n v="5.1270705712787449E-3"/>
  </r>
  <r>
    <x v="22"/>
    <n v="0.5"/>
    <n v="17.829999999999998"/>
    <n v="16.43"/>
    <n v="27"/>
    <n v="2.49685066187703E-2"/>
    <n v="4.7666513540956541E-3"/>
  </r>
  <r>
    <x v="22"/>
    <n v="0.7"/>
    <n v="17"/>
    <n v="16.43"/>
    <n v="27"/>
    <n v="2.2698006922186254E-2"/>
    <n v="4.4733334144005932E-3"/>
  </r>
  <r>
    <x v="22"/>
    <n v="0.9"/>
    <n v="16.75"/>
    <n v="16.43"/>
    <n v="27"/>
    <n v="2.203532722181966E-2"/>
    <n v="4.378218555220509E-3"/>
  </r>
  <r>
    <x v="22"/>
    <n v="1.1000000000000001"/>
    <n v="16.64"/>
    <n v="16.43"/>
    <n v="27"/>
    <n v="2.1746858330385414E-2"/>
    <n v="4.2948281198236186E-3"/>
  </r>
  <r>
    <x v="22"/>
    <n v="1.3"/>
    <n v="16.43"/>
    <n v="16.43"/>
    <n v="27"/>
    <n v="2.1201422867850785E-2"/>
    <n v="1.3564343859263611E-2"/>
  </r>
  <r>
    <x v="22"/>
    <n v="2"/>
    <n v="14.95"/>
    <n v="16.43"/>
    <n v="27"/>
    <n v="1.7553845301473817E-2"/>
    <n v="1.7436820975127595E-2"/>
  </r>
  <r>
    <x v="22"/>
    <n v="3"/>
    <n v="14.85"/>
    <n v="16.43"/>
    <n v="27"/>
    <n v="1.7319796648781378E-2"/>
    <n v="1.6634144052135404E-2"/>
  </r>
  <r>
    <x v="22"/>
    <n v="4"/>
    <n v="14.25"/>
    <n v="16.43"/>
    <n v="27"/>
    <n v="1.5948491455489433E-2"/>
    <n v="1.5616268032372312E-2"/>
  </r>
  <r>
    <x v="22"/>
    <n v="5"/>
    <n v="13.95"/>
    <n v="16.43"/>
    <n v="27"/>
    <n v="1.5284044609255193E-2"/>
    <n v="1.5174874264542948E-2"/>
  </r>
  <r>
    <x v="22"/>
    <n v="6"/>
    <n v="13.85"/>
    <n v="16.43"/>
    <n v="27"/>
    <n v="1.5065703919830703E-2"/>
    <n v="1.4364877430667892E-2"/>
  </r>
  <r>
    <x v="22"/>
    <n v="7"/>
    <n v="13.19"/>
    <n v="16.43"/>
    <n v="27"/>
    <n v="1.3664050941505079E-2"/>
    <n v="1.3316370882532298E-2"/>
  </r>
  <r>
    <x v="22"/>
    <n v="8"/>
    <n v="12.85"/>
    <n v="16.43"/>
    <n v="27"/>
    <n v="1.2968690823559515E-2"/>
    <n v="1.2868159858644642E-2"/>
  </r>
  <r>
    <x v="22"/>
    <n v="9"/>
    <n v="12.75"/>
    <n v="16.43"/>
    <n v="27"/>
    <n v="1.2767628893729769E-2"/>
    <n v="1.2618305067913827E-2"/>
  </r>
  <r>
    <x v="22"/>
    <n v="10"/>
    <n v="12.6"/>
    <n v="16.43"/>
    <n v="27"/>
    <n v="1.2468981242097887E-2"/>
    <n v="1.1889357397510571E-2"/>
  </r>
  <r>
    <x v="22"/>
    <n v="11"/>
    <n v="12"/>
    <n v="16.43"/>
    <n v="27"/>
    <n v="1.1309733552923255E-2"/>
    <n v="1.0580884057290421E-2"/>
  </r>
  <r>
    <x v="22"/>
    <n v="12"/>
    <n v="11.2"/>
    <n v="16.43"/>
    <n v="27"/>
    <n v="9.8520345616575893E-3"/>
    <n v="4.9040752196388791E-3"/>
  </r>
  <r>
    <x v="22"/>
    <n v="12.5"/>
    <n v="11.15"/>
    <n v="16.43"/>
    <n v="27"/>
    <n v="9.7642663168979269E-3"/>
    <n v="4.6472500202079138E-3"/>
  </r>
  <r>
    <x v="22"/>
    <n v="13"/>
    <n v="10.6"/>
    <n v="16.43"/>
    <n v="27"/>
    <n v="8.8247337639337283E-3"/>
    <n v="8.7418742576952976E-3"/>
  </r>
  <r>
    <x v="22"/>
    <n v="14"/>
    <n v="10.5"/>
    <n v="16.43"/>
    <n v="27"/>
    <n v="8.6590147514568668E-3"/>
    <n v="8.1009893563629802E-3"/>
  </r>
  <r>
    <x v="22"/>
    <n v="15"/>
    <n v="9.8000000000000007"/>
    <n v="16.43"/>
    <n v="27"/>
    <n v="7.5429639612690945E-3"/>
    <n v="7.0592568673866901E-3"/>
  </r>
  <r>
    <x v="22"/>
    <n v="16"/>
    <n v="9.15"/>
    <n v="16.43"/>
    <n v="27"/>
    <n v="6.5755497735042866E-3"/>
    <n v="6.091744504851458E-3"/>
  </r>
  <r>
    <x v="22"/>
    <n v="17"/>
    <n v="8.4499999999999993"/>
    <n v="16.43"/>
    <n v="27"/>
    <n v="5.6079392361986294E-3"/>
    <n v="5.1931508311543525E-3"/>
  </r>
  <r>
    <x v="22"/>
    <n v="18"/>
    <n v="7.8"/>
    <n v="16.43"/>
    <n v="27"/>
    <n v="4.7783624261100747E-3"/>
    <n v="4.5106398271619694E-3"/>
  </r>
  <r>
    <x v="22"/>
    <n v="19"/>
    <n v="7.35"/>
    <n v="16.43"/>
    <n v="27"/>
    <n v="4.2429172282138642E-3"/>
    <n v="1.4159894400507438E-3"/>
  </r>
  <r>
    <x v="22"/>
    <n v="19.350000000000001"/>
    <n v="7"/>
    <n v="16.43"/>
    <n v="27"/>
    <n v="3.8484510006474965E-3"/>
    <n v="2.3458517781280996E-3"/>
  </r>
  <r>
    <x v="22"/>
    <n v="20"/>
    <n v="6.55"/>
    <n v="16.43"/>
    <n v="27"/>
    <n v="3.3695544705159021E-3"/>
    <n v="3.3185035898950681E-3"/>
  </r>
  <r>
    <x v="22"/>
    <n v="21"/>
    <n v="6.45"/>
    <n v="16.43"/>
    <n v="27"/>
    <n v="3.2674527092742345E-3"/>
    <n v="2.8216410767757578E-3"/>
  </r>
  <r>
    <x v="22"/>
    <n v="22"/>
    <n v="5.5"/>
    <n v="16.43"/>
    <n v="27"/>
    <n v="2.3758294442772811E-3"/>
    <n v="2.0926934063725013E-3"/>
  </r>
  <r>
    <x v="22"/>
    <n v="23"/>
    <n v="4.8"/>
    <n v="16.43"/>
    <n v="27"/>
    <n v="1.809557368467721E-3"/>
    <n v="1.6308792862948012E-3"/>
  </r>
  <r>
    <x v="22"/>
    <n v="24"/>
    <n v="4.3"/>
    <n v="16.43"/>
    <n v="27"/>
    <n v="1.4522012041218817E-3"/>
    <n v="2.7088382655577893E-4"/>
  </r>
  <r>
    <x v="22"/>
    <n v="24.2"/>
    <n v="4"/>
    <n v="16.43"/>
    <n v="27"/>
    <n v="1.2566370614359172E-3"/>
    <n v="1.1728612573401896E-3"/>
  </r>
  <r>
    <x v="22"/>
    <n v="27"/>
    <n v="0"/>
    <n v="16.43"/>
    <n v="27"/>
    <n v="0"/>
    <s v=" "/>
  </r>
  <r>
    <x v="23"/>
    <n v="0.1"/>
    <n v="16.690000000000001"/>
    <n v="13.99"/>
    <n v="26"/>
    <n v="2.1877744934315595E-2"/>
    <n v="4.0263130541286461E-3"/>
  </r>
  <r>
    <x v="23"/>
    <n v="0.3"/>
    <n v="15.3"/>
    <n v="13.99"/>
    <n v="26"/>
    <n v="1.838538560697087E-2"/>
    <n v="3.579861322127001E-3"/>
  </r>
  <r>
    <x v="23"/>
    <n v="0.5"/>
    <n v="14.89"/>
    <n v="13.99"/>
    <n v="26"/>
    <n v="1.7413227614299139E-2"/>
    <n v="3.4017455850390726E-3"/>
  </r>
  <r>
    <x v="23"/>
    <n v="0.7"/>
    <n v="14.54"/>
    <n v="13.99"/>
    <n v="26"/>
    <n v="1.6604228236091596E-2"/>
    <n v="3.2867632939176882E-3"/>
  </r>
  <r>
    <x v="23"/>
    <n v="0.9"/>
    <n v="14.39"/>
    <n v="13.99"/>
    <n v="26"/>
    <n v="1.6263404703085273E-2"/>
    <n v="3.1988843080169842E-3"/>
  </r>
  <r>
    <x v="23"/>
    <n v="1.1000000000000001"/>
    <n v="14.15"/>
    <n v="13.99"/>
    <n v="26"/>
    <n v="1.5725438377084559E-2"/>
    <n v="3.1097259085081041E-3"/>
  </r>
  <r>
    <x v="23"/>
    <n v="1.3"/>
    <n v="13.99"/>
    <n v="13.99"/>
    <n v="26"/>
    <n v="1.5371820707996491E-2"/>
    <n v="1.0206163524950029E-2"/>
  </r>
  <r>
    <x v="23"/>
    <n v="2"/>
    <n v="13.25"/>
    <n v="13.99"/>
    <n v="26"/>
    <n v="1.3788646506146453E-2"/>
    <n v="1.3218196112107616E-2"/>
  </r>
  <r>
    <x v="23"/>
    <n v="3"/>
    <n v="12.69"/>
    <n v="13.99"/>
    <n v="26"/>
    <n v="1.264774571806878E-2"/>
    <n v="1.2459796010576955E-2"/>
  </r>
  <r>
    <x v="23"/>
    <n v="4"/>
    <n v="12.5"/>
    <n v="13.99"/>
    <n v="26"/>
    <n v="1.2271846303085129E-2"/>
    <n v="1.2213082812499731E-2"/>
  </r>
  <r>
    <x v="23"/>
    <n v="5"/>
    <n v="12.44"/>
    <n v="13.99"/>
    <n v="26"/>
    <n v="1.2154319321914334E-2"/>
    <n v="1.1960483055187845E-2"/>
  </r>
  <r>
    <x v="23"/>
    <n v="6"/>
    <n v="12.24"/>
    <n v="13.99"/>
    <n v="26"/>
    <n v="1.1766646788461356E-2"/>
    <n v="1.1258981123604512E-2"/>
  </r>
  <r>
    <x v="23"/>
    <n v="7"/>
    <n v="11.7"/>
    <n v="13.99"/>
    <n v="26"/>
    <n v="1.0751315458747667E-2"/>
    <n v="1.0479174995130453E-2"/>
  </r>
  <r>
    <x v="23"/>
    <n v="8"/>
    <n v="11.4"/>
    <n v="13.99"/>
    <n v="26"/>
    <n v="1.0207034531513238E-2"/>
    <n v="9.8551761543111821E-3"/>
  </r>
  <r>
    <x v="23"/>
    <n v="9"/>
    <n v="11"/>
    <n v="13.99"/>
    <n v="26"/>
    <n v="9.5033177771091243E-3"/>
    <n v="9.1224978426317875E-3"/>
  </r>
  <r>
    <x v="23"/>
    <n v="10"/>
    <n v="10.55"/>
    <n v="13.99"/>
    <n v="26"/>
    <n v="8.741677908154449E-3"/>
    <n v="8.3767622864859091E-3"/>
  </r>
  <r>
    <x v="23"/>
    <n v="11"/>
    <n v="10.1"/>
    <n v="13.99"/>
    <n v="26"/>
    <n v="8.0118466648173691E-3"/>
    <n v="7.8547670321378795E-3"/>
  </r>
  <r>
    <x v="23"/>
    <n v="12"/>
    <n v="9.9"/>
    <n v="13.99"/>
    <n v="26"/>
    <n v="7.6976873994583908E-3"/>
    <n v="7.3187327856191224E-3"/>
  </r>
  <r>
    <x v="23"/>
    <n v="13"/>
    <n v="9.4"/>
    <n v="13.99"/>
    <n v="26"/>
    <n v="6.939778171779854E-3"/>
    <n v="6.5804585120255218E-3"/>
  </r>
  <r>
    <x v="23"/>
    <n v="14"/>
    <n v="8.9"/>
    <n v="13.99"/>
    <n v="26"/>
    <n v="6.2211388522711887E-3"/>
    <n v="6.0829087755132367E-3"/>
  </r>
  <r>
    <x v="23"/>
    <n v="15"/>
    <n v="8.6999999999999993"/>
    <n v="13.99"/>
    <n v="26"/>
    <n v="5.9446786987552847E-3"/>
    <n v="5.2405692452694727E-3"/>
  </r>
  <r>
    <x v="23"/>
    <n v="16"/>
    <n v="7.6"/>
    <n v="13.99"/>
    <n v="26"/>
    <n v="4.5364597917836608E-3"/>
    <n v="4.2758057763061328E-3"/>
  </r>
  <r>
    <x v="23"/>
    <n v="17"/>
    <n v="7.15"/>
    <n v="13.99"/>
    <n v="26"/>
    <n v="4.0151517608286048E-3"/>
    <n v="3.9318013807381066E-4"/>
  </r>
  <r>
    <x v="23"/>
    <n v="17.100000000000001"/>
    <n v="7"/>
    <n v="13.99"/>
    <n v="26"/>
    <n v="3.8484510006474965E-3"/>
    <n v="3.3183465102623838E-3"/>
  </r>
  <r>
    <x v="23"/>
    <n v="18"/>
    <n v="6.7"/>
    <n v="13.99"/>
    <n v="26"/>
    <n v="3.5256523554911454E-3"/>
    <n v="3.0164198212983247E-3"/>
  </r>
  <r>
    <x v="23"/>
    <n v="19"/>
    <n v="5.65"/>
    <n v="13.99"/>
    <n v="26"/>
    <n v="2.5071872871055044E-3"/>
    <n v="2.3987041657862317E-3"/>
  </r>
  <r>
    <x v="23"/>
    <n v="20"/>
    <n v="5.4"/>
    <n v="13.99"/>
    <n v="26"/>
    <n v="2.2902210444669595E-3"/>
    <n v="2.0688369371593034E-3"/>
  </r>
  <r>
    <x v="23"/>
    <n v="21"/>
    <n v="4.8499999999999996"/>
    <n v="13.99"/>
    <n v="26"/>
    <n v="1.8474528298516475E-3"/>
    <n v="1.616447595042373E-3"/>
  </r>
  <r>
    <x v="23"/>
    <n v="22"/>
    <n v="4.2"/>
    <n v="13.99"/>
    <n v="26"/>
    <n v="1.3854423602330987E-3"/>
    <n v="1.3210397108345267E-4"/>
  </r>
  <r>
    <x v="23"/>
    <n v="22.1"/>
    <n v="4"/>
    <n v="13.99"/>
    <n v="26"/>
    <n v="1.2566370614359172E-3"/>
    <n v="1.6336281798666917E-3"/>
  </r>
  <r>
    <x v="23"/>
    <n v="26"/>
    <n v="0"/>
    <n v="13.99"/>
    <n v="26"/>
    <n v="0"/>
    <s v=" "/>
  </r>
  <r>
    <x v="24"/>
    <n v="0.1"/>
    <n v="22.13"/>
    <n v="18.100000000000001"/>
    <n v="28.8"/>
    <n v="3.8463846180795971E-2"/>
    <n v="6.8267381703165479E-3"/>
  </r>
  <r>
    <x v="24"/>
    <n v="0.3"/>
    <n v="19.48"/>
    <n v="18.100000000000001"/>
    <n v="28.8"/>
    <n v="2.9803535522369508E-2"/>
    <n v="5.9576479786274672E-3"/>
  </r>
  <r>
    <x v="24"/>
    <n v="0.5"/>
    <n v="19.47"/>
    <n v="18.100000000000001"/>
    <n v="28.8"/>
    <n v="2.9772944263905168E-2"/>
    <n v="5.8605350665196978E-3"/>
  </r>
  <r>
    <x v="24"/>
    <n v="0.7"/>
    <n v="19.16"/>
    <n v="18.100000000000001"/>
    <n v="28.8"/>
    <n v="2.8832406401291824E-2"/>
    <n v="5.641461600608761E-3"/>
  </r>
  <r>
    <x v="24"/>
    <n v="0.9"/>
    <n v="18.739999999999998"/>
    <n v="18.100000000000001"/>
    <n v="28.8"/>
    <n v="2.7582209604795765E-2"/>
    <n v="5.3855670980014212E-3"/>
  </r>
  <r>
    <x v="24"/>
    <n v="1.1000000000000001"/>
    <n v="18.29"/>
    <n v="18.100000000000001"/>
    <n v="28.8"/>
    <n v="2.6273461375218431E-2"/>
    <n v="5.2003890606282226E-3"/>
  </r>
  <r>
    <x v="24"/>
    <n v="1.3"/>
    <n v="18.100000000000001"/>
    <n v="18.100000000000001"/>
    <n v="28.8"/>
    <n v="2.5730429231063806E-2"/>
    <n v="1.7328200409129729E-2"/>
  </r>
  <r>
    <x v="24"/>
    <n v="2"/>
    <n v="17.399999999999999"/>
    <n v="18.100000000000001"/>
    <n v="28.8"/>
    <n v="2.3778714795021139E-2"/>
    <n v="2.3305217877262904E-2"/>
  </r>
  <r>
    <x v="24"/>
    <n v="3"/>
    <n v="17.05"/>
    <n v="18.100000000000001"/>
    <n v="28.8"/>
    <n v="2.2831720959504673E-2"/>
    <n v="2.2764863940845464E-2"/>
  </r>
  <r>
    <x v="24"/>
    <n v="4"/>
    <n v="17"/>
    <n v="18.100000000000001"/>
    <n v="28.8"/>
    <n v="2.2698006922186254E-2"/>
    <n v="2.2105129483591605E-2"/>
  </r>
  <r>
    <x v="24"/>
    <n v="5"/>
    <n v="16.55"/>
    <n v="18.100000000000001"/>
    <n v="28.8"/>
    <n v="2.151225204499696E-2"/>
    <n v="2.1125836148605415E-2"/>
  </r>
  <r>
    <x v="24"/>
    <n v="6"/>
    <n v="16.25"/>
    <n v="18.100000000000001"/>
    <n v="28.8"/>
    <n v="2.0739420252213869E-2"/>
    <n v="2.0173050001633885E-2"/>
  </r>
  <r>
    <x v="24"/>
    <n v="7"/>
    <n v="15.8"/>
    <n v="18.100000000000001"/>
    <n v="28.8"/>
    <n v="1.9606679751053901E-2"/>
    <n v="1.9056213813282714E-2"/>
  </r>
  <r>
    <x v="24"/>
    <n v="8"/>
    <n v="15.35"/>
    <n v="18.100000000000001"/>
    <n v="28.8"/>
    <n v="1.8505747875511524E-2"/>
    <n v="1.80650570390384E-2"/>
  </r>
  <r>
    <x v="24"/>
    <n v="9"/>
    <n v="14.98"/>
    <n v="18.100000000000001"/>
    <n v="28.8"/>
    <n v="1.7624366202565279E-2"/>
    <n v="1.6898740766393191E-2"/>
  </r>
  <r>
    <x v="24"/>
    <n v="10"/>
    <n v="14.35"/>
    <n v="18.100000000000001"/>
    <n v="28.8"/>
    <n v="1.6173115330221102E-2"/>
    <n v="1.5565118976981054E-2"/>
  </r>
  <r>
    <x v="24"/>
    <n v="11"/>
    <n v="13.8"/>
    <n v="18.100000000000001"/>
    <n v="28.8"/>
    <n v="1.4957122623741007E-2"/>
    <n v="1.4957122623741007E-2"/>
  </r>
  <r>
    <x v="24"/>
    <n v="12"/>
    <n v="13.8"/>
    <n v="18.100000000000001"/>
    <n v="28.8"/>
    <n v="1.4957122623741007E-2"/>
    <n v="1.4582585874570845E-2"/>
  </r>
  <r>
    <x v="24"/>
    <n v="13"/>
    <n v="13.45"/>
    <n v="18.100000000000001"/>
    <n v="28.8"/>
    <n v="1.4208049125400685E-2"/>
    <n v="5.5993391263094326E-3"/>
  </r>
  <r>
    <x v="24"/>
    <n v="13.4"/>
    <n v="13.25"/>
    <n v="18.100000000000001"/>
    <n v="28.8"/>
    <n v="1.3788646506146453E-2"/>
    <n v="7.8476591787591289E-3"/>
  </r>
  <r>
    <x v="24"/>
    <n v="14"/>
    <n v="12.55"/>
    <n v="18.100000000000001"/>
    <n v="28.8"/>
    <n v="1.2370217423050662E-2"/>
    <n v="1.1934615966676351E-2"/>
  </r>
  <r>
    <x v="24"/>
    <n v="15"/>
    <n v="12.1"/>
    <n v="18.100000000000001"/>
    <n v="28.8"/>
    <n v="1.149901451030204E-2"/>
    <n v="1.0942952610616646E-2"/>
  </r>
  <r>
    <x v="24"/>
    <n v="16"/>
    <n v="11.5"/>
    <n v="18.100000000000001"/>
    <n v="28.8"/>
    <n v="1.0386890710931252E-2"/>
    <n v="9.9451042440201892E-3"/>
  </r>
  <r>
    <x v="24"/>
    <n v="17"/>
    <n v="11"/>
    <n v="18.100000000000001"/>
    <n v="28.8"/>
    <n v="9.5033177771091243E-3"/>
    <n v="9.0400310354750539E-3"/>
  </r>
  <r>
    <x v="24"/>
    <n v="18"/>
    <n v="10.45"/>
    <n v="18.100000000000001"/>
    <n v="28.8"/>
    <n v="8.5767442938409835E-3"/>
    <n v="7.6121771744184922E-3"/>
  </r>
  <r>
    <x v="24"/>
    <n v="19"/>
    <n v="9.1999999999999993"/>
    <n v="18.100000000000001"/>
    <n v="28.8"/>
    <n v="6.6476100549960008E-3"/>
    <n v="6.5401086813809762E-3"/>
  </r>
  <r>
    <x v="24"/>
    <n v="20"/>
    <n v="9.0500000000000007"/>
    <n v="18.100000000000001"/>
    <n v="28.8"/>
    <n v="6.4326073077659515E-3"/>
    <n v="5.9216076277054872E-3"/>
  </r>
  <r>
    <x v="24"/>
    <n v="21"/>
    <n v="8.3000000000000007"/>
    <n v="18.100000000000001"/>
    <n v="28.8"/>
    <n v="5.4106079476450228E-3"/>
    <n v="4.7979973801950127E-3"/>
  </r>
  <r>
    <x v="24"/>
    <n v="22"/>
    <n v="7.3"/>
    <n v="18.100000000000001"/>
    <n v="28.8"/>
    <n v="4.1853868127450016E-3"/>
    <n v="2.8118432346873712E-3"/>
  </r>
  <r>
    <x v="24"/>
    <n v="22.7"/>
    <n v="7"/>
    <n v="18.100000000000001"/>
    <n v="28.8"/>
    <n v="3.8484510006474965E-3"/>
    <n v="1.07348338782888E-3"/>
  </r>
  <r>
    <x v="24"/>
    <n v="23"/>
    <n v="6.49"/>
    <n v="18.100000000000001"/>
    <n v="28.8"/>
    <n v="3.3081049182116865E-3"/>
    <n v="3.021037962499102E-3"/>
  </r>
  <r>
    <x v="24"/>
    <n v="24"/>
    <n v="5.9"/>
    <n v="18.100000000000001"/>
    <n v="28.8"/>
    <n v="2.7339710067865175E-3"/>
    <n v="2.3291964283255577E-3"/>
  </r>
  <r>
    <x v="24"/>
    <n v="25"/>
    <n v="4.95"/>
    <n v="18.100000000000001"/>
    <n v="28.8"/>
    <n v="1.9244218498645977E-3"/>
    <n v="1.7052957622767095E-3"/>
  </r>
  <r>
    <x v="24"/>
    <n v="26"/>
    <n v="4.3499999999999996"/>
    <n v="18.100000000000001"/>
    <n v="28.8"/>
    <n v="1.4861696746888212E-3"/>
    <n v="2.7428067361247289E-4"/>
  </r>
  <r>
    <x v="24"/>
    <n v="26.2"/>
    <n v="4"/>
    <n v="18.100000000000001"/>
    <n v="28.8"/>
    <n v="1.2566370614359172E-3"/>
    <n v="1.0890854532444622E-3"/>
  </r>
  <r>
    <x v="24"/>
    <n v="28.8"/>
    <n v="0"/>
    <n v="18.100000000000001"/>
    <n v="28.8"/>
    <n v="0"/>
    <s v=" "/>
  </r>
  <r>
    <x v="25"/>
    <n v="0.1"/>
    <n v="22.19"/>
    <n v="16.95"/>
    <n v="29.1"/>
    <n v="3.8672699260406632E-2"/>
    <n v="6.5990614529237513E-3"/>
  </r>
  <r>
    <x v="25"/>
    <n v="0.3"/>
    <n v="18.649999999999999"/>
    <n v="16.95"/>
    <n v="29.1"/>
    <n v="2.7317915268830886E-2"/>
    <n v="5.405306510042087E-3"/>
  </r>
  <r>
    <x v="25"/>
    <n v="0.5"/>
    <n v="18.45"/>
    <n v="16.95"/>
    <n v="29.1"/>
    <n v="2.6735149831589984E-2"/>
    <n v="5.2323618344619688E-3"/>
  </r>
  <r>
    <x v="25"/>
    <n v="0.7"/>
    <n v="18.05"/>
    <n v="16.95"/>
    <n v="29.1"/>
    <n v="2.5588468513029716E-2"/>
    <n v="5.1176937026059452E-3"/>
  </r>
  <r>
    <x v="25"/>
    <n v="0.9"/>
    <n v="18.05"/>
    <n v="16.95"/>
    <n v="29.1"/>
    <n v="2.5588468513029716E-2"/>
    <n v="5.075341106644737E-3"/>
  </r>
  <r>
    <x v="25"/>
    <n v="1.1000000000000001"/>
    <n v="17.899999999999999"/>
    <n v="16.95"/>
    <n v="29.1"/>
    <n v="2.5164942553417637E-2"/>
    <n v="4.7729628137367155E-3"/>
  </r>
  <r>
    <x v="25"/>
    <n v="1.3"/>
    <n v="16.95"/>
    <n v="16.95"/>
    <n v="29.1"/>
    <n v="2.2564685583949536E-2"/>
    <n v="1.5372434103962102E-2"/>
  </r>
  <r>
    <x v="25"/>
    <n v="2"/>
    <n v="16.489999999999998"/>
    <n v="16.95"/>
    <n v="29.1"/>
    <n v="2.1356554713085042E-2"/>
    <n v="2.0100703049812527E-2"/>
  </r>
  <r>
    <x v="25"/>
    <n v="3"/>
    <n v="15.49"/>
    <n v="16.95"/>
    <n v="29.1"/>
    <n v="1.8844851386540008E-2"/>
    <n v="1.8675299631025766E-2"/>
  </r>
  <r>
    <x v="25"/>
    <n v="4"/>
    <n v="15.35"/>
    <n v="16.95"/>
    <n v="29.1"/>
    <n v="1.8505747875511524E-2"/>
    <n v="1.8505747875511524E-2"/>
  </r>
  <r>
    <x v="25"/>
    <n v="5"/>
    <n v="15.35"/>
    <n v="16.95"/>
    <n v="29.1"/>
    <n v="1.8505747875511524E-2"/>
    <n v="1.8029796588492672E-2"/>
  </r>
  <r>
    <x v="25"/>
    <n v="6"/>
    <n v="14.95"/>
    <n v="16.95"/>
    <n v="29.1"/>
    <n v="1.7553845301473817E-2"/>
    <n v="1.7436820975127595E-2"/>
  </r>
  <r>
    <x v="25"/>
    <n v="7"/>
    <n v="14.85"/>
    <n v="16.95"/>
    <n v="29.1"/>
    <n v="1.7319796648781378E-2"/>
    <n v="1.7203557720598554E-2"/>
  </r>
  <r>
    <x v="25"/>
    <n v="8"/>
    <n v="14.75"/>
    <n v="16.95"/>
    <n v="29.1"/>
    <n v="1.7087318792415734E-2"/>
    <n v="1.6130998353708917E-2"/>
  </r>
  <r>
    <x v="25"/>
    <n v="9"/>
    <n v="13.9"/>
    <n v="16.95"/>
    <n v="29.1"/>
    <n v="1.5174677915002098E-2"/>
    <n v="1.5055065701707483E-2"/>
  </r>
  <r>
    <x v="25"/>
    <n v="10"/>
    <n v="13.79"/>
    <n v="16.95"/>
    <n v="29.1"/>
    <n v="1.493545348841287E-2"/>
    <n v="1.4104341224914874E-2"/>
  </r>
  <r>
    <x v="25"/>
    <n v="11"/>
    <n v="13"/>
    <n v="16.95"/>
    <n v="29.1"/>
    <n v="1.3273228961416876E-2"/>
    <n v="1.297045796942716E-2"/>
  </r>
  <r>
    <x v="25"/>
    <n v="12"/>
    <n v="12.7"/>
    <n v="16.95"/>
    <n v="29.1"/>
    <n v="1.2667686977437443E-2"/>
    <n v="1.2420777429819368E-2"/>
  </r>
  <r>
    <x v="25"/>
    <n v="13"/>
    <n v="12.45"/>
    <n v="16.95"/>
    <n v="29.1"/>
    <n v="1.2173867882201296E-2"/>
    <n v="6.5100426579384257E-3"/>
  </r>
  <r>
    <x v="25"/>
    <n v="13.55"/>
    <n v="12.1"/>
    <n v="16.95"/>
    <n v="29.1"/>
    <n v="1.149901451030204E-2"/>
    <n v="5.1108067424606432E-3"/>
  </r>
  <r>
    <x v="25"/>
    <n v="14"/>
    <n v="11.95"/>
    <n v="16.95"/>
    <n v="29.1"/>
    <n v="1.121568212285641E-2"/>
    <n v="1.1168852757363838E-2"/>
  </r>
  <r>
    <x v="25"/>
    <n v="15"/>
    <n v="11.9"/>
    <n v="16.95"/>
    <n v="29.1"/>
    <n v="1.1122023391871266E-2"/>
    <n v="1.075445705140126E-2"/>
  </r>
  <r>
    <x v="25"/>
    <n v="16"/>
    <n v="11.5"/>
    <n v="16.95"/>
    <n v="29.1"/>
    <n v="1.0386890710931252E-2"/>
    <n v="1.0119462636294421E-2"/>
  </r>
  <r>
    <x v="25"/>
    <n v="17"/>
    <n v="11.2"/>
    <n v="16.95"/>
    <n v="29.1"/>
    <n v="9.8520345616575893E-3"/>
    <n v="9.0036513925464828E-3"/>
  </r>
  <r>
    <x v="25"/>
    <n v="18"/>
    <n v="10.19"/>
    <n v="16.95"/>
    <n v="29.1"/>
    <n v="8.1552682234353763E-3"/>
    <n v="7.8107297571161846E-3"/>
  </r>
  <r>
    <x v="25"/>
    <n v="19"/>
    <n v="9.75"/>
    <n v="16.95"/>
    <n v="29.1"/>
    <n v="7.466191290796992E-3"/>
    <n v="6.8088130280333278E-3"/>
  </r>
  <r>
    <x v="25"/>
    <n v="20"/>
    <n v="8.85"/>
    <n v="16.95"/>
    <n v="29.1"/>
    <n v="6.1514347652696635E-3"/>
    <n v="5.4343662420877938E-3"/>
  </r>
  <r>
    <x v="25"/>
    <n v="21"/>
    <n v="7.75"/>
    <n v="16.95"/>
    <n v="29.1"/>
    <n v="4.717297718905924E-3"/>
    <n v="2.7838683338548553E-3"/>
  </r>
  <r>
    <x v="25"/>
    <n v="21.65"/>
    <n v="7"/>
    <n v="16.95"/>
    <n v="29.1"/>
    <n v="3.8484510006474965E-3"/>
    <n v="1.245283149236308E-3"/>
  </r>
  <r>
    <x v="25"/>
    <n v="22"/>
    <n v="6.45"/>
    <n v="16.95"/>
    <n v="29.1"/>
    <n v="3.2674527092742345E-3"/>
    <n v="3.114186184678039E-3"/>
  </r>
  <r>
    <x v="25"/>
    <n v="23"/>
    <n v="6.14"/>
    <n v="16.95"/>
    <n v="29.1"/>
    <n v="2.960919660081844E-3"/>
    <n v="2.6468742774565573E-3"/>
  </r>
  <r>
    <x v="25"/>
    <n v="24"/>
    <n v="5.45"/>
    <n v="16.95"/>
    <n v="29.1"/>
    <n v="2.3328288948312706E-3"/>
    <n v="1.9973657042901354E-3"/>
  </r>
  <r>
    <x v="25"/>
    <n v="25"/>
    <n v="4.5999999999999996"/>
    <n v="16.95"/>
    <n v="29.1"/>
    <n v="1.6619025137490002E-3"/>
    <n v="1.6085936134083987E-3"/>
  </r>
  <r>
    <x v="25"/>
    <n v="26"/>
    <n v="4.45"/>
    <n v="16.95"/>
    <n v="29.1"/>
    <n v="1.5552847130677972E-3"/>
    <n v="2.8119217745037047E-4"/>
  </r>
  <r>
    <x v="25"/>
    <n v="26.2"/>
    <n v="4"/>
    <n v="16.95"/>
    <n v="29.1"/>
    <n v="1.2566370614359172E-3"/>
    <n v="1.2147491593880542E-3"/>
  </r>
  <r>
    <x v="25"/>
    <n v="29.1"/>
    <n v="0"/>
    <n v="16.95"/>
    <n v="29.1"/>
    <n v="0"/>
    <s v=" "/>
  </r>
  <r>
    <x v="26"/>
    <n v="0.1"/>
    <n v="16.149999999999999"/>
    <n v="13.09"/>
    <n v="26.5"/>
    <n v="2.0484951247273092E-2"/>
    <n v="3.7898178861572231E-3"/>
  </r>
  <r>
    <x v="26"/>
    <n v="0.3"/>
    <n v="14.89"/>
    <n v="13.09"/>
    <n v="26.5"/>
    <n v="1.7413227614299139E-2"/>
    <n v="3.3699243930508634E-3"/>
  </r>
  <r>
    <x v="26"/>
    <n v="0.5"/>
    <n v="14.4"/>
    <n v="13.09"/>
    <n v="26.5"/>
    <n v="1.628601631620949E-2"/>
    <n v="3.1027154445016185E-3"/>
  </r>
  <r>
    <x v="26"/>
    <n v="0.7"/>
    <n v="13.7"/>
    <n v="13.09"/>
    <n v="26.5"/>
    <n v="1.4741138128806704E-2"/>
    <n v="2.8219356010870324E-3"/>
  </r>
  <r>
    <x v="26"/>
    <n v="0.9"/>
    <n v="13.1"/>
    <n v="13.09"/>
    <n v="26.5"/>
    <n v="1.3478217882063609E-2"/>
    <n v="2.6956435764127224E-3"/>
  </r>
  <r>
    <x v="26"/>
    <n v="1.1000000000000001"/>
    <n v="13.1"/>
    <n v="13.09"/>
    <n v="26.5"/>
    <n v="1.3478217882063609E-2"/>
    <n v="2.6935866186227832E-3"/>
  </r>
  <r>
    <x v="26"/>
    <n v="1.3"/>
    <n v="13.09"/>
    <n v="13.09"/>
    <n v="26.5"/>
    <n v="1.3457648304164229E-2"/>
    <n v="9.3201401488581005E-3"/>
  </r>
  <r>
    <x v="26"/>
    <n v="2"/>
    <n v="12.95"/>
    <n v="13.09"/>
    <n v="26.5"/>
    <n v="1.3171323549716056E-2"/>
    <n v="1.2919505263576748E-2"/>
  </r>
  <r>
    <x v="26"/>
    <n v="3"/>
    <n v="12.7"/>
    <n v="13.09"/>
    <n v="26.5"/>
    <n v="1.2667686977437443E-2"/>
    <n v="1.227498789573872E-2"/>
  </r>
  <r>
    <x v="26"/>
    <n v="4"/>
    <n v="12.3"/>
    <n v="13.09"/>
    <n v="26.5"/>
    <n v="1.1882288814039996E-2"/>
    <n v="1.1786077539023807E-2"/>
  </r>
  <r>
    <x v="26"/>
    <n v="5"/>
    <n v="12.2"/>
    <n v="13.09"/>
    <n v="26.5"/>
    <n v="1.1689866264007618E-2"/>
    <n v="1.159444038715483E-2"/>
  </r>
  <r>
    <x v="26"/>
    <n v="6"/>
    <n v="12.1"/>
    <n v="13.09"/>
    <n v="26.5"/>
    <n v="1.149901451030204E-2"/>
    <n v="1.1070171405123766E-2"/>
  </r>
  <r>
    <x v="26"/>
    <n v="7"/>
    <n v="11.64"/>
    <n v="13.09"/>
    <n v="26.5"/>
    <n v="1.0641328299945492E-2"/>
    <n v="9.9863219396352874E-3"/>
  </r>
  <r>
    <x v="26"/>
    <n v="8"/>
    <n v="10.9"/>
    <n v="13.09"/>
    <n v="26.5"/>
    <n v="9.3313155793250824E-3"/>
    <n v="9.2460998785964602E-3"/>
  </r>
  <r>
    <x v="26"/>
    <n v="9"/>
    <n v="10.8"/>
    <n v="13.09"/>
    <n v="26.5"/>
    <n v="9.1608841778678379E-3"/>
    <n v="8.5863654213426035E-3"/>
  </r>
  <r>
    <x v="26"/>
    <n v="10"/>
    <n v="10.1"/>
    <n v="13.09"/>
    <n v="26.5"/>
    <n v="8.0118466648173691E-3"/>
    <n v="7.8547670321378795E-3"/>
  </r>
  <r>
    <x v="26"/>
    <n v="11"/>
    <n v="9.9"/>
    <n v="13.09"/>
    <n v="26.5"/>
    <n v="7.6976873994583908E-3"/>
    <n v="7.5057557232781399E-3"/>
  </r>
  <r>
    <x v="26"/>
    <n v="12"/>
    <n v="9.65"/>
    <n v="13.09"/>
    <n v="26.5"/>
    <n v="7.313824047097889E-3"/>
    <n v="1.6831573515459441E-3"/>
  </r>
  <r>
    <x v="26"/>
    <n v="12.25"/>
    <n v="8.85"/>
    <n v="13.09"/>
    <n v="26.5"/>
    <n v="6.1514347652696635E-3"/>
    <n v="4.4850898431589466E-3"/>
  </r>
  <r>
    <x v="26"/>
    <n v="13"/>
    <n v="8.6"/>
    <n v="13.09"/>
    <n v="26.5"/>
    <n v="5.8088048164875268E-3"/>
    <n v="5.7416532735170452E-3"/>
  </r>
  <r>
    <x v="26"/>
    <n v="14"/>
    <n v="8.5"/>
    <n v="13.09"/>
    <n v="26.5"/>
    <n v="5.6745017305465635E-3"/>
    <n v="5.4456563406866318E-3"/>
  </r>
  <r>
    <x v="26"/>
    <n v="15"/>
    <n v="8.15"/>
    <n v="13.09"/>
    <n v="26.5"/>
    <n v="5.2168109508267009E-3"/>
    <n v="4.967054334866312E-3"/>
  </r>
  <r>
    <x v="26"/>
    <n v="16"/>
    <n v="7.75"/>
    <n v="13.09"/>
    <n v="26.5"/>
    <n v="4.717297718905924E-3"/>
    <n v="3.8545869237990331E-3"/>
  </r>
  <r>
    <x v="26"/>
    <n v="16.899999999999999"/>
    <n v="7"/>
    <n v="13.09"/>
    <n v="26.5"/>
    <n v="3.8484510006474965E-3"/>
    <n v="3.7668677664246398E-4"/>
  </r>
  <r>
    <x v="26"/>
    <n v="17"/>
    <n v="6.85"/>
    <n v="13.09"/>
    <n v="26.5"/>
    <n v="3.685284532201676E-3"/>
    <n v="3.55323946598048E-3"/>
  </r>
  <r>
    <x v="26"/>
    <n v="18"/>
    <n v="6.6"/>
    <n v="13.09"/>
    <n v="26.5"/>
    <n v="3.4211943997592841E-3"/>
    <n v="3.1958833016346418E-3"/>
  </r>
  <r>
    <x v="26"/>
    <n v="19"/>
    <n v="6.15"/>
    <n v="13.09"/>
    <n v="26.5"/>
    <n v="2.9705722035099991E-3"/>
    <n v="2.5268222411904406E-3"/>
  </r>
  <r>
    <x v="26"/>
    <n v="20"/>
    <n v="5.15"/>
    <n v="13.09"/>
    <n v="26.5"/>
    <n v="2.0830722788708826E-3"/>
    <n v="1.9463148236693018E-3"/>
  </r>
  <r>
    <x v="26"/>
    <n v="21"/>
    <n v="4.8"/>
    <n v="13.09"/>
    <n v="26.5"/>
    <n v="1.809557368467721E-3"/>
    <n v="1.5330972149518191E-3"/>
  </r>
  <r>
    <x v="26"/>
    <n v="22"/>
    <n v="4"/>
    <n v="13.09"/>
    <n v="26.5"/>
    <n v="1.2566370614359172E-3"/>
    <n v="1.8849555921538759E-3"/>
  </r>
  <r>
    <x v="26"/>
    <n v="26.5"/>
    <n v="0"/>
    <n v="13.09"/>
    <n v="26.5"/>
    <n v="0"/>
    <s v=" "/>
  </r>
  <r>
    <x v="27"/>
    <n v="0.1"/>
    <n v="12.96"/>
    <n v="11.54"/>
    <n v="21.9"/>
    <n v="1.3191673216129686E-2"/>
    <n v="2.4501406769052939E-3"/>
  </r>
  <r>
    <x v="27"/>
    <n v="0.3"/>
    <n v="12"/>
    <n v="11.54"/>
    <n v="21.9"/>
    <n v="1.1309733552923255E-2"/>
    <n v="2.2319884830400184E-3"/>
  </r>
  <r>
    <x v="27"/>
    <n v="0.5"/>
    <n v="11.84"/>
    <n v="11.54"/>
    <n v="21.9"/>
    <n v="1.1010151277476931E-2"/>
    <n v="2.1890499800489159E-3"/>
  </r>
  <r>
    <x v="27"/>
    <n v="0.7"/>
    <n v="11.77"/>
    <n v="11.54"/>
    <n v="21.9"/>
    <n v="1.0880348523012234E-2"/>
    <n v="2.1576599716524114E-3"/>
  </r>
  <r>
    <x v="27"/>
    <n v="0.9"/>
    <n v="11.67"/>
    <n v="11.54"/>
    <n v="21.9"/>
    <n v="1.0696251193511874E-2"/>
    <n v="2.1319303278195118E-3"/>
  </r>
  <r>
    <x v="27"/>
    <n v="1.1000000000000001"/>
    <n v="11.63"/>
    <n v="11.54"/>
    <n v="21.9"/>
    <n v="1.0623052084683235E-2"/>
    <n v="2.1082325090353194E-3"/>
  </r>
  <r>
    <x v="27"/>
    <n v="1.3"/>
    <n v="11.54"/>
    <n v="11.54"/>
    <n v="21.9"/>
    <n v="1.0459273005669961E-2"/>
    <n v="7.2019389736338573E-3"/>
  </r>
  <r>
    <x v="27"/>
    <n v="2"/>
    <n v="11.35"/>
    <n v="11.54"/>
    <n v="21.9"/>
    <n v="1.0117695490426777E-2"/>
    <n v="9.4712146271802525E-3"/>
  </r>
  <r>
    <x v="27"/>
    <n v="3"/>
    <n v="10.6"/>
    <n v="11.54"/>
    <n v="21.9"/>
    <n v="8.8247337639337283E-3"/>
    <n v="8.7832058360440887E-3"/>
  </r>
  <r>
    <x v="27"/>
    <n v="4"/>
    <n v="10.55"/>
    <n v="11.54"/>
    <n v="21.9"/>
    <n v="8.741677908154449E-3"/>
    <n v="8.2978297710644654E-3"/>
  </r>
  <r>
    <x v="27"/>
    <n v="5"/>
    <n v="10"/>
    <n v="11.54"/>
    <n v="21.9"/>
    <n v="7.8539816339744835E-3"/>
    <n v="7.6984727976217894E-3"/>
  </r>
  <r>
    <x v="27"/>
    <n v="6"/>
    <n v="9.8000000000000007"/>
    <n v="11.54"/>
    <n v="21.9"/>
    <n v="7.5429639612690945E-3"/>
    <n v="7.3155911929655322E-3"/>
  </r>
  <r>
    <x v="27"/>
    <n v="7"/>
    <n v="9.5"/>
    <n v="11.54"/>
    <n v="21.9"/>
    <n v="7.0882184246619699E-3"/>
    <n v="6.5851709010059049E-3"/>
  </r>
  <r>
    <x v="27"/>
    <n v="8"/>
    <n v="8.8000000000000007"/>
    <n v="11.54"/>
    <n v="21.9"/>
    <n v="6.0821233773498407E-3"/>
    <n v="5.845031306774235E-3"/>
  </r>
  <r>
    <x v="27"/>
    <n v="9"/>
    <n v="8.4499999999999993"/>
    <n v="11.54"/>
    <n v="21.9"/>
    <n v="5.6079392361986294E-3"/>
    <n v="5.1417563388370278E-3"/>
  </r>
  <r>
    <x v="27"/>
    <n v="9.9499999999999993"/>
    <n v="8.15"/>
    <n v="11.54"/>
    <n v="21.9"/>
    <n v="5.2168109508267009E-3"/>
    <n v="2.5141576958056925E-4"/>
  </r>
  <r>
    <x v="27"/>
    <n v="10"/>
    <n v="7.85"/>
    <n v="11.54"/>
    <n v="21.9"/>
    <n v="4.8398198323959252E-3"/>
    <n v="4.6288422507532855E-3"/>
  </r>
  <r>
    <x v="27"/>
    <n v="11"/>
    <n v="7.5"/>
    <n v="11.54"/>
    <n v="21.9"/>
    <n v="4.4178646691106467E-3"/>
    <n v="4.2165082149696262E-3"/>
  </r>
  <r>
    <x v="27"/>
    <n v="12"/>
    <n v="7.15"/>
    <n v="11.54"/>
    <n v="21.9"/>
    <n v="4.0151517608286048E-3"/>
    <n v="1.5727205522952218E-3"/>
  </r>
  <r>
    <x v="27"/>
    <n v="12.4"/>
    <n v="7"/>
    <n v="11.54"/>
    <n v="21.9"/>
    <n v="3.8484510006474965E-3"/>
    <n v="2.2280764147881347E-3"/>
  </r>
  <r>
    <x v="27"/>
    <n v="13"/>
    <n v="6.75"/>
    <n v="11.54"/>
    <n v="21.9"/>
    <n v="3.5784703819796235E-3"/>
    <n v="3.3478578462520477E-3"/>
  </r>
  <r>
    <x v="27"/>
    <n v="14"/>
    <n v="6.3"/>
    <n v="11.54"/>
    <n v="21.9"/>
    <n v="3.1172453105244718E-3"/>
    <n v="2.6617143757539522E-3"/>
  </r>
  <r>
    <x v="27"/>
    <n v="15"/>
    <n v="5.3"/>
    <n v="11.54"/>
    <n v="21.9"/>
    <n v="2.2061834409834321E-3"/>
    <n v="2.1045725535938872E-3"/>
  </r>
  <r>
    <x v="27"/>
    <n v="16"/>
    <n v="5.05"/>
    <n v="11.54"/>
    <n v="21.9"/>
    <n v="2.0029616662043423E-3"/>
    <n v="1.8144661069889548E-3"/>
  </r>
  <r>
    <x v="27"/>
    <n v="17"/>
    <n v="4.55"/>
    <n v="11.54"/>
    <n v="21.9"/>
    <n v="1.6259705477735672E-3"/>
    <n v="1.4893112673424113E-3"/>
  </r>
  <r>
    <x v="27"/>
    <n v="18"/>
    <n v="4.1500000000000004"/>
    <n v="11.54"/>
    <n v="21.9"/>
    <n v="1.3526519869112557E-3"/>
    <n v="3.5225402152686778E-4"/>
  </r>
  <r>
    <x v="27"/>
    <n v="18.27"/>
    <n v="4"/>
    <n v="11.54"/>
    <n v="21.9"/>
    <n v="1.2566370614359172E-3"/>
    <n v="1.5205308443374593E-3"/>
  </r>
  <r>
    <x v="27"/>
    <n v="21.9"/>
    <n v="0"/>
    <n v="11.54"/>
    <n v="21.9"/>
    <n v="0"/>
    <s v=" "/>
  </r>
  <r>
    <x v="28"/>
    <n v="0.1"/>
    <n v="17.59"/>
    <n v="15.34"/>
    <n v="28.5"/>
    <n v="2.43008553480294E-2"/>
    <n v="4.5917219773566323E-3"/>
  </r>
  <r>
    <x v="28"/>
    <n v="0.3"/>
    <n v="16.59"/>
    <n v="15.34"/>
    <n v="28.5"/>
    <n v="2.1616364425536924E-2"/>
    <n v="4.184841746419604E-3"/>
  </r>
  <r>
    <x v="28"/>
    <n v="0.5"/>
    <n v="16.05"/>
    <n v="15.34"/>
    <n v="28.5"/>
    <n v="2.0232053038659117E-2"/>
    <n v="3.966538756106956E-3"/>
  </r>
  <r>
    <x v="28"/>
    <n v="0.7"/>
    <n v="15.73"/>
    <n v="15.34"/>
    <n v="28.5"/>
    <n v="1.9433334522410452E-2"/>
    <n v="3.8792613851994164E-3"/>
  </r>
  <r>
    <x v="28"/>
    <n v="0.9"/>
    <n v="15.7"/>
    <n v="15.34"/>
    <n v="28.5"/>
    <n v="1.9359279329583701E-2"/>
    <n v="3.7937433061778852E-3"/>
  </r>
  <r>
    <x v="28"/>
    <n v="1.1000000000000001"/>
    <n v="15.38"/>
    <n v="15.34"/>
    <n v="28.5"/>
    <n v="1.8578153732195138E-2"/>
    <n v="3.7059797738071992E-3"/>
  </r>
  <r>
    <x v="28"/>
    <n v="1.3"/>
    <n v="15.34"/>
    <n v="15.34"/>
    <n v="28.5"/>
    <n v="1.8481644005876856E-2"/>
    <n v="1.29371508041138E-2"/>
  </r>
  <r>
    <x v="28"/>
    <n v="2"/>
    <n v="15.34"/>
    <n v="15.34"/>
    <n v="28.5"/>
    <n v="1.8481644005876856E-2"/>
    <n v="1.7715115033355031E-2"/>
  </r>
  <r>
    <x v="28"/>
    <n v="3"/>
    <n v="14.69"/>
    <n v="15.34"/>
    <n v="28.5"/>
    <n v="1.6948586060833208E-2"/>
    <n v="1.6902498896605046E-2"/>
  </r>
  <r>
    <x v="28"/>
    <n v="4"/>
    <n v="14.65"/>
    <n v="15.34"/>
    <n v="28.5"/>
    <n v="1.6856411732376883E-2"/>
    <n v="1.6627860866828225E-2"/>
  </r>
  <r>
    <x v="28"/>
    <n v="5"/>
    <n v="14.45"/>
    <n v="15.34"/>
    <n v="28.5"/>
    <n v="1.6399310001279567E-2"/>
    <n v="1.6274946129096399E-2"/>
  </r>
  <r>
    <x v="28"/>
    <n v="6"/>
    <n v="14.34"/>
    <n v="15.34"/>
    <n v="28.5"/>
    <n v="1.615058225691323E-2"/>
    <n v="1.5499758141823118E-2"/>
  </r>
  <r>
    <x v="28"/>
    <n v="7"/>
    <n v="13.75"/>
    <n v="15.34"/>
    <n v="28.5"/>
    <n v="1.4848934026733008E-2"/>
    <n v="1.4741334478347558E-2"/>
  </r>
  <r>
    <x v="28"/>
    <n v="8"/>
    <n v="13.65"/>
    <n v="15.34"/>
    <n v="28.5"/>
    <n v="1.4633734929962108E-2"/>
    <n v="1.4263321521149785E-2"/>
  </r>
  <r>
    <x v="28"/>
    <n v="9"/>
    <n v="13.3"/>
    <n v="15.34"/>
    <n v="28.5"/>
    <n v="1.3892908112337463E-2"/>
    <n v="1.3481359474717201E-2"/>
  </r>
  <r>
    <x v="28"/>
    <n v="10"/>
    <n v="12.9"/>
    <n v="15.34"/>
    <n v="28.5"/>
    <n v="1.3069810837096938E-2"/>
    <n v="1.2621839359649117E-2"/>
  </r>
  <r>
    <x v="28"/>
    <n v="11"/>
    <n v="12.45"/>
    <n v="15.34"/>
    <n v="28.5"/>
    <n v="1.2173867882201296E-2"/>
    <n v="1.1979874535842127E-2"/>
  </r>
  <r>
    <x v="28"/>
    <n v="12"/>
    <n v="12.25"/>
    <n v="15.34"/>
    <n v="28.5"/>
    <n v="1.1785881189482959E-2"/>
    <n v="1.1453952290677112E-2"/>
  </r>
  <r>
    <x v="28"/>
    <n v="13"/>
    <n v="11.9"/>
    <n v="15.34"/>
    <n v="28.5"/>
    <n v="1.1122023391871266E-2"/>
    <n v="2.7227054518802855E-3"/>
  </r>
  <r>
    <x v="28"/>
    <n v="13.25"/>
    <n v="11.65"/>
    <n v="15.34"/>
    <n v="28.5"/>
    <n v="1.0659620223171016E-2"/>
    <n v="7.8586449355696544E-3"/>
  </r>
  <r>
    <x v="28"/>
    <n v="14"/>
    <n v="11.45"/>
    <n v="15.34"/>
    <n v="28.5"/>
    <n v="1.0296766271681397E-2"/>
    <n v="9.8140409255032396E-3"/>
  </r>
  <r>
    <x v="28"/>
    <n v="15"/>
    <n v="10.9"/>
    <n v="15.34"/>
    <n v="28.5"/>
    <n v="9.3313155793250824E-3"/>
    <n v="8.9540299365830321E-3"/>
  </r>
  <r>
    <x v="28"/>
    <n v="16"/>
    <n v="10.45"/>
    <n v="15.34"/>
    <n v="28.5"/>
    <n v="8.5767442938409835E-3"/>
    <n v="8.2153629639077335E-3"/>
  </r>
  <r>
    <x v="28"/>
    <n v="17"/>
    <n v="10"/>
    <n v="15.34"/>
    <n v="28.5"/>
    <n v="7.8539816339744835E-3"/>
    <n v="7.3234451745995063E-3"/>
  </r>
  <r>
    <x v="28"/>
    <n v="18"/>
    <n v="9.3000000000000007"/>
    <n v="15.34"/>
    <n v="28.5"/>
    <n v="6.7929087152245301E-3"/>
    <n v="6.4721717402470968E-3"/>
  </r>
  <r>
    <x v="28"/>
    <n v="19"/>
    <n v="8.85"/>
    <n v="15.34"/>
    <n v="28.5"/>
    <n v="6.1514347652696635E-3"/>
    <n v="5.5889915055066658E-3"/>
  </r>
  <r>
    <x v="28"/>
    <n v="20"/>
    <n v="8"/>
    <n v="15.34"/>
    <n v="28.5"/>
    <n v="5.0265482457436689E-3"/>
    <n v="4.634732736978767E-3"/>
  </r>
  <r>
    <x v="28"/>
    <n v="21"/>
    <n v="7.35"/>
    <n v="15.34"/>
    <n v="28.5"/>
    <n v="4.2429172282138642E-3"/>
    <n v="2.8319788801014732E-3"/>
  </r>
  <r>
    <x v="28"/>
    <n v="21.7"/>
    <n v="7"/>
    <n v="15.34"/>
    <n v="28.5"/>
    <n v="3.8484510006474965E-3"/>
    <n v="1.0982517043097819E-3"/>
  </r>
  <r>
    <x v="28"/>
    <n v="22"/>
    <n v="6.65"/>
    <n v="15.34"/>
    <n v="28.5"/>
    <n v="3.4732270280843657E-3"/>
    <n v="2.9902071575949353E-3"/>
  </r>
  <r>
    <x v="28"/>
    <n v="23"/>
    <n v="5.65"/>
    <n v="15.34"/>
    <n v="28.5"/>
    <n v="2.5071872871055044E-3"/>
    <n v="2.0845449004272525E-3"/>
  </r>
  <r>
    <x v="28"/>
    <n v="24"/>
    <n v="4.5999999999999996"/>
    <n v="15.34"/>
    <n v="28.5"/>
    <n v="1.6619025137490002E-3"/>
    <n v="1.5402639731928206E-3"/>
  </r>
  <r>
    <x v="28"/>
    <n v="25"/>
    <n v="4.25"/>
    <n v="15.34"/>
    <n v="28.5"/>
    <n v="1.4186254326366409E-3"/>
    <n v="7.3569718586995452E-4"/>
  </r>
  <r>
    <x v="28"/>
    <n v="25.55"/>
    <n v="4"/>
    <n v="15.34"/>
    <n v="28.5"/>
    <n v="1.2566370614359172E-3"/>
    <n v="1.2356931104119848E-3"/>
  </r>
  <r>
    <x v="28"/>
    <n v="28.5"/>
    <n v="0"/>
    <n v="15.34"/>
    <n v="28.5"/>
    <n v="0"/>
    <s v=" "/>
  </r>
  <r>
    <x v="29"/>
    <n v="0.1"/>
    <n v="19.899999999999999"/>
    <n v="17.489999999999998"/>
    <n v="29.4"/>
    <n v="3.1102552668702346E-2"/>
    <n v="5.8861665355821758E-3"/>
  </r>
  <r>
    <x v="29"/>
    <n v="0.3"/>
    <n v="18.8"/>
    <n v="17.489999999999998"/>
    <n v="29.4"/>
    <n v="2.7759112687119416E-2"/>
    <n v="5.4061311781136564E-3"/>
  </r>
  <r>
    <x v="29"/>
    <n v="0.5"/>
    <n v="18.3"/>
    <n v="17.489999999999998"/>
    <n v="29.4"/>
    <n v="2.6302199094017147E-2"/>
    <n v="5.0769119029715291E-3"/>
  </r>
  <r>
    <x v="29"/>
    <n v="0.7"/>
    <n v="17.649999999999999"/>
    <n v="17.489999999999998"/>
    <n v="29.4"/>
    <n v="2.4466919935698151E-2"/>
    <n v="4.8492257608007744E-3"/>
  </r>
  <r>
    <x v="29"/>
    <n v="0.9"/>
    <n v="17.489999999999998"/>
    <n v="17.489999999999998"/>
    <n v="29.4"/>
    <n v="2.4025337672309573E-2"/>
    <n v="4.8050675344619162E-3"/>
  </r>
  <r>
    <x v="29"/>
    <n v="1.1000000000000001"/>
    <n v="17.489999999999998"/>
    <n v="17.489999999999998"/>
    <n v="29.4"/>
    <n v="2.4025337672309573E-2"/>
    <n v="4.8050675344619136E-3"/>
  </r>
  <r>
    <x v="29"/>
    <n v="1.3"/>
    <n v="17.489999999999998"/>
    <n v="17.489999999999998"/>
    <n v="29.4"/>
    <n v="2.4025337672309573E-2"/>
    <n v="1.6259983115986431E-2"/>
  </r>
  <r>
    <x v="29"/>
    <n v="2"/>
    <n v="16.899999999999999"/>
    <n v="17.489999999999998"/>
    <n v="29.4"/>
    <n v="2.2431756944794518E-2"/>
    <n v="2.2233542083307089E-2"/>
  </r>
  <r>
    <x v="29"/>
    <n v="3"/>
    <n v="16.75"/>
    <n v="17.489999999999998"/>
    <n v="29.4"/>
    <n v="2.203532722181966E-2"/>
    <n v="2.1631283063650662E-2"/>
  </r>
  <r>
    <x v="29"/>
    <n v="4"/>
    <n v="16.440000000000001"/>
    <n v="17.489999999999998"/>
    <n v="29.4"/>
    <n v="2.1227238905481661E-2"/>
    <n v="2.1111349479481553E-2"/>
  </r>
  <r>
    <x v="29"/>
    <n v="5"/>
    <n v="16.350000000000001"/>
    <n v="17.489999999999998"/>
    <n v="29.4"/>
    <n v="2.0995460053481442E-2"/>
    <n v="2.0177369691532571E-2"/>
  </r>
  <r>
    <x v="29"/>
    <n v="6"/>
    <n v="15.7"/>
    <n v="17.489999999999998"/>
    <n v="29.4"/>
    <n v="1.9359279329583701E-2"/>
    <n v="1.9334633535216288E-2"/>
  </r>
  <r>
    <x v="29"/>
    <n v="7"/>
    <n v="15.68"/>
    <n v="17.489999999999998"/>
    <n v="29.4"/>
    <n v="1.9309987740848876E-2"/>
    <n v="1.8549726245670965E-2"/>
  </r>
  <r>
    <x v="29"/>
    <n v="8"/>
    <n v="15.05"/>
    <n v="17.489999999999998"/>
    <n v="29.4"/>
    <n v="1.7789464750493054E-2"/>
    <n v="1.7554630699637218E-2"/>
  </r>
  <r>
    <x v="29"/>
    <n v="9"/>
    <n v="14.85"/>
    <n v="17.489999999999998"/>
    <n v="29.4"/>
    <n v="1.7319796648781378E-2"/>
    <n v="1.6678974579302133E-2"/>
  </r>
  <r>
    <x v="29"/>
    <n v="10"/>
    <n v="14.29"/>
    <n v="17.489999999999998"/>
    <n v="29.4"/>
    <n v="1.6038152509822885E-2"/>
    <n v="1.5661098559539038E-2"/>
  </r>
  <r>
    <x v="29"/>
    <n v="11"/>
    <n v="13.95"/>
    <n v="17.489999999999998"/>
    <n v="29.4"/>
    <n v="1.5284044609255193E-2"/>
    <n v="1.5207542901149465E-2"/>
  </r>
  <r>
    <x v="29"/>
    <n v="12"/>
    <n v="13.88"/>
    <n v="17.489999999999998"/>
    <n v="29.4"/>
    <n v="1.5131041193043737E-2"/>
    <n v="1.4616825307504159E-2"/>
  </r>
  <r>
    <x v="29"/>
    <n v="13"/>
    <n v="13.4"/>
    <n v="17.489999999999998"/>
    <n v="29.4"/>
    <n v="1.4102609421964582E-2"/>
    <n v="9.7183311272143729E-3"/>
  </r>
  <r>
    <x v="29"/>
    <n v="13.7"/>
    <n v="13.19"/>
    <n v="17.489999999999998"/>
    <n v="29.4"/>
    <n v="1.3664050941505079E-2"/>
    <n v="3.9587483917242266E-3"/>
  </r>
  <r>
    <x v="29"/>
    <n v="14"/>
    <n v="12.73"/>
    <n v="17.489999999999998"/>
    <n v="29.4"/>
    <n v="1.2727605003323036E-2"/>
    <n v="1.2256743096402997E-2"/>
  </r>
  <r>
    <x v="29"/>
    <n v="15"/>
    <n v="12.25"/>
    <n v="17.489999999999998"/>
    <n v="29.4"/>
    <n v="1.1785881189482959E-2"/>
    <n v="1.1785881189482959E-2"/>
  </r>
  <r>
    <x v="29"/>
    <n v="16"/>
    <n v="12.25"/>
    <n v="17.489999999999998"/>
    <n v="29.4"/>
    <n v="1.1785881189482959E-2"/>
    <n v="1.1222750706326987E-2"/>
  </r>
  <r>
    <x v="29"/>
    <n v="17"/>
    <n v="11.65"/>
    <n v="17.489999999999998"/>
    <n v="29.4"/>
    <n v="1.0659620223171016E-2"/>
    <n v="9.8258218979541991E-3"/>
  </r>
  <r>
    <x v="29"/>
    <n v="18"/>
    <n v="10.7"/>
    <n v="17.489999999999998"/>
    <n v="29.4"/>
    <n v="8.9920235727373836E-3"/>
    <n v="8.5816530323622187E-3"/>
  </r>
  <r>
    <x v="29"/>
    <n v="19"/>
    <n v="10.199999999999999"/>
    <n v="17.489999999999998"/>
    <n v="29.4"/>
    <n v="8.171282491987052E-3"/>
    <n v="8.0520001459210653E-3"/>
  </r>
  <r>
    <x v="29"/>
    <n v="20"/>
    <n v="10.050000000000001"/>
    <n v="17.489999999999998"/>
    <n v="29.4"/>
    <n v="7.9327177998550786E-3"/>
    <n v="7.6994545453260357E-3"/>
  </r>
  <r>
    <x v="29"/>
    <n v="21"/>
    <n v="9.75"/>
    <n v="17.489999999999998"/>
    <n v="29.4"/>
    <n v="7.466191290796992E-3"/>
    <n v="6.2778838695766535E-3"/>
  </r>
  <r>
    <x v="29"/>
    <n v="22"/>
    <n v="8.0500000000000007"/>
    <n v="17.489999999999998"/>
    <n v="29.4"/>
    <n v="5.0895764483563149E-3"/>
    <n v="4.5805402637043441E-3"/>
  </r>
  <r>
    <x v="29"/>
    <n v="23"/>
    <n v="7.2"/>
    <n v="17.489999999999998"/>
    <n v="29.4"/>
    <n v="4.0715040790523724E-3"/>
    <n v="1.9799887699249673E-3"/>
  </r>
  <r>
    <x v="29"/>
    <n v="23.5"/>
    <n v="7"/>
    <n v="17.489999999999998"/>
    <n v="29.4"/>
    <n v="3.8484510006474965E-3"/>
    <n v="1.7789759274804326E-3"/>
  </r>
  <r>
    <x v="29"/>
    <n v="24"/>
    <n v="6.45"/>
    <n v="17.489999999999998"/>
    <n v="29.4"/>
    <n v="3.2674527092742345E-3"/>
    <n v="2.8873199981898695E-3"/>
  </r>
  <r>
    <x v="29"/>
    <n v="25"/>
    <n v="5.65"/>
    <n v="17.489999999999998"/>
    <n v="29.4"/>
    <n v="2.5071872871055044E-3"/>
    <n v="2.0665789174395357E-3"/>
  </r>
  <r>
    <x v="29"/>
    <n v="26"/>
    <n v="4.55"/>
    <n v="17.489999999999998"/>
    <n v="29.4"/>
    <n v="1.6259705477735672E-3"/>
    <n v="1.0089126632233185E-3"/>
  </r>
  <r>
    <x v="29"/>
    <n v="26.7"/>
    <n v="4"/>
    <n v="17.489999999999998"/>
    <n v="29.4"/>
    <n v="1.2566370614359172E-3"/>
    <n v="1.1309733552923253E-3"/>
  </r>
  <r>
    <x v="29"/>
    <n v="29.4"/>
    <n v="0"/>
    <n v="17.489999999999998"/>
    <n v="29.4"/>
    <n v="0"/>
    <s v=" "/>
  </r>
  <r>
    <x v="30"/>
    <n v="0.1"/>
    <n v="16.940000000000001"/>
    <n v="16.100000000000001"/>
    <n v="27.9"/>
    <n v="2.2538068440192002E-2"/>
    <n v="4.4442037819183433E-3"/>
  </r>
  <r>
    <x v="30"/>
    <n v="0.3"/>
    <n v="16.7"/>
    <n v="16.100000000000001"/>
    <n v="27.9"/>
    <n v="2.1903969378991434E-2"/>
    <n v="4.3260524092076482E-3"/>
  </r>
  <r>
    <x v="30"/>
    <n v="0.5"/>
    <n v="16.489999999999998"/>
    <n v="16.100000000000001"/>
    <n v="27.9"/>
    <n v="2.1356554713085042E-2"/>
    <n v="4.2300681142606817E-3"/>
  </r>
  <r>
    <x v="30"/>
    <n v="0.7"/>
    <n v="16.329999999999998"/>
    <n v="16.100000000000001"/>
    <n v="27.9"/>
    <n v="2.0944126429521776E-2"/>
    <n v="4.1760193688501618E-3"/>
  </r>
  <r>
    <x v="30"/>
    <n v="0.9"/>
    <n v="16.28"/>
    <n v="16.100000000000001"/>
    <n v="27.9"/>
    <n v="2.0816067258979828E-2"/>
    <n v="4.1301018506252939E-3"/>
  </r>
  <r>
    <x v="30"/>
    <n v="1.1000000000000001"/>
    <n v="16.149999999999999"/>
    <n v="16.100000000000001"/>
    <n v="27.9"/>
    <n v="2.0484951247273092E-2"/>
    <n v="4.0843257040698343E-3"/>
  </r>
  <r>
    <x v="30"/>
    <n v="1.3"/>
    <n v="16.100000000000001"/>
    <n v="16.100000000000001"/>
    <n v="27.9"/>
    <n v="2.035830579342526E-2"/>
    <n v="1.3763754096755731E-2"/>
  </r>
  <r>
    <x v="30"/>
    <n v="2"/>
    <n v="15.54"/>
    <n v="16.100000000000001"/>
    <n v="27.9"/>
    <n v="1.8966705911591119E-2"/>
    <n v="1.8917948393607407E-2"/>
  </r>
  <r>
    <x v="30"/>
    <n v="3"/>
    <n v="15.5"/>
    <n v="16.100000000000001"/>
    <n v="27.9"/>
    <n v="1.8869190875623696E-2"/>
    <n v="1.8329327813058377E-2"/>
  </r>
  <r>
    <x v="30"/>
    <n v="4"/>
    <n v="15.05"/>
    <n v="16.100000000000001"/>
    <n v="27.9"/>
    <n v="1.7789464750493054E-2"/>
    <n v="1.7671655025983436E-2"/>
  </r>
  <r>
    <x v="30"/>
    <n v="5"/>
    <n v="14.95"/>
    <n v="16.100000000000001"/>
    <n v="27.9"/>
    <n v="1.7553845301473817E-2"/>
    <n v="1.7136233390032125E-2"/>
  </r>
  <r>
    <x v="30"/>
    <n v="6"/>
    <n v="14.59"/>
    <n v="16.100000000000001"/>
    <n v="27.9"/>
    <n v="1.6718621478590434E-2"/>
    <n v="1.6322368470202339E-2"/>
  </r>
  <r>
    <x v="30"/>
    <n v="7"/>
    <n v="14.24"/>
    <n v="16.100000000000001"/>
    <n v="27.9"/>
    <n v="1.5926115461814244E-2"/>
    <n v="1.5173111045666123E-2"/>
  </r>
  <r>
    <x v="30"/>
    <n v="8"/>
    <n v="13.55"/>
    <n v="16.100000000000001"/>
    <n v="27.9"/>
    <n v="1.4420106629518002E-2"/>
    <n v="1.4314077877459343E-2"/>
  </r>
  <r>
    <x v="30"/>
    <n v="9"/>
    <n v="13.45"/>
    <n v="16.100000000000001"/>
    <n v="27.9"/>
    <n v="1.4208049125400685E-2"/>
    <n v="1.3638929981248812E-2"/>
  </r>
  <r>
    <x v="30"/>
    <n v="10"/>
    <n v="12.9"/>
    <n v="16.100000000000001"/>
    <n v="27.9"/>
    <n v="1.3069810837096938E-2"/>
    <n v="1.2621839359649117E-2"/>
  </r>
  <r>
    <x v="30"/>
    <n v="11"/>
    <n v="12.45"/>
    <n v="16.100000000000001"/>
    <n v="27.9"/>
    <n v="1.2173867882201296E-2"/>
    <n v="1.1508635637803659E-2"/>
  </r>
  <r>
    <x v="30"/>
    <n v="12"/>
    <n v="11.75"/>
    <n v="16.100000000000001"/>
    <n v="27.9"/>
    <n v="1.0843403393406021E-2"/>
    <n v="1.0213936217874085E-2"/>
  </r>
  <r>
    <x v="30"/>
    <n v="12.95"/>
    <n v="11.65"/>
    <n v="16.100000000000001"/>
    <n v="27.9"/>
    <n v="1.0659620223171016E-2"/>
    <n v="5.3298101115855842E-4"/>
  </r>
  <r>
    <x v="30"/>
    <n v="13"/>
    <n v="11.65"/>
    <n v="16.100000000000001"/>
    <n v="27.9"/>
    <n v="1.0659620223171016E-2"/>
    <n v="9.952761876113313E-3"/>
  </r>
  <r>
    <x v="30"/>
    <n v="14"/>
    <n v="10.85"/>
    <n v="16.100000000000001"/>
    <n v="27.9"/>
    <n v="9.2459035290556098E-3"/>
    <n v="9.0353186464946691E-3"/>
  </r>
  <r>
    <x v="30"/>
    <n v="15"/>
    <n v="10.6"/>
    <n v="16.100000000000001"/>
    <n v="27.9"/>
    <n v="8.8247337639337283E-3"/>
    <n v="8.2612105816960591E-3"/>
  </r>
  <r>
    <x v="30"/>
    <n v="16"/>
    <n v="9.9"/>
    <n v="16.100000000000001"/>
    <n v="27.9"/>
    <n v="7.6976873994583908E-3"/>
    <n v="7.2452980573414604E-3"/>
  </r>
  <r>
    <x v="30"/>
    <n v="17"/>
    <n v="9.3000000000000007"/>
    <n v="16.100000000000001"/>
    <n v="27.9"/>
    <n v="6.7929087152245301E-3"/>
    <n v="6.4721717402470968E-3"/>
  </r>
  <r>
    <x v="30"/>
    <n v="18"/>
    <n v="8.85"/>
    <n v="16.100000000000001"/>
    <n v="27.9"/>
    <n v="6.1514347652696635E-3"/>
    <n v="5.7810213564573436E-3"/>
  </r>
  <r>
    <x v="30"/>
    <n v="19"/>
    <n v="8.3000000000000007"/>
    <n v="16.100000000000001"/>
    <n v="27.9"/>
    <n v="5.4106079476450228E-3"/>
    <n v="4.8557241452047255E-3"/>
  </r>
  <r>
    <x v="30"/>
    <n v="20"/>
    <n v="7.4"/>
    <n v="16.100000000000001"/>
    <n v="27.9"/>
    <n v="4.3008403427644273E-3"/>
    <n v="2.4447874030235827E-3"/>
  </r>
  <r>
    <x v="30"/>
    <n v="20.6"/>
    <n v="7"/>
    <n v="16.100000000000001"/>
    <n v="27.9"/>
    <n v="3.8484510006474965E-3"/>
    <n v="1.5175463313165443E-3"/>
  </r>
  <r>
    <x v="30"/>
    <n v="21"/>
    <n v="6.9"/>
    <n v="16.100000000000001"/>
    <n v="27.9"/>
    <n v="3.7392806559352516E-3"/>
    <n v="3.3308736109685781E-3"/>
  </r>
  <r>
    <x v="30"/>
    <n v="22"/>
    <n v="6.1"/>
    <n v="16.100000000000001"/>
    <n v="27.9"/>
    <n v="2.9224665660019045E-3"/>
    <n v="2.7148269265537045E-3"/>
  </r>
  <r>
    <x v="30"/>
    <n v="23"/>
    <n v="5.65"/>
    <n v="16.100000000000001"/>
    <n v="27.9"/>
    <n v="2.5071872871055044E-3"/>
    <n v="2.0845449004272525E-3"/>
  </r>
  <r>
    <x v="30"/>
    <n v="24"/>
    <n v="4.5999999999999996"/>
    <n v="16.100000000000001"/>
    <n v="27.9"/>
    <n v="1.6619025137490002E-3"/>
    <n v="1.5072772503301279E-3"/>
  </r>
  <r>
    <x v="30"/>
    <n v="25"/>
    <n v="4.1500000000000004"/>
    <n v="16.100000000000001"/>
    <n v="27.9"/>
    <n v="1.3526519869112557E-3"/>
    <n v="4.5662558346075714E-4"/>
  </r>
  <r>
    <x v="30"/>
    <n v="25.35"/>
    <n v="4"/>
    <n v="16.100000000000001"/>
    <n v="27.9"/>
    <n v="1.2566370614359172E-3"/>
    <n v="1.0681415022205285E-3"/>
  </r>
  <r>
    <x v="30"/>
    <n v="27.9"/>
    <n v="0"/>
    <n v="16.100000000000001"/>
    <n v="27.9"/>
    <n v="0"/>
    <s v=" "/>
  </r>
  <r>
    <x v="31"/>
    <n v="0.1"/>
    <n v="15.34"/>
    <n v="12.75"/>
    <n v="25.4"/>
    <n v="1.8481644005876856E-2"/>
    <n v="3.6963288011753709E-3"/>
  </r>
  <r>
    <x v="31"/>
    <n v="0.3"/>
    <n v="15.34"/>
    <n v="12.75"/>
    <n v="25.4"/>
    <n v="1.8481644005876856E-2"/>
    <n v="3.6699182171348061E-3"/>
  </r>
  <r>
    <x v="31"/>
    <n v="0.5"/>
    <n v="15.23"/>
    <n v="12.75"/>
    <n v="25.4"/>
    <n v="1.8217538165471198E-2"/>
    <n v="3.432310139965848E-3"/>
  </r>
  <r>
    <x v="31"/>
    <n v="0.7"/>
    <n v="14.32"/>
    <n v="12.75"/>
    <n v="25.4"/>
    <n v="1.6105563234187291E-2"/>
    <n v="3.1171267154018007E-3"/>
  </r>
  <r>
    <x v="31"/>
    <n v="0.9"/>
    <n v="13.85"/>
    <n v="12.75"/>
    <n v="25.4"/>
    <n v="1.5065703919830703E-2"/>
    <n v="2.8812755739243637E-3"/>
  </r>
  <r>
    <x v="31"/>
    <n v="1.1000000000000001"/>
    <n v="13.23"/>
    <n v="12.75"/>
    <n v="25.4"/>
    <n v="1.3747051819412923E-2"/>
    <n v="2.6514680713142684E-3"/>
  </r>
  <r>
    <x v="31"/>
    <n v="1.3"/>
    <n v="12.75"/>
    <n v="12.75"/>
    <n v="25.4"/>
    <n v="1.2767628893729769E-2"/>
    <n v="8.825889084632086E-3"/>
  </r>
  <r>
    <x v="31"/>
    <n v="2"/>
    <n v="12.59"/>
    <n v="12.75"/>
    <n v="25.4"/>
    <n v="1.2449197062361906E-2"/>
    <n v="1.2301758192138121E-2"/>
  </r>
  <r>
    <x v="31"/>
    <n v="3"/>
    <n v="12.44"/>
    <n v="12.75"/>
    <n v="25.4"/>
    <n v="1.2154319321914334E-2"/>
    <n v="1.1826666916108187E-2"/>
  </r>
  <r>
    <x v="31"/>
    <n v="4"/>
    <n v="12.1"/>
    <n v="12.75"/>
    <n v="25.4"/>
    <n v="1.149901451030204E-2"/>
    <n v="1.1254582893889486E-2"/>
  </r>
  <r>
    <x v="31"/>
    <n v="5"/>
    <n v="11.84"/>
    <n v="12.75"/>
    <n v="25.4"/>
    <n v="1.1010151277476931E-2"/>
    <n v="1.0917552834012374E-2"/>
  </r>
  <r>
    <x v="31"/>
    <n v="6"/>
    <n v="11.74"/>
    <n v="12.75"/>
    <n v="25.4"/>
    <n v="1.0824954390547816E-2"/>
    <n v="1.0462414598323554E-2"/>
  </r>
  <r>
    <x v="31"/>
    <n v="7"/>
    <n v="11.34"/>
    <n v="12.75"/>
    <n v="25.4"/>
    <n v="1.009987480609929E-2"/>
    <n v="9.7070382797219724E-3"/>
  </r>
  <r>
    <x v="31"/>
    <n v="8"/>
    <n v="10.89"/>
    <n v="12.75"/>
    <n v="25.4"/>
    <n v="9.3142017533446534E-3"/>
    <n v="8.8232454344140919E-3"/>
  </r>
  <r>
    <x v="31"/>
    <n v="9"/>
    <n v="10.3"/>
    <n v="12.75"/>
    <n v="25.4"/>
    <n v="8.3322891154835304E-3"/>
    <n v="7.937626538376312E-3"/>
  </r>
  <r>
    <x v="31"/>
    <n v="10"/>
    <n v="9.8000000000000007"/>
    <n v="12.75"/>
    <n v="25.4"/>
    <n v="7.5429639612690945E-3"/>
    <n v="7.3155911929655322E-3"/>
  </r>
  <r>
    <x v="31"/>
    <n v="11"/>
    <n v="9.5"/>
    <n v="12.75"/>
    <n v="25.4"/>
    <n v="7.0882184246619699E-3"/>
    <n v="4.7823188693581851E-3"/>
  </r>
  <r>
    <x v="31"/>
    <n v="11.7"/>
    <n v="9.15"/>
    <n v="12.75"/>
    <n v="25.4"/>
    <n v="6.5755497735042866E-3"/>
    <n v="1.9512235621905404E-3"/>
  </r>
  <r>
    <x v="31"/>
    <n v="12"/>
    <n v="9.0500000000000007"/>
    <n v="12.75"/>
    <n v="25.4"/>
    <n v="6.4326073077659515E-3"/>
    <n v="6.0468825617581963E-3"/>
  </r>
  <r>
    <x v="31"/>
    <n v="13"/>
    <n v="8.49"/>
    <n v="12.75"/>
    <n v="25.4"/>
    <n v="5.6611578157504411E-3"/>
    <n v="5.4710875332174419E-3"/>
  </r>
  <r>
    <x v="31"/>
    <n v="14"/>
    <n v="8.1999999999999993"/>
    <n v="12.75"/>
    <n v="25.4"/>
    <n v="5.2810172506844418E-3"/>
    <n v="4.9688214807339561E-3"/>
  </r>
  <r>
    <x v="31"/>
    <n v="15"/>
    <n v="7.7"/>
    <n v="12.75"/>
    <n v="25.4"/>
    <n v="4.6566257107834713E-3"/>
    <n v="4.3924374035706542E-3"/>
  </r>
  <r>
    <x v="31"/>
    <n v="16"/>
    <n v="7.25"/>
    <n v="12.75"/>
    <n v="25.4"/>
    <n v="4.1282490963578371E-3"/>
    <n v="3.9883500485027236E-4"/>
  </r>
  <r>
    <x v="31"/>
    <n v="16.100000000000001"/>
    <n v="7"/>
    <n v="12.75"/>
    <n v="25.4"/>
    <n v="3.8484510006474965E-3"/>
    <n v="3.3183465102623838E-3"/>
  </r>
  <r>
    <x v="31"/>
    <n v="17"/>
    <n v="6.7"/>
    <n v="12.75"/>
    <n v="25.4"/>
    <n v="3.5256523554911454E-3"/>
    <n v="3.1298116811388317E-3"/>
  </r>
  <r>
    <x v="31"/>
    <n v="18"/>
    <n v="5.9"/>
    <n v="12.75"/>
    <n v="25.4"/>
    <n v="2.7339710067865175E-3"/>
    <n v="2.4493623473253673E-3"/>
  </r>
  <r>
    <x v="31"/>
    <n v="19"/>
    <n v="5.25"/>
    <n v="12.75"/>
    <n v="25.4"/>
    <n v="2.1647536878642167E-3"/>
    <n v="1.9871555281659689E-3"/>
  </r>
  <r>
    <x v="31"/>
    <n v="20"/>
    <n v="4.8"/>
    <n v="12.75"/>
    <n v="25.4"/>
    <n v="1.809557368467721E-3"/>
    <n v="1.5330972149518191E-3"/>
  </r>
  <r>
    <x v="31"/>
    <n v="21"/>
    <n v="4"/>
    <n v="12.75"/>
    <n v="25.4"/>
    <n v="1.2566370614359172E-3"/>
    <n v="1.8430676901060113E-3"/>
  </r>
  <r>
    <x v="31"/>
    <n v="25.4"/>
    <n v="0"/>
    <n v="12.75"/>
    <n v="25.4"/>
    <n v="0"/>
    <s v=" "/>
  </r>
  <r>
    <x v="32"/>
    <n v="0.1"/>
    <n v="15.7"/>
    <n v="14.25"/>
    <n v="25.7"/>
    <n v="1.9359279329583701E-2"/>
    <n v="3.7172392418776648E-3"/>
  </r>
  <r>
    <x v="32"/>
    <n v="0.3"/>
    <n v="15.06"/>
    <n v="14.25"/>
    <n v="25.7"/>
    <n v="1.781311308919295E-2"/>
    <n v="3.4993234528595723E-3"/>
  </r>
  <r>
    <x v="32"/>
    <n v="0.5"/>
    <n v="14.79"/>
    <n v="14.25"/>
    <n v="25.7"/>
    <n v="1.7180121439402774E-2"/>
    <n v="3.4360242878805542E-3"/>
  </r>
  <r>
    <x v="32"/>
    <n v="0.7"/>
    <n v="14.79"/>
    <n v="14.25"/>
    <n v="25.7"/>
    <n v="1.7180121439402774E-2"/>
    <n v="3.4013528859573759E-3"/>
  </r>
  <r>
    <x v="32"/>
    <n v="0.9"/>
    <n v="14.64"/>
    <n v="14.25"/>
    <n v="25.7"/>
    <n v="1.6833407420170973E-2"/>
    <n v="3.3006522750392091E-3"/>
  </r>
  <r>
    <x v="32"/>
    <n v="1.1000000000000001"/>
    <n v="14.35"/>
    <n v="14.25"/>
    <n v="25.7"/>
    <n v="1.6173115330221102E-2"/>
    <n v="3.212160678571053E-3"/>
  </r>
  <r>
    <x v="32"/>
    <n v="1.3"/>
    <n v="14.25"/>
    <n v="14.25"/>
    <n v="25.7"/>
    <n v="1.5948491455489433E-2"/>
    <n v="1.055478920331154E-2"/>
  </r>
  <r>
    <x v="32"/>
    <n v="2"/>
    <n v="13.45"/>
    <n v="14.25"/>
    <n v="25.7"/>
    <n v="1.4208049125400685E-2"/>
    <n v="1.4144808865283924E-2"/>
  </r>
  <r>
    <x v="32"/>
    <n v="3"/>
    <n v="13.39"/>
    <n v="14.25"/>
    <n v="25.7"/>
    <n v="1.4081568605167164E-2"/>
    <n v="1.3225893014108913E-2"/>
  </r>
  <r>
    <x v="32"/>
    <n v="4"/>
    <n v="12.55"/>
    <n v="14.25"/>
    <n v="25.7"/>
    <n v="1.2370217423050662E-2"/>
    <n v="1.212625311854533E-2"/>
  </r>
  <r>
    <x v="32"/>
    <n v="5"/>
    <n v="12.3"/>
    <n v="14.25"/>
    <n v="25.7"/>
    <n v="1.1882288814039996E-2"/>
    <n v="1.1596011183481626E-2"/>
  </r>
  <r>
    <x v="32"/>
    <n v="6"/>
    <n v="12"/>
    <n v="14.25"/>
    <n v="25.7"/>
    <n v="1.1309733552923255E-2"/>
    <n v="1.0893570701093033E-2"/>
  </r>
  <r>
    <x v="32"/>
    <n v="7"/>
    <n v="11.55"/>
    <n v="14.25"/>
    <n v="25.7"/>
    <n v="1.0477407849262809E-2"/>
    <n v="1.0342221190388023E-2"/>
  </r>
  <r>
    <x v="32"/>
    <n v="8"/>
    <n v="11.4"/>
    <n v="14.25"/>
    <n v="25.7"/>
    <n v="1.0207034531513238E-2"/>
    <n v="9.8984712280684659E-3"/>
  </r>
  <r>
    <x v="32"/>
    <n v="9"/>
    <n v="11.05"/>
    <n v="14.25"/>
    <n v="25.7"/>
    <n v="9.5899079246236953E-3"/>
    <n v="9.4949179437515893E-3"/>
  </r>
  <r>
    <x v="32"/>
    <n v="10"/>
    <n v="10.94"/>
    <n v="14.25"/>
    <n v="25.7"/>
    <n v="9.3999279628794816E-3"/>
    <n v="9.0294713571681742E-3"/>
  </r>
  <r>
    <x v="32"/>
    <n v="11"/>
    <n v="10.5"/>
    <n v="14.25"/>
    <n v="25.7"/>
    <n v="8.6590147514568668E-3"/>
    <n v="6.9847274904187894E-3"/>
  </r>
  <r>
    <x v="32"/>
    <n v="11.85"/>
    <n v="9.9499999999999993"/>
    <n v="14.25"/>
    <n v="25.7"/>
    <n v="7.7756381671755864E-3"/>
    <n v="1.1431372093479461E-3"/>
  </r>
  <r>
    <x v="32"/>
    <n v="12"/>
    <n v="9.75"/>
    <n v="14.25"/>
    <n v="25.7"/>
    <n v="7.466191290796992E-3"/>
    <n v="7.2399966197385264E-3"/>
  </r>
  <r>
    <x v="32"/>
    <n v="13"/>
    <n v="9.4499999999999993"/>
    <n v="14.25"/>
    <n v="25.7"/>
    <n v="7.0138019486800617E-3"/>
    <n v="6.4792403237176732E-3"/>
  </r>
  <r>
    <x v="32"/>
    <n v="14"/>
    <n v="8.6999999999999993"/>
    <n v="14.25"/>
    <n v="25.7"/>
    <n v="5.9446786987552847E-3"/>
    <n v="5.9446786987552847E-3"/>
  </r>
  <r>
    <x v="32"/>
    <n v="15"/>
    <n v="8.6999999999999993"/>
    <n v="14.25"/>
    <n v="25.7"/>
    <n v="5.9446786987552847E-3"/>
    <n v="5.5488380244029713E-3"/>
  </r>
  <r>
    <x v="32"/>
    <n v="16"/>
    <n v="8.1"/>
    <n v="14.25"/>
    <n v="25.7"/>
    <n v="5.152997350050658E-3"/>
    <n v="4.6406232232042476E-3"/>
  </r>
  <r>
    <x v="32"/>
    <n v="17"/>
    <n v="7.25"/>
    <n v="14.25"/>
    <n v="25.7"/>
    <n v="4.1282490963578371E-3"/>
    <n v="1.9941750242513335E-3"/>
  </r>
  <r>
    <x v="32"/>
    <n v="17.5"/>
    <n v="7"/>
    <n v="14.25"/>
    <n v="25.7"/>
    <n v="3.8484510006474965E-3"/>
    <n v="1.8045013677908497E-3"/>
  </r>
  <r>
    <x v="32"/>
    <n v="18"/>
    <n v="6.55"/>
    <n v="14.25"/>
    <n v="25.7"/>
    <n v="3.3695544705159021E-3"/>
    <n v="3.05176273865121E-3"/>
  </r>
  <r>
    <x v="32"/>
    <n v="19"/>
    <n v="5.9"/>
    <n v="14.25"/>
    <n v="25.7"/>
    <n v="2.7339710067865175E-3"/>
    <n v="2.470077223884975E-3"/>
  </r>
  <r>
    <x v="32"/>
    <n v="20"/>
    <n v="5.3"/>
    <n v="14.25"/>
    <n v="25.7"/>
    <n v="2.2061834409834321E-3"/>
    <n v="1.9160769943784997E-3"/>
  </r>
  <r>
    <x v="32"/>
    <n v="21"/>
    <n v="4.55"/>
    <n v="14.25"/>
    <n v="25.7"/>
    <n v="1.6259705477735672E-3"/>
    <n v="1.0089126632233185E-3"/>
  </r>
  <r>
    <x v="32"/>
    <n v="21.7"/>
    <n v="4"/>
    <n v="14.25"/>
    <n v="25.7"/>
    <n v="1.2566370614359172E-3"/>
    <n v="1.6755160819145562E-3"/>
  </r>
  <r>
    <x v="32"/>
    <n v="25.7"/>
    <n v="0"/>
    <n v="14.25"/>
    <n v="25.7"/>
    <n v="0"/>
    <s v=" "/>
  </r>
  <r>
    <x v="33"/>
    <n v="0.1"/>
    <n v="18.100000000000001"/>
    <n v="14.04"/>
    <n v="26.3"/>
    <n v="2.5730429231063806E-2"/>
    <n v="4.6597673034370606E-3"/>
  </r>
  <r>
    <x v="33"/>
    <n v="0.3"/>
    <n v="16.3"/>
    <n v="14.04"/>
    <n v="26.3"/>
    <n v="2.0867243803306804E-2"/>
    <n v="3.9590633363877402E-3"/>
  </r>
  <r>
    <x v="33"/>
    <n v="0.5"/>
    <n v="15.44"/>
    <n v="14.04"/>
    <n v="26.3"/>
    <n v="1.8723389560570593E-2"/>
    <n v="3.7446779121141178E-3"/>
  </r>
  <r>
    <x v="33"/>
    <n v="0.7"/>
    <n v="15.44"/>
    <n v="14.04"/>
    <n v="26.3"/>
    <n v="1.8723389560570593E-2"/>
    <n v="3.523638594600195E-3"/>
  </r>
  <r>
    <x v="33"/>
    <n v="0.9"/>
    <n v="14.5"/>
    <n v="14.04"/>
    <n v="26.3"/>
    <n v="1.6512996385431349E-2"/>
    <n v="3.2912306386710926E-3"/>
  </r>
  <r>
    <x v="33"/>
    <n v="1.1000000000000001"/>
    <n v="14.45"/>
    <n v="14.04"/>
    <n v="26.3"/>
    <n v="1.6399310001279567E-2"/>
    <n v="3.1881204261876204E-3"/>
  </r>
  <r>
    <x v="33"/>
    <n v="1.3"/>
    <n v="14.04"/>
    <n v="14.04"/>
    <n v="26.3"/>
    <n v="1.5481894260596641E-2"/>
    <n v="1.0691659363149569E-2"/>
  </r>
  <r>
    <x v="33"/>
    <n v="2"/>
    <n v="13.85"/>
    <n v="14.04"/>
    <n v="26.3"/>
    <n v="1.5065703919830703E-2"/>
    <n v="1.4742905274674353E-2"/>
  </r>
  <r>
    <x v="33"/>
    <n v="3"/>
    <n v="13.55"/>
    <n v="14.04"/>
    <n v="26.3"/>
    <n v="1.4420106629518002E-2"/>
    <n v="1.3795715089617029E-2"/>
  </r>
  <r>
    <x v="33"/>
    <n v="4"/>
    <n v="12.95"/>
    <n v="14.04"/>
    <n v="26.3"/>
    <n v="1.3171323549716056E-2"/>
    <n v="1.3161156570490877E-2"/>
  </r>
  <r>
    <x v="33"/>
    <n v="5"/>
    <n v="12.94"/>
    <n v="14.04"/>
    <n v="26.3"/>
    <n v="1.3150989591265696E-2"/>
    <n v="1.2750750687198355E-2"/>
  </r>
  <r>
    <x v="33"/>
    <n v="6"/>
    <n v="12.54"/>
    <n v="14.04"/>
    <n v="26.3"/>
    <n v="1.2350511783131016E-2"/>
    <n v="1.2116400298585506E-2"/>
  </r>
  <r>
    <x v="33"/>
    <n v="7"/>
    <n v="12.3"/>
    <n v="14.04"/>
    <n v="26.3"/>
    <n v="1.1882288814039996E-2"/>
    <n v="1.1586590332511673E-2"/>
  </r>
  <r>
    <x v="33"/>
    <n v="8"/>
    <n v="11.99"/>
    <n v="14.04"/>
    <n v="26.3"/>
    <n v="1.1290891850983351E-2"/>
    <n v="1.0966110075464421E-2"/>
  </r>
  <r>
    <x v="33"/>
    <n v="9"/>
    <n v="11.64"/>
    <n v="14.04"/>
    <n v="26.3"/>
    <n v="1.0641328299945492E-2"/>
    <n v="1.0115618112284595E-2"/>
  </r>
  <r>
    <x v="33"/>
    <n v="10"/>
    <n v="11.05"/>
    <n v="14.04"/>
    <n v="26.3"/>
    <n v="9.5899079246236953E-3"/>
    <n v="9.1657929163890713E-3"/>
  </r>
  <r>
    <x v="33"/>
    <n v="11"/>
    <n v="10.55"/>
    <n v="14.04"/>
    <n v="26.3"/>
    <n v="8.741677908154449E-3"/>
    <n v="8.4564802000707505E-3"/>
  </r>
  <r>
    <x v="33"/>
    <n v="12"/>
    <n v="10.199999999999999"/>
    <n v="14.04"/>
    <n v="26.3"/>
    <n v="8.171282491987052E-3"/>
    <n v="1.2137346867603345E-3"/>
  </r>
  <r>
    <x v="33"/>
    <n v="12.15"/>
    <n v="10.1"/>
    <n v="14.04"/>
    <n v="26.3"/>
    <n v="8.0118466648173691E-3"/>
    <n v="6.6435897981471075E-3"/>
  </r>
  <r>
    <x v="33"/>
    <n v="13"/>
    <n v="9.85"/>
    <n v="14.04"/>
    <n v="26.3"/>
    <n v="7.6201293308228923E-3"/>
    <n v="7.4291794023468877E-3"/>
  </r>
  <r>
    <x v="33"/>
    <n v="14"/>
    <n v="9.6"/>
    <n v="14.04"/>
    <n v="26.3"/>
    <n v="7.238229473870884E-3"/>
    <n v="6.9791462547201507E-3"/>
  </r>
  <r>
    <x v="33"/>
    <n v="15"/>
    <n v="9.25"/>
    <n v="14.04"/>
    <n v="26.3"/>
    <n v="6.7200630355694173E-3"/>
    <n v="6.1640011358840233E-3"/>
  </r>
  <r>
    <x v="33"/>
    <n v="16"/>
    <n v="8.4499999999999993"/>
    <n v="14.04"/>
    <n v="26.3"/>
    <n v="5.6079392361986294E-3"/>
    <n v="5.1870286524706693E-3"/>
  </r>
  <r>
    <x v="33"/>
    <n v="17"/>
    <n v="7.79"/>
    <n v="14.04"/>
    <n v="26.3"/>
    <n v="4.7661180687427092E-3"/>
    <n v="4.5334792057535687E-3"/>
  </r>
  <r>
    <x v="33"/>
    <n v="18"/>
    <n v="7.4"/>
    <n v="14.04"/>
    <n v="26.3"/>
    <n v="4.3008403427644273E-3"/>
    <n v="2.2410551194382818E-3"/>
  </r>
  <r>
    <x v="33"/>
    <n v="18.55"/>
    <n v="7"/>
    <n v="14.04"/>
    <n v="26.3"/>
    <n v="3.8484510006474965E-3"/>
    <n v="1.6830297243443891E-3"/>
  </r>
  <r>
    <x v="33"/>
    <n v="19"/>
    <n v="6.8"/>
    <n v="14.04"/>
    <n v="26.3"/>
    <n v="3.6316811075498001E-3"/>
    <n v="3.374463209037136E-3"/>
  </r>
  <r>
    <x v="33"/>
    <n v="20"/>
    <n v="6.3"/>
    <n v="14.04"/>
    <n v="26.3"/>
    <n v="3.1172453105244718E-3"/>
    <n v="2.7465373774008765E-3"/>
  </r>
  <r>
    <x v="33"/>
    <n v="21"/>
    <n v="5.5"/>
    <n v="14.04"/>
    <n v="26.3"/>
    <n v="2.3758294442772811E-3"/>
    <n v="2.0370283115417067E-3"/>
  </r>
  <r>
    <x v="33"/>
    <n v="22"/>
    <n v="4.6500000000000004"/>
    <n v="14.04"/>
    <n v="26.3"/>
    <n v="1.6982271788061325E-3"/>
    <n v="1.0342024840847164E-3"/>
  </r>
  <r>
    <x v="33"/>
    <n v="22.7"/>
    <n v="4"/>
    <n v="14.04"/>
    <n v="26.3"/>
    <n v="1.2566370614359172E-3"/>
    <n v="1.5079644737231012E-3"/>
  </r>
  <r>
    <x v="33"/>
    <n v="26.3"/>
    <n v="0"/>
    <n v="14.04"/>
    <n v="26.3"/>
    <n v="0"/>
    <s v=" "/>
  </r>
  <r>
    <x v="34"/>
    <n v="0.1"/>
    <n v="19.27"/>
    <n v="15.4"/>
    <n v="27.5"/>
    <n v="2.9164417766904829E-2"/>
    <n v="5.2291691909277585E-3"/>
  </r>
  <r>
    <x v="34"/>
    <n v="0.3"/>
    <n v="17.16"/>
    <n v="15.4"/>
    <n v="27.5"/>
    <n v="2.3127274142372763E-2"/>
    <n v="4.5005019076688356E-3"/>
  </r>
  <r>
    <x v="34"/>
    <n v="0.5"/>
    <n v="16.690000000000001"/>
    <n v="15.4"/>
    <n v="27.5"/>
    <n v="2.1877744934315595E-2"/>
    <n v="4.3130815585391384E-3"/>
  </r>
  <r>
    <x v="34"/>
    <n v="0.7"/>
    <n v="16.45"/>
    <n v="15.4"/>
    <n v="27.5"/>
    <n v="2.1253070651075796E-2"/>
    <n v="4.0122261526699511E-3"/>
  </r>
  <r>
    <x v="34"/>
    <n v="0.9"/>
    <n v="15.5"/>
    <n v="15.4"/>
    <n v="27.5"/>
    <n v="1.8869190875623696E-2"/>
    <n v="3.7495693718757588E-3"/>
  </r>
  <r>
    <x v="34"/>
    <n v="1.1000000000000001"/>
    <n v="15.4"/>
    <n v="15.4"/>
    <n v="27.5"/>
    <n v="1.8626502843133885E-2"/>
    <n v="3.7253005686267763E-3"/>
  </r>
  <r>
    <x v="34"/>
    <n v="1.3"/>
    <n v="15.4"/>
    <n v="15.4"/>
    <n v="27.5"/>
    <n v="1.8626502843133885E-2"/>
    <n v="1.2532318498887829E-2"/>
  </r>
  <r>
    <x v="34"/>
    <n v="2"/>
    <n v="14.79"/>
    <n v="15.4"/>
    <n v="27.5"/>
    <n v="1.7180121439402774E-2"/>
    <n v="1.6676618384811936E-2"/>
  </r>
  <r>
    <x v="34"/>
    <n v="3"/>
    <n v="14.35"/>
    <n v="15.4"/>
    <n v="27.5"/>
    <n v="1.6173115330221102E-2"/>
    <n v="1.6105633920021994E-2"/>
  </r>
  <r>
    <x v="34"/>
    <n v="4"/>
    <n v="14.29"/>
    <n v="15.4"/>
    <n v="27.5"/>
    <n v="1.6038152509822885E-2"/>
    <n v="1.5815256511050691E-2"/>
  </r>
  <r>
    <x v="34"/>
    <n v="5"/>
    <n v="14.09"/>
    <n v="15.4"/>
    <n v="27.5"/>
    <n v="1.5592360512278495E-2"/>
    <n v="1.5274741568009752E-2"/>
  </r>
  <r>
    <x v="34"/>
    <n v="6"/>
    <n v="13.8"/>
    <n v="15.4"/>
    <n v="27.5"/>
    <n v="1.4957122623741007E-2"/>
    <n v="1.4741923526970103E-2"/>
  </r>
  <r>
    <x v="34"/>
    <n v="7"/>
    <n v="13.6"/>
    <n v="15.4"/>
    <n v="27.5"/>
    <n v="1.45267244301992E-2"/>
    <n v="1.4367386777799942E-2"/>
  </r>
  <r>
    <x v="34"/>
    <n v="8"/>
    <n v="13.45"/>
    <n v="15.4"/>
    <n v="27.5"/>
    <n v="1.4208049125400685E-2"/>
    <n v="1.4102805771505428E-2"/>
  </r>
  <r>
    <x v="34"/>
    <n v="9"/>
    <n v="13.35"/>
    <n v="15.4"/>
    <n v="27.5"/>
    <n v="1.3997562417610172E-2"/>
    <n v="1.3134704360347652E-2"/>
  </r>
  <r>
    <x v="34"/>
    <n v="10"/>
    <n v="12.5"/>
    <n v="15.4"/>
    <n v="27.5"/>
    <n v="1.2271846303085129E-2"/>
    <n v="1.2028863746284044E-2"/>
  </r>
  <r>
    <x v="34"/>
    <n v="11"/>
    <n v="12.25"/>
    <n v="15.4"/>
    <n v="27.5"/>
    <n v="1.1785881189482959E-2"/>
    <n v="1.1268598324115312E-2"/>
  </r>
  <r>
    <x v="34"/>
    <n v="12"/>
    <n v="11.7"/>
    <n v="15.4"/>
    <n v="27.5"/>
    <n v="1.0751315458747667E-2"/>
    <n v="7.7593166115924837E-3"/>
  </r>
  <r>
    <x v="34"/>
    <n v="12.75"/>
    <n v="11.25"/>
    <n v="15.4"/>
    <n v="27.5"/>
    <n v="9.9401955054989541E-3"/>
    <n v="2.4850488763747385E-3"/>
  </r>
  <r>
    <x v="34"/>
    <n v="13"/>
    <n v="11.25"/>
    <n v="15.4"/>
    <n v="27.5"/>
    <n v="9.9401955054989541E-3"/>
    <n v="9.5082265156303577E-3"/>
  </r>
  <r>
    <x v="34"/>
    <n v="14"/>
    <n v="10.75"/>
    <n v="15.4"/>
    <n v="27.5"/>
    <n v="9.0762575257617613E-3"/>
    <n v="8.8676361386093132E-3"/>
  </r>
  <r>
    <x v="34"/>
    <n v="15"/>
    <n v="10.5"/>
    <n v="15.4"/>
    <n v="27.5"/>
    <n v="8.6590147514568668E-3"/>
    <n v="7.689538893513142E-3"/>
  </r>
  <r>
    <x v="34"/>
    <n v="16"/>
    <n v="9.25"/>
    <n v="15.4"/>
    <n v="27.5"/>
    <n v="6.7200630355694173E-3"/>
    <n v="6.470600943920303E-3"/>
  </r>
  <r>
    <x v="34"/>
    <n v="17"/>
    <n v="8.9"/>
    <n v="15.4"/>
    <n v="27.5"/>
    <n v="6.2211388522711887E-3"/>
    <n v="5.8158733999581057E-3"/>
  </r>
  <r>
    <x v="34"/>
    <n v="18"/>
    <n v="8.3000000000000007"/>
    <n v="15.4"/>
    <n v="27.5"/>
    <n v="5.4106079476450228E-3"/>
    <n v="5.125213890020474E-3"/>
  </r>
  <r>
    <x v="34"/>
    <n v="19"/>
    <n v="7.85"/>
    <n v="15.4"/>
    <n v="27.5"/>
    <n v="4.8398198323959252E-3"/>
    <n v="2.1720677082608555E-3"/>
  </r>
  <r>
    <x v="34"/>
    <n v="19.5"/>
    <n v="7"/>
    <n v="15.4"/>
    <n v="27.5"/>
    <n v="3.8484510006474965E-3"/>
    <n v="1.8700330270493243E-3"/>
  </r>
  <r>
    <x v="34"/>
    <n v="20"/>
    <n v="6.8"/>
    <n v="15.4"/>
    <n v="27.5"/>
    <n v="3.6316811075498001E-3"/>
    <n v="3.3011266555298996E-3"/>
  </r>
  <r>
    <x v="34"/>
    <n v="21"/>
    <n v="6.15"/>
    <n v="15.4"/>
    <n v="27.5"/>
    <n v="2.9705722035099991E-3"/>
    <n v="2.8063258125895075E-3"/>
  </r>
  <r>
    <x v="34"/>
    <n v="22"/>
    <n v="5.8"/>
    <n v="15.4"/>
    <n v="27.5"/>
    <n v="2.642079421669016E-3"/>
    <n v="2.1340249847212915E-3"/>
  </r>
  <r>
    <x v="34"/>
    <n v="23"/>
    <n v="4.55"/>
    <n v="15.4"/>
    <n v="27.5"/>
    <n v="1.6259705477735672E-3"/>
    <n v="1.4413038046047423E-3"/>
  </r>
  <r>
    <x v="34"/>
    <n v="24"/>
    <n v="4"/>
    <n v="15.4"/>
    <n v="27.5"/>
    <n v="1.2566370614359172E-3"/>
    <n v="1.4660765716752366E-3"/>
  </r>
  <r>
    <x v="34"/>
    <n v="27.5"/>
    <n v="0"/>
    <n v="15.4"/>
    <n v="27.5"/>
    <n v="0"/>
    <s v=" "/>
  </r>
  <r>
    <x v="35"/>
    <n v="0.1"/>
    <n v="17.25"/>
    <n v="14.65"/>
    <n v="27.2"/>
    <n v="2.3370504099595318E-2"/>
    <n v="4.6068511021781569E-3"/>
  </r>
  <r>
    <x v="35"/>
    <n v="0.3"/>
    <n v="17"/>
    <n v="14.65"/>
    <n v="27.2"/>
    <n v="2.2698006922186254E-2"/>
    <n v="4.1786960057910187E-3"/>
  </r>
  <r>
    <x v="35"/>
    <n v="0.5"/>
    <n v="15.59"/>
    <n v="14.65"/>
    <n v="27.2"/>
    <n v="1.9088953135723934E-2"/>
    <n v="3.8153425410694768E-3"/>
  </r>
  <r>
    <x v="35"/>
    <n v="0.7"/>
    <n v="15.58"/>
    <n v="14.65"/>
    <n v="27.2"/>
    <n v="1.9064472274970837E-2"/>
    <n v="3.7091127270809932E-3"/>
  </r>
  <r>
    <x v="35"/>
    <n v="0.9"/>
    <n v="15.15"/>
    <n v="14.65"/>
    <n v="27.2"/>
    <n v="1.8026654995839084E-2"/>
    <n v="3.4998323908694553E-3"/>
  </r>
  <r>
    <x v="35"/>
    <n v="1.1000000000000001"/>
    <n v="14.7"/>
    <n v="14.65"/>
    <n v="27.2"/>
    <n v="1.6971668912855457E-2"/>
    <n v="3.3828080645232328E-3"/>
  </r>
  <r>
    <x v="35"/>
    <n v="1.3"/>
    <n v="14.65"/>
    <n v="14.65"/>
    <n v="27.2"/>
    <n v="1.6856411732376883E-2"/>
    <n v="1.1249159719571225E-2"/>
  </r>
  <r>
    <x v="35"/>
    <n v="2"/>
    <n v="13.95"/>
    <n v="14.65"/>
    <n v="27.2"/>
    <n v="1.5284044609255193E-2"/>
    <n v="1.4788364120371796E-2"/>
  </r>
  <r>
    <x v="35"/>
    <n v="3"/>
    <n v="13.49"/>
    <n v="14.65"/>
    <n v="27.2"/>
    <n v="1.4292683631488399E-2"/>
    <n v="1.4239806700137664E-2"/>
  </r>
  <r>
    <x v="35"/>
    <n v="4"/>
    <n v="13.44"/>
    <n v="14.65"/>
    <n v="27.2"/>
    <n v="1.4186929768786931E-2"/>
    <n v="1.3377533764506875E-2"/>
  </r>
  <r>
    <x v="35"/>
    <n v="5"/>
    <n v="12.65"/>
    <n v="14.65"/>
    <n v="27.2"/>
    <n v="1.2568137760226817E-2"/>
    <n v="1.2568137760226817E-2"/>
  </r>
  <r>
    <x v="35"/>
    <n v="6"/>
    <n v="12.65"/>
    <n v="14.65"/>
    <n v="27.2"/>
    <n v="1.2568137760226817E-2"/>
    <n v="1.231247495007768E-2"/>
  </r>
  <r>
    <x v="35"/>
    <n v="7"/>
    <n v="12.39"/>
    <n v="14.65"/>
    <n v="27.2"/>
    <n v="1.2056812139928541E-2"/>
    <n v="1.177791332511529E-2"/>
  </r>
  <r>
    <x v="35"/>
    <n v="8"/>
    <n v="12.1"/>
    <n v="14.65"/>
    <n v="27.2"/>
    <n v="1.149901451030204E-2"/>
    <n v="1.1171208951854032E-2"/>
  </r>
  <r>
    <x v="35"/>
    <n v="9"/>
    <n v="11.75"/>
    <n v="14.65"/>
    <n v="27.2"/>
    <n v="1.0843403393406021E-2"/>
    <n v="1.0660405621334416E-2"/>
  </r>
  <r>
    <x v="35"/>
    <n v="10"/>
    <n v="11.55"/>
    <n v="14.65"/>
    <n v="27.2"/>
    <n v="1.0477407849262809E-2"/>
    <n v="1.0244207426586837E-2"/>
  </r>
  <r>
    <x v="35"/>
    <n v="11"/>
    <n v="11.29"/>
    <n v="14.65"/>
    <n v="27.2"/>
    <n v="1.0011007003910867E-2"/>
    <n v="9.5436322648363141E-3"/>
  </r>
  <r>
    <x v="35"/>
    <n v="12"/>
    <n v="10.75"/>
    <n v="14.65"/>
    <n v="27.2"/>
    <n v="9.0762575257617613E-3"/>
    <n v="5.3702973869086436E-3"/>
  </r>
  <r>
    <x v="35"/>
    <n v="12.6"/>
    <n v="10.6"/>
    <n v="14.65"/>
    <n v="27.2"/>
    <n v="8.8247337639337283E-3"/>
    <n v="3.4443730703574735E-3"/>
  </r>
  <r>
    <x v="35"/>
    <n v="13"/>
    <n v="10.34"/>
    <n v="14.65"/>
    <n v="27.2"/>
    <n v="8.3971315878536221E-3"/>
    <n v="7.9316614393253066E-3"/>
  </r>
  <r>
    <x v="35"/>
    <n v="14"/>
    <n v="9.75"/>
    <n v="14.65"/>
    <n v="27.2"/>
    <n v="7.466191290796992E-3"/>
    <n v="7.202984731288423E-3"/>
  </r>
  <r>
    <x v="35"/>
    <n v="15"/>
    <n v="9.4"/>
    <n v="14.65"/>
    <n v="27.2"/>
    <n v="6.939778171779854E-3"/>
    <n v="6.3742914941336904E-3"/>
  </r>
  <r>
    <x v="35"/>
    <n v="16"/>
    <n v="8.6"/>
    <n v="14.65"/>
    <n v="27.2"/>
    <n v="5.8088048164875268E-3"/>
    <n v="5.4809010832690928E-3"/>
  </r>
  <r>
    <x v="35"/>
    <n v="17"/>
    <n v="8.1"/>
    <n v="14.65"/>
    <n v="27.2"/>
    <n v="5.152997350050658E-3"/>
    <n v="4.7269188464075431E-3"/>
  </r>
  <r>
    <x v="35"/>
    <n v="18"/>
    <n v="7.4"/>
    <n v="14.65"/>
    <n v="27.2"/>
    <n v="4.3008403427644273E-3"/>
    <n v="3.2597165373647722E-3"/>
  </r>
  <r>
    <x v="35"/>
    <n v="18.8"/>
    <n v="7"/>
    <n v="14.65"/>
    <n v="27.2"/>
    <n v="3.8484510006474965E-3"/>
    <n v="7.4269213826270942E-4"/>
  </r>
  <r>
    <x v="35"/>
    <n v="19"/>
    <n v="6.75"/>
    <n v="14.65"/>
    <n v="27.2"/>
    <n v="3.5784703819796235E-3"/>
    <n v="3.422961545626929E-3"/>
  </r>
  <r>
    <x v="35"/>
    <n v="20"/>
    <n v="6.45"/>
    <n v="14.65"/>
    <n v="27.2"/>
    <n v="3.2674527092742345E-3"/>
    <n v="2.8652306748443157E-3"/>
  </r>
  <r>
    <x v="35"/>
    <n v="21"/>
    <n v="5.6"/>
    <n v="14.65"/>
    <n v="27.2"/>
    <n v="2.4630086404143973E-3"/>
    <n v="2.2093289606278385E-3"/>
  </r>
  <r>
    <x v="35"/>
    <n v="22"/>
    <n v="4.99"/>
    <n v="14.65"/>
    <n v="27.2"/>
    <n v="1.9556492808412802E-3"/>
    <n v="1.7209094777650507E-3"/>
  </r>
  <r>
    <x v="35"/>
    <n v="23"/>
    <n v="4.3499999999999996"/>
    <n v="14.65"/>
    <n v="27.2"/>
    <n v="1.4861696746888212E-3"/>
    <n v="4.7999117882183118E-4"/>
  </r>
  <r>
    <x v="35"/>
    <n v="23.35"/>
    <n v="4"/>
    <n v="14.65"/>
    <n v="27.2"/>
    <n v="1.2566370614359172E-3"/>
    <n v="1.6126842288427595E-3"/>
  </r>
  <r>
    <x v="35"/>
    <n v="27.2"/>
    <n v="0"/>
    <n v="14.65"/>
    <n v="27.2"/>
    <n v="0"/>
    <s v=" "/>
  </r>
  <r>
    <x v="36"/>
    <n v="0.1"/>
    <n v="20.88"/>
    <n v="17.149999999999999"/>
    <n v="28.5"/>
    <n v="3.4241349304830443E-2"/>
    <n v="6.6415781971011075E-3"/>
  </r>
  <r>
    <x v="36"/>
    <n v="0.3"/>
    <n v="20.239999999999998"/>
    <n v="17.149999999999999"/>
    <n v="28.5"/>
    <n v="3.2174432666180641E-2"/>
    <n v="6.1581507049648758E-3"/>
  </r>
  <r>
    <x v="36"/>
    <n v="0.5"/>
    <n v="19.350000000000001"/>
    <n v="17.149999999999999"/>
    <n v="28.5"/>
    <n v="2.9407074383468113E-2"/>
    <n v="5.5080672203428457E-3"/>
  </r>
  <r>
    <x v="36"/>
    <n v="0.7"/>
    <n v="18.079999999999998"/>
    <n v="17.149999999999999"/>
    <n v="28.5"/>
    <n v="2.5673597819960356E-2"/>
    <n v="5.097932299416701E-3"/>
  </r>
  <r>
    <x v="36"/>
    <n v="0.9"/>
    <n v="17.95"/>
    <n v="17.149999999999999"/>
    <n v="28.5"/>
    <n v="2.5305725174206633E-2"/>
    <n v="4.9166506223321188E-3"/>
  </r>
  <r>
    <x v="36"/>
    <n v="1.1000000000000001"/>
    <n v="17.43"/>
    <n v="17.149999999999999"/>
    <n v="28.5"/>
    <n v="2.386078104911454E-2"/>
    <n v="4.6961108180501128E-3"/>
  </r>
  <r>
    <x v="36"/>
    <n v="1.3"/>
    <n v="17.149999999999999"/>
    <n v="17.149999999999999"/>
    <n v="28.5"/>
    <n v="2.3100327131386596E-2"/>
    <n v="1.565996562268834E-2"/>
  </r>
  <r>
    <x v="36"/>
    <n v="2"/>
    <n v="16.600000000000001"/>
    <n v="17.149999999999999"/>
    <n v="28.5"/>
    <n v="2.1642431790580091E-2"/>
    <n v="2.1383250396658927E-2"/>
  </r>
  <r>
    <x v="36"/>
    <n v="3"/>
    <n v="16.399999999999999"/>
    <n v="17.149999999999999"/>
    <n v="28.5"/>
    <n v="2.1124069002737767E-2"/>
    <n v="2.0427519006574656E-2"/>
  </r>
  <r>
    <x v="36"/>
    <n v="4"/>
    <n v="15.85"/>
    <n v="17.149999999999999"/>
    <n v="28.5"/>
    <n v="1.9730969010411544E-2"/>
    <n v="1.9178735926772716E-2"/>
  </r>
  <r>
    <x v="36"/>
    <n v="5"/>
    <n v="15.4"/>
    <n v="17.149999999999999"/>
    <n v="28.5"/>
    <n v="1.8626502843133885E-2"/>
    <n v="1.8505944225052376E-2"/>
  </r>
  <r>
    <x v="36"/>
    <n v="6"/>
    <n v="15.3"/>
    <n v="17.149999999999999"/>
    <n v="28.5"/>
    <n v="1.838538560697087E-2"/>
    <n v="1.8325400822241388E-2"/>
  </r>
  <r>
    <x v="36"/>
    <n v="7"/>
    <n v="15.25"/>
    <n v="17.149999999999999"/>
    <n v="28.5"/>
    <n v="1.8265416037511906E-2"/>
    <n v="1.7051092302129027E-2"/>
  </r>
  <r>
    <x v="36"/>
    <n v="8"/>
    <n v="14.2"/>
    <n v="17.149999999999999"/>
    <n v="28.5"/>
    <n v="1.5836768566746148E-2"/>
    <n v="1.5396945595243577E-2"/>
  </r>
  <r>
    <x v="36"/>
    <n v="9"/>
    <n v="13.8"/>
    <n v="17.149999999999999"/>
    <n v="28.5"/>
    <n v="1.4957122623741007E-2"/>
    <n v="1.437288456494373E-2"/>
  </r>
  <r>
    <x v="36"/>
    <n v="10"/>
    <n v="13.25"/>
    <n v="17.149999999999999"/>
    <n v="28.5"/>
    <n v="1.3788646506146453E-2"/>
    <n v="1.3168460773410474E-2"/>
  </r>
  <r>
    <x v="36"/>
    <n v="11"/>
    <n v="12.64"/>
    <n v="17.149999999999999"/>
    <n v="28.5"/>
    <n v="1.2548275040674496E-2"/>
    <n v="1.2071259539144239E-2"/>
  </r>
  <r>
    <x v="36"/>
    <n v="12"/>
    <n v="12.15"/>
    <n v="17.149999999999999"/>
    <n v="28.5"/>
    <n v="1.1594244037613981E-2"/>
    <n v="1.1311500698790899E-2"/>
  </r>
  <r>
    <x v="36"/>
    <n v="13"/>
    <n v="11.85"/>
    <n v="17.149999999999999"/>
    <n v="28.5"/>
    <n v="1.1028757359967816E-2"/>
    <n v="2.757189339991954E-3"/>
  </r>
  <r>
    <x v="36"/>
    <n v="13.25"/>
    <n v="11.85"/>
    <n v="17.149999999999999"/>
    <n v="28.5"/>
    <n v="1.1028757359967816E-2"/>
    <n v="7.7973838788246543E-3"/>
  </r>
  <r>
    <x v="36"/>
    <n v="14"/>
    <n v="11.15"/>
    <n v="17.149999999999999"/>
    <n v="28.5"/>
    <n v="9.7642663168979269E-3"/>
    <n v="9.7642663168979269E-3"/>
  </r>
  <r>
    <x v="36"/>
    <n v="15"/>
    <n v="11.15"/>
    <n v="17.149999999999999"/>
    <n v="28.5"/>
    <n v="9.7642663168979269E-3"/>
    <n v="9.4540968742090059E-3"/>
  </r>
  <r>
    <x v="36"/>
    <n v="16"/>
    <n v="10.79"/>
    <n v="17.149999999999999"/>
    <n v="28.5"/>
    <n v="9.1439274315200849E-3"/>
    <n v="8.4597827993478352E-3"/>
  </r>
  <r>
    <x v="36"/>
    <n v="17"/>
    <n v="9.9499999999999993"/>
    <n v="17.149999999999999"/>
    <n v="28.5"/>
    <n v="7.7756381671755864E-3"/>
    <n v="7.1397601791349276E-3"/>
  </r>
  <r>
    <x v="36"/>
    <n v="18"/>
    <n v="9.1"/>
    <n v="17.149999999999999"/>
    <n v="28.5"/>
    <n v="6.5038821910942688E-3"/>
    <n v="5.9833831202475117E-3"/>
  </r>
  <r>
    <x v="36"/>
    <n v="19"/>
    <n v="8.34"/>
    <n v="17.149999999999999"/>
    <n v="28.5"/>
    <n v="5.4628840494007555E-3"/>
    <n v="5.2133983958067391E-3"/>
  </r>
  <r>
    <x v="36"/>
    <n v="20"/>
    <n v="7.95"/>
    <n v="17.149999999999999"/>
    <n v="28.5"/>
    <n v="4.9639127422127227E-3"/>
    <n v="4.7204393115595142E-3"/>
  </r>
  <r>
    <x v="36"/>
    <n v="21"/>
    <n v="7.55"/>
    <n v="17.149999999999999"/>
    <n v="28.5"/>
    <n v="4.4769658809063048E-3"/>
    <n v="2.289489642427298E-3"/>
  </r>
  <r>
    <x v="36"/>
    <n v="21.55"/>
    <n v="7"/>
    <n v="17.149999999999999"/>
    <n v="28.5"/>
    <n v="3.8484510006474965E-3"/>
    <n v="1.5897244225327725E-3"/>
  </r>
  <r>
    <x v="36"/>
    <n v="22"/>
    <n v="6.4"/>
    <n v="17.149999999999999"/>
    <n v="28.5"/>
    <n v="3.2169908772759484E-3"/>
    <n v="2.8181067850404692E-3"/>
  </r>
  <r>
    <x v="36"/>
    <n v="23"/>
    <n v="5.55"/>
    <n v="17.149999999999999"/>
    <n v="28.5"/>
    <n v="2.41922269280499E-3"/>
    <n v="2.1143900306363553E-3"/>
  </r>
  <r>
    <x v="36"/>
    <n v="24"/>
    <n v="4.8"/>
    <n v="17.149999999999999"/>
    <n v="28.5"/>
    <n v="1.809557368467721E-3"/>
    <n v="1.6140914005521811E-3"/>
  </r>
  <r>
    <x v="36"/>
    <n v="25"/>
    <n v="4.25"/>
    <n v="17.149999999999999"/>
    <n v="28.5"/>
    <n v="1.4186254326366409E-3"/>
    <n v="4.0128937411088473E-4"/>
  </r>
  <r>
    <x v="36"/>
    <n v="25.3"/>
    <n v="4"/>
    <n v="17.149999999999999"/>
    <n v="28.5"/>
    <n v="1.2566370614359172E-3"/>
    <n v="1.3404128655316446E-3"/>
  </r>
  <r>
    <x v="36"/>
    <n v="28.5"/>
    <n v="0"/>
    <n v="17.149999999999999"/>
    <n v="28.5"/>
    <n v="0"/>
    <s v=" "/>
  </r>
  <r>
    <x v="37"/>
    <n v="0.1"/>
    <n v="17"/>
    <n v="13.95"/>
    <n v="25.7"/>
    <n v="2.2698006922186254E-2"/>
    <n v="4.3182958169459343E-3"/>
  </r>
  <r>
    <x v="37"/>
    <n v="0.3"/>
    <n v="16.149999999999999"/>
    <n v="13.95"/>
    <n v="25.7"/>
    <n v="2.0484951247273092E-2"/>
    <n v="3.7341362979649976E-3"/>
  </r>
  <r>
    <x v="37"/>
    <n v="0.5"/>
    <n v="14.65"/>
    <n v="13.95"/>
    <n v="25.7"/>
    <n v="1.6856411732376883E-2"/>
    <n v="3.3346639425051333E-3"/>
  </r>
  <r>
    <x v="37"/>
    <n v="0.7"/>
    <n v="14.49"/>
    <n v="13.95"/>
    <n v="25.7"/>
    <n v="1.6490227692674459E-2"/>
    <n v="3.1884031695264452E-3"/>
  </r>
  <r>
    <x v="37"/>
    <n v="0.9"/>
    <n v="14"/>
    <n v="13.95"/>
    <n v="25.7"/>
    <n v="1.5393804002589986E-2"/>
    <n v="3.0787608005179981E-3"/>
  </r>
  <r>
    <x v="37"/>
    <n v="1.1000000000000001"/>
    <n v="14"/>
    <n v="13.95"/>
    <n v="25.7"/>
    <n v="1.5393804002589986E-2"/>
    <n v="3.0677848611845174E-3"/>
  </r>
  <r>
    <x v="37"/>
    <n v="1.3"/>
    <n v="13.95"/>
    <n v="13.95"/>
    <n v="25.7"/>
    <n v="1.5284044609255193E-2"/>
    <n v="9.9879013753418795E-3"/>
  </r>
  <r>
    <x v="37"/>
    <n v="2"/>
    <n v="12.99"/>
    <n v="13.95"/>
    <n v="25.7"/>
    <n v="1.3252816463150177E-2"/>
    <n v="1.2762331383117654E-2"/>
  </r>
  <r>
    <x v="37"/>
    <n v="3"/>
    <n v="12.5"/>
    <n v="13.95"/>
    <n v="25.7"/>
    <n v="1.2271846303085129E-2"/>
    <n v="1.2164329221506835E-2"/>
  </r>
  <r>
    <x v="37"/>
    <n v="4"/>
    <n v="12.39"/>
    <n v="13.95"/>
    <n v="25.7"/>
    <n v="1.2056812139928541E-2"/>
    <n v="1.173049491100017E-2"/>
  </r>
  <r>
    <x v="37"/>
    <n v="5"/>
    <n v="12.05"/>
    <n v="13.95"/>
    <n v="25.7"/>
    <n v="1.14041776820718E-2"/>
    <n v="1.1077746570409733E-2"/>
  </r>
  <r>
    <x v="37"/>
    <n v="6"/>
    <n v="11.7"/>
    <n v="13.95"/>
    <n v="25.7"/>
    <n v="1.0751315458747667E-2"/>
    <n v="1.056910308483946E-2"/>
  </r>
  <r>
    <x v="37"/>
    <n v="7"/>
    <n v="11.5"/>
    <n v="13.95"/>
    <n v="25.7"/>
    <n v="1.0386890710931252E-2"/>
    <n v="9.9451042440201892E-3"/>
  </r>
  <r>
    <x v="37"/>
    <n v="8"/>
    <n v="11"/>
    <n v="13.95"/>
    <n v="25.7"/>
    <n v="9.5033177771091243E-3"/>
    <n v="9.0400310354750539E-3"/>
  </r>
  <r>
    <x v="37"/>
    <n v="9"/>
    <n v="10.45"/>
    <n v="13.95"/>
    <n v="25.7"/>
    <n v="8.5767442938409835E-3"/>
    <n v="8.2942954793291772E-3"/>
  </r>
  <r>
    <x v="37"/>
    <n v="10"/>
    <n v="10.1"/>
    <n v="13.95"/>
    <n v="25.7"/>
    <n v="8.0118466648173691E-3"/>
    <n v="7.8547670321378795E-3"/>
  </r>
  <r>
    <x v="37"/>
    <n v="11"/>
    <n v="9.9"/>
    <n v="13.95"/>
    <n v="25.7"/>
    <n v="7.6976873994583908E-3"/>
    <n v="6.2209228677762513E-3"/>
  </r>
  <r>
    <x v="37"/>
    <n v="11.85"/>
    <n v="9.4"/>
    <n v="13.95"/>
    <n v="25.7"/>
    <n v="6.939778171779854E-3"/>
    <n v="1.0409667257669805E-3"/>
  </r>
  <r>
    <x v="37"/>
    <n v="12"/>
    <n v="9.4"/>
    <n v="13.95"/>
    <n v="25.7"/>
    <n v="6.939778171779854E-3"/>
    <n v="6.5804585120255218E-3"/>
  </r>
  <r>
    <x v="37"/>
    <n v="13"/>
    <n v="8.9"/>
    <n v="13.95"/>
    <n v="25.7"/>
    <n v="6.2211388522711887E-3"/>
    <n v="5.9478202914088757E-3"/>
  </r>
  <r>
    <x v="37"/>
    <n v="14"/>
    <n v="8.5"/>
    <n v="13.95"/>
    <n v="25.7"/>
    <n v="5.6745017305465635E-3"/>
    <n v="5.5686928899736591E-3"/>
  </r>
  <r>
    <x v="37"/>
    <n v="15"/>
    <n v="8.34"/>
    <n v="13.95"/>
    <n v="25.7"/>
    <n v="5.4628840494007555E-3"/>
    <n v="4.8529006388073094E-3"/>
  </r>
  <r>
    <x v="37"/>
    <n v="16"/>
    <n v="7.35"/>
    <n v="13.95"/>
    <n v="25.7"/>
    <n v="4.2429172282138642E-3"/>
    <n v="1.6182736457722663E-3"/>
  </r>
  <r>
    <x v="37"/>
    <n v="16.399999999999999"/>
    <n v="7"/>
    <n v="13.95"/>
    <n v="25.7"/>
    <n v="3.8484510006474965E-3"/>
    <n v="2.27631949697483E-3"/>
  </r>
  <r>
    <x v="37"/>
    <n v="17"/>
    <n v="6.9"/>
    <n v="13.95"/>
    <n v="25.7"/>
    <n v="3.7392806559352516E-3"/>
    <n v="3.4781357666056E-3"/>
  </r>
  <r>
    <x v="37"/>
    <n v="18"/>
    <n v="6.4"/>
    <n v="13.95"/>
    <n v="25.7"/>
    <n v="3.2169908772759484E-3"/>
    <n v="2.9524098709814324E-3"/>
  </r>
  <r>
    <x v="37"/>
    <n v="19"/>
    <n v="5.85"/>
    <n v="13.95"/>
    <n v="25.7"/>
    <n v="2.6878288646869169E-3"/>
    <n v="2.4428474695599852E-3"/>
  </r>
  <r>
    <x v="37"/>
    <n v="20"/>
    <n v="5.29"/>
    <n v="13.95"/>
    <n v="25.7"/>
    <n v="2.1978660744330532E-3"/>
    <n v="1.8941486776564429E-3"/>
  </r>
  <r>
    <x v="37"/>
    <n v="21"/>
    <n v="4.5"/>
    <n v="13.95"/>
    <n v="25.7"/>
    <n v="1.5904312808798326E-3"/>
    <n v="9.964739198105115E-4"/>
  </r>
  <r>
    <x v="37"/>
    <n v="21.7"/>
    <n v="4"/>
    <n v="13.95"/>
    <n v="25.7"/>
    <n v="1.2566370614359172E-3"/>
    <n v="1.6755160819145562E-3"/>
  </r>
  <r>
    <x v="37"/>
    <n v="25.7"/>
    <n v="0"/>
    <n v="13.95"/>
    <n v="25.7"/>
    <n v="0"/>
    <s v=" "/>
  </r>
  <r>
    <x v="38"/>
    <n v="0.1"/>
    <n v="20.34"/>
    <n v="16.350000000000001"/>
    <n v="28.3"/>
    <n v="3.2493147240887331E-2"/>
    <n v="5.7996627818655798E-3"/>
  </r>
  <r>
    <x v="38"/>
    <n v="0.3"/>
    <n v="18.02"/>
    <n v="16.350000000000001"/>
    <n v="28.3"/>
    <n v="2.5503480577768474E-2"/>
    <n v="4.9473903210493298E-3"/>
  </r>
  <r>
    <x v="38"/>
    <n v="0.5"/>
    <n v="17.47"/>
    <n v="16.350000000000001"/>
    <n v="28.3"/>
    <n v="2.3970422632724822E-2"/>
    <n v="4.7205641898674924E-3"/>
  </r>
  <r>
    <x v="38"/>
    <n v="0.7"/>
    <n v="17.2"/>
    <n v="16.350000000000001"/>
    <n v="28.3"/>
    <n v="2.3235219265950107E-2"/>
    <n v="4.4617684264445651E-3"/>
  </r>
  <r>
    <x v="38"/>
    <n v="0.9"/>
    <n v="16.5"/>
    <n v="16.350000000000001"/>
    <n v="28.3"/>
    <n v="2.138246499849553E-2"/>
    <n v="4.2764929996991071E-3"/>
  </r>
  <r>
    <x v="38"/>
    <n v="1.1000000000000001"/>
    <n v="16.5"/>
    <n v="16.350000000000001"/>
    <n v="28.3"/>
    <n v="2.138246499849553E-2"/>
    <n v="4.2377925051976968E-3"/>
  </r>
  <r>
    <x v="38"/>
    <n v="1.3"/>
    <n v="16.350000000000001"/>
    <n v="16.350000000000001"/>
    <n v="28.3"/>
    <n v="2.0995460053481442E-2"/>
    <n v="1.4029544616221879E-2"/>
  </r>
  <r>
    <x v="38"/>
    <n v="2"/>
    <n v="15.59"/>
    <n v="16.350000000000001"/>
    <n v="28.3"/>
    <n v="1.9088953135723934E-2"/>
    <n v="1.8966902261131971E-2"/>
  </r>
  <r>
    <x v="38"/>
    <n v="3"/>
    <n v="15.49"/>
    <n v="16.350000000000001"/>
    <n v="28.3"/>
    <n v="1.8844851386540008E-2"/>
    <n v="1.8555133712025957E-2"/>
  </r>
  <r>
    <x v="38"/>
    <n v="4"/>
    <n v="15.25"/>
    <n v="16.350000000000001"/>
    <n v="28.3"/>
    <n v="1.8265416037511906E-2"/>
    <n v="1.7792606343146642E-2"/>
  </r>
  <r>
    <x v="38"/>
    <n v="5"/>
    <n v="14.85"/>
    <n v="16.350000000000001"/>
    <n v="28.3"/>
    <n v="1.7319796648781378E-2"/>
    <n v="1.7319796648781378E-2"/>
  </r>
  <r>
    <x v="38"/>
    <n v="6"/>
    <n v="14.85"/>
    <n v="16.350000000000001"/>
    <n v="28.3"/>
    <n v="1.7319796648781378E-2"/>
    <n v="1.6859553325030474E-2"/>
  </r>
  <r>
    <x v="38"/>
    <n v="7"/>
    <n v="14.45"/>
    <n v="16.350000000000001"/>
    <n v="28.3"/>
    <n v="1.6399310001279567E-2"/>
    <n v="1.5732506960555136E-2"/>
  </r>
  <r>
    <x v="38"/>
    <n v="8"/>
    <n v="13.85"/>
    <n v="16.350000000000001"/>
    <n v="28.3"/>
    <n v="1.5065703919830703E-2"/>
    <n v="1.4584156670897642E-2"/>
  </r>
  <r>
    <x v="38"/>
    <n v="9"/>
    <n v="13.4"/>
    <n v="16.350000000000001"/>
    <n v="28.3"/>
    <n v="1.4102609421964582E-2"/>
    <n v="1.3687919191690729E-2"/>
  </r>
  <r>
    <x v="38"/>
    <n v="10"/>
    <n v="13"/>
    <n v="16.350000000000001"/>
    <n v="28.3"/>
    <n v="1.3273228961416876E-2"/>
    <n v="1.3120959892488196E-2"/>
  </r>
  <r>
    <x v="38"/>
    <n v="11"/>
    <n v="12.85"/>
    <n v="16.350000000000001"/>
    <n v="28.3"/>
    <n v="1.2968690823559515E-2"/>
    <n v="1.2669454123305088E-2"/>
  </r>
  <r>
    <x v="38"/>
    <n v="12"/>
    <n v="12.55"/>
    <n v="16.350000000000001"/>
    <n v="28.3"/>
    <n v="1.2370217423050662E-2"/>
    <n v="1.1887197552561232E-2"/>
  </r>
  <r>
    <x v="38"/>
    <n v="13"/>
    <n v="12.05"/>
    <n v="16.350000000000001"/>
    <n v="28.3"/>
    <n v="1.14041776820718E-2"/>
    <n v="1.632975906691995E-3"/>
  </r>
  <r>
    <x v="38"/>
    <n v="13.15"/>
    <n v="11.49"/>
    <n v="16.350000000000001"/>
    <n v="28.3"/>
    <n v="1.0368834407154748E-2"/>
    <n v="8.4456646783121429E-3"/>
  </r>
  <r>
    <x v="38"/>
    <n v="14"/>
    <n v="11"/>
    <n v="16.350000000000001"/>
    <n v="28.3"/>
    <n v="9.5033177771091243E-3"/>
    <n v="8.8373001345480873E-3"/>
  </r>
  <r>
    <x v="38"/>
    <n v="15"/>
    <n v="10.199999999999999"/>
    <n v="16.350000000000001"/>
    <n v="28.3"/>
    <n v="8.171282491987052E-3"/>
    <n v="8.1313253604242079E-3"/>
  </r>
  <r>
    <x v="38"/>
    <n v="16"/>
    <n v="10.15"/>
    <n v="16.350000000000001"/>
    <n v="28.3"/>
    <n v="8.0913682288613637E-3"/>
    <n v="7.5525850887707127E-3"/>
  </r>
  <r>
    <x v="38"/>
    <n v="17"/>
    <n v="9.4499999999999993"/>
    <n v="16.350000000000001"/>
    <n v="28.3"/>
    <n v="7.0138019486800617E-3"/>
    <n v="6.582618356974863E-3"/>
  </r>
  <r>
    <x v="38"/>
    <n v="18"/>
    <n v="8.85"/>
    <n v="16.350000000000001"/>
    <n v="28.3"/>
    <n v="6.1514347652696635E-3"/>
    <n v="5.813713555008761E-3"/>
  </r>
  <r>
    <x v="38"/>
    <n v="19"/>
    <n v="8.35"/>
    <n v="16.350000000000001"/>
    <n v="28.3"/>
    <n v="5.4759923447478586E-3"/>
    <n v="5.3464016477872793E-3"/>
  </r>
  <r>
    <x v="38"/>
    <n v="20"/>
    <n v="8.15"/>
    <n v="16.350000000000001"/>
    <n v="28.3"/>
    <n v="5.2168109508267009E-3"/>
    <n v="4.6159813558276528E-3"/>
  </r>
  <r>
    <x v="38"/>
    <n v="21"/>
    <n v="7.15"/>
    <n v="16.350000000000001"/>
    <n v="28.3"/>
    <n v="4.0151517608286048E-3"/>
    <n v="7.8636027614760733E-4"/>
  </r>
  <r>
    <x v="38"/>
    <n v="21.2"/>
    <n v="7"/>
    <n v="16.350000000000001"/>
    <n v="28.3"/>
    <n v="3.8484510006474965E-3"/>
    <n v="2.8463614839686949E-3"/>
  </r>
  <r>
    <x v="38"/>
    <n v="22"/>
    <n v="6.45"/>
    <n v="16.350000000000001"/>
    <n v="28.3"/>
    <n v="3.2674527092742345E-3"/>
    <n v="2.8652306748443157E-3"/>
  </r>
  <r>
    <x v="38"/>
    <n v="23"/>
    <n v="5.6"/>
    <n v="16.350000000000001"/>
    <n v="28.3"/>
    <n v="2.4630086404143973E-3"/>
    <n v="2.1362830044410592E-3"/>
  </r>
  <r>
    <x v="38"/>
    <n v="24"/>
    <n v="4.8"/>
    <n v="16.350000000000001"/>
    <n v="28.3"/>
    <n v="1.809557368467721E-3"/>
    <n v="1.5811046776894884E-3"/>
  </r>
  <r>
    <x v="38"/>
    <n v="25"/>
    <n v="4.1500000000000004"/>
    <n v="16.350000000000001"/>
    <n v="28.3"/>
    <n v="1.3526519869112557E-3"/>
    <n v="9.1325116692150962E-4"/>
  </r>
  <r>
    <x v="38"/>
    <n v="25.7"/>
    <n v="4"/>
    <n v="16.350000000000001"/>
    <n v="28.3"/>
    <n v="1.2566370614359172E-3"/>
    <n v="1.0890854532444622E-3"/>
  </r>
  <r>
    <x v="38"/>
    <n v="28.3"/>
    <n v="0"/>
    <n v="16.350000000000001"/>
    <n v="28.3"/>
    <n v="0"/>
    <s v=" "/>
  </r>
  <r>
    <x v="39"/>
    <n v="0.1"/>
    <n v="16.940000000000001"/>
    <n v="11.89"/>
    <n v="21.7"/>
    <n v="2.2538068440192002E-2"/>
    <n v="4.4784385024626734E-3"/>
  </r>
  <r>
    <x v="39"/>
    <n v="0.3"/>
    <n v="16.829999999999998"/>
    <n v="11.89"/>
    <n v="21.7"/>
    <n v="2.2246316584434742E-2"/>
    <n v="4.3680649277641039E-3"/>
  </r>
  <r>
    <x v="39"/>
    <n v="0.5"/>
    <n v="16.52"/>
    <n v="11.89"/>
    <n v="21.7"/>
    <n v="2.1434332693206295E-2"/>
    <n v="3.783364269448585E-3"/>
  </r>
  <r>
    <x v="39"/>
    <n v="0.7"/>
    <n v="14.45"/>
    <n v="11.89"/>
    <n v="21.7"/>
    <n v="1.6399310001279567E-2"/>
    <n v="2.9327662775167E-3"/>
  </r>
  <r>
    <x v="39"/>
    <n v="0.9"/>
    <n v="12.83"/>
    <n v="11.89"/>
    <n v="21.7"/>
    <n v="1.2928352773887423E-2"/>
    <n v="2.5576098491956211E-3"/>
  </r>
  <r>
    <x v="39"/>
    <n v="1.1000000000000001"/>
    <n v="12.69"/>
    <n v="11.89"/>
    <n v="21.7"/>
    <n v="1.264774571806878E-2"/>
    <n v="2.3751084487632817E-3"/>
  </r>
  <r>
    <x v="39"/>
    <n v="1.3"/>
    <n v="11.89"/>
    <n v="11.89"/>
    <n v="21.7"/>
    <n v="1.1103338769564042E-2"/>
    <n v="7.39623077129512E-3"/>
  </r>
  <r>
    <x v="39"/>
    <n v="2"/>
    <n v="11.3"/>
    <n v="11.89"/>
    <n v="21.7"/>
    <n v="1.0028749148422018E-2"/>
    <n v="1.0028749148422018E-2"/>
  </r>
  <r>
    <x v="39"/>
    <n v="3"/>
    <n v="11.3"/>
    <n v="11.89"/>
    <n v="21.7"/>
    <n v="1.0028749148422018E-2"/>
    <n v="9.8528199598209888E-3"/>
  </r>
  <r>
    <x v="39"/>
    <n v="4"/>
    <n v="11.1"/>
    <n v="11.89"/>
    <n v="21.7"/>
    <n v="9.6768907712199599E-3"/>
    <n v="9.5901042741645421E-3"/>
  </r>
  <r>
    <x v="39"/>
    <n v="5"/>
    <n v="11"/>
    <n v="11.89"/>
    <n v="21.7"/>
    <n v="9.5033177771091243E-3"/>
    <n v="8.7575822209632476E-3"/>
  </r>
  <r>
    <x v="39"/>
    <n v="6"/>
    <n v="10.1"/>
    <n v="11.89"/>
    <n v="21.7"/>
    <n v="8.0118466648173691E-3"/>
    <n v="7.7008289921119792E-3"/>
  </r>
  <r>
    <x v="39"/>
    <n v="7"/>
    <n v="9.6999999999999993"/>
    <n v="11.89"/>
    <n v="21.7"/>
    <n v="7.3898113194065902E-3"/>
    <n v="7.276419459566085E-3"/>
  </r>
  <r>
    <x v="39"/>
    <n v="8"/>
    <n v="9.5500000000000007"/>
    <n v="11.89"/>
    <n v="21.7"/>
    <n v="7.1630275997255797E-3"/>
    <n v="6.5881161441186465E-3"/>
  </r>
  <r>
    <x v="39"/>
    <n v="9"/>
    <n v="8.75"/>
    <n v="11.89"/>
    <n v="21.7"/>
    <n v="6.0132046885117132E-3"/>
    <n v="4.9389861680018939E-3"/>
  </r>
  <r>
    <x v="39"/>
    <n v="9.85"/>
    <n v="8.4499999999999993"/>
    <n v="11.89"/>
    <n v="21.7"/>
    <n v="5.6079392361986294E-3"/>
    <n v="8.3129486857098846E-4"/>
  </r>
  <r>
    <x v="39"/>
    <n v="10"/>
    <n v="8.35"/>
    <n v="11.89"/>
    <n v="21.7"/>
    <n v="5.4759923447478586E-3"/>
    <n v="5.2512702952457642E-3"/>
  </r>
  <r>
    <x v="39"/>
    <n v="11"/>
    <n v="8"/>
    <n v="11.89"/>
    <n v="21.7"/>
    <n v="5.0265482457436689E-3"/>
    <n v="4.9952304939781958E-3"/>
  </r>
  <r>
    <x v="39"/>
    <n v="12"/>
    <n v="7.95"/>
    <n v="11.89"/>
    <n v="21.7"/>
    <n v="4.9639127422127227E-3"/>
    <n v="4.5460809192852799E-3"/>
  </r>
  <r>
    <x v="39"/>
    <n v="13"/>
    <n v="7.25"/>
    <n v="11.89"/>
    <n v="21.7"/>
    <n v="4.1282490963578371E-3"/>
    <n v="1.5953400194010682E-3"/>
  </r>
  <r>
    <x v="39"/>
    <n v="13.4"/>
    <n v="7"/>
    <n v="11.89"/>
    <n v="21.7"/>
    <n v="3.8484510006474965E-3"/>
    <n v="2.2280764147881347E-3"/>
  </r>
  <r>
    <x v="39"/>
    <n v="14"/>
    <n v="6.75"/>
    <n v="11.89"/>
    <n v="21.7"/>
    <n v="3.5784703819796235E-3"/>
    <n v="3.2266120047775666E-3"/>
  </r>
  <r>
    <x v="39"/>
    <n v="15"/>
    <n v="6.05"/>
    <n v="11.89"/>
    <n v="21.7"/>
    <n v="2.8747536275755101E-3"/>
    <n v="2.5995147682036914E-3"/>
  </r>
  <r>
    <x v="39"/>
    <n v="16"/>
    <n v="5.44"/>
    <n v="11.89"/>
    <n v="21.7"/>
    <n v="2.3242759088318733E-3"/>
    <n v="2.0669166386497973E-3"/>
  </r>
  <r>
    <x v="39"/>
    <n v="17"/>
    <n v="4.8"/>
    <n v="11.89"/>
    <n v="21.7"/>
    <n v="1.809557368467721E-3"/>
    <n v="1.5811046776894884E-3"/>
  </r>
  <r>
    <x v="39"/>
    <n v="18"/>
    <n v="4.1500000000000004"/>
    <n v="11.89"/>
    <n v="21.7"/>
    <n v="1.3526519869112557E-3"/>
    <n v="3.9139335725207685E-4"/>
  </r>
  <r>
    <x v="39"/>
    <n v="18.3"/>
    <n v="4"/>
    <n v="11.89"/>
    <n v="21.7"/>
    <n v="1.2566370614359172E-3"/>
    <n v="1.4241886696273723E-3"/>
  </r>
  <r>
    <x v="39"/>
    <n v="21.7"/>
    <n v="0"/>
    <n v="11.89"/>
    <n v="21.7"/>
    <n v="0"/>
    <s v=" "/>
  </r>
  <r>
    <x v="40"/>
    <n v="0.1"/>
    <n v="21.79"/>
    <n v="17.05"/>
    <n v="29.2"/>
    <n v="3.7291026811357833E-2"/>
    <n v="6.5763406694548275E-3"/>
  </r>
  <r>
    <x v="40"/>
    <n v="0.3"/>
    <n v="19.04"/>
    <n v="17.05"/>
    <n v="29.2"/>
    <n v="2.847237988319044E-2"/>
    <n v="5.5936968259035812E-3"/>
  </r>
  <r>
    <x v="40"/>
    <n v="0.5"/>
    <n v="18.7"/>
    <n v="17.05"/>
    <n v="29.2"/>
    <n v="2.746458837584537E-2"/>
    <n v="5.2629530929262994E-3"/>
  </r>
  <r>
    <x v="40"/>
    <n v="0.7"/>
    <n v="17.899999999999999"/>
    <n v="17.05"/>
    <n v="29.2"/>
    <n v="2.5164942553417637E-2"/>
    <n v="4.8807194417548492E-3"/>
  </r>
  <r>
    <x v="40"/>
    <n v="0.9"/>
    <n v="17.350000000000001"/>
    <n v="17.05"/>
    <n v="29.2"/>
    <n v="2.3642251864130843E-2"/>
    <n v="4.6715647692494562E-3"/>
  </r>
  <r>
    <x v="40"/>
    <n v="1.1000000000000001"/>
    <n v="17.14"/>
    <n v="17.05"/>
    <n v="29.2"/>
    <n v="2.3073395828363701E-2"/>
    <n v="4.5905116787868369E-3"/>
  </r>
  <r>
    <x v="40"/>
    <n v="1.3"/>
    <n v="17.05"/>
    <n v="17.05"/>
    <n v="29.2"/>
    <n v="2.2831720959504673E-2"/>
    <n v="1.5028269879867773E-2"/>
  </r>
  <r>
    <x v="40"/>
    <n v="2"/>
    <n v="16"/>
    <n v="17.05"/>
    <n v="29.2"/>
    <n v="2.0106192982974676E-2"/>
    <n v="2.0106192982974676E-2"/>
  </r>
  <r>
    <x v="40"/>
    <n v="3"/>
    <n v="16"/>
    <n v="17.05"/>
    <n v="29.2"/>
    <n v="2.0106192982974676E-2"/>
    <n v="1.9918580996693108E-2"/>
  </r>
  <r>
    <x v="40"/>
    <n v="4"/>
    <n v="15.85"/>
    <n v="17.05"/>
    <n v="29.2"/>
    <n v="1.9730969010411544E-2"/>
    <n v="1.9409961073067739E-2"/>
  </r>
  <r>
    <x v="40"/>
    <n v="5"/>
    <n v="15.59"/>
    <n v="17.05"/>
    <n v="29.2"/>
    <n v="1.9088953135723934E-2"/>
    <n v="1.8797350505617729E-2"/>
  </r>
  <r>
    <x v="40"/>
    <n v="6"/>
    <n v="15.35"/>
    <n v="17.05"/>
    <n v="29.2"/>
    <n v="1.8505747875511524E-2"/>
    <n v="1.8029796588492672E-2"/>
  </r>
  <r>
    <x v="40"/>
    <n v="7"/>
    <n v="14.95"/>
    <n v="17.05"/>
    <n v="29.2"/>
    <n v="1.7553845301473817E-2"/>
    <n v="1.7378603336265765E-2"/>
  </r>
  <r>
    <x v="40"/>
    <n v="8"/>
    <n v="14.8"/>
    <n v="17.05"/>
    <n v="29.2"/>
    <n v="1.7203361371057709E-2"/>
    <n v="1.7029886551717298E-2"/>
  </r>
  <r>
    <x v="40"/>
    <n v="9"/>
    <n v="14.65"/>
    <n v="17.05"/>
    <n v="29.2"/>
    <n v="1.6856411732376883E-2"/>
    <n v="1.5852672879554944E-2"/>
  </r>
  <r>
    <x v="40"/>
    <n v="10"/>
    <n v="13.75"/>
    <n v="17.05"/>
    <n v="29.2"/>
    <n v="1.4848934026733008E-2"/>
    <n v="1.4741334478347558E-2"/>
  </r>
  <r>
    <x v="40"/>
    <n v="11"/>
    <n v="13.65"/>
    <n v="17.05"/>
    <n v="29.2"/>
    <n v="1.4633734929962108E-2"/>
    <n v="1.4004631001080752E-2"/>
  </r>
  <r>
    <x v="40"/>
    <n v="12"/>
    <n v="13.05"/>
    <n v="17.05"/>
    <n v="29.2"/>
    <n v="1.3375527072199396E-2"/>
    <n v="1.3222668954648166E-2"/>
  </r>
  <r>
    <x v="40"/>
    <n v="13"/>
    <n v="12.9"/>
    <n v="17.05"/>
    <n v="29.2"/>
    <n v="1.3069810837096938E-2"/>
    <n v="7.6320084780442761E-3"/>
  </r>
  <r>
    <x v="40"/>
    <n v="13.6"/>
    <n v="12.55"/>
    <n v="17.05"/>
    <n v="29.2"/>
    <n v="1.2370217423050662E-2"/>
    <n v="4.8892999166899693E-3"/>
  </r>
  <r>
    <x v="40"/>
    <n v="14"/>
    <n v="12.4"/>
    <n v="17.05"/>
    <n v="29.2"/>
    <n v="1.2076282160399167E-2"/>
    <n v="1.1413798809573418E-2"/>
  </r>
  <r>
    <x v="40"/>
    <n v="15"/>
    <n v="11.7"/>
    <n v="17.05"/>
    <n v="29.2"/>
    <n v="1.0751315458747667E-2"/>
    <n v="1.0479174995130453E-2"/>
  </r>
  <r>
    <x v="40"/>
    <n v="16"/>
    <n v="11.4"/>
    <n v="17.05"/>
    <n v="29.2"/>
    <n v="1.0207034531513238E-2"/>
    <n v="9.5576084251539732E-3"/>
  </r>
  <r>
    <x v="40"/>
    <n v="17"/>
    <n v="10.65"/>
    <n v="17.05"/>
    <n v="29.2"/>
    <n v="8.90818231879471E-3"/>
    <n v="8.3029348591265508E-3"/>
  </r>
  <r>
    <x v="40"/>
    <n v="18"/>
    <n v="9.9"/>
    <n v="17.05"/>
    <n v="29.2"/>
    <n v="7.6976873994583908E-3"/>
    <n v="7.3187327856191224E-3"/>
  </r>
  <r>
    <x v="40"/>
    <n v="19"/>
    <n v="9.4"/>
    <n v="17.05"/>
    <n v="29.2"/>
    <n v="6.939778171779854E-3"/>
    <n v="6.4081617899302053E-3"/>
  </r>
  <r>
    <x v="40"/>
    <n v="20"/>
    <n v="8.65"/>
    <n v="17.05"/>
    <n v="29.2"/>
    <n v="5.8765454080805576E-3"/>
    <n v="5.2665855594320144E-3"/>
  </r>
  <r>
    <x v="40"/>
    <n v="21"/>
    <n v="7.7"/>
    <n v="17.05"/>
    <n v="29.2"/>
    <n v="4.6566257107834713E-3"/>
    <n v="4.4497714694986673E-3"/>
  </r>
  <r>
    <x v="40"/>
    <n v="22"/>
    <n v="7.35"/>
    <n v="17.05"/>
    <n v="29.2"/>
    <n v="4.2429172282138642E-3"/>
    <n v="3.6411157029876064E-3"/>
  </r>
  <r>
    <x v="40"/>
    <n v="22.9"/>
    <n v="7"/>
    <n v="17.05"/>
    <n v="29.2"/>
    <n v="3.8484510006474965E-3"/>
    <n v="3.4828481555860337E-4"/>
  </r>
  <r>
    <x v="40"/>
    <n v="23"/>
    <n v="6.3"/>
    <n v="17.05"/>
    <n v="29.2"/>
    <n v="3.1172453105244718E-3"/>
    <n v="2.9959994690499907E-3"/>
  </r>
  <r>
    <x v="40"/>
    <n v="24"/>
    <n v="6.05"/>
    <n v="17.05"/>
    <n v="29.2"/>
    <n v="2.8747536275755101E-3"/>
    <n v="2.4587871252861365E-3"/>
  </r>
  <r>
    <x v="40"/>
    <n v="25"/>
    <n v="5.0999999999999996"/>
    <n v="17.05"/>
    <n v="29.2"/>
    <n v="2.042820622996763E-3"/>
    <n v="1.7141314916149309E-3"/>
  </r>
  <r>
    <x v="40"/>
    <n v="26"/>
    <n v="4.2"/>
    <n v="17.05"/>
    <n v="29.2"/>
    <n v="1.3854423602330987E-3"/>
    <n v="6.6051985541725399E-4"/>
  </r>
  <r>
    <x v="40"/>
    <n v="26.5"/>
    <n v="4"/>
    <n v="17.05"/>
    <n v="29.2"/>
    <n v="1.2566370614359172E-3"/>
    <n v="1.1309733552923253E-3"/>
  </r>
  <r>
    <x v="40"/>
    <n v="29.2"/>
    <n v="0"/>
    <n v="17.05"/>
    <n v="29.2"/>
    <n v="0"/>
    <s v=" "/>
  </r>
  <r>
    <x v="41"/>
    <n v="0.1"/>
    <n v="18.41"/>
    <n v="16.350000000000001"/>
    <n v="28.7"/>
    <n v="2.6619350726378672E-2"/>
    <n v="5.0644688398688237E-3"/>
  </r>
  <r>
    <x v="41"/>
    <n v="0.3"/>
    <n v="17.489999999999998"/>
    <n v="16.350000000000001"/>
    <n v="28.7"/>
    <n v="2.4025337672309573E-2"/>
    <n v="4.712566480369617E-3"/>
  </r>
  <r>
    <x v="41"/>
    <n v="0.5"/>
    <n v="17.149999999999999"/>
    <n v="16.350000000000001"/>
    <n v="28.7"/>
    <n v="2.3100327131386596E-2"/>
    <n v="4.5479022576261977E-3"/>
  </r>
  <r>
    <x v="41"/>
    <n v="0.7"/>
    <n v="16.88"/>
    <n v="16.350000000000001"/>
    <n v="28.7"/>
    <n v="2.2378695444875387E-2"/>
    <n v="4.412555377526081E-3"/>
  </r>
  <r>
    <x v="41"/>
    <n v="0.9"/>
    <n v="16.64"/>
    <n v="16.350000000000001"/>
    <n v="28.7"/>
    <n v="2.1746858330385414E-2"/>
    <n v="4.3389290120965521E-3"/>
  </r>
  <r>
    <x v="41"/>
    <n v="1.1000000000000001"/>
    <n v="16.600000000000001"/>
    <n v="16.350000000000001"/>
    <n v="28.7"/>
    <n v="2.1642431790580091E-2"/>
    <n v="4.2637891844061523E-3"/>
  </r>
  <r>
    <x v="41"/>
    <n v="1.3"/>
    <n v="16.350000000000001"/>
    <n v="16.350000000000001"/>
    <n v="28.7"/>
    <n v="2.0995460053481442E-2"/>
    <n v="1.4254250172362542E-2"/>
  </r>
  <r>
    <x v="41"/>
    <n v="2"/>
    <n v="15.85"/>
    <n v="16.350000000000001"/>
    <n v="28.7"/>
    <n v="1.9730969010411544E-2"/>
    <n v="1.930007994301762E-2"/>
  </r>
  <r>
    <x v="41"/>
    <n v="3"/>
    <n v="15.5"/>
    <n v="16.350000000000001"/>
    <n v="28.7"/>
    <n v="1.8869190875623696E-2"/>
    <n v="1.8747846859378789E-2"/>
  </r>
  <r>
    <x v="41"/>
    <n v="4"/>
    <n v="15.4"/>
    <n v="16.350000000000001"/>
    <n v="28.7"/>
    <n v="1.8626502843133885E-2"/>
    <n v="1.7891700029422503E-2"/>
  </r>
  <r>
    <x v="41"/>
    <n v="5"/>
    <n v="14.78"/>
    <n v="16.350000000000001"/>
    <n v="28.7"/>
    <n v="1.7156897215711116E-2"/>
    <n v="1.7122108004063427E-2"/>
  </r>
  <r>
    <x v="41"/>
    <n v="6"/>
    <n v="14.75"/>
    <n v="16.350000000000001"/>
    <n v="28.7"/>
    <n v="1.7087318792415734E-2"/>
    <n v="1.6686667554312612E-2"/>
  </r>
  <r>
    <x v="41"/>
    <n v="7"/>
    <n v="14.4"/>
    <n v="16.350000000000001"/>
    <n v="28.7"/>
    <n v="1.628601631620949E-2"/>
    <n v="1.628601631620949E-2"/>
  </r>
  <r>
    <x v="41"/>
    <n v="8"/>
    <n v="14.4"/>
    <n v="16.350000000000001"/>
    <n v="28.7"/>
    <n v="1.628601631620949E-2"/>
    <n v="1.5621569469975248E-2"/>
  </r>
  <r>
    <x v="41"/>
    <n v="9"/>
    <n v="13.8"/>
    <n v="16.350000000000001"/>
    <n v="28.7"/>
    <n v="1.4957122623741007E-2"/>
    <n v="1.4269212007375267E-2"/>
  </r>
  <r>
    <x v="41"/>
    <n v="10"/>
    <n v="13.15"/>
    <n v="16.350000000000001"/>
    <n v="28.7"/>
    <n v="1.3581301391009527E-2"/>
    <n v="1.3478414231604462E-2"/>
  </r>
  <r>
    <x v="41"/>
    <n v="11"/>
    <n v="13.05"/>
    <n v="16.350000000000001"/>
    <n v="28.7"/>
    <n v="1.3375527072199396E-2"/>
    <n v="1.2774697477200347E-2"/>
  </r>
  <r>
    <x v="41"/>
    <n v="12"/>
    <n v="12.45"/>
    <n v="16.350000000000001"/>
    <n v="28.7"/>
    <n v="1.2173867882201296E-2"/>
    <n v="1.1931867073104457E-2"/>
  </r>
  <r>
    <x v="41"/>
    <n v="13"/>
    <n v="12.2"/>
    <n v="16.350000000000001"/>
    <n v="28.7"/>
    <n v="1.1689866264007618E-2"/>
    <n v="4.0414576905638943E-3"/>
  </r>
  <r>
    <x v="41"/>
    <n v="13.35"/>
    <n v="12.05"/>
    <n v="16.350000000000001"/>
    <n v="28.7"/>
    <n v="1.14041776820718E-2"/>
    <n v="7.3210153490315009E-3"/>
  </r>
  <r>
    <x v="41"/>
    <n v="14"/>
    <n v="11.9"/>
    <n v="16.350000000000001"/>
    <n v="28.7"/>
    <n v="1.1122023391871266E-2"/>
    <n v="1.0399457081545613E-2"/>
  </r>
  <r>
    <x v="41"/>
    <n v="15"/>
    <n v="11.1"/>
    <n v="16.350000000000001"/>
    <n v="28.7"/>
    <n v="9.6768907712199599E-3"/>
    <n v="9.1186140487137853E-3"/>
  </r>
  <r>
    <x v="41"/>
    <n v="16"/>
    <n v="10.44"/>
    <n v="16.350000000000001"/>
    <n v="28.7"/>
    <n v="8.5603373262076107E-3"/>
    <n v="8.051650643738353E-3"/>
  </r>
  <r>
    <x v="41"/>
    <n v="17"/>
    <n v="9.8000000000000007"/>
    <n v="16.350000000000001"/>
    <n v="28.7"/>
    <n v="7.5429639612690945E-3"/>
    <n v="7.0592568673866901E-3"/>
  </r>
  <r>
    <x v="41"/>
    <n v="18"/>
    <n v="9.15"/>
    <n v="16.350000000000001"/>
    <n v="28.7"/>
    <n v="6.5755497735042866E-3"/>
    <n v="6.2601142361297856E-3"/>
  </r>
  <r>
    <x v="41"/>
    <n v="19"/>
    <n v="8.6999999999999993"/>
    <n v="16.350000000000001"/>
    <n v="28.7"/>
    <n v="5.9446786987552847E-3"/>
    <n v="5.7103355217515712E-3"/>
  </r>
  <r>
    <x v="41"/>
    <n v="20"/>
    <n v="8.35"/>
    <n v="16.350000000000001"/>
    <n v="28.7"/>
    <n v="5.4759923447478586E-3"/>
    <n v="5.2512702952457642E-3"/>
  </r>
  <r>
    <x v="41"/>
    <n v="21"/>
    <n v="8"/>
    <n v="16.350000000000001"/>
    <n v="28.7"/>
    <n v="5.0265482457436689E-3"/>
    <n v="4.4374996231955829E-3"/>
  </r>
  <r>
    <x v="41"/>
    <n v="22"/>
    <n v="7"/>
    <n v="16.350000000000001"/>
    <n v="28.7"/>
    <n v="3.8484510006474965E-3"/>
    <n v="3.4337607703736443E-3"/>
  </r>
  <r>
    <x v="41"/>
    <n v="23"/>
    <n v="6.2"/>
    <n v="16.350000000000001"/>
    <n v="28.7"/>
    <n v="3.0190705400997917E-3"/>
    <n v="2.6293402634587097E-3"/>
  </r>
  <r>
    <x v="41"/>
    <n v="24"/>
    <n v="5.34"/>
    <n v="16.350000000000001"/>
    <n v="28.7"/>
    <n v="2.2396099868176277E-3"/>
    <n v="1.9327902672955973E-3"/>
  </r>
  <r>
    <x v="41"/>
    <n v="25"/>
    <n v="4.55"/>
    <n v="16.350000000000001"/>
    <n v="28.7"/>
    <n v="1.6259705477735672E-3"/>
    <n v="1.4413038046047423E-3"/>
  </r>
  <r>
    <x v="41"/>
    <n v="26"/>
    <n v="4"/>
    <n v="16.350000000000001"/>
    <n v="28.7"/>
    <n v="1.2566370614359172E-3"/>
    <n v="1.1309733552923253E-3"/>
  </r>
  <r>
    <x v="41"/>
    <n v="28.7"/>
    <n v="0"/>
    <n v="16.350000000000001"/>
    <n v="28.7"/>
    <n v="0"/>
    <s v=" "/>
  </r>
  <r>
    <x v="42"/>
    <n v="0.1"/>
    <n v="20.440000000000001"/>
    <n v="17.47"/>
    <n v="29.8"/>
    <n v="3.2813432611920816E-2"/>
    <n v="6.2220506995388928E-3"/>
  </r>
  <r>
    <x v="42"/>
    <n v="0.3"/>
    <n v="19.350000000000001"/>
    <n v="17.47"/>
    <n v="29.8"/>
    <n v="2.9407074383468113E-2"/>
    <n v="5.7314038274847105E-3"/>
  </r>
  <r>
    <x v="42"/>
    <n v="0.5"/>
    <n v="18.850000000000001"/>
    <n v="17.47"/>
    <n v="29.8"/>
    <n v="2.7906963891378984E-2"/>
    <n v="5.4468509312931594E-3"/>
  </r>
  <r>
    <x v="42"/>
    <n v="0.7"/>
    <n v="18.39"/>
    <n v="17.47"/>
    <n v="29.8"/>
    <n v="2.6561545421552622E-2"/>
    <n v="5.2662910351207425E-3"/>
  </r>
  <r>
    <x v="42"/>
    <n v="0.9"/>
    <n v="18.23"/>
    <n v="17.47"/>
    <n v="29.8"/>
    <n v="2.6101364929654786E-2"/>
    <n v="5.1661488422967503E-3"/>
  </r>
  <r>
    <x v="42"/>
    <n v="1.1000000000000001"/>
    <n v="18.04"/>
    <n v="17.47"/>
    <n v="29.8"/>
    <n v="2.55601234933127E-2"/>
    <n v="4.9530546126037509E-3"/>
  </r>
  <r>
    <x v="42"/>
    <n v="1.3"/>
    <n v="17.47"/>
    <n v="17.47"/>
    <n v="29.8"/>
    <n v="2.3970422632724822E-2"/>
    <n v="1.6654900162098588E-2"/>
  </r>
  <r>
    <x v="42"/>
    <n v="2"/>
    <n v="17.34"/>
    <n v="17.47"/>
    <n v="29.8"/>
    <n v="2.3615006401842577E-2"/>
    <n v="2.2891042082786077E-2"/>
  </r>
  <r>
    <x v="42"/>
    <n v="3"/>
    <n v="16.8"/>
    <n v="17.47"/>
    <n v="29.8"/>
    <n v="2.216707776372958E-2"/>
    <n v="2.1581268908605511E-2"/>
  </r>
  <r>
    <x v="42"/>
    <n v="4"/>
    <n v="16.350000000000001"/>
    <n v="17.47"/>
    <n v="29.8"/>
    <n v="2.0995460053481442E-2"/>
    <n v="2.0982622720500707E-2"/>
  </r>
  <r>
    <x v="42"/>
    <n v="5"/>
    <n v="16.34"/>
    <n v="17.47"/>
    <n v="29.8"/>
    <n v="2.0969785387519972E-2"/>
    <n v="2.0664045590472614E-2"/>
  </r>
  <r>
    <x v="42"/>
    <n v="6"/>
    <n v="16.100000000000001"/>
    <n v="17.47"/>
    <n v="29.8"/>
    <n v="2.035830579342526E-2"/>
    <n v="2.035830579342526E-2"/>
  </r>
  <r>
    <x v="42"/>
    <n v="7"/>
    <n v="16.100000000000001"/>
    <n v="17.47"/>
    <n v="29.8"/>
    <n v="2.035830579342526E-2"/>
    <n v="1.9674714866958203E-2"/>
  </r>
  <r>
    <x v="42"/>
    <n v="8"/>
    <n v="15.55"/>
    <n v="17.47"/>
    <n v="29.8"/>
    <n v="1.8991123940491149E-2"/>
    <n v="1.833129130846687E-2"/>
  </r>
  <r>
    <x v="42"/>
    <n v="9"/>
    <n v="15"/>
    <n v="17.47"/>
    <n v="29.8"/>
    <n v="1.7671458676442587E-2"/>
    <n v="1.7437410023750148E-2"/>
  </r>
  <r>
    <x v="42"/>
    <n v="10"/>
    <n v="14.8"/>
    <n v="17.47"/>
    <n v="29.8"/>
    <n v="1.7203361371057709E-2"/>
    <n v="1.6520064968901928E-2"/>
  </r>
  <r>
    <x v="42"/>
    <n v="11"/>
    <n v="14.2"/>
    <n v="17.47"/>
    <n v="29.8"/>
    <n v="1.5836768566746148E-2"/>
    <n v="1.5714564539512321E-2"/>
  </r>
  <r>
    <x v="42"/>
    <n v="12"/>
    <n v="14.09"/>
    <n v="17.47"/>
    <n v="29.8"/>
    <n v="1.5592360512278495E-2"/>
    <n v="1.5059542471238849E-2"/>
  </r>
  <r>
    <x v="42"/>
    <n v="13"/>
    <n v="13.6"/>
    <n v="17.47"/>
    <n v="29.8"/>
    <n v="1.45267244301992E-2"/>
    <n v="1.246412159096187E-2"/>
  </r>
  <r>
    <x v="42"/>
    <n v="13.9"/>
    <n v="12.95"/>
    <n v="17.47"/>
    <n v="29.8"/>
    <n v="1.3171323549716056E-2"/>
    <n v="1.312056719340645E-3"/>
  </r>
  <r>
    <x v="42"/>
    <n v="14"/>
    <n v="12.9"/>
    <n v="17.47"/>
    <n v="29.8"/>
    <n v="1.3069810837096938E-2"/>
    <n v="1.2769396039597413E-2"/>
  </r>
  <r>
    <x v="42"/>
    <n v="15"/>
    <n v="12.6"/>
    <n v="17.47"/>
    <n v="29.8"/>
    <n v="1.2468981242097887E-2"/>
    <n v="1.1795502316984577E-2"/>
  </r>
  <r>
    <x v="42"/>
    <n v="16"/>
    <n v="11.9"/>
    <n v="17.47"/>
    <n v="29.8"/>
    <n v="1.1122023391871266E-2"/>
    <n v="1.0709394831776332E-2"/>
  </r>
  <r>
    <x v="42"/>
    <n v="17"/>
    <n v="11.45"/>
    <n v="17.47"/>
    <n v="29.8"/>
    <n v="1.0296766271681397E-2"/>
    <n v="9.5607500178075625E-3"/>
  </r>
  <r>
    <x v="42"/>
    <n v="18"/>
    <n v="10.6"/>
    <n v="17.47"/>
    <n v="29.8"/>
    <n v="8.8247337639337283E-3"/>
    <n v="8.0692789055158091E-3"/>
  </r>
  <r>
    <x v="42"/>
    <n v="19"/>
    <n v="9.65"/>
    <n v="17.47"/>
    <n v="29.8"/>
    <n v="7.313824047097889E-3"/>
    <n v="7.0169435413336527E-3"/>
  </r>
  <r>
    <x v="42"/>
    <n v="20"/>
    <n v="9.25"/>
    <n v="17.47"/>
    <n v="29.8"/>
    <n v="6.7200630355694173E-3"/>
    <n v="6.2307599797728069E-3"/>
  </r>
  <r>
    <x v="42"/>
    <n v="21"/>
    <n v="8.5500000000000007"/>
    <n v="17.47"/>
    <n v="29.8"/>
    <n v="5.7414569239761966E-3"/>
    <n v="5.4155166861662562E-3"/>
  </r>
  <r>
    <x v="42"/>
    <n v="22"/>
    <n v="8.0500000000000007"/>
    <n v="17.47"/>
    <n v="29.8"/>
    <n v="5.0895764483563149E-3"/>
    <n v="4.8429614250495162E-3"/>
  </r>
  <r>
    <x v="42"/>
    <n v="23"/>
    <n v="7.65"/>
    <n v="17.47"/>
    <n v="29.8"/>
    <n v="4.5963464017427175E-3"/>
    <n v="1.9845273895616952E-3"/>
  </r>
  <r>
    <x v="42"/>
    <n v="23.47"/>
    <n v="7"/>
    <n v="17.47"/>
    <n v="29.8"/>
    <n v="3.8484510006474965E-3"/>
    <n v="1.8857144831292626E-3"/>
  </r>
  <r>
    <x v="42"/>
    <n v="24"/>
    <n v="6.45"/>
    <n v="17.47"/>
    <n v="29.8"/>
    <n v="3.2674527092742345E-3"/>
    <n v="3.0949596376380695E-3"/>
  </r>
  <r>
    <x v="42"/>
    <n v="25"/>
    <n v="6.1"/>
    <n v="17.47"/>
    <n v="29.8"/>
    <n v="2.9224665660019045E-3"/>
    <n v="2.3849596979267761E-3"/>
  </r>
  <r>
    <x v="42"/>
    <n v="26"/>
    <n v="4.8499999999999996"/>
    <n v="17.47"/>
    <n v="29.8"/>
    <n v="1.8474528298516475E-3"/>
    <n v="1.6668112522702345E-3"/>
  </r>
  <r>
    <x v="42"/>
    <n v="27"/>
    <n v="4.3499999999999996"/>
    <n v="17.47"/>
    <n v="29.8"/>
    <n v="1.4861696746888212E-3"/>
    <n v="2.7428067361247289E-4"/>
  </r>
  <r>
    <x v="42"/>
    <n v="27.2"/>
    <n v="4"/>
    <n v="17.47"/>
    <n v="29.8"/>
    <n v="1.2566370614359172E-3"/>
    <n v="1.0890854532444622E-3"/>
  </r>
  <r>
    <x v="42"/>
    <n v="29.8"/>
    <n v="0"/>
    <n v="17.47"/>
    <n v="29.8"/>
    <n v="0"/>
    <s v=" "/>
  </r>
  <r>
    <x v="43"/>
    <n v="0.1"/>
    <n v="14.25"/>
    <n v="11.8"/>
    <n v="22.3"/>
    <n v="1.5948491455489433E-2"/>
    <n v="2.8616178432926873E-3"/>
  </r>
  <r>
    <x v="43"/>
    <n v="0.3"/>
    <n v="12.7"/>
    <n v="11.8"/>
    <n v="22.3"/>
    <n v="1.2667686977437443E-2"/>
    <n v="2.4646776115116171E-3"/>
  </r>
  <r>
    <x v="43"/>
    <n v="0.5"/>
    <n v="12.35"/>
    <n v="11.8"/>
    <n v="22.3"/>
    <n v="1.1979089137678728E-2"/>
    <n v="2.3478103647980759E-3"/>
  </r>
  <r>
    <x v="43"/>
    <n v="0.7"/>
    <n v="12.1"/>
    <n v="11.8"/>
    <n v="22.3"/>
    <n v="1.149901451030204E-2"/>
    <n v="2.2808748063225305E-3"/>
  </r>
  <r>
    <x v="43"/>
    <n v="0.9"/>
    <n v="12"/>
    <n v="11.8"/>
    <n v="22.3"/>
    <n v="1.1309733552923255E-2"/>
    <n v="2.2619467105846518E-3"/>
  </r>
  <r>
    <x v="43"/>
    <n v="1.1000000000000001"/>
    <n v="12"/>
    <n v="11.8"/>
    <n v="22.3"/>
    <n v="1.1309733552923255E-2"/>
    <n v="2.2245617580069319E-3"/>
  </r>
  <r>
    <x v="43"/>
    <n v="1.3"/>
    <n v="11.8"/>
    <n v="11.8"/>
    <n v="22.3"/>
    <n v="1.093588402714607E-2"/>
    <n v="7.2144711794281096E-3"/>
  </r>
  <r>
    <x v="43"/>
    <n v="2"/>
    <n v="11.1"/>
    <n v="11.8"/>
    <n v="22.3"/>
    <n v="9.6768907712199599E-3"/>
    <n v="9.504103175272522E-3"/>
  </r>
  <r>
    <x v="43"/>
    <n v="3"/>
    <n v="10.9"/>
    <n v="11.8"/>
    <n v="22.3"/>
    <n v="9.3313155793250824E-3"/>
    <n v="9.1197489490598971E-3"/>
  </r>
  <r>
    <x v="43"/>
    <n v="4"/>
    <n v="10.65"/>
    <n v="11.8"/>
    <n v="22.3"/>
    <n v="8.90818231879471E-3"/>
    <n v="8.7424633063178468E-3"/>
  </r>
  <r>
    <x v="43"/>
    <n v="5"/>
    <n v="10.45"/>
    <n v="11.8"/>
    <n v="22.3"/>
    <n v="8.5767442938409835E-3"/>
    <n v="8.2942954793291772E-3"/>
  </r>
  <r>
    <x v="43"/>
    <n v="6"/>
    <n v="10.1"/>
    <n v="11.8"/>
    <n v="22.3"/>
    <n v="8.0118466648173691E-3"/>
    <n v="7.4758124182986111E-3"/>
  </r>
  <r>
    <x v="43"/>
    <n v="7"/>
    <n v="9.4"/>
    <n v="11.8"/>
    <n v="22.3"/>
    <n v="6.939778171779854E-3"/>
    <n v="6.7936941133879269E-3"/>
  </r>
  <r>
    <x v="43"/>
    <n v="8"/>
    <n v="9.1999999999999993"/>
    <n v="11.8"/>
    <n v="22.3"/>
    <n v="6.6476100549960008E-3"/>
    <n v="6.1610558927712826E-3"/>
  </r>
  <r>
    <x v="43"/>
    <n v="9"/>
    <n v="8.5"/>
    <n v="11.8"/>
    <n v="22.3"/>
    <n v="5.6745017305465635E-3"/>
    <n v="5.4137495402986104E-3"/>
  </r>
  <r>
    <x v="43"/>
    <n v="10"/>
    <n v="8.1"/>
    <n v="11.8"/>
    <n v="22.3"/>
    <n v="5.152997350050658E-3"/>
    <n v="7.6346591968457628E-4"/>
  </r>
  <r>
    <x v="43"/>
    <n v="10.15"/>
    <n v="8"/>
    <n v="11.8"/>
    <n v="22.3"/>
    <n v="5.0265482457436689E-3"/>
    <n v="4.0897302251817133E-3"/>
  </r>
  <r>
    <x v="43"/>
    <n v="11"/>
    <n v="7.65"/>
    <n v="11.8"/>
    <n v="22.3"/>
    <n v="4.5963464017427175E-3"/>
    <n v="4.3339252403975445E-3"/>
  </r>
  <r>
    <x v="43"/>
    <n v="12"/>
    <n v="7.2"/>
    <n v="11.8"/>
    <n v="22.3"/>
    <n v="4.0715040790523724E-3"/>
    <n v="2.3759865239099593E-3"/>
  </r>
  <r>
    <x v="43"/>
    <n v="12.6"/>
    <n v="7"/>
    <n v="11.8"/>
    <n v="22.3"/>
    <n v="3.8484510006474965E-3"/>
    <n v="1.443601094232681E-3"/>
  </r>
  <r>
    <x v="43"/>
    <n v="13"/>
    <n v="6.55"/>
    <n v="11.8"/>
    <n v="22.3"/>
    <n v="3.3695544705159021E-3"/>
    <n v="3.0984939293733577E-3"/>
  </r>
  <r>
    <x v="43"/>
    <n v="14"/>
    <n v="6"/>
    <n v="11.8"/>
    <n v="22.3"/>
    <n v="2.8274333882308137E-3"/>
    <n v="2.5801311415310424E-3"/>
  </r>
  <r>
    <x v="43"/>
    <n v="15"/>
    <n v="5.45"/>
    <n v="11.8"/>
    <n v="22.3"/>
    <n v="2.3328288948312706E-3"/>
    <n v="2.1678952805178064E-3"/>
  </r>
  <r>
    <x v="43"/>
    <n v="16"/>
    <n v="5.05"/>
    <n v="11.8"/>
    <n v="22.3"/>
    <n v="2.0029616662043423E-3"/>
    <n v="1.7107935494204917E-3"/>
  </r>
  <r>
    <x v="43"/>
    <n v="17"/>
    <n v="4.25"/>
    <n v="11.8"/>
    <n v="22.3"/>
    <n v="1.4186254326366409E-3"/>
    <n v="6.6881562351813958E-4"/>
  </r>
  <r>
    <x v="43"/>
    <n v="17.5"/>
    <n v="4"/>
    <n v="11.8"/>
    <n v="22.3"/>
    <n v="1.2566370614359172E-3"/>
    <n v="2.0106192982974678E-3"/>
  </r>
  <r>
    <x v="43"/>
    <n v="22.3"/>
    <n v="0"/>
    <n v="11.8"/>
    <n v="22.3"/>
    <n v="0"/>
    <s v=" "/>
  </r>
  <r>
    <x v="44"/>
    <n v="0.1"/>
    <n v="17.7"/>
    <n v="15.64"/>
    <n v="27.8"/>
    <n v="2.4605739061078654E-2"/>
    <n v="4.7786954349313552E-3"/>
  </r>
  <r>
    <x v="44"/>
    <n v="0.3"/>
    <n v="17.18"/>
    <n v="15.64"/>
    <n v="27.8"/>
    <n v="2.3181215288234903E-2"/>
    <n v="4.579918228358933E-3"/>
  </r>
  <r>
    <x v="44"/>
    <n v="0.5"/>
    <n v="16.97"/>
    <n v="15.64"/>
    <n v="27.8"/>
    <n v="2.261796699535442E-2"/>
    <n v="4.392274826150829E-3"/>
  </r>
  <r>
    <x v="44"/>
    <n v="0.7"/>
    <n v="16.47"/>
    <n v="15.64"/>
    <n v="27.8"/>
    <n v="2.1304781266153882E-2"/>
    <n v="4.1865908281294908E-3"/>
  </r>
  <r>
    <x v="44"/>
    <n v="0.9"/>
    <n v="16.18"/>
    <n v="15.64"/>
    <n v="27.8"/>
    <n v="2.0561127015141015E-2"/>
    <n v="4.0995372956985189E-3"/>
  </r>
  <r>
    <x v="44"/>
    <n v="1.1000000000000001"/>
    <n v="16.13"/>
    <n v="15.64"/>
    <n v="27.8"/>
    <n v="2.0434245941844155E-2"/>
    <n v="3.9645839000782591E-3"/>
  </r>
  <r>
    <x v="44"/>
    <n v="1.3"/>
    <n v="15.64"/>
    <n v="15.64"/>
    <n v="27.8"/>
    <n v="1.9211593058938447E-2"/>
    <n v="1.2950370233301024E-2"/>
  </r>
  <r>
    <x v="44"/>
    <n v="2"/>
    <n v="15.05"/>
    <n v="15.64"/>
    <n v="27.8"/>
    <n v="1.7789464750493054E-2"/>
    <n v="1.6981290040357078E-2"/>
  </r>
  <r>
    <x v="44"/>
    <n v="3"/>
    <n v="14.35"/>
    <n v="15.64"/>
    <n v="27.8"/>
    <n v="1.6173115330221102E-2"/>
    <n v="1.5949276853652831E-2"/>
  </r>
  <r>
    <x v="44"/>
    <n v="4"/>
    <n v="14.15"/>
    <n v="15.64"/>
    <n v="27.8"/>
    <n v="1.5725438377084559E-2"/>
    <n v="1.5395571148457632E-2"/>
  </r>
  <r>
    <x v="44"/>
    <n v="5"/>
    <n v="13.85"/>
    <n v="15.64"/>
    <n v="27.8"/>
    <n v="1.5065703919830703E-2"/>
    <n v="1.4946523675525958E-2"/>
  </r>
  <r>
    <x v="44"/>
    <n v="6"/>
    <n v="13.74"/>
    <n v="15.64"/>
    <n v="27.8"/>
    <n v="1.4827343431221211E-2"/>
    <n v="1.4517696278310947E-2"/>
  </r>
  <r>
    <x v="44"/>
    <n v="7"/>
    <n v="13.45"/>
    <n v="15.64"/>
    <n v="27.8"/>
    <n v="1.4208049125400685E-2"/>
    <n v="1.4102805771505428E-2"/>
  </r>
  <r>
    <x v="44"/>
    <n v="8"/>
    <n v="13.35"/>
    <n v="15.64"/>
    <n v="27.8"/>
    <n v="1.3997562417610172E-2"/>
    <n v="1.3635395689513524E-2"/>
  </r>
  <r>
    <x v="44"/>
    <n v="9"/>
    <n v="13"/>
    <n v="15.64"/>
    <n v="27.8"/>
    <n v="1.3273228961416876E-2"/>
    <n v="1.3070596235260336E-2"/>
  </r>
  <r>
    <x v="44"/>
    <n v="10"/>
    <n v="12.8"/>
    <n v="15.64"/>
    <n v="27.8"/>
    <n v="1.2867963509103793E-2"/>
    <n v="1.266847237560084E-2"/>
  </r>
  <r>
    <x v="44"/>
    <n v="11"/>
    <n v="12.6"/>
    <n v="15.64"/>
    <n v="27.8"/>
    <n v="1.2468981242097887E-2"/>
    <n v="1.1927119341206719E-2"/>
  </r>
  <r>
    <x v="44"/>
    <n v="12"/>
    <n v="12.04"/>
    <n v="15.64"/>
    <n v="27.8"/>
    <n v="1.1385257440315551E-2"/>
    <n v="9.5964538256165313E-3"/>
  </r>
  <r>
    <x v="44"/>
    <n v="12.9"/>
    <n v="11.25"/>
    <n v="15.64"/>
    <n v="27.8"/>
    <n v="9.9401955054989541E-3"/>
    <n v="9.8085431383594223E-4"/>
  </r>
  <r>
    <x v="44"/>
    <n v="13"/>
    <n v="11.1"/>
    <n v="15.64"/>
    <n v="27.8"/>
    <n v="9.6768907712199599E-3"/>
    <n v="9.4358677828365514E-3"/>
  </r>
  <r>
    <x v="44"/>
    <n v="14"/>
    <n v="10.82"/>
    <n v="15.64"/>
    <n v="27.8"/>
    <n v="9.1948447944531428E-3"/>
    <n v="8.7959881911533824E-3"/>
  </r>
  <r>
    <x v="44"/>
    <n v="15"/>
    <n v="10.34"/>
    <n v="15.64"/>
    <n v="27.8"/>
    <n v="8.3971315878536221E-3"/>
    <n v="8.3243605210240323E-3"/>
  </r>
  <r>
    <x v="44"/>
    <n v="16"/>
    <n v="10.25"/>
    <n v="15.64"/>
    <n v="27.8"/>
    <n v="8.2515894541944409E-3"/>
    <n v="7.4858262448819291E-3"/>
  </r>
  <r>
    <x v="44"/>
    <n v="17"/>
    <n v="9.25"/>
    <n v="15.64"/>
    <n v="27.8"/>
    <n v="6.7200630355694173E-3"/>
    <n v="6.470600943920303E-3"/>
  </r>
  <r>
    <x v="44"/>
    <n v="18"/>
    <n v="8.9"/>
    <n v="15.64"/>
    <n v="27.8"/>
    <n v="6.2211388522711887E-3"/>
    <n v="5.7189749015489448E-3"/>
  </r>
  <r>
    <x v="44"/>
    <n v="19"/>
    <n v="8.15"/>
    <n v="15.64"/>
    <n v="27.8"/>
    <n v="5.2168109508267009E-3"/>
    <n v="5.028315391611313E-3"/>
  </r>
  <r>
    <x v="44"/>
    <n v="20"/>
    <n v="7.85"/>
    <n v="15.64"/>
    <n v="27.8"/>
    <n v="4.8398198323959252E-3"/>
    <n v="4.3441354165217111E-3"/>
  </r>
  <r>
    <x v="44"/>
    <n v="21"/>
    <n v="7"/>
    <n v="15.64"/>
    <n v="27.8"/>
    <n v="3.8484510006474965E-3"/>
    <n v="3.4095116020787476E-3"/>
  </r>
  <r>
    <x v="44"/>
    <n v="22"/>
    <n v="6.15"/>
    <n v="15.64"/>
    <n v="27.8"/>
    <n v="2.9705722035099991E-3"/>
    <n v="2.6303966239884791E-3"/>
  </r>
  <r>
    <x v="44"/>
    <n v="23"/>
    <n v="5.4"/>
    <n v="15.64"/>
    <n v="27.8"/>
    <n v="2.2902210444669595E-3"/>
    <n v="2.0688369371593034E-3"/>
  </r>
  <r>
    <x v="44"/>
    <n v="24"/>
    <n v="4.8499999999999996"/>
    <n v="15.64"/>
    <n v="27.8"/>
    <n v="1.8474528298516475E-3"/>
    <n v="1.5520449456437823E-3"/>
  </r>
  <r>
    <x v="44"/>
    <n v="25"/>
    <n v="4"/>
    <n v="15.64"/>
    <n v="27.8"/>
    <n v="1.2566370614359172E-3"/>
    <n v="1.1728612573401896E-3"/>
  </r>
  <r>
    <x v="44"/>
    <n v="27.8"/>
    <n v="0"/>
    <n v="15.64"/>
    <n v="27.8"/>
    <n v="0"/>
    <s v=" "/>
  </r>
  <r>
    <x v="45"/>
    <n v="0.1"/>
    <n v="13.25"/>
    <n v="10.6"/>
    <n v="21.1"/>
    <n v="1.3788646506146453E-2"/>
    <n v="2.50795383571298E-3"/>
  </r>
  <r>
    <x v="45"/>
    <n v="0.3"/>
    <n v="11.99"/>
    <n v="10.6"/>
    <n v="21.1"/>
    <n v="1.1290891850983351E-2"/>
    <n v="2.2581783701966702E-3"/>
  </r>
  <r>
    <x v="45"/>
    <n v="0.5"/>
    <n v="11.99"/>
    <n v="10.6"/>
    <n v="21.1"/>
    <n v="1.1290891850983351E-2"/>
    <n v="2.2506573973839756E-3"/>
  </r>
  <r>
    <x v="45"/>
    <n v="0.7"/>
    <n v="11.95"/>
    <n v="10.6"/>
    <n v="21.1"/>
    <n v="1.121568212285641E-2"/>
    <n v="2.1966997581604085E-3"/>
  </r>
  <r>
    <x v="45"/>
    <n v="0.9"/>
    <n v="11.7"/>
    <n v="10.6"/>
    <n v="21.1"/>
    <n v="1.0751315458747667E-2"/>
    <n v="2.0691510964246629E-3"/>
  </r>
  <r>
    <x v="45"/>
    <n v="1.1000000000000001"/>
    <n v="11.25"/>
    <n v="10.6"/>
    <n v="21.1"/>
    <n v="9.9401955054989541E-3"/>
    <n v="1.876492926943268E-3"/>
  </r>
  <r>
    <x v="45"/>
    <n v="1.3"/>
    <n v="10.6"/>
    <n v="10.6"/>
    <n v="21.1"/>
    <n v="8.8247337639337283E-3"/>
    <n v="6.1773136347536093E-3"/>
  </r>
  <r>
    <x v="45"/>
    <n v="2"/>
    <n v="10.6"/>
    <n v="10.6"/>
    <n v="21.1"/>
    <n v="8.8247337639337283E-3"/>
    <n v="8.7832058360440887E-3"/>
  </r>
  <r>
    <x v="45"/>
    <n v="3"/>
    <n v="10.55"/>
    <n v="10.6"/>
    <n v="21.1"/>
    <n v="8.741677908154449E-3"/>
    <n v="8.3767622864859091E-3"/>
  </r>
  <r>
    <x v="45"/>
    <n v="4"/>
    <n v="10.1"/>
    <n v="10.6"/>
    <n v="21.1"/>
    <n v="8.0118466648173691E-3"/>
    <n v="7.9722822323362239E-3"/>
  </r>
  <r>
    <x v="45"/>
    <n v="5"/>
    <n v="10.050000000000001"/>
    <n v="10.6"/>
    <n v="21.1"/>
    <n v="7.9327177998550786E-3"/>
    <n v="7.5478726997903287E-3"/>
  </r>
  <r>
    <x v="45"/>
    <n v="6"/>
    <n v="9.5500000000000007"/>
    <n v="10.6"/>
    <n v="21.1"/>
    <n v="7.1630275997255797E-3"/>
    <n v="6.8692886866149327E-3"/>
  </r>
  <r>
    <x v="45"/>
    <n v="7"/>
    <n v="9.15"/>
    <n v="10.6"/>
    <n v="21.1"/>
    <n v="6.5755497735042866E-3"/>
    <n v="6.2260475907924221E-3"/>
  </r>
  <r>
    <x v="45"/>
    <n v="8"/>
    <n v="8.65"/>
    <n v="10.6"/>
    <n v="21.1"/>
    <n v="5.8765454080805576E-3"/>
    <n v="5.5787813293825001E-3"/>
  </r>
  <r>
    <x v="45"/>
    <n v="9"/>
    <n v="8.1999999999999993"/>
    <n v="10.6"/>
    <n v="21.1"/>
    <n v="5.2810172506844418E-3"/>
    <n v="2.8173557480467236E-3"/>
  </r>
  <r>
    <x v="45"/>
    <n v="9.5500000000000007"/>
    <n v="7.95"/>
    <n v="10.6"/>
    <n v="21.1"/>
    <n v="4.9639127422127227E-3"/>
    <n v="2.1510583073899706E-3"/>
  </r>
  <r>
    <x v="45"/>
    <n v="10"/>
    <n v="7.65"/>
    <n v="10.6"/>
    <n v="21.1"/>
    <n v="4.5963464017427175E-3"/>
    <n v="4.4196318149782908E-3"/>
  </r>
  <r>
    <x v="45"/>
    <n v="11"/>
    <n v="7.35"/>
    <n v="10.6"/>
    <n v="21.1"/>
    <n v="4.2429172282138642E-3"/>
    <n v="2.8319788801014732E-3"/>
  </r>
  <r>
    <x v="45"/>
    <n v="11.7"/>
    <n v="7"/>
    <n v="10.6"/>
    <n v="21.1"/>
    <n v="3.8484510006474965E-3"/>
    <n v="1.0904468100610197E-3"/>
  </r>
  <r>
    <x v="45"/>
    <n v="12"/>
    <n v="6.6"/>
    <n v="10.6"/>
    <n v="21.1"/>
    <n v="3.4211943997592841E-3"/>
    <n v="3.3697508200567516E-3"/>
  </r>
  <r>
    <x v="45"/>
    <n v="13"/>
    <n v="6.5"/>
    <n v="10.6"/>
    <n v="21.1"/>
    <n v="3.3183072403542191E-3"/>
    <n v="3.003068052520568E-3"/>
  </r>
  <r>
    <x v="45"/>
    <n v="14"/>
    <n v="5.85"/>
    <n v="10.6"/>
    <n v="21.1"/>
    <n v="2.6878288646869169E-3"/>
    <n v="2.5103288797590937E-3"/>
  </r>
  <r>
    <x v="45"/>
    <n v="15"/>
    <n v="5.45"/>
    <n v="10.6"/>
    <n v="21.1"/>
    <n v="2.3328288948312706E-3"/>
    <n v="2.0155280368187017E-3"/>
  </r>
  <r>
    <x v="45"/>
    <n v="16"/>
    <n v="4.6500000000000004"/>
    <n v="10.6"/>
    <n v="21.1"/>
    <n v="1.6982271788061325E-3"/>
    <n v="1.5584263057213867E-3"/>
  </r>
  <r>
    <x v="45"/>
    <n v="17"/>
    <n v="4.25"/>
    <n v="10.6"/>
    <n v="21.1"/>
    <n v="1.4186254326366409E-3"/>
    <n v="6.4206299857741454E-4"/>
  </r>
  <r>
    <x v="45"/>
    <n v="17.48"/>
    <n v="4"/>
    <n v="10.6"/>
    <n v="21.1"/>
    <n v="1.2566370614359172E-3"/>
    <n v="1.5163420541326738E-3"/>
  </r>
  <r>
    <x v="45"/>
    <n v="21.1"/>
    <n v="0"/>
    <n v="10.6"/>
    <n v="21.1"/>
    <n v="0"/>
    <s v=" "/>
  </r>
  <r>
    <x v="46"/>
    <n v="0.1"/>
    <n v="22"/>
    <n v="18.14"/>
    <n v="29.5"/>
    <n v="3.8013271108436497E-2"/>
    <n v="6.6366144807084365E-3"/>
  </r>
  <r>
    <x v="46"/>
    <n v="0.3"/>
    <n v="19"/>
    <n v="18.14"/>
    <n v="29.5"/>
    <n v="2.835287369864788E-2"/>
    <n v="5.5935083303443644E-3"/>
  </r>
  <r>
    <x v="46"/>
    <n v="0.5"/>
    <n v="18.739999999999998"/>
    <n v="18.14"/>
    <n v="29.5"/>
    <n v="2.7582209604795765E-2"/>
    <n v="5.4549711629045244E-3"/>
  </r>
  <r>
    <x v="46"/>
    <n v="0.7"/>
    <n v="18.53"/>
    <n v="18.14"/>
    <n v="29.5"/>
    <n v="2.6967502024249489E-2"/>
    <n v="5.3615778964986108E-3"/>
  </r>
  <r>
    <x v="46"/>
    <n v="0.9"/>
    <n v="18.420000000000002"/>
    <n v="18.14"/>
    <n v="29.5"/>
    <n v="2.6648276940736598E-2"/>
    <n v="5.3036783438929497E-3"/>
  </r>
  <r>
    <x v="46"/>
    <n v="1.1000000000000001"/>
    <n v="18.329999999999998"/>
    <n v="18.14"/>
    <n v="29.5"/>
    <n v="2.6388506498192885E-2"/>
    <n v="5.2232787047022779E-3"/>
  </r>
  <r>
    <x v="46"/>
    <n v="1.3"/>
    <n v="18.14"/>
    <n v="18.14"/>
    <n v="29.5"/>
    <n v="2.5844280548829902E-2"/>
    <n v="1.7550797563900756E-2"/>
  </r>
  <r>
    <x v="46"/>
    <n v="2"/>
    <n v="17.59"/>
    <n v="18.14"/>
    <n v="29.5"/>
    <n v="2.43008553480294E-2"/>
    <n v="2.3207592885552606E-2"/>
  </r>
  <r>
    <x v="46"/>
    <n v="3"/>
    <n v="16.78"/>
    <n v="18.14"/>
    <n v="29.5"/>
    <n v="2.2114330423075812E-2"/>
    <n v="2.1956748135571746E-2"/>
  </r>
  <r>
    <x v="46"/>
    <n v="4"/>
    <n v="16.66"/>
    <n v="18.14"/>
    <n v="29.5"/>
    <n v="2.1799165848067681E-2"/>
    <n v="2.1500294357959235E-2"/>
  </r>
  <r>
    <x v="46"/>
    <n v="5"/>
    <n v="16.43"/>
    <n v="18.14"/>
    <n v="29.5"/>
    <n v="2.1201422867850785E-2"/>
    <n v="2.0970421560032329E-2"/>
  </r>
  <r>
    <x v="46"/>
    <n v="6"/>
    <n v="16.25"/>
    <n v="18.14"/>
    <n v="29.5"/>
    <n v="2.0739420252213869E-2"/>
    <n v="2.0024703996531373E-2"/>
  </r>
  <r>
    <x v="46"/>
    <n v="7"/>
    <n v="15.68"/>
    <n v="18.14"/>
    <n v="29.5"/>
    <n v="1.9309987740848876E-2"/>
    <n v="1.8763762953160037E-2"/>
  </r>
  <r>
    <x v="46"/>
    <n v="8"/>
    <n v="15.23"/>
    <n v="18.14"/>
    <n v="29.5"/>
    <n v="1.8217538165471198E-2"/>
    <n v="1.8217538165471198E-2"/>
  </r>
  <r>
    <x v="46"/>
    <n v="9"/>
    <n v="15.23"/>
    <n v="18.14"/>
    <n v="29.5"/>
    <n v="1.8217538165471198E-2"/>
    <n v="1.7640847783024171E-2"/>
  </r>
  <r>
    <x v="46"/>
    <n v="10"/>
    <n v="14.74"/>
    <n v="18.14"/>
    <n v="29.5"/>
    <n v="1.7064157400577144E-2"/>
    <n v="1.6562382221945782E-2"/>
  </r>
  <r>
    <x v="46"/>
    <n v="11"/>
    <n v="14.3"/>
    <n v="18.14"/>
    <n v="29.5"/>
    <n v="1.6060607043314419E-2"/>
    <n v="1.5336454228698705E-2"/>
  </r>
  <r>
    <x v="46"/>
    <n v="12"/>
    <n v="13.64"/>
    <n v="18.14"/>
    <n v="29.5"/>
    <n v="1.4612301414082993E-2"/>
    <n v="1.4505565803677277E-2"/>
  </r>
  <r>
    <x v="46"/>
    <n v="13"/>
    <n v="13.54"/>
    <n v="18.14"/>
    <n v="29.5"/>
    <n v="1.4398830193271562E-2"/>
    <n v="1.0531352922115761E-2"/>
  </r>
  <r>
    <x v="46"/>
    <n v="13.75"/>
    <n v="13.2"/>
    <n v="18.14"/>
    <n v="29.5"/>
    <n v="1.3684777599037136E-2"/>
    <n v="3.3544708987878541E-3"/>
  </r>
  <r>
    <x v="46"/>
    <n v="14"/>
    <n v="12.94"/>
    <n v="18.14"/>
    <n v="29.5"/>
    <n v="1.3150989591265696E-2"/>
    <n v="1.2268123515790624E-2"/>
  </r>
  <r>
    <x v="46"/>
    <n v="15"/>
    <n v="12.04"/>
    <n v="18.14"/>
    <n v="29.5"/>
    <n v="1.1385257440315551E-2"/>
    <n v="1.0877045923735149E-2"/>
  </r>
  <r>
    <x v="46"/>
    <n v="16"/>
    <n v="11.49"/>
    <n v="18.14"/>
    <n v="29.5"/>
    <n v="1.0368834407154748E-2"/>
    <n v="9.9706964431744947E-3"/>
  </r>
  <r>
    <x v="46"/>
    <n v="17"/>
    <n v="11.04"/>
    <n v="18.14"/>
    <n v="29.5"/>
    <n v="9.5725584791942417E-3"/>
    <n v="8.9848450335239319E-3"/>
  </r>
  <r>
    <x v="46"/>
    <n v="18"/>
    <n v="10.34"/>
    <n v="18.14"/>
    <n v="29.5"/>
    <n v="8.3971315878536221E-3"/>
    <n v="8.1255566109140528E-3"/>
  </r>
  <r>
    <x v="46"/>
    <n v="19"/>
    <n v="10"/>
    <n v="18.14"/>
    <n v="29.5"/>
    <n v="7.8539816339744835E-3"/>
    <n v="7.4338917913272726E-3"/>
  </r>
  <r>
    <x v="46"/>
    <n v="20"/>
    <n v="9.4499999999999993"/>
    <n v="18.14"/>
    <n v="29.5"/>
    <n v="7.0138019486800617E-3"/>
    <n v="6.4587767745703534E-3"/>
  </r>
  <r>
    <x v="46"/>
    <n v="21"/>
    <n v="8.67"/>
    <n v="18.14"/>
    <n v="29.5"/>
    <n v="5.9037516004606444E-3"/>
    <n v="5.8226042622184209E-3"/>
  </r>
  <r>
    <x v="46"/>
    <n v="22"/>
    <n v="8.5500000000000007"/>
    <n v="18.14"/>
    <n v="29.5"/>
    <n v="5.7414569239761966E-3"/>
    <n v="4.7949539623118468E-3"/>
  </r>
  <r>
    <x v="46"/>
    <n v="23"/>
    <n v="7"/>
    <n v="18.14"/>
    <n v="29.5"/>
    <n v="3.8484510006474965E-3"/>
    <n v="3.4533014766789725E-3"/>
  </r>
  <r>
    <x v="46"/>
    <n v="24"/>
    <n v="6.24"/>
    <n v="18.14"/>
    <n v="29.5"/>
    <n v="3.0581519527104486E-3"/>
    <n v="2.7826696199079763E-3"/>
  </r>
  <r>
    <x v="46"/>
    <n v="25"/>
    <n v="5.65"/>
    <n v="18.14"/>
    <n v="29.5"/>
    <n v="2.5071872871055044E-3"/>
    <n v="2.2550744766549231E-3"/>
  </r>
  <r>
    <x v="46"/>
    <n v="26"/>
    <n v="5.05"/>
    <n v="18.14"/>
    <n v="29.5"/>
    <n v="2.0029616662043423E-3"/>
    <n v="1.4668194274381145E-3"/>
  </r>
  <r>
    <x v="46"/>
    <n v="26.9"/>
    <n v="4"/>
    <n v="18.14"/>
    <n v="29.5"/>
    <n v="1.2566370614359172E-3"/>
    <n v="1.0890854532444622E-3"/>
  </r>
  <r>
    <x v="46"/>
    <n v="29.5"/>
    <n v="0"/>
    <n v="18.14"/>
    <n v="29.5"/>
    <n v="0"/>
    <s v=" "/>
  </r>
  <r>
    <x v="47"/>
    <n v="0.1"/>
    <n v="18.73"/>
    <n v="14.15"/>
    <n v="26.2"/>
    <n v="2.7552780735613271E-2"/>
    <n v="4.6690742716733206E-3"/>
  </r>
  <r>
    <x v="47"/>
    <n v="0.3"/>
    <n v="15.61"/>
    <n v="14.15"/>
    <n v="26.2"/>
    <n v="1.9137961981119934E-2"/>
    <n v="3.6434440158430049E-3"/>
  </r>
  <r>
    <x v="47"/>
    <n v="0.5"/>
    <n v="14.84"/>
    <n v="14.15"/>
    <n v="26.2"/>
    <n v="1.7296478177310108E-2"/>
    <n v="3.3582494493519591E-3"/>
  </r>
  <r>
    <x v="47"/>
    <n v="0.7"/>
    <n v="14.4"/>
    <n v="14.15"/>
    <n v="26.2"/>
    <n v="1.628601631620949E-2"/>
    <n v="3.2572032632418989E-3"/>
  </r>
  <r>
    <x v="47"/>
    <n v="0.9"/>
    <n v="14.4"/>
    <n v="14.15"/>
    <n v="26.2"/>
    <n v="1.628601631620949E-2"/>
    <n v="3.2234507771698932E-3"/>
  </r>
  <r>
    <x v="47"/>
    <n v="1.1000000000000001"/>
    <n v="14.25"/>
    <n v="14.15"/>
    <n v="26.2"/>
    <n v="1.5948491455489433E-2"/>
    <n v="3.1673929832573985E-3"/>
  </r>
  <r>
    <x v="47"/>
    <n v="1.3"/>
    <n v="14.15"/>
    <n v="14.15"/>
    <n v="26.2"/>
    <n v="1.5725438377084559E-2"/>
    <n v="1.0701030341336147E-2"/>
  </r>
  <r>
    <x v="47"/>
    <n v="2"/>
    <n v="13.75"/>
    <n v="14.15"/>
    <n v="26.2"/>
    <n v="1.4848934026733008E-2"/>
    <n v="1.4795036077769856E-2"/>
  </r>
  <r>
    <x v="47"/>
    <n v="3"/>
    <n v="13.7"/>
    <n v="14.15"/>
    <n v="26.2"/>
    <n v="1.4741138128806704E-2"/>
    <n v="1.4421873775385643E-2"/>
  </r>
  <r>
    <x v="47"/>
    <n v="4"/>
    <n v="13.4"/>
    <n v="14.15"/>
    <n v="26.2"/>
    <n v="1.4102609421964582E-2"/>
    <n v="1.3586210129530759E-2"/>
  </r>
  <r>
    <x v="47"/>
    <n v="5"/>
    <n v="12.9"/>
    <n v="14.15"/>
    <n v="26.2"/>
    <n v="1.3069810837096938E-2"/>
    <n v="1.3069810837096938E-2"/>
  </r>
  <r>
    <x v="47"/>
    <n v="6"/>
    <n v="12.9"/>
    <n v="14.15"/>
    <n v="26.2"/>
    <n v="1.3069810837096938E-2"/>
    <n v="1.2720014130073801E-2"/>
  </r>
  <r>
    <x v="47"/>
    <n v="7"/>
    <n v="12.55"/>
    <n v="14.15"/>
    <n v="26.2"/>
    <n v="1.2370217423050662E-2"/>
    <n v="1.2030041843529141E-2"/>
  </r>
  <r>
    <x v="47"/>
    <n v="8"/>
    <n v="12.2"/>
    <n v="14.15"/>
    <n v="26.2"/>
    <n v="1.1689866264007618E-2"/>
    <n v="1.1220590861377642E-2"/>
  </r>
  <r>
    <x v="47"/>
    <n v="9"/>
    <n v="11.7"/>
    <n v="14.15"/>
    <n v="26.2"/>
    <n v="1.0751315458747667E-2"/>
    <n v="1.0524040865214532E-2"/>
  </r>
  <r>
    <x v="47"/>
    <n v="10"/>
    <n v="11.45"/>
    <n v="14.15"/>
    <n v="26.2"/>
    <n v="1.0296766271681397E-2"/>
    <n v="9.9433370981525451E-3"/>
  </r>
  <r>
    <x v="47"/>
    <n v="11"/>
    <n v="11.05"/>
    <n v="14.15"/>
    <n v="26.2"/>
    <n v="9.5899079246236953E-3"/>
    <n v="9.2490451217092026E-3"/>
  </r>
  <r>
    <x v="47"/>
    <n v="12"/>
    <n v="10.65"/>
    <n v="14.15"/>
    <n v="26.2"/>
    <n v="8.90818231879471E-3"/>
    <n v="8.7424633063178157E-4"/>
  </r>
  <r>
    <x v="47"/>
    <n v="12.1"/>
    <n v="10.45"/>
    <n v="14.15"/>
    <n v="26.2"/>
    <n v="8.5767442938409835E-3"/>
    <n v="7.3938266675169628E-3"/>
  </r>
  <r>
    <x v="47"/>
    <n v="13"/>
    <n v="10"/>
    <n v="14.15"/>
    <n v="26.2"/>
    <n v="7.8539816339744835E-3"/>
    <n v="7.5839028405361858E-3"/>
  </r>
  <r>
    <x v="47"/>
    <n v="14"/>
    <n v="9.65"/>
    <n v="14.15"/>
    <n v="26.2"/>
    <n v="7.313824047097889E-3"/>
    <n v="6.9807170510469453E-3"/>
  </r>
  <r>
    <x v="47"/>
    <n v="15"/>
    <n v="9.1999999999999993"/>
    <n v="14.15"/>
    <n v="26.2"/>
    <n v="6.6476100549960008E-3"/>
    <n v="6.2282074357417633E-3"/>
  </r>
  <r>
    <x v="47"/>
    <n v="16"/>
    <n v="8.6"/>
    <n v="14.15"/>
    <n v="26.2"/>
    <n v="5.8088048164875268E-3"/>
    <n v="5.3552373771255015E-3"/>
  </r>
  <r>
    <x v="47"/>
    <n v="17"/>
    <n v="7.9"/>
    <n v="14.15"/>
    <n v="26.2"/>
    <n v="4.9016699377634754E-3"/>
    <n v="4.5722935829886693E-3"/>
  </r>
  <r>
    <x v="47"/>
    <n v="18"/>
    <n v="7.35"/>
    <n v="14.15"/>
    <n v="26.2"/>
    <n v="4.2429172282138642E-3"/>
    <n v="4.0456841144306801E-3"/>
  </r>
  <r>
    <x v="47"/>
    <n v="19"/>
    <n v="7"/>
    <n v="14.15"/>
    <n v="26.2"/>
    <n v="3.8484510006474965E-3"/>
    <n v="3.5833791205008578E-3"/>
  </r>
  <r>
    <x v="47"/>
    <n v="20"/>
    <n v="6.5"/>
    <n v="14.15"/>
    <n v="26.2"/>
    <n v="3.3183072403542191E-3"/>
    <n v="3.120386903178062E-3"/>
  </r>
  <r>
    <x v="47"/>
    <n v="21"/>
    <n v="6.1"/>
    <n v="14.15"/>
    <n v="26.2"/>
    <n v="2.9224665660019045E-3"/>
    <n v="2.4234442079332512E-3"/>
  </r>
  <r>
    <x v="47"/>
    <n v="22"/>
    <n v="4.95"/>
    <n v="14.15"/>
    <n v="26.2"/>
    <n v="1.9244218498645977E-3"/>
    <n v="1.7052957622767095E-3"/>
  </r>
  <r>
    <x v="47"/>
    <n v="23"/>
    <n v="4.3499999999999996"/>
    <n v="14.15"/>
    <n v="26.2"/>
    <n v="1.4861696746888212E-3"/>
    <n v="8.2284202083742343E-4"/>
  </r>
  <r>
    <x v="47"/>
    <n v="23.6"/>
    <n v="4"/>
    <n v="14.15"/>
    <n v="26.2"/>
    <n v="1.2566370614359172E-3"/>
    <n v="1.0890854532444607E-3"/>
  </r>
  <r>
    <x v="47"/>
    <n v="26.2"/>
    <n v="0"/>
    <n v="14.15"/>
    <n v="26.2"/>
    <n v="0"/>
    <s v=" "/>
  </r>
  <r>
    <x v="48"/>
    <n v="0.1"/>
    <n v="19.440000000000001"/>
    <n v="16"/>
    <n v="28.4"/>
    <n v="2.968126473629179E-2"/>
    <n v="5.3514674659411931E-3"/>
  </r>
  <r>
    <x v="48"/>
    <n v="0.3"/>
    <n v="17.420000000000002"/>
    <n v="16"/>
    <n v="28.4"/>
    <n v="2.383340992312015E-2"/>
    <n v="4.6638356659234595E-3"/>
  </r>
  <r>
    <x v="48"/>
    <n v="0.5"/>
    <n v="17.04"/>
    <n v="16"/>
    <n v="28.4"/>
    <n v="2.2804946736114447E-2"/>
    <n v="4.5476257974726812E-3"/>
  </r>
  <r>
    <x v="48"/>
    <n v="0.7"/>
    <n v="16.989999999999998"/>
    <n v="16"/>
    <n v="28.4"/>
    <n v="2.2671311238612372E-2"/>
    <n v="4.366677129209383E-3"/>
  </r>
  <r>
    <x v="48"/>
    <n v="0.9"/>
    <n v="16.350000000000001"/>
    <n v="16"/>
    <n v="28.4"/>
    <n v="2.0995460053481442E-2"/>
    <n v="4.1353765846906714E-3"/>
  </r>
  <r>
    <x v="48"/>
    <n v="1.1000000000000001"/>
    <n v="16.100000000000001"/>
    <n v="16"/>
    <n v="28.4"/>
    <n v="2.035830579342526E-2"/>
    <n v="4.0464498776399925E-3"/>
  </r>
  <r>
    <x v="48"/>
    <n v="1.3"/>
    <n v="16"/>
    <n v="16"/>
    <n v="28.4"/>
    <n v="2.0106192982974676E-2"/>
    <n v="1.3421681780669607E-2"/>
  </r>
  <r>
    <x v="48"/>
    <n v="2"/>
    <n v="15.24"/>
    <n v="16"/>
    <n v="28.4"/>
    <n v="1.8241469247509919E-2"/>
    <n v="1.8074666385567567E-2"/>
  </r>
  <r>
    <x v="48"/>
    <n v="3"/>
    <n v="15.1"/>
    <n v="16"/>
    <n v="28.4"/>
    <n v="1.7907863523625219E-2"/>
    <n v="1.7660545568962179E-2"/>
  </r>
  <r>
    <x v="48"/>
    <n v="4"/>
    <n v="14.89"/>
    <n v="16"/>
    <n v="28.4"/>
    <n v="1.7413227614299139E-2"/>
    <n v="1.7192448263577298E-2"/>
  </r>
  <r>
    <x v="48"/>
    <n v="5"/>
    <n v="14.7"/>
    <n v="16"/>
    <n v="28.4"/>
    <n v="1.6971668912855457E-2"/>
    <n v="1.6730948302764958E-2"/>
  </r>
  <r>
    <x v="48"/>
    <n v="6"/>
    <n v="14.49"/>
    <n v="16"/>
    <n v="28.4"/>
    <n v="1.6490227692674459E-2"/>
    <n v="1.5832452803838278E-2"/>
  </r>
  <r>
    <x v="48"/>
    <n v="7"/>
    <n v="13.9"/>
    <n v="16"/>
    <n v="28.4"/>
    <n v="1.5174677915002098E-2"/>
    <n v="1.485070117260065E-2"/>
  </r>
  <r>
    <x v="48"/>
    <n v="8"/>
    <n v="13.6"/>
    <n v="16"/>
    <n v="28.4"/>
    <n v="1.45267244301992E-2"/>
    <n v="1.4209816271268331E-2"/>
  </r>
  <r>
    <x v="48"/>
    <n v="9"/>
    <n v="13.3"/>
    <n v="16"/>
    <n v="28.4"/>
    <n v="1.3892908112337463E-2"/>
    <n v="1.358306853687717E-2"/>
  </r>
  <r>
    <x v="48"/>
    <n v="10"/>
    <n v="13"/>
    <n v="16"/>
    <n v="28.4"/>
    <n v="1.3273228961416876E-2"/>
    <n v="1.2920683360821847E-2"/>
  </r>
  <r>
    <x v="48"/>
    <n v="11"/>
    <n v="12.65"/>
    <n v="16"/>
    <n v="28.4"/>
    <n v="1.2568137760226817E-2"/>
    <n v="1.2322209960312993E-2"/>
  </r>
  <r>
    <x v="48"/>
    <n v="12"/>
    <n v="12.4"/>
    <n v="16"/>
    <n v="28.4"/>
    <n v="1.2076282160399167E-2"/>
    <n v="1.1186524216040283E-2"/>
  </r>
  <r>
    <x v="48"/>
    <n v="13"/>
    <n v="11.45"/>
    <n v="16"/>
    <n v="28.4"/>
    <n v="1.0296766271681397E-2"/>
    <n v="2.050380080319456E-3"/>
  </r>
  <r>
    <x v="48"/>
    <n v="13.2"/>
    <n v="11.4"/>
    <n v="16"/>
    <n v="28.4"/>
    <n v="1.0207034531513238E-2"/>
    <n v="8.0518265729269609E-3"/>
  </r>
  <r>
    <x v="48"/>
    <n v="14"/>
    <n v="11.24"/>
    <n v="16"/>
    <n v="28.4"/>
    <n v="9.9225319008041466E-3"/>
    <n v="9.4069965463500615E-3"/>
  </r>
  <r>
    <x v="48"/>
    <n v="15"/>
    <n v="10.64"/>
    <n v="16"/>
    <n v="28.4"/>
    <n v="8.8914611918959763E-3"/>
    <n v="8.7669952179515662E-3"/>
  </r>
  <r>
    <x v="48"/>
    <n v="16"/>
    <n v="10.49"/>
    <n v="16"/>
    <n v="28.4"/>
    <n v="8.642529244007156E-3"/>
    <n v="7.8952817963967373E-3"/>
  </r>
  <r>
    <x v="48"/>
    <n v="17"/>
    <n v="9.5399999999999991"/>
    <n v="16"/>
    <n v="28.4"/>
    <n v="7.1480343487863194E-3"/>
    <n v="6.5463565237708025E-3"/>
  </r>
  <r>
    <x v="48"/>
    <n v="18"/>
    <n v="8.6999999999999993"/>
    <n v="16"/>
    <n v="28.4"/>
    <n v="5.9446786987552847E-3"/>
    <n v="5.5807448247909928E-3"/>
  </r>
  <r>
    <x v="48"/>
    <n v="19"/>
    <n v="8.15"/>
    <n v="16"/>
    <n v="28.4"/>
    <n v="5.2168109508267009E-3"/>
    <n v="4.8468884158665033E-3"/>
  </r>
  <r>
    <x v="48"/>
    <n v="20"/>
    <n v="7.55"/>
    <n v="16"/>
    <n v="28.4"/>
    <n v="4.4769658809063048E-3"/>
    <n v="4.274234979979339E-3"/>
  </r>
  <r>
    <x v="48"/>
    <n v="21"/>
    <n v="7.2"/>
    <n v="16"/>
    <n v="28.4"/>
    <n v="4.0715040790523724E-3"/>
    <n v="1.9799887699249673E-3"/>
  </r>
  <r>
    <x v="48"/>
    <n v="21.5"/>
    <n v="7"/>
    <n v="16"/>
    <n v="28.4"/>
    <n v="3.8484510006474965E-3"/>
    <n v="1.7789759274804326E-3"/>
  </r>
  <r>
    <x v="48"/>
    <n v="22"/>
    <n v="6.45"/>
    <n v="16"/>
    <n v="28.4"/>
    <n v="3.2674527092742345E-3"/>
    <n v="3.000711858030376E-3"/>
  </r>
  <r>
    <x v="48"/>
    <n v="23"/>
    <n v="5.9"/>
    <n v="16"/>
    <n v="28.4"/>
    <n v="2.7339710067865175E-3"/>
    <n v="2.38839581489164E-3"/>
  </r>
  <r>
    <x v="48"/>
    <n v="24"/>
    <n v="5.0999999999999996"/>
    <n v="16"/>
    <n v="28.4"/>
    <n v="2.042820622996763E-3"/>
    <n v="1.7644951488427921E-3"/>
  </r>
  <r>
    <x v="48"/>
    <n v="25"/>
    <n v="4.3499999999999996"/>
    <n v="16"/>
    <n v="28.4"/>
    <n v="1.4861696746888212E-3"/>
    <n v="6.857016840311846E-4"/>
  </r>
  <r>
    <x v="48"/>
    <n v="25.5"/>
    <n v="4"/>
    <n v="16"/>
    <n v="28.4"/>
    <n v="1.2566370614359172E-3"/>
    <n v="1.2147491593880527E-3"/>
  </r>
  <r>
    <x v="48"/>
    <n v="28.4"/>
    <n v="0"/>
    <n v="16"/>
    <n v="28.4"/>
    <n v="0"/>
    <s v=" "/>
  </r>
  <r>
    <x v="49"/>
    <n v="0.1"/>
    <n v="16.260000000000002"/>
    <n v="12.4"/>
    <n v="25.4"/>
    <n v="2.0764953546505923E-2"/>
    <n v="3.8982491711977122E-3"/>
  </r>
  <r>
    <x v="49"/>
    <n v="0.3"/>
    <n v="15.23"/>
    <n v="12.4"/>
    <n v="25.4"/>
    <n v="1.8217538165471198E-2"/>
    <n v="3.4166029620960633E-3"/>
  </r>
  <r>
    <x v="49"/>
    <n v="0.5"/>
    <n v="14.25"/>
    <n v="12.4"/>
    <n v="25.4"/>
    <n v="1.5948491455489433E-2"/>
    <n v="2.9612542396994504E-3"/>
  </r>
  <r>
    <x v="49"/>
    <n v="0.7"/>
    <n v="13.19"/>
    <n v="12.4"/>
    <n v="25.4"/>
    <n v="1.3664050941505079E-2"/>
    <n v="2.6431679835234854E-3"/>
  </r>
  <r>
    <x v="49"/>
    <n v="0.9"/>
    <n v="12.75"/>
    <n v="12.4"/>
    <n v="25.4"/>
    <n v="1.2767628893729769E-2"/>
    <n v="2.5335766653956596E-3"/>
  </r>
  <r>
    <x v="49"/>
    <n v="1.1000000000000001"/>
    <n v="12.65"/>
    <n v="12.4"/>
    <n v="25.4"/>
    <n v="1.2568137760226817E-2"/>
    <n v="2.4644419920625982E-3"/>
  </r>
  <r>
    <x v="49"/>
    <n v="1.3"/>
    <n v="12.4"/>
    <n v="12.4"/>
    <n v="25.4"/>
    <n v="1.2076282160399167E-2"/>
    <n v="8.4465830051146974E-3"/>
  </r>
  <r>
    <x v="49"/>
    <n v="2"/>
    <n v="12.39"/>
    <n v="12.4"/>
    <n v="25.4"/>
    <n v="1.2056812139928541E-2"/>
    <n v="1.177791332511529E-2"/>
  </r>
  <r>
    <x v="49"/>
    <n v="3"/>
    <n v="12.1"/>
    <n v="12.4"/>
    <n v="25.4"/>
    <n v="1.149901451030204E-2"/>
    <n v="1.1171208951854032E-2"/>
  </r>
  <r>
    <x v="49"/>
    <n v="4"/>
    <n v="11.75"/>
    <n v="12.4"/>
    <n v="25.4"/>
    <n v="1.0843403393406021E-2"/>
    <n v="9.9345367117316778E-3"/>
  </r>
  <r>
    <x v="49"/>
    <n v="5"/>
    <n v="10.72"/>
    <n v="12.4"/>
    <n v="25.4"/>
    <n v="9.0256700300573346E-3"/>
    <n v="9.0256700300573346E-3"/>
  </r>
  <r>
    <x v="49"/>
    <n v="6"/>
    <n v="10.72"/>
    <n v="12.4"/>
    <n v="25.4"/>
    <n v="9.0256700300573346E-3"/>
    <n v="8.9920549886639226E-3"/>
  </r>
  <r>
    <x v="49"/>
    <n v="7"/>
    <n v="10.68"/>
    <n v="12.4"/>
    <n v="25.4"/>
    <n v="8.9584399472705106E-3"/>
    <n v="8.5969682965484698E-3"/>
  </r>
  <r>
    <x v="49"/>
    <n v="8"/>
    <n v="10.24"/>
    <n v="12.4"/>
    <n v="25.4"/>
    <n v="8.2354966458264272E-3"/>
    <n v="8.0368890852572962E-3"/>
  </r>
  <r>
    <x v="49"/>
    <n v="9"/>
    <n v="9.99"/>
    <n v="12.4"/>
    <n v="25.4"/>
    <n v="7.8382815246881669E-3"/>
    <n v="7.5307196039017272E-3"/>
  </r>
  <r>
    <x v="49"/>
    <n v="10"/>
    <n v="9.59"/>
    <n v="12.4"/>
    <n v="25.4"/>
    <n v="7.2231576831152866E-3"/>
    <n v="7.0080331991699083E-3"/>
  </r>
  <r>
    <x v="49"/>
    <n v="11"/>
    <n v="9.3000000000000007"/>
    <n v="12.4"/>
    <n v="25.4"/>
    <n v="6.7929087152245301E-3"/>
    <n v="4.6289306080466632E-3"/>
  </r>
  <r>
    <x v="49"/>
    <n v="11.7"/>
    <n v="9.0500000000000007"/>
    <n v="12.4"/>
    <n v="25.4"/>
    <n v="6.4326073077659515E-3"/>
    <n v="1.8565929009781898E-3"/>
  </r>
  <r>
    <x v="49"/>
    <n v="12"/>
    <n v="8.6999999999999993"/>
    <n v="12.4"/>
    <n v="25.4"/>
    <n v="5.9446786987552847E-3"/>
    <n v="5.9106120534179211E-3"/>
  </r>
  <r>
    <x v="49"/>
    <n v="13"/>
    <n v="8.65"/>
    <n v="12.4"/>
    <n v="25.4"/>
    <n v="5.8765454080805576E-3"/>
    <n v="5.5147713790656078E-3"/>
  </r>
  <r>
    <x v="49"/>
    <n v="14"/>
    <n v="8.1"/>
    <n v="12.4"/>
    <n v="25.4"/>
    <n v="5.152997350050658E-3"/>
    <n v="4.8746718758966873E-3"/>
  </r>
  <r>
    <x v="49"/>
    <n v="15"/>
    <n v="7.65"/>
    <n v="12.4"/>
    <n v="25.4"/>
    <n v="4.5963464017427175E-3"/>
    <n v="4.3339252403975445E-3"/>
  </r>
  <r>
    <x v="49"/>
    <n v="16"/>
    <n v="7.2"/>
    <n v="12.4"/>
    <n v="25.4"/>
    <n v="4.0715040790523724E-3"/>
    <n v="2.3759865239099663E-3"/>
  </r>
  <r>
    <x v="49"/>
    <n v="16.600000000000001"/>
    <n v="7"/>
    <n v="12.4"/>
    <n v="25.4"/>
    <n v="3.8484510006474965E-3"/>
    <n v="1.423180741984341E-3"/>
  </r>
  <r>
    <x v="49"/>
    <n v="17"/>
    <n v="6.45"/>
    <n v="12.4"/>
    <n v="25.4"/>
    <n v="3.2674527092742345E-3"/>
    <n v="3.1190124563921168E-3"/>
  </r>
  <r>
    <x v="49"/>
    <n v="18"/>
    <n v="6.15"/>
    <n v="12.4"/>
    <n v="25.4"/>
    <n v="2.9705722035099991E-3"/>
    <n v="2.6948974481574945E-3"/>
  </r>
  <r>
    <x v="49"/>
    <n v="19"/>
    <n v="5.55"/>
    <n v="12.4"/>
    <n v="25.4"/>
    <n v="2.41922269280499E-3"/>
    <n v="2.1913590506493054E-3"/>
  </r>
  <r>
    <x v="49"/>
    <n v="20"/>
    <n v="5"/>
    <n v="12.4"/>
    <n v="25.4"/>
    <n v="1.9634954084936209E-3"/>
    <n v="1.7420131264155405E-3"/>
  </r>
  <r>
    <x v="49"/>
    <n v="21"/>
    <n v="4.4000000000000004"/>
    <n v="12.4"/>
    <n v="25.4"/>
    <n v="1.5205308443374602E-3"/>
    <n v="1.3885839528866887E-3"/>
  </r>
  <r>
    <x v="49"/>
    <n v="22"/>
    <n v="4"/>
    <n v="12.4"/>
    <n v="25.4"/>
    <n v="1.2566370614359172E-3"/>
    <n v="1.4241886696273723E-3"/>
  </r>
  <r>
    <x v="49"/>
    <n v="25.4"/>
    <n v="0"/>
    <n v="12.4"/>
    <n v="25.4"/>
    <n v="0"/>
    <s v=" "/>
  </r>
  <r>
    <x v="50"/>
    <n v="0.1"/>
    <n v="20.59"/>
    <n v="17.34"/>
    <n v="29.5"/>
    <n v="3.3296805911583779E-2"/>
    <n v="6.2612766254116154E-3"/>
  </r>
  <r>
    <x v="50"/>
    <n v="0.3"/>
    <n v="19.32"/>
    <n v="17.34"/>
    <n v="29.5"/>
    <n v="2.9315960342532373E-2"/>
    <n v="5.7311823452026308E-3"/>
  </r>
  <r>
    <x v="50"/>
    <n v="0.5"/>
    <n v="18.88"/>
    <n v="17.34"/>
    <n v="29.5"/>
    <n v="2.7995863109493934E-2"/>
    <n v="5.4847063373707509E-3"/>
  </r>
  <r>
    <x v="50"/>
    <n v="0.7"/>
    <n v="18.489999999999998"/>
    <n v="17.34"/>
    <n v="29.5"/>
    <n v="2.6851200264213594E-2"/>
    <n v="5.2411323757526312E-3"/>
  </r>
  <r>
    <x v="50"/>
    <n v="0.9"/>
    <n v="18.04"/>
    <n v="17.34"/>
    <n v="29.5"/>
    <n v="2.55601234933127E-2"/>
    <n v="5.0865848667519357E-3"/>
  </r>
  <r>
    <x v="50"/>
    <n v="1.1000000000000001"/>
    <n v="17.95"/>
    <n v="17.34"/>
    <n v="29.5"/>
    <n v="2.5305725174206633E-2"/>
    <n v="4.8920731576049198E-3"/>
  </r>
  <r>
    <x v="50"/>
    <n v="1.3"/>
    <n v="17.34"/>
    <n v="17.34"/>
    <n v="29.5"/>
    <n v="2.3615006401842577E-2"/>
    <n v="1.605146304519706E-2"/>
  </r>
  <r>
    <x v="50"/>
    <n v="2"/>
    <n v="16.829999999999998"/>
    <n v="17.34"/>
    <n v="29.5"/>
    <n v="2.2246316584434742E-2"/>
    <n v="2.1314960026351512E-2"/>
  </r>
  <r>
    <x v="50"/>
    <n v="3"/>
    <n v="16.11"/>
    <n v="17.34"/>
    <n v="29.5"/>
    <n v="2.0383603468268285E-2"/>
    <n v="2.0207234456695755E-2"/>
  </r>
  <r>
    <x v="50"/>
    <n v="4"/>
    <n v="15.97"/>
    <n v="17.34"/>
    <n v="29.5"/>
    <n v="2.0030865445123228E-2"/>
    <n v="1.9943258206987058E-2"/>
  </r>
  <r>
    <x v="50"/>
    <n v="5"/>
    <n v="15.9"/>
    <n v="17.34"/>
    <n v="29.5"/>
    <n v="1.9855650968850891E-2"/>
    <n v="1.9780865355732185E-2"/>
  </r>
  <r>
    <x v="50"/>
    <n v="6"/>
    <n v="15.84"/>
    <n v="17.34"/>
    <n v="29.5"/>
    <n v="1.9706079742613479E-2"/>
    <n v="1.9275465564576745E-2"/>
  </r>
  <r>
    <x v="50"/>
    <n v="7"/>
    <n v="15.49"/>
    <n v="17.34"/>
    <n v="29.5"/>
    <n v="1.8844851386540008E-2"/>
    <n v="1.8129039500419573E-2"/>
  </r>
  <r>
    <x v="50"/>
    <n v="8"/>
    <n v="14.89"/>
    <n v="17.34"/>
    <n v="29.5"/>
    <n v="1.7413227614299139E-2"/>
    <n v="1.7250273203357439E-2"/>
  </r>
  <r>
    <x v="50"/>
    <n v="9"/>
    <n v="14.75"/>
    <n v="17.34"/>
    <n v="29.5"/>
    <n v="1.7087318792415734E-2"/>
    <n v="1.6295637443711108E-2"/>
  </r>
  <r>
    <x v="50"/>
    <n v="10"/>
    <n v="14.05"/>
    <n v="17.34"/>
    <n v="29.5"/>
    <n v="1.5503956095006481E-2"/>
    <n v="1.5394000352130836E-2"/>
  </r>
  <r>
    <x v="50"/>
    <n v="11"/>
    <n v="13.95"/>
    <n v="17.34"/>
    <n v="29.5"/>
    <n v="1.5284044609255193E-2"/>
    <n v="1.4640803513432683E-2"/>
  </r>
  <r>
    <x v="50"/>
    <n v="12"/>
    <n v="13.35"/>
    <n v="17.34"/>
    <n v="29.5"/>
    <n v="1.3997562417610172E-2"/>
    <n v="1.3523558918036544E-2"/>
  </r>
  <r>
    <x v="50"/>
    <n v="13"/>
    <n v="12.89"/>
    <n v="17.34"/>
    <n v="29.5"/>
    <n v="1.3049555418462918E-2"/>
    <n v="9.6739366923778818E-3"/>
  </r>
  <r>
    <x v="50"/>
    <n v="13.75"/>
    <n v="12.74"/>
    <n v="17.34"/>
    <n v="29.5"/>
    <n v="1.2747609094544768E-2"/>
    <n v="3.0859913723597747E-3"/>
  </r>
  <r>
    <x v="50"/>
    <n v="14"/>
    <n v="12.33"/>
    <n v="17.34"/>
    <n v="29.5"/>
    <n v="1.1940321884333431E-2"/>
    <n v="1.1710168806531444E-2"/>
  </r>
  <r>
    <x v="50"/>
    <n v="15"/>
    <n v="12.09"/>
    <n v="17.34"/>
    <n v="29.5"/>
    <n v="1.1480015728729457E-2"/>
    <n v="1.0978711788996133E-2"/>
  </r>
  <r>
    <x v="50"/>
    <n v="16"/>
    <n v="11.55"/>
    <n v="17.34"/>
    <n v="29.5"/>
    <n v="1.0477407849262809E-2"/>
    <n v="9.6510708065982685E-3"/>
  </r>
  <r>
    <x v="50"/>
    <n v="17"/>
    <n v="10.6"/>
    <n v="17.34"/>
    <n v="29.5"/>
    <n v="8.8247337639337283E-3"/>
    <n v="8.4980081279603902E-3"/>
  </r>
  <r>
    <x v="50"/>
    <n v="18"/>
    <n v="10.199999999999999"/>
    <n v="17.34"/>
    <n v="29.5"/>
    <n v="8.171282491987052E-3"/>
    <n v="7.9344849457227209E-3"/>
  </r>
  <r>
    <x v="50"/>
    <n v="19"/>
    <n v="9.9"/>
    <n v="17.34"/>
    <n v="29.5"/>
    <n v="7.6976873994583908E-3"/>
    <n v="7.0651473536121716E-3"/>
  </r>
  <r>
    <x v="50"/>
    <n v="20"/>
    <n v="9.0500000000000007"/>
    <n v="17.34"/>
    <n v="29.5"/>
    <n v="6.4326073077659515E-3"/>
    <n v="6.2920210365178079E-3"/>
  </r>
  <r>
    <x v="50"/>
    <n v="21"/>
    <n v="8.85"/>
    <n v="17.34"/>
    <n v="29.5"/>
    <n v="6.1514347652696635E-3"/>
    <n v="5.5265523515165699E-3"/>
  </r>
  <r>
    <x v="50"/>
    <n v="22"/>
    <n v="7.9"/>
    <n v="17.34"/>
    <n v="29.5"/>
    <n v="4.9016699377634754E-3"/>
    <n v="4.5722935829886693E-3"/>
  </r>
  <r>
    <x v="50"/>
    <n v="23"/>
    <n v="7.35"/>
    <n v="17.34"/>
    <n v="29.5"/>
    <n v="4.2429172282138642E-3"/>
    <n v="8.0913682288613316E-4"/>
  </r>
  <r>
    <x v="50"/>
    <n v="23.2"/>
    <n v="7"/>
    <n v="17.34"/>
    <n v="29.5"/>
    <n v="3.8484510006474965E-3"/>
    <n v="2.8221586541654388E-3"/>
  </r>
  <r>
    <x v="50"/>
    <n v="24"/>
    <n v="6.39"/>
    <n v="17.34"/>
    <n v="29.5"/>
    <n v="3.2069456347660944E-3"/>
    <n v="2.6653311342963973E-3"/>
  </r>
  <r>
    <x v="50"/>
    <n v="25"/>
    <n v="5.2"/>
    <n v="17.34"/>
    <n v="29.5"/>
    <n v="2.1237166338267002E-3"/>
    <n v="1.8570739573532664E-3"/>
  </r>
  <r>
    <x v="50"/>
    <n v="26"/>
    <n v="4.5"/>
    <n v="17.34"/>
    <n v="29.5"/>
    <n v="1.5904312808798326E-3"/>
    <n v="9.964739198105115E-4"/>
  </r>
  <r>
    <x v="50"/>
    <n v="26.7"/>
    <n v="4"/>
    <n v="17.34"/>
    <n v="29.5"/>
    <n v="1.2566370614359172E-3"/>
    <n v="1.1728612573401896E-3"/>
  </r>
  <r>
    <x v="50"/>
    <n v="29.5"/>
    <n v="0"/>
    <n v="17.34"/>
    <n v="29.5"/>
    <n v="0"/>
    <s v=" "/>
  </r>
  <r>
    <x v="51"/>
    <n v="0.1"/>
    <n v="10.49"/>
    <n v="8.35"/>
    <n v="17.399999999999999"/>
    <n v="8.642529244007156E-3"/>
    <n v="1.5730747668669125E-3"/>
  </r>
  <r>
    <x v="51"/>
    <n v="0.3"/>
    <n v="9.5"/>
    <n v="8.35"/>
    <n v="17.399999999999999"/>
    <n v="7.0882184246619699E-3"/>
    <n v="1.38811271398865E-3"/>
  </r>
  <r>
    <x v="51"/>
    <n v="0.5"/>
    <n v="9.3000000000000007"/>
    <n v="8.35"/>
    <n v="17.399999999999999"/>
    <n v="6.7929087152245301E-3"/>
    <n v="1.2944343480494191E-3"/>
  </r>
  <r>
    <x v="51"/>
    <n v="0.7"/>
    <n v="8.85"/>
    <n v="8.35"/>
    <n v="17.399999999999999"/>
    <n v="6.1514347652696635E-3"/>
    <n v="1.2096113464024952E-3"/>
  </r>
  <r>
    <x v="51"/>
    <n v="0.9"/>
    <n v="8.6999999999999993"/>
    <n v="8.35"/>
    <n v="17.399999999999999"/>
    <n v="5.9446786987552847E-3"/>
    <n v="1.1420671043503147E-3"/>
  </r>
  <r>
    <x v="51"/>
    <n v="1.1000000000000001"/>
    <n v="8.35"/>
    <n v="8.35"/>
    <n v="17.399999999999999"/>
    <n v="5.4759923447478586E-3"/>
    <n v="1.0951984689495714E-3"/>
  </r>
  <r>
    <x v="51"/>
    <n v="1.3"/>
    <n v="8.35"/>
    <n v="8.35"/>
    <n v="17.399999999999999"/>
    <n v="5.4759923447478586E-3"/>
    <n v="3.6979490775864605E-3"/>
  </r>
  <r>
    <x v="51"/>
    <n v="2"/>
    <n v="8.0500000000000007"/>
    <n v="8.35"/>
    <n v="17.399999999999999"/>
    <n v="5.0895764483563149E-3"/>
    <n v="4.9646981403761205E-3"/>
  </r>
  <r>
    <x v="51"/>
    <n v="3"/>
    <n v="7.85"/>
    <n v="8.35"/>
    <n v="17.399999999999999"/>
    <n v="4.8398198323959252E-3"/>
    <n v="4.5994879943963059E-3"/>
  </r>
  <r>
    <x v="51"/>
    <n v="4"/>
    <n v="7.45"/>
    <n v="8.35"/>
    <n v="17.399999999999999"/>
    <n v="4.3591561563966876E-3"/>
    <n v="4.1871539586126466E-3"/>
  </r>
  <r>
    <x v="51"/>
    <n v="5"/>
    <n v="7.15"/>
    <n v="8.35"/>
    <n v="17.399999999999999"/>
    <n v="4.0151517608286048E-3"/>
    <n v="3.9318013807380509E-3"/>
  </r>
  <r>
    <x v="51"/>
    <n v="6"/>
    <n v="7"/>
    <n v="8.35"/>
    <n v="17.399999999999999"/>
    <n v="3.8484510006474965E-3"/>
    <n v="3.5579518549608653E-3"/>
  </r>
  <r>
    <x v="51"/>
    <n v="7"/>
    <n v="6.45"/>
    <n v="8.35"/>
    <n v="17.399999999999999"/>
    <n v="3.2674527092742345E-3"/>
    <n v="2.1664717463466491E-3"/>
  </r>
  <r>
    <x v="51"/>
    <n v="7.7"/>
    <n v="6.1"/>
    <n v="8.35"/>
    <n v="17.399999999999999"/>
    <n v="2.9224665660019045E-3"/>
    <n v="8.6248499313490716E-4"/>
  </r>
  <r>
    <x v="51"/>
    <n v="8"/>
    <n v="6"/>
    <n v="8.35"/>
    <n v="17.399999999999999"/>
    <n v="2.8274333882308137E-3"/>
    <n v="2.6452210143226053E-3"/>
  </r>
  <r>
    <x v="51"/>
    <n v="9"/>
    <n v="5.6"/>
    <n v="8.35"/>
    <n v="17.399999999999999"/>
    <n v="2.4630086404143973E-3"/>
    <n v="2.3345960406989147E-3"/>
  </r>
  <r>
    <x v="51"/>
    <n v="10"/>
    <n v="5.3"/>
    <n v="8.35"/>
    <n v="17.399999999999999"/>
    <n v="2.2061834409834321E-3"/>
    <n v="1.9705639919641977E-3"/>
  </r>
  <r>
    <x v="51"/>
    <n v="11"/>
    <n v="4.7"/>
    <n v="8.35"/>
    <n v="17.399999999999999"/>
    <n v="1.7349445429449635E-3"/>
    <n v="1.560193451589031E-3"/>
  </r>
  <r>
    <x v="51"/>
    <n v="12"/>
    <n v="4.2"/>
    <n v="8.35"/>
    <n v="17.399999999999999"/>
    <n v="1.3854423602330987E-3"/>
    <n v="8.4546541493408589E-4"/>
  </r>
  <r>
    <x v="51"/>
    <n v="12.64"/>
    <n v="4"/>
    <n v="8.35"/>
    <n v="17.399999999999999"/>
    <n v="1.2566370614359172E-3"/>
    <n v="1.993864137478321E-3"/>
  </r>
  <r>
    <x v="51"/>
    <n v="17.399999999999999"/>
    <n v="0"/>
    <n v="8.35"/>
    <n v="17.399999999999999"/>
    <n v="0"/>
    <s v=" "/>
  </r>
  <r>
    <x v="52"/>
    <n v="0.1"/>
    <n v="16.14"/>
    <n v="13.09"/>
    <n v="25.1"/>
    <n v="2.0459590740576995E-2"/>
    <n v="3.6745607056786482E-3"/>
  </r>
  <r>
    <x v="52"/>
    <n v="0.3"/>
    <n v="14.4"/>
    <n v="13.09"/>
    <n v="25.1"/>
    <n v="1.628601631620949E-2"/>
    <n v="3.165783702420598E-3"/>
  </r>
  <r>
    <x v="52"/>
    <n v="0.5"/>
    <n v="13.99"/>
    <n v="13.09"/>
    <n v="25.1"/>
    <n v="1.5371820707996491E-2"/>
    <n v="3.0633960562474524E-3"/>
  </r>
  <r>
    <x v="52"/>
    <n v="0.7"/>
    <n v="13.94"/>
    <n v="13.09"/>
    <n v="25.1"/>
    <n v="1.526213985447804E-2"/>
    <n v="2.9853023460645191E-3"/>
  </r>
  <r>
    <x v="52"/>
    <n v="0.9"/>
    <n v="13.63"/>
    <n v="13.09"/>
    <n v="25.1"/>
    <n v="1.4590883606167141E-2"/>
    <n v="2.8254934547672231E-3"/>
  </r>
  <r>
    <x v="52"/>
    <n v="1.1000000000000001"/>
    <n v="13.19"/>
    <n v="13.09"/>
    <n v="25.1"/>
    <n v="1.3664050941505079E-2"/>
    <n v="2.7121699245669303E-3"/>
  </r>
  <r>
    <x v="52"/>
    <n v="1.3"/>
    <n v="13.09"/>
    <n v="13.09"/>
    <n v="25.1"/>
    <n v="1.3457648304164229E-2"/>
    <n v="9.0743203411917401E-3"/>
  </r>
  <r>
    <x v="52"/>
    <n v="2"/>
    <n v="12.6"/>
    <n v="13.09"/>
    <n v="25.1"/>
    <n v="1.2468981242097887E-2"/>
    <n v="1.2468981242097887E-2"/>
  </r>
  <r>
    <x v="52"/>
    <n v="3"/>
    <n v="12.6"/>
    <n v="13.09"/>
    <n v="25.1"/>
    <n v="1.2468981242097887E-2"/>
    <n v="1.1927119341206719E-2"/>
  </r>
  <r>
    <x v="52"/>
    <n v="4"/>
    <n v="12.04"/>
    <n v="13.09"/>
    <n v="25.1"/>
    <n v="1.1385257440315551E-2"/>
    <n v="1.1114330416860786E-2"/>
  </r>
  <r>
    <x v="52"/>
    <n v="5"/>
    <n v="11.75"/>
    <n v="13.09"/>
    <n v="25.1"/>
    <n v="1.0843403393406021E-2"/>
    <n v="1.0391799449452488E-2"/>
  </r>
  <r>
    <x v="52"/>
    <n v="6"/>
    <n v="11.25"/>
    <n v="13.09"/>
    <n v="25.1"/>
    <n v="9.9401955054989541E-3"/>
    <n v="9.7131211884974849E-3"/>
  </r>
  <r>
    <x v="52"/>
    <n v="7"/>
    <n v="10.99"/>
    <n v="13.09"/>
    <n v="25.1"/>
    <n v="9.4860468714960157E-3"/>
    <n v="9.1138623898252315E-3"/>
  </r>
  <r>
    <x v="52"/>
    <n v="8"/>
    <n v="10.55"/>
    <n v="13.09"/>
    <n v="25.1"/>
    <n v="8.741677908154449E-3"/>
    <n v="8.5775296920043813E-3"/>
  </r>
  <r>
    <x v="52"/>
    <n v="9"/>
    <n v="10.35"/>
    <n v="13.09"/>
    <n v="25.1"/>
    <n v="8.4133814758543136E-3"/>
    <n v="7.9397863833256532E-3"/>
  </r>
  <r>
    <x v="52"/>
    <n v="10"/>
    <n v="9.75"/>
    <n v="13.09"/>
    <n v="25.1"/>
    <n v="7.466191290796992E-3"/>
    <n v="7.129550003010761E-3"/>
  </r>
  <r>
    <x v="52"/>
    <n v="11"/>
    <n v="9.3000000000000007"/>
    <n v="13.09"/>
    <n v="25.1"/>
    <n v="6.7929087152245301E-3"/>
    <n v="3.6370169063223868E-3"/>
  </r>
  <r>
    <x v="52"/>
    <n v="11.55"/>
    <n v="9.0500000000000007"/>
    <n v="13.09"/>
    <n v="25.1"/>
    <n v="6.4326073077659515E-3"/>
    <n v="2.7391644521419789E-3"/>
  </r>
  <r>
    <x v="52"/>
    <n v="12"/>
    <n v="8.5500000000000007"/>
    <n v="13.09"/>
    <n v="25.1"/>
    <n v="5.7414569239761966E-3"/>
    <n v="5.674698080087413E-3"/>
  </r>
  <r>
    <x v="52"/>
    <n v="13"/>
    <n v="8.4499999999999993"/>
    <n v="13.09"/>
    <n v="25.1"/>
    <n v="5.6079392361986294E-3"/>
    <n v="5.3487578422774726E-3"/>
  </r>
  <r>
    <x v="52"/>
    <n v="14"/>
    <n v="8.0500000000000007"/>
    <n v="13.09"/>
    <n v="25.1"/>
    <n v="5.0895764483563149E-3"/>
    <n v="4.9339694372331948E-3"/>
  </r>
  <r>
    <x v="52"/>
    <n v="15"/>
    <n v="7.8"/>
    <n v="13.09"/>
    <n v="25.1"/>
    <n v="4.7783624261100747E-3"/>
    <n v="4.424933252581224E-3"/>
  </r>
  <r>
    <x v="52"/>
    <n v="16"/>
    <n v="7.2"/>
    <n v="13.09"/>
    <n v="25.1"/>
    <n v="4.0715040790523724E-3"/>
    <n v="2.3759865239099663E-3"/>
  </r>
  <r>
    <x v="52"/>
    <n v="16.600000000000001"/>
    <n v="7"/>
    <n v="13.09"/>
    <n v="25.1"/>
    <n v="3.8484510006474965E-3"/>
    <n v="1.4436010942326747E-3"/>
  </r>
  <r>
    <x v="52"/>
    <n v="17"/>
    <n v="6.55"/>
    <n v="13.09"/>
    <n v="25.1"/>
    <n v="3.3695544705159021E-3"/>
    <n v="3.1460105182589031E-3"/>
  </r>
  <r>
    <x v="52"/>
    <n v="18"/>
    <n v="6.1"/>
    <n v="13.09"/>
    <n v="25.1"/>
    <n v="2.9224665660019045E-3"/>
    <n v="2.6927376032081507E-3"/>
  </r>
  <r>
    <x v="52"/>
    <n v="19"/>
    <n v="5.6"/>
    <n v="13.09"/>
    <n v="25.1"/>
    <n v="2.4630086404143973E-3"/>
    <n v="2.2132520244540089E-3"/>
  </r>
  <r>
    <x v="52"/>
    <n v="20"/>
    <n v="5"/>
    <n v="13.09"/>
    <n v="25.1"/>
    <n v="1.9634954084936209E-3"/>
    <n v="1.7420131264155405E-3"/>
  </r>
  <r>
    <x v="52"/>
    <n v="21"/>
    <n v="4.4000000000000004"/>
    <n v="13.09"/>
    <n v="25.1"/>
    <n v="1.5205308443374602E-3"/>
    <n v="7.9149285314541291E-4"/>
  </r>
  <r>
    <x v="52"/>
    <n v="21.57"/>
    <n v="4"/>
    <n v="13.09"/>
    <n v="25.1"/>
    <n v="1.2566370614359172E-3"/>
    <n v="1.4786429422895965E-3"/>
  </r>
  <r>
    <x v="52"/>
    <n v="25.1"/>
    <n v="0"/>
    <n v="13.09"/>
    <n v="25.1"/>
    <n v="0"/>
    <s v=" "/>
  </r>
  <r>
    <x v="53"/>
    <n v="0.1"/>
    <n v="21.6"/>
    <n v="17.84"/>
    <n v="28.1"/>
    <n v="3.6643536711471351E-2"/>
    <n v="6.7589991495198452E-3"/>
  </r>
  <r>
    <x v="53"/>
    <n v="0.3"/>
    <n v="19.850000000000001"/>
    <n v="17.84"/>
    <n v="28.1"/>
    <n v="3.0946454783727109E-2"/>
    <n v="6.1118310628803492E-3"/>
  </r>
  <r>
    <x v="53"/>
    <n v="0.5"/>
    <n v="19.600000000000001"/>
    <n v="17.84"/>
    <n v="28.1"/>
    <n v="3.0171855845076378E-2"/>
    <n v="6.003662100826433E-3"/>
  </r>
  <r>
    <x v="53"/>
    <n v="0.7"/>
    <n v="19.5"/>
    <n v="17.84"/>
    <n v="28.1"/>
    <n v="2.9864765163187968E-2"/>
    <n v="5.5170490337394622E-3"/>
  </r>
  <r>
    <x v="53"/>
    <n v="0.9"/>
    <n v="17.95"/>
    <n v="17.84"/>
    <n v="28.1"/>
    <n v="2.5305725174206633E-2"/>
    <n v="5.0302246945465347E-3"/>
  </r>
  <r>
    <x v="53"/>
    <n v="1.1000000000000001"/>
    <n v="17.84"/>
    <n v="17.84"/>
    <n v="28.1"/>
    <n v="2.499652177125869E-2"/>
    <n v="4.9993043542517369E-3"/>
  </r>
  <r>
    <x v="53"/>
    <n v="1.3"/>
    <n v="17.84"/>
    <n v="17.84"/>
    <n v="28.1"/>
    <n v="2.499652177125869E-2"/>
    <n v="1.7399759606593197E-2"/>
  </r>
  <r>
    <x v="53"/>
    <n v="2"/>
    <n v="17.739999999999998"/>
    <n v="17.84"/>
    <n v="28.1"/>
    <n v="2.4717077104721874E-2"/>
    <n v="2.3707542013454062E-2"/>
  </r>
  <r>
    <x v="53"/>
    <n v="3"/>
    <n v="17"/>
    <n v="17.84"/>
    <n v="28.1"/>
    <n v="2.2698006922186254E-2"/>
    <n v="2.1962622913833958E-2"/>
  </r>
  <r>
    <x v="53"/>
    <n v="4"/>
    <n v="16.440000000000001"/>
    <n v="17.84"/>
    <n v="28.1"/>
    <n v="2.1227238905481661E-2"/>
    <n v="2.1227238905481661E-2"/>
  </r>
  <r>
    <x v="53"/>
    <n v="5"/>
    <n v="16.440000000000001"/>
    <n v="17.84"/>
    <n v="28.1"/>
    <n v="2.1227238905481661E-2"/>
    <n v="2.104724135439423E-2"/>
  </r>
  <r>
    <x v="53"/>
    <n v="6"/>
    <n v="16.3"/>
    <n v="17.84"/>
    <n v="28.1"/>
    <n v="2.0867243803306804E-2"/>
    <n v="2.0361447386078847E-2"/>
  </r>
  <r>
    <x v="53"/>
    <n v="7"/>
    <n v="15.9"/>
    <n v="17.84"/>
    <n v="28.1"/>
    <n v="1.9855650968850891E-2"/>
    <n v="1.8810741544303657E-2"/>
  </r>
  <r>
    <x v="53"/>
    <n v="8"/>
    <n v="15.04"/>
    <n v="17.84"/>
    <n v="28.1"/>
    <n v="1.7765832119756422E-2"/>
    <n v="1.7542814384268898E-2"/>
  </r>
  <r>
    <x v="53"/>
    <n v="9"/>
    <n v="14.85"/>
    <n v="17.84"/>
    <n v="28.1"/>
    <n v="1.7319796648781378E-2"/>
    <n v="1.6905012170727918E-2"/>
  </r>
  <r>
    <x v="53"/>
    <n v="10"/>
    <n v="14.49"/>
    <n v="17.84"/>
    <n v="28.1"/>
    <n v="1.6490227692674459E-2"/>
    <n v="1.6388122004441973E-2"/>
  </r>
  <r>
    <x v="53"/>
    <n v="11"/>
    <n v="14.4"/>
    <n v="17.84"/>
    <n v="28.1"/>
    <n v="1.628601631620949E-2"/>
    <n v="1.5502821194660371E-2"/>
  </r>
  <r>
    <x v="53"/>
    <n v="12"/>
    <n v="13.69"/>
    <n v="17.84"/>
    <n v="28.1"/>
    <n v="1.4719626073111251E-2"/>
    <n v="1.4569866351314627E-2"/>
  </r>
  <r>
    <x v="53"/>
    <n v="13"/>
    <n v="13.55"/>
    <n v="17.84"/>
    <n v="28.1"/>
    <n v="1.4420106629518002E-2"/>
    <n v="7.0003520051319817E-4"/>
  </r>
  <r>
    <x v="53"/>
    <n v="13.05"/>
    <n v="13.15"/>
    <n v="17.84"/>
    <n v="28.1"/>
    <n v="1.3581301391009527E-2"/>
    <n v="1.1778567169086311E-2"/>
  </r>
  <r>
    <x v="53"/>
    <n v="14"/>
    <n v="11.95"/>
    <n v="17.84"/>
    <n v="28.1"/>
    <n v="1.121568212285641E-2"/>
    <n v="1.0837477564263186E-2"/>
  </r>
  <r>
    <x v="53"/>
    <n v="15"/>
    <n v="11.54"/>
    <n v="17.84"/>
    <n v="28.1"/>
    <n v="1.0459273005669961E-2"/>
    <n v="1.0015915742432102E-2"/>
  </r>
  <r>
    <x v="53"/>
    <n v="16"/>
    <n v="11.04"/>
    <n v="17.84"/>
    <n v="28.1"/>
    <n v="9.5725584791942417E-3"/>
    <n v="9.1157866153255551E-3"/>
  </r>
  <r>
    <x v="53"/>
    <n v="17"/>
    <n v="10.5"/>
    <n v="17.84"/>
    <n v="28.1"/>
    <n v="8.6590147514568668E-3"/>
    <n v="8.1009893563629802E-3"/>
  </r>
  <r>
    <x v="53"/>
    <n v="18"/>
    <n v="9.8000000000000007"/>
    <n v="17.84"/>
    <n v="28.1"/>
    <n v="7.5429639612690945E-3"/>
    <n v="7.1242524923986464E-3"/>
  </r>
  <r>
    <x v="53"/>
    <n v="19"/>
    <n v="9.24"/>
    <n v="17.84"/>
    <n v="28.1"/>
    <n v="6.7055410235281982E-3"/>
    <n v="6.0255786365760403E-3"/>
  </r>
  <r>
    <x v="53"/>
    <n v="20"/>
    <n v="8.25"/>
    <n v="17.84"/>
    <n v="28.1"/>
    <n v="5.3456162496238824E-3"/>
    <n v="4.9709813256833E-3"/>
  </r>
  <r>
    <x v="53"/>
    <n v="21"/>
    <n v="7.65"/>
    <n v="17.84"/>
    <n v="28.1"/>
    <n v="4.5963464017427175E-3"/>
    <n v="7.6003176621511803E-4"/>
  </r>
  <r>
    <x v="53"/>
    <n v="21.18"/>
    <n v="7"/>
    <n v="17.84"/>
    <n v="28.1"/>
    <n v="3.8484510006474965E-3"/>
    <n v="3.0888315684681616E-3"/>
  </r>
  <r>
    <x v="53"/>
    <n v="22"/>
    <n v="6.85"/>
    <n v="17.84"/>
    <n v="28.1"/>
    <n v="3.685284532201676E-3"/>
    <n v="3.3182836784093166E-3"/>
  </r>
  <r>
    <x v="53"/>
    <n v="23"/>
    <n v="6.13"/>
    <n v="17.84"/>
    <n v="28.1"/>
    <n v="2.9512828246169576E-3"/>
    <n v="3.5767319031449417E-3"/>
  </r>
  <r>
    <x v="53"/>
    <n v="24.7"/>
    <n v="4"/>
    <n v="17.84"/>
    <n v="28.1"/>
    <n v="1.2566370614359172E-3"/>
    <n v="1.4241886696273738E-3"/>
  </r>
  <r>
    <x v="53"/>
    <n v="28.1"/>
    <n v="0"/>
    <n v="17.84"/>
    <n v="28.1"/>
    <n v="0"/>
    <s v=" "/>
  </r>
  <r>
    <x v="54"/>
    <n v="0.1"/>
    <n v="16.68"/>
    <n v="13.49"/>
    <n v="26.1"/>
    <n v="2.1851536197603022E-2"/>
    <n v="3.903165763700579E-3"/>
  </r>
  <r>
    <x v="54"/>
    <n v="0.3"/>
    <n v="14.79"/>
    <n v="13.49"/>
    <n v="26.1"/>
    <n v="1.7180121439402774E-2"/>
    <n v="3.3624858870453253E-3"/>
  </r>
  <r>
    <x v="54"/>
    <n v="0.5"/>
    <n v="14.47"/>
    <n v="13.49"/>
    <n v="26.1"/>
    <n v="1.6444737431050477E-2"/>
    <n v="3.2482889940873361E-3"/>
  </r>
  <r>
    <x v="54"/>
    <n v="0.7"/>
    <n v="14.29"/>
    <n v="13.49"/>
    <n v="26.1"/>
    <n v="1.6038152509822885E-2"/>
    <n v="3.1897234238391159E-3"/>
  </r>
  <r>
    <x v="54"/>
    <n v="0.9"/>
    <n v="14.21"/>
    <n v="13.49"/>
    <n v="26.1"/>
    <n v="1.5859081728568269E-2"/>
    <n v="3.0816204352309287E-3"/>
  </r>
  <r>
    <x v="54"/>
    <n v="1.1000000000000001"/>
    <n v="13.8"/>
    <n v="13.49"/>
    <n v="26.1"/>
    <n v="1.4957122623741007E-2"/>
    <n v="2.9249806255229396E-3"/>
  </r>
  <r>
    <x v="54"/>
    <n v="1.3"/>
    <n v="13.49"/>
    <n v="13.49"/>
    <n v="26.1"/>
    <n v="1.4292683631488399E-2"/>
    <n v="9.8576478023313912E-3"/>
  </r>
  <r>
    <x v="54"/>
    <n v="2"/>
    <n v="13.29"/>
    <n v="13.49"/>
    <n v="26.1"/>
    <n v="1.3872024375172723E-2"/>
    <n v="1.3819932841985388E-2"/>
  </r>
  <r>
    <x v="54"/>
    <n v="3"/>
    <n v="13.24"/>
    <n v="13.49"/>
    <n v="26.1"/>
    <n v="1.3767841308798054E-2"/>
    <n v="1.3623029595430831E-2"/>
  </r>
  <r>
    <x v="54"/>
    <n v="4"/>
    <n v="13.1"/>
    <n v="13.49"/>
    <n v="26.1"/>
    <n v="1.3478217882063609E-2"/>
    <n v="1.3478217882063609E-2"/>
  </r>
  <r>
    <x v="54"/>
    <n v="5"/>
    <n v="13.1"/>
    <n v="13.49"/>
    <n v="26.1"/>
    <n v="1.3478217882063609E-2"/>
    <n v="1.2973599562080749E-2"/>
  </r>
  <r>
    <x v="54"/>
    <n v="6"/>
    <n v="12.6"/>
    <n v="13.49"/>
    <n v="26.1"/>
    <n v="1.2468981242097887E-2"/>
    <n v="1.2117814015279622E-2"/>
  </r>
  <r>
    <x v="54"/>
    <n v="7"/>
    <n v="12.24"/>
    <n v="13.49"/>
    <n v="26.1"/>
    <n v="1.1766646788461356E-2"/>
    <n v="1.13327457191108E-2"/>
  </r>
  <r>
    <x v="54"/>
    <n v="8"/>
    <n v="11.78"/>
    <n v="13.49"/>
    <n v="26.1"/>
    <n v="1.0898844649760245E-2"/>
    <n v="1.0642867680345749E-2"/>
  </r>
  <r>
    <x v="54"/>
    <n v="9"/>
    <n v="11.5"/>
    <n v="13.49"/>
    <n v="26.1"/>
    <n v="1.0386890710931252E-2"/>
    <n v="1.0288013009150332E-2"/>
  </r>
  <r>
    <x v="54"/>
    <n v="10"/>
    <n v="11.39"/>
    <n v="13.49"/>
    <n v="26.1"/>
    <n v="1.0189135307369411E-2"/>
    <n v="9.9330130392946865E-3"/>
  </r>
  <r>
    <x v="54"/>
    <n v="11"/>
    <n v="11.1"/>
    <n v="13.49"/>
    <n v="26.1"/>
    <n v="9.6768907712199599E-3"/>
    <n v="9.4443697179553282E-3"/>
  </r>
  <r>
    <x v="54"/>
    <n v="12"/>
    <n v="10.83"/>
    <n v="13.49"/>
    <n v="26.1"/>
    <n v="9.2118486646906965E-3"/>
    <n v="4.5300077458714161E-4"/>
  </r>
  <r>
    <x v="54"/>
    <n v="12.05"/>
    <n v="10.65"/>
    <n v="13.49"/>
    <n v="26.1"/>
    <n v="8.90818231879471E-3"/>
    <n v="8.1508915921698396E-3"/>
  </r>
  <r>
    <x v="54"/>
    <n v="13"/>
    <n v="10.25"/>
    <n v="13.49"/>
    <n v="26.1"/>
    <n v="8.2515894541944409E-3"/>
    <n v="7.5222490847094859E-3"/>
  </r>
  <r>
    <x v="54"/>
    <n v="14"/>
    <n v="9.3000000000000007"/>
    <n v="13.49"/>
    <n v="26.1"/>
    <n v="6.7929087152245301E-3"/>
    <n v="6.3619646699591675E-3"/>
  </r>
  <r>
    <x v="54"/>
    <n v="15"/>
    <n v="8.69"/>
    <n v="13.49"/>
    <n v="26.1"/>
    <n v="5.931020624693804E-3"/>
    <n v="5.6383184371588436E-3"/>
  </r>
  <r>
    <x v="54"/>
    <n v="16"/>
    <n v="8.25"/>
    <n v="13.49"/>
    <n v="26.1"/>
    <n v="5.3456162496238824E-3"/>
    <n v="4.9350729216527684E-3"/>
  </r>
  <r>
    <x v="54"/>
    <n v="17"/>
    <n v="7.59"/>
    <n v="13.49"/>
    <n v="26.1"/>
    <n v="4.5245295936816535E-3"/>
    <n v="4.4711971313961506E-3"/>
  </r>
  <r>
    <x v="54"/>
    <n v="18"/>
    <n v="7.5"/>
    <n v="13.49"/>
    <n v="26.1"/>
    <n v="4.4178646691106467E-3"/>
    <n v="4.1331578348790714E-3"/>
  </r>
  <r>
    <x v="54"/>
    <n v="19"/>
    <n v="7"/>
    <n v="13.49"/>
    <n v="26.1"/>
    <n v="3.8484510006474965E-3"/>
    <n v="3.1956319742223547E-3"/>
  </r>
  <r>
    <x v="54"/>
    <n v="20"/>
    <n v="5.69"/>
    <n v="13.49"/>
    <n v="26.1"/>
    <n v="2.5428129477972124E-3"/>
    <n v="2.3954094204907792E-3"/>
  </r>
  <r>
    <x v="54"/>
    <n v="21"/>
    <n v="5.35"/>
    <n v="13.49"/>
    <n v="26.1"/>
    <n v="2.2480058931843459E-3"/>
    <n v="1.9549542034666733E-3"/>
  </r>
  <r>
    <x v="54"/>
    <n v="22"/>
    <n v="4.5999999999999996"/>
    <n v="13.49"/>
    <n v="26.1"/>
    <n v="1.6619025137490002E-3"/>
    <n v="8.7556187255547727E-4"/>
  </r>
  <r>
    <x v="54"/>
    <n v="22.6"/>
    <n v="4"/>
    <n v="13.49"/>
    <n v="26.1"/>
    <n v="1.2566370614359172E-3"/>
    <n v="1.4660765716752366E-3"/>
  </r>
  <r>
    <x v="54"/>
    <n v="26.1"/>
    <n v="0"/>
    <n v="13.49"/>
    <n v="26.1"/>
    <n v="0"/>
    <s v=" "/>
  </r>
  <r>
    <x v="55"/>
    <n v="0.1"/>
    <n v="20.66"/>
    <n v="17.79"/>
    <n v="28.77"/>
    <n v="3.352358963126479E-2"/>
    <n v="6.3113316211612612E-3"/>
  </r>
  <r>
    <x v="55"/>
    <n v="0.3"/>
    <n v="19.41"/>
    <n v="17.79"/>
    <n v="28.77"/>
    <n v="2.9589726580347822E-2"/>
    <n v="5.6382870212323072E-3"/>
  </r>
  <r>
    <x v="55"/>
    <n v="0.5"/>
    <n v="18.47"/>
    <n v="17.79"/>
    <n v="28.77"/>
    <n v="2.6793143631975248E-2"/>
    <n v="5.3181650130168122E-3"/>
  </r>
  <r>
    <x v="55"/>
    <n v="0.7"/>
    <n v="18.329999999999998"/>
    <n v="17.79"/>
    <n v="28.77"/>
    <n v="2.6388506498192885E-2"/>
    <n v="5.266196787341134E-3"/>
  </r>
  <r>
    <x v="55"/>
    <n v="0.9"/>
    <n v="18.29"/>
    <n v="17.79"/>
    <n v="28.77"/>
    <n v="2.6273461375218431E-2"/>
    <n v="5.1861929888248164E-3"/>
  </r>
  <r>
    <x v="55"/>
    <n v="1.1000000000000001"/>
    <n v="18.05"/>
    <n v="17.79"/>
    <n v="28.77"/>
    <n v="2.5588468513029716E-2"/>
    <n v="5.0445071601479142E-3"/>
  </r>
  <r>
    <x v="55"/>
    <n v="1.3"/>
    <n v="17.79"/>
    <n v="17.79"/>
    <n v="28.77"/>
    <n v="2.4856603088449433E-2"/>
    <n v="1.6879487515815663E-2"/>
  </r>
  <r>
    <x v="55"/>
    <n v="2"/>
    <n v="17.25"/>
    <n v="17.79"/>
    <n v="28.77"/>
    <n v="2.3370504099595318E-2"/>
    <n v="2.3168165897750052E-2"/>
  </r>
  <r>
    <x v="55"/>
    <n v="3"/>
    <n v="17.100000000000001"/>
    <n v="17.79"/>
    <n v="28.77"/>
    <n v="2.2965827695904786E-2"/>
    <n v="2.23563430131451E-2"/>
  </r>
  <r>
    <x v="55"/>
    <n v="4"/>
    <n v="16.64"/>
    <n v="17.79"/>
    <n v="28.77"/>
    <n v="2.1746858330385414E-2"/>
    <n v="2.1616560775077773E-2"/>
  </r>
  <r>
    <x v="55"/>
    <n v="5"/>
    <n v="16.54"/>
    <n v="17.79"/>
    <n v="28.77"/>
    <n v="2.1486263219770135E-2"/>
    <n v="2.0947590035422362E-2"/>
  </r>
  <r>
    <x v="55"/>
    <n v="6"/>
    <n v="16.12"/>
    <n v="17.79"/>
    <n v="28.77"/>
    <n v="2.0408916851074592E-2"/>
    <n v="2.0282703366216619E-2"/>
  </r>
  <r>
    <x v="55"/>
    <n v="7"/>
    <n v="16.02"/>
    <n v="17.79"/>
    <n v="28.77"/>
    <n v="2.0156489881358649E-2"/>
    <n v="1.9856781942206182E-2"/>
  </r>
  <r>
    <x v="55"/>
    <n v="8"/>
    <n v="15.78"/>
    <n v="17.79"/>
    <n v="28.77"/>
    <n v="1.9557074003053714E-2"/>
    <n v="1.9359781984408277E-2"/>
  </r>
  <r>
    <x v="55"/>
    <n v="9"/>
    <n v="15.62"/>
    <n v="17.79"/>
    <n v="28.77"/>
    <n v="1.9162489965762836E-2"/>
    <n v="1.8276168138368819E-2"/>
  </r>
  <r>
    <x v="55"/>
    <n v="10"/>
    <n v="14.88"/>
    <n v="17.79"/>
    <n v="28.77"/>
    <n v="1.7389846310974802E-2"/>
    <n v="1.721542901383831E-2"/>
  </r>
  <r>
    <x v="55"/>
    <n v="11"/>
    <n v="14.73"/>
    <n v="17.79"/>
    <n v="28.77"/>
    <n v="1.7041011716701821E-2"/>
    <n v="1.6742874573876149E-2"/>
  </r>
  <r>
    <x v="55"/>
    <n v="12"/>
    <n v="14.47"/>
    <n v="17.79"/>
    <n v="28.77"/>
    <n v="1.6444737431050477E-2"/>
    <n v="1.5263153018108822E-2"/>
  </r>
  <r>
    <x v="55"/>
    <n v="13"/>
    <n v="13.39"/>
    <n v="17.79"/>
    <n v="28.77"/>
    <n v="1.4081568605167164E-2"/>
    <n v="5.4672583244718053E-3"/>
  </r>
  <r>
    <x v="55"/>
    <n v="13.39"/>
    <n v="13.33"/>
    <n v="17.79"/>
    <n v="28.77"/>
    <n v="1.3955653571611285E-2"/>
    <n v="8.211925040527087E-3"/>
  </r>
  <r>
    <x v="55"/>
    <n v="14"/>
    <n v="12.85"/>
    <n v="17.79"/>
    <n v="28.77"/>
    <n v="1.2968690823559515E-2"/>
    <n v="1.2571279352880407E-2"/>
  </r>
  <r>
    <x v="55"/>
    <n v="15"/>
    <n v="12.45"/>
    <n v="17.79"/>
    <n v="28.77"/>
    <n v="1.2173867882201296E-2"/>
    <n v="1.1694775002528853E-2"/>
  </r>
  <r>
    <x v="55"/>
    <n v="16"/>
    <n v="11.95"/>
    <n v="17.79"/>
    <n v="28.77"/>
    <n v="1.121568212285641E-2"/>
    <n v="1.0359499949982767E-2"/>
  </r>
  <r>
    <x v="55"/>
    <n v="17"/>
    <n v="11"/>
    <n v="17.79"/>
    <n v="28.77"/>
    <n v="9.5033177771091243E-3"/>
    <n v="9.1640257705214272E-3"/>
  </r>
  <r>
    <x v="55"/>
    <n v="18"/>
    <n v="10.6"/>
    <n v="17.79"/>
    <n v="28.77"/>
    <n v="8.8247337639337283E-3"/>
    <n v="8.3787257818944035E-3"/>
  </r>
  <r>
    <x v="55"/>
    <n v="19"/>
    <n v="10.050000000000001"/>
    <n v="17.79"/>
    <n v="28.77"/>
    <n v="7.9327177998550786E-3"/>
    <n v="7.4288691700723471E-3"/>
  </r>
  <r>
    <x v="55"/>
    <n v="20"/>
    <n v="9.39"/>
    <n v="17.79"/>
    <n v="28.77"/>
    <n v="6.9250205402896156E-3"/>
    <n v="6.3332387321329061E-3"/>
  </r>
  <r>
    <x v="55"/>
    <n v="21"/>
    <n v="8.5500000000000007"/>
    <n v="17.79"/>
    <n v="28.77"/>
    <n v="5.7414569239761966E-3"/>
    <n v="5.0796607965434212E-3"/>
  </r>
  <r>
    <x v="55"/>
    <n v="22"/>
    <n v="7.5"/>
    <n v="17.79"/>
    <n v="28.77"/>
    <n v="4.4178646691106467E-3"/>
    <n v="4.0091630998326947E-3"/>
  </r>
  <r>
    <x v="55"/>
    <n v="22.97"/>
    <n v="7"/>
    <n v="17.79"/>
    <n v="28.77"/>
    <n v="3.8484510006474965E-3"/>
    <n v="1.1284475147988821E-4"/>
  </r>
  <r>
    <x v="55"/>
    <n v="23"/>
    <n v="6.84"/>
    <n v="17.79"/>
    <n v="28.77"/>
    <n v="3.6745324313447653E-3"/>
    <n v="3.1131455321115374E-3"/>
  </r>
  <r>
    <x v="55"/>
    <n v="24"/>
    <n v="5.7"/>
    <n v="17.79"/>
    <n v="28.77"/>
    <n v="2.5517586328783095E-3"/>
    <n v="2.2972896279375363E-3"/>
  </r>
  <r>
    <x v="55"/>
    <n v="25"/>
    <n v="5.0999999999999996"/>
    <n v="17.79"/>
    <n v="28.77"/>
    <n v="2.042820622996763E-3"/>
    <n v="1.583739688527688E-3"/>
  </r>
  <r>
    <x v="55"/>
    <n v="25.96"/>
    <n v="4"/>
    <n v="17.79"/>
    <n v="28.77"/>
    <n v="1.2566370614359172E-3"/>
    <n v="1.1770500475449751E-3"/>
  </r>
  <r>
    <x v="55"/>
    <n v="28.77"/>
    <n v="0"/>
    <n v="17.79"/>
    <n v="28.77"/>
    <n v="0"/>
    <s v=" "/>
  </r>
  <r>
    <x v="56"/>
    <n v="0.1"/>
    <n v="21.16"/>
    <n v="16.649999999999999"/>
    <n v="27.8"/>
    <n v="3.5165857190928851E-2"/>
    <n v="6.1468056284945992E-3"/>
  </r>
  <r>
    <x v="56"/>
    <n v="0.3"/>
    <n v="18.3"/>
    <n v="16.649999999999999"/>
    <n v="27.8"/>
    <n v="2.6302199094017147E-2"/>
    <n v="5.26043981880343E-3"/>
  </r>
  <r>
    <x v="56"/>
    <n v="0.5"/>
    <n v="18.3"/>
    <n v="16.649999999999999"/>
    <n v="27.8"/>
    <n v="2.6302199094017147E-2"/>
    <n v="5.0907938155095788E-3"/>
  </r>
  <r>
    <x v="56"/>
    <n v="0.7"/>
    <n v="17.7"/>
    <n v="16.649999999999999"/>
    <n v="27.8"/>
    <n v="2.4605739061078654E-2"/>
    <n v="4.7571566756983456E-3"/>
  </r>
  <r>
    <x v="56"/>
    <n v="0.9"/>
    <n v="17.100000000000001"/>
    <n v="16.649999999999999"/>
    <n v="27.8"/>
    <n v="2.2965827695904786E-2"/>
    <n v="4.4738831931149707E-3"/>
  </r>
  <r>
    <x v="56"/>
    <n v="1.1000000000000001"/>
    <n v="16.649999999999999"/>
    <n v="16.649999999999999"/>
    <n v="27.8"/>
    <n v="2.1773004235244909E-2"/>
    <n v="4.3546008470489806E-3"/>
  </r>
  <r>
    <x v="56"/>
    <n v="1.3"/>
    <n v="16.649999999999999"/>
    <n v="16.649999999999999"/>
    <n v="27.8"/>
    <n v="2.1773004235244909E-2"/>
    <n v="1.4692948846394209E-2"/>
  </r>
  <r>
    <x v="56"/>
    <n v="2"/>
    <n v="16.04"/>
    <n v="16.649999999999999"/>
    <n v="27.8"/>
    <n v="2.0206849611595693E-2"/>
    <n v="1.9968909311003619E-2"/>
  </r>
  <r>
    <x v="56"/>
    <n v="3"/>
    <n v="15.85"/>
    <n v="16.649999999999999"/>
    <n v="27.8"/>
    <n v="1.9730969010411544E-2"/>
    <n v="1.948356858894135E-2"/>
  </r>
  <r>
    <x v="56"/>
    <n v="4"/>
    <n v="15.65"/>
    <n v="16.649999999999999"/>
    <n v="27.8"/>
    <n v="1.9236168167471156E-2"/>
    <n v="1.9113646053981151E-2"/>
  </r>
  <r>
    <x v="56"/>
    <n v="5"/>
    <n v="15.55"/>
    <n v="16.649999999999999"/>
    <n v="27.8"/>
    <n v="1.8991123940491149E-2"/>
    <n v="1.8390294345492102E-2"/>
  </r>
  <r>
    <x v="56"/>
    <n v="6"/>
    <n v="15.05"/>
    <n v="16.649999999999999"/>
    <n v="27.8"/>
    <n v="1.7789464750493054E-2"/>
    <n v="1.7730461713467822E-2"/>
  </r>
  <r>
    <x v="56"/>
    <n v="7"/>
    <n v="15"/>
    <n v="16.649999999999999"/>
    <n v="27.8"/>
    <n v="1.7671458676442587E-2"/>
    <n v="1.7263935204409733E-2"/>
  </r>
  <r>
    <x v="56"/>
    <n v="8"/>
    <n v="14.65"/>
    <n v="16.649999999999999"/>
    <n v="27.8"/>
    <n v="1.6856411732376883E-2"/>
    <n v="1.6125107867483435E-2"/>
  </r>
  <r>
    <x v="56"/>
    <n v="9"/>
    <n v="14"/>
    <n v="16.649999999999999"/>
    <n v="27.8"/>
    <n v="1.5393804002589986E-2"/>
    <n v="1.5067471065698345E-2"/>
  </r>
  <r>
    <x v="56"/>
    <n v="10"/>
    <n v="13.7"/>
    <n v="16.649999999999999"/>
    <n v="27.8"/>
    <n v="1.4741138128806704E-2"/>
    <n v="1.4527509828362598E-2"/>
  </r>
  <r>
    <x v="56"/>
    <n v="11"/>
    <n v="13.5"/>
    <n v="16.649999999999999"/>
    <n v="27.8"/>
    <n v="1.4313881527918494E-2"/>
    <n v="1.3742602538817275E-2"/>
  </r>
  <r>
    <x v="56"/>
    <n v="12"/>
    <n v="12.95"/>
    <n v="16.649999999999999"/>
    <n v="27.8"/>
    <n v="1.3171323549716056E-2"/>
    <n v="1.1493693437745027E-2"/>
  </r>
  <r>
    <x v="56"/>
    <n v="12.9"/>
    <n v="12.55"/>
    <n v="16.649999999999999"/>
    <n v="27.8"/>
    <n v="1.2370217423050662E-2"/>
    <n v="1.2321031863067851E-3"/>
  </r>
  <r>
    <x v="56"/>
    <n v="13"/>
    <n v="12.5"/>
    <n v="16.649999999999999"/>
    <n v="27.8"/>
    <n v="1.2271846303085129E-2"/>
    <n v="1.16038651651156E-2"/>
  </r>
  <r>
    <x v="56"/>
    <n v="14"/>
    <n v="11.8"/>
    <n v="16.649999999999999"/>
    <n v="27.8"/>
    <n v="1.093588402714607E-2"/>
    <n v="1.0482316587784044E-2"/>
  </r>
  <r>
    <x v="56"/>
    <n v="15"/>
    <n v="11.3"/>
    <n v="16.649999999999999"/>
    <n v="27.8"/>
    <n v="1.0028749148422018E-2"/>
    <n v="9.2210653121381665E-3"/>
  </r>
  <r>
    <x v="56"/>
    <n v="16"/>
    <n v="10.35"/>
    <n v="16.649999999999999"/>
    <n v="27.8"/>
    <n v="8.4133814758543136E-3"/>
    <n v="8.1336815549143994E-3"/>
  </r>
  <r>
    <x v="56"/>
    <n v="17"/>
    <n v="10"/>
    <n v="16.649999999999999"/>
    <n v="27.8"/>
    <n v="7.8539816339744835E-3"/>
    <n v="7.1789319125343757E-3"/>
  </r>
  <r>
    <x v="56"/>
    <n v="18"/>
    <n v="9.1"/>
    <n v="16.649999999999999"/>
    <n v="27.8"/>
    <n v="6.5038821910942688E-3"/>
    <n v="6.1226695575352322E-3"/>
  </r>
  <r>
    <x v="56"/>
    <n v="19"/>
    <n v="8.5500000000000007"/>
    <n v="16.649999999999999"/>
    <n v="27.8"/>
    <n v="5.7414569239761966E-3"/>
    <n v="5.321563430869836E-3"/>
  </r>
  <r>
    <x v="56"/>
    <n v="20"/>
    <n v="7.9"/>
    <n v="16.649999999999999"/>
    <n v="27.8"/>
    <n v="4.9016699377634754E-3"/>
    <n v="4.4865870084079239E-3"/>
  </r>
  <r>
    <x v="56"/>
    <n v="21"/>
    <n v="7.2"/>
    <n v="16.649999999999999"/>
    <n v="27.8"/>
    <n v="4.0715040790523724E-3"/>
    <n v="1.5839910159399682E-3"/>
  </r>
  <r>
    <x v="56"/>
    <n v="21.4"/>
    <n v="7"/>
    <n v="16.649999999999999"/>
    <n v="27.8"/>
    <n v="3.8484510006474965E-3"/>
    <n v="2.0897088933515954E-3"/>
  </r>
  <r>
    <x v="56"/>
    <n v="22"/>
    <n v="6.3"/>
    <n v="16.649999999999999"/>
    <n v="27.8"/>
    <n v="3.1172453105244718E-3"/>
    <n v="2.8345019717013909E-3"/>
  </r>
  <r>
    <x v="56"/>
    <n v="23"/>
    <n v="5.7"/>
    <n v="16.649999999999999"/>
    <n v="27.8"/>
    <n v="2.5517586328783095E-3"/>
    <n v="2.257627020685965E-3"/>
  </r>
  <r>
    <x v="56"/>
    <n v="24"/>
    <n v="5"/>
    <n v="16.649999999999999"/>
    <n v="27.8"/>
    <n v="1.9634954084936209E-3"/>
    <n v="1.6100662349647691E-3"/>
  </r>
  <r>
    <x v="56"/>
    <n v="25"/>
    <n v="4"/>
    <n v="16.649999999999999"/>
    <n v="27.8"/>
    <n v="1.2566370614359172E-3"/>
    <n v="1.1728612573401896E-3"/>
  </r>
  <r>
    <x v="56"/>
    <n v="27.8"/>
    <n v="0"/>
    <n v="16.649999999999999"/>
    <n v="27.8"/>
    <n v="0"/>
    <s v=" "/>
  </r>
  <r>
    <x v="57"/>
    <n v="0.1"/>
    <n v="20.95"/>
    <n v="18.63"/>
    <n v="28.9"/>
    <n v="3.4471321741054849E-2"/>
    <n v="6.7445486087114948E-3"/>
  </r>
  <r>
    <x v="57"/>
    <n v="0.3"/>
    <n v="20.49"/>
    <n v="18.63"/>
    <n v="28.9"/>
    <n v="3.2974164346060097E-2"/>
    <n v="6.4958122249653598E-3"/>
  </r>
  <r>
    <x v="57"/>
    <n v="0.5"/>
    <n v="20.18"/>
    <n v="18.63"/>
    <n v="28.9"/>
    <n v="3.1983957903593499E-2"/>
    <n v="6.3494202904933825E-3"/>
  </r>
  <r>
    <x v="57"/>
    <n v="0.7"/>
    <n v="20.03"/>
    <n v="18.63"/>
    <n v="28.9"/>
    <n v="3.1510245001340337E-2"/>
    <n v="6.1313780523709867E-3"/>
  </r>
  <r>
    <x v="57"/>
    <n v="0.9"/>
    <n v="19.48"/>
    <n v="18.63"/>
    <n v="28.9"/>
    <n v="2.9803535522369508E-2"/>
    <n v="5.8335762745610857E-3"/>
  </r>
  <r>
    <x v="57"/>
    <n v="1.1000000000000001"/>
    <n v="19.059999999999999"/>
    <n v="18.63"/>
    <n v="28.9"/>
    <n v="2.8532227223241325E-2"/>
    <n v="5.5791583205009295E-3"/>
  </r>
  <r>
    <x v="57"/>
    <n v="1.3"/>
    <n v="18.63"/>
    <n v="18.63"/>
    <n v="28.9"/>
    <n v="2.7259355981767982E-2"/>
    <n v="1.8696308246498487E-2"/>
  </r>
  <r>
    <x v="57"/>
    <n v="2"/>
    <n v="18.25"/>
    <n v="18.63"/>
    <n v="28.9"/>
    <n v="2.6158667579656264E-2"/>
    <n v="2.6158667579656264E-2"/>
  </r>
  <r>
    <x v="57"/>
    <n v="3"/>
    <n v="18.25"/>
    <n v="18.63"/>
    <n v="28.9"/>
    <n v="2.6158667579656264E-2"/>
    <n v="2.573219637693145E-2"/>
  </r>
  <r>
    <x v="57"/>
    <n v="4"/>
    <n v="17.95"/>
    <n v="18.63"/>
    <n v="28.9"/>
    <n v="2.5305725174206633E-2"/>
    <n v="2.4886322554952392E-2"/>
  </r>
  <r>
    <x v="57"/>
    <n v="5"/>
    <n v="17.649999999999999"/>
    <n v="18.63"/>
    <n v="28.9"/>
    <n v="2.4466919935698151E-2"/>
    <n v="2.4191245180345648E-2"/>
  </r>
  <r>
    <x v="57"/>
    <n v="6"/>
    <n v="17.45"/>
    <n v="18.63"/>
    <n v="28.9"/>
    <n v="2.3915570424993149E-2"/>
    <n v="2.3107395714857176E-2"/>
  </r>
  <r>
    <x v="57"/>
    <n v="7"/>
    <n v="16.850000000000001"/>
    <n v="18.63"/>
    <n v="28.9"/>
    <n v="2.2299221004721207E-2"/>
    <n v="2.1519320628467536E-2"/>
  </r>
  <r>
    <x v="57"/>
    <n v="8"/>
    <n v="16.25"/>
    <n v="18.63"/>
    <n v="28.9"/>
    <n v="2.0739420252213869E-2"/>
    <n v="2.03600729392929E-2"/>
  </r>
  <r>
    <x v="57"/>
    <n v="9"/>
    <n v="15.95"/>
    <n v="18.63"/>
    <n v="28.9"/>
    <n v="1.9980725626371931E-2"/>
    <n v="1.9855847318391739E-2"/>
  </r>
  <r>
    <x v="57"/>
    <n v="10"/>
    <n v="15.85"/>
    <n v="18.63"/>
    <n v="28.9"/>
    <n v="1.9730969010411544E-2"/>
    <n v="1.9118358442961534E-2"/>
  </r>
  <r>
    <x v="57"/>
    <n v="11"/>
    <n v="15.35"/>
    <n v="18.63"/>
    <n v="28.9"/>
    <n v="1.8505747875511524E-2"/>
    <n v="1.7784952638044332E-2"/>
  </r>
  <r>
    <x v="57"/>
    <n v="12"/>
    <n v="14.74"/>
    <n v="18.63"/>
    <n v="28.9"/>
    <n v="1.7064157400577144E-2"/>
    <n v="1.6506324428033289E-2"/>
  </r>
  <r>
    <x v="57"/>
    <n v="13"/>
    <n v="14.25"/>
    <n v="18.63"/>
    <n v="28.9"/>
    <n v="1.5948491455489433E-2"/>
    <n v="7.0027131083605833E-3"/>
  </r>
  <r>
    <x v="57"/>
    <n v="13.45"/>
    <n v="13.9"/>
    <n v="18.63"/>
    <n v="28.9"/>
    <n v="1.5174677915002098E-2"/>
    <n v="8.197313532365167E-3"/>
  </r>
  <r>
    <x v="57"/>
    <n v="14"/>
    <n v="13.65"/>
    <n v="18.63"/>
    <n v="28.9"/>
    <n v="1.4633734929962108E-2"/>
    <n v="1.3700681911845938E-2"/>
  </r>
  <r>
    <x v="57"/>
    <n v="15"/>
    <n v="12.75"/>
    <n v="18.63"/>
    <n v="28.9"/>
    <n v="1.2767628893729769E-2"/>
    <n v="1.2228747578868694E-2"/>
  </r>
  <r>
    <x v="57"/>
    <n v="16"/>
    <n v="12.2"/>
    <n v="18.63"/>
    <n v="28.9"/>
    <n v="1.1689866264007618E-2"/>
    <n v="1.0948450397760427E-2"/>
  </r>
  <r>
    <x v="57"/>
    <n v="17"/>
    <n v="11.4"/>
    <n v="18.63"/>
    <n v="28.9"/>
    <n v="1.0207034531513238E-2"/>
    <n v="1.0029534546585414E-2"/>
  </r>
  <r>
    <x v="57"/>
    <n v="18"/>
    <n v="11.2"/>
    <n v="18.63"/>
    <n v="28.9"/>
    <n v="9.8520345616575893E-3"/>
    <n v="9.1327080187559515E-3"/>
  </r>
  <r>
    <x v="57"/>
    <n v="19"/>
    <n v="10.35"/>
    <n v="18.63"/>
    <n v="28.9"/>
    <n v="8.4133814758543136E-3"/>
    <n v="7.7882045377899462E-3"/>
  </r>
  <r>
    <x v="57"/>
    <n v="20"/>
    <n v="9.5500000000000007"/>
    <n v="18.63"/>
    <n v="28.9"/>
    <n v="7.1630275997255797E-3"/>
    <n v="6.5881161441186465E-3"/>
  </r>
  <r>
    <x v="57"/>
    <n v="21"/>
    <n v="8.75"/>
    <n v="18.63"/>
    <n v="28.9"/>
    <n v="6.0132046885117132E-3"/>
    <n v="5.3349151996475927E-3"/>
  </r>
  <r>
    <x v="57"/>
    <n v="22"/>
    <n v="7.7"/>
    <n v="18.63"/>
    <n v="28.9"/>
    <n v="4.6566257107834713E-3"/>
    <n v="4.3640648949179218E-3"/>
  </r>
  <r>
    <x v="57"/>
    <n v="23"/>
    <n v="7.2"/>
    <n v="18.63"/>
    <n v="28.9"/>
    <n v="4.0715040790523724E-3"/>
    <n v="7.9199550796998409E-4"/>
  </r>
  <r>
    <x v="57"/>
    <n v="23.2"/>
    <n v="7"/>
    <n v="18.63"/>
    <n v="28.9"/>
    <n v="3.8484510006474965E-3"/>
    <n v="2.6478473857810092E-3"/>
  </r>
  <r>
    <x v="57"/>
    <n v="24"/>
    <n v="5.94"/>
    <n v="18.63"/>
    <n v="28.9"/>
    <n v="2.771167463805021E-3"/>
    <n v="2.5908400454889664E-3"/>
  </r>
  <r>
    <x v="57"/>
    <n v="25"/>
    <n v="5.54"/>
    <n v="18.63"/>
    <n v="28.9"/>
    <n v="2.4105126271729122E-3"/>
    <n v="1.9145690299047767E-3"/>
  </r>
  <r>
    <x v="57"/>
    <n v="26"/>
    <n v="4.25"/>
    <n v="18.63"/>
    <n v="28.9"/>
    <n v="1.4186254326366409E-3"/>
    <n v="2.6752624940725486E-4"/>
  </r>
  <r>
    <x v="57"/>
    <n v="26.2"/>
    <n v="4"/>
    <n v="18.63"/>
    <n v="28.9"/>
    <n v="1.2566370614359172E-3"/>
    <n v="1.1309733552923253E-3"/>
  </r>
  <r>
    <x v="57"/>
    <n v="28.9"/>
    <n v="0"/>
    <n v="18.63"/>
    <n v="28.9"/>
    <n v="0"/>
    <s v=" "/>
  </r>
  <r>
    <x v="58"/>
    <n v="0.1"/>
    <n v="13.1"/>
    <n v="11.1"/>
    <n v="20.2"/>
    <n v="1.3478217882063609E-2"/>
    <n v="2.5168084146071222E-3"/>
  </r>
  <r>
    <x v="58"/>
    <n v="0.3"/>
    <n v="12.2"/>
    <n v="11.1"/>
    <n v="20.2"/>
    <n v="1.1689866264007618E-2"/>
    <n v="2.2718623623975433E-3"/>
  </r>
  <r>
    <x v="58"/>
    <n v="0.5"/>
    <n v="11.85"/>
    <n v="11.1"/>
    <n v="20.2"/>
    <n v="1.1028757359967816E-2"/>
    <n v="2.1415648070899061E-3"/>
  </r>
  <r>
    <x v="58"/>
    <n v="0.7"/>
    <n v="11.5"/>
    <n v="11.1"/>
    <n v="20.2"/>
    <n v="1.0386890710931252E-2"/>
    <n v="2.0327086216430216E-3"/>
  </r>
  <r>
    <x v="58"/>
    <n v="0.9"/>
    <n v="11.25"/>
    <n v="11.1"/>
    <n v="20.2"/>
    <n v="9.9401955054989541E-3"/>
    <n v="1.9704461822396884E-3"/>
  </r>
  <r>
    <x v="58"/>
    <n v="1.1000000000000001"/>
    <n v="11.15"/>
    <n v="11.1"/>
    <n v="20.2"/>
    <n v="9.7642663168979269E-3"/>
    <n v="1.9441157088117885E-3"/>
  </r>
  <r>
    <x v="58"/>
    <n v="1.3"/>
    <n v="11.1"/>
    <n v="11.1"/>
    <n v="20.2"/>
    <n v="9.6768907712199599E-3"/>
    <n v="6.6229780050964483E-3"/>
  </r>
  <r>
    <x v="58"/>
    <n v="2"/>
    <n v="10.85"/>
    <n v="11.1"/>
    <n v="20.2"/>
    <n v="9.2459035290556098E-3"/>
    <n v="9.0353186464946691E-3"/>
  </r>
  <r>
    <x v="58"/>
    <n v="3"/>
    <n v="10.6"/>
    <n v="11.1"/>
    <n v="20.2"/>
    <n v="8.8247337639337283E-3"/>
    <n v="8.7418742576952976E-3"/>
  </r>
  <r>
    <x v="58"/>
    <n v="4"/>
    <n v="10.5"/>
    <n v="11.1"/>
    <n v="20.2"/>
    <n v="8.6590147514568668E-3"/>
    <n v="7.8736165880594188E-3"/>
  </r>
  <r>
    <x v="58"/>
    <n v="5"/>
    <n v="9.5"/>
    <n v="11.1"/>
    <n v="20.2"/>
    <n v="7.0882184246619699E-3"/>
    <n v="6.9041407301156932E-3"/>
  </r>
  <r>
    <x v="58"/>
    <n v="6"/>
    <n v="9.25"/>
    <n v="11.1"/>
    <n v="20.2"/>
    <n v="6.7200630355694173E-3"/>
    <n v="6.647806404536852E-3"/>
  </r>
  <r>
    <x v="58"/>
    <n v="7"/>
    <n v="9.15"/>
    <n v="11.1"/>
    <n v="20.2"/>
    <n v="6.5755497735042866E-3"/>
    <n v="6.1585033487402416E-3"/>
  </r>
  <r>
    <x v="58"/>
    <n v="8"/>
    <n v="8.5500000000000007"/>
    <n v="11.1"/>
    <n v="20.2"/>
    <n v="5.7414569239761966E-3"/>
    <n v="5.4155166861662562E-3"/>
  </r>
  <r>
    <x v="58"/>
    <n v="9"/>
    <n v="8.0500000000000007"/>
    <n v="11.1"/>
    <n v="20.2"/>
    <n v="5.0895764483563149E-3"/>
    <n v="5.0895764483562965E-4"/>
  </r>
  <r>
    <x v="58"/>
    <n v="9.1"/>
    <n v="8.0500000000000007"/>
    <n v="11.1"/>
    <n v="20.2"/>
    <n v="5.0895764483563149E-3"/>
    <n v="4.3317163080629903E-3"/>
  </r>
  <r>
    <x v="58"/>
    <n v="10"/>
    <n v="7.6"/>
    <n v="11.1"/>
    <n v="20.2"/>
    <n v="4.5364597917836608E-3"/>
    <n v="4.2478259667350984E-3"/>
  </r>
  <r>
    <x v="58"/>
    <n v="11"/>
    <n v="7.1"/>
    <n v="11.1"/>
    <n v="20.2"/>
    <n v="3.9591921416865369E-3"/>
    <n v="3.9038215711670028E-4"/>
  </r>
  <r>
    <x v="58"/>
    <n v="11.1"/>
    <n v="7"/>
    <n v="11.1"/>
    <n v="20.2"/>
    <n v="3.8484510006474965E-3"/>
    <n v="3.2481024620235307E-3"/>
  </r>
  <r>
    <x v="58"/>
    <n v="12"/>
    <n v="6.55"/>
    <n v="11.1"/>
    <n v="20.2"/>
    <n v="3.3695544705159021E-3"/>
    <n v="3.0286916676014095E-3"/>
  </r>
  <r>
    <x v="58"/>
    <n v="13"/>
    <n v="5.85"/>
    <n v="11.1"/>
    <n v="20.2"/>
    <n v="2.6878288646869169E-3"/>
    <n v="2.5535257787459532E-3"/>
  </r>
  <r>
    <x v="58"/>
    <n v="14"/>
    <n v="5.55"/>
    <n v="11.1"/>
    <n v="20.2"/>
    <n v="2.41922269280499E-3"/>
    <n v="2.1718222713347939E-3"/>
  </r>
  <r>
    <x v="58"/>
    <n v="15"/>
    <n v="4.95"/>
    <n v="11.1"/>
    <n v="20.2"/>
    <n v="1.9244218498645977E-3"/>
    <n v="1.7398532814661975E-3"/>
  </r>
  <r>
    <x v="58"/>
    <n v="16"/>
    <n v="4.45"/>
    <n v="11.1"/>
    <n v="20.2"/>
    <n v="1.5552847130677972E-3"/>
    <n v="7.029804436259286E-4"/>
  </r>
  <r>
    <x v="58"/>
    <n v="16.5"/>
    <n v="4"/>
    <n v="11.1"/>
    <n v="20.2"/>
    <n v="1.2566370614359172E-3"/>
    <n v="1.5498523757709643E-3"/>
  </r>
  <r>
    <x v="58"/>
    <n v="20.2"/>
    <n v="0"/>
    <n v="11.1"/>
    <n v="20.2"/>
    <n v="0"/>
    <s v=" "/>
  </r>
  <r>
    <x v="59"/>
    <n v="0.1"/>
    <n v="23.2"/>
    <n v="20.059999999999999"/>
    <n v="29.3"/>
    <n v="4.2273270746704256E-2"/>
    <n v="7.9941752061409264E-3"/>
  </r>
  <r>
    <x v="59"/>
    <n v="0.3"/>
    <n v="21.9"/>
    <n v="20.059999999999999"/>
    <n v="29.3"/>
    <n v="3.7668481314705016E-2"/>
    <n v="7.3636575605654552E-3"/>
  </r>
  <r>
    <x v="59"/>
    <n v="0.5"/>
    <n v="21.4"/>
    <n v="20.059999999999999"/>
    <n v="29.3"/>
    <n v="3.5968094290949534E-2"/>
    <n v="6.8685276357945977E-3"/>
  </r>
  <r>
    <x v="59"/>
    <n v="0.7"/>
    <n v="20.41"/>
    <n v="20.059999999999999"/>
    <n v="29.3"/>
    <n v="3.2717182066996454E-2"/>
    <n v="6.5274260718384365E-3"/>
  </r>
  <r>
    <x v="59"/>
    <n v="0.9"/>
    <n v="20.36"/>
    <n v="20.059999999999999"/>
    <n v="29.3"/>
    <n v="3.2557078651387884E-2"/>
    <n v="6.4351127279071909E-3"/>
  </r>
  <r>
    <x v="59"/>
    <n v="1.1000000000000001"/>
    <n v="20.12"/>
    <n v="20.059999999999999"/>
    <n v="29.3"/>
    <n v="3.1794048627684E-2"/>
    <n v="6.339875346613612E-3"/>
  </r>
  <r>
    <x v="59"/>
    <n v="1.3"/>
    <n v="20.059999999999999"/>
    <n v="20.059999999999999"/>
    <n v="29.3"/>
    <n v="3.1604704838452138E-2"/>
    <n v="2.1216290455083893E-2"/>
  </r>
  <r>
    <x v="59"/>
    <n v="2"/>
    <n v="19.22"/>
    <n v="20.059999999999999"/>
    <n v="29.3"/>
    <n v="2.901326789035899E-2"/>
    <n v="2.8802702642752136E-2"/>
  </r>
  <r>
    <x v="59"/>
    <n v="3"/>
    <n v="19.079999999999998"/>
    <n v="20.059999999999999"/>
    <n v="29.3"/>
    <n v="2.8592137395145278E-2"/>
    <n v="2.7867281649173323E-2"/>
  </r>
  <r>
    <x v="59"/>
    <n v="4"/>
    <n v="18.59"/>
    <n v="20.059999999999999"/>
    <n v="29.3"/>
    <n v="2.7142425903201369E-2"/>
    <n v="2.699681308370748E-2"/>
  </r>
  <r>
    <x v="59"/>
    <n v="5"/>
    <n v="18.489999999999998"/>
    <n v="20.059999999999999"/>
    <n v="29.3"/>
    <n v="2.6851200264213594E-2"/>
    <n v="2.5979969862529255E-2"/>
  </r>
  <r>
    <x v="59"/>
    <n v="6"/>
    <n v="17.88"/>
    <n v="20.059999999999999"/>
    <n v="29.3"/>
    <n v="2.5108739460844916E-2"/>
    <n v="2.4704797404437158E-2"/>
  </r>
  <r>
    <x v="59"/>
    <n v="7"/>
    <n v="17.59"/>
    <n v="20.059999999999999"/>
    <n v="29.3"/>
    <n v="2.43008553480294E-2"/>
    <n v="2.3552901042071923E-2"/>
  </r>
  <r>
    <x v="59"/>
    <n v="8"/>
    <n v="17.04"/>
    <n v="20.059999999999999"/>
    <n v="29.3"/>
    <n v="2.2804946736114447E-2"/>
    <n v="2.2223689263347269E-2"/>
  </r>
  <r>
    <x v="59"/>
    <n v="9"/>
    <n v="16.600000000000001"/>
    <n v="20.059999999999999"/>
    <n v="29.3"/>
    <n v="2.1642431790580091E-2"/>
    <n v="2.0476209765714484E-2"/>
  </r>
  <r>
    <x v="59"/>
    <n v="10"/>
    <n v="15.68"/>
    <n v="20.059999999999999"/>
    <n v="29.3"/>
    <n v="1.9309987740848876E-2"/>
    <n v="1.9309987740848876E-2"/>
  </r>
  <r>
    <x v="59"/>
    <n v="11"/>
    <n v="15.68"/>
    <n v="20.059999999999999"/>
    <n v="29.3"/>
    <n v="1.9309987740848876E-2"/>
    <n v="1.9199470438286403E-2"/>
  </r>
  <r>
    <x v="59"/>
    <n v="12"/>
    <n v="15.59"/>
    <n v="20.059999999999999"/>
    <n v="29.3"/>
    <n v="1.9088953135723934E-2"/>
    <n v="1.842739262774018E-2"/>
  </r>
  <r>
    <x v="59"/>
    <n v="13"/>
    <n v="15.04"/>
    <n v="20.059999999999999"/>
    <n v="29.3"/>
    <n v="1.7765832119756422E-2"/>
    <n v="1.1304707004677518E-2"/>
  </r>
  <r>
    <x v="59"/>
    <n v="13.65"/>
    <n v="14.72"/>
    <n v="20.059999999999999"/>
    <n v="29.3"/>
    <n v="1.7017881740789768E-2"/>
    <n v="5.7261927106705621E-3"/>
  </r>
  <r>
    <x v="59"/>
    <n v="14"/>
    <n v="14.14"/>
    <n v="20.059999999999999"/>
    <n v="29.3"/>
    <n v="1.5703219463042047E-2"/>
    <n v="1.5114971946620624E-2"/>
  </r>
  <r>
    <x v="59"/>
    <n v="15"/>
    <n v="13.6"/>
    <n v="20.059999999999999"/>
    <n v="29.3"/>
    <n v="1.45267244301992E-2"/>
    <n v="1.4054012910604364E-2"/>
  </r>
  <r>
    <x v="59"/>
    <n v="16"/>
    <n v="13.15"/>
    <n v="20.059999999999999"/>
    <n v="29.3"/>
    <n v="1.3581301391009527E-2"/>
    <n v="1.229572633424323E-2"/>
  </r>
  <r>
    <x v="59"/>
    <n v="17"/>
    <n v="11.84"/>
    <n v="20.059999999999999"/>
    <n v="29.3"/>
    <n v="1.1010151277476931E-2"/>
    <n v="1.043109291956726E-2"/>
  </r>
  <r>
    <x v="59"/>
    <n v="18"/>
    <n v="11.2"/>
    <n v="20.059999999999999"/>
    <n v="29.3"/>
    <n v="9.8520345616575893E-3"/>
    <n v="9.3300628692544636E-3"/>
  </r>
  <r>
    <x v="59"/>
    <n v="19"/>
    <n v="10.59"/>
    <n v="20.059999999999999"/>
    <n v="29.3"/>
    <n v="8.8080911768513379E-3"/>
    <n v="8.4099689208343535E-3"/>
  </r>
  <r>
    <x v="59"/>
    <n v="20"/>
    <n v="10.1"/>
    <n v="20.059999999999999"/>
    <n v="29.3"/>
    <n v="8.0118466648173691E-3"/>
    <n v="7.0400774442365231E-3"/>
  </r>
  <r>
    <x v="59"/>
    <n v="21"/>
    <n v="8.7899999999999991"/>
    <n v="20.059999999999999"/>
    <n v="29.3"/>
    <n v="6.068308223655677E-3"/>
    <n v="5.7004866287825671E-3"/>
  </r>
  <r>
    <x v="59"/>
    <n v="22"/>
    <n v="8.24"/>
    <n v="20.059999999999999"/>
    <n v="29.3"/>
    <n v="5.332665033909458E-3"/>
    <n v="4.9226400687261869E-3"/>
  </r>
  <r>
    <x v="59"/>
    <n v="23"/>
    <n v="7.58"/>
    <n v="20.059999999999999"/>
    <n v="29.3"/>
    <n v="4.5126151035429149E-3"/>
    <n v="3.553453094280931E-3"/>
  </r>
  <r>
    <x v="59"/>
    <n v="23.85"/>
    <n v="7"/>
    <n v="20.059999999999999"/>
    <n v="29.3"/>
    <n v="3.8484510006474965E-3"/>
    <n v="5.4912585215488444E-4"/>
  </r>
  <r>
    <x v="59"/>
    <n v="24"/>
    <n v="6.65"/>
    <n v="20.059999999999999"/>
    <n v="29.3"/>
    <n v="3.4732270280843657E-3"/>
    <n v="2.8774868131841332E-3"/>
  </r>
  <r>
    <x v="59"/>
    <n v="25"/>
    <n v="5.39"/>
    <n v="20.059999999999999"/>
    <n v="29.3"/>
    <n v="2.2817465982839001E-3"/>
    <n v="1.8839581364863607E-3"/>
  </r>
  <r>
    <x v="59"/>
    <n v="26"/>
    <n v="4.3499999999999996"/>
    <n v="20.059999999999999"/>
    <n v="29.3"/>
    <n v="1.4861696746888212E-3"/>
    <n v="8.2284202083742343E-4"/>
  </r>
  <r>
    <x v="59"/>
    <n v="26.6"/>
    <n v="4"/>
    <n v="20.059999999999999"/>
    <n v="29.3"/>
    <n v="1.2566370614359172E-3"/>
    <n v="1.1309733552923253E-3"/>
  </r>
  <r>
    <x v="59"/>
    <n v="29.3"/>
    <n v="0"/>
    <n v="20.059999999999999"/>
    <n v="29.3"/>
    <n v="0"/>
    <s v=" "/>
  </r>
  <r>
    <x v="60"/>
    <n v="0.1"/>
    <n v="26.09"/>
    <n v="20.100000000000001"/>
    <n v="29.4"/>
    <n v="5.3461118358649855E-2"/>
    <n v="1.0176624700024652E-2"/>
  </r>
  <r>
    <x v="60"/>
    <n v="0.3"/>
    <n v="24.8"/>
    <n v="20.100000000000001"/>
    <n v="29.4"/>
    <n v="4.8305128641596667E-2"/>
    <n v="8.6838529683743119E-3"/>
  </r>
  <r>
    <x v="60"/>
    <n v="0.5"/>
    <n v="22.15"/>
    <n v="20.100000000000001"/>
    <n v="29.4"/>
    <n v="3.8533401042146455E-2"/>
    <n v="7.4501495333095975E-3"/>
  </r>
  <r>
    <x v="60"/>
    <n v="0.7"/>
    <n v="21.4"/>
    <n v="20.100000000000001"/>
    <n v="29.4"/>
    <n v="3.5968094290949534E-2"/>
    <n v="7.1100721285585061E-3"/>
  </r>
  <r>
    <x v="60"/>
    <n v="0.9"/>
    <n v="21.15"/>
    <n v="20.100000000000001"/>
    <n v="29.4"/>
    <n v="3.5132626994635499E-2"/>
    <n v="6.9275652303390249E-3"/>
  </r>
  <r>
    <x v="60"/>
    <n v="1.1000000000000001"/>
    <n v="20.85"/>
    <n v="20.100000000000001"/>
    <n v="29.4"/>
    <n v="3.4143025308754731E-2"/>
    <n v="6.5873896508175031E-3"/>
  </r>
  <r>
    <x v="60"/>
    <n v="1.3"/>
    <n v="20.100000000000001"/>
    <n v="20.100000000000001"/>
    <n v="29.4"/>
    <n v="3.1730871199420314E-2"/>
    <n v="2.1292173662135951E-2"/>
  </r>
  <r>
    <x v="60"/>
    <n v="2"/>
    <n v="19.25"/>
    <n v="20.100000000000001"/>
    <n v="29.4"/>
    <n v="2.9103910692396692E-2"/>
    <n v="2.8728392195522284E-2"/>
  </r>
  <r>
    <x v="60"/>
    <n v="3"/>
    <n v="19"/>
    <n v="20.100000000000001"/>
    <n v="29.4"/>
    <n v="2.835287369864788E-2"/>
    <n v="2.7820750734982844E-2"/>
  </r>
  <r>
    <x v="60"/>
    <n v="4"/>
    <n v="18.64"/>
    <n v="20.100000000000001"/>
    <n v="29.4"/>
    <n v="2.7288627771317808E-2"/>
    <n v="2.70553959327153E-2"/>
  </r>
  <r>
    <x v="60"/>
    <n v="5"/>
    <n v="18.48"/>
    <n v="20.100000000000001"/>
    <n v="29.4"/>
    <n v="2.6822164094112793E-2"/>
    <n v="2.6276296662588301E-2"/>
  </r>
  <r>
    <x v="60"/>
    <n v="6"/>
    <n v="18.100000000000001"/>
    <n v="20.100000000000001"/>
    <n v="29.4"/>
    <n v="2.5730429231063806E-2"/>
    <n v="2.4550466665329562E-2"/>
  </r>
  <r>
    <x v="60"/>
    <n v="7"/>
    <n v="17.25"/>
    <n v="20.100000000000001"/>
    <n v="29.4"/>
    <n v="2.3370504099595318E-2"/>
    <n v="2.2702915660707489E-2"/>
  </r>
  <r>
    <x v="60"/>
    <n v="8"/>
    <n v="16.75"/>
    <n v="20.100000000000001"/>
    <n v="29.4"/>
    <n v="2.203532722181966E-2"/>
    <n v="2.1695940967452351E-2"/>
  </r>
  <r>
    <x v="60"/>
    <n v="9"/>
    <n v="16.489999999999998"/>
    <n v="20.100000000000001"/>
    <n v="29.4"/>
    <n v="2.1356554713085042E-2"/>
    <n v="2.0593618937160767E-2"/>
  </r>
  <r>
    <x v="60"/>
    <n v="10"/>
    <n v="15.89"/>
    <n v="20.100000000000001"/>
    <n v="29.4"/>
    <n v="1.9830683161236488E-2"/>
    <n v="1.9533425664353822E-2"/>
  </r>
  <r>
    <x v="60"/>
    <n v="11"/>
    <n v="15.65"/>
    <n v="20.100000000000001"/>
    <n v="29.4"/>
    <n v="1.9236168167471156E-2"/>
    <n v="1.8324697890885148E-2"/>
  </r>
  <r>
    <x v="60"/>
    <n v="12"/>
    <n v="14.89"/>
    <n v="20.100000000000001"/>
    <n v="29.4"/>
    <n v="1.7413227614299139E-2"/>
    <n v="1.6906268807789351E-2"/>
  </r>
  <r>
    <x v="60"/>
    <n v="13"/>
    <n v="14.45"/>
    <n v="20.100000000000001"/>
    <n v="29.4"/>
    <n v="1.6399310001279567E-2"/>
    <n v="1.1127589901354333E-2"/>
  </r>
  <r>
    <x v="60"/>
    <n v="13.7"/>
    <n v="14"/>
    <n v="20.100000000000001"/>
    <n v="29.4"/>
    <n v="1.5393804002589986E-2"/>
    <n v="4.53641070439846E-3"/>
  </r>
  <r>
    <x v="60"/>
    <n v="14"/>
    <n v="13.75"/>
    <n v="20.100000000000001"/>
    <n v="29.4"/>
    <n v="1.4848934026733008E-2"/>
    <n v="1.458140777732575E-2"/>
  </r>
  <r>
    <x v="60"/>
    <n v="15"/>
    <n v="13.5"/>
    <n v="20.100000000000001"/>
    <n v="29.4"/>
    <n v="1.4313881527918494E-2"/>
    <n v="1.3896049704991052E-2"/>
  </r>
  <r>
    <x v="60"/>
    <n v="16"/>
    <n v="13.1"/>
    <n v="20.100000000000001"/>
    <n v="29.4"/>
    <n v="1.3478217882063609E-2"/>
    <n v="1.2816268601988971E-2"/>
  </r>
  <r>
    <x v="60"/>
    <n v="17"/>
    <n v="12.44"/>
    <n v="20.100000000000001"/>
    <n v="29.4"/>
    <n v="1.2154319321914334E-2"/>
    <n v="1.1136007406170555E-2"/>
  </r>
  <r>
    <x v="60"/>
    <n v="18"/>
    <n v="11.35"/>
    <n v="20.100000000000001"/>
    <n v="29.4"/>
    <n v="1.0117695490426777E-2"/>
    <n v="9.6392898341473073E-3"/>
  </r>
  <r>
    <x v="60"/>
    <n v="19"/>
    <n v="10.8"/>
    <n v="20.100000000000001"/>
    <n v="29.4"/>
    <n v="9.1608841778678379E-3"/>
    <n v="8.2373541124828639E-3"/>
  </r>
  <r>
    <x v="60"/>
    <n v="20"/>
    <n v="9.65"/>
    <n v="20.100000000000001"/>
    <n v="29.4"/>
    <n v="7.313824047097889E-3"/>
    <n v="6.6635143678048011E-3"/>
  </r>
  <r>
    <x v="60"/>
    <n v="21"/>
    <n v="8.75"/>
    <n v="20.100000000000001"/>
    <n v="29.4"/>
    <n v="6.0132046885117132E-3"/>
    <n v="5.7119063180783684E-3"/>
  </r>
  <r>
    <x v="60"/>
    <n v="22"/>
    <n v="8.3000000000000007"/>
    <n v="20.100000000000001"/>
    <n v="29.4"/>
    <n v="5.4106079476450228E-3"/>
    <n v="4.9437869142756642E-3"/>
  </r>
  <r>
    <x v="60"/>
    <n v="23"/>
    <n v="7.55"/>
    <n v="20.100000000000001"/>
    <n v="29.4"/>
    <n v="4.4769658809063048E-3"/>
    <n v="1.2488125322330731E-3"/>
  </r>
  <r>
    <x v="60"/>
    <n v="23.3"/>
    <n v="7"/>
    <n v="20.100000000000001"/>
    <n v="29.4"/>
    <n v="3.8484510006474965E-3"/>
    <n v="2.5047945716007115E-3"/>
  </r>
  <r>
    <x v="60"/>
    <n v="24"/>
    <n v="6.49"/>
    <n v="20.100000000000001"/>
    <n v="29.4"/>
    <n v="3.3081049182116865E-3"/>
    <n v="2.8204669065214783E-3"/>
  </r>
  <r>
    <x v="60"/>
    <n v="25"/>
    <n v="5.45"/>
    <n v="20.100000000000001"/>
    <n v="29.4"/>
    <n v="2.3328288948312706E-3"/>
    <n v="1.979399721302419E-3"/>
  </r>
  <r>
    <x v="60"/>
    <n v="26"/>
    <n v="4.55"/>
    <n v="20.100000000000001"/>
    <n v="29.4"/>
    <n v="1.6259705477735672E-3"/>
    <n v="5.7652152184189487E-4"/>
  </r>
  <r>
    <x v="60"/>
    <n v="26.4"/>
    <n v="4"/>
    <n v="20.100000000000001"/>
    <n v="29.4"/>
    <n v="1.2566370614359172E-3"/>
    <n v="1.2566370614359172E-3"/>
  </r>
  <r>
    <x v="60"/>
    <n v="29.4"/>
    <n v="0"/>
    <n v="20.100000000000001"/>
    <n v="29.4"/>
    <n v="0"/>
    <s v=" "/>
  </r>
  <r>
    <x v="61"/>
    <n v="0.1"/>
    <n v="22.95"/>
    <n v="18.89"/>
    <n v="29.4"/>
    <n v="4.136711761568445E-2"/>
    <n v="7.6333829248302239E-3"/>
  </r>
  <r>
    <x v="61"/>
    <n v="0.3"/>
    <n v="21.1"/>
    <n v="18.89"/>
    <n v="29.4"/>
    <n v="3.4966711632617796E-2"/>
    <n v="6.9438033373672645E-3"/>
  </r>
  <r>
    <x v="61"/>
    <n v="0.5"/>
    <n v="20.95"/>
    <n v="18.89"/>
    <n v="29.4"/>
    <n v="3.4471321741054849E-2"/>
    <n v="6.8092340014489078E-3"/>
  </r>
  <r>
    <x v="61"/>
    <n v="0.7"/>
    <n v="20.69"/>
    <n v="18.89"/>
    <n v="29.4"/>
    <n v="3.3621018273434243E-2"/>
    <n v="6.5763665875942226E-3"/>
  </r>
  <r>
    <x v="61"/>
    <n v="0.9"/>
    <n v="20.23"/>
    <n v="18.89"/>
    <n v="29.4"/>
    <n v="3.2142647602507957E-2"/>
    <n v="6.2437779543311218E-3"/>
  </r>
  <r>
    <x v="61"/>
    <n v="1.1000000000000001"/>
    <n v="19.64"/>
    <n v="18.89"/>
    <n v="29.4"/>
    <n v="3.0295131940803237E-2"/>
    <n v="5.8320659538928683E-3"/>
  </r>
  <r>
    <x v="61"/>
    <n v="1.3"/>
    <n v="18.89"/>
    <n v="18.89"/>
    <n v="29.4"/>
    <n v="2.802552759812546E-2"/>
    <n v="1.9617869318687822E-2"/>
  </r>
  <r>
    <x v="61"/>
    <n v="2"/>
    <n v="18.89"/>
    <n v="18.89"/>
    <n v="29.4"/>
    <n v="2.802552759812546E-2"/>
    <n v="2.7951444916362998E-2"/>
  </r>
  <r>
    <x v="61"/>
    <n v="3"/>
    <n v="18.84"/>
    <n v="18.89"/>
    <n v="29.4"/>
    <n v="2.7877362234600533E-2"/>
    <n v="2.7089780664308838E-2"/>
  </r>
  <r>
    <x v="61"/>
    <n v="4"/>
    <n v="18.3"/>
    <n v="18.89"/>
    <n v="29.4"/>
    <n v="2.6302199094017147E-2"/>
    <n v="2.5874549794047234E-2"/>
  </r>
  <r>
    <x v="61"/>
    <n v="5"/>
    <n v="18"/>
    <n v="18.89"/>
    <n v="29.4"/>
    <n v="2.5446900494077322E-2"/>
    <n v="2.5151751791263378E-2"/>
  </r>
  <r>
    <x v="61"/>
    <n v="6"/>
    <n v="17.79"/>
    <n v="18.89"/>
    <n v="29.4"/>
    <n v="2.4856603088449433E-2"/>
    <n v="2.4372385485760824E-2"/>
  </r>
  <r>
    <x v="61"/>
    <n v="7"/>
    <n v="17.440000000000001"/>
    <n v="18.89"/>
    <n v="29.4"/>
    <n v="2.3888167883072218E-2"/>
    <n v="2.3480781855717961E-2"/>
  </r>
  <r>
    <x v="61"/>
    <n v="8"/>
    <n v="17.14"/>
    <n v="18.89"/>
    <n v="29.4"/>
    <n v="2.3073395828363701E-2"/>
    <n v="2.1779173537818396E-2"/>
  </r>
  <r>
    <x v="61"/>
    <n v="9"/>
    <n v="16.149999999999999"/>
    <n v="18.89"/>
    <n v="29.4"/>
    <n v="2.0484951247273092E-2"/>
    <n v="1.9725828579432107E-2"/>
  </r>
  <r>
    <x v="61"/>
    <n v="10"/>
    <n v="15.54"/>
    <n v="18.89"/>
    <n v="29.4"/>
    <n v="1.8966705911591119E-2"/>
    <n v="1.8532412143158865E-2"/>
  </r>
  <r>
    <x v="61"/>
    <n v="11"/>
    <n v="15.18"/>
    <n v="18.89"/>
    <n v="29.4"/>
    <n v="1.8098118374726614E-2"/>
    <n v="1.7755672994512875E-2"/>
  </r>
  <r>
    <x v="61"/>
    <n v="12"/>
    <n v="14.89"/>
    <n v="18.89"/>
    <n v="29.4"/>
    <n v="1.7413227614299139E-2"/>
    <n v="1.7366512131540258E-2"/>
  </r>
  <r>
    <x v="61"/>
    <n v="13"/>
    <n v="14.85"/>
    <n v="18.89"/>
    <n v="29.4"/>
    <n v="1.7319796648781378E-2"/>
    <n v="1.1565832259053067E-2"/>
  </r>
  <r>
    <x v="61"/>
    <n v="13.7"/>
    <n v="14.15"/>
    <n v="18.89"/>
    <n v="29.4"/>
    <n v="1.5725438377084559E-2"/>
    <n v="4.664588862762168E-3"/>
  </r>
  <r>
    <x v="61"/>
    <n v="14"/>
    <n v="13.99"/>
    <n v="18.89"/>
    <n v="29.4"/>
    <n v="1.5371820707996491E-2"/>
    <n v="1.4949272569097845E-2"/>
  </r>
  <r>
    <x v="61"/>
    <n v="15"/>
    <n v="13.6"/>
    <n v="18.89"/>
    <n v="29.4"/>
    <n v="1.45267244301992E-2"/>
    <n v="1.3252906783938964E-2"/>
  </r>
  <r>
    <x v="61"/>
    <n v="16"/>
    <n v="12.35"/>
    <n v="18.89"/>
    <n v="29.4"/>
    <n v="1.1979089137678728E-2"/>
    <n v="1.1319354680424873E-2"/>
  </r>
  <r>
    <x v="61"/>
    <n v="17"/>
    <n v="11.65"/>
    <n v="18.89"/>
    <n v="29.4"/>
    <n v="1.0659620223171016E-2"/>
    <n v="1.0433327377342127E-2"/>
  </r>
  <r>
    <x v="61"/>
    <n v="18"/>
    <n v="11.4"/>
    <n v="18.89"/>
    <n v="29.4"/>
    <n v="1.0207034531513238E-2"/>
    <n v="9.2293119928538395E-3"/>
  </r>
  <r>
    <x v="61"/>
    <n v="19"/>
    <n v="10.25"/>
    <n v="18.89"/>
    <n v="29.4"/>
    <n v="8.2515894541944409E-3"/>
    <n v="7.9746384268264154E-3"/>
  </r>
  <r>
    <x v="61"/>
    <n v="20"/>
    <n v="9.9"/>
    <n v="18.89"/>
    <n v="29.4"/>
    <n v="7.6976873994583908E-3"/>
    <n v="7.2088752175139045E-3"/>
  </r>
  <r>
    <x v="61"/>
    <n v="21"/>
    <n v="9.25"/>
    <n v="18.89"/>
    <n v="29.4"/>
    <n v="6.7200630355694173E-3"/>
    <n v="6.0005401431269291E-3"/>
  </r>
  <r>
    <x v="61"/>
    <n v="22"/>
    <n v="8.1999999999999993"/>
    <n v="18.89"/>
    <n v="29.4"/>
    <n v="5.2810172506844418E-3"/>
    <n v="4.8789915657953733E-3"/>
  </r>
  <r>
    <x v="61"/>
    <n v="23"/>
    <n v="7.55"/>
    <n v="18.89"/>
    <n v="29.4"/>
    <n v="4.4769658809063048E-3"/>
    <n v="1.4569479542719211E-3"/>
  </r>
  <r>
    <x v="61"/>
    <n v="23.35"/>
    <n v="7"/>
    <n v="18.89"/>
    <n v="29.4"/>
    <n v="3.8484510006474965E-3"/>
    <n v="2.4484640481759758E-3"/>
  </r>
  <r>
    <x v="61"/>
    <n v="24"/>
    <n v="6.85"/>
    <n v="18.89"/>
    <n v="29.4"/>
    <n v="3.685284532201676E-3"/>
    <n v="3.2990885472958826E-3"/>
  </r>
  <r>
    <x v="61"/>
    <n v="25"/>
    <n v="6.09"/>
    <n v="18.89"/>
    <n v="29.4"/>
    <n v="2.9128925623900896E-3"/>
    <n v="2.3801726961208687E-3"/>
  </r>
  <r>
    <x v="61"/>
    <n v="26"/>
    <n v="4.8499999999999996"/>
    <n v="18.89"/>
    <n v="29.4"/>
    <n v="1.8474528298516475E-3"/>
    <n v="9.3122696738627163E-4"/>
  </r>
  <r>
    <x v="61"/>
    <n v="26.6"/>
    <n v="4"/>
    <n v="18.89"/>
    <n v="29.4"/>
    <n v="1.2566370614359172E-3"/>
    <n v="1.1728612573401881E-3"/>
  </r>
  <r>
    <x v="61"/>
    <n v="29.4"/>
    <n v="0"/>
    <n v="18.89"/>
    <n v="29.4"/>
    <n v="0"/>
    <s v=" "/>
  </r>
  <r>
    <x v="62"/>
    <n v="0.1"/>
    <n v="20.7"/>
    <n v="18.600000000000001"/>
    <n v="28.8"/>
    <n v="3.3653525903417254E-2"/>
    <n v="6.4134043226708815E-3"/>
  </r>
  <r>
    <x v="62"/>
    <n v="0.3"/>
    <n v="19.7"/>
    <n v="18.600000000000001"/>
    <n v="28.8"/>
    <n v="3.0480517323291569E-2"/>
    <n v="6.0192326194157889E-3"/>
  </r>
  <r>
    <x v="62"/>
    <n v="0.5"/>
    <n v="19.45"/>
    <n v="18.600000000000001"/>
    <n v="28.8"/>
    <n v="2.9711808870866316E-2"/>
    <n v="5.8815719563262998E-3"/>
  </r>
  <r>
    <x v="62"/>
    <n v="0.7"/>
    <n v="19.25"/>
    <n v="18.600000000000001"/>
    <n v="28.8"/>
    <n v="2.9103910692396692E-2"/>
    <n v="5.7010874583775699E-3"/>
  </r>
  <r>
    <x v="62"/>
    <n v="0.9"/>
    <n v="18.850000000000001"/>
    <n v="18.600000000000001"/>
    <n v="28.8"/>
    <n v="2.7906963891378984E-2"/>
    <n v="5.5371552267224379E-3"/>
  </r>
  <r>
    <x v="62"/>
    <n v="1.1000000000000001"/>
    <n v="18.7"/>
    <n v="18.600000000000001"/>
    <n v="28.8"/>
    <n v="2.746458837584537E-2"/>
    <n v="5.4636223236743482E-3"/>
  </r>
  <r>
    <x v="62"/>
    <n v="1.3"/>
    <n v="18.600000000000001"/>
    <n v="18.600000000000001"/>
    <n v="28.8"/>
    <n v="2.717163486089812E-2"/>
    <n v="1.8317802095010514E-2"/>
  </r>
  <r>
    <x v="62"/>
    <n v="2"/>
    <n v="17.899999999999999"/>
    <n v="18.600000000000001"/>
    <n v="28.8"/>
    <n v="2.5164942553417637E-2"/>
    <n v="2.447182867421939E-2"/>
  </r>
  <r>
    <x v="62"/>
    <n v="3"/>
    <n v="17.399999999999999"/>
    <n v="18.600000000000001"/>
    <n v="28.8"/>
    <n v="2.3778714795021139E-2"/>
    <n v="2.3574609447308228E-2"/>
  </r>
  <r>
    <x v="62"/>
    <n v="4"/>
    <n v="17.25"/>
    <n v="18.600000000000001"/>
    <n v="28.8"/>
    <n v="2.3370504099595318E-2"/>
    <n v="2.3034255510890785E-2"/>
  </r>
  <r>
    <x v="62"/>
    <n v="5"/>
    <n v="17"/>
    <n v="18.600000000000001"/>
    <n v="28.8"/>
    <n v="2.2698006922186254E-2"/>
    <n v="2.2170219356383171E-2"/>
  </r>
  <r>
    <x v="62"/>
    <n v="6"/>
    <n v="16.600000000000001"/>
    <n v="18.600000000000001"/>
    <n v="28.8"/>
    <n v="2.1642431790580091E-2"/>
    <n v="2.0811578708476011E-2"/>
  </r>
  <r>
    <x v="62"/>
    <n v="7"/>
    <n v="15.95"/>
    <n v="18.600000000000001"/>
    <n v="28.8"/>
    <n v="1.9980725626371931E-2"/>
    <n v="1.9291523030027402E-2"/>
  </r>
  <r>
    <x v="62"/>
    <n v="8"/>
    <n v="15.39"/>
    <n v="18.600000000000001"/>
    <n v="28.8"/>
    <n v="1.8602320433682876E-2"/>
    <n v="1.85540341545972E-2"/>
  </r>
  <r>
    <x v="62"/>
    <n v="9"/>
    <n v="15.35"/>
    <n v="18.600000000000001"/>
    <n v="28.8"/>
    <n v="1.8505747875511524E-2"/>
    <n v="1.8445566741241197E-2"/>
  </r>
  <r>
    <x v="62"/>
    <n v="10"/>
    <n v="15.3"/>
    <n v="18.600000000000001"/>
    <n v="28.8"/>
    <n v="1.838538560697087E-2"/>
    <n v="1.7563466428975438E-2"/>
  </r>
  <r>
    <x v="62"/>
    <n v="11"/>
    <n v="14.6"/>
    <n v="18.600000000000001"/>
    <n v="28.8"/>
    <n v="1.6741547250980007E-2"/>
    <n v="1.6401077147147211E-2"/>
  </r>
  <r>
    <x v="62"/>
    <n v="12"/>
    <n v="14.3"/>
    <n v="18.600000000000001"/>
    <n v="28.8"/>
    <n v="1.6060607043314419E-2"/>
    <n v="1.5187244285616457E-2"/>
  </r>
  <r>
    <x v="62"/>
    <n v="13"/>
    <n v="13.5"/>
    <n v="18.600000000000001"/>
    <n v="28.8"/>
    <n v="1.4313881527918494E-2"/>
    <n v="5.7255526111674023E-3"/>
  </r>
  <r>
    <x v="62"/>
    <n v="13.4"/>
    <n v="13.5"/>
    <n v="18.600000000000001"/>
    <n v="28.8"/>
    <n v="1.4313881527918494E-2"/>
    <n v="8.4934331836585952E-3"/>
  </r>
  <r>
    <x v="62"/>
    <n v="14"/>
    <n v="13.35"/>
    <n v="18.600000000000001"/>
    <n v="28.8"/>
    <n v="1.3997562417610172E-2"/>
    <n v="1.2891721803546564E-2"/>
  </r>
  <r>
    <x v="62"/>
    <n v="15"/>
    <n v="12.25"/>
    <n v="18.600000000000001"/>
    <n v="28.8"/>
    <n v="1.1785881189482959E-2"/>
    <n v="1.0996457860498098E-2"/>
  </r>
  <r>
    <x v="62"/>
    <n v="16"/>
    <n v="11.4"/>
    <n v="18.600000000000001"/>
    <n v="28.8"/>
    <n v="1.0207034531513238E-2"/>
    <n v="9.9856504242055825E-3"/>
  </r>
  <r>
    <x v="62"/>
    <n v="17"/>
    <n v="11.15"/>
    <n v="18.600000000000001"/>
    <n v="28.8"/>
    <n v="9.7642663168979269E-3"/>
    <n v="9.1705053053694544E-3"/>
  </r>
  <r>
    <x v="62"/>
    <n v="18"/>
    <n v="10.45"/>
    <n v="18.600000000000001"/>
    <n v="28.8"/>
    <n v="8.5767442938409835E-3"/>
    <n v="8.0984368123319384E-3"/>
  </r>
  <r>
    <x v="62"/>
    <n v="19"/>
    <n v="9.85"/>
    <n v="18.600000000000001"/>
    <n v="28.8"/>
    <n v="7.6201293308228923E-3"/>
    <n v="6.9556824845886508E-3"/>
  </r>
  <r>
    <x v="62"/>
    <n v="20"/>
    <n v="8.9499999999999993"/>
    <n v="18.600000000000001"/>
    <n v="28.8"/>
    <n v="6.2912356383544093E-3"/>
    <n v="5.9828686844504864E-3"/>
  </r>
  <r>
    <x v="62"/>
    <n v="21"/>
    <n v="8.5"/>
    <n v="18.600000000000001"/>
    <n v="28.8"/>
    <n v="5.6745017305465635E-3"/>
    <n v="5.1054807611651126E-3"/>
  </r>
  <r>
    <x v="62"/>
    <n v="22"/>
    <n v="7.6"/>
    <n v="18.600000000000001"/>
    <n v="28.8"/>
    <n v="4.5364597917836608E-3"/>
    <n v="3.7732098565940149E-3"/>
  </r>
  <r>
    <x v="62"/>
    <n v="22.9"/>
    <n v="7"/>
    <n v="18.600000000000001"/>
    <n v="28.8"/>
    <n v="3.8484510006474965E-3"/>
    <n v="3.7938658282914281E-4"/>
  </r>
  <r>
    <x v="62"/>
    <n v="23"/>
    <n v="6.9"/>
    <n v="18.600000000000001"/>
    <n v="28.8"/>
    <n v="3.7392806559352516E-3"/>
    <n v="3.2598932519515341E-3"/>
  </r>
  <r>
    <x v="62"/>
    <n v="24"/>
    <n v="5.95"/>
    <n v="18.600000000000001"/>
    <n v="28.8"/>
    <n v="2.7805058479678166E-3"/>
    <n v="2.3139793389097322E-3"/>
  </r>
  <r>
    <x v="62"/>
    <n v="25"/>
    <n v="4.8499999999999996"/>
    <n v="18.600000000000001"/>
    <n v="28.8"/>
    <n v="1.8474528298516475E-3"/>
    <n v="1.5520449456437823E-3"/>
  </r>
  <r>
    <x v="62"/>
    <n v="26"/>
    <n v="4"/>
    <n v="18.600000000000001"/>
    <n v="28.8"/>
    <n v="1.2566370614359172E-3"/>
    <n v="1.1728612573401896E-3"/>
  </r>
  <r>
    <x v="62"/>
    <n v="28.8"/>
    <n v="0"/>
    <n v="18.600000000000001"/>
    <n v="28.8"/>
    <n v="0"/>
    <s v=" "/>
  </r>
  <r>
    <x v="63"/>
    <n v="0.1"/>
    <n v="20.57"/>
    <n v="17.18"/>
    <n v="28.1"/>
    <n v="3.3232151934772899E-2"/>
    <n v="6.2034469732424958E-3"/>
  </r>
  <r>
    <x v="63"/>
    <n v="0.3"/>
    <n v="19.149999999999999"/>
    <n v="17.18"/>
    <n v="28.1"/>
    <n v="2.8802317797652067E-2"/>
    <n v="5.6266906173497444E-3"/>
  </r>
  <r>
    <x v="63"/>
    <n v="0.5"/>
    <n v="18.7"/>
    <n v="17.18"/>
    <n v="28.1"/>
    <n v="2.746458837584537E-2"/>
    <n v="5.4782503644676241E-3"/>
  </r>
  <r>
    <x v="63"/>
    <n v="0.7"/>
    <n v="18.649999999999999"/>
    <n v="17.18"/>
    <n v="28.1"/>
    <n v="2.7317915268830886E-2"/>
    <n v="5.4198167411108576E-3"/>
  </r>
  <r>
    <x v="63"/>
    <n v="0.9"/>
    <n v="18.5"/>
    <n v="17.18"/>
    <n v="28.1"/>
    <n v="2.6880252142277669E-2"/>
    <n v="5.0468028789795276E-3"/>
  </r>
  <r>
    <x v="63"/>
    <n v="1.1000000000000001"/>
    <n v="17.329999999999998"/>
    <n v="17.18"/>
    <n v="28.1"/>
    <n v="2.3587776647517582E-2"/>
    <n v="4.6768991935752478E-3"/>
  </r>
  <r>
    <x v="63"/>
    <n v="1.3"/>
    <n v="17.18"/>
    <n v="17.18"/>
    <n v="28.1"/>
    <n v="2.3181215288234903E-2"/>
    <n v="1.6198539846867525E-2"/>
  </r>
  <r>
    <x v="63"/>
    <n v="2"/>
    <n v="17.149999999999999"/>
    <n v="17.18"/>
    <n v="28.1"/>
    <n v="2.3100327131386596E-2"/>
    <n v="2.1716675478966045E-2"/>
  </r>
  <r>
    <x v="63"/>
    <n v="3"/>
    <n v="16.09"/>
    <n v="17.18"/>
    <n v="28.1"/>
    <n v="2.0333023826545494E-2"/>
    <n v="2.0031996418478519E-2"/>
  </r>
  <r>
    <x v="63"/>
    <n v="4"/>
    <n v="15.85"/>
    <n v="17.18"/>
    <n v="28.1"/>
    <n v="1.9730969010411544E-2"/>
    <n v="1.971852437651251E-2"/>
  </r>
  <r>
    <x v="63"/>
    <n v="5"/>
    <n v="15.84"/>
    <n v="17.18"/>
    <n v="28.1"/>
    <n v="1.9706079742613479E-2"/>
    <n v="1.9397516439168705E-2"/>
  </r>
  <r>
    <x v="63"/>
    <n v="6"/>
    <n v="15.59"/>
    <n v="17.18"/>
    <n v="28.1"/>
    <n v="1.9088953135723934E-2"/>
    <n v="1.8262788880655342E-2"/>
  </r>
  <r>
    <x v="63"/>
    <n v="7"/>
    <n v="14.9"/>
    <n v="17.18"/>
    <n v="28.1"/>
    <n v="1.743662462558675E-2"/>
    <n v="1.7378210637184064E-2"/>
  </r>
  <r>
    <x v="63"/>
    <n v="8"/>
    <n v="14.85"/>
    <n v="17.18"/>
    <n v="28.1"/>
    <n v="1.7319796648781378E-2"/>
    <n v="1.6746455989501238E-2"/>
  </r>
  <r>
    <x v="63"/>
    <n v="9"/>
    <n v="14.35"/>
    <n v="17.18"/>
    <n v="28.1"/>
    <n v="1.6173115330221102E-2"/>
    <n v="1.571762759234957E-2"/>
  </r>
  <r>
    <x v="63"/>
    <n v="10"/>
    <n v="13.94"/>
    <n v="17.18"/>
    <n v="28.1"/>
    <n v="1.526213985447804E-2"/>
    <n v="1.484112324199802E-2"/>
  </r>
  <r>
    <x v="63"/>
    <n v="11"/>
    <n v="13.55"/>
    <n v="17.18"/>
    <n v="28.1"/>
    <n v="1.4420106629518002E-2"/>
    <n v="1.378554811039185E-2"/>
  </r>
  <r>
    <x v="63"/>
    <n v="12"/>
    <n v="12.94"/>
    <n v="17.18"/>
    <n v="28.1"/>
    <n v="1.3150989591265696E-2"/>
    <n v="1.2909338284351569E-2"/>
  </r>
  <r>
    <x v="63"/>
    <n v="13"/>
    <n v="12.7"/>
    <n v="17.18"/>
    <n v="28.1"/>
    <n v="1.2667686977437443E-2"/>
    <n v="6.2841670548839212E-4"/>
  </r>
  <r>
    <x v="63"/>
    <n v="13.05"/>
    <n v="12.6"/>
    <n v="17.18"/>
    <n v="28.1"/>
    <n v="1.2468981242097887E-2"/>
    <n v="1.143003200786313E-2"/>
  </r>
  <r>
    <x v="63"/>
    <n v="14"/>
    <n v="12.15"/>
    <n v="17.18"/>
    <n v="28.1"/>
    <n v="1.1594244037613981E-2"/>
    <n v="1.0811496593018E-2"/>
  </r>
  <r>
    <x v="63"/>
    <n v="15"/>
    <n v="11.3"/>
    <n v="17.18"/>
    <n v="28.1"/>
    <n v="1.0028749148422018E-2"/>
    <n v="9.3852135282882325E-3"/>
  </r>
  <r>
    <x v="63"/>
    <n v="16"/>
    <n v="10.55"/>
    <n v="17.18"/>
    <n v="28.1"/>
    <n v="8.741677908154449E-3"/>
    <n v="8.3371978540047638E-3"/>
  </r>
  <r>
    <x v="63"/>
    <n v="17"/>
    <n v="10.050000000000001"/>
    <n v="17.18"/>
    <n v="28.1"/>
    <n v="7.9327177998550786E-3"/>
    <n v="7.4732598742675701E-3"/>
  </r>
  <r>
    <x v="63"/>
    <n v="18"/>
    <n v="9.4499999999999993"/>
    <n v="17.18"/>
    <n v="28.1"/>
    <n v="7.0138019486800617E-3"/>
    <n v="6.4451736783803096E-3"/>
  </r>
  <r>
    <x v="63"/>
    <n v="19"/>
    <n v="8.65"/>
    <n v="17.18"/>
    <n v="28.1"/>
    <n v="5.8765454080805576E-3"/>
    <n v="5.7091574245064763E-3"/>
  </r>
  <r>
    <x v="63"/>
    <n v="20"/>
    <n v="8.4"/>
    <n v="17.18"/>
    <n v="28.1"/>
    <n v="5.541769440932395E-3"/>
    <n v="4.8635781268386979E-3"/>
  </r>
  <r>
    <x v="63"/>
    <n v="21"/>
    <n v="7.3"/>
    <n v="17.18"/>
    <n v="28.1"/>
    <n v="4.1853868127450016E-3"/>
    <n v="2.8118432346873712E-3"/>
  </r>
  <r>
    <x v="63"/>
    <n v="21.7"/>
    <n v="7"/>
    <n v="17.18"/>
    <n v="28.1"/>
    <n v="3.8484510006474965E-3"/>
    <n v="1.146318071909706E-3"/>
  </r>
  <r>
    <x v="63"/>
    <n v="22"/>
    <n v="6.95"/>
    <n v="17.18"/>
    <n v="28.1"/>
    <n v="3.7936694787505244E-3"/>
    <n v="3.2591903205952929E-3"/>
  </r>
  <r>
    <x v="63"/>
    <n v="23"/>
    <n v="5.89"/>
    <n v="17.18"/>
    <n v="28.1"/>
    <n v="2.7247111624400613E-3"/>
    <n v="2.164655513093792E-3"/>
  </r>
  <r>
    <x v="63"/>
    <n v="24"/>
    <n v="4.5199999999999996"/>
    <n v="17.18"/>
    <n v="28.1"/>
    <n v="1.6045998637475222E-3"/>
    <n v="1.2875566163325458E-3"/>
  </r>
  <r>
    <x v="63"/>
    <n v="24.9"/>
    <n v="4"/>
    <n v="17.18"/>
    <n v="28.1"/>
    <n v="1.2566370614359172E-3"/>
    <n v="1.3404128655316462E-3"/>
  </r>
  <r>
    <x v="63"/>
    <n v="28.1"/>
    <n v="0"/>
    <n v="17.18"/>
    <n v="28.1"/>
    <n v="0"/>
    <s v=" "/>
  </r>
  <r>
    <x v="64"/>
    <n v="0.1"/>
    <n v="15.71"/>
    <n v="13.44"/>
    <n v="24.7"/>
    <n v="1.9383948685896019E-2"/>
    <n v="3.5783258687175582E-3"/>
  </r>
  <r>
    <x v="64"/>
    <n v="0.3"/>
    <n v="14.45"/>
    <n v="13.44"/>
    <n v="24.7"/>
    <n v="1.6399310001279567E-2"/>
    <n v="3.1552161701320853E-3"/>
  </r>
  <r>
    <x v="64"/>
    <n v="0.5"/>
    <n v="13.89"/>
    <n v="13.44"/>
    <n v="24.7"/>
    <n v="1.5152851700041286E-2"/>
    <n v="3.0175075977546297E-3"/>
  </r>
  <r>
    <x v="64"/>
    <n v="0.7"/>
    <n v="13.83"/>
    <n v="13.44"/>
    <n v="24.7"/>
    <n v="1.502222427750502E-2"/>
    <n v="2.984956770872624E-3"/>
  </r>
  <r>
    <x v="64"/>
    <n v="0.9"/>
    <n v="13.74"/>
    <n v="13.44"/>
    <n v="24.7"/>
    <n v="1.4827343431221211E-2"/>
    <n v="2.9014273200008152E-3"/>
  </r>
  <r>
    <x v="64"/>
    <n v="1.1000000000000001"/>
    <n v="13.44"/>
    <n v="13.44"/>
    <n v="24.7"/>
    <n v="1.4186929768786931E-2"/>
    <n v="2.7850980710292005E-3"/>
  </r>
  <r>
    <x v="64"/>
    <n v="1.3"/>
    <n v="13.19"/>
    <n v="13.44"/>
    <n v="24.7"/>
    <n v="1.3664050941505079E-2"/>
    <n v="9.2510879423321948E-3"/>
  </r>
  <r>
    <x v="64"/>
    <n v="2"/>
    <n v="12.75"/>
    <n v="13.44"/>
    <n v="24.7"/>
    <n v="1.2767628893729769E-2"/>
    <n v="1.2470748387965531E-2"/>
  </r>
  <r>
    <x v="64"/>
    <n v="3"/>
    <n v="12.45"/>
    <n v="13.44"/>
    <n v="24.7"/>
    <n v="1.2173867882201296E-2"/>
    <n v="1.2125075021300231E-2"/>
  </r>
  <r>
    <x v="64"/>
    <n v="4"/>
    <n v="12.4"/>
    <n v="13.44"/>
    <n v="24.7"/>
    <n v="1.2076282160399167E-2"/>
    <n v="1.1835263099006574E-2"/>
  </r>
  <r>
    <x v="64"/>
    <n v="5"/>
    <n v="12.15"/>
    <n v="13.44"/>
    <n v="24.7"/>
    <n v="1.1594244037613981E-2"/>
    <n v="1.1358133714742624E-2"/>
  </r>
  <r>
    <x v="64"/>
    <n v="6"/>
    <n v="11.9"/>
    <n v="13.44"/>
    <n v="24.7"/>
    <n v="1.1122023391871266E-2"/>
    <n v="1.0845170539273665E-2"/>
  </r>
  <r>
    <x v="64"/>
    <n v="7"/>
    <n v="11.6"/>
    <n v="13.44"/>
    <n v="24.7"/>
    <n v="1.0568317686676064E-2"/>
    <n v="1.0387676109094652E-2"/>
  </r>
  <r>
    <x v="64"/>
    <n v="8"/>
    <n v="11.4"/>
    <n v="13.44"/>
    <n v="24.7"/>
    <n v="1.0207034531513238E-2"/>
    <n v="9.5158841477234832E-3"/>
  </r>
  <r>
    <x v="64"/>
    <n v="9"/>
    <n v="10.6"/>
    <n v="13.44"/>
    <n v="24.7"/>
    <n v="8.8247337639337283E-3"/>
    <n v="8.5785114397086294E-3"/>
  </r>
  <r>
    <x v="64"/>
    <n v="10"/>
    <n v="10.3"/>
    <n v="13.44"/>
    <n v="24.7"/>
    <n v="8.3322891154835304E-3"/>
    <n v="8.2517858037352912E-3"/>
  </r>
  <r>
    <x v="64"/>
    <n v="11"/>
    <n v="10.199999999999999"/>
    <n v="13.44"/>
    <n v="24.7"/>
    <n v="8.171282491987052E-3"/>
    <n v="2.8599488721954653E-3"/>
  </r>
  <r>
    <x v="64"/>
    <n v="11.35"/>
    <n v="10.199999999999999"/>
    <n v="13.44"/>
    <n v="24.7"/>
    <n v="8.171282491987052E-3"/>
    <n v="5.1776722041501182E-3"/>
  </r>
  <r>
    <x v="64"/>
    <n v="12"/>
    <n v="9.94"/>
    <n v="13.44"/>
    <n v="24.7"/>
    <n v="7.7600165977056105E-3"/>
    <n v="7.1319493943999401E-3"/>
  </r>
  <r>
    <x v="64"/>
    <n v="13"/>
    <n v="9.1"/>
    <n v="13.44"/>
    <n v="24.7"/>
    <n v="6.5038821910942688E-3"/>
    <n v="6.1563435037908978E-3"/>
  </r>
  <r>
    <x v="64"/>
    <n v="14"/>
    <n v="8.6"/>
    <n v="13.44"/>
    <n v="24.7"/>
    <n v="5.8088048164875268E-3"/>
    <n v="5.5128078836571143E-3"/>
  </r>
  <r>
    <x v="64"/>
    <n v="15"/>
    <n v="8.15"/>
    <n v="13.44"/>
    <n v="24.7"/>
    <n v="5.2168109508267009E-3"/>
    <n v="4.967054334866312E-3"/>
  </r>
  <r>
    <x v="64"/>
    <n v="16"/>
    <n v="7.75"/>
    <n v="13.44"/>
    <n v="24.7"/>
    <n v="4.717297718905924E-3"/>
    <n v="4.4801074735598941E-3"/>
  </r>
  <r>
    <x v="64"/>
    <n v="17"/>
    <n v="7.35"/>
    <n v="13.44"/>
    <n v="24.7"/>
    <n v="4.2429172282138642E-3"/>
    <n v="1.01142102860767E-3"/>
  </r>
  <r>
    <x v="64"/>
    <n v="17.25"/>
    <n v="7"/>
    <n v="13.44"/>
    <n v="24.7"/>
    <n v="3.8484510006474965E-3"/>
    <n v="2.7456292607744483E-3"/>
  </r>
  <r>
    <x v="64"/>
    <n v="18"/>
    <n v="6.65"/>
    <n v="13.44"/>
    <n v="24.7"/>
    <n v="3.4732270280843657E-3"/>
    <n v="3.0805279463856413E-3"/>
  </r>
  <r>
    <x v="64"/>
    <n v="19"/>
    <n v="5.85"/>
    <n v="13.44"/>
    <n v="24.7"/>
    <n v="2.6878288646869169E-3"/>
    <n v="2.2113867038159401E-3"/>
  </r>
  <r>
    <x v="64"/>
    <n v="20"/>
    <n v="4.7"/>
    <n v="13.44"/>
    <n v="24.7"/>
    <n v="1.7349445429449635E-3"/>
    <n v="1.4957908021904403E-3"/>
  </r>
  <r>
    <x v="64"/>
    <n v="21"/>
    <n v="4"/>
    <n v="13.44"/>
    <n v="24.7"/>
    <n v="1.2566370614359172E-3"/>
    <n v="1.5498523757709643E-3"/>
  </r>
  <r>
    <x v="64"/>
    <n v="24.7"/>
    <n v="0"/>
    <n v="13.44"/>
    <n v="24.7"/>
    <n v="0"/>
    <s v=" "/>
  </r>
  <r>
    <x v="65"/>
    <n v="0.1"/>
    <n v="15.24"/>
    <n v="11.75"/>
    <n v="23"/>
    <n v="1.8241469247509919E-2"/>
    <n v="3.2875204177472027E-3"/>
  </r>
  <r>
    <x v="65"/>
    <n v="0.3"/>
    <n v="13.65"/>
    <n v="11.75"/>
    <n v="23"/>
    <n v="1.4633734929962108E-2"/>
    <n v="2.9267469859924219E-3"/>
  </r>
  <r>
    <x v="65"/>
    <n v="0.5"/>
    <n v="13.65"/>
    <n v="11.75"/>
    <n v="23"/>
    <n v="1.4633734929962108E-2"/>
    <n v="2.8947616457880598E-3"/>
  </r>
  <r>
    <x v="65"/>
    <n v="0.7"/>
    <n v="13.5"/>
    <n v="11.75"/>
    <n v="23"/>
    <n v="1.4313881527918494E-2"/>
    <n v="2.8416490949883088E-3"/>
  </r>
  <r>
    <x v="65"/>
    <n v="0.9"/>
    <n v="13.4"/>
    <n v="11.75"/>
    <n v="23"/>
    <n v="1.4102609421964582E-2"/>
    <n v="2.5412342974887843E-3"/>
  </r>
  <r>
    <x v="65"/>
    <n v="1.1000000000000001"/>
    <n v="12"/>
    <n v="11.75"/>
    <n v="23"/>
    <n v="1.1309733552923255E-2"/>
    <n v="2.2153136946329271E-3"/>
  </r>
  <r>
    <x v="65"/>
    <n v="1.3"/>
    <n v="11.75"/>
    <n v="11.75"/>
    <n v="23"/>
    <n v="1.0843403393406021E-2"/>
    <n v="7.3301473698268579E-3"/>
  </r>
  <r>
    <x v="65"/>
    <n v="2"/>
    <n v="11.34"/>
    <n v="11.75"/>
    <n v="23"/>
    <n v="1.009987480609929E-2"/>
    <n v="9.8883827886596248E-3"/>
  </r>
  <r>
    <x v="65"/>
    <n v="3"/>
    <n v="11.1"/>
    <n v="11.75"/>
    <n v="23"/>
    <n v="9.6768907712199599E-3"/>
    <n v="9.418887474543898E-3"/>
  </r>
  <r>
    <x v="65"/>
    <n v="4"/>
    <n v="10.8"/>
    <n v="11.75"/>
    <n v="23"/>
    <n v="9.1608841778678379E-3"/>
    <n v="8.9099494646623523E-3"/>
  </r>
  <r>
    <x v="65"/>
    <n v="5"/>
    <n v="10.5"/>
    <n v="11.75"/>
    <n v="23"/>
    <n v="8.6590147514568668E-3"/>
    <n v="8.6590147514568668E-3"/>
  </r>
  <r>
    <x v="65"/>
    <n v="6"/>
    <n v="10.5"/>
    <n v="11.75"/>
    <n v="23"/>
    <n v="8.6590147514568668E-3"/>
    <n v="8.3751914901591153E-3"/>
  </r>
  <r>
    <x v="65"/>
    <n v="7"/>
    <n v="10.15"/>
    <n v="11.75"/>
    <n v="23"/>
    <n v="8.0913682288613637E-3"/>
    <n v="7.9335031980184746E-3"/>
  </r>
  <r>
    <x v="65"/>
    <n v="8"/>
    <n v="9.9499999999999993"/>
    <n v="11.75"/>
    <n v="23"/>
    <n v="7.7756381671755864E-3"/>
    <n v="7.3947200579278245E-3"/>
  </r>
  <r>
    <x v="65"/>
    <n v="9"/>
    <n v="9.4499999999999993"/>
    <n v="11.75"/>
    <n v="23"/>
    <n v="7.0138019486800617E-3"/>
    <n v="6.7946758610921741E-3"/>
  </r>
  <r>
    <x v="65"/>
    <n v="10"/>
    <n v="9.15"/>
    <n v="11.75"/>
    <n v="23"/>
    <n v="6.5755497735042866E-3"/>
    <n v="3.1471886155039997E-3"/>
  </r>
  <r>
    <x v="65"/>
    <n v="10.5"/>
    <n v="8.75"/>
    <n v="11.75"/>
    <n v="23"/>
    <n v="6.0132046885117132E-3"/>
    <n v="2.9724375241480675E-3"/>
  </r>
  <r>
    <x v="65"/>
    <n v="11"/>
    <n v="8.65"/>
    <n v="11.75"/>
    <n v="23"/>
    <n v="5.8765454080805576E-3"/>
    <n v="5.6110808288522204E-3"/>
  </r>
  <r>
    <x v="65"/>
    <n v="12"/>
    <n v="8.25"/>
    <n v="11.75"/>
    <n v="23"/>
    <n v="5.3456162496238824E-3"/>
    <n v="4.9410380207037721E-3"/>
  </r>
  <r>
    <x v="65"/>
    <n v="13"/>
    <n v="7.6"/>
    <n v="11.75"/>
    <n v="23"/>
    <n v="4.5364597917836608E-3"/>
    <n v="4.4186500672740436E-3"/>
  </r>
  <r>
    <x v="65"/>
    <n v="14"/>
    <n v="7.4"/>
    <n v="11.75"/>
    <n v="23"/>
    <n v="4.3008403427644273E-3"/>
    <n v="3.0152377970624126E-3"/>
  </r>
  <r>
    <x v="65"/>
    <n v="14.74"/>
    <n v="7"/>
    <n v="11.75"/>
    <n v="23"/>
    <n v="3.8484510006474965E-3"/>
    <n v="9.6549977974152491E-4"/>
  </r>
  <r>
    <x v="65"/>
    <n v="15"/>
    <n v="6.75"/>
    <n v="11.75"/>
    <n v="23"/>
    <n v="3.5784703819796235E-3"/>
    <n v="3.2745212927448113E-3"/>
  </r>
  <r>
    <x v="65"/>
    <n v="16"/>
    <n v="6.15"/>
    <n v="11.75"/>
    <n v="23"/>
    <n v="2.9705722035099991E-3"/>
    <n v="2.716790421962198E-3"/>
  </r>
  <r>
    <x v="65"/>
    <n v="17"/>
    <n v="5.6"/>
    <n v="11.75"/>
    <n v="23"/>
    <n v="2.4630086404143973E-3"/>
    <n v="2.1743748153658354E-3"/>
  </r>
  <r>
    <x v="65"/>
    <n v="18"/>
    <n v="4.9000000000000004"/>
    <n v="11.75"/>
    <n v="23"/>
    <n v="1.8857409903172736E-3"/>
    <n v="1.703135917327367E-3"/>
  </r>
  <r>
    <x v="65"/>
    <n v="19"/>
    <n v="4.4000000000000004"/>
    <n v="11.75"/>
    <n v="23"/>
    <n v="1.5205308443374602E-3"/>
    <n v="2.7771679057733673E-4"/>
  </r>
  <r>
    <x v="65"/>
    <n v="19.2"/>
    <n v="4"/>
    <n v="11.75"/>
    <n v="23"/>
    <n v="1.2566370614359172E-3"/>
    <n v="1.5917402778188288E-3"/>
  </r>
  <r>
    <x v="65"/>
    <n v="23"/>
    <n v="0"/>
    <n v="12.25"/>
    <n v="22.8"/>
    <n v="0"/>
    <s v=" "/>
  </r>
  <r>
    <x v="66"/>
    <n v="0.1"/>
    <n v="14.23"/>
    <n v="12.25"/>
    <n v="22.8"/>
    <n v="1.5903755176102315E-2"/>
    <n v="3.0154090138620323E-3"/>
  </r>
  <r>
    <x v="66"/>
    <n v="0.3"/>
    <n v="13.47"/>
    <n v="12.25"/>
    <n v="22.8"/>
    <n v="1.4250334962518011E-2"/>
    <n v="2.7605370996634363E-3"/>
  </r>
  <r>
    <x v="66"/>
    <n v="0.5"/>
    <n v="13.04"/>
    <n v="12.25"/>
    <n v="22.8"/>
    <n v="1.3355036034116353E-2"/>
    <n v="2.6202901204218794E-3"/>
  </r>
  <r>
    <x v="66"/>
    <n v="0.7"/>
    <n v="12.79"/>
    <n v="12.25"/>
    <n v="22.8"/>
    <n v="1.2847865170102449E-2"/>
    <n v="2.4924147330501623E-3"/>
  </r>
  <r>
    <x v="66"/>
    <n v="0.9"/>
    <n v="12.4"/>
    <n v="12.25"/>
    <n v="22.8"/>
    <n v="1.2076282160399167E-2"/>
    <n v="2.3862163349882134E-3"/>
  </r>
  <r>
    <x v="66"/>
    <n v="1.1000000000000001"/>
    <n v="12.25"/>
    <n v="12.25"/>
    <n v="22.8"/>
    <n v="1.1785881189482959E-2"/>
    <n v="2.3571762378965912E-3"/>
  </r>
  <r>
    <x v="66"/>
    <n v="1.3"/>
    <n v="12.25"/>
    <n v="12.25"/>
    <n v="22.8"/>
    <n v="1.1785881189482959E-2"/>
    <n v="7.6975205023486681E-3"/>
  </r>
  <r>
    <x v="66"/>
    <n v="2"/>
    <n v="11.4"/>
    <n v="12.25"/>
    <n v="22.8"/>
    <n v="1.0207034531513238E-2"/>
    <n v="1.0073615018506097E-2"/>
  </r>
  <r>
    <x v="66"/>
    <n v="3"/>
    <n v="11.25"/>
    <n v="12.25"/>
    <n v="22.8"/>
    <n v="9.9401955054989541E-3"/>
    <n v="9.678657917087604E-3"/>
  </r>
  <r>
    <x v="66"/>
    <n v="4"/>
    <n v="10.95"/>
    <n v="12.25"/>
    <n v="22.8"/>
    <n v="9.4171203286762539E-3"/>
    <n v="9.2890022532720468E-3"/>
  </r>
  <r>
    <x v="66"/>
    <n v="5"/>
    <n v="10.8"/>
    <n v="12.25"/>
    <n v="22.8"/>
    <n v="9.1608841778678379E-3"/>
    <n v="8.9928089709007831E-3"/>
  </r>
  <r>
    <x v="66"/>
    <n v="6"/>
    <n v="10.6"/>
    <n v="12.25"/>
    <n v="22.8"/>
    <n v="8.8247337639337283E-3"/>
    <n v="8.5301152048800778E-3"/>
  </r>
  <r>
    <x v="66"/>
    <n v="7"/>
    <n v="10.24"/>
    <n v="12.25"/>
    <n v="22.8"/>
    <n v="8.2354966458264272E-3"/>
    <n v="7.5142026805254791E-3"/>
  </r>
  <r>
    <x v="66"/>
    <n v="8"/>
    <n v="9.3000000000000007"/>
    <n v="12.25"/>
    <n v="22.8"/>
    <n v="6.7929087152245301E-3"/>
    <n v="6.6483954531593994E-3"/>
  </r>
  <r>
    <x v="66"/>
    <n v="9"/>
    <n v="9.1"/>
    <n v="12.25"/>
    <n v="22.8"/>
    <n v="6.5038821910942688E-3"/>
    <n v="6.4328036573068001E-3"/>
  </r>
  <r>
    <x v="66"/>
    <n v="10"/>
    <n v="9"/>
    <n v="12.25"/>
    <n v="22.8"/>
    <n v="6.3617251235193305E-3"/>
    <n v="2.5026319777578009E-3"/>
  </r>
  <r>
    <x v="66"/>
    <n v="10.4"/>
    <n v="8.85"/>
    <n v="12.25"/>
    <n v="22.8"/>
    <n v="6.1514347652696635E-3"/>
    <n v="3.5880718745271551E-3"/>
  </r>
  <r>
    <x v="66"/>
    <n v="11"/>
    <n v="8.6"/>
    <n v="12.25"/>
    <n v="22.8"/>
    <n v="5.8088048164875268E-3"/>
    <n v="5.3863587793501252E-3"/>
  </r>
  <r>
    <x v="66"/>
    <n v="12"/>
    <n v="7.95"/>
    <n v="12.25"/>
    <n v="22.8"/>
    <n v="4.9639127422127227E-3"/>
    <n v="4.6908887056616843E-3"/>
  </r>
  <r>
    <x v="66"/>
    <n v="13"/>
    <n v="7.5"/>
    <n v="12.25"/>
    <n v="22.8"/>
    <n v="4.4178646691106467E-3"/>
    <n v="4.1607449453684069E-3"/>
  </r>
  <r>
    <x v="66"/>
    <n v="14"/>
    <n v="7.05"/>
    <n v="12.25"/>
    <n v="22.8"/>
    <n v="3.9036252216261675E-3"/>
    <n v="1.7442171500115717E-3"/>
  </r>
  <r>
    <x v="66"/>
    <n v="14.45"/>
    <n v="7"/>
    <n v="12.25"/>
    <n v="22.8"/>
    <n v="3.8484510006474965E-3"/>
    <n v="1.9540894800887756E-3"/>
  </r>
  <r>
    <x v="66"/>
    <n v="15"/>
    <n v="6.44"/>
    <n v="12.25"/>
    <n v="22.8"/>
    <n v="3.2573289269480412E-3"/>
    <n v="2.9956499668672793E-3"/>
  </r>
  <r>
    <x v="66"/>
    <n v="16"/>
    <n v="5.9"/>
    <n v="12.25"/>
    <n v="22.8"/>
    <n v="2.7339710067865175E-3"/>
    <n v="2.5120960256267387E-3"/>
  </r>
  <r>
    <x v="66"/>
    <n v="17"/>
    <n v="5.4"/>
    <n v="12.25"/>
    <n v="22.8"/>
    <n v="2.2902210444669595E-3"/>
    <n v="2.0311378253162261E-3"/>
  </r>
  <r>
    <x v="66"/>
    <n v="18"/>
    <n v="4.75"/>
    <n v="12.25"/>
    <n v="22.8"/>
    <n v="1.7720546061654925E-3"/>
    <n v="1.562353296538374E-3"/>
  </r>
  <r>
    <x v="66"/>
    <n v="19"/>
    <n v="4.1500000000000004"/>
    <n v="12.25"/>
    <n v="22.8"/>
    <n v="1.3526519869112557E-3"/>
    <n v="2.6092890483471638E-4"/>
  </r>
  <r>
    <x v="66"/>
    <n v="19.2"/>
    <n v="4"/>
    <n v="12.25"/>
    <n v="22.8"/>
    <n v="1.2566370614359172E-3"/>
    <n v="1.5079644737231012E-3"/>
  </r>
  <r>
    <x v="66"/>
    <n v="22.8"/>
    <n v="0"/>
    <n v="12.25"/>
    <n v="22.8"/>
    <n v="0"/>
    <s v=" "/>
  </r>
  <r>
    <x v="67"/>
    <n v="0.1"/>
    <n v="17.45"/>
    <n v="15.05"/>
    <n v="26.5"/>
    <n v="2.3915570424993149E-2"/>
    <n v="4.5013886221953112E-3"/>
  </r>
  <r>
    <x v="67"/>
    <n v="0.3"/>
    <n v="16.39"/>
    <n v="15.05"/>
    <n v="26.5"/>
    <n v="2.109831579695997E-2"/>
    <n v="4.0953966765810866E-3"/>
  </r>
  <r>
    <x v="67"/>
    <n v="0.5"/>
    <n v="15.9"/>
    <n v="15.05"/>
    <n v="26.5"/>
    <n v="1.9855650968850891E-2"/>
    <n v="3.8121067006362786E-3"/>
  </r>
  <r>
    <x v="67"/>
    <n v="0.7"/>
    <n v="15.25"/>
    <n v="15.05"/>
    <n v="26.5"/>
    <n v="1.8265416037511906E-2"/>
    <n v="3.6149568390584168E-3"/>
  </r>
  <r>
    <x v="67"/>
    <n v="0.9"/>
    <n v="15.09"/>
    <n v="15.05"/>
    <n v="26.5"/>
    <n v="1.7884152353072249E-2"/>
    <n v="3.5768304706144511E-3"/>
  </r>
  <r>
    <x v="67"/>
    <n v="1.1000000000000001"/>
    <n v="15.09"/>
    <n v="15.05"/>
    <n v="26.5"/>
    <n v="1.7884152353072249E-2"/>
    <n v="3.567361710356529E-3"/>
  </r>
  <r>
    <x v="67"/>
    <n v="1.3"/>
    <n v="15.05"/>
    <n v="15.05"/>
    <n v="26.5"/>
    <n v="1.7789464750493054E-2"/>
    <n v="1.1730216094652164E-2"/>
  </r>
  <r>
    <x v="67"/>
    <n v="2"/>
    <n v="14.15"/>
    <n v="15.05"/>
    <n v="26.5"/>
    <n v="1.5725438377084559E-2"/>
    <n v="1.561469723604552E-2"/>
  </r>
  <r>
    <x v="67"/>
    <n v="3"/>
    <n v="14.05"/>
    <n v="15.05"/>
    <n v="26.5"/>
    <n v="1.5503956095006481E-2"/>
    <n v="1.5015340262602841E-2"/>
  </r>
  <r>
    <x v="67"/>
    <n v="4"/>
    <n v="13.6"/>
    <n v="15.05"/>
    <n v="26.5"/>
    <n v="1.45267244301992E-2"/>
    <n v="1.4209816271268331E-2"/>
  </r>
  <r>
    <x v="67"/>
    <n v="5"/>
    <n v="13.3"/>
    <n v="15.05"/>
    <n v="26.5"/>
    <n v="1.3892908112337463E-2"/>
    <n v="1.3330268503033616E-2"/>
  </r>
  <r>
    <x v="67"/>
    <n v="6"/>
    <n v="12.75"/>
    <n v="15.05"/>
    <n v="26.5"/>
    <n v="1.2767628893729769E-2"/>
    <n v="1.2470748387965531E-2"/>
  </r>
  <r>
    <x v="67"/>
    <n v="7"/>
    <n v="12.45"/>
    <n v="15.05"/>
    <n v="26.5"/>
    <n v="1.2173867882201296E-2"/>
    <n v="1.2173867882201296E-2"/>
  </r>
  <r>
    <x v="67"/>
    <n v="8"/>
    <n v="12.45"/>
    <n v="15.05"/>
    <n v="26.5"/>
    <n v="1.2173867882201296E-2"/>
    <n v="1.2028078348120646E-2"/>
  </r>
  <r>
    <x v="67"/>
    <n v="9"/>
    <n v="12.3"/>
    <n v="15.05"/>
    <n v="26.5"/>
    <n v="1.1882288814039996E-2"/>
    <n v="1.1502156102955631E-2"/>
  </r>
  <r>
    <x v="67"/>
    <n v="10"/>
    <n v="11.9"/>
    <n v="15.05"/>
    <n v="26.5"/>
    <n v="1.1122023391871266E-2"/>
    <n v="1.0799715620567037E-2"/>
  </r>
  <r>
    <x v="67"/>
    <n v="11"/>
    <n v="11.55"/>
    <n v="15.05"/>
    <n v="26.5"/>
    <n v="1.0477407849262809E-2"/>
    <n v="1.0387087060472103E-2"/>
  </r>
  <r>
    <x v="67"/>
    <n v="12"/>
    <n v="11.45"/>
    <n v="15.05"/>
    <n v="26.5"/>
    <n v="1.0296766271681397E-2"/>
    <n v="2.4967071303626694E-3"/>
  </r>
  <r>
    <x v="67"/>
    <n v="12.25"/>
    <n v="11.1"/>
    <n v="15.05"/>
    <n v="26.5"/>
    <n v="9.6768907712199599E-3"/>
    <n v="7.096047862603338E-3"/>
  </r>
  <r>
    <x v="67"/>
    <n v="13"/>
    <n v="10.85"/>
    <n v="15.05"/>
    <n v="26.5"/>
    <n v="9.2459035290556098E-3"/>
    <n v="8.7005858762454931E-3"/>
  </r>
  <r>
    <x v="67"/>
    <n v="14"/>
    <n v="10.19"/>
    <n v="15.05"/>
    <n v="26.5"/>
    <n v="8.1552682234353763E-3"/>
    <n v="7.6967488486531302E-3"/>
  </r>
  <r>
    <x v="67"/>
    <n v="15"/>
    <n v="9.6"/>
    <n v="15.05"/>
    <n v="26.5"/>
    <n v="7.238229473870884E-3"/>
    <n v="6.5914540863130843E-3"/>
  </r>
  <r>
    <x v="67"/>
    <n v="16"/>
    <n v="8.6999999999999993"/>
    <n v="15.05"/>
    <n v="26.5"/>
    <n v="5.9446786987552847E-3"/>
    <n v="5.7037813740780201E-3"/>
  </r>
  <r>
    <x v="67"/>
    <n v="17"/>
    <n v="8.34"/>
    <n v="15.05"/>
    <n v="26.5"/>
    <n v="5.4628840494007555E-3"/>
    <n v="5.0900908841533393E-3"/>
  </r>
  <r>
    <x v="67"/>
    <n v="18"/>
    <n v="7.75"/>
    <n v="15.05"/>
    <n v="26.5"/>
    <n v="4.717297718905924E-3"/>
    <n v="4.28287435977671E-3"/>
  </r>
  <r>
    <x v="67"/>
    <n v="19"/>
    <n v="7"/>
    <n v="15.05"/>
    <n v="26.5"/>
    <n v="3.8484510006474965E-3"/>
    <n v="3.5579518549608653E-3"/>
  </r>
  <r>
    <x v="67"/>
    <n v="20"/>
    <n v="6.45"/>
    <n v="15.05"/>
    <n v="26.5"/>
    <n v="3.2674527092742345E-3"/>
    <n v="3.0239792786210255E-3"/>
  </r>
  <r>
    <x v="67"/>
    <n v="21"/>
    <n v="5.95"/>
    <n v="15.05"/>
    <n v="26.5"/>
    <n v="2.7805058479678166E-3"/>
    <n v="2.3524638489162072E-3"/>
  </r>
  <r>
    <x v="67"/>
    <n v="22"/>
    <n v="4.95"/>
    <n v="15.05"/>
    <n v="26.5"/>
    <n v="1.9244218498645977E-3"/>
    <n v="1.6549321050488481E-3"/>
  </r>
  <r>
    <x v="67"/>
    <n v="23"/>
    <n v="4.2"/>
    <n v="15.05"/>
    <n v="26.5"/>
    <n v="1.3854423602330987E-3"/>
    <n v="3.9631191325035332E-4"/>
  </r>
  <r>
    <x v="67"/>
    <n v="23.3"/>
    <n v="4"/>
    <n v="15.05"/>
    <n v="26.5"/>
    <n v="1.2566370614359172E-3"/>
    <n v="1.3404128655316446E-3"/>
  </r>
  <r>
    <x v="67"/>
    <n v="26.5"/>
    <n v="0"/>
    <n v="15.05"/>
    <n v="26.5"/>
    <n v="0"/>
    <s v=" "/>
  </r>
  <r>
    <x v="68"/>
    <n v="0.1"/>
    <n v="15.6"/>
    <n v="12.65"/>
    <n v="24.5"/>
    <n v="1.9113449704440299E-2"/>
    <n v="3.5467395107802026E-3"/>
  </r>
  <r>
    <x v="68"/>
    <n v="0.3"/>
    <n v="14.43"/>
    <n v="12.65"/>
    <n v="24.5"/>
    <n v="1.6353945403361731E-2"/>
    <n v="3.2347235970091358E-3"/>
  </r>
  <r>
    <x v="68"/>
    <n v="0.5"/>
    <n v="14.27"/>
    <n v="12.65"/>
    <n v="24.5"/>
    <n v="1.5993290566729625E-2"/>
    <n v="3.1541417454445573E-3"/>
  </r>
  <r>
    <x v="68"/>
    <n v="0.7"/>
    <n v="14.07"/>
    <n v="12.65"/>
    <n v="24.5"/>
    <n v="1.5548126887715952E-2"/>
    <n v="2.9566667290270481E-3"/>
  </r>
  <r>
    <x v="68"/>
    <n v="0.9"/>
    <n v="13.36"/>
    <n v="12.65"/>
    <n v="24.5"/>
    <n v="1.4018540402554519E-2"/>
    <n v="2.7661880394490817E-3"/>
  </r>
  <r>
    <x v="68"/>
    <n v="1.1000000000000001"/>
    <n v="13.18"/>
    <n v="12.65"/>
    <n v="24.5"/>
    <n v="1.3643339991936289E-2"/>
    <n v="2.6211477752163099E-3"/>
  </r>
  <r>
    <x v="68"/>
    <n v="1.3"/>
    <n v="12.65"/>
    <n v="12.65"/>
    <n v="24.5"/>
    <n v="1.2568137760226817E-2"/>
    <n v="8.7629916508136473E-3"/>
  </r>
  <r>
    <x v="68"/>
    <n v="2"/>
    <n v="12.6"/>
    <n v="12.65"/>
    <n v="24.5"/>
    <n v="1.2468981242097887E-2"/>
    <n v="1.1889357397510571E-2"/>
  </r>
  <r>
    <x v="68"/>
    <n v="3"/>
    <n v="12"/>
    <n v="12.65"/>
    <n v="24.5"/>
    <n v="1.1309733552923255E-2"/>
    <n v="1.1169245456445535E-2"/>
  </r>
  <r>
    <x v="68"/>
    <n v="4"/>
    <n v="11.85"/>
    <n v="12.65"/>
    <n v="24.5"/>
    <n v="1.1028757359967816E-2"/>
    <n v="1.0982320693556943E-2"/>
  </r>
  <r>
    <x v="68"/>
    <n v="5"/>
    <n v="11.8"/>
    <n v="12.65"/>
    <n v="24.5"/>
    <n v="1.093588402714607E-2"/>
    <n v="1.0482316587784044E-2"/>
  </r>
  <r>
    <x v="68"/>
    <n v="6"/>
    <n v="11.3"/>
    <n v="12.65"/>
    <n v="24.5"/>
    <n v="1.0028749148422018E-2"/>
    <n v="9.766033462765571E-3"/>
  </r>
  <r>
    <x v="68"/>
    <n v="7"/>
    <n v="11"/>
    <n v="12.65"/>
    <n v="24.5"/>
    <n v="9.5033177771091243E-3"/>
    <n v="9.4516228699943021E-3"/>
  </r>
  <r>
    <x v="68"/>
    <n v="8"/>
    <n v="10.94"/>
    <n v="12.65"/>
    <n v="24.5"/>
    <n v="9.3999279628794816E-3"/>
    <n v="9.365621771102282E-3"/>
  </r>
  <r>
    <x v="68"/>
    <n v="9"/>
    <n v="10.9"/>
    <n v="12.65"/>
    <n v="24.5"/>
    <n v="9.3313155793250824E-3"/>
    <n v="8.8318023474043064E-3"/>
  </r>
  <r>
    <x v="68"/>
    <n v="10"/>
    <n v="10.3"/>
    <n v="12.65"/>
    <n v="24.5"/>
    <n v="8.3322891154835304E-3"/>
    <n v="8.053963641329558E-3"/>
  </r>
  <r>
    <x v="68"/>
    <n v="11"/>
    <n v="9.9499999999999993"/>
    <n v="12.65"/>
    <n v="24.5"/>
    <n v="7.7756381671755864E-3"/>
    <n v="1.9341656958292471E-3"/>
  </r>
  <r>
    <x v="68"/>
    <n v="11.25"/>
    <n v="9.9"/>
    <n v="12.65"/>
    <n v="24.5"/>
    <n v="7.6976873994583908E-3"/>
    <n v="5.6578120195743681E-3"/>
  </r>
  <r>
    <x v="68"/>
    <n v="12"/>
    <n v="9.6999999999999993"/>
    <n v="12.65"/>
    <n v="24.5"/>
    <n v="7.3898113194065902E-3"/>
    <n v="6.7706230423381268E-3"/>
  </r>
  <r>
    <x v="68"/>
    <n v="13"/>
    <n v="8.85"/>
    <n v="12.65"/>
    <n v="24.5"/>
    <n v="6.1514347652696635E-3"/>
    <n v="5.6205056068129892E-3"/>
  </r>
  <r>
    <x v="68"/>
    <n v="14"/>
    <n v="8.0500000000000007"/>
    <n v="12.65"/>
    <n v="24.5"/>
    <n v="5.0895764483563149E-3"/>
    <n v="4.9339694372331948E-3"/>
  </r>
  <r>
    <x v="68"/>
    <n v="15"/>
    <n v="7.8"/>
    <n v="12.65"/>
    <n v="24.5"/>
    <n v="4.7783624261100747E-3"/>
    <n v="4.424933252581224E-3"/>
  </r>
  <r>
    <x v="68"/>
    <n v="16"/>
    <n v="7.2"/>
    <n v="12.65"/>
    <n v="24.5"/>
    <n v="4.0715040790523724E-3"/>
    <n v="4.7519730478199609E-4"/>
  </r>
  <r>
    <x v="68"/>
    <n v="16.12"/>
    <n v="7"/>
    <n v="12.65"/>
    <n v="24.5"/>
    <n v="3.8484510006474965E-3"/>
    <n v="3.2215383326420158E-3"/>
  </r>
  <r>
    <x v="68"/>
    <n v="17"/>
    <n v="6.65"/>
    <n v="12.65"/>
    <n v="24.5"/>
    <n v="3.4732270280843657E-3"/>
    <n v="3.1503302081575899E-3"/>
  </r>
  <r>
    <x v="68"/>
    <n v="18"/>
    <n v="6"/>
    <n v="12.65"/>
    <n v="24.5"/>
    <n v="2.8274333882308137E-3"/>
    <n v="2.4755750110287567E-3"/>
  </r>
  <r>
    <x v="68"/>
    <n v="19"/>
    <n v="5.2"/>
    <n v="12.65"/>
    <n v="24.5"/>
    <n v="2.1237166338267002E-3"/>
    <n v="1.8928095737878502E-3"/>
  </r>
  <r>
    <x v="68"/>
    <n v="20"/>
    <n v="4.5999999999999996"/>
    <n v="12.65"/>
    <n v="24.5"/>
    <n v="1.6619025137490002E-3"/>
    <n v="7.2963489379622936E-4"/>
  </r>
  <r>
    <x v="68"/>
    <n v="20.5"/>
    <n v="4"/>
    <n v="12.65"/>
    <n v="24.5"/>
    <n v="1.2566370614359172E-3"/>
    <n v="1.6755160819145562E-3"/>
  </r>
  <r>
    <x v="68"/>
    <n v="24.5"/>
    <n v="0"/>
    <n v="12.65"/>
    <n v="24.5"/>
    <n v="0"/>
    <s v=" "/>
  </r>
  <r>
    <x v="69"/>
    <n v="0.1"/>
    <n v="16.329999999999998"/>
    <n v="13.9"/>
    <n v="25"/>
    <n v="2.0944126429521776E-2"/>
    <n v="3.9042244804248392E-3"/>
  </r>
  <r>
    <x v="69"/>
    <n v="0.3"/>
    <n v="15.18"/>
    <n v="13.9"/>
    <n v="25"/>
    <n v="1.8098118374726614E-2"/>
    <n v="3.5139130091428441E-3"/>
  </r>
  <r>
    <x v="69"/>
    <n v="0.5"/>
    <n v="14.73"/>
    <n v="13.9"/>
    <n v="25"/>
    <n v="1.7041011716701821E-2"/>
    <n v="3.3622408428183445E-3"/>
  </r>
  <r>
    <x v="69"/>
    <n v="0.7"/>
    <n v="14.53"/>
    <n v="13.9"/>
    <n v="25"/>
    <n v="1.6581396711481632E-2"/>
    <n v="3.309439309691299E-3"/>
  </r>
  <r>
    <x v="69"/>
    <n v="0.9"/>
    <n v="14.5"/>
    <n v="13.9"/>
    <n v="25"/>
    <n v="1.6512996385431349E-2"/>
    <n v="3.2105356897709856E-3"/>
  </r>
  <r>
    <x v="69"/>
    <n v="1.1000000000000001"/>
    <n v="14.09"/>
    <n v="13.9"/>
    <n v="25"/>
    <n v="1.5592360512278495E-2"/>
    <n v="3.0767038427280584E-3"/>
  </r>
  <r>
    <x v="69"/>
    <n v="1.3"/>
    <n v="13.9"/>
    <n v="13.9"/>
    <n v="25"/>
    <n v="1.5174677915002098E-2"/>
    <n v="1.0306162775308284E-2"/>
  </r>
  <r>
    <x v="69"/>
    <n v="2"/>
    <n v="13.48"/>
    <n v="13.9"/>
    <n v="25"/>
    <n v="1.427150144302157E-2"/>
    <n v="1.4009276631217246E-2"/>
  </r>
  <r>
    <x v="69"/>
    <n v="3"/>
    <n v="13.23"/>
    <n v="13.9"/>
    <n v="25"/>
    <n v="1.3747051819412923E-2"/>
    <n v="1.3207369398425182E-2"/>
  </r>
  <r>
    <x v="69"/>
    <n v="4"/>
    <n v="12.7"/>
    <n v="13.9"/>
    <n v="25"/>
    <n v="1.2667686977437443E-2"/>
    <n v="1.2558442019899675E-2"/>
  </r>
  <r>
    <x v="69"/>
    <n v="5"/>
    <n v="12.59"/>
    <n v="13.9"/>
    <n v="25"/>
    <n v="1.2449197062361906E-2"/>
    <n v="1.1870044456672628E-2"/>
  </r>
  <r>
    <x v="69"/>
    <n v="6"/>
    <n v="11.99"/>
    <n v="13.9"/>
    <n v="25"/>
    <n v="1.1290891850983351E-2"/>
    <n v="1.0920498077125114E-2"/>
  </r>
  <r>
    <x v="69"/>
    <n v="7"/>
    <n v="11.59"/>
    <n v="13.9"/>
    <n v="25"/>
    <n v="1.0550104303266878E-2"/>
    <n v="1.0360678047227864E-2"/>
  </r>
  <r>
    <x v="69"/>
    <n v="8"/>
    <n v="11.38"/>
    <n v="13.9"/>
    <n v="25"/>
    <n v="1.017125179118885E-2"/>
    <n v="9.950260382962893E-3"/>
  </r>
  <r>
    <x v="69"/>
    <n v="9"/>
    <n v="11.13"/>
    <n v="13.9"/>
    <n v="25"/>
    <n v="9.729268974736938E-3"/>
    <n v="9.6076579231164777E-3"/>
  </r>
  <r>
    <x v="69"/>
    <n v="10"/>
    <n v="10.99"/>
    <n v="13.9"/>
    <n v="25"/>
    <n v="9.4860468714960157E-3"/>
    <n v="9.1553903177148711E-3"/>
  </r>
  <r>
    <x v="69"/>
    <n v="11"/>
    <n v="10.6"/>
    <n v="13.9"/>
    <n v="25"/>
    <n v="8.8247337639337283E-3"/>
    <n v="4.3095288099470105E-3"/>
  </r>
  <r>
    <x v="69"/>
    <n v="11.5"/>
    <n v="10.35"/>
    <n v="13.9"/>
    <n v="25"/>
    <n v="8.4133814758543136E-3"/>
    <n v="4.086524818927348E-3"/>
  </r>
  <r>
    <x v="69"/>
    <n v="12"/>
    <n v="10.050000000000001"/>
    <n v="13.9"/>
    <n v="25"/>
    <n v="7.9327177998550786E-3"/>
    <n v="7.6232709234764842E-3"/>
  </r>
  <r>
    <x v="69"/>
    <n v="13"/>
    <n v="9.65"/>
    <n v="13.9"/>
    <n v="25"/>
    <n v="7.313824047097889E-3"/>
    <n v="6.8732156774319198E-3"/>
  </r>
  <r>
    <x v="69"/>
    <n v="14"/>
    <n v="9.0500000000000007"/>
    <n v="13.9"/>
    <n v="25"/>
    <n v="6.4326073077659515E-3"/>
    <n v="6.2573653425578961E-3"/>
  </r>
  <r>
    <x v="69"/>
    <n v="15"/>
    <n v="8.8000000000000007"/>
    <n v="13.9"/>
    <n v="25"/>
    <n v="6.0821233773498407E-3"/>
    <n v="5.162520302781852E-3"/>
  </r>
  <r>
    <x v="69"/>
    <n v="16"/>
    <n v="7.35"/>
    <n v="13.9"/>
    <n v="25"/>
    <n v="4.2429172282138642E-3"/>
    <n v="3.958724829779315E-3"/>
  </r>
  <r>
    <x v="69"/>
    <n v="17"/>
    <n v="6.84"/>
    <n v="13.9"/>
    <n v="25"/>
    <n v="3.6745324313447653E-3"/>
    <n v="3.420727087852063E-3"/>
  </r>
  <r>
    <x v="69"/>
    <n v="18"/>
    <n v="6.35"/>
    <n v="13.9"/>
    <n v="25"/>
    <n v="3.1669217443593607E-3"/>
    <n v="2.9504463755729389E-3"/>
  </r>
  <r>
    <x v="69"/>
    <n v="19"/>
    <n v="5.9"/>
    <n v="13.9"/>
    <n v="25"/>
    <n v="2.7339710067865175E-3"/>
    <n v="2.4867904968020726E-3"/>
  </r>
  <r>
    <x v="69"/>
    <n v="20"/>
    <n v="5.34"/>
    <n v="13.9"/>
    <n v="25"/>
    <n v="2.2396099868176277E-3"/>
    <n v="1.8125261735253632E-3"/>
  </r>
  <r>
    <x v="69"/>
    <n v="21"/>
    <n v="4.2"/>
    <n v="13.9"/>
    <n v="25"/>
    <n v="1.3854423602330987E-3"/>
    <n v="3.9631191325035332E-4"/>
  </r>
  <r>
    <x v="69"/>
    <n v="21.3"/>
    <n v="4"/>
    <n v="13.9"/>
    <n v="25"/>
    <n v="1.2566370614359172E-3"/>
    <n v="1.5498523757709643E-3"/>
  </r>
  <r>
    <x v="69"/>
    <n v="25"/>
    <n v="0"/>
    <n v="13.9"/>
    <n v="25"/>
    <n v="0"/>
    <s v=" "/>
  </r>
  <r>
    <x v="70"/>
    <n v="0.1"/>
    <n v="17.93"/>
    <n v="14.4"/>
    <n v="25.7"/>
    <n v="2.5249365002001228E-2"/>
    <n v="4.4534730510427598E-3"/>
  </r>
  <r>
    <x v="70"/>
    <n v="0.3"/>
    <n v="15.67"/>
    <n v="14.4"/>
    <n v="25.7"/>
    <n v="1.9285365508426369E-2"/>
    <n v="3.7502903673897569E-3"/>
  </r>
  <r>
    <x v="70"/>
    <n v="0.5"/>
    <n v="15.23"/>
    <n v="14.4"/>
    <n v="25.7"/>
    <n v="1.8217538165471198E-2"/>
    <n v="3.6196629448534924E-3"/>
  </r>
  <r>
    <x v="70"/>
    <n v="0.7"/>
    <n v="15.13"/>
    <n v="14.4"/>
    <n v="25.7"/>
    <n v="1.7979091283063735E-2"/>
    <n v="3.529888793184513E-3"/>
  </r>
  <r>
    <x v="70"/>
    <n v="0.9"/>
    <n v="14.85"/>
    <n v="14.4"/>
    <n v="25.7"/>
    <n v="1.7319796648781378E-2"/>
    <n v="3.4291465561636847E-3"/>
  </r>
  <r>
    <x v="70"/>
    <n v="1.1000000000000001"/>
    <n v="14.7"/>
    <n v="14.4"/>
    <n v="25.7"/>
    <n v="1.6971668912855457E-2"/>
    <n v="3.3257685229064935E-3"/>
  </r>
  <r>
    <x v="70"/>
    <n v="1.3"/>
    <n v="14.4"/>
    <n v="14.4"/>
    <n v="25.7"/>
    <n v="1.628601631620949E-2"/>
    <n v="1.1087937111579816E-2"/>
  </r>
  <r>
    <x v="70"/>
    <n v="2"/>
    <n v="14"/>
    <n v="14.4"/>
    <n v="25.7"/>
    <n v="1.5393804002589986E-2"/>
    <n v="1.4960264216394594E-2"/>
  </r>
  <r>
    <x v="70"/>
    <n v="3"/>
    <n v="13.6"/>
    <n v="14.4"/>
    <n v="25.7"/>
    <n v="1.45267244301992E-2"/>
    <n v="1.4209816271268331E-2"/>
  </r>
  <r>
    <x v="70"/>
    <n v="4"/>
    <n v="13.3"/>
    <n v="14.4"/>
    <n v="25.7"/>
    <n v="1.3892908112337463E-2"/>
    <n v="1.3840777309241957E-2"/>
  </r>
  <r>
    <x v="70"/>
    <n v="5"/>
    <n v="13.25"/>
    <n v="14.4"/>
    <n v="25.7"/>
    <n v="1.3788646506146453E-2"/>
    <n v="1.3079431964598556E-2"/>
  </r>
  <r>
    <x v="70"/>
    <n v="6"/>
    <n v="12.55"/>
    <n v="14.4"/>
    <n v="25.7"/>
    <n v="1.2370217423050662E-2"/>
    <n v="1.2223249791724913E-2"/>
  </r>
  <r>
    <x v="70"/>
    <n v="7"/>
    <n v="12.4"/>
    <n v="14.4"/>
    <n v="25.7"/>
    <n v="1.2076282160399167E-2"/>
    <n v="1.1683587005691259E-2"/>
  </r>
  <r>
    <x v="70"/>
    <n v="8"/>
    <n v="11.99"/>
    <n v="14.4"/>
    <n v="25.7"/>
    <n v="1.1290891850983351E-2"/>
    <n v="1.0929604768829707E-2"/>
  </r>
  <r>
    <x v="70"/>
    <n v="9"/>
    <n v="11.6"/>
    <n v="14.4"/>
    <n v="25.7"/>
    <n v="1.0568317686676064E-2"/>
    <n v="1.0522862767969435E-2"/>
  </r>
  <r>
    <x v="70"/>
    <n v="10"/>
    <n v="11.55"/>
    <n v="14.4"/>
    <n v="25.7"/>
    <n v="1.0477407849262809E-2"/>
    <n v="1.0164721205460199E-2"/>
  </r>
  <r>
    <x v="70"/>
    <n v="11"/>
    <n v="11.2"/>
    <n v="14.4"/>
    <n v="25.7"/>
    <n v="9.8520345616575893E-3"/>
    <n v="8.0445241371532202E-3"/>
  </r>
  <r>
    <x v="70"/>
    <n v="11.85"/>
    <n v="10.75"/>
    <n v="14.4"/>
    <n v="25.7"/>
    <n v="9.0762575257617613E-3"/>
    <n v="1.3351028539987648E-3"/>
  </r>
  <r>
    <x v="70"/>
    <n v="12"/>
    <n v="10.54"/>
    <n v="14.4"/>
    <n v="25.7"/>
    <n v="8.7251138608883949E-3"/>
    <n v="8.4481981764377226E-3"/>
  </r>
  <r>
    <x v="70"/>
    <n v="13"/>
    <n v="10.199999999999999"/>
    <n v="14.4"/>
    <n v="25.7"/>
    <n v="8.171282491987052E-3"/>
    <n v="7.7805469056968207E-3"/>
  </r>
  <r>
    <x v="70"/>
    <n v="14"/>
    <n v="9.6999999999999993"/>
    <n v="14.4"/>
    <n v="25.7"/>
    <n v="7.3898113194065902E-3"/>
    <n v="6.8405234788804998E-3"/>
  </r>
  <r>
    <x v="70"/>
    <n v="15"/>
    <n v="8.9499999999999993"/>
    <n v="14.4"/>
    <n v="25.7"/>
    <n v="6.2912356383544093E-3"/>
    <n v="5.8836139915511339E-3"/>
  </r>
  <r>
    <x v="70"/>
    <n v="16"/>
    <n v="8.35"/>
    <n v="14.4"/>
    <n v="25.7"/>
    <n v="5.4759923447478586E-3"/>
    <n v="5.1271773854289666E-3"/>
  </r>
  <r>
    <x v="70"/>
    <n v="17"/>
    <n v="7.8"/>
    <n v="14.4"/>
    <n v="25.7"/>
    <n v="4.7783624261100747E-3"/>
    <n v="4.3967570934693393E-3"/>
  </r>
  <r>
    <x v="70"/>
    <n v="18"/>
    <n v="7.15"/>
    <n v="14.4"/>
    <n v="25.7"/>
    <n v="4.0151517608286048E-3"/>
    <n v="5.8977020711070206E-4"/>
  </r>
  <r>
    <x v="70"/>
    <n v="18.149999999999999"/>
    <n v="7"/>
    <n v="14.4"/>
    <n v="25.7"/>
    <n v="3.8484510006474965E-3"/>
    <n v="2.9353062551771315E-3"/>
  </r>
  <r>
    <x v="70"/>
    <n v="19"/>
    <n v="6.24"/>
    <n v="14.4"/>
    <n v="25.7"/>
    <n v="3.0581519527104486E-3"/>
    <n v="2.716990698493865E-3"/>
  </r>
  <r>
    <x v="70"/>
    <n v="20"/>
    <n v="5.5"/>
    <n v="14.4"/>
    <n v="25.7"/>
    <n v="2.3758294442772811E-3"/>
    <n v="2.1501256470709395E-3"/>
  </r>
  <r>
    <x v="70"/>
    <n v="21"/>
    <n v="4.95"/>
    <n v="14.4"/>
    <n v="25.7"/>
    <n v="1.9244218498645977E-3"/>
    <n v="1.8040360193790368E-3"/>
  </r>
  <r>
    <x v="70"/>
    <n v="22"/>
    <n v="4.63"/>
    <n v="14.4"/>
    <n v="25.7"/>
    <n v="1.6836501888934758E-3"/>
    <n v="4.4104308754941001E-4"/>
  </r>
  <r>
    <x v="70"/>
    <n v="22.3"/>
    <n v="4"/>
    <n v="14.4"/>
    <n v="25.7"/>
    <n v="1.2566370614359172E-3"/>
    <n v="1.4241886696273723E-3"/>
  </r>
  <r>
    <x v="70"/>
    <n v="25.7"/>
    <n v="0"/>
    <n v="14.4"/>
    <n v="25.7"/>
    <n v="0"/>
    <s v=" "/>
  </r>
  <r>
    <x v="71"/>
    <n v="0.1"/>
    <n v="19.3"/>
    <n v="16.29"/>
    <n v="27.8"/>
    <n v="2.9255296188391556E-2"/>
    <n v="5.4000247073932401E-3"/>
  </r>
  <r>
    <x v="71"/>
    <n v="0.3"/>
    <n v="17.75"/>
    <n v="16.29"/>
    <n v="27.8"/>
    <n v="2.4744950885540854E-2"/>
    <n v="4.921187082123901E-3"/>
  </r>
  <r>
    <x v="71"/>
    <n v="0.5"/>
    <n v="17.649999999999999"/>
    <n v="16.29"/>
    <n v="27.8"/>
    <n v="2.4466919935698151E-2"/>
    <n v="4.7567247067084734E-3"/>
  </r>
  <r>
    <x v="71"/>
    <n v="0.7"/>
    <n v="17.149999999999999"/>
    <n v="16.29"/>
    <n v="27.8"/>
    <n v="2.3100327131386596E-2"/>
    <n v="4.5638395571578616E-3"/>
  </r>
  <r>
    <x v="71"/>
    <n v="0.9"/>
    <n v="16.940000000000001"/>
    <n v="16.29"/>
    <n v="27.8"/>
    <n v="2.2538068440192002E-2"/>
    <n v="4.3998358542698592E-3"/>
  </r>
  <r>
    <x v="71"/>
    <n v="1.1000000000000001"/>
    <n v="16.53"/>
    <n v="16.29"/>
    <n v="27.8"/>
    <n v="2.1460290102506583E-2"/>
    <n v="4.2301937779668248E-3"/>
  </r>
  <r>
    <x v="71"/>
    <n v="1.3"/>
    <n v="16.29"/>
    <n v="16.29"/>
    <n v="27.8"/>
    <n v="2.0841647677161679E-2"/>
    <n v="1.4200415840650628E-2"/>
  </r>
  <r>
    <x v="71"/>
    <n v="2"/>
    <n v="15.85"/>
    <n v="16.29"/>
    <n v="27.8"/>
    <n v="1.9730969010411544E-2"/>
    <n v="1.9668824380732725E-2"/>
  </r>
  <r>
    <x v="71"/>
    <n v="3"/>
    <n v="15.8"/>
    <n v="16.29"/>
    <n v="27.8"/>
    <n v="1.9606679751053901E-2"/>
    <n v="1.9056213813282714E-2"/>
  </r>
  <r>
    <x v="71"/>
    <n v="4"/>
    <n v="15.35"/>
    <n v="16.29"/>
    <n v="27.8"/>
    <n v="1.8505747875511524E-2"/>
    <n v="1.8206805699568371E-2"/>
  </r>
  <r>
    <x v="71"/>
    <n v="5"/>
    <n v="15.1"/>
    <n v="16.29"/>
    <n v="27.8"/>
    <n v="1.7907863523625219E-2"/>
    <n v="1.7555612447341464E-2"/>
  </r>
  <r>
    <x v="71"/>
    <n v="6"/>
    <n v="14.8"/>
    <n v="16.29"/>
    <n v="27.8"/>
    <n v="1.7203361371057709E-2"/>
    <n v="1.7145340081736724E-2"/>
  </r>
  <r>
    <x v="71"/>
    <n v="7"/>
    <n v="14.75"/>
    <n v="16.29"/>
    <n v="27.8"/>
    <n v="1.7087318792415734E-2"/>
    <n v="1.6406378584750147E-2"/>
  </r>
  <r>
    <x v="71"/>
    <n v="8"/>
    <n v="14.15"/>
    <n v="16.29"/>
    <n v="27.8"/>
    <n v="1.5725438377084559E-2"/>
    <n v="1.5287186201908783E-2"/>
  </r>
  <r>
    <x v="71"/>
    <n v="9"/>
    <n v="13.75"/>
    <n v="16.29"/>
    <n v="27.8"/>
    <n v="1.4848934026733008E-2"/>
    <n v="1.458140777732575E-2"/>
  </r>
  <r>
    <x v="71"/>
    <n v="10"/>
    <n v="13.5"/>
    <n v="16.29"/>
    <n v="27.8"/>
    <n v="1.4313881527918494E-2"/>
    <n v="1.4103394820127978E-2"/>
  </r>
  <r>
    <x v="71"/>
    <n v="11"/>
    <n v="13.3"/>
    <n v="16.29"/>
    <n v="27.8"/>
    <n v="1.3892908112337463E-2"/>
    <n v="1.3634217592268429E-2"/>
  </r>
  <r>
    <x v="71"/>
    <n v="12"/>
    <n v="13.05"/>
    <n v="16.29"/>
    <n v="27.8"/>
    <n v="1.3375527072199396E-2"/>
    <n v="1.1409577294445162E-2"/>
  </r>
  <r>
    <x v="71"/>
    <n v="12.9"/>
    <n v="12.35"/>
    <n v="16.29"/>
    <n v="27.8"/>
    <n v="1.1979089137678728E-2"/>
    <n v="1.1550556264774956E-3"/>
  </r>
  <r>
    <x v="71"/>
    <n v="13"/>
    <n v="11.9"/>
    <n v="16.29"/>
    <n v="27.8"/>
    <n v="1.1122023391871266E-2"/>
    <n v="1.0936669425309468E-2"/>
  </r>
  <r>
    <x v="71"/>
    <n v="14"/>
    <n v="11.7"/>
    <n v="16.29"/>
    <n v="27.8"/>
    <n v="1.0751315458747667E-2"/>
    <n v="9.9986094939016387E-3"/>
  </r>
  <r>
    <x v="71"/>
    <n v="15"/>
    <n v="10.85"/>
    <n v="16.29"/>
    <n v="27.8"/>
    <n v="9.2459035290556098E-3"/>
    <n v="8.5893106644553442E-3"/>
  </r>
  <r>
    <x v="71"/>
    <n v="16"/>
    <n v="10.050000000000001"/>
    <n v="16.29"/>
    <n v="27.8"/>
    <n v="7.9327177998550786E-3"/>
    <n v="7.7378408805620861E-3"/>
  </r>
  <r>
    <x v="71"/>
    <n v="17"/>
    <n v="9.8000000000000007"/>
    <n v="16.29"/>
    <n v="27.8"/>
    <n v="7.5429639612690945E-3"/>
    <n v="6.9170997998117519E-3"/>
  </r>
  <r>
    <x v="71"/>
    <n v="18"/>
    <n v="8.9499999999999993"/>
    <n v="16.29"/>
    <n v="27.8"/>
    <n v="6.2912356383544093E-3"/>
    <n v="5.9495874372765198E-3"/>
  </r>
  <r>
    <x v="71"/>
    <n v="19"/>
    <n v="8.4499999999999993"/>
    <n v="16.29"/>
    <n v="27.8"/>
    <n v="5.6079392361986294E-3"/>
    <n v="5.102142818970673E-3"/>
  </r>
  <r>
    <x v="71"/>
    <n v="20"/>
    <n v="7.65"/>
    <n v="16.29"/>
    <n v="27.8"/>
    <n v="4.5963464017427175E-3"/>
    <n v="2.9556790908365719E-3"/>
  </r>
  <r>
    <x v="71"/>
    <n v="20.7"/>
    <n v="7"/>
    <n v="16.29"/>
    <n v="27.8"/>
    <n v="3.8484510006474965E-3"/>
    <n v="1.146318071909706E-3"/>
  </r>
  <r>
    <x v="71"/>
    <n v="21"/>
    <n v="6.95"/>
    <n v="16.29"/>
    <n v="27.8"/>
    <n v="3.7936694787505244E-3"/>
    <n v="3.5053301780132362E-3"/>
  </r>
  <r>
    <x v="71"/>
    <n v="22"/>
    <n v="6.4"/>
    <n v="16.29"/>
    <n v="27.8"/>
    <n v="3.2169908772759484E-3"/>
    <n v="2.7749098860536097E-3"/>
  </r>
  <r>
    <x v="71"/>
    <n v="23"/>
    <n v="5.45"/>
    <n v="16.29"/>
    <n v="27.8"/>
    <n v="2.3328288948312706E-3"/>
    <n v="2.124741578429934E-3"/>
  </r>
  <r>
    <x v="71"/>
    <n v="24"/>
    <n v="4.9400000000000004"/>
    <n v="16.29"/>
    <n v="27.8"/>
    <n v="1.9166542620285974E-3"/>
    <n v="3.1732913234645035E-4"/>
  </r>
  <r>
    <x v="71"/>
    <n v="24.2"/>
    <n v="4"/>
    <n v="16.29"/>
    <n v="27.8"/>
    <n v="1.2566370614359172E-3"/>
    <n v="1.5079644737231012E-3"/>
  </r>
  <r>
    <x v="71"/>
    <n v="27.8"/>
    <n v="0"/>
    <n v="16.29"/>
    <n v="27.8"/>
    <n v="0"/>
    <s v=" "/>
  </r>
  <r>
    <x v="72"/>
    <n v="0.1"/>
    <n v="14.09"/>
    <n v="11.85"/>
    <n v="23.4"/>
    <n v="1.5592360512278495E-2"/>
    <n v="2.9885044143766891E-3"/>
  </r>
  <r>
    <x v="72"/>
    <n v="0.3"/>
    <n v="13.49"/>
    <n v="11.85"/>
    <n v="23.4"/>
    <n v="1.4292683631488399E-2"/>
    <n v="2.714054880159085E-3"/>
  </r>
  <r>
    <x v="72"/>
    <n v="0.5"/>
    <n v="12.79"/>
    <n v="11.85"/>
    <n v="23.4"/>
    <n v="1.2847865170102449E-2"/>
    <n v="2.551555214753989E-3"/>
  </r>
  <r>
    <x v="72"/>
    <n v="0.7"/>
    <n v="12.7"/>
    <n v="11.85"/>
    <n v="23.4"/>
    <n v="1.2667686977437443E-2"/>
    <n v="2.4549975791477449E-3"/>
  </r>
  <r>
    <x v="72"/>
    <n v="0.9"/>
    <n v="12.3"/>
    <n v="11.85"/>
    <n v="23.4"/>
    <n v="1.1882288814039996E-2"/>
    <n v="2.3286466496111806E-3"/>
  </r>
  <r>
    <x v="72"/>
    <n v="1.1000000000000001"/>
    <n v="12.05"/>
    <n v="11.85"/>
    <n v="23.4"/>
    <n v="1.14041776820718E-2"/>
    <n v="2.2432935042039611E-3"/>
  </r>
  <r>
    <x v="72"/>
    <n v="1.3"/>
    <n v="11.85"/>
    <n v="11.85"/>
    <n v="23.4"/>
    <n v="1.1028757359967816E-2"/>
    <n v="7.401258497638106E-3"/>
  </r>
  <r>
    <x v="72"/>
    <n v="2"/>
    <n v="11.35"/>
    <n v="11.85"/>
    <n v="23.4"/>
    <n v="1.0117695490426777E-2"/>
    <n v="9.9848650260421831E-3"/>
  </r>
  <r>
    <x v="72"/>
    <n v="3"/>
    <n v="11.2"/>
    <n v="11.85"/>
    <n v="23.4"/>
    <n v="9.8520345616575893E-3"/>
    <n v="9.7209712431406414E-3"/>
  </r>
  <r>
    <x v="72"/>
    <n v="4"/>
    <n v="11.05"/>
    <n v="11.85"/>
    <n v="23.4"/>
    <n v="9.5899079246236953E-3"/>
    <n v="9.4606117519743897E-3"/>
  </r>
  <r>
    <x v="72"/>
    <n v="5"/>
    <n v="10.9"/>
    <n v="11.85"/>
    <n v="23.4"/>
    <n v="9.3313155793250824E-3"/>
    <n v="9.1197489490598971E-3"/>
  </r>
  <r>
    <x v="72"/>
    <n v="6"/>
    <n v="10.65"/>
    <n v="11.85"/>
    <n v="23.4"/>
    <n v="8.90818231879471E-3"/>
    <n v="8.5397324053908819E-3"/>
  </r>
  <r>
    <x v="72"/>
    <n v="7"/>
    <n v="10.199999999999999"/>
    <n v="11.85"/>
    <n v="23.4"/>
    <n v="8.171282491987052E-3"/>
    <n v="7.8957059114049717E-3"/>
  </r>
  <r>
    <x v="72"/>
    <n v="8"/>
    <n v="9.85"/>
    <n v="11.85"/>
    <n v="23.4"/>
    <n v="7.6201293308228923E-3"/>
    <n v="7.3169656397514774E-3"/>
  </r>
  <r>
    <x v="72"/>
    <n v="9"/>
    <n v="9.4499999999999993"/>
    <n v="11.85"/>
    <n v="23.4"/>
    <n v="7.0138019486800617E-3"/>
    <n v="6.8669324921247395E-3"/>
  </r>
  <r>
    <x v="72"/>
    <n v="10"/>
    <n v="9.25"/>
    <n v="11.85"/>
    <n v="23.4"/>
    <n v="6.7200630355694173E-3"/>
    <n v="4.6534644831757914E-3"/>
  </r>
  <r>
    <x v="72"/>
    <n v="10.7"/>
    <n v="9.15"/>
    <n v="11.85"/>
    <n v="23.4"/>
    <n v="6.5755497735042866E-3"/>
    <n v="1.8780342708389402E-3"/>
  </r>
  <r>
    <x v="72"/>
    <n v="11"/>
    <n v="8.6999999999999993"/>
    <n v="11.85"/>
    <n v="23.4"/>
    <n v="5.9446786987552847E-3"/>
    <n v="5.8430678113657406E-3"/>
  </r>
  <r>
    <x v="72"/>
    <n v="12"/>
    <n v="8.5500000000000007"/>
    <n v="11.85"/>
    <n v="23.4"/>
    <n v="5.7414569239761966E-3"/>
    <n v="5.2293773214410599E-3"/>
  </r>
  <r>
    <x v="72"/>
    <n v="13"/>
    <n v="7.75"/>
    <n v="11.85"/>
    <n v="23.4"/>
    <n v="4.717297718905924E-3"/>
    <n v="4.4513422658254628E-3"/>
  </r>
  <r>
    <x v="72"/>
    <n v="14"/>
    <n v="7.3"/>
    <n v="11.85"/>
    <n v="23.4"/>
    <n v="4.1853868127450016E-3"/>
    <n v="8.0338378133924695E-4"/>
  </r>
  <r>
    <x v="72"/>
    <n v="14.2"/>
    <n v="7"/>
    <n v="11.85"/>
    <n v="23.4"/>
    <n v="3.8484510006474965E-3"/>
    <n v="2.9920528432789213E-3"/>
  </r>
  <r>
    <x v="72"/>
    <n v="15"/>
    <n v="6.8"/>
    <n v="11.85"/>
    <n v="23.4"/>
    <n v="3.6316811075498001E-3"/>
    <n v="3.2770738367758523E-3"/>
  </r>
  <r>
    <x v="72"/>
    <n v="16"/>
    <n v="6.1"/>
    <n v="11.85"/>
    <n v="23.4"/>
    <n v="2.9224665660019045E-3"/>
    <n v="2.6491480051395928E-3"/>
  </r>
  <r>
    <x v="72"/>
    <n v="17"/>
    <n v="5.5"/>
    <n v="11.85"/>
    <n v="23.4"/>
    <n v="2.3758294442772811E-3"/>
    <n v="2.2093250336370218E-3"/>
  </r>
  <r>
    <x v="72"/>
    <n v="18"/>
    <n v="5.0999999999999996"/>
    <n v="11.85"/>
    <n v="23.4"/>
    <n v="2.042820622996763E-3"/>
    <n v="1.8888825829708631E-3"/>
  </r>
  <r>
    <x v="72"/>
    <n v="19"/>
    <n v="4.7"/>
    <n v="11.85"/>
    <n v="23.4"/>
    <n v="1.7349445429449635E-3"/>
    <n v="8.2268494120474323E-4"/>
  </r>
  <r>
    <x v="72"/>
    <n v="19.55"/>
    <n v="4"/>
    <n v="11.85"/>
    <n v="23.4"/>
    <n v="1.2566370614359172E-3"/>
    <n v="1.6126842288427595E-3"/>
  </r>
  <r>
    <x v="72"/>
    <n v="23.4"/>
    <n v="0"/>
    <n v="11.85"/>
    <n v="23.4"/>
    <n v="0"/>
    <s v=" "/>
  </r>
  <r>
    <x v="73"/>
    <n v="0.1"/>
    <n v="19.899999999999999"/>
    <n v="17.05"/>
    <n v="28"/>
    <n v="3.1102552668702346E-2"/>
    <n v="5.8861665355821758E-3"/>
  </r>
  <r>
    <x v="73"/>
    <n v="0.3"/>
    <n v="18.8"/>
    <n v="17.05"/>
    <n v="28"/>
    <n v="2.7759112687119416E-2"/>
    <n v="5.4494262518709402E-3"/>
  </r>
  <r>
    <x v="73"/>
    <n v="0.5"/>
    <n v="18.45"/>
    <n v="17.05"/>
    <n v="28"/>
    <n v="2.6735149831589984E-2"/>
    <n v="5.3152456880434648E-3"/>
  </r>
  <r>
    <x v="73"/>
    <n v="0.7"/>
    <n v="18.34"/>
    <n v="17.05"/>
    <n v="28"/>
    <n v="2.6417307048844672E-2"/>
    <n v="5.0470125802891536E-3"/>
  </r>
  <r>
    <x v="73"/>
    <n v="0.9"/>
    <n v="17.5"/>
    <n v="17.05"/>
    <n v="28"/>
    <n v="2.4052818754046853E-2"/>
    <n v="4.7968389179040023E-3"/>
  </r>
  <r>
    <x v="73"/>
    <n v="1.1000000000000001"/>
    <n v="17.45"/>
    <n v="17.05"/>
    <n v="28"/>
    <n v="2.3915570424993149E-2"/>
    <n v="4.674729138449781E-3"/>
  </r>
  <r>
    <x v="73"/>
    <n v="1.3"/>
    <n v="17.05"/>
    <n v="17.05"/>
    <n v="28"/>
    <n v="2.2831720959504673E-2"/>
    <n v="1.5703466863463519E-2"/>
  </r>
  <r>
    <x v="73"/>
    <n v="2"/>
    <n v="16.75"/>
    <n v="17.05"/>
    <n v="28"/>
    <n v="2.203532722181966E-2"/>
    <n v="2.1515393637650551E-2"/>
  </r>
  <r>
    <x v="73"/>
    <n v="3"/>
    <n v="16.350000000000001"/>
    <n v="17.05"/>
    <n v="28"/>
    <n v="2.0995460053481442E-2"/>
    <n v="2.0676882923453349E-2"/>
  </r>
  <r>
    <x v="73"/>
    <n v="4"/>
    <n v="16.100000000000001"/>
    <n v="17.05"/>
    <n v="28"/>
    <n v="2.035830579342526E-2"/>
    <n v="1.9908178398018915E-2"/>
  </r>
  <r>
    <x v="73"/>
    <n v="5"/>
    <n v="15.74"/>
    <n v="17.05"/>
    <n v="28"/>
    <n v="1.9458051002612567E-2"/>
    <n v="1.903018571814772E-2"/>
  </r>
  <r>
    <x v="73"/>
    <n v="6"/>
    <n v="15.39"/>
    <n v="17.05"/>
    <n v="28"/>
    <n v="1.8602320433682876E-2"/>
    <n v="1.7671933842331441E-2"/>
  </r>
  <r>
    <x v="73"/>
    <n v="7"/>
    <n v="14.6"/>
    <n v="17.05"/>
    <n v="28"/>
    <n v="1.6741547250980007E-2"/>
    <n v="1.6345019353234722E-2"/>
  </r>
  <r>
    <x v="73"/>
    <n v="8"/>
    <n v="14.25"/>
    <n v="17.05"/>
    <n v="28"/>
    <n v="1.5948491455489433E-2"/>
    <n v="1.5781496170997052E-2"/>
  </r>
  <r>
    <x v="73"/>
    <n v="9"/>
    <n v="14.1"/>
    <n v="17.05"/>
    <n v="28"/>
    <n v="1.561450088650467E-2"/>
    <n v="1.5070612658351936E-2"/>
  </r>
  <r>
    <x v="73"/>
    <n v="10"/>
    <n v="13.6"/>
    <n v="17.05"/>
    <n v="28"/>
    <n v="1.45267244301992E-2"/>
    <n v="1.3951125751199299E-2"/>
  </r>
  <r>
    <x v="73"/>
    <n v="11"/>
    <n v="13.05"/>
    <n v="17.05"/>
    <n v="28"/>
    <n v="1.3375527072199396E-2"/>
    <n v="1.3324378016808136E-2"/>
  </r>
  <r>
    <x v="73"/>
    <n v="12"/>
    <n v="13"/>
    <n v="17.05"/>
    <n v="28"/>
    <n v="1.3273228961416876E-2"/>
    <n v="1.2197626176644071E-2"/>
  </r>
  <r>
    <x v="73"/>
    <n v="13"/>
    <n v="11.9"/>
    <n v="17.05"/>
    <n v="28"/>
    <n v="1.1122023391871266E-2"/>
    <n v="1.075445705140126E-2"/>
  </r>
  <r>
    <x v="73"/>
    <n v="14"/>
    <n v="11.5"/>
    <n v="17.05"/>
    <n v="28"/>
    <n v="1.0386890710931252E-2"/>
    <n v="9.8163971199934311E-3"/>
  </r>
  <r>
    <x v="73"/>
    <n v="15"/>
    <n v="10.85"/>
    <n v="17.05"/>
    <n v="28"/>
    <n v="9.2459035290556098E-3"/>
    <n v="9.0269973529534739E-3"/>
  </r>
  <r>
    <x v="73"/>
    <n v="16"/>
    <n v="10.59"/>
    <n v="17.05"/>
    <n v="28"/>
    <n v="8.8080911768513379E-3"/>
    <n v="8.1371412338241654E-3"/>
  </r>
  <r>
    <x v="73"/>
    <n v="17"/>
    <n v="9.75"/>
    <n v="17.05"/>
    <n v="28"/>
    <n v="7.466191290796992E-3"/>
    <n v="6.9139582071581617E-3"/>
  </r>
  <r>
    <x v="73"/>
    <n v="18"/>
    <n v="9"/>
    <n v="17.05"/>
    <n v="28"/>
    <n v="6.3617251235193305E-3"/>
    <n v="5.7256507859378223E-3"/>
  </r>
  <r>
    <x v="73"/>
    <n v="19"/>
    <n v="8.0500000000000007"/>
    <n v="17.05"/>
    <n v="28"/>
    <n v="5.0895764483563149E-3"/>
    <n v="4.6089127723570756E-3"/>
  </r>
  <r>
    <x v="73"/>
    <n v="20"/>
    <n v="7.25"/>
    <n v="17.05"/>
    <n v="28"/>
    <n v="4.1282490963578371E-3"/>
    <n v="5.982525072753944E-4"/>
  </r>
  <r>
    <x v="73"/>
    <n v="20.149999999999999"/>
    <n v="7"/>
    <n v="17.05"/>
    <n v="28"/>
    <n v="3.8484510006474965E-3"/>
    <n v="3.2018376014609036E-3"/>
  </r>
  <r>
    <x v="73"/>
    <n v="21"/>
    <n v="6.85"/>
    <n v="17.05"/>
    <n v="28"/>
    <n v="3.685284532201676E-3"/>
    <n v="3.3038755491017905E-3"/>
  </r>
  <r>
    <x v="73"/>
    <n v="22"/>
    <n v="6.1"/>
    <n v="17.05"/>
    <n v="28"/>
    <n v="2.9224665660019045E-3"/>
    <n v="2.5601663202174788E-3"/>
  </r>
  <r>
    <x v="73"/>
    <n v="23"/>
    <n v="5.29"/>
    <n v="17.05"/>
    <n v="28"/>
    <n v="2.1978660744330532E-3"/>
    <n v="1.8082457535348469E-3"/>
  </r>
  <r>
    <x v="73"/>
    <n v="24"/>
    <n v="4.25"/>
    <n v="17.05"/>
    <n v="28"/>
    <n v="1.4186254326366409E-3"/>
    <n v="5.3505249881450972E-4"/>
  </r>
  <r>
    <x v="73"/>
    <n v="24.4"/>
    <n v="4"/>
    <n v="17.05"/>
    <n v="28"/>
    <n v="1.2566370614359172E-3"/>
    <n v="1.5079644737231012E-3"/>
  </r>
  <r>
    <x v="73"/>
    <n v="28"/>
    <n v="0"/>
    <n v="17.05"/>
    <n v="28"/>
    <n v="0"/>
    <s v=" "/>
  </r>
  <r>
    <x v="74"/>
    <n v="0.1"/>
    <n v="18.649999999999999"/>
    <n v="15.75"/>
    <n v="27.5"/>
    <n v="2.7317915268830886E-2"/>
    <n v="4.961713627355209E-3"/>
  </r>
  <r>
    <x v="74"/>
    <n v="0.3"/>
    <n v="16.850000000000001"/>
    <n v="15.75"/>
    <n v="27.5"/>
    <n v="2.2299221004721207E-2"/>
    <n v="4.4334548226540871E-3"/>
  </r>
  <r>
    <x v="74"/>
    <n v="0.5"/>
    <n v="16.75"/>
    <n v="15.75"/>
    <n v="27.5"/>
    <n v="2.203532722181966E-2"/>
    <n v="4.3288397872895444E-3"/>
  </r>
  <r>
    <x v="74"/>
    <n v="0.7"/>
    <n v="16.45"/>
    <n v="15.75"/>
    <n v="27.5"/>
    <n v="2.1253070651075796E-2"/>
    <n v="4.1992490903289678E-3"/>
  </r>
  <r>
    <x v="74"/>
    <n v="0.9"/>
    <n v="16.25"/>
    <n v="15.75"/>
    <n v="27.5"/>
    <n v="2.0739420252213869E-2"/>
    <n v="4.0971473290872997E-3"/>
  </r>
  <r>
    <x v="74"/>
    <n v="1.1000000000000001"/>
    <n v="16.05"/>
    <n v="15.75"/>
    <n v="27.5"/>
    <n v="2.0232053038659117E-2"/>
    <n v="3.9714836229437058E-3"/>
  </r>
  <r>
    <x v="74"/>
    <n v="1.3"/>
    <n v="15.75"/>
    <n v="15.75"/>
    <n v="27.5"/>
    <n v="1.9482783190777953E-2"/>
    <n v="1.3045286779444852E-2"/>
  </r>
  <r>
    <x v="74"/>
    <n v="2"/>
    <n v="15.05"/>
    <n v="15.75"/>
    <n v="27.5"/>
    <n v="1.7789464750493054E-2"/>
    <n v="1.7671655025983436E-2"/>
  </r>
  <r>
    <x v="74"/>
    <n v="3"/>
    <n v="14.95"/>
    <n v="15.75"/>
    <n v="27.5"/>
    <n v="1.7553845301473817E-2"/>
    <n v="1.7436820975127595E-2"/>
  </r>
  <r>
    <x v="74"/>
    <n v="4"/>
    <n v="14.85"/>
    <n v="15.75"/>
    <n v="27.5"/>
    <n v="1.7319796648781378E-2"/>
    <n v="1.7203557720598554E-2"/>
  </r>
  <r>
    <x v="74"/>
    <n v="5"/>
    <n v="14.75"/>
    <n v="15.75"/>
    <n v="27.5"/>
    <n v="1.7087318792415734E-2"/>
    <n v="1.6971865262396309E-2"/>
  </r>
  <r>
    <x v="74"/>
    <n v="6"/>
    <n v="14.65"/>
    <n v="15.75"/>
    <n v="27.5"/>
    <n v="1.6856411732376883E-2"/>
    <n v="1.6447282121099884E-2"/>
  </r>
  <r>
    <x v="74"/>
    <n v="7"/>
    <n v="14.29"/>
    <n v="15.75"/>
    <n v="27.5"/>
    <n v="1.6038152509822885E-2"/>
    <n v="1.5826326698163778E-2"/>
  </r>
  <r>
    <x v="74"/>
    <n v="8"/>
    <n v="14.1"/>
    <n v="15.75"/>
    <n v="27.5"/>
    <n v="1.561450088650467E-2"/>
    <n v="1.5070612658351936E-2"/>
  </r>
  <r>
    <x v="74"/>
    <n v="9"/>
    <n v="13.6"/>
    <n v="15.75"/>
    <n v="27.5"/>
    <n v="1.45267244301992E-2"/>
    <n v="1.4473415529858601E-2"/>
  </r>
  <r>
    <x v="74"/>
    <n v="10"/>
    <n v="13.55"/>
    <n v="15.75"/>
    <n v="27.5"/>
    <n v="1.4420106629518002E-2"/>
    <n v="1.3846667795467438E-2"/>
  </r>
  <r>
    <x v="74"/>
    <n v="11"/>
    <n v="13"/>
    <n v="15.75"/>
    <n v="27.5"/>
    <n v="1.3273228961416876E-2"/>
    <n v="1.2723548421809085E-2"/>
  </r>
  <r>
    <x v="74"/>
    <n v="12"/>
    <n v="12.45"/>
    <n v="15.75"/>
    <n v="27.5"/>
    <n v="1.2173867882201296E-2"/>
    <n v="8.7640450661003021E-3"/>
  </r>
  <r>
    <x v="74"/>
    <n v="12.75"/>
    <n v="11.94"/>
    <n v="15.75"/>
    <n v="27.5"/>
    <n v="1.1196918960732844E-2"/>
    <n v="2.7435293024350637E-3"/>
  </r>
  <r>
    <x v="74"/>
    <n v="13"/>
    <n v="11.7"/>
    <n v="15.75"/>
    <n v="27.5"/>
    <n v="1.0751315458747667E-2"/>
    <n v="1.0214103114983813E-2"/>
  </r>
  <r>
    <x v="74"/>
    <n v="14"/>
    <n v="11.1"/>
    <n v="15.75"/>
    <n v="27.5"/>
    <n v="9.6768907712199599E-3"/>
    <n v="8.8443687180186636E-3"/>
  </r>
  <r>
    <x v="74"/>
    <n v="15"/>
    <n v="10.1"/>
    <n v="15.75"/>
    <n v="27.5"/>
    <n v="8.0118466648173691E-3"/>
    <n v="7.6250380693441266E-3"/>
  </r>
  <r>
    <x v="74"/>
    <n v="16"/>
    <n v="9.6"/>
    <n v="15.75"/>
    <n v="27.5"/>
    <n v="7.238229473870884E-3"/>
    <n v="6.5573874409757208E-3"/>
  </r>
  <r>
    <x v="74"/>
    <n v="17"/>
    <n v="8.65"/>
    <n v="15.75"/>
    <n v="27.5"/>
    <n v="5.8765454080805576E-3"/>
    <n v="5.5466781794536292E-3"/>
  </r>
  <r>
    <x v="74"/>
    <n v="18"/>
    <n v="8.15"/>
    <n v="15.75"/>
    <n v="27.5"/>
    <n v="5.2168109508267009E-3"/>
    <n v="5.0903618465197118E-3"/>
  </r>
  <r>
    <x v="74"/>
    <n v="19"/>
    <n v="7.95"/>
    <n v="15.75"/>
    <n v="27.5"/>
    <n v="4.9639127422127227E-3"/>
    <n v="3.5249454971440909E-3"/>
  </r>
  <r>
    <x v="74"/>
    <n v="19.8"/>
    <n v="7"/>
    <n v="15.75"/>
    <n v="27.5"/>
    <n v="3.8484510006474965E-3"/>
    <n v="7.6421204793979938E-4"/>
  </r>
  <r>
    <x v="74"/>
    <n v="20"/>
    <n v="6.95"/>
    <n v="15.75"/>
    <n v="27.5"/>
    <n v="3.7936694787505244E-3"/>
    <n v="3.4802956115549425E-3"/>
  </r>
  <r>
    <x v="74"/>
    <n v="21"/>
    <n v="6.35"/>
    <n v="15.75"/>
    <n v="27.5"/>
    <n v="3.1669217443593607E-3"/>
    <n v="2.8773100985973687E-3"/>
  </r>
  <r>
    <x v="74"/>
    <n v="22"/>
    <n v="5.74"/>
    <n v="15.75"/>
    <n v="27.5"/>
    <n v="2.5876984528353767E-3"/>
    <n v="2.3152595379160698E-3"/>
  </r>
  <r>
    <x v="74"/>
    <n v="23"/>
    <n v="5.0999999999999996"/>
    <n v="15.75"/>
    <n v="27.5"/>
    <n v="2.042820622996763E-3"/>
    <n v="1.6497288422163401E-3"/>
  </r>
  <r>
    <x v="74"/>
    <n v="24"/>
    <n v="4"/>
    <n v="15.75"/>
    <n v="27.5"/>
    <n v="1.2566370614359172E-3"/>
    <n v="1.4660765716752366E-3"/>
  </r>
  <r>
    <x v="74"/>
    <n v="27.5"/>
    <n v="0"/>
    <n v="15.75"/>
    <n v="27.5"/>
    <n v="0"/>
    <s v=" "/>
  </r>
  <r>
    <x v="75"/>
    <n v="0.1"/>
    <n v="21.59"/>
    <n v="17.34"/>
    <n v="28.4"/>
    <n v="3.6609615364794214E-2"/>
    <n v="6.7369271049338873E-3"/>
  </r>
  <r>
    <x v="75"/>
    <n v="0.3"/>
    <n v="19.79"/>
    <n v="17.34"/>
    <n v="28.4"/>
    <n v="3.0759655684544657E-2"/>
    <n v="5.8048283455862468E-3"/>
  </r>
  <r>
    <x v="75"/>
    <n v="0.5"/>
    <n v="18.64"/>
    <n v="17.34"/>
    <n v="28.4"/>
    <n v="2.7288627771317808E-2"/>
    <n v="5.3705934820162463E-3"/>
  </r>
  <r>
    <x v="75"/>
    <n v="0.7"/>
    <n v="18.34"/>
    <n v="17.34"/>
    <n v="28.4"/>
    <n v="2.6417307048844672E-2"/>
    <n v="5.058020720947333E-3"/>
  </r>
  <r>
    <x v="75"/>
    <n v="0.9"/>
    <n v="17.54"/>
    <n v="17.34"/>
    <n v="28.4"/>
    <n v="2.4162900160628636E-2"/>
    <n v="4.805106804370087E-3"/>
  </r>
  <r>
    <x v="75"/>
    <n v="1.1000000000000001"/>
    <n v="17.440000000000001"/>
    <n v="17.34"/>
    <n v="28.4"/>
    <n v="2.3888167883072218E-2"/>
    <n v="4.7503174284914788E-3"/>
  </r>
  <r>
    <x v="75"/>
    <n v="1.3"/>
    <n v="17.34"/>
    <n v="17.34"/>
    <n v="28.4"/>
    <n v="2.3615006401842577E-2"/>
    <n v="1.635036673663021E-2"/>
  </r>
  <r>
    <x v="75"/>
    <n v="2"/>
    <n v="17.149999999999999"/>
    <n v="17.34"/>
    <n v="28.4"/>
    <n v="2.3100327131386596E-2"/>
    <n v="2.2436665683315753E-2"/>
  </r>
  <r>
    <x v="75"/>
    <n v="3"/>
    <n v="16.649999999999999"/>
    <n v="17.34"/>
    <n v="28.4"/>
    <n v="2.1773004235244909E-2"/>
    <n v="2.1320124019275855E-2"/>
  </r>
  <r>
    <x v="75"/>
    <n v="4"/>
    <n v="16.3"/>
    <n v="17.34"/>
    <n v="28.4"/>
    <n v="2.0867243803306804E-2"/>
    <n v="2.0612774798366033E-2"/>
  </r>
  <r>
    <x v="75"/>
    <n v="5"/>
    <n v="16.100000000000001"/>
    <n v="17.34"/>
    <n v="28.4"/>
    <n v="2.035830579342526E-2"/>
    <n v="2.0169515709898597E-2"/>
  </r>
  <r>
    <x v="75"/>
    <n v="6"/>
    <n v="15.95"/>
    <n v="17.34"/>
    <n v="28.4"/>
    <n v="1.9980725626371931E-2"/>
    <n v="1.9608446896921546E-2"/>
  </r>
  <r>
    <x v="75"/>
    <n v="7"/>
    <n v="15.65"/>
    <n v="17.34"/>
    <n v="28.4"/>
    <n v="1.9236168167471156E-2"/>
    <n v="1.8442036376496725E-2"/>
  </r>
  <r>
    <x v="75"/>
    <n v="8"/>
    <n v="14.99"/>
    <n v="17.34"/>
    <n v="28.4"/>
    <n v="1.7647904585522296E-2"/>
    <n v="1.7023607293400932E-2"/>
  </r>
  <r>
    <x v="75"/>
    <n v="9"/>
    <n v="14.45"/>
    <n v="17.34"/>
    <n v="28.4"/>
    <n v="1.6399310001279567E-2"/>
    <n v="1.610689055708343E-2"/>
  </r>
  <r>
    <x v="75"/>
    <n v="10"/>
    <n v="14.19"/>
    <n v="17.34"/>
    <n v="28.4"/>
    <n v="1.5814471112887293E-2"/>
    <n v="1.5374962300650082E-2"/>
  </r>
  <r>
    <x v="75"/>
    <n v="11"/>
    <n v="13.79"/>
    <n v="17.34"/>
    <n v="28.4"/>
    <n v="1.493545348841287E-2"/>
    <n v="1.4414180800375168E-2"/>
  </r>
  <r>
    <x v="75"/>
    <n v="12"/>
    <n v="13.3"/>
    <n v="17.34"/>
    <n v="28.4"/>
    <n v="1.3892908112337463E-2"/>
    <n v="1.3726780692815636E-2"/>
  </r>
  <r>
    <x v="75"/>
    <n v="13"/>
    <n v="13.14"/>
    <n v="17.34"/>
    <n v="28.4"/>
    <n v="1.3560653273293807E-2"/>
    <n v="2.6009850335655619E-3"/>
  </r>
  <r>
    <x v="75"/>
    <n v="13.2"/>
    <n v="12.59"/>
    <n v="17.34"/>
    <n v="28.4"/>
    <n v="1.2449197062361906E-2"/>
    <n v="9.8024036809161875E-3"/>
  </r>
  <r>
    <x v="75"/>
    <n v="14"/>
    <n v="12.39"/>
    <n v="17.34"/>
    <n v="28.4"/>
    <n v="1.2056812139928541E-2"/>
    <n v="1.113192333572089E-2"/>
  </r>
  <r>
    <x v="75"/>
    <n v="15"/>
    <n v="11.4"/>
    <n v="17.34"/>
    <n v="28.4"/>
    <n v="1.0207034531513238E-2"/>
    <n v="9.8897965053537408E-3"/>
  </r>
  <r>
    <x v="75"/>
    <n v="16"/>
    <n v="11.04"/>
    <n v="17.34"/>
    <n v="28.4"/>
    <n v="9.5725584791942417E-3"/>
    <n v="8.871920485590646E-3"/>
  </r>
  <r>
    <x v="75"/>
    <n v="17"/>
    <n v="10.199999999999999"/>
    <n v="17.34"/>
    <n v="28.4"/>
    <n v="8.171282491987052E-3"/>
    <n v="7.8571232266280728E-3"/>
  </r>
  <r>
    <x v="75"/>
    <n v="18"/>
    <n v="9.8000000000000007"/>
    <n v="17.34"/>
    <n v="28.4"/>
    <n v="7.5429639612690945E-3"/>
    <n v="7.0162798798855822E-3"/>
  </r>
  <r>
    <x v="75"/>
    <n v="19"/>
    <n v="9.09"/>
    <n v="17.34"/>
    <n v="28.4"/>
    <n v="6.4895957985020699E-3"/>
    <n v="6.0753768071262551E-3"/>
  </r>
  <r>
    <x v="75"/>
    <n v="20"/>
    <n v="8.49"/>
    <n v="17.34"/>
    <n v="28.4"/>
    <n v="5.6611578157504411E-3"/>
    <n v="4.838154788289523E-3"/>
  </r>
  <r>
    <x v="75"/>
    <n v="21"/>
    <n v="7.15"/>
    <n v="17.34"/>
    <n v="28.4"/>
    <n v="4.0151517608286048E-3"/>
    <n v="1.179540414221418E-3"/>
  </r>
  <r>
    <x v="75"/>
    <n v="21.3"/>
    <n v="7"/>
    <n v="17.34"/>
    <n v="28.4"/>
    <n v="3.8484510006474965E-3"/>
    <n v="2.6747421677893045E-3"/>
  </r>
  <r>
    <x v="75"/>
    <n v="22"/>
    <n v="6.95"/>
    <n v="17.34"/>
    <n v="28.4"/>
    <n v="3.7936694787505244E-3"/>
    <n v="3.084749461513903E-3"/>
  </r>
  <r>
    <x v="75"/>
    <n v="23"/>
    <n v="5.5"/>
    <n v="17.34"/>
    <n v="28.4"/>
    <n v="2.3758294442772811E-3"/>
    <n v="2.0553869936111224E-3"/>
  </r>
  <r>
    <x v="75"/>
    <n v="24"/>
    <n v="4.7"/>
    <n v="17.34"/>
    <n v="28.4"/>
    <n v="1.7349445429449635E-3"/>
    <n v="1.5437982649281097E-3"/>
  </r>
  <r>
    <x v="75"/>
    <n v="25"/>
    <n v="4.1500000000000004"/>
    <n v="17.34"/>
    <n v="28.4"/>
    <n v="1.3526519869112557E-3"/>
    <n v="6.5232226208680248E-5"/>
  </r>
  <r>
    <x v="75"/>
    <n v="25.05"/>
    <n v="4"/>
    <n v="17.34"/>
    <n v="28.4"/>
    <n v="1.2566370614359172E-3"/>
    <n v="1.4032447186034399E-3"/>
  </r>
  <r>
    <x v="75"/>
    <n v="28.4"/>
    <n v="0"/>
    <n v="17.34"/>
    <n v="28.4"/>
    <n v="0"/>
    <s v=" "/>
  </r>
  <r>
    <x v="76"/>
    <n v="0.1"/>
    <n v="17.25"/>
    <n v="13.25"/>
    <n v="25.5"/>
    <n v="2.3370504099595318E-2"/>
    <n v="4.0319090160428521E-3"/>
  </r>
  <r>
    <x v="76"/>
    <n v="0.3"/>
    <n v="14.69"/>
    <n v="13.25"/>
    <n v="25.5"/>
    <n v="1.6948586060833208E-2"/>
    <n v="3.2563086947337882E-3"/>
  </r>
  <r>
    <x v="76"/>
    <n v="0.5"/>
    <n v="14.1"/>
    <n v="13.25"/>
    <n v="25.5"/>
    <n v="1.561450088650467E-2"/>
    <n v="3.1229001773009331E-3"/>
  </r>
  <r>
    <x v="76"/>
    <n v="0.7"/>
    <n v="14.1"/>
    <n v="13.25"/>
    <n v="25.5"/>
    <n v="1.561450088650467E-2"/>
    <n v="3.0636725164009701E-3"/>
  </r>
  <r>
    <x v="76"/>
    <n v="0.9"/>
    <n v="13.83"/>
    <n v="13.25"/>
    <n v="25.5"/>
    <n v="1.502222427750502E-2"/>
    <n v="2.9230273402905712E-3"/>
  </r>
  <r>
    <x v="76"/>
    <n v="1.1000000000000001"/>
    <n v="13.45"/>
    <n v="13.25"/>
    <n v="25.5"/>
    <n v="1.4208049125400685E-2"/>
    <n v="2.7996695631547128E-3"/>
  </r>
  <r>
    <x v="76"/>
    <n v="1.3"/>
    <n v="13.25"/>
    <n v="13.25"/>
    <n v="25.5"/>
    <n v="1.3788646506146453E-2"/>
    <n v="9.5074607524210462E-3"/>
  </r>
  <r>
    <x v="76"/>
    <n v="2"/>
    <n v="13.05"/>
    <n v="13.25"/>
    <n v="25.5"/>
    <n v="1.3375527072199396E-2"/>
    <n v="1.3121745290651594E-2"/>
  </r>
  <r>
    <x v="76"/>
    <n v="3"/>
    <n v="12.8"/>
    <n v="13.25"/>
    <n v="25.5"/>
    <n v="1.2867963509103793E-2"/>
    <n v="1.266847237560084E-2"/>
  </r>
  <r>
    <x v="76"/>
    <n v="4"/>
    <n v="12.6"/>
    <n v="13.25"/>
    <n v="25.5"/>
    <n v="1.2468981242097887E-2"/>
    <n v="1.2127431215790423E-2"/>
  </r>
  <r>
    <x v="76"/>
    <n v="5"/>
    <n v="12.25"/>
    <n v="13.25"/>
    <n v="25.5"/>
    <n v="1.1785881189482959E-2"/>
    <n v="1.16424478498925E-2"/>
  </r>
  <r>
    <x v="76"/>
    <n v="6"/>
    <n v="12.1"/>
    <n v="13.25"/>
    <n v="25.5"/>
    <n v="1.149901451030204E-2"/>
    <n v="1.0979143757986001E-2"/>
  </r>
  <r>
    <x v="76"/>
    <n v="7"/>
    <n v="11.54"/>
    <n v="13.25"/>
    <n v="25.5"/>
    <n v="1.0459273005669961E-2"/>
    <n v="1.0378019638675679E-2"/>
  </r>
  <r>
    <x v="76"/>
    <n v="8"/>
    <n v="11.45"/>
    <n v="13.25"/>
    <n v="25.5"/>
    <n v="1.0296766271681397E-2"/>
    <n v="9.9346623754378201E-3"/>
  </r>
  <r>
    <x v="76"/>
    <n v="9"/>
    <n v="11.04"/>
    <n v="13.25"/>
    <n v="25.5"/>
    <n v="9.5725584791942417E-3"/>
    <n v="9.3159688992122958E-3"/>
  </r>
  <r>
    <x v="76"/>
    <n v="10"/>
    <n v="10.74"/>
    <n v="13.25"/>
    <n v="25.5"/>
    <n v="9.0593793192303516E-3"/>
    <n v="8.7771229272685762E-3"/>
  </r>
  <r>
    <x v="76"/>
    <n v="11"/>
    <n v="10.4"/>
    <n v="13.25"/>
    <n v="25.5"/>
    <n v="8.4948665353068008E-3"/>
    <n v="6.1014392634308953E-3"/>
  </r>
  <r>
    <x v="76"/>
    <n v="11.75"/>
    <n v="9.9499999999999993"/>
    <n v="13.25"/>
    <n v="25.5"/>
    <n v="7.7756381671755864E-3"/>
    <n v="1.9148252660555851E-3"/>
  </r>
  <r>
    <x v="76"/>
    <n v="12"/>
    <n v="9.8000000000000007"/>
    <n v="13.25"/>
    <n v="25.5"/>
    <n v="7.5429639612690945E-3"/>
    <n v="7.3380103835397129E-3"/>
  </r>
  <r>
    <x v="76"/>
    <n v="13"/>
    <n v="9.5299999999999994"/>
    <n v="13.25"/>
    <n v="25.5"/>
    <n v="7.1330568058103313E-3"/>
    <n v="6.8184694984523E-3"/>
  </r>
  <r>
    <x v="76"/>
    <n v="14"/>
    <n v="9.1"/>
    <n v="13.25"/>
    <n v="25.5"/>
    <n v="6.5038821910942688E-3"/>
    <n v="6.0228258160133323E-3"/>
  </r>
  <r>
    <x v="76"/>
    <n v="15"/>
    <n v="8.4"/>
    <n v="13.25"/>
    <n v="25.5"/>
    <n v="5.541769440932395E-3"/>
    <n v="5.0093676609193494E-3"/>
  </r>
  <r>
    <x v="76"/>
    <n v="16"/>
    <n v="7.55"/>
    <n v="13.25"/>
    <n v="25.5"/>
    <n v="4.4769658809063048E-3"/>
    <n v="4.274234979979339E-3"/>
  </r>
  <r>
    <x v="76"/>
    <n v="17"/>
    <n v="7.2"/>
    <n v="13.25"/>
    <n v="25.5"/>
    <n v="4.0715040790523724E-3"/>
    <n v="3.445180459669447E-3"/>
  </r>
  <r>
    <x v="76"/>
    <n v="17.87"/>
    <n v="7"/>
    <n v="13.25"/>
    <n v="25.5"/>
    <n v="3.8484510006474965E-3"/>
    <n v="4.6917035562561732E-4"/>
  </r>
  <r>
    <x v="76"/>
    <n v="18"/>
    <n v="6.55"/>
    <n v="13.25"/>
    <n v="25.5"/>
    <n v="3.3695544705159021E-3"/>
    <n v="2.9383708788107031E-3"/>
  </r>
  <r>
    <x v="76"/>
    <n v="19"/>
    <n v="5.65"/>
    <n v="13.25"/>
    <n v="25.5"/>
    <n v="2.5071872871055044E-3"/>
    <n v="2.3318510741178414E-3"/>
  </r>
  <r>
    <x v="76"/>
    <n v="20"/>
    <n v="5.24"/>
    <n v="13.25"/>
    <n v="25.5"/>
    <n v="2.156514861130178E-3"/>
    <n v="1.8734730710050053E-3"/>
  </r>
  <r>
    <x v="76"/>
    <n v="21"/>
    <n v="4.5"/>
    <n v="13.25"/>
    <n v="25.5"/>
    <n v="1.5904312808798326E-3"/>
    <n v="1.1388273369263009E-3"/>
  </r>
  <r>
    <x v="76"/>
    <n v="21.8"/>
    <n v="4"/>
    <n v="13.25"/>
    <n v="25.5"/>
    <n v="1.2566370614359172E-3"/>
    <n v="1.5498523757709643E-3"/>
  </r>
  <r>
    <x v="76"/>
    <n v="25.5"/>
    <n v="0"/>
    <n v="13.25"/>
    <n v="25.5"/>
    <n v="0"/>
    <s v=" "/>
  </r>
  <r>
    <x v="77"/>
    <n v="0.1"/>
    <n v="19.690000000000001"/>
    <n v="16.489999999999998"/>
    <n v="28.1"/>
    <n v="3.044958048963535E-2"/>
    <n v="5.569894549163657E-3"/>
  </r>
  <r>
    <x v="77"/>
    <n v="0.3"/>
    <n v="17.93"/>
    <n v="16.489999999999998"/>
    <n v="28.1"/>
    <n v="2.5249365002001228E-2"/>
    <n v="4.8457574425112108E-3"/>
  </r>
  <r>
    <x v="77"/>
    <n v="0.5"/>
    <n v="17.190000000000001"/>
    <n v="16.489999999999998"/>
    <n v="28.1"/>
    <n v="2.3208209423110877E-2"/>
    <n v="4.5639966367905377E-3"/>
  </r>
  <r>
    <x v="77"/>
    <n v="0.7"/>
    <n v="16.899999999999999"/>
    <n v="16.489999999999998"/>
    <n v="28.1"/>
    <n v="2.2431756944794518E-2"/>
    <n v="4.4546087367870347E-3"/>
  </r>
  <r>
    <x v="77"/>
    <n v="0.9"/>
    <n v="16.78"/>
    <n v="16.489999999999998"/>
    <n v="28.1"/>
    <n v="2.2114330423075812E-2"/>
    <n v="4.3600593642845967E-3"/>
  </r>
  <r>
    <x v="77"/>
    <n v="1.1000000000000001"/>
    <n v="16.54"/>
    <n v="16.489999999999998"/>
    <n v="28.1"/>
    <n v="2.1486263219770135E-2"/>
    <n v="4.2842817932855163E-3"/>
  </r>
  <r>
    <x v="77"/>
    <n v="1.3"/>
    <n v="16.489999999999998"/>
    <n v="16.489999999999998"/>
    <n v="28.1"/>
    <n v="2.1356554713085042E-2"/>
    <n v="1.4207453008194667E-2"/>
  </r>
  <r>
    <x v="77"/>
    <n v="2"/>
    <n v="15.65"/>
    <n v="16.489999999999998"/>
    <n v="28.1"/>
    <n v="1.9236168167471156E-2"/>
    <n v="1.8560160260271703E-2"/>
  </r>
  <r>
    <x v="77"/>
    <n v="3"/>
    <n v="15.09"/>
    <n v="16.489999999999998"/>
    <n v="28.1"/>
    <n v="1.7884152353072249E-2"/>
    <n v="1.7754259277818762E-2"/>
  </r>
  <r>
    <x v="77"/>
    <n v="4"/>
    <n v="14.98"/>
    <n v="16.489999999999998"/>
    <n v="28.1"/>
    <n v="1.7624366202565279E-2"/>
    <n v="1.7344261801571212E-2"/>
  </r>
  <r>
    <x v="77"/>
    <n v="5"/>
    <n v="14.74"/>
    <n v="16.489999999999998"/>
    <n v="28.1"/>
    <n v="1.7064157400577144E-2"/>
    <n v="1.7064157400577144E-2"/>
  </r>
  <r>
    <x v="77"/>
    <n v="6"/>
    <n v="14.74"/>
    <n v="16.489999999999998"/>
    <n v="28.1"/>
    <n v="1.7064157400577144E-2"/>
    <n v="1.6450462983661644E-2"/>
  </r>
  <r>
    <x v="77"/>
    <n v="7"/>
    <n v="14.2"/>
    <n v="16.489999999999998"/>
    <n v="28.1"/>
    <n v="1.5836768566746148E-2"/>
    <n v="1.5549454210612094E-2"/>
  </r>
  <r>
    <x v="77"/>
    <n v="8"/>
    <n v="13.94"/>
    <n v="16.489999999999998"/>
    <n v="28.1"/>
    <n v="1.526213985447804E-2"/>
    <n v="1.4788010691198266E-2"/>
  </r>
  <r>
    <x v="77"/>
    <n v="9"/>
    <n v="13.5"/>
    <n v="16.489999999999998"/>
    <n v="28.1"/>
    <n v="1.4313881527918494E-2"/>
    <n v="1.4092952951545609E-2"/>
  </r>
  <r>
    <x v="77"/>
    <n v="10"/>
    <n v="13.29"/>
    <n v="16.489999999999998"/>
    <n v="28.1"/>
    <n v="1.3872024375172723E-2"/>
    <n v="1.2906173129753076E-2"/>
  </r>
  <r>
    <x v="77"/>
    <n v="11"/>
    <n v="12.33"/>
    <n v="16.489999999999998"/>
    <n v="28.1"/>
    <n v="1.1940321884333431E-2"/>
    <n v="1.166278966232449E-2"/>
  </r>
  <r>
    <x v="77"/>
    <n v="12"/>
    <n v="12.04"/>
    <n v="16.489999999999998"/>
    <n v="28.1"/>
    <n v="1.1385257440315551E-2"/>
    <n v="1.1291088200524197E-2"/>
  </r>
  <r>
    <x v="77"/>
    <n v="13"/>
    <n v="11.94"/>
    <n v="16.489999999999998"/>
    <n v="28.1"/>
    <n v="1.1196918960732844E-2"/>
    <n v="5.5984594803665016E-4"/>
  </r>
  <r>
    <x v="77"/>
    <n v="13.05"/>
    <n v="11.94"/>
    <n v="16.489999999999998"/>
    <n v="28.1"/>
    <n v="1.1196918960732844E-2"/>
    <n v="9.8326124504749274E-3"/>
  </r>
  <r>
    <x v="77"/>
    <n v="14"/>
    <n v="11"/>
    <n v="16.489999999999998"/>
    <n v="28.1"/>
    <n v="9.5033177771091243E-3"/>
    <n v="8.9990921562079634E-3"/>
  </r>
  <r>
    <x v="77"/>
    <n v="15"/>
    <n v="10.4"/>
    <n v="16.489999999999998"/>
    <n v="28.1"/>
    <n v="8.4948665353068008E-3"/>
    <n v="8.0574979330648461E-3"/>
  </r>
  <r>
    <x v="77"/>
    <n v="16"/>
    <n v="9.85"/>
    <n v="16.489999999999998"/>
    <n v="28.1"/>
    <n v="7.6201293308228923E-3"/>
    <n v="7.2065190230237112E-3"/>
  </r>
  <r>
    <x v="77"/>
    <n v="17"/>
    <n v="9.3000000000000007"/>
    <n v="16.489999999999998"/>
    <n v="28.1"/>
    <n v="6.7929087152245301E-3"/>
    <n v="6.3008567658560284E-3"/>
  </r>
  <r>
    <x v="77"/>
    <n v="18"/>
    <n v="8.6"/>
    <n v="16.489999999999998"/>
    <n v="28.1"/>
    <n v="5.8088048164875268E-3"/>
    <n v="5.3490366586254777E-3"/>
  </r>
  <r>
    <x v="77"/>
    <n v="19"/>
    <n v="7.89"/>
    <n v="16.489999999999998"/>
    <n v="28.1"/>
    <n v="4.8892685007634286E-3"/>
    <n v="4.4803862899079009E-3"/>
  </r>
  <r>
    <x v="77"/>
    <n v="20"/>
    <n v="7.2"/>
    <n v="16.489999999999998"/>
    <n v="28.1"/>
    <n v="4.0715040790523724E-3"/>
    <n v="2.3759865239099663E-3"/>
  </r>
  <r>
    <x v="77"/>
    <n v="20.6"/>
    <n v="7"/>
    <n v="16.489999999999998"/>
    <n v="28.1"/>
    <n v="3.8484510006474965E-3"/>
    <n v="1.4853842765254188E-3"/>
  </r>
  <r>
    <x v="77"/>
    <n v="21"/>
    <n v="6.75"/>
    <n v="16.489999999999998"/>
    <n v="28.1"/>
    <n v="3.5784703819796235E-3"/>
    <n v="3.2266120047775666E-3"/>
  </r>
  <r>
    <x v="77"/>
    <n v="22"/>
    <n v="6.05"/>
    <n v="16.489999999999998"/>
    <n v="28.1"/>
    <n v="2.8747536275755101E-3"/>
    <n v="2.4388576468899262E-3"/>
  </r>
  <r>
    <x v="77"/>
    <n v="23"/>
    <n v="5.05"/>
    <n v="16.489999999999998"/>
    <n v="28.1"/>
    <n v="2.0029616662043423E-3"/>
    <n v="1.7791231896360697E-3"/>
  </r>
  <r>
    <x v="77"/>
    <n v="24"/>
    <n v="4.45"/>
    <n v="16.489999999999998"/>
    <n v="28.1"/>
    <n v="1.5552847130677972E-3"/>
    <n v="7.7327848798852249E-4"/>
  </r>
  <r>
    <x v="77"/>
    <n v="24.55"/>
    <n v="4"/>
    <n v="16.489999999999998"/>
    <n v="28.1"/>
    <n v="1.2566370614359172E-3"/>
    <n v="1.487020522699169E-3"/>
  </r>
  <r>
    <x v="77"/>
    <n v="28.1"/>
    <n v="0"/>
    <n v="16.489999999999998"/>
    <n v="28.1"/>
    <n v="0"/>
    <s v=" "/>
  </r>
  <r>
    <x v="78"/>
    <n v="0.1"/>
    <n v="19.95"/>
    <n v="15.75"/>
    <n v="27.3"/>
    <n v="3.1259043252759293E-2"/>
    <n v="5.462954735235461E-3"/>
  </r>
  <r>
    <x v="78"/>
    <n v="0.3"/>
    <n v="17.25"/>
    <n v="15.75"/>
    <n v="27.3"/>
    <n v="2.3370504099595318E-2"/>
    <n v="4.55375818633249E-3"/>
  </r>
  <r>
    <x v="78"/>
    <n v="0.5"/>
    <n v="16.8"/>
    <n v="15.75"/>
    <n v="27.3"/>
    <n v="2.216707776372958E-2"/>
    <n v="4.3809509554309659E-3"/>
  </r>
  <r>
    <x v="78"/>
    <n v="0.7"/>
    <n v="16.600000000000001"/>
    <n v="15.75"/>
    <n v="27.3"/>
    <n v="2.1642431790580091E-2"/>
    <n v="4.2000737584005372E-3"/>
  </r>
  <r>
    <x v="78"/>
    <n v="0.9"/>
    <n v="16.100000000000001"/>
    <n v="15.75"/>
    <n v="27.3"/>
    <n v="2.035830579342526E-2"/>
    <n v="4.0716611586850537E-3"/>
  </r>
  <r>
    <x v="78"/>
    <n v="1.1000000000000001"/>
    <n v="16.100000000000001"/>
    <n v="15.75"/>
    <n v="27.3"/>
    <n v="2.035830579342526E-2"/>
    <n v="3.9841088984203209E-3"/>
  </r>
  <r>
    <x v="78"/>
    <n v="1.3"/>
    <n v="15.75"/>
    <n v="15.75"/>
    <n v="27.3"/>
    <n v="1.9482783190777953E-2"/>
    <n v="1.3423190923240576E-2"/>
  </r>
  <r>
    <x v="78"/>
    <n v="2"/>
    <n v="15.5"/>
    <n v="15.75"/>
    <n v="27.3"/>
    <n v="1.8869190875623696E-2"/>
    <n v="1.8567303456567801E-2"/>
  </r>
  <r>
    <x v="78"/>
    <n v="3"/>
    <n v="15.25"/>
    <n v="15.75"/>
    <n v="27.3"/>
    <n v="1.8265416037511906E-2"/>
    <n v="1.790963066949286E-2"/>
  </r>
  <r>
    <x v="78"/>
    <n v="4"/>
    <n v="14.95"/>
    <n v="15.75"/>
    <n v="27.3"/>
    <n v="1.7553845301473817E-2"/>
    <n v="1.7251215681153512E-2"/>
  </r>
  <r>
    <x v="78"/>
    <n v="5"/>
    <n v="14.69"/>
    <n v="15.75"/>
    <n v="27.3"/>
    <n v="1.6948586060833208E-2"/>
    <n v="1.6948586060833208E-2"/>
  </r>
  <r>
    <x v="78"/>
    <n v="6"/>
    <n v="14.69"/>
    <n v="15.75"/>
    <n v="27.3"/>
    <n v="1.6948586060833208E-2"/>
    <n v="1.6448538758161321E-2"/>
  </r>
  <r>
    <x v="78"/>
    <n v="7"/>
    <n v="14.25"/>
    <n v="15.75"/>
    <n v="27.3"/>
    <n v="1.5948491455489433E-2"/>
    <n v="1.5616268032372312E-2"/>
  </r>
  <r>
    <x v="78"/>
    <n v="8"/>
    <n v="13.95"/>
    <n v="15.75"/>
    <n v="27.3"/>
    <n v="1.5284044609255193E-2"/>
    <n v="1.4682806607211179E-2"/>
  </r>
  <r>
    <x v="78"/>
    <n v="9"/>
    <n v="13.39"/>
    <n v="15.75"/>
    <n v="27.3"/>
    <n v="1.4081568605167164E-2"/>
    <n v="1.3626446077441609E-2"/>
  </r>
  <r>
    <x v="78"/>
    <n v="10"/>
    <n v="12.95"/>
    <n v="15.75"/>
    <n v="27.3"/>
    <n v="1.3171323549716056E-2"/>
    <n v="1.2820152395906972E-2"/>
  </r>
  <r>
    <x v="78"/>
    <n v="11"/>
    <n v="12.6"/>
    <n v="15.75"/>
    <n v="27.3"/>
    <n v="1.2468981242097887E-2"/>
    <n v="1.2069845822450121E-2"/>
  </r>
  <r>
    <x v="78"/>
    <n v="12"/>
    <n v="12.19"/>
    <n v="15.75"/>
    <n v="27.3"/>
    <n v="1.1670710402802355E-2"/>
    <n v="7.438077570839103E-3"/>
  </r>
  <r>
    <x v="78"/>
    <n v="12.65"/>
    <n v="11.95"/>
    <n v="15.75"/>
    <n v="27.3"/>
    <n v="1.121568212285641E-2"/>
    <n v="3.8442245767807098E-3"/>
  </r>
  <r>
    <x v="78"/>
    <n v="13"/>
    <n v="11.7"/>
    <n v="15.75"/>
    <n v="27.3"/>
    <n v="1.0751315458747667E-2"/>
    <n v="1.0041315519036375E-2"/>
  </r>
  <r>
    <x v="78"/>
    <n v="14"/>
    <n v="10.9"/>
    <n v="15.75"/>
    <n v="27.3"/>
    <n v="9.3313155793250824E-3"/>
    <n v="8.5847985520066256E-3"/>
  </r>
  <r>
    <x v="78"/>
    <n v="15"/>
    <n v="9.99"/>
    <n v="15.75"/>
    <n v="27.3"/>
    <n v="7.8382815246881669E-3"/>
    <n v="7.5760527858930275E-3"/>
  </r>
  <r>
    <x v="78"/>
    <n v="16"/>
    <n v="9.65"/>
    <n v="15.75"/>
    <n v="27.3"/>
    <n v="7.313824047097889E-3"/>
    <n v="6.6635143678048011E-3"/>
  </r>
  <r>
    <x v="78"/>
    <n v="17"/>
    <n v="8.75"/>
    <n v="15.75"/>
    <n v="27.3"/>
    <n v="6.0132046885117132E-3"/>
    <n v="5.6794104690677978E-3"/>
  </r>
  <r>
    <x v="78"/>
    <n v="18"/>
    <n v="8.25"/>
    <n v="15.75"/>
    <n v="27.3"/>
    <n v="5.3456162496238824E-3"/>
    <n v="5.0011209802036764E-3"/>
  </r>
  <r>
    <x v="78"/>
    <n v="19"/>
    <n v="7.7"/>
    <n v="15.75"/>
    <n v="27.3"/>
    <n v="4.6566257107834713E-3"/>
    <n v="4.335888735806038E-3"/>
  </r>
  <r>
    <x v="78"/>
    <n v="20"/>
    <n v="7.15"/>
    <n v="15.75"/>
    <n v="27.3"/>
    <n v="4.0151517608286048E-3"/>
    <n v="3.3420311736273487E-3"/>
  </r>
  <r>
    <x v="78"/>
    <n v="20.85"/>
    <n v="7"/>
    <n v="15.75"/>
    <n v="27.3"/>
    <n v="3.8484510006474965E-3"/>
    <n v="5.299081408442533E-4"/>
  </r>
  <r>
    <x v="78"/>
    <n v="21"/>
    <n v="6.4"/>
    <n v="15.75"/>
    <n v="27.3"/>
    <n v="3.2169908772759484E-3"/>
    <n v="2.7964101607766147E-3"/>
  </r>
  <r>
    <x v="78"/>
    <n v="22"/>
    <n v="5.5"/>
    <n v="15.75"/>
    <n v="27.3"/>
    <n v="2.3758294442772811E-3"/>
    <n v="2.0188659790131404E-3"/>
  </r>
  <r>
    <x v="78"/>
    <n v="23"/>
    <n v="4.5999999999999996"/>
    <n v="15.75"/>
    <n v="27.3"/>
    <n v="1.6619025137490002E-3"/>
    <n v="1.2403793194535921E-3"/>
  </r>
  <r>
    <x v="78"/>
    <n v="23.85"/>
    <n v="4"/>
    <n v="15.75"/>
    <n v="27.3"/>
    <n v="1.2566370614359172E-3"/>
    <n v="1.4451326206513045E-3"/>
  </r>
  <r>
    <x v="78"/>
    <n v="27.3"/>
    <n v="0"/>
    <n v="15.75"/>
    <n v="27.3"/>
    <n v="0"/>
    <s v=" "/>
  </r>
  <r>
    <x v="79"/>
    <n v="0.1"/>
    <n v="20.49"/>
    <n v="16.649999999999999"/>
    <n v="27.9"/>
    <n v="3.2974164346060097E-2"/>
    <n v="5.9190197407570904E-3"/>
  </r>
  <r>
    <x v="79"/>
    <n v="0.3"/>
    <n v="18.27"/>
    <n v="16.649999999999999"/>
    <n v="27.9"/>
    <n v="2.6216033061510807E-2"/>
    <n v="5.0186455694235634E-3"/>
  </r>
  <r>
    <x v="79"/>
    <n v="0.5"/>
    <n v="17.47"/>
    <n v="16.649999999999999"/>
    <n v="27.9"/>
    <n v="2.3970422632724822E-2"/>
    <n v="4.7368030822938986E-3"/>
  </r>
  <r>
    <x v="79"/>
    <n v="0.7"/>
    <n v="17.260000000000002"/>
    <n v="16.649999999999999"/>
    <n v="27.9"/>
    <n v="2.3397608190214171E-2"/>
    <n v="4.6202554926328635E-3"/>
  </r>
  <r>
    <x v="79"/>
    <n v="0.9"/>
    <n v="17.04"/>
    <n v="16.649999999999999"/>
    <n v="27.9"/>
    <n v="2.2804946736114447E-2"/>
    <n v="4.5476257974726838E-3"/>
  </r>
  <r>
    <x v="79"/>
    <n v="1.1000000000000001"/>
    <n v="16.989999999999998"/>
    <n v="16.649999999999999"/>
    <n v="27.9"/>
    <n v="2.2671311238612372E-2"/>
    <n v="4.4444315473857274E-3"/>
  </r>
  <r>
    <x v="79"/>
    <n v="1.3"/>
    <n v="16.649999999999999"/>
    <n v="16.649999999999999"/>
    <n v="27.9"/>
    <n v="2.1773004235244909E-2"/>
    <n v="1.4915128169342304E-2"/>
  </r>
  <r>
    <x v="79"/>
    <n v="2"/>
    <n v="16.29"/>
    <n v="16.649999999999999"/>
    <n v="27.9"/>
    <n v="2.0841647677161679E-2"/>
    <n v="2.0752281147139499E-2"/>
  </r>
  <r>
    <x v="79"/>
    <n v="3"/>
    <n v="16.22"/>
    <n v="16.649999999999999"/>
    <n v="27.9"/>
    <n v="2.066291461711732E-2"/>
    <n v="1.9827019278804234E-2"/>
  </r>
  <r>
    <x v="79"/>
    <n v="4"/>
    <n v="15.55"/>
    <n v="16.649999999999999"/>
    <n v="27.9"/>
    <n v="1.8991123940491149E-2"/>
    <n v="1.8930157408057424E-2"/>
  </r>
  <r>
    <x v="79"/>
    <n v="5"/>
    <n v="15.5"/>
    <n v="16.649999999999999"/>
    <n v="27.9"/>
    <n v="1.8869190875623696E-2"/>
    <n v="1.8808420692730816E-2"/>
  </r>
  <r>
    <x v="79"/>
    <n v="6"/>
    <n v="15.45"/>
    <n v="16.649999999999999"/>
    <n v="27.9"/>
    <n v="1.874765050983794E-2"/>
    <n v="1.7516833413023715E-2"/>
  </r>
  <r>
    <x v="79"/>
    <n v="7"/>
    <n v="14.4"/>
    <n v="16.649999999999999"/>
    <n v="27.9"/>
    <n v="1.628601631620949E-2"/>
    <n v="1.6106065889011867E-2"/>
  </r>
  <r>
    <x v="79"/>
    <n v="8"/>
    <n v="14.24"/>
    <n v="16.649999999999999"/>
    <n v="27.9"/>
    <n v="1.5926115461814244E-2"/>
    <n v="1.5926115461814244E-2"/>
  </r>
  <r>
    <x v="79"/>
    <n v="9"/>
    <n v="14.24"/>
    <n v="16.649999999999999"/>
    <n v="27.9"/>
    <n v="1.5926115461814244E-2"/>
    <n v="1.5441619042777625E-2"/>
  </r>
  <r>
    <x v="79"/>
    <n v="10"/>
    <n v="13.8"/>
    <n v="16.649999999999999"/>
    <n v="27.9"/>
    <n v="1.4957122623741007E-2"/>
    <n v="1.4310586782623043E-2"/>
  </r>
  <r>
    <x v="79"/>
    <n v="11"/>
    <n v="13.19"/>
    <n v="16.649999999999999"/>
    <n v="27.9"/>
    <n v="1.3664050941505079E-2"/>
    <n v="1.3458433702327629E-2"/>
  </r>
  <r>
    <x v="79"/>
    <n v="12"/>
    <n v="12.99"/>
    <n v="16.649999999999999"/>
    <n v="27.9"/>
    <n v="1.3252816463150177E-2"/>
    <n v="1.2436055387592852E-2"/>
  </r>
  <r>
    <x v="79"/>
    <n v="12.95"/>
    <n v="12.83"/>
    <n v="16.649999999999999"/>
    <n v="27.9"/>
    <n v="1.2928352773887423E-2"/>
    <n v="6.3443874590624224E-4"/>
  </r>
  <r>
    <x v="79"/>
    <n v="13"/>
    <n v="12.59"/>
    <n v="16.649999999999999"/>
    <n v="27.9"/>
    <n v="1.2449197062361906E-2"/>
    <n v="1.1328115796937571E-2"/>
  </r>
  <r>
    <x v="79"/>
    <n v="14"/>
    <n v="11.4"/>
    <n v="16.649999999999999"/>
    <n v="27.9"/>
    <n v="1.0207034531513238E-2"/>
    <n v="9.726469030284424E-3"/>
  </r>
  <r>
    <x v="79"/>
    <n v="15"/>
    <n v="10.85"/>
    <n v="16.649999999999999"/>
    <n v="27.9"/>
    <n v="9.2459035290556098E-3"/>
    <n v="8.4951571326272578E-3"/>
  </r>
  <r>
    <x v="79"/>
    <n v="16"/>
    <n v="9.93"/>
    <n v="16.649999999999999"/>
    <n v="27.9"/>
    <n v="7.7444107361989058E-3"/>
    <n v="7.3791063424394837E-3"/>
  </r>
  <r>
    <x v="79"/>
    <n v="17"/>
    <n v="9.4499999999999993"/>
    <n v="16.649999999999999"/>
    <n v="27.9"/>
    <n v="7.0138019486800617E-3"/>
    <n v="6.6877635360996961E-3"/>
  </r>
  <r>
    <x v="79"/>
    <n v="18"/>
    <n v="9"/>
    <n v="16.649999999999999"/>
    <n v="27.9"/>
    <n v="6.3617251235193305E-3"/>
    <n v="5.7446534945012236E-3"/>
  </r>
  <r>
    <x v="79"/>
    <n v="19"/>
    <n v="8.08"/>
    <n v="16.649999999999999"/>
    <n v="27.9"/>
    <n v="5.1275818654831166E-3"/>
    <n v="4.6507548595120752E-3"/>
  </r>
  <r>
    <x v="79"/>
    <n v="20"/>
    <n v="7.29"/>
    <n v="16.649999999999999"/>
    <n v="27.9"/>
    <n v="4.1739278535410339E-3"/>
    <n v="3.8106299557395494E-3"/>
  </r>
  <r>
    <x v="79"/>
    <n v="20.95"/>
    <n v="7"/>
    <n v="16.649999999999999"/>
    <n v="27.9"/>
    <n v="3.8484510006474965E-3"/>
    <n v="1.8435258390346867E-4"/>
  </r>
  <r>
    <x v="79"/>
    <n v="21"/>
    <n v="6.7"/>
    <n v="16.649999999999999"/>
    <n v="27.9"/>
    <n v="3.5256523554911454E-3"/>
    <n v="3.2002029915333277E-3"/>
  </r>
  <r>
    <x v="79"/>
    <n v="22"/>
    <n v="6.05"/>
    <n v="16.649999999999999"/>
    <n v="27.9"/>
    <n v="2.8747536275755101E-3"/>
    <n v="2.5613797603799282E-3"/>
  </r>
  <r>
    <x v="79"/>
    <n v="23"/>
    <n v="5.35"/>
    <n v="16.649999999999999"/>
    <n v="27.9"/>
    <n v="2.2480058931843459E-3"/>
    <n v="1.8333156629104933E-3"/>
  </r>
  <r>
    <x v="79"/>
    <n v="24"/>
    <n v="4.25"/>
    <n v="16.649999999999999"/>
    <n v="27.9"/>
    <n v="1.4186254326366409E-3"/>
    <n v="4.0128937411088473E-4"/>
  </r>
  <r>
    <x v="79"/>
    <n v="24.3"/>
    <n v="4"/>
    <n v="16.649999999999999"/>
    <n v="27.9"/>
    <n v="1.2566370614359172E-3"/>
    <n v="1.5079644737230997E-3"/>
  </r>
  <r>
    <x v="79"/>
    <n v="27.9"/>
    <n v="0"/>
    <n v="16.649999999999999"/>
    <n v="27.9"/>
    <n v="0"/>
    <s v=" "/>
  </r>
  <r>
    <x v="80"/>
    <n v="0.1"/>
    <n v="19.29"/>
    <n v="15.55"/>
    <n v="27"/>
    <n v="2.9224987673266041E-2"/>
    <n v="5.3250325345575609E-3"/>
  </r>
  <r>
    <x v="80"/>
    <n v="0.3"/>
    <n v="17.489999999999998"/>
    <n v="15.55"/>
    <n v="27"/>
    <n v="2.4025337672309573E-2"/>
    <n v="4.6060664894129232E-3"/>
  </r>
  <r>
    <x v="80"/>
    <n v="0.5"/>
    <n v="16.75"/>
    <n v="15.55"/>
    <n v="27"/>
    <n v="2.203532722181966E-2"/>
    <n v="4.2774747474033517E-3"/>
  </r>
  <r>
    <x v="80"/>
    <n v="0.7"/>
    <n v="16.25"/>
    <n v="15.55"/>
    <n v="27"/>
    <n v="2.0739420252213869E-2"/>
    <n v="4.1351409652416512E-3"/>
  </r>
  <r>
    <x v="80"/>
    <n v="0.9"/>
    <n v="16.2"/>
    <n v="15.55"/>
    <n v="27"/>
    <n v="2.0611989400202632E-2"/>
    <n v="4.0467640369053533E-3"/>
  </r>
  <r>
    <x v="80"/>
    <n v="1.1000000000000001"/>
    <n v="15.9"/>
    <n v="15.55"/>
    <n v="27"/>
    <n v="1.9855650968850891E-2"/>
    <n v="3.884677490934203E-3"/>
  </r>
  <r>
    <x v="80"/>
    <n v="1.3"/>
    <n v="15.55"/>
    <n v="15.55"/>
    <n v="27"/>
    <n v="1.8991123940491149E-2"/>
    <n v="1.2831903915926809E-2"/>
  </r>
  <r>
    <x v="80"/>
    <n v="2"/>
    <n v="15"/>
    <n v="15.55"/>
    <n v="27"/>
    <n v="1.7671458676442587E-2"/>
    <n v="1.7554041651014669E-2"/>
  </r>
  <r>
    <x v="80"/>
    <n v="3"/>
    <n v="14.9"/>
    <n v="15.55"/>
    <n v="27"/>
    <n v="1.743662462558675E-2"/>
    <n v="1.691796731343316E-2"/>
  </r>
  <r>
    <x v="80"/>
    <n v="4"/>
    <n v="14.45"/>
    <n v="15.55"/>
    <n v="27"/>
    <n v="1.6399310001279567E-2"/>
    <n v="1.61739007283845E-2"/>
  </r>
  <r>
    <x v="80"/>
    <n v="5"/>
    <n v="14.25"/>
    <n v="15.55"/>
    <n v="27"/>
    <n v="1.5948491455489433E-2"/>
    <n v="1.5334058764300343E-2"/>
  </r>
  <r>
    <x v="80"/>
    <n v="6"/>
    <n v="13.69"/>
    <n v="15.55"/>
    <n v="27"/>
    <n v="1.4719626073111251E-2"/>
    <n v="1.4254136289628853E-2"/>
  </r>
  <r>
    <x v="80"/>
    <n v="7"/>
    <n v="13.25"/>
    <n v="15.55"/>
    <n v="27"/>
    <n v="1.3788646506146453E-2"/>
    <n v="1.3726348723825766E-2"/>
  </r>
  <r>
    <x v="80"/>
    <n v="8"/>
    <n v="13.19"/>
    <n v="15.55"/>
    <n v="27"/>
    <n v="1.3664050941505079E-2"/>
    <n v="1.2821570039591904E-2"/>
  </r>
  <r>
    <x v="80"/>
    <n v="9"/>
    <n v="12.35"/>
    <n v="15.55"/>
    <n v="27"/>
    <n v="1.1979089137678728E-2"/>
    <n v="1.1979089137678728E-2"/>
  </r>
  <r>
    <x v="80"/>
    <n v="10"/>
    <n v="12.35"/>
    <n v="15.55"/>
    <n v="27"/>
    <n v="1.1979089137678728E-2"/>
    <n v="1.1597385630267569E-2"/>
  </r>
  <r>
    <x v="80"/>
    <n v="11"/>
    <n v="11.95"/>
    <n v="15.55"/>
    <n v="27"/>
    <n v="1.121568212285641E-2"/>
    <n v="1.0666688806641594E-2"/>
  </r>
  <r>
    <x v="80"/>
    <n v="12"/>
    <n v="11.35"/>
    <n v="15.55"/>
    <n v="27"/>
    <n v="1.0117695490426777E-2"/>
    <n v="5.0588477452133884E-3"/>
  </r>
  <r>
    <x v="80"/>
    <n v="12.5"/>
    <n v="11.35"/>
    <n v="15.55"/>
    <n v="27"/>
    <n v="1.0117695490426777E-2"/>
    <n v="4.7984882540471341E-3"/>
  </r>
  <r>
    <x v="80"/>
    <n v="13"/>
    <n v="10.75"/>
    <n v="15.55"/>
    <n v="27"/>
    <n v="9.0762575257617613E-3"/>
    <n v="8.6558770857940934E-3"/>
  </r>
  <r>
    <x v="80"/>
    <n v="14"/>
    <n v="10.24"/>
    <n v="15.55"/>
    <n v="27"/>
    <n v="8.2354966458264272E-3"/>
    <n v="7.7368630598486556E-3"/>
  </r>
  <r>
    <x v="80"/>
    <n v="15"/>
    <n v="9.6"/>
    <n v="15.55"/>
    <n v="27"/>
    <n v="7.238229473870884E-3"/>
    <n v="6.7577071695410565E-3"/>
  </r>
  <r>
    <x v="80"/>
    <n v="16"/>
    <n v="8.94"/>
    <n v="15.55"/>
    <n v="27"/>
    <n v="6.2771848652112289E-3"/>
    <n v="6.1109317819832568E-3"/>
  </r>
  <r>
    <x v="80"/>
    <n v="17"/>
    <n v="8.6999999999999993"/>
    <n v="15.55"/>
    <n v="27"/>
    <n v="5.9446786987552847E-3"/>
    <n v="5.42317431825938E-3"/>
  </r>
  <r>
    <x v="80"/>
    <n v="18"/>
    <n v="7.9"/>
    <n v="15.55"/>
    <n v="27"/>
    <n v="4.9016699377634754E-3"/>
    <n v="4.3750604692054862E-3"/>
  </r>
  <r>
    <x v="80"/>
    <n v="19"/>
    <n v="7"/>
    <n v="15.55"/>
    <n v="27"/>
    <n v="3.8484510006474965E-3"/>
    <n v="3.5833791205008578E-3"/>
  </r>
  <r>
    <x v="80"/>
    <n v="20"/>
    <n v="6.5"/>
    <n v="15.55"/>
    <n v="27"/>
    <n v="3.3183072403542191E-3"/>
    <n v="3.003068052520568E-3"/>
  </r>
  <r>
    <x v="80"/>
    <n v="21"/>
    <n v="5.85"/>
    <n v="15.55"/>
    <n v="27"/>
    <n v="2.6878288646869169E-3"/>
    <n v="2.3653247438418399E-3"/>
  </r>
  <r>
    <x v="80"/>
    <n v="22"/>
    <n v="5.0999999999999996"/>
    <n v="15.55"/>
    <n v="27"/>
    <n v="2.042820622996763E-3"/>
    <n v="1.7141314916149309E-3"/>
  </r>
  <r>
    <x v="80"/>
    <n v="23"/>
    <n v="4.2"/>
    <n v="15.55"/>
    <n v="27"/>
    <n v="1.3854423602330987E-3"/>
    <n v="3.9631191325035332E-4"/>
  </r>
  <r>
    <x v="80"/>
    <n v="23.3"/>
    <n v="4"/>
    <n v="15.55"/>
    <n v="27"/>
    <n v="1.2566370614359172E-3"/>
    <n v="1.5498523757709643E-3"/>
  </r>
  <r>
    <x v="80"/>
    <n v="27"/>
    <n v="0"/>
    <n v="15.55"/>
    <n v="27"/>
    <n v="0"/>
    <s v=" "/>
  </r>
  <r>
    <x v="81"/>
    <n v="0.1"/>
    <n v="19.739999999999998"/>
    <n v="15.78"/>
    <n v="27.3"/>
    <n v="3.060442173754915E-2"/>
    <n v="5.5741254890698793E-3"/>
  </r>
  <r>
    <x v="81"/>
    <n v="0.3"/>
    <n v="17.89"/>
    <n v="15.78"/>
    <n v="27.3"/>
    <n v="2.5136833153149647E-2"/>
    <n v="4.8372052419099754E-3"/>
  </r>
  <r>
    <x v="81"/>
    <n v="0.5"/>
    <n v="17.2"/>
    <n v="15.78"/>
    <n v="27.3"/>
    <n v="2.3235219265950107E-2"/>
    <n v="4.6120535796125009E-3"/>
  </r>
  <r>
    <x v="81"/>
    <n v="0.7"/>
    <n v="17.07"/>
    <n v="15.78"/>
    <n v="27.3"/>
    <n v="2.2885316530174914E-2"/>
    <n v="4.3142588703860727E-3"/>
  </r>
  <r>
    <x v="81"/>
    <n v="0.9"/>
    <n v="16.059999999999999"/>
    <n v="15.78"/>
    <n v="27.3"/>
    <n v="2.0257272173685805E-2"/>
    <n v="3.9913620504592974E-3"/>
  </r>
  <r>
    <x v="81"/>
    <n v="1.1000000000000001"/>
    <n v="15.82"/>
    <n v="15.78"/>
    <n v="27.3"/>
    <n v="1.9656348330907153E-2"/>
    <n v="3.9213422333960858E-3"/>
  </r>
  <r>
    <x v="81"/>
    <n v="1.3"/>
    <n v="15.78"/>
    <n v="15.78"/>
    <n v="27.3"/>
    <n v="1.9557074003053714E-2"/>
    <n v="1.3271451998072186E-2"/>
  </r>
  <r>
    <x v="81"/>
    <n v="2"/>
    <n v="15.29"/>
    <n v="15.78"/>
    <n v="27.3"/>
    <n v="1.8361360277152537E-2"/>
    <n v="1.8194007636495813E-2"/>
  </r>
  <r>
    <x v="81"/>
    <n v="3"/>
    <n v="15.15"/>
    <n v="15.78"/>
    <n v="27.3"/>
    <n v="1.8026654995839084E-2"/>
    <n v="1.7487620528336148E-2"/>
  </r>
  <r>
    <x v="81"/>
    <n v="4"/>
    <n v="14.69"/>
    <n v="15.78"/>
    <n v="27.3"/>
    <n v="1.6948586060833208E-2"/>
    <n v="1.6617301188521349E-2"/>
  </r>
  <r>
    <x v="81"/>
    <n v="5"/>
    <n v="14.4"/>
    <n v="15.78"/>
    <n v="27.3"/>
    <n v="1.628601631620949E-2"/>
    <n v="1.5939188414243993E-2"/>
  </r>
  <r>
    <x v="81"/>
    <n v="6"/>
    <n v="14.09"/>
    <n v="15.78"/>
    <n v="27.3"/>
    <n v="1.5592360512278495E-2"/>
    <n v="1.5307292394891758E-2"/>
  </r>
  <r>
    <x v="81"/>
    <n v="7"/>
    <n v="13.83"/>
    <n v="15.78"/>
    <n v="27.3"/>
    <n v="1.502222427750502E-2"/>
    <n v="1.4924783854363115E-2"/>
  </r>
  <r>
    <x v="81"/>
    <n v="8"/>
    <n v="13.74"/>
    <n v="15.78"/>
    <n v="27.3"/>
    <n v="1.4827343431221211E-2"/>
    <n v="1.4560013531354804E-2"/>
  </r>
  <r>
    <x v="81"/>
    <n v="9"/>
    <n v="13.49"/>
    <n v="15.78"/>
    <n v="27.3"/>
    <n v="1.4292683631488399E-2"/>
    <n v="1.3530156262609084E-2"/>
  </r>
  <r>
    <x v="81"/>
    <n v="10"/>
    <n v="12.75"/>
    <n v="15.78"/>
    <n v="27.3"/>
    <n v="1.2767628893729769E-2"/>
    <n v="1.2470748387965531E-2"/>
  </r>
  <r>
    <x v="81"/>
    <n v="11"/>
    <n v="12.45"/>
    <n v="15.78"/>
    <n v="27.3"/>
    <n v="1.2173867882201296E-2"/>
    <n v="1.1601312621084556E-2"/>
  </r>
  <r>
    <x v="81"/>
    <n v="12"/>
    <n v="11.85"/>
    <n v="15.78"/>
    <n v="27.3"/>
    <n v="1.1028757359967816E-2"/>
    <n v="7.1566034354480709E-3"/>
  </r>
  <r>
    <x v="81"/>
    <n v="12.65"/>
    <n v="11.83"/>
    <n v="15.78"/>
    <n v="27.3"/>
    <n v="1.0991560902949315E-2"/>
    <n v="3.4678515667045289E-3"/>
  </r>
  <r>
    <x v="81"/>
    <n v="13"/>
    <n v="10.6"/>
    <n v="15.78"/>
    <n v="27.3"/>
    <n v="8.8247337639337283E-3"/>
    <n v="8.6109326758936761E-3"/>
  </r>
  <r>
    <x v="81"/>
    <n v="14"/>
    <n v="10.34"/>
    <n v="15.78"/>
    <n v="27.3"/>
    <n v="8.3971315878536221E-3"/>
    <n v="8.236282043989825E-3"/>
  </r>
  <r>
    <x v="81"/>
    <n v="15"/>
    <n v="10.14"/>
    <n v="15.78"/>
    <n v="27.3"/>
    <n v="8.0754325001260278E-3"/>
    <n v="7.7326219097663094E-3"/>
  </r>
  <r>
    <x v="81"/>
    <n v="16"/>
    <n v="9.6999999999999993"/>
    <n v="15.78"/>
    <n v="27.3"/>
    <n v="7.3898113194065902E-3"/>
    <n v="6.7915107064936827E-3"/>
  </r>
  <r>
    <x v="81"/>
    <n v="17"/>
    <n v="8.8800000000000008"/>
    <n v="15.78"/>
    <n v="27.3"/>
    <n v="6.1932100935807753E-3"/>
    <n v="5.6413932709685451E-3"/>
  </r>
  <r>
    <x v="81"/>
    <n v="18"/>
    <n v="8.0500000000000007"/>
    <n v="15.78"/>
    <n v="27.3"/>
    <n v="5.0895764483563149E-3"/>
    <n v="4.9339694372331948E-3"/>
  </r>
  <r>
    <x v="81"/>
    <n v="19"/>
    <n v="7.8"/>
    <n v="15.78"/>
    <n v="27.3"/>
    <n v="4.7783624261100747E-3"/>
    <n v="3.8820660420409007E-3"/>
  </r>
  <r>
    <x v="81"/>
    <n v="19.899999999999999"/>
    <n v="7"/>
    <n v="15.78"/>
    <n v="27.3"/>
    <n v="3.8484510006474965E-3"/>
    <n v="3.6348227002034418E-4"/>
  </r>
  <r>
    <x v="81"/>
    <n v="20"/>
    <n v="6.6"/>
    <n v="15.78"/>
    <n v="27.3"/>
    <n v="3.4211943997592841E-3"/>
    <n v="3.1008501238635501E-3"/>
  </r>
  <r>
    <x v="81"/>
    <n v="21"/>
    <n v="5.95"/>
    <n v="15.78"/>
    <n v="27.3"/>
    <n v="2.7805058479678166E-3"/>
    <n v="2.5142558705760812E-3"/>
  </r>
  <r>
    <x v="81"/>
    <n v="22"/>
    <n v="5.35"/>
    <n v="15.78"/>
    <n v="27.3"/>
    <n v="2.2480058931843459E-3"/>
    <n v="1.9016453031260715E-3"/>
  </r>
  <r>
    <x v="81"/>
    <n v="23"/>
    <n v="4.45"/>
    <n v="15.78"/>
    <n v="27.3"/>
    <n v="1.5552847130677972E-3"/>
    <n v="1.1247687098014868E-3"/>
  </r>
  <r>
    <x v="81"/>
    <n v="23.8"/>
    <n v="4"/>
    <n v="15.78"/>
    <n v="27.3"/>
    <n v="1.2566370614359172E-3"/>
    <n v="1.4660765716752366E-3"/>
  </r>
  <r>
    <x v="81"/>
    <n v="27.3"/>
    <n v="0"/>
    <n v="15.78"/>
    <n v="27.3"/>
    <n v="0"/>
    <s v=" "/>
  </r>
  <r>
    <x v="82"/>
    <n v="0.1"/>
    <n v="17.71"/>
    <n v="14.65"/>
    <n v="26.5"/>
    <n v="2.4633550010044563E-2"/>
    <n v="4.4116333200822514E-3"/>
  </r>
  <r>
    <x v="82"/>
    <n v="0.3"/>
    <n v="15.75"/>
    <n v="14.65"/>
    <n v="26.5"/>
    <n v="1.9482783190777953E-2"/>
    <n v="3.7628622357912598E-3"/>
  </r>
  <r>
    <x v="82"/>
    <n v="0.5"/>
    <n v="15.2"/>
    <n v="14.65"/>
    <n v="26.5"/>
    <n v="1.8145839167134643E-2"/>
    <n v="3.6291678334269277E-3"/>
  </r>
  <r>
    <x v="82"/>
    <n v="0.7"/>
    <n v="15.2"/>
    <n v="14.65"/>
    <n v="26.5"/>
    <n v="1.8145839167134643E-2"/>
    <n v="3.6053702690759873E-3"/>
  </r>
  <r>
    <x v="82"/>
    <n v="0.9"/>
    <n v="15.1"/>
    <n v="14.65"/>
    <n v="26.5"/>
    <n v="1.7907863523625219E-2"/>
    <n v="3.4879532436480685E-3"/>
  </r>
  <r>
    <x v="82"/>
    <n v="1.1000000000000001"/>
    <n v="14.7"/>
    <n v="14.65"/>
    <n v="26.5"/>
    <n v="1.6971668912855457E-2"/>
    <n v="3.3828080645232328E-3"/>
  </r>
  <r>
    <x v="82"/>
    <n v="1.3"/>
    <n v="14.65"/>
    <n v="14.65"/>
    <n v="26.5"/>
    <n v="1.6856411732376883E-2"/>
    <n v="1.1639502606779756E-2"/>
  </r>
  <r>
    <x v="82"/>
    <n v="2"/>
    <n v="14.45"/>
    <n v="14.65"/>
    <n v="26.5"/>
    <n v="1.6399310001279567E-2"/>
    <n v="1.61739007283845E-2"/>
  </r>
  <r>
    <x v="82"/>
    <n v="3"/>
    <n v="14.25"/>
    <n v="14.65"/>
    <n v="26.5"/>
    <n v="1.5948491455489433E-2"/>
    <n v="1.5507097687660069E-2"/>
  </r>
  <r>
    <x v="82"/>
    <n v="4"/>
    <n v="13.85"/>
    <n v="14.65"/>
    <n v="26.5"/>
    <n v="1.5065703919830703E-2"/>
    <n v="1.4636876522615694E-2"/>
  </r>
  <r>
    <x v="82"/>
    <n v="5"/>
    <n v="13.45"/>
    <n v="14.65"/>
    <n v="26.5"/>
    <n v="1.4208049125400685E-2"/>
    <n v="1.4155329273682633E-2"/>
  </r>
  <r>
    <x v="82"/>
    <n v="6"/>
    <n v="13.4"/>
    <n v="14.65"/>
    <n v="26.5"/>
    <n v="1.4102609421964582E-2"/>
    <n v="1.3945627964055518E-2"/>
  </r>
  <r>
    <x v="82"/>
    <n v="7"/>
    <n v="13.25"/>
    <n v="14.65"/>
    <n v="26.5"/>
    <n v="1.3788646506146453E-2"/>
    <n v="1.3378668664852985E-2"/>
  </r>
  <r>
    <x v="82"/>
    <n v="8"/>
    <n v="12.85"/>
    <n v="14.65"/>
    <n v="26.5"/>
    <n v="1.2968690823559515E-2"/>
    <n v="1.2918327166331654E-2"/>
  </r>
  <r>
    <x v="82"/>
    <n v="9"/>
    <n v="12.8"/>
    <n v="14.65"/>
    <n v="26.5"/>
    <n v="1.2867963509103793E-2"/>
    <n v="1.1901923768124932E-2"/>
  </r>
  <r>
    <x v="82"/>
    <n v="10"/>
    <n v="11.8"/>
    <n v="14.65"/>
    <n v="26.5"/>
    <n v="1.093588402714607E-2"/>
    <n v="1.0797752125158544E-2"/>
  </r>
  <r>
    <x v="82"/>
    <n v="11"/>
    <n v="11.65"/>
    <n v="14.65"/>
    <n v="26.5"/>
    <n v="1.0659620223171016E-2"/>
    <n v="1.0299907864334986E-2"/>
  </r>
  <r>
    <x v="82"/>
    <n v="12"/>
    <n v="11.25"/>
    <n v="14.65"/>
    <n v="26.5"/>
    <n v="9.9401955054989541E-3"/>
    <n v="2.419664479271901E-3"/>
  </r>
  <r>
    <x v="82"/>
    <n v="12.25"/>
    <n v="10.95"/>
    <n v="14.65"/>
    <n v="26.5"/>
    <n v="9.4171203286762539E-3"/>
    <n v="6.506189298199249E-3"/>
  </r>
  <r>
    <x v="82"/>
    <n v="13"/>
    <n v="10.050000000000001"/>
    <n v="14.65"/>
    <n v="26.5"/>
    <n v="7.9327177998550786E-3"/>
    <n v="7.776423565338985E-3"/>
  </r>
  <r>
    <x v="82"/>
    <n v="14"/>
    <n v="9.85"/>
    <n v="14.65"/>
    <n v="26.5"/>
    <n v="7.6201293308228923E-3"/>
    <n v="7.2799537513013731E-3"/>
  </r>
  <r>
    <x v="82"/>
    <n v="15"/>
    <n v="9.4"/>
    <n v="14.65"/>
    <n v="26.5"/>
    <n v="6.939778171779854E-3"/>
    <n v="6.6155069050671316E-3"/>
  </r>
  <r>
    <x v="82"/>
    <n v="16"/>
    <n v="8.9499999999999993"/>
    <n v="14.65"/>
    <n v="26.5"/>
    <n v="6.2912356383544093E-3"/>
    <n v="5.8184259439891459E-3"/>
  </r>
  <r>
    <x v="82"/>
    <n v="17"/>
    <n v="8.25"/>
    <n v="14.65"/>
    <n v="26.5"/>
    <n v="5.3456162496238824E-3"/>
    <n v="4.765501531184442E-3"/>
  </r>
  <r>
    <x v="82"/>
    <n v="18"/>
    <n v="7.3"/>
    <n v="14.65"/>
    <n v="26.5"/>
    <n v="4.1853868127450016E-3"/>
    <n v="3.4143810706918172E-3"/>
  </r>
  <r>
    <x v="82"/>
    <n v="18.850000000000001"/>
    <n v="7"/>
    <n v="14.65"/>
    <n v="26.5"/>
    <n v="3.8484510006474965E-3"/>
    <n v="5.4912585215488444E-4"/>
  </r>
  <r>
    <x v="82"/>
    <n v="19"/>
    <n v="6.65"/>
    <n v="14.65"/>
    <n v="26.5"/>
    <n v="3.4732270280843657E-3"/>
    <n v="3.2952361693044186E-3"/>
  </r>
  <r>
    <x v="82"/>
    <n v="20"/>
    <n v="6.3"/>
    <n v="14.65"/>
    <n v="26.5"/>
    <n v="3.1172453105244718E-3"/>
    <n v="2.8751109837398554E-3"/>
  </r>
  <r>
    <x v="82"/>
    <n v="21"/>
    <n v="5.79"/>
    <n v="14.65"/>
    <n v="26.5"/>
    <n v="2.6329766569552393E-3"/>
    <n v="2.1474395853521198E-3"/>
  </r>
  <r>
    <x v="82"/>
    <n v="22"/>
    <n v="4.5999999999999996"/>
    <n v="14.65"/>
    <n v="26.5"/>
    <n v="1.6619025137490002E-3"/>
    <n v="1.0944523406943439E-3"/>
  </r>
  <r>
    <x v="82"/>
    <n v="22.75"/>
    <n v="4"/>
    <n v="14.65"/>
    <n v="26.5"/>
    <n v="1.2566370614359172E-3"/>
    <n v="1.5707963267948964E-3"/>
  </r>
  <r>
    <x v="82"/>
    <n v="26.5"/>
    <n v="0"/>
    <n v="14.65"/>
    <n v="26.5"/>
    <n v="0"/>
    <s v=" "/>
  </r>
  <r>
    <x v="83"/>
    <n v="0.1"/>
    <n v="23.49"/>
    <n v="18.05"/>
    <n v="28.8"/>
    <n v="4.3336707713926031E-2"/>
    <n v="7.3693571950372303E-3"/>
  </r>
  <r>
    <x v="83"/>
    <n v="0.3"/>
    <n v="19.66"/>
    <n v="18.05"/>
    <n v="28.8"/>
    <n v="3.035686423644628E-2"/>
    <n v="5.9916109514072642E-3"/>
  </r>
  <r>
    <x v="83"/>
    <n v="0.5"/>
    <n v="19.399999999999999"/>
    <n v="18.05"/>
    <n v="28.8"/>
    <n v="2.9559245277626361E-2"/>
    <n v="5.6410445541839943E-3"/>
  </r>
  <r>
    <x v="83"/>
    <n v="0.7"/>
    <n v="18.489999999999998"/>
    <n v="18.05"/>
    <n v="28.8"/>
    <n v="2.6851200264213594E-2"/>
    <n v="5.3702400528427207E-3"/>
  </r>
  <r>
    <x v="83"/>
    <n v="0.9"/>
    <n v="18.489999999999998"/>
    <n v="18.05"/>
    <n v="28.8"/>
    <n v="2.6851200264213594E-2"/>
    <n v="5.2838148389424654E-3"/>
  </r>
  <r>
    <x v="83"/>
    <n v="1.1000000000000001"/>
    <n v="18.190000000000001"/>
    <n v="18.05"/>
    <n v="28.8"/>
    <n v="2.5986948125211046E-2"/>
    <n v="5.1575416638240754E-3"/>
  </r>
  <r>
    <x v="83"/>
    <n v="1.3"/>
    <n v="18.05"/>
    <n v="18.05"/>
    <n v="28.8"/>
    <n v="2.5588468513029716E-2"/>
    <n v="1.7911927959120801E-2"/>
  </r>
  <r>
    <x v="83"/>
    <n v="2"/>
    <n v="18.05"/>
    <n v="18.05"/>
    <n v="28.8"/>
    <n v="2.5588468513029716E-2"/>
    <n v="2.3877773138379646E-2"/>
  </r>
  <r>
    <x v="83"/>
    <n v="3"/>
    <n v="16.8"/>
    <n v="18.05"/>
    <n v="28.8"/>
    <n v="2.216707776372958E-2"/>
    <n v="2.1710074207402688E-2"/>
  </r>
  <r>
    <x v="83"/>
    <n v="4"/>
    <n v="16.45"/>
    <n v="18.05"/>
    <n v="28.8"/>
    <n v="2.1253070651075796E-2"/>
    <n v="2.10601572271913E-2"/>
  </r>
  <r>
    <x v="83"/>
    <n v="5"/>
    <n v="16.3"/>
    <n v="18.05"/>
    <n v="28.8"/>
    <n v="2.0867243803306804E-2"/>
    <n v="2.0803332027760336E-2"/>
  </r>
  <r>
    <x v="83"/>
    <n v="6"/>
    <n v="16.25"/>
    <n v="18.05"/>
    <n v="28.8"/>
    <n v="2.0739420252213869E-2"/>
    <n v="2.0612185749743481E-2"/>
  </r>
  <r>
    <x v="83"/>
    <n v="7"/>
    <n v="16.149999999999999"/>
    <n v="18.05"/>
    <n v="28.8"/>
    <n v="2.0484951247273092E-2"/>
    <n v="1.9483297626574976E-2"/>
  </r>
  <r>
    <x v="83"/>
    <n v="8"/>
    <n v="15.34"/>
    <n v="18.05"/>
    <n v="28.8"/>
    <n v="1.8481644005876856E-2"/>
    <n v="1.7900720327329117E-2"/>
  </r>
  <r>
    <x v="83"/>
    <n v="9"/>
    <n v="14.85"/>
    <n v="18.05"/>
    <n v="28.8"/>
    <n v="1.7319796648781378E-2"/>
    <n v="1.7238346932246247E-2"/>
  </r>
  <r>
    <x v="83"/>
    <n v="10"/>
    <n v="14.78"/>
    <n v="18.05"/>
    <n v="28.8"/>
    <n v="1.7156897215711116E-2"/>
    <n v="1.6100426730198673E-2"/>
  </r>
  <r>
    <x v="83"/>
    <n v="11"/>
    <n v="13.84"/>
    <n v="18.05"/>
    <n v="28.8"/>
    <n v="1.5043956244686229E-2"/>
    <n v="1.4626002685043457E-2"/>
  </r>
  <r>
    <x v="83"/>
    <n v="12"/>
    <n v="13.45"/>
    <n v="18.05"/>
    <n v="28.8"/>
    <n v="1.4208049125400685E-2"/>
    <n v="1.3740639043408781E-2"/>
  </r>
  <r>
    <x v="83"/>
    <n v="13"/>
    <n v="13"/>
    <n v="18.05"/>
    <n v="28.8"/>
    <n v="1.3273228961416876E-2"/>
    <n v="5.2686079597027676E-3"/>
  </r>
  <r>
    <x v="83"/>
    <n v="13.4"/>
    <n v="12.9"/>
    <n v="18.05"/>
    <n v="28.8"/>
    <n v="1.3069810837096938E-2"/>
    <n v="7.7452259794925076E-3"/>
  </r>
  <r>
    <x v="83"/>
    <n v="14"/>
    <n v="12.74"/>
    <n v="18.05"/>
    <n v="28.8"/>
    <n v="1.2747609094544768E-2"/>
    <n v="1.1567249902738011E-2"/>
  </r>
  <r>
    <x v="83"/>
    <n v="15"/>
    <n v="11.5"/>
    <n v="18.05"/>
    <n v="28.8"/>
    <n v="1.0386890710931252E-2"/>
    <n v="1.0031890741075605E-2"/>
  </r>
  <r>
    <x v="83"/>
    <n v="16"/>
    <n v="11.1"/>
    <n v="18.05"/>
    <n v="28.8"/>
    <n v="9.6768907712199599E-3"/>
    <n v="8.9561937085231927E-3"/>
  </r>
  <r>
    <x v="83"/>
    <n v="17"/>
    <n v="10.24"/>
    <n v="18.05"/>
    <n v="28.8"/>
    <n v="8.2354966458264272E-3"/>
    <n v="7.8892303035477604E-3"/>
  </r>
  <r>
    <x v="83"/>
    <n v="18"/>
    <n v="9.8000000000000007"/>
    <n v="18.05"/>
    <n v="28.8"/>
    <n v="7.5429639612690945E-3"/>
    <n v="7.1315134984192563E-3"/>
  </r>
  <r>
    <x v="83"/>
    <n v="19"/>
    <n v="9.25"/>
    <n v="18.05"/>
    <n v="28.8"/>
    <n v="6.7200630355694173E-3"/>
    <n v="5.9301723946773351E-3"/>
  </r>
  <r>
    <x v="83"/>
    <n v="20"/>
    <n v="8.09"/>
    <n v="18.05"/>
    <n v="28.8"/>
    <n v="5.1402817537852539E-3"/>
    <n v="4.8324056737334541E-3"/>
  </r>
  <r>
    <x v="83"/>
    <n v="21"/>
    <n v="7.59"/>
    <n v="18.05"/>
    <n v="28.8"/>
    <n v="4.5245295936816535E-3"/>
    <n v="4.2140774076539107E-3"/>
  </r>
  <r>
    <x v="83"/>
    <n v="22"/>
    <n v="7.05"/>
    <n v="18.05"/>
    <n v="28.8"/>
    <n v="3.9036252216261675E-3"/>
    <n v="5.8140571667051927E-4"/>
  </r>
  <r>
    <x v="83"/>
    <n v="22.15"/>
    <n v="7"/>
    <n v="18.05"/>
    <n v="28.8"/>
    <n v="3.8484510006474965E-3"/>
    <n v="2.8776399658259999E-3"/>
  </r>
  <r>
    <x v="83"/>
    <n v="23"/>
    <n v="6.1"/>
    <n v="18.05"/>
    <n v="28.8"/>
    <n v="2.9224665660019045E-3"/>
    <n v="2.6708446294034472E-3"/>
  </r>
  <r>
    <x v="83"/>
    <n v="24"/>
    <n v="5.55"/>
    <n v="18.05"/>
    <n v="28.8"/>
    <n v="2.41922269280499E-3"/>
    <n v="2.0770836178749768E-3"/>
  </r>
  <r>
    <x v="83"/>
    <n v="25"/>
    <n v="4.7"/>
    <n v="18.05"/>
    <n v="28.8"/>
    <n v="1.7349445429449635E-3"/>
    <n v="1.3462117219713941E-3"/>
  </r>
  <r>
    <x v="83"/>
    <n v="25.9"/>
    <n v="4"/>
    <n v="18.05"/>
    <n v="28.8"/>
    <n v="1.2566370614359172E-3"/>
    <n v="1.2147491593880542E-3"/>
  </r>
  <r>
    <x v="83"/>
    <n v="28.8"/>
    <n v="0"/>
    <n v="18.05"/>
    <n v="28.8"/>
    <n v="0"/>
    <s v=" "/>
  </r>
  <r>
    <x v="84"/>
    <n v="0.1"/>
    <n v="16.8"/>
    <n v="14.45"/>
    <n v="26.3"/>
    <n v="2.216707776372958E-2"/>
    <n v="4.0217538177901233E-3"/>
  </r>
  <r>
    <x v="84"/>
    <n v="0.3"/>
    <n v="15.16"/>
    <n v="14.45"/>
    <n v="26.3"/>
    <n v="1.805046041417166E-2"/>
    <n v="3.5022129327027113E-3"/>
  </r>
  <r>
    <x v="84"/>
    <n v="0.5"/>
    <n v="14.7"/>
    <n v="14.45"/>
    <n v="26.3"/>
    <n v="1.6971668912855457E-2"/>
    <n v="3.3828080645232328E-3"/>
  </r>
  <r>
    <x v="84"/>
    <n v="0.7"/>
    <n v="14.65"/>
    <n v="14.45"/>
    <n v="26.3"/>
    <n v="1.6856411732376883E-2"/>
    <n v="3.3597958983356906E-3"/>
  </r>
  <r>
    <x v="84"/>
    <n v="0.9"/>
    <n v="14.6"/>
    <n v="14.45"/>
    <n v="26.3"/>
    <n v="1.6741547250980007E-2"/>
    <n v="3.3254543636411361E-3"/>
  </r>
  <r>
    <x v="84"/>
    <n v="1.1000000000000001"/>
    <n v="14.5"/>
    <n v="14.45"/>
    <n v="26.3"/>
    <n v="1.6512996385431349E-2"/>
    <n v="3.2912306386710909E-3"/>
  </r>
  <r>
    <x v="84"/>
    <n v="1.3"/>
    <n v="14.45"/>
    <n v="14.45"/>
    <n v="26.3"/>
    <n v="1.6399310001279567E-2"/>
    <n v="1.0779349068092893E-2"/>
  </r>
  <r>
    <x v="84"/>
    <n v="2"/>
    <n v="13.54"/>
    <n v="14.45"/>
    <n v="26.3"/>
    <n v="1.4398830193271562E-2"/>
    <n v="1.4250719807618072E-2"/>
  </r>
  <r>
    <x v="84"/>
    <n v="3"/>
    <n v="13.4"/>
    <n v="14.45"/>
    <n v="26.3"/>
    <n v="1.4102609421964582E-2"/>
    <n v="1.3945627964055518E-2"/>
  </r>
  <r>
    <x v="84"/>
    <n v="4"/>
    <n v="13.25"/>
    <n v="14.45"/>
    <n v="26.3"/>
    <n v="1.3788646506146453E-2"/>
    <n v="1.3118921784254179E-2"/>
  </r>
  <r>
    <x v="84"/>
    <n v="5"/>
    <n v="12.59"/>
    <n v="14.45"/>
    <n v="26.3"/>
    <n v="1.2449197062361906E-2"/>
    <n v="1.2449197062361906E-2"/>
  </r>
  <r>
    <x v="84"/>
    <n v="6"/>
    <n v="12.59"/>
    <n v="14.45"/>
    <n v="26.3"/>
    <n v="1.2449197062361906E-2"/>
    <n v="1.210792192541163E-2"/>
  </r>
  <r>
    <x v="84"/>
    <n v="7"/>
    <n v="12.24"/>
    <n v="14.45"/>
    <n v="26.3"/>
    <n v="1.1766646788461356E-2"/>
    <n v="1.1718678595631856E-2"/>
  </r>
  <r>
    <x v="84"/>
    <n v="8"/>
    <n v="12.19"/>
    <n v="14.45"/>
    <n v="26.3"/>
    <n v="1.1670710402802355E-2"/>
    <n v="1.1622938559513706E-2"/>
  </r>
  <r>
    <x v="84"/>
    <n v="9"/>
    <n v="12.14"/>
    <n v="14.45"/>
    <n v="26.3"/>
    <n v="1.1575166716225056E-2"/>
    <n v="1.0617314751099612E-2"/>
  </r>
  <r>
    <x v="84"/>
    <n v="10"/>
    <n v="11.09"/>
    <n v="14.45"/>
    <n v="26.3"/>
    <n v="9.65946278597417E-3"/>
    <n v="9.65946278597417E-3"/>
  </r>
  <r>
    <x v="84"/>
    <n v="11"/>
    <n v="11.09"/>
    <n v="14.45"/>
    <n v="26.3"/>
    <n v="9.65946278597417E-3"/>
    <n v="9.65946278597417E-3"/>
  </r>
  <r>
    <x v="84"/>
    <n v="12"/>
    <n v="11.09"/>
    <n v="14.45"/>
    <n v="26.3"/>
    <n v="9.65946278597417E-3"/>
    <n v="1.4166248271649301E-3"/>
  </r>
  <r>
    <x v="84"/>
    <n v="12.15"/>
    <n v="10.84"/>
    <n v="14.45"/>
    <n v="26.3"/>
    <n v="9.2288682428915188E-3"/>
    <n v="7.6374821141945333E-3"/>
  </r>
  <r>
    <x v="84"/>
    <n v="13"/>
    <n v="10.55"/>
    <n v="14.45"/>
    <n v="26.3"/>
    <n v="8.741677908154449E-3"/>
    <n v="8.0126085010358665E-3"/>
  </r>
  <r>
    <x v="84"/>
    <n v="14"/>
    <n v="9.6300000000000008"/>
    <n v="14.45"/>
    <n v="26.3"/>
    <n v="7.283539093917284E-3"/>
    <n v="6.7174869295934733E-3"/>
  </r>
  <r>
    <x v="84"/>
    <n v="15"/>
    <n v="8.85"/>
    <n v="14.45"/>
    <n v="26.3"/>
    <n v="6.1514347652696635E-3"/>
    <n v="5.748525507446773E-3"/>
  </r>
  <r>
    <x v="84"/>
    <n v="16"/>
    <n v="8.25"/>
    <n v="14.45"/>
    <n v="26.3"/>
    <n v="5.3456162496238824E-3"/>
    <n v="4.8817404593672646E-3"/>
  </r>
  <r>
    <x v="84"/>
    <n v="17"/>
    <n v="7.5"/>
    <n v="14.45"/>
    <n v="26.3"/>
    <n v="4.4178646691106467E-3"/>
    <n v="4.2730568827342424E-3"/>
  </r>
  <r>
    <x v="84"/>
    <n v="18"/>
    <n v="7.25"/>
    <n v="14.45"/>
    <n v="26.3"/>
    <n v="4.1282490963578371E-3"/>
    <n v="2.1935925266764696E-3"/>
  </r>
  <r>
    <x v="84"/>
    <n v="18.55"/>
    <n v="7"/>
    <n v="14.45"/>
    <n v="26.3"/>
    <n v="3.8484510006474965E-3"/>
    <n v="1.635670215091523E-3"/>
  </r>
  <r>
    <x v="84"/>
    <n v="19"/>
    <n v="6.6"/>
    <n v="14.45"/>
    <n v="26.3"/>
    <n v="3.4211943997592841E-3"/>
    <n v="2.9641908434323945E-3"/>
  </r>
  <r>
    <x v="84"/>
    <n v="20"/>
    <n v="5.65"/>
    <n v="14.45"/>
    <n v="26.3"/>
    <n v="2.5071872871055044E-3"/>
    <n v="2.2550744766549231E-3"/>
  </r>
  <r>
    <x v="84"/>
    <n v="21"/>
    <n v="5.05"/>
    <n v="14.45"/>
    <n v="26.3"/>
    <n v="2.0029616662043423E-3"/>
    <n v="1.8505944225052375E-3"/>
  </r>
  <r>
    <x v="84"/>
    <n v="22"/>
    <n v="4.6500000000000004"/>
    <n v="14.45"/>
    <n v="26.3"/>
    <n v="1.6982271788061325E-3"/>
    <n v="7.3871606006051249E-4"/>
  </r>
  <r>
    <x v="84"/>
    <n v="22.5"/>
    <n v="4"/>
    <n v="14.45"/>
    <n v="26.3"/>
    <n v="1.2566370614359172E-3"/>
    <n v="1.5917402778188288E-3"/>
  </r>
  <r>
    <x v="84"/>
    <n v="26.3"/>
    <n v="0"/>
    <n v="14.45"/>
    <n v="26.3"/>
    <n v="0"/>
    <s v=" "/>
  </r>
  <r>
    <x v="85"/>
    <n v="0.1"/>
    <n v="17.239999999999998"/>
    <n v="15.18"/>
    <n v="27.5"/>
    <n v="2.334341571693974E-2"/>
    <n v="4.5642636721660943E-3"/>
  </r>
  <r>
    <x v="85"/>
    <n v="0.3"/>
    <n v="16.850000000000001"/>
    <n v="15.18"/>
    <n v="27.5"/>
    <n v="2.2299221004721207E-2"/>
    <n v="4.3681686003216738E-3"/>
  </r>
  <r>
    <x v="85"/>
    <n v="0.5"/>
    <n v="16.5"/>
    <n v="15.18"/>
    <n v="27.5"/>
    <n v="2.138246499849553E-2"/>
    <n v="4.1969015352185711E-3"/>
  </r>
  <r>
    <x v="85"/>
    <n v="0.7"/>
    <n v="16.190000000000001"/>
    <n v="15.18"/>
    <n v="27.5"/>
    <n v="2.058655035369019E-2"/>
    <n v="4.0667618449417801E-3"/>
  </r>
  <r>
    <x v="85"/>
    <n v="0.9"/>
    <n v="15.99"/>
    <n v="15.18"/>
    <n v="27.5"/>
    <n v="2.0081068095727593E-2"/>
    <n v="3.8780212414994118E-3"/>
  </r>
  <r>
    <x v="85"/>
    <n v="1.1000000000000001"/>
    <n v="15.43"/>
    <n v="15.18"/>
    <n v="27.5"/>
    <n v="1.8699144319266513E-2"/>
    <n v="3.6797262693993118E-3"/>
  </r>
  <r>
    <x v="85"/>
    <n v="1.3"/>
    <n v="15.18"/>
    <n v="15.18"/>
    <n v="27.5"/>
    <n v="1.8098118374726614E-2"/>
    <n v="1.2618707977171651E-2"/>
  </r>
  <r>
    <x v="85"/>
    <n v="2"/>
    <n v="15.12"/>
    <n v="15.18"/>
    <n v="27.5"/>
    <n v="1.7955332988620957E-2"/>
    <n v="1.7731121447925071E-2"/>
  </r>
  <r>
    <x v="85"/>
    <n v="3"/>
    <n v="14.93"/>
    <n v="15.18"/>
    <n v="27.5"/>
    <n v="1.7506909907229185E-2"/>
    <n v="1.7401694042269648E-2"/>
  </r>
  <r>
    <x v="85"/>
    <n v="4"/>
    <n v="14.84"/>
    <n v="15.18"/>
    <n v="27.5"/>
    <n v="1.7296478177310108E-2"/>
    <n v="1.7180317788943626E-2"/>
  </r>
  <r>
    <x v="85"/>
    <n v="5"/>
    <n v="14.74"/>
    <n v="15.18"/>
    <n v="27.5"/>
    <n v="1.7064157400577144E-2"/>
    <n v="1.6948782410374057E-2"/>
  </r>
  <r>
    <x v="85"/>
    <n v="6"/>
    <n v="14.64"/>
    <n v="15.18"/>
    <n v="27.5"/>
    <n v="1.6833407420170973E-2"/>
    <n v="1.5352715897671848E-2"/>
  </r>
  <r>
    <x v="85"/>
    <n v="7"/>
    <n v="13.29"/>
    <n v="15.18"/>
    <n v="27.5"/>
    <n v="1.3872024375172723E-2"/>
    <n v="1.3830335440659588E-2"/>
  </r>
  <r>
    <x v="85"/>
    <n v="8"/>
    <n v="13.25"/>
    <n v="15.18"/>
    <n v="27.5"/>
    <n v="1.3788646506146453E-2"/>
    <n v="1.3520731484648316E-2"/>
  </r>
  <r>
    <x v="85"/>
    <n v="9"/>
    <n v="12.99"/>
    <n v="15.18"/>
    <n v="27.5"/>
    <n v="1.3252816463150177E-2"/>
    <n v="1.2519348826316567E-2"/>
  </r>
  <r>
    <x v="85"/>
    <n v="10"/>
    <n v="12.25"/>
    <n v="15.18"/>
    <n v="27.5"/>
    <n v="1.1785881189482959E-2"/>
    <n v="1.1785881189482959E-2"/>
  </r>
  <r>
    <x v="85"/>
    <n v="11"/>
    <n v="12.25"/>
    <n v="15.18"/>
    <n v="27.5"/>
    <n v="1.1785881189482959E-2"/>
    <n v="1.1595029435777379E-2"/>
  </r>
  <r>
    <x v="85"/>
    <n v="12"/>
    <n v="12.05"/>
    <n v="15.18"/>
    <n v="27.5"/>
    <n v="1.14041776820718E-2"/>
    <n v="8.0373475614351816E-3"/>
  </r>
  <r>
    <x v="85"/>
    <n v="12.75"/>
    <n v="11.3"/>
    <n v="15.18"/>
    <n v="27.5"/>
    <n v="1.0028749148422018E-2"/>
    <n v="2.5071872871055044E-3"/>
  </r>
  <r>
    <x v="85"/>
    <n v="13"/>
    <n v="11.3"/>
    <n v="15.18"/>
    <n v="27.5"/>
    <n v="1.0028749148422018E-2"/>
    <n v="9.1401693013082284E-3"/>
  </r>
  <r>
    <x v="85"/>
    <n v="14"/>
    <n v="10.25"/>
    <n v="15.18"/>
    <n v="27.5"/>
    <n v="8.2515894541944409E-3"/>
    <n v="7.7827067506461654E-3"/>
  </r>
  <r>
    <x v="85"/>
    <n v="15"/>
    <n v="9.65"/>
    <n v="15.18"/>
    <n v="27.5"/>
    <n v="7.313824047097889E-3"/>
    <n v="6.9446869103010882E-3"/>
  </r>
  <r>
    <x v="85"/>
    <n v="16"/>
    <n v="9.15"/>
    <n v="15.18"/>
    <n v="27.5"/>
    <n v="6.5755497735042866E-3"/>
    <n v="6.2943772310079995E-3"/>
  </r>
  <r>
    <x v="85"/>
    <n v="17"/>
    <n v="8.75"/>
    <n v="15.18"/>
    <n v="27.5"/>
    <n v="6.0132046885117132E-3"/>
    <n v="5.5198764671276906E-3"/>
  </r>
  <r>
    <x v="85"/>
    <n v="18"/>
    <n v="8"/>
    <n v="15.18"/>
    <n v="27.5"/>
    <n v="5.0265482457436689E-3"/>
    <n v="4.5208500032861369E-3"/>
  </r>
  <r>
    <x v="85"/>
    <n v="19"/>
    <n v="7.15"/>
    <n v="15.18"/>
    <n v="27.5"/>
    <n v="4.0151517608286048E-3"/>
    <n v="3.5386212426642403E-3"/>
  </r>
  <r>
    <x v="85"/>
    <n v="19.899999999999999"/>
    <n v="7"/>
    <n v="15.18"/>
    <n v="27.5"/>
    <n v="3.8484510006474965E-3"/>
    <n v="3.6608390143659834E-4"/>
  </r>
  <r>
    <x v="85"/>
    <n v="20"/>
    <n v="6.65"/>
    <n v="15.18"/>
    <n v="27.5"/>
    <n v="3.4732270280843657E-3"/>
    <n v="3.1978467970431353E-3"/>
  </r>
  <r>
    <x v="85"/>
    <n v="21"/>
    <n v="6.1"/>
    <n v="15.18"/>
    <n v="27.5"/>
    <n v="2.9224665660019045E-3"/>
    <n v="2.482643594499334E-3"/>
  </r>
  <r>
    <x v="85"/>
    <n v="22"/>
    <n v="5.0999999999999996"/>
    <n v="15.18"/>
    <n v="27.5"/>
    <n v="2.042820622996763E-3"/>
    <n v="1.7475109135593222E-3"/>
  </r>
  <r>
    <x v="85"/>
    <n v="23"/>
    <n v="4.3"/>
    <n v="15.18"/>
    <n v="27.5"/>
    <n v="1.4522012041218817E-3"/>
    <n v="1.2189772195010074E-3"/>
  </r>
  <r>
    <x v="85"/>
    <n v="23.9"/>
    <n v="4"/>
    <n v="15.18"/>
    <n v="27.5"/>
    <n v="1.2566370614359172E-3"/>
    <n v="1.5079644737231012E-3"/>
  </r>
  <r>
    <x v="85"/>
    <n v="27.5"/>
    <n v="0"/>
    <n v="15.18"/>
    <n v="27.5"/>
    <n v="0"/>
    <s v=" 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">
  <r>
    <s v="1#29"/>
    <x v="0"/>
    <n v="29"/>
    <n v="19.742662080527879"/>
    <n v="26.244399999999999"/>
    <s v="1#29"/>
    <n v="1"/>
    <n v="25.234999999999999"/>
    <s v="1#29"/>
    <n v="1"/>
    <n v="23.090025000000001"/>
    <s v="1#29"/>
    <n v="1"/>
    <n v="15"/>
  </r>
  <r>
    <s v="1#33"/>
    <x v="0"/>
    <n v="33"/>
    <n v="18.501237081549455"/>
    <n v="25.815920000000002"/>
    <s v="1#33"/>
    <n v="1"/>
    <n v="24.823"/>
    <s v="1#33"/>
    <n v="1"/>
    <n v="22.713045000000001"/>
    <s v="1#33"/>
    <n v="1"/>
    <n v="15"/>
  </r>
  <r>
    <s v="1#50"/>
    <x v="0"/>
    <n v="50"/>
    <n v="18.381099178422506"/>
    <n v="26.565760000000001"/>
    <s v="1#50"/>
    <n v="1"/>
    <n v="25.544"/>
    <s v="1#50"/>
    <n v="1"/>
    <n v="23.37276"/>
    <s v="1#50"/>
    <n v="1"/>
    <n v="14.9"/>
  </r>
  <r>
    <s v="1#48"/>
    <x v="0"/>
    <n v="48"/>
    <n v="18.180869339877599"/>
    <n v="25.923039999999997"/>
    <s v="1#48"/>
    <n v="1"/>
    <n v="24.925999999999998"/>
    <s v="1#48"/>
    <n v="1"/>
    <n v="22.807289999999998"/>
    <s v="1#48"/>
    <n v="1"/>
    <n v="15"/>
  </r>
  <r>
    <s v="1#47"/>
    <x v="0"/>
    <n v="47"/>
    <n v="17.900547565914732"/>
    <n v="26.458639999999999"/>
    <s v="1#47"/>
    <n v="1"/>
    <n v="25.440999999999999"/>
    <s v="1#47"/>
    <n v="1"/>
    <n v="23.278514999999999"/>
    <s v="1#47"/>
    <n v="1"/>
    <n v="15.552733267807845"/>
  </r>
  <r>
    <s v="1#73"/>
    <x v="0"/>
    <n v="73"/>
    <n v="17.900547565914732"/>
    <n v="24.294583257795466"/>
    <s v="1#73"/>
    <n v="1"/>
    <n v="23.357985258057745"/>
    <s v="1#73"/>
    <n v="1"/>
    <n v="21.390793028456368"/>
    <s v="1#73"/>
    <n v="1"/>
    <n v="14.6"/>
  </r>
  <r>
    <s v="2#3"/>
    <x v="1"/>
    <n v="3"/>
    <n v="20.42344353158057"/>
    <n v="26.244399999999999"/>
    <s v="2#3"/>
    <n v="2"/>
    <n v="25.234999999999999"/>
    <s v="2#3"/>
    <n v="2"/>
    <n v="23.090025000000001"/>
    <s v="2#3"/>
    <n v="2"/>
    <n v="16.2"/>
  </r>
  <r>
    <s v="2#46"/>
    <x v="1"/>
    <n v="46"/>
    <n v="19.782708048236863"/>
    <n v="24.316240000000001"/>
    <s v="2#46"/>
    <n v="2"/>
    <n v="23.381"/>
    <s v="2#46"/>
    <n v="2"/>
    <n v="21.393615"/>
    <s v="2#46"/>
    <n v="2"/>
    <n v="15.1"/>
  </r>
  <r>
    <s v="2#32"/>
    <x v="1"/>
    <n v="32"/>
    <n v="19.742662080527879"/>
    <n v="26.565760000000001"/>
    <s v="2#32"/>
    <n v="2"/>
    <n v="25.544"/>
    <s v="2#32"/>
    <n v="2"/>
    <n v="23.37276"/>
    <s v="2#32"/>
    <n v="2"/>
    <n v="16.2"/>
  </r>
  <r>
    <s v="2#41"/>
    <x v="1"/>
    <n v="41"/>
    <n v="18.821604823221307"/>
    <n v="26.351520000000001"/>
    <s v="2#41"/>
    <n v="2"/>
    <n v="25.338000000000001"/>
    <s v="2#41"/>
    <n v="2"/>
    <n v="23.184270000000001"/>
    <s v="2#41"/>
    <n v="2"/>
    <n v="16"/>
  </r>
  <r>
    <s v="2#14"/>
    <x v="1"/>
    <n v="14"/>
    <n v="18.541283049258436"/>
    <n v="24.423360000000002"/>
    <s v="2#14"/>
    <n v="2"/>
    <n v="23.484000000000002"/>
    <s v="2#14"/>
    <n v="2"/>
    <n v="21.487860000000001"/>
    <s v="2#14"/>
    <n v="2"/>
    <n v="15"/>
  </r>
  <r>
    <s v="2#74"/>
    <x v="1"/>
    <n v="74"/>
    <n v="18.501237081549455"/>
    <n v="24.67448588492131"/>
    <s v="2#74"/>
    <n v="2"/>
    <n v="23.722900506416028"/>
    <s v="2#74"/>
    <n v="2"/>
    <n v="21.724985445446539"/>
    <s v="2#74"/>
    <n v="2"/>
    <n v="15.878117414076453"/>
  </r>
  <r>
    <s v="3#4"/>
    <x v="2"/>
    <n v="4"/>
    <n v="17.259812082571028"/>
    <n v="23.566400000000002"/>
    <s v="3#4"/>
    <n v="3"/>
    <n v="22.66"/>
    <s v="3#4"/>
    <n v="3"/>
    <n v="20.733899999999998"/>
    <s v="3#4"/>
    <n v="3"/>
    <n v="15.8"/>
  </r>
  <r>
    <s v="3#12"/>
    <x v="2"/>
    <n v="12"/>
    <n v="16.819306437772234"/>
    <n v="23.566400000000002"/>
    <s v="3#12"/>
    <n v="3"/>
    <n v="22.66"/>
    <s v="3#12"/>
    <n v="3"/>
    <n v="20.733899999999998"/>
    <s v="3#12"/>
    <n v="3"/>
    <n v="15.5"/>
  </r>
  <r>
    <s v="3#69"/>
    <x v="2"/>
    <n v="69"/>
    <n v="16.298708857555475"/>
    <n v="23.352160000000001"/>
    <s v="3#69"/>
    <n v="3"/>
    <n v="22.454000000000001"/>
    <s v="3#69"/>
    <n v="3"/>
    <n v="20.54541"/>
    <s v="3#69"/>
    <n v="3"/>
    <n v="15.5"/>
  </r>
  <r>
    <s v="3#28"/>
    <x v="2"/>
    <n v="28"/>
    <n v="16.218616922137507"/>
    <n v="22.816559999999999"/>
    <s v="3#28"/>
    <n v="3"/>
    <n v="21.939"/>
    <s v="3#28"/>
    <n v="3"/>
    <n v="20.074185"/>
    <s v="3#28"/>
    <n v="3"/>
    <n v="15.636446276758083"/>
  </r>
  <r>
    <s v="3#79"/>
    <x v="2"/>
    <n v="79"/>
    <n v="16.138524986719545"/>
    <n v="22.495200000000001"/>
    <s v="3#79"/>
    <n v="3"/>
    <n v="21.63"/>
    <s v="3#79"/>
    <n v="3"/>
    <n v="19.791449999999998"/>
    <s v="3#79"/>
    <n v="3"/>
    <n v="15.4"/>
  </r>
  <r>
    <s v="3#22"/>
    <x v="2"/>
    <n v="22"/>
    <n v="16.018387083592604"/>
    <n v="22.967950707847436"/>
    <s v="3#22"/>
    <n v="3"/>
    <n v="22.083647054533103"/>
    <s v="3#22"/>
    <n v="3"/>
    <n v="20.223744751312644"/>
    <s v="3#22"/>
    <n v="3"/>
    <n v="15.657121570498168"/>
  </r>
  <r>
    <s v="4#4"/>
    <x v="3"/>
    <n v="4"/>
    <n v="18.42114514613149"/>
    <n v="23.352160000000001"/>
    <s v="4#4"/>
    <n v="4"/>
    <n v="22.454000000000001"/>
    <s v="4#4"/>
    <n v="4"/>
    <n v="20.54541"/>
    <s v="4#4"/>
    <n v="4"/>
    <n v="15.5"/>
  </r>
  <r>
    <s v="4#10"/>
    <x v="3"/>
    <n v="10"/>
    <n v="17.620225791951864"/>
    <n v="23.566400000000002"/>
    <s v="4#10"/>
    <n v="4"/>
    <n v="22.66"/>
    <s v="4#10"/>
    <n v="4"/>
    <n v="20.733899999999998"/>
    <s v="4#10"/>
    <n v="4"/>
    <n v="15"/>
  </r>
  <r>
    <s v="4#8"/>
    <x v="3"/>
    <n v="8"/>
    <n v="17.379949985697976"/>
    <n v="23.88776"/>
    <s v="4#8"/>
    <n v="4"/>
    <n v="22.969000000000001"/>
    <s v="4#8"/>
    <n v="4"/>
    <n v="21.016635000000001"/>
    <s v="4#8"/>
    <n v="4"/>
    <n v="15.2"/>
  </r>
  <r>
    <s v="4#14"/>
    <x v="3"/>
    <n v="14"/>
    <n v="17.259812082571028"/>
    <n v="23.566400000000002"/>
    <s v="4#14"/>
    <n v="4"/>
    <n v="22.66"/>
    <s v="4#14"/>
    <n v="4"/>
    <n v="20.733899999999998"/>
    <s v="4#14"/>
    <n v="4"/>
    <n v="15.2"/>
  </r>
  <r>
    <s v="4#67"/>
    <x v="3"/>
    <n v="67"/>
    <n v="17.219766114862047"/>
    <n v="22.495200000000001"/>
    <s v="4#67"/>
    <n v="4"/>
    <n v="21.63"/>
    <s v="4#67"/>
    <n v="4"/>
    <n v="19.791449999999998"/>
    <s v="4#67"/>
    <n v="4"/>
    <n v="16"/>
  </r>
  <r>
    <s v="4#66"/>
    <x v="3"/>
    <n v="66"/>
    <n v="16.61907659922732"/>
    <n v="21.959599999999998"/>
    <s v="4#66"/>
    <n v="4"/>
    <n v="21.114999999999998"/>
    <s v="4#66"/>
    <n v="4"/>
    <n v="19.320224999999997"/>
    <s v="4#66"/>
    <n v="4"/>
    <n v="15.3"/>
  </r>
  <r>
    <s v="5#56"/>
    <x v="4"/>
    <n v="56"/>
    <n v="17.620225791951864"/>
    <n v="22.495200000000001"/>
    <s v="5#56"/>
    <n v="5"/>
    <n v="21.63"/>
    <s v="5#56"/>
    <n v="5"/>
    <n v="19.791449999999998"/>
    <s v="5#56"/>
    <n v="5"/>
    <n v="16"/>
  </r>
  <r>
    <s v="5#77"/>
    <x v="4"/>
    <n v="77"/>
    <n v="17.219766114862047"/>
    <n v="22.173839999999998"/>
    <s v="5#77"/>
    <n v="5"/>
    <n v="21.320999999999998"/>
    <s v="5#77"/>
    <n v="5"/>
    <n v="19.508714999999999"/>
    <s v="5#77"/>
    <n v="5"/>
    <n v="15.5"/>
  </r>
  <r>
    <s v="5#62"/>
    <x v="4"/>
    <n v="62"/>
    <n v="17.139674179444079"/>
    <n v="22.602319999999999"/>
    <s v="5#62"/>
    <n v="5"/>
    <n v="21.733000000000001"/>
    <s v="5#62"/>
    <n v="5"/>
    <n v="19.885695000000002"/>
    <s v="5#62"/>
    <n v="5"/>
    <n v="15.4"/>
  </r>
  <r>
    <s v="5#61"/>
    <x v="4"/>
    <n v="61"/>
    <n v="17.059582244026121"/>
    <n v="22.06672"/>
    <s v="5#61"/>
    <n v="5"/>
    <n v="21.218"/>
    <s v="5#61"/>
    <n v="5"/>
    <n v="19.414470000000001"/>
    <s v="5#61"/>
    <n v="5"/>
    <n v="15.1"/>
  </r>
  <r>
    <s v="5#79"/>
    <x v="4"/>
    <n v="79"/>
    <n v="17.01953627631714"/>
    <n v="22.06672"/>
    <s v="5#79"/>
    <n v="5"/>
    <n v="21.218"/>
    <s v="5#79"/>
    <n v="5"/>
    <n v="19.414470000000001"/>
    <s v="5#79"/>
    <n v="5"/>
    <n v="16"/>
  </r>
  <r>
    <s v="5#27"/>
    <x v="4"/>
    <n v="27"/>
    <n v="16.979490308608156"/>
    <n v="23.672864250560998"/>
    <s v="5#27"/>
    <n v="5"/>
    <n v="22.760781966525059"/>
    <s v="5#27"/>
    <n v="5"/>
    <n v="20.843869628786781"/>
    <s v="5#27"/>
    <n v="5"/>
    <n v="16.050576511578221"/>
  </r>
  <r>
    <s v="6#60"/>
    <x v="5"/>
    <n v="60"/>
    <n v="19.18201853260214"/>
    <n v="23.566400000000002"/>
    <s v="6#60"/>
    <n v="6"/>
    <n v="22.66"/>
    <s v="6#60"/>
    <n v="6"/>
    <n v="20.733899999999998"/>
    <s v="6#60"/>
    <n v="6"/>
    <n v="16.5"/>
  </r>
  <r>
    <s v="6#55"/>
    <x v="5"/>
    <n v="55"/>
    <n v="18.42114514613149"/>
    <n v="23.566400000000002"/>
    <s v="6#55"/>
    <n v="6"/>
    <n v="22.66"/>
    <s v="6#55"/>
    <n v="6"/>
    <n v="20.733899999999998"/>
    <s v="6#55"/>
    <n v="6"/>
    <n v="16.3"/>
  </r>
  <r>
    <s v="6#28"/>
    <x v="5"/>
    <n v="28"/>
    <n v="17.01953627631714"/>
    <n v="23.780639999999998"/>
    <s v="6#28"/>
    <n v="6"/>
    <n v="22.866"/>
    <s v="6#28"/>
    <n v="6"/>
    <n v="20.92239"/>
    <s v="6#28"/>
    <n v="6"/>
    <n v="16.012875595664703"/>
  </r>
  <r>
    <s v="6#57"/>
    <x v="5"/>
    <n v="57"/>
    <n v="16.979490308608156"/>
    <n v="23.245039999999999"/>
    <s v="6#57"/>
    <n v="6"/>
    <n v="22.350999999999999"/>
    <s v="6#57"/>
    <n v="6"/>
    <n v="20.451165"/>
    <s v="6#57"/>
    <n v="6"/>
    <n v="15.8"/>
  </r>
  <r>
    <s v="6#51"/>
    <x v="5"/>
    <n v="51"/>
    <n v="16.859352405481211"/>
    <n v="23.566400000000002"/>
    <s v="6#51"/>
    <n v="6"/>
    <n v="22.66"/>
    <s v="6#51"/>
    <n v="6"/>
    <n v="20.733899999999998"/>
    <s v="6#51"/>
    <n v="6"/>
    <n v="15.917072149702866"/>
  </r>
  <r>
    <s v="6#33"/>
    <x v="5"/>
    <n v="33"/>
    <n v="16.41884676068241"/>
    <n v="23.269083032891746"/>
    <s v="6#33"/>
    <n v="6"/>
    <n v="22.372914939115077"/>
    <s v="6#33"/>
    <n v="6"/>
    <n v="20.488658230033334"/>
    <s v="6#33"/>
    <n v="6"/>
    <n v="16.2"/>
  </r>
  <r>
    <s v="7#12"/>
    <x v="6"/>
    <n v="12"/>
    <n v="18.821604823221307"/>
    <n v="27.10136"/>
    <s v="7#12"/>
    <n v="7"/>
    <n v="26.059000000000001"/>
    <s v="7#12"/>
    <n v="7"/>
    <n v="23.843985"/>
    <s v="7#12"/>
    <n v="7"/>
    <m/>
  </r>
  <r>
    <s v="7#3"/>
    <x v="6"/>
    <n v="3"/>
    <n v="18.501237081549455"/>
    <n v="25.387439999999998"/>
    <s v="7#3"/>
    <n v="7"/>
    <n v="24.410999999999998"/>
    <s v="7#3"/>
    <n v="7"/>
    <n v="22.336064999999998"/>
    <s v="7#3"/>
    <n v="7"/>
    <n v="15.4"/>
  </r>
  <r>
    <s v="7#79"/>
    <x v="6"/>
    <n v="79"/>
    <n v="18.220915307586587"/>
    <n v="27.422720000000002"/>
    <s v="7#79"/>
    <n v="7"/>
    <n v="26.368000000000002"/>
    <s v="7#79"/>
    <n v="7"/>
    <n v="24.126720000000002"/>
    <s v="7#79"/>
    <n v="7"/>
    <n v="15.5"/>
  </r>
  <r>
    <s v="7#65"/>
    <x v="6"/>
    <n v="65"/>
    <n v="17.940593533623712"/>
    <n v="26.244399999999999"/>
    <s v="7#65"/>
    <n v="7"/>
    <n v="25.234999999999999"/>
    <s v="7#65"/>
    <n v="7"/>
    <n v="23.090025000000001"/>
    <s v="7#65"/>
    <n v="7"/>
    <n v="15.799094376500435"/>
  </r>
  <r>
    <s v="7#6"/>
    <x v="6"/>
    <n v="6"/>
    <n v="17.900547565914732"/>
    <n v="24.102"/>
    <s v="7#6"/>
    <n v="7"/>
    <n v="23.175000000000001"/>
    <s v="7#6"/>
    <n v="7"/>
    <n v="21.205124999999999"/>
    <s v="7#6"/>
    <n v="7"/>
    <n v="15.4"/>
  </r>
  <r>
    <s v="7#16"/>
    <x v="6"/>
    <n v="16"/>
    <n v="17.860501598205751"/>
    <n v="24.268564784521612"/>
    <s v="7#16"/>
    <n v="7"/>
    <n v="23.332993035873084"/>
    <s v="7#16"/>
    <n v="7"/>
    <n v="21.367904949366899"/>
    <s v="7#16"/>
    <n v="7"/>
    <n v="15.2"/>
  </r>
  <r>
    <s v="8#25"/>
    <x v="7"/>
    <n v="25"/>
    <n v="20.503535466998532"/>
    <n v="25.923039999999997"/>
    <s v="8#25"/>
    <n v="8"/>
    <n v="24.925999999999998"/>
    <s v="8#25"/>
    <n v="8"/>
    <n v="22.807289999999998"/>
    <s v="8#25"/>
    <n v="8"/>
    <n v="16.5"/>
  </r>
  <r>
    <s v="8#30"/>
    <x v="7"/>
    <n v="30"/>
    <n v="20.022983854490747"/>
    <n v="26.458639999999999"/>
    <s v="8#30"/>
    <n v="8"/>
    <n v="25.440999999999999"/>
    <s v="8#30"/>
    <n v="8"/>
    <n v="23.278514999999999"/>
    <s v="8#30"/>
    <n v="8"/>
    <n v="17"/>
  </r>
  <r>
    <s v="8#17"/>
    <x v="7"/>
    <n v="17"/>
    <n v="19.302156435729085"/>
    <n v="27.851200000000002"/>
    <s v="8#17"/>
    <n v="8"/>
    <n v="26.78"/>
    <s v="8#17"/>
    <n v="8"/>
    <n v="24.503700000000002"/>
    <s v="8#17"/>
    <n v="8"/>
    <n v="16.600000000000001"/>
  </r>
  <r>
    <s v="8#32"/>
    <x v="7"/>
    <n v="32"/>
    <n v="19.22206450031112"/>
    <n v="26.137279999999997"/>
    <s v="8#32"/>
    <n v="8"/>
    <n v="25.131999999999998"/>
    <s v="8#32"/>
    <n v="8"/>
    <n v="22.995779999999996"/>
    <s v="8#32"/>
    <n v="8"/>
    <n v="16.233963078374352"/>
  </r>
  <r>
    <s v="8#20"/>
    <x v="7"/>
    <n v="20"/>
    <n v="19.021834661766214"/>
    <n v="25.923039999999997"/>
    <s v="8#20"/>
    <n v="8"/>
    <n v="24.925999999999998"/>
    <s v="8#20"/>
    <n v="8"/>
    <n v="22.807289999999998"/>
    <s v="8#20"/>
    <n v="8"/>
    <n v="16.5"/>
  </r>
  <r>
    <s v="8#57"/>
    <x v="7"/>
    <n v="57"/>
    <n v="18.821604823221307"/>
    <n v="24.869450511481666"/>
    <s v="8#57"/>
    <n v="8"/>
    <n v="23.910171636579179"/>
    <s v="8#57"/>
    <n v="8"/>
    <n v="21.896489962501651"/>
    <s v="8#57"/>
    <n v="8"/>
    <n v="16"/>
  </r>
  <r>
    <s v="9#53"/>
    <x v="8"/>
    <n v="53"/>
    <n v="21.224362885760197"/>
    <n v="26.030159999999999"/>
    <s v="9#53"/>
    <n v="9"/>
    <n v="25.029"/>
    <s v="9#53"/>
    <n v="9"/>
    <n v="22.901534999999999"/>
    <s v="9#53"/>
    <n v="9"/>
    <n v="16.899999999999999"/>
  </r>
  <r>
    <s v="9#79"/>
    <x v="8"/>
    <n v="79"/>
    <n v="20.42344353158057"/>
    <n v="26.458639999999999"/>
    <s v="9#79"/>
    <n v="9"/>
    <n v="25.440999999999999"/>
    <s v="9#79"/>
    <n v="9"/>
    <n v="23.278514999999999"/>
    <s v="9#79"/>
    <n v="9"/>
    <n v="16.600000000000001"/>
  </r>
  <r>
    <s v="9#76"/>
    <x v="8"/>
    <n v="76"/>
    <n v="20.303305628453629"/>
    <n v="26.458639999999999"/>
    <s v="9#76"/>
    <n v="9"/>
    <n v="25.440999999999999"/>
    <s v="9#76"/>
    <n v="9"/>
    <n v="23.278514999999999"/>
    <s v="9#76"/>
    <n v="9"/>
    <n v="16.2"/>
  </r>
  <r>
    <s v="9#59"/>
    <x v="8"/>
    <n v="59"/>
    <n v="19.141972564893159"/>
    <n v="25.7088"/>
    <s v="9#59"/>
    <n v="9"/>
    <n v="24.72"/>
    <s v="9#59"/>
    <n v="9"/>
    <n v="22.6188"/>
    <s v="9#59"/>
    <n v="9"/>
    <m/>
  </r>
  <r>
    <s v="9#1"/>
    <x v="8"/>
    <n v="1"/>
    <n v="19.101926597184178"/>
    <n v="26.137279999999997"/>
    <s v="9#1"/>
    <n v="9"/>
    <n v="25.131999999999998"/>
    <s v="9#1"/>
    <n v="9"/>
    <n v="22.995779999999996"/>
    <s v="9#1"/>
    <n v="9"/>
    <n v="15.6"/>
  </r>
  <r>
    <s v="9#63"/>
    <x v="8"/>
    <n v="63"/>
    <n v="19.021834661766214"/>
    <n v="24.988720575658039"/>
    <s v="9#63"/>
    <n v="9"/>
    <n v="24.024734514298444"/>
    <s v="9#63"/>
    <n v="9"/>
    <n v="22.001407654337608"/>
    <s v="9#63"/>
    <n v="9"/>
    <n v="16.16161374083045"/>
  </r>
  <r>
    <s v="10#3"/>
    <x v="9"/>
    <n v="3"/>
    <n v="22.265558046193721"/>
    <n v="30.74344"/>
    <s v="10#3"/>
    <n v="10"/>
    <n v="29.561"/>
    <s v="10#3"/>
    <n v="10"/>
    <n v="27.048314999999999"/>
    <s v="10#3"/>
    <n v="10"/>
    <n v="17.8"/>
  </r>
  <r>
    <s v="10#80"/>
    <x v="9"/>
    <n v="80"/>
    <n v="21.064179014924278"/>
    <n v="28.708159999999999"/>
    <s v="10#80"/>
    <n v="10"/>
    <n v="27.603999999999999"/>
    <s v="10#80"/>
    <n v="10"/>
    <n v="25.257659999999998"/>
    <s v="10#80"/>
    <n v="10"/>
    <n v="18.3"/>
  </r>
  <r>
    <s v="10#19"/>
    <x v="9"/>
    <n v="19"/>
    <n v="20.623673370125477"/>
    <n v="30.529199999999999"/>
    <s v="10#19"/>
    <n v="10"/>
    <n v="29.355"/>
    <s v="10#19"/>
    <n v="10"/>
    <n v="26.859825000000001"/>
    <s v="10#19"/>
    <n v="10"/>
    <n v="19"/>
  </r>
  <r>
    <s v="10#41"/>
    <x v="9"/>
    <n v="41"/>
    <n v="20.623673370125477"/>
    <n v="30.314959999999999"/>
    <s v="10#41"/>
    <n v="10"/>
    <n v="29.149000000000001"/>
    <s v="10#41"/>
    <n v="10"/>
    <n v="26.671334999999999"/>
    <s v="10#41"/>
    <n v="10"/>
    <n v="16.951014658072321"/>
  </r>
  <r>
    <s v="10#30"/>
    <x v="9"/>
    <n v="30"/>
    <n v="20.543581434707512"/>
    <n v="28.279679999999999"/>
    <s v="10#30"/>
    <n v="10"/>
    <n v="27.192"/>
    <s v="10#30"/>
    <n v="10"/>
    <n v="24.880679999999998"/>
    <s v="10#30"/>
    <n v="10"/>
    <n v="16.906291715965782"/>
  </r>
  <r>
    <s v="10#48"/>
    <x v="9"/>
    <n v="48"/>
    <n v="20.543581434707512"/>
    <n v="25.835203208186286"/>
    <s v="10#48"/>
    <n v="10"/>
    <n v="24.837794900887239"/>
    <s v="10#48"/>
    <n v="10"/>
    <n v="22.746015938546375"/>
    <s v="10#48"/>
    <n v="10"/>
    <n v="16.861006690552134"/>
  </r>
  <r>
    <s v="11#44"/>
    <x v="10"/>
    <n v="44"/>
    <n v="20.22321369303566"/>
    <n v="28.386800000000001"/>
    <s v="11#44"/>
    <n v="11"/>
    <n v="27.295000000000002"/>
    <s v="11#44"/>
    <n v="11"/>
    <n v="24.974925000000002"/>
    <s v="11#44"/>
    <n v="11"/>
    <n v="19"/>
  </r>
  <r>
    <s v="11#58"/>
    <x v="10"/>
    <n v="58"/>
    <n v="20.22321369303566"/>
    <n v="28.708159999999999"/>
    <s v="11#58"/>
    <n v="11"/>
    <n v="27.603999999999999"/>
    <s v="11#58"/>
    <n v="11"/>
    <n v="25.257659999999998"/>
    <s v="11#58"/>
    <n v="11"/>
    <n v="18.3"/>
  </r>
  <r>
    <s v="11#59"/>
    <x v="10"/>
    <n v="59"/>
    <n v="19.622524177400937"/>
    <n v="28.708159999999999"/>
    <s v="11#59"/>
    <n v="11"/>
    <n v="27.603999999999999"/>
    <s v="11#59"/>
    <n v="11"/>
    <n v="25.257659999999998"/>
    <s v="11#59"/>
    <n v="11"/>
    <n v="18.600000000000001"/>
  </r>
  <r>
    <s v="11#60"/>
    <x v="10"/>
    <n v="60"/>
    <n v="19.622524177400937"/>
    <n v="28.9224"/>
    <s v="11#60"/>
    <n v="11"/>
    <n v="27.81"/>
    <s v="11#60"/>
    <n v="11"/>
    <n v="25.446149999999999"/>
    <s v="11#60"/>
    <n v="11"/>
    <n v="18.5"/>
  </r>
  <r>
    <s v="11#31"/>
    <x v="10"/>
    <n v="31"/>
    <n v="19.542432241982976"/>
    <n v="28.9224"/>
    <s v="11#31"/>
    <n v="11"/>
    <n v="27.81"/>
    <s v="11#31"/>
    <n v="11"/>
    <n v="25.446149999999999"/>
    <s v="11#31"/>
    <n v="11"/>
    <n v="16.965799176232515"/>
  </r>
  <r>
    <s v="11#33"/>
    <x v="10"/>
    <n v="33"/>
    <n v="19.542432241982976"/>
    <n v="25.289900127175198"/>
    <s v="11#33"/>
    <n v="11"/>
    <n v="24.314025274176778"/>
    <s v="11#33"/>
    <n v="11"/>
    <n v="22.266342745029025"/>
    <s v="11#33"/>
    <n v="11"/>
    <n v="17.053239417442246"/>
  </r>
  <r>
    <s v="12#53"/>
    <x v="11"/>
    <n v="53"/>
    <n v="19.42229433885603"/>
    <n v="25.7088"/>
    <s v="12#53"/>
    <n v="12"/>
    <n v="24.72"/>
    <s v="12#53"/>
    <n v="12"/>
    <n v="22.6188"/>
    <s v="12#53"/>
    <n v="12"/>
    <n v="16.8"/>
  </r>
  <r>
    <s v="12#46"/>
    <x v="11"/>
    <n v="46"/>
    <n v="18.981788694057233"/>
    <n v="26.78"/>
    <s v="12#46"/>
    <n v="12"/>
    <n v="25.75"/>
    <s v="12#46"/>
    <n v="12"/>
    <n v="23.561250000000001"/>
    <s v="12#46"/>
    <n v="12"/>
    <n v="17"/>
  </r>
  <r>
    <s v="12#1"/>
    <x v="11"/>
    <n v="1"/>
    <n v="18.301007243004548"/>
    <n v="25.601679999999998"/>
    <s v="12#1"/>
    <n v="12"/>
    <n v="24.616999999999997"/>
    <s v="12#1"/>
    <n v="12"/>
    <n v="22.524554999999996"/>
    <s v="12#1"/>
    <n v="12"/>
    <n v="16.899999999999999"/>
  </r>
  <r>
    <s v="12#24"/>
    <x v="11"/>
    <n v="24"/>
    <n v="18.220915307586587"/>
    <n v="25.173199999999998"/>
    <s v="12#24"/>
    <n v="12"/>
    <n v="24.204999999999998"/>
    <s v="12#24"/>
    <n v="12"/>
    <n v="22.147575"/>
    <s v="12#24"/>
    <n v="12"/>
    <n v="16.399999999999999"/>
  </r>
  <r>
    <s v="12#44"/>
    <x v="11"/>
    <n v="44"/>
    <n v="18.220915307586587"/>
    <n v="26.78"/>
    <s v="12#44"/>
    <n v="12"/>
    <n v="25.75"/>
    <s v="12#44"/>
    <n v="12"/>
    <n v="23.561250000000001"/>
    <s v="12#44"/>
    <n v="12"/>
    <n v="16.5"/>
  </r>
  <r>
    <s v="12#48"/>
    <x v="11"/>
    <n v="48"/>
    <n v="18.220915307586587"/>
    <n v="24.499583236872805"/>
    <s v="12#48"/>
    <n v="12"/>
    <n v="23.554898521506296"/>
    <s v="12#48"/>
    <n v="12"/>
    <n v="21.571127812304791"/>
    <s v="12#48"/>
    <n v="12"/>
    <n v="16.7"/>
  </r>
  <r>
    <s v="13#33"/>
    <x v="12"/>
    <n v="33"/>
    <n v="20.503535466998532"/>
    <n v="25.28032"/>
    <s v="13#33"/>
    <n v="13"/>
    <n v="24.308"/>
    <s v="13#33"/>
    <n v="13"/>
    <n v="22.241820000000001"/>
    <s v="13#33"/>
    <n v="13"/>
    <n v="16.899999999999999"/>
  </r>
  <r>
    <s v="13#21"/>
    <x v="12"/>
    <n v="21"/>
    <n v="19.42229433885603"/>
    <n v="23.88776"/>
    <s v="13#21"/>
    <n v="13"/>
    <n v="22.969000000000001"/>
    <s v="13#21"/>
    <n v="13"/>
    <n v="21.016635000000001"/>
    <s v="13#21"/>
    <n v="13"/>
    <n v="16.5"/>
  </r>
  <r>
    <s v="13#35"/>
    <x v="12"/>
    <n v="35"/>
    <n v="19.42229433885603"/>
    <n v="23.566400000000002"/>
    <s v="13#35"/>
    <n v="13"/>
    <n v="22.66"/>
    <s v="13#35"/>
    <n v="13"/>
    <n v="20.733899999999998"/>
    <s v="13#35"/>
    <n v="13"/>
    <n v="16.8"/>
  </r>
  <r>
    <s v="13#3"/>
    <x v="12"/>
    <n v="3"/>
    <n v="18.220915307586587"/>
    <n v="23.780639999999998"/>
    <s v="13#3"/>
    <n v="13"/>
    <n v="22.866"/>
    <s v="13#3"/>
    <n v="13"/>
    <n v="20.92239"/>
    <s v="13#3"/>
    <n v="13"/>
    <n v="16.7"/>
  </r>
  <r>
    <s v="13#23"/>
    <x v="12"/>
    <n v="23"/>
    <n v="18.220915307586587"/>
    <n v="24.530480000000001"/>
    <s v="13#23"/>
    <n v="13"/>
    <n v="23.587"/>
    <s v="13#23"/>
    <n v="13"/>
    <n v="21.582104999999999"/>
    <s v="13#23"/>
    <n v="13"/>
    <n v="16.753096300733674"/>
  </r>
  <r>
    <s v="13#14"/>
    <x v="12"/>
    <n v="14"/>
    <n v="18.100777404459642"/>
    <n v="24.423357605863984"/>
    <s v="13#14"/>
    <n v="13"/>
    <n v="23.481679972448834"/>
    <s v="13#14"/>
    <n v="13"/>
    <n v="21.504073658478948"/>
    <s v="13#14"/>
    <n v="13"/>
    <n v="16.399999999999999"/>
  </r>
  <r>
    <s v="14#79"/>
    <x v="13"/>
    <n v="79"/>
    <n v="18.541283049258436"/>
    <n v="24.637600000000003"/>
    <s v="14#79"/>
    <n v="14"/>
    <n v="23.69"/>
    <s v="14#79"/>
    <n v="14"/>
    <n v="21.676349999999999"/>
    <s v="14#79"/>
    <n v="14"/>
    <n v="15.7"/>
  </r>
  <r>
    <s v="14#12"/>
    <x v="13"/>
    <n v="12"/>
    <n v="17.940593533623712"/>
    <n v="24.102"/>
    <s v="14#12"/>
    <n v="14"/>
    <n v="23.175000000000001"/>
    <s v="14#12"/>
    <n v="14"/>
    <n v="21.205124999999999"/>
    <s v="14#12"/>
    <n v="14"/>
    <n v="15.5"/>
  </r>
  <r>
    <s v="14#17"/>
    <x v="13"/>
    <n v="17"/>
    <n v="17.219766114862047"/>
    <n v="24.102"/>
    <s v="14#17"/>
    <n v="14"/>
    <n v="23.175000000000001"/>
    <s v="14#17"/>
    <n v="14"/>
    <n v="21.205124999999999"/>
    <s v="14#17"/>
    <n v="14"/>
    <n v="15.7"/>
  </r>
  <r>
    <s v="14#30"/>
    <x v="13"/>
    <n v="30"/>
    <n v="17.139674179444079"/>
    <n v="23.566400000000002"/>
    <s v="14#30"/>
    <n v="14"/>
    <n v="22.66"/>
    <s v="14#30"/>
    <n v="14"/>
    <n v="20.733899999999998"/>
    <s v="14#30"/>
    <n v="14"/>
    <n v="15.917072149702866"/>
  </r>
  <r>
    <s v="14#60"/>
    <x v="13"/>
    <n v="60"/>
    <n v="17.139674179444079"/>
    <n v="24.316240000000001"/>
    <s v="14#60"/>
    <n v="14"/>
    <n v="23.381"/>
    <s v="14#60"/>
    <n v="14"/>
    <n v="21.393615"/>
    <s v="14#60"/>
    <n v="14"/>
    <n v="15.8"/>
  </r>
  <r>
    <s v="14#51"/>
    <x v="13"/>
    <n v="51"/>
    <n v="16.939444340899176"/>
    <n v="23.644684745158969"/>
    <s v="14#51"/>
    <n v="14"/>
    <n v="22.733713297692479"/>
    <s v="14#51"/>
    <n v="14"/>
    <n v="20.819079942297662"/>
    <s v="14#51"/>
    <n v="14"/>
    <n v="15.818990947433432"/>
  </r>
  <r>
    <s v="15#49"/>
    <x v="14"/>
    <n v="49"/>
    <n v="18.6213749846764"/>
    <n v="23.673520000000003"/>
    <s v="15#49"/>
    <n v="15"/>
    <n v="22.763000000000002"/>
    <s v="15#49"/>
    <n v="15"/>
    <n v="20.828145000000003"/>
    <s v="15#49"/>
    <n v="15"/>
    <m/>
  </r>
  <r>
    <s v="15#55"/>
    <x v="14"/>
    <n v="55"/>
    <n v="17.820455630496767"/>
    <n v="24.316240000000001"/>
    <s v="15#55"/>
    <n v="15"/>
    <n v="23.381"/>
    <s v="15#55"/>
    <n v="15"/>
    <n v="21.393615"/>
    <s v="15#55"/>
    <n v="15"/>
    <n v="15.5"/>
  </r>
  <r>
    <s v="15#74"/>
    <x v="14"/>
    <n v="74"/>
    <n v="17.41999595340695"/>
    <n v="23.673520000000003"/>
    <s v="15#74"/>
    <n v="15"/>
    <n v="22.763000000000002"/>
    <s v="15#74"/>
    <n v="15"/>
    <n v="20.828145000000003"/>
    <s v="15#74"/>
    <n v="15"/>
    <n v="15.6"/>
  </r>
  <r>
    <s v="15#41"/>
    <x v="14"/>
    <n v="41"/>
    <n v="17.139674179444079"/>
    <n v="23.780639999999998"/>
    <s v="15#41"/>
    <n v="15"/>
    <n v="22.866"/>
    <s v="15#41"/>
    <n v="15"/>
    <n v="20.92239"/>
    <s v="15#41"/>
    <n v="15"/>
    <n v="15.8"/>
  </r>
  <r>
    <s v="15#9"/>
    <x v="14"/>
    <n v="9"/>
    <n v="16.819306437772234"/>
    <n v="23.245039999999999"/>
    <s v="15#9"/>
    <n v="15"/>
    <n v="22.350999999999999"/>
    <s v="15#9"/>
    <n v="15"/>
    <n v="20.451165"/>
    <s v="15#9"/>
    <n v="15"/>
    <n v="15.3"/>
  </r>
  <r>
    <s v="15#78"/>
    <x v="14"/>
    <n v="78"/>
    <n v="16.699168534645288"/>
    <n v="23.473494576885738"/>
    <s v="15#78"/>
    <n v="15"/>
    <n v="22.569270804234854"/>
    <s v="15#78"/>
    <n v="15"/>
    <n v="20.668482313373051"/>
    <s v="15#78"/>
    <n v="15"/>
    <n v="15.917072149702866"/>
  </r>
  <r>
    <s v="16#55"/>
    <x v="15"/>
    <n v="55"/>
    <n v="19.622524177400937"/>
    <n v="24.637600000000003"/>
    <s v="16#55"/>
    <n v="16"/>
    <n v="23.69"/>
    <s v="16#55"/>
    <n v="16"/>
    <n v="21.676349999999999"/>
    <s v="16#55"/>
    <n v="16"/>
    <m/>
  </r>
  <r>
    <s v="16#41"/>
    <x v="15"/>
    <n v="41"/>
    <n v="18.42114514613149"/>
    <n v="24.209120000000002"/>
    <s v="16#41"/>
    <n v="16"/>
    <n v="23.278000000000002"/>
    <s v="16#41"/>
    <n v="16"/>
    <n v="21.299370000000003"/>
    <s v="16#41"/>
    <n v="16"/>
    <n v="15.1"/>
  </r>
  <r>
    <s v="16#43"/>
    <x v="15"/>
    <n v="43"/>
    <n v="18.020685469041677"/>
    <n v="24.316240000000001"/>
    <s v="16#43"/>
    <n v="16"/>
    <n v="23.381"/>
    <s v="16#43"/>
    <n v="16"/>
    <n v="21.393615"/>
    <s v="16#43"/>
    <n v="16"/>
    <n v="15.677697108721404"/>
  </r>
  <r>
    <s v="16#13"/>
    <x v="15"/>
    <n v="13"/>
    <n v="17.620225791951864"/>
    <n v="23.352160000000001"/>
    <s v="16#13"/>
    <n v="16"/>
    <n v="22.454000000000001"/>
    <s v="16#13"/>
    <n v="16"/>
    <n v="20.54541"/>
    <s v="16#13"/>
    <n v="16"/>
    <m/>
  </r>
  <r>
    <s v="16#59"/>
    <x v="15"/>
    <n v="59"/>
    <n v="17.219766114862047"/>
    <n v="20.888400000000001"/>
    <s v="16#59"/>
    <n v="16"/>
    <n v="20.085000000000001"/>
    <s v="16#59"/>
    <n v="16"/>
    <n v="18.377775"/>
    <s v="16#59"/>
    <n v="16"/>
    <n v="15"/>
  </r>
  <r>
    <s v="16#65"/>
    <x v="15"/>
    <n v="65"/>
    <n v="17.219766114862047"/>
    <n v="23.839874303517732"/>
    <s v="16#65"/>
    <n v="16"/>
    <n v="22.921207868068279"/>
    <s v="16#65"/>
    <n v="16"/>
    <n v="20.990788870252562"/>
    <s v="16#65"/>
    <n v="16"/>
    <n v="15.677697108721404"/>
  </r>
  <r>
    <s v="17#13"/>
    <x v="16"/>
    <n v="13"/>
    <n v="20.143121757617696"/>
    <n v="24.209120000000002"/>
    <s v="17#13"/>
    <n v="17"/>
    <n v="23.278000000000002"/>
    <s v="17#13"/>
    <n v="17"/>
    <n v="21.299370000000003"/>
    <s v="17#13"/>
    <n v="17"/>
    <n v="16.3"/>
  </r>
  <r>
    <s v="17#8"/>
    <x v="16"/>
    <n v="8"/>
    <n v="19.42229433885603"/>
    <n v="24.958960000000001"/>
    <s v="17#8"/>
    <n v="17"/>
    <n v="23.999000000000002"/>
    <s v="17#8"/>
    <n v="17"/>
    <n v="21.959085000000002"/>
    <s v="17#8"/>
    <n v="17"/>
    <n v="16.899999999999999"/>
  </r>
  <r>
    <s v="17#27"/>
    <x v="16"/>
    <n v="27"/>
    <n v="18.981788694057233"/>
    <n v="24.102"/>
    <s v="17#27"/>
    <n v="17"/>
    <n v="23.175000000000001"/>
    <s v="17#27"/>
    <n v="17"/>
    <n v="21.205124999999999"/>
    <s v="17#27"/>
    <n v="17"/>
    <n v="16.2"/>
  </r>
  <r>
    <s v="17#17"/>
    <x v="16"/>
    <n v="17"/>
    <n v="18.42114514613149"/>
    <n v="23.88776"/>
    <s v="17#17"/>
    <n v="17"/>
    <n v="22.969000000000001"/>
    <s v="17#17"/>
    <n v="17"/>
    <n v="21.016635000000001"/>
    <s v="17#17"/>
    <n v="17"/>
    <n v="16.2"/>
  </r>
  <r>
    <s v="17#35"/>
    <x v="16"/>
    <n v="35"/>
    <n v="18.020685469041677"/>
    <n v="23.030799999999999"/>
    <s v="17#35"/>
    <n v="17"/>
    <n v="22.145"/>
    <s v="17#35"/>
    <n v="17"/>
    <n v="20.262674999999998"/>
    <s v="17#35"/>
    <n v="17"/>
    <n v="15.955662483487895"/>
  </r>
  <r>
    <s v="17#40"/>
    <x v="16"/>
    <n v="40"/>
    <n v="18.020685469041677"/>
    <n v="24.372109741682532"/>
    <s v="17#40"/>
    <n v="17"/>
    <n v="23.432453704471957"/>
    <s v="17#40"/>
    <n v="17"/>
    <n v="21.458991837947394"/>
    <s v="17#40"/>
    <n v="17"/>
    <n v="16.050576511578221"/>
  </r>
  <r>
    <s v="18#31"/>
    <x v="17"/>
    <n v="31"/>
    <n v="18.941742726348249"/>
    <n v="22.709439999999997"/>
    <s v="18#31"/>
    <n v="18"/>
    <n v="21.835999999999999"/>
    <s v="18#31"/>
    <n v="18"/>
    <n v="19.979939999999999"/>
    <s v="18#31"/>
    <n v="18"/>
    <n v="16"/>
  </r>
  <r>
    <s v="18#27"/>
    <x v="17"/>
    <n v="27"/>
    <n v="18.220915307586587"/>
    <n v="21.959599999999998"/>
    <s v="18#27"/>
    <n v="18"/>
    <n v="21.114999999999998"/>
    <s v="18#27"/>
    <n v="18"/>
    <n v="19.320224999999997"/>
    <s v="18#27"/>
    <n v="18"/>
    <n v="16.3"/>
  </r>
  <r>
    <s v="18#21"/>
    <x v="17"/>
    <n v="21"/>
    <n v="16.899398373190195"/>
    <n v="22.495200000000001"/>
    <s v="18#21"/>
    <n v="18"/>
    <n v="21.63"/>
    <s v="18#21"/>
    <n v="18"/>
    <n v="19.791449999999998"/>
    <s v="18#21"/>
    <n v="18"/>
    <n v="16"/>
  </r>
  <r>
    <s v="18#20"/>
    <x v="17"/>
    <n v="20"/>
    <n v="16.498938696100382"/>
    <n v="22.28096"/>
    <s v="18#20"/>
    <n v="18"/>
    <n v="21.423999999999999"/>
    <s v="18#20"/>
    <n v="18"/>
    <n v="19.602959999999999"/>
    <s v="18#20"/>
    <n v="18"/>
    <n v="15.8"/>
  </r>
  <r>
    <s v="18#58"/>
    <x v="17"/>
    <n v="58"/>
    <n v="16.338754825264449"/>
    <n v="23.209727918001345"/>
    <s v="18#58"/>
    <n v="18"/>
    <n v="22.315898657847836"/>
    <s v="18#58"/>
    <n v="18"/>
    <n v="20.436442327150608"/>
    <s v="18#58"/>
    <n v="18"/>
    <n v="15.5"/>
  </r>
  <r>
    <s v="18#51"/>
    <x v="17"/>
    <n v="51"/>
    <n v="16.178570954428523"/>
    <n v="22.388079999999999"/>
    <s v="18#51"/>
    <n v="18"/>
    <n v="21.526999999999997"/>
    <s v="18#51"/>
    <n v="18"/>
    <n v="19.697204999999997"/>
    <s v="18#51"/>
    <n v="18"/>
    <n v="15.818990947433432"/>
  </r>
  <r>
    <s v="19#33"/>
    <x v="18"/>
    <n v="33"/>
    <n v="17.540133856533895"/>
    <n v="22.923679999999997"/>
    <s v="19#33"/>
    <n v="19"/>
    <n v="22.041999999999998"/>
    <s v="19#33"/>
    <n v="19"/>
    <n v="20.168429999999997"/>
    <s v="19#33"/>
    <n v="19"/>
    <n v="16.5"/>
  </r>
  <r>
    <s v="19#75"/>
    <x v="18"/>
    <n v="75"/>
    <n v="17.099628211735105"/>
    <n v="22.28096"/>
    <s v="19#75"/>
    <n v="19"/>
    <n v="21.423999999999999"/>
    <s v="19#75"/>
    <n v="19"/>
    <n v="19.602959999999999"/>
    <s v="19#75"/>
    <n v="19"/>
    <n v="17"/>
  </r>
  <r>
    <s v="19#77"/>
    <x v="18"/>
    <n v="77"/>
    <n v="16.819306437772234"/>
    <n v="21.959599999999998"/>
    <s v="19#77"/>
    <n v="19"/>
    <n v="21.114999999999998"/>
    <s v="19#77"/>
    <n v="19"/>
    <n v="19.320224999999997"/>
    <s v="19#77"/>
    <n v="19"/>
    <n v="16.600000000000001"/>
  </r>
  <r>
    <s v="19#40"/>
    <x v="18"/>
    <n v="40"/>
    <n v="16.739214502354269"/>
    <n v="23.030799999999999"/>
    <s v="19#40"/>
    <n v="19"/>
    <n v="22.145"/>
    <s v="19#40"/>
    <n v="19"/>
    <n v="20.262674999999998"/>
    <s v="19#40"/>
    <n v="19"/>
    <n v="17"/>
  </r>
  <r>
    <s v="19#43"/>
    <x v="18"/>
    <n v="43"/>
    <n v="16.338754825264449"/>
    <n v="22.923679999999997"/>
    <s v="19#43"/>
    <n v="19"/>
    <n v="22.041999999999998"/>
    <s v="19#43"/>
    <n v="19"/>
    <n v="20.168429999999997"/>
    <s v="19#43"/>
    <n v="19"/>
    <n v="16.087930068605186"/>
  </r>
  <r>
    <s v="19#44"/>
    <x v="18"/>
    <n v="44"/>
    <n v="16.338754825264449"/>
    <n v="23.209727918001345"/>
    <s v="19#44"/>
    <n v="19"/>
    <n v="22.315898657847836"/>
    <s v="19#44"/>
    <n v="19"/>
    <n v="20.436442327150608"/>
    <s v="19#44"/>
    <n v="19"/>
    <n v="16.7"/>
  </r>
  <r>
    <s v="20#48"/>
    <x v="19"/>
    <n v="48"/>
    <n v="19.382248371147046"/>
    <n v="25.7088"/>
    <s v="20#48"/>
    <n v="20"/>
    <n v="24.72"/>
    <s v="20#48"/>
    <n v="20"/>
    <n v="22.6188"/>
    <s v="20#48"/>
    <n v="20"/>
    <n v="17.600000000000001"/>
  </r>
  <r>
    <s v="20#47"/>
    <x v="19"/>
    <n v="47"/>
    <n v="19.141972564893159"/>
    <n v="25.49456"/>
    <s v="20#47"/>
    <n v="20"/>
    <n v="24.513999999999999"/>
    <s v="20#47"/>
    <n v="20"/>
    <n v="22.430309999999999"/>
    <s v="20#47"/>
    <n v="20"/>
    <n v="18"/>
  </r>
  <r>
    <s v="20#35"/>
    <x v="19"/>
    <n v="35"/>
    <n v="18.741512887803342"/>
    <n v="24.637600000000003"/>
    <s v="20#35"/>
    <n v="20"/>
    <n v="23.69"/>
    <s v="20#35"/>
    <n v="20"/>
    <n v="21.676349999999999"/>
    <s v="20#35"/>
    <n v="20"/>
    <n v="18"/>
  </r>
  <r>
    <s v="20#21"/>
    <x v="19"/>
    <n v="21"/>
    <n v="18.581329016967413"/>
    <n v="24.958960000000001"/>
    <s v="20#21"/>
    <n v="20"/>
    <n v="23.999000000000002"/>
    <s v="20#21"/>
    <n v="20"/>
    <n v="21.959085000000002"/>
    <s v="20#21"/>
    <n v="20"/>
    <n v="18.5"/>
  </r>
  <r>
    <s v="20#12"/>
    <x v="19"/>
    <n v="12"/>
    <n v="18.301007243004548"/>
    <n v="24.637600000000003"/>
    <s v="20#12"/>
    <n v="20"/>
    <n v="23.69"/>
    <s v="20#12"/>
    <n v="20"/>
    <n v="21.676349999999999"/>
    <s v="20#12"/>
    <n v="20"/>
    <n v="18"/>
  </r>
  <r>
    <s v="20#71"/>
    <x v="19"/>
    <n v="71"/>
    <n v="18.180869339877599"/>
    <n v="24.474260286602142"/>
    <s v="20#71"/>
    <n v="20"/>
    <n v="23.530574578722231"/>
    <s v="20#71"/>
    <n v="20"/>
    <n v="21.548851743293184"/>
    <s v="20#71"/>
    <n v="20"/>
    <n v="18"/>
  </r>
  <r>
    <s v="21#58"/>
    <x v="20"/>
    <n v="58"/>
    <n v="20.42344353158057"/>
    <n v="25.173199999999998"/>
    <s v="21#58"/>
    <n v="21"/>
    <n v="24.204999999999998"/>
    <s v="21#58"/>
    <n v="21"/>
    <n v="22.147575"/>
    <s v="21#58"/>
    <n v="21"/>
    <m/>
  </r>
  <r>
    <s v="21#76"/>
    <x v="20"/>
    <n v="76"/>
    <n v="20.303305628453629"/>
    <n v="25.923039999999997"/>
    <s v="21#76"/>
    <n v="21"/>
    <n v="24.925999999999998"/>
    <s v="21#76"/>
    <n v="21"/>
    <n v="22.807289999999998"/>
    <s v="21#76"/>
    <n v="21"/>
    <n v="18.3"/>
  </r>
  <r>
    <s v="21#41"/>
    <x v="20"/>
    <n v="41"/>
    <n v="19.462340306565014"/>
    <n v="25.7088"/>
    <s v="21#41"/>
    <n v="21"/>
    <n v="24.72"/>
    <s v="21#41"/>
    <n v="21"/>
    <n v="22.6188"/>
    <s v="21#41"/>
    <n v="21"/>
    <n v="18"/>
  </r>
  <r>
    <s v="21#44"/>
    <x v="20"/>
    <n v="44"/>
    <n v="19.42229433885603"/>
    <n v="25.7088"/>
    <s v="21#44"/>
    <n v="21"/>
    <n v="24.72"/>
    <s v="21#44"/>
    <n v="21"/>
    <n v="22.6188"/>
    <s v="21#44"/>
    <n v="21"/>
    <n v="18"/>
  </r>
  <r>
    <s v="21#8"/>
    <x v="20"/>
    <n v="8"/>
    <n v="18.581329016967413"/>
    <n v="25.28032"/>
    <s v="21#8"/>
    <n v="21"/>
    <n v="24.308"/>
    <s v="21#8"/>
    <n v="21"/>
    <n v="22.241820000000001"/>
    <s v="21#8"/>
    <n v="21"/>
    <n v="17.5"/>
  </r>
  <r>
    <s v="21#20"/>
    <x v="20"/>
    <n v="20"/>
    <n v="18.42114514613149"/>
    <n v="24.624930686101717"/>
    <s v="21#20"/>
    <n v="21"/>
    <n v="23.675300586232197"/>
    <s v="21#20"/>
    <n v="21"/>
    <n v="21.681393034213784"/>
    <s v="21#20"/>
    <n v="21"/>
    <n v="16.069296415584407"/>
  </r>
  <r>
    <s v="22#39"/>
    <x v="21"/>
    <n v="39"/>
    <n v="18.140823372168619"/>
    <n v="21.424000000000003"/>
    <s v="22#39"/>
    <n v="22"/>
    <n v="20.6"/>
    <s v="22#39"/>
    <n v="22"/>
    <n v="18.849"/>
    <s v="22#39"/>
    <n v="22"/>
    <n v="16"/>
  </r>
  <r>
    <s v="22#26"/>
    <x v="21"/>
    <n v="26"/>
    <n v="17.41999595340695"/>
    <n v="21.531120000000001"/>
    <s v="22#26"/>
    <n v="22"/>
    <n v="20.703000000000003"/>
    <s v="22#26"/>
    <n v="22"/>
    <n v="18.943245000000001"/>
    <s v="22#26"/>
    <n v="22"/>
    <n v="15"/>
  </r>
  <r>
    <s v="22#32"/>
    <x v="21"/>
    <n v="32"/>
    <n v="17.01953627631714"/>
    <n v="22.06672"/>
    <s v="22#32"/>
    <n v="22"/>
    <n v="21.218"/>
    <s v="22#32"/>
    <n v="22"/>
    <n v="19.414470000000001"/>
    <s v="22#32"/>
    <n v="22"/>
    <n v="16"/>
  </r>
  <r>
    <s v="22#29"/>
    <x v="21"/>
    <n v="29"/>
    <n v="16.979490308608156"/>
    <n v="20.352800000000002"/>
    <s v="22#29"/>
    <n v="22"/>
    <n v="19.57"/>
    <s v="22#29"/>
    <n v="22"/>
    <n v="17.906549999999999"/>
    <s v="22#29"/>
    <n v="22"/>
    <n v="15.44576046339407"/>
  </r>
  <r>
    <s v="22#34"/>
    <x v="21"/>
    <n v="34"/>
    <n v="16.699168534645288"/>
    <n v="22.06672"/>
    <s v="22#34"/>
    <n v="22"/>
    <n v="21.218"/>
    <s v="22#34"/>
    <n v="22"/>
    <n v="19.414470000000001"/>
    <s v="22#34"/>
    <n v="22"/>
    <n v="16"/>
  </r>
  <r>
    <s v="22#35"/>
    <x v="21"/>
    <n v="35"/>
    <n v="16.579030631518343"/>
    <n v="23.386517630080927"/>
    <s v="22#35"/>
    <n v="22"/>
    <n v="22.485721736968813"/>
    <s v="22#35"/>
    <n v="22"/>
    <n v="20.591967483769345"/>
    <s v="22#35"/>
    <n v="22"/>
    <n v="15.759015663533097"/>
  </r>
  <r>
    <s v="23#20"/>
    <x v="22"/>
    <n v="20"/>
    <n v="18.581329016967413"/>
    <n v="20.888400000000001"/>
    <s v="23#20"/>
    <n v="23"/>
    <n v="20.085000000000001"/>
    <s v="23#20"/>
    <n v="23"/>
    <n v="18.377775"/>
    <s v="23#20"/>
    <n v="23"/>
    <n v="16"/>
  </r>
  <r>
    <s v="23#18"/>
    <x v="22"/>
    <n v="18"/>
    <n v="17.780409662787783"/>
    <n v="20.352800000000002"/>
    <s v="23#18"/>
    <n v="23"/>
    <n v="19.57"/>
    <s v="23#18"/>
    <n v="23"/>
    <n v="17.906549999999999"/>
    <s v="23#18"/>
    <n v="23"/>
    <n v="16"/>
  </r>
  <r>
    <s v="23#16"/>
    <x v="22"/>
    <n v="16"/>
    <n v="17.339904017988989"/>
    <n v="21.745359999999998"/>
    <s v="23#16"/>
    <n v="23"/>
    <n v="20.908999999999999"/>
    <s v="23#16"/>
    <n v="23"/>
    <n v="19.131734999999999"/>
    <s v="23#16"/>
    <n v="23"/>
    <n v="14.5"/>
  </r>
  <r>
    <s v="23#6"/>
    <x v="22"/>
    <n v="6"/>
    <n v="16.178570954428523"/>
    <n v="20.567039999999999"/>
    <s v="23#6"/>
    <n v="23"/>
    <n v="19.776"/>
    <s v="23#6"/>
    <n v="23"/>
    <n v="18.095040000000001"/>
    <s v="23#6"/>
    <n v="23"/>
    <n v="14.5"/>
  </r>
  <r>
    <s v="23#29"/>
    <x v="22"/>
    <n v="29"/>
    <n v="15.898249180465656"/>
    <n v="22.875445889247597"/>
    <s v="23#29"/>
    <n v="23"/>
    <n v="21.99478616831248"/>
    <s v="23#29"/>
    <n v="23"/>
    <n v="20.142365373431055"/>
    <s v="23#29"/>
    <n v="23"/>
    <n v="15.818990947433432"/>
  </r>
  <r>
    <s v="23#50"/>
    <x v="22"/>
    <n v="50"/>
    <n v="15.898249180465656"/>
    <n v="22.875445889247597"/>
    <s v="23#50"/>
    <n v="23"/>
    <n v="21.99478616831248"/>
    <s v="23#50"/>
    <n v="23"/>
    <n v="20.142365373431055"/>
    <s v="23#50"/>
    <n v="23"/>
    <n v="15.858501815579791"/>
  </r>
  <r>
    <s v="24#76"/>
    <x v="23"/>
    <n v="76"/>
    <n v="22.62597175557455"/>
    <n v="22.495200000000001"/>
    <s v="24#76"/>
    <n v="24"/>
    <n v="21.63"/>
    <s v="24#76"/>
    <n v="24"/>
    <n v="19.791449999999998"/>
    <s v="24#76"/>
    <n v="24"/>
    <n v="16"/>
  </r>
  <r>
    <s v="24#51"/>
    <x v="23"/>
    <n v="51"/>
    <n v="20.343351596162606"/>
    <n v="22.495200000000001"/>
    <s v="24#51"/>
    <n v="24"/>
    <n v="21.63"/>
    <s v="24#51"/>
    <n v="24"/>
    <n v="19.791449999999998"/>
    <s v="24#51"/>
    <n v="24"/>
    <n v="16"/>
  </r>
  <r>
    <s v="24#11"/>
    <x v="23"/>
    <n v="11"/>
    <n v="19.382248371147046"/>
    <n v="21.959599999999998"/>
    <s v="24#11"/>
    <n v="24"/>
    <n v="21.114999999999998"/>
    <s v="24#11"/>
    <n v="24"/>
    <n v="19.320224999999997"/>
    <s v="24#11"/>
    <n v="24"/>
    <m/>
  </r>
  <r>
    <s v="24#43"/>
    <x v="23"/>
    <n v="43"/>
    <n v="18.741512887803342"/>
    <n v="24.821191529378883"/>
    <s v="24#43"/>
    <n v="24"/>
    <n v="23.863817128745541"/>
    <s v="24#43"/>
    <n v="24"/>
    <n v="21.85403810046321"/>
    <s v="24#43"/>
    <n v="24"/>
    <m/>
  </r>
  <r>
    <s v="24#21"/>
    <x v="23"/>
    <n v="21"/>
    <n v="18.341053210713522"/>
    <n v="24.575043522382487"/>
    <s v="24#21"/>
    <n v="24"/>
    <n v="23.62738170958907"/>
    <s v="24#21"/>
    <n v="24"/>
    <n v="21.637508522590895"/>
    <s v="24#21"/>
    <n v="24"/>
    <n v="14"/>
  </r>
  <r>
    <s v="24#73"/>
    <x v="23"/>
    <n v="73"/>
    <n v="18.180869339877599"/>
    <n v="24.474260286602142"/>
    <s v="24#73"/>
    <n v="24"/>
    <n v="23.530574578722231"/>
    <s v="24#73"/>
    <n v="24"/>
    <n v="21.548851743293184"/>
    <s v="24#73"/>
    <n v="24"/>
    <n v="15.858501815579791"/>
  </r>
  <r>
    <s v="25#70"/>
    <x v="24"/>
    <n v="70"/>
    <n v="18.581329016967413"/>
    <n v="22.173839999999998"/>
    <s v="25#70"/>
    <n v="25"/>
    <n v="21.320999999999998"/>
    <s v="25#70"/>
    <n v="25"/>
    <n v="19.508714999999999"/>
    <s v="25#70"/>
    <n v="25"/>
    <n v="16.3"/>
  </r>
  <r>
    <s v="25#79"/>
    <x v="24"/>
    <n v="79"/>
    <n v="17.700317727369821"/>
    <n v="21.959599999999998"/>
    <s v="25#79"/>
    <n v="25"/>
    <n v="21.114999999999998"/>
    <s v="25#79"/>
    <n v="25"/>
    <n v="19.320224999999997"/>
    <s v="25#79"/>
    <n v="25"/>
    <n v="16.2"/>
  </r>
  <r>
    <s v="25#15"/>
    <x v="24"/>
    <n v="15"/>
    <n v="17.299858050280012"/>
    <n v="21.852479999999996"/>
    <s v="25#15"/>
    <n v="25"/>
    <n v="21.011999999999997"/>
    <s v="25#15"/>
    <n v="25"/>
    <n v="19.225979999999996"/>
    <s v="25#15"/>
    <n v="25"/>
    <n v="15.6"/>
  </r>
  <r>
    <s v="25#32"/>
    <x v="24"/>
    <n v="32"/>
    <n v="17.219766114862047"/>
    <n v="21.424000000000003"/>
    <s v="25#32"/>
    <n v="25"/>
    <n v="20.6"/>
    <s v="25#32"/>
    <n v="25"/>
    <n v="18.849"/>
    <s v="25#32"/>
    <n v="25"/>
    <n v="16.269648424413987"/>
  </r>
  <r>
    <s v="25#10"/>
    <x v="24"/>
    <n v="10"/>
    <n v="17.179720147153063"/>
    <n v="21.424000000000003"/>
    <s v="25#10"/>
    <n v="25"/>
    <n v="20.6"/>
    <s v="25#10"/>
    <n v="25"/>
    <n v="18.849"/>
    <s v="25#10"/>
    <n v="25"/>
    <n v="15.7"/>
  </r>
  <r>
    <s v="25#8"/>
    <x v="24"/>
    <n v="8"/>
    <n v="16.739214502354269"/>
    <n v="21.424000000000003"/>
    <s v="25#8"/>
    <n v="25"/>
    <n v="20.6"/>
    <s v="25#8"/>
    <n v="25"/>
    <n v="18.849"/>
    <s v="25#8"/>
    <n v="25"/>
    <n v="15"/>
  </r>
  <r>
    <s v="26#66"/>
    <x v="25"/>
    <n v="66"/>
    <n v="20.82390320867038"/>
    <n v="23.352160000000001"/>
    <s v="26#66"/>
    <n v="26"/>
    <n v="22.454000000000001"/>
    <s v="26#66"/>
    <n v="26"/>
    <n v="20.54541"/>
    <s v="26#66"/>
    <n v="26"/>
    <n v="15.4"/>
  </r>
  <r>
    <s v="26#17"/>
    <x v="25"/>
    <n v="17"/>
    <n v="20.503535466998532"/>
    <n v="21.745359999999998"/>
    <s v="26#17"/>
    <n v="26"/>
    <n v="20.908999999999999"/>
    <s v="26#17"/>
    <n v="26"/>
    <n v="19.131734999999999"/>
    <s v="26#17"/>
    <n v="26"/>
    <n v="14.5"/>
  </r>
  <r>
    <s v="26#69"/>
    <x v="25"/>
    <n v="69"/>
    <n v="18.701466920094362"/>
    <n v="21.209760000000003"/>
    <s v="26#69"/>
    <n v="26"/>
    <n v="20.394000000000002"/>
    <s v="26#69"/>
    <n v="26"/>
    <n v="18.660510000000002"/>
    <s v="26#69"/>
    <n v="26"/>
    <n v="14.8"/>
  </r>
  <r>
    <s v="26#60"/>
    <x v="25"/>
    <n v="60"/>
    <n v="18.6213749846764"/>
    <n v="19.8172"/>
    <s v="26#60"/>
    <n v="26"/>
    <n v="19.055"/>
    <s v="26#60"/>
    <n v="26"/>
    <n v="17.435324999999999"/>
    <s v="26#60"/>
    <n v="26"/>
    <n v="16.322576878794742"/>
  </r>
  <r>
    <s v="26#44"/>
    <x v="25"/>
    <n v="44"/>
    <n v="18.581329016967413"/>
    <n v="24.723712322200686"/>
    <s v="26#44"/>
    <n v="26"/>
    <n v="23.770184549060563"/>
    <s v="26#44"/>
    <n v="26"/>
    <n v="21.768288575932687"/>
    <s v="26#44"/>
    <n v="26"/>
    <n v="16.322576878794742"/>
  </r>
  <r>
    <s v="26#5"/>
    <x v="25"/>
    <n v="5"/>
    <n v="18.501237081549455"/>
    <n v="20.138560000000002"/>
    <s v="26#5"/>
    <n v="26"/>
    <n v="19.364000000000001"/>
    <s v="26#5"/>
    <n v="26"/>
    <n v="17.718060000000001"/>
    <s v="26#5"/>
    <n v="26"/>
    <m/>
  </r>
  <r>
    <s v="27#44"/>
    <x v="26"/>
    <n v="44"/>
    <n v="17.139674179444079"/>
    <n v="22.28096"/>
    <s v="27#44"/>
    <n v="27"/>
    <n v="21.423999999999999"/>
    <s v="27#44"/>
    <n v="27"/>
    <n v="19.602959999999999"/>
    <s v="27#44"/>
    <n v="27"/>
    <n v="16"/>
  </r>
  <r>
    <s v="27#52"/>
    <x v="26"/>
    <n v="52"/>
    <n v="16.859352405481211"/>
    <n v="21.745359999999998"/>
    <s v="27#52"/>
    <n v="27"/>
    <n v="20.908999999999999"/>
    <s v="27#52"/>
    <n v="27"/>
    <n v="19.131734999999999"/>
    <s v="27#52"/>
    <n v="27"/>
    <n v="15.552733267807845"/>
  </r>
  <r>
    <s v="27#21"/>
    <x v="26"/>
    <n v="21"/>
    <n v="16.61907659922732"/>
    <n v="21.424000000000003"/>
    <s v="27#21"/>
    <n v="27"/>
    <n v="20.6"/>
    <s v="27#21"/>
    <n v="27"/>
    <n v="18.849"/>
    <s v="27#21"/>
    <n v="27"/>
    <n v="15.5"/>
  </r>
  <r>
    <s v="27#22"/>
    <x v="26"/>
    <n v="22"/>
    <n v="16.218616922137507"/>
    <n v="20.888400000000001"/>
    <s v="27#22"/>
    <n v="27"/>
    <n v="20.085000000000001"/>
    <s v="27#22"/>
    <n v="27"/>
    <n v="18.377775"/>
    <s v="27#22"/>
    <n v="27"/>
    <n v="15.6"/>
  </r>
  <r>
    <s v="27#23"/>
    <x v="26"/>
    <n v="23"/>
    <n v="16.178570954428523"/>
    <n v="21.424000000000003"/>
    <s v="27#23"/>
    <n v="27"/>
    <n v="20.6"/>
    <s v="27#23"/>
    <n v="27"/>
    <n v="18.849"/>
    <s v="27#23"/>
    <n v="27"/>
    <n v="15.8"/>
  </r>
  <r>
    <s v="27#48"/>
    <x v="26"/>
    <n v="48"/>
    <n v="16.018387083592604"/>
    <n v="22.967950707847436"/>
    <s v="27#48"/>
    <n v="27"/>
    <n v="22.083647054533103"/>
    <s v="27#48"/>
    <n v="27"/>
    <n v="20.223744751312644"/>
    <s v="27#48"/>
    <n v="27"/>
    <n v="15.636446276758083"/>
  </r>
  <r>
    <s v="28#46"/>
    <x v="27"/>
    <n v="46"/>
    <n v="16.41884676068241"/>
    <n v="19.924320000000002"/>
    <s v="28#46"/>
    <n v="28"/>
    <n v="19.158000000000001"/>
    <s v="28#46"/>
    <n v="28"/>
    <n v="17.52957"/>
    <s v="28#46"/>
    <n v="28"/>
    <n v="15"/>
  </r>
  <r>
    <s v="28#63"/>
    <x v="27"/>
    <n v="63"/>
    <n v="16.098479019010568"/>
    <n v="20.352800000000002"/>
    <s v="28#63"/>
    <n v="28"/>
    <n v="19.57"/>
    <s v="28#63"/>
    <n v="28"/>
    <n v="17.906549999999999"/>
    <s v="28#63"/>
    <n v="28"/>
    <n v="15"/>
  </r>
  <r>
    <s v="28#33"/>
    <x v="27"/>
    <n v="33"/>
    <n v="15.377651600248896"/>
    <n v="19.8172"/>
    <s v="28#33"/>
    <n v="28"/>
    <n v="19.055"/>
    <s v="28#33"/>
    <n v="28"/>
    <n v="17.435324999999999"/>
    <s v="28#33"/>
    <n v="28"/>
    <n v="14.7"/>
  </r>
  <r>
    <s v="28#80"/>
    <x v="27"/>
    <n v="80"/>
    <n v="15.337605632539912"/>
    <n v="19.602959999999999"/>
    <s v="28#80"/>
    <n v="28"/>
    <n v="18.849"/>
    <s v="28#80"/>
    <n v="28"/>
    <n v="17.246835000000001"/>
    <s v="28#80"/>
    <n v="28"/>
    <n v="15.291475721416118"/>
  </r>
  <r>
    <s v="28#44"/>
    <x v="27"/>
    <n v="44"/>
    <n v="15.057283858577048"/>
    <n v="19.495839999999998"/>
    <s v="28#44"/>
    <n v="28"/>
    <n v="18.745999999999999"/>
    <s v="28#44"/>
    <n v="28"/>
    <n v="17.15259"/>
    <s v="28#44"/>
    <n v="28"/>
    <n v="14.990064594247604"/>
  </r>
  <r>
    <s v="28#19"/>
    <x v="27"/>
    <n v="19"/>
    <n v="14.696870149196208"/>
    <n v="21.891060243115501"/>
    <s v="28#19"/>
    <n v="28"/>
    <n v="21.049156332959413"/>
    <s v="28#19"/>
    <n v="28"/>
    <n v="19.276352032803228"/>
    <s v="28#19"/>
    <n v="28"/>
    <n v="13"/>
  </r>
  <r>
    <s v="29#19"/>
    <x v="28"/>
    <n v="19"/>
    <n v="19.542432241982976"/>
    <n v="24.423360000000002"/>
    <s v="29#19"/>
    <n v="29"/>
    <n v="23.484000000000002"/>
    <s v="29#19"/>
    <n v="29"/>
    <n v="21.487860000000001"/>
    <s v="29#19"/>
    <n v="29"/>
    <n v="16.5"/>
  </r>
  <r>
    <s v="29#17"/>
    <x v="28"/>
    <n v="17"/>
    <n v="19.302156435729085"/>
    <n v="24.637600000000003"/>
    <s v="29#17"/>
    <n v="29"/>
    <n v="23.69"/>
    <s v="29#17"/>
    <n v="29"/>
    <n v="21.676349999999999"/>
    <s v="29#17"/>
    <n v="29"/>
    <n v="16"/>
  </r>
  <r>
    <s v="29#21"/>
    <x v="28"/>
    <n v="21"/>
    <n v="18.6213749846764"/>
    <n v="23.352160000000001"/>
    <s v="29#21"/>
    <n v="29"/>
    <n v="22.454000000000001"/>
    <s v="29#21"/>
    <n v="29"/>
    <n v="20.54541"/>
    <s v="29#21"/>
    <n v="29"/>
    <n v="16.012875595664703"/>
  </r>
  <r>
    <s v="29#31"/>
    <x v="28"/>
    <n v="31"/>
    <n v="18.6213749846764"/>
    <n v="24.102"/>
    <s v="29#31"/>
    <n v="29"/>
    <n v="23.175000000000001"/>
    <s v="29#31"/>
    <n v="29"/>
    <n v="21.205124999999999"/>
    <s v="29#31"/>
    <n v="29"/>
    <n v="15"/>
  </r>
  <r>
    <s v="29#28"/>
    <x v="28"/>
    <n v="28"/>
    <n v="18.341053210713522"/>
    <n v="24.575043522382487"/>
    <s v="29#28"/>
    <n v="29"/>
    <n v="23.62738170958907"/>
    <s v="29#28"/>
    <n v="29"/>
    <n v="21.637508522590895"/>
    <s v="29#28"/>
    <n v="29"/>
    <n v="15.4"/>
  </r>
  <r>
    <s v="29#49"/>
    <x v="28"/>
    <n v="49"/>
    <n v="18.341053210713522"/>
    <n v="23.566400000000002"/>
    <s v="29#49"/>
    <n v="29"/>
    <n v="22.66"/>
    <s v="29#49"/>
    <n v="29"/>
    <n v="20.733899999999998"/>
    <s v="29#49"/>
    <n v="29"/>
    <n v="15.955662483487895"/>
  </r>
  <r>
    <s v="30#35"/>
    <x v="29"/>
    <n v="35"/>
    <n v="16.338754825264449"/>
    <n v="23.030799999999999"/>
    <s v="30#35"/>
    <n v="30"/>
    <n v="22.145"/>
    <s v="30#35"/>
    <n v="30"/>
    <n v="20.262674999999998"/>
    <s v="30#35"/>
    <n v="30"/>
    <m/>
  </r>
  <r>
    <s v="30#23"/>
    <x v="29"/>
    <n v="23"/>
    <n v="16.298708857555475"/>
    <n v="22.816559999999999"/>
    <s v="30#23"/>
    <n v="30"/>
    <n v="21.939"/>
    <s v="30#23"/>
    <n v="30"/>
    <n v="20.074185"/>
    <s v="30#23"/>
    <n v="30"/>
    <n v="16.5"/>
  </r>
  <r>
    <s v="30#47"/>
    <x v="29"/>
    <n v="47"/>
    <n v="16.298708857555475"/>
    <n v="23.137920000000001"/>
    <s v="30#47"/>
    <n v="30"/>
    <n v="22.248000000000001"/>
    <s v="30#47"/>
    <n v="30"/>
    <n v="20.356920000000002"/>
    <s v="30#47"/>
    <n v="30"/>
    <n v="15.759015663533097"/>
  </r>
  <r>
    <s v="30#57"/>
    <x v="29"/>
    <n v="57"/>
    <n v="16.298708857555475"/>
    <n v="22.816559999999999"/>
    <s v="30#57"/>
    <n v="30"/>
    <n v="21.939"/>
    <s v="30#57"/>
    <n v="30"/>
    <n v="20.074185"/>
    <s v="30#57"/>
    <n v="30"/>
    <n v="15.677697108721404"/>
  </r>
  <r>
    <s v="30#65"/>
    <x v="29"/>
    <n v="65"/>
    <n v="16.258662889846487"/>
    <n v="23.149941671098915"/>
    <s v="30#65"/>
    <n v="30"/>
    <n v="22.258468096183254"/>
    <s v="30#65"/>
    <n v="30"/>
    <n v="20.383847027457069"/>
    <s v="30#65"/>
    <n v="30"/>
    <n v="15.677697108721404"/>
  </r>
  <r>
    <s v="30#2"/>
    <x v="29"/>
    <n v="2"/>
    <n v="16.098479019010568"/>
    <n v="22.28096"/>
    <s v="30#2"/>
    <n v="30"/>
    <n v="21.423999999999999"/>
    <s v="30#2"/>
    <n v="30"/>
    <n v="19.602959999999999"/>
    <s v="30#2"/>
    <n v="30"/>
    <n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D88" firstHeaderRow="0" firstDataRow="1" firstDataCol="1"/>
  <pivotFields count="7">
    <pivotField axis="axisRow" showAll="0">
      <items count="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umFmtId="2" showAll="0"/>
    <pivotField numFmtId="2" showAll="0"/>
    <pivotField dataField="1" numFmtId="2" showAll="0"/>
    <pivotField dataField="1" numFmtId="2" showAll="0"/>
    <pivotField numFmtId="164" showAll="0"/>
    <pivotField dataField="1" showAll="0"/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Volume Seccional" fld="6" baseField="0" baseItem="0"/>
    <dataField name="Média de DAP" fld="3" subtotal="average" baseField="0" baseItem="0"/>
    <dataField name="Média de HT" fld="4" subtotal="average" baseField="0" baseItem="0"/>
  </dataFields>
  <formats count="14"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0" type="button" dataOnly="0" labelOnly="1" outline="0" axis="axisRow" fieldPosition="0"/>
    </format>
    <format dxfId="1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">
      <pivotArea dataOnly="0" labelOnly="1" fieldPosition="0">
        <references count="1">
          <reference field="0" count="3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</reference>
        </references>
      </pivotArea>
    </format>
    <format dxfId="9">
      <pivotArea dataOnly="0" labelOnly="1" grandRow="1" outline="0" fieldPosition="0"/>
    </format>
    <format dxfId="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0" type="button" dataOnly="0" labelOnly="1" outline="0" axis="axisRow" fieldPosition="0"/>
    </format>
    <format dxfId="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">
      <pivotArea dataOnly="0" labelOnly="1" fieldPosition="0">
        <references count="1">
          <reference field="0" count="3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95349-478C-4B8D-8267-AC2B6C1A36D7}" name="Tabela dinâ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arcela">
  <location ref="AW2:BA33" firstHeaderRow="0" firstDataRow="1" firstDataCol="1"/>
  <pivotFields count="14">
    <pivotField showAll="0"/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</pivotFields>
  <rowFields count="1">
    <field x="1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édia de alt est 2019" fld="13" subtotal="average" baseField="1" baseItem="0"/>
    <dataField name="Média de alt est 2020" fld="10" subtotal="average" baseField="1" baseItem="0"/>
    <dataField name="Média de alt est 2021" fld="7" subtotal="average" baseField="1" baseItem="0"/>
    <dataField name="Média de alt est 2022" fld="4" subtotal="average" baseField="1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46"/>
  <sheetViews>
    <sheetView topLeftCell="P2088" workbookViewId="0">
      <selection activeCell="Q2" sqref="Q2"/>
    </sheetView>
  </sheetViews>
  <sheetFormatPr defaultColWidth="9.140625" defaultRowHeight="15" x14ac:dyDescent="0.25"/>
  <cols>
    <col min="1" max="1" width="14.28515625" style="11" bestFit="1" customWidth="1"/>
    <col min="2" max="2" width="7" style="11" bestFit="1" customWidth="1"/>
    <col min="3" max="3" width="9.28515625" style="11" bestFit="1" customWidth="1"/>
    <col min="4" max="4" width="18.5703125" style="11" bestFit="1" customWidth="1"/>
    <col min="5" max="6" width="9.140625" style="11"/>
    <col min="7" max="7" width="9.7109375" style="11" bestFit="1" customWidth="1"/>
    <col min="8" max="8" width="18.5703125" style="11" bestFit="1" customWidth="1"/>
    <col min="9" max="10" width="9.140625" style="11"/>
    <col min="11" max="12" width="9.140625" style="26"/>
    <col min="13" max="13" width="18.140625" style="11" bestFit="1" customWidth="1"/>
    <col min="14" max="14" width="10" style="11" bestFit="1" customWidth="1"/>
    <col min="15" max="15" width="6" style="11" bestFit="1" customWidth="1"/>
    <col min="16" max="16" width="8" style="11" bestFit="1" customWidth="1"/>
    <col min="17" max="17" width="9.140625" style="11"/>
    <col min="18" max="18" width="18.140625" style="11" bestFit="1" customWidth="1"/>
    <col min="19" max="16384" width="9.140625" style="11"/>
  </cols>
  <sheetData>
    <row r="1" spans="1:21" x14ac:dyDescent="0.25">
      <c r="A1" s="1" t="s">
        <v>0</v>
      </c>
      <c r="B1" s="2">
        <v>2016</v>
      </c>
      <c r="C1" s="3"/>
      <c r="D1" s="1" t="s">
        <v>1</v>
      </c>
      <c r="E1" s="4">
        <v>2019</v>
      </c>
      <c r="F1" s="5"/>
      <c r="G1" s="6" t="s">
        <v>2</v>
      </c>
      <c r="H1" s="7">
        <v>2020</v>
      </c>
      <c r="I1" s="5"/>
      <c r="K1" s="8" t="s">
        <v>3</v>
      </c>
      <c r="L1" s="9">
        <v>2021</v>
      </c>
      <c r="M1" s="10"/>
      <c r="N1" s="10"/>
      <c r="P1" s="8" t="s">
        <v>4</v>
      </c>
      <c r="Q1" s="9">
        <v>2022</v>
      </c>
      <c r="R1" s="10"/>
      <c r="S1" s="10"/>
    </row>
    <row r="2" spans="1:21" x14ac:dyDescent="0.25">
      <c r="A2" s="12" t="s">
        <v>5</v>
      </c>
      <c r="B2" s="12" t="s">
        <v>6</v>
      </c>
      <c r="C2" s="12" t="s">
        <v>7</v>
      </c>
      <c r="D2" s="12" t="s">
        <v>8</v>
      </c>
      <c r="E2" s="13" t="s">
        <v>9</v>
      </c>
      <c r="F2" s="13"/>
      <c r="G2" s="14" t="s">
        <v>10</v>
      </c>
      <c r="H2" s="14" t="s">
        <v>6</v>
      </c>
      <c r="I2" s="14" t="s">
        <v>11</v>
      </c>
      <c r="J2" s="14" t="s">
        <v>12</v>
      </c>
      <c r="K2" s="27"/>
      <c r="L2" s="27"/>
      <c r="M2" s="15" t="s">
        <v>10</v>
      </c>
      <c r="N2" s="15" t="s">
        <v>6</v>
      </c>
      <c r="O2" s="16" t="s">
        <v>11</v>
      </c>
      <c r="P2" s="16" t="s">
        <v>12</v>
      </c>
      <c r="R2" s="15" t="s">
        <v>10</v>
      </c>
      <c r="S2" s="15" t="s">
        <v>6</v>
      </c>
      <c r="T2" s="16" t="s">
        <v>11</v>
      </c>
      <c r="U2" s="16" t="s">
        <v>12</v>
      </c>
    </row>
    <row r="3" spans="1:21" x14ac:dyDescent="0.25">
      <c r="A3" s="18">
        <v>1</v>
      </c>
      <c r="B3" s="18">
        <v>1</v>
      </c>
      <c r="C3" s="23">
        <v>28.064500639999999</v>
      </c>
      <c r="D3" s="23">
        <v>14.5</v>
      </c>
      <c r="E3" s="19" t="s">
        <v>13</v>
      </c>
      <c r="F3" s="19"/>
      <c r="G3" s="24">
        <v>1</v>
      </c>
      <c r="H3" s="24">
        <v>1</v>
      </c>
      <c r="I3" s="20">
        <v>34.093321795653125</v>
      </c>
      <c r="J3" s="20">
        <v>20.639654999999998</v>
      </c>
      <c r="K3" s="28"/>
      <c r="L3" s="28"/>
      <c r="M3" s="25">
        <v>1</v>
      </c>
      <c r="N3" s="25">
        <v>1</v>
      </c>
      <c r="O3" s="21">
        <v>39.265142338766516</v>
      </c>
      <c r="P3" s="21">
        <v>22.556999999999999</v>
      </c>
      <c r="Q3" s="17"/>
      <c r="R3" s="25">
        <v>1</v>
      </c>
      <c r="S3" s="25">
        <v>1</v>
      </c>
      <c r="T3" s="21">
        <v>41.768295162862884</v>
      </c>
      <c r="U3" s="21">
        <v>0</v>
      </c>
    </row>
    <row r="4" spans="1:21" x14ac:dyDescent="0.25">
      <c r="A4" s="18">
        <v>1</v>
      </c>
      <c r="B4" s="18">
        <v>2</v>
      </c>
      <c r="C4" s="23">
        <v>32.815577519999998</v>
      </c>
      <c r="D4" s="23">
        <v>0</v>
      </c>
      <c r="E4" s="19" t="s">
        <v>14</v>
      </c>
      <c r="F4" s="19"/>
      <c r="G4" s="24">
        <v>1</v>
      </c>
      <c r="H4" s="24">
        <v>2</v>
      </c>
      <c r="I4" s="20">
        <v>41.589744961564797</v>
      </c>
      <c r="J4" s="20">
        <v>22.6188</v>
      </c>
      <c r="K4" s="28"/>
      <c r="L4" s="28"/>
      <c r="M4" s="25">
        <v>1</v>
      </c>
      <c r="N4" s="25">
        <v>2</v>
      </c>
      <c r="O4" s="21">
        <v>47.898742913254331</v>
      </c>
      <c r="P4" s="21">
        <v>0</v>
      </c>
      <c r="Q4" s="17"/>
      <c r="R4" s="25">
        <v>1</v>
      </c>
      <c r="S4" s="25">
        <v>2</v>
      </c>
      <c r="T4" s="21">
        <v>50.952287773974291</v>
      </c>
      <c r="U4" s="21">
        <v>0</v>
      </c>
    </row>
    <row r="5" spans="1:21" x14ac:dyDescent="0.25">
      <c r="A5" s="18">
        <v>1</v>
      </c>
      <c r="B5" s="18">
        <v>3</v>
      </c>
      <c r="C5" s="23">
        <v>31.821166080000001</v>
      </c>
      <c r="D5" s="23">
        <v>0</v>
      </c>
      <c r="E5" s="19" t="s">
        <v>14</v>
      </c>
      <c r="F5" s="19"/>
      <c r="G5" s="24">
        <v>1</v>
      </c>
      <c r="H5" s="24">
        <v>3</v>
      </c>
      <c r="I5" s="20">
        <v>40.049384037062396</v>
      </c>
      <c r="J5" s="20">
        <v>21.959085000000002</v>
      </c>
      <c r="K5" s="28"/>
      <c r="L5" s="28"/>
      <c r="M5" s="25">
        <v>1</v>
      </c>
      <c r="N5" s="25">
        <v>3</v>
      </c>
      <c r="O5" s="21">
        <v>46.124715397948613</v>
      </c>
      <c r="P5" s="21">
        <v>0</v>
      </c>
      <c r="Q5" s="17"/>
      <c r="R5" s="25">
        <v>1</v>
      </c>
      <c r="S5" s="25">
        <v>3</v>
      </c>
      <c r="T5" s="21">
        <v>49.065166004567836</v>
      </c>
      <c r="U5" s="21">
        <v>0</v>
      </c>
    </row>
    <row r="6" spans="1:21" x14ac:dyDescent="0.25">
      <c r="A6" s="18">
        <v>1</v>
      </c>
      <c r="B6" s="18">
        <v>4</v>
      </c>
      <c r="C6" s="23">
        <v>28.948421919999998</v>
      </c>
      <c r="D6" s="23">
        <v>0</v>
      </c>
      <c r="E6" s="19" t="s">
        <v>14</v>
      </c>
      <c r="F6" s="19"/>
      <c r="G6" s="24">
        <v>1</v>
      </c>
      <c r="H6" s="24">
        <v>4</v>
      </c>
      <c r="I6" s="20">
        <v>36.557899274856965</v>
      </c>
      <c r="J6" s="20">
        <v>21.676349999999999</v>
      </c>
      <c r="K6" s="28"/>
      <c r="L6" s="28"/>
      <c r="M6" s="25">
        <v>1</v>
      </c>
      <c r="N6" s="25">
        <v>4</v>
      </c>
      <c r="O6" s="21">
        <v>42.103586363255673</v>
      </c>
      <c r="P6" s="21">
        <v>0</v>
      </c>
      <c r="Q6" s="17"/>
      <c r="R6" s="25">
        <v>1</v>
      </c>
      <c r="S6" s="25">
        <v>4</v>
      </c>
      <c r="T6" s="21">
        <v>44.787689993913219</v>
      </c>
      <c r="U6" s="21">
        <v>24.637600000000003</v>
      </c>
    </row>
    <row r="7" spans="1:21" x14ac:dyDescent="0.25">
      <c r="A7" s="18">
        <v>1</v>
      </c>
      <c r="B7" s="18">
        <v>5</v>
      </c>
      <c r="C7" s="23">
        <v>31.931656239999995</v>
      </c>
      <c r="D7" s="23">
        <v>0</v>
      </c>
      <c r="E7" s="19" t="s">
        <v>14</v>
      </c>
      <c r="F7" s="19"/>
      <c r="G7" s="24">
        <v>1</v>
      </c>
      <c r="H7" s="24">
        <v>5</v>
      </c>
      <c r="I7" s="20">
        <v>41.384363504964476</v>
      </c>
      <c r="J7" s="20">
        <v>22.241820000000001</v>
      </c>
      <c r="K7" s="28"/>
      <c r="L7" s="28"/>
      <c r="M7" s="25">
        <v>1</v>
      </c>
      <c r="N7" s="25">
        <v>5</v>
      </c>
      <c r="O7" s="21">
        <v>47.662205911213576</v>
      </c>
      <c r="P7" s="21">
        <v>24.308</v>
      </c>
      <c r="Q7" s="17"/>
      <c r="R7" s="25">
        <v>1</v>
      </c>
      <c r="S7" s="25">
        <v>5</v>
      </c>
      <c r="T7" s="21">
        <v>50.700671538053442</v>
      </c>
      <c r="U7" s="21">
        <v>25.28032</v>
      </c>
    </row>
    <row r="8" spans="1:21" x14ac:dyDescent="0.25">
      <c r="A8" s="18">
        <v>1</v>
      </c>
      <c r="B8" s="18">
        <v>6</v>
      </c>
      <c r="C8" s="23">
        <v>24.528815520000002</v>
      </c>
      <c r="D8" s="23">
        <v>14.8</v>
      </c>
      <c r="E8" s="19">
        <f>12*3</f>
        <v>36</v>
      </c>
      <c r="F8" s="19"/>
      <c r="G8" s="24">
        <v>1</v>
      </c>
      <c r="H8" s="24">
        <v>6</v>
      </c>
      <c r="I8" s="20">
        <v>28.548022467444486</v>
      </c>
      <c r="J8" s="20">
        <v>17.058344999999999</v>
      </c>
      <c r="K8" s="28"/>
      <c r="L8" s="28"/>
      <c r="M8" s="25">
        <v>1</v>
      </c>
      <c r="N8" s="25">
        <v>6</v>
      </c>
      <c r="O8" s="21">
        <v>32.878643283665951</v>
      </c>
      <c r="P8" s="21">
        <v>18.643000000000001</v>
      </c>
      <c r="Q8" s="17"/>
      <c r="R8" s="25">
        <v>1</v>
      </c>
      <c r="S8" s="25">
        <v>6</v>
      </c>
      <c r="T8" s="21">
        <v>34.974656792999653</v>
      </c>
      <c r="U8" s="21">
        <v>19.388719999999999</v>
      </c>
    </row>
    <row r="9" spans="1:21" x14ac:dyDescent="0.25">
      <c r="A9" s="18">
        <v>1</v>
      </c>
      <c r="B9" s="18">
        <v>7</v>
      </c>
      <c r="C9" s="23">
        <v>32.152636559999998</v>
      </c>
      <c r="D9" s="23">
        <v>14</v>
      </c>
      <c r="E9" s="19">
        <f>E8+12</f>
        <v>48</v>
      </c>
      <c r="F9" s="19"/>
      <c r="G9" s="24">
        <v>1</v>
      </c>
      <c r="H9" s="24">
        <v>7</v>
      </c>
      <c r="I9" s="20">
        <v>41.076291320064001</v>
      </c>
      <c r="J9" s="20">
        <v>22.713045000000001</v>
      </c>
      <c r="K9" s="28"/>
      <c r="L9" s="28"/>
      <c r="M9" s="25">
        <v>1</v>
      </c>
      <c r="N9" s="25">
        <v>7</v>
      </c>
      <c r="O9" s="21">
        <v>47.307400408152432</v>
      </c>
      <c r="P9" s="21">
        <v>24.823</v>
      </c>
      <c r="Q9" s="17"/>
      <c r="R9" s="25">
        <v>1</v>
      </c>
      <c r="S9" s="25">
        <v>7</v>
      </c>
      <c r="T9" s="21">
        <v>50.323247184172153</v>
      </c>
      <c r="U9" s="21">
        <v>25.815920000000002</v>
      </c>
    </row>
    <row r="10" spans="1:21" x14ac:dyDescent="0.25">
      <c r="A10" s="18">
        <v>1</v>
      </c>
      <c r="B10" s="18">
        <v>8</v>
      </c>
      <c r="C10" s="23">
        <v>34.030969280000001</v>
      </c>
      <c r="D10" s="23">
        <v>15</v>
      </c>
      <c r="E10" s="19">
        <f>E9+12</f>
        <v>60</v>
      </c>
      <c r="F10" s="19"/>
      <c r="G10" s="24">
        <v>1</v>
      </c>
      <c r="H10" s="24">
        <v>8</v>
      </c>
      <c r="I10" s="20">
        <v>44.054322440768637</v>
      </c>
      <c r="J10" s="20">
        <v>22.995779999999996</v>
      </c>
      <c r="K10" s="28"/>
      <c r="L10" s="28"/>
      <c r="M10" s="25">
        <v>1</v>
      </c>
      <c r="N10" s="25">
        <v>8</v>
      </c>
      <c r="O10" s="21">
        <v>50.737186937743473</v>
      </c>
      <c r="P10" s="21">
        <v>25.131999999999998</v>
      </c>
      <c r="Q10" s="17"/>
      <c r="R10" s="25">
        <v>1</v>
      </c>
      <c r="S10" s="25">
        <v>8</v>
      </c>
      <c r="T10" s="21">
        <v>53.971682605024618</v>
      </c>
      <c r="U10" s="21">
        <v>26.137279999999997</v>
      </c>
    </row>
    <row r="11" spans="1:21" x14ac:dyDescent="0.25">
      <c r="A11" s="18">
        <v>1</v>
      </c>
      <c r="B11" s="18">
        <v>9</v>
      </c>
      <c r="C11" s="23">
        <v>33.147047999999998</v>
      </c>
      <c r="D11" s="23">
        <v>15.5</v>
      </c>
      <c r="E11" s="19">
        <f>E10+12</f>
        <v>72</v>
      </c>
      <c r="F11" s="19"/>
      <c r="G11" s="24">
        <v>1</v>
      </c>
      <c r="H11" s="24">
        <v>9</v>
      </c>
      <c r="I11" s="20">
        <v>43.746250255868162</v>
      </c>
      <c r="J11" s="20">
        <v>23.090025000000001</v>
      </c>
      <c r="K11" s="28"/>
      <c r="L11" s="28"/>
      <c r="M11" s="25">
        <v>1</v>
      </c>
      <c r="N11" s="25">
        <v>9</v>
      </c>
      <c r="O11" s="21">
        <v>50.382381434682337</v>
      </c>
      <c r="P11" s="21">
        <v>25.234999999999999</v>
      </c>
      <c r="Q11" s="17"/>
      <c r="R11" s="25">
        <v>1</v>
      </c>
      <c r="S11" s="25">
        <v>9</v>
      </c>
      <c r="T11" s="21">
        <v>53.594258251143337</v>
      </c>
      <c r="U11" s="21">
        <v>26.244399999999999</v>
      </c>
    </row>
    <row r="12" spans="1:21" x14ac:dyDescent="0.25">
      <c r="A12" s="18">
        <v>1</v>
      </c>
      <c r="B12" s="18">
        <v>10</v>
      </c>
      <c r="C12" s="23">
        <v>25.191756479999999</v>
      </c>
      <c r="D12" s="23">
        <v>13.8</v>
      </c>
      <c r="E12" s="19" t="s">
        <v>14</v>
      </c>
      <c r="F12" s="19"/>
      <c r="G12" s="24">
        <v>1</v>
      </c>
      <c r="H12" s="24">
        <v>10</v>
      </c>
      <c r="I12" s="20">
        <v>28.342641010844162</v>
      </c>
      <c r="J12" s="20">
        <v>17.718060000000001</v>
      </c>
      <c r="K12" s="28"/>
      <c r="L12" s="28"/>
      <c r="M12" s="25">
        <v>1</v>
      </c>
      <c r="N12" s="25">
        <v>10</v>
      </c>
      <c r="O12" s="21">
        <v>32.642106281625175</v>
      </c>
      <c r="P12" s="21">
        <v>19.364000000000001</v>
      </c>
      <c r="Q12" s="17"/>
      <c r="R12" s="25">
        <v>1</v>
      </c>
      <c r="S12" s="25">
        <v>10</v>
      </c>
      <c r="T12" s="21">
        <v>34.723040557078775</v>
      </c>
      <c r="U12" s="21">
        <v>20.138560000000002</v>
      </c>
    </row>
    <row r="13" spans="1:21" x14ac:dyDescent="0.25">
      <c r="A13" s="18">
        <v>1</v>
      </c>
      <c r="B13" s="18">
        <v>11</v>
      </c>
      <c r="C13" s="23">
        <v>28.1749908</v>
      </c>
      <c r="D13" s="23">
        <v>15</v>
      </c>
      <c r="E13" s="19" t="s">
        <v>14</v>
      </c>
      <c r="F13" s="19"/>
      <c r="G13" s="24">
        <v>1</v>
      </c>
      <c r="H13" s="24">
        <v>11</v>
      </c>
      <c r="I13" s="20">
        <v>36.455208546556797</v>
      </c>
      <c r="J13" s="20">
        <v>0</v>
      </c>
      <c r="K13" s="28"/>
      <c r="L13" s="28"/>
      <c r="M13" s="25">
        <v>1</v>
      </c>
      <c r="N13" s="25">
        <v>11</v>
      </c>
      <c r="O13" s="21">
        <v>41.985317862235277</v>
      </c>
      <c r="P13" s="21">
        <v>0</v>
      </c>
      <c r="Q13" s="17"/>
      <c r="R13" s="25">
        <v>1</v>
      </c>
      <c r="S13" s="25">
        <v>11</v>
      </c>
      <c r="T13" s="21">
        <v>44.661881875952773</v>
      </c>
      <c r="U13" s="21">
        <v>0</v>
      </c>
    </row>
    <row r="14" spans="1:21" x14ac:dyDescent="0.25">
      <c r="A14" s="18">
        <v>1</v>
      </c>
      <c r="B14" s="18">
        <v>12</v>
      </c>
      <c r="C14" s="23">
        <v>27.070089199999998</v>
      </c>
      <c r="D14" s="23">
        <v>0</v>
      </c>
      <c r="E14" s="19" t="s">
        <v>14</v>
      </c>
      <c r="F14" s="19"/>
      <c r="G14" s="24">
        <v>1</v>
      </c>
      <c r="H14" s="24">
        <v>12</v>
      </c>
      <c r="I14" s="20">
        <v>26.1861357165408</v>
      </c>
      <c r="J14" s="20">
        <v>0</v>
      </c>
      <c r="K14" s="28"/>
      <c r="L14" s="28"/>
      <c r="M14" s="25">
        <v>1</v>
      </c>
      <c r="N14" s="25">
        <v>12</v>
      </c>
      <c r="O14" s="21">
        <v>30.158467760197176</v>
      </c>
      <c r="P14" s="21">
        <v>0</v>
      </c>
      <c r="Q14" s="17"/>
      <c r="R14" s="25">
        <v>1</v>
      </c>
      <c r="S14" s="25">
        <v>12</v>
      </c>
      <c r="T14" s="21">
        <v>32.08107007990975</v>
      </c>
      <c r="U14" s="21">
        <v>0</v>
      </c>
    </row>
    <row r="15" spans="1:21" x14ac:dyDescent="0.25">
      <c r="A15" s="18">
        <v>1</v>
      </c>
      <c r="B15" s="18">
        <v>13</v>
      </c>
      <c r="C15" s="23">
        <v>28.395971119999999</v>
      </c>
      <c r="D15" s="23">
        <v>0</v>
      </c>
      <c r="E15" s="19" t="s">
        <v>14</v>
      </c>
      <c r="F15" s="19"/>
      <c r="G15" s="24">
        <v>1</v>
      </c>
      <c r="H15" s="24">
        <v>13</v>
      </c>
      <c r="I15" s="20">
        <v>35.222919806954877</v>
      </c>
      <c r="J15" s="20">
        <v>0</v>
      </c>
      <c r="K15" s="28"/>
      <c r="L15" s="28"/>
      <c r="M15" s="25">
        <v>1</v>
      </c>
      <c r="N15" s="25">
        <v>13</v>
      </c>
      <c r="O15" s="21">
        <v>40.56609584999071</v>
      </c>
      <c r="P15" s="21">
        <v>0</v>
      </c>
      <c r="Q15" s="17"/>
      <c r="R15" s="25">
        <v>1</v>
      </c>
      <c r="S15" s="25">
        <v>13</v>
      </c>
      <c r="T15" s="21">
        <v>43.15218446042762</v>
      </c>
      <c r="U15" s="21">
        <v>0</v>
      </c>
    </row>
    <row r="16" spans="1:21" x14ac:dyDescent="0.25">
      <c r="A16" s="18">
        <v>1</v>
      </c>
      <c r="B16" s="18">
        <v>14</v>
      </c>
      <c r="C16" s="23">
        <v>31.489695600000001</v>
      </c>
      <c r="D16" s="23">
        <v>0</v>
      </c>
      <c r="E16" s="19" t="s">
        <v>14</v>
      </c>
      <c r="F16" s="19"/>
      <c r="G16" s="24">
        <v>1</v>
      </c>
      <c r="H16" s="24">
        <v>14</v>
      </c>
      <c r="I16" s="20">
        <v>40.460146950263038</v>
      </c>
      <c r="J16" s="20">
        <v>0</v>
      </c>
      <c r="K16" s="28"/>
      <c r="L16" s="28"/>
      <c r="M16" s="25">
        <v>1</v>
      </c>
      <c r="N16" s="25">
        <v>14</v>
      </c>
      <c r="O16" s="21">
        <v>46.597789402030131</v>
      </c>
      <c r="P16" s="21">
        <v>0</v>
      </c>
      <c r="Q16" s="17"/>
      <c r="R16" s="25">
        <v>1</v>
      </c>
      <c r="S16" s="25">
        <v>14</v>
      </c>
      <c r="T16" s="21">
        <v>49.568398476409556</v>
      </c>
      <c r="U16" s="21">
        <v>0</v>
      </c>
    </row>
    <row r="17" spans="1:21" x14ac:dyDescent="0.25">
      <c r="A17" s="18">
        <v>1</v>
      </c>
      <c r="B17" s="18">
        <v>15</v>
      </c>
      <c r="C17" s="23">
        <v>20.993130399999998</v>
      </c>
      <c r="D17" s="23">
        <v>0</v>
      </c>
      <c r="E17" s="19" t="s">
        <v>14</v>
      </c>
      <c r="F17" s="19"/>
      <c r="G17" s="24">
        <v>1</v>
      </c>
      <c r="H17" s="24">
        <v>15</v>
      </c>
      <c r="I17" s="20">
        <v>20.538145660032001</v>
      </c>
      <c r="J17" s="20">
        <v>0</v>
      </c>
      <c r="K17" s="28"/>
      <c r="L17" s="28"/>
      <c r="M17" s="25">
        <v>1</v>
      </c>
      <c r="N17" s="25">
        <v>15</v>
      </c>
      <c r="O17" s="21">
        <v>23.653700204076216</v>
      </c>
      <c r="P17" s="21">
        <v>0</v>
      </c>
      <c r="Q17" s="17"/>
      <c r="R17" s="25">
        <v>1</v>
      </c>
      <c r="S17" s="25">
        <v>15</v>
      </c>
      <c r="T17" s="21">
        <v>25.161623592086077</v>
      </c>
      <c r="U17" s="21">
        <v>0</v>
      </c>
    </row>
    <row r="18" spans="1:21" x14ac:dyDescent="0.25">
      <c r="A18" s="18">
        <v>1</v>
      </c>
      <c r="B18" s="18">
        <v>16</v>
      </c>
      <c r="C18" s="23">
        <v>31.600185760000002</v>
      </c>
      <c r="D18" s="23">
        <v>0</v>
      </c>
      <c r="E18" s="19" t="s">
        <v>14</v>
      </c>
      <c r="F18" s="19"/>
      <c r="G18" s="24">
        <v>1</v>
      </c>
      <c r="H18" s="24">
        <v>16</v>
      </c>
      <c r="I18" s="20">
        <v>40.562837678563213</v>
      </c>
      <c r="J18" s="20">
        <v>0</v>
      </c>
      <c r="K18" s="28"/>
      <c r="L18" s="28"/>
      <c r="M18" s="25">
        <v>1</v>
      </c>
      <c r="N18" s="25">
        <v>16</v>
      </c>
      <c r="O18" s="21">
        <v>46.716057903050533</v>
      </c>
      <c r="P18" s="21">
        <v>0</v>
      </c>
      <c r="Q18" s="17"/>
      <c r="R18" s="25">
        <v>1</v>
      </c>
      <c r="S18" s="25">
        <v>16</v>
      </c>
      <c r="T18" s="21">
        <v>49.694206594370009</v>
      </c>
      <c r="U18" s="21">
        <v>0</v>
      </c>
    </row>
    <row r="19" spans="1:21" x14ac:dyDescent="0.25">
      <c r="A19" s="18">
        <v>1</v>
      </c>
      <c r="B19" s="18">
        <v>17</v>
      </c>
      <c r="C19" s="23">
        <v>19.55675832</v>
      </c>
      <c r="D19" s="23">
        <v>0</v>
      </c>
      <c r="E19" s="19" t="s">
        <v>14</v>
      </c>
      <c r="F19" s="19"/>
      <c r="G19" s="24">
        <v>1</v>
      </c>
      <c r="H19" s="24">
        <v>17</v>
      </c>
      <c r="I19" s="20">
        <v>18.997784735529599</v>
      </c>
      <c r="J19" s="20">
        <v>0</v>
      </c>
      <c r="K19" s="28"/>
      <c r="L19" s="28"/>
      <c r="M19" s="25">
        <v>1</v>
      </c>
      <c r="N19" s="25">
        <v>17</v>
      </c>
      <c r="O19" s="21">
        <v>21.879672688770501</v>
      </c>
      <c r="P19" s="21">
        <v>0</v>
      </c>
      <c r="Q19" s="17"/>
      <c r="R19" s="25">
        <v>1</v>
      </c>
      <c r="S19" s="25">
        <v>17</v>
      </c>
      <c r="T19" s="21">
        <v>23.274501822679621</v>
      </c>
      <c r="U19" s="21">
        <v>0</v>
      </c>
    </row>
    <row r="20" spans="1:21" x14ac:dyDescent="0.25">
      <c r="A20" s="18">
        <v>1</v>
      </c>
      <c r="B20" s="18">
        <v>18</v>
      </c>
      <c r="C20" s="23">
        <v>31.600185760000002</v>
      </c>
      <c r="D20" s="23">
        <v>0</v>
      </c>
      <c r="E20" s="19" t="s">
        <v>14</v>
      </c>
      <c r="F20" s="19"/>
      <c r="G20" s="24">
        <v>1</v>
      </c>
      <c r="H20" s="24">
        <v>18</v>
      </c>
      <c r="I20" s="20">
        <v>38.817095297460476</v>
      </c>
      <c r="J20" s="20">
        <v>0</v>
      </c>
      <c r="K20" s="28"/>
      <c r="L20" s="28"/>
      <c r="M20" s="25">
        <v>1</v>
      </c>
      <c r="N20" s="25">
        <v>18</v>
      </c>
      <c r="O20" s="21">
        <v>44.705493385704038</v>
      </c>
      <c r="P20" s="21">
        <v>0</v>
      </c>
      <c r="Q20" s="17"/>
      <c r="R20" s="25">
        <v>1</v>
      </c>
      <c r="S20" s="25">
        <v>18</v>
      </c>
      <c r="T20" s="21">
        <v>47.555468589042675</v>
      </c>
      <c r="U20" s="21">
        <v>0</v>
      </c>
    </row>
    <row r="21" spans="1:21" x14ac:dyDescent="0.25">
      <c r="A21" s="18">
        <v>1</v>
      </c>
      <c r="B21" s="18">
        <v>19</v>
      </c>
      <c r="C21" s="23">
        <v>32.926067680000003</v>
      </c>
      <c r="D21" s="23">
        <v>0</v>
      </c>
      <c r="E21" s="19" t="s">
        <v>14</v>
      </c>
      <c r="F21" s="19"/>
      <c r="G21" s="24">
        <v>1</v>
      </c>
      <c r="H21" s="24">
        <v>19</v>
      </c>
      <c r="I21" s="20">
        <v>42.616652244566389</v>
      </c>
      <c r="J21" s="20">
        <v>0</v>
      </c>
      <c r="K21" s="28"/>
      <c r="L21" s="28"/>
      <c r="M21" s="25">
        <v>1</v>
      </c>
      <c r="N21" s="25">
        <v>19</v>
      </c>
      <c r="O21" s="21">
        <v>49.081427923458136</v>
      </c>
      <c r="P21" s="21">
        <v>0</v>
      </c>
      <c r="Q21" s="17"/>
      <c r="R21" s="25">
        <v>1</v>
      </c>
      <c r="S21" s="25">
        <v>19</v>
      </c>
      <c r="T21" s="21">
        <v>52.210368953578595</v>
      </c>
      <c r="U21" s="21">
        <v>0</v>
      </c>
    </row>
    <row r="22" spans="1:21" x14ac:dyDescent="0.25">
      <c r="A22" s="18">
        <v>1</v>
      </c>
      <c r="B22" s="18">
        <v>20</v>
      </c>
      <c r="C22" s="23">
        <v>32.37361688</v>
      </c>
      <c r="D22" s="23">
        <v>0</v>
      </c>
      <c r="E22" s="19" t="s">
        <v>14</v>
      </c>
      <c r="F22" s="19"/>
      <c r="G22" s="24">
        <v>1</v>
      </c>
      <c r="H22" s="24">
        <v>20</v>
      </c>
      <c r="I22" s="20">
        <v>40.254765493662724</v>
      </c>
      <c r="J22" s="20">
        <v>0</v>
      </c>
      <c r="K22" s="28"/>
      <c r="L22" s="28"/>
      <c r="M22" s="25">
        <v>1</v>
      </c>
      <c r="N22" s="25">
        <v>20</v>
      </c>
      <c r="O22" s="21">
        <v>46.361252399989382</v>
      </c>
      <c r="P22" s="21">
        <v>0</v>
      </c>
      <c r="Q22" s="17"/>
      <c r="R22" s="25">
        <v>1</v>
      </c>
      <c r="S22" s="25">
        <v>20</v>
      </c>
      <c r="T22" s="21">
        <v>49.316782240488706</v>
      </c>
      <c r="U22" s="21">
        <v>0</v>
      </c>
    </row>
    <row r="23" spans="1:21" x14ac:dyDescent="0.25">
      <c r="A23" s="18">
        <v>1</v>
      </c>
      <c r="B23" s="18">
        <v>21</v>
      </c>
      <c r="C23" s="23">
        <v>33.368028320000001</v>
      </c>
      <c r="D23" s="23">
        <v>0</v>
      </c>
      <c r="E23" s="19" t="s">
        <v>14</v>
      </c>
      <c r="F23" s="19"/>
      <c r="G23" s="24">
        <v>1</v>
      </c>
      <c r="H23" s="24">
        <v>21</v>
      </c>
      <c r="I23" s="20">
        <v>42.822033701166731</v>
      </c>
      <c r="J23" s="20">
        <v>0</v>
      </c>
      <c r="K23" s="28"/>
      <c r="L23" s="28"/>
      <c r="M23" s="25">
        <v>1</v>
      </c>
      <c r="N23" s="25">
        <v>21</v>
      </c>
      <c r="O23" s="21">
        <v>49.317964925498913</v>
      </c>
      <c r="P23" s="21">
        <v>0</v>
      </c>
      <c r="Q23" s="17"/>
      <c r="R23" s="25">
        <v>1</v>
      </c>
      <c r="S23" s="25">
        <v>21</v>
      </c>
      <c r="T23" s="21">
        <v>52.461985189499472</v>
      </c>
      <c r="U23" s="21">
        <v>0</v>
      </c>
    </row>
    <row r="24" spans="1:21" x14ac:dyDescent="0.25">
      <c r="A24" s="18">
        <v>1</v>
      </c>
      <c r="B24" s="18">
        <v>22</v>
      </c>
      <c r="C24" s="23">
        <v>32.594597200000003</v>
      </c>
      <c r="D24" s="23">
        <v>0</v>
      </c>
      <c r="E24" s="19" t="s">
        <v>14</v>
      </c>
      <c r="F24" s="19"/>
      <c r="G24" s="24">
        <v>1</v>
      </c>
      <c r="H24" s="24">
        <v>22</v>
      </c>
      <c r="I24" s="20">
        <v>41.076291320064001</v>
      </c>
      <c r="J24" s="20">
        <v>0</v>
      </c>
      <c r="K24" s="28"/>
      <c r="L24" s="28"/>
      <c r="M24" s="25">
        <v>1</v>
      </c>
      <c r="N24" s="25">
        <v>22</v>
      </c>
      <c r="O24" s="21">
        <v>47.307400408152432</v>
      </c>
      <c r="P24" s="21">
        <v>0</v>
      </c>
      <c r="Q24" s="17"/>
      <c r="R24" s="25">
        <v>1</v>
      </c>
      <c r="S24" s="25">
        <v>22</v>
      </c>
      <c r="T24" s="21">
        <v>50.323247184172153</v>
      </c>
      <c r="U24" s="21">
        <v>0</v>
      </c>
    </row>
    <row r="25" spans="1:21" x14ac:dyDescent="0.25">
      <c r="A25" s="18">
        <v>1</v>
      </c>
      <c r="B25" s="18">
        <v>23</v>
      </c>
      <c r="C25" s="23">
        <v>31.37920544</v>
      </c>
      <c r="D25" s="23">
        <v>0</v>
      </c>
      <c r="E25" s="19" t="s">
        <v>14</v>
      </c>
      <c r="F25" s="19"/>
      <c r="G25" s="24">
        <v>1</v>
      </c>
      <c r="H25" s="24">
        <v>23</v>
      </c>
      <c r="I25" s="20">
        <v>39.022476754060804</v>
      </c>
      <c r="J25" s="20">
        <v>0</v>
      </c>
      <c r="K25" s="28"/>
      <c r="L25" s="28"/>
      <c r="M25" s="25">
        <v>1</v>
      </c>
      <c r="N25" s="25">
        <v>23</v>
      </c>
      <c r="O25" s="21">
        <v>44.942030387744815</v>
      </c>
      <c r="P25" s="21">
        <v>0</v>
      </c>
      <c r="Q25" s="17"/>
      <c r="R25" s="25">
        <v>1</v>
      </c>
      <c r="S25" s="25">
        <v>23</v>
      </c>
      <c r="T25" s="21">
        <v>47.807084824963546</v>
      </c>
      <c r="U25" s="21">
        <v>0</v>
      </c>
    </row>
    <row r="26" spans="1:21" x14ac:dyDescent="0.25">
      <c r="A26" s="18">
        <v>1</v>
      </c>
      <c r="B26" s="18">
        <v>24</v>
      </c>
      <c r="C26" s="23">
        <v>33.920479120000003</v>
      </c>
      <c r="D26" s="23">
        <v>0</v>
      </c>
      <c r="E26" s="19" t="s">
        <v>14</v>
      </c>
      <c r="F26" s="19"/>
      <c r="G26" s="24">
        <v>1</v>
      </c>
      <c r="H26" s="24">
        <v>24</v>
      </c>
      <c r="I26" s="20">
        <v>42.513961516266249</v>
      </c>
      <c r="J26" s="20">
        <v>0</v>
      </c>
      <c r="K26" s="28"/>
      <c r="L26" s="28"/>
      <c r="M26" s="25">
        <v>1</v>
      </c>
      <c r="N26" s="25">
        <v>24</v>
      </c>
      <c r="O26" s="21">
        <v>48.963159422437776</v>
      </c>
      <c r="P26" s="21">
        <v>0</v>
      </c>
      <c r="Q26" s="17"/>
      <c r="R26" s="25">
        <v>1</v>
      </c>
      <c r="S26" s="25">
        <v>24</v>
      </c>
      <c r="T26" s="21">
        <v>52.084560835618177</v>
      </c>
      <c r="U26" s="21">
        <v>0</v>
      </c>
    </row>
    <row r="27" spans="1:21" x14ac:dyDescent="0.25">
      <c r="A27" s="18">
        <v>1</v>
      </c>
      <c r="B27" s="18">
        <v>25</v>
      </c>
      <c r="C27" s="23">
        <v>33.699498800000001</v>
      </c>
      <c r="D27" s="23">
        <v>0</v>
      </c>
      <c r="E27" s="19" t="s">
        <v>14</v>
      </c>
      <c r="F27" s="19"/>
      <c r="G27" s="24">
        <v>1</v>
      </c>
      <c r="H27" s="24">
        <v>25</v>
      </c>
      <c r="I27" s="20">
        <v>43.951631712468469</v>
      </c>
      <c r="J27" s="20">
        <v>0</v>
      </c>
      <c r="K27" s="28"/>
      <c r="L27" s="28"/>
      <c r="M27" s="25">
        <v>1</v>
      </c>
      <c r="N27" s="25">
        <v>25</v>
      </c>
      <c r="O27" s="21">
        <v>50.618918436723085</v>
      </c>
      <c r="P27" s="21">
        <v>0</v>
      </c>
      <c r="Q27" s="17"/>
      <c r="R27" s="25">
        <v>1</v>
      </c>
      <c r="S27" s="25">
        <v>25</v>
      </c>
      <c r="T27" s="21">
        <v>53.845874487064179</v>
      </c>
      <c r="U27" s="21">
        <v>0</v>
      </c>
    </row>
    <row r="28" spans="1:21" x14ac:dyDescent="0.25">
      <c r="A28" s="18">
        <v>1</v>
      </c>
      <c r="B28" s="18">
        <v>26</v>
      </c>
      <c r="C28" s="23">
        <v>28.1749908</v>
      </c>
      <c r="D28" s="23">
        <v>0</v>
      </c>
      <c r="E28" s="19" t="s">
        <v>14</v>
      </c>
      <c r="F28" s="19"/>
      <c r="G28" s="24">
        <v>1</v>
      </c>
      <c r="H28" s="24">
        <v>26</v>
      </c>
      <c r="I28" s="20">
        <v>34.298703252253439</v>
      </c>
      <c r="J28" s="20">
        <v>0</v>
      </c>
      <c r="K28" s="28"/>
      <c r="L28" s="28"/>
      <c r="M28" s="25">
        <v>1</v>
      </c>
      <c r="N28" s="25">
        <v>26</v>
      </c>
      <c r="O28" s="21">
        <v>39.501679340807272</v>
      </c>
      <c r="P28" s="21">
        <v>0</v>
      </c>
      <c r="Q28" s="17"/>
      <c r="R28" s="25">
        <v>1</v>
      </c>
      <c r="S28" s="25">
        <v>26</v>
      </c>
      <c r="T28" s="21">
        <v>42.019911398783734</v>
      </c>
      <c r="U28" s="21">
        <v>0</v>
      </c>
    </row>
    <row r="29" spans="1:21" x14ac:dyDescent="0.25">
      <c r="A29" s="18">
        <v>1</v>
      </c>
      <c r="B29" s="18">
        <v>27</v>
      </c>
      <c r="C29" s="23">
        <v>33.368028320000001</v>
      </c>
      <c r="D29" s="23">
        <v>0</v>
      </c>
      <c r="E29" s="19" t="s">
        <v>14</v>
      </c>
      <c r="F29" s="19"/>
      <c r="G29" s="24">
        <v>1</v>
      </c>
      <c r="H29" s="24">
        <v>27</v>
      </c>
      <c r="I29" s="20">
        <v>42.616652244566389</v>
      </c>
      <c r="J29" s="20">
        <v>0</v>
      </c>
      <c r="K29" s="28"/>
      <c r="L29" s="28"/>
      <c r="M29" s="25">
        <v>1</v>
      </c>
      <c r="N29" s="25">
        <v>27</v>
      </c>
      <c r="O29" s="21">
        <v>49.081427923458136</v>
      </c>
      <c r="P29" s="21">
        <v>0</v>
      </c>
      <c r="Q29" s="17"/>
      <c r="R29" s="25">
        <v>1</v>
      </c>
      <c r="S29" s="25">
        <v>27</v>
      </c>
      <c r="T29" s="21">
        <v>52.210368953578595</v>
      </c>
      <c r="U29" s="21">
        <v>0</v>
      </c>
    </row>
    <row r="30" spans="1:21" x14ac:dyDescent="0.25">
      <c r="A30" s="18">
        <v>1</v>
      </c>
      <c r="B30" s="18">
        <v>29</v>
      </c>
      <c r="C30" s="23">
        <v>37.345674079999995</v>
      </c>
      <c r="D30" s="23">
        <v>15</v>
      </c>
      <c r="E30" s="19" t="s">
        <v>14</v>
      </c>
      <c r="F30" s="19"/>
      <c r="G30" s="24">
        <v>1</v>
      </c>
      <c r="H30" s="24">
        <v>29</v>
      </c>
      <c r="I30" s="20">
        <v>50.626529051978871</v>
      </c>
      <c r="J30" s="20">
        <v>23.090025000000001</v>
      </c>
      <c r="K30" s="28"/>
      <c r="L30" s="28"/>
      <c r="M30" s="25">
        <v>1</v>
      </c>
      <c r="N30" s="25">
        <v>29</v>
      </c>
      <c r="O30" s="21">
        <v>58.30637100304785</v>
      </c>
      <c r="P30" s="21">
        <v>25.234999999999999</v>
      </c>
      <c r="Q30" s="17"/>
      <c r="R30" s="25">
        <v>1</v>
      </c>
      <c r="S30" s="25">
        <v>29</v>
      </c>
      <c r="T30" s="21">
        <v>62.02340215449216</v>
      </c>
      <c r="U30" s="21">
        <v>26.244399999999999</v>
      </c>
    </row>
    <row r="31" spans="1:21" x14ac:dyDescent="0.25">
      <c r="A31" s="18">
        <v>1</v>
      </c>
      <c r="B31" s="18">
        <v>30</v>
      </c>
      <c r="C31" s="23">
        <v>30.053323519999999</v>
      </c>
      <c r="D31" s="23">
        <v>0</v>
      </c>
      <c r="E31" s="19" t="s">
        <v>14</v>
      </c>
      <c r="F31" s="19"/>
      <c r="G31" s="24">
        <v>1</v>
      </c>
      <c r="H31" s="24">
        <v>30</v>
      </c>
      <c r="I31" s="20">
        <v>29.472239022145924</v>
      </c>
      <c r="J31" s="20">
        <v>21.822749999999999</v>
      </c>
      <c r="K31" s="28"/>
      <c r="L31" s="28"/>
      <c r="M31" s="25">
        <v>1</v>
      </c>
      <c r="N31" s="25">
        <v>30</v>
      </c>
      <c r="O31" s="21">
        <v>33.943059792849375</v>
      </c>
      <c r="P31" s="21">
        <v>23.85</v>
      </c>
      <c r="Q31" s="17"/>
      <c r="R31" s="25">
        <v>1</v>
      </c>
      <c r="S31" s="25">
        <v>30</v>
      </c>
      <c r="T31" s="21">
        <v>36.106929854643532</v>
      </c>
      <c r="U31" s="21">
        <v>24.804000000000002</v>
      </c>
    </row>
    <row r="32" spans="1:21" x14ac:dyDescent="0.25">
      <c r="A32" s="18">
        <v>1</v>
      </c>
      <c r="B32" s="18">
        <v>31</v>
      </c>
      <c r="C32" s="23">
        <v>29.611362879999998</v>
      </c>
      <c r="D32" s="23">
        <v>0</v>
      </c>
      <c r="E32" s="19" t="s">
        <v>14</v>
      </c>
      <c r="F32" s="19"/>
      <c r="G32" s="24">
        <v>1</v>
      </c>
      <c r="H32" s="24">
        <v>31</v>
      </c>
      <c r="I32" s="20">
        <v>38.714404569160322</v>
      </c>
      <c r="J32" s="20">
        <v>0</v>
      </c>
      <c r="K32" s="28"/>
      <c r="L32" s="28"/>
      <c r="M32" s="25">
        <v>1</v>
      </c>
      <c r="N32" s="25">
        <v>31</v>
      </c>
      <c r="O32" s="21">
        <v>44.587224884683664</v>
      </c>
      <c r="P32" s="21">
        <v>0</v>
      </c>
      <c r="Q32" s="17"/>
      <c r="R32" s="25">
        <v>1</v>
      </c>
      <c r="S32" s="25">
        <v>31</v>
      </c>
      <c r="T32" s="21">
        <v>47.429660471082251</v>
      </c>
      <c r="U32" s="21">
        <v>0</v>
      </c>
    </row>
    <row r="33" spans="1:21" x14ac:dyDescent="0.25">
      <c r="A33" s="18">
        <v>1</v>
      </c>
      <c r="B33" s="18">
        <v>33</v>
      </c>
      <c r="C33" s="23">
        <v>35.688321680000001</v>
      </c>
      <c r="D33" s="23">
        <v>15</v>
      </c>
      <c r="E33" s="19" t="s">
        <v>14</v>
      </c>
      <c r="F33" s="19"/>
      <c r="G33" s="24">
        <v>1</v>
      </c>
      <c r="H33" s="24">
        <v>33</v>
      </c>
      <c r="I33" s="20">
        <v>47.443116474673921</v>
      </c>
      <c r="J33" s="20">
        <v>22.713045000000001</v>
      </c>
      <c r="K33" s="28"/>
      <c r="L33" s="28"/>
      <c r="M33" s="25">
        <v>1</v>
      </c>
      <c r="N33" s="25">
        <v>33</v>
      </c>
      <c r="O33" s="21">
        <v>54.640047471416054</v>
      </c>
      <c r="P33" s="21">
        <v>24.823</v>
      </c>
      <c r="Q33" s="17"/>
      <c r="R33" s="25">
        <v>1</v>
      </c>
      <c r="S33" s="25">
        <v>33</v>
      </c>
      <c r="T33" s="21">
        <v>58.123350497718832</v>
      </c>
      <c r="U33" s="21">
        <v>25.815920000000002</v>
      </c>
    </row>
    <row r="34" spans="1:21" x14ac:dyDescent="0.25">
      <c r="A34" s="18">
        <v>1</v>
      </c>
      <c r="B34" s="18">
        <v>34</v>
      </c>
      <c r="C34" s="23">
        <v>23.644894239999999</v>
      </c>
      <c r="D34" s="23">
        <v>0</v>
      </c>
      <c r="E34" s="19" t="s">
        <v>14</v>
      </c>
      <c r="F34" s="19"/>
      <c r="G34" s="24">
        <v>1</v>
      </c>
      <c r="H34" s="24">
        <v>34</v>
      </c>
      <c r="I34" s="20">
        <v>24.543084063738242</v>
      </c>
      <c r="J34" s="20">
        <v>0</v>
      </c>
      <c r="K34" s="28"/>
      <c r="L34" s="28"/>
      <c r="M34" s="25">
        <v>1</v>
      </c>
      <c r="N34" s="25">
        <v>34</v>
      </c>
      <c r="O34" s="21">
        <v>28.26617174387108</v>
      </c>
      <c r="P34" s="21">
        <v>0</v>
      </c>
      <c r="Q34" s="17"/>
      <c r="R34" s="25">
        <v>1</v>
      </c>
      <c r="S34" s="25">
        <v>34</v>
      </c>
      <c r="T34" s="21">
        <v>30.06814019254286</v>
      </c>
      <c r="U34" s="21">
        <v>0</v>
      </c>
    </row>
    <row r="35" spans="1:21" x14ac:dyDescent="0.25">
      <c r="A35" s="18">
        <v>1</v>
      </c>
      <c r="B35" s="18">
        <v>35</v>
      </c>
      <c r="C35" s="23">
        <v>34.251949599999996</v>
      </c>
      <c r="D35" s="23">
        <v>0</v>
      </c>
      <c r="E35" s="19" t="s">
        <v>14</v>
      </c>
      <c r="F35" s="19"/>
      <c r="G35" s="24">
        <v>1</v>
      </c>
      <c r="H35" s="24">
        <v>35</v>
      </c>
      <c r="I35" s="20">
        <v>45.389301908670717</v>
      </c>
      <c r="J35" s="20">
        <v>0</v>
      </c>
      <c r="K35" s="28"/>
      <c r="L35" s="28"/>
      <c r="M35" s="25">
        <v>1</v>
      </c>
      <c r="N35" s="25">
        <v>35</v>
      </c>
      <c r="O35" s="21">
        <v>52.274677451008429</v>
      </c>
      <c r="P35" s="21">
        <v>0</v>
      </c>
      <c r="Q35" s="17"/>
      <c r="R35" s="25">
        <v>1</v>
      </c>
      <c r="S35" s="25">
        <v>35</v>
      </c>
      <c r="T35" s="21">
        <v>55.607188138510217</v>
      </c>
      <c r="U35" s="21">
        <v>0</v>
      </c>
    </row>
    <row r="36" spans="1:21" x14ac:dyDescent="0.25">
      <c r="A36" s="18">
        <v>1</v>
      </c>
      <c r="B36" s="18">
        <v>36</v>
      </c>
      <c r="C36" s="23">
        <v>28.50646128</v>
      </c>
      <c r="D36" s="23">
        <v>0</v>
      </c>
      <c r="E36" s="19" t="s">
        <v>14</v>
      </c>
      <c r="F36" s="19"/>
      <c r="G36" s="24">
        <v>1</v>
      </c>
      <c r="H36" s="24">
        <v>36</v>
      </c>
      <c r="I36" s="20">
        <v>37.071352916357768</v>
      </c>
      <c r="J36" s="20">
        <v>0</v>
      </c>
      <c r="K36" s="28"/>
      <c r="L36" s="28"/>
      <c r="M36" s="25">
        <v>1</v>
      </c>
      <c r="N36" s="25">
        <v>36</v>
      </c>
      <c r="O36" s="21">
        <v>42.694928868357572</v>
      </c>
      <c r="P36" s="21">
        <v>0</v>
      </c>
      <c r="Q36" s="17"/>
      <c r="R36" s="25">
        <v>1</v>
      </c>
      <c r="S36" s="25">
        <v>36</v>
      </c>
      <c r="T36" s="21">
        <v>45.416730583715371</v>
      </c>
      <c r="U36" s="21">
        <v>0</v>
      </c>
    </row>
    <row r="37" spans="1:21" x14ac:dyDescent="0.25">
      <c r="A37" s="18">
        <v>1</v>
      </c>
      <c r="B37" s="18">
        <v>37</v>
      </c>
      <c r="C37" s="23">
        <v>26.186167919999999</v>
      </c>
      <c r="D37" s="23">
        <v>0</v>
      </c>
      <c r="E37" s="19" t="s">
        <v>14</v>
      </c>
      <c r="F37" s="19"/>
      <c r="G37" s="24">
        <v>1</v>
      </c>
      <c r="H37" s="24">
        <v>37</v>
      </c>
      <c r="I37" s="20">
        <v>31.115290674948483</v>
      </c>
      <c r="J37" s="20">
        <v>0</v>
      </c>
      <c r="K37" s="28"/>
      <c r="L37" s="28"/>
      <c r="M37" s="25">
        <v>1</v>
      </c>
      <c r="N37" s="25">
        <v>37</v>
      </c>
      <c r="O37" s="21">
        <v>35.835355809175468</v>
      </c>
      <c r="P37" s="21">
        <v>0</v>
      </c>
      <c r="Q37" s="17"/>
      <c r="R37" s="25">
        <v>1</v>
      </c>
      <c r="S37" s="25">
        <v>37</v>
      </c>
      <c r="T37" s="21">
        <v>38.119859742010405</v>
      </c>
      <c r="U37" s="21">
        <v>0</v>
      </c>
    </row>
    <row r="38" spans="1:21" x14ac:dyDescent="0.25">
      <c r="A38" s="18">
        <v>1</v>
      </c>
      <c r="B38" s="18">
        <v>38</v>
      </c>
      <c r="C38" s="23">
        <v>26.29665808</v>
      </c>
      <c r="D38" s="23">
        <v>0</v>
      </c>
      <c r="E38" s="19" t="s">
        <v>14</v>
      </c>
      <c r="F38" s="19"/>
      <c r="G38" s="24">
        <v>1</v>
      </c>
      <c r="H38" s="24">
        <v>38</v>
      </c>
      <c r="I38" s="20">
        <v>28.342641010844162</v>
      </c>
      <c r="J38" s="20">
        <v>0</v>
      </c>
      <c r="K38" s="28"/>
      <c r="L38" s="28"/>
      <c r="M38" s="25">
        <v>1</v>
      </c>
      <c r="N38" s="25">
        <v>38</v>
      </c>
      <c r="O38" s="21">
        <v>32.642106281625175</v>
      </c>
      <c r="P38" s="21">
        <v>0</v>
      </c>
      <c r="Q38" s="17"/>
      <c r="R38" s="25">
        <v>1</v>
      </c>
      <c r="S38" s="25">
        <v>38</v>
      </c>
      <c r="T38" s="21">
        <v>34.723040557078775</v>
      </c>
      <c r="U38" s="21">
        <v>0</v>
      </c>
    </row>
    <row r="39" spans="1:21" x14ac:dyDescent="0.25">
      <c r="A39" s="18">
        <v>1</v>
      </c>
      <c r="B39" s="18">
        <v>39</v>
      </c>
      <c r="C39" s="23">
        <v>28.285480960000005</v>
      </c>
      <c r="D39" s="23">
        <v>0</v>
      </c>
      <c r="E39" s="19" t="s">
        <v>14</v>
      </c>
      <c r="F39" s="19"/>
      <c r="G39" s="24">
        <v>1</v>
      </c>
      <c r="H39" s="24">
        <v>39</v>
      </c>
      <c r="I39" s="20">
        <v>34.914847622054403</v>
      </c>
      <c r="J39" s="20">
        <v>0</v>
      </c>
      <c r="K39" s="28"/>
      <c r="L39" s="28"/>
      <c r="M39" s="25">
        <v>1</v>
      </c>
      <c r="N39" s="25">
        <v>39</v>
      </c>
      <c r="O39" s="21">
        <v>40.211290346929559</v>
      </c>
      <c r="P39" s="21">
        <v>0</v>
      </c>
      <c r="Q39" s="17"/>
      <c r="R39" s="25">
        <v>1</v>
      </c>
      <c r="S39" s="25">
        <v>39</v>
      </c>
      <c r="T39" s="21">
        <v>42.774760106546317</v>
      </c>
      <c r="U39" s="21">
        <v>0</v>
      </c>
    </row>
    <row r="40" spans="1:21" x14ac:dyDescent="0.25">
      <c r="A40" s="18">
        <v>1</v>
      </c>
      <c r="B40" s="18">
        <v>40</v>
      </c>
      <c r="C40" s="23">
        <v>27.401559680000002</v>
      </c>
      <c r="D40" s="23">
        <v>0</v>
      </c>
      <c r="E40" s="19" t="s">
        <v>14</v>
      </c>
      <c r="F40" s="19"/>
      <c r="G40" s="24">
        <v>1</v>
      </c>
      <c r="H40" s="24">
        <v>40</v>
      </c>
      <c r="I40" s="20">
        <v>33.682558882452483</v>
      </c>
      <c r="J40" s="20">
        <v>0</v>
      </c>
      <c r="K40" s="28"/>
      <c r="L40" s="28"/>
      <c r="M40" s="25">
        <v>1</v>
      </c>
      <c r="N40" s="25">
        <v>40</v>
      </c>
      <c r="O40" s="21">
        <v>38.792068334684998</v>
      </c>
      <c r="P40" s="21">
        <v>0</v>
      </c>
      <c r="Q40" s="17"/>
      <c r="R40" s="25">
        <v>1</v>
      </c>
      <c r="S40" s="25">
        <v>40</v>
      </c>
      <c r="T40" s="21">
        <v>41.265062691021164</v>
      </c>
      <c r="U40" s="21">
        <v>0</v>
      </c>
    </row>
    <row r="41" spans="1:21" x14ac:dyDescent="0.25">
      <c r="A41" s="18">
        <v>1</v>
      </c>
      <c r="B41" s="18">
        <v>41</v>
      </c>
      <c r="C41" s="23">
        <v>29.611362879999998</v>
      </c>
      <c r="D41" s="23">
        <v>0</v>
      </c>
      <c r="E41" s="19" t="s">
        <v>14</v>
      </c>
      <c r="F41" s="19"/>
      <c r="G41" s="24">
        <v>1</v>
      </c>
      <c r="H41" s="24">
        <v>41</v>
      </c>
      <c r="I41" s="20">
        <v>36.557899274856965</v>
      </c>
      <c r="J41" s="20">
        <v>0</v>
      </c>
      <c r="K41" s="28"/>
      <c r="L41" s="28"/>
      <c r="M41" s="25">
        <v>1</v>
      </c>
      <c r="N41" s="25">
        <v>41</v>
      </c>
      <c r="O41" s="21">
        <v>42.103586363255673</v>
      </c>
      <c r="P41" s="21">
        <v>0</v>
      </c>
      <c r="Q41" s="17"/>
      <c r="R41" s="25">
        <v>1</v>
      </c>
      <c r="S41" s="25">
        <v>41</v>
      </c>
      <c r="T41" s="21">
        <v>44.787689993913219</v>
      </c>
      <c r="U41" s="21">
        <v>0</v>
      </c>
    </row>
    <row r="42" spans="1:21" x14ac:dyDescent="0.25">
      <c r="A42" s="18">
        <v>1</v>
      </c>
      <c r="B42" s="18">
        <v>42</v>
      </c>
      <c r="C42" s="23">
        <v>31.489695600000001</v>
      </c>
      <c r="D42" s="23">
        <v>0</v>
      </c>
      <c r="E42" s="19" t="s">
        <v>14</v>
      </c>
      <c r="F42" s="19"/>
      <c r="G42" s="24">
        <v>1</v>
      </c>
      <c r="H42" s="24">
        <v>42</v>
      </c>
      <c r="I42" s="20">
        <v>39.227858210661125</v>
      </c>
      <c r="J42" s="20">
        <v>0</v>
      </c>
      <c r="K42" s="28"/>
      <c r="L42" s="28"/>
      <c r="M42" s="25">
        <v>1</v>
      </c>
      <c r="N42" s="25">
        <v>42</v>
      </c>
      <c r="O42" s="21">
        <v>45.178567389785577</v>
      </c>
      <c r="P42" s="21">
        <v>0</v>
      </c>
      <c r="Q42" s="17"/>
      <c r="R42" s="25">
        <v>1</v>
      </c>
      <c r="S42" s="25">
        <v>42</v>
      </c>
      <c r="T42" s="21">
        <v>48.058701060884403</v>
      </c>
      <c r="U42" s="21">
        <v>0</v>
      </c>
    </row>
    <row r="43" spans="1:21" x14ac:dyDescent="0.25">
      <c r="A43" s="18">
        <v>1</v>
      </c>
      <c r="B43" s="18">
        <v>43</v>
      </c>
      <c r="C43" s="23">
        <v>31.489695600000001</v>
      </c>
      <c r="D43" s="23">
        <v>0</v>
      </c>
      <c r="E43" s="19" t="s">
        <v>14</v>
      </c>
      <c r="F43" s="19"/>
      <c r="G43" s="24">
        <v>1</v>
      </c>
      <c r="H43" s="24">
        <v>43</v>
      </c>
      <c r="I43" s="20">
        <v>40.973600591763841</v>
      </c>
      <c r="J43" s="20">
        <v>0</v>
      </c>
      <c r="K43" s="28"/>
      <c r="L43" s="28"/>
      <c r="M43" s="25">
        <v>1</v>
      </c>
      <c r="N43" s="25">
        <v>43</v>
      </c>
      <c r="O43" s="21">
        <v>47.189131907132044</v>
      </c>
      <c r="P43" s="21">
        <v>0</v>
      </c>
      <c r="Q43" s="17"/>
      <c r="R43" s="25">
        <v>1</v>
      </c>
      <c r="S43" s="25">
        <v>43</v>
      </c>
      <c r="T43" s="21">
        <v>50.197439066211714</v>
      </c>
      <c r="U43" s="21">
        <v>0</v>
      </c>
    </row>
    <row r="44" spans="1:21" x14ac:dyDescent="0.25">
      <c r="A44" s="18">
        <v>1</v>
      </c>
      <c r="B44" s="18">
        <v>44</v>
      </c>
      <c r="C44" s="23">
        <v>24.086854880000001</v>
      </c>
      <c r="D44" s="23">
        <v>0</v>
      </c>
      <c r="E44" s="19" t="s">
        <v>14</v>
      </c>
      <c r="F44" s="19"/>
      <c r="G44" s="24">
        <v>1</v>
      </c>
      <c r="H44" s="24">
        <v>44</v>
      </c>
      <c r="I44" s="20">
        <v>24.851156248638716</v>
      </c>
      <c r="J44" s="20">
        <v>0</v>
      </c>
      <c r="K44" s="28"/>
      <c r="L44" s="28"/>
      <c r="M44" s="25">
        <v>1</v>
      </c>
      <c r="N44" s="25">
        <v>44</v>
      </c>
      <c r="O44" s="21">
        <v>28.620977246932213</v>
      </c>
      <c r="P44" s="21">
        <v>0</v>
      </c>
      <c r="Q44" s="17"/>
      <c r="R44" s="25">
        <v>1</v>
      </c>
      <c r="S44" s="25">
        <v>44</v>
      </c>
      <c r="T44" s="21">
        <v>30.445564546424144</v>
      </c>
      <c r="U44" s="21">
        <v>0</v>
      </c>
    </row>
    <row r="45" spans="1:21" x14ac:dyDescent="0.25">
      <c r="A45" s="18">
        <v>1</v>
      </c>
      <c r="B45" s="18">
        <v>45</v>
      </c>
      <c r="C45" s="23">
        <v>31.268715280000002</v>
      </c>
      <c r="D45" s="23">
        <v>0</v>
      </c>
      <c r="E45" s="19" t="s">
        <v>14</v>
      </c>
      <c r="F45" s="19"/>
      <c r="G45" s="24">
        <v>1</v>
      </c>
      <c r="H45" s="24">
        <v>45</v>
      </c>
      <c r="I45" s="20">
        <v>40.973600591763841</v>
      </c>
      <c r="J45" s="20">
        <v>0</v>
      </c>
      <c r="K45" s="28"/>
      <c r="L45" s="28"/>
      <c r="M45" s="25">
        <v>1</v>
      </c>
      <c r="N45" s="25">
        <v>45</v>
      </c>
      <c r="O45" s="21">
        <v>47.189131907132044</v>
      </c>
      <c r="P45" s="21">
        <v>0</v>
      </c>
      <c r="Q45" s="17"/>
      <c r="R45" s="25">
        <v>1</v>
      </c>
      <c r="S45" s="25">
        <v>45</v>
      </c>
      <c r="T45" s="21">
        <v>50.197439066211714</v>
      </c>
      <c r="U45" s="21">
        <v>0</v>
      </c>
    </row>
    <row r="46" spans="1:21" x14ac:dyDescent="0.25">
      <c r="A46" s="18">
        <v>1</v>
      </c>
      <c r="B46" s="18">
        <v>47</v>
      </c>
      <c r="C46" s="23">
        <v>35.356851200000001</v>
      </c>
      <c r="D46" s="23">
        <v>0</v>
      </c>
      <c r="E46" s="19" t="s">
        <v>14</v>
      </c>
      <c r="F46" s="19"/>
      <c r="G46" s="24">
        <v>1</v>
      </c>
      <c r="H46" s="24">
        <v>47</v>
      </c>
      <c r="I46" s="20">
        <v>45.90275555017152</v>
      </c>
      <c r="J46" s="20">
        <v>23.278514999999999</v>
      </c>
      <c r="K46" s="28"/>
      <c r="L46" s="28"/>
      <c r="M46" s="25">
        <v>1</v>
      </c>
      <c r="N46" s="25">
        <v>47</v>
      </c>
      <c r="O46" s="21">
        <v>52.866019956110335</v>
      </c>
      <c r="P46" s="21">
        <v>25.440999999999999</v>
      </c>
      <c r="Q46" s="17"/>
      <c r="R46" s="25">
        <v>1</v>
      </c>
      <c r="S46" s="25">
        <v>47</v>
      </c>
      <c r="T46" s="21">
        <v>56.236228728312376</v>
      </c>
      <c r="U46" s="21">
        <v>26.458639999999999</v>
      </c>
    </row>
    <row r="47" spans="1:21" x14ac:dyDescent="0.25">
      <c r="A47" s="18">
        <v>1</v>
      </c>
      <c r="B47" s="18">
        <v>48</v>
      </c>
      <c r="C47" s="23">
        <v>35.909302000000004</v>
      </c>
      <c r="D47" s="23">
        <v>15</v>
      </c>
      <c r="E47" s="19" t="s">
        <v>14</v>
      </c>
      <c r="F47" s="19"/>
      <c r="G47" s="24">
        <v>1</v>
      </c>
      <c r="H47" s="24">
        <v>48</v>
      </c>
      <c r="I47" s="20">
        <v>46.62159064827263</v>
      </c>
      <c r="J47" s="20">
        <v>22.807289999999998</v>
      </c>
      <c r="K47" s="28"/>
      <c r="L47" s="28"/>
      <c r="M47" s="25">
        <v>1</v>
      </c>
      <c r="N47" s="25">
        <v>48</v>
      </c>
      <c r="O47" s="21">
        <v>53.693899463252997</v>
      </c>
      <c r="P47" s="21">
        <v>24.925999999999998</v>
      </c>
      <c r="Q47" s="17"/>
      <c r="R47" s="25">
        <v>1</v>
      </c>
      <c r="S47" s="25">
        <v>48</v>
      </c>
      <c r="T47" s="21">
        <v>57.116885554035377</v>
      </c>
      <c r="U47" s="21">
        <v>25.923039999999997</v>
      </c>
    </row>
    <row r="48" spans="1:21" x14ac:dyDescent="0.25">
      <c r="A48" s="18">
        <v>1</v>
      </c>
      <c r="B48" s="18">
        <v>49</v>
      </c>
      <c r="C48" s="23">
        <v>29.279892400000001</v>
      </c>
      <c r="D48" s="23">
        <v>0</v>
      </c>
      <c r="E48" s="19" t="s">
        <v>14</v>
      </c>
      <c r="F48" s="19"/>
      <c r="G48" s="24">
        <v>1</v>
      </c>
      <c r="H48" s="24">
        <v>49</v>
      </c>
      <c r="I48" s="20">
        <v>36.455208546556797</v>
      </c>
      <c r="J48" s="20">
        <v>0</v>
      </c>
      <c r="K48" s="28"/>
      <c r="L48" s="28"/>
      <c r="M48" s="25">
        <v>1</v>
      </c>
      <c r="N48" s="25">
        <v>49</v>
      </c>
      <c r="O48" s="21">
        <v>41.985317862235277</v>
      </c>
      <c r="P48" s="21">
        <v>0</v>
      </c>
      <c r="Q48" s="17"/>
      <c r="R48" s="25">
        <v>1</v>
      </c>
      <c r="S48" s="25">
        <v>49</v>
      </c>
      <c r="T48" s="21">
        <v>44.661881875952773</v>
      </c>
      <c r="U48" s="21">
        <v>0</v>
      </c>
    </row>
    <row r="49" spans="1:21" x14ac:dyDescent="0.25">
      <c r="A49" s="18">
        <v>1</v>
      </c>
      <c r="B49" s="18">
        <v>50</v>
      </c>
      <c r="C49" s="23">
        <v>36.461752799999992</v>
      </c>
      <c r="D49" s="23">
        <v>14.9</v>
      </c>
      <c r="E49" s="19" t="s">
        <v>14</v>
      </c>
      <c r="F49" s="19"/>
      <c r="G49" s="24">
        <v>1</v>
      </c>
      <c r="H49" s="24">
        <v>50</v>
      </c>
      <c r="I49" s="20">
        <v>47.135044289773433</v>
      </c>
      <c r="J49" s="20">
        <v>23.37276</v>
      </c>
      <c r="K49" s="28"/>
      <c r="L49" s="28"/>
      <c r="M49" s="25">
        <v>1</v>
      </c>
      <c r="N49" s="25">
        <v>50</v>
      </c>
      <c r="O49" s="21">
        <v>54.28524196835491</v>
      </c>
      <c r="P49" s="21">
        <v>25.544</v>
      </c>
      <c r="Q49" s="17"/>
      <c r="R49" s="25">
        <v>1</v>
      </c>
      <c r="S49" s="25">
        <v>50</v>
      </c>
      <c r="T49" s="21">
        <v>57.745926143837529</v>
      </c>
      <c r="U49" s="21">
        <v>26.565760000000001</v>
      </c>
    </row>
    <row r="50" spans="1:21" x14ac:dyDescent="0.25">
      <c r="A50" s="18">
        <v>1</v>
      </c>
      <c r="B50" s="18">
        <v>51</v>
      </c>
      <c r="C50" s="23">
        <v>28.1749908</v>
      </c>
      <c r="D50" s="23">
        <v>0</v>
      </c>
      <c r="E50" s="19" t="s">
        <v>14</v>
      </c>
      <c r="F50" s="19"/>
      <c r="G50" s="24">
        <v>1</v>
      </c>
      <c r="H50" s="24">
        <v>51</v>
      </c>
      <c r="I50" s="20">
        <v>35.428301263555198</v>
      </c>
      <c r="J50" s="20">
        <v>0</v>
      </c>
      <c r="K50" s="28"/>
      <c r="L50" s="28"/>
      <c r="M50" s="25">
        <v>1</v>
      </c>
      <c r="N50" s="25">
        <v>51</v>
      </c>
      <c r="O50" s="21">
        <v>40.802632852031472</v>
      </c>
      <c r="P50" s="21">
        <v>0</v>
      </c>
      <c r="Q50" s="17"/>
      <c r="R50" s="25">
        <v>1</v>
      </c>
      <c r="S50" s="25">
        <v>51</v>
      </c>
      <c r="T50" s="21">
        <v>43.403800696348476</v>
      </c>
      <c r="U50" s="21">
        <v>0</v>
      </c>
    </row>
    <row r="51" spans="1:21" x14ac:dyDescent="0.25">
      <c r="A51" s="18">
        <v>1</v>
      </c>
      <c r="B51" s="18">
        <v>52</v>
      </c>
      <c r="C51" s="23">
        <v>19.114797679999999</v>
      </c>
      <c r="D51" s="23">
        <v>0</v>
      </c>
      <c r="E51" s="19" t="s">
        <v>14</v>
      </c>
      <c r="F51" s="19"/>
      <c r="G51" s="24">
        <v>1</v>
      </c>
      <c r="H51" s="24">
        <v>52</v>
      </c>
      <c r="I51" s="20">
        <v>19.922001290231044</v>
      </c>
      <c r="J51" s="20">
        <v>0</v>
      </c>
      <c r="K51" s="28"/>
      <c r="L51" s="28"/>
      <c r="M51" s="25">
        <v>1</v>
      </c>
      <c r="N51" s="25">
        <v>52</v>
      </c>
      <c r="O51" s="21">
        <v>22.944089197953932</v>
      </c>
      <c r="P51" s="21">
        <v>0</v>
      </c>
      <c r="Q51" s="17"/>
      <c r="R51" s="25">
        <v>1</v>
      </c>
      <c r="S51" s="25">
        <v>52</v>
      </c>
      <c r="T51" s="21">
        <v>24.406774884323497</v>
      </c>
      <c r="U51" s="21">
        <v>0</v>
      </c>
    </row>
    <row r="52" spans="1:21" x14ac:dyDescent="0.25">
      <c r="A52" s="18">
        <v>1</v>
      </c>
      <c r="B52" s="18">
        <v>53</v>
      </c>
      <c r="C52" s="23">
        <v>32.0421464</v>
      </c>
      <c r="D52" s="23">
        <v>0</v>
      </c>
      <c r="E52" s="19" t="s">
        <v>14</v>
      </c>
      <c r="F52" s="19"/>
      <c r="G52" s="24">
        <v>1</v>
      </c>
      <c r="H52" s="24">
        <v>53</v>
      </c>
      <c r="I52" s="20">
        <v>40.460146950263038</v>
      </c>
      <c r="J52" s="20">
        <v>0</v>
      </c>
      <c r="K52" s="28"/>
      <c r="L52" s="28"/>
      <c r="M52" s="25">
        <v>1</v>
      </c>
      <c r="N52" s="25">
        <v>53</v>
      </c>
      <c r="O52" s="21">
        <v>46.597789402030131</v>
      </c>
      <c r="P52" s="21">
        <v>0</v>
      </c>
      <c r="Q52" s="17"/>
      <c r="R52" s="25">
        <v>1</v>
      </c>
      <c r="S52" s="25">
        <v>53</v>
      </c>
      <c r="T52" s="21">
        <v>49.568398476409556</v>
      </c>
      <c r="U52" s="21">
        <v>0</v>
      </c>
    </row>
    <row r="53" spans="1:21" x14ac:dyDescent="0.25">
      <c r="A53" s="18">
        <v>1</v>
      </c>
      <c r="B53" s="18">
        <v>54</v>
      </c>
      <c r="C53" s="23">
        <v>34.030969280000001</v>
      </c>
      <c r="D53" s="23">
        <v>0</v>
      </c>
      <c r="E53" s="19" t="s">
        <v>14</v>
      </c>
      <c r="F53" s="19"/>
      <c r="G53" s="24">
        <v>1</v>
      </c>
      <c r="H53" s="24">
        <v>54</v>
      </c>
      <c r="I53" s="20">
        <v>44.157013169068797</v>
      </c>
      <c r="J53" s="20">
        <v>0</v>
      </c>
      <c r="K53" s="28"/>
      <c r="L53" s="28"/>
      <c r="M53" s="25">
        <v>1</v>
      </c>
      <c r="N53" s="25">
        <v>54</v>
      </c>
      <c r="O53" s="21">
        <v>50.855455438763869</v>
      </c>
      <c r="P53" s="21">
        <v>0</v>
      </c>
      <c r="Q53" s="17"/>
      <c r="R53" s="25">
        <v>1</v>
      </c>
      <c r="S53" s="25">
        <v>54</v>
      </c>
      <c r="T53" s="21">
        <v>54.097490722985057</v>
      </c>
      <c r="U53" s="21">
        <v>0</v>
      </c>
    </row>
    <row r="54" spans="1:21" x14ac:dyDescent="0.25">
      <c r="A54" s="18">
        <v>1</v>
      </c>
      <c r="B54" s="18">
        <v>55</v>
      </c>
      <c r="C54" s="23">
        <v>31.37920544</v>
      </c>
      <c r="D54" s="23">
        <v>0</v>
      </c>
      <c r="E54" s="19" t="s">
        <v>14</v>
      </c>
      <c r="F54" s="19"/>
      <c r="G54" s="24">
        <v>1</v>
      </c>
      <c r="H54" s="24">
        <v>55</v>
      </c>
      <c r="I54" s="20">
        <v>39.741311852161928</v>
      </c>
      <c r="J54" s="20">
        <v>0</v>
      </c>
      <c r="K54" s="28"/>
      <c r="L54" s="28"/>
      <c r="M54" s="25">
        <v>1</v>
      </c>
      <c r="N54" s="25">
        <v>55</v>
      </c>
      <c r="O54" s="21">
        <v>45.769909894887483</v>
      </c>
      <c r="P54" s="21">
        <v>0</v>
      </c>
      <c r="Q54" s="17"/>
      <c r="R54" s="25">
        <v>1</v>
      </c>
      <c r="S54" s="25">
        <v>55</v>
      </c>
      <c r="T54" s="21">
        <v>48.687741650686561</v>
      </c>
      <c r="U54" s="21">
        <v>0</v>
      </c>
    </row>
    <row r="55" spans="1:21" x14ac:dyDescent="0.25">
      <c r="A55" s="18">
        <v>1</v>
      </c>
      <c r="B55" s="18">
        <v>56</v>
      </c>
      <c r="C55" s="23">
        <v>30.053323519999999</v>
      </c>
      <c r="D55" s="23">
        <v>0</v>
      </c>
      <c r="E55" s="19" t="s">
        <v>14</v>
      </c>
      <c r="F55" s="19"/>
      <c r="G55" s="24">
        <v>1</v>
      </c>
      <c r="H55" s="24">
        <v>56</v>
      </c>
      <c r="I55" s="20">
        <v>36.660590003157125</v>
      </c>
      <c r="J55" s="20">
        <v>0</v>
      </c>
      <c r="K55" s="28"/>
      <c r="L55" s="28"/>
      <c r="M55" s="25">
        <v>1</v>
      </c>
      <c r="N55" s="25">
        <v>56</v>
      </c>
      <c r="O55" s="21">
        <v>42.221854864276054</v>
      </c>
      <c r="P55" s="21">
        <v>0</v>
      </c>
      <c r="Q55" s="17"/>
      <c r="R55" s="25">
        <v>1</v>
      </c>
      <c r="S55" s="25">
        <v>56</v>
      </c>
      <c r="T55" s="21">
        <v>44.91349811187365</v>
      </c>
      <c r="U55" s="21">
        <v>0</v>
      </c>
    </row>
    <row r="56" spans="1:21" x14ac:dyDescent="0.25">
      <c r="A56" s="18">
        <v>1</v>
      </c>
      <c r="B56" s="18">
        <v>57</v>
      </c>
      <c r="C56" s="23">
        <v>29.058912079999999</v>
      </c>
      <c r="D56" s="23">
        <v>0</v>
      </c>
      <c r="E56" s="19" t="s">
        <v>14</v>
      </c>
      <c r="F56" s="19"/>
      <c r="G56" s="24">
        <v>1</v>
      </c>
      <c r="H56" s="24">
        <v>57</v>
      </c>
      <c r="I56" s="20">
        <v>35.941754905056001</v>
      </c>
      <c r="J56" s="20">
        <v>0</v>
      </c>
      <c r="K56" s="28"/>
      <c r="L56" s="28"/>
      <c r="M56" s="25">
        <v>1</v>
      </c>
      <c r="N56" s="25">
        <v>57</v>
      </c>
      <c r="O56" s="21">
        <v>41.393975357133371</v>
      </c>
      <c r="P56" s="21">
        <v>0</v>
      </c>
      <c r="Q56" s="17"/>
      <c r="R56" s="25">
        <v>1</v>
      </c>
      <c r="S56" s="25">
        <v>57</v>
      </c>
      <c r="T56" s="21">
        <v>44.032841286150628</v>
      </c>
      <c r="U56" s="21">
        <v>0</v>
      </c>
    </row>
    <row r="57" spans="1:21" x14ac:dyDescent="0.25">
      <c r="A57" s="18">
        <v>1</v>
      </c>
      <c r="B57" s="18">
        <v>58</v>
      </c>
      <c r="C57" s="23">
        <v>31.600185760000002</v>
      </c>
      <c r="D57" s="23">
        <v>0</v>
      </c>
      <c r="E57" s="19" t="s">
        <v>14</v>
      </c>
      <c r="F57" s="19"/>
      <c r="G57" s="24">
        <v>1</v>
      </c>
      <c r="H57" s="24">
        <v>58</v>
      </c>
      <c r="I57" s="20">
        <v>39.946693308762242</v>
      </c>
      <c r="J57" s="20">
        <v>0</v>
      </c>
      <c r="K57" s="28"/>
      <c r="L57" s="28"/>
      <c r="M57" s="25">
        <v>1</v>
      </c>
      <c r="N57" s="25">
        <v>58</v>
      </c>
      <c r="O57" s="21">
        <v>46.006446896928239</v>
      </c>
      <c r="P57" s="21">
        <v>0</v>
      </c>
      <c r="Q57" s="17"/>
      <c r="R57" s="25">
        <v>1</v>
      </c>
      <c r="S57" s="25">
        <v>58</v>
      </c>
      <c r="T57" s="21">
        <v>48.939357886607411</v>
      </c>
      <c r="U57" s="21">
        <v>0</v>
      </c>
    </row>
    <row r="58" spans="1:21" x14ac:dyDescent="0.25">
      <c r="A58" s="18">
        <v>1</v>
      </c>
      <c r="B58" s="18">
        <v>59</v>
      </c>
      <c r="C58" s="23">
        <v>32.37361688</v>
      </c>
      <c r="D58" s="23">
        <v>0</v>
      </c>
      <c r="E58" s="19" t="s">
        <v>14</v>
      </c>
      <c r="F58" s="19"/>
      <c r="G58" s="24">
        <v>1</v>
      </c>
      <c r="H58" s="24">
        <v>59</v>
      </c>
      <c r="I58" s="20">
        <v>38.20095092765952</v>
      </c>
      <c r="J58" s="20">
        <v>0</v>
      </c>
      <c r="K58" s="28"/>
      <c r="L58" s="28"/>
      <c r="M58" s="25">
        <v>1</v>
      </c>
      <c r="N58" s="25">
        <v>59</v>
      </c>
      <c r="O58" s="21">
        <v>43.995882379581758</v>
      </c>
      <c r="P58" s="21">
        <v>0</v>
      </c>
      <c r="Q58" s="17"/>
      <c r="R58" s="25">
        <v>1</v>
      </c>
      <c r="S58" s="25">
        <v>59</v>
      </c>
      <c r="T58" s="21">
        <v>46.800619881280099</v>
      </c>
      <c r="U58" s="21">
        <v>0</v>
      </c>
    </row>
    <row r="59" spans="1:21" x14ac:dyDescent="0.25">
      <c r="A59" s="18">
        <v>1</v>
      </c>
      <c r="B59" s="18">
        <v>60</v>
      </c>
      <c r="C59" s="23">
        <v>30.384793999999999</v>
      </c>
      <c r="D59" s="23">
        <v>0</v>
      </c>
      <c r="E59" s="19" t="s">
        <v>14</v>
      </c>
      <c r="F59" s="19"/>
      <c r="G59" s="24">
        <v>1</v>
      </c>
      <c r="H59" s="24">
        <v>60</v>
      </c>
      <c r="I59" s="20">
        <v>39.227858210661125</v>
      </c>
      <c r="J59" s="20">
        <v>0</v>
      </c>
      <c r="K59" s="28"/>
      <c r="L59" s="28"/>
      <c r="M59" s="25">
        <v>1</v>
      </c>
      <c r="N59" s="25">
        <v>60</v>
      </c>
      <c r="O59" s="21">
        <v>45.178567389785577</v>
      </c>
      <c r="P59" s="21">
        <v>0</v>
      </c>
      <c r="Q59" s="17"/>
      <c r="R59" s="25">
        <v>1</v>
      </c>
      <c r="S59" s="25">
        <v>60</v>
      </c>
      <c r="T59" s="21">
        <v>48.058701060884403</v>
      </c>
      <c r="U59" s="21">
        <v>0</v>
      </c>
    </row>
    <row r="60" spans="1:21" x14ac:dyDescent="0.25">
      <c r="A60" s="18">
        <v>1</v>
      </c>
      <c r="B60" s="18">
        <v>61</v>
      </c>
      <c r="C60" s="23">
        <v>23.865874559999998</v>
      </c>
      <c r="D60" s="23">
        <v>0</v>
      </c>
      <c r="E60" s="19" t="s">
        <v>14</v>
      </c>
      <c r="F60" s="19"/>
      <c r="G60" s="24">
        <v>1</v>
      </c>
      <c r="H60" s="24">
        <v>61</v>
      </c>
      <c r="I60" s="20">
        <v>26.083444988240636</v>
      </c>
      <c r="J60" s="20">
        <v>0</v>
      </c>
      <c r="K60" s="28"/>
      <c r="L60" s="28"/>
      <c r="M60" s="25">
        <v>1</v>
      </c>
      <c r="N60" s="25">
        <v>61</v>
      </c>
      <c r="O60" s="21">
        <v>30.040199259176791</v>
      </c>
      <c r="P60" s="21">
        <v>0</v>
      </c>
      <c r="Q60" s="17"/>
      <c r="R60" s="25">
        <v>1</v>
      </c>
      <c r="S60" s="25">
        <v>61</v>
      </c>
      <c r="T60" s="21">
        <v>31.955261961949315</v>
      </c>
      <c r="U60" s="21">
        <v>0</v>
      </c>
    </row>
    <row r="61" spans="1:21" x14ac:dyDescent="0.25">
      <c r="A61" s="18">
        <v>1</v>
      </c>
      <c r="B61" s="18">
        <v>62</v>
      </c>
      <c r="C61" s="23">
        <v>33.368028320000001</v>
      </c>
      <c r="D61" s="23">
        <v>0</v>
      </c>
      <c r="E61" s="19" t="s">
        <v>14</v>
      </c>
      <c r="F61" s="19"/>
      <c r="G61" s="24">
        <v>1</v>
      </c>
      <c r="H61" s="24">
        <v>62</v>
      </c>
      <c r="I61" s="20">
        <v>43.335487342667527</v>
      </c>
      <c r="J61" s="20">
        <v>0</v>
      </c>
      <c r="K61" s="28"/>
      <c r="L61" s="28"/>
      <c r="M61" s="25">
        <v>1</v>
      </c>
      <c r="N61" s="25">
        <v>62</v>
      </c>
      <c r="O61" s="21">
        <v>49.909307430600819</v>
      </c>
      <c r="P61" s="21">
        <v>0</v>
      </c>
      <c r="Q61" s="17"/>
      <c r="R61" s="25">
        <v>1</v>
      </c>
      <c r="S61" s="25">
        <v>62</v>
      </c>
      <c r="T61" s="21">
        <v>53.091025779301617</v>
      </c>
      <c r="U61" s="21">
        <v>0</v>
      </c>
    </row>
    <row r="62" spans="1:21" x14ac:dyDescent="0.25">
      <c r="A62" s="18">
        <v>1</v>
      </c>
      <c r="B62" s="18">
        <v>63</v>
      </c>
      <c r="C62" s="23">
        <v>29.8323432</v>
      </c>
      <c r="D62" s="23">
        <v>0</v>
      </c>
      <c r="E62" s="19" t="s">
        <v>14</v>
      </c>
      <c r="F62" s="19"/>
      <c r="G62" s="24">
        <v>1</v>
      </c>
      <c r="H62" s="24">
        <v>63</v>
      </c>
      <c r="I62" s="20">
        <v>35.941754905056001</v>
      </c>
      <c r="J62" s="20">
        <v>0</v>
      </c>
      <c r="K62" s="28"/>
      <c r="L62" s="28"/>
      <c r="M62" s="25">
        <v>1</v>
      </c>
      <c r="N62" s="25">
        <v>63</v>
      </c>
      <c r="O62" s="21">
        <v>41.393975357133371</v>
      </c>
      <c r="P62" s="21">
        <v>0</v>
      </c>
      <c r="Q62" s="17"/>
      <c r="R62" s="25">
        <v>1</v>
      </c>
      <c r="S62" s="25">
        <v>63</v>
      </c>
      <c r="T62" s="21">
        <v>44.032841286150628</v>
      </c>
      <c r="U62" s="21">
        <v>0</v>
      </c>
    </row>
    <row r="63" spans="1:21" x14ac:dyDescent="0.25">
      <c r="A63" s="18">
        <v>1</v>
      </c>
      <c r="B63" s="18">
        <v>64</v>
      </c>
      <c r="C63" s="23">
        <v>30.71626448</v>
      </c>
      <c r="D63" s="23">
        <v>0</v>
      </c>
      <c r="E63" s="19" t="s">
        <v>14</v>
      </c>
      <c r="F63" s="19"/>
      <c r="G63" s="24">
        <v>1</v>
      </c>
      <c r="H63" s="24">
        <v>64</v>
      </c>
      <c r="I63" s="20">
        <v>38.098260199359359</v>
      </c>
      <c r="J63" s="20">
        <v>0</v>
      </c>
      <c r="K63" s="28"/>
      <c r="L63" s="28"/>
      <c r="M63" s="25">
        <v>1</v>
      </c>
      <c r="N63" s="25">
        <v>64</v>
      </c>
      <c r="O63" s="21">
        <v>43.877613878561377</v>
      </c>
      <c r="P63" s="21">
        <v>0</v>
      </c>
      <c r="Q63" s="17"/>
      <c r="R63" s="25">
        <v>1</v>
      </c>
      <c r="S63" s="25">
        <v>64</v>
      </c>
      <c r="T63" s="21">
        <v>46.674811763319667</v>
      </c>
      <c r="U63" s="21">
        <v>0</v>
      </c>
    </row>
    <row r="64" spans="1:21" x14ac:dyDescent="0.25">
      <c r="A64" s="18">
        <v>1</v>
      </c>
      <c r="B64" s="18">
        <v>65</v>
      </c>
      <c r="C64" s="23">
        <v>32.594597200000003</v>
      </c>
      <c r="D64" s="23">
        <v>0</v>
      </c>
      <c r="E64" s="19" t="s">
        <v>14</v>
      </c>
      <c r="F64" s="19"/>
      <c r="G64" s="24">
        <v>1</v>
      </c>
      <c r="H64" s="24">
        <v>65</v>
      </c>
      <c r="I64" s="20">
        <v>41.076291320064001</v>
      </c>
      <c r="J64" s="20">
        <v>0</v>
      </c>
      <c r="K64" s="28"/>
      <c r="L64" s="28"/>
      <c r="M64" s="25">
        <v>1</v>
      </c>
      <c r="N64" s="25">
        <v>65</v>
      </c>
      <c r="O64" s="21">
        <v>47.307400408152432</v>
      </c>
      <c r="P64" s="21">
        <v>0</v>
      </c>
      <c r="Q64" s="17"/>
      <c r="R64" s="25">
        <v>1</v>
      </c>
      <c r="S64" s="25">
        <v>65</v>
      </c>
      <c r="T64" s="21">
        <v>50.323247184172153</v>
      </c>
      <c r="U64" s="21">
        <v>0</v>
      </c>
    </row>
    <row r="65" spans="1:21" x14ac:dyDescent="0.25">
      <c r="A65" s="18">
        <v>1</v>
      </c>
      <c r="B65" s="18">
        <v>66</v>
      </c>
      <c r="C65" s="23">
        <v>30.937244799999998</v>
      </c>
      <c r="D65" s="23">
        <v>0</v>
      </c>
      <c r="E65" s="19" t="s">
        <v>14</v>
      </c>
      <c r="F65" s="19"/>
      <c r="G65" s="24">
        <v>1</v>
      </c>
      <c r="H65" s="24">
        <v>66</v>
      </c>
      <c r="I65" s="20">
        <v>37.071352916357768</v>
      </c>
      <c r="J65" s="20">
        <v>0</v>
      </c>
      <c r="K65" s="28"/>
      <c r="L65" s="28"/>
      <c r="M65" s="25">
        <v>1</v>
      </c>
      <c r="N65" s="25">
        <v>66</v>
      </c>
      <c r="O65" s="21">
        <v>42.694928868357572</v>
      </c>
      <c r="P65" s="21">
        <v>0</v>
      </c>
      <c r="Q65" s="17"/>
      <c r="R65" s="25">
        <v>1</v>
      </c>
      <c r="S65" s="25">
        <v>66</v>
      </c>
      <c r="T65" s="21">
        <v>45.416730583715371</v>
      </c>
      <c r="U65" s="21">
        <v>0</v>
      </c>
    </row>
    <row r="66" spans="1:21" x14ac:dyDescent="0.25">
      <c r="A66" s="18">
        <v>1</v>
      </c>
      <c r="B66" s="18">
        <v>67</v>
      </c>
      <c r="C66" s="23">
        <v>30.495284160000001</v>
      </c>
      <c r="D66" s="23">
        <v>0</v>
      </c>
      <c r="E66" s="19" t="s">
        <v>14</v>
      </c>
      <c r="F66" s="19"/>
      <c r="G66" s="24">
        <v>1</v>
      </c>
      <c r="H66" s="24">
        <v>67</v>
      </c>
      <c r="I66" s="20">
        <v>38.30364165595968</v>
      </c>
      <c r="J66" s="20">
        <v>0</v>
      </c>
      <c r="K66" s="28"/>
      <c r="L66" s="28"/>
      <c r="M66" s="25">
        <v>1</v>
      </c>
      <c r="N66" s="25">
        <v>67</v>
      </c>
      <c r="O66" s="21">
        <v>44.114150880602139</v>
      </c>
      <c r="P66" s="21">
        <v>0</v>
      </c>
      <c r="Q66" s="17"/>
      <c r="R66" s="25">
        <v>1</v>
      </c>
      <c r="S66" s="25">
        <v>67</v>
      </c>
      <c r="T66" s="21">
        <v>46.926427999240531</v>
      </c>
      <c r="U66" s="21">
        <v>0</v>
      </c>
    </row>
    <row r="67" spans="1:21" x14ac:dyDescent="0.25">
      <c r="A67" s="18">
        <v>1</v>
      </c>
      <c r="B67" s="18">
        <v>68</v>
      </c>
      <c r="C67" s="23">
        <v>28.727441599999999</v>
      </c>
      <c r="D67" s="23">
        <v>0</v>
      </c>
      <c r="E67" s="19" t="s">
        <v>14</v>
      </c>
      <c r="F67" s="19"/>
      <c r="G67" s="24">
        <v>1</v>
      </c>
      <c r="H67" s="24">
        <v>68</v>
      </c>
      <c r="I67" s="20">
        <v>32.963723784351366</v>
      </c>
      <c r="J67" s="20">
        <v>0</v>
      </c>
      <c r="K67" s="28"/>
      <c r="L67" s="28"/>
      <c r="M67" s="25">
        <v>1</v>
      </c>
      <c r="N67" s="25">
        <v>68</v>
      </c>
      <c r="O67" s="21">
        <v>37.96418882754233</v>
      </c>
      <c r="P67" s="21">
        <v>0</v>
      </c>
      <c r="Q67" s="17"/>
      <c r="R67" s="25">
        <v>1</v>
      </c>
      <c r="S67" s="25">
        <v>68</v>
      </c>
      <c r="T67" s="21">
        <v>40.384405865298156</v>
      </c>
      <c r="U67" s="21">
        <v>0</v>
      </c>
    </row>
    <row r="68" spans="1:21" x14ac:dyDescent="0.25">
      <c r="A68" s="18">
        <v>1</v>
      </c>
      <c r="B68" s="18">
        <v>69</v>
      </c>
      <c r="C68" s="23">
        <v>30.053323519999999</v>
      </c>
      <c r="D68" s="23">
        <v>0</v>
      </c>
      <c r="E68" s="19" t="s">
        <v>14</v>
      </c>
      <c r="F68" s="19"/>
      <c r="G68" s="24">
        <v>1</v>
      </c>
      <c r="H68" s="24">
        <v>69</v>
      </c>
      <c r="I68" s="20">
        <v>37.174043644657921</v>
      </c>
      <c r="J68" s="20">
        <v>0</v>
      </c>
      <c r="K68" s="28"/>
      <c r="L68" s="28"/>
      <c r="M68" s="25">
        <v>1</v>
      </c>
      <c r="N68" s="25">
        <v>69</v>
      </c>
      <c r="O68" s="21">
        <v>42.813197369377953</v>
      </c>
      <c r="P68" s="21">
        <v>0</v>
      </c>
      <c r="Q68" s="17"/>
      <c r="R68" s="25">
        <v>1</v>
      </c>
      <c r="S68" s="25">
        <v>69</v>
      </c>
      <c r="T68" s="21">
        <v>45.542538701675795</v>
      </c>
      <c r="U68" s="21">
        <v>0</v>
      </c>
    </row>
    <row r="69" spans="1:21" x14ac:dyDescent="0.25">
      <c r="A69" s="18">
        <v>1</v>
      </c>
      <c r="B69" s="18">
        <v>70</v>
      </c>
      <c r="C69" s="23">
        <v>34.251949599999996</v>
      </c>
      <c r="D69" s="23">
        <v>0</v>
      </c>
      <c r="E69" s="19" t="s">
        <v>14</v>
      </c>
      <c r="F69" s="19"/>
      <c r="G69" s="24">
        <v>1</v>
      </c>
      <c r="H69" s="24">
        <v>70</v>
      </c>
      <c r="I69" s="20">
        <v>43.540868799267834</v>
      </c>
      <c r="J69" s="20">
        <v>0</v>
      </c>
      <c r="K69" s="28"/>
      <c r="L69" s="28"/>
      <c r="M69" s="25">
        <v>1</v>
      </c>
      <c r="N69" s="25">
        <v>70</v>
      </c>
      <c r="O69" s="21">
        <v>50.145844432641567</v>
      </c>
      <c r="P69" s="21">
        <v>0</v>
      </c>
      <c r="Q69" s="17"/>
      <c r="R69" s="25">
        <v>1</v>
      </c>
      <c r="S69" s="25">
        <v>70</v>
      </c>
      <c r="T69" s="21">
        <v>53.342642015222474</v>
      </c>
      <c r="U69" s="21">
        <v>0</v>
      </c>
    </row>
    <row r="70" spans="1:21" x14ac:dyDescent="0.25">
      <c r="A70" s="18">
        <v>1</v>
      </c>
      <c r="B70" s="18">
        <v>71</v>
      </c>
      <c r="C70" s="23">
        <v>28.1749908</v>
      </c>
      <c r="D70" s="23">
        <v>0</v>
      </c>
      <c r="E70" s="19" t="s">
        <v>14</v>
      </c>
      <c r="F70" s="19"/>
      <c r="G70" s="24">
        <v>1</v>
      </c>
      <c r="H70" s="24">
        <v>71</v>
      </c>
      <c r="I70" s="20">
        <v>34.914847622054403</v>
      </c>
      <c r="J70" s="20">
        <v>0</v>
      </c>
      <c r="K70" s="28"/>
      <c r="L70" s="28"/>
      <c r="M70" s="25">
        <v>1</v>
      </c>
      <c r="N70" s="25">
        <v>71</v>
      </c>
      <c r="O70" s="21">
        <v>40.211290346929559</v>
      </c>
      <c r="P70" s="21">
        <v>0</v>
      </c>
      <c r="Q70" s="17"/>
      <c r="R70" s="25">
        <v>1</v>
      </c>
      <c r="S70" s="25">
        <v>71</v>
      </c>
      <c r="T70" s="21">
        <v>42.774760106546317</v>
      </c>
      <c r="U70" s="21">
        <v>0</v>
      </c>
    </row>
    <row r="71" spans="1:21" x14ac:dyDescent="0.25">
      <c r="A71" s="18">
        <v>1</v>
      </c>
      <c r="B71" s="18">
        <v>73</v>
      </c>
      <c r="C71" s="23">
        <v>35.909302000000004</v>
      </c>
      <c r="D71" s="23">
        <v>14.6</v>
      </c>
      <c r="E71" s="19" t="s">
        <v>14</v>
      </c>
      <c r="F71" s="19"/>
      <c r="G71" s="24">
        <v>1</v>
      </c>
      <c r="H71" s="24">
        <v>73</v>
      </c>
      <c r="I71" s="20">
        <v>45.90275555017152</v>
      </c>
      <c r="J71" s="20">
        <v>0</v>
      </c>
      <c r="K71" s="28"/>
      <c r="L71" s="28"/>
      <c r="M71" s="25">
        <v>1</v>
      </c>
      <c r="N71" s="25">
        <v>73</v>
      </c>
      <c r="O71" s="21">
        <v>52.866019956110335</v>
      </c>
      <c r="P71" s="21">
        <v>0</v>
      </c>
      <c r="Q71" s="17"/>
      <c r="R71" s="25">
        <v>1</v>
      </c>
      <c r="S71" s="25">
        <v>73</v>
      </c>
      <c r="T71" s="21">
        <v>56.236228728312376</v>
      </c>
      <c r="U71" s="21">
        <v>0</v>
      </c>
    </row>
    <row r="72" spans="1:21" x14ac:dyDescent="0.25">
      <c r="A72" s="18">
        <v>1</v>
      </c>
      <c r="B72" s="18">
        <v>74</v>
      </c>
      <c r="C72" s="23">
        <v>32.152636559999998</v>
      </c>
      <c r="D72" s="23">
        <v>0</v>
      </c>
      <c r="E72" s="19" t="s">
        <v>14</v>
      </c>
      <c r="F72" s="19"/>
      <c r="G72" s="24">
        <v>1</v>
      </c>
      <c r="H72" s="24">
        <v>74</v>
      </c>
      <c r="I72" s="20">
        <v>41.897817146465272</v>
      </c>
      <c r="J72" s="20">
        <v>0</v>
      </c>
      <c r="K72" s="28"/>
      <c r="L72" s="28"/>
      <c r="M72" s="25">
        <v>1</v>
      </c>
      <c r="N72" s="25">
        <v>74</v>
      </c>
      <c r="O72" s="21">
        <v>48.253548416315468</v>
      </c>
      <c r="P72" s="21">
        <v>0</v>
      </c>
      <c r="Q72" s="17"/>
      <c r="R72" s="25">
        <v>1</v>
      </c>
      <c r="S72" s="25">
        <v>74</v>
      </c>
      <c r="T72" s="21">
        <v>51.329712127855579</v>
      </c>
      <c r="U72" s="21">
        <v>0</v>
      </c>
    </row>
    <row r="73" spans="1:21" x14ac:dyDescent="0.25">
      <c r="A73" s="18">
        <v>1</v>
      </c>
      <c r="B73" s="18">
        <v>75</v>
      </c>
      <c r="C73" s="23">
        <v>26.517638400000003</v>
      </c>
      <c r="D73" s="23">
        <v>0</v>
      </c>
      <c r="E73" s="19" t="s">
        <v>14</v>
      </c>
      <c r="F73" s="19"/>
      <c r="G73" s="24">
        <v>1</v>
      </c>
      <c r="H73" s="24">
        <v>75</v>
      </c>
      <c r="I73" s="20">
        <v>31.526053588149118</v>
      </c>
      <c r="J73" s="20">
        <v>0</v>
      </c>
      <c r="K73" s="28"/>
      <c r="L73" s="28"/>
      <c r="M73" s="25">
        <v>1</v>
      </c>
      <c r="N73" s="25">
        <v>75</v>
      </c>
      <c r="O73" s="21">
        <v>36.308429813256986</v>
      </c>
      <c r="P73" s="21">
        <v>0</v>
      </c>
      <c r="Q73" s="17"/>
      <c r="R73" s="25">
        <v>1</v>
      </c>
      <c r="S73" s="25">
        <v>75</v>
      </c>
      <c r="T73" s="21">
        <v>38.623092213852118</v>
      </c>
      <c r="U73" s="21">
        <v>0</v>
      </c>
    </row>
    <row r="74" spans="1:21" x14ac:dyDescent="0.25">
      <c r="A74" s="18">
        <v>1</v>
      </c>
      <c r="B74" s="18">
        <v>76</v>
      </c>
      <c r="C74" s="23">
        <v>28.948421919999998</v>
      </c>
      <c r="D74" s="23">
        <v>0</v>
      </c>
      <c r="E74" s="19" t="s">
        <v>14</v>
      </c>
      <c r="F74" s="19"/>
      <c r="G74" s="24">
        <v>1</v>
      </c>
      <c r="H74" s="24">
        <v>76</v>
      </c>
      <c r="I74" s="20">
        <v>35.325610535255038</v>
      </c>
      <c r="J74" s="20">
        <v>0</v>
      </c>
      <c r="K74" s="28"/>
      <c r="L74" s="28"/>
      <c r="M74" s="25">
        <v>1</v>
      </c>
      <c r="N74" s="25">
        <v>76</v>
      </c>
      <c r="O74" s="21">
        <v>40.684364351011084</v>
      </c>
      <c r="P74" s="21">
        <v>0</v>
      </c>
      <c r="Q74" s="17"/>
      <c r="R74" s="25">
        <v>1</v>
      </c>
      <c r="S74" s="25">
        <v>76</v>
      </c>
      <c r="T74" s="21">
        <v>43.277992578388044</v>
      </c>
      <c r="U74" s="21">
        <v>0</v>
      </c>
    </row>
    <row r="75" spans="1:21" x14ac:dyDescent="0.25">
      <c r="A75" s="18">
        <v>1</v>
      </c>
      <c r="B75" s="18">
        <v>77</v>
      </c>
      <c r="C75" s="23">
        <v>34.251949599999996</v>
      </c>
      <c r="D75" s="23">
        <v>0</v>
      </c>
      <c r="E75" s="19" t="s">
        <v>14</v>
      </c>
      <c r="F75" s="19"/>
      <c r="G75" s="24">
        <v>1</v>
      </c>
      <c r="H75" s="24">
        <v>77</v>
      </c>
      <c r="I75" s="20">
        <v>44.670466810569593</v>
      </c>
      <c r="J75" s="20">
        <v>0</v>
      </c>
      <c r="K75" s="28"/>
      <c r="L75" s="28"/>
      <c r="M75" s="25">
        <v>1</v>
      </c>
      <c r="N75" s="25">
        <v>77</v>
      </c>
      <c r="O75" s="21">
        <v>51.446797943865761</v>
      </c>
      <c r="P75" s="21">
        <v>0</v>
      </c>
      <c r="Q75" s="17"/>
      <c r="R75" s="25">
        <v>1</v>
      </c>
      <c r="S75" s="25">
        <v>77</v>
      </c>
      <c r="T75" s="21">
        <v>54.726531312787202</v>
      </c>
      <c r="U75" s="21">
        <v>0</v>
      </c>
    </row>
    <row r="76" spans="1:21" x14ac:dyDescent="0.25">
      <c r="A76" s="18">
        <v>1</v>
      </c>
      <c r="B76" s="18">
        <v>79</v>
      </c>
      <c r="C76" s="23">
        <v>22.319012319999999</v>
      </c>
      <c r="D76" s="23">
        <v>0</v>
      </c>
      <c r="E76" s="19" t="s">
        <v>14</v>
      </c>
      <c r="F76" s="19"/>
      <c r="G76" s="24">
        <v>1</v>
      </c>
      <c r="H76" s="24">
        <v>79</v>
      </c>
      <c r="I76" s="20">
        <v>29.677620478746238</v>
      </c>
      <c r="J76" s="20">
        <v>0</v>
      </c>
      <c r="K76" s="28"/>
      <c r="L76" s="28"/>
      <c r="M76" s="25">
        <v>1</v>
      </c>
      <c r="N76" s="25">
        <v>79</v>
      </c>
      <c r="O76" s="21">
        <v>34.179596794890131</v>
      </c>
      <c r="P76" s="21">
        <v>0</v>
      </c>
      <c r="Q76" s="17"/>
      <c r="R76" s="25">
        <v>1</v>
      </c>
      <c r="S76" s="25">
        <v>79</v>
      </c>
      <c r="T76" s="21">
        <v>36.358546090564374</v>
      </c>
      <c r="U76" s="21">
        <v>0</v>
      </c>
    </row>
    <row r="77" spans="1:21" x14ac:dyDescent="0.25">
      <c r="A77" s="18">
        <v>1</v>
      </c>
      <c r="B77" s="18">
        <v>80</v>
      </c>
      <c r="C77" s="23">
        <v>22.981953279999999</v>
      </c>
      <c r="D77" s="23">
        <v>0</v>
      </c>
      <c r="E77" s="19" t="s">
        <v>14</v>
      </c>
      <c r="F77" s="19"/>
      <c r="G77" s="24">
        <v>1</v>
      </c>
      <c r="H77" s="24">
        <v>80</v>
      </c>
      <c r="I77" s="20">
        <v>24.851156248638716</v>
      </c>
      <c r="J77" s="20">
        <v>0</v>
      </c>
      <c r="K77" s="28"/>
      <c r="L77" s="28"/>
      <c r="M77" s="25">
        <v>1</v>
      </c>
      <c r="N77" s="25">
        <v>80</v>
      </c>
      <c r="O77" s="21">
        <v>28.620977246932213</v>
      </c>
      <c r="P77" s="21">
        <v>0</v>
      </c>
      <c r="Q77" s="17"/>
      <c r="R77" s="25">
        <v>1</v>
      </c>
      <c r="S77" s="25">
        <v>80</v>
      </c>
      <c r="T77" s="21">
        <v>30.445564546424144</v>
      </c>
      <c r="U77" s="21">
        <v>0</v>
      </c>
    </row>
    <row r="78" spans="1:21" x14ac:dyDescent="0.25">
      <c r="A78" s="18">
        <v>2</v>
      </c>
      <c r="B78" s="18">
        <v>1</v>
      </c>
      <c r="C78" s="23">
        <v>34.693910240000001</v>
      </c>
      <c r="D78" s="23">
        <v>15.5</v>
      </c>
      <c r="E78" s="19"/>
      <c r="F78" s="19"/>
      <c r="G78" s="24">
        <v>2</v>
      </c>
      <c r="H78" s="24">
        <v>1</v>
      </c>
      <c r="I78" s="20">
        <v>31.320672131548804</v>
      </c>
      <c r="J78" s="20">
        <v>0</v>
      </c>
      <c r="K78" s="28"/>
      <c r="L78" s="28"/>
      <c r="M78" s="25">
        <v>2</v>
      </c>
      <c r="N78" s="25">
        <v>1</v>
      </c>
      <c r="O78" s="21">
        <v>36.07189281121623</v>
      </c>
      <c r="P78" s="21">
        <v>0</v>
      </c>
      <c r="Q78" s="17"/>
      <c r="R78" s="25">
        <v>2</v>
      </c>
      <c r="S78" s="25">
        <v>1</v>
      </c>
      <c r="T78" s="21">
        <v>38.371475977931262</v>
      </c>
      <c r="U78" s="21">
        <v>0</v>
      </c>
    </row>
    <row r="79" spans="1:21" x14ac:dyDescent="0.25">
      <c r="A79" s="18">
        <v>2</v>
      </c>
      <c r="B79" s="18">
        <v>3</v>
      </c>
      <c r="C79" s="23">
        <v>40.218418239999991</v>
      </c>
      <c r="D79" s="23">
        <v>16.2</v>
      </c>
      <c r="E79" s="19" t="s">
        <v>14</v>
      </c>
      <c r="F79" s="19"/>
      <c r="G79" s="24">
        <v>2</v>
      </c>
      <c r="H79" s="24">
        <v>3</v>
      </c>
      <c r="I79" s="20">
        <v>52.3722714330816</v>
      </c>
      <c r="J79" s="20">
        <v>23.090025000000001</v>
      </c>
      <c r="K79" s="28"/>
      <c r="L79" s="28"/>
      <c r="M79" s="25">
        <v>2</v>
      </c>
      <c r="N79" s="25">
        <v>3</v>
      </c>
      <c r="O79" s="21">
        <v>60.316935520394352</v>
      </c>
      <c r="P79" s="21">
        <v>25.234999999999999</v>
      </c>
      <c r="Q79" s="17"/>
      <c r="R79" s="25">
        <v>2</v>
      </c>
      <c r="S79" s="25">
        <v>3</v>
      </c>
      <c r="T79" s="21">
        <v>64.162140159819501</v>
      </c>
      <c r="U79" s="21">
        <v>26.244399999999999</v>
      </c>
    </row>
    <row r="80" spans="1:21" x14ac:dyDescent="0.25">
      <c r="A80" s="18">
        <v>2</v>
      </c>
      <c r="B80" s="18">
        <v>4</v>
      </c>
      <c r="C80" s="23">
        <v>37.345674079999995</v>
      </c>
      <c r="D80" s="23">
        <v>16.2</v>
      </c>
      <c r="E80" s="19" t="s">
        <v>14</v>
      </c>
      <c r="F80" s="19"/>
      <c r="G80" s="24">
        <v>2</v>
      </c>
      <c r="H80" s="24">
        <v>4</v>
      </c>
      <c r="I80" s="20">
        <v>46.210827735072002</v>
      </c>
      <c r="J80" s="20">
        <v>22.6188</v>
      </c>
      <c r="K80" s="28"/>
      <c r="L80" s="28"/>
      <c r="M80" s="25">
        <v>2</v>
      </c>
      <c r="N80" s="25">
        <v>4</v>
      </c>
      <c r="O80" s="21">
        <v>53.220825459171479</v>
      </c>
      <c r="P80" s="21">
        <v>24.72</v>
      </c>
      <c r="Q80" s="17"/>
      <c r="R80" s="25">
        <v>2</v>
      </c>
      <c r="S80" s="25">
        <v>4</v>
      </c>
      <c r="T80" s="21">
        <v>56.613653082193665</v>
      </c>
      <c r="U80" s="21">
        <v>25.7088</v>
      </c>
    </row>
    <row r="81" spans="1:21" x14ac:dyDescent="0.25">
      <c r="A81" s="18">
        <v>2</v>
      </c>
      <c r="B81" s="18">
        <v>6</v>
      </c>
      <c r="C81" s="23">
        <v>31.821166080000001</v>
      </c>
      <c r="D81" s="23">
        <v>14.6</v>
      </c>
      <c r="E81" s="19" t="s">
        <v>14</v>
      </c>
      <c r="F81" s="19"/>
      <c r="G81" s="24">
        <v>2</v>
      </c>
      <c r="H81" s="24">
        <v>6</v>
      </c>
      <c r="I81" s="20">
        <v>39.227858210661125</v>
      </c>
      <c r="J81" s="20">
        <v>21.676349999999999</v>
      </c>
      <c r="K81" s="28"/>
      <c r="L81" s="28"/>
      <c r="M81" s="25">
        <v>2</v>
      </c>
      <c r="N81" s="25">
        <v>6</v>
      </c>
      <c r="O81" s="21">
        <v>45.178567389785577</v>
      </c>
      <c r="P81" s="21">
        <v>23.69</v>
      </c>
      <c r="Q81" s="17"/>
      <c r="R81" s="25">
        <v>2</v>
      </c>
      <c r="S81" s="25">
        <v>6</v>
      </c>
      <c r="T81" s="21">
        <v>48.058701060884403</v>
      </c>
      <c r="U81" s="21">
        <v>24.637600000000003</v>
      </c>
    </row>
    <row r="82" spans="1:21" x14ac:dyDescent="0.25">
      <c r="A82" s="18">
        <v>2</v>
      </c>
      <c r="B82" s="18">
        <v>7</v>
      </c>
      <c r="C82" s="23">
        <v>34.583420079999996</v>
      </c>
      <c r="D82" s="23">
        <v>15.3</v>
      </c>
      <c r="E82" s="19" t="s">
        <v>14</v>
      </c>
      <c r="F82" s="19"/>
      <c r="G82" s="24">
        <v>2</v>
      </c>
      <c r="H82" s="24">
        <v>7</v>
      </c>
      <c r="I82" s="20">
        <v>41.795126418165125</v>
      </c>
      <c r="J82" s="20">
        <v>21.676349999999999</v>
      </c>
      <c r="K82" s="28"/>
      <c r="L82" s="28"/>
      <c r="M82" s="25">
        <v>2</v>
      </c>
      <c r="N82" s="25">
        <v>7</v>
      </c>
      <c r="O82" s="21">
        <v>48.135279915295101</v>
      </c>
      <c r="P82" s="21">
        <v>23.69</v>
      </c>
      <c r="Q82" s="17"/>
      <c r="R82" s="25">
        <v>2</v>
      </c>
      <c r="S82" s="25">
        <v>7</v>
      </c>
      <c r="T82" s="21">
        <v>51.203904009895169</v>
      </c>
      <c r="U82" s="21">
        <v>24.637600000000003</v>
      </c>
    </row>
    <row r="83" spans="1:21" x14ac:dyDescent="0.25">
      <c r="A83" s="18">
        <v>2</v>
      </c>
      <c r="B83" s="18">
        <v>8</v>
      </c>
      <c r="C83" s="23">
        <v>36.903713439999997</v>
      </c>
      <c r="D83" s="23">
        <v>15.2</v>
      </c>
      <c r="E83" s="19" t="s">
        <v>14</v>
      </c>
      <c r="F83" s="19"/>
      <c r="G83" s="24">
        <v>2</v>
      </c>
      <c r="H83" s="24">
        <v>8</v>
      </c>
      <c r="I83" s="20">
        <v>47.032353561473265</v>
      </c>
      <c r="J83" s="20">
        <v>22.336064999999998</v>
      </c>
      <c r="K83" s="28"/>
      <c r="L83" s="28"/>
      <c r="M83" s="25">
        <v>2</v>
      </c>
      <c r="N83" s="25">
        <v>8</v>
      </c>
      <c r="O83" s="21">
        <v>54.166973467334515</v>
      </c>
      <c r="P83" s="21">
        <v>24.410999999999998</v>
      </c>
      <c r="Q83" s="17"/>
      <c r="R83" s="25">
        <v>2</v>
      </c>
      <c r="S83" s="25">
        <v>8</v>
      </c>
      <c r="T83" s="21">
        <v>57.620118025877083</v>
      </c>
      <c r="U83" s="21">
        <v>25.387439999999998</v>
      </c>
    </row>
    <row r="84" spans="1:21" x14ac:dyDescent="0.25">
      <c r="A84" s="18">
        <v>2</v>
      </c>
      <c r="B84" s="18">
        <v>9</v>
      </c>
      <c r="C84" s="23">
        <v>33.147047999999998</v>
      </c>
      <c r="D84" s="23">
        <v>15</v>
      </c>
      <c r="E84" s="19" t="s">
        <v>14</v>
      </c>
      <c r="F84" s="19"/>
      <c r="G84" s="24">
        <v>2</v>
      </c>
      <c r="H84" s="24">
        <v>9</v>
      </c>
      <c r="I84" s="20">
        <v>37.995569471059198</v>
      </c>
      <c r="J84" s="20">
        <v>20.54541</v>
      </c>
      <c r="K84" s="28"/>
      <c r="L84" s="28"/>
      <c r="M84" s="25">
        <v>2</v>
      </c>
      <c r="N84" s="25">
        <v>9</v>
      </c>
      <c r="O84" s="21">
        <v>43.759345377541003</v>
      </c>
      <c r="P84" s="21">
        <v>22.454000000000001</v>
      </c>
      <c r="Q84" s="17"/>
      <c r="R84" s="25">
        <v>2</v>
      </c>
      <c r="S84" s="25">
        <v>9</v>
      </c>
      <c r="T84" s="21">
        <v>46.549003645359242</v>
      </c>
      <c r="U84" s="21">
        <v>23.352160000000001</v>
      </c>
    </row>
    <row r="85" spans="1:21" x14ac:dyDescent="0.25">
      <c r="A85" s="18">
        <v>2</v>
      </c>
      <c r="B85" s="18">
        <v>10</v>
      </c>
      <c r="C85" s="23">
        <v>32.37361688</v>
      </c>
      <c r="D85" s="23">
        <v>14.5</v>
      </c>
      <c r="E85" s="19" t="s">
        <v>14</v>
      </c>
      <c r="F85" s="19"/>
      <c r="G85" s="24">
        <v>2</v>
      </c>
      <c r="H85" s="24">
        <v>10</v>
      </c>
      <c r="I85" s="20">
        <v>40.049384037062396</v>
      </c>
      <c r="J85" s="20">
        <v>20.262674999999998</v>
      </c>
      <c r="K85" s="28"/>
      <c r="L85" s="28"/>
      <c r="M85" s="25">
        <v>2</v>
      </c>
      <c r="N85" s="25">
        <v>10</v>
      </c>
      <c r="O85" s="21">
        <v>46.124715397948613</v>
      </c>
      <c r="P85" s="21">
        <v>22.145</v>
      </c>
      <c r="Q85" s="17"/>
      <c r="R85" s="25">
        <v>2</v>
      </c>
      <c r="S85" s="25">
        <v>10</v>
      </c>
      <c r="T85" s="21">
        <v>49.065166004567836</v>
      </c>
      <c r="U85" s="21">
        <v>23.030799999999999</v>
      </c>
    </row>
    <row r="86" spans="1:21" x14ac:dyDescent="0.25">
      <c r="A86" s="18">
        <v>2</v>
      </c>
      <c r="B86" s="18">
        <v>11</v>
      </c>
      <c r="C86" s="23">
        <v>32.37361688</v>
      </c>
      <c r="D86" s="23">
        <v>14.4</v>
      </c>
      <c r="E86" s="19" t="s">
        <v>14</v>
      </c>
      <c r="F86" s="19"/>
      <c r="G86" s="24">
        <v>2</v>
      </c>
      <c r="H86" s="24">
        <v>11</v>
      </c>
      <c r="I86" s="20">
        <v>40.254765493662724</v>
      </c>
      <c r="J86" s="20">
        <v>20.262674999999998</v>
      </c>
      <c r="K86" s="28"/>
      <c r="L86" s="28"/>
      <c r="M86" s="25">
        <v>2</v>
      </c>
      <c r="N86" s="25">
        <v>11</v>
      </c>
      <c r="O86" s="21">
        <v>46.361252399989382</v>
      </c>
      <c r="P86" s="21">
        <v>22.145</v>
      </c>
      <c r="Q86" s="17"/>
      <c r="R86" s="25">
        <v>2</v>
      </c>
      <c r="S86" s="25">
        <v>11</v>
      </c>
      <c r="T86" s="21">
        <v>49.316782240488706</v>
      </c>
      <c r="U86" s="21">
        <v>23.030799999999999</v>
      </c>
    </row>
    <row r="87" spans="1:21" x14ac:dyDescent="0.25">
      <c r="A87" s="18">
        <v>2</v>
      </c>
      <c r="B87" s="18">
        <v>12</v>
      </c>
      <c r="C87" s="23">
        <v>24.528815520000002</v>
      </c>
      <c r="D87" s="23">
        <v>12.6</v>
      </c>
      <c r="E87" s="19" t="s">
        <v>14</v>
      </c>
      <c r="F87" s="19"/>
      <c r="G87" s="24">
        <v>2</v>
      </c>
      <c r="H87" s="24">
        <v>12</v>
      </c>
      <c r="I87" s="20">
        <v>23.6188675090368</v>
      </c>
      <c r="J87" s="20">
        <v>0</v>
      </c>
      <c r="K87" s="28"/>
      <c r="L87" s="28"/>
      <c r="M87" s="25">
        <v>2</v>
      </c>
      <c r="N87" s="25">
        <v>12</v>
      </c>
      <c r="O87" s="21">
        <v>27.201755234687646</v>
      </c>
      <c r="P87" s="21">
        <v>0</v>
      </c>
      <c r="Q87" s="17"/>
      <c r="R87" s="25">
        <v>2</v>
      </c>
      <c r="S87" s="25">
        <v>12</v>
      </c>
      <c r="T87" s="21">
        <v>28.935867130898981</v>
      </c>
      <c r="U87" s="21">
        <v>0</v>
      </c>
    </row>
    <row r="88" spans="1:21" x14ac:dyDescent="0.25">
      <c r="A88" s="18">
        <v>2</v>
      </c>
      <c r="B88" s="18">
        <v>13</v>
      </c>
      <c r="C88" s="23">
        <v>36.130282320000006</v>
      </c>
      <c r="D88" s="23">
        <v>14.5</v>
      </c>
      <c r="E88" s="19" t="s">
        <v>14</v>
      </c>
      <c r="F88" s="19"/>
      <c r="G88" s="24">
        <v>2</v>
      </c>
      <c r="H88" s="24">
        <v>13</v>
      </c>
      <c r="I88" s="20">
        <v>44.875848267169921</v>
      </c>
      <c r="J88" s="20">
        <v>20.733899999999998</v>
      </c>
      <c r="K88" s="28"/>
      <c r="L88" s="28"/>
      <c r="M88" s="25">
        <v>2</v>
      </c>
      <c r="N88" s="25">
        <v>13</v>
      </c>
      <c r="O88" s="21">
        <v>51.683334945906523</v>
      </c>
      <c r="P88" s="21">
        <v>22.66</v>
      </c>
      <c r="Q88" s="17"/>
      <c r="R88" s="25">
        <v>2</v>
      </c>
      <c r="S88" s="25">
        <v>13</v>
      </c>
      <c r="T88" s="21">
        <v>54.978147548708066</v>
      </c>
      <c r="U88" s="21">
        <v>23.566400000000002</v>
      </c>
    </row>
    <row r="89" spans="1:21" x14ac:dyDescent="0.25">
      <c r="A89" s="18">
        <v>2</v>
      </c>
      <c r="B89" s="18">
        <v>14</v>
      </c>
      <c r="C89" s="23">
        <v>37.677144560000002</v>
      </c>
      <c r="D89" s="23">
        <v>15</v>
      </c>
      <c r="E89" s="19" t="s">
        <v>14</v>
      </c>
      <c r="F89" s="19"/>
      <c r="G89" s="24">
        <v>2</v>
      </c>
      <c r="H89" s="24">
        <v>14</v>
      </c>
      <c r="I89" s="20">
        <v>47.545807202974082</v>
      </c>
      <c r="J89" s="20">
        <v>21.487860000000001</v>
      </c>
      <c r="K89" s="28"/>
      <c r="L89" s="28"/>
      <c r="M89" s="25">
        <v>2</v>
      </c>
      <c r="N89" s="25">
        <v>14</v>
      </c>
      <c r="O89" s="21">
        <v>54.758315972436435</v>
      </c>
      <c r="P89" s="21">
        <v>23.484000000000002</v>
      </c>
      <c r="Q89" s="17"/>
      <c r="R89" s="25">
        <v>2</v>
      </c>
      <c r="S89" s="25">
        <v>14</v>
      </c>
      <c r="T89" s="21">
        <v>58.249158615679264</v>
      </c>
      <c r="U89" s="21">
        <v>24.423360000000002</v>
      </c>
    </row>
    <row r="90" spans="1:21" x14ac:dyDescent="0.25">
      <c r="A90" s="18">
        <v>2</v>
      </c>
      <c r="B90" s="18">
        <v>15</v>
      </c>
      <c r="C90" s="23">
        <v>29.942833360000002</v>
      </c>
      <c r="D90" s="23">
        <v>13.2</v>
      </c>
      <c r="E90" s="19" t="s">
        <v>14</v>
      </c>
      <c r="F90" s="19"/>
      <c r="G90" s="24">
        <v>2</v>
      </c>
      <c r="H90" s="24">
        <v>15</v>
      </c>
      <c r="I90" s="20">
        <v>35.941754905056001</v>
      </c>
      <c r="J90" s="20">
        <v>18.849</v>
      </c>
      <c r="K90" s="28"/>
      <c r="L90" s="28"/>
      <c r="M90" s="25">
        <v>2</v>
      </c>
      <c r="N90" s="25">
        <v>15</v>
      </c>
      <c r="O90" s="21">
        <v>41.393975357133371</v>
      </c>
      <c r="P90" s="21">
        <v>20.6</v>
      </c>
      <c r="Q90" s="17"/>
      <c r="R90" s="25">
        <v>2</v>
      </c>
      <c r="S90" s="25">
        <v>15</v>
      </c>
      <c r="T90" s="21">
        <v>44.032841286150628</v>
      </c>
      <c r="U90" s="21">
        <v>21.424000000000003</v>
      </c>
    </row>
    <row r="91" spans="1:21" x14ac:dyDescent="0.25">
      <c r="A91" s="18">
        <v>2</v>
      </c>
      <c r="B91" s="18">
        <v>15</v>
      </c>
      <c r="C91" s="23">
        <v>23.865874559999998</v>
      </c>
      <c r="D91" s="23">
        <v>12.5</v>
      </c>
      <c r="E91" s="19" t="s">
        <v>14</v>
      </c>
      <c r="F91" s="19"/>
      <c r="G91" s="24">
        <v>2</v>
      </c>
      <c r="H91" s="24">
        <v>15</v>
      </c>
      <c r="I91" s="20">
        <v>23.105413867536001</v>
      </c>
      <c r="J91" s="20">
        <v>0</v>
      </c>
      <c r="K91" s="28"/>
      <c r="L91" s="28"/>
      <c r="M91" s="25">
        <v>2</v>
      </c>
      <c r="N91" s="25">
        <v>15</v>
      </c>
      <c r="O91" s="21">
        <v>26.61041272958574</v>
      </c>
      <c r="P91" s="21">
        <v>0</v>
      </c>
      <c r="Q91" s="17"/>
      <c r="R91" s="25">
        <v>2</v>
      </c>
      <c r="S91" s="25">
        <v>15</v>
      </c>
      <c r="T91" s="21">
        <v>28.306826541096832</v>
      </c>
      <c r="U91" s="21">
        <v>0</v>
      </c>
    </row>
    <row r="92" spans="1:21" x14ac:dyDescent="0.25">
      <c r="A92" s="18">
        <v>2</v>
      </c>
      <c r="B92" s="18">
        <v>16</v>
      </c>
      <c r="C92" s="23">
        <v>31.931656239999995</v>
      </c>
      <c r="D92" s="23">
        <v>13.8</v>
      </c>
      <c r="E92" s="19" t="s">
        <v>14</v>
      </c>
      <c r="F92" s="19"/>
      <c r="G92" s="24">
        <v>2</v>
      </c>
      <c r="H92" s="24">
        <v>16</v>
      </c>
      <c r="I92" s="20">
        <v>40.76821913516352</v>
      </c>
      <c r="J92" s="20">
        <v>0</v>
      </c>
      <c r="K92" s="28"/>
      <c r="L92" s="28"/>
      <c r="M92" s="25">
        <v>2</v>
      </c>
      <c r="N92" s="25">
        <v>16</v>
      </c>
      <c r="O92" s="21">
        <v>46.952594905091296</v>
      </c>
      <c r="P92" s="21">
        <v>0</v>
      </c>
      <c r="Q92" s="17"/>
      <c r="R92" s="25">
        <v>2</v>
      </c>
      <c r="S92" s="25">
        <v>16</v>
      </c>
      <c r="T92" s="21">
        <v>49.945822830290858</v>
      </c>
      <c r="U92" s="21">
        <v>0</v>
      </c>
    </row>
    <row r="93" spans="1:21" x14ac:dyDescent="0.25">
      <c r="A93" s="18">
        <v>2</v>
      </c>
      <c r="B93" s="18">
        <v>19</v>
      </c>
      <c r="C93" s="23">
        <v>28.50646128</v>
      </c>
      <c r="D93" s="23">
        <v>0</v>
      </c>
      <c r="E93" s="19" t="s">
        <v>14</v>
      </c>
      <c r="F93" s="19"/>
      <c r="G93" s="24">
        <v>2</v>
      </c>
      <c r="H93" s="24">
        <v>19</v>
      </c>
      <c r="I93" s="20">
        <v>37.482115829558403</v>
      </c>
      <c r="J93" s="20">
        <v>0</v>
      </c>
      <c r="K93" s="28"/>
      <c r="L93" s="28"/>
      <c r="M93" s="25">
        <v>2</v>
      </c>
      <c r="N93" s="25">
        <v>19</v>
      </c>
      <c r="O93" s="21">
        <v>43.168002872439089</v>
      </c>
      <c r="P93" s="21">
        <v>0</v>
      </c>
      <c r="Q93" s="17"/>
      <c r="R93" s="25">
        <v>2</v>
      </c>
      <c r="S93" s="25">
        <v>19</v>
      </c>
      <c r="T93" s="21">
        <v>45.919963055557083</v>
      </c>
      <c r="U93" s="21">
        <v>0</v>
      </c>
    </row>
    <row r="94" spans="1:21" x14ac:dyDescent="0.25">
      <c r="A94" s="18">
        <v>2</v>
      </c>
      <c r="B94" s="18">
        <v>20</v>
      </c>
      <c r="C94" s="23">
        <v>24.528815520000002</v>
      </c>
      <c r="D94" s="23">
        <v>0</v>
      </c>
      <c r="E94" s="19" t="s">
        <v>14</v>
      </c>
      <c r="F94" s="19"/>
      <c r="G94" s="24">
        <v>2</v>
      </c>
      <c r="H94" s="24">
        <v>20</v>
      </c>
      <c r="I94" s="20">
        <v>25.672682075040001</v>
      </c>
      <c r="J94" s="20">
        <v>0</v>
      </c>
      <c r="K94" s="28"/>
      <c r="L94" s="28"/>
      <c r="M94" s="25">
        <v>2</v>
      </c>
      <c r="N94" s="25">
        <v>20</v>
      </c>
      <c r="O94" s="21">
        <v>29.567125255095263</v>
      </c>
      <c r="P94" s="21">
        <v>0</v>
      </c>
      <c r="Q94" s="17"/>
      <c r="R94" s="25">
        <v>2</v>
      </c>
      <c r="S94" s="25">
        <v>20</v>
      </c>
      <c r="T94" s="21">
        <v>31.452029490107584</v>
      </c>
      <c r="U94" s="21">
        <v>0</v>
      </c>
    </row>
    <row r="95" spans="1:21" x14ac:dyDescent="0.25">
      <c r="A95" s="18">
        <v>2</v>
      </c>
      <c r="B95" s="18">
        <v>22</v>
      </c>
      <c r="C95" s="23">
        <v>37.787634720000007</v>
      </c>
      <c r="D95" s="23">
        <v>14.4</v>
      </c>
      <c r="E95" s="19" t="s">
        <v>14</v>
      </c>
      <c r="F95" s="19"/>
      <c r="G95" s="24">
        <v>2</v>
      </c>
      <c r="H95" s="24">
        <v>22</v>
      </c>
      <c r="I95" s="20">
        <v>43.130105886067206</v>
      </c>
      <c r="J95" s="20">
        <v>0</v>
      </c>
      <c r="K95" s="28"/>
      <c r="L95" s="28"/>
      <c r="M95" s="25">
        <v>2</v>
      </c>
      <c r="N95" s="25">
        <v>22</v>
      </c>
      <c r="O95" s="21">
        <v>49.672770428560057</v>
      </c>
      <c r="P95" s="21">
        <v>0</v>
      </c>
      <c r="Q95" s="17"/>
      <c r="R95" s="25">
        <v>2</v>
      </c>
      <c r="S95" s="25">
        <v>22</v>
      </c>
      <c r="T95" s="21">
        <v>52.839409543380761</v>
      </c>
      <c r="U95" s="21">
        <v>0</v>
      </c>
    </row>
    <row r="96" spans="1:21" x14ac:dyDescent="0.25">
      <c r="A96" s="18">
        <v>2</v>
      </c>
      <c r="B96" s="18">
        <v>24</v>
      </c>
      <c r="C96" s="23">
        <v>24.418325360000004</v>
      </c>
      <c r="D96" s="23">
        <v>0</v>
      </c>
      <c r="E96" s="19" t="s">
        <v>14</v>
      </c>
      <c r="F96" s="19"/>
      <c r="G96" s="24">
        <v>2</v>
      </c>
      <c r="H96" s="24">
        <v>24</v>
      </c>
      <c r="I96" s="20">
        <v>29.061476108945278</v>
      </c>
      <c r="J96" s="20">
        <v>0</v>
      </c>
      <c r="K96" s="28"/>
      <c r="L96" s="28"/>
      <c r="M96" s="25">
        <v>2</v>
      </c>
      <c r="N96" s="25">
        <v>24</v>
      </c>
      <c r="O96" s="21">
        <v>33.469985788767843</v>
      </c>
      <c r="P96" s="21">
        <v>0</v>
      </c>
      <c r="Q96" s="17"/>
      <c r="R96" s="25">
        <v>2</v>
      </c>
      <c r="S96" s="25">
        <v>24</v>
      </c>
      <c r="T96" s="21">
        <v>35.603697382801791</v>
      </c>
      <c r="U96" s="21">
        <v>0</v>
      </c>
    </row>
    <row r="97" spans="1:21" x14ac:dyDescent="0.25">
      <c r="A97" s="18">
        <v>2</v>
      </c>
      <c r="B97" s="18">
        <v>25</v>
      </c>
      <c r="C97" s="23">
        <v>33.478518480000005</v>
      </c>
      <c r="D97" s="23">
        <v>0</v>
      </c>
      <c r="E97" s="19" t="s">
        <v>14</v>
      </c>
      <c r="F97" s="19"/>
      <c r="G97" s="24">
        <v>2</v>
      </c>
      <c r="H97" s="24">
        <v>25</v>
      </c>
      <c r="I97" s="20">
        <v>42.616652244566389</v>
      </c>
      <c r="J97" s="20">
        <v>0</v>
      </c>
      <c r="K97" s="28"/>
      <c r="L97" s="28"/>
      <c r="M97" s="25">
        <v>2</v>
      </c>
      <c r="N97" s="25">
        <v>25</v>
      </c>
      <c r="O97" s="21">
        <v>49.081427923458136</v>
      </c>
      <c r="P97" s="21">
        <v>0</v>
      </c>
      <c r="Q97" s="17"/>
      <c r="R97" s="25">
        <v>2</v>
      </c>
      <c r="S97" s="25">
        <v>25</v>
      </c>
      <c r="T97" s="21">
        <v>52.210368953578595</v>
      </c>
      <c r="U97" s="21">
        <v>0</v>
      </c>
    </row>
    <row r="98" spans="1:21" x14ac:dyDescent="0.25">
      <c r="A98" s="18">
        <v>2</v>
      </c>
      <c r="B98" s="18">
        <v>26</v>
      </c>
      <c r="C98" s="23">
        <v>33.809988960000005</v>
      </c>
      <c r="D98" s="23">
        <v>0</v>
      </c>
      <c r="E98" s="19" t="s">
        <v>14</v>
      </c>
      <c r="F98" s="19"/>
      <c r="G98" s="24">
        <v>2</v>
      </c>
      <c r="H98" s="24">
        <v>26</v>
      </c>
      <c r="I98" s="20">
        <v>41.589744961564797</v>
      </c>
      <c r="J98" s="20">
        <v>0</v>
      </c>
      <c r="K98" s="28"/>
      <c r="L98" s="28"/>
      <c r="M98" s="25">
        <v>2</v>
      </c>
      <c r="N98" s="25">
        <v>26</v>
      </c>
      <c r="O98" s="21">
        <v>47.898742913254331</v>
      </c>
      <c r="P98" s="21">
        <v>0</v>
      </c>
      <c r="Q98" s="17"/>
      <c r="R98" s="25">
        <v>2</v>
      </c>
      <c r="S98" s="25">
        <v>26</v>
      </c>
      <c r="T98" s="21">
        <v>50.952287773974291</v>
      </c>
      <c r="U98" s="21">
        <v>0</v>
      </c>
    </row>
    <row r="99" spans="1:21" x14ac:dyDescent="0.25">
      <c r="A99" s="18">
        <v>2</v>
      </c>
      <c r="B99" s="18">
        <v>27</v>
      </c>
      <c r="C99" s="23">
        <v>21.324600880000002</v>
      </c>
      <c r="D99" s="23">
        <v>0</v>
      </c>
      <c r="E99" s="19" t="s">
        <v>14</v>
      </c>
      <c r="F99" s="19"/>
      <c r="G99" s="24">
        <v>2</v>
      </c>
      <c r="H99" s="24">
        <v>27</v>
      </c>
      <c r="I99" s="20">
        <v>20.024692018531198</v>
      </c>
      <c r="J99" s="20">
        <v>0</v>
      </c>
      <c r="K99" s="28"/>
      <c r="L99" s="28"/>
      <c r="M99" s="25">
        <v>2</v>
      </c>
      <c r="N99" s="25">
        <v>27</v>
      </c>
      <c r="O99" s="21">
        <v>23.062357698974306</v>
      </c>
      <c r="P99" s="21">
        <v>0</v>
      </c>
      <c r="Q99" s="17"/>
      <c r="R99" s="25">
        <v>2</v>
      </c>
      <c r="S99" s="25">
        <v>27</v>
      </c>
      <c r="T99" s="21">
        <v>24.532583002283918</v>
      </c>
      <c r="U99" s="21">
        <v>0</v>
      </c>
    </row>
    <row r="100" spans="1:21" x14ac:dyDescent="0.25">
      <c r="A100" s="18">
        <v>2</v>
      </c>
      <c r="B100" s="18">
        <v>28</v>
      </c>
      <c r="C100" s="23">
        <v>36.793223279999992</v>
      </c>
      <c r="D100" s="23">
        <v>0</v>
      </c>
      <c r="E100" s="19" t="s">
        <v>14</v>
      </c>
      <c r="F100" s="19"/>
      <c r="G100" s="24">
        <v>2</v>
      </c>
      <c r="H100" s="24">
        <v>28</v>
      </c>
      <c r="I100" s="20">
        <v>46.62159064827263</v>
      </c>
      <c r="J100" s="20">
        <v>0</v>
      </c>
      <c r="K100" s="28"/>
      <c r="L100" s="28"/>
      <c r="M100" s="25">
        <v>2</v>
      </c>
      <c r="N100" s="25">
        <v>28</v>
      </c>
      <c r="O100" s="21">
        <v>53.693899463252997</v>
      </c>
      <c r="P100" s="21">
        <v>0</v>
      </c>
      <c r="Q100" s="17"/>
      <c r="R100" s="25">
        <v>2</v>
      </c>
      <c r="S100" s="25">
        <v>28</v>
      </c>
      <c r="T100" s="21">
        <v>57.116885554035377</v>
      </c>
      <c r="U100" s="21">
        <v>0</v>
      </c>
    </row>
    <row r="101" spans="1:21" x14ac:dyDescent="0.25">
      <c r="A101" s="18">
        <v>2</v>
      </c>
      <c r="B101" s="18">
        <v>30</v>
      </c>
      <c r="C101" s="23">
        <v>32.815577519999998</v>
      </c>
      <c r="D101" s="23">
        <v>0</v>
      </c>
      <c r="E101" s="19" t="s">
        <v>14</v>
      </c>
      <c r="F101" s="19"/>
      <c r="G101" s="24">
        <v>2</v>
      </c>
      <c r="H101" s="24">
        <v>30</v>
      </c>
      <c r="I101" s="20">
        <v>39.5359303955616</v>
      </c>
      <c r="J101" s="20">
        <v>0</v>
      </c>
      <c r="K101" s="28"/>
      <c r="L101" s="28"/>
      <c r="M101" s="25">
        <v>2</v>
      </c>
      <c r="N101" s="25">
        <v>30</v>
      </c>
      <c r="O101" s="21">
        <v>45.533372892846721</v>
      </c>
      <c r="P101" s="21">
        <v>0</v>
      </c>
      <c r="Q101" s="17"/>
      <c r="R101" s="25">
        <v>2</v>
      </c>
      <c r="S101" s="25">
        <v>30</v>
      </c>
      <c r="T101" s="21">
        <v>48.436125414765698</v>
      </c>
      <c r="U101" s="21">
        <v>0</v>
      </c>
    </row>
    <row r="102" spans="1:21" x14ac:dyDescent="0.25">
      <c r="A102" s="18">
        <v>2</v>
      </c>
      <c r="B102" s="18">
        <v>31</v>
      </c>
      <c r="C102" s="23">
        <v>35.798811840000006</v>
      </c>
      <c r="D102" s="23">
        <v>0</v>
      </c>
      <c r="E102" s="19" t="s">
        <v>14</v>
      </c>
      <c r="F102" s="19"/>
      <c r="G102" s="24">
        <v>2</v>
      </c>
      <c r="H102" s="24">
        <v>31</v>
      </c>
      <c r="I102" s="20">
        <v>43.951631712468469</v>
      </c>
      <c r="J102" s="20">
        <v>0</v>
      </c>
      <c r="K102" s="28"/>
      <c r="L102" s="28"/>
      <c r="M102" s="25">
        <v>2</v>
      </c>
      <c r="N102" s="25">
        <v>31</v>
      </c>
      <c r="O102" s="21">
        <v>50.618918436723085</v>
      </c>
      <c r="P102" s="21">
        <v>0</v>
      </c>
      <c r="Q102" s="17"/>
      <c r="R102" s="25">
        <v>2</v>
      </c>
      <c r="S102" s="25">
        <v>31</v>
      </c>
      <c r="T102" s="21">
        <v>53.845874487064179</v>
      </c>
      <c r="U102" s="21">
        <v>0</v>
      </c>
    </row>
    <row r="103" spans="1:21" x14ac:dyDescent="0.25">
      <c r="A103" s="18">
        <v>2</v>
      </c>
      <c r="B103" s="18">
        <v>32</v>
      </c>
      <c r="C103" s="23">
        <v>39.886947759999998</v>
      </c>
      <c r="D103" s="23">
        <v>16.2</v>
      </c>
      <c r="E103" s="19" t="s">
        <v>14</v>
      </c>
      <c r="F103" s="19"/>
      <c r="G103" s="24">
        <v>2</v>
      </c>
      <c r="H103" s="24">
        <v>32</v>
      </c>
      <c r="I103" s="20">
        <v>50.626529051978871</v>
      </c>
      <c r="J103" s="20">
        <v>23.37276</v>
      </c>
      <c r="K103" s="28"/>
      <c r="L103" s="28"/>
      <c r="M103" s="25">
        <v>2</v>
      </c>
      <c r="N103" s="25">
        <v>32</v>
      </c>
      <c r="O103" s="21">
        <v>58.30637100304785</v>
      </c>
      <c r="P103" s="21">
        <v>25.544</v>
      </c>
      <c r="Q103" s="17"/>
      <c r="R103" s="25">
        <v>2</v>
      </c>
      <c r="S103" s="25">
        <v>32</v>
      </c>
      <c r="T103" s="21">
        <v>62.02340215449216</v>
      </c>
      <c r="U103" s="21">
        <v>26.565760000000001</v>
      </c>
    </row>
    <row r="104" spans="1:21" x14ac:dyDescent="0.25">
      <c r="A104" s="18">
        <v>2</v>
      </c>
      <c r="B104" s="18">
        <v>33</v>
      </c>
      <c r="C104" s="23">
        <v>33.920479120000003</v>
      </c>
      <c r="D104" s="23">
        <v>0</v>
      </c>
      <c r="E104" s="19" t="s">
        <v>14</v>
      </c>
      <c r="F104" s="19"/>
      <c r="G104" s="24">
        <v>2</v>
      </c>
      <c r="H104" s="24">
        <v>33</v>
      </c>
      <c r="I104" s="20">
        <v>42.103198603065593</v>
      </c>
      <c r="J104" s="20">
        <v>0</v>
      </c>
      <c r="K104" s="28"/>
      <c r="L104" s="28"/>
      <c r="M104" s="25">
        <v>2</v>
      </c>
      <c r="N104" s="25">
        <v>33</v>
      </c>
      <c r="O104" s="21">
        <v>48.490085418356223</v>
      </c>
      <c r="P104" s="21">
        <v>0</v>
      </c>
      <c r="Q104" s="17"/>
      <c r="R104" s="25">
        <v>2</v>
      </c>
      <c r="S104" s="25">
        <v>33</v>
      </c>
      <c r="T104" s="21">
        <v>51.581328363776436</v>
      </c>
      <c r="U104" s="21">
        <v>0</v>
      </c>
    </row>
    <row r="105" spans="1:21" x14ac:dyDescent="0.25">
      <c r="A105" s="18">
        <v>2</v>
      </c>
      <c r="B105" s="18">
        <v>34</v>
      </c>
      <c r="C105" s="23">
        <v>32.37361688</v>
      </c>
      <c r="D105" s="23">
        <v>0</v>
      </c>
      <c r="E105" s="19" t="s">
        <v>14</v>
      </c>
      <c r="F105" s="19"/>
      <c r="G105" s="24">
        <v>2</v>
      </c>
      <c r="H105" s="24">
        <v>34</v>
      </c>
      <c r="I105" s="20">
        <v>42.103198603065593</v>
      </c>
      <c r="J105" s="20">
        <v>0</v>
      </c>
      <c r="K105" s="28"/>
      <c r="L105" s="28"/>
      <c r="M105" s="25">
        <v>2</v>
      </c>
      <c r="N105" s="25">
        <v>34</v>
      </c>
      <c r="O105" s="21">
        <v>48.490085418356223</v>
      </c>
      <c r="P105" s="21">
        <v>0</v>
      </c>
      <c r="Q105" s="17"/>
      <c r="R105" s="25">
        <v>2</v>
      </c>
      <c r="S105" s="25">
        <v>34</v>
      </c>
      <c r="T105" s="21">
        <v>51.581328363776436</v>
      </c>
      <c r="U105" s="21">
        <v>0</v>
      </c>
    </row>
    <row r="106" spans="1:21" x14ac:dyDescent="0.25">
      <c r="A106" s="18">
        <v>2</v>
      </c>
      <c r="B106" s="18">
        <v>35</v>
      </c>
      <c r="C106" s="23">
        <v>31.04773496</v>
      </c>
      <c r="D106" s="23">
        <v>0</v>
      </c>
      <c r="E106" s="19" t="s">
        <v>14</v>
      </c>
      <c r="F106" s="19"/>
      <c r="G106" s="24">
        <v>2</v>
      </c>
      <c r="H106" s="24">
        <v>35</v>
      </c>
      <c r="I106" s="20">
        <v>36.455208546556797</v>
      </c>
      <c r="J106" s="20">
        <v>0</v>
      </c>
      <c r="K106" s="28"/>
      <c r="L106" s="28"/>
      <c r="M106" s="25">
        <v>2</v>
      </c>
      <c r="N106" s="25">
        <v>35</v>
      </c>
      <c r="O106" s="21">
        <v>41.985317862235277</v>
      </c>
      <c r="P106" s="21">
        <v>0</v>
      </c>
      <c r="Q106" s="17"/>
      <c r="R106" s="25">
        <v>2</v>
      </c>
      <c r="S106" s="25">
        <v>35</v>
      </c>
      <c r="T106" s="21">
        <v>44.661881875952773</v>
      </c>
      <c r="U106" s="21">
        <v>0</v>
      </c>
    </row>
    <row r="107" spans="1:21" x14ac:dyDescent="0.25">
      <c r="A107" s="18">
        <v>2</v>
      </c>
      <c r="B107" s="18">
        <v>37</v>
      </c>
      <c r="C107" s="23">
        <v>36.793223279999992</v>
      </c>
      <c r="D107" s="23">
        <v>0</v>
      </c>
      <c r="E107" s="19" t="s">
        <v>14</v>
      </c>
      <c r="F107" s="19"/>
      <c r="G107" s="24">
        <v>2</v>
      </c>
      <c r="H107" s="24">
        <v>37</v>
      </c>
      <c r="I107" s="20">
        <v>45.697374093571199</v>
      </c>
      <c r="J107" s="20">
        <v>0</v>
      </c>
      <c r="K107" s="28"/>
      <c r="L107" s="28"/>
      <c r="M107" s="25">
        <v>2</v>
      </c>
      <c r="N107" s="25">
        <v>37</v>
      </c>
      <c r="O107" s="21">
        <v>52.629482954069573</v>
      </c>
      <c r="P107" s="21">
        <v>0</v>
      </c>
      <c r="Q107" s="17"/>
      <c r="R107" s="25">
        <v>2</v>
      </c>
      <c r="S107" s="25">
        <v>37</v>
      </c>
      <c r="T107" s="21">
        <v>55.984612492391506</v>
      </c>
      <c r="U107" s="21">
        <v>0</v>
      </c>
    </row>
    <row r="108" spans="1:21" x14ac:dyDescent="0.25">
      <c r="A108" s="18">
        <v>2</v>
      </c>
      <c r="B108" s="18">
        <v>38</v>
      </c>
      <c r="C108" s="23">
        <v>31.37920544</v>
      </c>
      <c r="D108" s="23">
        <v>0</v>
      </c>
      <c r="E108" s="19" t="s">
        <v>14</v>
      </c>
      <c r="F108" s="19"/>
      <c r="G108" s="24">
        <v>2</v>
      </c>
      <c r="H108" s="24">
        <v>38</v>
      </c>
      <c r="I108" s="20">
        <v>38.611713840860162</v>
      </c>
      <c r="J108" s="20">
        <v>0</v>
      </c>
      <c r="K108" s="28"/>
      <c r="L108" s="28"/>
      <c r="M108" s="25">
        <v>2</v>
      </c>
      <c r="N108" s="25">
        <v>38</v>
      </c>
      <c r="O108" s="21">
        <v>44.46895638366329</v>
      </c>
      <c r="P108" s="21">
        <v>0</v>
      </c>
      <c r="Q108" s="17"/>
      <c r="R108" s="25">
        <v>2</v>
      </c>
      <c r="S108" s="25">
        <v>38</v>
      </c>
      <c r="T108" s="21">
        <v>47.303852353121826</v>
      </c>
      <c r="U108" s="21">
        <v>0</v>
      </c>
    </row>
    <row r="109" spans="1:21" x14ac:dyDescent="0.25">
      <c r="A109" s="18">
        <v>2</v>
      </c>
      <c r="B109" s="18">
        <v>39</v>
      </c>
      <c r="C109" s="23">
        <v>28.395971119999999</v>
      </c>
      <c r="D109" s="23">
        <v>0</v>
      </c>
      <c r="E109" s="19" t="s">
        <v>14</v>
      </c>
      <c r="F109" s="19"/>
      <c r="G109" s="24">
        <v>2</v>
      </c>
      <c r="H109" s="24">
        <v>39</v>
      </c>
      <c r="I109" s="20">
        <v>32.347579414550395</v>
      </c>
      <c r="J109" s="20">
        <v>0</v>
      </c>
      <c r="K109" s="28"/>
      <c r="L109" s="28"/>
      <c r="M109" s="25">
        <v>2</v>
      </c>
      <c r="N109" s="25">
        <v>39</v>
      </c>
      <c r="O109" s="21">
        <v>37.254577821420028</v>
      </c>
      <c r="P109" s="21">
        <v>0</v>
      </c>
      <c r="Q109" s="17"/>
      <c r="R109" s="25">
        <v>2</v>
      </c>
      <c r="S109" s="25">
        <v>39</v>
      </c>
      <c r="T109" s="21">
        <v>39.629557157535558</v>
      </c>
      <c r="U109" s="21">
        <v>0</v>
      </c>
    </row>
    <row r="110" spans="1:21" x14ac:dyDescent="0.25">
      <c r="A110" s="18">
        <v>2</v>
      </c>
      <c r="B110" s="18">
        <v>40</v>
      </c>
      <c r="C110" s="23">
        <v>35.798811840000006</v>
      </c>
      <c r="D110" s="23">
        <v>0</v>
      </c>
      <c r="E110" s="19" t="s">
        <v>14</v>
      </c>
      <c r="F110" s="19"/>
      <c r="G110" s="24">
        <v>2</v>
      </c>
      <c r="H110" s="24">
        <v>40</v>
      </c>
      <c r="I110" s="20">
        <v>43.540868799267834</v>
      </c>
      <c r="J110" s="20">
        <v>0</v>
      </c>
      <c r="K110" s="28"/>
      <c r="L110" s="28"/>
      <c r="M110" s="25">
        <v>2</v>
      </c>
      <c r="N110" s="25">
        <v>40</v>
      </c>
      <c r="O110" s="21">
        <v>50.145844432641567</v>
      </c>
      <c r="P110" s="21">
        <v>0</v>
      </c>
      <c r="Q110" s="17"/>
      <c r="R110" s="25">
        <v>2</v>
      </c>
      <c r="S110" s="25">
        <v>40</v>
      </c>
      <c r="T110" s="21">
        <v>53.342642015222474</v>
      </c>
      <c r="U110" s="21">
        <v>0</v>
      </c>
    </row>
    <row r="111" spans="1:21" x14ac:dyDescent="0.25">
      <c r="A111" s="18">
        <v>2</v>
      </c>
      <c r="B111" s="18">
        <v>41</v>
      </c>
      <c r="C111" s="23">
        <v>37.89812487999999</v>
      </c>
      <c r="D111" s="23">
        <v>16</v>
      </c>
      <c r="E111" s="19" t="s">
        <v>14</v>
      </c>
      <c r="F111" s="19"/>
      <c r="G111" s="24">
        <v>2</v>
      </c>
      <c r="H111" s="24">
        <v>41</v>
      </c>
      <c r="I111" s="20">
        <v>48.264642301075199</v>
      </c>
      <c r="J111" s="20">
        <v>23.184270000000001</v>
      </c>
      <c r="K111" s="28"/>
      <c r="L111" s="28"/>
      <c r="M111" s="25">
        <v>2</v>
      </c>
      <c r="N111" s="25">
        <v>41</v>
      </c>
      <c r="O111" s="21">
        <v>55.586195479579104</v>
      </c>
      <c r="P111" s="21">
        <v>25.338000000000001</v>
      </c>
      <c r="Q111" s="17"/>
      <c r="R111" s="25">
        <v>2</v>
      </c>
      <c r="S111" s="25">
        <v>41</v>
      </c>
      <c r="T111" s="21">
        <v>59.129815441402272</v>
      </c>
      <c r="U111" s="21">
        <v>26.351520000000001</v>
      </c>
    </row>
    <row r="112" spans="1:21" x14ac:dyDescent="0.25">
      <c r="A112" s="18">
        <v>2</v>
      </c>
      <c r="B112" s="18">
        <v>42</v>
      </c>
      <c r="C112" s="23">
        <v>35.467341360000006</v>
      </c>
      <c r="D112" s="23">
        <v>0</v>
      </c>
      <c r="E112" s="19" t="s">
        <v>14</v>
      </c>
      <c r="F112" s="19"/>
      <c r="G112" s="24">
        <v>2</v>
      </c>
      <c r="H112" s="24">
        <v>42</v>
      </c>
      <c r="I112" s="20">
        <v>44.978538995470068</v>
      </c>
      <c r="J112" s="20">
        <v>0</v>
      </c>
      <c r="K112" s="28"/>
      <c r="L112" s="28"/>
      <c r="M112" s="25">
        <v>2</v>
      </c>
      <c r="N112" s="25">
        <v>42</v>
      </c>
      <c r="O112" s="21">
        <v>51.801603446926897</v>
      </c>
      <c r="P112" s="21">
        <v>0</v>
      </c>
      <c r="Q112" s="17"/>
      <c r="R112" s="25">
        <v>2</v>
      </c>
      <c r="S112" s="25">
        <v>42</v>
      </c>
      <c r="T112" s="21">
        <v>55.10395566666849</v>
      </c>
      <c r="U112" s="21">
        <v>0</v>
      </c>
    </row>
    <row r="113" spans="1:21" x14ac:dyDescent="0.25">
      <c r="A113" s="18">
        <v>2</v>
      </c>
      <c r="B113" s="18">
        <v>44</v>
      </c>
      <c r="C113" s="23">
        <v>27.291069520000001</v>
      </c>
      <c r="D113" s="23">
        <v>0</v>
      </c>
      <c r="E113" s="19" t="s">
        <v>14</v>
      </c>
      <c r="F113" s="19"/>
      <c r="G113" s="24">
        <v>2</v>
      </c>
      <c r="H113" s="24">
        <v>44</v>
      </c>
      <c r="I113" s="20">
        <v>31.834125773049603</v>
      </c>
      <c r="J113" s="20">
        <v>0</v>
      </c>
      <c r="K113" s="28"/>
      <c r="L113" s="28"/>
      <c r="M113" s="25">
        <v>2</v>
      </c>
      <c r="N113" s="25">
        <v>44</v>
      </c>
      <c r="O113" s="21">
        <v>36.663235316318136</v>
      </c>
      <c r="P113" s="21">
        <v>0</v>
      </c>
      <c r="Q113" s="17"/>
      <c r="R113" s="25">
        <v>2</v>
      </c>
      <c r="S113" s="25">
        <v>44</v>
      </c>
      <c r="T113" s="21">
        <v>39.00051656773342</v>
      </c>
      <c r="U113" s="21">
        <v>0</v>
      </c>
    </row>
    <row r="114" spans="1:21" x14ac:dyDescent="0.25">
      <c r="A114" s="18">
        <v>2</v>
      </c>
      <c r="B114" s="18">
        <v>44</v>
      </c>
      <c r="C114" s="23">
        <v>28.616951439999994</v>
      </c>
      <c r="D114" s="23">
        <v>0</v>
      </c>
      <c r="E114" s="19" t="s">
        <v>14</v>
      </c>
      <c r="F114" s="19"/>
      <c r="G114" s="24">
        <v>2</v>
      </c>
      <c r="H114" s="24">
        <v>44</v>
      </c>
      <c r="I114" s="20">
        <v>28.239950282543997</v>
      </c>
      <c r="J114" s="20">
        <v>0</v>
      </c>
      <c r="K114" s="28"/>
      <c r="L114" s="28"/>
      <c r="M114" s="25">
        <v>2</v>
      </c>
      <c r="N114" s="25">
        <v>44</v>
      </c>
      <c r="O114" s="21">
        <v>32.523837780604794</v>
      </c>
      <c r="P114" s="21">
        <v>0</v>
      </c>
      <c r="Q114" s="17"/>
      <c r="R114" s="25">
        <v>2</v>
      </c>
      <c r="S114" s="25">
        <v>44</v>
      </c>
      <c r="T114" s="21">
        <v>34.597232439118351</v>
      </c>
      <c r="U114" s="21">
        <v>0</v>
      </c>
    </row>
    <row r="115" spans="1:21" x14ac:dyDescent="0.25">
      <c r="A115" s="18">
        <v>2</v>
      </c>
      <c r="B115" s="18">
        <v>46</v>
      </c>
      <c r="C115" s="23">
        <v>38.671556000000002</v>
      </c>
      <c r="D115" s="23">
        <v>15.1</v>
      </c>
      <c r="E115" s="19" t="s">
        <v>14</v>
      </c>
      <c r="F115" s="19"/>
      <c r="G115" s="24">
        <v>2</v>
      </c>
      <c r="H115" s="24">
        <v>46</v>
      </c>
      <c r="I115" s="20">
        <v>50.729219780279038</v>
      </c>
      <c r="J115" s="20">
        <v>21.393615</v>
      </c>
      <c r="K115" s="28"/>
      <c r="L115" s="28"/>
      <c r="M115" s="25">
        <v>2</v>
      </c>
      <c r="N115" s="25">
        <v>46</v>
      </c>
      <c r="O115" s="21">
        <v>58.424639504068253</v>
      </c>
      <c r="P115" s="21">
        <v>23.381</v>
      </c>
      <c r="Q115" s="17"/>
      <c r="R115" s="25">
        <v>2</v>
      </c>
      <c r="S115" s="25">
        <v>46</v>
      </c>
      <c r="T115" s="21">
        <v>62.149210272452599</v>
      </c>
      <c r="U115" s="21">
        <v>24.316240000000001</v>
      </c>
    </row>
    <row r="116" spans="1:21" x14ac:dyDescent="0.25">
      <c r="A116" s="18">
        <v>2</v>
      </c>
      <c r="B116" s="18">
        <v>49</v>
      </c>
      <c r="C116" s="23">
        <v>37.566654400000004</v>
      </c>
      <c r="D116" s="23">
        <v>0</v>
      </c>
      <c r="E116" s="19" t="s">
        <v>14</v>
      </c>
      <c r="F116" s="19"/>
      <c r="G116" s="24">
        <v>2</v>
      </c>
      <c r="H116" s="24">
        <v>49</v>
      </c>
      <c r="I116" s="20">
        <v>46.724281376572797</v>
      </c>
      <c r="J116" s="20">
        <v>0</v>
      </c>
      <c r="K116" s="28"/>
      <c r="L116" s="28"/>
      <c r="M116" s="25">
        <v>2</v>
      </c>
      <c r="N116" s="25">
        <v>49</v>
      </c>
      <c r="O116" s="21">
        <v>53.812167964273392</v>
      </c>
      <c r="P116" s="21">
        <v>0</v>
      </c>
      <c r="Q116" s="17"/>
      <c r="R116" s="25">
        <v>2</v>
      </c>
      <c r="S116" s="25">
        <v>49</v>
      </c>
      <c r="T116" s="21">
        <v>57.242693671995823</v>
      </c>
      <c r="U116" s="21">
        <v>0</v>
      </c>
    </row>
    <row r="117" spans="1:21" x14ac:dyDescent="0.25">
      <c r="A117" s="18">
        <v>2</v>
      </c>
      <c r="B117" s="18">
        <v>50</v>
      </c>
      <c r="C117" s="23">
        <v>32.0421464</v>
      </c>
      <c r="D117" s="23">
        <v>0</v>
      </c>
      <c r="E117" s="19" t="s">
        <v>14</v>
      </c>
      <c r="F117" s="19"/>
      <c r="G117" s="24">
        <v>2</v>
      </c>
      <c r="H117" s="24">
        <v>50</v>
      </c>
      <c r="I117" s="20">
        <v>36.9686621880576</v>
      </c>
      <c r="J117" s="20">
        <v>0</v>
      </c>
      <c r="K117" s="28"/>
      <c r="L117" s="28"/>
      <c r="M117" s="25">
        <v>2</v>
      </c>
      <c r="N117" s="25">
        <v>50</v>
      </c>
      <c r="O117" s="21">
        <v>42.57666036733719</v>
      </c>
      <c r="P117" s="21">
        <v>0</v>
      </c>
      <c r="Q117" s="17"/>
      <c r="R117" s="25">
        <v>2</v>
      </c>
      <c r="S117" s="25">
        <v>50</v>
      </c>
      <c r="T117" s="21">
        <v>45.290922465754939</v>
      </c>
      <c r="U117" s="21">
        <v>0</v>
      </c>
    </row>
    <row r="118" spans="1:21" x14ac:dyDescent="0.25">
      <c r="A118" s="18">
        <v>2</v>
      </c>
      <c r="B118" s="18">
        <v>51</v>
      </c>
      <c r="C118" s="23">
        <v>33.478518480000005</v>
      </c>
      <c r="D118" s="23">
        <v>0</v>
      </c>
      <c r="E118" s="19" t="s">
        <v>14</v>
      </c>
      <c r="F118" s="19"/>
      <c r="G118" s="24">
        <v>2</v>
      </c>
      <c r="H118" s="24">
        <v>51</v>
      </c>
      <c r="I118" s="20">
        <v>41.076291320064001</v>
      </c>
      <c r="J118" s="20">
        <v>0</v>
      </c>
      <c r="K118" s="28"/>
      <c r="L118" s="28"/>
      <c r="M118" s="25">
        <v>2</v>
      </c>
      <c r="N118" s="25">
        <v>51</v>
      </c>
      <c r="O118" s="21">
        <v>47.307400408152432</v>
      </c>
      <c r="P118" s="21">
        <v>0</v>
      </c>
      <c r="Q118" s="17"/>
      <c r="R118" s="25">
        <v>2</v>
      </c>
      <c r="S118" s="25">
        <v>51</v>
      </c>
      <c r="T118" s="21">
        <v>50.323247184172153</v>
      </c>
      <c r="U118" s="21">
        <v>0</v>
      </c>
    </row>
    <row r="119" spans="1:21" x14ac:dyDescent="0.25">
      <c r="A119" s="18">
        <v>2</v>
      </c>
      <c r="B119" s="18">
        <v>52</v>
      </c>
      <c r="C119" s="23">
        <v>29.8323432</v>
      </c>
      <c r="D119" s="23">
        <v>0</v>
      </c>
      <c r="E119" s="19" t="s">
        <v>14</v>
      </c>
      <c r="F119" s="19"/>
      <c r="G119" s="24">
        <v>2</v>
      </c>
      <c r="H119" s="24">
        <v>52</v>
      </c>
      <c r="I119" s="20">
        <v>29.780311207046399</v>
      </c>
      <c r="J119" s="20">
        <v>0</v>
      </c>
      <c r="K119" s="28"/>
      <c r="L119" s="28"/>
      <c r="M119" s="25">
        <v>2</v>
      </c>
      <c r="N119" s="25">
        <v>52</v>
      </c>
      <c r="O119" s="21">
        <v>34.297865295910512</v>
      </c>
      <c r="P119" s="21">
        <v>0</v>
      </c>
      <c r="Q119" s="17"/>
      <c r="R119" s="25">
        <v>2</v>
      </c>
      <c r="S119" s="25">
        <v>52</v>
      </c>
      <c r="T119" s="21">
        <v>36.484354208524806</v>
      </c>
      <c r="U119" s="21">
        <v>0</v>
      </c>
    </row>
    <row r="120" spans="1:21" x14ac:dyDescent="0.25">
      <c r="A120" s="18">
        <v>2</v>
      </c>
      <c r="B120" s="18">
        <v>53</v>
      </c>
      <c r="C120" s="23">
        <v>36.461752799999992</v>
      </c>
      <c r="D120" s="23">
        <v>0</v>
      </c>
      <c r="E120" s="19" t="s">
        <v>14</v>
      </c>
      <c r="F120" s="19"/>
      <c r="G120" s="24">
        <v>2</v>
      </c>
      <c r="H120" s="24">
        <v>53</v>
      </c>
      <c r="I120" s="20">
        <v>46.210827735072002</v>
      </c>
      <c r="J120" s="20">
        <v>0</v>
      </c>
      <c r="K120" s="28"/>
      <c r="L120" s="28"/>
      <c r="M120" s="25">
        <v>2</v>
      </c>
      <c r="N120" s="25">
        <v>53</v>
      </c>
      <c r="O120" s="21">
        <v>53.220825459171479</v>
      </c>
      <c r="P120" s="21">
        <v>0</v>
      </c>
      <c r="Q120" s="17"/>
      <c r="R120" s="25">
        <v>2</v>
      </c>
      <c r="S120" s="25">
        <v>53</v>
      </c>
      <c r="T120" s="21">
        <v>56.613653082193665</v>
      </c>
      <c r="U120" s="21">
        <v>0</v>
      </c>
    </row>
    <row r="121" spans="1:21" x14ac:dyDescent="0.25">
      <c r="A121" s="18">
        <v>2</v>
      </c>
      <c r="B121" s="18">
        <v>54</v>
      </c>
      <c r="C121" s="23">
        <v>32.0421464</v>
      </c>
      <c r="D121" s="23">
        <v>0</v>
      </c>
      <c r="E121" s="19" t="s">
        <v>14</v>
      </c>
      <c r="F121" s="19"/>
      <c r="G121" s="24">
        <v>2</v>
      </c>
      <c r="H121" s="24">
        <v>54</v>
      </c>
      <c r="I121" s="20">
        <v>38.406332384259834</v>
      </c>
      <c r="J121" s="20">
        <v>0</v>
      </c>
      <c r="K121" s="28"/>
      <c r="L121" s="28"/>
      <c r="M121" s="25">
        <v>2</v>
      </c>
      <c r="N121" s="25">
        <v>54</v>
      </c>
      <c r="O121" s="21">
        <v>44.23241938162252</v>
      </c>
      <c r="P121" s="21">
        <v>0</v>
      </c>
      <c r="Q121" s="17"/>
      <c r="R121" s="25">
        <v>2</v>
      </c>
      <c r="S121" s="25">
        <v>54</v>
      </c>
      <c r="T121" s="21">
        <v>47.052236117200955</v>
      </c>
      <c r="U121" s="21">
        <v>0</v>
      </c>
    </row>
    <row r="122" spans="1:21" x14ac:dyDescent="0.25">
      <c r="A122" s="18">
        <v>2</v>
      </c>
      <c r="B122" s="18">
        <v>55</v>
      </c>
      <c r="C122" s="23">
        <v>29.16940224</v>
      </c>
      <c r="D122" s="23">
        <v>0</v>
      </c>
      <c r="E122" s="19" t="s">
        <v>14</v>
      </c>
      <c r="F122" s="19"/>
      <c r="G122" s="24">
        <v>2</v>
      </c>
      <c r="H122" s="24">
        <v>55</v>
      </c>
      <c r="I122" s="20">
        <v>32.347579414550395</v>
      </c>
      <c r="J122" s="20">
        <v>0</v>
      </c>
      <c r="K122" s="28"/>
      <c r="L122" s="28"/>
      <c r="M122" s="25">
        <v>2</v>
      </c>
      <c r="N122" s="25">
        <v>55</v>
      </c>
      <c r="O122" s="21">
        <v>37.254577821420028</v>
      </c>
      <c r="P122" s="21">
        <v>0</v>
      </c>
      <c r="Q122" s="17"/>
      <c r="R122" s="25">
        <v>2</v>
      </c>
      <c r="S122" s="25">
        <v>55</v>
      </c>
      <c r="T122" s="21">
        <v>39.629557157535558</v>
      </c>
      <c r="U122" s="21">
        <v>0</v>
      </c>
    </row>
    <row r="123" spans="1:21" x14ac:dyDescent="0.25">
      <c r="A123" s="18">
        <v>2</v>
      </c>
      <c r="B123" s="18">
        <v>56</v>
      </c>
      <c r="C123" s="23">
        <v>29.8323432</v>
      </c>
      <c r="D123" s="23">
        <v>0</v>
      </c>
      <c r="E123" s="19" t="s">
        <v>14</v>
      </c>
      <c r="F123" s="19"/>
      <c r="G123" s="24">
        <v>2</v>
      </c>
      <c r="H123" s="24">
        <v>56</v>
      </c>
      <c r="I123" s="20">
        <v>34.914847622054403</v>
      </c>
      <c r="J123" s="20">
        <v>0</v>
      </c>
      <c r="K123" s="28"/>
      <c r="L123" s="28"/>
      <c r="M123" s="25">
        <v>2</v>
      </c>
      <c r="N123" s="25">
        <v>56</v>
      </c>
      <c r="O123" s="21">
        <v>40.211290346929559</v>
      </c>
      <c r="P123" s="21">
        <v>0</v>
      </c>
      <c r="Q123" s="17"/>
      <c r="R123" s="25">
        <v>2</v>
      </c>
      <c r="S123" s="25">
        <v>56</v>
      </c>
      <c r="T123" s="21">
        <v>42.774760106546317</v>
      </c>
      <c r="U123" s="21">
        <v>0</v>
      </c>
    </row>
    <row r="124" spans="1:21" x14ac:dyDescent="0.25">
      <c r="A124" s="18">
        <v>2</v>
      </c>
      <c r="B124" s="18">
        <v>57</v>
      </c>
      <c r="C124" s="23">
        <v>26.849108879999999</v>
      </c>
      <c r="D124" s="23">
        <v>0</v>
      </c>
      <c r="E124" s="19" t="s">
        <v>14</v>
      </c>
      <c r="F124" s="19"/>
      <c r="G124" s="24">
        <v>2</v>
      </c>
      <c r="H124" s="24">
        <v>57</v>
      </c>
      <c r="I124" s="20">
        <v>30.807218490048001</v>
      </c>
      <c r="J124" s="20">
        <v>0</v>
      </c>
      <c r="K124" s="28"/>
      <c r="L124" s="28"/>
      <c r="M124" s="25">
        <v>2</v>
      </c>
      <c r="N124" s="25">
        <v>57</v>
      </c>
      <c r="O124" s="21">
        <v>35.480550306114324</v>
      </c>
      <c r="P124" s="21">
        <v>0</v>
      </c>
      <c r="Q124" s="17"/>
      <c r="R124" s="25">
        <v>2</v>
      </c>
      <c r="S124" s="25">
        <v>57</v>
      </c>
      <c r="T124" s="21">
        <v>37.74243538812911</v>
      </c>
      <c r="U124" s="21">
        <v>0</v>
      </c>
    </row>
    <row r="125" spans="1:21" x14ac:dyDescent="0.25">
      <c r="A125" s="18">
        <v>2</v>
      </c>
      <c r="B125" s="18">
        <v>58</v>
      </c>
      <c r="C125" s="23">
        <v>30.71626448</v>
      </c>
      <c r="D125" s="23">
        <v>0</v>
      </c>
      <c r="E125" s="19" t="s">
        <v>14</v>
      </c>
      <c r="F125" s="19"/>
      <c r="G125" s="24">
        <v>2</v>
      </c>
      <c r="H125" s="24">
        <v>58</v>
      </c>
      <c r="I125" s="20">
        <v>38.509023112559994</v>
      </c>
      <c r="J125" s="20">
        <v>0</v>
      </c>
      <c r="K125" s="28"/>
      <c r="L125" s="28"/>
      <c r="M125" s="25">
        <v>2</v>
      </c>
      <c r="N125" s="25">
        <v>58</v>
      </c>
      <c r="O125" s="21">
        <v>44.350687882642895</v>
      </c>
      <c r="P125" s="21">
        <v>0</v>
      </c>
      <c r="Q125" s="17"/>
      <c r="R125" s="25">
        <v>2</v>
      </c>
      <c r="S125" s="25">
        <v>58</v>
      </c>
      <c r="T125" s="21">
        <v>47.17804423516138</v>
      </c>
      <c r="U125" s="21">
        <v>0</v>
      </c>
    </row>
    <row r="126" spans="1:21" x14ac:dyDescent="0.25">
      <c r="A126" s="18">
        <v>2</v>
      </c>
      <c r="B126" s="18">
        <v>59</v>
      </c>
      <c r="C126" s="23">
        <v>30.495284160000001</v>
      </c>
      <c r="D126" s="23">
        <v>0</v>
      </c>
      <c r="E126" s="19" t="s">
        <v>14</v>
      </c>
      <c r="F126" s="19"/>
      <c r="G126" s="24">
        <v>2</v>
      </c>
      <c r="H126" s="24">
        <v>59</v>
      </c>
      <c r="I126" s="20">
        <v>33.88794033905279</v>
      </c>
      <c r="J126" s="20">
        <v>0</v>
      </c>
      <c r="K126" s="28"/>
      <c r="L126" s="28"/>
      <c r="M126" s="25">
        <v>2</v>
      </c>
      <c r="N126" s="25">
        <v>59</v>
      </c>
      <c r="O126" s="21">
        <v>39.02860533672574</v>
      </c>
      <c r="P126" s="21">
        <v>0</v>
      </c>
      <c r="Q126" s="17"/>
      <c r="R126" s="25">
        <v>2</v>
      </c>
      <c r="S126" s="25">
        <v>59</v>
      </c>
      <c r="T126" s="21">
        <v>41.516678926942006</v>
      </c>
      <c r="U126" s="21">
        <v>0</v>
      </c>
    </row>
    <row r="127" spans="1:21" x14ac:dyDescent="0.25">
      <c r="A127" s="18">
        <v>2</v>
      </c>
      <c r="B127" s="18">
        <v>60</v>
      </c>
      <c r="C127" s="23">
        <v>30.053323519999999</v>
      </c>
      <c r="D127" s="23">
        <v>0</v>
      </c>
      <c r="E127" s="19" t="s">
        <v>14</v>
      </c>
      <c r="F127" s="19"/>
      <c r="G127" s="24">
        <v>2</v>
      </c>
      <c r="H127" s="24">
        <v>60</v>
      </c>
      <c r="I127" s="20">
        <v>27.726496641043198</v>
      </c>
      <c r="J127" s="20">
        <v>0</v>
      </c>
      <c r="K127" s="28"/>
      <c r="L127" s="28"/>
      <c r="M127" s="25">
        <v>2</v>
      </c>
      <c r="N127" s="25">
        <v>60</v>
      </c>
      <c r="O127" s="21">
        <v>31.932495275502884</v>
      </c>
      <c r="P127" s="21">
        <v>0</v>
      </c>
      <c r="Q127" s="17"/>
      <c r="R127" s="25">
        <v>2</v>
      </c>
      <c r="S127" s="25">
        <v>60</v>
      </c>
      <c r="T127" s="21">
        <v>33.968191849316199</v>
      </c>
      <c r="U127" s="21">
        <v>0</v>
      </c>
    </row>
    <row r="128" spans="1:21" x14ac:dyDescent="0.25">
      <c r="A128" s="18">
        <v>2</v>
      </c>
      <c r="B128" s="18">
        <v>61</v>
      </c>
      <c r="C128" s="23">
        <v>33.809988960000005</v>
      </c>
      <c r="D128" s="23">
        <v>0</v>
      </c>
      <c r="E128" s="19" t="s">
        <v>14</v>
      </c>
      <c r="F128" s="19"/>
      <c r="G128" s="24">
        <v>2</v>
      </c>
      <c r="H128" s="24">
        <v>61</v>
      </c>
      <c r="I128" s="20">
        <v>43.643559527568001</v>
      </c>
      <c r="J128" s="20">
        <v>0</v>
      </c>
      <c r="K128" s="28"/>
      <c r="L128" s="28"/>
      <c r="M128" s="25">
        <v>2</v>
      </c>
      <c r="N128" s="25">
        <v>61</v>
      </c>
      <c r="O128" s="21">
        <v>50.264112933661963</v>
      </c>
      <c r="P128" s="21">
        <v>0</v>
      </c>
      <c r="Q128" s="17"/>
      <c r="R128" s="25">
        <v>2</v>
      </c>
      <c r="S128" s="25">
        <v>61</v>
      </c>
      <c r="T128" s="21">
        <v>53.468450133182913</v>
      </c>
      <c r="U128" s="21">
        <v>0</v>
      </c>
    </row>
    <row r="129" spans="1:21" x14ac:dyDescent="0.25">
      <c r="A129" s="18">
        <v>2</v>
      </c>
      <c r="B129" s="18">
        <v>62</v>
      </c>
      <c r="C129" s="23">
        <v>33.368028320000001</v>
      </c>
      <c r="D129" s="23">
        <v>0</v>
      </c>
      <c r="E129" s="19" t="s">
        <v>14</v>
      </c>
      <c r="F129" s="19"/>
      <c r="G129" s="24">
        <v>2</v>
      </c>
      <c r="H129" s="24">
        <v>62</v>
      </c>
      <c r="I129" s="20">
        <v>40.460146950263038</v>
      </c>
      <c r="J129" s="20">
        <v>0</v>
      </c>
      <c r="K129" s="28"/>
      <c r="L129" s="28"/>
      <c r="M129" s="25">
        <v>2</v>
      </c>
      <c r="N129" s="25">
        <v>62</v>
      </c>
      <c r="O129" s="21">
        <v>46.597789402030131</v>
      </c>
      <c r="P129" s="21">
        <v>0</v>
      </c>
      <c r="Q129" s="17"/>
      <c r="R129" s="25">
        <v>2</v>
      </c>
      <c r="S129" s="25">
        <v>62</v>
      </c>
      <c r="T129" s="21">
        <v>49.568398476409556</v>
      </c>
      <c r="U129" s="21">
        <v>0</v>
      </c>
    </row>
    <row r="130" spans="1:21" x14ac:dyDescent="0.25">
      <c r="A130" s="18">
        <v>2</v>
      </c>
      <c r="B130" s="18">
        <v>65</v>
      </c>
      <c r="C130" s="23">
        <v>36.682733120000002</v>
      </c>
      <c r="D130" s="23">
        <v>0</v>
      </c>
      <c r="E130" s="19" t="s">
        <v>14</v>
      </c>
      <c r="F130" s="19"/>
      <c r="G130" s="24">
        <v>2</v>
      </c>
      <c r="H130" s="24">
        <v>65</v>
      </c>
      <c r="I130" s="20">
        <v>47.032353561473265</v>
      </c>
      <c r="J130" s="20">
        <v>0</v>
      </c>
      <c r="K130" s="28"/>
      <c r="L130" s="28"/>
      <c r="M130" s="25">
        <v>2</v>
      </c>
      <c r="N130" s="25">
        <v>65</v>
      </c>
      <c r="O130" s="21">
        <v>54.166973467334515</v>
      </c>
      <c r="P130" s="21">
        <v>0</v>
      </c>
      <c r="Q130" s="17"/>
      <c r="R130" s="25">
        <v>2</v>
      </c>
      <c r="S130" s="25">
        <v>65</v>
      </c>
      <c r="T130" s="21">
        <v>57.620118025877083</v>
      </c>
      <c r="U130" s="21">
        <v>0</v>
      </c>
    </row>
    <row r="131" spans="1:21" x14ac:dyDescent="0.25">
      <c r="A131" s="18">
        <v>2</v>
      </c>
      <c r="B131" s="18">
        <v>66</v>
      </c>
      <c r="C131" s="23">
        <v>31.158225120000001</v>
      </c>
      <c r="D131" s="23">
        <v>0</v>
      </c>
      <c r="E131" s="19" t="s">
        <v>14</v>
      </c>
      <c r="F131" s="19"/>
      <c r="G131" s="24">
        <v>2</v>
      </c>
      <c r="H131" s="24">
        <v>66</v>
      </c>
      <c r="I131" s="20">
        <v>35.941754905056001</v>
      </c>
      <c r="J131" s="20">
        <v>0</v>
      </c>
      <c r="K131" s="28"/>
      <c r="L131" s="28"/>
      <c r="M131" s="25">
        <v>2</v>
      </c>
      <c r="N131" s="25">
        <v>66</v>
      </c>
      <c r="O131" s="21">
        <v>41.393975357133371</v>
      </c>
      <c r="P131" s="21">
        <v>0</v>
      </c>
      <c r="Q131" s="17"/>
      <c r="R131" s="25">
        <v>2</v>
      </c>
      <c r="S131" s="25">
        <v>66</v>
      </c>
      <c r="T131" s="21">
        <v>44.032841286150628</v>
      </c>
      <c r="U131" s="21">
        <v>0</v>
      </c>
    </row>
    <row r="132" spans="1:21" x14ac:dyDescent="0.25">
      <c r="A132" s="18">
        <v>2</v>
      </c>
      <c r="B132" s="18">
        <v>67</v>
      </c>
      <c r="C132" s="23">
        <v>31.268715280000002</v>
      </c>
      <c r="D132" s="23">
        <v>0</v>
      </c>
      <c r="E132" s="19" t="s">
        <v>14</v>
      </c>
      <c r="F132" s="19"/>
      <c r="G132" s="24">
        <v>2</v>
      </c>
      <c r="H132" s="24">
        <v>67</v>
      </c>
      <c r="I132" s="20">
        <v>37.482115829558403</v>
      </c>
      <c r="J132" s="20">
        <v>0</v>
      </c>
      <c r="K132" s="28"/>
      <c r="L132" s="28"/>
      <c r="M132" s="25">
        <v>2</v>
      </c>
      <c r="N132" s="25">
        <v>67</v>
      </c>
      <c r="O132" s="21">
        <v>43.168002872439089</v>
      </c>
      <c r="P132" s="21">
        <v>0</v>
      </c>
      <c r="Q132" s="17"/>
      <c r="R132" s="25">
        <v>2</v>
      </c>
      <c r="S132" s="25">
        <v>67</v>
      </c>
      <c r="T132" s="21">
        <v>45.919963055557083</v>
      </c>
      <c r="U132" s="21">
        <v>0</v>
      </c>
    </row>
    <row r="133" spans="1:21" x14ac:dyDescent="0.25">
      <c r="A133" s="18">
        <v>2</v>
      </c>
      <c r="B133" s="18">
        <v>68</v>
      </c>
      <c r="C133" s="23">
        <v>26.959599039999997</v>
      </c>
      <c r="D133" s="23">
        <v>0</v>
      </c>
      <c r="E133" s="19" t="s">
        <v>14</v>
      </c>
      <c r="F133" s="19"/>
      <c r="G133" s="24">
        <v>2</v>
      </c>
      <c r="H133" s="24">
        <v>68</v>
      </c>
      <c r="I133" s="20">
        <v>28.239950282543997</v>
      </c>
      <c r="J133" s="20">
        <v>0</v>
      </c>
      <c r="K133" s="28"/>
      <c r="L133" s="28"/>
      <c r="M133" s="25">
        <v>2</v>
      </c>
      <c r="N133" s="25">
        <v>68</v>
      </c>
      <c r="O133" s="21">
        <v>32.523837780604794</v>
      </c>
      <c r="P133" s="21">
        <v>0</v>
      </c>
      <c r="Q133" s="17"/>
      <c r="R133" s="25">
        <v>2</v>
      </c>
      <c r="S133" s="25">
        <v>68</v>
      </c>
      <c r="T133" s="21">
        <v>34.597232439118351</v>
      </c>
      <c r="U133" s="21">
        <v>0</v>
      </c>
    </row>
    <row r="134" spans="1:21" x14ac:dyDescent="0.25">
      <c r="A134" s="18">
        <v>2</v>
      </c>
      <c r="B134" s="18">
        <v>69</v>
      </c>
      <c r="C134" s="23">
        <v>33.147047999999998</v>
      </c>
      <c r="D134" s="23">
        <v>0</v>
      </c>
      <c r="E134" s="19" t="s">
        <v>14</v>
      </c>
      <c r="F134" s="19"/>
      <c r="G134" s="24">
        <v>2</v>
      </c>
      <c r="H134" s="24">
        <v>69</v>
      </c>
      <c r="I134" s="20">
        <v>37.482115829558403</v>
      </c>
      <c r="J134" s="20">
        <v>0</v>
      </c>
      <c r="K134" s="28"/>
      <c r="L134" s="28"/>
      <c r="M134" s="25">
        <v>2</v>
      </c>
      <c r="N134" s="25">
        <v>69</v>
      </c>
      <c r="O134" s="21">
        <v>43.168002872439089</v>
      </c>
      <c r="P134" s="21">
        <v>0</v>
      </c>
      <c r="Q134" s="17"/>
      <c r="R134" s="25">
        <v>2</v>
      </c>
      <c r="S134" s="25">
        <v>69</v>
      </c>
      <c r="T134" s="21">
        <v>45.919963055557083</v>
      </c>
      <c r="U134" s="21">
        <v>0</v>
      </c>
    </row>
    <row r="135" spans="1:21" x14ac:dyDescent="0.25">
      <c r="A135" s="18">
        <v>2</v>
      </c>
      <c r="B135" s="18">
        <v>70</v>
      </c>
      <c r="C135" s="23">
        <v>32.705087360000007</v>
      </c>
      <c r="D135" s="23">
        <v>0</v>
      </c>
      <c r="E135" s="19" t="s">
        <v>14</v>
      </c>
      <c r="F135" s="19"/>
      <c r="G135" s="24">
        <v>2</v>
      </c>
      <c r="H135" s="24">
        <v>70</v>
      </c>
      <c r="I135" s="20">
        <v>39.5359303955616</v>
      </c>
      <c r="J135" s="20">
        <v>0</v>
      </c>
      <c r="K135" s="28"/>
      <c r="L135" s="28"/>
      <c r="M135" s="25">
        <v>2</v>
      </c>
      <c r="N135" s="25">
        <v>70</v>
      </c>
      <c r="O135" s="21">
        <v>45.533372892846721</v>
      </c>
      <c r="P135" s="21">
        <v>0</v>
      </c>
      <c r="Q135" s="17"/>
      <c r="R135" s="25">
        <v>2</v>
      </c>
      <c r="S135" s="25">
        <v>70</v>
      </c>
      <c r="T135" s="21">
        <v>48.436125414765698</v>
      </c>
      <c r="U135" s="21">
        <v>0</v>
      </c>
    </row>
    <row r="136" spans="1:21" x14ac:dyDescent="0.25">
      <c r="A136" s="18">
        <v>2</v>
      </c>
      <c r="B136" s="18">
        <v>71</v>
      </c>
      <c r="C136" s="23">
        <v>37.12469376</v>
      </c>
      <c r="D136" s="23">
        <v>0</v>
      </c>
      <c r="E136" s="19" t="s">
        <v>14</v>
      </c>
      <c r="F136" s="19"/>
      <c r="G136" s="24">
        <v>2</v>
      </c>
      <c r="H136" s="24">
        <v>71</v>
      </c>
      <c r="I136" s="20">
        <v>47.2377350180736</v>
      </c>
      <c r="J136" s="20">
        <v>0</v>
      </c>
      <c r="K136" s="28"/>
      <c r="L136" s="28"/>
      <c r="M136" s="25">
        <v>2</v>
      </c>
      <c r="N136" s="25">
        <v>71</v>
      </c>
      <c r="O136" s="21">
        <v>54.403510469375291</v>
      </c>
      <c r="P136" s="21">
        <v>0</v>
      </c>
      <c r="Q136" s="17"/>
      <c r="R136" s="25">
        <v>2</v>
      </c>
      <c r="S136" s="25">
        <v>71</v>
      </c>
      <c r="T136" s="21">
        <v>57.871734261797961</v>
      </c>
      <c r="U136" s="21">
        <v>0</v>
      </c>
    </row>
    <row r="137" spans="1:21" x14ac:dyDescent="0.25">
      <c r="A137" s="18">
        <v>2</v>
      </c>
      <c r="B137" s="18">
        <v>72</v>
      </c>
      <c r="C137" s="23">
        <v>32.705087360000007</v>
      </c>
      <c r="D137" s="23">
        <v>0</v>
      </c>
      <c r="E137" s="19" t="s">
        <v>14</v>
      </c>
      <c r="F137" s="19"/>
      <c r="G137" s="24">
        <v>2</v>
      </c>
      <c r="H137" s="24">
        <v>72</v>
      </c>
      <c r="I137" s="20">
        <v>40.049384037062396</v>
      </c>
      <c r="J137" s="20">
        <v>0</v>
      </c>
      <c r="K137" s="28"/>
      <c r="L137" s="28"/>
      <c r="M137" s="25">
        <v>2</v>
      </c>
      <c r="N137" s="25">
        <v>72</v>
      </c>
      <c r="O137" s="21">
        <v>46.124715397948613</v>
      </c>
      <c r="P137" s="21">
        <v>0</v>
      </c>
      <c r="Q137" s="17"/>
      <c r="R137" s="25">
        <v>2</v>
      </c>
      <c r="S137" s="25">
        <v>72</v>
      </c>
      <c r="T137" s="21">
        <v>49.065166004567836</v>
      </c>
      <c r="U137" s="21">
        <v>0</v>
      </c>
    </row>
    <row r="138" spans="1:21" x14ac:dyDescent="0.25">
      <c r="A138" s="18">
        <v>2</v>
      </c>
      <c r="B138" s="18">
        <v>73</v>
      </c>
      <c r="C138" s="23">
        <v>26.959599039999997</v>
      </c>
      <c r="D138" s="23">
        <v>0</v>
      </c>
      <c r="E138" s="19" t="s">
        <v>14</v>
      </c>
      <c r="F138" s="19"/>
      <c r="G138" s="24">
        <v>2</v>
      </c>
      <c r="H138" s="24">
        <v>73</v>
      </c>
      <c r="I138" s="20">
        <v>29.574929750446078</v>
      </c>
      <c r="J138" s="20">
        <v>0</v>
      </c>
      <c r="K138" s="28"/>
      <c r="L138" s="28"/>
      <c r="M138" s="25">
        <v>2</v>
      </c>
      <c r="N138" s="25">
        <v>73</v>
      </c>
      <c r="O138" s="21">
        <v>34.061328293869742</v>
      </c>
      <c r="P138" s="21">
        <v>0</v>
      </c>
      <c r="Q138" s="17"/>
      <c r="R138" s="25">
        <v>2</v>
      </c>
      <c r="S138" s="25">
        <v>73</v>
      </c>
      <c r="T138" s="21">
        <v>36.232737972603935</v>
      </c>
      <c r="U138" s="21">
        <v>0</v>
      </c>
    </row>
    <row r="139" spans="1:21" x14ac:dyDescent="0.25">
      <c r="A139" s="18">
        <v>2</v>
      </c>
      <c r="B139" s="18">
        <v>74</v>
      </c>
      <c r="C139" s="23">
        <v>37.12469376</v>
      </c>
      <c r="D139" s="23">
        <v>0</v>
      </c>
      <c r="E139" s="19" t="s">
        <v>14</v>
      </c>
      <c r="F139" s="19"/>
      <c r="G139" s="24">
        <v>2</v>
      </c>
      <c r="H139" s="24">
        <v>74</v>
      </c>
      <c r="I139" s="20">
        <v>47.443116474673921</v>
      </c>
      <c r="J139" s="20">
        <v>0</v>
      </c>
      <c r="K139" s="28"/>
      <c r="L139" s="28"/>
      <c r="M139" s="25">
        <v>2</v>
      </c>
      <c r="N139" s="25">
        <v>74</v>
      </c>
      <c r="O139" s="21">
        <v>54.640047471416054</v>
      </c>
      <c r="P139" s="21">
        <v>0</v>
      </c>
      <c r="Q139" s="17"/>
      <c r="R139" s="25">
        <v>2</v>
      </c>
      <c r="S139" s="25">
        <v>74</v>
      </c>
      <c r="T139" s="21">
        <v>58.123350497718832</v>
      </c>
      <c r="U139" s="21">
        <v>0</v>
      </c>
    </row>
    <row r="140" spans="1:21" x14ac:dyDescent="0.25">
      <c r="A140" s="18">
        <v>2</v>
      </c>
      <c r="B140" s="18">
        <v>76</v>
      </c>
      <c r="C140" s="23">
        <v>29.058912079999999</v>
      </c>
      <c r="D140" s="23">
        <v>0</v>
      </c>
      <c r="E140" s="19" t="s">
        <v>14</v>
      </c>
      <c r="F140" s="19"/>
      <c r="G140" s="24">
        <v>2</v>
      </c>
      <c r="H140" s="24">
        <v>76</v>
      </c>
      <c r="I140" s="20">
        <v>30.60183703344768</v>
      </c>
      <c r="J140" s="20">
        <v>0</v>
      </c>
      <c r="K140" s="28"/>
      <c r="L140" s="28"/>
      <c r="M140" s="25">
        <v>2</v>
      </c>
      <c r="N140" s="25">
        <v>76</v>
      </c>
      <c r="O140" s="21">
        <v>35.244013304073555</v>
      </c>
      <c r="P140" s="21">
        <v>0</v>
      </c>
      <c r="Q140" s="17"/>
      <c r="R140" s="25">
        <v>2</v>
      </c>
      <c r="S140" s="25">
        <v>76</v>
      </c>
      <c r="T140" s="21">
        <v>37.490819152208246</v>
      </c>
      <c r="U140" s="21">
        <v>0</v>
      </c>
    </row>
    <row r="141" spans="1:21" x14ac:dyDescent="0.25">
      <c r="A141" s="18">
        <v>2</v>
      </c>
      <c r="B141" s="18">
        <v>77</v>
      </c>
      <c r="C141" s="23">
        <v>37.566654400000004</v>
      </c>
      <c r="D141" s="23">
        <v>0</v>
      </c>
      <c r="E141" s="19" t="s">
        <v>14</v>
      </c>
      <c r="F141" s="19"/>
      <c r="G141" s="24">
        <v>2</v>
      </c>
      <c r="H141" s="24">
        <v>77</v>
      </c>
      <c r="I141" s="20">
        <v>45.90275555017152</v>
      </c>
      <c r="J141" s="20">
        <v>0</v>
      </c>
      <c r="K141" s="28"/>
      <c r="L141" s="28"/>
      <c r="M141" s="25">
        <v>2</v>
      </c>
      <c r="N141" s="25">
        <v>77</v>
      </c>
      <c r="O141" s="21">
        <v>52.866019956110335</v>
      </c>
      <c r="P141" s="21">
        <v>0</v>
      </c>
      <c r="Q141" s="17"/>
      <c r="R141" s="25">
        <v>2</v>
      </c>
      <c r="S141" s="25">
        <v>77</v>
      </c>
      <c r="T141" s="21">
        <v>56.236228728312376</v>
      </c>
      <c r="U141" s="21">
        <v>0</v>
      </c>
    </row>
    <row r="142" spans="1:21" x14ac:dyDescent="0.25">
      <c r="A142" s="18">
        <v>2</v>
      </c>
      <c r="B142" s="18">
        <v>78</v>
      </c>
      <c r="C142" s="23">
        <v>34.914890560000003</v>
      </c>
      <c r="D142" s="23">
        <v>0</v>
      </c>
      <c r="E142" s="19" t="s">
        <v>14</v>
      </c>
      <c r="F142" s="19"/>
      <c r="G142" s="24">
        <v>2</v>
      </c>
      <c r="H142" s="24">
        <v>78</v>
      </c>
      <c r="I142" s="20">
        <v>42.616652244566389</v>
      </c>
      <c r="J142" s="20">
        <v>0</v>
      </c>
      <c r="K142" s="28"/>
      <c r="L142" s="28"/>
      <c r="M142" s="25">
        <v>2</v>
      </c>
      <c r="N142" s="25">
        <v>78</v>
      </c>
      <c r="O142" s="21">
        <v>49.081427923458136</v>
      </c>
      <c r="P142" s="21">
        <v>0</v>
      </c>
      <c r="Q142" s="17"/>
      <c r="R142" s="25">
        <v>2</v>
      </c>
      <c r="S142" s="25">
        <v>78</v>
      </c>
      <c r="T142" s="21">
        <v>52.210368953578595</v>
      </c>
      <c r="U142" s="21">
        <v>0</v>
      </c>
    </row>
    <row r="143" spans="1:21" x14ac:dyDescent="0.25">
      <c r="A143" s="18">
        <v>2</v>
      </c>
      <c r="B143" s="18">
        <v>79</v>
      </c>
      <c r="C143" s="23">
        <v>36.793223279999992</v>
      </c>
      <c r="D143" s="23">
        <v>0</v>
      </c>
      <c r="E143" s="19" t="s">
        <v>14</v>
      </c>
      <c r="F143" s="19"/>
      <c r="G143" s="24">
        <v>2</v>
      </c>
      <c r="H143" s="24">
        <v>79</v>
      </c>
      <c r="I143" s="20">
        <v>46.724281376572797</v>
      </c>
      <c r="J143" s="20">
        <v>0</v>
      </c>
      <c r="K143" s="28"/>
      <c r="L143" s="28"/>
      <c r="M143" s="25">
        <v>2</v>
      </c>
      <c r="N143" s="25">
        <v>79</v>
      </c>
      <c r="O143" s="21">
        <v>53.812167964273392</v>
      </c>
      <c r="P143" s="21">
        <v>0</v>
      </c>
      <c r="Q143" s="17"/>
      <c r="R143" s="25">
        <v>2</v>
      </c>
      <c r="S143" s="25">
        <v>79</v>
      </c>
      <c r="T143" s="21">
        <v>57.242693671995823</v>
      </c>
      <c r="U143" s="21">
        <v>0</v>
      </c>
    </row>
    <row r="144" spans="1:21" x14ac:dyDescent="0.25">
      <c r="A144" s="18">
        <v>2</v>
      </c>
      <c r="B144" s="18">
        <v>80</v>
      </c>
      <c r="C144" s="23">
        <v>25.63371712</v>
      </c>
      <c r="D144" s="23">
        <v>0</v>
      </c>
      <c r="E144" s="19" t="s">
        <v>14</v>
      </c>
      <c r="F144" s="19"/>
      <c r="G144" s="24">
        <v>2</v>
      </c>
      <c r="H144" s="24">
        <v>80</v>
      </c>
      <c r="I144" s="20">
        <v>26.1861357165408</v>
      </c>
      <c r="J144" s="20">
        <v>0</v>
      </c>
      <c r="K144" s="28"/>
      <c r="L144" s="28"/>
      <c r="M144" s="25">
        <v>2</v>
      </c>
      <c r="N144" s="25">
        <v>80</v>
      </c>
      <c r="O144" s="21">
        <v>30.158467760197176</v>
      </c>
      <c r="P144" s="21">
        <v>0</v>
      </c>
      <c r="Q144" s="17"/>
      <c r="R144" s="25">
        <v>2</v>
      </c>
      <c r="S144" s="25">
        <v>80</v>
      </c>
      <c r="T144" s="21">
        <v>32.08107007990975</v>
      </c>
      <c r="U144" s="21">
        <v>0</v>
      </c>
    </row>
    <row r="145" spans="1:21" x14ac:dyDescent="0.25">
      <c r="A145" s="18">
        <v>3</v>
      </c>
      <c r="B145" s="18">
        <v>1</v>
      </c>
      <c r="C145" s="23">
        <v>34.141459439999991</v>
      </c>
      <c r="D145" s="23">
        <v>14.8</v>
      </c>
      <c r="E145" s="19"/>
      <c r="F145" s="19"/>
      <c r="G145" s="24">
        <v>3</v>
      </c>
      <c r="H145" s="24">
        <v>1</v>
      </c>
      <c r="I145" s="20">
        <v>38.714404569160322</v>
      </c>
      <c r="J145" s="20">
        <v>19.791449999999998</v>
      </c>
      <c r="K145" s="28"/>
      <c r="L145" s="28"/>
      <c r="M145" s="25">
        <v>3</v>
      </c>
      <c r="N145" s="25">
        <v>1</v>
      </c>
      <c r="O145" s="21">
        <v>44.587224884683664</v>
      </c>
      <c r="P145" s="21">
        <v>21.63</v>
      </c>
      <c r="Q145" s="17"/>
      <c r="R145" s="25">
        <v>3</v>
      </c>
      <c r="S145" s="25">
        <v>1</v>
      </c>
      <c r="T145" s="21">
        <v>47.429660471082251</v>
      </c>
      <c r="U145" s="21">
        <v>22.495200000000001</v>
      </c>
    </row>
    <row r="146" spans="1:21" x14ac:dyDescent="0.25">
      <c r="A146" s="18">
        <v>3</v>
      </c>
      <c r="B146" s="18">
        <v>2</v>
      </c>
      <c r="C146" s="23">
        <v>33.809988960000005</v>
      </c>
      <c r="D146" s="23">
        <v>15</v>
      </c>
      <c r="E146" s="19" t="s">
        <v>14</v>
      </c>
      <c r="F146" s="19"/>
      <c r="G146" s="24">
        <v>3</v>
      </c>
      <c r="H146" s="24">
        <v>2</v>
      </c>
      <c r="I146" s="20">
        <v>38.611713840860162</v>
      </c>
      <c r="J146" s="20">
        <v>19.885695000000002</v>
      </c>
      <c r="K146" s="28"/>
      <c r="L146" s="28"/>
      <c r="M146" s="25">
        <v>3</v>
      </c>
      <c r="N146" s="25">
        <v>2</v>
      </c>
      <c r="O146" s="21">
        <v>44.46895638366329</v>
      </c>
      <c r="P146" s="21">
        <v>21.733000000000001</v>
      </c>
      <c r="Q146" s="17"/>
      <c r="R146" s="25">
        <v>3</v>
      </c>
      <c r="S146" s="25">
        <v>2</v>
      </c>
      <c r="T146" s="21">
        <v>47.303852353121826</v>
      </c>
      <c r="U146" s="21">
        <v>22.602319999999999</v>
      </c>
    </row>
    <row r="147" spans="1:21" x14ac:dyDescent="0.25">
      <c r="A147" s="18">
        <v>3</v>
      </c>
      <c r="B147" s="18">
        <v>3</v>
      </c>
      <c r="C147" s="23">
        <v>35.135870879999999</v>
      </c>
      <c r="D147" s="23">
        <v>15.1</v>
      </c>
      <c r="E147" s="19" t="s">
        <v>14</v>
      </c>
      <c r="F147" s="19"/>
      <c r="G147" s="24">
        <v>3</v>
      </c>
      <c r="H147" s="24">
        <v>3</v>
      </c>
      <c r="I147" s="20">
        <v>39.638621123861761</v>
      </c>
      <c r="J147" s="20">
        <v>20.92239</v>
      </c>
      <c r="K147" s="28"/>
      <c r="L147" s="28"/>
      <c r="M147" s="25">
        <v>3</v>
      </c>
      <c r="N147" s="25">
        <v>3</v>
      </c>
      <c r="O147" s="21">
        <v>45.651641393867095</v>
      </c>
      <c r="P147" s="21">
        <v>22.866</v>
      </c>
      <c r="Q147" s="17"/>
      <c r="R147" s="25">
        <v>3</v>
      </c>
      <c r="S147" s="25">
        <v>3</v>
      </c>
      <c r="T147" s="21">
        <v>48.561933532726123</v>
      </c>
      <c r="U147" s="21">
        <v>23.780639999999998</v>
      </c>
    </row>
    <row r="148" spans="1:21" x14ac:dyDescent="0.25">
      <c r="A148" s="18">
        <v>3</v>
      </c>
      <c r="B148" s="18">
        <v>4</v>
      </c>
      <c r="C148" s="23">
        <v>38.45057568</v>
      </c>
      <c r="D148" s="23">
        <v>15.8</v>
      </c>
      <c r="E148" s="19" t="s">
        <v>14</v>
      </c>
      <c r="F148" s="19"/>
      <c r="G148" s="24">
        <v>3</v>
      </c>
      <c r="H148" s="24">
        <v>4</v>
      </c>
      <c r="I148" s="20">
        <v>44.259703897368958</v>
      </c>
      <c r="J148" s="20">
        <v>20.733899999999998</v>
      </c>
      <c r="K148" s="28"/>
      <c r="L148" s="28"/>
      <c r="M148" s="25">
        <v>3</v>
      </c>
      <c r="N148" s="25">
        <v>4</v>
      </c>
      <c r="O148" s="21">
        <v>50.973723939784243</v>
      </c>
      <c r="P148" s="21">
        <v>22.66</v>
      </c>
      <c r="Q148" s="17"/>
      <c r="R148" s="25">
        <v>3</v>
      </c>
      <c r="S148" s="25">
        <v>4</v>
      </c>
      <c r="T148" s="21">
        <v>54.223298840945489</v>
      </c>
      <c r="U148" s="21">
        <v>23.566400000000002</v>
      </c>
    </row>
    <row r="149" spans="1:21" x14ac:dyDescent="0.25">
      <c r="A149" s="18">
        <v>3</v>
      </c>
      <c r="B149" s="18">
        <v>5</v>
      </c>
      <c r="C149" s="23">
        <v>34.251949599999996</v>
      </c>
      <c r="D149" s="23">
        <v>15.2</v>
      </c>
      <c r="E149" s="19" t="s">
        <v>14</v>
      </c>
      <c r="F149" s="19"/>
      <c r="G149" s="24">
        <v>3</v>
      </c>
      <c r="H149" s="24">
        <v>5</v>
      </c>
      <c r="I149" s="20">
        <v>39.741311852161928</v>
      </c>
      <c r="J149" s="20">
        <v>19.697204999999997</v>
      </c>
      <c r="K149" s="28"/>
      <c r="L149" s="28"/>
      <c r="M149" s="25">
        <v>3</v>
      </c>
      <c r="N149" s="25">
        <v>5</v>
      </c>
      <c r="O149" s="21">
        <v>45.769909894887483</v>
      </c>
      <c r="P149" s="21">
        <v>21.526999999999997</v>
      </c>
      <c r="Q149" s="17"/>
      <c r="R149" s="25">
        <v>3</v>
      </c>
      <c r="S149" s="25">
        <v>5</v>
      </c>
      <c r="T149" s="21">
        <v>48.687741650686561</v>
      </c>
      <c r="U149" s="21">
        <v>22.388079999999999</v>
      </c>
    </row>
    <row r="150" spans="1:21" x14ac:dyDescent="0.25">
      <c r="A150" s="18">
        <v>3</v>
      </c>
      <c r="B150" s="18">
        <v>6</v>
      </c>
      <c r="C150" s="23">
        <v>31.158225120000001</v>
      </c>
      <c r="D150" s="23">
        <v>14.7</v>
      </c>
      <c r="E150" s="19" t="s">
        <v>14</v>
      </c>
      <c r="F150" s="19"/>
      <c r="G150" s="24">
        <v>3</v>
      </c>
      <c r="H150" s="24">
        <v>6</v>
      </c>
      <c r="I150" s="20">
        <v>35.120229078654717</v>
      </c>
      <c r="J150" s="20">
        <v>19.697204999999997</v>
      </c>
      <c r="K150" s="28"/>
      <c r="L150" s="28"/>
      <c r="M150" s="25">
        <v>3</v>
      </c>
      <c r="N150" s="25">
        <v>6</v>
      </c>
      <c r="O150" s="21">
        <v>40.447827348970321</v>
      </c>
      <c r="P150" s="21">
        <v>21.526999999999997</v>
      </c>
      <c r="Q150" s="17"/>
      <c r="R150" s="25">
        <v>3</v>
      </c>
      <c r="S150" s="25">
        <v>6</v>
      </c>
      <c r="T150" s="21">
        <v>43.026376342467181</v>
      </c>
      <c r="U150" s="21">
        <v>22.388079999999999</v>
      </c>
    </row>
    <row r="151" spans="1:21" x14ac:dyDescent="0.25">
      <c r="A151" s="18">
        <v>3</v>
      </c>
      <c r="B151" s="18">
        <v>7</v>
      </c>
      <c r="C151" s="23">
        <v>35.025380719999994</v>
      </c>
      <c r="D151" s="23">
        <v>15.3</v>
      </c>
      <c r="E151" s="19" t="s">
        <v>14</v>
      </c>
      <c r="F151" s="19"/>
      <c r="G151" s="24">
        <v>3</v>
      </c>
      <c r="H151" s="24">
        <v>7</v>
      </c>
      <c r="I151" s="20">
        <v>40.15207476536257</v>
      </c>
      <c r="J151" s="20">
        <v>20.262674999999998</v>
      </c>
      <c r="K151" s="28"/>
      <c r="L151" s="28"/>
      <c r="M151" s="25">
        <v>3</v>
      </c>
      <c r="N151" s="25">
        <v>7</v>
      </c>
      <c r="O151" s="21">
        <v>46.242983898969015</v>
      </c>
      <c r="P151" s="21">
        <v>22.145</v>
      </c>
      <c r="Q151" s="17"/>
      <c r="R151" s="25">
        <v>3</v>
      </c>
      <c r="S151" s="25">
        <v>7</v>
      </c>
      <c r="T151" s="21">
        <v>49.190974122528289</v>
      </c>
      <c r="U151" s="21">
        <v>23.030799999999999</v>
      </c>
    </row>
    <row r="152" spans="1:21" x14ac:dyDescent="0.25">
      <c r="A152" s="18">
        <v>3</v>
      </c>
      <c r="B152" s="18">
        <v>8</v>
      </c>
      <c r="C152" s="23">
        <v>32.484107039999998</v>
      </c>
      <c r="D152" s="23">
        <v>14.5</v>
      </c>
      <c r="E152" s="19" t="s">
        <v>14</v>
      </c>
      <c r="F152" s="19"/>
      <c r="G152" s="24">
        <v>3</v>
      </c>
      <c r="H152" s="24">
        <v>8</v>
      </c>
      <c r="I152" s="20">
        <v>36.865971459757432</v>
      </c>
      <c r="J152" s="20">
        <v>19.791449999999998</v>
      </c>
      <c r="K152" s="28"/>
      <c r="L152" s="28"/>
      <c r="M152" s="25">
        <v>3</v>
      </c>
      <c r="N152" s="25">
        <v>8</v>
      </c>
      <c r="O152" s="21">
        <v>42.458391866316795</v>
      </c>
      <c r="P152" s="21">
        <v>21.63</v>
      </c>
      <c r="Q152" s="17"/>
      <c r="R152" s="25">
        <v>3</v>
      </c>
      <c r="S152" s="25">
        <v>8</v>
      </c>
      <c r="T152" s="21">
        <v>45.165114347794493</v>
      </c>
      <c r="U152" s="21">
        <v>22.495200000000001</v>
      </c>
    </row>
    <row r="153" spans="1:21" x14ac:dyDescent="0.25">
      <c r="A153" s="18">
        <v>3</v>
      </c>
      <c r="B153" s="18">
        <v>9</v>
      </c>
      <c r="C153" s="23">
        <v>33.368028320000001</v>
      </c>
      <c r="D153" s="23">
        <v>14.8</v>
      </c>
      <c r="E153" s="19" t="s">
        <v>14</v>
      </c>
      <c r="F153" s="19"/>
      <c r="G153" s="24">
        <v>3</v>
      </c>
      <c r="H153" s="24">
        <v>9</v>
      </c>
      <c r="I153" s="20">
        <v>37.995569471059198</v>
      </c>
      <c r="J153" s="20">
        <v>20.168429999999997</v>
      </c>
      <c r="K153" s="28"/>
      <c r="L153" s="28"/>
      <c r="M153" s="25">
        <v>3</v>
      </c>
      <c r="N153" s="25">
        <v>9</v>
      </c>
      <c r="O153" s="21">
        <v>43.759345377541003</v>
      </c>
      <c r="P153" s="21">
        <v>22.041999999999998</v>
      </c>
      <c r="Q153" s="17"/>
      <c r="R153" s="25">
        <v>3</v>
      </c>
      <c r="S153" s="25">
        <v>9</v>
      </c>
      <c r="T153" s="21">
        <v>46.549003645359242</v>
      </c>
      <c r="U153" s="21">
        <v>22.923679999999997</v>
      </c>
    </row>
    <row r="154" spans="1:21" x14ac:dyDescent="0.25">
      <c r="A154" s="18">
        <v>3</v>
      </c>
      <c r="B154" s="18">
        <v>10</v>
      </c>
      <c r="C154" s="23">
        <v>31.931656239999995</v>
      </c>
      <c r="D154" s="23">
        <v>15</v>
      </c>
      <c r="E154" s="19" t="s">
        <v>14</v>
      </c>
      <c r="F154" s="19"/>
      <c r="G154" s="24">
        <v>3</v>
      </c>
      <c r="H154" s="24">
        <v>10</v>
      </c>
      <c r="I154" s="20">
        <v>36.249827089956476</v>
      </c>
      <c r="J154" s="20">
        <v>19.602959999999999</v>
      </c>
      <c r="K154" s="28"/>
      <c r="L154" s="28"/>
      <c r="M154" s="25">
        <v>3</v>
      </c>
      <c r="N154" s="25">
        <v>10</v>
      </c>
      <c r="O154" s="21">
        <v>41.748780860194515</v>
      </c>
      <c r="P154" s="21">
        <v>21.423999999999999</v>
      </c>
      <c r="Q154" s="17"/>
      <c r="R154" s="25">
        <v>3</v>
      </c>
      <c r="S154" s="25">
        <v>10</v>
      </c>
      <c r="T154" s="21">
        <v>44.410265640031916</v>
      </c>
      <c r="U154" s="21">
        <v>22.28096</v>
      </c>
    </row>
    <row r="155" spans="1:21" x14ac:dyDescent="0.25">
      <c r="A155" s="18">
        <v>3</v>
      </c>
      <c r="B155" s="18">
        <v>11</v>
      </c>
      <c r="C155" s="23">
        <v>33.478518480000005</v>
      </c>
      <c r="D155" s="23">
        <v>15.3</v>
      </c>
      <c r="E155" s="19" t="s">
        <v>14</v>
      </c>
      <c r="F155" s="19"/>
      <c r="G155" s="24">
        <v>3</v>
      </c>
      <c r="H155" s="24">
        <v>11</v>
      </c>
      <c r="I155" s="20">
        <v>37.892878742759038</v>
      </c>
      <c r="J155" s="20">
        <v>0</v>
      </c>
      <c r="K155" s="28"/>
      <c r="L155" s="28"/>
      <c r="M155" s="25">
        <v>3</v>
      </c>
      <c r="N155" s="25">
        <v>11</v>
      </c>
      <c r="O155" s="21">
        <v>43.641076876520607</v>
      </c>
      <c r="P155" s="21">
        <v>0</v>
      </c>
      <c r="Q155" s="17"/>
      <c r="R155" s="25">
        <v>3</v>
      </c>
      <c r="S155" s="25">
        <v>11</v>
      </c>
      <c r="T155" s="21">
        <v>46.423195527398796</v>
      </c>
      <c r="U155" s="21">
        <v>0</v>
      </c>
    </row>
    <row r="156" spans="1:21" x14ac:dyDescent="0.25">
      <c r="A156" s="18">
        <v>3</v>
      </c>
      <c r="B156" s="18">
        <v>12</v>
      </c>
      <c r="C156" s="23">
        <v>37.89812487999999</v>
      </c>
      <c r="D156" s="23">
        <v>15.5</v>
      </c>
      <c r="E156" s="19" t="s">
        <v>14</v>
      </c>
      <c r="F156" s="19"/>
      <c r="G156" s="24">
        <v>3</v>
      </c>
      <c r="H156" s="24">
        <v>12</v>
      </c>
      <c r="I156" s="20">
        <v>43.130105886067206</v>
      </c>
      <c r="J156" s="20">
        <v>20.733899999999998</v>
      </c>
      <c r="K156" s="28"/>
      <c r="L156" s="28"/>
      <c r="M156" s="25">
        <v>3</v>
      </c>
      <c r="N156" s="25">
        <v>12</v>
      </c>
      <c r="O156" s="21">
        <v>49.672770428560057</v>
      </c>
      <c r="P156" s="21">
        <v>22.66</v>
      </c>
      <c r="Q156" s="17"/>
      <c r="R156" s="25">
        <v>3</v>
      </c>
      <c r="S156" s="25">
        <v>12</v>
      </c>
      <c r="T156" s="21">
        <v>52.839409543380761</v>
      </c>
      <c r="U156" s="21">
        <v>23.566400000000002</v>
      </c>
    </row>
    <row r="157" spans="1:21" x14ac:dyDescent="0.25">
      <c r="A157" s="18">
        <v>3</v>
      </c>
      <c r="B157" s="18">
        <v>13</v>
      </c>
      <c r="C157" s="23">
        <v>29.611362879999998</v>
      </c>
      <c r="D157" s="23">
        <v>14.1</v>
      </c>
      <c r="E157" s="19" t="s">
        <v>14</v>
      </c>
      <c r="F157" s="19"/>
      <c r="G157" s="24">
        <v>3</v>
      </c>
      <c r="H157" s="24">
        <v>13</v>
      </c>
      <c r="I157" s="20">
        <v>32.347579414550395</v>
      </c>
      <c r="J157" s="20">
        <v>0</v>
      </c>
      <c r="K157" s="28"/>
      <c r="L157" s="28"/>
      <c r="M157" s="25">
        <v>3</v>
      </c>
      <c r="N157" s="25">
        <v>13</v>
      </c>
      <c r="O157" s="21">
        <v>37.254577821420028</v>
      </c>
      <c r="P157" s="21">
        <v>0</v>
      </c>
      <c r="Q157" s="17"/>
      <c r="R157" s="25">
        <v>3</v>
      </c>
      <c r="S157" s="25">
        <v>13</v>
      </c>
      <c r="T157" s="21">
        <v>39.629557157535558</v>
      </c>
      <c r="U157" s="21">
        <v>0</v>
      </c>
    </row>
    <row r="158" spans="1:21" x14ac:dyDescent="0.25">
      <c r="A158" s="18">
        <v>3</v>
      </c>
      <c r="B158" s="18">
        <v>14</v>
      </c>
      <c r="C158" s="23">
        <v>33.368028320000001</v>
      </c>
      <c r="D158" s="23">
        <v>15</v>
      </c>
      <c r="E158" s="19" t="s">
        <v>14</v>
      </c>
      <c r="F158" s="19"/>
      <c r="G158" s="24">
        <v>3</v>
      </c>
      <c r="H158" s="24">
        <v>14</v>
      </c>
      <c r="I158" s="20">
        <v>27.110352271242235</v>
      </c>
      <c r="J158" s="20">
        <v>0</v>
      </c>
      <c r="K158" s="28"/>
      <c r="L158" s="28"/>
      <c r="M158" s="25">
        <v>3</v>
      </c>
      <c r="N158" s="25">
        <v>14</v>
      </c>
      <c r="O158" s="21">
        <v>31.222884269380597</v>
      </c>
      <c r="P158" s="21">
        <v>0</v>
      </c>
      <c r="Q158" s="17"/>
      <c r="R158" s="25">
        <v>3</v>
      </c>
      <c r="S158" s="25">
        <v>14</v>
      </c>
      <c r="T158" s="21">
        <v>33.213343141553608</v>
      </c>
      <c r="U158" s="21">
        <v>0</v>
      </c>
    </row>
    <row r="159" spans="1:21" x14ac:dyDescent="0.25">
      <c r="A159" s="18">
        <v>3</v>
      </c>
      <c r="B159" s="18">
        <v>15</v>
      </c>
      <c r="C159" s="23">
        <v>34.583420079999996</v>
      </c>
      <c r="D159" s="23">
        <v>15</v>
      </c>
      <c r="E159" s="19" t="s">
        <v>14</v>
      </c>
      <c r="F159" s="19"/>
      <c r="G159" s="24">
        <v>3</v>
      </c>
      <c r="H159" s="24">
        <v>15</v>
      </c>
      <c r="I159" s="20">
        <v>40.460146950263038</v>
      </c>
      <c r="J159" s="20">
        <v>0</v>
      </c>
      <c r="K159" s="28"/>
      <c r="L159" s="28"/>
      <c r="M159" s="25">
        <v>3</v>
      </c>
      <c r="N159" s="25">
        <v>15</v>
      </c>
      <c r="O159" s="21">
        <v>46.597789402030131</v>
      </c>
      <c r="P159" s="21">
        <v>0</v>
      </c>
      <c r="Q159" s="17"/>
      <c r="R159" s="25">
        <v>3</v>
      </c>
      <c r="S159" s="25">
        <v>15</v>
      </c>
      <c r="T159" s="21">
        <v>49.568398476409556</v>
      </c>
      <c r="U159" s="21">
        <v>0</v>
      </c>
    </row>
    <row r="160" spans="1:21" x14ac:dyDescent="0.25">
      <c r="A160" s="18">
        <v>3</v>
      </c>
      <c r="B160" s="18">
        <v>16</v>
      </c>
      <c r="C160" s="23">
        <v>29.058912079999999</v>
      </c>
      <c r="D160" s="23">
        <v>0</v>
      </c>
      <c r="E160" s="19" t="s">
        <v>14</v>
      </c>
      <c r="F160" s="19"/>
      <c r="G160" s="24">
        <v>3</v>
      </c>
      <c r="H160" s="24">
        <v>16</v>
      </c>
      <c r="I160" s="20">
        <v>32.655651599450877</v>
      </c>
      <c r="J160" s="20">
        <v>0</v>
      </c>
      <c r="K160" s="28"/>
      <c r="L160" s="28"/>
      <c r="M160" s="25">
        <v>3</v>
      </c>
      <c r="N160" s="25">
        <v>16</v>
      </c>
      <c r="O160" s="21">
        <v>37.609383324481179</v>
      </c>
      <c r="P160" s="21">
        <v>0</v>
      </c>
      <c r="Q160" s="17"/>
      <c r="R160" s="25">
        <v>3</v>
      </c>
      <c r="S160" s="25">
        <v>16</v>
      </c>
      <c r="T160" s="21">
        <v>40.006981511416853</v>
      </c>
      <c r="U160" s="21">
        <v>0</v>
      </c>
    </row>
    <row r="161" spans="1:21" x14ac:dyDescent="0.25">
      <c r="A161" s="18">
        <v>3</v>
      </c>
      <c r="B161" s="18">
        <v>17</v>
      </c>
      <c r="C161" s="23">
        <v>31.158225120000001</v>
      </c>
      <c r="D161" s="23">
        <v>0</v>
      </c>
      <c r="E161" s="19" t="s">
        <v>14</v>
      </c>
      <c r="F161" s="19"/>
      <c r="G161" s="24">
        <v>3</v>
      </c>
      <c r="H161" s="24">
        <v>17</v>
      </c>
      <c r="I161" s="20">
        <v>33.88794033905279</v>
      </c>
      <c r="J161" s="20">
        <v>0</v>
      </c>
      <c r="K161" s="28"/>
      <c r="L161" s="28"/>
      <c r="M161" s="25">
        <v>3</v>
      </c>
      <c r="N161" s="25">
        <v>17</v>
      </c>
      <c r="O161" s="21">
        <v>39.02860533672574</v>
      </c>
      <c r="P161" s="21">
        <v>0</v>
      </c>
      <c r="Q161" s="17"/>
      <c r="R161" s="25">
        <v>3</v>
      </c>
      <c r="S161" s="25">
        <v>17</v>
      </c>
      <c r="T161" s="21">
        <v>41.516678926942006</v>
      </c>
      <c r="U161" s="21">
        <v>0</v>
      </c>
    </row>
    <row r="162" spans="1:21" x14ac:dyDescent="0.25">
      <c r="A162" s="18">
        <v>3</v>
      </c>
      <c r="B162" s="18">
        <v>18</v>
      </c>
      <c r="C162" s="23">
        <v>34.583420079999996</v>
      </c>
      <c r="D162" s="23">
        <v>0</v>
      </c>
      <c r="E162" s="19" t="s">
        <v>14</v>
      </c>
      <c r="F162" s="19"/>
      <c r="G162" s="24">
        <v>3</v>
      </c>
      <c r="H162" s="24">
        <v>18</v>
      </c>
      <c r="I162" s="20">
        <v>39.227858210661125</v>
      </c>
      <c r="J162" s="20">
        <v>0</v>
      </c>
      <c r="K162" s="28"/>
      <c r="L162" s="28"/>
      <c r="M162" s="25">
        <v>3</v>
      </c>
      <c r="N162" s="25">
        <v>18</v>
      </c>
      <c r="O162" s="21">
        <v>45.178567389785577</v>
      </c>
      <c r="P162" s="21">
        <v>0</v>
      </c>
      <c r="Q162" s="17"/>
      <c r="R162" s="25">
        <v>3</v>
      </c>
      <c r="S162" s="25">
        <v>18</v>
      </c>
      <c r="T162" s="21">
        <v>48.058701060884403</v>
      </c>
      <c r="U162" s="21">
        <v>0</v>
      </c>
    </row>
    <row r="163" spans="1:21" x14ac:dyDescent="0.25">
      <c r="A163" s="18">
        <v>3</v>
      </c>
      <c r="B163" s="18">
        <v>19</v>
      </c>
      <c r="C163" s="23">
        <v>32.815577519999998</v>
      </c>
      <c r="D163" s="23">
        <v>0</v>
      </c>
      <c r="E163" s="19" t="s">
        <v>14</v>
      </c>
      <c r="F163" s="19"/>
      <c r="G163" s="24">
        <v>3</v>
      </c>
      <c r="H163" s="24">
        <v>19</v>
      </c>
      <c r="I163" s="20">
        <v>38.611713840860162</v>
      </c>
      <c r="J163" s="20">
        <v>0</v>
      </c>
      <c r="K163" s="28"/>
      <c r="L163" s="28"/>
      <c r="M163" s="25">
        <v>3</v>
      </c>
      <c r="N163" s="25">
        <v>19</v>
      </c>
      <c r="O163" s="21">
        <v>44.46895638366329</v>
      </c>
      <c r="P163" s="21">
        <v>0</v>
      </c>
      <c r="Q163" s="17"/>
      <c r="R163" s="25">
        <v>3</v>
      </c>
      <c r="S163" s="25">
        <v>19</v>
      </c>
      <c r="T163" s="21">
        <v>47.303852353121826</v>
      </c>
      <c r="U163" s="21">
        <v>0</v>
      </c>
    </row>
    <row r="164" spans="1:21" x14ac:dyDescent="0.25">
      <c r="A164" s="18">
        <v>3</v>
      </c>
      <c r="B164" s="18">
        <v>20</v>
      </c>
      <c r="C164" s="23">
        <v>30.163813680000004</v>
      </c>
      <c r="D164" s="23">
        <v>0</v>
      </c>
      <c r="E164" s="19" t="s">
        <v>14</v>
      </c>
      <c r="F164" s="19"/>
      <c r="G164" s="24">
        <v>3</v>
      </c>
      <c r="H164" s="24">
        <v>20</v>
      </c>
      <c r="I164" s="20">
        <v>32.450270142850556</v>
      </c>
      <c r="J164" s="20">
        <v>0</v>
      </c>
      <c r="K164" s="28"/>
      <c r="L164" s="28"/>
      <c r="M164" s="25">
        <v>3</v>
      </c>
      <c r="N164" s="25">
        <v>20</v>
      </c>
      <c r="O164" s="21">
        <v>37.372846322440424</v>
      </c>
      <c r="P164" s="21">
        <v>0</v>
      </c>
      <c r="Q164" s="17"/>
      <c r="R164" s="25">
        <v>3</v>
      </c>
      <c r="S164" s="25">
        <v>20</v>
      </c>
      <c r="T164" s="21">
        <v>39.755365275495997</v>
      </c>
      <c r="U164" s="21">
        <v>0</v>
      </c>
    </row>
    <row r="165" spans="1:21" x14ac:dyDescent="0.25">
      <c r="A165" s="18">
        <v>3</v>
      </c>
      <c r="B165" s="18">
        <v>21</v>
      </c>
      <c r="C165" s="23">
        <v>32.815577519999998</v>
      </c>
      <c r="D165" s="23">
        <v>0</v>
      </c>
      <c r="E165" s="19" t="s">
        <v>14</v>
      </c>
      <c r="F165" s="19"/>
      <c r="G165" s="24">
        <v>3</v>
      </c>
      <c r="H165" s="24">
        <v>21</v>
      </c>
      <c r="I165" s="20">
        <v>37.482115829558403</v>
      </c>
      <c r="J165" s="20">
        <v>0</v>
      </c>
      <c r="K165" s="28"/>
      <c r="L165" s="28"/>
      <c r="M165" s="25">
        <v>3</v>
      </c>
      <c r="N165" s="25">
        <v>21</v>
      </c>
      <c r="O165" s="21">
        <v>43.168002872439089</v>
      </c>
      <c r="P165" s="21">
        <v>0</v>
      </c>
      <c r="Q165" s="17"/>
      <c r="R165" s="25">
        <v>3</v>
      </c>
      <c r="S165" s="25">
        <v>21</v>
      </c>
      <c r="T165" s="21">
        <v>45.919963055557083</v>
      </c>
      <c r="U165" s="21">
        <v>0</v>
      </c>
    </row>
    <row r="166" spans="1:21" x14ac:dyDescent="0.25">
      <c r="A166" s="18">
        <v>3</v>
      </c>
      <c r="B166" s="18">
        <v>22</v>
      </c>
      <c r="C166" s="23">
        <v>35.909302000000004</v>
      </c>
      <c r="D166" s="23">
        <v>0</v>
      </c>
      <c r="E166" s="19" t="s">
        <v>14</v>
      </c>
      <c r="F166" s="19"/>
      <c r="G166" s="24">
        <v>3</v>
      </c>
      <c r="H166" s="24">
        <v>22</v>
      </c>
      <c r="I166" s="20">
        <v>41.076291320064001</v>
      </c>
      <c r="J166" s="20">
        <v>0</v>
      </c>
      <c r="K166" s="28"/>
      <c r="L166" s="28"/>
      <c r="M166" s="25">
        <v>3</v>
      </c>
      <c r="N166" s="25">
        <v>22</v>
      </c>
      <c r="O166" s="21">
        <v>47.307400408152432</v>
      </c>
      <c r="P166" s="21">
        <v>0</v>
      </c>
      <c r="Q166" s="17"/>
      <c r="R166" s="25">
        <v>3</v>
      </c>
      <c r="S166" s="25">
        <v>22</v>
      </c>
      <c r="T166" s="21">
        <v>50.323247184172153</v>
      </c>
      <c r="U166" s="21">
        <v>0</v>
      </c>
    </row>
    <row r="167" spans="1:21" x14ac:dyDescent="0.25">
      <c r="A167" s="18">
        <v>3</v>
      </c>
      <c r="B167" s="18">
        <v>23</v>
      </c>
      <c r="C167" s="23">
        <v>33.920479120000003</v>
      </c>
      <c r="D167" s="23">
        <v>0</v>
      </c>
      <c r="E167" s="19" t="s">
        <v>14</v>
      </c>
      <c r="F167" s="19"/>
      <c r="G167" s="24">
        <v>3</v>
      </c>
      <c r="H167" s="24">
        <v>23</v>
      </c>
      <c r="I167" s="20">
        <v>38.509023112559994</v>
      </c>
      <c r="J167" s="20">
        <v>0</v>
      </c>
      <c r="K167" s="28"/>
      <c r="L167" s="28"/>
      <c r="M167" s="25">
        <v>3</v>
      </c>
      <c r="N167" s="25">
        <v>23</v>
      </c>
      <c r="O167" s="21">
        <v>44.350687882642895</v>
      </c>
      <c r="P167" s="21">
        <v>0</v>
      </c>
      <c r="Q167" s="17"/>
      <c r="R167" s="25">
        <v>3</v>
      </c>
      <c r="S167" s="25">
        <v>23</v>
      </c>
      <c r="T167" s="21">
        <v>47.17804423516138</v>
      </c>
      <c r="U167" s="21">
        <v>0</v>
      </c>
    </row>
    <row r="168" spans="1:21" x14ac:dyDescent="0.25">
      <c r="A168" s="18">
        <v>3</v>
      </c>
      <c r="B168" s="18">
        <v>24</v>
      </c>
      <c r="C168" s="23">
        <v>29.611362879999998</v>
      </c>
      <c r="D168" s="23">
        <v>0</v>
      </c>
      <c r="E168" s="19" t="s">
        <v>14</v>
      </c>
      <c r="F168" s="19"/>
      <c r="G168" s="24">
        <v>3</v>
      </c>
      <c r="H168" s="24">
        <v>24</v>
      </c>
      <c r="I168" s="20">
        <v>32.655651599450877</v>
      </c>
      <c r="J168" s="20">
        <v>0</v>
      </c>
      <c r="K168" s="28"/>
      <c r="L168" s="28"/>
      <c r="M168" s="25">
        <v>3</v>
      </c>
      <c r="N168" s="25">
        <v>24</v>
      </c>
      <c r="O168" s="21">
        <v>37.609383324481179</v>
      </c>
      <c r="P168" s="21">
        <v>0</v>
      </c>
      <c r="Q168" s="17"/>
      <c r="R168" s="25">
        <v>3</v>
      </c>
      <c r="S168" s="25">
        <v>24</v>
      </c>
      <c r="T168" s="21">
        <v>40.006981511416853</v>
      </c>
      <c r="U168" s="21">
        <v>0</v>
      </c>
    </row>
    <row r="169" spans="1:21" x14ac:dyDescent="0.25">
      <c r="A169" s="18">
        <v>3</v>
      </c>
      <c r="B169" s="18">
        <v>25</v>
      </c>
      <c r="C169" s="23">
        <v>27.291069520000001</v>
      </c>
      <c r="D169" s="23">
        <v>0</v>
      </c>
      <c r="E169" s="19" t="s">
        <v>14</v>
      </c>
      <c r="F169" s="19"/>
      <c r="G169" s="24">
        <v>3</v>
      </c>
      <c r="H169" s="24">
        <v>25</v>
      </c>
      <c r="I169" s="20">
        <v>30.807218490048001</v>
      </c>
      <c r="J169" s="20">
        <v>0</v>
      </c>
      <c r="K169" s="28"/>
      <c r="L169" s="28"/>
      <c r="M169" s="25">
        <v>3</v>
      </c>
      <c r="N169" s="25">
        <v>25</v>
      </c>
      <c r="O169" s="21">
        <v>35.480550306114324</v>
      </c>
      <c r="P169" s="21">
        <v>0</v>
      </c>
      <c r="Q169" s="17"/>
      <c r="R169" s="25">
        <v>3</v>
      </c>
      <c r="S169" s="25">
        <v>25</v>
      </c>
      <c r="T169" s="21">
        <v>37.74243538812911</v>
      </c>
      <c r="U169" s="21">
        <v>0</v>
      </c>
    </row>
    <row r="170" spans="1:21" x14ac:dyDescent="0.25">
      <c r="A170" s="18">
        <v>3</v>
      </c>
      <c r="B170" s="18">
        <v>26</v>
      </c>
      <c r="C170" s="23">
        <v>34.583420079999996</v>
      </c>
      <c r="D170" s="23">
        <v>0</v>
      </c>
      <c r="E170" s="19" t="s">
        <v>14</v>
      </c>
      <c r="F170" s="19"/>
      <c r="G170" s="24">
        <v>3</v>
      </c>
      <c r="H170" s="24">
        <v>26</v>
      </c>
      <c r="I170" s="20">
        <v>31.731435044749439</v>
      </c>
      <c r="J170" s="20">
        <v>9.9899699999999996</v>
      </c>
      <c r="K170" s="28"/>
      <c r="L170" s="28"/>
      <c r="M170" s="25">
        <v>3</v>
      </c>
      <c r="N170" s="25">
        <v>26</v>
      </c>
      <c r="O170" s="21">
        <v>36.544966815297748</v>
      </c>
      <c r="P170" s="21">
        <v>10.917999999999999</v>
      </c>
      <c r="Q170" s="17"/>
      <c r="R170" s="25">
        <v>3</v>
      </c>
      <c r="S170" s="25">
        <v>26</v>
      </c>
      <c r="T170" s="21">
        <v>38.874708449772982</v>
      </c>
      <c r="U170" s="21">
        <v>11.354719999999999</v>
      </c>
    </row>
    <row r="171" spans="1:21" x14ac:dyDescent="0.25">
      <c r="A171" s="18">
        <v>3</v>
      </c>
      <c r="B171" s="18">
        <v>27</v>
      </c>
      <c r="C171" s="23">
        <v>25.63371712</v>
      </c>
      <c r="D171" s="23">
        <v>0</v>
      </c>
      <c r="E171" s="19" t="s">
        <v>14</v>
      </c>
      <c r="F171" s="19"/>
      <c r="G171" s="24">
        <v>3</v>
      </c>
      <c r="H171" s="24">
        <v>27</v>
      </c>
      <c r="I171" s="20">
        <v>26.699589358041599</v>
      </c>
      <c r="J171" s="20">
        <v>0</v>
      </c>
      <c r="K171" s="28"/>
      <c r="L171" s="28"/>
      <c r="M171" s="25">
        <v>3</v>
      </c>
      <c r="N171" s="25">
        <v>27</v>
      </c>
      <c r="O171" s="21">
        <v>30.749810265299079</v>
      </c>
      <c r="P171" s="21">
        <v>0</v>
      </c>
      <c r="Q171" s="17"/>
      <c r="R171" s="25">
        <v>3</v>
      </c>
      <c r="S171" s="25">
        <v>27</v>
      </c>
      <c r="T171" s="21">
        <v>32.710110669711895</v>
      </c>
      <c r="U171" s="21">
        <v>0</v>
      </c>
    </row>
    <row r="172" spans="1:21" x14ac:dyDescent="0.25">
      <c r="A172" s="18">
        <v>3</v>
      </c>
      <c r="B172" s="18">
        <v>28</v>
      </c>
      <c r="C172" s="23">
        <v>35.798811840000006</v>
      </c>
      <c r="D172" s="23">
        <v>0</v>
      </c>
      <c r="E172" s="19" t="s">
        <v>14</v>
      </c>
      <c r="F172" s="19"/>
      <c r="G172" s="24">
        <v>3</v>
      </c>
      <c r="H172" s="24">
        <v>28</v>
      </c>
      <c r="I172" s="20">
        <v>41.589744961564797</v>
      </c>
      <c r="J172" s="20">
        <v>20.074185</v>
      </c>
      <c r="K172" s="28"/>
      <c r="L172" s="28"/>
      <c r="M172" s="25">
        <v>3</v>
      </c>
      <c r="N172" s="25">
        <v>28</v>
      </c>
      <c r="O172" s="21">
        <v>47.898742913254331</v>
      </c>
      <c r="P172" s="21">
        <v>21.939</v>
      </c>
      <c r="Q172" s="17"/>
      <c r="R172" s="25">
        <v>3</v>
      </c>
      <c r="S172" s="25">
        <v>28</v>
      </c>
      <c r="T172" s="21">
        <v>50.952287773974291</v>
      </c>
      <c r="U172" s="21">
        <v>22.816559999999999</v>
      </c>
    </row>
    <row r="173" spans="1:21" x14ac:dyDescent="0.25">
      <c r="A173" s="18">
        <v>3</v>
      </c>
      <c r="B173" s="18">
        <v>29</v>
      </c>
      <c r="C173" s="23">
        <v>32.37361688</v>
      </c>
      <c r="D173" s="23">
        <v>0</v>
      </c>
      <c r="E173" s="19" t="s">
        <v>14</v>
      </c>
      <c r="F173" s="19"/>
      <c r="G173" s="24">
        <v>3</v>
      </c>
      <c r="H173" s="24">
        <v>29</v>
      </c>
      <c r="I173" s="20">
        <v>35.941754905056001</v>
      </c>
      <c r="J173" s="20">
        <v>0</v>
      </c>
      <c r="K173" s="28"/>
      <c r="L173" s="28"/>
      <c r="M173" s="25">
        <v>3</v>
      </c>
      <c r="N173" s="25">
        <v>29</v>
      </c>
      <c r="O173" s="21">
        <v>41.393975357133371</v>
      </c>
      <c r="P173" s="21">
        <v>0</v>
      </c>
      <c r="Q173" s="17"/>
      <c r="R173" s="25">
        <v>3</v>
      </c>
      <c r="S173" s="25">
        <v>29</v>
      </c>
      <c r="T173" s="21">
        <v>44.032841286150628</v>
      </c>
      <c r="U173" s="21">
        <v>0</v>
      </c>
    </row>
    <row r="174" spans="1:21" x14ac:dyDescent="0.25">
      <c r="A174" s="18">
        <v>3</v>
      </c>
      <c r="B174" s="18">
        <v>30</v>
      </c>
      <c r="C174" s="23">
        <v>31.37920544</v>
      </c>
      <c r="D174" s="23">
        <v>0</v>
      </c>
      <c r="E174" s="19" t="s">
        <v>14</v>
      </c>
      <c r="F174" s="19"/>
      <c r="G174" s="24">
        <v>3</v>
      </c>
      <c r="H174" s="24">
        <v>30</v>
      </c>
      <c r="I174" s="20">
        <v>34.401393980553607</v>
      </c>
      <c r="J174" s="20">
        <v>0</v>
      </c>
      <c r="K174" s="28"/>
      <c r="L174" s="28"/>
      <c r="M174" s="25">
        <v>3</v>
      </c>
      <c r="N174" s="25">
        <v>30</v>
      </c>
      <c r="O174" s="21">
        <v>39.619947841827667</v>
      </c>
      <c r="P174" s="21">
        <v>0</v>
      </c>
      <c r="Q174" s="17"/>
      <c r="R174" s="25">
        <v>3</v>
      </c>
      <c r="S174" s="25">
        <v>30</v>
      </c>
      <c r="T174" s="21">
        <v>42.14571951674418</v>
      </c>
      <c r="U174" s="21">
        <v>0</v>
      </c>
    </row>
    <row r="175" spans="1:21" x14ac:dyDescent="0.25">
      <c r="A175" s="18">
        <v>3</v>
      </c>
      <c r="B175" s="18">
        <v>31</v>
      </c>
      <c r="C175" s="23">
        <v>28.616951439999994</v>
      </c>
      <c r="D175" s="23">
        <v>0</v>
      </c>
      <c r="E175" s="19" t="s">
        <v>14</v>
      </c>
      <c r="F175" s="19"/>
      <c r="G175" s="24">
        <v>3</v>
      </c>
      <c r="H175" s="24">
        <v>31</v>
      </c>
      <c r="I175" s="20">
        <v>30.60183703344768</v>
      </c>
      <c r="J175" s="20">
        <v>0</v>
      </c>
      <c r="K175" s="28"/>
      <c r="L175" s="28"/>
      <c r="M175" s="25">
        <v>3</v>
      </c>
      <c r="N175" s="25">
        <v>31</v>
      </c>
      <c r="O175" s="21">
        <v>35.244013304073555</v>
      </c>
      <c r="P175" s="21">
        <v>0</v>
      </c>
      <c r="Q175" s="17"/>
      <c r="R175" s="25">
        <v>3</v>
      </c>
      <c r="S175" s="25">
        <v>31</v>
      </c>
      <c r="T175" s="21">
        <v>37.490819152208246</v>
      </c>
      <c r="U175" s="21">
        <v>0</v>
      </c>
    </row>
    <row r="176" spans="1:21" x14ac:dyDescent="0.25">
      <c r="A176" s="18">
        <v>3</v>
      </c>
      <c r="B176" s="18">
        <v>32</v>
      </c>
      <c r="C176" s="23">
        <v>30.605774319999998</v>
      </c>
      <c r="D176" s="23">
        <v>0</v>
      </c>
      <c r="E176" s="19" t="s">
        <v>14</v>
      </c>
      <c r="F176" s="19"/>
      <c r="G176" s="24">
        <v>3</v>
      </c>
      <c r="H176" s="24">
        <v>32</v>
      </c>
      <c r="I176" s="20">
        <v>33.682558882452483</v>
      </c>
      <c r="J176" s="20">
        <v>0</v>
      </c>
      <c r="K176" s="28"/>
      <c r="L176" s="28"/>
      <c r="M176" s="25">
        <v>3</v>
      </c>
      <c r="N176" s="25">
        <v>32</v>
      </c>
      <c r="O176" s="21">
        <v>38.792068334684998</v>
      </c>
      <c r="P176" s="21">
        <v>0</v>
      </c>
      <c r="Q176" s="17"/>
      <c r="R176" s="25">
        <v>3</v>
      </c>
      <c r="S176" s="25">
        <v>32</v>
      </c>
      <c r="T176" s="21">
        <v>41.265062691021164</v>
      </c>
      <c r="U176" s="21">
        <v>0</v>
      </c>
    </row>
    <row r="177" spans="1:21" x14ac:dyDescent="0.25">
      <c r="A177" s="18">
        <v>3</v>
      </c>
      <c r="B177" s="18">
        <v>33</v>
      </c>
      <c r="C177" s="23">
        <v>32.0421464</v>
      </c>
      <c r="D177" s="23">
        <v>0</v>
      </c>
      <c r="E177" s="19" t="s">
        <v>14</v>
      </c>
      <c r="F177" s="19"/>
      <c r="G177" s="24">
        <v>3</v>
      </c>
      <c r="H177" s="24">
        <v>33</v>
      </c>
      <c r="I177" s="20">
        <v>34.709466165454074</v>
      </c>
      <c r="J177" s="20">
        <v>0</v>
      </c>
      <c r="K177" s="28"/>
      <c r="L177" s="28"/>
      <c r="M177" s="25">
        <v>3</v>
      </c>
      <c r="N177" s="25">
        <v>33</v>
      </c>
      <c r="O177" s="21">
        <v>39.974753344888796</v>
      </c>
      <c r="P177" s="21">
        <v>0</v>
      </c>
      <c r="Q177" s="17"/>
      <c r="R177" s="25">
        <v>3</v>
      </c>
      <c r="S177" s="25">
        <v>33</v>
      </c>
      <c r="T177" s="21">
        <v>42.523143870625454</v>
      </c>
      <c r="U177" s="21">
        <v>0</v>
      </c>
    </row>
    <row r="178" spans="1:21" x14ac:dyDescent="0.25">
      <c r="A178" s="18">
        <v>3</v>
      </c>
      <c r="B178" s="18">
        <v>34</v>
      </c>
      <c r="C178" s="23">
        <v>27.954010480000001</v>
      </c>
      <c r="D178" s="23">
        <v>0</v>
      </c>
      <c r="E178" s="19" t="s">
        <v>14</v>
      </c>
      <c r="F178" s="19"/>
      <c r="G178" s="24">
        <v>3</v>
      </c>
      <c r="H178" s="24">
        <v>34</v>
      </c>
      <c r="I178" s="20">
        <v>30.60183703344768</v>
      </c>
      <c r="J178" s="20">
        <v>0</v>
      </c>
      <c r="K178" s="28"/>
      <c r="L178" s="28"/>
      <c r="M178" s="25">
        <v>3</v>
      </c>
      <c r="N178" s="25">
        <v>34</v>
      </c>
      <c r="O178" s="21">
        <v>35.244013304073555</v>
      </c>
      <c r="P178" s="21">
        <v>0</v>
      </c>
      <c r="Q178" s="17"/>
      <c r="R178" s="25">
        <v>3</v>
      </c>
      <c r="S178" s="25">
        <v>34</v>
      </c>
      <c r="T178" s="21">
        <v>37.490819152208246</v>
      </c>
      <c r="U178" s="21">
        <v>0</v>
      </c>
    </row>
    <row r="179" spans="1:21" x14ac:dyDescent="0.25">
      <c r="A179" s="18">
        <v>3</v>
      </c>
      <c r="B179" s="18">
        <v>35</v>
      </c>
      <c r="C179" s="23">
        <v>33.809988960000005</v>
      </c>
      <c r="D179" s="23">
        <v>0</v>
      </c>
      <c r="E179" s="19" t="s">
        <v>14</v>
      </c>
      <c r="F179" s="19"/>
      <c r="G179" s="24">
        <v>3</v>
      </c>
      <c r="H179" s="24">
        <v>35</v>
      </c>
      <c r="I179" s="20">
        <v>37.995569471059198</v>
      </c>
      <c r="J179" s="20">
        <v>0</v>
      </c>
      <c r="K179" s="28"/>
      <c r="L179" s="28"/>
      <c r="M179" s="25">
        <v>3</v>
      </c>
      <c r="N179" s="25">
        <v>35</v>
      </c>
      <c r="O179" s="21">
        <v>43.759345377541003</v>
      </c>
      <c r="P179" s="21">
        <v>0</v>
      </c>
      <c r="Q179" s="17"/>
      <c r="R179" s="25">
        <v>3</v>
      </c>
      <c r="S179" s="25">
        <v>35</v>
      </c>
      <c r="T179" s="21">
        <v>46.549003645359242</v>
      </c>
      <c r="U179" s="21">
        <v>0</v>
      </c>
    </row>
    <row r="180" spans="1:21" x14ac:dyDescent="0.25">
      <c r="A180" s="18">
        <v>3</v>
      </c>
      <c r="B180" s="18">
        <v>36</v>
      </c>
      <c r="C180" s="23">
        <v>29.942833360000002</v>
      </c>
      <c r="D180" s="23">
        <v>0</v>
      </c>
      <c r="E180" s="19" t="s">
        <v>14</v>
      </c>
      <c r="F180" s="19"/>
      <c r="G180" s="24">
        <v>3</v>
      </c>
      <c r="H180" s="24">
        <v>36</v>
      </c>
      <c r="I180" s="20">
        <v>33.066414512651519</v>
      </c>
      <c r="J180" s="20">
        <v>0</v>
      </c>
      <c r="K180" s="28"/>
      <c r="L180" s="28"/>
      <c r="M180" s="25">
        <v>3</v>
      </c>
      <c r="N180" s="25">
        <v>36</v>
      </c>
      <c r="O180" s="21">
        <v>38.082457328562711</v>
      </c>
      <c r="P180" s="21">
        <v>0</v>
      </c>
      <c r="Q180" s="17"/>
      <c r="R180" s="25">
        <v>3</v>
      </c>
      <c r="S180" s="25">
        <v>36</v>
      </c>
      <c r="T180" s="21">
        <v>40.510213983258581</v>
      </c>
      <c r="U180" s="21">
        <v>0</v>
      </c>
    </row>
    <row r="181" spans="1:21" x14ac:dyDescent="0.25">
      <c r="A181" s="18">
        <v>3</v>
      </c>
      <c r="B181" s="18">
        <v>37</v>
      </c>
      <c r="C181" s="23">
        <v>32.926067680000003</v>
      </c>
      <c r="D181" s="23">
        <v>0</v>
      </c>
      <c r="E181" s="19" t="s">
        <v>14</v>
      </c>
      <c r="F181" s="19"/>
      <c r="G181" s="24">
        <v>3</v>
      </c>
      <c r="H181" s="24">
        <v>37</v>
      </c>
      <c r="I181" s="20">
        <v>37.276734372958082</v>
      </c>
      <c r="J181" s="20">
        <v>0</v>
      </c>
      <c r="K181" s="28"/>
      <c r="L181" s="28"/>
      <c r="M181" s="25">
        <v>3</v>
      </c>
      <c r="N181" s="25">
        <v>37</v>
      </c>
      <c r="O181" s="21">
        <v>42.931465870398334</v>
      </c>
      <c r="P181" s="21">
        <v>0</v>
      </c>
      <c r="Q181" s="17"/>
      <c r="R181" s="25">
        <v>3</v>
      </c>
      <c r="S181" s="25">
        <v>37</v>
      </c>
      <c r="T181" s="21">
        <v>45.668346819636227</v>
      </c>
      <c r="U181" s="21">
        <v>0</v>
      </c>
    </row>
    <row r="182" spans="1:21" x14ac:dyDescent="0.25">
      <c r="A182" s="18">
        <v>3</v>
      </c>
      <c r="B182" s="18">
        <v>38</v>
      </c>
      <c r="C182" s="23">
        <v>29.721853039999999</v>
      </c>
      <c r="D182" s="23">
        <v>0</v>
      </c>
      <c r="E182" s="19" t="s">
        <v>14</v>
      </c>
      <c r="F182" s="19"/>
      <c r="G182" s="24">
        <v>3</v>
      </c>
      <c r="H182" s="24">
        <v>38</v>
      </c>
      <c r="I182" s="20">
        <v>33.88794033905279</v>
      </c>
      <c r="J182" s="20">
        <v>0</v>
      </c>
      <c r="K182" s="28"/>
      <c r="L182" s="28"/>
      <c r="M182" s="25">
        <v>3</v>
      </c>
      <c r="N182" s="25">
        <v>38</v>
      </c>
      <c r="O182" s="21">
        <v>39.02860533672574</v>
      </c>
      <c r="P182" s="21">
        <v>0</v>
      </c>
      <c r="Q182" s="17"/>
      <c r="R182" s="25">
        <v>3</v>
      </c>
      <c r="S182" s="25">
        <v>38</v>
      </c>
      <c r="T182" s="21">
        <v>41.516678926942006</v>
      </c>
      <c r="U182" s="21">
        <v>0</v>
      </c>
    </row>
    <row r="183" spans="1:21" x14ac:dyDescent="0.25">
      <c r="A183" s="18">
        <v>3</v>
      </c>
      <c r="B183" s="18">
        <v>39</v>
      </c>
      <c r="C183" s="23">
        <v>34.583420079999996</v>
      </c>
      <c r="D183" s="23">
        <v>0</v>
      </c>
      <c r="E183" s="19" t="s">
        <v>14</v>
      </c>
      <c r="F183" s="19"/>
      <c r="G183" s="24">
        <v>3</v>
      </c>
      <c r="H183" s="24">
        <v>39</v>
      </c>
      <c r="I183" s="20">
        <v>35.941754905056001</v>
      </c>
      <c r="J183" s="20">
        <v>0</v>
      </c>
      <c r="K183" s="28"/>
      <c r="L183" s="28"/>
      <c r="M183" s="25">
        <v>3</v>
      </c>
      <c r="N183" s="25">
        <v>39</v>
      </c>
      <c r="O183" s="21">
        <v>41.393975357133371</v>
      </c>
      <c r="P183" s="21">
        <v>0</v>
      </c>
      <c r="Q183" s="17"/>
      <c r="R183" s="25">
        <v>3</v>
      </c>
      <c r="S183" s="25">
        <v>39</v>
      </c>
      <c r="T183" s="21">
        <v>44.032841286150628</v>
      </c>
      <c r="U183" s="21">
        <v>0</v>
      </c>
    </row>
    <row r="184" spans="1:21" x14ac:dyDescent="0.25">
      <c r="A184" s="18">
        <v>3</v>
      </c>
      <c r="B184" s="18">
        <v>40</v>
      </c>
      <c r="C184" s="23">
        <v>32.263126720000002</v>
      </c>
      <c r="D184" s="23">
        <v>0</v>
      </c>
      <c r="E184" s="19" t="s">
        <v>14</v>
      </c>
      <c r="F184" s="19"/>
      <c r="G184" s="24">
        <v>3</v>
      </c>
      <c r="H184" s="24">
        <v>40</v>
      </c>
      <c r="I184" s="20">
        <v>36.147136361656315</v>
      </c>
      <c r="J184" s="20">
        <v>0</v>
      </c>
      <c r="K184" s="28"/>
      <c r="L184" s="28"/>
      <c r="M184" s="25">
        <v>3</v>
      </c>
      <c r="N184" s="25">
        <v>40</v>
      </c>
      <c r="O184" s="21">
        <v>41.630512359174126</v>
      </c>
      <c r="P184" s="21">
        <v>0</v>
      </c>
      <c r="Q184" s="17"/>
      <c r="R184" s="25">
        <v>3</v>
      </c>
      <c r="S184" s="25">
        <v>40</v>
      </c>
      <c r="T184" s="21">
        <v>44.284457522071477</v>
      </c>
      <c r="U184" s="21">
        <v>0</v>
      </c>
    </row>
    <row r="185" spans="1:21" x14ac:dyDescent="0.25">
      <c r="A185" s="18">
        <v>3</v>
      </c>
      <c r="B185" s="18">
        <v>41</v>
      </c>
      <c r="C185" s="23">
        <v>30.274303839999998</v>
      </c>
      <c r="D185" s="23">
        <v>0</v>
      </c>
      <c r="E185" s="19" t="s">
        <v>14</v>
      </c>
      <c r="F185" s="19"/>
      <c r="G185" s="24">
        <v>3</v>
      </c>
      <c r="H185" s="24">
        <v>41</v>
      </c>
      <c r="I185" s="20">
        <v>33.374486697551994</v>
      </c>
      <c r="J185" s="20">
        <v>0</v>
      </c>
      <c r="K185" s="28"/>
      <c r="L185" s="28"/>
      <c r="M185" s="25">
        <v>3</v>
      </c>
      <c r="N185" s="25">
        <v>41</v>
      </c>
      <c r="O185" s="21">
        <v>38.43726283162384</v>
      </c>
      <c r="P185" s="21">
        <v>0</v>
      </c>
      <c r="Q185" s="17"/>
      <c r="R185" s="25">
        <v>3</v>
      </c>
      <c r="S185" s="25">
        <v>41</v>
      </c>
      <c r="T185" s="21">
        <v>40.887638337139862</v>
      </c>
      <c r="U185" s="21">
        <v>0</v>
      </c>
    </row>
    <row r="186" spans="1:21" x14ac:dyDescent="0.25">
      <c r="A186" s="18">
        <v>3</v>
      </c>
      <c r="B186" s="18">
        <v>42</v>
      </c>
      <c r="C186" s="23">
        <v>26.186167919999999</v>
      </c>
      <c r="D186" s="23">
        <v>0</v>
      </c>
      <c r="E186" s="19" t="s">
        <v>14</v>
      </c>
      <c r="F186" s="19"/>
      <c r="G186" s="24">
        <v>3</v>
      </c>
      <c r="H186" s="24">
        <v>42</v>
      </c>
      <c r="I186" s="20">
        <v>26.1861357165408</v>
      </c>
      <c r="J186" s="20">
        <v>0</v>
      </c>
      <c r="K186" s="28"/>
      <c r="L186" s="28"/>
      <c r="M186" s="25">
        <v>3</v>
      </c>
      <c r="N186" s="25">
        <v>42</v>
      </c>
      <c r="O186" s="21">
        <v>30.158467760197176</v>
      </c>
      <c r="P186" s="21">
        <v>0</v>
      </c>
      <c r="Q186" s="17"/>
      <c r="R186" s="25">
        <v>3</v>
      </c>
      <c r="S186" s="25">
        <v>42</v>
      </c>
      <c r="T186" s="21">
        <v>32.08107007990975</v>
      </c>
      <c r="U186" s="21">
        <v>0</v>
      </c>
    </row>
    <row r="187" spans="1:21" x14ac:dyDescent="0.25">
      <c r="A187" s="18">
        <v>3</v>
      </c>
      <c r="B187" s="18">
        <v>43</v>
      </c>
      <c r="C187" s="23">
        <v>31.600185760000002</v>
      </c>
      <c r="D187" s="23">
        <v>0</v>
      </c>
      <c r="E187" s="19" t="s">
        <v>14</v>
      </c>
      <c r="F187" s="19"/>
      <c r="G187" s="24">
        <v>3</v>
      </c>
      <c r="H187" s="24">
        <v>43</v>
      </c>
      <c r="I187" s="20">
        <v>33.477177425852155</v>
      </c>
      <c r="J187" s="20">
        <v>0</v>
      </c>
      <c r="K187" s="28"/>
      <c r="L187" s="28"/>
      <c r="M187" s="25">
        <v>3</v>
      </c>
      <c r="N187" s="25">
        <v>43</v>
      </c>
      <c r="O187" s="21">
        <v>38.555531332644222</v>
      </c>
      <c r="P187" s="21">
        <v>0</v>
      </c>
      <c r="Q187" s="17"/>
      <c r="R187" s="25">
        <v>3</v>
      </c>
      <c r="S187" s="25">
        <v>43</v>
      </c>
      <c r="T187" s="21">
        <v>41.013446455100294</v>
      </c>
      <c r="U187" s="21">
        <v>0</v>
      </c>
    </row>
    <row r="188" spans="1:21" x14ac:dyDescent="0.25">
      <c r="A188" s="18">
        <v>3</v>
      </c>
      <c r="B188" s="18">
        <v>44</v>
      </c>
      <c r="C188" s="23">
        <v>34.030969280000001</v>
      </c>
      <c r="D188" s="23">
        <v>0</v>
      </c>
      <c r="E188" s="19" t="s">
        <v>14</v>
      </c>
      <c r="F188" s="19"/>
      <c r="G188" s="24">
        <v>3</v>
      </c>
      <c r="H188" s="24">
        <v>44</v>
      </c>
      <c r="I188" s="20">
        <v>36.9686621880576</v>
      </c>
      <c r="J188" s="20">
        <v>0</v>
      </c>
      <c r="K188" s="28"/>
      <c r="L188" s="28"/>
      <c r="M188" s="25">
        <v>3</v>
      </c>
      <c r="N188" s="25">
        <v>44</v>
      </c>
      <c r="O188" s="21">
        <v>42.57666036733719</v>
      </c>
      <c r="P188" s="21">
        <v>0</v>
      </c>
      <c r="Q188" s="17"/>
      <c r="R188" s="25">
        <v>3</v>
      </c>
      <c r="S188" s="25">
        <v>44</v>
      </c>
      <c r="T188" s="21">
        <v>45.290922465754939</v>
      </c>
      <c r="U188" s="21">
        <v>0</v>
      </c>
    </row>
    <row r="189" spans="1:21" x14ac:dyDescent="0.25">
      <c r="A189" s="18">
        <v>3</v>
      </c>
      <c r="B189" s="18">
        <v>45</v>
      </c>
      <c r="C189" s="23">
        <v>28.948421919999998</v>
      </c>
      <c r="D189" s="23">
        <v>0</v>
      </c>
      <c r="E189" s="19" t="s">
        <v>14</v>
      </c>
      <c r="F189" s="19"/>
      <c r="G189" s="24">
        <v>3</v>
      </c>
      <c r="H189" s="24">
        <v>45</v>
      </c>
      <c r="I189" s="20">
        <v>32.142197957950088</v>
      </c>
      <c r="J189" s="20">
        <v>0</v>
      </c>
      <c r="K189" s="28"/>
      <c r="L189" s="28"/>
      <c r="M189" s="25">
        <v>3</v>
      </c>
      <c r="N189" s="25">
        <v>45</v>
      </c>
      <c r="O189" s="21">
        <v>37.01804081937928</v>
      </c>
      <c r="P189" s="21">
        <v>0</v>
      </c>
      <c r="Q189" s="17"/>
      <c r="R189" s="25">
        <v>3</v>
      </c>
      <c r="S189" s="25">
        <v>45</v>
      </c>
      <c r="T189" s="21">
        <v>39.377940921614709</v>
      </c>
      <c r="U189" s="21">
        <v>0</v>
      </c>
    </row>
    <row r="190" spans="1:21" x14ac:dyDescent="0.25">
      <c r="A190" s="18">
        <v>3</v>
      </c>
      <c r="B190" s="18">
        <v>47</v>
      </c>
      <c r="C190" s="23">
        <v>26.849108879999999</v>
      </c>
      <c r="D190" s="23">
        <v>0</v>
      </c>
      <c r="E190" s="19" t="s">
        <v>14</v>
      </c>
      <c r="F190" s="19"/>
      <c r="G190" s="24">
        <v>3</v>
      </c>
      <c r="H190" s="24">
        <v>47</v>
      </c>
      <c r="I190" s="20">
        <v>30.807218490048001</v>
      </c>
      <c r="J190" s="20">
        <v>0</v>
      </c>
      <c r="K190" s="28"/>
      <c r="L190" s="28"/>
      <c r="M190" s="25">
        <v>3</v>
      </c>
      <c r="N190" s="25">
        <v>47</v>
      </c>
      <c r="O190" s="21">
        <v>35.480550306114324</v>
      </c>
      <c r="P190" s="21">
        <v>0</v>
      </c>
      <c r="Q190" s="17"/>
      <c r="R190" s="25">
        <v>3</v>
      </c>
      <c r="S190" s="25">
        <v>47</v>
      </c>
      <c r="T190" s="21">
        <v>37.74243538812911</v>
      </c>
      <c r="U190" s="21">
        <v>0</v>
      </c>
    </row>
    <row r="191" spans="1:21" x14ac:dyDescent="0.25">
      <c r="A191" s="18">
        <v>3</v>
      </c>
      <c r="B191" s="18">
        <v>47</v>
      </c>
      <c r="C191" s="23">
        <v>17.125974799999998</v>
      </c>
      <c r="D191" s="23">
        <v>0</v>
      </c>
      <c r="E191" s="19" t="s">
        <v>14</v>
      </c>
      <c r="F191" s="19"/>
      <c r="G191" s="24">
        <v>3</v>
      </c>
      <c r="H191" s="24">
        <v>47</v>
      </c>
      <c r="I191" s="20">
        <v>15.917062886524802</v>
      </c>
      <c r="J191" s="20">
        <v>0</v>
      </c>
      <c r="K191" s="28"/>
      <c r="L191" s="28"/>
      <c r="M191" s="25">
        <v>3</v>
      </c>
      <c r="N191" s="25">
        <v>47</v>
      </c>
      <c r="O191" s="21">
        <v>18.331617658159068</v>
      </c>
      <c r="P191" s="21">
        <v>0</v>
      </c>
      <c r="Q191" s="17"/>
      <c r="R191" s="25">
        <v>3</v>
      </c>
      <c r="S191" s="25">
        <v>47</v>
      </c>
      <c r="T191" s="21">
        <v>19.50025828386671</v>
      </c>
      <c r="U191" s="21">
        <v>0</v>
      </c>
    </row>
    <row r="192" spans="1:21" x14ac:dyDescent="0.25">
      <c r="A192" s="18">
        <v>3</v>
      </c>
      <c r="B192" s="18">
        <v>48</v>
      </c>
      <c r="C192" s="23">
        <v>34.472929919999999</v>
      </c>
      <c r="D192" s="23">
        <v>0</v>
      </c>
      <c r="E192" s="19" t="s">
        <v>14</v>
      </c>
      <c r="F192" s="19"/>
      <c r="G192" s="24">
        <v>3</v>
      </c>
      <c r="H192" s="24">
        <v>48</v>
      </c>
      <c r="I192" s="20">
        <v>39.844002580462089</v>
      </c>
      <c r="J192" s="20">
        <v>0</v>
      </c>
      <c r="K192" s="28"/>
      <c r="L192" s="28"/>
      <c r="M192" s="25">
        <v>3</v>
      </c>
      <c r="N192" s="25">
        <v>48</v>
      </c>
      <c r="O192" s="21">
        <v>45.888178395907865</v>
      </c>
      <c r="P192" s="21">
        <v>0</v>
      </c>
      <c r="Q192" s="17"/>
      <c r="R192" s="25">
        <v>3</v>
      </c>
      <c r="S192" s="25">
        <v>48</v>
      </c>
      <c r="T192" s="21">
        <v>48.813549768646993</v>
      </c>
      <c r="U192" s="21">
        <v>0</v>
      </c>
    </row>
    <row r="193" spans="1:21" x14ac:dyDescent="0.25">
      <c r="A193" s="18">
        <v>3</v>
      </c>
      <c r="B193" s="18">
        <v>49</v>
      </c>
      <c r="C193" s="23">
        <v>27.070089199999998</v>
      </c>
      <c r="D193" s="23">
        <v>0</v>
      </c>
      <c r="E193" s="19" t="s">
        <v>14</v>
      </c>
      <c r="F193" s="19"/>
      <c r="G193" s="24">
        <v>3</v>
      </c>
      <c r="H193" s="24">
        <v>49</v>
      </c>
      <c r="I193" s="20">
        <v>27.726496641043198</v>
      </c>
      <c r="J193" s="20">
        <v>0</v>
      </c>
      <c r="K193" s="28"/>
      <c r="L193" s="28"/>
      <c r="M193" s="25">
        <v>3</v>
      </c>
      <c r="N193" s="25">
        <v>49</v>
      </c>
      <c r="O193" s="21">
        <v>31.932495275502884</v>
      </c>
      <c r="P193" s="21">
        <v>0</v>
      </c>
      <c r="Q193" s="17"/>
      <c r="R193" s="25">
        <v>3</v>
      </c>
      <c r="S193" s="25">
        <v>49</v>
      </c>
      <c r="T193" s="21">
        <v>33.968191849316199</v>
      </c>
      <c r="U193" s="21">
        <v>0</v>
      </c>
    </row>
    <row r="194" spans="1:21" x14ac:dyDescent="0.25">
      <c r="A194" s="18">
        <v>3</v>
      </c>
      <c r="B194" s="18">
        <v>50</v>
      </c>
      <c r="C194" s="23">
        <v>32.0421464</v>
      </c>
      <c r="D194" s="23">
        <v>0</v>
      </c>
      <c r="E194" s="19" t="s">
        <v>14</v>
      </c>
      <c r="F194" s="19"/>
      <c r="G194" s="24">
        <v>3</v>
      </c>
      <c r="H194" s="24">
        <v>50</v>
      </c>
      <c r="I194" s="20">
        <v>36.557899274856965</v>
      </c>
      <c r="J194" s="20">
        <v>0</v>
      </c>
      <c r="K194" s="28"/>
      <c r="L194" s="28"/>
      <c r="M194" s="25">
        <v>3</v>
      </c>
      <c r="N194" s="25">
        <v>50</v>
      </c>
      <c r="O194" s="21">
        <v>42.103586363255673</v>
      </c>
      <c r="P194" s="21">
        <v>0</v>
      </c>
      <c r="Q194" s="17"/>
      <c r="R194" s="25">
        <v>3</v>
      </c>
      <c r="S194" s="25">
        <v>50</v>
      </c>
      <c r="T194" s="21">
        <v>44.787689993913219</v>
      </c>
      <c r="U194" s="21">
        <v>0</v>
      </c>
    </row>
    <row r="195" spans="1:21" x14ac:dyDescent="0.25">
      <c r="A195" s="18">
        <v>3</v>
      </c>
      <c r="B195" s="18">
        <v>51</v>
      </c>
      <c r="C195" s="23">
        <v>37.12469376</v>
      </c>
      <c r="D195" s="23">
        <v>15.6</v>
      </c>
      <c r="E195" s="19" t="s">
        <v>14</v>
      </c>
      <c r="F195" s="19"/>
      <c r="G195" s="24">
        <v>3</v>
      </c>
      <c r="H195" s="24">
        <v>51</v>
      </c>
      <c r="I195" s="20">
        <v>41.076291320064001</v>
      </c>
      <c r="J195" s="20">
        <v>0</v>
      </c>
      <c r="K195" s="28"/>
      <c r="L195" s="28"/>
      <c r="M195" s="25">
        <v>3</v>
      </c>
      <c r="N195" s="25">
        <v>51</v>
      </c>
      <c r="O195" s="21">
        <v>47.307400408152432</v>
      </c>
      <c r="P195" s="21">
        <v>0</v>
      </c>
      <c r="Q195" s="17"/>
      <c r="R195" s="25">
        <v>3</v>
      </c>
      <c r="S195" s="25">
        <v>51</v>
      </c>
      <c r="T195" s="21">
        <v>50.323247184172153</v>
      </c>
      <c r="U195" s="21">
        <v>0</v>
      </c>
    </row>
    <row r="196" spans="1:21" x14ac:dyDescent="0.25">
      <c r="A196" s="18">
        <v>3</v>
      </c>
      <c r="B196" s="18">
        <v>52</v>
      </c>
      <c r="C196" s="23">
        <v>31.600185760000002</v>
      </c>
      <c r="D196" s="23">
        <v>0</v>
      </c>
      <c r="E196" s="19" t="s">
        <v>14</v>
      </c>
      <c r="F196" s="19"/>
      <c r="G196" s="24">
        <v>3</v>
      </c>
      <c r="H196" s="24">
        <v>52</v>
      </c>
      <c r="I196" s="20">
        <v>35.941754905056001</v>
      </c>
      <c r="J196" s="20">
        <v>0</v>
      </c>
      <c r="K196" s="28"/>
      <c r="L196" s="28"/>
      <c r="M196" s="25">
        <v>3</v>
      </c>
      <c r="N196" s="25">
        <v>52</v>
      </c>
      <c r="O196" s="21">
        <v>41.393975357133371</v>
      </c>
      <c r="P196" s="21">
        <v>0</v>
      </c>
      <c r="Q196" s="17"/>
      <c r="R196" s="25">
        <v>3</v>
      </c>
      <c r="S196" s="25">
        <v>52</v>
      </c>
      <c r="T196" s="21">
        <v>44.032841286150628</v>
      </c>
      <c r="U196" s="21">
        <v>0</v>
      </c>
    </row>
    <row r="197" spans="1:21" x14ac:dyDescent="0.25">
      <c r="A197" s="18">
        <v>3</v>
      </c>
      <c r="B197" s="18">
        <v>53</v>
      </c>
      <c r="C197" s="23">
        <v>31.158225120000001</v>
      </c>
      <c r="D197" s="23">
        <v>0</v>
      </c>
      <c r="E197" s="19" t="s">
        <v>14</v>
      </c>
      <c r="F197" s="19"/>
      <c r="G197" s="24">
        <v>3</v>
      </c>
      <c r="H197" s="24">
        <v>53</v>
      </c>
      <c r="I197" s="20">
        <v>33.682558882452483</v>
      </c>
      <c r="J197" s="20">
        <v>0</v>
      </c>
      <c r="K197" s="28"/>
      <c r="L197" s="28"/>
      <c r="M197" s="25">
        <v>3</v>
      </c>
      <c r="N197" s="25">
        <v>53</v>
      </c>
      <c r="O197" s="21">
        <v>38.792068334684998</v>
      </c>
      <c r="P197" s="21">
        <v>0</v>
      </c>
      <c r="Q197" s="17"/>
      <c r="R197" s="25">
        <v>3</v>
      </c>
      <c r="S197" s="25">
        <v>53</v>
      </c>
      <c r="T197" s="21">
        <v>41.265062691021164</v>
      </c>
      <c r="U197" s="21">
        <v>0</v>
      </c>
    </row>
    <row r="198" spans="1:21" x14ac:dyDescent="0.25">
      <c r="A198" s="18">
        <v>3</v>
      </c>
      <c r="B198" s="18">
        <v>54</v>
      </c>
      <c r="C198" s="23">
        <v>32.37361688</v>
      </c>
      <c r="D198" s="23">
        <v>0</v>
      </c>
      <c r="E198" s="19" t="s">
        <v>14</v>
      </c>
      <c r="F198" s="19"/>
      <c r="G198" s="24">
        <v>3</v>
      </c>
      <c r="H198" s="24">
        <v>54</v>
      </c>
      <c r="I198" s="20">
        <v>36.455208546556797</v>
      </c>
      <c r="J198" s="20">
        <v>0</v>
      </c>
      <c r="K198" s="28"/>
      <c r="L198" s="28"/>
      <c r="M198" s="25">
        <v>3</v>
      </c>
      <c r="N198" s="25">
        <v>54</v>
      </c>
      <c r="O198" s="21">
        <v>41.985317862235277</v>
      </c>
      <c r="P198" s="21">
        <v>0</v>
      </c>
      <c r="Q198" s="17"/>
      <c r="R198" s="25">
        <v>3</v>
      </c>
      <c r="S198" s="25">
        <v>54</v>
      </c>
      <c r="T198" s="21">
        <v>44.661881875952773</v>
      </c>
      <c r="U198" s="21">
        <v>0</v>
      </c>
    </row>
    <row r="199" spans="1:21" x14ac:dyDescent="0.25">
      <c r="A199" s="18">
        <v>3</v>
      </c>
      <c r="B199" s="18">
        <v>55</v>
      </c>
      <c r="C199" s="23">
        <v>33.478518480000005</v>
      </c>
      <c r="D199" s="23">
        <v>0</v>
      </c>
      <c r="E199" s="19" t="s">
        <v>14</v>
      </c>
      <c r="F199" s="19"/>
      <c r="G199" s="24">
        <v>3</v>
      </c>
      <c r="H199" s="24">
        <v>55</v>
      </c>
      <c r="I199" s="20">
        <v>38.406332384259834</v>
      </c>
      <c r="J199" s="20">
        <v>0</v>
      </c>
      <c r="K199" s="28"/>
      <c r="L199" s="28"/>
      <c r="M199" s="25">
        <v>3</v>
      </c>
      <c r="N199" s="25">
        <v>55</v>
      </c>
      <c r="O199" s="21">
        <v>44.23241938162252</v>
      </c>
      <c r="P199" s="21">
        <v>0</v>
      </c>
      <c r="Q199" s="17"/>
      <c r="R199" s="25">
        <v>3</v>
      </c>
      <c r="S199" s="25">
        <v>55</v>
      </c>
      <c r="T199" s="21">
        <v>47.052236117200955</v>
      </c>
      <c r="U199" s="21">
        <v>0</v>
      </c>
    </row>
    <row r="200" spans="1:21" x14ac:dyDescent="0.25">
      <c r="A200" s="18">
        <v>3</v>
      </c>
      <c r="B200" s="18">
        <v>56</v>
      </c>
      <c r="C200" s="23">
        <v>33.368028320000001</v>
      </c>
      <c r="D200" s="23">
        <v>0</v>
      </c>
      <c r="E200" s="19" t="s">
        <v>14</v>
      </c>
      <c r="F200" s="19"/>
      <c r="G200" s="24">
        <v>3</v>
      </c>
      <c r="H200" s="24">
        <v>56</v>
      </c>
      <c r="I200" s="20">
        <v>37.995569471059198</v>
      </c>
      <c r="J200" s="20">
        <v>0</v>
      </c>
      <c r="K200" s="28"/>
      <c r="L200" s="28"/>
      <c r="M200" s="25">
        <v>3</v>
      </c>
      <c r="N200" s="25">
        <v>56</v>
      </c>
      <c r="O200" s="21">
        <v>43.759345377541003</v>
      </c>
      <c r="P200" s="21">
        <v>0</v>
      </c>
      <c r="Q200" s="17"/>
      <c r="R200" s="25">
        <v>3</v>
      </c>
      <c r="S200" s="25">
        <v>56</v>
      </c>
      <c r="T200" s="21">
        <v>46.549003645359242</v>
      </c>
      <c r="U200" s="21">
        <v>0</v>
      </c>
    </row>
    <row r="201" spans="1:21" x14ac:dyDescent="0.25">
      <c r="A201" s="18">
        <v>3</v>
      </c>
      <c r="B201" s="18">
        <v>57</v>
      </c>
      <c r="C201" s="23">
        <v>29.611362879999998</v>
      </c>
      <c r="D201" s="23">
        <v>0</v>
      </c>
      <c r="E201" s="19" t="s">
        <v>14</v>
      </c>
      <c r="F201" s="19"/>
      <c r="G201" s="24">
        <v>3</v>
      </c>
      <c r="H201" s="24">
        <v>57</v>
      </c>
      <c r="I201" s="20">
        <v>34.196012523953272</v>
      </c>
      <c r="J201" s="20">
        <v>0</v>
      </c>
      <c r="K201" s="28"/>
      <c r="L201" s="28"/>
      <c r="M201" s="25">
        <v>3</v>
      </c>
      <c r="N201" s="25">
        <v>57</v>
      </c>
      <c r="O201" s="21">
        <v>39.383410839786897</v>
      </c>
      <c r="P201" s="21">
        <v>0</v>
      </c>
      <c r="Q201" s="17"/>
      <c r="R201" s="25">
        <v>3</v>
      </c>
      <c r="S201" s="25">
        <v>57</v>
      </c>
      <c r="T201" s="21">
        <v>41.894103280823309</v>
      </c>
      <c r="U201" s="21">
        <v>0</v>
      </c>
    </row>
    <row r="202" spans="1:21" x14ac:dyDescent="0.25">
      <c r="A202" s="18">
        <v>3</v>
      </c>
      <c r="B202" s="18">
        <v>58</v>
      </c>
      <c r="C202" s="23">
        <v>33.478518480000005</v>
      </c>
      <c r="D202" s="23">
        <v>0</v>
      </c>
      <c r="E202" s="19" t="s">
        <v>14</v>
      </c>
      <c r="F202" s="19"/>
      <c r="G202" s="24">
        <v>3</v>
      </c>
      <c r="H202" s="24">
        <v>58</v>
      </c>
      <c r="I202" s="20">
        <v>37.995569471059198</v>
      </c>
      <c r="J202" s="20">
        <v>0</v>
      </c>
      <c r="K202" s="28"/>
      <c r="L202" s="28"/>
      <c r="M202" s="25">
        <v>3</v>
      </c>
      <c r="N202" s="25">
        <v>58</v>
      </c>
      <c r="O202" s="21">
        <v>43.759345377541003</v>
      </c>
      <c r="P202" s="21">
        <v>0</v>
      </c>
      <c r="Q202" s="17"/>
      <c r="R202" s="25">
        <v>3</v>
      </c>
      <c r="S202" s="25">
        <v>58</v>
      </c>
      <c r="T202" s="21">
        <v>46.549003645359242</v>
      </c>
      <c r="U202" s="21">
        <v>0</v>
      </c>
    </row>
    <row r="203" spans="1:21" x14ac:dyDescent="0.25">
      <c r="A203" s="18">
        <v>3</v>
      </c>
      <c r="B203" s="18">
        <v>59</v>
      </c>
      <c r="C203" s="23">
        <v>31.268715280000002</v>
      </c>
      <c r="D203" s="23">
        <v>0</v>
      </c>
      <c r="E203" s="19" t="s">
        <v>14</v>
      </c>
      <c r="F203" s="19"/>
      <c r="G203" s="24">
        <v>3</v>
      </c>
      <c r="H203" s="24">
        <v>59</v>
      </c>
      <c r="I203" s="20">
        <v>35.428301263555198</v>
      </c>
      <c r="J203" s="20">
        <v>0</v>
      </c>
      <c r="K203" s="28"/>
      <c r="L203" s="28"/>
      <c r="M203" s="25">
        <v>3</v>
      </c>
      <c r="N203" s="25">
        <v>59</v>
      </c>
      <c r="O203" s="21">
        <v>40.802632852031472</v>
      </c>
      <c r="P203" s="21">
        <v>0</v>
      </c>
      <c r="Q203" s="17"/>
      <c r="R203" s="25">
        <v>3</v>
      </c>
      <c r="S203" s="25">
        <v>59</v>
      </c>
      <c r="T203" s="21">
        <v>43.403800696348476</v>
      </c>
      <c r="U203" s="21">
        <v>0</v>
      </c>
    </row>
    <row r="204" spans="1:21" x14ac:dyDescent="0.25">
      <c r="A204" s="18">
        <v>3</v>
      </c>
      <c r="B204" s="18">
        <v>60</v>
      </c>
      <c r="C204" s="23">
        <v>29.16940224</v>
      </c>
      <c r="D204" s="23">
        <v>0</v>
      </c>
      <c r="E204" s="19" t="s">
        <v>14</v>
      </c>
      <c r="F204" s="19"/>
      <c r="G204" s="24">
        <v>3</v>
      </c>
      <c r="H204" s="24">
        <v>60</v>
      </c>
      <c r="I204" s="20">
        <v>31.834125773049603</v>
      </c>
      <c r="J204" s="20">
        <v>0</v>
      </c>
      <c r="K204" s="28"/>
      <c r="L204" s="28"/>
      <c r="M204" s="25">
        <v>3</v>
      </c>
      <c r="N204" s="25">
        <v>60</v>
      </c>
      <c r="O204" s="21">
        <v>36.663235316318136</v>
      </c>
      <c r="P204" s="21">
        <v>0</v>
      </c>
      <c r="Q204" s="17"/>
      <c r="R204" s="25">
        <v>3</v>
      </c>
      <c r="S204" s="25">
        <v>60</v>
      </c>
      <c r="T204" s="21">
        <v>39.00051656773342</v>
      </c>
      <c r="U204" s="21">
        <v>0</v>
      </c>
    </row>
    <row r="205" spans="1:21" x14ac:dyDescent="0.25">
      <c r="A205" s="18">
        <v>3</v>
      </c>
      <c r="B205" s="18">
        <v>61</v>
      </c>
      <c r="C205" s="23">
        <v>35.246361040000004</v>
      </c>
      <c r="D205" s="23">
        <v>0</v>
      </c>
      <c r="E205" s="19" t="s">
        <v>14</v>
      </c>
      <c r="F205" s="19"/>
      <c r="G205" s="24">
        <v>3</v>
      </c>
      <c r="H205" s="24">
        <v>61</v>
      </c>
      <c r="I205" s="20">
        <v>40.76821913516352</v>
      </c>
      <c r="J205" s="20">
        <v>0</v>
      </c>
      <c r="K205" s="28"/>
      <c r="L205" s="28"/>
      <c r="M205" s="25">
        <v>3</v>
      </c>
      <c r="N205" s="25">
        <v>61</v>
      </c>
      <c r="O205" s="21">
        <v>46.952594905091296</v>
      </c>
      <c r="P205" s="21">
        <v>0</v>
      </c>
      <c r="Q205" s="17"/>
      <c r="R205" s="25">
        <v>3</v>
      </c>
      <c r="S205" s="25">
        <v>61</v>
      </c>
      <c r="T205" s="21">
        <v>49.945822830290858</v>
      </c>
      <c r="U205" s="21">
        <v>0</v>
      </c>
    </row>
    <row r="206" spans="1:21" x14ac:dyDescent="0.25">
      <c r="A206" s="18">
        <v>3</v>
      </c>
      <c r="B206" s="18">
        <v>62</v>
      </c>
      <c r="C206" s="23">
        <v>32.37361688</v>
      </c>
      <c r="D206" s="23">
        <v>0</v>
      </c>
      <c r="E206" s="19" t="s">
        <v>14</v>
      </c>
      <c r="F206" s="19"/>
      <c r="G206" s="24">
        <v>3</v>
      </c>
      <c r="H206" s="24">
        <v>62</v>
      </c>
      <c r="I206" s="20">
        <v>37.276734372958082</v>
      </c>
      <c r="J206" s="20">
        <v>0</v>
      </c>
      <c r="K206" s="28"/>
      <c r="L206" s="28"/>
      <c r="M206" s="25">
        <v>3</v>
      </c>
      <c r="N206" s="25">
        <v>62</v>
      </c>
      <c r="O206" s="21">
        <v>42.931465870398334</v>
      </c>
      <c r="P206" s="21">
        <v>0</v>
      </c>
      <c r="Q206" s="17"/>
      <c r="R206" s="25">
        <v>3</v>
      </c>
      <c r="S206" s="25">
        <v>62</v>
      </c>
      <c r="T206" s="21">
        <v>45.668346819636227</v>
      </c>
      <c r="U206" s="21">
        <v>0</v>
      </c>
    </row>
    <row r="207" spans="1:21" x14ac:dyDescent="0.25">
      <c r="A207" s="18">
        <v>3</v>
      </c>
      <c r="B207" s="18">
        <v>63</v>
      </c>
      <c r="C207" s="23">
        <v>27.954010480000001</v>
      </c>
      <c r="D207" s="23">
        <v>0</v>
      </c>
      <c r="E207" s="19" t="s">
        <v>14</v>
      </c>
      <c r="F207" s="19"/>
      <c r="G207" s="24">
        <v>3</v>
      </c>
      <c r="H207" s="24">
        <v>63</v>
      </c>
      <c r="I207" s="20">
        <v>29.574929750446078</v>
      </c>
      <c r="J207" s="20">
        <v>0</v>
      </c>
      <c r="K207" s="28"/>
      <c r="L207" s="28"/>
      <c r="M207" s="25">
        <v>3</v>
      </c>
      <c r="N207" s="25">
        <v>63</v>
      </c>
      <c r="O207" s="21">
        <v>34.061328293869742</v>
      </c>
      <c r="P207" s="21">
        <v>0</v>
      </c>
      <c r="Q207" s="17"/>
      <c r="R207" s="25">
        <v>3</v>
      </c>
      <c r="S207" s="25">
        <v>63</v>
      </c>
      <c r="T207" s="21">
        <v>36.232737972603935</v>
      </c>
      <c r="U207" s="21">
        <v>0</v>
      </c>
    </row>
    <row r="208" spans="1:21" x14ac:dyDescent="0.25">
      <c r="A208" s="18">
        <v>3</v>
      </c>
      <c r="B208" s="18">
        <v>64</v>
      </c>
      <c r="C208" s="23">
        <v>33.368028320000001</v>
      </c>
      <c r="D208" s="23">
        <v>0</v>
      </c>
      <c r="E208" s="19" t="s">
        <v>14</v>
      </c>
      <c r="F208" s="19"/>
      <c r="G208" s="24">
        <v>3</v>
      </c>
      <c r="H208" s="24">
        <v>64</v>
      </c>
      <c r="I208" s="20">
        <v>39.227858210661125</v>
      </c>
      <c r="J208" s="20">
        <v>0</v>
      </c>
      <c r="K208" s="28"/>
      <c r="L208" s="28"/>
      <c r="M208" s="25">
        <v>3</v>
      </c>
      <c r="N208" s="25">
        <v>64</v>
      </c>
      <c r="O208" s="21">
        <v>45.178567389785577</v>
      </c>
      <c r="P208" s="21">
        <v>0</v>
      </c>
      <c r="Q208" s="17"/>
      <c r="R208" s="25">
        <v>3</v>
      </c>
      <c r="S208" s="25">
        <v>64</v>
      </c>
      <c r="T208" s="21">
        <v>48.058701060884403</v>
      </c>
      <c r="U208" s="21">
        <v>0</v>
      </c>
    </row>
    <row r="209" spans="1:21" x14ac:dyDescent="0.25">
      <c r="A209" s="18">
        <v>3</v>
      </c>
      <c r="B209" s="18">
        <v>65</v>
      </c>
      <c r="C209" s="23">
        <v>15.910583040000001</v>
      </c>
      <c r="D209" s="23">
        <v>0</v>
      </c>
      <c r="E209" s="19" t="s">
        <v>14</v>
      </c>
      <c r="F209" s="19"/>
      <c r="G209" s="24">
        <v>3</v>
      </c>
      <c r="H209" s="24">
        <v>65</v>
      </c>
      <c r="I209" s="20">
        <v>15.608990701624322</v>
      </c>
      <c r="J209" s="20">
        <v>0</v>
      </c>
      <c r="K209" s="28"/>
      <c r="L209" s="28"/>
      <c r="M209" s="25">
        <v>3</v>
      </c>
      <c r="N209" s="25">
        <v>65</v>
      </c>
      <c r="O209" s="21">
        <v>17.976812155097925</v>
      </c>
      <c r="P209" s="21">
        <v>0</v>
      </c>
      <c r="Q209" s="17"/>
      <c r="R209" s="25">
        <v>3</v>
      </c>
      <c r="S209" s="25">
        <v>65</v>
      </c>
      <c r="T209" s="21">
        <v>19.122833929985418</v>
      </c>
      <c r="U209" s="21">
        <v>0</v>
      </c>
    </row>
    <row r="210" spans="1:21" x14ac:dyDescent="0.25">
      <c r="A210" s="18">
        <v>3</v>
      </c>
      <c r="B210" s="18">
        <v>67</v>
      </c>
      <c r="C210" s="23">
        <v>22.42950248</v>
      </c>
      <c r="D210" s="23">
        <v>0</v>
      </c>
      <c r="E210" s="19" t="s">
        <v>14</v>
      </c>
      <c r="F210" s="19"/>
      <c r="G210" s="24">
        <v>3</v>
      </c>
      <c r="H210" s="24">
        <v>67</v>
      </c>
      <c r="I210" s="20">
        <v>24.029630422237439</v>
      </c>
      <c r="J210" s="20">
        <v>0</v>
      </c>
      <c r="K210" s="28"/>
      <c r="L210" s="28"/>
      <c r="M210" s="25">
        <v>3</v>
      </c>
      <c r="N210" s="25">
        <v>67</v>
      </c>
      <c r="O210" s="21">
        <v>27.674829238769171</v>
      </c>
      <c r="P210" s="21">
        <v>0</v>
      </c>
      <c r="Q210" s="17"/>
      <c r="R210" s="25">
        <v>3</v>
      </c>
      <c r="S210" s="25">
        <v>67</v>
      </c>
      <c r="T210" s="21">
        <v>29.439099602740704</v>
      </c>
      <c r="U210" s="21">
        <v>0</v>
      </c>
    </row>
    <row r="211" spans="1:21" x14ac:dyDescent="0.25">
      <c r="A211" s="18">
        <v>3</v>
      </c>
      <c r="B211" s="18">
        <v>68</v>
      </c>
      <c r="C211" s="23">
        <v>34.030969280000001</v>
      </c>
      <c r="D211" s="23">
        <v>0</v>
      </c>
      <c r="E211" s="19" t="s">
        <v>14</v>
      </c>
      <c r="F211" s="19"/>
      <c r="G211" s="24">
        <v>3</v>
      </c>
      <c r="H211" s="24">
        <v>68</v>
      </c>
      <c r="I211" s="20">
        <v>40.562837678563213</v>
      </c>
      <c r="J211" s="20">
        <v>0</v>
      </c>
      <c r="K211" s="28"/>
      <c r="L211" s="28"/>
      <c r="M211" s="25">
        <v>3</v>
      </c>
      <c r="N211" s="25">
        <v>68</v>
      </c>
      <c r="O211" s="21">
        <v>46.716057903050533</v>
      </c>
      <c r="P211" s="21">
        <v>0</v>
      </c>
      <c r="Q211" s="17"/>
      <c r="R211" s="25">
        <v>3</v>
      </c>
      <c r="S211" s="25">
        <v>68</v>
      </c>
      <c r="T211" s="21">
        <v>49.694206594370009</v>
      </c>
      <c r="U211" s="21">
        <v>0</v>
      </c>
    </row>
    <row r="212" spans="1:21" x14ac:dyDescent="0.25">
      <c r="A212" s="18">
        <v>3</v>
      </c>
      <c r="B212" s="18">
        <v>69</v>
      </c>
      <c r="C212" s="23">
        <v>36.572242959999997</v>
      </c>
      <c r="D212" s="23">
        <v>15.5</v>
      </c>
      <c r="E212" s="19" t="s">
        <v>14</v>
      </c>
      <c r="F212" s="19"/>
      <c r="G212" s="24">
        <v>3</v>
      </c>
      <c r="H212" s="24">
        <v>69</v>
      </c>
      <c r="I212" s="20">
        <v>41.795126418165125</v>
      </c>
      <c r="J212" s="20">
        <v>20.54541</v>
      </c>
      <c r="K212" s="28"/>
      <c r="L212" s="28"/>
      <c r="M212" s="25">
        <v>3</v>
      </c>
      <c r="N212" s="25">
        <v>69</v>
      </c>
      <c r="O212" s="21">
        <v>48.135279915295101</v>
      </c>
      <c r="P212" s="21">
        <v>22.454000000000001</v>
      </c>
      <c r="Q212" s="17"/>
      <c r="R212" s="25">
        <v>3</v>
      </c>
      <c r="S212" s="25">
        <v>69</v>
      </c>
      <c r="T212" s="21">
        <v>51.203904009895169</v>
      </c>
      <c r="U212" s="21">
        <v>23.352160000000001</v>
      </c>
    </row>
    <row r="213" spans="1:21" x14ac:dyDescent="0.25">
      <c r="A213" s="18">
        <v>3</v>
      </c>
      <c r="B213" s="18">
        <v>70</v>
      </c>
      <c r="C213" s="23">
        <v>29.942833360000002</v>
      </c>
      <c r="D213" s="23">
        <v>0</v>
      </c>
      <c r="E213" s="19" t="s">
        <v>14</v>
      </c>
      <c r="F213" s="19"/>
      <c r="G213" s="24">
        <v>3</v>
      </c>
      <c r="H213" s="24">
        <v>70</v>
      </c>
      <c r="I213" s="20">
        <v>30.807218490048001</v>
      </c>
      <c r="J213" s="20">
        <v>0</v>
      </c>
      <c r="K213" s="28"/>
      <c r="L213" s="28"/>
      <c r="M213" s="25">
        <v>3</v>
      </c>
      <c r="N213" s="25">
        <v>70</v>
      </c>
      <c r="O213" s="21">
        <v>35.480550306114324</v>
      </c>
      <c r="P213" s="21">
        <v>0</v>
      </c>
      <c r="Q213" s="17"/>
      <c r="R213" s="25">
        <v>3</v>
      </c>
      <c r="S213" s="25">
        <v>70</v>
      </c>
      <c r="T213" s="21">
        <v>37.74243538812911</v>
      </c>
      <c r="U213" s="21">
        <v>0</v>
      </c>
    </row>
    <row r="214" spans="1:21" x14ac:dyDescent="0.25">
      <c r="A214" s="18">
        <v>3</v>
      </c>
      <c r="B214" s="18">
        <v>71</v>
      </c>
      <c r="C214" s="23">
        <v>33.368028320000001</v>
      </c>
      <c r="D214" s="23">
        <v>0</v>
      </c>
      <c r="E214" s="19" t="s">
        <v>14</v>
      </c>
      <c r="F214" s="19"/>
      <c r="G214" s="24">
        <v>3</v>
      </c>
      <c r="H214" s="24">
        <v>71</v>
      </c>
      <c r="I214" s="20">
        <v>37.482115829558403</v>
      </c>
      <c r="J214" s="20">
        <v>0</v>
      </c>
      <c r="K214" s="28"/>
      <c r="L214" s="28"/>
      <c r="M214" s="25">
        <v>3</v>
      </c>
      <c r="N214" s="25">
        <v>71</v>
      </c>
      <c r="O214" s="21">
        <v>43.168002872439089</v>
      </c>
      <c r="P214" s="21">
        <v>0</v>
      </c>
      <c r="Q214" s="17"/>
      <c r="R214" s="25">
        <v>3</v>
      </c>
      <c r="S214" s="25">
        <v>71</v>
      </c>
      <c r="T214" s="21">
        <v>45.919963055557083</v>
      </c>
      <c r="U214" s="21">
        <v>0</v>
      </c>
    </row>
    <row r="215" spans="1:21" x14ac:dyDescent="0.25">
      <c r="A215" s="18">
        <v>3</v>
      </c>
      <c r="B215" s="18">
        <v>72</v>
      </c>
      <c r="C215" s="23">
        <v>35.688321680000001</v>
      </c>
      <c r="D215" s="23">
        <v>0</v>
      </c>
      <c r="E215" s="19" t="s">
        <v>14</v>
      </c>
      <c r="F215" s="19"/>
      <c r="G215" s="24">
        <v>3</v>
      </c>
      <c r="H215" s="24">
        <v>72</v>
      </c>
      <c r="I215" s="20">
        <v>40.562837678563213</v>
      </c>
      <c r="J215" s="20">
        <v>0</v>
      </c>
      <c r="K215" s="28"/>
      <c r="L215" s="28"/>
      <c r="M215" s="25">
        <v>3</v>
      </c>
      <c r="N215" s="25">
        <v>72</v>
      </c>
      <c r="O215" s="21">
        <v>46.716057903050533</v>
      </c>
      <c r="P215" s="21">
        <v>0</v>
      </c>
      <c r="Q215" s="17"/>
      <c r="R215" s="25">
        <v>3</v>
      </c>
      <c r="S215" s="25">
        <v>72</v>
      </c>
      <c r="T215" s="21">
        <v>49.694206594370009</v>
      </c>
      <c r="U215" s="21">
        <v>0</v>
      </c>
    </row>
    <row r="216" spans="1:21" x14ac:dyDescent="0.25">
      <c r="A216" s="18">
        <v>3</v>
      </c>
      <c r="B216" s="18">
        <v>73</v>
      </c>
      <c r="C216" s="23">
        <v>30.826754639999997</v>
      </c>
      <c r="D216" s="23">
        <v>0</v>
      </c>
      <c r="E216" s="19" t="s">
        <v>14</v>
      </c>
      <c r="F216" s="19"/>
      <c r="G216" s="24">
        <v>3</v>
      </c>
      <c r="H216" s="24">
        <v>73</v>
      </c>
      <c r="I216" s="20">
        <v>34.401393980553607</v>
      </c>
      <c r="J216" s="20">
        <v>0</v>
      </c>
      <c r="K216" s="28"/>
      <c r="L216" s="28"/>
      <c r="M216" s="25">
        <v>3</v>
      </c>
      <c r="N216" s="25">
        <v>73</v>
      </c>
      <c r="O216" s="21">
        <v>39.619947841827667</v>
      </c>
      <c r="P216" s="21">
        <v>0</v>
      </c>
      <c r="Q216" s="17"/>
      <c r="R216" s="25">
        <v>3</v>
      </c>
      <c r="S216" s="25">
        <v>73</v>
      </c>
      <c r="T216" s="21">
        <v>42.14571951674418</v>
      </c>
      <c r="U216" s="21">
        <v>0</v>
      </c>
    </row>
    <row r="217" spans="1:21" x14ac:dyDescent="0.25">
      <c r="A217" s="18">
        <v>3</v>
      </c>
      <c r="B217" s="18">
        <v>74</v>
      </c>
      <c r="C217" s="23">
        <v>34.472929919999999</v>
      </c>
      <c r="D217" s="23">
        <v>0</v>
      </c>
      <c r="E217" s="19" t="s">
        <v>14</v>
      </c>
      <c r="F217" s="19"/>
      <c r="G217" s="24">
        <v>3</v>
      </c>
      <c r="H217" s="24">
        <v>74</v>
      </c>
      <c r="I217" s="20">
        <v>39.638621123861761</v>
      </c>
      <c r="J217" s="20">
        <v>0</v>
      </c>
      <c r="K217" s="28"/>
      <c r="L217" s="28"/>
      <c r="M217" s="25">
        <v>3</v>
      </c>
      <c r="N217" s="25">
        <v>74</v>
      </c>
      <c r="O217" s="21">
        <v>45.651641393867095</v>
      </c>
      <c r="P217" s="21">
        <v>0</v>
      </c>
      <c r="Q217" s="17"/>
      <c r="R217" s="25">
        <v>3</v>
      </c>
      <c r="S217" s="25">
        <v>74</v>
      </c>
      <c r="T217" s="21">
        <v>48.561933532726123</v>
      </c>
      <c r="U217" s="21">
        <v>0</v>
      </c>
    </row>
    <row r="218" spans="1:21" x14ac:dyDescent="0.25">
      <c r="A218" s="18">
        <v>3</v>
      </c>
      <c r="B218" s="18">
        <v>75</v>
      </c>
      <c r="C218" s="23">
        <v>32.484107039999998</v>
      </c>
      <c r="D218" s="23">
        <v>0</v>
      </c>
      <c r="E218" s="19" t="s">
        <v>14</v>
      </c>
      <c r="F218" s="19"/>
      <c r="G218" s="24">
        <v>3</v>
      </c>
      <c r="H218" s="24">
        <v>75</v>
      </c>
      <c r="I218" s="20">
        <v>36.352517818256644</v>
      </c>
      <c r="J218" s="20">
        <v>0</v>
      </c>
      <c r="K218" s="28"/>
      <c r="L218" s="28"/>
      <c r="M218" s="25">
        <v>3</v>
      </c>
      <c r="N218" s="25">
        <v>75</v>
      </c>
      <c r="O218" s="21">
        <v>41.867049361214903</v>
      </c>
      <c r="P218" s="21">
        <v>0</v>
      </c>
      <c r="Q218" s="17"/>
      <c r="R218" s="25">
        <v>3</v>
      </c>
      <c r="S218" s="25">
        <v>75</v>
      </c>
      <c r="T218" s="21">
        <v>44.536073757992355</v>
      </c>
      <c r="U218" s="21">
        <v>0</v>
      </c>
    </row>
    <row r="219" spans="1:21" x14ac:dyDescent="0.25">
      <c r="A219" s="18">
        <v>3</v>
      </c>
      <c r="B219" s="18">
        <v>76</v>
      </c>
      <c r="C219" s="23">
        <v>35.135870879999999</v>
      </c>
      <c r="D219" s="23">
        <v>0</v>
      </c>
      <c r="E219" s="19" t="s">
        <v>14</v>
      </c>
      <c r="F219" s="19"/>
      <c r="G219" s="24">
        <v>3</v>
      </c>
      <c r="H219" s="24">
        <v>76</v>
      </c>
      <c r="I219" s="20">
        <v>40.460146950263038</v>
      </c>
      <c r="J219" s="20">
        <v>0</v>
      </c>
      <c r="K219" s="28"/>
      <c r="L219" s="28"/>
      <c r="M219" s="25">
        <v>3</v>
      </c>
      <c r="N219" s="25">
        <v>76</v>
      </c>
      <c r="O219" s="21">
        <v>46.597789402030131</v>
      </c>
      <c r="P219" s="21">
        <v>0</v>
      </c>
      <c r="Q219" s="17"/>
      <c r="R219" s="25">
        <v>3</v>
      </c>
      <c r="S219" s="25">
        <v>76</v>
      </c>
      <c r="T219" s="21">
        <v>49.568398476409556</v>
      </c>
      <c r="U219" s="21">
        <v>0</v>
      </c>
    </row>
    <row r="220" spans="1:21" x14ac:dyDescent="0.25">
      <c r="A220" s="18">
        <v>3</v>
      </c>
      <c r="B220" s="18">
        <v>77</v>
      </c>
      <c r="C220" s="23">
        <v>33.147047999999998</v>
      </c>
      <c r="D220" s="23">
        <v>0</v>
      </c>
      <c r="E220" s="19" t="s">
        <v>14</v>
      </c>
      <c r="F220" s="19"/>
      <c r="G220" s="24">
        <v>3</v>
      </c>
      <c r="H220" s="24">
        <v>77</v>
      </c>
      <c r="I220" s="20">
        <v>35.222919806954877</v>
      </c>
      <c r="J220" s="20">
        <v>0</v>
      </c>
      <c r="K220" s="28"/>
      <c r="L220" s="28"/>
      <c r="M220" s="25">
        <v>3</v>
      </c>
      <c r="N220" s="25">
        <v>77</v>
      </c>
      <c r="O220" s="21">
        <v>40.56609584999071</v>
      </c>
      <c r="P220" s="21">
        <v>0</v>
      </c>
      <c r="Q220" s="17"/>
      <c r="R220" s="25">
        <v>3</v>
      </c>
      <c r="S220" s="25">
        <v>77</v>
      </c>
      <c r="T220" s="21">
        <v>43.15218446042762</v>
      </c>
      <c r="U220" s="21">
        <v>0</v>
      </c>
    </row>
    <row r="221" spans="1:21" x14ac:dyDescent="0.25">
      <c r="A221" s="18">
        <v>3</v>
      </c>
      <c r="B221" s="18">
        <v>78</v>
      </c>
      <c r="C221" s="23">
        <v>35.688321680000001</v>
      </c>
      <c r="D221" s="23">
        <v>0</v>
      </c>
      <c r="E221" s="19" t="s">
        <v>14</v>
      </c>
      <c r="F221" s="19"/>
      <c r="G221" s="24">
        <v>3</v>
      </c>
      <c r="H221" s="24">
        <v>78</v>
      </c>
      <c r="I221" s="20">
        <v>40.460146950263038</v>
      </c>
      <c r="J221" s="20">
        <v>0</v>
      </c>
      <c r="K221" s="28"/>
      <c r="L221" s="28"/>
      <c r="M221" s="25">
        <v>3</v>
      </c>
      <c r="N221" s="25">
        <v>78</v>
      </c>
      <c r="O221" s="21">
        <v>46.597789402030131</v>
      </c>
      <c r="P221" s="21">
        <v>0</v>
      </c>
      <c r="Q221" s="17"/>
      <c r="R221" s="25">
        <v>3</v>
      </c>
      <c r="S221" s="25">
        <v>78</v>
      </c>
      <c r="T221" s="21">
        <v>49.568398476409556</v>
      </c>
      <c r="U221" s="21">
        <v>0</v>
      </c>
    </row>
    <row r="222" spans="1:21" x14ac:dyDescent="0.25">
      <c r="A222" s="18">
        <v>3</v>
      </c>
      <c r="B222" s="18">
        <v>79</v>
      </c>
      <c r="C222" s="23">
        <v>37.12469376</v>
      </c>
      <c r="D222" s="23">
        <v>15.4</v>
      </c>
      <c r="E222" s="19" t="s">
        <v>14</v>
      </c>
      <c r="F222" s="19"/>
      <c r="G222" s="24">
        <v>3</v>
      </c>
      <c r="H222" s="24">
        <v>79</v>
      </c>
      <c r="I222" s="20">
        <v>41.384363504964476</v>
      </c>
      <c r="J222" s="20">
        <v>19.791449999999998</v>
      </c>
      <c r="K222" s="28"/>
      <c r="L222" s="28"/>
      <c r="M222" s="25">
        <v>3</v>
      </c>
      <c r="N222" s="25">
        <v>79</v>
      </c>
      <c r="O222" s="21">
        <v>47.662205911213576</v>
      </c>
      <c r="P222" s="21">
        <v>21.63</v>
      </c>
      <c r="Q222" s="17"/>
      <c r="R222" s="25">
        <v>3</v>
      </c>
      <c r="S222" s="25">
        <v>79</v>
      </c>
      <c r="T222" s="21">
        <v>50.700671538053442</v>
      </c>
      <c r="U222" s="21">
        <v>22.495200000000001</v>
      </c>
    </row>
    <row r="223" spans="1:21" x14ac:dyDescent="0.25">
      <c r="A223" s="18">
        <v>3</v>
      </c>
      <c r="B223" s="18">
        <v>80</v>
      </c>
      <c r="C223" s="23">
        <v>23.644894239999999</v>
      </c>
      <c r="D223" s="23">
        <v>0</v>
      </c>
      <c r="E223" s="19" t="s">
        <v>14</v>
      </c>
      <c r="F223" s="19"/>
      <c r="G223" s="24">
        <v>3</v>
      </c>
      <c r="H223" s="24">
        <v>80</v>
      </c>
      <c r="I223" s="20">
        <v>23.926939693937285</v>
      </c>
      <c r="J223" s="20">
        <v>0</v>
      </c>
      <c r="K223" s="28"/>
      <c r="L223" s="28"/>
      <c r="M223" s="25">
        <v>3</v>
      </c>
      <c r="N223" s="25">
        <v>80</v>
      </c>
      <c r="O223" s="21">
        <v>27.556560737748796</v>
      </c>
      <c r="P223" s="21">
        <v>0</v>
      </c>
      <c r="Q223" s="17"/>
      <c r="R223" s="25">
        <v>3</v>
      </c>
      <c r="S223" s="25">
        <v>80</v>
      </c>
      <c r="T223" s="21">
        <v>29.313291484780283</v>
      </c>
      <c r="U223" s="21">
        <v>0</v>
      </c>
    </row>
    <row r="224" spans="1:21" x14ac:dyDescent="0.25">
      <c r="A224" s="18">
        <v>4</v>
      </c>
      <c r="B224" s="18">
        <v>1</v>
      </c>
      <c r="C224" s="23">
        <v>33.478518480000005</v>
      </c>
      <c r="D224" s="23">
        <v>14.1</v>
      </c>
      <c r="E224" s="19"/>
      <c r="F224" s="19"/>
      <c r="G224" s="24">
        <v>4</v>
      </c>
      <c r="H224" s="24">
        <v>1</v>
      </c>
      <c r="I224" s="20">
        <v>38.919786025760637</v>
      </c>
      <c r="J224" s="20">
        <v>20.168429999999997</v>
      </c>
      <c r="K224" s="28"/>
      <c r="L224" s="28"/>
      <c r="M224" s="25">
        <v>4</v>
      </c>
      <c r="N224" s="25">
        <v>1</v>
      </c>
      <c r="O224" s="21">
        <v>44.823761886724427</v>
      </c>
      <c r="P224" s="21">
        <v>22.041999999999998</v>
      </c>
      <c r="Q224" s="17"/>
      <c r="R224" s="25">
        <v>4</v>
      </c>
      <c r="S224" s="25">
        <v>1</v>
      </c>
      <c r="T224" s="21">
        <v>47.681276707003107</v>
      </c>
      <c r="U224" s="21">
        <v>22.923679999999997</v>
      </c>
    </row>
    <row r="225" spans="1:21" x14ac:dyDescent="0.25">
      <c r="A225" s="18">
        <v>4</v>
      </c>
      <c r="B225" s="18">
        <v>2</v>
      </c>
      <c r="C225" s="23">
        <v>29.721853039999999</v>
      </c>
      <c r="D225" s="23">
        <v>13.5</v>
      </c>
      <c r="E225" s="19" t="s">
        <v>14</v>
      </c>
      <c r="F225" s="19"/>
      <c r="G225" s="24">
        <v>4</v>
      </c>
      <c r="H225" s="24">
        <v>2</v>
      </c>
      <c r="I225" s="20">
        <v>33.169105240951666</v>
      </c>
      <c r="J225" s="20">
        <v>18.849</v>
      </c>
      <c r="K225" s="28"/>
      <c r="L225" s="28"/>
      <c r="M225" s="25">
        <v>4</v>
      </c>
      <c r="N225" s="25">
        <v>2</v>
      </c>
      <c r="O225" s="21">
        <v>38.200725829583071</v>
      </c>
      <c r="P225" s="21">
        <v>20.6</v>
      </c>
      <c r="Q225" s="17"/>
      <c r="R225" s="25">
        <v>4</v>
      </c>
      <c r="S225" s="25">
        <v>2</v>
      </c>
      <c r="T225" s="21">
        <v>40.636022101218991</v>
      </c>
      <c r="U225" s="21">
        <v>21.424000000000003</v>
      </c>
    </row>
    <row r="226" spans="1:21" x14ac:dyDescent="0.25">
      <c r="A226" s="18">
        <v>4</v>
      </c>
      <c r="B226" s="18">
        <v>3</v>
      </c>
      <c r="C226" s="23">
        <v>30.605774319999998</v>
      </c>
      <c r="D226" s="23">
        <v>14.8</v>
      </c>
      <c r="E226" s="19" t="s">
        <v>14</v>
      </c>
      <c r="F226" s="19"/>
      <c r="G226" s="24">
        <v>4</v>
      </c>
      <c r="H226" s="24">
        <v>3</v>
      </c>
      <c r="I226" s="20">
        <v>34.298703252253439</v>
      </c>
      <c r="J226" s="20">
        <v>19.697204999999997</v>
      </c>
      <c r="K226" s="28"/>
      <c r="L226" s="28"/>
      <c r="M226" s="25">
        <v>4</v>
      </c>
      <c r="N226" s="25">
        <v>3</v>
      </c>
      <c r="O226" s="21">
        <v>39.501679340807272</v>
      </c>
      <c r="P226" s="21">
        <v>21.526999999999997</v>
      </c>
      <c r="Q226" s="17"/>
      <c r="R226" s="25">
        <v>4</v>
      </c>
      <c r="S226" s="25">
        <v>3</v>
      </c>
      <c r="T226" s="21">
        <v>42.019911398783734</v>
      </c>
      <c r="U226" s="21">
        <v>22.388079999999999</v>
      </c>
    </row>
    <row r="227" spans="1:21" x14ac:dyDescent="0.25">
      <c r="A227" s="18">
        <v>4</v>
      </c>
      <c r="B227" s="18">
        <v>4</v>
      </c>
      <c r="C227" s="23">
        <v>40.549888719999998</v>
      </c>
      <c r="D227" s="23">
        <v>15.5</v>
      </c>
      <c r="E227" s="19" t="s">
        <v>14</v>
      </c>
      <c r="F227" s="19"/>
      <c r="G227" s="24">
        <v>4</v>
      </c>
      <c r="H227" s="24">
        <v>4</v>
      </c>
      <c r="I227" s="20">
        <v>47.2377350180736</v>
      </c>
      <c r="J227" s="20">
        <v>20.54541</v>
      </c>
      <c r="K227" s="28"/>
      <c r="L227" s="28"/>
      <c r="M227" s="25">
        <v>4</v>
      </c>
      <c r="N227" s="25">
        <v>4</v>
      </c>
      <c r="O227" s="21">
        <v>54.403510469375291</v>
      </c>
      <c r="P227" s="21">
        <v>22.454000000000001</v>
      </c>
      <c r="Q227" s="17"/>
      <c r="R227" s="25">
        <v>4</v>
      </c>
      <c r="S227" s="25">
        <v>4</v>
      </c>
      <c r="T227" s="21">
        <v>57.871734261797961</v>
      </c>
      <c r="U227" s="21">
        <v>23.352160000000001</v>
      </c>
    </row>
    <row r="228" spans="1:21" x14ac:dyDescent="0.25">
      <c r="A228" s="18">
        <v>4</v>
      </c>
      <c r="B228" s="18">
        <v>5</v>
      </c>
      <c r="C228" s="23">
        <v>35.135870879999999</v>
      </c>
      <c r="D228" s="23">
        <v>14.9</v>
      </c>
      <c r="E228" s="19" t="s">
        <v>14</v>
      </c>
      <c r="F228" s="19"/>
      <c r="G228" s="24">
        <v>4</v>
      </c>
      <c r="H228" s="24">
        <v>5</v>
      </c>
      <c r="I228" s="20">
        <v>40.870909863463673</v>
      </c>
      <c r="J228" s="20">
        <v>21.487860000000001</v>
      </c>
      <c r="K228" s="28"/>
      <c r="L228" s="28"/>
      <c r="M228" s="25">
        <v>4</v>
      </c>
      <c r="N228" s="25">
        <v>5</v>
      </c>
      <c r="O228" s="21">
        <v>47.070863406111656</v>
      </c>
      <c r="P228" s="21">
        <v>23.484000000000002</v>
      </c>
      <c r="Q228" s="17"/>
      <c r="R228" s="25">
        <v>4</v>
      </c>
      <c r="S228" s="25">
        <v>5</v>
      </c>
      <c r="T228" s="21">
        <v>50.071630948251276</v>
      </c>
      <c r="U228" s="21">
        <v>24.423360000000002</v>
      </c>
    </row>
    <row r="229" spans="1:21" x14ac:dyDescent="0.25">
      <c r="A229" s="18">
        <v>4</v>
      </c>
      <c r="B229" s="18">
        <v>6</v>
      </c>
      <c r="C229" s="23">
        <v>34.914890560000003</v>
      </c>
      <c r="D229" s="23">
        <v>14.4</v>
      </c>
      <c r="E229" s="19" t="s">
        <v>14</v>
      </c>
      <c r="F229" s="19"/>
      <c r="G229" s="24">
        <v>4</v>
      </c>
      <c r="H229" s="24">
        <v>6</v>
      </c>
      <c r="I229" s="20">
        <v>40.562837678563213</v>
      </c>
      <c r="J229" s="20">
        <v>20.262674999999998</v>
      </c>
      <c r="K229" s="28"/>
      <c r="L229" s="28"/>
      <c r="M229" s="25">
        <v>4</v>
      </c>
      <c r="N229" s="25">
        <v>6</v>
      </c>
      <c r="O229" s="21">
        <v>46.716057903050533</v>
      </c>
      <c r="P229" s="21">
        <v>22.145</v>
      </c>
      <c r="Q229" s="17"/>
      <c r="R229" s="25">
        <v>4</v>
      </c>
      <c r="S229" s="25">
        <v>6</v>
      </c>
      <c r="T229" s="21">
        <v>49.694206594370009</v>
      </c>
      <c r="U229" s="21">
        <v>23.030799999999999</v>
      </c>
    </row>
    <row r="230" spans="1:21" x14ac:dyDescent="0.25">
      <c r="A230" s="18">
        <v>4</v>
      </c>
      <c r="B230" s="18">
        <v>7</v>
      </c>
      <c r="C230" s="23">
        <v>32.0421464</v>
      </c>
      <c r="D230" s="23">
        <v>14.3</v>
      </c>
      <c r="E230" s="19" t="s">
        <v>14</v>
      </c>
      <c r="F230" s="19"/>
      <c r="G230" s="24">
        <v>4</v>
      </c>
      <c r="H230" s="24">
        <v>7</v>
      </c>
      <c r="I230" s="20">
        <v>37.276734372958082</v>
      </c>
      <c r="J230" s="20">
        <v>20.262674999999998</v>
      </c>
      <c r="K230" s="28"/>
      <c r="L230" s="28"/>
      <c r="M230" s="25">
        <v>4</v>
      </c>
      <c r="N230" s="25">
        <v>7</v>
      </c>
      <c r="O230" s="21">
        <v>42.931465870398334</v>
      </c>
      <c r="P230" s="21">
        <v>22.145</v>
      </c>
      <c r="Q230" s="17"/>
      <c r="R230" s="25">
        <v>4</v>
      </c>
      <c r="S230" s="25">
        <v>7</v>
      </c>
      <c r="T230" s="21">
        <v>45.668346819636227</v>
      </c>
      <c r="U230" s="21">
        <v>23.030799999999999</v>
      </c>
    </row>
    <row r="231" spans="1:21" x14ac:dyDescent="0.25">
      <c r="A231" s="18">
        <v>4</v>
      </c>
      <c r="B231" s="18">
        <v>8</v>
      </c>
      <c r="C231" s="23">
        <v>37.345674079999995</v>
      </c>
      <c r="D231" s="23">
        <v>15.2</v>
      </c>
      <c r="E231" s="19" t="s">
        <v>14</v>
      </c>
      <c r="F231" s="19"/>
      <c r="G231" s="24">
        <v>4</v>
      </c>
      <c r="H231" s="24">
        <v>8</v>
      </c>
      <c r="I231" s="20">
        <v>44.567776082269447</v>
      </c>
      <c r="J231" s="20">
        <v>21.016635000000001</v>
      </c>
      <c r="K231" s="28"/>
      <c r="L231" s="28"/>
      <c r="M231" s="25">
        <v>4</v>
      </c>
      <c r="N231" s="25">
        <v>8</v>
      </c>
      <c r="O231" s="21">
        <v>51.328529442845394</v>
      </c>
      <c r="P231" s="21">
        <v>22.969000000000001</v>
      </c>
      <c r="Q231" s="17"/>
      <c r="R231" s="25">
        <v>4</v>
      </c>
      <c r="S231" s="25">
        <v>8</v>
      </c>
      <c r="T231" s="21">
        <v>54.600723194826791</v>
      </c>
      <c r="U231" s="21">
        <v>23.88776</v>
      </c>
    </row>
    <row r="232" spans="1:21" x14ac:dyDescent="0.25">
      <c r="A232" s="18">
        <v>4</v>
      </c>
      <c r="B232" s="18">
        <v>9</v>
      </c>
      <c r="C232" s="23">
        <v>33.036557839999993</v>
      </c>
      <c r="D232" s="23">
        <v>14.8</v>
      </c>
      <c r="E232" s="19" t="s">
        <v>14</v>
      </c>
      <c r="F232" s="19"/>
      <c r="G232" s="24">
        <v>4</v>
      </c>
      <c r="H232" s="24">
        <v>9</v>
      </c>
      <c r="I232" s="20">
        <v>38.098260199359359</v>
      </c>
      <c r="J232" s="20">
        <v>20.733899999999998</v>
      </c>
      <c r="K232" s="28"/>
      <c r="L232" s="28"/>
      <c r="M232" s="25">
        <v>4</v>
      </c>
      <c r="N232" s="25">
        <v>9</v>
      </c>
      <c r="O232" s="21">
        <v>43.877613878561377</v>
      </c>
      <c r="P232" s="21">
        <v>22.66</v>
      </c>
      <c r="Q232" s="17"/>
      <c r="R232" s="25">
        <v>4</v>
      </c>
      <c r="S232" s="25">
        <v>9</v>
      </c>
      <c r="T232" s="21">
        <v>46.674811763319667</v>
      </c>
      <c r="U232" s="21">
        <v>23.566400000000002</v>
      </c>
    </row>
    <row r="233" spans="1:21" x14ac:dyDescent="0.25">
      <c r="A233" s="18">
        <v>4</v>
      </c>
      <c r="B233" s="18">
        <v>10</v>
      </c>
      <c r="C233" s="23">
        <v>39.11351664</v>
      </c>
      <c r="D233" s="23">
        <v>15</v>
      </c>
      <c r="E233" s="19" t="s">
        <v>14</v>
      </c>
      <c r="F233" s="19"/>
      <c r="G233" s="24">
        <v>4</v>
      </c>
      <c r="H233" s="24">
        <v>10</v>
      </c>
      <c r="I233" s="20">
        <v>45.183920452070403</v>
      </c>
      <c r="J233" s="20">
        <v>20.733899999999998</v>
      </c>
      <c r="K233" s="28"/>
      <c r="L233" s="28"/>
      <c r="M233" s="25">
        <v>4</v>
      </c>
      <c r="N233" s="25">
        <v>10</v>
      </c>
      <c r="O233" s="21">
        <v>52.038140448967674</v>
      </c>
      <c r="P233" s="21">
        <v>22.66</v>
      </c>
      <c r="Q233" s="17"/>
      <c r="R233" s="25">
        <v>4</v>
      </c>
      <c r="S233" s="25">
        <v>10</v>
      </c>
      <c r="T233" s="21">
        <v>55.355571902589368</v>
      </c>
      <c r="U233" s="21">
        <v>23.566400000000002</v>
      </c>
    </row>
    <row r="234" spans="1:21" x14ac:dyDescent="0.25">
      <c r="A234" s="18">
        <v>4</v>
      </c>
      <c r="B234" s="18">
        <v>11</v>
      </c>
      <c r="C234" s="23">
        <v>27.622540000000001</v>
      </c>
      <c r="D234" s="23">
        <v>11.8</v>
      </c>
      <c r="E234" s="19" t="s">
        <v>14</v>
      </c>
      <c r="F234" s="19"/>
      <c r="G234" s="24">
        <v>4</v>
      </c>
      <c r="H234" s="24">
        <v>11</v>
      </c>
      <c r="I234" s="20">
        <v>27.007661542942085</v>
      </c>
      <c r="J234" s="20">
        <v>14.136749999999999</v>
      </c>
      <c r="K234" s="28"/>
      <c r="L234" s="28"/>
      <c r="M234" s="25">
        <v>4</v>
      </c>
      <c r="N234" s="25">
        <v>11</v>
      </c>
      <c r="O234" s="21">
        <v>31.104615768360226</v>
      </c>
      <c r="P234" s="21">
        <v>15.45</v>
      </c>
      <c r="Q234" s="17"/>
      <c r="R234" s="25">
        <v>4</v>
      </c>
      <c r="S234" s="25">
        <v>11</v>
      </c>
      <c r="T234" s="21">
        <v>33.087535023593198</v>
      </c>
      <c r="U234" s="21">
        <v>16.067999999999998</v>
      </c>
    </row>
    <row r="235" spans="1:21" x14ac:dyDescent="0.25">
      <c r="A235" s="18">
        <v>4</v>
      </c>
      <c r="B235" s="18">
        <v>13</v>
      </c>
      <c r="C235" s="23">
        <v>34.472929919999999</v>
      </c>
      <c r="D235" s="23">
        <v>14.5</v>
      </c>
      <c r="E235" s="19" t="s">
        <v>14</v>
      </c>
      <c r="F235" s="19"/>
      <c r="G235" s="24">
        <v>4</v>
      </c>
      <c r="H235" s="24">
        <v>13</v>
      </c>
      <c r="I235" s="20">
        <v>40.460146950263038</v>
      </c>
      <c r="J235" s="20">
        <v>18.849</v>
      </c>
      <c r="K235" s="28"/>
      <c r="L235" s="28"/>
      <c r="M235" s="25">
        <v>4</v>
      </c>
      <c r="N235" s="25">
        <v>13</v>
      </c>
      <c r="O235" s="21">
        <v>46.597789402030131</v>
      </c>
      <c r="P235" s="21">
        <v>20.6</v>
      </c>
      <c r="Q235" s="17"/>
      <c r="R235" s="25">
        <v>4</v>
      </c>
      <c r="S235" s="25">
        <v>13</v>
      </c>
      <c r="T235" s="21">
        <v>49.568398476409556</v>
      </c>
      <c r="U235" s="21">
        <v>21.424000000000003</v>
      </c>
    </row>
    <row r="236" spans="1:21" x14ac:dyDescent="0.25">
      <c r="A236" s="18">
        <v>4</v>
      </c>
      <c r="B236" s="18">
        <v>14</v>
      </c>
      <c r="C236" s="23">
        <v>37.787634720000007</v>
      </c>
      <c r="D236" s="23">
        <v>15.2</v>
      </c>
      <c r="E236" s="19" t="s">
        <v>14</v>
      </c>
      <c r="F236" s="19"/>
      <c r="G236" s="24">
        <v>4</v>
      </c>
      <c r="H236" s="24">
        <v>14</v>
      </c>
      <c r="I236" s="20">
        <v>44.259703897368958</v>
      </c>
      <c r="J236" s="20">
        <v>20.733899999999998</v>
      </c>
      <c r="K236" s="28"/>
      <c r="L236" s="28"/>
      <c r="M236" s="25">
        <v>4</v>
      </c>
      <c r="N236" s="25">
        <v>14</v>
      </c>
      <c r="O236" s="21">
        <v>50.973723939784243</v>
      </c>
      <c r="P236" s="21">
        <v>22.66</v>
      </c>
      <c r="Q236" s="17"/>
      <c r="R236" s="25">
        <v>4</v>
      </c>
      <c r="S236" s="25">
        <v>14</v>
      </c>
      <c r="T236" s="21">
        <v>54.223298840945489</v>
      </c>
      <c r="U236" s="21">
        <v>23.566400000000002</v>
      </c>
    </row>
    <row r="237" spans="1:21" x14ac:dyDescent="0.25">
      <c r="A237" s="18">
        <v>4</v>
      </c>
      <c r="B237" s="18">
        <v>15</v>
      </c>
      <c r="C237" s="23">
        <v>23.976364719999999</v>
      </c>
      <c r="D237" s="23">
        <v>13</v>
      </c>
      <c r="E237" s="19" t="s">
        <v>14</v>
      </c>
      <c r="F237" s="19"/>
      <c r="G237" s="24">
        <v>4</v>
      </c>
      <c r="H237" s="24">
        <v>15</v>
      </c>
      <c r="I237" s="20">
        <v>25.159228433539198</v>
      </c>
      <c r="J237" s="20">
        <v>0</v>
      </c>
      <c r="K237" s="28"/>
      <c r="L237" s="28"/>
      <c r="M237" s="25">
        <v>4</v>
      </c>
      <c r="N237" s="25">
        <v>15</v>
      </c>
      <c r="O237" s="21">
        <v>28.975782749993364</v>
      </c>
      <c r="P237" s="21">
        <v>0</v>
      </c>
      <c r="Q237" s="17"/>
      <c r="R237" s="25">
        <v>4</v>
      </c>
      <c r="S237" s="25">
        <v>15</v>
      </c>
      <c r="T237" s="21">
        <v>30.822988900305443</v>
      </c>
      <c r="U237" s="21">
        <v>0</v>
      </c>
    </row>
    <row r="238" spans="1:21" x14ac:dyDescent="0.25">
      <c r="A238" s="18">
        <v>4</v>
      </c>
      <c r="B238" s="18">
        <v>16</v>
      </c>
      <c r="C238" s="23">
        <v>31.37920544</v>
      </c>
      <c r="D238" s="23">
        <v>14.2</v>
      </c>
      <c r="E238" s="19" t="s">
        <v>14</v>
      </c>
      <c r="F238" s="19"/>
      <c r="G238" s="24">
        <v>4</v>
      </c>
      <c r="H238" s="24">
        <v>16</v>
      </c>
      <c r="I238" s="20">
        <v>36.763280731457279</v>
      </c>
      <c r="J238" s="20">
        <v>0</v>
      </c>
      <c r="K238" s="28"/>
      <c r="L238" s="28"/>
      <c r="M238" s="25">
        <v>4</v>
      </c>
      <c r="N238" s="25">
        <v>16</v>
      </c>
      <c r="O238" s="21">
        <v>42.340123365296421</v>
      </c>
      <c r="P238" s="21">
        <v>0</v>
      </c>
      <c r="Q238" s="17"/>
      <c r="R238" s="25">
        <v>4</v>
      </c>
      <c r="S238" s="25">
        <v>16</v>
      </c>
      <c r="T238" s="21">
        <v>45.039306229834068</v>
      </c>
      <c r="U238" s="21">
        <v>0</v>
      </c>
    </row>
    <row r="239" spans="1:21" x14ac:dyDescent="0.25">
      <c r="A239" s="18">
        <v>4</v>
      </c>
      <c r="B239" s="18">
        <v>17</v>
      </c>
      <c r="C239" s="23">
        <v>30.274303839999998</v>
      </c>
      <c r="D239" s="23">
        <v>0</v>
      </c>
      <c r="E239" s="19" t="s">
        <v>14</v>
      </c>
      <c r="F239" s="19"/>
      <c r="G239" s="24">
        <v>4</v>
      </c>
      <c r="H239" s="24">
        <v>17</v>
      </c>
      <c r="I239" s="20">
        <v>33.477177425852155</v>
      </c>
      <c r="J239" s="20">
        <v>0</v>
      </c>
      <c r="K239" s="28"/>
      <c r="L239" s="28"/>
      <c r="M239" s="25">
        <v>4</v>
      </c>
      <c r="N239" s="25">
        <v>17</v>
      </c>
      <c r="O239" s="21">
        <v>38.555531332644222</v>
      </c>
      <c r="P239" s="21">
        <v>0</v>
      </c>
      <c r="Q239" s="17"/>
      <c r="R239" s="25">
        <v>4</v>
      </c>
      <c r="S239" s="25">
        <v>17</v>
      </c>
      <c r="T239" s="21">
        <v>41.013446455100294</v>
      </c>
      <c r="U239" s="21">
        <v>0</v>
      </c>
    </row>
    <row r="240" spans="1:21" x14ac:dyDescent="0.25">
      <c r="A240" s="18">
        <v>4</v>
      </c>
      <c r="B240" s="18">
        <v>18</v>
      </c>
      <c r="C240" s="23">
        <v>31.600185760000002</v>
      </c>
      <c r="D240" s="23">
        <v>0</v>
      </c>
      <c r="E240" s="19" t="s">
        <v>14</v>
      </c>
      <c r="F240" s="19"/>
      <c r="G240" s="24">
        <v>4</v>
      </c>
      <c r="H240" s="24">
        <v>18</v>
      </c>
      <c r="I240" s="20">
        <v>35.325610535255038</v>
      </c>
      <c r="J240" s="20">
        <v>0</v>
      </c>
      <c r="K240" s="28"/>
      <c r="L240" s="28"/>
      <c r="M240" s="25">
        <v>4</v>
      </c>
      <c r="N240" s="25">
        <v>18</v>
      </c>
      <c r="O240" s="21">
        <v>40.684364351011084</v>
      </c>
      <c r="P240" s="21">
        <v>0</v>
      </c>
      <c r="Q240" s="17"/>
      <c r="R240" s="25">
        <v>4</v>
      </c>
      <c r="S240" s="25">
        <v>18</v>
      </c>
      <c r="T240" s="21">
        <v>43.277992578388044</v>
      </c>
      <c r="U240" s="21">
        <v>0</v>
      </c>
    </row>
    <row r="241" spans="1:21" x14ac:dyDescent="0.25">
      <c r="A241" s="18">
        <v>4</v>
      </c>
      <c r="B241" s="18">
        <v>19</v>
      </c>
      <c r="C241" s="23">
        <v>29.611362879999998</v>
      </c>
      <c r="D241" s="23">
        <v>0</v>
      </c>
      <c r="E241" s="19" t="s">
        <v>14</v>
      </c>
      <c r="F241" s="19"/>
      <c r="G241" s="24">
        <v>4</v>
      </c>
      <c r="H241" s="24">
        <v>19</v>
      </c>
      <c r="I241" s="20">
        <v>31.834125773049603</v>
      </c>
      <c r="J241" s="20">
        <v>0</v>
      </c>
      <c r="K241" s="28"/>
      <c r="L241" s="28"/>
      <c r="M241" s="25">
        <v>4</v>
      </c>
      <c r="N241" s="25">
        <v>19</v>
      </c>
      <c r="O241" s="21">
        <v>36.663235316318136</v>
      </c>
      <c r="P241" s="21">
        <v>0</v>
      </c>
      <c r="Q241" s="17"/>
      <c r="R241" s="25">
        <v>4</v>
      </c>
      <c r="S241" s="25">
        <v>19</v>
      </c>
      <c r="T241" s="21">
        <v>39.00051656773342</v>
      </c>
      <c r="U241" s="21">
        <v>0</v>
      </c>
    </row>
    <row r="242" spans="1:21" x14ac:dyDescent="0.25">
      <c r="A242" s="18">
        <v>4</v>
      </c>
      <c r="B242" s="18">
        <v>20</v>
      </c>
      <c r="C242" s="23">
        <v>35.135870879999999</v>
      </c>
      <c r="D242" s="23">
        <v>0</v>
      </c>
      <c r="E242" s="19" t="s">
        <v>14</v>
      </c>
      <c r="F242" s="19"/>
      <c r="G242" s="24">
        <v>4</v>
      </c>
      <c r="H242" s="24">
        <v>20</v>
      </c>
      <c r="I242" s="20">
        <v>40.049384037062396</v>
      </c>
      <c r="J242" s="20">
        <v>0</v>
      </c>
      <c r="K242" s="28"/>
      <c r="L242" s="28"/>
      <c r="M242" s="25">
        <v>4</v>
      </c>
      <c r="N242" s="25">
        <v>20</v>
      </c>
      <c r="O242" s="21">
        <v>46.124715397948613</v>
      </c>
      <c r="P242" s="21">
        <v>0</v>
      </c>
      <c r="Q242" s="17"/>
      <c r="R242" s="25">
        <v>4</v>
      </c>
      <c r="S242" s="25">
        <v>20</v>
      </c>
      <c r="T242" s="21">
        <v>49.065166004567836</v>
      </c>
      <c r="U242" s="21">
        <v>0</v>
      </c>
    </row>
    <row r="243" spans="1:21" x14ac:dyDescent="0.25">
      <c r="A243" s="18">
        <v>4</v>
      </c>
      <c r="B243" s="18">
        <v>21</v>
      </c>
      <c r="C243" s="23">
        <v>15.68960272</v>
      </c>
      <c r="D243" s="23">
        <v>0</v>
      </c>
      <c r="E243" s="19" t="s">
        <v>14</v>
      </c>
      <c r="F243" s="19"/>
      <c r="G243" s="24">
        <v>4</v>
      </c>
      <c r="H243" s="24">
        <v>21</v>
      </c>
      <c r="I243" s="20">
        <v>15.403609245024001</v>
      </c>
      <c r="J243" s="20">
        <v>0</v>
      </c>
      <c r="K243" s="28"/>
      <c r="L243" s="28"/>
      <c r="M243" s="25">
        <v>4</v>
      </c>
      <c r="N243" s="25">
        <v>21</v>
      </c>
      <c r="O243" s="21">
        <v>17.740275153057162</v>
      </c>
      <c r="P243" s="21">
        <v>0</v>
      </c>
      <c r="Q243" s="17"/>
      <c r="R243" s="25">
        <v>4</v>
      </c>
      <c r="S243" s="25">
        <v>21</v>
      </c>
      <c r="T243" s="21">
        <v>18.871217694064555</v>
      </c>
      <c r="U243" s="21">
        <v>0</v>
      </c>
    </row>
    <row r="244" spans="1:21" x14ac:dyDescent="0.25">
      <c r="A244" s="18">
        <v>4</v>
      </c>
      <c r="B244" s="18">
        <v>22</v>
      </c>
      <c r="C244" s="23">
        <v>37.677144560000002</v>
      </c>
      <c r="D244" s="23">
        <v>0</v>
      </c>
      <c r="E244" s="19" t="s">
        <v>14</v>
      </c>
      <c r="F244" s="19"/>
      <c r="G244" s="24">
        <v>4</v>
      </c>
      <c r="H244" s="24">
        <v>22</v>
      </c>
      <c r="I244" s="20">
        <v>39.022476754060804</v>
      </c>
      <c r="J244" s="20">
        <v>0</v>
      </c>
      <c r="K244" s="28"/>
      <c r="L244" s="28"/>
      <c r="M244" s="25">
        <v>4</v>
      </c>
      <c r="N244" s="25">
        <v>22</v>
      </c>
      <c r="O244" s="21">
        <v>44.942030387744815</v>
      </c>
      <c r="P244" s="21">
        <v>0</v>
      </c>
      <c r="Q244" s="17"/>
      <c r="R244" s="25">
        <v>4</v>
      </c>
      <c r="S244" s="25">
        <v>22</v>
      </c>
      <c r="T244" s="21">
        <v>47.807084824963546</v>
      </c>
      <c r="U244" s="21">
        <v>0</v>
      </c>
    </row>
    <row r="245" spans="1:21" x14ac:dyDescent="0.25">
      <c r="A245" s="18">
        <v>4</v>
      </c>
      <c r="B245" s="18">
        <v>23</v>
      </c>
      <c r="C245" s="23">
        <v>21.324600880000002</v>
      </c>
      <c r="D245" s="23">
        <v>0</v>
      </c>
      <c r="E245" s="19" t="s">
        <v>14</v>
      </c>
      <c r="F245" s="19"/>
      <c r="G245" s="24">
        <v>4</v>
      </c>
      <c r="H245" s="24">
        <v>23</v>
      </c>
      <c r="I245" s="20">
        <v>21.051599301532796</v>
      </c>
      <c r="J245" s="20">
        <v>0</v>
      </c>
      <c r="K245" s="28"/>
      <c r="L245" s="28"/>
      <c r="M245" s="25">
        <v>4</v>
      </c>
      <c r="N245" s="25">
        <v>23</v>
      </c>
      <c r="O245" s="21">
        <v>24.245042709178112</v>
      </c>
      <c r="P245" s="21">
        <v>0</v>
      </c>
      <c r="Q245" s="17"/>
      <c r="R245" s="25">
        <v>4</v>
      </c>
      <c r="S245" s="25">
        <v>23</v>
      </c>
      <c r="T245" s="21">
        <v>25.790664181888218</v>
      </c>
      <c r="U245" s="21">
        <v>0</v>
      </c>
    </row>
    <row r="246" spans="1:21" x14ac:dyDescent="0.25">
      <c r="A246" s="18">
        <v>4</v>
      </c>
      <c r="B246" s="18">
        <v>24</v>
      </c>
      <c r="C246" s="23">
        <v>32.37361688</v>
      </c>
      <c r="D246" s="23">
        <v>0</v>
      </c>
      <c r="E246" s="19" t="s">
        <v>14</v>
      </c>
      <c r="F246" s="19"/>
      <c r="G246" s="24">
        <v>4</v>
      </c>
      <c r="H246" s="24">
        <v>24</v>
      </c>
      <c r="I246" s="20">
        <v>36.763280731457279</v>
      </c>
      <c r="J246" s="20">
        <v>0</v>
      </c>
      <c r="K246" s="28"/>
      <c r="L246" s="28"/>
      <c r="M246" s="25">
        <v>4</v>
      </c>
      <c r="N246" s="25">
        <v>24</v>
      </c>
      <c r="O246" s="21">
        <v>42.340123365296421</v>
      </c>
      <c r="P246" s="21">
        <v>0</v>
      </c>
      <c r="Q246" s="17"/>
      <c r="R246" s="25">
        <v>4</v>
      </c>
      <c r="S246" s="25">
        <v>24</v>
      </c>
      <c r="T246" s="21">
        <v>45.039306229834068</v>
      </c>
      <c r="U246" s="21">
        <v>0</v>
      </c>
    </row>
    <row r="247" spans="1:21" x14ac:dyDescent="0.25">
      <c r="A247" s="18">
        <v>4</v>
      </c>
      <c r="B247" s="18">
        <v>25</v>
      </c>
      <c r="C247" s="23">
        <v>23.865874559999998</v>
      </c>
      <c r="D247" s="23">
        <v>0</v>
      </c>
      <c r="E247" s="19" t="s">
        <v>14</v>
      </c>
      <c r="F247" s="19"/>
      <c r="G247" s="24">
        <v>4</v>
      </c>
      <c r="H247" s="24">
        <v>25</v>
      </c>
      <c r="I247" s="20">
        <v>23.6188675090368</v>
      </c>
      <c r="J247" s="20">
        <v>0</v>
      </c>
      <c r="K247" s="28"/>
      <c r="L247" s="28"/>
      <c r="M247" s="25">
        <v>4</v>
      </c>
      <c r="N247" s="25">
        <v>25</v>
      </c>
      <c r="O247" s="21">
        <v>27.201755234687646</v>
      </c>
      <c r="P247" s="21">
        <v>0</v>
      </c>
      <c r="Q247" s="17"/>
      <c r="R247" s="25">
        <v>4</v>
      </c>
      <c r="S247" s="25">
        <v>25</v>
      </c>
      <c r="T247" s="21">
        <v>28.935867130898981</v>
      </c>
      <c r="U247" s="21">
        <v>0</v>
      </c>
    </row>
    <row r="248" spans="1:21" x14ac:dyDescent="0.25">
      <c r="A248" s="18">
        <v>4</v>
      </c>
      <c r="B248" s="18">
        <v>26</v>
      </c>
      <c r="C248" s="23">
        <v>29.8323432</v>
      </c>
      <c r="D248" s="23">
        <v>0</v>
      </c>
      <c r="E248" s="19" t="s">
        <v>14</v>
      </c>
      <c r="F248" s="19"/>
      <c r="G248" s="24">
        <v>4</v>
      </c>
      <c r="H248" s="24">
        <v>26</v>
      </c>
      <c r="I248" s="20">
        <v>31.320672131548804</v>
      </c>
      <c r="J248" s="20">
        <v>0</v>
      </c>
      <c r="K248" s="28"/>
      <c r="L248" s="28"/>
      <c r="M248" s="25">
        <v>4</v>
      </c>
      <c r="N248" s="25">
        <v>26</v>
      </c>
      <c r="O248" s="21">
        <v>36.07189281121623</v>
      </c>
      <c r="P248" s="21">
        <v>0</v>
      </c>
      <c r="Q248" s="17"/>
      <c r="R248" s="25">
        <v>4</v>
      </c>
      <c r="S248" s="25">
        <v>26</v>
      </c>
      <c r="T248" s="21">
        <v>38.371475977931262</v>
      </c>
      <c r="U248" s="21">
        <v>0</v>
      </c>
    </row>
    <row r="249" spans="1:21" x14ac:dyDescent="0.25">
      <c r="A249" s="18">
        <v>4</v>
      </c>
      <c r="B249" s="18">
        <v>27</v>
      </c>
      <c r="C249" s="23">
        <v>29.8323432</v>
      </c>
      <c r="D249" s="23">
        <v>0</v>
      </c>
      <c r="E249" s="19" t="s">
        <v>14</v>
      </c>
      <c r="F249" s="19"/>
      <c r="G249" s="24">
        <v>4</v>
      </c>
      <c r="H249" s="24">
        <v>27</v>
      </c>
      <c r="I249" s="20">
        <v>32.142197957950088</v>
      </c>
      <c r="J249" s="20">
        <v>0</v>
      </c>
      <c r="K249" s="28"/>
      <c r="L249" s="28"/>
      <c r="M249" s="25">
        <v>4</v>
      </c>
      <c r="N249" s="25">
        <v>27</v>
      </c>
      <c r="O249" s="21">
        <v>37.01804081937928</v>
      </c>
      <c r="P249" s="21">
        <v>0</v>
      </c>
      <c r="Q249" s="17"/>
      <c r="R249" s="25">
        <v>4</v>
      </c>
      <c r="S249" s="25">
        <v>27</v>
      </c>
      <c r="T249" s="21">
        <v>39.377940921614709</v>
      </c>
      <c r="U249" s="21">
        <v>0</v>
      </c>
    </row>
    <row r="250" spans="1:21" x14ac:dyDescent="0.25">
      <c r="A250" s="18">
        <v>4</v>
      </c>
      <c r="B250" s="18">
        <v>28</v>
      </c>
      <c r="C250" s="23">
        <v>26.186167919999999</v>
      </c>
      <c r="D250" s="23">
        <v>0</v>
      </c>
      <c r="E250" s="19" t="s">
        <v>14</v>
      </c>
      <c r="F250" s="19"/>
      <c r="G250" s="24">
        <v>4</v>
      </c>
      <c r="H250" s="24">
        <v>28</v>
      </c>
      <c r="I250" s="20">
        <v>27.726496641043198</v>
      </c>
      <c r="J250" s="20">
        <v>0</v>
      </c>
      <c r="K250" s="28"/>
      <c r="L250" s="28"/>
      <c r="M250" s="25">
        <v>4</v>
      </c>
      <c r="N250" s="25">
        <v>28</v>
      </c>
      <c r="O250" s="21">
        <v>31.932495275502884</v>
      </c>
      <c r="P250" s="21">
        <v>0</v>
      </c>
      <c r="Q250" s="17"/>
      <c r="R250" s="25">
        <v>4</v>
      </c>
      <c r="S250" s="25">
        <v>28</v>
      </c>
      <c r="T250" s="21">
        <v>33.968191849316199</v>
      </c>
      <c r="U250" s="21">
        <v>0</v>
      </c>
    </row>
    <row r="251" spans="1:21" x14ac:dyDescent="0.25">
      <c r="A251" s="18">
        <v>4</v>
      </c>
      <c r="B251" s="18">
        <v>29</v>
      </c>
      <c r="C251" s="23">
        <v>25.081266319999997</v>
      </c>
      <c r="D251" s="23">
        <v>0</v>
      </c>
      <c r="E251" s="19" t="s">
        <v>14</v>
      </c>
      <c r="F251" s="19"/>
      <c r="G251" s="24">
        <v>4</v>
      </c>
      <c r="H251" s="24">
        <v>29</v>
      </c>
      <c r="I251" s="20">
        <v>25.159228433539198</v>
      </c>
      <c r="J251" s="20">
        <v>0</v>
      </c>
      <c r="K251" s="28"/>
      <c r="L251" s="28"/>
      <c r="M251" s="25">
        <v>4</v>
      </c>
      <c r="N251" s="25">
        <v>29</v>
      </c>
      <c r="O251" s="21">
        <v>28.975782749993364</v>
      </c>
      <c r="P251" s="21">
        <v>0</v>
      </c>
      <c r="Q251" s="17"/>
      <c r="R251" s="25">
        <v>4</v>
      </c>
      <c r="S251" s="25">
        <v>29</v>
      </c>
      <c r="T251" s="21">
        <v>30.822988900305443</v>
      </c>
      <c r="U251" s="21">
        <v>0</v>
      </c>
    </row>
    <row r="252" spans="1:21" x14ac:dyDescent="0.25">
      <c r="A252" s="18">
        <v>4</v>
      </c>
      <c r="B252" s="18">
        <v>30</v>
      </c>
      <c r="C252" s="23">
        <v>33.478518480000005</v>
      </c>
      <c r="D252" s="23">
        <v>0</v>
      </c>
      <c r="E252" s="19" t="s">
        <v>14</v>
      </c>
      <c r="F252" s="19"/>
      <c r="G252" s="24">
        <v>4</v>
      </c>
      <c r="H252" s="24">
        <v>30</v>
      </c>
      <c r="I252" s="20">
        <v>38.509023112559994</v>
      </c>
      <c r="J252" s="20">
        <v>0</v>
      </c>
      <c r="K252" s="28"/>
      <c r="L252" s="28"/>
      <c r="M252" s="25">
        <v>4</v>
      </c>
      <c r="N252" s="25">
        <v>30</v>
      </c>
      <c r="O252" s="21">
        <v>44.350687882642895</v>
      </c>
      <c r="P252" s="21">
        <v>0</v>
      </c>
      <c r="Q252" s="17"/>
      <c r="R252" s="25">
        <v>4</v>
      </c>
      <c r="S252" s="25">
        <v>30</v>
      </c>
      <c r="T252" s="21">
        <v>47.17804423516138</v>
      </c>
      <c r="U252" s="21">
        <v>0</v>
      </c>
    </row>
    <row r="253" spans="1:21" x14ac:dyDescent="0.25">
      <c r="A253" s="18">
        <v>4</v>
      </c>
      <c r="B253" s="18">
        <v>31</v>
      </c>
      <c r="C253" s="23">
        <v>36.461752799999992</v>
      </c>
      <c r="D253" s="23">
        <v>0</v>
      </c>
      <c r="E253" s="19" t="s">
        <v>14</v>
      </c>
      <c r="F253" s="19"/>
      <c r="G253" s="24">
        <v>4</v>
      </c>
      <c r="H253" s="24">
        <v>31</v>
      </c>
      <c r="I253" s="20">
        <v>42.103198603065593</v>
      </c>
      <c r="J253" s="20">
        <v>0</v>
      </c>
      <c r="K253" s="28"/>
      <c r="L253" s="28"/>
      <c r="M253" s="25">
        <v>4</v>
      </c>
      <c r="N253" s="25">
        <v>31</v>
      </c>
      <c r="O253" s="21">
        <v>48.490085418356223</v>
      </c>
      <c r="P253" s="21">
        <v>0</v>
      </c>
      <c r="Q253" s="17"/>
      <c r="R253" s="25">
        <v>4</v>
      </c>
      <c r="S253" s="25">
        <v>31</v>
      </c>
      <c r="T253" s="21">
        <v>51.581328363776436</v>
      </c>
      <c r="U253" s="21">
        <v>0</v>
      </c>
    </row>
    <row r="254" spans="1:21" x14ac:dyDescent="0.25">
      <c r="A254" s="18">
        <v>4</v>
      </c>
      <c r="B254" s="18">
        <v>32</v>
      </c>
      <c r="C254" s="23">
        <v>18.783327200000002</v>
      </c>
      <c r="D254" s="23">
        <v>0</v>
      </c>
      <c r="E254" s="19" t="s">
        <v>14</v>
      </c>
      <c r="F254" s="19"/>
      <c r="G254" s="24">
        <v>4</v>
      </c>
      <c r="H254" s="24">
        <v>32</v>
      </c>
      <c r="I254" s="20">
        <v>17.970877452528001</v>
      </c>
      <c r="J254" s="20">
        <v>0</v>
      </c>
      <c r="K254" s="28"/>
      <c r="L254" s="28"/>
      <c r="M254" s="25">
        <v>4</v>
      </c>
      <c r="N254" s="25">
        <v>32</v>
      </c>
      <c r="O254" s="21">
        <v>20.696987678566686</v>
      </c>
      <c r="P254" s="21">
        <v>0</v>
      </c>
      <c r="Q254" s="17"/>
      <c r="R254" s="25">
        <v>4</v>
      </c>
      <c r="S254" s="25">
        <v>32</v>
      </c>
      <c r="T254" s="21">
        <v>22.016420643075314</v>
      </c>
      <c r="U254" s="21">
        <v>0</v>
      </c>
    </row>
    <row r="255" spans="1:21" x14ac:dyDescent="0.25">
      <c r="A255" s="18">
        <v>4</v>
      </c>
      <c r="B255" s="18">
        <v>33</v>
      </c>
      <c r="C255" s="23">
        <v>33.147047999999998</v>
      </c>
      <c r="D255" s="23">
        <v>0</v>
      </c>
      <c r="E255" s="19" t="s">
        <v>14</v>
      </c>
      <c r="F255" s="19"/>
      <c r="G255" s="24">
        <v>4</v>
      </c>
      <c r="H255" s="24">
        <v>33</v>
      </c>
      <c r="I255" s="20">
        <v>37.995569471059198</v>
      </c>
      <c r="J255" s="20">
        <v>0</v>
      </c>
      <c r="K255" s="28"/>
      <c r="L255" s="28"/>
      <c r="M255" s="25">
        <v>4</v>
      </c>
      <c r="N255" s="25">
        <v>33</v>
      </c>
      <c r="O255" s="21">
        <v>43.759345377541003</v>
      </c>
      <c r="P255" s="21">
        <v>0</v>
      </c>
      <c r="Q255" s="17"/>
      <c r="R255" s="25">
        <v>4</v>
      </c>
      <c r="S255" s="25">
        <v>33</v>
      </c>
      <c r="T255" s="21">
        <v>46.549003645359242</v>
      </c>
      <c r="U255" s="21">
        <v>0</v>
      </c>
    </row>
    <row r="256" spans="1:21" x14ac:dyDescent="0.25">
      <c r="A256" s="18">
        <v>4</v>
      </c>
      <c r="B256" s="18">
        <v>34</v>
      </c>
      <c r="C256" s="23">
        <v>29.611362879999998</v>
      </c>
      <c r="D256" s="23">
        <v>0</v>
      </c>
      <c r="E256" s="19" t="s">
        <v>14</v>
      </c>
      <c r="F256" s="19"/>
      <c r="G256" s="24">
        <v>4</v>
      </c>
      <c r="H256" s="24">
        <v>34</v>
      </c>
      <c r="I256" s="20">
        <v>32.655651599450877</v>
      </c>
      <c r="J256" s="20">
        <v>0</v>
      </c>
      <c r="K256" s="28"/>
      <c r="L256" s="28"/>
      <c r="M256" s="25">
        <v>4</v>
      </c>
      <c r="N256" s="25">
        <v>34</v>
      </c>
      <c r="O256" s="21">
        <v>37.609383324481179</v>
      </c>
      <c r="P256" s="21">
        <v>0</v>
      </c>
      <c r="Q256" s="17"/>
      <c r="R256" s="25">
        <v>4</v>
      </c>
      <c r="S256" s="25">
        <v>34</v>
      </c>
      <c r="T256" s="21">
        <v>40.006981511416853</v>
      </c>
      <c r="U256" s="21">
        <v>0</v>
      </c>
    </row>
    <row r="257" spans="1:21" x14ac:dyDescent="0.25">
      <c r="A257" s="18">
        <v>4</v>
      </c>
      <c r="B257" s="18">
        <v>35</v>
      </c>
      <c r="C257" s="23">
        <v>33.257538160000003</v>
      </c>
      <c r="D257" s="23">
        <v>0</v>
      </c>
      <c r="E257" s="19" t="s">
        <v>14</v>
      </c>
      <c r="F257" s="19"/>
      <c r="G257" s="24">
        <v>4</v>
      </c>
      <c r="H257" s="24">
        <v>35</v>
      </c>
      <c r="I257" s="20">
        <v>36.9686621880576</v>
      </c>
      <c r="J257" s="20">
        <v>0</v>
      </c>
      <c r="K257" s="28"/>
      <c r="L257" s="28"/>
      <c r="M257" s="25">
        <v>4</v>
      </c>
      <c r="N257" s="25">
        <v>35</v>
      </c>
      <c r="O257" s="21">
        <v>42.57666036733719</v>
      </c>
      <c r="P257" s="21">
        <v>0</v>
      </c>
      <c r="Q257" s="17"/>
      <c r="R257" s="25">
        <v>4</v>
      </c>
      <c r="S257" s="25">
        <v>35</v>
      </c>
      <c r="T257" s="21">
        <v>45.290922465754939</v>
      </c>
      <c r="U257" s="21">
        <v>0</v>
      </c>
    </row>
    <row r="258" spans="1:21" x14ac:dyDescent="0.25">
      <c r="A258" s="18">
        <v>4</v>
      </c>
      <c r="B258" s="18">
        <v>36</v>
      </c>
      <c r="C258" s="23">
        <v>36.461752799999992</v>
      </c>
      <c r="D258" s="23">
        <v>0</v>
      </c>
      <c r="E258" s="19" t="s">
        <v>14</v>
      </c>
      <c r="F258" s="19"/>
      <c r="G258" s="24">
        <v>4</v>
      </c>
      <c r="H258" s="24">
        <v>36</v>
      </c>
      <c r="I258" s="20">
        <v>42.411270787966068</v>
      </c>
      <c r="J258" s="20">
        <v>0</v>
      </c>
      <c r="K258" s="28"/>
      <c r="L258" s="28"/>
      <c r="M258" s="25">
        <v>4</v>
      </c>
      <c r="N258" s="25">
        <v>36</v>
      </c>
      <c r="O258" s="21">
        <v>48.844890921417367</v>
      </c>
      <c r="P258" s="21">
        <v>0</v>
      </c>
      <c r="Q258" s="17"/>
      <c r="R258" s="25">
        <v>4</v>
      </c>
      <c r="S258" s="25">
        <v>36</v>
      </c>
      <c r="T258" s="21">
        <v>51.958752717657724</v>
      </c>
      <c r="U258" s="21">
        <v>0</v>
      </c>
    </row>
    <row r="259" spans="1:21" x14ac:dyDescent="0.25">
      <c r="A259" s="18">
        <v>4</v>
      </c>
      <c r="B259" s="18">
        <v>37</v>
      </c>
      <c r="C259" s="23">
        <v>32.815577519999998</v>
      </c>
      <c r="D259" s="23">
        <v>0</v>
      </c>
      <c r="E259" s="19" t="s">
        <v>14</v>
      </c>
      <c r="F259" s="19"/>
      <c r="G259" s="24">
        <v>4</v>
      </c>
      <c r="H259" s="24">
        <v>37</v>
      </c>
      <c r="I259" s="20">
        <v>37.482115829558403</v>
      </c>
      <c r="J259" s="20">
        <v>0</v>
      </c>
      <c r="K259" s="28"/>
      <c r="L259" s="28"/>
      <c r="M259" s="25">
        <v>4</v>
      </c>
      <c r="N259" s="25">
        <v>37</v>
      </c>
      <c r="O259" s="21">
        <v>43.168002872439089</v>
      </c>
      <c r="P259" s="21">
        <v>0</v>
      </c>
      <c r="Q259" s="17"/>
      <c r="R259" s="25">
        <v>4</v>
      </c>
      <c r="S259" s="25">
        <v>37</v>
      </c>
      <c r="T259" s="21">
        <v>45.919963055557083</v>
      </c>
      <c r="U259" s="21">
        <v>0</v>
      </c>
    </row>
    <row r="260" spans="1:21" x14ac:dyDescent="0.25">
      <c r="A260" s="18">
        <v>4</v>
      </c>
      <c r="B260" s="18">
        <v>38</v>
      </c>
      <c r="C260" s="23">
        <v>33.809988960000005</v>
      </c>
      <c r="D260" s="23">
        <v>0</v>
      </c>
      <c r="E260" s="19" t="s">
        <v>14</v>
      </c>
      <c r="F260" s="19"/>
      <c r="G260" s="24">
        <v>4</v>
      </c>
      <c r="H260" s="24">
        <v>38</v>
      </c>
      <c r="I260" s="20">
        <v>36.455208546556797</v>
      </c>
      <c r="J260" s="20">
        <v>0</v>
      </c>
      <c r="K260" s="28"/>
      <c r="L260" s="28"/>
      <c r="M260" s="25">
        <v>4</v>
      </c>
      <c r="N260" s="25">
        <v>38</v>
      </c>
      <c r="O260" s="21">
        <v>41.985317862235277</v>
      </c>
      <c r="P260" s="21">
        <v>0</v>
      </c>
      <c r="Q260" s="17"/>
      <c r="R260" s="25">
        <v>4</v>
      </c>
      <c r="S260" s="25">
        <v>38</v>
      </c>
      <c r="T260" s="21">
        <v>44.661881875952773</v>
      </c>
      <c r="U260" s="21">
        <v>0</v>
      </c>
    </row>
    <row r="261" spans="1:21" x14ac:dyDescent="0.25">
      <c r="A261" s="18">
        <v>4</v>
      </c>
      <c r="B261" s="18">
        <v>39</v>
      </c>
      <c r="C261" s="23">
        <v>31.04773496</v>
      </c>
      <c r="D261" s="23">
        <v>0</v>
      </c>
      <c r="E261" s="19" t="s">
        <v>14</v>
      </c>
      <c r="F261" s="19"/>
      <c r="G261" s="24">
        <v>4</v>
      </c>
      <c r="H261" s="24">
        <v>39</v>
      </c>
      <c r="I261" s="20">
        <v>35.941754905056001</v>
      </c>
      <c r="J261" s="20">
        <v>0</v>
      </c>
      <c r="K261" s="28"/>
      <c r="L261" s="28"/>
      <c r="M261" s="25">
        <v>4</v>
      </c>
      <c r="N261" s="25">
        <v>39</v>
      </c>
      <c r="O261" s="21">
        <v>41.393975357133371</v>
      </c>
      <c r="P261" s="21">
        <v>0</v>
      </c>
      <c r="Q261" s="17"/>
      <c r="R261" s="25">
        <v>4</v>
      </c>
      <c r="S261" s="25">
        <v>39</v>
      </c>
      <c r="T261" s="21">
        <v>44.032841286150628</v>
      </c>
      <c r="U261" s="21">
        <v>0</v>
      </c>
    </row>
    <row r="262" spans="1:21" x14ac:dyDescent="0.25">
      <c r="A262" s="18">
        <v>4</v>
      </c>
      <c r="B262" s="18">
        <v>40</v>
      </c>
      <c r="C262" s="23">
        <v>34.472929919999999</v>
      </c>
      <c r="D262" s="23">
        <v>0</v>
      </c>
      <c r="E262" s="19" t="s">
        <v>14</v>
      </c>
      <c r="F262" s="19"/>
      <c r="G262" s="24">
        <v>4</v>
      </c>
      <c r="H262" s="24">
        <v>40</v>
      </c>
      <c r="I262" s="20">
        <v>40.049384037062396</v>
      </c>
      <c r="J262" s="20">
        <v>0</v>
      </c>
      <c r="K262" s="28"/>
      <c r="L262" s="28"/>
      <c r="M262" s="25">
        <v>4</v>
      </c>
      <c r="N262" s="25">
        <v>40</v>
      </c>
      <c r="O262" s="21">
        <v>46.124715397948613</v>
      </c>
      <c r="P262" s="21">
        <v>0</v>
      </c>
      <c r="Q262" s="17"/>
      <c r="R262" s="25">
        <v>4</v>
      </c>
      <c r="S262" s="25">
        <v>40</v>
      </c>
      <c r="T262" s="21">
        <v>49.065166004567836</v>
      </c>
      <c r="U262" s="21">
        <v>0</v>
      </c>
    </row>
    <row r="263" spans="1:21" x14ac:dyDescent="0.25">
      <c r="A263" s="18">
        <v>4</v>
      </c>
      <c r="B263" s="18">
        <v>41</v>
      </c>
      <c r="C263" s="23">
        <v>23.644894239999999</v>
      </c>
      <c r="D263" s="23">
        <v>0</v>
      </c>
      <c r="E263" s="19" t="s">
        <v>14</v>
      </c>
      <c r="F263" s="19"/>
      <c r="G263" s="24">
        <v>4</v>
      </c>
      <c r="H263" s="24">
        <v>41</v>
      </c>
      <c r="I263" s="20">
        <v>23.926939693937285</v>
      </c>
      <c r="J263" s="20">
        <v>0</v>
      </c>
      <c r="K263" s="28"/>
      <c r="L263" s="28"/>
      <c r="M263" s="25">
        <v>4</v>
      </c>
      <c r="N263" s="25">
        <v>41</v>
      </c>
      <c r="O263" s="21">
        <v>27.556560737748796</v>
      </c>
      <c r="P263" s="21">
        <v>0</v>
      </c>
      <c r="Q263" s="17"/>
      <c r="R263" s="25">
        <v>4</v>
      </c>
      <c r="S263" s="25">
        <v>41</v>
      </c>
      <c r="T263" s="21">
        <v>29.313291484780283</v>
      </c>
      <c r="U263" s="21">
        <v>0</v>
      </c>
    </row>
    <row r="264" spans="1:21" x14ac:dyDescent="0.25">
      <c r="A264" s="18">
        <v>4</v>
      </c>
      <c r="B264" s="18">
        <v>42</v>
      </c>
      <c r="C264" s="23">
        <v>35.688321680000001</v>
      </c>
      <c r="D264" s="23">
        <v>0</v>
      </c>
      <c r="E264" s="19" t="s">
        <v>14</v>
      </c>
      <c r="F264" s="19"/>
      <c r="G264" s="24">
        <v>4</v>
      </c>
      <c r="H264" s="24">
        <v>42</v>
      </c>
      <c r="I264" s="20">
        <v>41.589744961564797</v>
      </c>
      <c r="J264" s="20">
        <v>0</v>
      </c>
      <c r="K264" s="28"/>
      <c r="L264" s="28"/>
      <c r="M264" s="25">
        <v>4</v>
      </c>
      <c r="N264" s="25">
        <v>42</v>
      </c>
      <c r="O264" s="21">
        <v>47.898742913254331</v>
      </c>
      <c r="P264" s="21">
        <v>0</v>
      </c>
      <c r="Q264" s="17"/>
      <c r="R264" s="25">
        <v>4</v>
      </c>
      <c r="S264" s="25">
        <v>42</v>
      </c>
      <c r="T264" s="21">
        <v>50.952287773974291</v>
      </c>
      <c r="U264" s="21">
        <v>0</v>
      </c>
    </row>
    <row r="265" spans="1:21" x14ac:dyDescent="0.25">
      <c r="A265" s="18">
        <v>4</v>
      </c>
      <c r="B265" s="18">
        <v>43</v>
      </c>
      <c r="C265" s="23">
        <v>30.71626448</v>
      </c>
      <c r="D265" s="23">
        <v>0</v>
      </c>
      <c r="E265" s="19" t="s">
        <v>14</v>
      </c>
      <c r="F265" s="19"/>
      <c r="G265" s="24">
        <v>4</v>
      </c>
      <c r="H265" s="24">
        <v>43</v>
      </c>
      <c r="I265" s="20">
        <v>34.914847622054403</v>
      </c>
      <c r="J265" s="20">
        <v>0</v>
      </c>
      <c r="K265" s="28"/>
      <c r="L265" s="28"/>
      <c r="M265" s="25">
        <v>4</v>
      </c>
      <c r="N265" s="25">
        <v>43</v>
      </c>
      <c r="O265" s="21">
        <v>40.211290346929559</v>
      </c>
      <c r="P265" s="21">
        <v>0</v>
      </c>
      <c r="Q265" s="17"/>
      <c r="R265" s="25">
        <v>4</v>
      </c>
      <c r="S265" s="25">
        <v>43</v>
      </c>
      <c r="T265" s="21">
        <v>42.774760106546317</v>
      </c>
      <c r="U265" s="21">
        <v>0</v>
      </c>
    </row>
    <row r="266" spans="1:21" x14ac:dyDescent="0.25">
      <c r="A266" s="18">
        <v>4</v>
      </c>
      <c r="B266" s="18">
        <v>44</v>
      </c>
      <c r="C266" s="23">
        <v>34.804400399999999</v>
      </c>
      <c r="D266" s="23">
        <v>0</v>
      </c>
      <c r="E266" s="19" t="s">
        <v>14</v>
      </c>
      <c r="F266" s="19"/>
      <c r="G266" s="24">
        <v>4</v>
      </c>
      <c r="H266" s="24">
        <v>44</v>
      </c>
      <c r="I266" s="20">
        <v>39.5359303955616</v>
      </c>
      <c r="J266" s="20">
        <v>0</v>
      </c>
      <c r="K266" s="28"/>
      <c r="L266" s="28"/>
      <c r="M266" s="25">
        <v>4</v>
      </c>
      <c r="N266" s="25">
        <v>44</v>
      </c>
      <c r="O266" s="21">
        <v>45.533372892846721</v>
      </c>
      <c r="P266" s="21">
        <v>0</v>
      </c>
      <c r="Q266" s="17"/>
      <c r="R266" s="25">
        <v>4</v>
      </c>
      <c r="S266" s="25">
        <v>44</v>
      </c>
      <c r="T266" s="21">
        <v>48.436125414765698</v>
      </c>
      <c r="U266" s="21">
        <v>0</v>
      </c>
    </row>
    <row r="267" spans="1:21" x14ac:dyDescent="0.25">
      <c r="A267" s="18">
        <v>4</v>
      </c>
      <c r="B267" s="18">
        <v>45</v>
      </c>
      <c r="C267" s="23">
        <v>28.50646128</v>
      </c>
      <c r="D267" s="23">
        <v>0</v>
      </c>
      <c r="E267" s="19" t="s">
        <v>14</v>
      </c>
      <c r="F267" s="19"/>
      <c r="G267" s="24">
        <v>4</v>
      </c>
      <c r="H267" s="24">
        <v>45</v>
      </c>
      <c r="I267" s="20">
        <v>30.807218490048001</v>
      </c>
      <c r="J267" s="20">
        <v>0</v>
      </c>
      <c r="K267" s="28"/>
      <c r="L267" s="28"/>
      <c r="M267" s="25">
        <v>4</v>
      </c>
      <c r="N267" s="25">
        <v>45</v>
      </c>
      <c r="O267" s="21">
        <v>35.480550306114324</v>
      </c>
      <c r="P267" s="21">
        <v>0</v>
      </c>
      <c r="Q267" s="17"/>
      <c r="R267" s="25">
        <v>4</v>
      </c>
      <c r="S267" s="25">
        <v>45</v>
      </c>
      <c r="T267" s="21">
        <v>37.74243538812911</v>
      </c>
      <c r="U267" s="21">
        <v>0</v>
      </c>
    </row>
    <row r="268" spans="1:21" x14ac:dyDescent="0.25">
      <c r="A268" s="18">
        <v>4</v>
      </c>
      <c r="B268" s="18">
        <v>46</v>
      </c>
      <c r="C268" s="23">
        <v>32.705087360000007</v>
      </c>
      <c r="D268" s="23">
        <v>0</v>
      </c>
      <c r="E268" s="19" t="s">
        <v>14</v>
      </c>
      <c r="F268" s="19"/>
      <c r="G268" s="24">
        <v>4</v>
      </c>
      <c r="H268" s="24">
        <v>46</v>
      </c>
      <c r="I268" s="20">
        <v>37.790188014458877</v>
      </c>
      <c r="J268" s="20">
        <v>0</v>
      </c>
      <c r="K268" s="28"/>
      <c r="L268" s="28"/>
      <c r="M268" s="25">
        <v>4</v>
      </c>
      <c r="N268" s="25">
        <v>46</v>
      </c>
      <c r="O268" s="21">
        <v>43.522808375500233</v>
      </c>
      <c r="P268" s="21">
        <v>0</v>
      </c>
      <c r="Q268" s="17"/>
      <c r="R268" s="25">
        <v>4</v>
      </c>
      <c r="S268" s="25">
        <v>46</v>
      </c>
      <c r="T268" s="21">
        <v>46.297387409438372</v>
      </c>
      <c r="U268" s="21">
        <v>0</v>
      </c>
    </row>
    <row r="269" spans="1:21" x14ac:dyDescent="0.25">
      <c r="A269" s="18">
        <v>4</v>
      </c>
      <c r="B269" s="18">
        <v>47</v>
      </c>
      <c r="C269" s="23">
        <v>35.356851200000001</v>
      </c>
      <c r="D269" s="23">
        <v>0</v>
      </c>
      <c r="E269" s="19" t="s">
        <v>14</v>
      </c>
      <c r="F269" s="19"/>
      <c r="G269" s="24">
        <v>4</v>
      </c>
      <c r="H269" s="24">
        <v>47</v>
      </c>
      <c r="I269" s="20">
        <v>41.795126418165125</v>
      </c>
      <c r="J269" s="20">
        <v>0</v>
      </c>
      <c r="K269" s="28"/>
      <c r="L269" s="28"/>
      <c r="M269" s="25">
        <v>4</v>
      </c>
      <c r="N269" s="25">
        <v>47</v>
      </c>
      <c r="O269" s="21">
        <v>48.135279915295101</v>
      </c>
      <c r="P269" s="21">
        <v>0</v>
      </c>
      <c r="Q269" s="17"/>
      <c r="R269" s="25">
        <v>4</v>
      </c>
      <c r="S269" s="25">
        <v>47</v>
      </c>
      <c r="T269" s="21">
        <v>51.203904009895169</v>
      </c>
      <c r="U269" s="21">
        <v>0</v>
      </c>
    </row>
    <row r="270" spans="1:21" x14ac:dyDescent="0.25">
      <c r="A270" s="18">
        <v>4</v>
      </c>
      <c r="B270" s="18">
        <v>48</v>
      </c>
      <c r="C270" s="23">
        <v>34.251949599999996</v>
      </c>
      <c r="D270" s="23">
        <v>0</v>
      </c>
      <c r="E270" s="19" t="s">
        <v>14</v>
      </c>
      <c r="F270" s="19"/>
      <c r="G270" s="24">
        <v>4</v>
      </c>
      <c r="H270" s="24">
        <v>48</v>
      </c>
      <c r="I270" s="20">
        <v>37.174043644657921</v>
      </c>
      <c r="J270" s="20">
        <v>0</v>
      </c>
      <c r="K270" s="28"/>
      <c r="L270" s="28"/>
      <c r="M270" s="25">
        <v>4</v>
      </c>
      <c r="N270" s="25">
        <v>48</v>
      </c>
      <c r="O270" s="21">
        <v>42.813197369377953</v>
      </c>
      <c r="P270" s="21">
        <v>0</v>
      </c>
      <c r="Q270" s="17"/>
      <c r="R270" s="25">
        <v>4</v>
      </c>
      <c r="S270" s="25">
        <v>48</v>
      </c>
      <c r="T270" s="21">
        <v>45.542538701675795</v>
      </c>
      <c r="U270" s="21">
        <v>0</v>
      </c>
    </row>
    <row r="271" spans="1:21" x14ac:dyDescent="0.25">
      <c r="A271" s="18">
        <v>4</v>
      </c>
      <c r="B271" s="18">
        <v>49</v>
      </c>
      <c r="C271" s="23">
        <v>31.268715280000002</v>
      </c>
      <c r="D271" s="23">
        <v>0</v>
      </c>
      <c r="E271" s="19" t="s">
        <v>14</v>
      </c>
      <c r="F271" s="19"/>
      <c r="G271" s="24">
        <v>4</v>
      </c>
      <c r="H271" s="24">
        <v>49</v>
      </c>
      <c r="I271" s="20">
        <v>35.325610535255038</v>
      </c>
      <c r="J271" s="20">
        <v>0</v>
      </c>
      <c r="K271" s="28"/>
      <c r="L271" s="28"/>
      <c r="M271" s="25">
        <v>4</v>
      </c>
      <c r="N271" s="25">
        <v>49</v>
      </c>
      <c r="O271" s="21">
        <v>40.684364351011084</v>
      </c>
      <c r="P271" s="21">
        <v>0</v>
      </c>
      <c r="Q271" s="17"/>
      <c r="R271" s="25">
        <v>4</v>
      </c>
      <c r="S271" s="25">
        <v>49</v>
      </c>
      <c r="T271" s="21">
        <v>43.277992578388044</v>
      </c>
      <c r="U271" s="21">
        <v>0</v>
      </c>
    </row>
    <row r="272" spans="1:21" x14ac:dyDescent="0.25">
      <c r="A272" s="18">
        <v>4</v>
      </c>
      <c r="B272" s="18">
        <v>50</v>
      </c>
      <c r="C272" s="23">
        <v>29.058912079999999</v>
      </c>
      <c r="D272" s="23">
        <v>0</v>
      </c>
      <c r="E272" s="19" t="s">
        <v>14</v>
      </c>
      <c r="F272" s="19"/>
      <c r="G272" s="24">
        <v>4</v>
      </c>
      <c r="H272" s="24">
        <v>50</v>
      </c>
      <c r="I272" s="20">
        <v>32.347579414550395</v>
      </c>
      <c r="J272" s="20">
        <v>0</v>
      </c>
      <c r="K272" s="28"/>
      <c r="L272" s="28"/>
      <c r="M272" s="25">
        <v>4</v>
      </c>
      <c r="N272" s="25">
        <v>50</v>
      </c>
      <c r="O272" s="21">
        <v>37.254577821420028</v>
      </c>
      <c r="P272" s="21">
        <v>0</v>
      </c>
      <c r="Q272" s="17"/>
      <c r="R272" s="25">
        <v>4</v>
      </c>
      <c r="S272" s="25">
        <v>50</v>
      </c>
      <c r="T272" s="21">
        <v>39.629557157535558</v>
      </c>
      <c r="U272" s="21">
        <v>0</v>
      </c>
    </row>
    <row r="273" spans="1:21" x14ac:dyDescent="0.25">
      <c r="A273" s="18">
        <v>4</v>
      </c>
      <c r="B273" s="18">
        <v>51</v>
      </c>
      <c r="C273" s="23">
        <v>32.484107039999998</v>
      </c>
      <c r="D273" s="23">
        <v>0</v>
      </c>
      <c r="E273" s="19" t="s">
        <v>14</v>
      </c>
      <c r="F273" s="19"/>
      <c r="G273" s="24">
        <v>4</v>
      </c>
      <c r="H273" s="24">
        <v>51</v>
      </c>
      <c r="I273" s="20">
        <v>36.249827089956476</v>
      </c>
      <c r="J273" s="20">
        <v>0</v>
      </c>
      <c r="K273" s="28"/>
      <c r="L273" s="28"/>
      <c r="M273" s="25">
        <v>4</v>
      </c>
      <c r="N273" s="25">
        <v>51</v>
      </c>
      <c r="O273" s="21">
        <v>41.748780860194515</v>
      </c>
      <c r="P273" s="21">
        <v>0</v>
      </c>
      <c r="Q273" s="17"/>
      <c r="R273" s="25">
        <v>4</v>
      </c>
      <c r="S273" s="25">
        <v>51</v>
      </c>
      <c r="T273" s="21">
        <v>44.410265640031916</v>
      </c>
      <c r="U273" s="21">
        <v>0</v>
      </c>
    </row>
    <row r="274" spans="1:21" x14ac:dyDescent="0.25">
      <c r="A274" s="18">
        <v>4</v>
      </c>
      <c r="B274" s="18">
        <v>52</v>
      </c>
      <c r="C274" s="23">
        <v>33.589008639999996</v>
      </c>
      <c r="D274" s="23">
        <v>0</v>
      </c>
      <c r="E274" s="19" t="s">
        <v>14</v>
      </c>
      <c r="F274" s="19"/>
      <c r="G274" s="24">
        <v>4</v>
      </c>
      <c r="H274" s="24">
        <v>52</v>
      </c>
      <c r="I274" s="20">
        <v>38.714404569160322</v>
      </c>
      <c r="J274" s="20">
        <v>0</v>
      </c>
      <c r="K274" s="28"/>
      <c r="L274" s="28"/>
      <c r="M274" s="25">
        <v>4</v>
      </c>
      <c r="N274" s="25">
        <v>52</v>
      </c>
      <c r="O274" s="21">
        <v>44.587224884683664</v>
      </c>
      <c r="P274" s="21">
        <v>0</v>
      </c>
      <c r="Q274" s="17"/>
      <c r="R274" s="25">
        <v>4</v>
      </c>
      <c r="S274" s="25">
        <v>52</v>
      </c>
      <c r="T274" s="21">
        <v>47.429660471082251</v>
      </c>
      <c r="U274" s="21">
        <v>0</v>
      </c>
    </row>
    <row r="275" spans="1:21" x14ac:dyDescent="0.25">
      <c r="A275" s="18">
        <v>4</v>
      </c>
      <c r="B275" s="18">
        <v>53</v>
      </c>
      <c r="C275" s="23">
        <v>35.798811840000006</v>
      </c>
      <c r="D275" s="23">
        <v>0</v>
      </c>
      <c r="E275" s="19" t="s">
        <v>14</v>
      </c>
      <c r="F275" s="19"/>
      <c r="G275" s="24">
        <v>4</v>
      </c>
      <c r="H275" s="24">
        <v>53</v>
      </c>
      <c r="I275" s="20">
        <v>39.844002580462089</v>
      </c>
      <c r="J275" s="20">
        <v>0</v>
      </c>
      <c r="K275" s="28"/>
      <c r="L275" s="28"/>
      <c r="M275" s="25">
        <v>4</v>
      </c>
      <c r="N275" s="25">
        <v>53</v>
      </c>
      <c r="O275" s="21">
        <v>45.888178395907865</v>
      </c>
      <c r="P275" s="21">
        <v>0</v>
      </c>
      <c r="Q275" s="17"/>
      <c r="R275" s="25">
        <v>4</v>
      </c>
      <c r="S275" s="25">
        <v>53</v>
      </c>
      <c r="T275" s="21">
        <v>48.813549768646993</v>
      </c>
      <c r="U275" s="21">
        <v>0</v>
      </c>
    </row>
    <row r="276" spans="1:21" x14ac:dyDescent="0.25">
      <c r="A276" s="18">
        <v>4</v>
      </c>
      <c r="B276" s="18">
        <v>54</v>
      </c>
      <c r="C276" s="23">
        <v>31.37920544</v>
      </c>
      <c r="D276" s="23">
        <v>0</v>
      </c>
      <c r="E276" s="19" t="s">
        <v>14</v>
      </c>
      <c r="F276" s="19"/>
      <c r="G276" s="24">
        <v>4</v>
      </c>
      <c r="H276" s="24">
        <v>54</v>
      </c>
      <c r="I276" s="20">
        <v>34.914847622054403</v>
      </c>
      <c r="J276" s="20">
        <v>0</v>
      </c>
      <c r="K276" s="28"/>
      <c r="L276" s="28"/>
      <c r="M276" s="25">
        <v>4</v>
      </c>
      <c r="N276" s="25">
        <v>54</v>
      </c>
      <c r="O276" s="21">
        <v>40.211290346929559</v>
      </c>
      <c r="P276" s="21">
        <v>0</v>
      </c>
      <c r="Q276" s="17"/>
      <c r="R276" s="25">
        <v>4</v>
      </c>
      <c r="S276" s="25">
        <v>54</v>
      </c>
      <c r="T276" s="21">
        <v>42.774760106546317</v>
      </c>
      <c r="U276" s="21">
        <v>0</v>
      </c>
    </row>
    <row r="277" spans="1:21" x14ac:dyDescent="0.25">
      <c r="A277" s="18">
        <v>4</v>
      </c>
      <c r="B277" s="18">
        <v>55</v>
      </c>
      <c r="C277" s="23">
        <v>32.0421464</v>
      </c>
      <c r="D277" s="23">
        <v>0</v>
      </c>
      <c r="E277" s="19" t="s">
        <v>14</v>
      </c>
      <c r="F277" s="19"/>
      <c r="G277" s="24">
        <v>4</v>
      </c>
      <c r="H277" s="24">
        <v>55</v>
      </c>
      <c r="I277" s="20">
        <v>34.093321795653125</v>
      </c>
      <c r="J277" s="20">
        <v>0</v>
      </c>
      <c r="K277" s="28"/>
      <c r="L277" s="28"/>
      <c r="M277" s="25">
        <v>4</v>
      </c>
      <c r="N277" s="25">
        <v>55</v>
      </c>
      <c r="O277" s="21">
        <v>39.265142338766516</v>
      </c>
      <c r="P277" s="21">
        <v>0</v>
      </c>
      <c r="Q277" s="17"/>
      <c r="R277" s="25">
        <v>4</v>
      </c>
      <c r="S277" s="25">
        <v>55</v>
      </c>
      <c r="T277" s="21">
        <v>41.768295162862884</v>
      </c>
      <c r="U277" s="21">
        <v>0</v>
      </c>
    </row>
    <row r="278" spans="1:21" x14ac:dyDescent="0.25">
      <c r="A278" s="18">
        <v>4</v>
      </c>
      <c r="B278" s="18">
        <v>56</v>
      </c>
      <c r="C278" s="23">
        <v>32.37361688</v>
      </c>
      <c r="D278" s="23">
        <v>0</v>
      </c>
      <c r="E278" s="19" t="s">
        <v>14</v>
      </c>
      <c r="F278" s="19"/>
      <c r="G278" s="24">
        <v>4</v>
      </c>
      <c r="H278" s="24">
        <v>56</v>
      </c>
      <c r="I278" s="20">
        <v>35.736373448455673</v>
      </c>
      <c r="J278" s="20">
        <v>0</v>
      </c>
      <c r="K278" s="28"/>
      <c r="L278" s="28"/>
      <c r="M278" s="25">
        <v>4</v>
      </c>
      <c r="N278" s="25">
        <v>56</v>
      </c>
      <c r="O278" s="21">
        <v>41.157438355092609</v>
      </c>
      <c r="P278" s="21">
        <v>0</v>
      </c>
      <c r="Q278" s="17"/>
      <c r="R278" s="25">
        <v>4</v>
      </c>
      <c r="S278" s="25">
        <v>56</v>
      </c>
      <c r="T278" s="21">
        <v>43.781225050229764</v>
      </c>
      <c r="U278" s="21">
        <v>0</v>
      </c>
    </row>
    <row r="279" spans="1:21" x14ac:dyDescent="0.25">
      <c r="A279" s="18">
        <v>4</v>
      </c>
      <c r="B279" s="18">
        <v>57</v>
      </c>
      <c r="C279" s="23">
        <v>20.21969928</v>
      </c>
      <c r="D279" s="23">
        <v>0</v>
      </c>
      <c r="E279" s="19" t="s">
        <v>14</v>
      </c>
      <c r="F279" s="19"/>
      <c r="G279" s="24">
        <v>4</v>
      </c>
      <c r="H279" s="24">
        <v>57</v>
      </c>
      <c r="I279" s="20">
        <v>20.024692018531198</v>
      </c>
      <c r="J279" s="20">
        <v>0</v>
      </c>
      <c r="K279" s="28"/>
      <c r="L279" s="28"/>
      <c r="M279" s="25">
        <v>4</v>
      </c>
      <c r="N279" s="25">
        <v>57</v>
      </c>
      <c r="O279" s="21">
        <v>23.062357698974306</v>
      </c>
      <c r="P279" s="21">
        <v>0</v>
      </c>
      <c r="Q279" s="17"/>
      <c r="R279" s="25">
        <v>4</v>
      </c>
      <c r="S279" s="25">
        <v>57</v>
      </c>
      <c r="T279" s="21">
        <v>24.532583002283918</v>
      </c>
      <c r="U279" s="21">
        <v>0</v>
      </c>
    </row>
    <row r="280" spans="1:21" x14ac:dyDescent="0.25">
      <c r="A280" s="18">
        <v>4</v>
      </c>
      <c r="B280" s="18">
        <v>58</v>
      </c>
      <c r="C280" s="23">
        <v>36.572242959999997</v>
      </c>
      <c r="D280" s="23">
        <v>0</v>
      </c>
      <c r="E280" s="19" t="s">
        <v>14</v>
      </c>
      <c r="F280" s="19"/>
      <c r="G280" s="24">
        <v>4</v>
      </c>
      <c r="H280" s="24">
        <v>58</v>
      </c>
      <c r="I280" s="20">
        <v>41.076291320064001</v>
      </c>
      <c r="J280" s="20">
        <v>0</v>
      </c>
      <c r="K280" s="28"/>
      <c r="L280" s="28"/>
      <c r="M280" s="25">
        <v>4</v>
      </c>
      <c r="N280" s="25">
        <v>58</v>
      </c>
      <c r="O280" s="21">
        <v>47.307400408152432</v>
      </c>
      <c r="P280" s="21">
        <v>0</v>
      </c>
      <c r="Q280" s="17"/>
      <c r="R280" s="25">
        <v>4</v>
      </c>
      <c r="S280" s="25">
        <v>58</v>
      </c>
      <c r="T280" s="21">
        <v>50.323247184172153</v>
      </c>
      <c r="U280" s="21">
        <v>0</v>
      </c>
    </row>
    <row r="281" spans="1:21" x14ac:dyDescent="0.25">
      <c r="A281" s="18">
        <v>4</v>
      </c>
      <c r="B281" s="18">
        <v>59</v>
      </c>
      <c r="C281" s="23">
        <v>30.826754639999997</v>
      </c>
      <c r="D281" s="23">
        <v>0</v>
      </c>
      <c r="E281" s="19" t="s">
        <v>14</v>
      </c>
      <c r="F281" s="19"/>
      <c r="G281" s="24">
        <v>4</v>
      </c>
      <c r="H281" s="24">
        <v>59</v>
      </c>
      <c r="I281" s="20">
        <v>35.428301263555198</v>
      </c>
      <c r="J281" s="20">
        <v>0</v>
      </c>
      <c r="K281" s="28"/>
      <c r="L281" s="28"/>
      <c r="M281" s="25">
        <v>4</v>
      </c>
      <c r="N281" s="25">
        <v>59</v>
      </c>
      <c r="O281" s="21">
        <v>40.802632852031472</v>
      </c>
      <c r="P281" s="21">
        <v>0</v>
      </c>
      <c r="Q281" s="17"/>
      <c r="R281" s="25">
        <v>4</v>
      </c>
      <c r="S281" s="25">
        <v>59</v>
      </c>
      <c r="T281" s="21">
        <v>43.403800696348476</v>
      </c>
      <c r="U281" s="21">
        <v>0</v>
      </c>
    </row>
    <row r="282" spans="1:21" x14ac:dyDescent="0.25">
      <c r="A282" s="18">
        <v>4</v>
      </c>
      <c r="B282" s="18">
        <v>60</v>
      </c>
      <c r="C282" s="23">
        <v>33.147047999999998</v>
      </c>
      <c r="D282" s="23">
        <v>0</v>
      </c>
      <c r="E282" s="19" t="s">
        <v>14</v>
      </c>
      <c r="F282" s="19"/>
      <c r="G282" s="24">
        <v>4</v>
      </c>
      <c r="H282" s="24">
        <v>60</v>
      </c>
      <c r="I282" s="20">
        <v>37.995569471059198</v>
      </c>
      <c r="J282" s="20">
        <v>0</v>
      </c>
      <c r="K282" s="28"/>
      <c r="L282" s="28"/>
      <c r="M282" s="25">
        <v>4</v>
      </c>
      <c r="N282" s="25">
        <v>60</v>
      </c>
      <c r="O282" s="21">
        <v>43.759345377541003</v>
      </c>
      <c r="P282" s="21">
        <v>0</v>
      </c>
      <c r="Q282" s="17"/>
      <c r="R282" s="25">
        <v>4</v>
      </c>
      <c r="S282" s="25">
        <v>60</v>
      </c>
      <c r="T282" s="21">
        <v>46.549003645359242</v>
      </c>
      <c r="U282" s="21">
        <v>0</v>
      </c>
    </row>
    <row r="283" spans="1:21" x14ac:dyDescent="0.25">
      <c r="A283" s="18">
        <v>4</v>
      </c>
      <c r="B283" s="18">
        <v>61</v>
      </c>
      <c r="C283" s="23">
        <v>28.83793176</v>
      </c>
      <c r="D283" s="23">
        <v>0</v>
      </c>
      <c r="E283" s="19" t="s">
        <v>14</v>
      </c>
      <c r="F283" s="19"/>
      <c r="G283" s="24">
        <v>4</v>
      </c>
      <c r="H283" s="24">
        <v>61</v>
      </c>
      <c r="I283" s="20">
        <v>31.320672131548804</v>
      </c>
      <c r="J283" s="20">
        <v>0</v>
      </c>
      <c r="K283" s="28"/>
      <c r="L283" s="28"/>
      <c r="M283" s="25">
        <v>4</v>
      </c>
      <c r="N283" s="25">
        <v>61</v>
      </c>
      <c r="O283" s="21">
        <v>36.07189281121623</v>
      </c>
      <c r="P283" s="21">
        <v>0</v>
      </c>
      <c r="Q283" s="17"/>
      <c r="R283" s="25">
        <v>4</v>
      </c>
      <c r="S283" s="25">
        <v>61</v>
      </c>
      <c r="T283" s="21">
        <v>38.371475977931262</v>
      </c>
      <c r="U283" s="21">
        <v>0</v>
      </c>
    </row>
    <row r="284" spans="1:21" x14ac:dyDescent="0.25">
      <c r="A284" s="18">
        <v>4</v>
      </c>
      <c r="B284" s="18">
        <v>62</v>
      </c>
      <c r="C284" s="23">
        <v>30.71626448</v>
      </c>
      <c r="D284" s="23">
        <v>0</v>
      </c>
      <c r="E284" s="19" t="s">
        <v>14</v>
      </c>
      <c r="F284" s="19"/>
      <c r="G284" s="24">
        <v>4</v>
      </c>
      <c r="H284" s="24">
        <v>62</v>
      </c>
      <c r="I284" s="20">
        <v>33.374486697551994</v>
      </c>
      <c r="J284" s="20">
        <v>0</v>
      </c>
      <c r="K284" s="28"/>
      <c r="L284" s="28"/>
      <c r="M284" s="25">
        <v>4</v>
      </c>
      <c r="N284" s="25">
        <v>62</v>
      </c>
      <c r="O284" s="21">
        <v>38.43726283162384</v>
      </c>
      <c r="P284" s="21">
        <v>0</v>
      </c>
      <c r="Q284" s="17"/>
      <c r="R284" s="25">
        <v>4</v>
      </c>
      <c r="S284" s="25">
        <v>62</v>
      </c>
      <c r="T284" s="21">
        <v>40.887638337139862</v>
      </c>
      <c r="U284" s="21">
        <v>0</v>
      </c>
    </row>
    <row r="285" spans="1:21" x14ac:dyDescent="0.25">
      <c r="A285" s="18">
        <v>4</v>
      </c>
      <c r="B285" s="18">
        <v>63</v>
      </c>
      <c r="C285" s="23">
        <v>35.246361040000004</v>
      </c>
      <c r="D285" s="23">
        <v>0</v>
      </c>
      <c r="E285" s="19" t="s">
        <v>14</v>
      </c>
      <c r="F285" s="19"/>
      <c r="G285" s="24">
        <v>4</v>
      </c>
      <c r="H285" s="24">
        <v>63</v>
      </c>
      <c r="I285" s="20">
        <v>39.5359303955616</v>
      </c>
      <c r="J285" s="20">
        <v>0</v>
      </c>
      <c r="K285" s="28"/>
      <c r="L285" s="28"/>
      <c r="M285" s="25">
        <v>4</v>
      </c>
      <c r="N285" s="25">
        <v>63</v>
      </c>
      <c r="O285" s="21">
        <v>45.533372892846721</v>
      </c>
      <c r="P285" s="21">
        <v>0</v>
      </c>
      <c r="Q285" s="17"/>
      <c r="R285" s="25">
        <v>4</v>
      </c>
      <c r="S285" s="25">
        <v>63</v>
      </c>
      <c r="T285" s="21">
        <v>48.436125414765698</v>
      </c>
      <c r="U285" s="21">
        <v>0</v>
      </c>
    </row>
    <row r="286" spans="1:21" x14ac:dyDescent="0.25">
      <c r="A286" s="18">
        <v>4</v>
      </c>
      <c r="B286" s="18">
        <v>64</v>
      </c>
      <c r="C286" s="23">
        <v>32.263126720000002</v>
      </c>
      <c r="D286" s="23">
        <v>0</v>
      </c>
      <c r="E286" s="19" t="s">
        <v>14</v>
      </c>
      <c r="F286" s="19"/>
      <c r="G286" s="24">
        <v>4</v>
      </c>
      <c r="H286" s="24">
        <v>64</v>
      </c>
      <c r="I286" s="20">
        <v>35.633682720155527</v>
      </c>
      <c r="J286" s="20">
        <v>0</v>
      </c>
      <c r="K286" s="28"/>
      <c r="L286" s="28"/>
      <c r="M286" s="25">
        <v>4</v>
      </c>
      <c r="N286" s="25">
        <v>64</v>
      </c>
      <c r="O286" s="21">
        <v>41.039169854072242</v>
      </c>
      <c r="P286" s="21">
        <v>0</v>
      </c>
      <c r="Q286" s="17"/>
      <c r="R286" s="25">
        <v>4</v>
      </c>
      <c r="S286" s="25">
        <v>64</v>
      </c>
      <c r="T286" s="21">
        <v>43.655416932269347</v>
      </c>
      <c r="U286" s="21">
        <v>0</v>
      </c>
    </row>
    <row r="287" spans="1:21" x14ac:dyDescent="0.25">
      <c r="A287" s="18">
        <v>4</v>
      </c>
      <c r="B287" s="18">
        <v>66</v>
      </c>
      <c r="C287" s="23">
        <v>38.229595359999998</v>
      </c>
      <c r="D287" s="23">
        <v>15.3</v>
      </c>
      <c r="E287" s="19" t="s">
        <v>14</v>
      </c>
      <c r="F287" s="19"/>
      <c r="G287" s="24">
        <v>4</v>
      </c>
      <c r="H287" s="24">
        <v>66</v>
      </c>
      <c r="I287" s="20">
        <v>42.616652244566389</v>
      </c>
      <c r="J287" s="20">
        <v>19.320224999999997</v>
      </c>
      <c r="K287" s="28"/>
      <c r="L287" s="28"/>
      <c r="M287" s="25">
        <v>4</v>
      </c>
      <c r="N287" s="25">
        <v>66</v>
      </c>
      <c r="O287" s="21">
        <v>49.081427923458136</v>
      </c>
      <c r="P287" s="21">
        <v>21.114999999999998</v>
      </c>
      <c r="Q287" s="17"/>
      <c r="R287" s="25">
        <v>4</v>
      </c>
      <c r="S287" s="25">
        <v>66</v>
      </c>
      <c r="T287" s="21">
        <v>52.210368953578595</v>
      </c>
      <c r="U287" s="21">
        <v>21.959599999999998</v>
      </c>
    </row>
    <row r="288" spans="1:21" x14ac:dyDescent="0.25">
      <c r="A288" s="18">
        <v>4</v>
      </c>
      <c r="B288" s="18">
        <v>67</v>
      </c>
      <c r="C288" s="23">
        <v>37.89812487999999</v>
      </c>
      <c r="D288" s="23">
        <v>16</v>
      </c>
      <c r="E288" s="19" t="s">
        <v>14</v>
      </c>
      <c r="F288" s="19"/>
      <c r="G288" s="24">
        <v>4</v>
      </c>
      <c r="H288" s="24">
        <v>67</v>
      </c>
      <c r="I288" s="20">
        <v>44.157013169068797</v>
      </c>
      <c r="J288" s="20">
        <v>19.791449999999998</v>
      </c>
      <c r="K288" s="28"/>
      <c r="L288" s="28"/>
      <c r="M288" s="25">
        <v>4</v>
      </c>
      <c r="N288" s="25">
        <v>67</v>
      </c>
      <c r="O288" s="21">
        <v>50.855455438763869</v>
      </c>
      <c r="P288" s="21">
        <v>21.63</v>
      </c>
      <c r="Q288" s="17"/>
      <c r="R288" s="25">
        <v>4</v>
      </c>
      <c r="S288" s="25">
        <v>67</v>
      </c>
      <c r="T288" s="21">
        <v>54.097490722985057</v>
      </c>
      <c r="U288" s="21">
        <v>22.495200000000001</v>
      </c>
    </row>
    <row r="289" spans="1:21" x14ac:dyDescent="0.25">
      <c r="A289" s="18">
        <v>4</v>
      </c>
      <c r="B289" s="18">
        <v>68</v>
      </c>
      <c r="C289" s="23">
        <v>36.682733120000002</v>
      </c>
      <c r="D289" s="23">
        <v>0</v>
      </c>
      <c r="E289" s="19" t="s">
        <v>14</v>
      </c>
      <c r="F289" s="19"/>
      <c r="G289" s="24">
        <v>4</v>
      </c>
      <c r="H289" s="24">
        <v>68</v>
      </c>
      <c r="I289" s="20">
        <v>42.103198603065593</v>
      </c>
      <c r="J289" s="20">
        <v>0</v>
      </c>
      <c r="K289" s="28"/>
      <c r="L289" s="28"/>
      <c r="M289" s="25">
        <v>4</v>
      </c>
      <c r="N289" s="25">
        <v>68</v>
      </c>
      <c r="O289" s="21">
        <v>48.490085418356223</v>
      </c>
      <c r="P289" s="21">
        <v>0</v>
      </c>
      <c r="Q289" s="17"/>
      <c r="R289" s="25">
        <v>4</v>
      </c>
      <c r="S289" s="25">
        <v>68</v>
      </c>
      <c r="T289" s="21">
        <v>51.581328363776436</v>
      </c>
      <c r="U289" s="21">
        <v>0</v>
      </c>
    </row>
    <row r="290" spans="1:21" x14ac:dyDescent="0.25">
      <c r="A290" s="18">
        <v>4</v>
      </c>
      <c r="B290" s="18">
        <v>70</v>
      </c>
      <c r="C290" s="23">
        <v>32.484107039999998</v>
      </c>
      <c r="D290" s="23">
        <v>0</v>
      </c>
      <c r="E290" s="19" t="s">
        <v>14</v>
      </c>
      <c r="F290" s="19"/>
      <c r="G290" s="24">
        <v>4</v>
      </c>
      <c r="H290" s="24">
        <v>70</v>
      </c>
      <c r="I290" s="20">
        <v>42.616652244566389</v>
      </c>
      <c r="J290" s="20">
        <v>0</v>
      </c>
      <c r="K290" s="28"/>
      <c r="L290" s="28"/>
      <c r="M290" s="25">
        <v>4</v>
      </c>
      <c r="N290" s="25">
        <v>70</v>
      </c>
      <c r="O290" s="21">
        <v>49.081427923458136</v>
      </c>
      <c r="P290" s="21">
        <v>0</v>
      </c>
      <c r="Q290" s="17"/>
      <c r="R290" s="25">
        <v>4</v>
      </c>
      <c r="S290" s="25">
        <v>70</v>
      </c>
      <c r="T290" s="21">
        <v>52.210368953578595</v>
      </c>
      <c r="U290" s="21">
        <v>0</v>
      </c>
    </row>
    <row r="291" spans="1:21" x14ac:dyDescent="0.25">
      <c r="A291" s="18">
        <v>4</v>
      </c>
      <c r="B291" s="18">
        <v>71</v>
      </c>
      <c r="C291" s="23">
        <v>22.42950248</v>
      </c>
      <c r="D291" s="23">
        <v>0</v>
      </c>
      <c r="E291" s="19" t="s">
        <v>14</v>
      </c>
      <c r="F291" s="19"/>
      <c r="G291" s="24">
        <v>4</v>
      </c>
      <c r="H291" s="24">
        <v>71</v>
      </c>
      <c r="I291" s="20">
        <v>36.147136361656315</v>
      </c>
      <c r="J291" s="20">
        <v>0</v>
      </c>
      <c r="K291" s="28"/>
      <c r="L291" s="28"/>
      <c r="M291" s="25">
        <v>4</v>
      </c>
      <c r="N291" s="25">
        <v>71</v>
      </c>
      <c r="O291" s="21">
        <v>41.630512359174126</v>
      </c>
      <c r="P291" s="21">
        <v>0</v>
      </c>
      <c r="Q291" s="17"/>
      <c r="R291" s="25">
        <v>4</v>
      </c>
      <c r="S291" s="25">
        <v>71</v>
      </c>
      <c r="T291" s="21">
        <v>44.284457522071477</v>
      </c>
      <c r="U291" s="21">
        <v>0</v>
      </c>
    </row>
    <row r="292" spans="1:21" x14ac:dyDescent="0.25">
      <c r="A292" s="18">
        <v>4</v>
      </c>
      <c r="B292" s="18">
        <v>72</v>
      </c>
      <c r="C292" s="23">
        <v>34.251949599999996</v>
      </c>
      <c r="D292" s="23">
        <v>0</v>
      </c>
      <c r="E292" s="19" t="s">
        <v>14</v>
      </c>
      <c r="F292" s="19"/>
      <c r="G292" s="24">
        <v>4</v>
      </c>
      <c r="H292" s="24">
        <v>72</v>
      </c>
      <c r="I292" s="20">
        <v>39.022476754060804</v>
      </c>
      <c r="J292" s="20">
        <v>0</v>
      </c>
      <c r="K292" s="28"/>
      <c r="L292" s="28"/>
      <c r="M292" s="25">
        <v>4</v>
      </c>
      <c r="N292" s="25">
        <v>72</v>
      </c>
      <c r="O292" s="21">
        <v>44.942030387744815</v>
      </c>
      <c r="P292" s="21">
        <v>0</v>
      </c>
      <c r="Q292" s="17"/>
      <c r="R292" s="25">
        <v>4</v>
      </c>
      <c r="S292" s="25">
        <v>72</v>
      </c>
      <c r="T292" s="21">
        <v>47.807084824963546</v>
      </c>
      <c r="U292" s="21">
        <v>0</v>
      </c>
    </row>
    <row r="293" spans="1:21" x14ac:dyDescent="0.25">
      <c r="A293" s="18">
        <v>4</v>
      </c>
      <c r="B293" s="18">
        <v>73</v>
      </c>
      <c r="C293" s="23">
        <v>35.025380719999994</v>
      </c>
      <c r="D293" s="23">
        <v>0</v>
      </c>
      <c r="E293" s="19" t="s">
        <v>14</v>
      </c>
      <c r="F293" s="19"/>
      <c r="G293" s="24">
        <v>4</v>
      </c>
      <c r="H293" s="24">
        <v>73</v>
      </c>
      <c r="I293" s="20">
        <v>40.562837678563213</v>
      </c>
      <c r="J293" s="20">
        <v>0</v>
      </c>
      <c r="K293" s="28"/>
      <c r="L293" s="28"/>
      <c r="M293" s="25">
        <v>4</v>
      </c>
      <c r="N293" s="25">
        <v>73</v>
      </c>
      <c r="O293" s="21">
        <v>46.716057903050533</v>
      </c>
      <c r="P293" s="21">
        <v>0</v>
      </c>
      <c r="Q293" s="17"/>
      <c r="R293" s="25">
        <v>4</v>
      </c>
      <c r="S293" s="25">
        <v>73</v>
      </c>
      <c r="T293" s="21">
        <v>49.694206594370009</v>
      </c>
      <c r="U293" s="21">
        <v>0</v>
      </c>
    </row>
    <row r="294" spans="1:21" x14ac:dyDescent="0.25">
      <c r="A294" s="18">
        <v>4</v>
      </c>
      <c r="B294" s="18">
        <v>74</v>
      </c>
      <c r="C294" s="23">
        <v>33.809988960000005</v>
      </c>
      <c r="D294" s="23">
        <v>0</v>
      </c>
      <c r="E294" s="19" t="s">
        <v>14</v>
      </c>
      <c r="F294" s="19"/>
      <c r="G294" s="24">
        <v>4</v>
      </c>
      <c r="H294" s="24">
        <v>74</v>
      </c>
      <c r="I294" s="20">
        <v>37.995569471059198</v>
      </c>
      <c r="J294" s="20">
        <v>0</v>
      </c>
      <c r="K294" s="28"/>
      <c r="L294" s="28"/>
      <c r="M294" s="25">
        <v>4</v>
      </c>
      <c r="N294" s="25">
        <v>74</v>
      </c>
      <c r="O294" s="21">
        <v>43.759345377541003</v>
      </c>
      <c r="P294" s="21">
        <v>0</v>
      </c>
      <c r="Q294" s="17"/>
      <c r="R294" s="25">
        <v>4</v>
      </c>
      <c r="S294" s="25">
        <v>74</v>
      </c>
      <c r="T294" s="21">
        <v>46.549003645359242</v>
      </c>
      <c r="U294" s="21">
        <v>0</v>
      </c>
    </row>
    <row r="295" spans="1:21" x14ac:dyDescent="0.25">
      <c r="A295" s="18">
        <v>4</v>
      </c>
      <c r="B295" s="18">
        <v>76</v>
      </c>
      <c r="C295" s="23">
        <v>28.50646128</v>
      </c>
      <c r="D295" s="23">
        <v>0</v>
      </c>
      <c r="E295" s="19" t="s">
        <v>14</v>
      </c>
      <c r="F295" s="19"/>
      <c r="G295" s="24">
        <v>4</v>
      </c>
      <c r="H295" s="24">
        <v>76</v>
      </c>
      <c r="I295" s="20">
        <v>29.266857565545603</v>
      </c>
      <c r="J295" s="20">
        <v>0</v>
      </c>
      <c r="K295" s="28"/>
      <c r="L295" s="28"/>
      <c r="M295" s="25">
        <v>4</v>
      </c>
      <c r="N295" s="25">
        <v>76</v>
      </c>
      <c r="O295" s="21">
        <v>33.706522790808613</v>
      </c>
      <c r="P295" s="21">
        <v>0</v>
      </c>
      <c r="Q295" s="17"/>
      <c r="R295" s="25">
        <v>4</v>
      </c>
      <c r="S295" s="25">
        <v>76</v>
      </c>
      <c r="T295" s="21">
        <v>35.855313618722661</v>
      </c>
      <c r="U295" s="21">
        <v>0</v>
      </c>
    </row>
    <row r="296" spans="1:21" x14ac:dyDescent="0.25">
      <c r="A296" s="18">
        <v>4</v>
      </c>
      <c r="B296" s="18">
        <v>77</v>
      </c>
      <c r="C296" s="23">
        <v>33.478518480000005</v>
      </c>
      <c r="D296" s="23">
        <v>0</v>
      </c>
      <c r="E296" s="19" t="s">
        <v>14</v>
      </c>
      <c r="F296" s="19"/>
      <c r="G296" s="24">
        <v>4</v>
      </c>
      <c r="H296" s="24">
        <v>77</v>
      </c>
      <c r="I296" s="20">
        <v>38.509023112559994</v>
      </c>
      <c r="J296" s="20">
        <v>0</v>
      </c>
      <c r="K296" s="28"/>
      <c r="L296" s="28"/>
      <c r="M296" s="25">
        <v>4</v>
      </c>
      <c r="N296" s="25">
        <v>77</v>
      </c>
      <c r="O296" s="21">
        <v>44.350687882642895</v>
      </c>
      <c r="P296" s="21">
        <v>0</v>
      </c>
      <c r="Q296" s="17"/>
      <c r="R296" s="25">
        <v>4</v>
      </c>
      <c r="S296" s="25">
        <v>77</v>
      </c>
      <c r="T296" s="21">
        <v>47.17804423516138</v>
      </c>
      <c r="U296" s="21">
        <v>0</v>
      </c>
    </row>
    <row r="297" spans="1:21" x14ac:dyDescent="0.25">
      <c r="A297" s="18">
        <v>4</v>
      </c>
      <c r="B297" s="18">
        <v>78</v>
      </c>
      <c r="C297" s="23">
        <v>33.478518480000005</v>
      </c>
      <c r="D297" s="23">
        <v>0</v>
      </c>
      <c r="E297" s="19" t="s">
        <v>14</v>
      </c>
      <c r="F297" s="19"/>
      <c r="G297" s="24">
        <v>4</v>
      </c>
      <c r="H297" s="24">
        <v>78</v>
      </c>
      <c r="I297" s="20">
        <v>37.482115829558403</v>
      </c>
      <c r="J297" s="20">
        <v>0</v>
      </c>
      <c r="K297" s="28"/>
      <c r="L297" s="28"/>
      <c r="M297" s="25">
        <v>4</v>
      </c>
      <c r="N297" s="25">
        <v>78</v>
      </c>
      <c r="O297" s="21">
        <v>43.168002872439089</v>
      </c>
      <c r="P297" s="21">
        <v>0</v>
      </c>
      <c r="Q297" s="17"/>
      <c r="R297" s="25">
        <v>4</v>
      </c>
      <c r="S297" s="25">
        <v>78</v>
      </c>
      <c r="T297" s="21">
        <v>45.919963055557083</v>
      </c>
      <c r="U297" s="21">
        <v>0</v>
      </c>
    </row>
    <row r="298" spans="1:21" x14ac:dyDescent="0.25">
      <c r="A298" s="18">
        <v>4</v>
      </c>
      <c r="B298" s="18">
        <v>80</v>
      </c>
      <c r="C298" s="23">
        <v>36.903713439999997</v>
      </c>
      <c r="D298" s="23">
        <v>0</v>
      </c>
      <c r="E298" s="19" t="s">
        <v>14</v>
      </c>
      <c r="F298" s="19"/>
      <c r="G298" s="24">
        <v>4</v>
      </c>
      <c r="H298" s="24">
        <v>80</v>
      </c>
      <c r="I298" s="20">
        <v>39.227858210661125</v>
      </c>
      <c r="J298" s="20">
        <v>0</v>
      </c>
      <c r="K298" s="28"/>
      <c r="L298" s="28"/>
      <c r="M298" s="25">
        <v>4</v>
      </c>
      <c r="N298" s="25">
        <v>80</v>
      </c>
      <c r="O298" s="21">
        <v>45.178567389785577</v>
      </c>
      <c r="P298" s="21">
        <v>0</v>
      </c>
      <c r="Q298" s="17"/>
      <c r="R298" s="25">
        <v>4</v>
      </c>
      <c r="S298" s="25">
        <v>80</v>
      </c>
      <c r="T298" s="21">
        <v>48.058701060884403</v>
      </c>
      <c r="U298" s="21">
        <v>0</v>
      </c>
    </row>
    <row r="299" spans="1:21" x14ac:dyDescent="0.25">
      <c r="A299" s="18">
        <v>5</v>
      </c>
      <c r="B299" s="18">
        <v>1</v>
      </c>
      <c r="C299" s="23">
        <v>34.141459439999991</v>
      </c>
      <c r="D299" s="23">
        <v>15</v>
      </c>
      <c r="E299" s="19"/>
      <c r="F299" s="19"/>
      <c r="G299" s="24">
        <v>5</v>
      </c>
      <c r="H299" s="24">
        <v>1</v>
      </c>
      <c r="I299" s="20">
        <v>37.276734372958082</v>
      </c>
      <c r="J299" s="20">
        <v>18.472020000000001</v>
      </c>
      <c r="K299" s="28"/>
      <c r="L299" s="28"/>
      <c r="M299" s="25">
        <v>5</v>
      </c>
      <c r="N299" s="25">
        <v>1</v>
      </c>
      <c r="O299" s="21">
        <v>42.931465870398334</v>
      </c>
      <c r="P299" s="21">
        <v>20.188000000000002</v>
      </c>
      <c r="Q299" s="17"/>
      <c r="R299" s="25">
        <v>5</v>
      </c>
      <c r="S299" s="25">
        <v>1</v>
      </c>
      <c r="T299" s="21">
        <v>45.668346819636227</v>
      </c>
      <c r="U299" s="21">
        <v>20.995520000000003</v>
      </c>
    </row>
    <row r="300" spans="1:21" x14ac:dyDescent="0.25">
      <c r="A300" s="18">
        <v>5</v>
      </c>
      <c r="B300" s="18">
        <v>2</v>
      </c>
      <c r="C300" s="23">
        <v>32.594597200000003</v>
      </c>
      <c r="D300" s="23">
        <v>15.1</v>
      </c>
      <c r="E300" s="19" t="s">
        <v>14</v>
      </c>
      <c r="F300" s="19"/>
      <c r="G300" s="24">
        <v>5</v>
      </c>
      <c r="H300" s="24">
        <v>2</v>
      </c>
      <c r="I300" s="20">
        <v>36.455208546556797</v>
      </c>
      <c r="J300" s="20">
        <v>18.283529999999999</v>
      </c>
      <c r="K300" s="28"/>
      <c r="L300" s="28"/>
      <c r="M300" s="25">
        <v>5</v>
      </c>
      <c r="N300" s="25">
        <v>2</v>
      </c>
      <c r="O300" s="21">
        <v>41.985317862235277</v>
      </c>
      <c r="P300" s="21">
        <v>19.981999999999999</v>
      </c>
      <c r="Q300" s="17"/>
      <c r="R300" s="25">
        <v>5</v>
      </c>
      <c r="S300" s="25">
        <v>2</v>
      </c>
      <c r="T300" s="21">
        <v>44.661881875952773</v>
      </c>
      <c r="U300" s="21">
        <v>20.781279999999999</v>
      </c>
    </row>
    <row r="301" spans="1:21" x14ac:dyDescent="0.25">
      <c r="A301" s="18">
        <v>5</v>
      </c>
      <c r="B301" s="18">
        <v>3</v>
      </c>
      <c r="C301" s="23">
        <v>29.50087272</v>
      </c>
      <c r="D301" s="23">
        <v>14.4</v>
      </c>
      <c r="E301" s="19" t="s">
        <v>14</v>
      </c>
      <c r="F301" s="19"/>
      <c r="G301" s="24">
        <v>5</v>
      </c>
      <c r="H301" s="24">
        <v>3</v>
      </c>
      <c r="I301" s="20">
        <v>32.039507229649921</v>
      </c>
      <c r="J301" s="20">
        <v>17.341079999999998</v>
      </c>
      <c r="K301" s="28"/>
      <c r="L301" s="28"/>
      <c r="M301" s="25">
        <v>5</v>
      </c>
      <c r="N301" s="25">
        <v>3</v>
      </c>
      <c r="O301" s="21">
        <v>36.899772318358899</v>
      </c>
      <c r="P301" s="21">
        <v>18.951999999999998</v>
      </c>
      <c r="Q301" s="17"/>
      <c r="R301" s="25">
        <v>5</v>
      </c>
      <c r="S301" s="25">
        <v>3</v>
      </c>
      <c r="T301" s="21">
        <v>39.252132803654277</v>
      </c>
      <c r="U301" s="21">
        <v>19.710079999999998</v>
      </c>
    </row>
    <row r="302" spans="1:21" x14ac:dyDescent="0.25">
      <c r="A302" s="18">
        <v>5</v>
      </c>
      <c r="B302" s="18">
        <v>4</v>
      </c>
      <c r="C302" s="23">
        <v>31.489695600000001</v>
      </c>
      <c r="D302" s="23">
        <v>15.2</v>
      </c>
      <c r="E302" s="19" t="s">
        <v>14</v>
      </c>
      <c r="F302" s="19"/>
      <c r="G302" s="24">
        <v>5</v>
      </c>
      <c r="H302" s="24">
        <v>4</v>
      </c>
      <c r="I302" s="20">
        <v>33.169105240951666</v>
      </c>
      <c r="J302" s="20">
        <v>17.435324999999999</v>
      </c>
      <c r="K302" s="28"/>
      <c r="L302" s="28"/>
      <c r="M302" s="25">
        <v>5</v>
      </c>
      <c r="N302" s="25">
        <v>4</v>
      </c>
      <c r="O302" s="21">
        <v>38.200725829583071</v>
      </c>
      <c r="P302" s="21">
        <v>19.055</v>
      </c>
      <c r="Q302" s="17"/>
      <c r="R302" s="25">
        <v>5</v>
      </c>
      <c r="S302" s="25">
        <v>4</v>
      </c>
      <c r="T302" s="21">
        <v>40.636022101218991</v>
      </c>
      <c r="U302" s="21">
        <v>19.8172</v>
      </c>
    </row>
    <row r="303" spans="1:21" x14ac:dyDescent="0.25">
      <c r="A303" s="18">
        <v>5</v>
      </c>
      <c r="B303" s="18">
        <v>5</v>
      </c>
      <c r="C303" s="23">
        <v>30.495284160000001</v>
      </c>
      <c r="D303" s="23">
        <v>15</v>
      </c>
      <c r="E303" s="19" t="s">
        <v>14</v>
      </c>
      <c r="F303" s="19"/>
      <c r="G303" s="24">
        <v>5</v>
      </c>
      <c r="H303" s="24">
        <v>5</v>
      </c>
      <c r="I303" s="20">
        <v>33.374486697551994</v>
      </c>
      <c r="J303" s="20">
        <v>17.906549999999999</v>
      </c>
      <c r="K303" s="28"/>
      <c r="L303" s="28"/>
      <c r="M303" s="25">
        <v>5</v>
      </c>
      <c r="N303" s="25">
        <v>5</v>
      </c>
      <c r="O303" s="21">
        <v>38.43726283162384</v>
      </c>
      <c r="P303" s="21">
        <v>19.57</v>
      </c>
      <c r="Q303" s="17"/>
      <c r="R303" s="25">
        <v>5</v>
      </c>
      <c r="S303" s="25">
        <v>5</v>
      </c>
      <c r="T303" s="21">
        <v>40.887638337139862</v>
      </c>
      <c r="U303" s="21">
        <v>20.352800000000002</v>
      </c>
    </row>
    <row r="304" spans="1:21" x14ac:dyDescent="0.25">
      <c r="A304" s="18">
        <v>5</v>
      </c>
      <c r="B304" s="18">
        <v>6</v>
      </c>
      <c r="C304" s="23">
        <v>29.058912079999999</v>
      </c>
      <c r="D304" s="23">
        <v>13.5</v>
      </c>
      <c r="E304" s="19" t="s">
        <v>14</v>
      </c>
      <c r="F304" s="19"/>
      <c r="G304" s="24">
        <v>5</v>
      </c>
      <c r="H304" s="24">
        <v>6</v>
      </c>
      <c r="I304" s="20">
        <v>31.217981403248643</v>
      </c>
      <c r="J304" s="20">
        <v>17.058344999999999</v>
      </c>
      <c r="K304" s="28"/>
      <c r="L304" s="28"/>
      <c r="M304" s="25">
        <v>5</v>
      </c>
      <c r="N304" s="25">
        <v>6</v>
      </c>
      <c r="O304" s="21">
        <v>35.953624310195849</v>
      </c>
      <c r="P304" s="21">
        <v>18.643000000000001</v>
      </c>
      <c r="Q304" s="17"/>
      <c r="R304" s="25">
        <v>5</v>
      </c>
      <c r="S304" s="25">
        <v>6</v>
      </c>
      <c r="T304" s="21">
        <v>38.245667859970837</v>
      </c>
      <c r="U304" s="21">
        <v>19.388719999999999</v>
      </c>
    </row>
    <row r="305" spans="1:21" x14ac:dyDescent="0.25">
      <c r="A305" s="18">
        <v>5</v>
      </c>
      <c r="B305" s="18">
        <v>7</v>
      </c>
      <c r="C305" s="23">
        <v>33.478518480000005</v>
      </c>
      <c r="D305" s="23">
        <v>15.1</v>
      </c>
      <c r="E305" s="19" t="s">
        <v>14</v>
      </c>
      <c r="F305" s="19"/>
      <c r="G305" s="24">
        <v>5</v>
      </c>
      <c r="H305" s="24">
        <v>7</v>
      </c>
      <c r="I305" s="20">
        <v>37.482115829558403</v>
      </c>
      <c r="J305" s="20">
        <v>18.189285000000002</v>
      </c>
      <c r="K305" s="28"/>
      <c r="L305" s="28"/>
      <c r="M305" s="25">
        <v>5</v>
      </c>
      <c r="N305" s="25">
        <v>7</v>
      </c>
      <c r="O305" s="21">
        <v>43.168002872439089</v>
      </c>
      <c r="P305" s="21">
        <v>19.879000000000001</v>
      </c>
      <c r="Q305" s="17"/>
      <c r="R305" s="25">
        <v>5</v>
      </c>
      <c r="S305" s="25">
        <v>7</v>
      </c>
      <c r="T305" s="21">
        <v>45.919963055557083</v>
      </c>
      <c r="U305" s="21">
        <v>20.674160000000001</v>
      </c>
    </row>
    <row r="306" spans="1:21" x14ac:dyDescent="0.25">
      <c r="A306" s="18">
        <v>5</v>
      </c>
      <c r="B306" s="18">
        <v>8</v>
      </c>
      <c r="C306" s="23">
        <v>22.42950248</v>
      </c>
      <c r="D306" s="23">
        <v>12.2</v>
      </c>
      <c r="E306" s="19" t="s">
        <v>14</v>
      </c>
      <c r="F306" s="19"/>
      <c r="G306" s="24">
        <v>5</v>
      </c>
      <c r="H306" s="24">
        <v>8</v>
      </c>
      <c r="I306" s="20">
        <v>23.00272313923584</v>
      </c>
      <c r="J306" s="20">
        <v>13.571280000000002</v>
      </c>
      <c r="K306" s="28"/>
      <c r="L306" s="28"/>
      <c r="M306" s="25">
        <v>5</v>
      </c>
      <c r="N306" s="25">
        <v>8</v>
      </c>
      <c r="O306" s="21">
        <v>26.492144228565358</v>
      </c>
      <c r="P306" s="21">
        <v>14.832000000000001</v>
      </c>
      <c r="Q306" s="17"/>
      <c r="R306" s="25">
        <v>5</v>
      </c>
      <c r="S306" s="25">
        <v>8</v>
      </c>
      <c r="T306" s="21">
        <v>28.1810184231364</v>
      </c>
      <c r="U306" s="21">
        <v>15.425280000000001</v>
      </c>
    </row>
    <row r="307" spans="1:21" x14ac:dyDescent="0.25">
      <c r="A307" s="18">
        <v>5</v>
      </c>
      <c r="B307" s="18">
        <v>9</v>
      </c>
      <c r="C307" s="23">
        <v>32.0421464</v>
      </c>
      <c r="D307" s="23">
        <v>15.2</v>
      </c>
      <c r="E307" s="19" t="s">
        <v>14</v>
      </c>
      <c r="F307" s="19"/>
      <c r="G307" s="24">
        <v>5</v>
      </c>
      <c r="H307" s="24">
        <v>9</v>
      </c>
      <c r="I307" s="20">
        <v>36.044445633356162</v>
      </c>
      <c r="J307" s="20">
        <v>18.095040000000001</v>
      </c>
      <c r="K307" s="28"/>
      <c r="L307" s="28"/>
      <c r="M307" s="25">
        <v>5</v>
      </c>
      <c r="N307" s="25">
        <v>9</v>
      </c>
      <c r="O307" s="21">
        <v>41.512243858153766</v>
      </c>
      <c r="P307" s="21">
        <v>19.776</v>
      </c>
      <c r="Q307" s="17"/>
      <c r="R307" s="25">
        <v>5</v>
      </c>
      <c r="S307" s="25">
        <v>9</v>
      </c>
      <c r="T307" s="21">
        <v>44.158649404111067</v>
      </c>
      <c r="U307" s="21">
        <v>20.567039999999999</v>
      </c>
    </row>
    <row r="308" spans="1:21" x14ac:dyDescent="0.25">
      <c r="A308" s="18">
        <v>5</v>
      </c>
      <c r="B308" s="18">
        <v>10</v>
      </c>
      <c r="C308" s="23">
        <v>30.495284160000001</v>
      </c>
      <c r="D308" s="23">
        <v>14.8</v>
      </c>
      <c r="E308" s="19" t="s">
        <v>14</v>
      </c>
      <c r="F308" s="19"/>
      <c r="G308" s="24">
        <v>5</v>
      </c>
      <c r="H308" s="24">
        <v>10</v>
      </c>
      <c r="I308" s="20">
        <v>33.785249610752636</v>
      </c>
      <c r="J308" s="20">
        <v>17.906549999999999</v>
      </c>
      <c r="K308" s="28"/>
      <c r="L308" s="28"/>
      <c r="M308" s="25">
        <v>5</v>
      </c>
      <c r="N308" s="25">
        <v>10</v>
      </c>
      <c r="O308" s="21">
        <v>38.910336835705365</v>
      </c>
      <c r="P308" s="21">
        <v>19.57</v>
      </c>
      <c r="Q308" s="17"/>
      <c r="R308" s="25">
        <v>5</v>
      </c>
      <c r="S308" s="25">
        <v>10</v>
      </c>
      <c r="T308" s="21">
        <v>41.390870808981582</v>
      </c>
      <c r="U308" s="21">
        <v>20.352800000000002</v>
      </c>
    </row>
    <row r="309" spans="1:21" x14ac:dyDescent="0.25">
      <c r="A309" s="18">
        <v>5</v>
      </c>
      <c r="B309" s="18">
        <v>11</v>
      </c>
      <c r="C309" s="23">
        <v>31.268715280000002</v>
      </c>
      <c r="D309" s="23">
        <v>14.5</v>
      </c>
      <c r="E309" s="19" t="s">
        <v>14</v>
      </c>
      <c r="F309" s="19"/>
      <c r="G309" s="24">
        <v>5</v>
      </c>
      <c r="H309" s="24">
        <v>11</v>
      </c>
      <c r="I309" s="20">
        <v>34.709466165454074</v>
      </c>
      <c r="J309" s="20">
        <v>0</v>
      </c>
      <c r="K309" s="28"/>
      <c r="L309" s="28"/>
      <c r="M309" s="25">
        <v>5</v>
      </c>
      <c r="N309" s="25">
        <v>11</v>
      </c>
      <c r="O309" s="21">
        <v>39.974753344888796</v>
      </c>
      <c r="P309" s="21">
        <v>0</v>
      </c>
      <c r="Q309" s="17"/>
      <c r="R309" s="25">
        <v>5</v>
      </c>
      <c r="S309" s="25">
        <v>11</v>
      </c>
      <c r="T309" s="21">
        <v>42.523143870625454</v>
      </c>
      <c r="U309" s="21">
        <v>0</v>
      </c>
    </row>
    <row r="310" spans="1:21" x14ac:dyDescent="0.25">
      <c r="A310" s="18">
        <v>5</v>
      </c>
      <c r="B310" s="18">
        <v>12</v>
      </c>
      <c r="C310" s="23">
        <v>31.268715280000002</v>
      </c>
      <c r="D310" s="23">
        <v>14.8</v>
      </c>
      <c r="E310" s="19" t="s">
        <v>14</v>
      </c>
      <c r="F310" s="19"/>
      <c r="G310" s="24">
        <v>5</v>
      </c>
      <c r="H310" s="24">
        <v>12</v>
      </c>
      <c r="I310" s="20">
        <v>34.709466165454074</v>
      </c>
      <c r="J310" s="20">
        <v>0</v>
      </c>
      <c r="K310" s="28"/>
      <c r="L310" s="28"/>
      <c r="M310" s="25">
        <v>5</v>
      </c>
      <c r="N310" s="25">
        <v>12</v>
      </c>
      <c r="O310" s="21">
        <v>39.974753344888796</v>
      </c>
      <c r="P310" s="21">
        <v>0</v>
      </c>
      <c r="Q310" s="17"/>
      <c r="R310" s="25">
        <v>5</v>
      </c>
      <c r="S310" s="25">
        <v>12</v>
      </c>
      <c r="T310" s="21">
        <v>42.523143870625454</v>
      </c>
      <c r="U310" s="21">
        <v>0</v>
      </c>
    </row>
    <row r="311" spans="1:21" x14ac:dyDescent="0.25">
      <c r="A311" s="18">
        <v>5</v>
      </c>
      <c r="B311" s="18">
        <v>13</v>
      </c>
      <c r="C311" s="23">
        <v>30.163813680000004</v>
      </c>
      <c r="D311" s="23">
        <v>14.4</v>
      </c>
      <c r="E311" s="19" t="s">
        <v>14</v>
      </c>
      <c r="F311" s="19"/>
      <c r="G311" s="24">
        <v>5</v>
      </c>
      <c r="H311" s="24">
        <v>13</v>
      </c>
      <c r="I311" s="20">
        <v>31.115290674948483</v>
      </c>
      <c r="J311" s="20">
        <v>0</v>
      </c>
      <c r="K311" s="28"/>
      <c r="L311" s="28"/>
      <c r="M311" s="25">
        <v>5</v>
      </c>
      <c r="N311" s="25">
        <v>13</v>
      </c>
      <c r="O311" s="21">
        <v>35.835355809175468</v>
      </c>
      <c r="P311" s="21">
        <v>0</v>
      </c>
      <c r="Q311" s="17"/>
      <c r="R311" s="25">
        <v>5</v>
      </c>
      <c r="S311" s="25">
        <v>13</v>
      </c>
      <c r="T311" s="21">
        <v>38.119859742010405</v>
      </c>
      <c r="U311" s="21">
        <v>0</v>
      </c>
    </row>
    <row r="312" spans="1:21" x14ac:dyDescent="0.25">
      <c r="A312" s="18">
        <v>5</v>
      </c>
      <c r="B312" s="18">
        <v>14</v>
      </c>
      <c r="C312" s="23">
        <v>33.920479120000003</v>
      </c>
      <c r="D312" s="23">
        <v>15.1</v>
      </c>
      <c r="E312" s="19" t="s">
        <v>14</v>
      </c>
      <c r="F312" s="19"/>
      <c r="G312" s="24">
        <v>5</v>
      </c>
      <c r="H312" s="24">
        <v>14</v>
      </c>
      <c r="I312" s="20">
        <v>38.20095092765952</v>
      </c>
      <c r="J312" s="20">
        <v>0</v>
      </c>
      <c r="K312" s="28"/>
      <c r="L312" s="28"/>
      <c r="M312" s="25">
        <v>5</v>
      </c>
      <c r="N312" s="25">
        <v>14</v>
      </c>
      <c r="O312" s="21">
        <v>43.995882379581758</v>
      </c>
      <c r="P312" s="21">
        <v>0</v>
      </c>
      <c r="Q312" s="17"/>
      <c r="R312" s="25">
        <v>5</v>
      </c>
      <c r="S312" s="25">
        <v>14</v>
      </c>
      <c r="T312" s="21">
        <v>46.800619881280099</v>
      </c>
      <c r="U312" s="21">
        <v>0</v>
      </c>
    </row>
    <row r="313" spans="1:21" x14ac:dyDescent="0.25">
      <c r="A313" s="18">
        <v>5</v>
      </c>
      <c r="B313" s="18">
        <v>15</v>
      </c>
      <c r="C313" s="23">
        <v>33.036557839999993</v>
      </c>
      <c r="D313" s="23">
        <v>15</v>
      </c>
      <c r="E313" s="19" t="s">
        <v>14</v>
      </c>
      <c r="F313" s="19"/>
      <c r="G313" s="24">
        <v>5</v>
      </c>
      <c r="H313" s="24">
        <v>15</v>
      </c>
      <c r="I313" s="20">
        <v>36.455208546556797</v>
      </c>
      <c r="J313" s="20">
        <v>0</v>
      </c>
      <c r="K313" s="28"/>
      <c r="L313" s="28"/>
      <c r="M313" s="25">
        <v>5</v>
      </c>
      <c r="N313" s="25">
        <v>15</v>
      </c>
      <c r="O313" s="21">
        <v>41.985317862235277</v>
      </c>
      <c r="P313" s="21">
        <v>0</v>
      </c>
      <c r="Q313" s="17"/>
      <c r="R313" s="25">
        <v>5</v>
      </c>
      <c r="S313" s="25">
        <v>15</v>
      </c>
      <c r="T313" s="21">
        <v>44.661881875952773</v>
      </c>
      <c r="U313" s="21">
        <v>0</v>
      </c>
    </row>
    <row r="314" spans="1:21" x14ac:dyDescent="0.25">
      <c r="A314" s="18">
        <v>5</v>
      </c>
      <c r="B314" s="18">
        <v>16</v>
      </c>
      <c r="C314" s="23">
        <v>34.030969280000001</v>
      </c>
      <c r="D314" s="23">
        <v>15.3</v>
      </c>
      <c r="E314" s="19" t="s">
        <v>14</v>
      </c>
      <c r="F314" s="19"/>
      <c r="G314" s="24">
        <v>5</v>
      </c>
      <c r="H314" s="24">
        <v>16</v>
      </c>
      <c r="I314" s="20">
        <v>37.482115829558403</v>
      </c>
      <c r="J314" s="20">
        <v>0</v>
      </c>
      <c r="K314" s="28"/>
      <c r="L314" s="28"/>
      <c r="M314" s="25">
        <v>5</v>
      </c>
      <c r="N314" s="25">
        <v>16</v>
      </c>
      <c r="O314" s="21">
        <v>43.168002872439089</v>
      </c>
      <c r="P314" s="21">
        <v>0</v>
      </c>
      <c r="Q314" s="17"/>
      <c r="R314" s="25">
        <v>5</v>
      </c>
      <c r="S314" s="25">
        <v>16</v>
      </c>
      <c r="T314" s="21">
        <v>45.919963055557083</v>
      </c>
      <c r="U314" s="21">
        <v>0</v>
      </c>
    </row>
    <row r="315" spans="1:21" x14ac:dyDescent="0.25">
      <c r="A315" s="18">
        <v>5</v>
      </c>
      <c r="B315" s="18">
        <v>17</v>
      </c>
      <c r="C315" s="23">
        <v>30.495284160000001</v>
      </c>
      <c r="D315" s="23">
        <v>0</v>
      </c>
      <c r="E315" s="19" t="s">
        <v>14</v>
      </c>
      <c r="F315" s="19"/>
      <c r="G315" s="24">
        <v>5</v>
      </c>
      <c r="H315" s="24">
        <v>17</v>
      </c>
      <c r="I315" s="20">
        <v>33.374486697551994</v>
      </c>
      <c r="J315" s="20">
        <v>0</v>
      </c>
      <c r="K315" s="28"/>
      <c r="L315" s="28"/>
      <c r="M315" s="25">
        <v>5</v>
      </c>
      <c r="N315" s="25">
        <v>17</v>
      </c>
      <c r="O315" s="21">
        <v>38.43726283162384</v>
      </c>
      <c r="P315" s="21">
        <v>0</v>
      </c>
      <c r="Q315" s="17"/>
      <c r="R315" s="25">
        <v>5</v>
      </c>
      <c r="S315" s="25">
        <v>17</v>
      </c>
      <c r="T315" s="21">
        <v>40.887638337139862</v>
      </c>
      <c r="U315" s="21">
        <v>0</v>
      </c>
    </row>
    <row r="316" spans="1:21" x14ac:dyDescent="0.25">
      <c r="A316" s="18">
        <v>5</v>
      </c>
      <c r="B316" s="18">
        <v>18</v>
      </c>
      <c r="C316" s="23">
        <v>32.815577519999998</v>
      </c>
      <c r="D316" s="23">
        <v>0</v>
      </c>
      <c r="E316" s="19" t="s">
        <v>14</v>
      </c>
      <c r="F316" s="19"/>
      <c r="G316" s="24">
        <v>5</v>
      </c>
      <c r="H316" s="24">
        <v>18</v>
      </c>
      <c r="I316" s="20">
        <v>35.120229078654717</v>
      </c>
      <c r="J316" s="20">
        <v>0</v>
      </c>
      <c r="K316" s="28"/>
      <c r="L316" s="28"/>
      <c r="M316" s="25">
        <v>5</v>
      </c>
      <c r="N316" s="25">
        <v>18</v>
      </c>
      <c r="O316" s="21">
        <v>40.447827348970321</v>
      </c>
      <c r="P316" s="21">
        <v>0</v>
      </c>
      <c r="Q316" s="17"/>
      <c r="R316" s="25">
        <v>5</v>
      </c>
      <c r="S316" s="25">
        <v>18</v>
      </c>
      <c r="T316" s="21">
        <v>43.026376342467181</v>
      </c>
      <c r="U316" s="21">
        <v>0</v>
      </c>
    </row>
    <row r="317" spans="1:21" x14ac:dyDescent="0.25">
      <c r="A317" s="18">
        <v>5</v>
      </c>
      <c r="B317" s="18">
        <v>19</v>
      </c>
      <c r="C317" s="23">
        <v>30.053323519999999</v>
      </c>
      <c r="D317" s="23">
        <v>0</v>
      </c>
      <c r="E317" s="19" t="s">
        <v>14</v>
      </c>
      <c r="F317" s="19"/>
      <c r="G317" s="24">
        <v>5</v>
      </c>
      <c r="H317" s="24">
        <v>19</v>
      </c>
      <c r="I317" s="20">
        <v>31.320672131548804</v>
      </c>
      <c r="J317" s="20">
        <v>0</v>
      </c>
      <c r="K317" s="28"/>
      <c r="L317" s="28"/>
      <c r="M317" s="25">
        <v>5</v>
      </c>
      <c r="N317" s="25">
        <v>19</v>
      </c>
      <c r="O317" s="21">
        <v>36.07189281121623</v>
      </c>
      <c r="P317" s="21">
        <v>0</v>
      </c>
      <c r="Q317" s="17"/>
      <c r="R317" s="25">
        <v>5</v>
      </c>
      <c r="S317" s="25">
        <v>19</v>
      </c>
      <c r="T317" s="21">
        <v>38.371475977931262</v>
      </c>
      <c r="U317" s="21">
        <v>0</v>
      </c>
    </row>
    <row r="318" spans="1:21" x14ac:dyDescent="0.25">
      <c r="A318" s="18">
        <v>5</v>
      </c>
      <c r="B318" s="18">
        <v>20</v>
      </c>
      <c r="C318" s="23">
        <v>30.71626448</v>
      </c>
      <c r="D318" s="23">
        <v>0</v>
      </c>
      <c r="E318" s="19" t="s">
        <v>14</v>
      </c>
      <c r="F318" s="19"/>
      <c r="G318" s="24">
        <v>5</v>
      </c>
      <c r="H318" s="24">
        <v>20</v>
      </c>
      <c r="I318" s="20">
        <v>33.682558882452483</v>
      </c>
      <c r="J318" s="20">
        <v>0</v>
      </c>
      <c r="K318" s="28"/>
      <c r="L318" s="28"/>
      <c r="M318" s="25">
        <v>5</v>
      </c>
      <c r="N318" s="25">
        <v>20</v>
      </c>
      <c r="O318" s="21">
        <v>38.792068334684998</v>
      </c>
      <c r="P318" s="21">
        <v>0</v>
      </c>
      <c r="Q318" s="17"/>
      <c r="R318" s="25">
        <v>5</v>
      </c>
      <c r="S318" s="25">
        <v>20</v>
      </c>
      <c r="T318" s="21">
        <v>41.265062691021164</v>
      </c>
      <c r="U318" s="21">
        <v>0</v>
      </c>
    </row>
    <row r="319" spans="1:21" x14ac:dyDescent="0.25">
      <c r="A319" s="18">
        <v>5</v>
      </c>
      <c r="B319" s="18">
        <v>21</v>
      </c>
      <c r="C319" s="23">
        <v>30.605774319999998</v>
      </c>
      <c r="D319" s="23">
        <v>0</v>
      </c>
      <c r="E319" s="19" t="s">
        <v>14</v>
      </c>
      <c r="F319" s="19"/>
      <c r="G319" s="24">
        <v>5</v>
      </c>
      <c r="H319" s="24">
        <v>21</v>
      </c>
      <c r="I319" s="20">
        <v>32.861033056051205</v>
      </c>
      <c r="J319" s="20">
        <v>0</v>
      </c>
      <c r="K319" s="28"/>
      <c r="L319" s="28"/>
      <c r="M319" s="25">
        <v>5</v>
      </c>
      <c r="N319" s="25">
        <v>21</v>
      </c>
      <c r="O319" s="21">
        <v>37.845920326521949</v>
      </c>
      <c r="P319" s="21">
        <v>0</v>
      </c>
      <c r="Q319" s="17"/>
      <c r="R319" s="25">
        <v>5</v>
      </c>
      <c r="S319" s="25">
        <v>21</v>
      </c>
      <c r="T319" s="21">
        <v>40.258597747337724</v>
      </c>
      <c r="U319" s="21">
        <v>0</v>
      </c>
    </row>
    <row r="320" spans="1:21" x14ac:dyDescent="0.25">
      <c r="A320" s="18">
        <v>5</v>
      </c>
      <c r="B320" s="18">
        <v>22</v>
      </c>
      <c r="C320" s="23">
        <v>30.495284160000001</v>
      </c>
      <c r="D320" s="23">
        <v>0</v>
      </c>
      <c r="E320" s="19" t="s">
        <v>14</v>
      </c>
      <c r="F320" s="19"/>
      <c r="G320" s="24">
        <v>5</v>
      </c>
      <c r="H320" s="24">
        <v>22</v>
      </c>
      <c r="I320" s="20">
        <v>33.682558882452483</v>
      </c>
      <c r="J320" s="20">
        <v>0</v>
      </c>
      <c r="K320" s="28"/>
      <c r="L320" s="28"/>
      <c r="M320" s="25">
        <v>5</v>
      </c>
      <c r="N320" s="25">
        <v>22</v>
      </c>
      <c r="O320" s="21">
        <v>38.792068334684998</v>
      </c>
      <c r="P320" s="21">
        <v>0</v>
      </c>
      <c r="Q320" s="17"/>
      <c r="R320" s="25">
        <v>5</v>
      </c>
      <c r="S320" s="25">
        <v>22</v>
      </c>
      <c r="T320" s="21">
        <v>41.265062691021164</v>
      </c>
      <c r="U320" s="21">
        <v>0</v>
      </c>
    </row>
    <row r="321" spans="1:21" x14ac:dyDescent="0.25">
      <c r="A321" s="18">
        <v>5</v>
      </c>
      <c r="B321" s="18">
        <v>23</v>
      </c>
      <c r="C321" s="23">
        <v>26.849108879999999</v>
      </c>
      <c r="D321" s="23">
        <v>0</v>
      </c>
      <c r="E321" s="19" t="s">
        <v>14</v>
      </c>
      <c r="F321" s="19"/>
      <c r="G321" s="24">
        <v>5</v>
      </c>
      <c r="H321" s="24">
        <v>23</v>
      </c>
      <c r="I321" s="20">
        <v>27.726496641043198</v>
      </c>
      <c r="J321" s="20">
        <v>0</v>
      </c>
      <c r="K321" s="28"/>
      <c r="L321" s="28"/>
      <c r="M321" s="25">
        <v>5</v>
      </c>
      <c r="N321" s="25">
        <v>23</v>
      </c>
      <c r="O321" s="21">
        <v>31.932495275502884</v>
      </c>
      <c r="P321" s="21">
        <v>0</v>
      </c>
      <c r="Q321" s="17"/>
      <c r="R321" s="25">
        <v>5</v>
      </c>
      <c r="S321" s="25">
        <v>23</v>
      </c>
      <c r="T321" s="21">
        <v>33.968191849316199</v>
      </c>
      <c r="U321" s="21">
        <v>0</v>
      </c>
    </row>
    <row r="322" spans="1:21" x14ac:dyDescent="0.25">
      <c r="A322" s="18">
        <v>5</v>
      </c>
      <c r="B322" s="18">
        <v>24</v>
      </c>
      <c r="C322" s="23">
        <v>32.815577519999998</v>
      </c>
      <c r="D322" s="23">
        <v>0</v>
      </c>
      <c r="E322" s="19" t="s">
        <v>14</v>
      </c>
      <c r="F322" s="19"/>
      <c r="G322" s="24">
        <v>5</v>
      </c>
      <c r="H322" s="24">
        <v>24</v>
      </c>
      <c r="I322" s="20">
        <v>35.428301263555198</v>
      </c>
      <c r="J322" s="20">
        <v>0</v>
      </c>
      <c r="K322" s="28"/>
      <c r="L322" s="28"/>
      <c r="M322" s="25">
        <v>5</v>
      </c>
      <c r="N322" s="25">
        <v>24</v>
      </c>
      <c r="O322" s="21">
        <v>40.802632852031472</v>
      </c>
      <c r="P322" s="21">
        <v>0</v>
      </c>
      <c r="Q322" s="17"/>
      <c r="R322" s="25">
        <v>5</v>
      </c>
      <c r="S322" s="25">
        <v>24</v>
      </c>
      <c r="T322" s="21">
        <v>43.403800696348476</v>
      </c>
      <c r="U322" s="21">
        <v>0</v>
      </c>
    </row>
    <row r="323" spans="1:21" x14ac:dyDescent="0.25">
      <c r="A323" s="18">
        <v>5</v>
      </c>
      <c r="B323" s="18">
        <v>25</v>
      </c>
      <c r="C323" s="23">
        <v>35.467341360000006</v>
      </c>
      <c r="D323" s="23">
        <v>0</v>
      </c>
      <c r="E323" s="19" t="s">
        <v>14</v>
      </c>
      <c r="F323" s="19"/>
      <c r="G323" s="24">
        <v>5</v>
      </c>
      <c r="H323" s="24">
        <v>25</v>
      </c>
      <c r="I323" s="20">
        <v>40.562837678563213</v>
      </c>
      <c r="J323" s="20">
        <v>0</v>
      </c>
      <c r="K323" s="28"/>
      <c r="L323" s="28"/>
      <c r="M323" s="25">
        <v>5</v>
      </c>
      <c r="N323" s="25">
        <v>25</v>
      </c>
      <c r="O323" s="21">
        <v>46.716057903050533</v>
      </c>
      <c r="P323" s="21">
        <v>0</v>
      </c>
      <c r="Q323" s="17"/>
      <c r="R323" s="25">
        <v>5</v>
      </c>
      <c r="S323" s="25">
        <v>25</v>
      </c>
      <c r="T323" s="21">
        <v>49.694206594370009</v>
      </c>
      <c r="U323" s="21">
        <v>0</v>
      </c>
    </row>
    <row r="324" spans="1:21" x14ac:dyDescent="0.25">
      <c r="A324" s="18">
        <v>5</v>
      </c>
      <c r="B324" s="18">
        <v>26</v>
      </c>
      <c r="C324" s="23">
        <v>33.478518480000005</v>
      </c>
      <c r="D324" s="23">
        <v>0</v>
      </c>
      <c r="E324" s="19" t="s">
        <v>14</v>
      </c>
      <c r="F324" s="19"/>
      <c r="G324" s="24">
        <v>5</v>
      </c>
      <c r="H324" s="24">
        <v>26</v>
      </c>
      <c r="I324" s="20">
        <v>34.401393980553607</v>
      </c>
      <c r="J324" s="20">
        <v>0</v>
      </c>
      <c r="K324" s="28"/>
      <c r="L324" s="28"/>
      <c r="M324" s="25">
        <v>5</v>
      </c>
      <c r="N324" s="25">
        <v>26</v>
      </c>
      <c r="O324" s="21">
        <v>39.619947841827667</v>
      </c>
      <c r="P324" s="21">
        <v>0</v>
      </c>
      <c r="Q324" s="17"/>
      <c r="R324" s="25">
        <v>5</v>
      </c>
      <c r="S324" s="25">
        <v>26</v>
      </c>
      <c r="T324" s="21">
        <v>42.14571951674418</v>
      </c>
      <c r="U324" s="21">
        <v>0</v>
      </c>
    </row>
    <row r="325" spans="1:21" x14ac:dyDescent="0.25">
      <c r="A325" s="18">
        <v>5</v>
      </c>
      <c r="B325" s="18">
        <v>27</v>
      </c>
      <c r="C325" s="23">
        <v>38.1191052</v>
      </c>
      <c r="D325" s="23">
        <v>0</v>
      </c>
      <c r="E325" s="19" t="s">
        <v>14</v>
      </c>
      <c r="F325" s="19"/>
      <c r="G325" s="24">
        <v>5</v>
      </c>
      <c r="H325" s="24">
        <v>27</v>
      </c>
      <c r="I325" s="20">
        <v>43.540868799267834</v>
      </c>
      <c r="J325" s="20">
        <v>0</v>
      </c>
      <c r="K325" s="28"/>
      <c r="L325" s="28"/>
      <c r="M325" s="25">
        <v>5</v>
      </c>
      <c r="N325" s="25">
        <v>27</v>
      </c>
      <c r="O325" s="21">
        <v>50.145844432641567</v>
      </c>
      <c r="P325" s="21">
        <v>0</v>
      </c>
      <c r="Q325" s="17"/>
      <c r="R325" s="25">
        <v>5</v>
      </c>
      <c r="S325" s="25">
        <v>27</v>
      </c>
      <c r="T325" s="21">
        <v>53.342642015222474</v>
      </c>
      <c r="U325" s="21">
        <v>0</v>
      </c>
    </row>
    <row r="326" spans="1:21" x14ac:dyDescent="0.25">
      <c r="A326" s="18">
        <v>5</v>
      </c>
      <c r="B326" s="18">
        <v>29</v>
      </c>
      <c r="C326" s="23">
        <v>37.12469376</v>
      </c>
      <c r="D326" s="23">
        <v>0</v>
      </c>
      <c r="E326" s="19" t="s">
        <v>14</v>
      </c>
      <c r="F326" s="19"/>
      <c r="G326" s="24">
        <v>5</v>
      </c>
      <c r="H326" s="24">
        <v>29</v>
      </c>
      <c r="I326" s="20">
        <v>42.103198603065593</v>
      </c>
      <c r="J326" s="20">
        <v>0</v>
      </c>
      <c r="K326" s="28"/>
      <c r="L326" s="28"/>
      <c r="M326" s="25">
        <v>5</v>
      </c>
      <c r="N326" s="25">
        <v>29</v>
      </c>
      <c r="O326" s="21">
        <v>48.490085418356223</v>
      </c>
      <c r="P326" s="21">
        <v>0</v>
      </c>
      <c r="Q326" s="17"/>
      <c r="R326" s="25">
        <v>5</v>
      </c>
      <c r="S326" s="25">
        <v>29</v>
      </c>
      <c r="T326" s="21">
        <v>51.581328363776436</v>
      </c>
      <c r="U326" s="21">
        <v>0</v>
      </c>
    </row>
    <row r="327" spans="1:21" x14ac:dyDescent="0.25">
      <c r="A327" s="18">
        <v>5</v>
      </c>
      <c r="B327" s="18">
        <v>30</v>
      </c>
      <c r="C327" s="23">
        <v>31.04773496</v>
      </c>
      <c r="D327" s="23">
        <v>0</v>
      </c>
      <c r="E327" s="19" t="s">
        <v>14</v>
      </c>
      <c r="F327" s="19"/>
      <c r="G327" s="24">
        <v>5</v>
      </c>
      <c r="H327" s="24">
        <v>30</v>
      </c>
      <c r="I327" s="20">
        <v>32.861033056051205</v>
      </c>
      <c r="J327" s="20">
        <v>0</v>
      </c>
      <c r="K327" s="28"/>
      <c r="L327" s="28"/>
      <c r="M327" s="25">
        <v>5</v>
      </c>
      <c r="N327" s="25">
        <v>30</v>
      </c>
      <c r="O327" s="21">
        <v>37.845920326521949</v>
      </c>
      <c r="P327" s="21">
        <v>0</v>
      </c>
      <c r="Q327" s="17"/>
      <c r="R327" s="25">
        <v>5</v>
      </c>
      <c r="S327" s="25">
        <v>30</v>
      </c>
      <c r="T327" s="21">
        <v>40.258597747337724</v>
      </c>
      <c r="U327" s="21">
        <v>0</v>
      </c>
    </row>
    <row r="328" spans="1:21" x14ac:dyDescent="0.25">
      <c r="A328" s="18">
        <v>5</v>
      </c>
      <c r="B328" s="18">
        <v>31</v>
      </c>
      <c r="C328" s="23">
        <v>34.804400399999999</v>
      </c>
      <c r="D328" s="23">
        <v>0</v>
      </c>
      <c r="E328" s="19" t="s">
        <v>14</v>
      </c>
      <c r="F328" s="19"/>
      <c r="G328" s="24">
        <v>5</v>
      </c>
      <c r="H328" s="24">
        <v>31</v>
      </c>
      <c r="I328" s="20">
        <v>38.509023112559994</v>
      </c>
      <c r="J328" s="20">
        <v>0</v>
      </c>
      <c r="K328" s="28"/>
      <c r="L328" s="28"/>
      <c r="M328" s="25">
        <v>5</v>
      </c>
      <c r="N328" s="25">
        <v>31</v>
      </c>
      <c r="O328" s="21">
        <v>44.350687882642895</v>
      </c>
      <c r="P328" s="21">
        <v>0</v>
      </c>
      <c r="Q328" s="17"/>
      <c r="R328" s="25">
        <v>5</v>
      </c>
      <c r="S328" s="25">
        <v>31</v>
      </c>
      <c r="T328" s="21">
        <v>47.17804423516138</v>
      </c>
      <c r="U328" s="21">
        <v>0</v>
      </c>
    </row>
    <row r="329" spans="1:21" x14ac:dyDescent="0.25">
      <c r="A329" s="18">
        <v>5</v>
      </c>
      <c r="B329" s="18">
        <v>32</v>
      </c>
      <c r="C329" s="23">
        <v>27.291069520000001</v>
      </c>
      <c r="D329" s="23">
        <v>0</v>
      </c>
      <c r="E329" s="19" t="s">
        <v>14</v>
      </c>
      <c r="F329" s="19"/>
      <c r="G329" s="24">
        <v>5</v>
      </c>
      <c r="H329" s="24">
        <v>32</v>
      </c>
      <c r="I329" s="20">
        <v>28.7534039240448</v>
      </c>
      <c r="J329" s="20">
        <v>0</v>
      </c>
      <c r="K329" s="28"/>
      <c r="L329" s="28"/>
      <c r="M329" s="25">
        <v>5</v>
      </c>
      <c r="N329" s="25">
        <v>32</v>
      </c>
      <c r="O329" s="21">
        <v>33.1151802857067</v>
      </c>
      <c r="P329" s="21">
        <v>0</v>
      </c>
      <c r="Q329" s="17"/>
      <c r="R329" s="25">
        <v>5</v>
      </c>
      <c r="S329" s="25">
        <v>32</v>
      </c>
      <c r="T329" s="21">
        <v>35.226273028920502</v>
      </c>
      <c r="U329" s="21">
        <v>0</v>
      </c>
    </row>
    <row r="330" spans="1:21" x14ac:dyDescent="0.25">
      <c r="A330" s="18">
        <v>5</v>
      </c>
      <c r="B330" s="18">
        <v>33</v>
      </c>
      <c r="C330" s="23">
        <v>27.954010480000001</v>
      </c>
      <c r="D330" s="23">
        <v>0</v>
      </c>
      <c r="E330" s="19" t="s">
        <v>14</v>
      </c>
      <c r="F330" s="19"/>
      <c r="G330" s="24">
        <v>5</v>
      </c>
      <c r="H330" s="24">
        <v>33</v>
      </c>
      <c r="I330" s="20">
        <v>30.807218490048001</v>
      </c>
      <c r="J330" s="20">
        <v>0</v>
      </c>
      <c r="K330" s="28"/>
      <c r="L330" s="28"/>
      <c r="M330" s="25">
        <v>5</v>
      </c>
      <c r="N330" s="25">
        <v>33</v>
      </c>
      <c r="O330" s="21">
        <v>35.480550306114324</v>
      </c>
      <c r="P330" s="21">
        <v>0</v>
      </c>
      <c r="Q330" s="17"/>
      <c r="R330" s="25">
        <v>5</v>
      </c>
      <c r="S330" s="25">
        <v>33</v>
      </c>
      <c r="T330" s="21">
        <v>37.74243538812911</v>
      </c>
      <c r="U330" s="21">
        <v>0</v>
      </c>
    </row>
    <row r="331" spans="1:21" x14ac:dyDescent="0.25">
      <c r="A331" s="18">
        <v>5</v>
      </c>
      <c r="B331" s="18">
        <v>34</v>
      </c>
      <c r="C331" s="23">
        <v>33.809988960000005</v>
      </c>
      <c r="D331" s="23">
        <v>0</v>
      </c>
      <c r="E331" s="19" t="s">
        <v>14</v>
      </c>
      <c r="F331" s="19"/>
      <c r="G331" s="24">
        <v>5</v>
      </c>
      <c r="H331" s="24">
        <v>34</v>
      </c>
      <c r="I331" s="20">
        <v>37.482115829558403</v>
      </c>
      <c r="J331" s="20">
        <v>0</v>
      </c>
      <c r="K331" s="28"/>
      <c r="L331" s="28"/>
      <c r="M331" s="25">
        <v>5</v>
      </c>
      <c r="N331" s="25">
        <v>34</v>
      </c>
      <c r="O331" s="21">
        <v>43.168002872439089</v>
      </c>
      <c r="P331" s="21">
        <v>0</v>
      </c>
      <c r="Q331" s="17"/>
      <c r="R331" s="25">
        <v>5</v>
      </c>
      <c r="S331" s="25">
        <v>34</v>
      </c>
      <c r="T331" s="21">
        <v>45.919963055557083</v>
      </c>
      <c r="U331" s="21">
        <v>0</v>
      </c>
    </row>
    <row r="332" spans="1:21" x14ac:dyDescent="0.25">
      <c r="A332" s="18">
        <v>5</v>
      </c>
      <c r="B332" s="18">
        <v>35</v>
      </c>
      <c r="C332" s="23">
        <v>30.495284160000001</v>
      </c>
      <c r="D332" s="23">
        <v>0</v>
      </c>
      <c r="E332" s="19" t="s">
        <v>14</v>
      </c>
      <c r="F332" s="19"/>
      <c r="G332" s="24">
        <v>5</v>
      </c>
      <c r="H332" s="24">
        <v>35</v>
      </c>
      <c r="I332" s="20">
        <v>33.271795969251841</v>
      </c>
      <c r="J332" s="20">
        <v>0</v>
      </c>
      <c r="K332" s="28"/>
      <c r="L332" s="28"/>
      <c r="M332" s="25">
        <v>5</v>
      </c>
      <c r="N332" s="25">
        <v>35</v>
      </c>
      <c r="O332" s="21">
        <v>38.318994330603473</v>
      </c>
      <c r="P332" s="21">
        <v>0</v>
      </c>
      <c r="Q332" s="17"/>
      <c r="R332" s="25">
        <v>5</v>
      </c>
      <c r="S332" s="25">
        <v>35</v>
      </c>
      <c r="T332" s="21">
        <v>40.761830219179444</v>
      </c>
      <c r="U332" s="21">
        <v>0</v>
      </c>
    </row>
    <row r="333" spans="1:21" x14ac:dyDescent="0.25">
      <c r="A333" s="18">
        <v>5</v>
      </c>
      <c r="B333" s="18">
        <v>36</v>
      </c>
      <c r="C333" s="23">
        <v>29.8323432</v>
      </c>
      <c r="D333" s="23">
        <v>0</v>
      </c>
      <c r="E333" s="19" t="s">
        <v>14</v>
      </c>
      <c r="F333" s="19"/>
      <c r="G333" s="24">
        <v>5</v>
      </c>
      <c r="H333" s="24">
        <v>36</v>
      </c>
      <c r="I333" s="20">
        <v>31.834125773049603</v>
      </c>
      <c r="J333" s="20">
        <v>0</v>
      </c>
      <c r="K333" s="28"/>
      <c r="L333" s="28"/>
      <c r="M333" s="25">
        <v>5</v>
      </c>
      <c r="N333" s="25">
        <v>36</v>
      </c>
      <c r="O333" s="21">
        <v>36.663235316318136</v>
      </c>
      <c r="P333" s="21">
        <v>0</v>
      </c>
      <c r="Q333" s="17"/>
      <c r="R333" s="25">
        <v>5</v>
      </c>
      <c r="S333" s="25">
        <v>36</v>
      </c>
      <c r="T333" s="21">
        <v>39.00051656773342</v>
      </c>
      <c r="U333" s="21">
        <v>0</v>
      </c>
    </row>
    <row r="334" spans="1:21" x14ac:dyDescent="0.25">
      <c r="A334" s="18">
        <v>5</v>
      </c>
      <c r="B334" s="18">
        <v>37</v>
      </c>
      <c r="C334" s="23">
        <v>29.611362879999998</v>
      </c>
      <c r="D334" s="23">
        <v>0</v>
      </c>
      <c r="E334" s="19" t="s">
        <v>14</v>
      </c>
      <c r="F334" s="19"/>
      <c r="G334" s="24">
        <v>5</v>
      </c>
      <c r="H334" s="24">
        <v>37</v>
      </c>
      <c r="I334" s="20">
        <v>31.320672131548804</v>
      </c>
      <c r="J334" s="20">
        <v>0</v>
      </c>
      <c r="K334" s="28"/>
      <c r="L334" s="28"/>
      <c r="M334" s="25">
        <v>5</v>
      </c>
      <c r="N334" s="25">
        <v>37</v>
      </c>
      <c r="O334" s="21">
        <v>36.07189281121623</v>
      </c>
      <c r="P334" s="21">
        <v>0</v>
      </c>
      <c r="Q334" s="17"/>
      <c r="R334" s="25">
        <v>5</v>
      </c>
      <c r="S334" s="25">
        <v>37</v>
      </c>
      <c r="T334" s="21">
        <v>38.371475977931262</v>
      </c>
      <c r="U334" s="21">
        <v>0</v>
      </c>
    </row>
    <row r="335" spans="1:21" x14ac:dyDescent="0.25">
      <c r="A335" s="18">
        <v>5</v>
      </c>
      <c r="B335" s="18">
        <v>38</v>
      </c>
      <c r="C335" s="23">
        <v>31.600185760000002</v>
      </c>
      <c r="D335" s="23">
        <v>0</v>
      </c>
      <c r="E335" s="19" t="s">
        <v>14</v>
      </c>
      <c r="F335" s="19"/>
      <c r="G335" s="24">
        <v>5</v>
      </c>
      <c r="H335" s="24">
        <v>38</v>
      </c>
      <c r="I335" s="20">
        <v>34.709466165454074</v>
      </c>
      <c r="J335" s="20">
        <v>0</v>
      </c>
      <c r="K335" s="28"/>
      <c r="L335" s="28"/>
      <c r="M335" s="25">
        <v>5</v>
      </c>
      <c r="N335" s="25">
        <v>38</v>
      </c>
      <c r="O335" s="21">
        <v>39.974753344888796</v>
      </c>
      <c r="P335" s="21">
        <v>0</v>
      </c>
      <c r="Q335" s="17"/>
      <c r="R335" s="25">
        <v>5</v>
      </c>
      <c r="S335" s="25">
        <v>38</v>
      </c>
      <c r="T335" s="21">
        <v>42.523143870625454</v>
      </c>
      <c r="U335" s="21">
        <v>0</v>
      </c>
    </row>
    <row r="336" spans="1:21" x14ac:dyDescent="0.25">
      <c r="A336" s="18">
        <v>5</v>
      </c>
      <c r="B336" s="18">
        <v>39</v>
      </c>
      <c r="C336" s="23">
        <v>32.594597200000003</v>
      </c>
      <c r="D336" s="23">
        <v>0</v>
      </c>
      <c r="E336" s="19" t="s">
        <v>14</v>
      </c>
      <c r="F336" s="19"/>
      <c r="G336" s="24">
        <v>5</v>
      </c>
      <c r="H336" s="24">
        <v>39</v>
      </c>
      <c r="I336" s="20">
        <v>35.941754905056001</v>
      </c>
      <c r="J336" s="20">
        <v>0</v>
      </c>
      <c r="K336" s="28"/>
      <c r="L336" s="28"/>
      <c r="M336" s="25">
        <v>5</v>
      </c>
      <c r="N336" s="25">
        <v>39</v>
      </c>
      <c r="O336" s="21">
        <v>41.393975357133371</v>
      </c>
      <c r="P336" s="21">
        <v>0</v>
      </c>
      <c r="Q336" s="17"/>
      <c r="R336" s="25">
        <v>5</v>
      </c>
      <c r="S336" s="25">
        <v>39</v>
      </c>
      <c r="T336" s="21">
        <v>44.032841286150628</v>
      </c>
      <c r="U336" s="21">
        <v>0</v>
      </c>
    </row>
    <row r="337" spans="1:21" x14ac:dyDescent="0.25">
      <c r="A337" s="18">
        <v>5</v>
      </c>
      <c r="B337" s="18">
        <v>40</v>
      </c>
      <c r="C337" s="23">
        <v>28.50646128</v>
      </c>
      <c r="D337" s="23">
        <v>0</v>
      </c>
      <c r="E337" s="19" t="s">
        <v>14</v>
      </c>
      <c r="F337" s="19"/>
      <c r="G337" s="24">
        <v>5</v>
      </c>
      <c r="H337" s="24">
        <v>40</v>
      </c>
      <c r="I337" s="20">
        <v>30.088383391946881</v>
      </c>
      <c r="J337" s="20">
        <v>0</v>
      </c>
      <c r="K337" s="28"/>
      <c r="L337" s="28"/>
      <c r="M337" s="25">
        <v>5</v>
      </c>
      <c r="N337" s="25">
        <v>40</v>
      </c>
      <c r="O337" s="21">
        <v>34.652670798971656</v>
      </c>
      <c r="P337" s="21">
        <v>0</v>
      </c>
      <c r="Q337" s="17"/>
      <c r="R337" s="25">
        <v>5</v>
      </c>
      <c r="S337" s="25">
        <v>40</v>
      </c>
      <c r="T337" s="21">
        <v>36.861778562406101</v>
      </c>
      <c r="U337" s="21">
        <v>0</v>
      </c>
    </row>
    <row r="338" spans="1:21" x14ac:dyDescent="0.25">
      <c r="A338" s="18">
        <v>5</v>
      </c>
      <c r="B338" s="18">
        <v>41</v>
      </c>
      <c r="C338" s="23">
        <v>30.163813680000004</v>
      </c>
      <c r="D338" s="23">
        <v>0</v>
      </c>
      <c r="E338" s="19" t="s">
        <v>14</v>
      </c>
      <c r="F338" s="19"/>
      <c r="G338" s="24">
        <v>5</v>
      </c>
      <c r="H338" s="24">
        <v>41</v>
      </c>
      <c r="I338" s="20">
        <v>31.834125773049603</v>
      </c>
      <c r="J338" s="20">
        <v>0</v>
      </c>
      <c r="K338" s="28"/>
      <c r="L338" s="28"/>
      <c r="M338" s="25">
        <v>5</v>
      </c>
      <c r="N338" s="25">
        <v>41</v>
      </c>
      <c r="O338" s="21">
        <v>36.663235316318136</v>
      </c>
      <c r="P338" s="21">
        <v>0</v>
      </c>
      <c r="Q338" s="17"/>
      <c r="R338" s="25">
        <v>5</v>
      </c>
      <c r="S338" s="25">
        <v>41</v>
      </c>
      <c r="T338" s="21">
        <v>39.00051656773342</v>
      </c>
      <c r="U338" s="21">
        <v>0</v>
      </c>
    </row>
    <row r="339" spans="1:21" x14ac:dyDescent="0.25">
      <c r="A339" s="18">
        <v>5</v>
      </c>
      <c r="B339" s="18">
        <v>42</v>
      </c>
      <c r="C339" s="23">
        <v>35.909302000000004</v>
      </c>
      <c r="D339" s="23">
        <v>0</v>
      </c>
      <c r="E339" s="19" t="s">
        <v>14</v>
      </c>
      <c r="F339" s="19"/>
      <c r="G339" s="24">
        <v>5</v>
      </c>
      <c r="H339" s="24">
        <v>42</v>
      </c>
      <c r="I339" s="20">
        <v>41.28167277666433</v>
      </c>
      <c r="J339" s="20">
        <v>0</v>
      </c>
      <c r="K339" s="28"/>
      <c r="L339" s="28"/>
      <c r="M339" s="25">
        <v>5</v>
      </c>
      <c r="N339" s="25">
        <v>42</v>
      </c>
      <c r="O339" s="21">
        <v>47.543937410193195</v>
      </c>
      <c r="P339" s="21">
        <v>0</v>
      </c>
      <c r="Q339" s="17"/>
      <c r="R339" s="25">
        <v>5</v>
      </c>
      <c r="S339" s="25">
        <v>42</v>
      </c>
      <c r="T339" s="21">
        <v>50.574863420093017</v>
      </c>
      <c r="U339" s="21">
        <v>0</v>
      </c>
    </row>
    <row r="340" spans="1:21" x14ac:dyDescent="0.25">
      <c r="A340" s="18">
        <v>5</v>
      </c>
      <c r="B340" s="18">
        <v>43</v>
      </c>
      <c r="C340" s="23">
        <v>32.263126720000002</v>
      </c>
      <c r="D340" s="23">
        <v>0</v>
      </c>
      <c r="E340" s="19" t="s">
        <v>14</v>
      </c>
      <c r="F340" s="19"/>
      <c r="G340" s="24">
        <v>5</v>
      </c>
      <c r="H340" s="24">
        <v>43</v>
      </c>
      <c r="I340" s="20">
        <v>36.147136361656315</v>
      </c>
      <c r="J340" s="20">
        <v>0</v>
      </c>
      <c r="K340" s="28"/>
      <c r="L340" s="28"/>
      <c r="M340" s="25">
        <v>5</v>
      </c>
      <c r="N340" s="25">
        <v>43</v>
      </c>
      <c r="O340" s="21">
        <v>41.630512359174126</v>
      </c>
      <c r="P340" s="21">
        <v>0</v>
      </c>
      <c r="Q340" s="17"/>
      <c r="R340" s="25">
        <v>5</v>
      </c>
      <c r="S340" s="25">
        <v>43</v>
      </c>
      <c r="T340" s="21">
        <v>44.284457522071477</v>
      </c>
      <c r="U340" s="21">
        <v>0</v>
      </c>
    </row>
    <row r="341" spans="1:21" x14ac:dyDescent="0.25">
      <c r="A341" s="18">
        <v>5</v>
      </c>
      <c r="B341" s="18">
        <v>45</v>
      </c>
      <c r="C341" s="23">
        <v>31.268715280000002</v>
      </c>
      <c r="D341" s="23">
        <v>0</v>
      </c>
      <c r="E341" s="19" t="s">
        <v>14</v>
      </c>
      <c r="F341" s="19"/>
      <c r="G341" s="24">
        <v>5</v>
      </c>
      <c r="H341" s="24">
        <v>45</v>
      </c>
      <c r="I341" s="20">
        <v>35.941754905056001</v>
      </c>
      <c r="J341" s="20">
        <v>0</v>
      </c>
      <c r="K341" s="28"/>
      <c r="L341" s="28"/>
      <c r="M341" s="25">
        <v>5</v>
      </c>
      <c r="N341" s="25">
        <v>45</v>
      </c>
      <c r="O341" s="21">
        <v>41.393975357133371</v>
      </c>
      <c r="P341" s="21">
        <v>0</v>
      </c>
      <c r="Q341" s="17"/>
      <c r="R341" s="25">
        <v>5</v>
      </c>
      <c r="S341" s="25">
        <v>45</v>
      </c>
      <c r="T341" s="21">
        <v>44.032841286150628</v>
      </c>
      <c r="U341" s="21">
        <v>0</v>
      </c>
    </row>
    <row r="342" spans="1:21" x14ac:dyDescent="0.25">
      <c r="A342" s="18">
        <v>5</v>
      </c>
      <c r="B342" s="18">
        <v>45</v>
      </c>
      <c r="C342" s="23">
        <v>23.423913919999997</v>
      </c>
      <c r="D342" s="23">
        <v>0</v>
      </c>
      <c r="E342" s="19" t="s">
        <v>14</v>
      </c>
      <c r="F342" s="19"/>
      <c r="G342" s="24">
        <v>5</v>
      </c>
      <c r="H342" s="24">
        <v>45</v>
      </c>
      <c r="I342" s="20">
        <v>21.873125127934081</v>
      </c>
      <c r="J342" s="20">
        <v>0</v>
      </c>
      <c r="K342" s="28"/>
      <c r="L342" s="28"/>
      <c r="M342" s="25">
        <v>5</v>
      </c>
      <c r="N342" s="25">
        <v>45</v>
      </c>
      <c r="O342" s="21">
        <v>25.191190717341168</v>
      </c>
      <c r="P342" s="21">
        <v>0</v>
      </c>
      <c r="Q342" s="17"/>
      <c r="R342" s="25">
        <v>5</v>
      </c>
      <c r="S342" s="25">
        <v>45</v>
      </c>
      <c r="T342" s="21">
        <v>26.797129125571669</v>
      </c>
      <c r="U342" s="21">
        <v>0</v>
      </c>
    </row>
    <row r="343" spans="1:21" x14ac:dyDescent="0.25">
      <c r="A343" s="18">
        <v>5</v>
      </c>
      <c r="B343" s="18">
        <v>46</v>
      </c>
      <c r="C343" s="23">
        <v>34.472929919999999</v>
      </c>
      <c r="D343" s="23">
        <v>0</v>
      </c>
      <c r="E343" s="19" t="s">
        <v>14</v>
      </c>
      <c r="F343" s="19"/>
      <c r="G343" s="24">
        <v>5</v>
      </c>
      <c r="H343" s="24">
        <v>46</v>
      </c>
      <c r="I343" s="20">
        <v>39.022476754060804</v>
      </c>
      <c r="J343" s="20">
        <v>0</v>
      </c>
      <c r="K343" s="28"/>
      <c r="L343" s="28"/>
      <c r="M343" s="25">
        <v>5</v>
      </c>
      <c r="N343" s="25">
        <v>46</v>
      </c>
      <c r="O343" s="21">
        <v>44.942030387744815</v>
      </c>
      <c r="P343" s="21">
        <v>0</v>
      </c>
      <c r="Q343" s="17"/>
      <c r="R343" s="25">
        <v>5</v>
      </c>
      <c r="S343" s="25">
        <v>46</v>
      </c>
      <c r="T343" s="21">
        <v>47.807084824963546</v>
      </c>
      <c r="U343" s="21">
        <v>0</v>
      </c>
    </row>
    <row r="344" spans="1:21" x14ac:dyDescent="0.25">
      <c r="A344" s="18">
        <v>5</v>
      </c>
      <c r="B344" s="18">
        <v>47</v>
      </c>
      <c r="C344" s="23">
        <v>33.368028320000001</v>
      </c>
      <c r="D344" s="23">
        <v>0</v>
      </c>
      <c r="E344" s="19" t="s">
        <v>14</v>
      </c>
      <c r="F344" s="19"/>
      <c r="G344" s="24">
        <v>5</v>
      </c>
      <c r="H344" s="24">
        <v>47</v>
      </c>
      <c r="I344" s="20">
        <v>36.9686621880576</v>
      </c>
      <c r="J344" s="20">
        <v>0</v>
      </c>
      <c r="K344" s="28"/>
      <c r="L344" s="28"/>
      <c r="M344" s="25">
        <v>5</v>
      </c>
      <c r="N344" s="25">
        <v>47</v>
      </c>
      <c r="O344" s="21">
        <v>42.57666036733719</v>
      </c>
      <c r="P344" s="21">
        <v>0</v>
      </c>
      <c r="Q344" s="17"/>
      <c r="R344" s="25">
        <v>5</v>
      </c>
      <c r="S344" s="25">
        <v>47</v>
      </c>
      <c r="T344" s="21">
        <v>45.290922465754939</v>
      </c>
      <c r="U344" s="21">
        <v>0</v>
      </c>
    </row>
    <row r="345" spans="1:21" x14ac:dyDescent="0.25">
      <c r="A345" s="18">
        <v>5</v>
      </c>
      <c r="B345" s="18">
        <v>48</v>
      </c>
      <c r="C345" s="23">
        <v>33.920479120000003</v>
      </c>
      <c r="D345" s="23">
        <v>0</v>
      </c>
      <c r="E345" s="19" t="s">
        <v>14</v>
      </c>
      <c r="F345" s="19"/>
      <c r="G345" s="24">
        <v>5</v>
      </c>
      <c r="H345" s="24">
        <v>48</v>
      </c>
      <c r="I345" s="20">
        <v>37.482115829558403</v>
      </c>
      <c r="J345" s="20">
        <v>0</v>
      </c>
      <c r="K345" s="28"/>
      <c r="L345" s="28"/>
      <c r="M345" s="25">
        <v>5</v>
      </c>
      <c r="N345" s="25">
        <v>48</v>
      </c>
      <c r="O345" s="21">
        <v>43.168002872439089</v>
      </c>
      <c r="P345" s="21">
        <v>0</v>
      </c>
      <c r="Q345" s="17"/>
      <c r="R345" s="25">
        <v>5</v>
      </c>
      <c r="S345" s="25">
        <v>48</v>
      </c>
      <c r="T345" s="21">
        <v>45.919963055557083</v>
      </c>
      <c r="U345" s="21">
        <v>0</v>
      </c>
    </row>
    <row r="346" spans="1:21" x14ac:dyDescent="0.25">
      <c r="A346" s="18">
        <v>5</v>
      </c>
      <c r="B346" s="18">
        <v>49</v>
      </c>
      <c r="C346" s="23">
        <v>26.738618719999998</v>
      </c>
      <c r="D346" s="23">
        <v>0</v>
      </c>
      <c r="E346" s="19" t="s">
        <v>14</v>
      </c>
      <c r="F346" s="19"/>
      <c r="G346" s="24">
        <v>5</v>
      </c>
      <c r="H346" s="24">
        <v>49</v>
      </c>
      <c r="I346" s="20">
        <v>27.007661542942085</v>
      </c>
      <c r="J346" s="20">
        <v>0</v>
      </c>
      <c r="K346" s="28"/>
      <c r="L346" s="28"/>
      <c r="M346" s="25">
        <v>5</v>
      </c>
      <c r="N346" s="25">
        <v>49</v>
      </c>
      <c r="O346" s="21">
        <v>31.104615768360226</v>
      </c>
      <c r="P346" s="21">
        <v>0</v>
      </c>
      <c r="Q346" s="17"/>
      <c r="R346" s="25">
        <v>5</v>
      </c>
      <c r="S346" s="25">
        <v>49</v>
      </c>
      <c r="T346" s="21">
        <v>33.087535023593198</v>
      </c>
      <c r="U346" s="21">
        <v>0</v>
      </c>
    </row>
    <row r="347" spans="1:21" x14ac:dyDescent="0.25">
      <c r="A347" s="18">
        <v>5</v>
      </c>
      <c r="B347" s="18">
        <v>50</v>
      </c>
      <c r="C347" s="23">
        <v>33.147047999999998</v>
      </c>
      <c r="D347" s="23">
        <v>0</v>
      </c>
      <c r="E347" s="19" t="s">
        <v>14</v>
      </c>
      <c r="F347" s="19"/>
      <c r="G347" s="24">
        <v>5</v>
      </c>
      <c r="H347" s="24">
        <v>50</v>
      </c>
      <c r="I347" s="20">
        <v>36.763280731457279</v>
      </c>
      <c r="J347" s="20">
        <v>0</v>
      </c>
      <c r="K347" s="28"/>
      <c r="L347" s="28"/>
      <c r="M347" s="25">
        <v>5</v>
      </c>
      <c r="N347" s="25">
        <v>50</v>
      </c>
      <c r="O347" s="21">
        <v>42.340123365296421</v>
      </c>
      <c r="P347" s="21">
        <v>0</v>
      </c>
      <c r="Q347" s="17"/>
      <c r="R347" s="25">
        <v>5</v>
      </c>
      <c r="S347" s="25">
        <v>50</v>
      </c>
      <c r="T347" s="21">
        <v>45.039306229834068</v>
      </c>
      <c r="U347" s="21">
        <v>0</v>
      </c>
    </row>
    <row r="348" spans="1:21" x14ac:dyDescent="0.25">
      <c r="A348" s="18">
        <v>5</v>
      </c>
      <c r="B348" s="18">
        <v>51</v>
      </c>
      <c r="C348" s="23">
        <v>34.583420079999996</v>
      </c>
      <c r="D348" s="23">
        <v>0</v>
      </c>
      <c r="E348" s="19" t="s">
        <v>14</v>
      </c>
      <c r="F348" s="19"/>
      <c r="G348" s="24">
        <v>5</v>
      </c>
      <c r="H348" s="24">
        <v>51</v>
      </c>
      <c r="I348" s="20">
        <v>38.509023112559994</v>
      </c>
      <c r="J348" s="20">
        <v>0</v>
      </c>
      <c r="K348" s="28"/>
      <c r="L348" s="28"/>
      <c r="M348" s="25">
        <v>5</v>
      </c>
      <c r="N348" s="25">
        <v>51</v>
      </c>
      <c r="O348" s="21">
        <v>44.350687882642895</v>
      </c>
      <c r="P348" s="21">
        <v>0</v>
      </c>
      <c r="Q348" s="17"/>
      <c r="R348" s="25">
        <v>5</v>
      </c>
      <c r="S348" s="25">
        <v>51</v>
      </c>
      <c r="T348" s="21">
        <v>47.17804423516138</v>
      </c>
      <c r="U348" s="21">
        <v>0</v>
      </c>
    </row>
    <row r="349" spans="1:21" x14ac:dyDescent="0.25">
      <c r="A349" s="18">
        <v>5</v>
      </c>
      <c r="B349" s="18">
        <v>52</v>
      </c>
      <c r="C349" s="23">
        <v>35.909302000000004</v>
      </c>
      <c r="D349" s="23">
        <v>0</v>
      </c>
      <c r="E349" s="19" t="s">
        <v>14</v>
      </c>
      <c r="F349" s="19"/>
      <c r="G349" s="24">
        <v>5</v>
      </c>
      <c r="H349" s="24">
        <v>52</v>
      </c>
      <c r="I349" s="20">
        <v>40.665528406863359</v>
      </c>
      <c r="J349" s="20">
        <v>0</v>
      </c>
      <c r="K349" s="28"/>
      <c r="L349" s="28"/>
      <c r="M349" s="25">
        <v>5</v>
      </c>
      <c r="N349" s="25">
        <v>52</v>
      </c>
      <c r="O349" s="21">
        <v>46.8343264040709</v>
      </c>
      <c r="P349" s="21">
        <v>0</v>
      </c>
      <c r="Q349" s="17"/>
      <c r="R349" s="25">
        <v>5</v>
      </c>
      <c r="S349" s="25">
        <v>52</v>
      </c>
      <c r="T349" s="21">
        <v>49.820014712330412</v>
      </c>
      <c r="U349" s="21">
        <v>0</v>
      </c>
    </row>
    <row r="350" spans="1:21" x14ac:dyDescent="0.25">
      <c r="A350" s="18">
        <v>5</v>
      </c>
      <c r="B350" s="18">
        <v>53</v>
      </c>
      <c r="C350" s="23">
        <v>34.914890560000003</v>
      </c>
      <c r="D350" s="23">
        <v>0</v>
      </c>
      <c r="E350" s="19" t="s">
        <v>14</v>
      </c>
      <c r="F350" s="19"/>
      <c r="G350" s="24">
        <v>5</v>
      </c>
      <c r="H350" s="24">
        <v>53</v>
      </c>
      <c r="I350" s="20">
        <v>39.022476754060804</v>
      </c>
      <c r="J350" s="20">
        <v>0</v>
      </c>
      <c r="K350" s="28"/>
      <c r="L350" s="28"/>
      <c r="M350" s="25">
        <v>5</v>
      </c>
      <c r="N350" s="25">
        <v>53</v>
      </c>
      <c r="O350" s="21">
        <v>44.942030387744815</v>
      </c>
      <c r="P350" s="21">
        <v>0</v>
      </c>
      <c r="Q350" s="17"/>
      <c r="R350" s="25">
        <v>5</v>
      </c>
      <c r="S350" s="25">
        <v>53</v>
      </c>
      <c r="T350" s="21">
        <v>47.807084824963546</v>
      </c>
      <c r="U350" s="21">
        <v>0</v>
      </c>
    </row>
    <row r="351" spans="1:21" x14ac:dyDescent="0.25">
      <c r="A351" s="18">
        <v>5</v>
      </c>
      <c r="B351" s="18">
        <v>54</v>
      </c>
      <c r="C351" s="23">
        <v>34.251949599999996</v>
      </c>
      <c r="D351" s="23">
        <v>0</v>
      </c>
      <c r="E351" s="19" t="s">
        <v>14</v>
      </c>
      <c r="F351" s="19"/>
      <c r="G351" s="24">
        <v>5</v>
      </c>
      <c r="H351" s="24">
        <v>54</v>
      </c>
      <c r="I351" s="20">
        <v>38.30364165595968</v>
      </c>
      <c r="J351" s="20">
        <v>0</v>
      </c>
      <c r="K351" s="28"/>
      <c r="L351" s="28"/>
      <c r="M351" s="25">
        <v>5</v>
      </c>
      <c r="N351" s="25">
        <v>54</v>
      </c>
      <c r="O351" s="21">
        <v>44.114150880602139</v>
      </c>
      <c r="P351" s="21">
        <v>0</v>
      </c>
      <c r="Q351" s="17"/>
      <c r="R351" s="25">
        <v>5</v>
      </c>
      <c r="S351" s="25">
        <v>54</v>
      </c>
      <c r="T351" s="21">
        <v>46.926427999240531</v>
      </c>
      <c r="U351" s="21">
        <v>0</v>
      </c>
    </row>
    <row r="352" spans="1:21" x14ac:dyDescent="0.25">
      <c r="A352" s="18">
        <v>5</v>
      </c>
      <c r="B352" s="18">
        <v>55</v>
      </c>
      <c r="C352" s="23">
        <v>37.12469376</v>
      </c>
      <c r="D352" s="23">
        <v>0</v>
      </c>
      <c r="E352" s="19" t="s">
        <v>14</v>
      </c>
      <c r="F352" s="19"/>
      <c r="G352" s="24">
        <v>5</v>
      </c>
      <c r="H352" s="24">
        <v>55</v>
      </c>
      <c r="I352" s="20">
        <v>40.049384037062396</v>
      </c>
      <c r="J352" s="20">
        <v>0</v>
      </c>
      <c r="K352" s="28"/>
      <c r="L352" s="28"/>
      <c r="M352" s="25">
        <v>5</v>
      </c>
      <c r="N352" s="25">
        <v>55</v>
      </c>
      <c r="O352" s="21">
        <v>46.124715397948613</v>
      </c>
      <c r="P352" s="21">
        <v>0</v>
      </c>
      <c r="Q352" s="17"/>
      <c r="R352" s="25">
        <v>5</v>
      </c>
      <c r="S352" s="25">
        <v>55</v>
      </c>
      <c r="T352" s="21">
        <v>49.065166004567836</v>
      </c>
      <c r="U352" s="21">
        <v>0</v>
      </c>
    </row>
    <row r="353" spans="1:21" x14ac:dyDescent="0.25">
      <c r="A353" s="18">
        <v>5</v>
      </c>
      <c r="B353" s="18">
        <v>56</v>
      </c>
      <c r="C353" s="23">
        <v>39.555477279999998</v>
      </c>
      <c r="D353" s="23">
        <v>16</v>
      </c>
      <c r="E353" s="19" t="s">
        <v>14</v>
      </c>
      <c r="F353" s="19"/>
      <c r="G353" s="24">
        <v>5</v>
      </c>
      <c r="H353" s="24">
        <v>56</v>
      </c>
      <c r="I353" s="20">
        <v>45.183920452070403</v>
      </c>
      <c r="J353" s="20">
        <v>19.791449999999998</v>
      </c>
      <c r="K353" s="28"/>
      <c r="L353" s="28"/>
      <c r="M353" s="25">
        <v>5</v>
      </c>
      <c r="N353" s="25">
        <v>56</v>
      </c>
      <c r="O353" s="21">
        <v>52.038140448967674</v>
      </c>
      <c r="P353" s="21">
        <v>21.63</v>
      </c>
      <c r="Q353" s="17"/>
      <c r="R353" s="25">
        <v>5</v>
      </c>
      <c r="S353" s="25">
        <v>56</v>
      </c>
      <c r="T353" s="21">
        <v>55.355571902589368</v>
      </c>
      <c r="U353" s="21">
        <v>22.495200000000001</v>
      </c>
    </row>
    <row r="354" spans="1:21" x14ac:dyDescent="0.25">
      <c r="A354" s="18">
        <v>5</v>
      </c>
      <c r="B354" s="18">
        <v>57</v>
      </c>
      <c r="C354" s="23">
        <v>34.251949599999996</v>
      </c>
      <c r="D354" s="23">
        <v>0</v>
      </c>
      <c r="E354" s="19" t="s">
        <v>14</v>
      </c>
      <c r="F354" s="19"/>
      <c r="G354" s="24">
        <v>5</v>
      </c>
      <c r="H354" s="24">
        <v>57</v>
      </c>
      <c r="I354" s="20">
        <v>37.379425101258235</v>
      </c>
      <c r="J354" s="20">
        <v>0</v>
      </c>
      <c r="K354" s="28"/>
      <c r="L354" s="28"/>
      <c r="M354" s="25">
        <v>5</v>
      </c>
      <c r="N354" s="25">
        <v>57</v>
      </c>
      <c r="O354" s="21">
        <v>43.049734371418701</v>
      </c>
      <c r="P354" s="21">
        <v>0</v>
      </c>
      <c r="Q354" s="17"/>
      <c r="R354" s="25">
        <v>5</v>
      </c>
      <c r="S354" s="25">
        <v>57</v>
      </c>
      <c r="T354" s="21">
        <v>45.794154937596645</v>
      </c>
      <c r="U354" s="21">
        <v>0</v>
      </c>
    </row>
    <row r="355" spans="1:21" x14ac:dyDescent="0.25">
      <c r="A355" s="18">
        <v>5</v>
      </c>
      <c r="B355" s="18">
        <v>58</v>
      </c>
      <c r="C355" s="23">
        <v>34.251949599999996</v>
      </c>
      <c r="D355" s="23">
        <v>0</v>
      </c>
      <c r="E355" s="19" t="s">
        <v>14</v>
      </c>
      <c r="F355" s="19"/>
      <c r="G355" s="24">
        <v>5</v>
      </c>
      <c r="H355" s="24">
        <v>58</v>
      </c>
      <c r="I355" s="20">
        <v>39.022476754060804</v>
      </c>
      <c r="J355" s="20">
        <v>0</v>
      </c>
      <c r="K355" s="28"/>
      <c r="L355" s="28"/>
      <c r="M355" s="25">
        <v>5</v>
      </c>
      <c r="N355" s="25">
        <v>58</v>
      </c>
      <c r="O355" s="21">
        <v>44.942030387744815</v>
      </c>
      <c r="P355" s="21">
        <v>0</v>
      </c>
      <c r="Q355" s="17"/>
      <c r="R355" s="25">
        <v>5</v>
      </c>
      <c r="S355" s="25">
        <v>58</v>
      </c>
      <c r="T355" s="21">
        <v>47.807084824963546</v>
      </c>
      <c r="U355" s="21">
        <v>0</v>
      </c>
    </row>
    <row r="356" spans="1:21" x14ac:dyDescent="0.25">
      <c r="A356" s="18">
        <v>5</v>
      </c>
      <c r="B356" s="18">
        <v>58</v>
      </c>
      <c r="C356" s="23">
        <v>20.882640239999997</v>
      </c>
      <c r="D356" s="23">
        <v>0</v>
      </c>
      <c r="E356" s="19" t="s">
        <v>14</v>
      </c>
      <c r="F356" s="19"/>
      <c r="G356" s="24">
        <v>5</v>
      </c>
      <c r="H356" s="24">
        <v>58</v>
      </c>
      <c r="I356" s="20">
        <v>18.4843310940288</v>
      </c>
      <c r="J356" s="20">
        <v>0</v>
      </c>
      <c r="K356" s="28"/>
      <c r="L356" s="28"/>
      <c r="M356" s="25">
        <v>5</v>
      </c>
      <c r="N356" s="25">
        <v>58</v>
      </c>
      <c r="O356" s="21">
        <v>21.288330183668595</v>
      </c>
      <c r="P356" s="21">
        <v>0</v>
      </c>
      <c r="Q356" s="17"/>
      <c r="R356" s="25">
        <v>5</v>
      </c>
      <c r="S356" s="25">
        <v>58</v>
      </c>
      <c r="T356" s="21">
        <v>22.645461232877469</v>
      </c>
      <c r="U356" s="21">
        <v>0</v>
      </c>
    </row>
    <row r="357" spans="1:21" x14ac:dyDescent="0.25">
      <c r="A357" s="18">
        <v>5</v>
      </c>
      <c r="B357" s="18">
        <v>59</v>
      </c>
      <c r="C357" s="23">
        <v>31.489695600000001</v>
      </c>
      <c r="D357" s="23">
        <v>0</v>
      </c>
      <c r="E357" s="19" t="s">
        <v>14</v>
      </c>
      <c r="F357" s="19"/>
      <c r="G357" s="24">
        <v>5</v>
      </c>
      <c r="H357" s="24">
        <v>59</v>
      </c>
      <c r="I357" s="20">
        <v>33.374486697551994</v>
      </c>
      <c r="J357" s="20">
        <v>0</v>
      </c>
      <c r="K357" s="28"/>
      <c r="L357" s="28"/>
      <c r="M357" s="25">
        <v>5</v>
      </c>
      <c r="N357" s="25">
        <v>59</v>
      </c>
      <c r="O357" s="21">
        <v>38.43726283162384</v>
      </c>
      <c r="P357" s="21">
        <v>0</v>
      </c>
      <c r="Q357" s="17"/>
      <c r="R357" s="25">
        <v>5</v>
      </c>
      <c r="S357" s="25">
        <v>59</v>
      </c>
      <c r="T357" s="21">
        <v>40.887638337139862</v>
      </c>
      <c r="U357" s="21">
        <v>0</v>
      </c>
    </row>
    <row r="358" spans="1:21" x14ac:dyDescent="0.25">
      <c r="A358" s="18">
        <v>5</v>
      </c>
      <c r="B358" s="18">
        <v>60</v>
      </c>
      <c r="C358" s="23">
        <v>34.251949599999996</v>
      </c>
      <c r="D358" s="23">
        <v>0</v>
      </c>
      <c r="E358" s="19" t="s">
        <v>14</v>
      </c>
      <c r="F358" s="19"/>
      <c r="G358" s="24">
        <v>5</v>
      </c>
      <c r="H358" s="24">
        <v>60</v>
      </c>
      <c r="I358" s="20">
        <v>39.5359303955616</v>
      </c>
      <c r="J358" s="20">
        <v>0</v>
      </c>
      <c r="K358" s="28"/>
      <c r="L358" s="28"/>
      <c r="M358" s="25">
        <v>5</v>
      </c>
      <c r="N358" s="25">
        <v>60</v>
      </c>
      <c r="O358" s="21">
        <v>45.533372892846721</v>
      </c>
      <c r="P358" s="21">
        <v>0</v>
      </c>
      <c r="Q358" s="17"/>
      <c r="R358" s="25">
        <v>5</v>
      </c>
      <c r="S358" s="25">
        <v>60</v>
      </c>
      <c r="T358" s="21">
        <v>48.436125414765698</v>
      </c>
      <c r="U358" s="21">
        <v>0</v>
      </c>
    </row>
    <row r="359" spans="1:21" x14ac:dyDescent="0.25">
      <c r="A359" s="18">
        <v>5</v>
      </c>
      <c r="B359" s="18">
        <v>61</v>
      </c>
      <c r="C359" s="23">
        <v>38.671556000000002</v>
      </c>
      <c r="D359" s="23">
        <v>15.1</v>
      </c>
      <c r="E359" s="19" t="s">
        <v>14</v>
      </c>
      <c r="F359" s="19"/>
      <c r="G359" s="24">
        <v>5</v>
      </c>
      <c r="H359" s="24">
        <v>61</v>
      </c>
      <c r="I359" s="20">
        <v>43.746250255868162</v>
      </c>
      <c r="J359" s="20">
        <v>19.414470000000001</v>
      </c>
      <c r="K359" s="28"/>
      <c r="L359" s="28"/>
      <c r="M359" s="25">
        <v>5</v>
      </c>
      <c r="N359" s="25">
        <v>61</v>
      </c>
      <c r="O359" s="21">
        <v>50.382381434682337</v>
      </c>
      <c r="P359" s="21">
        <v>21.218</v>
      </c>
      <c r="Q359" s="17"/>
      <c r="R359" s="25">
        <v>5</v>
      </c>
      <c r="S359" s="25">
        <v>61</v>
      </c>
      <c r="T359" s="21">
        <v>53.594258251143337</v>
      </c>
      <c r="U359" s="21">
        <v>22.06672</v>
      </c>
    </row>
    <row r="360" spans="1:21" x14ac:dyDescent="0.25">
      <c r="A360" s="18">
        <v>5</v>
      </c>
      <c r="B360" s="18">
        <v>62</v>
      </c>
      <c r="C360" s="23">
        <v>37.566654400000004</v>
      </c>
      <c r="D360" s="23">
        <v>15.4</v>
      </c>
      <c r="E360" s="19" t="s">
        <v>14</v>
      </c>
      <c r="F360" s="19"/>
      <c r="G360" s="24">
        <v>5</v>
      </c>
      <c r="H360" s="24">
        <v>62</v>
      </c>
      <c r="I360" s="20">
        <v>43.951631712468469</v>
      </c>
      <c r="J360" s="20">
        <v>19.885695000000002</v>
      </c>
      <c r="K360" s="28"/>
      <c r="L360" s="28"/>
      <c r="M360" s="25">
        <v>5</v>
      </c>
      <c r="N360" s="25">
        <v>62</v>
      </c>
      <c r="O360" s="21">
        <v>50.618918436723085</v>
      </c>
      <c r="P360" s="21">
        <v>21.733000000000001</v>
      </c>
      <c r="Q360" s="17"/>
      <c r="R360" s="25">
        <v>5</v>
      </c>
      <c r="S360" s="25">
        <v>62</v>
      </c>
      <c r="T360" s="21">
        <v>53.845874487064179</v>
      </c>
      <c r="U360" s="21">
        <v>22.602319999999999</v>
      </c>
    </row>
    <row r="361" spans="1:21" x14ac:dyDescent="0.25">
      <c r="A361" s="18">
        <v>5</v>
      </c>
      <c r="B361" s="18">
        <v>63</v>
      </c>
      <c r="C361" s="23">
        <v>28.1749908</v>
      </c>
      <c r="D361" s="23">
        <v>0</v>
      </c>
      <c r="E361" s="19" t="s">
        <v>14</v>
      </c>
      <c r="F361" s="19"/>
      <c r="G361" s="24">
        <v>5</v>
      </c>
      <c r="H361" s="24">
        <v>63</v>
      </c>
      <c r="I361" s="20">
        <v>29.266857565545603</v>
      </c>
      <c r="J361" s="20">
        <v>0</v>
      </c>
      <c r="K361" s="28"/>
      <c r="L361" s="28"/>
      <c r="M361" s="25">
        <v>5</v>
      </c>
      <c r="N361" s="25">
        <v>63</v>
      </c>
      <c r="O361" s="21">
        <v>33.706522790808613</v>
      </c>
      <c r="P361" s="21">
        <v>0</v>
      </c>
      <c r="Q361" s="17"/>
      <c r="R361" s="25">
        <v>5</v>
      </c>
      <c r="S361" s="25">
        <v>63</v>
      </c>
      <c r="T361" s="21">
        <v>35.855313618722661</v>
      </c>
      <c r="U361" s="21">
        <v>0</v>
      </c>
    </row>
    <row r="362" spans="1:21" x14ac:dyDescent="0.25">
      <c r="A362" s="18">
        <v>5</v>
      </c>
      <c r="B362" s="18">
        <v>64</v>
      </c>
      <c r="C362" s="23">
        <v>33.368028320000001</v>
      </c>
      <c r="D362" s="23">
        <v>0</v>
      </c>
      <c r="E362" s="19" t="s">
        <v>14</v>
      </c>
      <c r="F362" s="19"/>
      <c r="G362" s="24">
        <v>5</v>
      </c>
      <c r="H362" s="24">
        <v>64</v>
      </c>
      <c r="I362" s="20">
        <v>38.509023112559994</v>
      </c>
      <c r="J362" s="20">
        <v>0</v>
      </c>
      <c r="K362" s="28"/>
      <c r="L362" s="28"/>
      <c r="M362" s="25">
        <v>5</v>
      </c>
      <c r="N362" s="25">
        <v>64</v>
      </c>
      <c r="O362" s="21">
        <v>44.350687882642895</v>
      </c>
      <c r="P362" s="21">
        <v>0</v>
      </c>
      <c r="Q362" s="17"/>
      <c r="R362" s="25">
        <v>5</v>
      </c>
      <c r="S362" s="25">
        <v>64</v>
      </c>
      <c r="T362" s="21">
        <v>47.17804423516138</v>
      </c>
      <c r="U362" s="21">
        <v>0</v>
      </c>
    </row>
    <row r="363" spans="1:21" x14ac:dyDescent="0.25">
      <c r="A363" s="18">
        <v>5</v>
      </c>
      <c r="B363" s="18">
        <v>65</v>
      </c>
      <c r="C363" s="23">
        <v>34.804400399999999</v>
      </c>
      <c r="D363" s="23">
        <v>0</v>
      </c>
      <c r="E363" s="19" t="s">
        <v>14</v>
      </c>
      <c r="F363" s="19"/>
      <c r="G363" s="24">
        <v>5</v>
      </c>
      <c r="H363" s="24">
        <v>65</v>
      </c>
      <c r="I363" s="20">
        <v>39.433239667261439</v>
      </c>
      <c r="J363" s="20">
        <v>0</v>
      </c>
      <c r="K363" s="28"/>
      <c r="L363" s="28"/>
      <c r="M363" s="25">
        <v>5</v>
      </c>
      <c r="N363" s="25">
        <v>65</v>
      </c>
      <c r="O363" s="21">
        <v>45.415104391826333</v>
      </c>
      <c r="P363" s="21">
        <v>0</v>
      </c>
      <c r="Q363" s="17"/>
      <c r="R363" s="25">
        <v>5</v>
      </c>
      <c r="S363" s="25">
        <v>65</v>
      </c>
      <c r="T363" s="21">
        <v>48.310317296805259</v>
      </c>
      <c r="U363" s="21">
        <v>0</v>
      </c>
    </row>
    <row r="364" spans="1:21" x14ac:dyDescent="0.25">
      <c r="A364" s="18">
        <v>5</v>
      </c>
      <c r="B364" s="18">
        <v>66</v>
      </c>
      <c r="C364" s="23">
        <v>30.71626448</v>
      </c>
      <c r="D364" s="23">
        <v>0</v>
      </c>
      <c r="E364" s="19" t="s">
        <v>14</v>
      </c>
      <c r="F364" s="19"/>
      <c r="G364" s="24">
        <v>5</v>
      </c>
      <c r="H364" s="24">
        <v>66</v>
      </c>
      <c r="I364" s="20">
        <v>33.169105240951666</v>
      </c>
      <c r="J364" s="20">
        <v>0</v>
      </c>
      <c r="K364" s="28"/>
      <c r="L364" s="28"/>
      <c r="M364" s="25">
        <v>5</v>
      </c>
      <c r="N364" s="25">
        <v>66</v>
      </c>
      <c r="O364" s="21">
        <v>38.200725829583071</v>
      </c>
      <c r="P364" s="21">
        <v>0</v>
      </c>
      <c r="Q364" s="17"/>
      <c r="R364" s="25">
        <v>5</v>
      </c>
      <c r="S364" s="25">
        <v>66</v>
      </c>
      <c r="T364" s="21">
        <v>40.636022101218991</v>
      </c>
      <c r="U364" s="21">
        <v>0</v>
      </c>
    </row>
    <row r="365" spans="1:21" x14ac:dyDescent="0.25">
      <c r="A365" s="18">
        <v>5</v>
      </c>
      <c r="B365" s="18">
        <v>67</v>
      </c>
      <c r="C365" s="23">
        <v>30.937244799999998</v>
      </c>
      <c r="D365" s="23">
        <v>0</v>
      </c>
      <c r="E365" s="19" t="s">
        <v>14</v>
      </c>
      <c r="F365" s="19"/>
      <c r="G365" s="24">
        <v>5</v>
      </c>
      <c r="H365" s="24">
        <v>67</v>
      </c>
      <c r="I365" s="20">
        <v>33.374486697551994</v>
      </c>
      <c r="J365" s="20">
        <v>0</v>
      </c>
      <c r="K365" s="28"/>
      <c r="L365" s="28"/>
      <c r="M365" s="25">
        <v>5</v>
      </c>
      <c r="N365" s="25">
        <v>67</v>
      </c>
      <c r="O365" s="21">
        <v>38.43726283162384</v>
      </c>
      <c r="P365" s="21">
        <v>0</v>
      </c>
      <c r="Q365" s="17"/>
      <c r="R365" s="25">
        <v>5</v>
      </c>
      <c r="S365" s="25">
        <v>67</v>
      </c>
      <c r="T365" s="21">
        <v>40.887638337139862</v>
      </c>
      <c r="U365" s="21">
        <v>0</v>
      </c>
    </row>
    <row r="366" spans="1:21" x14ac:dyDescent="0.25">
      <c r="A366" s="18">
        <v>5</v>
      </c>
      <c r="B366" s="18">
        <v>68</v>
      </c>
      <c r="C366" s="23">
        <v>24.086854880000001</v>
      </c>
      <c r="D366" s="23">
        <v>0</v>
      </c>
      <c r="E366" s="19" t="s">
        <v>14</v>
      </c>
      <c r="F366" s="19"/>
      <c r="G366" s="24">
        <v>5</v>
      </c>
      <c r="H366" s="24">
        <v>68</v>
      </c>
      <c r="I366" s="20">
        <v>23.6188675090368</v>
      </c>
      <c r="J366" s="20">
        <v>0</v>
      </c>
      <c r="K366" s="28"/>
      <c r="L366" s="28"/>
      <c r="M366" s="25">
        <v>5</v>
      </c>
      <c r="N366" s="25">
        <v>68</v>
      </c>
      <c r="O366" s="21">
        <v>27.201755234687646</v>
      </c>
      <c r="P366" s="21">
        <v>0</v>
      </c>
      <c r="Q366" s="17"/>
      <c r="R366" s="25">
        <v>5</v>
      </c>
      <c r="S366" s="25">
        <v>68</v>
      </c>
      <c r="T366" s="21">
        <v>28.935867130898981</v>
      </c>
      <c r="U366" s="21">
        <v>0</v>
      </c>
    </row>
    <row r="367" spans="1:21" x14ac:dyDescent="0.25">
      <c r="A367" s="18">
        <v>5</v>
      </c>
      <c r="B367" s="18">
        <v>69</v>
      </c>
      <c r="C367" s="23">
        <v>32.0421464</v>
      </c>
      <c r="D367" s="23">
        <v>0</v>
      </c>
      <c r="E367" s="19" t="s">
        <v>14</v>
      </c>
      <c r="F367" s="19"/>
      <c r="G367" s="24">
        <v>5</v>
      </c>
      <c r="H367" s="24">
        <v>69</v>
      </c>
      <c r="I367" s="20">
        <v>35.325610535255038</v>
      </c>
      <c r="J367" s="20">
        <v>0</v>
      </c>
      <c r="K367" s="28"/>
      <c r="L367" s="28"/>
      <c r="M367" s="25">
        <v>5</v>
      </c>
      <c r="N367" s="25">
        <v>69</v>
      </c>
      <c r="O367" s="21">
        <v>40.684364351011084</v>
      </c>
      <c r="P367" s="21">
        <v>0</v>
      </c>
      <c r="Q367" s="17"/>
      <c r="R367" s="25">
        <v>5</v>
      </c>
      <c r="S367" s="25">
        <v>69</v>
      </c>
      <c r="T367" s="21">
        <v>43.277992578388044</v>
      </c>
      <c r="U367" s="21">
        <v>0</v>
      </c>
    </row>
    <row r="368" spans="1:21" x14ac:dyDescent="0.25">
      <c r="A368" s="18">
        <v>5</v>
      </c>
      <c r="B368" s="18">
        <v>70</v>
      </c>
      <c r="C368" s="23">
        <v>33.478518480000005</v>
      </c>
      <c r="D368" s="23">
        <v>0</v>
      </c>
      <c r="E368" s="19" t="s">
        <v>14</v>
      </c>
      <c r="F368" s="19"/>
      <c r="G368" s="24">
        <v>5</v>
      </c>
      <c r="H368" s="24">
        <v>70</v>
      </c>
      <c r="I368" s="20">
        <v>36.9686621880576</v>
      </c>
      <c r="J368" s="20">
        <v>0</v>
      </c>
      <c r="K368" s="28"/>
      <c r="L368" s="28"/>
      <c r="M368" s="25">
        <v>5</v>
      </c>
      <c r="N368" s="25">
        <v>70</v>
      </c>
      <c r="O368" s="21">
        <v>42.57666036733719</v>
      </c>
      <c r="P368" s="21">
        <v>0</v>
      </c>
      <c r="Q368" s="17"/>
      <c r="R368" s="25">
        <v>5</v>
      </c>
      <c r="S368" s="25">
        <v>70</v>
      </c>
      <c r="T368" s="21">
        <v>45.290922465754939</v>
      </c>
      <c r="U368" s="21">
        <v>0</v>
      </c>
    </row>
    <row r="369" spans="1:21" x14ac:dyDescent="0.25">
      <c r="A369" s="18">
        <v>5</v>
      </c>
      <c r="B369" s="18">
        <v>71</v>
      </c>
      <c r="C369" s="23">
        <v>34.030969280000001</v>
      </c>
      <c r="D369" s="23">
        <v>0</v>
      </c>
      <c r="E369" s="19" t="s">
        <v>14</v>
      </c>
      <c r="F369" s="19"/>
      <c r="G369" s="24">
        <v>5</v>
      </c>
      <c r="H369" s="24">
        <v>71</v>
      </c>
      <c r="I369" s="20">
        <v>37.58480655785857</v>
      </c>
      <c r="J369" s="20">
        <v>0</v>
      </c>
      <c r="K369" s="28"/>
      <c r="L369" s="28"/>
      <c r="M369" s="25">
        <v>5</v>
      </c>
      <c r="N369" s="25">
        <v>71</v>
      </c>
      <c r="O369" s="21">
        <v>43.286271373459478</v>
      </c>
      <c r="P369" s="21">
        <v>0</v>
      </c>
      <c r="Q369" s="17"/>
      <c r="R369" s="25">
        <v>5</v>
      </c>
      <c r="S369" s="25">
        <v>71</v>
      </c>
      <c r="T369" s="21">
        <v>46.045771173517522</v>
      </c>
      <c r="U369" s="21">
        <v>0</v>
      </c>
    </row>
    <row r="370" spans="1:21" x14ac:dyDescent="0.25">
      <c r="A370" s="18">
        <v>5</v>
      </c>
      <c r="B370" s="18">
        <v>72</v>
      </c>
      <c r="C370" s="23">
        <v>23.202933600000001</v>
      </c>
      <c r="D370" s="23">
        <v>0</v>
      </c>
      <c r="E370" s="19" t="s">
        <v>14</v>
      </c>
      <c r="F370" s="19"/>
      <c r="G370" s="24">
        <v>5</v>
      </c>
      <c r="H370" s="24">
        <v>72</v>
      </c>
      <c r="I370" s="20">
        <v>23.105413867536001</v>
      </c>
      <c r="J370" s="20">
        <v>0</v>
      </c>
      <c r="K370" s="28"/>
      <c r="L370" s="28"/>
      <c r="M370" s="25">
        <v>5</v>
      </c>
      <c r="N370" s="25">
        <v>72</v>
      </c>
      <c r="O370" s="21">
        <v>26.61041272958574</v>
      </c>
      <c r="P370" s="21">
        <v>0</v>
      </c>
      <c r="Q370" s="17"/>
      <c r="R370" s="25">
        <v>5</v>
      </c>
      <c r="S370" s="25">
        <v>72</v>
      </c>
      <c r="T370" s="21">
        <v>28.306826541096832</v>
      </c>
      <c r="U370" s="21">
        <v>0</v>
      </c>
    </row>
    <row r="371" spans="1:21" x14ac:dyDescent="0.25">
      <c r="A371" s="18">
        <v>5</v>
      </c>
      <c r="B371" s="18">
        <v>73</v>
      </c>
      <c r="C371" s="23">
        <v>35.909302000000004</v>
      </c>
      <c r="D371" s="23">
        <v>0</v>
      </c>
      <c r="E371" s="19" t="s">
        <v>14</v>
      </c>
      <c r="F371" s="19"/>
      <c r="G371" s="24">
        <v>5</v>
      </c>
      <c r="H371" s="24">
        <v>73</v>
      </c>
      <c r="I371" s="20">
        <v>40.049384037062396</v>
      </c>
      <c r="J371" s="20">
        <v>0</v>
      </c>
      <c r="K371" s="28"/>
      <c r="L371" s="28"/>
      <c r="M371" s="25">
        <v>5</v>
      </c>
      <c r="N371" s="25">
        <v>73</v>
      </c>
      <c r="O371" s="21">
        <v>46.124715397948613</v>
      </c>
      <c r="P371" s="21">
        <v>0</v>
      </c>
      <c r="Q371" s="17"/>
      <c r="R371" s="25">
        <v>5</v>
      </c>
      <c r="S371" s="25">
        <v>73</v>
      </c>
      <c r="T371" s="21">
        <v>49.065166004567836</v>
      </c>
      <c r="U371" s="21">
        <v>0</v>
      </c>
    </row>
    <row r="372" spans="1:21" x14ac:dyDescent="0.25">
      <c r="A372" s="18">
        <v>5</v>
      </c>
      <c r="B372" s="18">
        <v>74</v>
      </c>
      <c r="C372" s="23">
        <v>28.1749908</v>
      </c>
      <c r="D372" s="23">
        <v>0</v>
      </c>
      <c r="E372" s="19" t="s">
        <v>14</v>
      </c>
      <c r="F372" s="19"/>
      <c r="G372" s="24">
        <v>5</v>
      </c>
      <c r="H372" s="24">
        <v>74</v>
      </c>
      <c r="I372" s="20">
        <v>29.266857565545603</v>
      </c>
      <c r="J372" s="20">
        <v>0</v>
      </c>
      <c r="K372" s="28"/>
      <c r="L372" s="28"/>
      <c r="M372" s="25">
        <v>5</v>
      </c>
      <c r="N372" s="25">
        <v>74</v>
      </c>
      <c r="O372" s="21">
        <v>33.706522790808613</v>
      </c>
      <c r="P372" s="21">
        <v>0</v>
      </c>
      <c r="Q372" s="17"/>
      <c r="R372" s="25">
        <v>5</v>
      </c>
      <c r="S372" s="25">
        <v>74</v>
      </c>
      <c r="T372" s="21">
        <v>35.855313618722661</v>
      </c>
      <c r="U372" s="21">
        <v>0</v>
      </c>
    </row>
    <row r="373" spans="1:21" x14ac:dyDescent="0.25">
      <c r="A373" s="18">
        <v>5</v>
      </c>
      <c r="B373" s="18">
        <v>75</v>
      </c>
      <c r="C373" s="23">
        <v>30.384793999999999</v>
      </c>
      <c r="D373" s="23">
        <v>0</v>
      </c>
      <c r="E373" s="19" t="s">
        <v>14</v>
      </c>
      <c r="F373" s="19"/>
      <c r="G373" s="24">
        <v>5</v>
      </c>
      <c r="H373" s="24">
        <v>75</v>
      </c>
      <c r="I373" s="20">
        <v>34.196012523953272</v>
      </c>
      <c r="J373" s="20">
        <v>0</v>
      </c>
      <c r="K373" s="28"/>
      <c r="L373" s="28"/>
      <c r="M373" s="25">
        <v>5</v>
      </c>
      <c r="N373" s="25">
        <v>75</v>
      </c>
      <c r="O373" s="21">
        <v>39.383410839786897</v>
      </c>
      <c r="P373" s="21">
        <v>0</v>
      </c>
      <c r="Q373" s="17"/>
      <c r="R373" s="25">
        <v>5</v>
      </c>
      <c r="S373" s="25">
        <v>75</v>
      </c>
      <c r="T373" s="21">
        <v>41.894103280823309</v>
      </c>
      <c r="U373" s="21">
        <v>0</v>
      </c>
    </row>
    <row r="374" spans="1:21" x14ac:dyDescent="0.25">
      <c r="A374" s="18">
        <v>5</v>
      </c>
      <c r="B374" s="18">
        <v>76</v>
      </c>
      <c r="C374" s="23">
        <v>26.075677760000001</v>
      </c>
      <c r="D374" s="23">
        <v>0</v>
      </c>
      <c r="E374" s="19" t="s">
        <v>14</v>
      </c>
      <c r="F374" s="19"/>
      <c r="G374" s="24">
        <v>5</v>
      </c>
      <c r="H374" s="24">
        <v>76</v>
      </c>
      <c r="I374" s="20">
        <v>26.699589358041599</v>
      </c>
      <c r="J374" s="20">
        <v>0</v>
      </c>
      <c r="K374" s="28"/>
      <c r="L374" s="28"/>
      <c r="M374" s="25">
        <v>5</v>
      </c>
      <c r="N374" s="25">
        <v>76</v>
      </c>
      <c r="O374" s="21">
        <v>30.749810265299079</v>
      </c>
      <c r="P374" s="21">
        <v>0</v>
      </c>
      <c r="Q374" s="17"/>
      <c r="R374" s="25">
        <v>5</v>
      </c>
      <c r="S374" s="25">
        <v>76</v>
      </c>
      <c r="T374" s="21">
        <v>32.710110669711895</v>
      </c>
      <c r="U374" s="21">
        <v>0</v>
      </c>
    </row>
    <row r="375" spans="1:21" x14ac:dyDescent="0.25">
      <c r="A375" s="18">
        <v>5</v>
      </c>
      <c r="B375" s="18">
        <v>77</v>
      </c>
      <c r="C375" s="23">
        <v>37.89812487999999</v>
      </c>
      <c r="D375" s="23">
        <v>15.5</v>
      </c>
      <c r="E375" s="19" t="s">
        <v>14</v>
      </c>
      <c r="F375" s="19"/>
      <c r="G375" s="24">
        <v>5</v>
      </c>
      <c r="H375" s="24">
        <v>77</v>
      </c>
      <c r="I375" s="20">
        <v>44.157013169068797</v>
      </c>
      <c r="J375" s="20">
        <v>19.508714999999999</v>
      </c>
      <c r="K375" s="28"/>
      <c r="L375" s="28"/>
      <c r="M375" s="25">
        <v>5</v>
      </c>
      <c r="N375" s="25">
        <v>77</v>
      </c>
      <c r="O375" s="21">
        <v>50.855455438763869</v>
      </c>
      <c r="P375" s="21">
        <v>21.320999999999998</v>
      </c>
      <c r="Q375" s="17"/>
      <c r="R375" s="25">
        <v>5</v>
      </c>
      <c r="S375" s="25">
        <v>77</v>
      </c>
      <c r="T375" s="21">
        <v>54.097490722985057</v>
      </c>
      <c r="U375" s="21">
        <v>22.173839999999998</v>
      </c>
    </row>
    <row r="376" spans="1:21" x14ac:dyDescent="0.25">
      <c r="A376" s="18">
        <v>5</v>
      </c>
      <c r="B376" s="18">
        <v>78</v>
      </c>
      <c r="C376" s="23">
        <v>28.50646128</v>
      </c>
      <c r="D376" s="23">
        <v>0</v>
      </c>
      <c r="E376" s="19" t="s">
        <v>14</v>
      </c>
      <c r="F376" s="19"/>
      <c r="G376" s="24">
        <v>5</v>
      </c>
      <c r="H376" s="24">
        <v>78</v>
      </c>
      <c r="I376" s="20">
        <v>28.958785380645118</v>
      </c>
      <c r="J376" s="20">
        <v>0</v>
      </c>
      <c r="K376" s="28"/>
      <c r="L376" s="28"/>
      <c r="M376" s="25">
        <v>5</v>
      </c>
      <c r="N376" s="25">
        <v>78</v>
      </c>
      <c r="O376" s="21">
        <v>33.351717287747462</v>
      </c>
      <c r="P376" s="21">
        <v>0</v>
      </c>
      <c r="Q376" s="17"/>
      <c r="R376" s="25">
        <v>5</v>
      </c>
      <c r="S376" s="25">
        <v>78</v>
      </c>
      <c r="T376" s="21">
        <v>35.477889264841366</v>
      </c>
      <c r="U376" s="21">
        <v>0</v>
      </c>
    </row>
    <row r="377" spans="1:21" x14ac:dyDescent="0.25">
      <c r="A377" s="18">
        <v>5</v>
      </c>
      <c r="B377" s="18">
        <v>79</v>
      </c>
      <c r="C377" s="23">
        <v>37.566654400000004</v>
      </c>
      <c r="D377" s="23">
        <v>16</v>
      </c>
      <c r="E377" s="19" t="s">
        <v>14</v>
      </c>
      <c r="F377" s="19"/>
      <c r="G377" s="24">
        <v>5</v>
      </c>
      <c r="H377" s="24">
        <v>79</v>
      </c>
      <c r="I377" s="20">
        <v>43.643559527568001</v>
      </c>
      <c r="J377" s="20">
        <v>19.414470000000001</v>
      </c>
      <c r="K377" s="28"/>
      <c r="L377" s="28"/>
      <c r="M377" s="25">
        <v>5</v>
      </c>
      <c r="N377" s="25">
        <v>79</v>
      </c>
      <c r="O377" s="21">
        <v>50.264112933661963</v>
      </c>
      <c r="P377" s="21">
        <v>21.218</v>
      </c>
      <c r="Q377" s="17"/>
      <c r="R377" s="25">
        <v>5</v>
      </c>
      <c r="S377" s="25">
        <v>79</v>
      </c>
      <c r="T377" s="21">
        <v>53.468450133182913</v>
      </c>
      <c r="U377" s="21">
        <v>22.06672</v>
      </c>
    </row>
    <row r="378" spans="1:21" x14ac:dyDescent="0.25">
      <c r="A378" s="18">
        <v>5</v>
      </c>
      <c r="B378" s="18">
        <v>80</v>
      </c>
      <c r="C378" s="23">
        <v>29.8323432</v>
      </c>
      <c r="D378" s="23">
        <v>0</v>
      </c>
      <c r="E378" s="19" t="s">
        <v>14</v>
      </c>
      <c r="F378" s="19"/>
      <c r="G378" s="24">
        <v>5</v>
      </c>
      <c r="H378" s="24">
        <v>80</v>
      </c>
      <c r="I378" s="20">
        <v>32.039507229649921</v>
      </c>
      <c r="J378" s="20">
        <v>0</v>
      </c>
      <c r="K378" s="28"/>
      <c r="L378" s="28"/>
      <c r="M378" s="25">
        <v>5</v>
      </c>
      <c r="N378" s="25">
        <v>80</v>
      </c>
      <c r="O378" s="21">
        <v>36.899772318358899</v>
      </c>
      <c r="P378" s="21">
        <v>0</v>
      </c>
      <c r="Q378" s="17"/>
      <c r="R378" s="25">
        <v>5</v>
      </c>
      <c r="S378" s="25">
        <v>80</v>
      </c>
      <c r="T378" s="21">
        <v>39.252132803654277</v>
      </c>
      <c r="U378" s="21">
        <v>0</v>
      </c>
    </row>
    <row r="379" spans="1:21" x14ac:dyDescent="0.25">
      <c r="A379" s="18">
        <v>6</v>
      </c>
      <c r="B379" s="18">
        <v>1</v>
      </c>
      <c r="C379" s="23">
        <v>34.030969280000001</v>
      </c>
      <c r="D379" s="23">
        <v>15.7</v>
      </c>
      <c r="E379" s="19"/>
      <c r="F379" s="19"/>
      <c r="G379" s="24">
        <v>6</v>
      </c>
      <c r="H379" s="24">
        <v>1</v>
      </c>
      <c r="I379" s="20">
        <v>38.20095092765952</v>
      </c>
      <c r="J379" s="20">
        <v>18.943245000000001</v>
      </c>
      <c r="K379" s="28"/>
      <c r="L379" s="28"/>
      <c r="M379" s="25">
        <v>6</v>
      </c>
      <c r="N379" s="25">
        <v>1</v>
      </c>
      <c r="O379" s="21">
        <v>43.995882379581758</v>
      </c>
      <c r="P379" s="21">
        <v>20.703000000000003</v>
      </c>
      <c r="Q379" s="17"/>
      <c r="R379" s="25">
        <v>6</v>
      </c>
      <c r="S379" s="25">
        <v>1</v>
      </c>
      <c r="T379" s="21">
        <v>46.800619881280099</v>
      </c>
      <c r="U379" s="21">
        <v>21.531120000000001</v>
      </c>
    </row>
    <row r="380" spans="1:21" x14ac:dyDescent="0.25">
      <c r="A380" s="18">
        <v>6</v>
      </c>
      <c r="B380" s="18">
        <v>2</v>
      </c>
      <c r="C380" s="23">
        <v>29.8323432</v>
      </c>
      <c r="D380" s="23">
        <v>14.4</v>
      </c>
      <c r="E380" s="19" t="s">
        <v>14</v>
      </c>
      <c r="F380" s="19"/>
      <c r="G380" s="24">
        <v>6</v>
      </c>
      <c r="H380" s="24">
        <v>2</v>
      </c>
      <c r="I380" s="20">
        <v>30.909909218348169</v>
      </c>
      <c r="J380" s="20">
        <v>17.906549999999999</v>
      </c>
      <c r="K380" s="28"/>
      <c r="L380" s="28"/>
      <c r="M380" s="25">
        <v>6</v>
      </c>
      <c r="N380" s="25">
        <v>2</v>
      </c>
      <c r="O380" s="21">
        <v>35.598818807134712</v>
      </c>
      <c r="P380" s="21">
        <v>19.57</v>
      </c>
      <c r="Q380" s="17"/>
      <c r="R380" s="25">
        <v>6</v>
      </c>
      <c r="S380" s="25">
        <v>2</v>
      </c>
      <c r="T380" s="21">
        <v>37.868243506089549</v>
      </c>
      <c r="U380" s="21">
        <v>20.352800000000002</v>
      </c>
    </row>
    <row r="381" spans="1:21" x14ac:dyDescent="0.25">
      <c r="A381" s="18">
        <v>6</v>
      </c>
      <c r="B381" s="18">
        <v>3</v>
      </c>
      <c r="C381" s="23">
        <v>27.733030159999998</v>
      </c>
      <c r="D381" s="23">
        <v>14</v>
      </c>
      <c r="E381" s="19" t="s">
        <v>14</v>
      </c>
      <c r="F381" s="19"/>
      <c r="G381" s="24">
        <v>6</v>
      </c>
      <c r="H381" s="24">
        <v>3</v>
      </c>
      <c r="I381" s="20">
        <v>28.445331739144319</v>
      </c>
      <c r="J381" s="20">
        <v>16.021650000000001</v>
      </c>
      <c r="K381" s="28"/>
      <c r="L381" s="28"/>
      <c r="M381" s="25">
        <v>6</v>
      </c>
      <c r="N381" s="25">
        <v>3</v>
      </c>
      <c r="O381" s="21">
        <v>32.760374782645556</v>
      </c>
      <c r="P381" s="21">
        <v>17.510000000000002</v>
      </c>
      <c r="Q381" s="17"/>
      <c r="R381" s="25">
        <v>6</v>
      </c>
      <c r="S381" s="25">
        <v>3</v>
      </c>
      <c r="T381" s="21">
        <v>34.848848675039207</v>
      </c>
      <c r="U381" s="21">
        <v>18.2104</v>
      </c>
    </row>
    <row r="382" spans="1:21" x14ac:dyDescent="0.25">
      <c r="A382" s="18">
        <v>6</v>
      </c>
      <c r="B382" s="18">
        <v>4</v>
      </c>
      <c r="C382" s="23">
        <v>31.71067592</v>
      </c>
      <c r="D382" s="23">
        <v>14.6</v>
      </c>
      <c r="E382" s="19" t="s">
        <v>14</v>
      </c>
      <c r="F382" s="19"/>
      <c r="G382" s="24">
        <v>6</v>
      </c>
      <c r="H382" s="24">
        <v>4</v>
      </c>
      <c r="I382" s="20">
        <v>34.606775437153928</v>
      </c>
      <c r="J382" s="20">
        <v>18.849</v>
      </c>
      <c r="K382" s="28"/>
      <c r="L382" s="28"/>
      <c r="M382" s="25">
        <v>6</v>
      </c>
      <c r="N382" s="25">
        <v>4</v>
      </c>
      <c r="O382" s="21">
        <v>39.856484843868429</v>
      </c>
      <c r="P382" s="21">
        <v>20.6</v>
      </c>
      <c r="Q382" s="17"/>
      <c r="R382" s="25">
        <v>6</v>
      </c>
      <c r="S382" s="25">
        <v>4</v>
      </c>
      <c r="T382" s="21">
        <v>42.397335752665043</v>
      </c>
      <c r="U382" s="21">
        <v>21.424000000000003</v>
      </c>
    </row>
    <row r="383" spans="1:21" x14ac:dyDescent="0.25">
      <c r="A383" s="18">
        <v>6</v>
      </c>
      <c r="B383" s="18">
        <v>5</v>
      </c>
      <c r="C383" s="23">
        <v>30.71626448</v>
      </c>
      <c r="D383" s="23">
        <v>14</v>
      </c>
      <c r="E383" s="19" t="s">
        <v>14</v>
      </c>
      <c r="F383" s="19"/>
      <c r="G383" s="24">
        <v>6</v>
      </c>
      <c r="H383" s="24">
        <v>5</v>
      </c>
      <c r="I383" s="20">
        <v>31.628744316449279</v>
      </c>
      <c r="J383" s="20">
        <v>17.435324999999999</v>
      </c>
      <c r="K383" s="28"/>
      <c r="L383" s="28"/>
      <c r="M383" s="25">
        <v>6</v>
      </c>
      <c r="N383" s="25">
        <v>5</v>
      </c>
      <c r="O383" s="21">
        <v>36.426698314277367</v>
      </c>
      <c r="P383" s="21">
        <v>19.055</v>
      </c>
      <c r="Q383" s="17"/>
      <c r="R383" s="25">
        <v>6</v>
      </c>
      <c r="S383" s="25">
        <v>5</v>
      </c>
      <c r="T383" s="21">
        <v>38.74890033181255</v>
      </c>
      <c r="U383" s="21">
        <v>19.8172</v>
      </c>
    </row>
    <row r="384" spans="1:21" x14ac:dyDescent="0.25">
      <c r="A384" s="18">
        <v>6</v>
      </c>
      <c r="B384" s="18">
        <v>6</v>
      </c>
      <c r="C384" s="23">
        <v>28.50646128</v>
      </c>
      <c r="D384" s="23">
        <v>13.9</v>
      </c>
      <c r="E384" s="19" t="s">
        <v>14</v>
      </c>
      <c r="F384" s="19"/>
      <c r="G384" s="24">
        <v>6</v>
      </c>
      <c r="H384" s="24">
        <v>6</v>
      </c>
      <c r="I384" s="20">
        <v>29.266857565545603</v>
      </c>
      <c r="J384" s="20">
        <v>17.435324999999999</v>
      </c>
      <c r="K384" s="28"/>
      <c r="L384" s="28"/>
      <c r="M384" s="25">
        <v>6</v>
      </c>
      <c r="N384" s="25">
        <v>6</v>
      </c>
      <c r="O384" s="21">
        <v>33.706522790808613</v>
      </c>
      <c r="P384" s="21">
        <v>19.055</v>
      </c>
      <c r="Q384" s="17"/>
      <c r="R384" s="25">
        <v>6</v>
      </c>
      <c r="S384" s="25">
        <v>6</v>
      </c>
      <c r="T384" s="21">
        <v>35.855313618722661</v>
      </c>
      <c r="U384" s="21">
        <v>19.8172</v>
      </c>
    </row>
    <row r="385" spans="1:21" x14ac:dyDescent="0.25">
      <c r="A385" s="18">
        <v>6</v>
      </c>
      <c r="B385" s="18">
        <v>7</v>
      </c>
      <c r="C385" s="23">
        <v>35.135870879999999</v>
      </c>
      <c r="D385" s="23">
        <v>15</v>
      </c>
      <c r="E385" s="19" t="s">
        <v>14</v>
      </c>
      <c r="F385" s="19"/>
      <c r="G385" s="24">
        <v>6</v>
      </c>
      <c r="H385" s="24">
        <v>7</v>
      </c>
      <c r="I385" s="20">
        <v>40.15207476536257</v>
      </c>
      <c r="J385" s="20">
        <v>19.225979999999996</v>
      </c>
      <c r="K385" s="28"/>
      <c r="L385" s="28"/>
      <c r="M385" s="25">
        <v>6</v>
      </c>
      <c r="N385" s="25">
        <v>7</v>
      </c>
      <c r="O385" s="21">
        <v>46.242983898969015</v>
      </c>
      <c r="P385" s="21">
        <v>21.011999999999997</v>
      </c>
      <c r="Q385" s="17"/>
      <c r="R385" s="25">
        <v>6</v>
      </c>
      <c r="S385" s="25">
        <v>7</v>
      </c>
      <c r="T385" s="21">
        <v>49.190974122528289</v>
      </c>
      <c r="U385" s="21">
        <v>21.852479999999996</v>
      </c>
    </row>
    <row r="386" spans="1:21" x14ac:dyDescent="0.25">
      <c r="A386" s="18">
        <v>6</v>
      </c>
      <c r="B386" s="18">
        <v>8</v>
      </c>
      <c r="C386" s="23">
        <v>30.274303839999998</v>
      </c>
      <c r="D386" s="23">
        <v>14.2</v>
      </c>
      <c r="E386" s="19" t="s">
        <v>14</v>
      </c>
      <c r="F386" s="19"/>
      <c r="G386" s="24">
        <v>6</v>
      </c>
      <c r="H386" s="24">
        <v>8</v>
      </c>
      <c r="I386" s="20">
        <v>32.552960871150724</v>
      </c>
      <c r="J386" s="20">
        <v>17.906549999999999</v>
      </c>
      <c r="K386" s="28"/>
      <c r="L386" s="28"/>
      <c r="M386" s="25">
        <v>6</v>
      </c>
      <c r="N386" s="25">
        <v>8</v>
      </c>
      <c r="O386" s="21">
        <v>37.491114823460805</v>
      </c>
      <c r="P386" s="21">
        <v>19.57</v>
      </c>
      <c r="Q386" s="17"/>
      <c r="R386" s="25">
        <v>6</v>
      </c>
      <c r="S386" s="25">
        <v>8</v>
      </c>
      <c r="T386" s="21">
        <v>39.881173393456429</v>
      </c>
      <c r="U386" s="21">
        <v>20.352800000000002</v>
      </c>
    </row>
    <row r="387" spans="1:21" x14ac:dyDescent="0.25">
      <c r="A387" s="18">
        <v>6</v>
      </c>
      <c r="B387" s="18">
        <v>9</v>
      </c>
      <c r="C387" s="23">
        <v>26.075677760000001</v>
      </c>
      <c r="D387" s="23">
        <v>13.9</v>
      </c>
      <c r="E387" s="19" t="s">
        <v>14</v>
      </c>
      <c r="F387" s="19"/>
      <c r="G387" s="24">
        <v>6</v>
      </c>
      <c r="H387" s="24">
        <v>9</v>
      </c>
      <c r="I387" s="20">
        <v>26.494207901441278</v>
      </c>
      <c r="J387" s="20">
        <v>15.550425000000001</v>
      </c>
      <c r="K387" s="28"/>
      <c r="L387" s="28"/>
      <c r="M387" s="25">
        <v>6</v>
      </c>
      <c r="N387" s="25">
        <v>9</v>
      </c>
      <c r="O387" s="21">
        <v>30.513273263258316</v>
      </c>
      <c r="P387" s="21">
        <v>16.995000000000001</v>
      </c>
      <c r="Q387" s="17"/>
      <c r="R387" s="25">
        <v>6</v>
      </c>
      <c r="S387" s="25">
        <v>9</v>
      </c>
      <c r="T387" s="21">
        <v>32.458494433791031</v>
      </c>
      <c r="U387" s="21">
        <v>17.674800000000001</v>
      </c>
    </row>
    <row r="388" spans="1:21" x14ac:dyDescent="0.25">
      <c r="A388" s="18">
        <v>6</v>
      </c>
      <c r="B388" s="18">
        <v>10</v>
      </c>
      <c r="C388" s="23">
        <v>31.489695600000001</v>
      </c>
      <c r="D388" s="23">
        <v>14.4</v>
      </c>
      <c r="E388" s="19" t="s">
        <v>14</v>
      </c>
      <c r="F388" s="19"/>
      <c r="G388" s="24">
        <v>6</v>
      </c>
      <c r="H388" s="24">
        <v>10</v>
      </c>
      <c r="I388" s="20">
        <v>35.120229078654717</v>
      </c>
      <c r="J388" s="20">
        <v>18.660510000000002</v>
      </c>
      <c r="K388" s="28"/>
      <c r="L388" s="28"/>
      <c r="M388" s="25">
        <v>6</v>
      </c>
      <c r="N388" s="25">
        <v>10</v>
      </c>
      <c r="O388" s="21">
        <v>40.447827348970321</v>
      </c>
      <c r="P388" s="21">
        <v>20.394000000000002</v>
      </c>
      <c r="Q388" s="17"/>
      <c r="R388" s="25">
        <v>6</v>
      </c>
      <c r="S388" s="25">
        <v>10</v>
      </c>
      <c r="T388" s="21">
        <v>43.026376342467181</v>
      </c>
      <c r="U388" s="21">
        <v>21.209760000000003</v>
      </c>
    </row>
    <row r="389" spans="1:21" x14ac:dyDescent="0.25">
      <c r="A389" s="18">
        <v>6</v>
      </c>
      <c r="B389" s="18">
        <v>11</v>
      </c>
      <c r="C389" s="23">
        <v>31.268715280000002</v>
      </c>
      <c r="D389" s="23">
        <v>14.8</v>
      </c>
      <c r="E389" s="19" t="s">
        <v>14</v>
      </c>
      <c r="F389" s="19"/>
      <c r="G389" s="24">
        <v>6</v>
      </c>
      <c r="H389" s="24">
        <v>11</v>
      </c>
      <c r="I389" s="20">
        <v>33.785249610752636</v>
      </c>
      <c r="J389" s="20">
        <v>19.602959999999999</v>
      </c>
      <c r="K389" s="28"/>
      <c r="L389" s="28"/>
      <c r="M389" s="25">
        <v>6</v>
      </c>
      <c r="N389" s="25">
        <v>11</v>
      </c>
      <c r="O389" s="21">
        <v>38.910336835705365</v>
      </c>
      <c r="P389" s="21">
        <v>21.423999999999999</v>
      </c>
      <c r="Q389" s="17"/>
      <c r="R389" s="25">
        <v>6</v>
      </c>
      <c r="S389" s="25">
        <v>11</v>
      </c>
      <c r="T389" s="21">
        <v>41.390870808981582</v>
      </c>
      <c r="U389" s="21">
        <v>22.28096</v>
      </c>
    </row>
    <row r="390" spans="1:21" x14ac:dyDescent="0.25">
      <c r="A390" s="18">
        <v>6</v>
      </c>
      <c r="B390" s="18">
        <v>12</v>
      </c>
      <c r="C390" s="23">
        <v>33.257538160000003</v>
      </c>
      <c r="D390" s="23">
        <v>15.4</v>
      </c>
      <c r="E390" s="19" t="s">
        <v>14</v>
      </c>
      <c r="F390" s="19"/>
      <c r="G390" s="24">
        <v>6</v>
      </c>
      <c r="H390" s="24">
        <v>12</v>
      </c>
      <c r="I390" s="20">
        <v>36.763280731457279</v>
      </c>
      <c r="J390" s="20">
        <v>0</v>
      </c>
      <c r="K390" s="28"/>
      <c r="L390" s="28"/>
      <c r="M390" s="25">
        <v>6</v>
      </c>
      <c r="N390" s="25">
        <v>12</v>
      </c>
      <c r="O390" s="21">
        <v>42.340123365296421</v>
      </c>
      <c r="P390" s="21">
        <v>0</v>
      </c>
      <c r="Q390" s="17"/>
      <c r="R390" s="25">
        <v>6</v>
      </c>
      <c r="S390" s="25">
        <v>12</v>
      </c>
      <c r="T390" s="21">
        <v>45.039306229834068</v>
      </c>
      <c r="U390" s="21">
        <v>0</v>
      </c>
    </row>
    <row r="391" spans="1:21" x14ac:dyDescent="0.25">
      <c r="A391" s="18">
        <v>6</v>
      </c>
      <c r="B391" s="18">
        <v>13</v>
      </c>
      <c r="C391" s="23">
        <v>33.699498800000001</v>
      </c>
      <c r="D391" s="23">
        <v>15.6</v>
      </c>
      <c r="E391" s="19" t="s">
        <v>14</v>
      </c>
      <c r="F391" s="19"/>
      <c r="G391" s="24">
        <v>6</v>
      </c>
      <c r="H391" s="24">
        <v>13</v>
      </c>
      <c r="I391" s="20">
        <v>37.482115829558403</v>
      </c>
      <c r="J391" s="20">
        <v>0</v>
      </c>
      <c r="K391" s="28"/>
      <c r="L391" s="28"/>
      <c r="M391" s="25">
        <v>6</v>
      </c>
      <c r="N391" s="25">
        <v>13</v>
      </c>
      <c r="O391" s="21">
        <v>43.168002872439089</v>
      </c>
      <c r="P391" s="21">
        <v>0</v>
      </c>
      <c r="Q391" s="17"/>
      <c r="R391" s="25">
        <v>6</v>
      </c>
      <c r="S391" s="25">
        <v>13</v>
      </c>
      <c r="T391" s="21">
        <v>45.919963055557083</v>
      </c>
      <c r="U391" s="21">
        <v>0</v>
      </c>
    </row>
    <row r="392" spans="1:21" x14ac:dyDescent="0.25">
      <c r="A392" s="18">
        <v>6</v>
      </c>
      <c r="B392" s="18">
        <v>14</v>
      </c>
      <c r="C392" s="23">
        <v>26.849108879999999</v>
      </c>
      <c r="D392" s="23">
        <v>14.3</v>
      </c>
      <c r="E392" s="19" t="s">
        <v>14</v>
      </c>
      <c r="F392" s="19"/>
      <c r="G392" s="24">
        <v>6</v>
      </c>
      <c r="H392" s="24">
        <v>14</v>
      </c>
      <c r="I392" s="20">
        <v>27.213042999542399</v>
      </c>
      <c r="J392" s="20">
        <v>0</v>
      </c>
      <c r="K392" s="28"/>
      <c r="L392" s="28"/>
      <c r="M392" s="25">
        <v>6</v>
      </c>
      <c r="N392" s="25">
        <v>14</v>
      </c>
      <c r="O392" s="21">
        <v>31.341152770400985</v>
      </c>
      <c r="P392" s="21">
        <v>0</v>
      </c>
      <c r="Q392" s="17"/>
      <c r="R392" s="25">
        <v>6</v>
      </c>
      <c r="S392" s="25">
        <v>14</v>
      </c>
      <c r="T392" s="21">
        <v>33.339151259514047</v>
      </c>
      <c r="U392" s="21">
        <v>0</v>
      </c>
    </row>
    <row r="393" spans="1:21" x14ac:dyDescent="0.25">
      <c r="A393" s="18">
        <v>6</v>
      </c>
      <c r="B393" s="18">
        <v>15</v>
      </c>
      <c r="C393" s="23">
        <v>32.263126720000002</v>
      </c>
      <c r="D393" s="23">
        <v>14.6</v>
      </c>
      <c r="E393" s="19" t="s">
        <v>14</v>
      </c>
      <c r="F393" s="19"/>
      <c r="G393" s="24">
        <v>6</v>
      </c>
      <c r="H393" s="24">
        <v>15</v>
      </c>
      <c r="I393" s="20">
        <v>34.093321795653125</v>
      </c>
      <c r="J393" s="20">
        <v>0</v>
      </c>
      <c r="K393" s="28"/>
      <c r="L393" s="28"/>
      <c r="M393" s="25">
        <v>6</v>
      </c>
      <c r="N393" s="25">
        <v>15</v>
      </c>
      <c r="O393" s="21">
        <v>39.265142338766516</v>
      </c>
      <c r="P393" s="21">
        <v>0</v>
      </c>
      <c r="Q393" s="17"/>
      <c r="R393" s="25">
        <v>6</v>
      </c>
      <c r="S393" s="25">
        <v>15</v>
      </c>
      <c r="T393" s="21">
        <v>41.768295162862884</v>
      </c>
      <c r="U393" s="21">
        <v>0</v>
      </c>
    </row>
    <row r="394" spans="1:21" x14ac:dyDescent="0.25">
      <c r="A394" s="18">
        <v>6</v>
      </c>
      <c r="B394" s="18">
        <v>16</v>
      </c>
      <c r="C394" s="23">
        <v>31.37920544</v>
      </c>
      <c r="D394" s="23">
        <v>14.5</v>
      </c>
      <c r="E394" s="19" t="s">
        <v>14</v>
      </c>
      <c r="F394" s="19"/>
      <c r="G394" s="24">
        <v>6</v>
      </c>
      <c r="H394" s="24">
        <v>16</v>
      </c>
      <c r="I394" s="20">
        <v>34.401393980553607</v>
      </c>
      <c r="J394" s="20">
        <v>0</v>
      </c>
      <c r="K394" s="28"/>
      <c r="L394" s="28"/>
      <c r="M394" s="25">
        <v>6</v>
      </c>
      <c r="N394" s="25">
        <v>16</v>
      </c>
      <c r="O394" s="21">
        <v>39.619947841827667</v>
      </c>
      <c r="P394" s="21">
        <v>0</v>
      </c>
      <c r="Q394" s="17"/>
      <c r="R394" s="25">
        <v>6</v>
      </c>
      <c r="S394" s="25">
        <v>16</v>
      </c>
      <c r="T394" s="21">
        <v>42.14571951674418</v>
      </c>
      <c r="U394" s="21">
        <v>0</v>
      </c>
    </row>
    <row r="395" spans="1:21" x14ac:dyDescent="0.25">
      <c r="A395" s="18">
        <v>6</v>
      </c>
      <c r="B395" s="18">
        <v>17</v>
      </c>
      <c r="C395" s="23">
        <v>32.705087360000007</v>
      </c>
      <c r="D395" s="23">
        <v>0</v>
      </c>
      <c r="E395" s="19" t="s">
        <v>14</v>
      </c>
      <c r="F395" s="19"/>
      <c r="G395" s="24">
        <v>6</v>
      </c>
      <c r="H395" s="24">
        <v>17</v>
      </c>
      <c r="I395" s="20">
        <v>35.736373448455673</v>
      </c>
      <c r="J395" s="20">
        <v>0</v>
      </c>
      <c r="K395" s="28"/>
      <c r="L395" s="28"/>
      <c r="M395" s="25">
        <v>6</v>
      </c>
      <c r="N395" s="25">
        <v>17</v>
      </c>
      <c r="O395" s="21">
        <v>41.157438355092609</v>
      </c>
      <c r="P395" s="21">
        <v>0</v>
      </c>
      <c r="Q395" s="17"/>
      <c r="R395" s="25">
        <v>6</v>
      </c>
      <c r="S395" s="25">
        <v>17</v>
      </c>
      <c r="T395" s="21">
        <v>43.781225050229764</v>
      </c>
      <c r="U395" s="21">
        <v>0</v>
      </c>
    </row>
    <row r="396" spans="1:21" x14ac:dyDescent="0.25">
      <c r="A396" s="18">
        <v>6</v>
      </c>
      <c r="B396" s="18">
        <v>18</v>
      </c>
      <c r="C396" s="23">
        <v>31.37920544</v>
      </c>
      <c r="D396" s="23">
        <v>0</v>
      </c>
      <c r="E396" s="19" t="s">
        <v>14</v>
      </c>
      <c r="F396" s="19"/>
      <c r="G396" s="24">
        <v>6</v>
      </c>
      <c r="H396" s="24">
        <v>18</v>
      </c>
      <c r="I396" s="20">
        <v>34.196012523953272</v>
      </c>
      <c r="J396" s="20">
        <v>0</v>
      </c>
      <c r="K396" s="28"/>
      <c r="L396" s="28"/>
      <c r="M396" s="25">
        <v>6</v>
      </c>
      <c r="N396" s="25">
        <v>18</v>
      </c>
      <c r="O396" s="21">
        <v>39.383410839786897</v>
      </c>
      <c r="P396" s="21">
        <v>0</v>
      </c>
      <c r="Q396" s="17"/>
      <c r="R396" s="25">
        <v>6</v>
      </c>
      <c r="S396" s="25">
        <v>18</v>
      </c>
      <c r="T396" s="21">
        <v>41.894103280823309</v>
      </c>
      <c r="U396" s="21">
        <v>0</v>
      </c>
    </row>
    <row r="397" spans="1:21" x14ac:dyDescent="0.25">
      <c r="A397" s="18">
        <v>6</v>
      </c>
      <c r="B397" s="18">
        <v>19</v>
      </c>
      <c r="C397" s="23">
        <v>37.345674079999995</v>
      </c>
      <c r="D397" s="23">
        <v>0</v>
      </c>
      <c r="E397" s="19" t="s">
        <v>14</v>
      </c>
      <c r="F397" s="19"/>
      <c r="G397" s="24">
        <v>6</v>
      </c>
      <c r="H397" s="24">
        <v>19</v>
      </c>
      <c r="I397" s="20">
        <v>41.897817146465272</v>
      </c>
      <c r="J397" s="20">
        <v>0</v>
      </c>
      <c r="K397" s="28"/>
      <c r="L397" s="28"/>
      <c r="M397" s="25">
        <v>6</v>
      </c>
      <c r="N397" s="25">
        <v>19</v>
      </c>
      <c r="O397" s="21">
        <v>48.253548416315468</v>
      </c>
      <c r="P397" s="21">
        <v>0</v>
      </c>
      <c r="Q397" s="17"/>
      <c r="R397" s="25">
        <v>6</v>
      </c>
      <c r="S397" s="25">
        <v>19</v>
      </c>
      <c r="T397" s="21">
        <v>51.329712127855579</v>
      </c>
      <c r="U397" s="21">
        <v>0</v>
      </c>
    </row>
    <row r="398" spans="1:21" x14ac:dyDescent="0.25">
      <c r="A398" s="18">
        <v>6</v>
      </c>
      <c r="B398" s="18">
        <v>20</v>
      </c>
      <c r="C398" s="23">
        <v>33.478518480000005</v>
      </c>
      <c r="D398" s="23">
        <v>0</v>
      </c>
      <c r="E398" s="19" t="s">
        <v>14</v>
      </c>
      <c r="F398" s="19"/>
      <c r="G398" s="24">
        <v>6</v>
      </c>
      <c r="H398" s="24">
        <v>20</v>
      </c>
      <c r="I398" s="20">
        <v>36.557899274856965</v>
      </c>
      <c r="J398" s="20">
        <v>0</v>
      </c>
      <c r="K398" s="28"/>
      <c r="L398" s="28"/>
      <c r="M398" s="25">
        <v>6</v>
      </c>
      <c r="N398" s="25">
        <v>20</v>
      </c>
      <c r="O398" s="21">
        <v>42.103586363255673</v>
      </c>
      <c r="P398" s="21">
        <v>0</v>
      </c>
      <c r="Q398" s="17"/>
      <c r="R398" s="25">
        <v>6</v>
      </c>
      <c r="S398" s="25">
        <v>20</v>
      </c>
      <c r="T398" s="21">
        <v>44.787689993913219</v>
      </c>
      <c r="U398" s="21">
        <v>0</v>
      </c>
    </row>
    <row r="399" spans="1:21" x14ac:dyDescent="0.25">
      <c r="A399" s="18">
        <v>6</v>
      </c>
      <c r="B399" s="18">
        <v>21</v>
      </c>
      <c r="C399" s="23">
        <v>33.589008639999996</v>
      </c>
      <c r="D399" s="23">
        <v>0</v>
      </c>
      <c r="E399" s="19" t="s">
        <v>14</v>
      </c>
      <c r="F399" s="19"/>
      <c r="G399" s="24">
        <v>6</v>
      </c>
      <c r="H399" s="24">
        <v>21</v>
      </c>
      <c r="I399" s="20">
        <v>36.455208546556797</v>
      </c>
      <c r="J399" s="20">
        <v>0</v>
      </c>
      <c r="K399" s="28"/>
      <c r="L399" s="28"/>
      <c r="M399" s="25">
        <v>6</v>
      </c>
      <c r="N399" s="25">
        <v>21</v>
      </c>
      <c r="O399" s="21">
        <v>41.985317862235277</v>
      </c>
      <c r="P399" s="21">
        <v>0</v>
      </c>
      <c r="Q399" s="17"/>
      <c r="R399" s="25">
        <v>6</v>
      </c>
      <c r="S399" s="25">
        <v>21</v>
      </c>
      <c r="T399" s="21">
        <v>44.661881875952773</v>
      </c>
      <c r="U399" s="21">
        <v>0</v>
      </c>
    </row>
    <row r="400" spans="1:21" x14ac:dyDescent="0.25">
      <c r="A400" s="18">
        <v>6</v>
      </c>
      <c r="B400" s="18">
        <v>22</v>
      </c>
      <c r="C400" s="23">
        <v>30.71626448</v>
      </c>
      <c r="D400" s="23">
        <v>0</v>
      </c>
      <c r="E400" s="19" t="s">
        <v>14</v>
      </c>
      <c r="F400" s="19"/>
      <c r="G400" s="24">
        <v>6</v>
      </c>
      <c r="H400" s="24">
        <v>22</v>
      </c>
      <c r="I400" s="20">
        <v>32.861033056051205</v>
      </c>
      <c r="J400" s="20">
        <v>0</v>
      </c>
      <c r="K400" s="28"/>
      <c r="L400" s="28"/>
      <c r="M400" s="25">
        <v>6</v>
      </c>
      <c r="N400" s="25">
        <v>22</v>
      </c>
      <c r="O400" s="21">
        <v>37.845920326521949</v>
      </c>
      <c r="P400" s="21">
        <v>0</v>
      </c>
      <c r="Q400" s="17"/>
      <c r="R400" s="25">
        <v>6</v>
      </c>
      <c r="S400" s="25">
        <v>22</v>
      </c>
      <c r="T400" s="21">
        <v>40.258597747337724</v>
      </c>
      <c r="U400" s="21">
        <v>0</v>
      </c>
    </row>
    <row r="401" spans="1:21" x14ac:dyDescent="0.25">
      <c r="A401" s="18">
        <v>6</v>
      </c>
      <c r="B401" s="18">
        <v>23</v>
      </c>
      <c r="C401" s="23">
        <v>34.914890560000003</v>
      </c>
      <c r="D401" s="23">
        <v>0</v>
      </c>
      <c r="E401" s="19" t="s">
        <v>14</v>
      </c>
      <c r="F401" s="19"/>
      <c r="G401" s="24">
        <v>6</v>
      </c>
      <c r="H401" s="24">
        <v>23</v>
      </c>
      <c r="I401" s="20">
        <v>39.022476754060804</v>
      </c>
      <c r="J401" s="20">
        <v>0</v>
      </c>
      <c r="K401" s="28"/>
      <c r="L401" s="28"/>
      <c r="M401" s="25">
        <v>6</v>
      </c>
      <c r="N401" s="25">
        <v>23</v>
      </c>
      <c r="O401" s="21">
        <v>44.942030387744815</v>
      </c>
      <c r="P401" s="21">
        <v>0</v>
      </c>
      <c r="Q401" s="17"/>
      <c r="R401" s="25">
        <v>6</v>
      </c>
      <c r="S401" s="25">
        <v>23</v>
      </c>
      <c r="T401" s="21">
        <v>47.807084824963546</v>
      </c>
      <c r="U401" s="21">
        <v>0</v>
      </c>
    </row>
    <row r="402" spans="1:21" x14ac:dyDescent="0.25">
      <c r="A402" s="18">
        <v>6</v>
      </c>
      <c r="B402" s="18">
        <v>24</v>
      </c>
      <c r="C402" s="23">
        <v>29.50087272</v>
      </c>
      <c r="D402" s="23">
        <v>0</v>
      </c>
      <c r="E402" s="19" t="s">
        <v>14</v>
      </c>
      <c r="F402" s="19"/>
      <c r="G402" s="24">
        <v>6</v>
      </c>
      <c r="H402" s="24">
        <v>24</v>
      </c>
      <c r="I402" s="20">
        <v>31.834125773049603</v>
      </c>
      <c r="J402" s="20">
        <v>0</v>
      </c>
      <c r="K402" s="28"/>
      <c r="L402" s="28"/>
      <c r="M402" s="25">
        <v>6</v>
      </c>
      <c r="N402" s="25">
        <v>24</v>
      </c>
      <c r="O402" s="21">
        <v>36.663235316318136</v>
      </c>
      <c r="P402" s="21">
        <v>0</v>
      </c>
      <c r="Q402" s="17"/>
      <c r="R402" s="25">
        <v>6</v>
      </c>
      <c r="S402" s="25">
        <v>24</v>
      </c>
      <c r="T402" s="21">
        <v>39.00051656773342</v>
      </c>
      <c r="U402" s="21">
        <v>0</v>
      </c>
    </row>
    <row r="403" spans="1:21" x14ac:dyDescent="0.25">
      <c r="A403" s="18">
        <v>6</v>
      </c>
      <c r="B403" s="18">
        <v>25</v>
      </c>
      <c r="C403" s="23">
        <v>28.285480960000005</v>
      </c>
      <c r="D403" s="23">
        <v>0</v>
      </c>
      <c r="E403" s="19" t="s">
        <v>14</v>
      </c>
      <c r="F403" s="19"/>
      <c r="G403" s="24">
        <v>6</v>
      </c>
      <c r="H403" s="24">
        <v>25</v>
      </c>
      <c r="I403" s="20">
        <v>30.807218490048001</v>
      </c>
      <c r="J403" s="20">
        <v>0</v>
      </c>
      <c r="K403" s="28"/>
      <c r="L403" s="28"/>
      <c r="M403" s="25">
        <v>6</v>
      </c>
      <c r="N403" s="25">
        <v>25</v>
      </c>
      <c r="O403" s="21">
        <v>35.480550306114324</v>
      </c>
      <c r="P403" s="21">
        <v>0</v>
      </c>
      <c r="Q403" s="17"/>
      <c r="R403" s="25">
        <v>6</v>
      </c>
      <c r="S403" s="25">
        <v>25</v>
      </c>
      <c r="T403" s="21">
        <v>37.74243538812911</v>
      </c>
      <c r="U403" s="21">
        <v>0</v>
      </c>
    </row>
    <row r="404" spans="1:21" x14ac:dyDescent="0.25">
      <c r="A404" s="18">
        <v>6</v>
      </c>
      <c r="B404" s="18">
        <v>25</v>
      </c>
      <c r="C404" s="23">
        <v>18.451856719999999</v>
      </c>
      <c r="D404" s="23">
        <v>0</v>
      </c>
      <c r="E404" s="19" t="s">
        <v>14</v>
      </c>
      <c r="F404" s="19"/>
      <c r="G404" s="24">
        <v>6</v>
      </c>
      <c r="H404" s="24">
        <v>25</v>
      </c>
      <c r="I404" s="20">
        <v>16.943970169526395</v>
      </c>
      <c r="J404" s="20">
        <v>0</v>
      </c>
      <c r="K404" s="28"/>
      <c r="L404" s="28"/>
      <c r="M404" s="25">
        <v>6</v>
      </c>
      <c r="N404" s="25">
        <v>25</v>
      </c>
      <c r="O404" s="21">
        <v>19.51430266836287</v>
      </c>
      <c r="P404" s="21">
        <v>0</v>
      </c>
      <c r="Q404" s="17"/>
      <c r="R404" s="25">
        <v>6</v>
      </c>
      <c r="S404" s="25">
        <v>25</v>
      </c>
      <c r="T404" s="21">
        <v>20.758339463471003</v>
      </c>
      <c r="U404" s="21">
        <v>0</v>
      </c>
    </row>
    <row r="405" spans="1:21" x14ac:dyDescent="0.25">
      <c r="A405" s="18">
        <v>6</v>
      </c>
      <c r="B405" s="18">
        <v>26</v>
      </c>
      <c r="C405" s="23">
        <v>27.291069520000001</v>
      </c>
      <c r="D405" s="23">
        <v>0</v>
      </c>
      <c r="E405" s="19" t="s">
        <v>14</v>
      </c>
      <c r="F405" s="19"/>
      <c r="G405" s="24">
        <v>6</v>
      </c>
      <c r="H405" s="24">
        <v>26</v>
      </c>
      <c r="I405" s="20">
        <v>27.726496641043198</v>
      </c>
      <c r="J405" s="20">
        <v>0</v>
      </c>
      <c r="K405" s="28"/>
      <c r="L405" s="28"/>
      <c r="M405" s="25">
        <v>6</v>
      </c>
      <c r="N405" s="25">
        <v>26</v>
      </c>
      <c r="O405" s="21">
        <v>31.932495275502884</v>
      </c>
      <c r="P405" s="21">
        <v>0</v>
      </c>
      <c r="Q405" s="17"/>
      <c r="R405" s="25">
        <v>6</v>
      </c>
      <c r="S405" s="25">
        <v>26</v>
      </c>
      <c r="T405" s="21">
        <v>33.968191849316199</v>
      </c>
      <c r="U405" s="21">
        <v>0</v>
      </c>
    </row>
    <row r="406" spans="1:21" x14ac:dyDescent="0.25">
      <c r="A406" s="18">
        <v>6</v>
      </c>
      <c r="B406" s="18">
        <v>27</v>
      </c>
      <c r="C406" s="23">
        <v>37.787634720000007</v>
      </c>
      <c r="D406" s="23">
        <v>0</v>
      </c>
      <c r="E406" s="19" t="s">
        <v>14</v>
      </c>
      <c r="F406" s="19"/>
      <c r="G406" s="24">
        <v>6</v>
      </c>
      <c r="H406" s="24">
        <v>27</v>
      </c>
      <c r="I406" s="20">
        <v>41.795126418165125</v>
      </c>
      <c r="J406" s="20">
        <v>0</v>
      </c>
      <c r="K406" s="28"/>
      <c r="L406" s="28"/>
      <c r="M406" s="25">
        <v>6</v>
      </c>
      <c r="N406" s="25">
        <v>27</v>
      </c>
      <c r="O406" s="21">
        <v>48.135279915295101</v>
      </c>
      <c r="P406" s="21">
        <v>0</v>
      </c>
      <c r="Q406" s="17"/>
      <c r="R406" s="25">
        <v>6</v>
      </c>
      <c r="S406" s="25">
        <v>27</v>
      </c>
      <c r="T406" s="21">
        <v>51.203904009895169</v>
      </c>
      <c r="U406" s="21">
        <v>0</v>
      </c>
    </row>
    <row r="407" spans="1:21" x14ac:dyDescent="0.25">
      <c r="A407" s="18">
        <v>6</v>
      </c>
      <c r="B407" s="18">
        <v>28</v>
      </c>
      <c r="C407" s="23">
        <v>37.89812487999999</v>
      </c>
      <c r="D407" s="23">
        <v>0</v>
      </c>
      <c r="E407" s="19" t="s">
        <v>14</v>
      </c>
      <c r="F407" s="19"/>
      <c r="G407" s="24">
        <v>6</v>
      </c>
      <c r="H407" s="24">
        <v>28</v>
      </c>
      <c r="I407" s="20">
        <v>43.643559527568001</v>
      </c>
      <c r="J407" s="20">
        <v>20.92239</v>
      </c>
      <c r="K407" s="28"/>
      <c r="L407" s="28"/>
      <c r="M407" s="25">
        <v>6</v>
      </c>
      <c r="N407" s="25">
        <v>28</v>
      </c>
      <c r="O407" s="21">
        <v>50.264112933661963</v>
      </c>
      <c r="P407" s="21">
        <v>22.866</v>
      </c>
      <c r="Q407" s="17"/>
      <c r="R407" s="25">
        <v>6</v>
      </c>
      <c r="S407" s="25">
        <v>28</v>
      </c>
      <c r="T407" s="21">
        <v>53.468450133182913</v>
      </c>
      <c r="U407" s="21">
        <v>23.780639999999998</v>
      </c>
    </row>
    <row r="408" spans="1:21" x14ac:dyDescent="0.25">
      <c r="A408" s="18">
        <v>6</v>
      </c>
      <c r="B408" s="18">
        <v>29</v>
      </c>
      <c r="C408" s="23">
        <v>25.854697439999999</v>
      </c>
      <c r="D408" s="23">
        <v>0</v>
      </c>
      <c r="E408" s="19" t="s">
        <v>14</v>
      </c>
      <c r="F408" s="19"/>
      <c r="G408" s="24">
        <v>6</v>
      </c>
      <c r="H408" s="24">
        <v>29</v>
      </c>
      <c r="I408" s="20">
        <v>25.46730061843968</v>
      </c>
      <c r="J408" s="20">
        <v>0</v>
      </c>
      <c r="K408" s="28"/>
      <c r="L408" s="28"/>
      <c r="M408" s="25">
        <v>6</v>
      </c>
      <c r="N408" s="25">
        <v>29</v>
      </c>
      <c r="O408" s="21">
        <v>29.330588253054504</v>
      </c>
      <c r="P408" s="21">
        <v>0</v>
      </c>
      <c r="Q408" s="17"/>
      <c r="R408" s="25">
        <v>6</v>
      </c>
      <c r="S408" s="25">
        <v>29</v>
      </c>
      <c r="T408" s="21">
        <v>31.200413254186728</v>
      </c>
      <c r="U408" s="21">
        <v>0</v>
      </c>
    </row>
    <row r="409" spans="1:21" x14ac:dyDescent="0.25">
      <c r="A409" s="18">
        <v>6</v>
      </c>
      <c r="B409" s="18">
        <v>30</v>
      </c>
      <c r="C409" s="23">
        <v>33.257538160000003</v>
      </c>
      <c r="D409" s="23">
        <v>0</v>
      </c>
      <c r="E409" s="19" t="s">
        <v>14</v>
      </c>
      <c r="F409" s="19"/>
      <c r="G409" s="24">
        <v>6</v>
      </c>
      <c r="H409" s="24">
        <v>30</v>
      </c>
      <c r="I409" s="20">
        <v>36.557899274856965</v>
      </c>
      <c r="J409" s="20">
        <v>0</v>
      </c>
      <c r="K409" s="28"/>
      <c r="L409" s="28"/>
      <c r="M409" s="25">
        <v>6</v>
      </c>
      <c r="N409" s="25">
        <v>30</v>
      </c>
      <c r="O409" s="21">
        <v>42.103586363255673</v>
      </c>
      <c r="P409" s="21">
        <v>0</v>
      </c>
      <c r="Q409" s="17"/>
      <c r="R409" s="25">
        <v>6</v>
      </c>
      <c r="S409" s="25">
        <v>30</v>
      </c>
      <c r="T409" s="21">
        <v>44.787689993913219</v>
      </c>
      <c r="U409" s="21">
        <v>0</v>
      </c>
    </row>
    <row r="410" spans="1:21" x14ac:dyDescent="0.25">
      <c r="A410" s="18">
        <v>6</v>
      </c>
      <c r="B410" s="18">
        <v>31</v>
      </c>
      <c r="C410" s="23">
        <v>32.263126720000002</v>
      </c>
      <c r="D410" s="23">
        <v>0</v>
      </c>
      <c r="E410" s="19" t="s">
        <v>14</v>
      </c>
      <c r="F410" s="19"/>
      <c r="G410" s="24">
        <v>6</v>
      </c>
      <c r="H410" s="24">
        <v>31</v>
      </c>
      <c r="I410" s="20">
        <v>34.709466165454074</v>
      </c>
      <c r="J410" s="20">
        <v>0</v>
      </c>
      <c r="K410" s="28"/>
      <c r="L410" s="28"/>
      <c r="M410" s="25">
        <v>6</v>
      </c>
      <c r="N410" s="25">
        <v>31</v>
      </c>
      <c r="O410" s="21">
        <v>39.974753344888796</v>
      </c>
      <c r="P410" s="21">
        <v>0</v>
      </c>
      <c r="Q410" s="17"/>
      <c r="R410" s="25">
        <v>6</v>
      </c>
      <c r="S410" s="25">
        <v>31</v>
      </c>
      <c r="T410" s="21">
        <v>42.523143870625454</v>
      </c>
      <c r="U410" s="21">
        <v>0</v>
      </c>
    </row>
    <row r="411" spans="1:21" x14ac:dyDescent="0.25">
      <c r="A411" s="18">
        <v>6</v>
      </c>
      <c r="B411" s="18">
        <v>32</v>
      </c>
      <c r="C411" s="23">
        <v>34.030969280000001</v>
      </c>
      <c r="D411" s="23">
        <v>0</v>
      </c>
      <c r="E411" s="19" t="s">
        <v>14</v>
      </c>
      <c r="F411" s="19"/>
      <c r="G411" s="24">
        <v>6</v>
      </c>
      <c r="H411" s="24">
        <v>32</v>
      </c>
      <c r="I411" s="20">
        <v>38.714404569160322</v>
      </c>
      <c r="J411" s="20">
        <v>0</v>
      </c>
      <c r="K411" s="28"/>
      <c r="L411" s="28"/>
      <c r="M411" s="25">
        <v>6</v>
      </c>
      <c r="N411" s="25">
        <v>32</v>
      </c>
      <c r="O411" s="21">
        <v>44.587224884683664</v>
      </c>
      <c r="P411" s="21">
        <v>0</v>
      </c>
      <c r="Q411" s="17"/>
      <c r="R411" s="25">
        <v>6</v>
      </c>
      <c r="S411" s="25">
        <v>32</v>
      </c>
      <c r="T411" s="21">
        <v>47.429660471082251</v>
      </c>
      <c r="U411" s="21">
        <v>0</v>
      </c>
    </row>
    <row r="412" spans="1:21" x14ac:dyDescent="0.25">
      <c r="A412" s="18">
        <v>6</v>
      </c>
      <c r="B412" s="18">
        <v>32</v>
      </c>
      <c r="C412" s="23">
        <v>21.214110720000001</v>
      </c>
      <c r="D412" s="23">
        <v>0</v>
      </c>
      <c r="E412" s="19" t="s">
        <v>14</v>
      </c>
      <c r="F412" s="19"/>
      <c r="G412" s="24">
        <v>6</v>
      </c>
      <c r="H412" s="24">
        <v>33</v>
      </c>
      <c r="I412" s="20">
        <v>42.103198603065593</v>
      </c>
      <c r="J412" s="20">
        <v>0</v>
      </c>
      <c r="K412" s="28"/>
      <c r="L412" s="28"/>
      <c r="M412" s="25">
        <v>6</v>
      </c>
      <c r="N412" s="25">
        <v>33</v>
      </c>
      <c r="O412" s="21">
        <v>48.490085418356223</v>
      </c>
      <c r="P412" s="21">
        <v>0</v>
      </c>
      <c r="Q412" s="17"/>
      <c r="R412" s="25">
        <v>6</v>
      </c>
      <c r="S412" s="25">
        <v>33</v>
      </c>
      <c r="T412" s="21">
        <v>51.581328363776436</v>
      </c>
      <c r="U412" s="21">
        <v>0</v>
      </c>
    </row>
    <row r="413" spans="1:21" x14ac:dyDescent="0.25">
      <c r="A413" s="18">
        <v>6</v>
      </c>
      <c r="B413" s="18">
        <v>33</v>
      </c>
      <c r="C413" s="23">
        <v>38.008615039999995</v>
      </c>
      <c r="D413" s="23">
        <v>16.2</v>
      </c>
      <c r="E413" s="19" t="s">
        <v>14</v>
      </c>
      <c r="F413" s="19"/>
      <c r="G413" s="24">
        <v>6</v>
      </c>
      <c r="H413" s="24">
        <v>34</v>
      </c>
      <c r="I413" s="20">
        <v>30.807218490048001</v>
      </c>
      <c r="J413" s="20">
        <v>0</v>
      </c>
      <c r="K413" s="28"/>
      <c r="L413" s="28"/>
      <c r="M413" s="25">
        <v>6</v>
      </c>
      <c r="N413" s="25">
        <v>34</v>
      </c>
      <c r="O413" s="21">
        <v>35.480550306114324</v>
      </c>
      <c r="P413" s="21">
        <v>0</v>
      </c>
      <c r="Q413" s="17"/>
      <c r="R413" s="25">
        <v>6</v>
      </c>
      <c r="S413" s="25">
        <v>34</v>
      </c>
      <c r="T413" s="21">
        <v>37.74243538812911</v>
      </c>
      <c r="U413" s="21">
        <v>0</v>
      </c>
    </row>
    <row r="414" spans="1:21" x14ac:dyDescent="0.25">
      <c r="A414" s="18">
        <v>6</v>
      </c>
      <c r="B414" s="18">
        <v>34</v>
      </c>
      <c r="C414" s="23">
        <v>30.053323519999999</v>
      </c>
      <c r="D414" s="23">
        <v>0</v>
      </c>
      <c r="E414" s="19" t="s">
        <v>14</v>
      </c>
      <c r="F414" s="19"/>
      <c r="G414" s="24">
        <v>6</v>
      </c>
      <c r="H414" s="24">
        <v>35</v>
      </c>
      <c r="I414" s="20">
        <v>32.450270142850556</v>
      </c>
      <c r="J414" s="20">
        <v>0</v>
      </c>
      <c r="K414" s="28"/>
      <c r="L414" s="28"/>
      <c r="M414" s="25">
        <v>6</v>
      </c>
      <c r="N414" s="25">
        <v>35</v>
      </c>
      <c r="O414" s="21">
        <v>37.372846322440424</v>
      </c>
      <c r="P414" s="21">
        <v>0</v>
      </c>
      <c r="Q414" s="17"/>
      <c r="R414" s="25">
        <v>6</v>
      </c>
      <c r="S414" s="25">
        <v>35</v>
      </c>
      <c r="T414" s="21">
        <v>39.755365275495997</v>
      </c>
      <c r="U414" s="21">
        <v>0</v>
      </c>
    </row>
    <row r="415" spans="1:21" x14ac:dyDescent="0.25">
      <c r="A415" s="18">
        <v>6</v>
      </c>
      <c r="B415" s="18">
        <v>35</v>
      </c>
      <c r="C415" s="23">
        <v>31.37920544</v>
      </c>
      <c r="D415" s="23">
        <v>0</v>
      </c>
      <c r="E415" s="19" t="s">
        <v>14</v>
      </c>
      <c r="F415" s="19"/>
      <c r="G415" s="24">
        <v>6</v>
      </c>
      <c r="H415" s="24">
        <v>36</v>
      </c>
      <c r="I415" s="20">
        <v>32.552960871150724</v>
      </c>
      <c r="J415" s="20">
        <v>0</v>
      </c>
      <c r="K415" s="28"/>
      <c r="L415" s="28"/>
      <c r="M415" s="25">
        <v>6</v>
      </c>
      <c r="N415" s="25">
        <v>36</v>
      </c>
      <c r="O415" s="21">
        <v>37.491114823460805</v>
      </c>
      <c r="P415" s="21">
        <v>0</v>
      </c>
      <c r="Q415" s="17"/>
      <c r="R415" s="25">
        <v>6</v>
      </c>
      <c r="S415" s="25">
        <v>36</v>
      </c>
      <c r="T415" s="21">
        <v>39.881173393456429</v>
      </c>
      <c r="U415" s="21">
        <v>0</v>
      </c>
    </row>
    <row r="416" spans="1:21" x14ac:dyDescent="0.25">
      <c r="A416" s="18">
        <v>6</v>
      </c>
      <c r="B416" s="18">
        <v>36</v>
      </c>
      <c r="C416" s="23">
        <v>31.489695600000001</v>
      </c>
      <c r="D416" s="23">
        <v>0</v>
      </c>
      <c r="E416" s="19" t="s">
        <v>14</v>
      </c>
      <c r="F416" s="19"/>
      <c r="G416" s="24">
        <v>6</v>
      </c>
      <c r="H416" s="24">
        <v>37</v>
      </c>
      <c r="I416" s="20">
        <v>40.870909863463673</v>
      </c>
      <c r="J416" s="20">
        <v>0</v>
      </c>
      <c r="K416" s="28"/>
      <c r="L416" s="28"/>
      <c r="M416" s="25">
        <v>6</v>
      </c>
      <c r="N416" s="25">
        <v>37</v>
      </c>
      <c r="O416" s="21">
        <v>47.070863406111656</v>
      </c>
      <c r="P416" s="21">
        <v>0</v>
      </c>
      <c r="Q416" s="17"/>
      <c r="R416" s="25">
        <v>6</v>
      </c>
      <c r="S416" s="25">
        <v>37</v>
      </c>
      <c r="T416" s="21">
        <v>50.071630948251276</v>
      </c>
      <c r="U416" s="21">
        <v>0</v>
      </c>
    </row>
    <row r="417" spans="1:21" x14ac:dyDescent="0.25">
      <c r="A417" s="18">
        <v>6</v>
      </c>
      <c r="B417" s="18">
        <v>37</v>
      </c>
      <c r="C417" s="23">
        <v>37.235183920000004</v>
      </c>
      <c r="D417" s="23">
        <v>0</v>
      </c>
      <c r="E417" s="19" t="s">
        <v>14</v>
      </c>
      <c r="F417" s="19"/>
      <c r="G417" s="24">
        <v>6</v>
      </c>
      <c r="H417" s="24">
        <v>38</v>
      </c>
      <c r="I417" s="20">
        <v>36.763280731457279</v>
      </c>
      <c r="J417" s="20">
        <v>0</v>
      </c>
      <c r="K417" s="28"/>
      <c r="L417" s="28"/>
      <c r="M417" s="25">
        <v>6</v>
      </c>
      <c r="N417" s="25">
        <v>38</v>
      </c>
      <c r="O417" s="21">
        <v>42.340123365296421</v>
      </c>
      <c r="P417" s="21">
        <v>0</v>
      </c>
      <c r="Q417" s="17"/>
      <c r="R417" s="25">
        <v>6</v>
      </c>
      <c r="S417" s="25">
        <v>38</v>
      </c>
      <c r="T417" s="21">
        <v>45.039306229834068</v>
      </c>
      <c r="U417" s="21">
        <v>0</v>
      </c>
    </row>
    <row r="418" spans="1:21" x14ac:dyDescent="0.25">
      <c r="A418" s="18">
        <v>6</v>
      </c>
      <c r="B418" s="18">
        <v>38</v>
      </c>
      <c r="C418" s="23">
        <v>35.467341360000006</v>
      </c>
      <c r="D418" s="23">
        <v>0</v>
      </c>
      <c r="E418" s="19" t="s">
        <v>14</v>
      </c>
      <c r="F418" s="19"/>
      <c r="G418" s="24">
        <v>6</v>
      </c>
      <c r="H418" s="24">
        <v>39</v>
      </c>
      <c r="I418" s="20">
        <v>38.406332384259834</v>
      </c>
      <c r="J418" s="20">
        <v>0</v>
      </c>
      <c r="K418" s="28"/>
      <c r="L418" s="28"/>
      <c r="M418" s="25">
        <v>6</v>
      </c>
      <c r="N418" s="25">
        <v>39</v>
      </c>
      <c r="O418" s="21">
        <v>44.23241938162252</v>
      </c>
      <c r="P418" s="21">
        <v>0</v>
      </c>
      <c r="Q418" s="17"/>
      <c r="R418" s="25">
        <v>6</v>
      </c>
      <c r="S418" s="25">
        <v>39</v>
      </c>
      <c r="T418" s="21">
        <v>47.052236117200955</v>
      </c>
      <c r="U418" s="21">
        <v>0</v>
      </c>
    </row>
    <row r="419" spans="1:21" x14ac:dyDescent="0.25">
      <c r="A419" s="18">
        <v>6</v>
      </c>
      <c r="B419" s="18">
        <v>39</v>
      </c>
      <c r="C419" s="23">
        <v>34.583420079999996</v>
      </c>
      <c r="D419" s="23">
        <v>0</v>
      </c>
      <c r="E419" s="19" t="s">
        <v>14</v>
      </c>
      <c r="F419" s="19"/>
      <c r="G419" s="24">
        <v>6</v>
      </c>
      <c r="H419" s="24">
        <v>40</v>
      </c>
      <c r="I419" s="20">
        <v>32.655651599450877</v>
      </c>
      <c r="J419" s="20">
        <v>0</v>
      </c>
      <c r="K419" s="28"/>
      <c r="L419" s="28"/>
      <c r="M419" s="25">
        <v>6</v>
      </c>
      <c r="N419" s="25">
        <v>40</v>
      </c>
      <c r="O419" s="21">
        <v>37.609383324481179</v>
      </c>
      <c r="P419" s="21">
        <v>0</v>
      </c>
      <c r="Q419" s="17"/>
      <c r="R419" s="25">
        <v>6</v>
      </c>
      <c r="S419" s="25">
        <v>40</v>
      </c>
      <c r="T419" s="21">
        <v>40.006981511416853</v>
      </c>
      <c r="U419" s="21">
        <v>0</v>
      </c>
    </row>
    <row r="420" spans="1:21" x14ac:dyDescent="0.25">
      <c r="A420" s="18">
        <v>6</v>
      </c>
      <c r="B420" s="18">
        <v>40</v>
      </c>
      <c r="C420" s="23">
        <v>30.053323519999999</v>
      </c>
      <c r="D420" s="23">
        <v>0</v>
      </c>
      <c r="E420" s="19" t="s">
        <v>14</v>
      </c>
      <c r="F420" s="19"/>
      <c r="G420" s="24">
        <v>6</v>
      </c>
      <c r="H420" s="24">
        <v>41</v>
      </c>
      <c r="I420" s="20">
        <v>28.342641010844162</v>
      </c>
      <c r="J420" s="20">
        <v>0</v>
      </c>
      <c r="K420" s="28"/>
      <c r="L420" s="28"/>
      <c r="M420" s="25">
        <v>6</v>
      </c>
      <c r="N420" s="25">
        <v>41</v>
      </c>
      <c r="O420" s="21">
        <v>32.642106281625175</v>
      </c>
      <c r="P420" s="21">
        <v>0</v>
      </c>
      <c r="Q420" s="17"/>
      <c r="R420" s="25">
        <v>6</v>
      </c>
      <c r="S420" s="25">
        <v>41</v>
      </c>
      <c r="T420" s="21">
        <v>34.723040557078775</v>
      </c>
      <c r="U420" s="21">
        <v>0</v>
      </c>
    </row>
    <row r="421" spans="1:21" x14ac:dyDescent="0.25">
      <c r="A421" s="18">
        <v>6</v>
      </c>
      <c r="B421" s="18">
        <v>41</v>
      </c>
      <c r="C421" s="23">
        <v>27.84352032</v>
      </c>
      <c r="D421" s="23">
        <v>0</v>
      </c>
      <c r="E421" s="19" t="s">
        <v>14</v>
      </c>
      <c r="F421" s="19"/>
      <c r="G421" s="24">
        <v>6</v>
      </c>
      <c r="H421" s="24">
        <v>42</v>
      </c>
      <c r="I421" s="20">
        <v>27.315733727842563</v>
      </c>
      <c r="J421" s="20">
        <v>0</v>
      </c>
      <c r="K421" s="28"/>
      <c r="L421" s="28"/>
      <c r="M421" s="25">
        <v>6</v>
      </c>
      <c r="N421" s="25">
        <v>42</v>
      </c>
      <c r="O421" s="21">
        <v>31.459421271421366</v>
      </c>
      <c r="P421" s="21">
        <v>0</v>
      </c>
      <c r="Q421" s="17"/>
      <c r="R421" s="25">
        <v>6</v>
      </c>
      <c r="S421" s="25">
        <v>42</v>
      </c>
      <c r="T421" s="21">
        <v>33.464959377474479</v>
      </c>
      <c r="U421" s="21">
        <v>0</v>
      </c>
    </row>
    <row r="422" spans="1:21" x14ac:dyDescent="0.25">
      <c r="A422" s="18">
        <v>6</v>
      </c>
      <c r="B422" s="18">
        <v>42</v>
      </c>
      <c r="C422" s="23">
        <v>26.517638400000003</v>
      </c>
      <c r="D422" s="23">
        <v>0</v>
      </c>
      <c r="E422" s="19" t="s">
        <v>14</v>
      </c>
      <c r="F422" s="19"/>
      <c r="G422" s="24">
        <v>6</v>
      </c>
      <c r="H422" s="24">
        <v>43</v>
      </c>
      <c r="I422" s="20">
        <v>38.919786025760637</v>
      </c>
      <c r="J422" s="20">
        <v>0</v>
      </c>
      <c r="K422" s="28"/>
      <c r="L422" s="28"/>
      <c r="M422" s="25">
        <v>6</v>
      </c>
      <c r="N422" s="25">
        <v>43</v>
      </c>
      <c r="O422" s="21">
        <v>44.823761886724427</v>
      </c>
      <c r="P422" s="21">
        <v>0</v>
      </c>
      <c r="Q422" s="17"/>
      <c r="R422" s="25">
        <v>6</v>
      </c>
      <c r="S422" s="25">
        <v>43</v>
      </c>
      <c r="T422" s="21">
        <v>47.681276707003107</v>
      </c>
      <c r="U422" s="21">
        <v>0</v>
      </c>
    </row>
    <row r="423" spans="1:21" x14ac:dyDescent="0.25">
      <c r="A423" s="18">
        <v>6</v>
      </c>
      <c r="B423" s="18">
        <v>43</v>
      </c>
      <c r="C423" s="23">
        <v>34.693910240000001</v>
      </c>
      <c r="D423" s="23">
        <v>0</v>
      </c>
      <c r="E423" s="19" t="s">
        <v>14</v>
      </c>
      <c r="F423" s="19"/>
      <c r="G423" s="24">
        <v>6</v>
      </c>
      <c r="H423" s="24">
        <v>44</v>
      </c>
      <c r="I423" s="20">
        <v>38.20095092765952</v>
      </c>
      <c r="J423" s="20">
        <v>0</v>
      </c>
      <c r="K423" s="28"/>
      <c r="L423" s="28"/>
      <c r="M423" s="25">
        <v>6</v>
      </c>
      <c r="N423" s="25">
        <v>44</v>
      </c>
      <c r="O423" s="21">
        <v>43.995882379581758</v>
      </c>
      <c r="P423" s="21">
        <v>0</v>
      </c>
      <c r="Q423" s="17"/>
      <c r="R423" s="25">
        <v>6</v>
      </c>
      <c r="S423" s="25">
        <v>44</v>
      </c>
      <c r="T423" s="21">
        <v>46.800619881280099</v>
      </c>
      <c r="U423" s="21">
        <v>0</v>
      </c>
    </row>
    <row r="424" spans="1:21" x14ac:dyDescent="0.25">
      <c r="A424" s="18">
        <v>6</v>
      </c>
      <c r="B424" s="18">
        <v>44</v>
      </c>
      <c r="C424" s="23">
        <v>34.914890560000003</v>
      </c>
      <c r="D424" s="23">
        <v>0</v>
      </c>
      <c r="E424" s="19" t="s">
        <v>14</v>
      </c>
      <c r="F424" s="19"/>
      <c r="G424" s="24">
        <v>6</v>
      </c>
      <c r="H424" s="24">
        <v>45</v>
      </c>
      <c r="I424" s="20">
        <v>33.374486697551994</v>
      </c>
      <c r="J424" s="20">
        <v>0</v>
      </c>
      <c r="K424" s="28"/>
      <c r="L424" s="28"/>
      <c r="M424" s="25">
        <v>6</v>
      </c>
      <c r="N424" s="25">
        <v>45</v>
      </c>
      <c r="O424" s="21">
        <v>38.43726283162384</v>
      </c>
      <c r="P424" s="21">
        <v>0</v>
      </c>
      <c r="Q424" s="17"/>
      <c r="R424" s="25">
        <v>6</v>
      </c>
      <c r="S424" s="25">
        <v>45</v>
      </c>
      <c r="T424" s="21">
        <v>40.887638337139862</v>
      </c>
      <c r="U424" s="21">
        <v>0</v>
      </c>
    </row>
    <row r="425" spans="1:21" x14ac:dyDescent="0.25">
      <c r="A425" s="18">
        <v>6</v>
      </c>
      <c r="B425" s="18">
        <v>45</v>
      </c>
      <c r="C425" s="23">
        <v>31.821166080000001</v>
      </c>
      <c r="D425" s="23">
        <v>0</v>
      </c>
      <c r="E425" s="19" t="s">
        <v>14</v>
      </c>
      <c r="F425" s="19"/>
      <c r="G425" s="24">
        <v>6</v>
      </c>
      <c r="H425" s="24">
        <v>46</v>
      </c>
      <c r="I425" s="20">
        <v>35.839064176755841</v>
      </c>
      <c r="J425" s="20">
        <v>0</v>
      </c>
      <c r="K425" s="28"/>
      <c r="L425" s="28"/>
      <c r="M425" s="25">
        <v>6</v>
      </c>
      <c r="N425" s="25">
        <v>46</v>
      </c>
      <c r="O425" s="21">
        <v>41.27570685611299</v>
      </c>
      <c r="P425" s="21">
        <v>0</v>
      </c>
      <c r="Q425" s="17"/>
      <c r="R425" s="25">
        <v>6</v>
      </c>
      <c r="S425" s="25">
        <v>46</v>
      </c>
      <c r="T425" s="21">
        <v>43.907033168190196</v>
      </c>
      <c r="U425" s="21">
        <v>0</v>
      </c>
    </row>
    <row r="426" spans="1:21" x14ac:dyDescent="0.25">
      <c r="A426" s="18">
        <v>6</v>
      </c>
      <c r="B426" s="18">
        <v>46</v>
      </c>
      <c r="C426" s="23">
        <v>33.699498800000001</v>
      </c>
      <c r="D426" s="23">
        <v>0</v>
      </c>
      <c r="E426" s="19" t="s">
        <v>14</v>
      </c>
      <c r="F426" s="19"/>
      <c r="G426" s="24">
        <v>6</v>
      </c>
      <c r="H426" s="24">
        <v>47</v>
      </c>
      <c r="I426" s="20">
        <v>34.298703252253439</v>
      </c>
      <c r="J426" s="20">
        <v>0</v>
      </c>
      <c r="K426" s="28"/>
      <c r="L426" s="28"/>
      <c r="M426" s="25">
        <v>6</v>
      </c>
      <c r="N426" s="25">
        <v>47</v>
      </c>
      <c r="O426" s="21">
        <v>39.501679340807272</v>
      </c>
      <c r="P426" s="21">
        <v>0</v>
      </c>
      <c r="Q426" s="17"/>
      <c r="R426" s="25">
        <v>6</v>
      </c>
      <c r="S426" s="25">
        <v>47</v>
      </c>
      <c r="T426" s="21">
        <v>42.019911398783734</v>
      </c>
      <c r="U426" s="21">
        <v>0</v>
      </c>
    </row>
    <row r="427" spans="1:21" x14ac:dyDescent="0.25">
      <c r="A427" s="18">
        <v>6</v>
      </c>
      <c r="B427" s="18">
        <v>47</v>
      </c>
      <c r="C427" s="23">
        <v>32.705087360000007</v>
      </c>
      <c r="D427" s="23">
        <v>0</v>
      </c>
      <c r="E427" s="19" t="s">
        <v>14</v>
      </c>
      <c r="F427" s="19"/>
      <c r="G427" s="24">
        <v>6</v>
      </c>
      <c r="H427" s="24">
        <v>48</v>
      </c>
      <c r="I427" s="20">
        <v>37.071352916357768</v>
      </c>
      <c r="J427" s="20">
        <v>0</v>
      </c>
      <c r="K427" s="28"/>
      <c r="L427" s="28"/>
      <c r="M427" s="25">
        <v>6</v>
      </c>
      <c r="N427" s="25">
        <v>48</v>
      </c>
      <c r="O427" s="21">
        <v>42.694928868357572</v>
      </c>
      <c r="P427" s="21">
        <v>0</v>
      </c>
      <c r="Q427" s="17"/>
      <c r="R427" s="25">
        <v>6</v>
      </c>
      <c r="S427" s="25">
        <v>48</v>
      </c>
      <c r="T427" s="21">
        <v>45.416730583715371</v>
      </c>
      <c r="U427" s="21">
        <v>0</v>
      </c>
    </row>
    <row r="428" spans="1:21" x14ac:dyDescent="0.25">
      <c r="A428" s="18">
        <v>6</v>
      </c>
      <c r="B428" s="18">
        <v>48</v>
      </c>
      <c r="C428" s="23">
        <v>33.478518480000005</v>
      </c>
      <c r="D428" s="23">
        <v>0</v>
      </c>
      <c r="E428" s="19" t="s">
        <v>14</v>
      </c>
      <c r="F428" s="19"/>
      <c r="G428" s="24">
        <v>6</v>
      </c>
      <c r="H428" s="24">
        <v>49</v>
      </c>
      <c r="I428" s="20">
        <v>31.834125773049603</v>
      </c>
      <c r="J428" s="20">
        <v>0</v>
      </c>
      <c r="K428" s="28"/>
      <c r="L428" s="28"/>
      <c r="M428" s="25">
        <v>6</v>
      </c>
      <c r="N428" s="25">
        <v>49</v>
      </c>
      <c r="O428" s="21">
        <v>36.663235316318136</v>
      </c>
      <c r="P428" s="21">
        <v>0</v>
      </c>
      <c r="Q428" s="17"/>
      <c r="R428" s="25">
        <v>6</v>
      </c>
      <c r="S428" s="25">
        <v>49</v>
      </c>
      <c r="T428" s="21">
        <v>39.00051656773342</v>
      </c>
      <c r="U428" s="21">
        <v>0</v>
      </c>
    </row>
    <row r="429" spans="1:21" x14ac:dyDescent="0.25">
      <c r="A429" s="18">
        <v>6</v>
      </c>
      <c r="B429" s="18">
        <v>49</v>
      </c>
      <c r="C429" s="23">
        <v>30.163813680000004</v>
      </c>
      <c r="D429" s="23">
        <v>0</v>
      </c>
      <c r="E429" s="19" t="s">
        <v>14</v>
      </c>
      <c r="F429" s="19"/>
      <c r="G429" s="24">
        <v>6</v>
      </c>
      <c r="H429" s="24">
        <v>50</v>
      </c>
      <c r="I429" s="20">
        <v>33.579868154152329</v>
      </c>
      <c r="J429" s="20">
        <v>0</v>
      </c>
      <c r="K429" s="28"/>
      <c r="L429" s="28"/>
      <c r="M429" s="25">
        <v>6</v>
      </c>
      <c r="N429" s="25">
        <v>50</v>
      </c>
      <c r="O429" s="21">
        <v>38.673799833664624</v>
      </c>
      <c r="P429" s="21">
        <v>0</v>
      </c>
      <c r="Q429" s="17"/>
      <c r="R429" s="25">
        <v>6</v>
      </c>
      <c r="S429" s="25">
        <v>50</v>
      </c>
      <c r="T429" s="21">
        <v>41.13925457306074</v>
      </c>
      <c r="U429" s="21">
        <v>0</v>
      </c>
    </row>
    <row r="430" spans="1:21" x14ac:dyDescent="0.25">
      <c r="A430" s="18">
        <v>6</v>
      </c>
      <c r="B430" s="18">
        <v>50</v>
      </c>
      <c r="C430" s="23">
        <v>30.937244799999998</v>
      </c>
      <c r="D430" s="23">
        <v>0</v>
      </c>
      <c r="E430" s="19" t="s">
        <v>14</v>
      </c>
      <c r="F430" s="19"/>
      <c r="G430" s="24">
        <v>6</v>
      </c>
      <c r="H430" s="24">
        <v>51</v>
      </c>
      <c r="I430" s="20">
        <v>43.232796614367359</v>
      </c>
      <c r="J430" s="20">
        <v>20.733899999999998</v>
      </c>
      <c r="K430" s="28"/>
      <c r="L430" s="28"/>
      <c r="M430" s="25">
        <v>6</v>
      </c>
      <c r="N430" s="25">
        <v>51</v>
      </c>
      <c r="O430" s="21">
        <v>49.791038929580431</v>
      </c>
      <c r="P430" s="21">
        <v>22.66</v>
      </c>
      <c r="Q430" s="17"/>
      <c r="R430" s="25">
        <v>6</v>
      </c>
      <c r="S430" s="25">
        <v>51</v>
      </c>
      <c r="T430" s="21">
        <v>52.965217661341178</v>
      </c>
      <c r="U430" s="21">
        <v>23.566400000000002</v>
      </c>
    </row>
    <row r="431" spans="1:21" x14ac:dyDescent="0.25">
      <c r="A431" s="18">
        <v>6</v>
      </c>
      <c r="B431" s="18">
        <v>51</v>
      </c>
      <c r="C431" s="23">
        <v>37.345674079999995</v>
      </c>
      <c r="D431" s="23">
        <v>0</v>
      </c>
      <c r="E431" s="19" t="s">
        <v>14</v>
      </c>
      <c r="F431" s="19"/>
      <c r="G431" s="24">
        <v>6</v>
      </c>
      <c r="H431" s="24">
        <v>52</v>
      </c>
      <c r="I431" s="20">
        <v>41.076291320064001</v>
      </c>
      <c r="J431" s="20">
        <v>0</v>
      </c>
      <c r="K431" s="28"/>
      <c r="L431" s="28"/>
      <c r="M431" s="25">
        <v>6</v>
      </c>
      <c r="N431" s="25">
        <v>52</v>
      </c>
      <c r="O431" s="21">
        <v>47.307400408152432</v>
      </c>
      <c r="P431" s="21">
        <v>0</v>
      </c>
      <c r="Q431" s="17"/>
      <c r="R431" s="25">
        <v>6</v>
      </c>
      <c r="S431" s="25">
        <v>52</v>
      </c>
      <c r="T431" s="21">
        <v>50.323247184172153</v>
      </c>
      <c r="U431" s="21">
        <v>0</v>
      </c>
    </row>
    <row r="432" spans="1:21" x14ac:dyDescent="0.25">
      <c r="A432" s="18">
        <v>6</v>
      </c>
      <c r="B432" s="18">
        <v>52</v>
      </c>
      <c r="C432" s="23">
        <v>37.12469376</v>
      </c>
      <c r="D432" s="23">
        <v>0</v>
      </c>
      <c r="E432" s="19" t="s">
        <v>14</v>
      </c>
      <c r="F432" s="19"/>
      <c r="G432" s="24">
        <v>6</v>
      </c>
      <c r="H432" s="24">
        <v>53</v>
      </c>
      <c r="I432" s="20">
        <v>38.406332384259834</v>
      </c>
      <c r="J432" s="20">
        <v>0</v>
      </c>
      <c r="K432" s="28"/>
      <c r="L432" s="28"/>
      <c r="M432" s="25">
        <v>6</v>
      </c>
      <c r="N432" s="25">
        <v>53</v>
      </c>
      <c r="O432" s="21">
        <v>44.23241938162252</v>
      </c>
      <c r="P432" s="21">
        <v>0</v>
      </c>
      <c r="Q432" s="17"/>
      <c r="R432" s="25">
        <v>6</v>
      </c>
      <c r="S432" s="25">
        <v>53</v>
      </c>
      <c r="T432" s="21">
        <v>47.052236117200955</v>
      </c>
      <c r="U432" s="21">
        <v>0</v>
      </c>
    </row>
    <row r="433" spans="1:21" x14ac:dyDescent="0.25">
      <c r="A433" s="18">
        <v>6</v>
      </c>
      <c r="B433" s="18">
        <v>53</v>
      </c>
      <c r="C433" s="23">
        <v>34.583420079999996</v>
      </c>
      <c r="D433" s="23">
        <v>0</v>
      </c>
      <c r="E433" s="19" t="s">
        <v>14</v>
      </c>
      <c r="F433" s="19"/>
      <c r="G433" s="24">
        <v>6</v>
      </c>
      <c r="H433" s="24">
        <v>54</v>
      </c>
      <c r="I433" s="20">
        <v>27.623805912743041</v>
      </c>
      <c r="J433" s="20">
        <v>0</v>
      </c>
      <c r="K433" s="28"/>
      <c r="L433" s="28"/>
      <c r="M433" s="25">
        <v>6</v>
      </c>
      <c r="N433" s="25">
        <v>54</v>
      </c>
      <c r="O433" s="21">
        <v>31.814226774482513</v>
      </c>
      <c r="P433" s="21">
        <v>0</v>
      </c>
      <c r="Q433" s="17"/>
      <c r="R433" s="25">
        <v>6</v>
      </c>
      <c r="S433" s="25">
        <v>54</v>
      </c>
      <c r="T433" s="21">
        <v>33.842383731355774</v>
      </c>
      <c r="U433" s="21">
        <v>0</v>
      </c>
    </row>
    <row r="434" spans="1:21" x14ac:dyDescent="0.25">
      <c r="A434" s="18">
        <v>6</v>
      </c>
      <c r="B434" s="18">
        <v>54</v>
      </c>
      <c r="C434" s="23">
        <v>26.738618719999998</v>
      </c>
      <c r="D434" s="23">
        <v>0</v>
      </c>
      <c r="E434" s="19" t="s">
        <v>14</v>
      </c>
      <c r="F434" s="19"/>
      <c r="G434" s="24">
        <v>6</v>
      </c>
      <c r="H434" s="24">
        <v>55</v>
      </c>
      <c r="I434" s="20">
        <v>47.2377350180736</v>
      </c>
      <c r="J434" s="20">
        <v>20.733899999999998</v>
      </c>
      <c r="K434" s="28"/>
      <c r="L434" s="28"/>
      <c r="M434" s="25">
        <v>6</v>
      </c>
      <c r="N434" s="25">
        <v>55</v>
      </c>
      <c r="O434" s="21">
        <v>54.403510469375291</v>
      </c>
      <c r="P434" s="21">
        <v>22.66</v>
      </c>
      <c r="Q434" s="17"/>
      <c r="R434" s="25">
        <v>6</v>
      </c>
      <c r="S434" s="25">
        <v>55</v>
      </c>
      <c r="T434" s="21">
        <v>57.871734261797961</v>
      </c>
      <c r="U434" s="21">
        <v>23.566400000000002</v>
      </c>
    </row>
    <row r="435" spans="1:21" x14ac:dyDescent="0.25">
      <c r="A435" s="18">
        <v>6</v>
      </c>
      <c r="B435" s="18">
        <v>55</v>
      </c>
      <c r="C435" s="23">
        <v>40.881359199999999</v>
      </c>
      <c r="D435" s="23">
        <v>16.3</v>
      </c>
      <c r="E435" s="19" t="s">
        <v>14</v>
      </c>
      <c r="F435" s="19"/>
      <c r="G435" s="24">
        <v>6</v>
      </c>
      <c r="H435" s="24">
        <v>56</v>
      </c>
      <c r="I435" s="20">
        <v>42.103198603065593</v>
      </c>
      <c r="J435" s="20">
        <v>0</v>
      </c>
      <c r="K435" s="28"/>
      <c r="L435" s="28"/>
      <c r="M435" s="25">
        <v>6</v>
      </c>
      <c r="N435" s="25">
        <v>56</v>
      </c>
      <c r="O435" s="21">
        <v>48.490085418356223</v>
      </c>
      <c r="P435" s="21">
        <v>0</v>
      </c>
      <c r="Q435" s="17"/>
      <c r="R435" s="25">
        <v>6</v>
      </c>
      <c r="S435" s="25">
        <v>56</v>
      </c>
      <c r="T435" s="21">
        <v>51.581328363776436</v>
      </c>
      <c r="U435" s="21">
        <v>0</v>
      </c>
    </row>
    <row r="436" spans="1:21" x14ac:dyDescent="0.25">
      <c r="A436" s="18">
        <v>6</v>
      </c>
      <c r="B436" s="18">
        <v>56</v>
      </c>
      <c r="C436" s="23">
        <v>38.1191052</v>
      </c>
      <c r="D436" s="23">
        <v>16</v>
      </c>
      <c r="E436" s="19" t="s">
        <v>14</v>
      </c>
      <c r="F436" s="19"/>
      <c r="G436" s="24">
        <v>6</v>
      </c>
      <c r="H436" s="24">
        <v>57</v>
      </c>
      <c r="I436" s="20">
        <v>43.540868799267834</v>
      </c>
      <c r="J436" s="20">
        <v>20.451165</v>
      </c>
      <c r="K436" s="28"/>
      <c r="L436" s="28"/>
      <c r="M436" s="25">
        <v>6</v>
      </c>
      <c r="N436" s="25">
        <v>57</v>
      </c>
      <c r="O436" s="21">
        <v>50.145844432641567</v>
      </c>
      <c r="P436" s="21">
        <v>22.350999999999999</v>
      </c>
      <c r="Q436" s="17"/>
      <c r="R436" s="25">
        <v>6</v>
      </c>
      <c r="S436" s="25">
        <v>57</v>
      </c>
      <c r="T436" s="21">
        <v>53.342642015222474</v>
      </c>
      <c r="U436" s="21">
        <v>23.245039999999999</v>
      </c>
    </row>
    <row r="437" spans="1:21" x14ac:dyDescent="0.25">
      <c r="A437" s="18">
        <v>6</v>
      </c>
      <c r="B437" s="18">
        <v>57</v>
      </c>
      <c r="C437" s="23">
        <v>39.003026480000003</v>
      </c>
      <c r="D437" s="23">
        <v>15.8</v>
      </c>
      <c r="E437" s="19" t="s">
        <v>14</v>
      </c>
      <c r="F437" s="19"/>
      <c r="G437" s="24">
        <v>6</v>
      </c>
      <c r="H437" s="24">
        <v>58</v>
      </c>
      <c r="I437" s="20">
        <v>41.692435689864958</v>
      </c>
      <c r="J437" s="20">
        <v>0</v>
      </c>
      <c r="K437" s="28"/>
      <c r="L437" s="28"/>
      <c r="M437" s="25">
        <v>6</v>
      </c>
      <c r="N437" s="25">
        <v>58</v>
      </c>
      <c r="O437" s="21">
        <v>48.017011414274712</v>
      </c>
      <c r="P437" s="21">
        <v>0</v>
      </c>
      <c r="Q437" s="17"/>
      <c r="R437" s="25">
        <v>6</v>
      </c>
      <c r="S437" s="25">
        <v>58</v>
      </c>
      <c r="T437" s="21">
        <v>51.078095891934723</v>
      </c>
      <c r="U437" s="21">
        <v>0</v>
      </c>
    </row>
    <row r="438" spans="1:21" x14ac:dyDescent="0.25">
      <c r="A438" s="18">
        <v>6</v>
      </c>
      <c r="B438" s="18">
        <v>58</v>
      </c>
      <c r="C438" s="23">
        <v>37.235183920000004</v>
      </c>
      <c r="D438" s="23">
        <v>0</v>
      </c>
      <c r="E438" s="19" t="s">
        <v>14</v>
      </c>
      <c r="F438" s="19"/>
      <c r="G438" s="24">
        <v>6</v>
      </c>
      <c r="H438" s="24">
        <v>59</v>
      </c>
      <c r="I438" s="20">
        <v>25.980754259940483</v>
      </c>
      <c r="J438" s="20">
        <v>0</v>
      </c>
      <c r="K438" s="28"/>
      <c r="L438" s="28"/>
      <c r="M438" s="25">
        <v>6</v>
      </c>
      <c r="N438" s="25">
        <v>59</v>
      </c>
      <c r="O438" s="21">
        <v>29.92193075815641</v>
      </c>
      <c r="P438" s="21">
        <v>0</v>
      </c>
      <c r="Q438" s="17"/>
      <c r="R438" s="25">
        <v>6</v>
      </c>
      <c r="S438" s="25">
        <v>59</v>
      </c>
      <c r="T438" s="21">
        <v>31.829453843988883</v>
      </c>
      <c r="U438" s="21">
        <v>0</v>
      </c>
    </row>
    <row r="439" spans="1:21" x14ac:dyDescent="0.25">
      <c r="A439" s="18">
        <v>6</v>
      </c>
      <c r="B439" s="18">
        <v>59</v>
      </c>
      <c r="C439" s="23">
        <v>26.29665808</v>
      </c>
      <c r="D439" s="23">
        <v>0</v>
      </c>
      <c r="E439" s="19" t="s">
        <v>14</v>
      </c>
      <c r="F439" s="19"/>
      <c r="G439" s="24">
        <v>6</v>
      </c>
      <c r="H439" s="24">
        <v>60</v>
      </c>
      <c r="I439" s="20">
        <v>49.188858855776637</v>
      </c>
      <c r="J439" s="20">
        <v>20.733899999999998</v>
      </c>
      <c r="K439" s="28"/>
      <c r="L439" s="28"/>
      <c r="M439" s="25">
        <v>6</v>
      </c>
      <c r="N439" s="25">
        <v>60</v>
      </c>
      <c r="O439" s="21">
        <v>56.650611988762527</v>
      </c>
      <c r="P439" s="21">
        <v>22.66</v>
      </c>
      <c r="Q439" s="17"/>
      <c r="R439" s="25">
        <v>6</v>
      </c>
      <c r="S439" s="25">
        <v>60</v>
      </c>
      <c r="T439" s="21">
        <v>60.262088503046144</v>
      </c>
      <c r="U439" s="21">
        <v>23.566400000000002</v>
      </c>
    </row>
    <row r="440" spans="1:21" x14ac:dyDescent="0.25">
      <c r="A440" s="18">
        <v>6</v>
      </c>
      <c r="B440" s="18">
        <v>60</v>
      </c>
      <c r="C440" s="23">
        <v>42.207241120000006</v>
      </c>
      <c r="D440" s="23">
        <v>16.5</v>
      </c>
      <c r="E440" s="19" t="s">
        <v>14</v>
      </c>
      <c r="F440" s="19"/>
      <c r="G440" s="24">
        <v>6</v>
      </c>
      <c r="H440" s="24">
        <v>61</v>
      </c>
      <c r="I440" s="20">
        <v>36.9686621880576</v>
      </c>
      <c r="J440" s="20">
        <v>0</v>
      </c>
      <c r="K440" s="28"/>
      <c r="L440" s="28"/>
      <c r="M440" s="25">
        <v>6</v>
      </c>
      <c r="N440" s="25">
        <v>61</v>
      </c>
      <c r="O440" s="21">
        <v>42.57666036733719</v>
      </c>
      <c r="P440" s="21">
        <v>0</v>
      </c>
      <c r="Q440" s="17"/>
      <c r="R440" s="25">
        <v>6</v>
      </c>
      <c r="S440" s="25">
        <v>61</v>
      </c>
      <c r="T440" s="21">
        <v>45.290922465754939</v>
      </c>
      <c r="U440" s="21">
        <v>0</v>
      </c>
    </row>
    <row r="441" spans="1:21" x14ac:dyDescent="0.25">
      <c r="A441" s="18">
        <v>6</v>
      </c>
      <c r="B441" s="18">
        <v>61</v>
      </c>
      <c r="C441" s="23">
        <v>33.809988960000005</v>
      </c>
      <c r="D441" s="23">
        <v>0</v>
      </c>
      <c r="E441" s="19" t="s">
        <v>14</v>
      </c>
      <c r="F441" s="19"/>
      <c r="G441" s="24">
        <v>6</v>
      </c>
      <c r="H441" s="24">
        <v>62</v>
      </c>
      <c r="I441" s="20">
        <v>38.817095297460476</v>
      </c>
      <c r="J441" s="20">
        <v>0</v>
      </c>
      <c r="K441" s="28"/>
      <c r="L441" s="28"/>
      <c r="M441" s="25">
        <v>6</v>
      </c>
      <c r="N441" s="25">
        <v>62</v>
      </c>
      <c r="O441" s="21">
        <v>44.705493385704038</v>
      </c>
      <c r="P441" s="21">
        <v>0</v>
      </c>
      <c r="Q441" s="17"/>
      <c r="R441" s="25">
        <v>6</v>
      </c>
      <c r="S441" s="25">
        <v>62</v>
      </c>
      <c r="T441" s="21">
        <v>47.555468589042675</v>
      </c>
      <c r="U441" s="21">
        <v>0</v>
      </c>
    </row>
    <row r="442" spans="1:21" x14ac:dyDescent="0.25">
      <c r="A442" s="18">
        <v>6</v>
      </c>
      <c r="B442" s="18">
        <v>62</v>
      </c>
      <c r="C442" s="23">
        <v>35.577831520000011</v>
      </c>
      <c r="D442" s="23">
        <v>0</v>
      </c>
      <c r="E442" s="19" t="s">
        <v>14</v>
      </c>
      <c r="F442" s="19"/>
      <c r="G442" s="24">
        <v>6</v>
      </c>
      <c r="H442" s="24">
        <v>63</v>
      </c>
      <c r="I442" s="20">
        <v>38.406332384259834</v>
      </c>
      <c r="J442" s="20">
        <v>0</v>
      </c>
      <c r="K442" s="28"/>
      <c r="L442" s="28"/>
      <c r="M442" s="25">
        <v>6</v>
      </c>
      <c r="N442" s="25">
        <v>63</v>
      </c>
      <c r="O442" s="21">
        <v>44.23241938162252</v>
      </c>
      <c r="P442" s="21">
        <v>0</v>
      </c>
      <c r="Q442" s="17"/>
      <c r="R442" s="25">
        <v>6</v>
      </c>
      <c r="S442" s="25">
        <v>63</v>
      </c>
      <c r="T442" s="21">
        <v>47.052236117200955</v>
      </c>
      <c r="U442" s="21">
        <v>0</v>
      </c>
    </row>
    <row r="443" spans="1:21" x14ac:dyDescent="0.25">
      <c r="A443" s="18">
        <v>6</v>
      </c>
      <c r="B443" s="18">
        <v>63</v>
      </c>
      <c r="C443" s="23">
        <v>35.356851200000001</v>
      </c>
      <c r="D443" s="23">
        <v>0</v>
      </c>
      <c r="E443" s="19" t="s">
        <v>14</v>
      </c>
      <c r="F443" s="19"/>
      <c r="G443" s="24">
        <v>6</v>
      </c>
      <c r="H443" s="24">
        <v>64</v>
      </c>
      <c r="I443" s="20">
        <v>41.384363504964476</v>
      </c>
      <c r="J443" s="20">
        <v>0</v>
      </c>
      <c r="K443" s="28"/>
      <c r="L443" s="28"/>
      <c r="M443" s="25">
        <v>6</v>
      </c>
      <c r="N443" s="25">
        <v>64</v>
      </c>
      <c r="O443" s="21">
        <v>47.662205911213576</v>
      </c>
      <c r="P443" s="21">
        <v>0</v>
      </c>
      <c r="Q443" s="17"/>
      <c r="R443" s="25">
        <v>6</v>
      </c>
      <c r="S443" s="25">
        <v>64</v>
      </c>
      <c r="T443" s="21">
        <v>50.700671538053442</v>
      </c>
      <c r="U443" s="21">
        <v>0</v>
      </c>
    </row>
    <row r="444" spans="1:21" x14ac:dyDescent="0.25">
      <c r="A444" s="18">
        <v>6</v>
      </c>
      <c r="B444" s="18">
        <v>64</v>
      </c>
      <c r="C444" s="23">
        <v>37.677144560000002</v>
      </c>
      <c r="D444" s="23">
        <v>0</v>
      </c>
      <c r="E444" s="19" t="s">
        <v>14</v>
      </c>
      <c r="F444" s="19"/>
      <c r="G444" s="24">
        <v>6</v>
      </c>
      <c r="H444" s="24">
        <v>65</v>
      </c>
      <c r="I444" s="20">
        <v>38.919786025760637</v>
      </c>
      <c r="J444" s="20">
        <v>0</v>
      </c>
      <c r="K444" s="28"/>
      <c r="L444" s="28"/>
      <c r="M444" s="25">
        <v>6</v>
      </c>
      <c r="N444" s="25">
        <v>65</v>
      </c>
      <c r="O444" s="21">
        <v>44.823761886724427</v>
      </c>
      <c r="P444" s="21">
        <v>0</v>
      </c>
      <c r="Q444" s="17"/>
      <c r="R444" s="25">
        <v>6</v>
      </c>
      <c r="S444" s="25">
        <v>65</v>
      </c>
      <c r="T444" s="21">
        <v>47.681276707003107</v>
      </c>
      <c r="U444" s="21">
        <v>0</v>
      </c>
    </row>
    <row r="445" spans="1:21" x14ac:dyDescent="0.25">
      <c r="A445" s="18">
        <v>6</v>
      </c>
      <c r="B445" s="18">
        <v>65</v>
      </c>
      <c r="C445" s="23">
        <v>34.914890560000003</v>
      </c>
      <c r="D445" s="23">
        <v>0</v>
      </c>
      <c r="E445" s="19" t="s">
        <v>14</v>
      </c>
      <c r="F445" s="19"/>
      <c r="G445" s="24">
        <v>6</v>
      </c>
      <c r="H445" s="24">
        <v>66</v>
      </c>
      <c r="I445" s="20">
        <v>36.147136361656315</v>
      </c>
      <c r="J445" s="20">
        <v>0</v>
      </c>
      <c r="K445" s="28"/>
      <c r="L445" s="28"/>
      <c r="M445" s="25">
        <v>6</v>
      </c>
      <c r="N445" s="25">
        <v>66</v>
      </c>
      <c r="O445" s="21">
        <v>41.630512359174126</v>
      </c>
      <c r="P445" s="21">
        <v>0</v>
      </c>
      <c r="Q445" s="17"/>
      <c r="R445" s="25">
        <v>6</v>
      </c>
      <c r="S445" s="25">
        <v>66</v>
      </c>
      <c r="T445" s="21">
        <v>44.284457522071477</v>
      </c>
      <c r="U445" s="21">
        <v>0</v>
      </c>
    </row>
    <row r="446" spans="1:21" x14ac:dyDescent="0.25">
      <c r="A446" s="18">
        <v>6</v>
      </c>
      <c r="B446" s="18">
        <v>66</v>
      </c>
      <c r="C446" s="23">
        <v>33.478518480000005</v>
      </c>
      <c r="D446" s="23">
        <v>0</v>
      </c>
      <c r="E446" s="19" t="s">
        <v>14</v>
      </c>
      <c r="F446" s="19"/>
      <c r="G446" s="24">
        <v>6</v>
      </c>
      <c r="H446" s="24">
        <v>67</v>
      </c>
      <c r="I446" s="20">
        <v>30.807218490048001</v>
      </c>
      <c r="J446" s="20">
        <v>0</v>
      </c>
      <c r="K446" s="28"/>
      <c r="L446" s="28"/>
      <c r="M446" s="25">
        <v>6</v>
      </c>
      <c r="N446" s="25">
        <v>67</v>
      </c>
      <c r="O446" s="21">
        <v>35.480550306114324</v>
      </c>
      <c r="P446" s="21">
        <v>0</v>
      </c>
      <c r="Q446" s="17"/>
      <c r="R446" s="25">
        <v>6</v>
      </c>
      <c r="S446" s="25">
        <v>67</v>
      </c>
      <c r="T446" s="21">
        <v>37.74243538812911</v>
      </c>
      <c r="U446" s="21">
        <v>0</v>
      </c>
    </row>
    <row r="447" spans="1:21" x14ac:dyDescent="0.25">
      <c r="A447" s="18">
        <v>6</v>
      </c>
      <c r="B447" s="18">
        <v>67</v>
      </c>
      <c r="C447" s="23">
        <v>29.611362879999998</v>
      </c>
      <c r="D447" s="23">
        <v>0</v>
      </c>
      <c r="E447" s="19" t="s">
        <v>14</v>
      </c>
      <c r="F447" s="19"/>
      <c r="G447" s="24">
        <v>6</v>
      </c>
      <c r="H447" s="24">
        <v>68</v>
      </c>
      <c r="I447" s="20">
        <v>34.709466165454074</v>
      </c>
      <c r="J447" s="20">
        <v>0</v>
      </c>
      <c r="K447" s="28"/>
      <c r="L447" s="28"/>
      <c r="M447" s="25">
        <v>6</v>
      </c>
      <c r="N447" s="25">
        <v>68</v>
      </c>
      <c r="O447" s="21">
        <v>39.974753344888796</v>
      </c>
      <c r="P447" s="21">
        <v>0</v>
      </c>
      <c r="Q447" s="17"/>
      <c r="R447" s="25">
        <v>6</v>
      </c>
      <c r="S447" s="25">
        <v>68</v>
      </c>
      <c r="T447" s="21">
        <v>42.523143870625454</v>
      </c>
      <c r="U447" s="21">
        <v>0</v>
      </c>
    </row>
    <row r="448" spans="1:21" x14ac:dyDescent="0.25">
      <c r="A448" s="18">
        <v>6</v>
      </c>
      <c r="B448" s="18">
        <v>68</v>
      </c>
      <c r="C448" s="23">
        <v>32.37361688</v>
      </c>
      <c r="D448" s="23">
        <v>0</v>
      </c>
      <c r="E448" s="19" t="s">
        <v>14</v>
      </c>
      <c r="F448" s="19"/>
      <c r="G448" s="24">
        <v>6</v>
      </c>
      <c r="H448" s="24">
        <v>69</v>
      </c>
      <c r="I448" s="20">
        <v>26.699589358041599</v>
      </c>
      <c r="J448" s="20">
        <v>0</v>
      </c>
      <c r="K448" s="28"/>
      <c r="L448" s="28"/>
      <c r="M448" s="25">
        <v>6</v>
      </c>
      <c r="N448" s="25">
        <v>69</v>
      </c>
      <c r="O448" s="21">
        <v>30.749810265299079</v>
      </c>
      <c r="P448" s="21">
        <v>0</v>
      </c>
      <c r="Q448" s="17"/>
      <c r="R448" s="25">
        <v>6</v>
      </c>
      <c r="S448" s="25">
        <v>69</v>
      </c>
      <c r="T448" s="21">
        <v>32.710110669711895</v>
      </c>
      <c r="U448" s="21">
        <v>0</v>
      </c>
    </row>
    <row r="449" spans="1:21" x14ac:dyDescent="0.25">
      <c r="A449" s="18">
        <v>6</v>
      </c>
      <c r="B449" s="18">
        <v>69</v>
      </c>
      <c r="C449" s="23">
        <v>26.959599039999997</v>
      </c>
      <c r="D449" s="23">
        <v>0</v>
      </c>
      <c r="E449" s="19" t="s">
        <v>14</v>
      </c>
      <c r="F449" s="19"/>
      <c r="G449" s="24">
        <v>6</v>
      </c>
      <c r="H449" s="24">
        <v>70</v>
      </c>
      <c r="I449" s="20">
        <v>41.692435689864958</v>
      </c>
      <c r="J449" s="20">
        <v>0</v>
      </c>
      <c r="K449" s="28"/>
      <c r="L449" s="28"/>
      <c r="M449" s="25">
        <v>6</v>
      </c>
      <c r="N449" s="25">
        <v>70</v>
      </c>
      <c r="O449" s="21">
        <v>48.017011414274712</v>
      </c>
      <c r="P449" s="21">
        <v>0</v>
      </c>
      <c r="Q449" s="17"/>
      <c r="R449" s="25">
        <v>6</v>
      </c>
      <c r="S449" s="25">
        <v>70</v>
      </c>
      <c r="T449" s="21">
        <v>51.078095891934723</v>
      </c>
      <c r="U449" s="21">
        <v>0</v>
      </c>
    </row>
    <row r="450" spans="1:21" x14ac:dyDescent="0.25">
      <c r="A450" s="18">
        <v>6</v>
      </c>
      <c r="B450" s="18">
        <v>72</v>
      </c>
      <c r="C450" s="23">
        <v>31.158225120000001</v>
      </c>
      <c r="D450" s="23">
        <v>0</v>
      </c>
      <c r="E450" s="19" t="s">
        <v>14</v>
      </c>
      <c r="F450" s="19"/>
      <c r="G450" s="24">
        <v>6</v>
      </c>
      <c r="H450" s="24">
        <v>73</v>
      </c>
      <c r="I450" s="20">
        <v>39.5359303955616</v>
      </c>
      <c r="J450" s="20">
        <v>0</v>
      </c>
      <c r="K450" s="28"/>
      <c r="L450" s="28"/>
      <c r="M450" s="25">
        <v>6</v>
      </c>
      <c r="N450" s="25">
        <v>73</v>
      </c>
      <c r="O450" s="21">
        <v>45.533372892846721</v>
      </c>
      <c r="P450" s="21">
        <v>0</v>
      </c>
      <c r="Q450" s="17"/>
      <c r="R450" s="25">
        <v>6</v>
      </c>
      <c r="S450" s="25">
        <v>73</v>
      </c>
      <c r="T450" s="21">
        <v>48.436125414765698</v>
      </c>
      <c r="U450" s="21">
        <v>0</v>
      </c>
    </row>
    <row r="451" spans="1:21" x14ac:dyDescent="0.25">
      <c r="A451" s="18">
        <v>6</v>
      </c>
      <c r="B451" s="18">
        <v>73</v>
      </c>
      <c r="C451" s="23">
        <v>35.135870879999999</v>
      </c>
      <c r="D451" s="23">
        <v>0</v>
      </c>
      <c r="E451" s="19" t="s">
        <v>14</v>
      </c>
      <c r="F451" s="19"/>
      <c r="G451" s="24">
        <v>6</v>
      </c>
      <c r="H451" s="24">
        <v>74</v>
      </c>
      <c r="I451" s="20">
        <v>29.780311207046399</v>
      </c>
      <c r="J451" s="20">
        <v>0</v>
      </c>
      <c r="K451" s="28"/>
      <c r="L451" s="28"/>
      <c r="M451" s="25">
        <v>6</v>
      </c>
      <c r="N451" s="25">
        <v>74</v>
      </c>
      <c r="O451" s="21">
        <v>34.297865295910512</v>
      </c>
      <c r="P451" s="21">
        <v>0</v>
      </c>
      <c r="Q451" s="17"/>
      <c r="R451" s="25">
        <v>6</v>
      </c>
      <c r="S451" s="25">
        <v>74</v>
      </c>
      <c r="T451" s="21">
        <v>36.484354208524806</v>
      </c>
      <c r="U451" s="21">
        <v>0</v>
      </c>
    </row>
    <row r="452" spans="1:21" x14ac:dyDescent="0.25">
      <c r="A452" s="18">
        <v>6</v>
      </c>
      <c r="B452" s="18">
        <v>74</v>
      </c>
      <c r="C452" s="23">
        <v>29.16940224</v>
      </c>
      <c r="D452" s="23">
        <v>0</v>
      </c>
      <c r="E452" s="19" t="s">
        <v>14</v>
      </c>
      <c r="F452" s="19"/>
      <c r="G452" s="24">
        <v>6</v>
      </c>
      <c r="H452" s="24">
        <v>75</v>
      </c>
      <c r="I452" s="20">
        <v>24.95384697693888</v>
      </c>
      <c r="J452" s="20">
        <v>0</v>
      </c>
      <c r="K452" s="28"/>
      <c r="L452" s="28"/>
      <c r="M452" s="25">
        <v>6</v>
      </c>
      <c r="N452" s="25">
        <v>75</v>
      </c>
      <c r="O452" s="21">
        <v>28.739245747952602</v>
      </c>
      <c r="P452" s="21">
        <v>0</v>
      </c>
      <c r="Q452" s="17"/>
      <c r="R452" s="25">
        <v>6</v>
      </c>
      <c r="S452" s="25">
        <v>75</v>
      </c>
      <c r="T452" s="21">
        <v>30.571372664384583</v>
      </c>
      <c r="U452" s="21">
        <v>0</v>
      </c>
    </row>
    <row r="453" spans="1:21" x14ac:dyDescent="0.25">
      <c r="A453" s="18">
        <v>6</v>
      </c>
      <c r="B453" s="18">
        <v>75</v>
      </c>
      <c r="C453" s="23">
        <v>24.749795839999997</v>
      </c>
      <c r="D453" s="23">
        <v>0</v>
      </c>
      <c r="E453" s="19" t="s">
        <v>14</v>
      </c>
      <c r="F453" s="19"/>
      <c r="G453" s="24">
        <v>6</v>
      </c>
      <c r="H453" s="24">
        <v>76</v>
      </c>
      <c r="I453" s="20">
        <v>33.88794033905279</v>
      </c>
      <c r="J453" s="20">
        <v>0</v>
      </c>
      <c r="K453" s="28"/>
      <c r="L453" s="28"/>
      <c r="M453" s="25">
        <v>6</v>
      </c>
      <c r="N453" s="25">
        <v>76</v>
      </c>
      <c r="O453" s="21">
        <v>39.02860533672574</v>
      </c>
      <c r="P453" s="21">
        <v>0</v>
      </c>
      <c r="Q453" s="17"/>
      <c r="R453" s="25">
        <v>6</v>
      </c>
      <c r="S453" s="25">
        <v>76</v>
      </c>
      <c r="T453" s="21">
        <v>41.516678926942006</v>
      </c>
      <c r="U453" s="21">
        <v>0</v>
      </c>
    </row>
    <row r="454" spans="1:21" x14ac:dyDescent="0.25">
      <c r="A454" s="18">
        <v>6</v>
      </c>
      <c r="B454" s="18">
        <v>76</v>
      </c>
      <c r="C454" s="23">
        <v>31.268715280000002</v>
      </c>
      <c r="D454" s="23">
        <v>0</v>
      </c>
      <c r="E454" s="19" t="s">
        <v>14</v>
      </c>
      <c r="F454" s="19"/>
      <c r="G454" s="24">
        <v>6</v>
      </c>
      <c r="H454" s="24">
        <v>77</v>
      </c>
      <c r="I454" s="20">
        <v>35.530991991855366</v>
      </c>
      <c r="J454" s="20">
        <v>0</v>
      </c>
      <c r="K454" s="28"/>
      <c r="L454" s="28"/>
      <c r="M454" s="25">
        <v>6</v>
      </c>
      <c r="N454" s="25">
        <v>77</v>
      </c>
      <c r="O454" s="21">
        <v>40.92090135305186</v>
      </c>
      <c r="P454" s="21">
        <v>0</v>
      </c>
      <c r="Q454" s="17"/>
      <c r="R454" s="25">
        <v>6</v>
      </c>
      <c r="S454" s="25">
        <v>77</v>
      </c>
      <c r="T454" s="21">
        <v>43.529608814308915</v>
      </c>
      <c r="U454" s="21">
        <v>0</v>
      </c>
    </row>
    <row r="455" spans="1:21" x14ac:dyDescent="0.25">
      <c r="A455" s="18">
        <v>6</v>
      </c>
      <c r="B455" s="18">
        <v>77</v>
      </c>
      <c r="C455" s="23">
        <v>32.37361688</v>
      </c>
      <c r="D455" s="23">
        <v>0</v>
      </c>
      <c r="E455" s="19" t="s">
        <v>14</v>
      </c>
      <c r="F455" s="19"/>
      <c r="G455" s="24">
        <v>6</v>
      </c>
      <c r="H455" s="24">
        <v>78</v>
      </c>
      <c r="I455" s="20">
        <v>21.565052943033603</v>
      </c>
      <c r="J455" s="20">
        <v>0</v>
      </c>
      <c r="K455" s="28"/>
      <c r="L455" s="28"/>
      <c r="M455" s="25">
        <v>6</v>
      </c>
      <c r="N455" s="25">
        <v>78</v>
      </c>
      <c r="O455" s="21">
        <v>24.836385214280028</v>
      </c>
      <c r="P455" s="21">
        <v>0</v>
      </c>
      <c r="Q455" s="17"/>
      <c r="R455" s="25">
        <v>6</v>
      </c>
      <c r="S455" s="25">
        <v>78</v>
      </c>
      <c r="T455" s="21">
        <v>26.41970477169038</v>
      </c>
      <c r="U455" s="21">
        <v>0</v>
      </c>
    </row>
    <row r="456" spans="1:21" x14ac:dyDescent="0.25">
      <c r="A456" s="18">
        <v>6</v>
      </c>
      <c r="B456" s="18">
        <v>78</v>
      </c>
      <c r="C456" s="23">
        <v>22.650482800000002</v>
      </c>
      <c r="D456" s="23">
        <v>0</v>
      </c>
      <c r="E456" s="19" t="s">
        <v>14</v>
      </c>
      <c r="F456" s="19"/>
      <c r="G456" s="24">
        <v>6</v>
      </c>
      <c r="H456" s="24">
        <v>79</v>
      </c>
      <c r="I456" s="20">
        <v>23.6188675090368</v>
      </c>
      <c r="J456" s="20">
        <v>0</v>
      </c>
      <c r="K456" s="28"/>
      <c r="L456" s="28"/>
      <c r="M456" s="25">
        <v>6</v>
      </c>
      <c r="N456" s="25">
        <v>79</v>
      </c>
      <c r="O456" s="21">
        <v>27.201755234687646</v>
      </c>
      <c r="P456" s="21">
        <v>0</v>
      </c>
      <c r="Q456" s="17"/>
      <c r="R456" s="25">
        <v>6</v>
      </c>
      <c r="S456" s="25">
        <v>79</v>
      </c>
      <c r="T456" s="21">
        <v>28.935867130898981</v>
      </c>
      <c r="U456" s="21">
        <v>0</v>
      </c>
    </row>
    <row r="457" spans="1:21" x14ac:dyDescent="0.25">
      <c r="A457" s="18">
        <v>6</v>
      </c>
      <c r="B457" s="18">
        <v>79</v>
      </c>
      <c r="C457" s="23">
        <v>24.086854880000001</v>
      </c>
      <c r="D457" s="23">
        <v>0</v>
      </c>
      <c r="E457" s="19" t="s">
        <v>14</v>
      </c>
      <c r="F457" s="19"/>
      <c r="G457" s="24">
        <v>6</v>
      </c>
      <c r="H457" s="24">
        <v>80</v>
      </c>
      <c r="I457" s="20">
        <v>33.374486697551994</v>
      </c>
      <c r="J457" s="20">
        <v>0</v>
      </c>
      <c r="K457" s="28"/>
      <c r="L457" s="28"/>
      <c r="M457" s="25">
        <v>6</v>
      </c>
      <c r="N457" s="25">
        <v>80</v>
      </c>
      <c r="O457" s="21">
        <v>38.43726283162384</v>
      </c>
      <c r="P457" s="21">
        <v>0</v>
      </c>
      <c r="Q457" s="17"/>
      <c r="R457" s="25">
        <v>6</v>
      </c>
      <c r="S457" s="25">
        <v>80</v>
      </c>
      <c r="T457" s="21">
        <v>40.887638337139862</v>
      </c>
      <c r="U457" s="21">
        <v>0</v>
      </c>
    </row>
    <row r="458" spans="1:21" x14ac:dyDescent="0.25">
      <c r="A458" s="18">
        <v>6</v>
      </c>
      <c r="B458" s="18">
        <v>80</v>
      </c>
      <c r="C458" s="23">
        <v>30.163813680000004</v>
      </c>
      <c r="D458" s="23">
        <v>0</v>
      </c>
      <c r="E458" s="19" t="s">
        <v>14</v>
      </c>
      <c r="F458" s="19"/>
      <c r="G458" s="24">
        <v>7</v>
      </c>
      <c r="H458" s="24">
        <v>1</v>
      </c>
      <c r="I458" s="20">
        <v>37.071352916357768</v>
      </c>
      <c r="J458" s="20">
        <v>21.393615</v>
      </c>
      <c r="K458" s="28"/>
      <c r="L458" s="28"/>
      <c r="M458" s="25">
        <v>7</v>
      </c>
      <c r="N458" s="25">
        <v>1</v>
      </c>
      <c r="O458" s="21">
        <v>42.694928868357572</v>
      </c>
      <c r="P458" s="21">
        <v>23.381</v>
      </c>
      <c r="Q458" s="17"/>
      <c r="R458" s="25">
        <v>7</v>
      </c>
      <c r="S458" s="25">
        <v>1</v>
      </c>
      <c r="T458" s="21">
        <v>45.416730583715371</v>
      </c>
      <c r="U458" s="21">
        <v>24.316240000000001</v>
      </c>
    </row>
    <row r="459" spans="1:21" x14ac:dyDescent="0.25">
      <c r="A459" s="18">
        <v>7</v>
      </c>
      <c r="B459" s="18">
        <v>1</v>
      </c>
      <c r="C459" s="23">
        <v>29.942833360000002</v>
      </c>
      <c r="D459" s="23">
        <v>14.3</v>
      </c>
      <c r="E459" s="19"/>
      <c r="F459" s="19"/>
      <c r="G459" s="24">
        <v>7</v>
      </c>
      <c r="H459" s="24">
        <v>2</v>
      </c>
      <c r="I459" s="20">
        <v>38.714404569160322</v>
      </c>
      <c r="J459" s="20">
        <v>21.676349999999999</v>
      </c>
      <c r="K459" s="28"/>
      <c r="L459" s="28"/>
      <c r="M459" s="25">
        <v>7</v>
      </c>
      <c r="N459" s="25">
        <v>2</v>
      </c>
      <c r="O459" s="21">
        <v>44.587224884683664</v>
      </c>
      <c r="P459" s="21">
        <v>23.69</v>
      </c>
      <c r="Q459" s="17"/>
      <c r="R459" s="25">
        <v>7</v>
      </c>
      <c r="S459" s="25">
        <v>2</v>
      </c>
      <c r="T459" s="21">
        <v>47.429660471082251</v>
      </c>
      <c r="U459" s="21">
        <v>24.637600000000003</v>
      </c>
    </row>
    <row r="460" spans="1:21" x14ac:dyDescent="0.25">
      <c r="A460" s="18">
        <v>7</v>
      </c>
      <c r="B460" s="18">
        <v>2</v>
      </c>
      <c r="C460" s="23">
        <v>31.158225120000001</v>
      </c>
      <c r="D460" s="23">
        <v>14.3</v>
      </c>
      <c r="E460" s="19" t="s">
        <v>14</v>
      </c>
      <c r="F460" s="19"/>
      <c r="G460" s="24">
        <v>7</v>
      </c>
      <c r="H460" s="24">
        <v>2</v>
      </c>
      <c r="I460" s="20">
        <v>19.81931056193088</v>
      </c>
      <c r="J460" s="20">
        <v>0</v>
      </c>
      <c r="K460" s="28"/>
      <c r="L460" s="28"/>
      <c r="M460" s="25">
        <v>7</v>
      </c>
      <c r="N460" s="25">
        <v>2</v>
      </c>
      <c r="O460" s="21">
        <v>22.825820696933548</v>
      </c>
      <c r="P460" s="21">
        <v>0</v>
      </c>
      <c r="Q460" s="17"/>
      <c r="R460" s="25">
        <v>7</v>
      </c>
      <c r="S460" s="25">
        <v>2</v>
      </c>
      <c r="T460" s="21">
        <v>24.280966766363061</v>
      </c>
      <c r="U460" s="21">
        <v>0</v>
      </c>
    </row>
    <row r="461" spans="1:21" x14ac:dyDescent="0.25">
      <c r="A461" s="18">
        <v>7</v>
      </c>
      <c r="B461" s="18">
        <v>2</v>
      </c>
      <c r="C461" s="23">
        <v>21.324600880000002</v>
      </c>
      <c r="D461" s="23">
        <v>12</v>
      </c>
      <c r="E461" s="19" t="s">
        <v>14</v>
      </c>
      <c r="F461" s="19"/>
      <c r="G461" s="24">
        <v>7</v>
      </c>
      <c r="H461" s="24">
        <v>3</v>
      </c>
      <c r="I461" s="20">
        <v>47.443116474673921</v>
      </c>
      <c r="J461" s="20">
        <v>22.336064999999998</v>
      </c>
      <c r="K461" s="28"/>
      <c r="L461" s="28"/>
      <c r="M461" s="25">
        <v>7</v>
      </c>
      <c r="N461" s="25">
        <v>3</v>
      </c>
      <c r="O461" s="21">
        <v>54.640047471416054</v>
      </c>
      <c r="P461" s="21">
        <v>24.410999999999998</v>
      </c>
      <c r="Q461" s="17"/>
      <c r="R461" s="25">
        <v>7</v>
      </c>
      <c r="S461" s="25">
        <v>3</v>
      </c>
      <c r="T461" s="21">
        <v>58.123350497718832</v>
      </c>
      <c r="U461" s="21">
        <v>25.387439999999998</v>
      </c>
    </row>
    <row r="462" spans="1:21" x14ac:dyDescent="0.25">
      <c r="A462" s="18">
        <v>7</v>
      </c>
      <c r="B462" s="18">
        <v>3</v>
      </c>
      <c r="C462" s="23">
        <v>37.566654400000004</v>
      </c>
      <c r="D462" s="23">
        <v>15.4</v>
      </c>
      <c r="E462" s="19" t="s">
        <v>14</v>
      </c>
      <c r="F462" s="19"/>
      <c r="G462" s="24">
        <v>7</v>
      </c>
      <c r="H462" s="24">
        <v>4</v>
      </c>
      <c r="I462" s="20">
        <v>42.616652244566389</v>
      </c>
      <c r="J462" s="20">
        <v>21.676349999999999</v>
      </c>
      <c r="K462" s="28"/>
      <c r="L462" s="28"/>
      <c r="M462" s="25">
        <v>7</v>
      </c>
      <c r="N462" s="25">
        <v>4</v>
      </c>
      <c r="O462" s="21">
        <v>49.081427923458136</v>
      </c>
      <c r="P462" s="21">
        <v>23.69</v>
      </c>
      <c r="Q462" s="17"/>
      <c r="R462" s="25">
        <v>7</v>
      </c>
      <c r="S462" s="25">
        <v>4</v>
      </c>
      <c r="T462" s="21">
        <v>52.210368953578595</v>
      </c>
      <c r="U462" s="21">
        <v>24.637600000000003</v>
      </c>
    </row>
    <row r="463" spans="1:21" x14ac:dyDescent="0.25">
      <c r="A463" s="18">
        <v>7</v>
      </c>
      <c r="B463" s="18">
        <v>4</v>
      </c>
      <c r="C463" s="23">
        <v>34.141459439999991</v>
      </c>
      <c r="D463" s="23">
        <v>14.4</v>
      </c>
      <c r="E463" s="19" t="s">
        <v>14</v>
      </c>
      <c r="F463" s="19"/>
      <c r="G463" s="24">
        <v>7</v>
      </c>
      <c r="H463" s="24">
        <v>5</v>
      </c>
      <c r="I463" s="20">
        <v>40.049384037062396</v>
      </c>
      <c r="J463" s="20">
        <v>20.828145000000003</v>
      </c>
      <c r="K463" s="28"/>
      <c r="L463" s="28"/>
      <c r="M463" s="25">
        <v>7</v>
      </c>
      <c r="N463" s="25">
        <v>5</v>
      </c>
      <c r="O463" s="21">
        <v>46.124715397948613</v>
      </c>
      <c r="P463" s="21">
        <v>22.763000000000002</v>
      </c>
      <c r="Q463" s="17"/>
      <c r="R463" s="25">
        <v>7</v>
      </c>
      <c r="S463" s="25">
        <v>5</v>
      </c>
      <c r="T463" s="21">
        <v>49.065166004567836</v>
      </c>
      <c r="U463" s="21">
        <v>23.673520000000003</v>
      </c>
    </row>
    <row r="464" spans="1:21" x14ac:dyDescent="0.25">
      <c r="A464" s="18">
        <v>7</v>
      </c>
      <c r="B464" s="18">
        <v>5</v>
      </c>
      <c r="C464" s="23">
        <v>32.926067680000003</v>
      </c>
      <c r="D464" s="23">
        <v>14.8</v>
      </c>
      <c r="E464" s="19" t="s">
        <v>14</v>
      </c>
      <c r="F464" s="19"/>
      <c r="G464" s="24">
        <v>7</v>
      </c>
      <c r="H464" s="24">
        <v>6</v>
      </c>
      <c r="I464" s="20">
        <v>45.90275555017152</v>
      </c>
      <c r="J464" s="20">
        <v>21.205124999999999</v>
      </c>
      <c r="K464" s="28"/>
      <c r="L464" s="28"/>
      <c r="M464" s="25">
        <v>7</v>
      </c>
      <c r="N464" s="25">
        <v>6</v>
      </c>
      <c r="O464" s="21">
        <v>52.866019956110335</v>
      </c>
      <c r="P464" s="21">
        <v>23.175000000000001</v>
      </c>
      <c r="Q464" s="17"/>
      <c r="R464" s="25">
        <v>7</v>
      </c>
      <c r="S464" s="25">
        <v>6</v>
      </c>
      <c r="T464" s="21">
        <v>56.236228728312376</v>
      </c>
      <c r="U464" s="21">
        <v>24.102</v>
      </c>
    </row>
    <row r="465" spans="1:21" x14ac:dyDescent="0.25">
      <c r="A465" s="18">
        <v>7</v>
      </c>
      <c r="B465" s="18">
        <v>6</v>
      </c>
      <c r="C465" s="23">
        <v>36.351262639999995</v>
      </c>
      <c r="D465" s="23">
        <v>15.4</v>
      </c>
      <c r="E465" s="19" t="s">
        <v>14</v>
      </c>
      <c r="F465" s="19"/>
      <c r="G465" s="24">
        <v>7</v>
      </c>
      <c r="H465" s="24">
        <v>7</v>
      </c>
      <c r="I465" s="20">
        <v>43.43817807096768</v>
      </c>
      <c r="J465" s="20">
        <v>21.676349999999999</v>
      </c>
      <c r="K465" s="28"/>
      <c r="L465" s="28"/>
      <c r="M465" s="25">
        <v>7</v>
      </c>
      <c r="N465" s="25">
        <v>7</v>
      </c>
      <c r="O465" s="21">
        <v>50.027575931621186</v>
      </c>
      <c r="P465" s="21">
        <v>23.69</v>
      </c>
      <c r="Q465" s="17"/>
      <c r="R465" s="25">
        <v>7</v>
      </c>
      <c r="S465" s="25">
        <v>7</v>
      </c>
      <c r="T465" s="21">
        <v>53.216833897262042</v>
      </c>
      <c r="U465" s="21">
        <v>24.637600000000003</v>
      </c>
    </row>
    <row r="466" spans="1:21" x14ac:dyDescent="0.25">
      <c r="A466" s="18">
        <v>7</v>
      </c>
      <c r="B466" s="18">
        <v>7</v>
      </c>
      <c r="C466" s="23">
        <v>35.688321680000001</v>
      </c>
      <c r="D466" s="23">
        <v>15.3</v>
      </c>
      <c r="E466" s="19" t="s">
        <v>14</v>
      </c>
      <c r="F466" s="19"/>
      <c r="G466" s="24">
        <v>7</v>
      </c>
      <c r="H466" s="24">
        <v>8</v>
      </c>
      <c r="I466" s="20">
        <v>45.389301908670717</v>
      </c>
      <c r="J466" s="20">
        <v>21.676349999999999</v>
      </c>
      <c r="K466" s="28"/>
      <c r="L466" s="28"/>
      <c r="M466" s="25">
        <v>7</v>
      </c>
      <c r="N466" s="25">
        <v>8</v>
      </c>
      <c r="O466" s="21">
        <v>52.274677451008429</v>
      </c>
      <c r="P466" s="21">
        <v>23.69</v>
      </c>
      <c r="Q466" s="17"/>
      <c r="R466" s="25">
        <v>7</v>
      </c>
      <c r="S466" s="25">
        <v>8</v>
      </c>
      <c r="T466" s="21">
        <v>55.607188138510217</v>
      </c>
      <c r="U466" s="21">
        <v>24.637600000000003</v>
      </c>
    </row>
    <row r="467" spans="1:21" x14ac:dyDescent="0.25">
      <c r="A467" s="18">
        <v>7</v>
      </c>
      <c r="B467" s="18">
        <v>8</v>
      </c>
      <c r="C467" s="23">
        <v>36.793223279999992</v>
      </c>
      <c r="D467" s="23">
        <v>15.2</v>
      </c>
      <c r="E467" s="19" t="s">
        <v>14</v>
      </c>
      <c r="F467" s="19"/>
      <c r="G467" s="24">
        <v>7</v>
      </c>
      <c r="H467" s="24">
        <v>9</v>
      </c>
      <c r="I467" s="20">
        <v>42.103198603065593</v>
      </c>
      <c r="J467" s="20">
        <v>21.582104999999999</v>
      </c>
      <c r="K467" s="28"/>
      <c r="L467" s="28"/>
      <c r="M467" s="25">
        <v>7</v>
      </c>
      <c r="N467" s="25">
        <v>9</v>
      </c>
      <c r="O467" s="21">
        <v>48.490085418356223</v>
      </c>
      <c r="P467" s="21">
        <v>23.587</v>
      </c>
      <c r="Q467" s="17"/>
      <c r="R467" s="25">
        <v>7</v>
      </c>
      <c r="S467" s="25">
        <v>9</v>
      </c>
      <c r="T467" s="21">
        <v>51.581328363776436</v>
      </c>
      <c r="U467" s="21">
        <v>24.530480000000001</v>
      </c>
    </row>
    <row r="468" spans="1:21" x14ac:dyDescent="0.25">
      <c r="A468" s="18">
        <v>7</v>
      </c>
      <c r="B468" s="18">
        <v>11</v>
      </c>
      <c r="C468" s="23">
        <v>40.107928079999994</v>
      </c>
      <c r="D468" s="23">
        <v>15</v>
      </c>
      <c r="E468" s="19" t="s">
        <v>14</v>
      </c>
      <c r="F468" s="19"/>
      <c r="G468" s="24">
        <v>7</v>
      </c>
      <c r="H468" s="24">
        <v>12</v>
      </c>
      <c r="I468" s="20">
        <v>48.264642301075199</v>
      </c>
      <c r="J468" s="20">
        <v>23.843985</v>
      </c>
      <c r="K468" s="28"/>
      <c r="L468" s="28"/>
      <c r="M468" s="25">
        <v>7</v>
      </c>
      <c r="N468" s="25">
        <v>12</v>
      </c>
      <c r="O468" s="21">
        <v>55.586195479579104</v>
      </c>
      <c r="P468" s="21">
        <v>26.059000000000001</v>
      </c>
      <c r="Q468" s="17"/>
      <c r="R468" s="25">
        <v>7</v>
      </c>
      <c r="S468" s="25">
        <v>12</v>
      </c>
      <c r="T468" s="21">
        <v>59.129815441402272</v>
      </c>
      <c r="U468" s="21">
        <v>27.10136</v>
      </c>
    </row>
    <row r="469" spans="1:21" x14ac:dyDescent="0.25">
      <c r="A469" s="18">
        <v>7</v>
      </c>
      <c r="B469" s="18">
        <v>14</v>
      </c>
      <c r="C469" s="23">
        <v>36.130282320000006</v>
      </c>
      <c r="D469" s="23">
        <v>15</v>
      </c>
      <c r="E469" s="19" t="s">
        <v>14</v>
      </c>
      <c r="F469" s="19"/>
      <c r="G469" s="24">
        <v>7</v>
      </c>
      <c r="H469" s="24">
        <v>15</v>
      </c>
      <c r="I469" s="20">
        <v>44.465085353969272</v>
      </c>
      <c r="J469" s="20">
        <v>0</v>
      </c>
      <c r="K469" s="28"/>
      <c r="L469" s="28"/>
      <c r="M469" s="25">
        <v>7</v>
      </c>
      <c r="N469" s="25">
        <v>15</v>
      </c>
      <c r="O469" s="21">
        <v>51.210260941824998</v>
      </c>
      <c r="P469" s="21">
        <v>0</v>
      </c>
      <c r="Q469" s="17"/>
      <c r="R469" s="25">
        <v>7</v>
      </c>
      <c r="S469" s="25">
        <v>15</v>
      </c>
      <c r="T469" s="21">
        <v>54.474915076866345</v>
      </c>
      <c r="U469" s="21">
        <v>0</v>
      </c>
    </row>
    <row r="470" spans="1:21" x14ac:dyDescent="0.25">
      <c r="A470" s="18">
        <v>7</v>
      </c>
      <c r="B470" s="18">
        <v>15</v>
      </c>
      <c r="C470" s="23">
        <v>36.130282320000006</v>
      </c>
      <c r="D470" s="23">
        <v>15.4</v>
      </c>
      <c r="E470" s="19" t="s">
        <v>14</v>
      </c>
      <c r="F470" s="19"/>
      <c r="G470" s="24">
        <v>7</v>
      </c>
      <c r="H470" s="24">
        <v>16</v>
      </c>
      <c r="I470" s="20">
        <v>45.800064821871366</v>
      </c>
      <c r="J470" s="20">
        <v>0</v>
      </c>
      <c r="K470" s="28"/>
      <c r="L470" s="28"/>
      <c r="M470" s="25">
        <v>7</v>
      </c>
      <c r="N470" s="25">
        <v>16</v>
      </c>
      <c r="O470" s="21">
        <v>52.747751455089961</v>
      </c>
      <c r="P470" s="21">
        <v>0</v>
      </c>
      <c r="Q470" s="17"/>
      <c r="R470" s="25">
        <v>7</v>
      </c>
      <c r="S470" s="25">
        <v>16</v>
      </c>
      <c r="T470" s="21">
        <v>56.110420610351945</v>
      </c>
      <c r="U470" s="21">
        <v>0</v>
      </c>
    </row>
    <row r="471" spans="1:21" x14ac:dyDescent="0.25">
      <c r="A471" s="18">
        <v>7</v>
      </c>
      <c r="B471" s="18">
        <v>16</v>
      </c>
      <c r="C471" s="23">
        <v>37.014203600000002</v>
      </c>
      <c r="D471" s="23">
        <v>15.2</v>
      </c>
      <c r="E471" s="19" t="s">
        <v>14</v>
      </c>
      <c r="F471" s="19"/>
      <c r="G471" s="24">
        <v>7</v>
      </c>
      <c r="H471" s="24">
        <v>17</v>
      </c>
      <c r="I471" s="20">
        <v>34.401393980553607</v>
      </c>
      <c r="J471" s="20">
        <v>0</v>
      </c>
      <c r="K471" s="28"/>
      <c r="L471" s="28"/>
      <c r="M471" s="25">
        <v>7</v>
      </c>
      <c r="N471" s="25">
        <v>17</v>
      </c>
      <c r="O471" s="21">
        <v>39.619947841827667</v>
      </c>
      <c r="P471" s="21">
        <v>0</v>
      </c>
      <c r="Q471" s="17"/>
      <c r="R471" s="25">
        <v>7</v>
      </c>
      <c r="S471" s="25">
        <v>17</v>
      </c>
      <c r="T471" s="21">
        <v>42.14571951674418</v>
      </c>
      <c r="U471" s="21">
        <v>0</v>
      </c>
    </row>
    <row r="472" spans="1:21" x14ac:dyDescent="0.25">
      <c r="A472" s="18">
        <v>7</v>
      </c>
      <c r="B472" s="18">
        <v>17</v>
      </c>
      <c r="C472" s="23">
        <v>29.390382560000003</v>
      </c>
      <c r="D472" s="23">
        <v>14.8</v>
      </c>
      <c r="E472" s="19" t="s">
        <v>14</v>
      </c>
      <c r="F472" s="19"/>
      <c r="G472" s="24">
        <v>7</v>
      </c>
      <c r="H472" s="24">
        <v>18</v>
      </c>
      <c r="I472" s="20">
        <v>26.699589358041599</v>
      </c>
      <c r="J472" s="20">
        <v>0</v>
      </c>
      <c r="K472" s="28"/>
      <c r="L472" s="28"/>
      <c r="M472" s="25">
        <v>7</v>
      </c>
      <c r="N472" s="25">
        <v>18</v>
      </c>
      <c r="O472" s="21">
        <v>30.749810265299079</v>
      </c>
      <c r="P472" s="21">
        <v>0</v>
      </c>
      <c r="Q472" s="17"/>
      <c r="R472" s="25">
        <v>7</v>
      </c>
      <c r="S472" s="25">
        <v>18</v>
      </c>
      <c r="T472" s="21">
        <v>32.710110669711895</v>
      </c>
      <c r="U472" s="21">
        <v>0</v>
      </c>
    </row>
    <row r="473" spans="1:21" x14ac:dyDescent="0.25">
      <c r="A473" s="18">
        <v>7</v>
      </c>
      <c r="B473" s="18">
        <v>18</v>
      </c>
      <c r="C473" s="23">
        <v>24.3078352</v>
      </c>
      <c r="D473" s="23">
        <v>0</v>
      </c>
      <c r="E473" s="19" t="s">
        <v>14</v>
      </c>
      <c r="F473" s="19"/>
      <c r="G473" s="24">
        <v>7</v>
      </c>
      <c r="H473" s="24">
        <v>18</v>
      </c>
      <c r="I473" s="20">
        <v>21.873125127934081</v>
      </c>
      <c r="J473" s="20">
        <v>0</v>
      </c>
      <c r="K473" s="28"/>
      <c r="L473" s="28"/>
      <c r="M473" s="25">
        <v>7</v>
      </c>
      <c r="N473" s="25">
        <v>18</v>
      </c>
      <c r="O473" s="21">
        <v>25.191190717341168</v>
      </c>
      <c r="P473" s="21">
        <v>0</v>
      </c>
      <c r="Q473" s="17"/>
      <c r="R473" s="25">
        <v>7</v>
      </c>
      <c r="S473" s="25">
        <v>18</v>
      </c>
      <c r="T473" s="21">
        <v>26.797129125571669</v>
      </c>
      <c r="U473" s="21">
        <v>0</v>
      </c>
    </row>
    <row r="474" spans="1:21" x14ac:dyDescent="0.25">
      <c r="A474" s="18">
        <v>7</v>
      </c>
      <c r="B474" s="18">
        <v>18</v>
      </c>
      <c r="C474" s="23">
        <v>22.871463119999998</v>
      </c>
      <c r="D474" s="23">
        <v>0</v>
      </c>
      <c r="E474" s="19" t="s">
        <v>14</v>
      </c>
      <c r="F474" s="19"/>
      <c r="G474" s="24">
        <v>7</v>
      </c>
      <c r="H474" s="24">
        <v>19</v>
      </c>
      <c r="I474" s="20">
        <v>38.509023112559994</v>
      </c>
      <c r="J474" s="20">
        <v>0</v>
      </c>
      <c r="K474" s="28"/>
      <c r="L474" s="28"/>
      <c r="M474" s="25">
        <v>7</v>
      </c>
      <c r="N474" s="25">
        <v>19</v>
      </c>
      <c r="O474" s="21">
        <v>44.350687882642895</v>
      </c>
      <c r="P474" s="21">
        <v>0</v>
      </c>
      <c r="Q474" s="17"/>
      <c r="R474" s="25">
        <v>7</v>
      </c>
      <c r="S474" s="25">
        <v>19</v>
      </c>
      <c r="T474" s="21">
        <v>47.17804423516138</v>
      </c>
      <c r="U474" s="21">
        <v>0</v>
      </c>
    </row>
    <row r="475" spans="1:21" x14ac:dyDescent="0.25">
      <c r="A475" s="18">
        <v>7</v>
      </c>
      <c r="B475" s="18">
        <v>19</v>
      </c>
      <c r="C475" s="23">
        <v>31.04773496</v>
      </c>
      <c r="D475" s="23">
        <v>0</v>
      </c>
      <c r="E475" s="19" t="s">
        <v>14</v>
      </c>
      <c r="F475" s="19"/>
      <c r="G475" s="24">
        <v>7</v>
      </c>
      <c r="H475" s="24">
        <v>20</v>
      </c>
      <c r="I475" s="20">
        <v>45.183920452070403</v>
      </c>
      <c r="J475" s="20">
        <v>0</v>
      </c>
      <c r="K475" s="28"/>
      <c r="L475" s="28"/>
      <c r="M475" s="25">
        <v>7</v>
      </c>
      <c r="N475" s="25">
        <v>20</v>
      </c>
      <c r="O475" s="21">
        <v>52.038140448967674</v>
      </c>
      <c r="P475" s="21">
        <v>0</v>
      </c>
      <c r="Q475" s="17"/>
      <c r="R475" s="25">
        <v>7</v>
      </c>
      <c r="S475" s="25">
        <v>20</v>
      </c>
      <c r="T475" s="21">
        <v>55.355571902589368</v>
      </c>
      <c r="U475" s="21">
        <v>0</v>
      </c>
    </row>
    <row r="476" spans="1:21" x14ac:dyDescent="0.25">
      <c r="A476" s="18">
        <v>7</v>
      </c>
      <c r="B476" s="18">
        <v>20</v>
      </c>
      <c r="C476" s="23">
        <v>37.12469376</v>
      </c>
      <c r="D476" s="23">
        <v>15.2</v>
      </c>
      <c r="E476" s="19" t="s">
        <v>14</v>
      </c>
      <c r="F476" s="19"/>
      <c r="G476" s="24">
        <v>7</v>
      </c>
      <c r="H476" s="24">
        <v>21</v>
      </c>
      <c r="I476" s="20">
        <v>42.308580059665921</v>
      </c>
      <c r="J476" s="20">
        <v>0</v>
      </c>
      <c r="K476" s="28"/>
      <c r="L476" s="28"/>
      <c r="M476" s="25">
        <v>7</v>
      </c>
      <c r="N476" s="25">
        <v>21</v>
      </c>
      <c r="O476" s="21">
        <v>48.726622420397007</v>
      </c>
      <c r="P476" s="21">
        <v>0</v>
      </c>
      <c r="Q476" s="17"/>
      <c r="R476" s="25">
        <v>7</v>
      </c>
      <c r="S476" s="25">
        <v>21</v>
      </c>
      <c r="T476" s="21">
        <v>51.832944599697321</v>
      </c>
      <c r="U476" s="21">
        <v>0</v>
      </c>
    </row>
    <row r="477" spans="1:21" x14ac:dyDescent="0.25">
      <c r="A477" s="18">
        <v>7</v>
      </c>
      <c r="B477" s="18">
        <v>21</v>
      </c>
      <c r="C477" s="23">
        <v>34.251949599999996</v>
      </c>
      <c r="D477" s="23">
        <v>0</v>
      </c>
      <c r="E477" s="19" t="s">
        <v>14</v>
      </c>
      <c r="F477" s="19"/>
      <c r="G477" s="24">
        <v>7</v>
      </c>
      <c r="H477" s="24">
        <v>22</v>
      </c>
      <c r="I477" s="20">
        <v>29.780311207046399</v>
      </c>
      <c r="J477" s="20">
        <v>0</v>
      </c>
      <c r="K477" s="28"/>
      <c r="L477" s="28"/>
      <c r="M477" s="25">
        <v>7</v>
      </c>
      <c r="N477" s="25">
        <v>22</v>
      </c>
      <c r="O477" s="21">
        <v>34.297865295910512</v>
      </c>
      <c r="P477" s="21">
        <v>0</v>
      </c>
      <c r="Q477" s="17"/>
      <c r="R477" s="25">
        <v>7</v>
      </c>
      <c r="S477" s="25">
        <v>22</v>
      </c>
      <c r="T477" s="21">
        <v>36.484354208524806</v>
      </c>
      <c r="U477" s="21">
        <v>0</v>
      </c>
    </row>
    <row r="478" spans="1:21" x14ac:dyDescent="0.25">
      <c r="A478" s="18">
        <v>7</v>
      </c>
      <c r="B478" s="18">
        <v>22</v>
      </c>
      <c r="C478" s="23">
        <v>27.51204984</v>
      </c>
      <c r="D478" s="23">
        <v>0</v>
      </c>
      <c r="E478" s="19" t="s">
        <v>14</v>
      </c>
      <c r="F478" s="19"/>
      <c r="G478" s="24">
        <v>7</v>
      </c>
      <c r="H478" s="24">
        <v>23</v>
      </c>
      <c r="I478" s="20">
        <v>32.861033056051205</v>
      </c>
      <c r="J478" s="20">
        <v>0</v>
      </c>
      <c r="K478" s="28"/>
      <c r="L478" s="28"/>
      <c r="M478" s="25">
        <v>7</v>
      </c>
      <c r="N478" s="25">
        <v>23</v>
      </c>
      <c r="O478" s="21">
        <v>37.845920326521949</v>
      </c>
      <c r="P478" s="21">
        <v>0</v>
      </c>
      <c r="Q478" s="17"/>
      <c r="R478" s="25">
        <v>7</v>
      </c>
      <c r="S478" s="25">
        <v>23</v>
      </c>
      <c r="T478" s="21">
        <v>40.258597747337724</v>
      </c>
      <c r="U478" s="21">
        <v>0</v>
      </c>
    </row>
    <row r="479" spans="1:21" x14ac:dyDescent="0.25">
      <c r="A479" s="18">
        <v>7</v>
      </c>
      <c r="B479" s="18">
        <v>23</v>
      </c>
      <c r="C479" s="23">
        <v>31.04773496</v>
      </c>
      <c r="D479" s="23">
        <v>0</v>
      </c>
      <c r="E479" s="19" t="s">
        <v>14</v>
      </c>
      <c r="F479" s="19"/>
      <c r="G479" s="24">
        <v>7</v>
      </c>
      <c r="H479" s="24">
        <v>24</v>
      </c>
      <c r="I479" s="20">
        <v>43.643559527568001</v>
      </c>
      <c r="J479" s="20">
        <v>0</v>
      </c>
      <c r="K479" s="28"/>
      <c r="L479" s="28"/>
      <c r="M479" s="25">
        <v>7</v>
      </c>
      <c r="N479" s="25">
        <v>24</v>
      </c>
      <c r="O479" s="21">
        <v>50.264112933661963</v>
      </c>
      <c r="P479" s="21">
        <v>0</v>
      </c>
      <c r="Q479" s="17"/>
      <c r="R479" s="25">
        <v>7</v>
      </c>
      <c r="S479" s="25">
        <v>24</v>
      </c>
      <c r="T479" s="21">
        <v>53.468450133182913</v>
      </c>
      <c r="U479" s="21">
        <v>0</v>
      </c>
    </row>
    <row r="480" spans="1:21" x14ac:dyDescent="0.25">
      <c r="A480" s="18">
        <v>7</v>
      </c>
      <c r="B480" s="18">
        <v>24</v>
      </c>
      <c r="C480" s="23">
        <v>34.914890560000003</v>
      </c>
      <c r="D480" s="23">
        <v>0</v>
      </c>
      <c r="E480" s="19" t="s">
        <v>14</v>
      </c>
      <c r="F480" s="19"/>
      <c r="G480" s="24">
        <v>7</v>
      </c>
      <c r="H480" s="24">
        <v>25</v>
      </c>
      <c r="I480" s="20">
        <v>39.638621123861761</v>
      </c>
      <c r="J480" s="20">
        <v>0</v>
      </c>
      <c r="K480" s="28"/>
      <c r="L480" s="28"/>
      <c r="M480" s="25">
        <v>7</v>
      </c>
      <c r="N480" s="25">
        <v>25</v>
      </c>
      <c r="O480" s="21">
        <v>45.651641393867095</v>
      </c>
      <c r="P480" s="21">
        <v>0</v>
      </c>
      <c r="Q480" s="17"/>
      <c r="R480" s="25">
        <v>7</v>
      </c>
      <c r="S480" s="25">
        <v>25</v>
      </c>
      <c r="T480" s="21">
        <v>48.561933532726123</v>
      </c>
      <c r="U480" s="21">
        <v>0</v>
      </c>
    </row>
    <row r="481" spans="1:21" x14ac:dyDescent="0.25">
      <c r="A481" s="18">
        <v>7</v>
      </c>
      <c r="B481" s="18">
        <v>25</v>
      </c>
      <c r="C481" s="23">
        <v>29.8323432</v>
      </c>
      <c r="D481" s="23">
        <v>0</v>
      </c>
      <c r="E481" s="19" t="s">
        <v>14</v>
      </c>
      <c r="F481" s="19"/>
      <c r="G481" s="24">
        <v>7</v>
      </c>
      <c r="H481" s="24">
        <v>26</v>
      </c>
      <c r="I481" s="20">
        <v>35.325610535255038</v>
      </c>
      <c r="J481" s="20">
        <v>0</v>
      </c>
      <c r="K481" s="28"/>
      <c r="L481" s="28"/>
      <c r="M481" s="25">
        <v>7</v>
      </c>
      <c r="N481" s="25">
        <v>26</v>
      </c>
      <c r="O481" s="21">
        <v>40.684364351011084</v>
      </c>
      <c r="P481" s="21">
        <v>0</v>
      </c>
      <c r="Q481" s="17"/>
      <c r="R481" s="25">
        <v>7</v>
      </c>
      <c r="S481" s="25">
        <v>26</v>
      </c>
      <c r="T481" s="21">
        <v>43.277992578388044</v>
      </c>
      <c r="U481" s="21">
        <v>0</v>
      </c>
    </row>
    <row r="482" spans="1:21" x14ac:dyDescent="0.25">
      <c r="A482" s="18">
        <v>7</v>
      </c>
      <c r="B482" s="18">
        <v>26</v>
      </c>
      <c r="C482" s="23">
        <v>32.815577519999998</v>
      </c>
      <c r="D482" s="23">
        <v>0</v>
      </c>
      <c r="E482" s="19" t="s">
        <v>14</v>
      </c>
      <c r="F482" s="19"/>
      <c r="G482" s="24">
        <v>7</v>
      </c>
      <c r="H482" s="24">
        <v>27</v>
      </c>
      <c r="I482" s="20">
        <v>42.103198603065593</v>
      </c>
      <c r="J482" s="20">
        <v>0</v>
      </c>
      <c r="K482" s="28"/>
      <c r="L482" s="28"/>
      <c r="M482" s="25">
        <v>7</v>
      </c>
      <c r="N482" s="25">
        <v>27</v>
      </c>
      <c r="O482" s="21">
        <v>48.490085418356223</v>
      </c>
      <c r="P482" s="21">
        <v>0</v>
      </c>
      <c r="Q482" s="17"/>
      <c r="R482" s="25">
        <v>7</v>
      </c>
      <c r="S482" s="25">
        <v>27</v>
      </c>
      <c r="T482" s="21">
        <v>51.581328363776436</v>
      </c>
      <c r="U482" s="21">
        <v>0</v>
      </c>
    </row>
    <row r="483" spans="1:21" x14ac:dyDescent="0.25">
      <c r="A483" s="18">
        <v>7</v>
      </c>
      <c r="B483" s="18">
        <v>27</v>
      </c>
      <c r="C483" s="23">
        <v>34.141459439999991</v>
      </c>
      <c r="D483" s="23">
        <v>0</v>
      </c>
      <c r="E483" s="19" t="s">
        <v>14</v>
      </c>
      <c r="F483" s="19"/>
      <c r="G483" s="24">
        <v>7</v>
      </c>
      <c r="H483" s="24">
        <v>28</v>
      </c>
      <c r="I483" s="20">
        <v>27.315733727842563</v>
      </c>
      <c r="J483" s="20">
        <v>0</v>
      </c>
      <c r="K483" s="28"/>
      <c r="L483" s="28"/>
      <c r="M483" s="25">
        <v>7</v>
      </c>
      <c r="N483" s="25">
        <v>28</v>
      </c>
      <c r="O483" s="21">
        <v>31.459421271421366</v>
      </c>
      <c r="P483" s="21">
        <v>0</v>
      </c>
      <c r="Q483" s="17"/>
      <c r="R483" s="25">
        <v>7</v>
      </c>
      <c r="S483" s="25">
        <v>28</v>
      </c>
      <c r="T483" s="21">
        <v>33.464959377474479</v>
      </c>
      <c r="U483" s="21">
        <v>0</v>
      </c>
    </row>
    <row r="484" spans="1:21" x14ac:dyDescent="0.25">
      <c r="A484" s="18">
        <v>7</v>
      </c>
      <c r="B484" s="18">
        <v>28</v>
      </c>
      <c r="C484" s="23">
        <v>25.63371712</v>
      </c>
      <c r="D484" s="23">
        <v>0</v>
      </c>
      <c r="E484" s="19" t="s">
        <v>14</v>
      </c>
      <c r="F484" s="19"/>
      <c r="G484" s="24">
        <v>7</v>
      </c>
      <c r="H484" s="24">
        <v>29</v>
      </c>
      <c r="I484" s="20">
        <v>41.589744961564797</v>
      </c>
      <c r="J484" s="20">
        <v>0</v>
      </c>
      <c r="K484" s="28"/>
      <c r="L484" s="28"/>
      <c r="M484" s="25">
        <v>7</v>
      </c>
      <c r="N484" s="25">
        <v>29</v>
      </c>
      <c r="O484" s="21">
        <v>47.898742913254331</v>
      </c>
      <c r="P484" s="21">
        <v>0</v>
      </c>
      <c r="Q484" s="17"/>
      <c r="R484" s="25">
        <v>7</v>
      </c>
      <c r="S484" s="25">
        <v>29</v>
      </c>
      <c r="T484" s="21">
        <v>50.952287773974291</v>
      </c>
      <c r="U484" s="21">
        <v>0</v>
      </c>
    </row>
    <row r="485" spans="1:21" x14ac:dyDescent="0.25">
      <c r="A485" s="18">
        <v>7</v>
      </c>
      <c r="B485" s="18">
        <v>29</v>
      </c>
      <c r="C485" s="23">
        <v>32.705087360000007</v>
      </c>
      <c r="D485" s="23">
        <v>0</v>
      </c>
      <c r="E485" s="19" t="s">
        <v>14</v>
      </c>
      <c r="F485" s="19"/>
      <c r="G485" s="24">
        <v>7</v>
      </c>
      <c r="H485" s="24">
        <v>30</v>
      </c>
      <c r="I485" s="20">
        <v>41.384363504964476</v>
      </c>
      <c r="J485" s="20">
        <v>0</v>
      </c>
      <c r="K485" s="28"/>
      <c r="L485" s="28"/>
      <c r="M485" s="25">
        <v>7</v>
      </c>
      <c r="N485" s="25">
        <v>30</v>
      </c>
      <c r="O485" s="21">
        <v>47.662205911213576</v>
      </c>
      <c r="P485" s="21">
        <v>0</v>
      </c>
      <c r="Q485" s="17"/>
      <c r="R485" s="25">
        <v>7</v>
      </c>
      <c r="S485" s="25">
        <v>30</v>
      </c>
      <c r="T485" s="21">
        <v>50.700671538053442</v>
      </c>
      <c r="U485" s="21">
        <v>0</v>
      </c>
    </row>
    <row r="486" spans="1:21" x14ac:dyDescent="0.25">
      <c r="A486" s="18">
        <v>7</v>
      </c>
      <c r="B486" s="18">
        <v>30</v>
      </c>
      <c r="C486" s="23">
        <v>32.37361688</v>
      </c>
      <c r="D486" s="23">
        <v>0</v>
      </c>
      <c r="E486" s="19" t="s">
        <v>14</v>
      </c>
      <c r="F486" s="19"/>
      <c r="G486" s="24">
        <v>7</v>
      </c>
      <c r="H486" s="24">
        <v>31</v>
      </c>
      <c r="I486" s="20">
        <v>36.557899274856965</v>
      </c>
      <c r="J486" s="20">
        <v>0</v>
      </c>
      <c r="K486" s="28"/>
      <c r="L486" s="28"/>
      <c r="M486" s="25">
        <v>7</v>
      </c>
      <c r="N486" s="25">
        <v>31</v>
      </c>
      <c r="O486" s="21">
        <v>42.103586363255673</v>
      </c>
      <c r="P486" s="21">
        <v>0</v>
      </c>
      <c r="Q486" s="17"/>
      <c r="R486" s="25">
        <v>7</v>
      </c>
      <c r="S486" s="25">
        <v>31</v>
      </c>
      <c r="T486" s="21">
        <v>44.787689993913219</v>
      </c>
      <c r="U486" s="21">
        <v>0</v>
      </c>
    </row>
    <row r="487" spans="1:21" x14ac:dyDescent="0.25">
      <c r="A487" s="18">
        <v>7</v>
      </c>
      <c r="B487" s="18">
        <v>31</v>
      </c>
      <c r="C487" s="23">
        <v>30.937244799999998</v>
      </c>
      <c r="D487" s="23">
        <v>0</v>
      </c>
      <c r="E487" s="19" t="s">
        <v>14</v>
      </c>
      <c r="F487" s="19"/>
      <c r="G487" s="24">
        <v>7</v>
      </c>
      <c r="H487" s="24">
        <v>32</v>
      </c>
      <c r="I487" s="20">
        <v>35.941754905056001</v>
      </c>
      <c r="J487" s="20">
        <v>0</v>
      </c>
      <c r="K487" s="28"/>
      <c r="L487" s="28"/>
      <c r="M487" s="25">
        <v>7</v>
      </c>
      <c r="N487" s="25">
        <v>32</v>
      </c>
      <c r="O487" s="21">
        <v>41.393975357133371</v>
      </c>
      <c r="P487" s="21">
        <v>0</v>
      </c>
      <c r="Q487" s="17"/>
      <c r="R487" s="25">
        <v>7</v>
      </c>
      <c r="S487" s="25">
        <v>32</v>
      </c>
      <c r="T487" s="21">
        <v>44.032841286150628</v>
      </c>
      <c r="U487" s="21">
        <v>0</v>
      </c>
    </row>
    <row r="488" spans="1:21" x14ac:dyDescent="0.25">
      <c r="A488" s="18">
        <v>7</v>
      </c>
      <c r="B488" s="18">
        <v>32</v>
      </c>
      <c r="C488" s="23">
        <v>29.058912079999999</v>
      </c>
      <c r="D488" s="23">
        <v>0</v>
      </c>
      <c r="E488" s="19" t="s">
        <v>14</v>
      </c>
      <c r="F488" s="19"/>
      <c r="G488" s="24">
        <v>7</v>
      </c>
      <c r="H488" s="24">
        <v>33</v>
      </c>
      <c r="I488" s="20">
        <v>37.482115829558403</v>
      </c>
      <c r="J488" s="20">
        <v>0</v>
      </c>
      <c r="K488" s="28"/>
      <c r="L488" s="28"/>
      <c r="M488" s="25">
        <v>7</v>
      </c>
      <c r="N488" s="25">
        <v>33</v>
      </c>
      <c r="O488" s="21">
        <v>43.168002872439089</v>
      </c>
      <c r="P488" s="21">
        <v>0</v>
      </c>
      <c r="Q488" s="17"/>
      <c r="R488" s="25">
        <v>7</v>
      </c>
      <c r="S488" s="25">
        <v>33</v>
      </c>
      <c r="T488" s="21">
        <v>45.919963055557083</v>
      </c>
      <c r="U488" s="21">
        <v>0</v>
      </c>
    </row>
    <row r="489" spans="1:21" x14ac:dyDescent="0.25">
      <c r="A489" s="18">
        <v>7</v>
      </c>
      <c r="B489" s="18">
        <v>33</v>
      </c>
      <c r="C489" s="23">
        <v>30.053323519999999</v>
      </c>
      <c r="D489" s="23">
        <v>0</v>
      </c>
      <c r="E489" s="19" t="s">
        <v>14</v>
      </c>
      <c r="F489" s="19"/>
      <c r="G489" s="24">
        <v>7</v>
      </c>
      <c r="H489" s="24">
        <v>34</v>
      </c>
      <c r="I489" s="20">
        <v>34.914847622054403</v>
      </c>
      <c r="J489" s="20">
        <v>0</v>
      </c>
      <c r="K489" s="28"/>
      <c r="L489" s="28"/>
      <c r="M489" s="25">
        <v>7</v>
      </c>
      <c r="N489" s="25">
        <v>34</v>
      </c>
      <c r="O489" s="21">
        <v>40.211290346929559</v>
      </c>
      <c r="P489" s="21">
        <v>0</v>
      </c>
      <c r="Q489" s="17"/>
      <c r="R489" s="25">
        <v>7</v>
      </c>
      <c r="S489" s="25">
        <v>34</v>
      </c>
      <c r="T489" s="21">
        <v>42.774760106546317</v>
      </c>
      <c r="U489" s="21">
        <v>0</v>
      </c>
    </row>
    <row r="490" spans="1:21" x14ac:dyDescent="0.25">
      <c r="A490" s="18">
        <v>7</v>
      </c>
      <c r="B490" s="18">
        <v>36</v>
      </c>
      <c r="C490" s="23">
        <v>31.268715280000002</v>
      </c>
      <c r="D490" s="23">
        <v>0</v>
      </c>
      <c r="E490" s="19" t="s">
        <v>14</v>
      </c>
      <c r="F490" s="19"/>
      <c r="G490" s="24">
        <v>7</v>
      </c>
      <c r="H490" s="24">
        <v>37</v>
      </c>
      <c r="I490" s="20">
        <v>38.611713840860162</v>
      </c>
      <c r="J490" s="20">
        <v>0</v>
      </c>
      <c r="K490" s="28"/>
      <c r="L490" s="28"/>
      <c r="M490" s="25">
        <v>7</v>
      </c>
      <c r="N490" s="25">
        <v>37</v>
      </c>
      <c r="O490" s="21">
        <v>44.46895638366329</v>
      </c>
      <c r="P490" s="21">
        <v>0</v>
      </c>
      <c r="Q490" s="17"/>
      <c r="R490" s="25">
        <v>7</v>
      </c>
      <c r="S490" s="25">
        <v>37</v>
      </c>
      <c r="T490" s="21">
        <v>47.303852353121826</v>
      </c>
      <c r="U490" s="21">
        <v>0</v>
      </c>
    </row>
    <row r="491" spans="1:21" x14ac:dyDescent="0.25">
      <c r="A491" s="18">
        <v>7</v>
      </c>
      <c r="B491" s="18">
        <v>37</v>
      </c>
      <c r="C491" s="23">
        <v>31.158225120000001</v>
      </c>
      <c r="D491" s="23">
        <v>0</v>
      </c>
      <c r="E491" s="19" t="s">
        <v>14</v>
      </c>
      <c r="F491" s="19"/>
      <c r="G491" s="24">
        <v>7</v>
      </c>
      <c r="H491" s="24">
        <v>38</v>
      </c>
      <c r="I491" s="20">
        <v>23.105413867536001</v>
      </c>
      <c r="J491" s="20">
        <v>0</v>
      </c>
      <c r="K491" s="28"/>
      <c r="L491" s="28"/>
      <c r="M491" s="25">
        <v>7</v>
      </c>
      <c r="N491" s="25">
        <v>38</v>
      </c>
      <c r="O491" s="21">
        <v>26.61041272958574</v>
      </c>
      <c r="P491" s="21">
        <v>0</v>
      </c>
      <c r="Q491" s="17"/>
      <c r="R491" s="25">
        <v>7</v>
      </c>
      <c r="S491" s="25">
        <v>38</v>
      </c>
      <c r="T491" s="21">
        <v>28.306826541096832</v>
      </c>
      <c r="U491" s="21">
        <v>0</v>
      </c>
    </row>
    <row r="492" spans="1:21" x14ac:dyDescent="0.25">
      <c r="A492" s="18">
        <v>7</v>
      </c>
      <c r="B492" s="18">
        <v>38</v>
      </c>
      <c r="C492" s="23">
        <v>21.324600880000002</v>
      </c>
      <c r="D492" s="23">
        <v>0</v>
      </c>
      <c r="E492" s="19" t="s">
        <v>14</v>
      </c>
      <c r="F492" s="19"/>
      <c r="G492" s="24">
        <v>7</v>
      </c>
      <c r="H492" s="24">
        <v>39</v>
      </c>
      <c r="I492" s="20">
        <v>37.379425101258235</v>
      </c>
      <c r="J492" s="20">
        <v>0</v>
      </c>
      <c r="K492" s="28"/>
      <c r="L492" s="28"/>
      <c r="M492" s="25">
        <v>7</v>
      </c>
      <c r="N492" s="25">
        <v>39</v>
      </c>
      <c r="O492" s="21">
        <v>43.049734371418701</v>
      </c>
      <c r="P492" s="21">
        <v>0</v>
      </c>
      <c r="Q492" s="17"/>
      <c r="R492" s="25">
        <v>7</v>
      </c>
      <c r="S492" s="25">
        <v>39</v>
      </c>
      <c r="T492" s="21">
        <v>45.794154937596645</v>
      </c>
      <c r="U492" s="21">
        <v>0</v>
      </c>
    </row>
    <row r="493" spans="1:21" x14ac:dyDescent="0.25">
      <c r="A493" s="18">
        <v>7</v>
      </c>
      <c r="B493" s="18">
        <v>39</v>
      </c>
      <c r="C493" s="23">
        <v>30.937244799999998</v>
      </c>
      <c r="D493" s="23">
        <v>0</v>
      </c>
      <c r="E493" s="19" t="s">
        <v>14</v>
      </c>
      <c r="F493" s="19"/>
      <c r="G493" s="24">
        <v>7</v>
      </c>
      <c r="H493" s="24">
        <v>40</v>
      </c>
      <c r="I493" s="20">
        <v>36.9686621880576</v>
      </c>
      <c r="J493" s="20">
        <v>0</v>
      </c>
      <c r="K493" s="28"/>
      <c r="L493" s="28"/>
      <c r="M493" s="25">
        <v>7</v>
      </c>
      <c r="N493" s="25">
        <v>40</v>
      </c>
      <c r="O493" s="21">
        <v>42.57666036733719</v>
      </c>
      <c r="P493" s="21">
        <v>0</v>
      </c>
      <c r="Q493" s="17"/>
      <c r="R493" s="25">
        <v>7</v>
      </c>
      <c r="S493" s="25">
        <v>40</v>
      </c>
      <c r="T493" s="21">
        <v>45.290922465754939</v>
      </c>
      <c r="U493" s="21">
        <v>0</v>
      </c>
    </row>
    <row r="494" spans="1:21" x14ac:dyDescent="0.25">
      <c r="A494" s="18">
        <v>7</v>
      </c>
      <c r="B494" s="18">
        <v>39</v>
      </c>
      <c r="C494" s="23">
        <v>16.573523999999999</v>
      </c>
      <c r="D494" s="23">
        <v>0</v>
      </c>
      <c r="E494" s="19" t="s">
        <v>14</v>
      </c>
      <c r="F494" s="19"/>
      <c r="G494" s="24">
        <v>7</v>
      </c>
      <c r="H494" s="24">
        <v>41</v>
      </c>
      <c r="I494" s="20">
        <v>39.5359303955616</v>
      </c>
      <c r="J494" s="20">
        <v>0</v>
      </c>
      <c r="K494" s="28"/>
      <c r="L494" s="28"/>
      <c r="M494" s="25">
        <v>7</v>
      </c>
      <c r="N494" s="25">
        <v>41</v>
      </c>
      <c r="O494" s="21">
        <v>45.533372892846721</v>
      </c>
      <c r="P494" s="21">
        <v>0</v>
      </c>
      <c r="Q494" s="17"/>
      <c r="R494" s="25">
        <v>7</v>
      </c>
      <c r="S494" s="25">
        <v>41</v>
      </c>
      <c r="T494" s="21">
        <v>48.436125414765698</v>
      </c>
      <c r="U494" s="21">
        <v>0</v>
      </c>
    </row>
    <row r="495" spans="1:21" x14ac:dyDescent="0.25">
      <c r="A495" s="18">
        <v>7</v>
      </c>
      <c r="B495" s="18">
        <v>40</v>
      </c>
      <c r="C495" s="23">
        <v>30.826754639999997</v>
      </c>
      <c r="D495" s="23">
        <v>0</v>
      </c>
      <c r="E495" s="19" t="s">
        <v>14</v>
      </c>
      <c r="F495" s="19"/>
      <c r="G495" s="24">
        <v>7</v>
      </c>
      <c r="H495" s="24">
        <v>42</v>
      </c>
      <c r="I495" s="20">
        <v>41.076291320064001</v>
      </c>
      <c r="J495" s="20">
        <v>0</v>
      </c>
      <c r="K495" s="28"/>
      <c r="L495" s="28"/>
      <c r="M495" s="25">
        <v>7</v>
      </c>
      <c r="N495" s="25">
        <v>42</v>
      </c>
      <c r="O495" s="21">
        <v>47.307400408152432</v>
      </c>
      <c r="P495" s="21">
        <v>0</v>
      </c>
      <c r="Q495" s="17"/>
      <c r="R495" s="25">
        <v>7</v>
      </c>
      <c r="S495" s="25">
        <v>42</v>
      </c>
      <c r="T495" s="21">
        <v>50.323247184172153</v>
      </c>
      <c r="U495" s="21">
        <v>0</v>
      </c>
    </row>
    <row r="496" spans="1:21" x14ac:dyDescent="0.25">
      <c r="A496" s="18">
        <v>7</v>
      </c>
      <c r="B496" s="18">
        <v>41</v>
      </c>
      <c r="C496" s="23">
        <v>33.147047999999998</v>
      </c>
      <c r="D496" s="23">
        <v>0</v>
      </c>
      <c r="E496" s="19" t="s">
        <v>14</v>
      </c>
      <c r="F496" s="19"/>
      <c r="G496" s="24">
        <v>7</v>
      </c>
      <c r="H496" s="24">
        <v>43</v>
      </c>
      <c r="I496" s="20">
        <v>41.076291320064001</v>
      </c>
      <c r="J496" s="20">
        <v>0</v>
      </c>
      <c r="K496" s="28"/>
      <c r="L496" s="28"/>
      <c r="M496" s="25">
        <v>7</v>
      </c>
      <c r="N496" s="25">
        <v>43</v>
      </c>
      <c r="O496" s="21">
        <v>47.307400408152432</v>
      </c>
      <c r="P496" s="21">
        <v>0</v>
      </c>
      <c r="Q496" s="17"/>
      <c r="R496" s="25">
        <v>7</v>
      </c>
      <c r="S496" s="25">
        <v>43</v>
      </c>
      <c r="T496" s="21">
        <v>50.323247184172153</v>
      </c>
      <c r="U496" s="21">
        <v>0</v>
      </c>
    </row>
    <row r="497" spans="1:21" x14ac:dyDescent="0.25">
      <c r="A497" s="18">
        <v>7</v>
      </c>
      <c r="B497" s="18">
        <v>42</v>
      </c>
      <c r="C497" s="23">
        <v>33.809988960000005</v>
      </c>
      <c r="D497" s="23">
        <v>0</v>
      </c>
      <c r="E497" s="19" t="s">
        <v>14</v>
      </c>
      <c r="F497" s="19"/>
      <c r="G497" s="24">
        <v>7</v>
      </c>
      <c r="H497" s="24">
        <v>44</v>
      </c>
      <c r="I497" s="20">
        <v>37.276734372958082</v>
      </c>
      <c r="J497" s="20">
        <v>0</v>
      </c>
      <c r="K497" s="28"/>
      <c r="L497" s="28"/>
      <c r="M497" s="25">
        <v>7</v>
      </c>
      <c r="N497" s="25">
        <v>44</v>
      </c>
      <c r="O497" s="21">
        <v>42.931465870398334</v>
      </c>
      <c r="P497" s="21">
        <v>0</v>
      </c>
      <c r="Q497" s="17"/>
      <c r="R497" s="25">
        <v>7</v>
      </c>
      <c r="S497" s="25">
        <v>44</v>
      </c>
      <c r="T497" s="21">
        <v>45.668346819636227</v>
      </c>
      <c r="U497" s="21">
        <v>0</v>
      </c>
    </row>
    <row r="498" spans="1:21" x14ac:dyDescent="0.25">
      <c r="A498" s="18">
        <v>7</v>
      </c>
      <c r="B498" s="18">
        <v>43</v>
      </c>
      <c r="C498" s="23">
        <v>33.478518480000005</v>
      </c>
      <c r="D498" s="23">
        <v>0</v>
      </c>
      <c r="E498" s="19" t="s">
        <v>14</v>
      </c>
      <c r="F498" s="19"/>
      <c r="G498" s="24">
        <v>7</v>
      </c>
      <c r="H498" s="24">
        <v>45</v>
      </c>
      <c r="I498" s="20">
        <v>34.914847622054403</v>
      </c>
      <c r="J498" s="20">
        <v>0</v>
      </c>
      <c r="K498" s="28"/>
      <c r="L498" s="28"/>
      <c r="M498" s="25">
        <v>7</v>
      </c>
      <c r="N498" s="25">
        <v>45</v>
      </c>
      <c r="O498" s="21">
        <v>40.211290346929559</v>
      </c>
      <c r="P498" s="21">
        <v>0</v>
      </c>
      <c r="Q498" s="17"/>
      <c r="R498" s="25">
        <v>7</v>
      </c>
      <c r="S498" s="25">
        <v>45</v>
      </c>
      <c r="T498" s="21">
        <v>42.774760106546317</v>
      </c>
      <c r="U498" s="21">
        <v>0</v>
      </c>
    </row>
    <row r="499" spans="1:21" x14ac:dyDescent="0.25">
      <c r="A499" s="18">
        <v>7</v>
      </c>
      <c r="B499" s="18">
        <v>44</v>
      </c>
      <c r="C499" s="23">
        <v>31.268715280000002</v>
      </c>
      <c r="D499" s="23">
        <v>0</v>
      </c>
      <c r="E499" s="19" t="s">
        <v>14</v>
      </c>
      <c r="F499" s="19"/>
      <c r="G499" s="24">
        <v>7</v>
      </c>
      <c r="H499" s="24">
        <v>46</v>
      </c>
      <c r="I499" s="20">
        <v>22.078506584534399</v>
      </c>
      <c r="J499" s="20">
        <v>0</v>
      </c>
      <c r="K499" s="28"/>
      <c r="L499" s="28"/>
      <c r="M499" s="25">
        <v>7</v>
      </c>
      <c r="N499" s="25">
        <v>46</v>
      </c>
      <c r="O499" s="21">
        <v>25.427727719381934</v>
      </c>
      <c r="P499" s="21">
        <v>0</v>
      </c>
      <c r="Q499" s="17"/>
      <c r="R499" s="25">
        <v>7</v>
      </c>
      <c r="S499" s="25">
        <v>46</v>
      </c>
      <c r="T499" s="21">
        <v>27.048745361492529</v>
      </c>
      <c r="U499" s="21">
        <v>0</v>
      </c>
    </row>
    <row r="500" spans="1:21" x14ac:dyDescent="0.25">
      <c r="A500" s="18">
        <v>7</v>
      </c>
      <c r="B500" s="18">
        <v>45</v>
      </c>
      <c r="C500" s="23">
        <v>29.058912079999999</v>
      </c>
      <c r="D500" s="23">
        <v>0</v>
      </c>
      <c r="E500" s="19" t="s">
        <v>14</v>
      </c>
      <c r="F500" s="19"/>
      <c r="G500" s="24">
        <v>7</v>
      </c>
      <c r="H500" s="24">
        <v>47</v>
      </c>
      <c r="I500" s="20">
        <v>45.183920452070403</v>
      </c>
      <c r="J500" s="20">
        <v>0</v>
      </c>
      <c r="K500" s="28"/>
      <c r="L500" s="28"/>
      <c r="M500" s="25">
        <v>7</v>
      </c>
      <c r="N500" s="25">
        <v>47</v>
      </c>
      <c r="O500" s="21">
        <v>52.038140448967674</v>
      </c>
      <c r="P500" s="21">
        <v>0</v>
      </c>
      <c r="Q500" s="17"/>
      <c r="R500" s="25">
        <v>7</v>
      </c>
      <c r="S500" s="25">
        <v>47</v>
      </c>
      <c r="T500" s="21">
        <v>55.355571902589368</v>
      </c>
      <c r="U500" s="21">
        <v>0</v>
      </c>
    </row>
    <row r="501" spans="1:21" x14ac:dyDescent="0.25">
      <c r="A501" s="18">
        <v>7</v>
      </c>
      <c r="B501" s="18">
        <v>46</v>
      </c>
      <c r="C501" s="23">
        <v>23.534404080000002</v>
      </c>
      <c r="D501" s="23">
        <v>0</v>
      </c>
      <c r="E501" s="19" t="s">
        <v>14</v>
      </c>
      <c r="F501" s="19"/>
      <c r="G501" s="24">
        <v>7</v>
      </c>
      <c r="H501" s="24">
        <v>48</v>
      </c>
      <c r="I501" s="20">
        <v>37.995569471059198</v>
      </c>
      <c r="J501" s="20">
        <v>0</v>
      </c>
      <c r="K501" s="28"/>
      <c r="L501" s="28"/>
      <c r="M501" s="25">
        <v>7</v>
      </c>
      <c r="N501" s="25">
        <v>48</v>
      </c>
      <c r="O501" s="21">
        <v>43.759345377541003</v>
      </c>
      <c r="P501" s="21">
        <v>0</v>
      </c>
      <c r="Q501" s="17"/>
      <c r="R501" s="25">
        <v>7</v>
      </c>
      <c r="S501" s="25">
        <v>48</v>
      </c>
      <c r="T501" s="21">
        <v>46.549003645359242</v>
      </c>
      <c r="U501" s="21">
        <v>0</v>
      </c>
    </row>
    <row r="502" spans="1:21" x14ac:dyDescent="0.25">
      <c r="A502" s="18">
        <v>7</v>
      </c>
      <c r="B502" s="18">
        <v>47</v>
      </c>
      <c r="C502" s="23">
        <v>36.019792160000002</v>
      </c>
      <c r="D502" s="23">
        <v>0</v>
      </c>
      <c r="E502" s="19" t="s">
        <v>14</v>
      </c>
      <c r="F502" s="19"/>
      <c r="G502" s="24">
        <v>7</v>
      </c>
      <c r="H502" s="24">
        <v>49</v>
      </c>
      <c r="I502" s="20">
        <v>34.914847622054403</v>
      </c>
      <c r="J502" s="20">
        <v>0</v>
      </c>
      <c r="K502" s="28"/>
      <c r="L502" s="28"/>
      <c r="M502" s="25">
        <v>7</v>
      </c>
      <c r="N502" s="25">
        <v>49</v>
      </c>
      <c r="O502" s="21">
        <v>40.211290346929559</v>
      </c>
      <c r="P502" s="21">
        <v>0</v>
      </c>
      <c r="Q502" s="17"/>
      <c r="R502" s="25">
        <v>7</v>
      </c>
      <c r="S502" s="25">
        <v>49</v>
      </c>
      <c r="T502" s="21">
        <v>42.774760106546317</v>
      </c>
      <c r="U502" s="21">
        <v>0</v>
      </c>
    </row>
    <row r="503" spans="1:21" x14ac:dyDescent="0.25">
      <c r="A503" s="18">
        <v>7</v>
      </c>
      <c r="B503" s="18">
        <v>48</v>
      </c>
      <c r="C503" s="23">
        <v>31.71067592</v>
      </c>
      <c r="D503" s="23">
        <v>0</v>
      </c>
      <c r="E503" s="19" t="s">
        <v>14</v>
      </c>
      <c r="F503" s="19"/>
      <c r="G503" s="24">
        <v>7</v>
      </c>
      <c r="H503" s="24">
        <v>50</v>
      </c>
      <c r="I503" s="20">
        <v>26.1861357165408</v>
      </c>
      <c r="J503" s="20">
        <v>0</v>
      </c>
      <c r="K503" s="28"/>
      <c r="L503" s="28"/>
      <c r="M503" s="25">
        <v>7</v>
      </c>
      <c r="N503" s="25">
        <v>50</v>
      </c>
      <c r="O503" s="21">
        <v>30.158467760197176</v>
      </c>
      <c r="P503" s="21">
        <v>0</v>
      </c>
      <c r="Q503" s="17"/>
      <c r="R503" s="25">
        <v>7</v>
      </c>
      <c r="S503" s="25">
        <v>50</v>
      </c>
      <c r="T503" s="21">
        <v>32.08107007990975</v>
      </c>
      <c r="U503" s="21">
        <v>0</v>
      </c>
    </row>
    <row r="504" spans="1:21" x14ac:dyDescent="0.25">
      <c r="A504" s="18">
        <v>7</v>
      </c>
      <c r="B504" s="18">
        <v>49</v>
      </c>
      <c r="C504" s="23">
        <v>28.727441599999999</v>
      </c>
      <c r="D504" s="23">
        <v>0</v>
      </c>
      <c r="E504" s="19" t="s">
        <v>14</v>
      </c>
      <c r="F504" s="19"/>
      <c r="G504" s="24">
        <v>7</v>
      </c>
      <c r="H504" s="24">
        <v>51</v>
      </c>
      <c r="I504" s="20">
        <v>40.254765493662724</v>
      </c>
      <c r="J504" s="20">
        <v>0</v>
      </c>
      <c r="K504" s="28"/>
      <c r="L504" s="28"/>
      <c r="M504" s="25">
        <v>7</v>
      </c>
      <c r="N504" s="25">
        <v>51</v>
      </c>
      <c r="O504" s="21">
        <v>46.361252399989382</v>
      </c>
      <c r="P504" s="21">
        <v>0</v>
      </c>
      <c r="Q504" s="17"/>
      <c r="R504" s="25">
        <v>7</v>
      </c>
      <c r="S504" s="25">
        <v>51</v>
      </c>
      <c r="T504" s="21">
        <v>49.316782240488706</v>
      </c>
      <c r="U504" s="21">
        <v>0</v>
      </c>
    </row>
    <row r="505" spans="1:21" x14ac:dyDescent="0.25">
      <c r="A505" s="18">
        <v>7</v>
      </c>
      <c r="B505" s="18">
        <v>50</v>
      </c>
      <c r="C505" s="23">
        <v>24.639305680000003</v>
      </c>
      <c r="D505" s="23">
        <v>0</v>
      </c>
      <c r="E505" s="19" t="s">
        <v>14</v>
      </c>
      <c r="F505" s="19"/>
      <c r="G505" s="24">
        <v>7</v>
      </c>
      <c r="H505" s="24">
        <v>52</v>
      </c>
      <c r="I505" s="20">
        <v>39.022476754060804</v>
      </c>
      <c r="J505" s="20">
        <v>0</v>
      </c>
      <c r="K505" s="28"/>
      <c r="L505" s="28"/>
      <c r="M505" s="25">
        <v>7</v>
      </c>
      <c r="N505" s="25">
        <v>52</v>
      </c>
      <c r="O505" s="21">
        <v>44.942030387744815</v>
      </c>
      <c r="P505" s="21">
        <v>0</v>
      </c>
      <c r="Q505" s="17"/>
      <c r="R505" s="25">
        <v>7</v>
      </c>
      <c r="S505" s="25">
        <v>52</v>
      </c>
      <c r="T505" s="21">
        <v>47.807084824963546</v>
      </c>
      <c r="U505" s="21">
        <v>0</v>
      </c>
    </row>
    <row r="506" spans="1:21" x14ac:dyDescent="0.25">
      <c r="A506" s="18">
        <v>7</v>
      </c>
      <c r="B506" s="18">
        <v>51</v>
      </c>
      <c r="C506" s="23">
        <v>32.152636559999998</v>
      </c>
      <c r="D506" s="23">
        <v>0</v>
      </c>
      <c r="E506" s="19" t="s">
        <v>14</v>
      </c>
      <c r="F506" s="19"/>
      <c r="G506" s="24">
        <v>7</v>
      </c>
      <c r="H506" s="24">
        <v>53</v>
      </c>
      <c r="I506" s="20">
        <v>42.616652244566389</v>
      </c>
      <c r="J506" s="20">
        <v>0</v>
      </c>
      <c r="K506" s="28"/>
      <c r="L506" s="28"/>
      <c r="M506" s="25">
        <v>7</v>
      </c>
      <c r="N506" s="25">
        <v>53</v>
      </c>
      <c r="O506" s="21">
        <v>49.081427923458136</v>
      </c>
      <c r="P506" s="21">
        <v>0</v>
      </c>
      <c r="Q506" s="17"/>
      <c r="R506" s="25">
        <v>7</v>
      </c>
      <c r="S506" s="25">
        <v>53</v>
      </c>
      <c r="T506" s="21">
        <v>52.210368953578595</v>
      </c>
      <c r="U506" s="21">
        <v>0</v>
      </c>
    </row>
    <row r="507" spans="1:21" x14ac:dyDescent="0.25">
      <c r="A507" s="18">
        <v>7</v>
      </c>
      <c r="B507" s="18">
        <v>52</v>
      </c>
      <c r="C507" s="23">
        <v>32.263126720000002</v>
      </c>
      <c r="D507" s="23">
        <v>0</v>
      </c>
      <c r="E507" s="19" t="s">
        <v>14</v>
      </c>
      <c r="F507" s="19"/>
      <c r="G507" s="24">
        <v>7</v>
      </c>
      <c r="H507" s="24">
        <v>54</v>
      </c>
      <c r="I507" s="20">
        <v>39.844002580462089</v>
      </c>
      <c r="J507" s="20">
        <v>0</v>
      </c>
      <c r="K507" s="28"/>
      <c r="L507" s="28"/>
      <c r="M507" s="25">
        <v>7</v>
      </c>
      <c r="N507" s="25">
        <v>54</v>
      </c>
      <c r="O507" s="21">
        <v>45.888178395907865</v>
      </c>
      <c r="P507" s="21">
        <v>0</v>
      </c>
      <c r="Q507" s="17"/>
      <c r="R507" s="25">
        <v>7</v>
      </c>
      <c r="S507" s="25">
        <v>54</v>
      </c>
      <c r="T507" s="21">
        <v>48.813549768646993</v>
      </c>
      <c r="U507" s="21">
        <v>0</v>
      </c>
    </row>
    <row r="508" spans="1:21" x14ac:dyDescent="0.25">
      <c r="A508" s="18">
        <v>7</v>
      </c>
      <c r="B508" s="18">
        <v>53</v>
      </c>
      <c r="C508" s="23">
        <v>34.362439760000001</v>
      </c>
      <c r="D508" s="23">
        <v>0</v>
      </c>
      <c r="E508" s="19" t="s">
        <v>14</v>
      </c>
      <c r="F508" s="19"/>
      <c r="G508" s="24">
        <v>7</v>
      </c>
      <c r="H508" s="24">
        <v>55</v>
      </c>
      <c r="I508" s="20">
        <v>36.455208546556797</v>
      </c>
      <c r="J508" s="20">
        <v>0</v>
      </c>
      <c r="K508" s="28"/>
      <c r="L508" s="28"/>
      <c r="M508" s="25">
        <v>7</v>
      </c>
      <c r="N508" s="25">
        <v>55</v>
      </c>
      <c r="O508" s="21">
        <v>41.985317862235277</v>
      </c>
      <c r="P508" s="21">
        <v>0</v>
      </c>
      <c r="Q508" s="17"/>
      <c r="R508" s="25">
        <v>7</v>
      </c>
      <c r="S508" s="25">
        <v>55</v>
      </c>
      <c r="T508" s="21">
        <v>44.661881875952773</v>
      </c>
      <c r="U508" s="21">
        <v>0</v>
      </c>
    </row>
    <row r="509" spans="1:21" x14ac:dyDescent="0.25">
      <c r="A509" s="18">
        <v>7</v>
      </c>
      <c r="B509" s="18">
        <v>54</v>
      </c>
      <c r="C509" s="23">
        <v>32.37361688</v>
      </c>
      <c r="D509" s="23">
        <v>0</v>
      </c>
      <c r="E509" s="19" t="s">
        <v>14</v>
      </c>
      <c r="F509" s="19"/>
      <c r="G509" s="24">
        <v>7</v>
      </c>
      <c r="H509" s="24">
        <v>56</v>
      </c>
      <c r="I509" s="20">
        <v>39.5359303955616</v>
      </c>
      <c r="J509" s="20">
        <v>0</v>
      </c>
      <c r="K509" s="28"/>
      <c r="L509" s="28"/>
      <c r="M509" s="25">
        <v>7</v>
      </c>
      <c r="N509" s="25">
        <v>56</v>
      </c>
      <c r="O509" s="21">
        <v>45.533372892846721</v>
      </c>
      <c r="P509" s="21">
        <v>0</v>
      </c>
      <c r="Q509" s="17"/>
      <c r="R509" s="25">
        <v>7</v>
      </c>
      <c r="S509" s="25">
        <v>56</v>
      </c>
      <c r="T509" s="21">
        <v>48.436125414765698</v>
      </c>
      <c r="U509" s="21">
        <v>0</v>
      </c>
    </row>
    <row r="510" spans="1:21" x14ac:dyDescent="0.25">
      <c r="A510" s="18">
        <v>7</v>
      </c>
      <c r="B510" s="18">
        <v>55</v>
      </c>
      <c r="C510" s="23">
        <v>29.8323432</v>
      </c>
      <c r="D510" s="23">
        <v>0</v>
      </c>
      <c r="E510" s="19" t="s">
        <v>14</v>
      </c>
      <c r="F510" s="19"/>
      <c r="G510" s="24">
        <v>7</v>
      </c>
      <c r="H510" s="24">
        <v>57</v>
      </c>
      <c r="I510" s="20">
        <v>29.574929750446078</v>
      </c>
      <c r="J510" s="20">
        <v>0</v>
      </c>
      <c r="K510" s="28"/>
      <c r="L510" s="28"/>
      <c r="M510" s="25">
        <v>7</v>
      </c>
      <c r="N510" s="25">
        <v>57</v>
      </c>
      <c r="O510" s="21">
        <v>34.061328293869742</v>
      </c>
      <c r="P510" s="21">
        <v>0</v>
      </c>
      <c r="Q510" s="17"/>
      <c r="R510" s="25">
        <v>7</v>
      </c>
      <c r="S510" s="25">
        <v>57</v>
      </c>
      <c r="T510" s="21">
        <v>36.232737972603935</v>
      </c>
      <c r="U510" s="21">
        <v>0</v>
      </c>
    </row>
    <row r="511" spans="1:21" x14ac:dyDescent="0.25">
      <c r="A511" s="18">
        <v>7</v>
      </c>
      <c r="B511" s="18">
        <v>56</v>
      </c>
      <c r="C511" s="23">
        <v>31.821166080000001</v>
      </c>
      <c r="D511" s="23">
        <v>0</v>
      </c>
      <c r="E511" s="19" t="s">
        <v>14</v>
      </c>
      <c r="F511" s="19"/>
      <c r="G511" s="24">
        <v>7</v>
      </c>
      <c r="H511" s="24">
        <v>58</v>
      </c>
      <c r="I511" s="20">
        <v>41.589744961564797</v>
      </c>
      <c r="J511" s="20">
        <v>0</v>
      </c>
      <c r="K511" s="28"/>
      <c r="L511" s="28"/>
      <c r="M511" s="25">
        <v>7</v>
      </c>
      <c r="N511" s="25">
        <v>58</v>
      </c>
      <c r="O511" s="21">
        <v>47.898742913254331</v>
      </c>
      <c r="P511" s="21">
        <v>0</v>
      </c>
      <c r="Q511" s="17"/>
      <c r="R511" s="25">
        <v>7</v>
      </c>
      <c r="S511" s="25">
        <v>58</v>
      </c>
      <c r="T511" s="21">
        <v>50.952287773974291</v>
      </c>
      <c r="U511" s="21">
        <v>0</v>
      </c>
    </row>
    <row r="512" spans="1:21" x14ac:dyDescent="0.25">
      <c r="A512" s="18">
        <v>7</v>
      </c>
      <c r="B512" s="18">
        <v>57</v>
      </c>
      <c r="C512" s="23">
        <v>26.075677760000001</v>
      </c>
      <c r="D512" s="23">
        <v>0</v>
      </c>
      <c r="E512" s="19" t="s">
        <v>14</v>
      </c>
      <c r="F512" s="19"/>
      <c r="G512" s="24">
        <v>7</v>
      </c>
      <c r="H512" s="24">
        <v>59</v>
      </c>
      <c r="I512" s="20">
        <v>41.076291320064001</v>
      </c>
      <c r="J512" s="20">
        <v>0</v>
      </c>
      <c r="K512" s="28"/>
      <c r="L512" s="28"/>
      <c r="M512" s="25">
        <v>7</v>
      </c>
      <c r="N512" s="25">
        <v>59</v>
      </c>
      <c r="O512" s="21">
        <v>47.307400408152432</v>
      </c>
      <c r="P512" s="21">
        <v>0</v>
      </c>
      <c r="Q512" s="17"/>
      <c r="R512" s="25">
        <v>7</v>
      </c>
      <c r="S512" s="25">
        <v>59</v>
      </c>
      <c r="T512" s="21">
        <v>50.323247184172153</v>
      </c>
      <c r="U512" s="21">
        <v>0</v>
      </c>
    </row>
    <row r="513" spans="1:21" x14ac:dyDescent="0.25">
      <c r="A513" s="18">
        <v>7</v>
      </c>
      <c r="B513" s="18">
        <v>58</v>
      </c>
      <c r="C513" s="23">
        <v>32.815577519999998</v>
      </c>
      <c r="D513" s="23">
        <v>0</v>
      </c>
      <c r="E513" s="19" t="s">
        <v>14</v>
      </c>
      <c r="F513" s="19"/>
      <c r="G513" s="24">
        <v>7</v>
      </c>
      <c r="H513" s="24">
        <v>60</v>
      </c>
      <c r="I513" s="20">
        <v>32.039507229649921</v>
      </c>
      <c r="J513" s="20">
        <v>0</v>
      </c>
      <c r="K513" s="28"/>
      <c r="L513" s="28"/>
      <c r="M513" s="25">
        <v>7</v>
      </c>
      <c r="N513" s="25">
        <v>60</v>
      </c>
      <c r="O513" s="21">
        <v>36.899772318358899</v>
      </c>
      <c r="P513" s="21">
        <v>0</v>
      </c>
      <c r="Q513" s="17"/>
      <c r="R513" s="25">
        <v>7</v>
      </c>
      <c r="S513" s="25">
        <v>60</v>
      </c>
      <c r="T513" s="21">
        <v>39.252132803654277</v>
      </c>
      <c r="U513" s="21">
        <v>0</v>
      </c>
    </row>
    <row r="514" spans="1:21" x14ac:dyDescent="0.25">
      <c r="A514" s="18">
        <v>7</v>
      </c>
      <c r="B514" s="18">
        <v>59</v>
      </c>
      <c r="C514" s="23">
        <v>32.484107039999998</v>
      </c>
      <c r="D514" s="23">
        <v>0</v>
      </c>
      <c r="E514" s="19" t="s">
        <v>14</v>
      </c>
      <c r="F514" s="19"/>
      <c r="G514" s="24">
        <v>7</v>
      </c>
      <c r="H514" s="24">
        <v>61</v>
      </c>
      <c r="I514" s="20">
        <v>40.049384037062396</v>
      </c>
      <c r="J514" s="20">
        <v>0</v>
      </c>
      <c r="K514" s="28"/>
      <c r="L514" s="28"/>
      <c r="M514" s="25">
        <v>7</v>
      </c>
      <c r="N514" s="25">
        <v>61</v>
      </c>
      <c r="O514" s="21">
        <v>46.124715397948613</v>
      </c>
      <c r="P514" s="21">
        <v>0</v>
      </c>
      <c r="Q514" s="17"/>
      <c r="R514" s="25">
        <v>7</v>
      </c>
      <c r="S514" s="25">
        <v>61</v>
      </c>
      <c r="T514" s="21">
        <v>49.065166004567836</v>
      </c>
      <c r="U514" s="21">
        <v>0</v>
      </c>
    </row>
    <row r="515" spans="1:21" x14ac:dyDescent="0.25">
      <c r="A515" s="18">
        <v>7</v>
      </c>
      <c r="B515" s="18">
        <v>60</v>
      </c>
      <c r="C515" s="23">
        <v>27.180579359999999</v>
      </c>
      <c r="D515" s="23">
        <v>0</v>
      </c>
      <c r="E515" s="19" t="s">
        <v>14</v>
      </c>
      <c r="F515" s="19"/>
      <c r="G515" s="24">
        <v>7</v>
      </c>
      <c r="H515" s="24">
        <v>62</v>
      </c>
      <c r="I515" s="20">
        <v>30.088383391946881</v>
      </c>
      <c r="J515" s="20">
        <v>0</v>
      </c>
      <c r="K515" s="28"/>
      <c r="L515" s="28"/>
      <c r="M515" s="25">
        <v>7</v>
      </c>
      <c r="N515" s="25">
        <v>62</v>
      </c>
      <c r="O515" s="21">
        <v>34.652670798971656</v>
      </c>
      <c r="P515" s="21">
        <v>0</v>
      </c>
      <c r="Q515" s="17"/>
      <c r="R515" s="25">
        <v>7</v>
      </c>
      <c r="S515" s="25">
        <v>62</v>
      </c>
      <c r="T515" s="21">
        <v>36.861778562406101</v>
      </c>
      <c r="U515" s="21">
        <v>0</v>
      </c>
    </row>
    <row r="516" spans="1:21" x14ac:dyDescent="0.25">
      <c r="A516" s="18">
        <v>7</v>
      </c>
      <c r="B516" s="18">
        <v>61</v>
      </c>
      <c r="C516" s="23">
        <v>31.489695600000001</v>
      </c>
      <c r="D516" s="23">
        <v>0</v>
      </c>
      <c r="E516" s="19" t="s">
        <v>14</v>
      </c>
      <c r="F516" s="19"/>
      <c r="G516" s="24">
        <v>7</v>
      </c>
      <c r="H516" s="24">
        <v>63</v>
      </c>
      <c r="I516" s="20">
        <v>40.870909863463673</v>
      </c>
      <c r="J516" s="20">
        <v>0</v>
      </c>
      <c r="K516" s="28"/>
      <c r="L516" s="28"/>
      <c r="M516" s="25">
        <v>7</v>
      </c>
      <c r="N516" s="25">
        <v>63</v>
      </c>
      <c r="O516" s="21">
        <v>47.070863406111656</v>
      </c>
      <c r="P516" s="21">
        <v>0</v>
      </c>
      <c r="Q516" s="17"/>
      <c r="R516" s="25">
        <v>7</v>
      </c>
      <c r="S516" s="25">
        <v>63</v>
      </c>
      <c r="T516" s="21">
        <v>50.071630948251276</v>
      </c>
      <c r="U516" s="21">
        <v>0</v>
      </c>
    </row>
    <row r="517" spans="1:21" x14ac:dyDescent="0.25">
      <c r="A517" s="18">
        <v>7</v>
      </c>
      <c r="B517" s="18">
        <v>62</v>
      </c>
      <c r="C517" s="23">
        <v>25.9651876</v>
      </c>
      <c r="D517" s="23">
        <v>0</v>
      </c>
      <c r="E517" s="19" t="s">
        <v>14</v>
      </c>
      <c r="F517" s="19"/>
      <c r="G517" s="24">
        <v>7</v>
      </c>
      <c r="H517" s="24">
        <v>64</v>
      </c>
      <c r="I517" s="20">
        <v>32.861033056051205</v>
      </c>
      <c r="J517" s="20">
        <v>0</v>
      </c>
      <c r="K517" s="28"/>
      <c r="L517" s="28"/>
      <c r="M517" s="25">
        <v>7</v>
      </c>
      <c r="N517" s="25">
        <v>64</v>
      </c>
      <c r="O517" s="21">
        <v>37.845920326521949</v>
      </c>
      <c r="P517" s="21">
        <v>0</v>
      </c>
      <c r="Q517" s="17"/>
      <c r="R517" s="25">
        <v>7</v>
      </c>
      <c r="S517" s="25">
        <v>64</v>
      </c>
      <c r="T517" s="21">
        <v>40.258597747337724</v>
      </c>
      <c r="U517" s="21">
        <v>0</v>
      </c>
    </row>
    <row r="518" spans="1:21" x14ac:dyDescent="0.25">
      <c r="A518" s="18">
        <v>7</v>
      </c>
      <c r="B518" s="18">
        <v>63</v>
      </c>
      <c r="C518" s="23">
        <v>31.821166080000001</v>
      </c>
      <c r="D518" s="23">
        <v>0</v>
      </c>
      <c r="E518" s="19" t="s">
        <v>14</v>
      </c>
      <c r="F518" s="19"/>
      <c r="G518" s="24">
        <v>7</v>
      </c>
      <c r="H518" s="24">
        <v>65</v>
      </c>
      <c r="I518" s="20">
        <v>46.00544627847168</v>
      </c>
      <c r="J518" s="20">
        <v>23.090025000000001</v>
      </c>
      <c r="K518" s="28"/>
      <c r="L518" s="28"/>
      <c r="M518" s="25">
        <v>7</v>
      </c>
      <c r="N518" s="25">
        <v>65</v>
      </c>
      <c r="O518" s="21">
        <v>52.984288457130717</v>
      </c>
      <c r="P518" s="21">
        <v>25.234999999999999</v>
      </c>
      <c r="Q518" s="17"/>
      <c r="R518" s="25">
        <v>7</v>
      </c>
      <c r="S518" s="25">
        <v>65</v>
      </c>
      <c r="T518" s="21">
        <v>56.362036846272801</v>
      </c>
      <c r="U518" s="21">
        <v>26.244399999999999</v>
      </c>
    </row>
    <row r="519" spans="1:21" x14ac:dyDescent="0.25">
      <c r="A519" s="18">
        <v>7</v>
      </c>
      <c r="B519" s="18">
        <v>65</v>
      </c>
      <c r="C519" s="23">
        <v>36.682733120000002</v>
      </c>
      <c r="D519" s="23">
        <v>0</v>
      </c>
      <c r="E519" s="19" t="s">
        <v>14</v>
      </c>
      <c r="F519" s="19"/>
      <c r="G519" s="24">
        <v>7</v>
      </c>
      <c r="H519" s="24">
        <v>67</v>
      </c>
      <c r="I519" s="20">
        <v>41.589744961564797</v>
      </c>
      <c r="J519" s="20">
        <v>0</v>
      </c>
      <c r="K519" s="28"/>
      <c r="L519" s="28"/>
      <c r="M519" s="25">
        <v>7</v>
      </c>
      <c r="N519" s="25">
        <v>67</v>
      </c>
      <c r="O519" s="21">
        <v>47.898742913254331</v>
      </c>
      <c r="P519" s="21">
        <v>0</v>
      </c>
      <c r="Q519" s="17"/>
      <c r="R519" s="25">
        <v>7</v>
      </c>
      <c r="S519" s="25">
        <v>67</v>
      </c>
      <c r="T519" s="21">
        <v>50.952287773974291</v>
      </c>
      <c r="U519" s="21">
        <v>0</v>
      </c>
    </row>
    <row r="520" spans="1:21" x14ac:dyDescent="0.25">
      <c r="A520" s="18">
        <v>7</v>
      </c>
      <c r="B520" s="18">
        <v>67</v>
      </c>
      <c r="C520" s="23">
        <v>34.251949599999996</v>
      </c>
      <c r="D520" s="23">
        <v>0</v>
      </c>
      <c r="E520" s="19" t="s">
        <v>14</v>
      </c>
      <c r="F520" s="19"/>
      <c r="G520" s="24">
        <v>7</v>
      </c>
      <c r="H520" s="24">
        <v>69</v>
      </c>
      <c r="I520" s="20">
        <v>41.076291320064001</v>
      </c>
      <c r="J520" s="20">
        <v>0</v>
      </c>
      <c r="K520" s="28"/>
      <c r="L520" s="28"/>
      <c r="M520" s="25">
        <v>7</v>
      </c>
      <c r="N520" s="25">
        <v>69</v>
      </c>
      <c r="O520" s="21">
        <v>47.307400408152432</v>
      </c>
      <c r="P520" s="21">
        <v>0</v>
      </c>
      <c r="Q520" s="17"/>
      <c r="R520" s="25">
        <v>7</v>
      </c>
      <c r="S520" s="25">
        <v>69</v>
      </c>
      <c r="T520" s="21">
        <v>50.323247184172153</v>
      </c>
      <c r="U520" s="21">
        <v>0</v>
      </c>
    </row>
    <row r="521" spans="1:21" x14ac:dyDescent="0.25">
      <c r="A521" s="18">
        <v>7</v>
      </c>
      <c r="B521" s="18">
        <v>68</v>
      </c>
      <c r="C521" s="23">
        <v>33.147047999999998</v>
      </c>
      <c r="D521" s="23">
        <v>0</v>
      </c>
      <c r="E521" s="19" t="s">
        <v>14</v>
      </c>
      <c r="F521" s="19"/>
      <c r="G521" s="24">
        <v>7</v>
      </c>
      <c r="H521" s="24">
        <v>70</v>
      </c>
      <c r="I521" s="20">
        <v>40.76821913516352</v>
      </c>
      <c r="J521" s="20">
        <v>0</v>
      </c>
      <c r="K521" s="28"/>
      <c r="L521" s="28"/>
      <c r="M521" s="25">
        <v>7</v>
      </c>
      <c r="N521" s="25">
        <v>70</v>
      </c>
      <c r="O521" s="21">
        <v>46.952594905091296</v>
      </c>
      <c r="P521" s="21">
        <v>0</v>
      </c>
      <c r="Q521" s="17"/>
      <c r="R521" s="25">
        <v>7</v>
      </c>
      <c r="S521" s="25">
        <v>70</v>
      </c>
      <c r="T521" s="21">
        <v>49.945822830290858</v>
      </c>
      <c r="U521" s="21">
        <v>0</v>
      </c>
    </row>
    <row r="522" spans="1:21" x14ac:dyDescent="0.25">
      <c r="A522" s="18">
        <v>7</v>
      </c>
      <c r="B522" s="18">
        <v>69</v>
      </c>
      <c r="C522" s="23">
        <v>32.37361688</v>
      </c>
      <c r="D522" s="23">
        <v>0</v>
      </c>
      <c r="E522" s="19" t="s">
        <v>14</v>
      </c>
      <c r="F522" s="19"/>
      <c r="G522" s="24">
        <v>7</v>
      </c>
      <c r="H522" s="24">
        <v>71</v>
      </c>
      <c r="I522" s="20">
        <v>37.482115829558403</v>
      </c>
      <c r="J522" s="20">
        <v>0</v>
      </c>
      <c r="K522" s="28"/>
      <c r="L522" s="28"/>
      <c r="M522" s="25">
        <v>7</v>
      </c>
      <c r="N522" s="25">
        <v>71</v>
      </c>
      <c r="O522" s="21">
        <v>43.168002872439089</v>
      </c>
      <c r="P522" s="21">
        <v>0</v>
      </c>
      <c r="Q522" s="17"/>
      <c r="R522" s="25">
        <v>7</v>
      </c>
      <c r="S522" s="25">
        <v>71</v>
      </c>
      <c r="T522" s="21">
        <v>45.919963055557083</v>
      </c>
      <c r="U522" s="21">
        <v>0</v>
      </c>
    </row>
    <row r="523" spans="1:21" x14ac:dyDescent="0.25">
      <c r="A523" s="18">
        <v>7</v>
      </c>
      <c r="B523" s="18">
        <v>70</v>
      </c>
      <c r="C523" s="23">
        <v>32.926067680000003</v>
      </c>
      <c r="D523" s="23">
        <v>0</v>
      </c>
      <c r="E523" s="19" t="s">
        <v>14</v>
      </c>
      <c r="F523" s="19"/>
      <c r="G523" s="24">
        <v>7</v>
      </c>
      <c r="H523" s="24">
        <v>72</v>
      </c>
      <c r="I523" s="20">
        <v>41.076291320064001</v>
      </c>
      <c r="J523" s="20">
        <v>0</v>
      </c>
      <c r="K523" s="28"/>
      <c r="L523" s="28"/>
      <c r="M523" s="25">
        <v>7</v>
      </c>
      <c r="N523" s="25">
        <v>72</v>
      </c>
      <c r="O523" s="21">
        <v>47.307400408152432</v>
      </c>
      <c r="P523" s="21">
        <v>0</v>
      </c>
      <c r="Q523" s="17"/>
      <c r="R523" s="25">
        <v>7</v>
      </c>
      <c r="S523" s="25">
        <v>72</v>
      </c>
      <c r="T523" s="21">
        <v>50.323247184172153</v>
      </c>
      <c r="U523" s="21">
        <v>0</v>
      </c>
    </row>
    <row r="524" spans="1:21" x14ac:dyDescent="0.25">
      <c r="A524" s="18">
        <v>7</v>
      </c>
      <c r="B524" s="18">
        <v>71</v>
      </c>
      <c r="C524" s="23">
        <v>31.71067592</v>
      </c>
      <c r="D524" s="23">
        <v>0</v>
      </c>
      <c r="E524" s="19" t="s">
        <v>14</v>
      </c>
      <c r="F524" s="19"/>
      <c r="G524" s="24">
        <v>7</v>
      </c>
      <c r="H524" s="24">
        <v>73</v>
      </c>
      <c r="I524" s="20">
        <v>34.401393980553607</v>
      </c>
      <c r="J524" s="20">
        <v>0</v>
      </c>
      <c r="K524" s="28"/>
      <c r="L524" s="28"/>
      <c r="M524" s="25">
        <v>7</v>
      </c>
      <c r="N524" s="25">
        <v>73</v>
      </c>
      <c r="O524" s="21">
        <v>39.619947841827667</v>
      </c>
      <c r="P524" s="21">
        <v>0</v>
      </c>
      <c r="Q524" s="17"/>
      <c r="R524" s="25">
        <v>7</v>
      </c>
      <c r="S524" s="25">
        <v>73</v>
      </c>
      <c r="T524" s="21">
        <v>42.14571951674418</v>
      </c>
      <c r="U524" s="21">
        <v>0</v>
      </c>
    </row>
    <row r="525" spans="1:21" x14ac:dyDescent="0.25">
      <c r="A525" s="18">
        <v>7</v>
      </c>
      <c r="B525" s="18">
        <v>72</v>
      </c>
      <c r="C525" s="23">
        <v>32.594597200000003</v>
      </c>
      <c r="D525" s="23">
        <v>0</v>
      </c>
      <c r="E525" s="19" t="s">
        <v>14</v>
      </c>
      <c r="F525" s="19"/>
      <c r="G525" s="24">
        <v>7</v>
      </c>
      <c r="H525" s="24">
        <v>74</v>
      </c>
      <c r="I525" s="20">
        <v>35.736373448455673</v>
      </c>
      <c r="J525" s="20">
        <v>0</v>
      </c>
      <c r="K525" s="28"/>
      <c r="L525" s="28"/>
      <c r="M525" s="25">
        <v>7</v>
      </c>
      <c r="N525" s="25">
        <v>74</v>
      </c>
      <c r="O525" s="21">
        <v>41.157438355092609</v>
      </c>
      <c r="P525" s="21">
        <v>0</v>
      </c>
      <c r="Q525" s="17"/>
      <c r="R525" s="25">
        <v>7</v>
      </c>
      <c r="S525" s="25">
        <v>74</v>
      </c>
      <c r="T525" s="21">
        <v>43.781225050229764</v>
      </c>
      <c r="U525" s="21">
        <v>0</v>
      </c>
    </row>
    <row r="526" spans="1:21" x14ac:dyDescent="0.25">
      <c r="A526" s="18">
        <v>7</v>
      </c>
      <c r="B526" s="18">
        <v>73</v>
      </c>
      <c r="C526" s="23">
        <v>29.058912079999999</v>
      </c>
      <c r="D526" s="23">
        <v>0</v>
      </c>
      <c r="E526" s="19" t="s">
        <v>14</v>
      </c>
      <c r="F526" s="19"/>
      <c r="G526" s="24">
        <v>7</v>
      </c>
      <c r="H526" s="24">
        <v>75</v>
      </c>
      <c r="I526" s="20">
        <v>37.482115829558403</v>
      </c>
      <c r="J526" s="20">
        <v>0</v>
      </c>
      <c r="K526" s="28"/>
      <c r="L526" s="28"/>
      <c r="M526" s="25">
        <v>7</v>
      </c>
      <c r="N526" s="25">
        <v>75</v>
      </c>
      <c r="O526" s="21">
        <v>43.168002872439089</v>
      </c>
      <c r="P526" s="21">
        <v>0</v>
      </c>
      <c r="Q526" s="17"/>
      <c r="R526" s="25">
        <v>7</v>
      </c>
      <c r="S526" s="25">
        <v>75</v>
      </c>
      <c r="T526" s="21">
        <v>45.919963055557083</v>
      </c>
      <c r="U526" s="21">
        <v>0</v>
      </c>
    </row>
    <row r="527" spans="1:21" x14ac:dyDescent="0.25">
      <c r="A527" s="18">
        <v>7</v>
      </c>
      <c r="B527" s="18">
        <v>74</v>
      </c>
      <c r="C527" s="23">
        <v>30.163813680000004</v>
      </c>
      <c r="D527" s="23">
        <v>0</v>
      </c>
      <c r="E527" s="19" t="s">
        <v>14</v>
      </c>
      <c r="F527" s="19"/>
      <c r="G527" s="24">
        <v>7</v>
      </c>
      <c r="H527" s="24">
        <v>76</v>
      </c>
      <c r="I527" s="20">
        <v>36.9686621880576</v>
      </c>
      <c r="J527" s="20">
        <v>0</v>
      </c>
      <c r="K527" s="28"/>
      <c r="L527" s="28"/>
      <c r="M527" s="25">
        <v>7</v>
      </c>
      <c r="N527" s="25">
        <v>76</v>
      </c>
      <c r="O527" s="21">
        <v>42.57666036733719</v>
      </c>
      <c r="P527" s="21">
        <v>0</v>
      </c>
      <c r="Q527" s="17"/>
      <c r="R527" s="25">
        <v>7</v>
      </c>
      <c r="S527" s="25">
        <v>76</v>
      </c>
      <c r="T527" s="21">
        <v>45.290922465754939</v>
      </c>
      <c r="U527" s="21">
        <v>0</v>
      </c>
    </row>
    <row r="528" spans="1:21" x14ac:dyDescent="0.25">
      <c r="A528" s="18">
        <v>7</v>
      </c>
      <c r="B528" s="18">
        <v>75</v>
      </c>
      <c r="C528" s="23">
        <v>30.163813680000004</v>
      </c>
      <c r="D528" s="23">
        <v>0</v>
      </c>
      <c r="E528" s="19" t="s">
        <v>14</v>
      </c>
      <c r="F528" s="19"/>
      <c r="G528" s="24">
        <v>7</v>
      </c>
      <c r="H528" s="24">
        <v>77</v>
      </c>
      <c r="I528" s="20">
        <v>40.870909863463673</v>
      </c>
      <c r="J528" s="20">
        <v>0</v>
      </c>
      <c r="K528" s="28"/>
      <c r="L528" s="28"/>
      <c r="M528" s="25">
        <v>7</v>
      </c>
      <c r="N528" s="25">
        <v>77</v>
      </c>
      <c r="O528" s="21">
        <v>47.070863406111656</v>
      </c>
      <c r="P528" s="21">
        <v>0</v>
      </c>
      <c r="Q528" s="17"/>
      <c r="R528" s="25">
        <v>7</v>
      </c>
      <c r="S528" s="25">
        <v>77</v>
      </c>
      <c r="T528" s="21">
        <v>50.071630948251276</v>
      </c>
      <c r="U528" s="21">
        <v>0</v>
      </c>
    </row>
    <row r="529" spans="1:21" x14ac:dyDescent="0.25">
      <c r="A529" s="18">
        <v>7</v>
      </c>
      <c r="B529" s="18">
        <v>76</v>
      </c>
      <c r="C529" s="23">
        <v>30.71626448</v>
      </c>
      <c r="D529" s="23">
        <v>0</v>
      </c>
      <c r="E529" s="19" t="s">
        <v>14</v>
      </c>
      <c r="F529" s="19"/>
      <c r="G529" s="24">
        <v>7</v>
      </c>
      <c r="H529" s="24">
        <v>78</v>
      </c>
      <c r="I529" s="20">
        <v>42.103198603065593</v>
      </c>
      <c r="J529" s="20">
        <v>0</v>
      </c>
      <c r="K529" s="28"/>
      <c r="L529" s="28"/>
      <c r="M529" s="25">
        <v>7</v>
      </c>
      <c r="N529" s="25">
        <v>78</v>
      </c>
      <c r="O529" s="21">
        <v>48.490085418356223</v>
      </c>
      <c r="P529" s="21">
        <v>0</v>
      </c>
      <c r="Q529" s="17"/>
      <c r="R529" s="25">
        <v>7</v>
      </c>
      <c r="S529" s="25">
        <v>78</v>
      </c>
      <c r="T529" s="21">
        <v>51.581328363776436</v>
      </c>
      <c r="U529" s="21">
        <v>0</v>
      </c>
    </row>
    <row r="530" spans="1:21" x14ac:dyDescent="0.25">
      <c r="A530" s="18">
        <v>7</v>
      </c>
      <c r="B530" s="18">
        <v>77</v>
      </c>
      <c r="C530" s="23">
        <v>32.705087360000007</v>
      </c>
      <c r="D530" s="23">
        <v>0</v>
      </c>
      <c r="E530" s="19" t="s">
        <v>14</v>
      </c>
      <c r="F530" s="19"/>
      <c r="G530" s="24">
        <v>7</v>
      </c>
      <c r="H530" s="24">
        <v>79</v>
      </c>
      <c r="I530" s="20">
        <v>46.724281376572797</v>
      </c>
      <c r="J530" s="20">
        <v>24.126720000000002</v>
      </c>
      <c r="K530" s="28"/>
      <c r="L530" s="28"/>
      <c r="M530" s="25">
        <v>7</v>
      </c>
      <c r="N530" s="25">
        <v>79</v>
      </c>
      <c r="O530" s="21">
        <v>53.812167964273392</v>
      </c>
      <c r="P530" s="21">
        <v>26.368000000000002</v>
      </c>
      <c r="Q530" s="17"/>
      <c r="R530" s="25">
        <v>7</v>
      </c>
      <c r="S530" s="25">
        <v>79</v>
      </c>
      <c r="T530" s="21">
        <v>57.242693671995823</v>
      </c>
      <c r="U530" s="21">
        <v>27.422720000000002</v>
      </c>
    </row>
    <row r="531" spans="1:21" x14ac:dyDescent="0.25">
      <c r="A531" s="18">
        <v>7</v>
      </c>
      <c r="B531" s="18">
        <v>78</v>
      </c>
      <c r="C531" s="23">
        <v>34.362439760000001</v>
      </c>
      <c r="D531" s="23">
        <v>0</v>
      </c>
      <c r="E531" s="19" t="s">
        <v>14</v>
      </c>
      <c r="F531" s="19"/>
      <c r="G531" s="24">
        <v>7</v>
      </c>
      <c r="H531" s="24">
        <v>80</v>
      </c>
      <c r="I531" s="20">
        <v>39.433239667261439</v>
      </c>
      <c r="J531" s="20">
        <v>0</v>
      </c>
      <c r="K531" s="28"/>
      <c r="L531" s="28"/>
      <c r="M531" s="25">
        <v>7</v>
      </c>
      <c r="N531" s="25">
        <v>80</v>
      </c>
      <c r="O531" s="21">
        <v>45.415104391826333</v>
      </c>
      <c r="P531" s="21">
        <v>0</v>
      </c>
      <c r="Q531" s="17"/>
      <c r="R531" s="25">
        <v>7</v>
      </c>
      <c r="S531" s="25">
        <v>80</v>
      </c>
      <c r="T531" s="21">
        <v>48.310317296805259</v>
      </c>
      <c r="U531" s="21">
        <v>0</v>
      </c>
    </row>
    <row r="532" spans="1:21" x14ac:dyDescent="0.25">
      <c r="A532" s="18">
        <v>7</v>
      </c>
      <c r="B532" s="18">
        <v>79</v>
      </c>
      <c r="C532" s="23">
        <v>37.235183920000004</v>
      </c>
      <c r="D532" s="23">
        <v>15.5</v>
      </c>
      <c r="E532" s="19" t="s">
        <v>14</v>
      </c>
      <c r="F532" s="19"/>
      <c r="G532" s="24">
        <v>8</v>
      </c>
      <c r="H532" s="24">
        <v>1</v>
      </c>
      <c r="I532" s="20">
        <v>43.746250255868162</v>
      </c>
      <c r="J532" s="20">
        <v>22.6188</v>
      </c>
      <c r="K532" s="28"/>
      <c r="L532" s="28"/>
      <c r="M532" s="25">
        <v>8</v>
      </c>
      <c r="N532" s="25">
        <v>1</v>
      </c>
      <c r="O532" s="21">
        <v>50.382381434682337</v>
      </c>
      <c r="P532" s="21">
        <v>24.72</v>
      </c>
      <c r="Q532" s="17"/>
      <c r="R532" s="25">
        <v>8</v>
      </c>
      <c r="S532" s="25">
        <v>1</v>
      </c>
      <c r="T532" s="21">
        <v>53.594258251143337</v>
      </c>
      <c r="U532" s="21">
        <v>25.7088</v>
      </c>
    </row>
    <row r="533" spans="1:21" x14ac:dyDescent="0.25">
      <c r="A533" s="18">
        <v>7</v>
      </c>
      <c r="B533" s="18">
        <v>80</v>
      </c>
      <c r="C533" s="23">
        <v>32.37361688</v>
      </c>
      <c r="D533" s="23">
        <v>0</v>
      </c>
      <c r="E533" s="19" t="s">
        <v>14</v>
      </c>
      <c r="F533" s="19"/>
      <c r="G533" s="24">
        <v>8</v>
      </c>
      <c r="H533" s="24">
        <v>2</v>
      </c>
      <c r="I533" s="20">
        <v>43.027415157767038</v>
      </c>
      <c r="J533" s="20">
        <v>22.147575</v>
      </c>
      <c r="K533" s="28"/>
      <c r="L533" s="28"/>
      <c r="M533" s="25">
        <v>8</v>
      </c>
      <c r="N533" s="25">
        <v>2</v>
      </c>
      <c r="O533" s="21">
        <v>49.554501927539661</v>
      </c>
      <c r="P533" s="21">
        <v>24.204999999999998</v>
      </c>
      <c r="Q533" s="17"/>
      <c r="R533" s="25">
        <v>8</v>
      </c>
      <c r="S533" s="25">
        <v>2</v>
      </c>
      <c r="T533" s="21">
        <v>52.713601425420315</v>
      </c>
      <c r="U533" s="21">
        <v>25.173199999999998</v>
      </c>
    </row>
    <row r="534" spans="1:21" x14ac:dyDescent="0.25">
      <c r="A534" s="18">
        <v>8</v>
      </c>
      <c r="B534" s="18">
        <v>1</v>
      </c>
      <c r="C534" s="23">
        <v>35.356851200000001</v>
      </c>
      <c r="D534" s="23">
        <v>15.1</v>
      </c>
      <c r="E534" s="19"/>
      <c r="F534" s="19"/>
      <c r="G534" s="24">
        <v>8</v>
      </c>
      <c r="H534" s="24">
        <v>3</v>
      </c>
      <c r="I534" s="20">
        <v>35.736373448455673</v>
      </c>
      <c r="J534" s="20">
        <v>20.54541</v>
      </c>
      <c r="K534" s="28"/>
      <c r="L534" s="28"/>
      <c r="M534" s="25">
        <v>8</v>
      </c>
      <c r="N534" s="25">
        <v>3</v>
      </c>
      <c r="O534" s="21">
        <v>41.157438355092609</v>
      </c>
      <c r="P534" s="21">
        <v>22.454000000000001</v>
      </c>
      <c r="Q534" s="17"/>
      <c r="R534" s="25">
        <v>8</v>
      </c>
      <c r="S534" s="25">
        <v>3</v>
      </c>
      <c r="T534" s="21">
        <v>43.781225050229764</v>
      </c>
      <c r="U534" s="21">
        <v>23.352160000000001</v>
      </c>
    </row>
    <row r="535" spans="1:21" x14ac:dyDescent="0.25">
      <c r="A535" s="18">
        <v>8</v>
      </c>
      <c r="B535" s="18">
        <v>2</v>
      </c>
      <c r="C535" s="23">
        <v>35.688321680000001</v>
      </c>
      <c r="D535" s="23">
        <v>15.5</v>
      </c>
      <c r="E535" s="19" t="s">
        <v>14</v>
      </c>
      <c r="F535" s="19"/>
      <c r="G535" s="24">
        <v>8</v>
      </c>
      <c r="H535" s="24">
        <v>4</v>
      </c>
      <c r="I535" s="20">
        <v>38.611713840860162</v>
      </c>
      <c r="J535" s="20">
        <v>21.393615</v>
      </c>
      <c r="K535" s="28"/>
      <c r="L535" s="28"/>
      <c r="M535" s="25">
        <v>8</v>
      </c>
      <c r="N535" s="25">
        <v>4</v>
      </c>
      <c r="O535" s="21">
        <v>44.46895638366329</v>
      </c>
      <c r="P535" s="21">
        <v>23.381</v>
      </c>
      <c r="Q535" s="17"/>
      <c r="R535" s="25">
        <v>8</v>
      </c>
      <c r="S535" s="25">
        <v>4</v>
      </c>
      <c r="T535" s="21">
        <v>47.303852353121826</v>
      </c>
      <c r="U535" s="21">
        <v>24.316240000000001</v>
      </c>
    </row>
    <row r="536" spans="1:21" x14ac:dyDescent="0.25">
      <c r="A536" s="18">
        <v>8</v>
      </c>
      <c r="B536" s="18">
        <v>3</v>
      </c>
      <c r="C536" s="23">
        <v>31.821166080000001</v>
      </c>
      <c r="D536" s="23">
        <v>15.5</v>
      </c>
      <c r="E536" s="19" t="s">
        <v>14</v>
      </c>
      <c r="F536" s="19"/>
      <c r="G536" s="24">
        <v>8</v>
      </c>
      <c r="H536" s="24">
        <v>5</v>
      </c>
      <c r="I536" s="20">
        <v>43.43817807096768</v>
      </c>
      <c r="J536" s="20">
        <v>21.582104999999999</v>
      </c>
      <c r="K536" s="28"/>
      <c r="L536" s="28"/>
      <c r="M536" s="25">
        <v>8</v>
      </c>
      <c r="N536" s="25">
        <v>5</v>
      </c>
      <c r="O536" s="21">
        <v>50.027575931621186</v>
      </c>
      <c r="P536" s="21">
        <v>23.587</v>
      </c>
      <c r="Q536" s="17"/>
      <c r="R536" s="25">
        <v>8</v>
      </c>
      <c r="S536" s="25">
        <v>5</v>
      </c>
      <c r="T536" s="21">
        <v>53.216833897262042</v>
      </c>
      <c r="U536" s="21">
        <v>24.530480000000001</v>
      </c>
    </row>
    <row r="537" spans="1:21" x14ac:dyDescent="0.25">
      <c r="A537" s="18">
        <v>8</v>
      </c>
      <c r="B537" s="18">
        <v>4</v>
      </c>
      <c r="C537" s="23">
        <v>33.478518480000005</v>
      </c>
      <c r="D537" s="23">
        <v>15.8</v>
      </c>
      <c r="E537" s="19" t="s">
        <v>14</v>
      </c>
      <c r="F537" s="19"/>
      <c r="G537" s="24">
        <v>8</v>
      </c>
      <c r="H537" s="24">
        <v>6</v>
      </c>
      <c r="I537" s="20">
        <v>41.692435689864958</v>
      </c>
      <c r="J537" s="20">
        <v>21.676349999999999</v>
      </c>
      <c r="K537" s="28"/>
      <c r="L537" s="28"/>
      <c r="M537" s="25">
        <v>8</v>
      </c>
      <c r="N537" s="25">
        <v>6</v>
      </c>
      <c r="O537" s="21">
        <v>48.017011414274712</v>
      </c>
      <c r="P537" s="21">
        <v>23.69</v>
      </c>
      <c r="Q537" s="17"/>
      <c r="R537" s="25">
        <v>8</v>
      </c>
      <c r="S537" s="25">
        <v>6</v>
      </c>
      <c r="T537" s="21">
        <v>51.078095891934723</v>
      </c>
      <c r="U537" s="21">
        <v>24.637600000000003</v>
      </c>
    </row>
    <row r="538" spans="1:21" x14ac:dyDescent="0.25">
      <c r="A538" s="18">
        <v>8</v>
      </c>
      <c r="B538" s="18">
        <v>5</v>
      </c>
      <c r="C538" s="23">
        <v>35.688321680000001</v>
      </c>
      <c r="D538" s="23">
        <v>16.100000000000001</v>
      </c>
      <c r="E538" s="19" t="s">
        <v>14</v>
      </c>
      <c r="F538" s="19"/>
      <c r="G538" s="24">
        <v>8</v>
      </c>
      <c r="H538" s="24">
        <v>7</v>
      </c>
      <c r="I538" s="20">
        <v>40.254765493662724</v>
      </c>
      <c r="J538" s="20">
        <v>21.393615</v>
      </c>
      <c r="K538" s="28"/>
      <c r="L538" s="28"/>
      <c r="M538" s="25">
        <v>8</v>
      </c>
      <c r="N538" s="25">
        <v>7</v>
      </c>
      <c r="O538" s="21">
        <v>46.361252399989382</v>
      </c>
      <c r="P538" s="21">
        <v>23.381</v>
      </c>
      <c r="Q538" s="17"/>
      <c r="R538" s="25">
        <v>8</v>
      </c>
      <c r="S538" s="25">
        <v>7</v>
      </c>
      <c r="T538" s="21">
        <v>49.316782240488706</v>
      </c>
      <c r="U538" s="21">
        <v>24.316240000000001</v>
      </c>
    </row>
    <row r="539" spans="1:21" x14ac:dyDescent="0.25">
      <c r="A539" s="18">
        <v>8</v>
      </c>
      <c r="B539" s="18">
        <v>6</v>
      </c>
      <c r="C539" s="23">
        <v>35.246361040000004</v>
      </c>
      <c r="D539" s="23">
        <v>16.100000000000001</v>
      </c>
      <c r="E539" s="19" t="s">
        <v>14</v>
      </c>
      <c r="F539" s="19"/>
      <c r="G539" s="24">
        <v>8</v>
      </c>
      <c r="H539" s="24">
        <v>8</v>
      </c>
      <c r="I539" s="20">
        <v>24.95384697693888</v>
      </c>
      <c r="J539" s="20">
        <v>15.0792</v>
      </c>
      <c r="K539" s="28"/>
      <c r="L539" s="28"/>
      <c r="M539" s="25">
        <v>8</v>
      </c>
      <c r="N539" s="25">
        <v>8</v>
      </c>
      <c r="O539" s="21">
        <v>28.739245747952602</v>
      </c>
      <c r="P539" s="21">
        <v>16.48</v>
      </c>
      <c r="Q539" s="17"/>
      <c r="R539" s="25">
        <v>8</v>
      </c>
      <c r="S539" s="25">
        <v>8</v>
      </c>
      <c r="T539" s="21">
        <v>30.571372664384583</v>
      </c>
      <c r="U539" s="21">
        <v>17.139199999999999</v>
      </c>
    </row>
    <row r="540" spans="1:21" x14ac:dyDescent="0.25">
      <c r="A540" s="18">
        <v>8</v>
      </c>
      <c r="B540" s="18">
        <v>7</v>
      </c>
      <c r="C540" s="23">
        <v>33.699498800000001</v>
      </c>
      <c r="D540" s="23">
        <v>15.8</v>
      </c>
      <c r="E540" s="19" t="s">
        <v>14</v>
      </c>
      <c r="F540" s="19"/>
      <c r="G540" s="24">
        <v>8</v>
      </c>
      <c r="H540" s="24">
        <v>9</v>
      </c>
      <c r="I540" s="20">
        <v>45.081229723770242</v>
      </c>
      <c r="J540" s="20">
        <v>22.430309999999999</v>
      </c>
      <c r="K540" s="28"/>
      <c r="L540" s="28"/>
      <c r="M540" s="25">
        <v>8</v>
      </c>
      <c r="N540" s="25">
        <v>9</v>
      </c>
      <c r="O540" s="21">
        <v>51.919871947947293</v>
      </c>
      <c r="P540" s="21">
        <v>24.513999999999999</v>
      </c>
      <c r="Q540" s="17"/>
      <c r="R540" s="25">
        <v>8</v>
      </c>
      <c r="S540" s="25">
        <v>9</v>
      </c>
      <c r="T540" s="21">
        <v>55.229763784628936</v>
      </c>
      <c r="U540" s="21">
        <v>25.49456</v>
      </c>
    </row>
    <row r="541" spans="1:21" x14ac:dyDescent="0.25">
      <c r="A541" s="18">
        <v>8</v>
      </c>
      <c r="B541" s="18">
        <v>8</v>
      </c>
      <c r="C541" s="23">
        <v>25.191756479999999</v>
      </c>
      <c r="D541" s="23">
        <v>14</v>
      </c>
      <c r="E541" s="19" t="s">
        <v>14</v>
      </c>
      <c r="F541" s="19"/>
      <c r="G541" s="24">
        <v>8</v>
      </c>
      <c r="H541" s="24">
        <v>10</v>
      </c>
      <c r="I541" s="20">
        <v>40.562837678563213</v>
      </c>
      <c r="J541" s="20">
        <v>22.147575</v>
      </c>
      <c r="K541" s="28"/>
      <c r="L541" s="28"/>
      <c r="M541" s="25">
        <v>8</v>
      </c>
      <c r="N541" s="25">
        <v>10</v>
      </c>
      <c r="O541" s="21">
        <v>46.716057903050533</v>
      </c>
      <c r="P541" s="21">
        <v>24.204999999999998</v>
      </c>
      <c r="Q541" s="17"/>
      <c r="R541" s="25">
        <v>8</v>
      </c>
      <c r="S541" s="25">
        <v>10</v>
      </c>
      <c r="T541" s="21">
        <v>49.694206594370009</v>
      </c>
      <c r="U541" s="21">
        <v>25.173199999999998</v>
      </c>
    </row>
    <row r="542" spans="1:21" x14ac:dyDescent="0.25">
      <c r="A542" s="18">
        <v>8</v>
      </c>
      <c r="B542" s="18">
        <v>9</v>
      </c>
      <c r="C542" s="23">
        <v>37.12469376</v>
      </c>
      <c r="D542" s="23">
        <v>16.2</v>
      </c>
      <c r="E542" s="19" t="s">
        <v>14</v>
      </c>
      <c r="F542" s="19"/>
      <c r="G542" s="24">
        <v>8</v>
      </c>
      <c r="H542" s="24">
        <v>11</v>
      </c>
      <c r="I542" s="20">
        <v>43.130105886067206</v>
      </c>
      <c r="J542" s="20">
        <v>0</v>
      </c>
      <c r="K542" s="28"/>
      <c r="L542" s="28"/>
      <c r="M542" s="25">
        <v>8</v>
      </c>
      <c r="N542" s="25">
        <v>11</v>
      </c>
      <c r="O542" s="21">
        <v>49.672770428560057</v>
      </c>
      <c r="P542" s="21">
        <v>0</v>
      </c>
      <c r="Q542" s="17"/>
      <c r="R542" s="25">
        <v>8</v>
      </c>
      <c r="S542" s="25">
        <v>11</v>
      </c>
      <c r="T542" s="21">
        <v>52.839409543380761</v>
      </c>
      <c r="U542" s="21">
        <v>0</v>
      </c>
    </row>
    <row r="543" spans="1:21" x14ac:dyDescent="0.25">
      <c r="A543" s="18">
        <v>8</v>
      </c>
      <c r="B543" s="18">
        <v>10</v>
      </c>
      <c r="C543" s="23">
        <v>36.461752799999992</v>
      </c>
      <c r="D543" s="23">
        <v>16.5</v>
      </c>
      <c r="E543" s="19" t="s">
        <v>14</v>
      </c>
      <c r="F543" s="19"/>
      <c r="G543" s="24">
        <v>8</v>
      </c>
      <c r="H543" s="24">
        <v>12</v>
      </c>
      <c r="I543" s="20">
        <v>39.022476754060804</v>
      </c>
      <c r="J543" s="20">
        <v>0</v>
      </c>
      <c r="K543" s="28"/>
      <c r="L543" s="28"/>
      <c r="M543" s="25">
        <v>8</v>
      </c>
      <c r="N543" s="25">
        <v>12</v>
      </c>
      <c r="O543" s="21">
        <v>44.942030387744815</v>
      </c>
      <c r="P543" s="21">
        <v>0</v>
      </c>
      <c r="Q543" s="17"/>
      <c r="R543" s="25">
        <v>8</v>
      </c>
      <c r="S543" s="25">
        <v>12</v>
      </c>
      <c r="T543" s="21">
        <v>47.807084824963546</v>
      </c>
      <c r="U543" s="21">
        <v>0</v>
      </c>
    </row>
    <row r="544" spans="1:21" x14ac:dyDescent="0.25">
      <c r="A544" s="18">
        <v>8</v>
      </c>
      <c r="B544" s="18">
        <v>11</v>
      </c>
      <c r="C544" s="23">
        <v>36.572242959999997</v>
      </c>
      <c r="D544" s="23">
        <v>16.3</v>
      </c>
      <c r="E544" s="19" t="s">
        <v>14</v>
      </c>
      <c r="F544" s="19"/>
      <c r="G544" s="24">
        <v>8</v>
      </c>
      <c r="H544" s="24">
        <v>13</v>
      </c>
      <c r="I544" s="20">
        <v>35.839064176755841</v>
      </c>
      <c r="J544" s="20">
        <v>0</v>
      </c>
      <c r="K544" s="28"/>
      <c r="L544" s="28"/>
      <c r="M544" s="25">
        <v>8</v>
      </c>
      <c r="N544" s="25">
        <v>13</v>
      </c>
      <c r="O544" s="21">
        <v>41.27570685611299</v>
      </c>
      <c r="P544" s="21">
        <v>0</v>
      </c>
      <c r="Q544" s="17"/>
      <c r="R544" s="25">
        <v>8</v>
      </c>
      <c r="S544" s="25">
        <v>13</v>
      </c>
      <c r="T544" s="21">
        <v>43.907033168190196</v>
      </c>
      <c r="U544" s="21">
        <v>0</v>
      </c>
    </row>
    <row r="545" spans="1:21" x14ac:dyDescent="0.25">
      <c r="A545" s="18">
        <v>8</v>
      </c>
      <c r="B545" s="18">
        <v>12</v>
      </c>
      <c r="C545" s="23">
        <v>33.368028320000001</v>
      </c>
      <c r="D545" s="23">
        <v>15.7</v>
      </c>
      <c r="E545" s="19" t="s">
        <v>14</v>
      </c>
      <c r="F545" s="19"/>
      <c r="G545" s="24">
        <v>8</v>
      </c>
      <c r="H545" s="24">
        <v>14</v>
      </c>
      <c r="I545" s="20">
        <v>36.763280731457279</v>
      </c>
      <c r="J545" s="20">
        <v>0</v>
      </c>
      <c r="K545" s="28"/>
      <c r="L545" s="28"/>
      <c r="M545" s="25">
        <v>8</v>
      </c>
      <c r="N545" s="25">
        <v>14</v>
      </c>
      <c r="O545" s="21">
        <v>42.340123365296421</v>
      </c>
      <c r="P545" s="21">
        <v>0</v>
      </c>
      <c r="Q545" s="17"/>
      <c r="R545" s="25">
        <v>8</v>
      </c>
      <c r="S545" s="25">
        <v>14</v>
      </c>
      <c r="T545" s="21">
        <v>45.039306229834068</v>
      </c>
      <c r="U545" s="21">
        <v>0</v>
      </c>
    </row>
    <row r="546" spans="1:21" x14ac:dyDescent="0.25">
      <c r="A546" s="18">
        <v>8</v>
      </c>
      <c r="B546" s="18">
        <v>13</v>
      </c>
      <c r="C546" s="23">
        <v>31.71067592</v>
      </c>
      <c r="D546" s="23">
        <v>15.5</v>
      </c>
      <c r="E546" s="19" t="s">
        <v>14</v>
      </c>
      <c r="F546" s="19"/>
      <c r="G546" s="24">
        <v>8</v>
      </c>
      <c r="H546" s="24">
        <v>15</v>
      </c>
      <c r="I546" s="20">
        <v>28.342641010844162</v>
      </c>
      <c r="J546" s="20">
        <v>0</v>
      </c>
      <c r="K546" s="28"/>
      <c r="L546" s="28"/>
      <c r="M546" s="25">
        <v>8</v>
      </c>
      <c r="N546" s="25">
        <v>15</v>
      </c>
      <c r="O546" s="21">
        <v>32.642106281625175</v>
      </c>
      <c r="P546" s="21">
        <v>0</v>
      </c>
      <c r="Q546" s="17"/>
      <c r="R546" s="25">
        <v>8</v>
      </c>
      <c r="S546" s="25">
        <v>15</v>
      </c>
      <c r="T546" s="21">
        <v>34.723040557078775</v>
      </c>
      <c r="U546" s="21">
        <v>0</v>
      </c>
    </row>
    <row r="547" spans="1:21" x14ac:dyDescent="0.25">
      <c r="A547" s="18">
        <v>8</v>
      </c>
      <c r="B547" s="18">
        <v>14</v>
      </c>
      <c r="C547" s="23">
        <v>31.821166080000001</v>
      </c>
      <c r="D547" s="23">
        <v>15</v>
      </c>
      <c r="E547" s="19" t="s">
        <v>14</v>
      </c>
      <c r="F547" s="19"/>
      <c r="G547" s="24">
        <v>8</v>
      </c>
      <c r="H547" s="24">
        <v>16</v>
      </c>
      <c r="I547" s="20">
        <v>47.545807202974082</v>
      </c>
      <c r="J547" s="20">
        <v>0</v>
      </c>
      <c r="K547" s="28"/>
      <c r="L547" s="28"/>
      <c r="M547" s="25">
        <v>8</v>
      </c>
      <c r="N547" s="25">
        <v>16</v>
      </c>
      <c r="O547" s="21">
        <v>54.758315972436435</v>
      </c>
      <c r="P547" s="21">
        <v>0</v>
      </c>
      <c r="Q547" s="17"/>
      <c r="R547" s="25">
        <v>8</v>
      </c>
      <c r="S547" s="25">
        <v>16</v>
      </c>
      <c r="T547" s="21">
        <v>58.249158615679264</v>
      </c>
      <c r="U547" s="21">
        <v>0</v>
      </c>
    </row>
    <row r="548" spans="1:21" x14ac:dyDescent="0.25">
      <c r="A548" s="18">
        <v>8</v>
      </c>
      <c r="B548" s="18">
        <v>15</v>
      </c>
      <c r="C548" s="23">
        <v>27.401559680000002</v>
      </c>
      <c r="D548" s="23">
        <v>14.2</v>
      </c>
      <c r="E548" s="19" t="s">
        <v>14</v>
      </c>
      <c r="F548" s="19"/>
      <c r="G548" s="24">
        <v>8</v>
      </c>
      <c r="H548" s="24">
        <v>17</v>
      </c>
      <c r="I548" s="20">
        <v>49.496931040677119</v>
      </c>
      <c r="J548" s="20">
        <v>24.503700000000002</v>
      </c>
      <c r="K548" s="28"/>
      <c r="L548" s="28"/>
      <c r="M548" s="25">
        <v>8</v>
      </c>
      <c r="N548" s="25">
        <v>17</v>
      </c>
      <c r="O548" s="21">
        <v>57.005417491823685</v>
      </c>
      <c r="P548" s="21">
        <v>26.78</v>
      </c>
      <c r="Q548" s="17"/>
      <c r="R548" s="25">
        <v>8</v>
      </c>
      <c r="S548" s="25">
        <v>17</v>
      </c>
      <c r="T548" s="21">
        <v>60.639512856927439</v>
      </c>
      <c r="U548" s="21">
        <v>27.851200000000002</v>
      </c>
    </row>
    <row r="549" spans="1:21" x14ac:dyDescent="0.25">
      <c r="A549" s="18">
        <v>8</v>
      </c>
      <c r="B549" s="18">
        <v>16</v>
      </c>
      <c r="C549" s="23">
        <v>38.1191052</v>
      </c>
      <c r="D549" s="23">
        <v>0</v>
      </c>
      <c r="E549" s="19" t="s">
        <v>14</v>
      </c>
      <c r="F549" s="19"/>
      <c r="G549" s="24">
        <v>8</v>
      </c>
      <c r="H549" s="24">
        <v>18</v>
      </c>
      <c r="I549" s="20">
        <v>46.210827735072002</v>
      </c>
      <c r="J549" s="20">
        <v>0</v>
      </c>
      <c r="K549" s="28"/>
      <c r="L549" s="28"/>
      <c r="M549" s="25">
        <v>8</v>
      </c>
      <c r="N549" s="25">
        <v>18</v>
      </c>
      <c r="O549" s="21">
        <v>53.220825459171479</v>
      </c>
      <c r="P549" s="21">
        <v>0</v>
      </c>
      <c r="Q549" s="17"/>
      <c r="R549" s="25">
        <v>8</v>
      </c>
      <c r="S549" s="25">
        <v>18</v>
      </c>
      <c r="T549" s="21">
        <v>56.613653082193665</v>
      </c>
      <c r="U549" s="21">
        <v>0</v>
      </c>
    </row>
    <row r="550" spans="1:21" x14ac:dyDescent="0.25">
      <c r="A550" s="18">
        <v>8</v>
      </c>
      <c r="B550" s="18">
        <v>17</v>
      </c>
      <c r="C550" s="23">
        <v>39.776457599999993</v>
      </c>
      <c r="D550" s="23">
        <v>16.600000000000001</v>
      </c>
      <c r="E550" s="19" t="s">
        <v>14</v>
      </c>
      <c r="F550" s="19"/>
      <c r="G550" s="24">
        <v>8</v>
      </c>
      <c r="H550" s="24">
        <v>19</v>
      </c>
      <c r="I550" s="20">
        <v>37.174043644657921</v>
      </c>
      <c r="J550" s="20">
        <v>0</v>
      </c>
      <c r="K550" s="28"/>
      <c r="L550" s="28"/>
      <c r="M550" s="25">
        <v>8</v>
      </c>
      <c r="N550" s="25">
        <v>19</v>
      </c>
      <c r="O550" s="21">
        <v>42.813197369377953</v>
      </c>
      <c r="P550" s="21">
        <v>0</v>
      </c>
      <c r="Q550" s="17"/>
      <c r="R550" s="25">
        <v>8</v>
      </c>
      <c r="S550" s="25">
        <v>19</v>
      </c>
      <c r="T550" s="21">
        <v>45.542538701675795</v>
      </c>
      <c r="U550" s="21">
        <v>0</v>
      </c>
    </row>
    <row r="551" spans="1:21" x14ac:dyDescent="0.25">
      <c r="A551" s="18">
        <v>8</v>
      </c>
      <c r="B551" s="18">
        <v>18</v>
      </c>
      <c r="C551" s="23">
        <v>38.1191052</v>
      </c>
      <c r="D551" s="23">
        <v>0</v>
      </c>
      <c r="E551" s="19" t="s">
        <v>14</v>
      </c>
      <c r="F551" s="19"/>
      <c r="G551" s="24">
        <v>8</v>
      </c>
      <c r="H551" s="24">
        <v>20</v>
      </c>
      <c r="I551" s="20">
        <v>48.778095942576002</v>
      </c>
      <c r="J551" s="20">
        <v>22.807289999999998</v>
      </c>
      <c r="K551" s="28"/>
      <c r="L551" s="28"/>
      <c r="M551" s="25">
        <v>8</v>
      </c>
      <c r="N551" s="25">
        <v>20</v>
      </c>
      <c r="O551" s="21">
        <v>56.17753798468101</v>
      </c>
      <c r="P551" s="21">
        <v>24.925999999999998</v>
      </c>
      <c r="Q551" s="17"/>
      <c r="R551" s="25">
        <v>8</v>
      </c>
      <c r="S551" s="25">
        <v>20</v>
      </c>
      <c r="T551" s="21">
        <v>59.758856031204424</v>
      </c>
      <c r="U551" s="21">
        <v>25.923039999999997</v>
      </c>
    </row>
    <row r="552" spans="1:21" x14ac:dyDescent="0.25">
      <c r="A552" s="18">
        <v>8</v>
      </c>
      <c r="B552" s="18">
        <v>19</v>
      </c>
      <c r="C552" s="23">
        <v>33.147047999999998</v>
      </c>
      <c r="D552" s="23">
        <v>0</v>
      </c>
      <c r="E552" s="19" t="s">
        <v>14</v>
      </c>
      <c r="F552" s="19"/>
      <c r="G552" s="24">
        <v>8</v>
      </c>
      <c r="H552" s="24">
        <v>21</v>
      </c>
      <c r="I552" s="20">
        <v>46.210827735072002</v>
      </c>
      <c r="J552" s="20">
        <v>0</v>
      </c>
      <c r="K552" s="28"/>
      <c r="L552" s="28"/>
      <c r="M552" s="25">
        <v>8</v>
      </c>
      <c r="N552" s="25">
        <v>21</v>
      </c>
      <c r="O552" s="21">
        <v>53.220825459171479</v>
      </c>
      <c r="P552" s="21">
        <v>0</v>
      </c>
      <c r="Q552" s="17"/>
      <c r="R552" s="25">
        <v>8</v>
      </c>
      <c r="S552" s="25">
        <v>21</v>
      </c>
      <c r="T552" s="21">
        <v>56.613653082193665</v>
      </c>
      <c r="U552" s="21">
        <v>0</v>
      </c>
    </row>
    <row r="553" spans="1:21" x14ac:dyDescent="0.25">
      <c r="A553" s="18">
        <v>8</v>
      </c>
      <c r="B553" s="18">
        <v>20</v>
      </c>
      <c r="C553" s="23">
        <v>40.660378879999996</v>
      </c>
      <c r="D553" s="23">
        <v>16.5</v>
      </c>
      <c r="E553" s="19" t="s">
        <v>14</v>
      </c>
      <c r="F553" s="19"/>
      <c r="G553" s="24">
        <v>8</v>
      </c>
      <c r="H553" s="24">
        <v>22</v>
      </c>
      <c r="I553" s="20">
        <v>42.924724429466877</v>
      </c>
      <c r="J553" s="20">
        <v>0</v>
      </c>
      <c r="K553" s="28"/>
      <c r="L553" s="28"/>
      <c r="M553" s="25">
        <v>8</v>
      </c>
      <c r="N553" s="25">
        <v>22</v>
      </c>
      <c r="O553" s="21">
        <v>49.436233426519287</v>
      </c>
      <c r="P553" s="21">
        <v>0</v>
      </c>
      <c r="Q553" s="17"/>
      <c r="R553" s="25">
        <v>8</v>
      </c>
      <c r="S553" s="25">
        <v>22</v>
      </c>
      <c r="T553" s="21">
        <v>52.587793307459897</v>
      </c>
      <c r="U553" s="21">
        <v>0</v>
      </c>
    </row>
    <row r="554" spans="1:21" x14ac:dyDescent="0.25">
      <c r="A554" s="18">
        <v>8</v>
      </c>
      <c r="B554" s="18">
        <v>21</v>
      </c>
      <c r="C554" s="23">
        <v>38.45057568</v>
      </c>
      <c r="D554" s="23">
        <v>0</v>
      </c>
      <c r="E554" s="19" t="s">
        <v>14</v>
      </c>
      <c r="F554" s="19"/>
      <c r="G554" s="24">
        <v>8</v>
      </c>
      <c r="H554" s="24">
        <v>23</v>
      </c>
      <c r="I554" s="20">
        <v>36.455208546556797</v>
      </c>
      <c r="J554" s="20">
        <v>0</v>
      </c>
      <c r="K554" s="28"/>
      <c r="L554" s="28"/>
      <c r="M554" s="25">
        <v>8</v>
      </c>
      <c r="N554" s="25">
        <v>23</v>
      </c>
      <c r="O554" s="21">
        <v>41.985317862235277</v>
      </c>
      <c r="P554" s="21">
        <v>0</v>
      </c>
      <c r="Q554" s="17"/>
      <c r="R554" s="25">
        <v>8</v>
      </c>
      <c r="S554" s="25">
        <v>23</v>
      </c>
      <c r="T554" s="21">
        <v>44.661881875952773</v>
      </c>
      <c r="U554" s="21">
        <v>0</v>
      </c>
    </row>
    <row r="555" spans="1:21" x14ac:dyDescent="0.25">
      <c r="A555" s="18">
        <v>8</v>
      </c>
      <c r="B555" s="18">
        <v>22</v>
      </c>
      <c r="C555" s="23">
        <v>36.130282320000006</v>
      </c>
      <c r="D555" s="23">
        <v>0</v>
      </c>
      <c r="E555" s="19" t="s">
        <v>14</v>
      </c>
      <c r="F555" s="19"/>
      <c r="G555" s="24">
        <v>8</v>
      </c>
      <c r="H555" s="24">
        <v>24</v>
      </c>
      <c r="I555" s="20">
        <v>33.169105240951666</v>
      </c>
      <c r="J555" s="20">
        <v>0</v>
      </c>
      <c r="K555" s="28"/>
      <c r="L555" s="28"/>
      <c r="M555" s="25">
        <v>8</v>
      </c>
      <c r="N555" s="25">
        <v>24</v>
      </c>
      <c r="O555" s="21">
        <v>38.200725829583071</v>
      </c>
      <c r="P555" s="21">
        <v>0</v>
      </c>
      <c r="Q555" s="17"/>
      <c r="R555" s="25">
        <v>8</v>
      </c>
      <c r="S555" s="25">
        <v>24</v>
      </c>
      <c r="T555" s="21">
        <v>40.636022101218991</v>
      </c>
      <c r="U555" s="21">
        <v>0</v>
      </c>
    </row>
    <row r="556" spans="1:21" x14ac:dyDescent="0.25">
      <c r="A556" s="18">
        <v>8</v>
      </c>
      <c r="B556" s="18">
        <v>23</v>
      </c>
      <c r="C556" s="23">
        <v>32.152636559999998</v>
      </c>
      <c r="D556" s="23">
        <v>0</v>
      </c>
      <c r="E556" s="19" t="s">
        <v>14</v>
      </c>
      <c r="F556" s="19"/>
      <c r="G556" s="24">
        <v>8</v>
      </c>
      <c r="H556" s="24">
        <v>25</v>
      </c>
      <c r="I556" s="20">
        <v>52.577652889681922</v>
      </c>
      <c r="J556" s="20">
        <v>22.807289999999998</v>
      </c>
      <c r="K556" s="28"/>
      <c r="L556" s="28"/>
      <c r="M556" s="25">
        <v>8</v>
      </c>
      <c r="N556" s="25">
        <v>25</v>
      </c>
      <c r="O556" s="21">
        <v>60.553472522435115</v>
      </c>
      <c r="P556" s="21">
        <v>24.925999999999998</v>
      </c>
      <c r="Q556" s="17"/>
      <c r="R556" s="25">
        <v>8</v>
      </c>
      <c r="S556" s="25">
        <v>25</v>
      </c>
      <c r="T556" s="21">
        <v>64.41375639574035</v>
      </c>
      <c r="U556" s="21">
        <v>25.923039999999997</v>
      </c>
    </row>
    <row r="557" spans="1:21" x14ac:dyDescent="0.25">
      <c r="A557" s="18">
        <v>8</v>
      </c>
      <c r="B557" s="18">
        <v>24</v>
      </c>
      <c r="C557" s="23">
        <v>30.826754639999997</v>
      </c>
      <c r="D557" s="23">
        <v>0</v>
      </c>
      <c r="E557" s="19" t="s">
        <v>14</v>
      </c>
      <c r="F557" s="19"/>
      <c r="G557" s="24">
        <v>8</v>
      </c>
      <c r="H557" s="24">
        <v>26</v>
      </c>
      <c r="I557" s="20">
        <v>39.022476754060804</v>
      </c>
      <c r="J557" s="20">
        <v>0</v>
      </c>
      <c r="K557" s="28"/>
      <c r="L557" s="28"/>
      <c r="M557" s="25">
        <v>8</v>
      </c>
      <c r="N557" s="25">
        <v>26</v>
      </c>
      <c r="O557" s="21">
        <v>44.942030387744815</v>
      </c>
      <c r="P557" s="21">
        <v>0</v>
      </c>
      <c r="Q557" s="17"/>
      <c r="R557" s="25">
        <v>8</v>
      </c>
      <c r="S557" s="25">
        <v>26</v>
      </c>
      <c r="T557" s="21">
        <v>47.807084824963546</v>
      </c>
      <c r="U557" s="21">
        <v>0</v>
      </c>
    </row>
    <row r="558" spans="1:21" x14ac:dyDescent="0.25">
      <c r="A558" s="18">
        <v>8</v>
      </c>
      <c r="B558" s="18">
        <v>25</v>
      </c>
      <c r="C558" s="23">
        <v>42.538711599999999</v>
      </c>
      <c r="D558" s="23">
        <v>16.5</v>
      </c>
      <c r="E558" s="19" t="s">
        <v>14</v>
      </c>
      <c r="F558" s="19"/>
      <c r="G558" s="24">
        <v>8</v>
      </c>
      <c r="H558" s="24">
        <v>27</v>
      </c>
      <c r="I558" s="20">
        <v>42.616652244566389</v>
      </c>
      <c r="J558" s="20">
        <v>0</v>
      </c>
      <c r="K558" s="28"/>
      <c r="L558" s="28"/>
      <c r="M558" s="25">
        <v>8</v>
      </c>
      <c r="N558" s="25">
        <v>27</v>
      </c>
      <c r="O558" s="21">
        <v>49.081427923458136</v>
      </c>
      <c r="P558" s="21">
        <v>0</v>
      </c>
      <c r="Q558" s="17"/>
      <c r="R558" s="25">
        <v>8</v>
      </c>
      <c r="S558" s="25">
        <v>27</v>
      </c>
      <c r="T558" s="21">
        <v>52.210368953578595</v>
      </c>
      <c r="U558" s="21">
        <v>0</v>
      </c>
    </row>
    <row r="559" spans="1:21" x14ac:dyDescent="0.25">
      <c r="A559" s="18">
        <v>8</v>
      </c>
      <c r="B559" s="18">
        <v>26</v>
      </c>
      <c r="C559" s="23">
        <v>33.147047999999998</v>
      </c>
      <c r="D559" s="23">
        <v>0</v>
      </c>
      <c r="E559" s="19" t="s">
        <v>14</v>
      </c>
      <c r="F559" s="19"/>
      <c r="G559" s="24">
        <v>8</v>
      </c>
      <c r="H559" s="24">
        <v>28</v>
      </c>
      <c r="I559" s="20">
        <v>40.049384037062396</v>
      </c>
      <c r="J559" s="20">
        <v>0</v>
      </c>
      <c r="K559" s="28"/>
      <c r="L559" s="28"/>
      <c r="M559" s="25">
        <v>8</v>
      </c>
      <c r="N559" s="25">
        <v>28</v>
      </c>
      <c r="O559" s="21">
        <v>46.124715397948613</v>
      </c>
      <c r="P559" s="21">
        <v>0</v>
      </c>
      <c r="Q559" s="17"/>
      <c r="R559" s="25">
        <v>8</v>
      </c>
      <c r="S559" s="25">
        <v>28</v>
      </c>
      <c r="T559" s="21">
        <v>49.065166004567836</v>
      </c>
      <c r="U559" s="21">
        <v>0</v>
      </c>
    </row>
    <row r="560" spans="1:21" x14ac:dyDescent="0.25">
      <c r="A560" s="18">
        <v>8</v>
      </c>
      <c r="B560" s="18">
        <v>27</v>
      </c>
      <c r="C560" s="23">
        <v>36.019792160000002</v>
      </c>
      <c r="D560" s="23">
        <v>0</v>
      </c>
      <c r="E560" s="19" t="s">
        <v>14</v>
      </c>
      <c r="F560" s="19"/>
      <c r="G560" s="24">
        <v>8</v>
      </c>
      <c r="H560" s="24">
        <v>29</v>
      </c>
      <c r="I560" s="20">
        <v>33.682558882452483</v>
      </c>
      <c r="J560" s="20">
        <v>0</v>
      </c>
      <c r="K560" s="28"/>
      <c r="L560" s="28"/>
      <c r="M560" s="25">
        <v>8</v>
      </c>
      <c r="N560" s="25">
        <v>29</v>
      </c>
      <c r="O560" s="21">
        <v>38.792068334684998</v>
      </c>
      <c r="P560" s="21">
        <v>0</v>
      </c>
      <c r="Q560" s="17"/>
      <c r="R560" s="25">
        <v>8</v>
      </c>
      <c r="S560" s="25">
        <v>29</v>
      </c>
      <c r="T560" s="21">
        <v>41.265062691021164</v>
      </c>
      <c r="U560" s="21">
        <v>0</v>
      </c>
    </row>
    <row r="561" spans="1:21" x14ac:dyDescent="0.25">
      <c r="A561" s="18">
        <v>8</v>
      </c>
      <c r="B561" s="18">
        <v>28</v>
      </c>
      <c r="C561" s="23">
        <v>33.478518480000005</v>
      </c>
      <c r="D561" s="23">
        <v>0</v>
      </c>
      <c r="E561" s="19" t="s">
        <v>14</v>
      </c>
      <c r="F561" s="19"/>
      <c r="G561" s="24">
        <v>8</v>
      </c>
      <c r="H561" s="24">
        <v>30</v>
      </c>
      <c r="I561" s="20">
        <v>51.345364150080002</v>
      </c>
      <c r="J561" s="20">
        <v>23.278514999999999</v>
      </c>
      <c r="K561" s="28"/>
      <c r="L561" s="28"/>
      <c r="M561" s="25">
        <v>8</v>
      </c>
      <c r="N561" s="25">
        <v>30</v>
      </c>
      <c r="O561" s="21">
        <v>59.134250510190526</v>
      </c>
      <c r="P561" s="21">
        <v>25.440999999999999</v>
      </c>
      <c r="Q561" s="17"/>
      <c r="R561" s="25">
        <v>8</v>
      </c>
      <c r="S561" s="25">
        <v>30</v>
      </c>
      <c r="T561" s="21">
        <v>62.904058980215169</v>
      </c>
      <c r="U561" s="21">
        <v>26.458639999999999</v>
      </c>
    </row>
    <row r="562" spans="1:21" x14ac:dyDescent="0.25">
      <c r="A562" s="18">
        <v>8</v>
      </c>
      <c r="B562" s="18">
        <v>29</v>
      </c>
      <c r="C562" s="23">
        <v>30.71626448</v>
      </c>
      <c r="D562" s="23">
        <v>0</v>
      </c>
      <c r="E562" s="19" t="s">
        <v>14</v>
      </c>
      <c r="F562" s="19"/>
      <c r="G562" s="24">
        <v>8</v>
      </c>
      <c r="H562" s="24">
        <v>31</v>
      </c>
      <c r="I562" s="20">
        <v>36.9686621880576</v>
      </c>
      <c r="J562" s="20">
        <v>0</v>
      </c>
      <c r="K562" s="28"/>
      <c r="L562" s="28"/>
      <c r="M562" s="25">
        <v>8</v>
      </c>
      <c r="N562" s="25">
        <v>31</v>
      </c>
      <c r="O562" s="21">
        <v>42.57666036733719</v>
      </c>
      <c r="P562" s="21">
        <v>0</v>
      </c>
      <c r="Q562" s="17"/>
      <c r="R562" s="25">
        <v>8</v>
      </c>
      <c r="S562" s="25">
        <v>31</v>
      </c>
      <c r="T562" s="21">
        <v>45.290922465754939</v>
      </c>
      <c r="U562" s="21">
        <v>0</v>
      </c>
    </row>
    <row r="563" spans="1:21" x14ac:dyDescent="0.25">
      <c r="A563" s="18">
        <v>8</v>
      </c>
      <c r="B563" s="18">
        <v>30</v>
      </c>
      <c r="C563" s="23">
        <v>41.212829679999999</v>
      </c>
      <c r="D563" s="23">
        <v>17</v>
      </c>
      <c r="E563" s="19" t="s">
        <v>14</v>
      </c>
      <c r="F563" s="19"/>
      <c r="G563" s="24">
        <v>8</v>
      </c>
      <c r="H563" s="24">
        <v>32</v>
      </c>
      <c r="I563" s="20">
        <v>49.291549584076805</v>
      </c>
      <c r="J563" s="20">
        <v>22.995779999999996</v>
      </c>
      <c r="K563" s="28"/>
      <c r="L563" s="28"/>
      <c r="M563" s="25">
        <v>8</v>
      </c>
      <c r="N563" s="25">
        <v>32</v>
      </c>
      <c r="O563" s="21">
        <v>56.768880489782909</v>
      </c>
      <c r="P563" s="21">
        <v>25.131999999999998</v>
      </c>
      <c r="Q563" s="17"/>
      <c r="R563" s="25">
        <v>8</v>
      </c>
      <c r="S563" s="25">
        <v>32</v>
      </c>
      <c r="T563" s="21">
        <v>60.387896621006576</v>
      </c>
      <c r="U563" s="21">
        <v>26.137279999999997</v>
      </c>
    </row>
    <row r="564" spans="1:21" x14ac:dyDescent="0.25">
      <c r="A564" s="18">
        <v>8</v>
      </c>
      <c r="B564" s="18">
        <v>31</v>
      </c>
      <c r="C564" s="23">
        <v>32.263126720000002</v>
      </c>
      <c r="D564" s="23">
        <v>0</v>
      </c>
      <c r="E564" s="19" t="s">
        <v>14</v>
      </c>
      <c r="F564" s="19"/>
      <c r="G564" s="24">
        <v>8</v>
      </c>
      <c r="H564" s="24">
        <v>33</v>
      </c>
      <c r="I564" s="20">
        <v>44.670466810569593</v>
      </c>
      <c r="J564" s="20">
        <v>0</v>
      </c>
      <c r="K564" s="28"/>
      <c r="L564" s="28"/>
      <c r="M564" s="25">
        <v>8</v>
      </c>
      <c r="N564" s="25">
        <v>33</v>
      </c>
      <c r="O564" s="21">
        <v>51.446797943865761</v>
      </c>
      <c r="P564" s="21">
        <v>0</v>
      </c>
      <c r="Q564" s="17"/>
      <c r="R564" s="25">
        <v>8</v>
      </c>
      <c r="S564" s="25">
        <v>33</v>
      </c>
      <c r="T564" s="21">
        <v>54.726531312787202</v>
      </c>
      <c r="U564" s="21">
        <v>0</v>
      </c>
    </row>
    <row r="565" spans="1:21" x14ac:dyDescent="0.25">
      <c r="A565" s="18">
        <v>8</v>
      </c>
      <c r="B565" s="18">
        <v>32</v>
      </c>
      <c r="C565" s="23">
        <v>39.224006800000005</v>
      </c>
      <c r="D565" s="23">
        <v>0</v>
      </c>
      <c r="E565" s="19" t="s">
        <v>14</v>
      </c>
      <c r="F565" s="19"/>
      <c r="G565" s="24">
        <v>8</v>
      </c>
      <c r="H565" s="24">
        <v>34</v>
      </c>
      <c r="I565" s="20">
        <v>34.914847622054403</v>
      </c>
      <c r="J565" s="20">
        <v>0</v>
      </c>
      <c r="K565" s="28"/>
      <c r="L565" s="28"/>
      <c r="M565" s="25">
        <v>8</v>
      </c>
      <c r="N565" s="25">
        <v>34</v>
      </c>
      <c r="O565" s="21">
        <v>40.211290346929559</v>
      </c>
      <c r="P565" s="21">
        <v>0</v>
      </c>
      <c r="Q565" s="17"/>
      <c r="R565" s="25">
        <v>8</v>
      </c>
      <c r="S565" s="25">
        <v>34</v>
      </c>
      <c r="T565" s="21">
        <v>42.774760106546317</v>
      </c>
      <c r="U565" s="21">
        <v>0</v>
      </c>
    </row>
    <row r="566" spans="1:21" x14ac:dyDescent="0.25">
      <c r="A566" s="18">
        <v>8</v>
      </c>
      <c r="B566" s="18">
        <v>33</v>
      </c>
      <c r="C566" s="23">
        <v>36.019792160000002</v>
      </c>
      <c r="D566" s="23">
        <v>0</v>
      </c>
      <c r="E566" s="19" t="s">
        <v>14</v>
      </c>
      <c r="F566" s="19"/>
      <c r="G566" s="24">
        <v>8</v>
      </c>
      <c r="H566" s="24">
        <v>35</v>
      </c>
      <c r="I566" s="20">
        <v>30.807218490048001</v>
      </c>
      <c r="J566" s="20">
        <v>0</v>
      </c>
      <c r="K566" s="28"/>
      <c r="L566" s="28"/>
      <c r="M566" s="25">
        <v>8</v>
      </c>
      <c r="N566" s="25">
        <v>35</v>
      </c>
      <c r="O566" s="21">
        <v>35.480550306114324</v>
      </c>
      <c r="P566" s="21">
        <v>0</v>
      </c>
      <c r="Q566" s="17"/>
      <c r="R566" s="25">
        <v>8</v>
      </c>
      <c r="S566" s="25">
        <v>35</v>
      </c>
      <c r="T566" s="21">
        <v>37.74243538812911</v>
      </c>
      <c r="U566" s="21">
        <v>0</v>
      </c>
    </row>
    <row r="567" spans="1:21" x14ac:dyDescent="0.25">
      <c r="A567" s="18">
        <v>8</v>
      </c>
      <c r="B567" s="18">
        <v>34</v>
      </c>
      <c r="C567" s="23">
        <v>29.8323432</v>
      </c>
      <c r="D567" s="23">
        <v>0</v>
      </c>
      <c r="E567" s="19" t="s">
        <v>14</v>
      </c>
      <c r="F567" s="19"/>
      <c r="G567" s="24">
        <v>8</v>
      </c>
      <c r="H567" s="24">
        <v>36</v>
      </c>
      <c r="I567" s="20">
        <v>33.88794033905279</v>
      </c>
      <c r="J567" s="20">
        <v>0</v>
      </c>
      <c r="K567" s="28"/>
      <c r="L567" s="28"/>
      <c r="M567" s="25">
        <v>8</v>
      </c>
      <c r="N567" s="25">
        <v>36</v>
      </c>
      <c r="O567" s="21">
        <v>39.02860533672574</v>
      </c>
      <c r="P567" s="21">
        <v>0</v>
      </c>
      <c r="Q567" s="17"/>
      <c r="R567" s="25">
        <v>8</v>
      </c>
      <c r="S567" s="25">
        <v>36</v>
      </c>
      <c r="T567" s="21">
        <v>41.516678926942006</v>
      </c>
      <c r="U567" s="21">
        <v>0</v>
      </c>
    </row>
    <row r="568" spans="1:21" x14ac:dyDescent="0.25">
      <c r="A568" s="18">
        <v>8</v>
      </c>
      <c r="B568" s="18">
        <v>35</v>
      </c>
      <c r="C568" s="23">
        <v>27.622540000000001</v>
      </c>
      <c r="D568" s="23">
        <v>0</v>
      </c>
      <c r="E568" s="19" t="s">
        <v>14</v>
      </c>
      <c r="F568" s="19"/>
      <c r="G568" s="24">
        <v>8</v>
      </c>
      <c r="H568" s="24">
        <v>37</v>
      </c>
      <c r="I568" s="20">
        <v>28.7534039240448</v>
      </c>
      <c r="J568" s="20">
        <v>0</v>
      </c>
      <c r="K568" s="28"/>
      <c r="L568" s="28"/>
      <c r="M568" s="25">
        <v>8</v>
      </c>
      <c r="N568" s="25">
        <v>37</v>
      </c>
      <c r="O568" s="21">
        <v>33.1151802857067</v>
      </c>
      <c r="P568" s="21">
        <v>0</v>
      </c>
      <c r="Q568" s="17"/>
      <c r="R568" s="25">
        <v>8</v>
      </c>
      <c r="S568" s="25">
        <v>37</v>
      </c>
      <c r="T568" s="21">
        <v>35.226273028920502</v>
      </c>
      <c r="U568" s="21">
        <v>0</v>
      </c>
    </row>
    <row r="569" spans="1:21" x14ac:dyDescent="0.25">
      <c r="A569" s="18">
        <v>8</v>
      </c>
      <c r="B569" s="18">
        <v>36</v>
      </c>
      <c r="C569" s="23">
        <v>29.16940224</v>
      </c>
      <c r="D569" s="23">
        <v>0</v>
      </c>
      <c r="E569" s="19" t="s">
        <v>14</v>
      </c>
      <c r="F569" s="19"/>
      <c r="G569" s="24">
        <v>8</v>
      </c>
      <c r="H569" s="24">
        <v>38</v>
      </c>
      <c r="I569" s="20">
        <v>32.347579414550395</v>
      </c>
      <c r="J569" s="20">
        <v>0</v>
      </c>
      <c r="K569" s="28"/>
      <c r="L569" s="28"/>
      <c r="M569" s="25">
        <v>8</v>
      </c>
      <c r="N569" s="25">
        <v>38</v>
      </c>
      <c r="O569" s="21">
        <v>37.254577821420028</v>
      </c>
      <c r="P569" s="21">
        <v>0</v>
      </c>
      <c r="Q569" s="17"/>
      <c r="R569" s="25">
        <v>8</v>
      </c>
      <c r="S569" s="25">
        <v>38</v>
      </c>
      <c r="T569" s="21">
        <v>39.629557157535558</v>
      </c>
      <c r="U569" s="21">
        <v>0</v>
      </c>
    </row>
    <row r="570" spans="1:21" x14ac:dyDescent="0.25">
      <c r="A570" s="18">
        <v>8</v>
      </c>
      <c r="B570" s="18">
        <v>37</v>
      </c>
      <c r="C570" s="23">
        <v>26.849108879999999</v>
      </c>
      <c r="D570" s="23">
        <v>0</v>
      </c>
      <c r="E570" s="19" t="s">
        <v>14</v>
      </c>
      <c r="F570" s="19"/>
      <c r="G570" s="24">
        <v>8</v>
      </c>
      <c r="H570" s="24">
        <v>39</v>
      </c>
      <c r="I570" s="20">
        <v>45.183920452070403</v>
      </c>
      <c r="J570" s="20">
        <v>0</v>
      </c>
      <c r="K570" s="28"/>
      <c r="L570" s="28"/>
      <c r="M570" s="25">
        <v>8</v>
      </c>
      <c r="N570" s="25">
        <v>39</v>
      </c>
      <c r="O570" s="21">
        <v>52.038140448967674</v>
      </c>
      <c r="P570" s="21">
        <v>0</v>
      </c>
      <c r="Q570" s="17"/>
      <c r="R570" s="25">
        <v>8</v>
      </c>
      <c r="S570" s="25">
        <v>39</v>
      </c>
      <c r="T570" s="21">
        <v>55.355571902589368</v>
      </c>
      <c r="U570" s="21">
        <v>0</v>
      </c>
    </row>
    <row r="571" spans="1:21" x14ac:dyDescent="0.25">
      <c r="A571" s="18">
        <v>8</v>
      </c>
      <c r="B571" s="18">
        <v>37</v>
      </c>
      <c r="C571" s="23">
        <v>16.794504319999998</v>
      </c>
      <c r="D571" s="23">
        <v>0</v>
      </c>
      <c r="E571" s="19" t="s">
        <v>14</v>
      </c>
      <c r="F571" s="19"/>
      <c r="G571" s="24">
        <v>8</v>
      </c>
      <c r="H571" s="24">
        <v>40</v>
      </c>
      <c r="I571" s="20">
        <v>43.848940984168323</v>
      </c>
      <c r="J571" s="20">
        <v>0</v>
      </c>
      <c r="K571" s="28"/>
      <c r="L571" s="28"/>
      <c r="M571" s="25">
        <v>8</v>
      </c>
      <c r="N571" s="25">
        <v>40</v>
      </c>
      <c r="O571" s="21">
        <v>50.500649935702725</v>
      </c>
      <c r="P571" s="21">
        <v>0</v>
      </c>
      <c r="Q571" s="17"/>
      <c r="R571" s="25">
        <v>8</v>
      </c>
      <c r="S571" s="25">
        <v>40</v>
      </c>
      <c r="T571" s="21">
        <v>53.720066369103776</v>
      </c>
      <c r="U571" s="21">
        <v>0</v>
      </c>
    </row>
    <row r="572" spans="1:21" x14ac:dyDescent="0.25">
      <c r="A572" s="18">
        <v>8</v>
      </c>
      <c r="B572" s="18">
        <v>38</v>
      </c>
      <c r="C572" s="23">
        <v>28.727441599999999</v>
      </c>
      <c r="D572" s="23">
        <v>0</v>
      </c>
      <c r="E572" s="19" t="s">
        <v>14</v>
      </c>
      <c r="F572" s="19"/>
      <c r="G572" s="24">
        <v>8</v>
      </c>
      <c r="H572" s="24">
        <v>41</v>
      </c>
      <c r="I572" s="20">
        <v>45.183920452070403</v>
      </c>
      <c r="J572" s="20">
        <v>0</v>
      </c>
      <c r="K572" s="28"/>
      <c r="L572" s="28"/>
      <c r="M572" s="25">
        <v>8</v>
      </c>
      <c r="N572" s="25">
        <v>41</v>
      </c>
      <c r="O572" s="21">
        <v>52.038140448967674</v>
      </c>
      <c r="P572" s="21">
        <v>0</v>
      </c>
      <c r="Q572" s="17"/>
      <c r="R572" s="25">
        <v>8</v>
      </c>
      <c r="S572" s="25">
        <v>41</v>
      </c>
      <c r="T572" s="21">
        <v>55.355571902589368</v>
      </c>
      <c r="U572" s="21">
        <v>0</v>
      </c>
    </row>
    <row r="573" spans="1:21" x14ac:dyDescent="0.25">
      <c r="A573" s="18">
        <v>8</v>
      </c>
      <c r="B573" s="18">
        <v>39</v>
      </c>
      <c r="C573" s="23">
        <v>36.019792160000002</v>
      </c>
      <c r="D573" s="23">
        <v>0</v>
      </c>
      <c r="E573" s="19" t="s">
        <v>14</v>
      </c>
      <c r="F573" s="19"/>
      <c r="G573" s="24">
        <v>8</v>
      </c>
      <c r="H573" s="24">
        <v>42</v>
      </c>
      <c r="I573" s="20">
        <v>38.30364165595968</v>
      </c>
      <c r="J573" s="20">
        <v>0</v>
      </c>
      <c r="K573" s="28"/>
      <c r="L573" s="28"/>
      <c r="M573" s="25">
        <v>8</v>
      </c>
      <c r="N573" s="25">
        <v>42</v>
      </c>
      <c r="O573" s="21">
        <v>44.114150880602139</v>
      </c>
      <c r="P573" s="21">
        <v>0</v>
      </c>
      <c r="Q573" s="17"/>
      <c r="R573" s="25">
        <v>8</v>
      </c>
      <c r="S573" s="25">
        <v>42</v>
      </c>
      <c r="T573" s="21">
        <v>46.926427999240531</v>
      </c>
      <c r="U573" s="21">
        <v>0</v>
      </c>
    </row>
    <row r="574" spans="1:21" x14ac:dyDescent="0.25">
      <c r="A574" s="18">
        <v>8</v>
      </c>
      <c r="B574" s="18">
        <v>40</v>
      </c>
      <c r="C574" s="23">
        <v>36.572242959999997</v>
      </c>
      <c r="D574" s="23">
        <v>0</v>
      </c>
      <c r="E574" s="19" t="s">
        <v>14</v>
      </c>
      <c r="F574" s="19"/>
      <c r="G574" s="24">
        <v>8</v>
      </c>
      <c r="H574" s="24">
        <v>43</v>
      </c>
      <c r="I574" s="20">
        <v>36.249827089956476</v>
      </c>
      <c r="J574" s="20">
        <v>0</v>
      </c>
      <c r="K574" s="28"/>
      <c r="L574" s="28"/>
      <c r="M574" s="25">
        <v>8</v>
      </c>
      <c r="N574" s="25">
        <v>43</v>
      </c>
      <c r="O574" s="21">
        <v>41.748780860194515</v>
      </c>
      <c r="P574" s="21">
        <v>0</v>
      </c>
      <c r="Q574" s="17"/>
      <c r="R574" s="25">
        <v>8</v>
      </c>
      <c r="S574" s="25">
        <v>43</v>
      </c>
      <c r="T574" s="21">
        <v>44.410265640031916</v>
      </c>
      <c r="U574" s="21">
        <v>0</v>
      </c>
    </row>
    <row r="575" spans="1:21" x14ac:dyDescent="0.25">
      <c r="A575" s="18">
        <v>8</v>
      </c>
      <c r="B575" s="18">
        <v>41</v>
      </c>
      <c r="C575" s="23">
        <v>37.89812487999999</v>
      </c>
      <c r="D575" s="23">
        <v>0</v>
      </c>
      <c r="E575" s="19" t="s">
        <v>14</v>
      </c>
      <c r="F575" s="19"/>
      <c r="G575" s="24">
        <v>8</v>
      </c>
      <c r="H575" s="24">
        <v>44</v>
      </c>
      <c r="I575" s="20">
        <v>44.670466810569593</v>
      </c>
      <c r="J575" s="20">
        <v>0</v>
      </c>
      <c r="K575" s="28"/>
      <c r="L575" s="28"/>
      <c r="M575" s="25">
        <v>8</v>
      </c>
      <c r="N575" s="25">
        <v>44</v>
      </c>
      <c r="O575" s="21">
        <v>51.446797943865761</v>
      </c>
      <c r="P575" s="21">
        <v>0</v>
      </c>
      <c r="Q575" s="17"/>
      <c r="R575" s="25">
        <v>8</v>
      </c>
      <c r="S575" s="25">
        <v>44</v>
      </c>
      <c r="T575" s="21">
        <v>54.726531312787202</v>
      </c>
      <c r="U575" s="21">
        <v>0</v>
      </c>
    </row>
    <row r="576" spans="1:21" x14ac:dyDescent="0.25">
      <c r="A576" s="18">
        <v>8</v>
      </c>
      <c r="B576" s="18">
        <v>42</v>
      </c>
      <c r="C576" s="23">
        <v>32.705087360000007</v>
      </c>
      <c r="D576" s="23">
        <v>0</v>
      </c>
      <c r="E576" s="19" t="s">
        <v>14</v>
      </c>
      <c r="F576" s="19"/>
      <c r="G576" s="24">
        <v>8</v>
      </c>
      <c r="H576" s="24">
        <v>45</v>
      </c>
      <c r="I576" s="20">
        <v>29.266857565545603</v>
      </c>
      <c r="J576" s="20">
        <v>0</v>
      </c>
      <c r="K576" s="28"/>
      <c r="L576" s="28"/>
      <c r="M576" s="25">
        <v>8</v>
      </c>
      <c r="N576" s="25">
        <v>45</v>
      </c>
      <c r="O576" s="21">
        <v>33.706522790808613</v>
      </c>
      <c r="P576" s="21">
        <v>0</v>
      </c>
      <c r="Q576" s="17"/>
      <c r="R576" s="25">
        <v>8</v>
      </c>
      <c r="S576" s="25">
        <v>45</v>
      </c>
      <c r="T576" s="21">
        <v>35.855313618722661</v>
      </c>
      <c r="U576" s="21">
        <v>0</v>
      </c>
    </row>
    <row r="577" spans="1:21" x14ac:dyDescent="0.25">
      <c r="A577" s="18">
        <v>8</v>
      </c>
      <c r="B577" s="18">
        <v>43</v>
      </c>
      <c r="C577" s="23">
        <v>31.37920544</v>
      </c>
      <c r="D577" s="23">
        <v>0</v>
      </c>
      <c r="E577" s="19" t="s">
        <v>14</v>
      </c>
      <c r="F577" s="19"/>
      <c r="G577" s="24">
        <v>8</v>
      </c>
      <c r="H577" s="24">
        <v>46</v>
      </c>
      <c r="I577" s="20">
        <v>41.076291320064001</v>
      </c>
      <c r="J577" s="20">
        <v>0</v>
      </c>
      <c r="K577" s="28"/>
      <c r="L577" s="28"/>
      <c r="M577" s="25">
        <v>8</v>
      </c>
      <c r="N577" s="25">
        <v>46</v>
      </c>
      <c r="O577" s="21">
        <v>47.307400408152432</v>
      </c>
      <c r="P577" s="21">
        <v>0</v>
      </c>
      <c r="Q577" s="17"/>
      <c r="R577" s="25">
        <v>8</v>
      </c>
      <c r="S577" s="25">
        <v>46</v>
      </c>
      <c r="T577" s="21">
        <v>50.323247184172153</v>
      </c>
      <c r="U577" s="21">
        <v>0</v>
      </c>
    </row>
    <row r="578" spans="1:21" x14ac:dyDescent="0.25">
      <c r="A578" s="18">
        <v>8</v>
      </c>
      <c r="B578" s="18">
        <v>44</v>
      </c>
      <c r="C578" s="23">
        <v>35.909302000000004</v>
      </c>
      <c r="D578" s="23">
        <v>0</v>
      </c>
      <c r="E578" s="19" t="s">
        <v>14</v>
      </c>
      <c r="F578" s="19"/>
      <c r="G578" s="24">
        <v>8</v>
      </c>
      <c r="H578" s="24">
        <v>47</v>
      </c>
      <c r="I578" s="20">
        <v>30.807218490048001</v>
      </c>
      <c r="J578" s="20">
        <v>0</v>
      </c>
      <c r="K578" s="28"/>
      <c r="L578" s="28"/>
      <c r="M578" s="25">
        <v>8</v>
      </c>
      <c r="N578" s="25">
        <v>47</v>
      </c>
      <c r="O578" s="21">
        <v>35.480550306114324</v>
      </c>
      <c r="P578" s="21">
        <v>0</v>
      </c>
      <c r="Q578" s="17"/>
      <c r="R578" s="25">
        <v>8</v>
      </c>
      <c r="S578" s="25">
        <v>47</v>
      </c>
      <c r="T578" s="21">
        <v>37.74243538812911</v>
      </c>
      <c r="U578" s="21">
        <v>0</v>
      </c>
    </row>
    <row r="579" spans="1:21" x14ac:dyDescent="0.25">
      <c r="A579" s="18">
        <v>8</v>
      </c>
      <c r="B579" s="18">
        <v>45</v>
      </c>
      <c r="C579" s="23">
        <v>26.075677760000001</v>
      </c>
      <c r="D579" s="23">
        <v>0</v>
      </c>
      <c r="E579" s="19" t="s">
        <v>14</v>
      </c>
      <c r="F579" s="19"/>
      <c r="G579" s="24">
        <v>8</v>
      </c>
      <c r="H579" s="24">
        <v>48</v>
      </c>
      <c r="I579" s="20">
        <v>41.28167277666433</v>
      </c>
      <c r="J579" s="20">
        <v>0</v>
      </c>
      <c r="K579" s="28"/>
      <c r="L579" s="28"/>
      <c r="M579" s="25">
        <v>8</v>
      </c>
      <c r="N579" s="25">
        <v>48</v>
      </c>
      <c r="O579" s="21">
        <v>47.543937410193195</v>
      </c>
      <c r="P579" s="21">
        <v>0</v>
      </c>
      <c r="Q579" s="17"/>
      <c r="R579" s="25">
        <v>8</v>
      </c>
      <c r="S579" s="25">
        <v>48</v>
      </c>
      <c r="T579" s="21">
        <v>50.574863420093017</v>
      </c>
      <c r="U579" s="21">
        <v>0</v>
      </c>
    </row>
    <row r="580" spans="1:21" x14ac:dyDescent="0.25">
      <c r="A580" s="18">
        <v>8</v>
      </c>
      <c r="B580" s="18">
        <v>46</v>
      </c>
      <c r="C580" s="23">
        <v>33.478518480000005</v>
      </c>
      <c r="D580" s="23">
        <v>0</v>
      </c>
      <c r="E580" s="19" t="s">
        <v>14</v>
      </c>
      <c r="F580" s="19"/>
      <c r="G580" s="24">
        <v>8</v>
      </c>
      <c r="H580" s="24">
        <v>49</v>
      </c>
      <c r="I580" s="20">
        <v>37.482115829558403</v>
      </c>
      <c r="J580" s="20">
        <v>0</v>
      </c>
      <c r="K580" s="28"/>
      <c r="L580" s="28"/>
      <c r="M580" s="25">
        <v>8</v>
      </c>
      <c r="N580" s="25">
        <v>49</v>
      </c>
      <c r="O580" s="21">
        <v>43.168002872439089</v>
      </c>
      <c r="P580" s="21">
        <v>0</v>
      </c>
      <c r="Q580" s="17"/>
      <c r="R580" s="25">
        <v>8</v>
      </c>
      <c r="S580" s="25">
        <v>49</v>
      </c>
      <c r="T580" s="21">
        <v>45.919963055557083</v>
      </c>
      <c r="U580" s="21">
        <v>0</v>
      </c>
    </row>
    <row r="581" spans="1:21" x14ac:dyDescent="0.25">
      <c r="A581" s="18">
        <v>8</v>
      </c>
      <c r="B581" s="18">
        <v>47</v>
      </c>
      <c r="C581" s="23">
        <v>27.954010480000001</v>
      </c>
      <c r="D581" s="23">
        <v>0</v>
      </c>
      <c r="E581" s="19" t="s">
        <v>14</v>
      </c>
      <c r="F581" s="19"/>
      <c r="G581" s="24">
        <v>8</v>
      </c>
      <c r="H581" s="24">
        <v>50</v>
      </c>
      <c r="I581" s="20">
        <v>43.643559527568001</v>
      </c>
      <c r="J581" s="20">
        <v>0</v>
      </c>
      <c r="K581" s="28"/>
      <c r="L581" s="28"/>
      <c r="M581" s="25">
        <v>8</v>
      </c>
      <c r="N581" s="25">
        <v>50</v>
      </c>
      <c r="O581" s="21">
        <v>50.264112933661963</v>
      </c>
      <c r="P581" s="21">
        <v>0</v>
      </c>
      <c r="Q581" s="17"/>
      <c r="R581" s="25">
        <v>8</v>
      </c>
      <c r="S581" s="25">
        <v>50</v>
      </c>
      <c r="T581" s="21">
        <v>53.468450133182913</v>
      </c>
      <c r="U581" s="21">
        <v>0</v>
      </c>
    </row>
    <row r="582" spans="1:21" x14ac:dyDescent="0.25">
      <c r="A582" s="18">
        <v>8</v>
      </c>
      <c r="B582" s="18">
        <v>48</v>
      </c>
      <c r="C582" s="23">
        <v>34.030969280000001</v>
      </c>
      <c r="D582" s="23">
        <v>0</v>
      </c>
      <c r="E582" s="19" t="s">
        <v>14</v>
      </c>
      <c r="F582" s="19"/>
      <c r="G582" s="24">
        <v>8</v>
      </c>
      <c r="H582" s="24">
        <v>51</v>
      </c>
      <c r="I582" s="20">
        <v>27.726496641043198</v>
      </c>
      <c r="J582" s="20">
        <v>0</v>
      </c>
      <c r="K582" s="28"/>
      <c r="L582" s="28"/>
      <c r="M582" s="25">
        <v>8</v>
      </c>
      <c r="N582" s="25">
        <v>51</v>
      </c>
      <c r="O582" s="21">
        <v>31.932495275502884</v>
      </c>
      <c r="P582" s="21">
        <v>0</v>
      </c>
      <c r="Q582" s="17"/>
      <c r="R582" s="25">
        <v>8</v>
      </c>
      <c r="S582" s="25">
        <v>51</v>
      </c>
      <c r="T582" s="21">
        <v>33.968191849316199</v>
      </c>
      <c r="U582" s="21">
        <v>0</v>
      </c>
    </row>
    <row r="583" spans="1:21" x14ac:dyDescent="0.25">
      <c r="A583" s="18">
        <v>8</v>
      </c>
      <c r="B583" s="18">
        <v>49</v>
      </c>
      <c r="C583" s="23">
        <v>32.0421464</v>
      </c>
      <c r="D583" s="23">
        <v>0</v>
      </c>
      <c r="E583" s="19" t="s">
        <v>14</v>
      </c>
      <c r="F583" s="19"/>
      <c r="G583" s="24">
        <v>8</v>
      </c>
      <c r="H583" s="24">
        <v>52</v>
      </c>
      <c r="I583" s="20">
        <v>41.076291320064001</v>
      </c>
      <c r="J583" s="20">
        <v>0</v>
      </c>
      <c r="K583" s="28"/>
      <c r="L583" s="28"/>
      <c r="M583" s="25">
        <v>8</v>
      </c>
      <c r="N583" s="25">
        <v>52</v>
      </c>
      <c r="O583" s="21">
        <v>47.307400408152432</v>
      </c>
      <c r="P583" s="21">
        <v>0</v>
      </c>
      <c r="Q583" s="17"/>
      <c r="R583" s="25">
        <v>8</v>
      </c>
      <c r="S583" s="25">
        <v>52</v>
      </c>
      <c r="T583" s="21">
        <v>50.323247184172153</v>
      </c>
      <c r="U583" s="21">
        <v>0</v>
      </c>
    </row>
    <row r="584" spans="1:21" x14ac:dyDescent="0.25">
      <c r="A584" s="18">
        <v>8</v>
      </c>
      <c r="B584" s="18">
        <v>50</v>
      </c>
      <c r="C584" s="23">
        <v>35.135870879999999</v>
      </c>
      <c r="D584" s="23">
        <v>0</v>
      </c>
      <c r="E584" s="19" t="s">
        <v>14</v>
      </c>
      <c r="F584" s="19"/>
      <c r="G584" s="24">
        <v>8</v>
      </c>
      <c r="H584" s="24">
        <v>53</v>
      </c>
      <c r="I584" s="20">
        <v>31.834125773049603</v>
      </c>
      <c r="J584" s="20">
        <v>0</v>
      </c>
      <c r="K584" s="28"/>
      <c r="L584" s="28"/>
      <c r="M584" s="25">
        <v>8</v>
      </c>
      <c r="N584" s="25">
        <v>53</v>
      </c>
      <c r="O584" s="21">
        <v>36.663235316318136</v>
      </c>
      <c r="P584" s="21">
        <v>0</v>
      </c>
      <c r="Q584" s="17"/>
      <c r="R584" s="25">
        <v>8</v>
      </c>
      <c r="S584" s="25">
        <v>53</v>
      </c>
      <c r="T584" s="21">
        <v>39.00051656773342</v>
      </c>
      <c r="U584" s="21">
        <v>0</v>
      </c>
    </row>
    <row r="585" spans="1:21" x14ac:dyDescent="0.25">
      <c r="A585" s="18">
        <v>8</v>
      </c>
      <c r="B585" s="18">
        <v>51</v>
      </c>
      <c r="C585" s="23">
        <v>26.517638400000003</v>
      </c>
      <c r="D585" s="23">
        <v>0</v>
      </c>
      <c r="E585" s="19" t="s">
        <v>14</v>
      </c>
      <c r="F585" s="19"/>
      <c r="G585" s="24">
        <v>8</v>
      </c>
      <c r="H585" s="24">
        <v>54</v>
      </c>
      <c r="I585" s="20">
        <v>36.763280731457279</v>
      </c>
      <c r="J585" s="20">
        <v>0</v>
      </c>
      <c r="K585" s="28"/>
      <c r="L585" s="28"/>
      <c r="M585" s="25">
        <v>8</v>
      </c>
      <c r="N585" s="25">
        <v>54</v>
      </c>
      <c r="O585" s="21">
        <v>42.340123365296421</v>
      </c>
      <c r="P585" s="21">
        <v>0</v>
      </c>
      <c r="Q585" s="17"/>
      <c r="R585" s="25">
        <v>8</v>
      </c>
      <c r="S585" s="25">
        <v>54</v>
      </c>
      <c r="T585" s="21">
        <v>45.039306229834068</v>
      </c>
      <c r="U585" s="21">
        <v>0</v>
      </c>
    </row>
    <row r="586" spans="1:21" x14ac:dyDescent="0.25">
      <c r="A586" s="18">
        <v>8</v>
      </c>
      <c r="B586" s="18">
        <v>52</v>
      </c>
      <c r="C586" s="23">
        <v>34.141459439999991</v>
      </c>
      <c r="D586" s="23">
        <v>0</v>
      </c>
      <c r="E586" s="19" t="s">
        <v>14</v>
      </c>
      <c r="F586" s="19"/>
      <c r="G586" s="24">
        <v>8</v>
      </c>
      <c r="H586" s="24">
        <v>55</v>
      </c>
      <c r="I586" s="20">
        <v>42.616652244566389</v>
      </c>
      <c r="J586" s="20">
        <v>0</v>
      </c>
      <c r="K586" s="28"/>
      <c r="L586" s="28"/>
      <c r="M586" s="25">
        <v>8</v>
      </c>
      <c r="N586" s="25">
        <v>55</v>
      </c>
      <c r="O586" s="21">
        <v>49.081427923458136</v>
      </c>
      <c r="P586" s="21">
        <v>0</v>
      </c>
      <c r="Q586" s="17"/>
      <c r="R586" s="25">
        <v>8</v>
      </c>
      <c r="S586" s="25">
        <v>55</v>
      </c>
      <c r="T586" s="21">
        <v>52.210368953578595</v>
      </c>
      <c r="U586" s="21">
        <v>0</v>
      </c>
    </row>
    <row r="587" spans="1:21" x14ac:dyDescent="0.25">
      <c r="A587" s="18">
        <v>8</v>
      </c>
      <c r="B587" s="18">
        <v>53</v>
      </c>
      <c r="C587" s="23">
        <v>28.727441599999999</v>
      </c>
      <c r="D587" s="23">
        <v>0</v>
      </c>
      <c r="E587" s="19" t="s">
        <v>14</v>
      </c>
      <c r="F587" s="19"/>
      <c r="G587" s="24">
        <v>8</v>
      </c>
      <c r="H587" s="24">
        <v>56</v>
      </c>
      <c r="I587" s="20">
        <v>36.455208546556797</v>
      </c>
      <c r="J587" s="20">
        <v>0</v>
      </c>
      <c r="K587" s="28"/>
      <c r="L587" s="28"/>
      <c r="M587" s="25">
        <v>8</v>
      </c>
      <c r="N587" s="25">
        <v>56</v>
      </c>
      <c r="O587" s="21">
        <v>41.985317862235277</v>
      </c>
      <c r="P587" s="21">
        <v>0</v>
      </c>
      <c r="Q587" s="17"/>
      <c r="R587" s="25">
        <v>8</v>
      </c>
      <c r="S587" s="25">
        <v>56</v>
      </c>
      <c r="T587" s="21">
        <v>44.661881875952773</v>
      </c>
      <c r="U587" s="21">
        <v>0</v>
      </c>
    </row>
    <row r="588" spans="1:21" x14ac:dyDescent="0.25">
      <c r="A588" s="18">
        <v>8</v>
      </c>
      <c r="B588" s="18">
        <v>54</v>
      </c>
      <c r="C588" s="23">
        <v>32.926067680000003</v>
      </c>
      <c r="D588" s="23">
        <v>0</v>
      </c>
      <c r="E588" s="19" t="s">
        <v>14</v>
      </c>
      <c r="F588" s="19"/>
      <c r="G588" s="24">
        <v>8</v>
      </c>
      <c r="H588" s="24">
        <v>57</v>
      </c>
      <c r="I588" s="20">
        <v>48.264642301075199</v>
      </c>
      <c r="J588" s="20">
        <v>0</v>
      </c>
      <c r="K588" s="28"/>
      <c r="L588" s="28"/>
      <c r="M588" s="25">
        <v>8</v>
      </c>
      <c r="N588" s="25">
        <v>57</v>
      </c>
      <c r="O588" s="21">
        <v>55.586195479579104</v>
      </c>
      <c r="P588" s="21">
        <v>0</v>
      </c>
      <c r="Q588" s="17"/>
      <c r="R588" s="25">
        <v>8</v>
      </c>
      <c r="S588" s="25">
        <v>57</v>
      </c>
      <c r="T588" s="21">
        <v>59.129815441402272</v>
      </c>
      <c r="U588" s="21">
        <v>0</v>
      </c>
    </row>
    <row r="589" spans="1:21" x14ac:dyDescent="0.25">
      <c r="A589" s="18">
        <v>8</v>
      </c>
      <c r="B589" s="18">
        <v>55</v>
      </c>
      <c r="C589" s="23">
        <v>36.461752799999992</v>
      </c>
      <c r="D589" s="23">
        <v>0</v>
      </c>
      <c r="E589" s="19" t="s">
        <v>14</v>
      </c>
      <c r="F589" s="19"/>
      <c r="G589" s="24">
        <v>8</v>
      </c>
      <c r="H589" s="24">
        <v>58</v>
      </c>
      <c r="I589" s="20">
        <v>29.780311207046399</v>
      </c>
      <c r="J589" s="20">
        <v>0</v>
      </c>
      <c r="K589" s="28"/>
      <c r="L589" s="28"/>
      <c r="M589" s="25">
        <v>8</v>
      </c>
      <c r="N589" s="25">
        <v>58</v>
      </c>
      <c r="O589" s="21">
        <v>34.297865295910512</v>
      </c>
      <c r="P589" s="21">
        <v>0</v>
      </c>
      <c r="Q589" s="17"/>
      <c r="R589" s="25">
        <v>8</v>
      </c>
      <c r="S589" s="25">
        <v>58</v>
      </c>
      <c r="T589" s="21">
        <v>36.484354208524806</v>
      </c>
      <c r="U589" s="21">
        <v>0</v>
      </c>
    </row>
    <row r="590" spans="1:21" x14ac:dyDescent="0.25">
      <c r="A590" s="18">
        <v>8</v>
      </c>
      <c r="B590" s="18">
        <v>56</v>
      </c>
      <c r="C590" s="23">
        <v>32.37361688</v>
      </c>
      <c r="D590" s="23">
        <v>0</v>
      </c>
      <c r="E590" s="19" t="s">
        <v>14</v>
      </c>
      <c r="F590" s="19"/>
      <c r="G590" s="24">
        <v>8</v>
      </c>
      <c r="H590" s="24">
        <v>59</v>
      </c>
      <c r="I590" s="20">
        <v>40.049384037062396</v>
      </c>
      <c r="J590" s="20">
        <v>0</v>
      </c>
      <c r="K590" s="28"/>
      <c r="L590" s="28"/>
      <c r="M590" s="25">
        <v>8</v>
      </c>
      <c r="N590" s="25">
        <v>59</v>
      </c>
      <c r="O590" s="21">
        <v>46.124715397948613</v>
      </c>
      <c r="P590" s="21">
        <v>0</v>
      </c>
      <c r="Q590" s="17"/>
      <c r="R590" s="25">
        <v>8</v>
      </c>
      <c r="S590" s="25">
        <v>59</v>
      </c>
      <c r="T590" s="21">
        <v>49.065166004567836</v>
      </c>
      <c r="U590" s="21">
        <v>0</v>
      </c>
    </row>
    <row r="591" spans="1:21" x14ac:dyDescent="0.25">
      <c r="A591" s="18">
        <v>8</v>
      </c>
      <c r="B591" s="18">
        <v>57</v>
      </c>
      <c r="C591" s="23">
        <v>40.107928079999994</v>
      </c>
      <c r="D591" s="23">
        <v>16</v>
      </c>
      <c r="E591" s="19" t="s">
        <v>14</v>
      </c>
      <c r="F591" s="19"/>
      <c r="G591" s="24">
        <v>8</v>
      </c>
      <c r="H591" s="24">
        <v>60</v>
      </c>
      <c r="I591" s="20">
        <v>40.357456221962877</v>
      </c>
      <c r="J591" s="20">
        <v>0</v>
      </c>
      <c r="K591" s="28"/>
      <c r="L591" s="28"/>
      <c r="M591" s="25">
        <v>8</v>
      </c>
      <c r="N591" s="25">
        <v>60</v>
      </c>
      <c r="O591" s="21">
        <v>46.479520901009757</v>
      </c>
      <c r="P591" s="21">
        <v>0</v>
      </c>
      <c r="Q591" s="17"/>
      <c r="R591" s="25">
        <v>8</v>
      </c>
      <c r="S591" s="25">
        <v>60</v>
      </c>
      <c r="T591" s="21">
        <v>49.442590358449131</v>
      </c>
      <c r="U591" s="21">
        <v>0</v>
      </c>
    </row>
    <row r="592" spans="1:21" x14ac:dyDescent="0.25">
      <c r="A592" s="18">
        <v>8</v>
      </c>
      <c r="B592" s="18">
        <v>58</v>
      </c>
      <c r="C592" s="23">
        <v>28.285480960000005</v>
      </c>
      <c r="D592" s="23">
        <v>0</v>
      </c>
      <c r="E592" s="19" t="s">
        <v>14</v>
      </c>
      <c r="F592" s="19"/>
      <c r="G592" s="24">
        <v>8</v>
      </c>
      <c r="H592" s="24">
        <v>61</v>
      </c>
      <c r="I592" s="20">
        <v>46.416209191672323</v>
      </c>
      <c r="J592" s="20">
        <v>0</v>
      </c>
      <c r="K592" s="28"/>
      <c r="L592" s="28"/>
      <c r="M592" s="25">
        <v>8</v>
      </c>
      <c r="N592" s="25">
        <v>61</v>
      </c>
      <c r="O592" s="21">
        <v>53.457362461212249</v>
      </c>
      <c r="P592" s="21">
        <v>0</v>
      </c>
      <c r="Q592" s="17"/>
      <c r="R592" s="25">
        <v>8</v>
      </c>
      <c r="S592" s="25">
        <v>61</v>
      </c>
      <c r="T592" s="21">
        <v>56.865269318114528</v>
      </c>
      <c r="U592" s="21">
        <v>0</v>
      </c>
    </row>
    <row r="593" spans="1:21" x14ac:dyDescent="0.25">
      <c r="A593" s="18">
        <v>8</v>
      </c>
      <c r="B593" s="18">
        <v>59</v>
      </c>
      <c r="C593" s="23">
        <v>33.589008639999996</v>
      </c>
      <c r="D593" s="23">
        <v>0</v>
      </c>
      <c r="E593" s="19" t="s">
        <v>14</v>
      </c>
      <c r="F593" s="19"/>
      <c r="G593" s="24">
        <v>8</v>
      </c>
      <c r="H593" s="24">
        <v>62</v>
      </c>
      <c r="I593" s="20">
        <v>36.455208546556797</v>
      </c>
      <c r="J593" s="20">
        <v>0</v>
      </c>
      <c r="K593" s="28"/>
      <c r="L593" s="28"/>
      <c r="M593" s="25">
        <v>8</v>
      </c>
      <c r="N593" s="25">
        <v>62</v>
      </c>
      <c r="O593" s="21">
        <v>41.985317862235277</v>
      </c>
      <c r="P593" s="21">
        <v>0</v>
      </c>
      <c r="Q593" s="17"/>
      <c r="R593" s="25">
        <v>8</v>
      </c>
      <c r="S593" s="25">
        <v>62</v>
      </c>
      <c r="T593" s="21">
        <v>44.661881875952773</v>
      </c>
      <c r="U593" s="21">
        <v>0</v>
      </c>
    </row>
    <row r="594" spans="1:21" x14ac:dyDescent="0.25">
      <c r="A594" s="18">
        <v>8</v>
      </c>
      <c r="B594" s="18">
        <v>60</v>
      </c>
      <c r="C594" s="23">
        <v>34.583420079999996</v>
      </c>
      <c r="D594" s="23">
        <v>0</v>
      </c>
      <c r="E594" s="19" t="s">
        <v>14</v>
      </c>
      <c r="F594" s="19"/>
      <c r="G594" s="24">
        <v>8</v>
      </c>
      <c r="H594" s="24">
        <v>63</v>
      </c>
      <c r="I594" s="20">
        <v>39.227858210661125</v>
      </c>
      <c r="J594" s="20">
        <v>0</v>
      </c>
      <c r="K594" s="28"/>
      <c r="L594" s="28"/>
      <c r="M594" s="25">
        <v>8</v>
      </c>
      <c r="N594" s="25">
        <v>63</v>
      </c>
      <c r="O594" s="21">
        <v>45.178567389785577</v>
      </c>
      <c r="P594" s="21">
        <v>0</v>
      </c>
      <c r="Q594" s="17"/>
      <c r="R594" s="25">
        <v>8</v>
      </c>
      <c r="S594" s="25">
        <v>63</v>
      </c>
      <c r="T594" s="21">
        <v>48.058701060884403</v>
      </c>
      <c r="U594" s="21">
        <v>0</v>
      </c>
    </row>
    <row r="595" spans="1:21" x14ac:dyDescent="0.25">
      <c r="A595" s="18">
        <v>8</v>
      </c>
      <c r="B595" s="18">
        <v>61</v>
      </c>
      <c r="C595" s="23">
        <v>37.566654400000004</v>
      </c>
      <c r="D595" s="23">
        <v>0</v>
      </c>
      <c r="E595" s="19" t="s">
        <v>14</v>
      </c>
      <c r="F595" s="19"/>
      <c r="G595" s="24">
        <v>8</v>
      </c>
      <c r="H595" s="24">
        <v>64</v>
      </c>
      <c r="I595" s="20">
        <v>45.697374093571199</v>
      </c>
      <c r="J595" s="20">
        <v>0</v>
      </c>
      <c r="K595" s="28"/>
      <c r="L595" s="28"/>
      <c r="M595" s="25">
        <v>8</v>
      </c>
      <c r="N595" s="25">
        <v>64</v>
      </c>
      <c r="O595" s="21">
        <v>52.629482954069573</v>
      </c>
      <c r="P595" s="21">
        <v>0</v>
      </c>
      <c r="Q595" s="17"/>
      <c r="R595" s="25">
        <v>8</v>
      </c>
      <c r="S595" s="25">
        <v>64</v>
      </c>
      <c r="T595" s="21">
        <v>55.984612492391506</v>
      </c>
      <c r="U595" s="21">
        <v>0</v>
      </c>
    </row>
    <row r="596" spans="1:21" x14ac:dyDescent="0.25">
      <c r="A596" s="18">
        <v>8</v>
      </c>
      <c r="B596" s="18">
        <v>62</v>
      </c>
      <c r="C596" s="23">
        <v>31.268715280000002</v>
      </c>
      <c r="D596" s="23">
        <v>0</v>
      </c>
      <c r="E596" s="19" t="s">
        <v>14</v>
      </c>
      <c r="F596" s="19"/>
      <c r="G596" s="24">
        <v>8</v>
      </c>
      <c r="H596" s="24">
        <v>65</v>
      </c>
      <c r="I596" s="20">
        <v>44.157013169068797</v>
      </c>
      <c r="J596" s="20">
        <v>0</v>
      </c>
      <c r="K596" s="28"/>
      <c r="L596" s="28"/>
      <c r="M596" s="25">
        <v>8</v>
      </c>
      <c r="N596" s="25">
        <v>65</v>
      </c>
      <c r="O596" s="21">
        <v>50.855455438763869</v>
      </c>
      <c r="P596" s="21">
        <v>0</v>
      </c>
      <c r="Q596" s="17"/>
      <c r="R596" s="25">
        <v>8</v>
      </c>
      <c r="S596" s="25">
        <v>65</v>
      </c>
      <c r="T596" s="21">
        <v>54.097490722985057</v>
      </c>
      <c r="U596" s="21">
        <v>0</v>
      </c>
    </row>
    <row r="597" spans="1:21" x14ac:dyDescent="0.25">
      <c r="A597" s="18">
        <v>8</v>
      </c>
      <c r="B597" s="18">
        <v>63</v>
      </c>
      <c r="C597" s="23">
        <v>33.478518480000005</v>
      </c>
      <c r="D597" s="23">
        <v>0</v>
      </c>
      <c r="E597" s="19" t="s">
        <v>14</v>
      </c>
      <c r="F597" s="19"/>
      <c r="G597" s="24">
        <v>8</v>
      </c>
      <c r="H597" s="24">
        <v>66</v>
      </c>
      <c r="I597" s="20">
        <v>33.374486697551994</v>
      </c>
      <c r="J597" s="20">
        <v>0</v>
      </c>
      <c r="K597" s="28"/>
      <c r="L597" s="28"/>
      <c r="M597" s="25">
        <v>8</v>
      </c>
      <c r="N597" s="25">
        <v>66</v>
      </c>
      <c r="O597" s="21">
        <v>38.43726283162384</v>
      </c>
      <c r="P597" s="21">
        <v>0</v>
      </c>
      <c r="Q597" s="17"/>
      <c r="R597" s="25">
        <v>8</v>
      </c>
      <c r="S597" s="25">
        <v>66</v>
      </c>
      <c r="T597" s="21">
        <v>40.887638337139862</v>
      </c>
      <c r="U597" s="21">
        <v>0</v>
      </c>
    </row>
    <row r="598" spans="1:21" x14ac:dyDescent="0.25">
      <c r="A598" s="18">
        <v>8</v>
      </c>
      <c r="B598" s="18">
        <v>64</v>
      </c>
      <c r="C598" s="23">
        <v>37.12469376</v>
      </c>
      <c r="D598" s="23">
        <v>0</v>
      </c>
      <c r="E598" s="19" t="s">
        <v>14</v>
      </c>
      <c r="F598" s="19"/>
      <c r="G598" s="24">
        <v>8</v>
      </c>
      <c r="H598" s="24">
        <v>67</v>
      </c>
      <c r="I598" s="20">
        <v>34.914847622054403</v>
      </c>
      <c r="J598" s="20">
        <v>0</v>
      </c>
      <c r="K598" s="28"/>
      <c r="L598" s="28"/>
      <c r="M598" s="25">
        <v>8</v>
      </c>
      <c r="N598" s="25">
        <v>67</v>
      </c>
      <c r="O598" s="21">
        <v>40.211290346929559</v>
      </c>
      <c r="P598" s="21">
        <v>0</v>
      </c>
      <c r="Q598" s="17"/>
      <c r="R598" s="25">
        <v>8</v>
      </c>
      <c r="S598" s="25">
        <v>67</v>
      </c>
      <c r="T598" s="21">
        <v>42.774760106546317</v>
      </c>
      <c r="U598" s="21">
        <v>0</v>
      </c>
    </row>
    <row r="599" spans="1:21" x14ac:dyDescent="0.25">
      <c r="A599" s="18">
        <v>8</v>
      </c>
      <c r="B599" s="18">
        <v>65</v>
      </c>
      <c r="C599" s="23">
        <v>35.135870879999999</v>
      </c>
      <c r="D599" s="23">
        <v>0</v>
      </c>
      <c r="E599" s="19" t="s">
        <v>14</v>
      </c>
      <c r="F599" s="19"/>
      <c r="G599" s="24">
        <v>8</v>
      </c>
      <c r="H599" s="24">
        <v>68</v>
      </c>
      <c r="I599" s="20">
        <v>41.589744961564797</v>
      </c>
      <c r="J599" s="20">
        <v>0</v>
      </c>
      <c r="K599" s="28"/>
      <c r="L599" s="28"/>
      <c r="M599" s="25">
        <v>8</v>
      </c>
      <c r="N599" s="25">
        <v>68</v>
      </c>
      <c r="O599" s="21">
        <v>47.898742913254331</v>
      </c>
      <c r="P599" s="21">
        <v>0</v>
      </c>
      <c r="Q599" s="17"/>
      <c r="R599" s="25">
        <v>8</v>
      </c>
      <c r="S599" s="25">
        <v>68</v>
      </c>
      <c r="T599" s="21">
        <v>50.952287773974291</v>
      </c>
      <c r="U599" s="21">
        <v>0</v>
      </c>
    </row>
    <row r="600" spans="1:21" x14ac:dyDescent="0.25">
      <c r="A600" s="18">
        <v>8</v>
      </c>
      <c r="B600" s="18">
        <v>66</v>
      </c>
      <c r="C600" s="23">
        <v>29.8323432</v>
      </c>
      <c r="D600" s="23">
        <v>0</v>
      </c>
      <c r="E600" s="19" t="s">
        <v>14</v>
      </c>
      <c r="F600" s="19"/>
      <c r="G600" s="24">
        <v>8</v>
      </c>
      <c r="H600" s="24">
        <v>69</v>
      </c>
      <c r="I600" s="20">
        <v>30.191074120247038</v>
      </c>
      <c r="J600" s="20">
        <v>0</v>
      </c>
      <c r="K600" s="28"/>
      <c r="L600" s="28"/>
      <c r="M600" s="25">
        <v>8</v>
      </c>
      <c r="N600" s="25">
        <v>69</v>
      </c>
      <c r="O600" s="21">
        <v>34.77093929999203</v>
      </c>
      <c r="P600" s="21">
        <v>0</v>
      </c>
      <c r="Q600" s="17"/>
      <c r="R600" s="25">
        <v>8</v>
      </c>
      <c r="S600" s="25">
        <v>69</v>
      </c>
      <c r="T600" s="21">
        <v>36.987586680366526</v>
      </c>
      <c r="U600" s="21">
        <v>0</v>
      </c>
    </row>
    <row r="601" spans="1:21" x14ac:dyDescent="0.25">
      <c r="A601" s="18">
        <v>8</v>
      </c>
      <c r="B601" s="18">
        <v>67</v>
      </c>
      <c r="C601" s="23">
        <v>32.0421464</v>
      </c>
      <c r="D601" s="23">
        <v>0</v>
      </c>
      <c r="E601" s="19" t="s">
        <v>14</v>
      </c>
      <c r="F601" s="19"/>
      <c r="G601" s="24">
        <v>8</v>
      </c>
      <c r="H601" s="24">
        <v>70</v>
      </c>
      <c r="I601" s="20">
        <v>41.076291320064001</v>
      </c>
      <c r="J601" s="20">
        <v>0</v>
      </c>
      <c r="K601" s="28"/>
      <c r="L601" s="28"/>
      <c r="M601" s="25">
        <v>8</v>
      </c>
      <c r="N601" s="25">
        <v>70</v>
      </c>
      <c r="O601" s="21">
        <v>47.307400408152432</v>
      </c>
      <c r="P601" s="21">
        <v>0</v>
      </c>
      <c r="Q601" s="17"/>
      <c r="R601" s="25">
        <v>8</v>
      </c>
      <c r="S601" s="25">
        <v>70</v>
      </c>
      <c r="T601" s="21">
        <v>50.323247184172153</v>
      </c>
      <c r="U601" s="21">
        <v>0</v>
      </c>
    </row>
    <row r="602" spans="1:21" x14ac:dyDescent="0.25">
      <c r="A602" s="18">
        <v>8</v>
      </c>
      <c r="B602" s="18">
        <v>68</v>
      </c>
      <c r="C602" s="23">
        <v>34.583420079999996</v>
      </c>
      <c r="D602" s="23">
        <v>0</v>
      </c>
      <c r="E602" s="19" t="s">
        <v>14</v>
      </c>
      <c r="F602" s="19"/>
      <c r="G602" s="24">
        <v>8</v>
      </c>
      <c r="H602" s="24">
        <v>71</v>
      </c>
      <c r="I602" s="20">
        <v>38.406332384259834</v>
      </c>
      <c r="J602" s="20">
        <v>0</v>
      </c>
      <c r="K602" s="28"/>
      <c r="L602" s="28"/>
      <c r="M602" s="25">
        <v>8</v>
      </c>
      <c r="N602" s="25">
        <v>71</v>
      </c>
      <c r="O602" s="21">
        <v>44.23241938162252</v>
      </c>
      <c r="P602" s="21">
        <v>0</v>
      </c>
      <c r="Q602" s="17"/>
      <c r="R602" s="25">
        <v>8</v>
      </c>
      <c r="S602" s="25">
        <v>71</v>
      </c>
      <c r="T602" s="21">
        <v>47.052236117200955</v>
      </c>
      <c r="U602" s="21">
        <v>0</v>
      </c>
    </row>
    <row r="603" spans="1:21" x14ac:dyDescent="0.25">
      <c r="A603" s="18">
        <v>8</v>
      </c>
      <c r="B603" s="18">
        <v>69</v>
      </c>
      <c r="C603" s="23">
        <v>28.285480960000005</v>
      </c>
      <c r="D603" s="23">
        <v>0</v>
      </c>
      <c r="E603" s="19" t="s">
        <v>14</v>
      </c>
      <c r="F603" s="19"/>
      <c r="G603" s="24">
        <v>8</v>
      </c>
      <c r="H603" s="24">
        <v>72</v>
      </c>
      <c r="I603" s="20">
        <v>43.951631712468469</v>
      </c>
      <c r="J603" s="20">
        <v>0</v>
      </c>
      <c r="K603" s="28"/>
      <c r="L603" s="28"/>
      <c r="M603" s="25">
        <v>8</v>
      </c>
      <c r="N603" s="25">
        <v>72</v>
      </c>
      <c r="O603" s="21">
        <v>50.618918436723085</v>
      </c>
      <c r="P603" s="21">
        <v>0</v>
      </c>
      <c r="Q603" s="17"/>
      <c r="R603" s="25">
        <v>8</v>
      </c>
      <c r="S603" s="25">
        <v>72</v>
      </c>
      <c r="T603" s="21">
        <v>53.845874487064179</v>
      </c>
      <c r="U603" s="21">
        <v>0</v>
      </c>
    </row>
    <row r="604" spans="1:21" x14ac:dyDescent="0.25">
      <c r="A604" s="18">
        <v>8</v>
      </c>
      <c r="B604" s="18">
        <v>70</v>
      </c>
      <c r="C604" s="23">
        <v>35.135870879999999</v>
      </c>
      <c r="D604" s="23">
        <v>0</v>
      </c>
      <c r="E604" s="19" t="s">
        <v>14</v>
      </c>
      <c r="F604" s="19"/>
      <c r="G604" s="24">
        <v>8</v>
      </c>
      <c r="H604" s="24">
        <v>73</v>
      </c>
      <c r="I604" s="20">
        <v>16.225135071425278</v>
      </c>
      <c r="J604" s="20">
        <v>0</v>
      </c>
      <c r="K604" s="28"/>
      <c r="L604" s="28"/>
      <c r="M604" s="25">
        <v>8</v>
      </c>
      <c r="N604" s="25">
        <v>73</v>
      </c>
      <c r="O604" s="21">
        <v>18.686423161220212</v>
      </c>
      <c r="P604" s="21">
        <v>0</v>
      </c>
      <c r="Q604" s="17"/>
      <c r="R604" s="25">
        <v>8</v>
      </c>
      <c r="S604" s="25">
        <v>73</v>
      </c>
      <c r="T604" s="21">
        <v>19.877682637747998</v>
      </c>
      <c r="U604" s="21">
        <v>0</v>
      </c>
    </row>
    <row r="605" spans="1:21" x14ac:dyDescent="0.25">
      <c r="A605" s="18">
        <v>8</v>
      </c>
      <c r="B605" s="18">
        <v>71</v>
      </c>
      <c r="C605" s="23">
        <v>33.478518480000005</v>
      </c>
      <c r="D605" s="23">
        <v>0</v>
      </c>
      <c r="E605" s="19" t="s">
        <v>14</v>
      </c>
      <c r="F605" s="19"/>
      <c r="G605" s="24">
        <v>8</v>
      </c>
      <c r="H605" s="24">
        <v>74</v>
      </c>
      <c r="I605" s="20">
        <v>35.736373448455673</v>
      </c>
      <c r="J605" s="20">
        <v>0</v>
      </c>
      <c r="K605" s="28"/>
      <c r="L605" s="28"/>
      <c r="M605" s="25">
        <v>8</v>
      </c>
      <c r="N605" s="25">
        <v>74</v>
      </c>
      <c r="O605" s="21">
        <v>41.157438355092609</v>
      </c>
      <c r="P605" s="21">
        <v>0</v>
      </c>
      <c r="Q605" s="17"/>
      <c r="R605" s="25">
        <v>8</v>
      </c>
      <c r="S605" s="25">
        <v>74</v>
      </c>
      <c r="T605" s="21">
        <v>43.781225050229764</v>
      </c>
      <c r="U605" s="21">
        <v>0</v>
      </c>
    </row>
    <row r="606" spans="1:21" x14ac:dyDescent="0.25">
      <c r="A606" s="18">
        <v>8</v>
      </c>
      <c r="B606" s="18">
        <v>72</v>
      </c>
      <c r="C606" s="23">
        <v>37.12469376</v>
      </c>
      <c r="D606" s="23">
        <v>0</v>
      </c>
      <c r="E606" s="19" t="s">
        <v>14</v>
      </c>
      <c r="F606" s="19"/>
      <c r="G606" s="24">
        <v>8</v>
      </c>
      <c r="H606" s="24">
        <v>75</v>
      </c>
      <c r="I606" s="20">
        <v>44.157013169068797</v>
      </c>
      <c r="J606" s="20">
        <v>0</v>
      </c>
      <c r="K606" s="28"/>
      <c r="L606" s="28"/>
      <c r="M606" s="25">
        <v>8</v>
      </c>
      <c r="N606" s="25">
        <v>75</v>
      </c>
      <c r="O606" s="21">
        <v>50.855455438763869</v>
      </c>
      <c r="P606" s="21">
        <v>0</v>
      </c>
      <c r="Q606" s="17"/>
      <c r="R606" s="25">
        <v>8</v>
      </c>
      <c r="S606" s="25">
        <v>75</v>
      </c>
      <c r="T606" s="21">
        <v>54.097490722985057</v>
      </c>
      <c r="U606" s="21">
        <v>0</v>
      </c>
    </row>
    <row r="607" spans="1:21" x14ac:dyDescent="0.25">
      <c r="A607" s="18">
        <v>8</v>
      </c>
      <c r="B607" s="18">
        <v>73</v>
      </c>
      <c r="C607" s="23">
        <v>17.457445280000002</v>
      </c>
      <c r="D607" s="23">
        <v>0</v>
      </c>
      <c r="E607" s="19" t="s">
        <v>14</v>
      </c>
      <c r="F607" s="19"/>
      <c r="G607" s="24">
        <v>8</v>
      </c>
      <c r="H607" s="24">
        <v>76</v>
      </c>
      <c r="I607" s="20">
        <v>46.210827735072002</v>
      </c>
      <c r="J607" s="20">
        <v>0</v>
      </c>
      <c r="K607" s="28"/>
      <c r="L607" s="28"/>
      <c r="M607" s="25">
        <v>8</v>
      </c>
      <c r="N607" s="25">
        <v>76</v>
      </c>
      <c r="O607" s="21">
        <v>53.220825459171479</v>
      </c>
      <c r="P607" s="21">
        <v>0</v>
      </c>
      <c r="Q607" s="17"/>
      <c r="R607" s="25">
        <v>8</v>
      </c>
      <c r="S607" s="25">
        <v>76</v>
      </c>
      <c r="T607" s="21">
        <v>56.613653082193665</v>
      </c>
      <c r="U607" s="21">
        <v>0</v>
      </c>
    </row>
    <row r="608" spans="1:21" x14ac:dyDescent="0.25">
      <c r="A608" s="18">
        <v>8</v>
      </c>
      <c r="B608" s="18">
        <v>74</v>
      </c>
      <c r="C608" s="23">
        <v>31.489695600000001</v>
      </c>
      <c r="D608" s="23">
        <v>0</v>
      </c>
      <c r="E608" s="19" t="s">
        <v>14</v>
      </c>
      <c r="F608" s="19"/>
      <c r="G608" s="24">
        <v>8</v>
      </c>
      <c r="H608" s="24">
        <v>77</v>
      </c>
      <c r="I608" s="20">
        <v>33.271795969251841</v>
      </c>
      <c r="J608" s="20">
        <v>0</v>
      </c>
      <c r="K608" s="28"/>
      <c r="L608" s="28"/>
      <c r="M608" s="25">
        <v>8</v>
      </c>
      <c r="N608" s="25">
        <v>77</v>
      </c>
      <c r="O608" s="21">
        <v>38.318994330603473</v>
      </c>
      <c r="P608" s="21">
        <v>0</v>
      </c>
      <c r="Q608" s="17"/>
      <c r="R608" s="25">
        <v>8</v>
      </c>
      <c r="S608" s="25">
        <v>77</v>
      </c>
      <c r="T608" s="21">
        <v>40.761830219179444</v>
      </c>
      <c r="U608" s="21">
        <v>0</v>
      </c>
    </row>
    <row r="609" spans="1:21" x14ac:dyDescent="0.25">
      <c r="A609" s="18">
        <v>8</v>
      </c>
      <c r="B609" s="18">
        <v>75</v>
      </c>
      <c r="C609" s="23">
        <v>36.019792160000002</v>
      </c>
      <c r="D609" s="23">
        <v>0</v>
      </c>
      <c r="E609" s="19" t="s">
        <v>14</v>
      </c>
      <c r="F609" s="19"/>
      <c r="G609" s="24">
        <v>8</v>
      </c>
      <c r="H609" s="24">
        <v>78</v>
      </c>
      <c r="I609" s="20">
        <v>47.2377350180736</v>
      </c>
      <c r="J609" s="20">
        <v>0</v>
      </c>
      <c r="K609" s="28"/>
      <c r="L609" s="28"/>
      <c r="M609" s="25">
        <v>8</v>
      </c>
      <c r="N609" s="25">
        <v>78</v>
      </c>
      <c r="O609" s="21">
        <v>54.403510469375291</v>
      </c>
      <c r="P609" s="21">
        <v>0</v>
      </c>
      <c r="Q609" s="17"/>
      <c r="R609" s="25">
        <v>8</v>
      </c>
      <c r="S609" s="25">
        <v>78</v>
      </c>
      <c r="T609" s="21">
        <v>57.871734261797961</v>
      </c>
      <c r="U609" s="21">
        <v>0</v>
      </c>
    </row>
    <row r="610" spans="1:21" x14ac:dyDescent="0.25">
      <c r="A610" s="18">
        <v>8</v>
      </c>
      <c r="B610" s="18">
        <v>76</v>
      </c>
      <c r="C610" s="23">
        <v>36.24077247999999</v>
      </c>
      <c r="D610" s="23">
        <v>0</v>
      </c>
      <c r="E610" s="19" t="s">
        <v>14</v>
      </c>
      <c r="F610" s="19"/>
      <c r="G610" s="24">
        <v>8</v>
      </c>
      <c r="H610" s="24">
        <v>79</v>
      </c>
      <c r="I610" s="20">
        <v>41.076291320064001</v>
      </c>
      <c r="J610" s="20">
        <v>0</v>
      </c>
      <c r="K610" s="28"/>
      <c r="L610" s="28"/>
      <c r="M610" s="25">
        <v>8</v>
      </c>
      <c r="N610" s="25">
        <v>79</v>
      </c>
      <c r="O610" s="21">
        <v>47.307400408152432</v>
      </c>
      <c r="P610" s="21">
        <v>0</v>
      </c>
      <c r="Q610" s="17"/>
      <c r="R610" s="25">
        <v>8</v>
      </c>
      <c r="S610" s="25">
        <v>79</v>
      </c>
      <c r="T610" s="21">
        <v>50.323247184172153</v>
      </c>
      <c r="U610" s="21">
        <v>0</v>
      </c>
    </row>
    <row r="611" spans="1:21" x14ac:dyDescent="0.25">
      <c r="A611" s="18">
        <v>8</v>
      </c>
      <c r="B611" s="18">
        <v>77</v>
      </c>
      <c r="C611" s="23">
        <v>30.163813680000004</v>
      </c>
      <c r="D611" s="23">
        <v>0</v>
      </c>
      <c r="E611" s="19" t="s">
        <v>14</v>
      </c>
      <c r="F611" s="19"/>
      <c r="G611" s="24">
        <v>8</v>
      </c>
      <c r="H611" s="24">
        <v>80</v>
      </c>
      <c r="I611" s="20">
        <v>36.9686621880576</v>
      </c>
      <c r="J611" s="20">
        <v>0</v>
      </c>
      <c r="K611" s="28"/>
      <c r="L611" s="28"/>
      <c r="M611" s="25">
        <v>8</v>
      </c>
      <c r="N611" s="25">
        <v>80</v>
      </c>
      <c r="O611" s="21">
        <v>42.57666036733719</v>
      </c>
      <c r="P611" s="21">
        <v>0</v>
      </c>
      <c r="Q611" s="17"/>
      <c r="R611" s="25">
        <v>8</v>
      </c>
      <c r="S611" s="25">
        <v>80</v>
      </c>
      <c r="T611" s="21">
        <v>45.290922465754939</v>
      </c>
      <c r="U611" s="21">
        <v>0</v>
      </c>
    </row>
    <row r="612" spans="1:21" x14ac:dyDescent="0.25">
      <c r="A612" s="18">
        <v>8</v>
      </c>
      <c r="B612" s="18">
        <v>78</v>
      </c>
      <c r="C612" s="23">
        <v>38.229595359999998</v>
      </c>
      <c r="D612" s="23">
        <v>0</v>
      </c>
      <c r="E612" s="19" t="s">
        <v>14</v>
      </c>
      <c r="F612" s="19"/>
      <c r="G612" s="24">
        <v>9</v>
      </c>
      <c r="H612" s="24">
        <v>1</v>
      </c>
      <c r="I612" s="20">
        <v>48.983477399176323</v>
      </c>
      <c r="J612" s="20">
        <v>22.995779999999996</v>
      </c>
      <c r="K612" s="28"/>
      <c r="L612" s="28"/>
      <c r="M612" s="25">
        <v>9</v>
      </c>
      <c r="N612" s="25">
        <v>1</v>
      </c>
      <c r="O612" s="21">
        <v>56.414074986721779</v>
      </c>
      <c r="P612" s="21">
        <v>25.131999999999998</v>
      </c>
      <c r="Q612" s="17"/>
      <c r="R612" s="25">
        <v>9</v>
      </c>
      <c r="S612" s="25">
        <v>1</v>
      </c>
      <c r="T612" s="21">
        <v>60.010472267125287</v>
      </c>
      <c r="U612" s="21">
        <v>26.137279999999997</v>
      </c>
    </row>
    <row r="613" spans="1:21" x14ac:dyDescent="0.25">
      <c r="A613" s="18">
        <v>8</v>
      </c>
      <c r="B613" s="18">
        <v>80</v>
      </c>
      <c r="C613" s="23">
        <v>31.268715280000002</v>
      </c>
      <c r="D613" s="23">
        <v>0</v>
      </c>
      <c r="E613" s="19" t="s">
        <v>14</v>
      </c>
      <c r="F613" s="19"/>
      <c r="G613" s="24">
        <v>9</v>
      </c>
      <c r="H613" s="24">
        <v>3</v>
      </c>
      <c r="I613" s="20">
        <v>44.875848267169921</v>
      </c>
      <c r="J613" s="20">
        <v>22.241820000000001</v>
      </c>
      <c r="K613" s="28"/>
      <c r="L613" s="28"/>
      <c r="M613" s="25">
        <v>9</v>
      </c>
      <c r="N613" s="25">
        <v>3</v>
      </c>
      <c r="O613" s="21">
        <v>51.683334945906523</v>
      </c>
      <c r="P613" s="21">
        <v>24.308</v>
      </c>
      <c r="Q613" s="17"/>
      <c r="R613" s="25">
        <v>9</v>
      </c>
      <c r="S613" s="25">
        <v>3</v>
      </c>
      <c r="T613" s="21">
        <v>54.978147548708066</v>
      </c>
      <c r="U613" s="21">
        <v>25.28032</v>
      </c>
    </row>
    <row r="614" spans="1:21" x14ac:dyDescent="0.25">
      <c r="A614" s="18">
        <v>9</v>
      </c>
      <c r="B614" s="18">
        <v>1</v>
      </c>
      <c r="C614" s="23">
        <v>38.45057568</v>
      </c>
      <c r="D614" s="23">
        <v>15.6</v>
      </c>
      <c r="E614" s="19"/>
      <c r="F614" s="19"/>
      <c r="G614" s="24">
        <v>9</v>
      </c>
      <c r="H614" s="24">
        <v>4</v>
      </c>
      <c r="I614" s="20">
        <v>43.848940984168323</v>
      </c>
      <c r="J614" s="20">
        <v>21.676349999999999</v>
      </c>
      <c r="K614" s="28"/>
      <c r="L614" s="28"/>
      <c r="M614" s="25">
        <v>9</v>
      </c>
      <c r="N614" s="25">
        <v>4</v>
      </c>
      <c r="O614" s="21">
        <v>50.500649935702725</v>
      </c>
      <c r="P614" s="21">
        <v>23.69</v>
      </c>
      <c r="Q614" s="17"/>
      <c r="R614" s="25">
        <v>9</v>
      </c>
      <c r="S614" s="25">
        <v>4</v>
      </c>
      <c r="T614" s="21">
        <v>53.720066369103776</v>
      </c>
      <c r="U614" s="21">
        <v>24.637600000000003</v>
      </c>
    </row>
    <row r="615" spans="1:21" x14ac:dyDescent="0.25">
      <c r="A615" s="18">
        <v>9</v>
      </c>
      <c r="B615" s="18">
        <v>3</v>
      </c>
      <c r="C615" s="23">
        <v>35.798811840000006</v>
      </c>
      <c r="D615" s="23">
        <v>14.9</v>
      </c>
      <c r="E615" s="19" t="s">
        <v>14</v>
      </c>
      <c r="F615" s="19"/>
      <c r="G615" s="24">
        <v>9</v>
      </c>
      <c r="H615" s="24">
        <v>5</v>
      </c>
      <c r="I615" s="20">
        <v>15.30091851672384</v>
      </c>
      <c r="J615" s="20">
        <v>0</v>
      </c>
      <c r="K615" s="28"/>
      <c r="L615" s="28"/>
      <c r="M615" s="25">
        <v>9</v>
      </c>
      <c r="N615" s="25">
        <v>5</v>
      </c>
      <c r="O615" s="21">
        <v>17.622006652036777</v>
      </c>
      <c r="P615" s="21">
        <v>0</v>
      </c>
      <c r="Q615" s="17"/>
      <c r="R615" s="25">
        <v>9</v>
      </c>
      <c r="S615" s="25">
        <v>5</v>
      </c>
      <c r="T615" s="21">
        <v>18.745409576104123</v>
      </c>
      <c r="U615" s="21">
        <v>0</v>
      </c>
    </row>
    <row r="616" spans="1:21" x14ac:dyDescent="0.25">
      <c r="A616" s="18">
        <v>9</v>
      </c>
      <c r="B616" s="18">
        <v>4</v>
      </c>
      <c r="C616" s="23">
        <v>34.583420079999996</v>
      </c>
      <c r="D616" s="23">
        <v>14.9</v>
      </c>
      <c r="E616" s="19" t="s">
        <v>14</v>
      </c>
      <c r="F616" s="19"/>
      <c r="G616" s="24">
        <v>9</v>
      </c>
      <c r="H616" s="24">
        <v>6</v>
      </c>
      <c r="I616" s="20">
        <v>38.20095092765952</v>
      </c>
      <c r="J616" s="20">
        <v>20.828145000000003</v>
      </c>
      <c r="K616" s="28"/>
      <c r="L616" s="28"/>
      <c r="M616" s="25">
        <v>9</v>
      </c>
      <c r="N616" s="25">
        <v>6</v>
      </c>
      <c r="O616" s="21">
        <v>43.995882379581758</v>
      </c>
      <c r="P616" s="21">
        <v>22.763000000000002</v>
      </c>
      <c r="Q616" s="17"/>
      <c r="R616" s="25">
        <v>9</v>
      </c>
      <c r="S616" s="25">
        <v>6</v>
      </c>
      <c r="T616" s="21">
        <v>46.800619881280099</v>
      </c>
      <c r="U616" s="21">
        <v>23.673520000000003</v>
      </c>
    </row>
    <row r="617" spans="1:21" x14ac:dyDescent="0.25">
      <c r="A617" s="18">
        <v>9</v>
      </c>
      <c r="B617" s="18">
        <v>5</v>
      </c>
      <c r="C617" s="23">
        <v>26.959599039999997</v>
      </c>
      <c r="D617" s="23">
        <v>13.9</v>
      </c>
      <c r="E617" s="19" t="s">
        <v>14</v>
      </c>
      <c r="F617" s="19"/>
      <c r="G617" s="24">
        <v>9</v>
      </c>
      <c r="H617" s="24">
        <v>7</v>
      </c>
      <c r="I617" s="20">
        <v>31.936816501349757</v>
      </c>
      <c r="J617" s="20">
        <v>18.660510000000002</v>
      </c>
      <c r="K617" s="28"/>
      <c r="L617" s="28"/>
      <c r="M617" s="25">
        <v>9</v>
      </c>
      <c r="N617" s="25">
        <v>7</v>
      </c>
      <c r="O617" s="21">
        <v>36.78150381733851</v>
      </c>
      <c r="P617" s="21">
        <v>20.394000000000002</v>
      </c>
      <c r="Q617" s="17"/>
      <c r="R617" s="25">
        <v>9</v>
      </c>
      <c r="S617" s="25">
        <v>7</v>
      </c>
      <c r="T617" s="21">
        <v>39.126324685693838</v>
      </c>
      <c r="U617" s="21">
        <v>21.209760000000003</v>
      </c>
    </row>
    <row r="618" spans="1:21" x14ac:dyDescent="0.25">
      <c r="A618" s="18">
        <v>9</v>
      </c>
      <c r="B618" s="18">
        <v>5</v>
      </c>
      <c r="C618" s="23">
        <v>17.346955120000001</v>
      </c>
      <c r="D618" s="23">
        <v>9.4</v>
      </c>
      <c r="E618" s="19" t="s">
        <v>14</v>
      </c>
      <c r="F618" s="19"/>
      <c r="G618" s="24">
        <v>9</v>
      </c>
      <c r="H618" s="24">
        <v>8</v>
      </c>
      <c r="I618" s="20">
        <v>31.834125773049603</v>
      </c>
      <c r="J618" s="20">
        <v>18.849</v>
      </c>
      <c r="K618" s="28"/>
      <c r="L618" s="28"/>
      <c r="M618" s="25">
        <v>9</v>
      </c>
      <c r="N618" s="25">
        <v>8</v>
      </c>
      <c r="O618" s="21">
        <v>36.663235316318136</v>
      </c>
      <c r="P618" s="21">
        <v>20.6</v>
      </c>
      <c r="Q618" s="17"/>
      <c r="R618" s="25">
        <v>9</v>
      </c>
      <c r="S618" s="25">
        <v>8</v>
      </c>
      <c r="T618" s="21">
        <v>39.00051656773342</v>
      </c>
      <c r="U618" s="21">
        <v>21.424000000000003</v>
      </c>
    </row>
    <row r="619" spans="1:21" x14ac:dyDescent="0.25">
      <c r="A619" s="18">
        <v>9</v>
      </c>
      <c r="B619" s="18">
        <v>6</v>
      </c>
      <c r="C619" s="23">
        <v>33.809988960000005</v>
      </c>
      <c r="D619" s="23">
        <v>14.5</v>
      </c>
      <c r="E619" s="19" t="s">
        <v>14</v>
      </c>
      <c r="F619" s="19"/>
      <c r="G619" s="24">
        <v>9</v>
      </c>
      <c r="H619" s="24">
        <v>9</v>
      </c>
      <c r="I619" s="20">
        <v>44.670466810569593</v>
      </c>
      <c r="J619" s="20">
        <v>22.901534999999999</v>
      </c>
      <c r="K619" s="28"/>
      <c r="L619" s="28"/>
      <c r="M619" s="25">
        <v>9</v>
      </c>
      <c r="N619" s="25">
        <v>9</v>
      </c>
      <c r="O619" s="21">
        <v>51.446797943865761</v>
      </c>
      <c r="P619" s="21">
        <v>25.029</v>
      </c>
      <c r="Q619" s="17"/>
      <c r="R619" s="25">
        <v>9</v>
      </c>
      <c r="S619" s="25">
        <v>9</v>
      </c>
      <c r="T619" s="21">
        <v>54.726531312787202</v>
      </c>
      <c r="U619" s="21">
        <v>26.030159999999999</v>
      </c>
    </row>
    <row r="620" spans="1:21" x14ac:dyDescent="0.25">
      <c r="A620" s="18">
        <v>9</v>
      </c>
      <c r="B620" s="18">
        <v>7</v>
      </c>
      <c r="C620" s="23">
        <v>28.50646128</v>
      </c>
      <c r="D620" s="23">
        <v>13.4</v>
      </c>
      <c r="E620" s="19" t="s">
        <v>14</v>
      </c>
      <c r="F620" s="19"/>
      <c r="G620" s="24">
        <v>9</v>
      </c>
      <c r="H620" s="24">
        <v>10</v>
      </c>
      <c r="I620" s="20">
        <v>38.919786025760637</v>
      </c>
      <c r="J620" s="20">
        <v>22.336064999999998</v>
      </c>
      <c r="K620" s="28"/>
      <c r="L620" s="28"/>
      <c r="M620" s="25">
        <v>9</v>
      </c>
      <c r="N620" s="25">
        <v>10</v>
      </c>
      <c r="O620" s="21">
        <v>44.823761886724427</v>
      </c>
      <c r="P620" s="21">
        <v>24.410999999999998</v>
      </c>
      <c r="Q620" s="17"/>
      <c r="R620" s="25">
        <v>9</v>
      </c>
      <c r="S620" s="25">
        <v>10</v>
      </c>
      <c r="T620" s="21">
        <v>47.681276707003107</v>
      </c>
      <c r="U620" s="21">
        <v>25.387439999999998</v>
      </c>
    </row>
    <row r="621" spans="1:21" x14ac:dyDescent="0.25">
      <c r="A621" s="18">
        <v>9</v>
      </c>
      <c r="B621" s="18">
        <v>8</v>
      </c>
      <c r="C621" s="23">
        <v>29.058912079999999</v>
      </c>
      <c r="D621" s="23">
        <v>13.8</v>
      </c>
      <c r="E621" s="19" t="s">
        <v>14</v>
      </c>
      <c r="F621" s="19"/>
      <c r="G621" s="24">
        <v>9</v>
      </c>
      <c r="H621" s="24">
        <v>11</v>
      </c>
      <c r="I621" s="20">
        <v>44.259703897368958</v>
      </c>
      <c r="J621" s="20">
        <v>22.430309999999999</v>
      </c>
      <c r="K621" s="28"/>
      <c r="L621" s="28"/>
      <c r="M621" s="25">
        <v>9</v>
      </c>
      <c r="N621" s="25">
        <v>11</v>
      </c>
      <c r="O621" s="21">
        <v>50.973723939784243</v>
      </c>
      <c r="P621" s="21">
        <v>24.513999999999999</v>
      </c>
      <c r="Q621" s="17"/>
      <c r="R621" s="25">
        <v>9</v>
      </c>
      <c r="S621" s="25">
        <v>11</v>
      </c>
      <c r="T621" s="21">
        <v>54.223298840945489</v>
      </c>
      <c r="U621" s="21">
        <v>25.49456</v>
      </c>
    </row>
    <row r="622" spans="1:21" x14ac:dyDescent="0.25">
      <c r="A622" s="18">
        <v>9</v>
      </c>
      <c r="B622" s="18">
        <v>9</v>
      </c>
      <c r="C622" s="23">
        <v>36.903713439999997</v>
      </c>
      <c r="D622" s="23">
        <v>15</v>
      </c>
      <c r="E622" s="19" t="s">
        <v>14</v>
      </c>
      <c r="F622" s="19"/>
      <c r="G622" s="24">
        <v>9</v>
      </c>
      <c r="H622" s="24">
        <v>12</v>
      </c>
      <c r="I622" s="20">
        <v>40.254765493662724</v>
      </c>
      <c r="J622" s="20">
        <v>21.205124999999999</v>
      </c>
      <c r="K622" s="28"/>
      <c r="L622" s="28"/>
      <c r="M622" s="25">
        <v>9</v>
      </c>
      <c r="N622" s="25">
        <v>12</v>
      </c>
      <c r="O622" s="21">
        <v>46.361252399989382</v>
      </c>
      <c r="P622" s="21">
        <v>23.175000000000001</v>
      </c>
      <c r="Q622" s="17"/>
      <c r="R622" s="25">
        <v>9</v>
      </c>
      <c r="S622" s="25">
        <v>12</v>
      </c>
      <c r="T622" s="21">
        <v>49.316782240488706</v>
      </c>
      <c r="U622" s="21">
        <v>24.102</v>
      </c>
    </row>
    <row r="623" spans="1:21" x14ac:dyDescent="0.25">
      <c r="A623" s="18">
        <v>9</v>
      </c>
      <c r="B623" s="18">
        <v>10</v>
      </c>
      <c r="C623" s="23">
        <v>33.478518480000005</v>
      </c>
      <c r="D623" s="23">
        <v>15.2</v>
      </c>
      <c r="E623" s="19" t="s">
        <v>14</v>
      </c>
      <c r="F623" s="19"/>
      <c r="G623" s="24">
        <v>9</v>
      </c>
      <c r="H623" s="24">
        <v>13</v>
      </c>
      <c r="I623" s="20">
        <v>41.076291320064001</v>
      </c>
      <c r="J623" s="20">
        <v>0</v>
      </c>
      <c r="K623" s="28"/>
      <c r="L623" s="28"/>
      <c r="M623" s="25">
        <v>9</v>
      </c>
      <c r="N623" s="25">
        <v>13</v>
      </c>
      <c r="O623" s="21">
        <v>47.307400408152432</v>
      </c>
      <c r="P623" s="21">
        <v>0</v>
      </c>
      <c r="Q623" s="17"/>
      <c r="R623" s="25">
        <v>9</v>
      </c>
      <c r="S623" s="25">
        <v>13</v>
      </c>
      <c r="T623" s="21">
        <v>50.323247184172153</v>
      </c>
      <c r="U623" s="21">
        <v>0</v>
      </c>
    </row>
    <row r="624" spans="1:21" x14ac:dyDescent="0.25">
      <c r="A624" s="18">
        <v>9</v>
      </c>
      <c r="B624" s="18">
        <v>11</v>
      </c>
      <c r="C624" s="23">
        <v>36.019792160000002</v>
      </c>
      <c r="D624" s="23">
        <v>15.3</v>
      </c>
      <c r="E624" s="19" t="s">
        <v>14</v>
      </c>
      <c r="F624" s="19"/>
      <c r="G624" s="24">
        <v>9</v>
      </c>
      <c r="H624" s="24">
        <v>14</v>
      </c>
      <c r="I624" s="20">
        <v>24.645774792038402</v>
      </c>
      <c r="J624" s="20">
        <v>0</v>
      </c>
      <c r="K624" s="28"/>
      <c r="L624" s="28"/>
      <c r="M624" s="25">
        <v>9</v>
      </c>
      <c r="N624" s="25">
        <v>14</v>
      </c>
      <c r="O624" s="21">
        <v>28.384440244891454</v>
      </c>
      <c r="P624" s="21">
        <v>0</v>
      </c>
      <c r="Q624" s="17"/>
      <c r="R624" s="25">
        <v>9</v>
      </c>
      <c r="S624" s="25">
        <v>14</v>
      </c>
      <c r="T624" s="21">
        <v>30.193948310503288</v>
      </c>
      <c r="U624" s="21">
        <v>0</v>
      </c>
    </row>
    <row r="625" spans="1:21" x14ac:dyDescent="0.25">
      <c r="A625" s="18">
        <v>9</v>
      </c>
      <c r="B625" s="18">
        <v>12</v>
      </c>
      <c r="C625" s="23">
        <v>33.809988960000005</v>
      </c>
      <c r="D625" s="23">
        <v>15</v>
      </c>
      <c r="E625" s="19" t="s">
        <v>14</v>
      </c>
      <c r="F625" s="19"/>
      <c r="G625" s="24">
        <v>9</v>
      </c>
      <c r="H625" s="24">
        <v>15</v>
      </c>
      <c r="I625" s="20">
        <v>44.670466810569593</v>
      </c>
      <c r="J625" s="20">
        <v>0</v>
      </c>
      <c r="K625" s="28"/>
      <c r="L625" s="28"/>
      <c r="M625" s="25">
        <v>9</v>
      </c>
      <c r="N625" s="25">
        <v>15</v>
      </c>
      <c r="O625" s="21">
        <v>51.446797943865761</v>
      </c>
      <c r="P625" s="21">
        <v>0</v>
      </c>
      <c r="Q625" s="17"/>
      <c r="R625" s="25">
        <v>9</v>
      </c>
      <c r="S625" s="25">
        <v>15</v>
      </c>
      <c r="T625" s="21">
        <v>54.726531312787202</v>
      </c>
      <c r="U625" s="21">
        <v>0</v>
      </c>
    </row>
    <row r="626" spans="1:21" x14ac:dyDescent="0.25">
      <c r="A626" s="18">
        <v>9</v>
      </c>
      <c r="B626" s="18">
        <v>14</v>
      </c>
      <c r="C626" s="23">
        <v>25.744207279999998</v>
      </c>
      <c r="D626" s="23">
        <v>14</v>
      </c>
      <c r="E626" s="19" t="s">
        <v>14</v>
      </c>
      <c r="F626" s="19"/>
      <c r="G626" s="24">
        <v>9</v>
      </c>
      <c r="H626" s="24">
        <v>17</v>
      </c>
      <c r="I626" s="20">
        <v>40.76821913516352</v>
      </c>
      <c r="J626" s="20">
        <v>0</v>
      </c>
      <c r="K626" s="28"/>
      <c r="L626" s="28"/>
      <c r="M626" s="25">
        <v>9</v>
      </c>
      <c r="N626" s="25">
        <v>17</v>
      </c>
      <c r="O626" s="21">
        <v>46.952594905091296</v>
      </c>
      <c r="P626" s="21">
        <v>0</v>
      </c>
      <c r="Q626" s="17"/>
      <c r="R626" s="25">
        <v>9</v>
      </c>
      <c r="S626" s="25">
        <v>17</v>
      </c>
      <c r="T626" s="21">
        <v>49.945822830290858</v>
      </c>
      <c r="U626" s="21">
        <v>0</v>
      </c>
    </row>
    <row r="627" spans="1:21" x14ac:dyDescent="0.25">
      <c r="A627" s="18">
        <v>9</v>
      </c>
      <c r="B627" s="18">
        <v>15</v>
      </c>
      <c r="C627" s="23">
        <v>36.24077247999999</v>
      </c>
      <c r="D627" s="23">
        <v>15.5</v>
      </c>
      <c r="E627" s="19" t="s">
        <v>14</v>
      </c>
      <c r="F627" s="19"/>
      <c r="G627" s="24">
        <v>9</v>
      </c>
      <c r="H627" s="24">
        <v>18</v>
      </c>
      <c r="I627" s="20">
        <v>45.183920452070403</v>
      </c>
      <c r="J627" s="20">
        <v>0</v>
      </c>
      <c r="K627" s="28"/>
      <c r="L627" s="28"/>
      <c r="M627" s="25">
        <v>9</v>
      </c>
      <c r="N627" s="25">
        <v>18</v>
      </c>
      <c r="O627" s="21">
        <v>52.038140448967674</v>
      </c>
      <c r="P627" s="21">
        <v>0</v>
      </c>
      <c r="Q627" s="17"/>
      <c r="R627" s="25">
        <v>9</v>
      </c>
      <c r="S627" s="25">
        <v>18</v>
      </c>
      <c r="T627" s="21">
        <v>55.355571902589368</v>
      </c>
      <c r="U627" s="21">
        <v>0</v>
      </c>
    </row>
    <row r="628" spans="1:21" x14ac:dyDescent="0.25">
      <c r="A628" s="18">
        <v>9</v>
      </c>
      <c r="B628" s="18">
        <v>17</v>
      </c>
      <c r="C628" s="23">
        <v>34.583420079999996</v>
      </c>
      <c r="D628" s="23">
        <v>0</v>
      </c>
      <c r="E628" s="19" t="s">
        <v>14</v>
      </c>
      <c r="F628" s="19"/>
      <c r="G628" s="24">
        <v>9</v>
      </c>
      <c r="H628" s="24">
        <v>20</v>
      </c>
      <c r="I628" s="20">
        <v>43.130105886067206</v>
      </c>
      <c r="J628" s="20">
        <v>0</v>
      </c>
      <c r="K628" s="28"/>
      <c r="L628" s="28"/>
      <c r="M628" s="25">
        <v>9</v>
      </c>
      <c r="N628" s="25">
        <v>20</v>
      </c>
      <c r="O628" s="21">
        <v>49.672770428560057</v>
      </c>
      <c r="P628" s="21">
        <v>0</v>
      </c>
      <c r="Q628" s="17"/>
      <c r="R628" s="25">
        <v>9</v>
      </c>
      <c r="S628" s="25">
        <v>20</v>
      </c>
      <c r="T628" s="21">
        <v>52.839409543380761</v>
      </c>
      <c r="U628" s="21">
        <v>0</v>
      </c>
    </row>
    <row r="629" spans="1:21" x14ac:dyDescent="0.25">
      <c r="A629" s="18">
        <v>9</v>
      </c>
      <c r="B629" s="18">
        <v>19</v>
      </c>
      <c r="C629" s="23">
        <v>33.368028320000001</v>
      </c>
      <c r="D629" s="23">
        <v>0</v>
      </c>
      <c r="E629" s="19" t="s">
        <v>14</v>
      </c>
      <c r="F629" s="19"/>
      <c r="G629" s="24">
        <v>9</v>
      </c>
      <c r="H629" s="24">
        <v>22</v>
      </c>
      <c r="I629" s="20">
        <v>47.751188659574396</v>
      </c>
      <c r="J629" s="20">
        <v>0</v>
      </c>
      <c r="K629" s="28"/>
      <c r="L629" s="28"/>
      <c r="M629" s="25">
        <v>9</v>
      </c>
      <c r="N629" s="25">
        <v>22</v>
      </c>
      <c r="O629" s="21">
        <v>54.994852974477197</v>
      </c>
      <c r="P629" s="21">
        <v>0</v>
      </c>
      <c r="Q629" s="17"/>
      <c r="R629" s="25">
        <v>9</v>
      </c>
      <c r="S629" s="25">
        <v>22</v>
      </c>
      <c r="T629" s="21">
        <v>58.50077485160012</v>
      </c>
      <c r="U629" s="21">
        <v>0</v>
      </c>
    </row>
    <row r="630" spans="1:21" x14ac:dyDescent="0.25">
      <c r="A630" s="18">
        <v>9</v>
      </c>
      <c r="B630" s="18">
        <v>22</v>
      </c>
      <c r="C630" s="23">
        <v>38.45057568</v>
      </c>
      <c r="D630" s="23">
        <v>0</v>
      </c>
      <c r="E630" s="19" t="s">
        <v>14</v>
      </c>
      <c r="F630" s="19"/>
      <c r="G630" s="24">
        <v>9</v>
      </c>
      <c r="H630" s="24">
        <v>25</v>
      </c>
      <c r="I630" s="20">
        <v>36.455208546556797</v>
      </c>
      <c r="J630" s="20">
        <v>0</v>
      </c>
      <c r="K630" s="28"/>
      <c r="L630" s="28"/>
      <c r="M630" s="25">
        <v>9</v>
      </c>
      <c r="N630" s="25">
        <v>25</v>
      </c>
      <c r="O630" s="21">
        <v>41.985317862235277</v>
      </c>
      <c r="P630" s="21">
        <v>0</v>
      </c>
      <c r="Q630" s="17"/>
      <c r="R630" s="25">
        <v>9</v>
      </c>
      <c r="S630" s="25">
        <v>25</v>
      </c>
      <c r="T630" s="21">
        <v>44.661881875952773</v>
      </c>
      <c r="U630" s="21">
        <v>0</v>
      </c>
    </row>
    <row r="631" spans="1:21" x14ac:dyDescent="0.25">
      <c r="A631" s="18">
        <v>9</v>
      </c>
      <c r="B631" s="18">
        <v>23</v>
      </c>
      <c r="C631" s="23">
        <v>16.131563360000001</v>
      </c>
      <c r="D631" s="23">
        <v>0</v>
      </c>
      <c r="E631" s="19" t="s">
        <v>14</v>
      </c>
      <c r="F631" s="19"/>
      <c r="G631" s="24">
        <v>9</v>
      </c>
      <c r="H631" s="24">
        <v>26</v>
      </c>
      <c r="I631" s="20">
        <v>32.861033056051205</v>
      </c>
      <c r="J631" s="20">
        <v>0</v>
      </c>
      <c r="K631" s="28"/>
      <c r="L631" s="28"/>
      <c r="M631" s="25">
        <v>9</v>
      </c>
      <c r="N631" s="25">
        <v>26</v>
      </c>
      <c r="O631" s="21">
        <v>37.845920326521949</v>
      </c>
      <c r="P631" s="21">
        <v>0</v>
      </c>
      <c r="Q631" s="17"/>
      <c r="R631" s="25">
        <v>9</v>
      </c>
      <c r="S631" s="25">
        <v>26</v>
      </c>
      <c r="T631" s="21">
        <v>40.258597747337724</v>
      </c>
      <c r="U631" s="21">
        <v>0</v>
      </c>
    </row>
    <row r="632" spans="1:21" x14ac:dyDescent="0.25">
      <c r="A632" s="18">
        <v>9</v>
      </c>
      <c r="B632" s="18">
        <v>24</v>
      </c>
      <c r="C632" s="23">
        <v>32.705087360000007</v>
      </c>
      <c r="D632" s="23">
        <v>0</v>
      </c>
      <c r="E632" s="19" t="s">
        <v>14</v>
      </c>
      <c r="F632" s="19"/>
      <c r="G632" s="24">
        <v>9</v>
      </c>
      <c r="H632" s="24">
        <v>27</v>
      </c>
      <c r="I632" s="20">
        <v>40.870909863463673</v>
      </c>
      <c r="J632" s="20">
        <v>0</v>
      </c>
      <c r="K632" s="28"/>
      <c r="L632" s="28"/>
      <c r="M632" s="25">
        <v>9</v>
      </c>
      <c r="N632" s="25">
        <v>27</v>
      </c>
      <c r="O632" s="21">
        <v>47.070863406111656</v>
      </c>
      <c r="P632" s="21">
        <v>0</v>
      </c>
      <c r="Q632" s="17"/>
      <c r="R632" s="25">
        <v>9</v>
      </c>
      <c r="S632" s="25">
        <v>27</v>
      </c>
      <c r="T632" s="21">
        <v>50.071630948251276</v>
      </c>
      <c r="U632" s="21">
        <v>0</v>
      </c>
    </row>
    <row r="633" spans="1:21" x14ac:dyDescent="0.25">
      <c r="A633" s="18">
        <v>9</v>
      </c>
      <c r="B633" s="18">
        <v>25</v>
      </c>
      <c r="C633" s="23">
        <v>31.71067592</v>
      </c>
      <c r="D633" s="23">
        <v>0</v>
      </c>
      <c r="E633" s="19" t="s">
        <v>14</v>
      </c>
      <c r="F633" s="19"/>
      <c r="G633" s="24">
        <v>9</v>
      </c>
      <c r="H633" s="24">
        <v>28</v>
      </c>
      <c r="I633" s="20">
        <v>37.995569471059198</v>
      </c>
      <c r="J633" s="20">
        <v>0</v>
      </c>
      <c r="K633" s="28"/>
      <c r="L633" s="28"/>
      <c r="M633" s="25">
        <v>9</v>
      </c>
      <c r="N633" s="25">
        <v>28</v>
      </c>
      <c r="O633" s="21">
        <v>43.759345377541003</v>
      </c>
      <c r="P633" s="21">
        <v>0</v>
      </c>
      <c r="Q633" s="17"/>
      <c r="R633" s="25">
        <v>9</v>
      </c>
      <c r="S633" s="25">
        <v>28</v>
      </c>
      <c r="T633" s="21">
        <v>46.549003645359242</v>
      </c>
      <c r="U633" s="21">
        <v>0</v>
      </c>
    </row>
    <row r="634" spans="1:21" x14ac:dyDescent="0.25">
      <c r="A634" s="18">
        <v>9</v>
      </c>
      <c r="B634" s="18">
        <v>26</v>
      </c>
      <c r="C634" s="23">
        <v>28.83793176</v>
      </c>
      <c r="D634" s="23">
        <v>0</v>
      </c>
      <c r="E634" s="19" t="s">
        <v>14</v>
      </c>
      <c r="F634" s="19"/>
      <c r="G634" s="24">
        <v>9</v>
      </c>
      <c r="H634" s="24">
        <v>29</v>
      </c>
      <c r="I634" s="20">
        <v>40.049384037062396</v>
      </c>
      <c r="J634" s="20">
        <v>0</v>
      </c>
      <c r="K634" s="28"/>
      <c r="L634" s="28"/>
      <c r="M634" s="25">
        <v>9</v>
      </c>
      <c r="N634" s="25">
        <v>29</v>
      </c>
      <c r="O634" s="21">
        <v>46.124715397948613</v>
      </c>
      <c r="P634" s="21">
        <v>0</v>
      </c>
      <c r="Q634" s="17"/>
      <c r="R634" s="25">
        <v>9</v>
      </c>
      <c r="S634" s="25">
        <v>29</v>
      </c>
      <c r="T634" s="21">
        <v>49.065166004567836</v>
      </c>
      <c r="U634" s="21">
        <v>0</v>
      </c>
    </row>
    <row r="635" spans="1:21" x14ac:dyDescent="0.25">
      <c r="A635" s="18">
        <v>9</v>
      </c>
      <c r="B635" s="18">
        <v>27</v>
      </c>
      <c r="C635" s="23">
        <v>34.030969280000001</v>
      </c>
      <c r="D635" s="23">
        <v>0</v>
      </c>
      <c r="E635" s="19" t="s">
        <v>14</v>
      </c>
      <c r="F635" s="19"/>
      <c r="G635" s="24">
        <v>9</v>
      </c>
      <c r="H635" s="24">
        <v>30</v>
      </c>
      <c r="I635" s="20">
        <v>41.076291320064001</v>
      </c>
      <c r="J635" s="20">
        <v>0</v>
      </c>
      <c r="K635" s="28"/>
      <c r="L635" s="28"/>
      <c r="M635" s="25">
        <v>9</v>
      </c>
      <c r="N635" s="25">
        <v>30</v>
      </c>
      <c r="O635" s="21">
        <v>47.307400408152432</v>
      </c>
      <c r="P635" s="21">
        <v>0</v>
      </c>
      <c r="Q635" s="17"/>
      <c r="R635" s="25">
        <v>9</v>
      </c>
      <c r="S635" s="25">
        <v>30</v>
      </c>
      <c r="T635" s="21">
        <v>50.323247184172153</v>
      </c>
      <c r="U635" s="21">
        <v>0</v>
      </c>
    </row>
    <row r="636" spans="1:21" x14ac:dyDescent="0.25">
      <c r="A636" s="18">
        <v>9</v>
      </c>
      <c r="B636" s="18">
        <v>28</v>
      </c>
      <c r="C636" s="23">
        <v>32.484107039999998</v>
      </c>
      <c r="D636" s="23">
        <v>0</v>
      </c>
      <c r="E636" s="19" t="s">
        <v>14</v>
      </c>
      <c r="F636" s="19"/>
      <c r="G636" s="24">
        <v>9</v>
      </c>
      <c r="H636" s="24">
        <v>31</v>
      </c>
      <c r="I636" s="20">
        <v>30.807218490048001</v>
      </c>
      <c r="J636" s="20">
        <v>0</v>
      </c>
      <c r="K636" s="28"/>
      <c r="L636" s="28"/>
      <c r="M636" s="25">
        <v>9</v>
      </c>
      <c r="N636" s="25">
        <v>31</v>
      </c>
      <c r="O636" s="21">
        <v>35.480550306114324</v>
      </c>
      <c r="P636" s="21">
        <v>0</v>
      </c>
      <c r="Q636" s="17"/>
      <c r="R636" s="25">
        <v>9</v>
      </c>
      <c r="S636" s="25">
        <v>31</v>
      </c>
      <c r="T636" s="21">
        <v>37.74243538812911</v>
      </c>
      <c r="U636" s="21">
        <v>0</v>
      </c>
    </row>
    <row r="637" spans="1:21" x14ac:dyDescent="0.25">
      <c r="A637" s="18">
        <v>9</v>
      </c>
      <c r="B637" s="18">
        <v>30</v>
      </c>
      <c r="C637" s="23">
        <v>32.926067680000003</v>
      </c>
      <c r="D637" s="23">
        <v>0</v>
      </c>
      <c r="E637" s="19" t="s">
        <v>14</v>
      </c>
      <c r="F637" s="19"/>
      <c r="G637" s="24">
        <v>9</v>
      </c>
      <c r="H637" s="24">
        <v>33</v>
      </c>
      <c r="I637" s="20">
        <v>35.941754905056001</v>
      </c>
      <c r="J637" s="20">
        <v>0</v>
      </c>
      <c r="K637" s="28"/>
      <c r="L637" s="28"/>
      <c r="M637" s="25">
        <v>9</v>
      </c>
      <c r="N637" s="25">
        <v>33</v>
      </c>
      <c r="O637" s="21">
        <v>41.393975357133371</v>
      </c>
      <c r="P637" s="21">
        <v>0</v>
      </c>
      <c r="Q637" s="17"/>
      <c r="R637" s="25">
        <v>9</v>
      </c>
      <c r="S637" s="25">
        <v>33</v>
      </c>
      <c r="T637" s="21">
        <v>44.032841286150628</v>
      </c>
      <c r="U637" s="21">
        <v>0</v>
      </c>
    </row>
    <row r="638" spans="1:21" x14ac:dyDescent="0.25">
      <c r="A638" s="18">
        <v>9</v>
      </c>
      <c r="B638" s="18">
        <v>31</v>
      </c>
      <c r="C638" s="23">
        <v>27.401559680000002</v>
      </c>
      <c r="D638" s="23">
        <v>0</v>
      </c>
      <c r="E638" s="19" t="s">
        <v>14</v>
      </c>
      <c r="F638" s="19"/>
      <c r="G638" s="24">
        <v>9</v>
      </c>
      <c r="H638" s="24">
        <v>34</v>
      </c>
      <c r="I638" s="20">
        <v>30.807218490048001</v>
      </c>
      <c r="J638" s="20">
        <v>0</v>
      </c>
      <c r="K638" s="28"/>
      <c r="L638" s="28"/>
      <c r="M638" s="25">
        <v>9</v>
      </c>
      <c r="N638" s="25">
        <v>34</v>
      </c>
      <c r="O638" s="21">
        <v>35.480550306114324</v>
      </c>
      <c r="P638" s="21">
        <v>0</v>
      </c>
      <c r="Q638" s="17"/>
      <c r="R638" s="25">
        <v>9</v>
      </c>
      <c r="S638" s="25">
        <v>34</v>
      </c>
      <c r="T638" s="21">
        <v>37.74243538812911</v>
      </c>
      <c r="U638" s="21">
        <v>0</v>
      </c>
    </row>
    <row r="639" spans="1:21" x14ac:dyDescent="0.25">
      <c r="A639" s="18">
        <v>9</v>
      </c>
      <c r="B639" s="18">
        <v>32</v>
      </c>
      <c r="C639" s="23">
        <v>23.976364719999999</v>
      </c>
      <c r="D639" s="23">
        <v>0</v>
      </c>
      <c r="E639" s="19" t="s">
        <v>14</v>
      </c>
      <c r="F639" s="19"/>
      <c r="G639" s="24">
        <v>9</v>
      </c>
      <c r="H639" s="24">
        <v>35</v>
      </c>
      <c r="I639" s="20">
        <v>44.157013169068797</v>
      </c>
      <c r="J639" s="20">
        <v>0</v>
      </c>
      <c r="K639" s="28"/>
      <c r="L639" s="28"/>
      <c r="M639" s="25">
        <v>9</v>
      </c>
      <c r="N639" s="25">
        <v>35</v>
      </c>
      <c r="O639" s="21">
        <v>50.855455438763869</v>
      </c>
      <c r="P639" s="21">
        <v>0</v>
      </c>
      <c r="Q639" s="17"/>
      <c r="R639" s="25">
        <v>9</v>
      </c>
      <c r="S639" s="25">
        <v>35</v>
      </c>
      <c r="T639" s="21">
        <v>54.097490722985057</v>
      </c>
      <c r="U639" s="21">
        <v>0</v>
      </c>
    </row>
    <row r="640" spans="1:21" x14ac:dyDescent="0.25">
      <c r="A640" s="18">
        <v>9</v>
      </c>
      <c r="B640" s="18">
        <v>33</v>
      </c>
      <c r="C640" s="23">
        <v>30.495284160000001</v>
      </c>
      <c r="D640" s="23">
        <v>0</v>
      </c>
      <c r="E640" s="19" t="s">
        <v>14</v>
      </c>
      <c r="F640" s="19"/>
      <c r="G640" s="24">
        <v>9</v>
      </c>
      <c r="H640" s="24">
        <v>36</v>
      </c>
      <c r="I640" s="20">
        <v>43.643559527568001</v>
      </c>
      <c r="J640" s="20">
        <v>0</v>
      </c>
      <c r="K640" s="28"/>
      <c r="L640" s="28"/>
      <c r="M640" s="25">
        <v>9</v>
      </c>
      <c r="N640" s="25">
        <v>36</v>
      </c>
      <c r="O640" s="21">
        <v>50.264112933661963</v>
      </c>
      <c r="P640" s="21">
        <v>0</v>
      </c>
      <c r="Q640" s="17"/>
      <c r="R640" s="25">
        <v>9</v>
      </c>
      <c r="S640" s="25">
        <v>36</v>
      </c>
      <c r="T640" s="21">
        <v>53.468450133182913</v>
      </c>
      <c r="U640" s="21">
        <v>0</v>
      </c>
    </row>
    <row r="641" spans="1:21" x14ac:dyDescent="0.25">
      <c r="A641" s="18">
        <v>9</v>
      </c>
      <c r="B641" s="18">
        <v>34</v>
      </c>
      <c r="C641" s="23">
        <v>27.84352032</v>
      </c>
      <c r="D641" s="23">
        <v>0</v>
      </c>
      <c r="E641" s="19" t="s">
        <v>14</v>
      </c>
      <c r="F641" s="19"/>
      <c r="G641" s="24">
        <v>9</v>
      </c>
      <c r="H641" s="24">
        <v>37</v>
      </c>
      <c r="I641" s="20">
        <v>37.482115829558403</v>
      </c>
      <c r="J641" s="20">
        <v>0</v>
      </c>
      <c r="K641" s="28"/>
      <c r="L641" s="28"/>
      <c r="M641" s="25">
        <v>9</v>
      </c>
      <c r="N641" s="25">
        <v>37</v>
      </c>
      <c r="O641" s="21">
        <v>43.168002872439089</v>
      </c>
      <c r="P641" s="21">
        <v>0</v>
      </c>
      <c r="Q641" s="17"/>
      <c r="R641" s="25">
        <v>9</v>
      </c>
      <c r="S641" s="25">
        <v>37</v>
      </c>
      <c r="T641" s="21">
        <v>45.919963055557083</v>
      </c>
      <c r="U641" s="21">
        <v>0</v>
      </c>
    </row>
    <row r="642" spans="1:21" x14ac:dyDescent="0.25">
      <c r="A642" s="18">
        <v>9</v>
      </c>
      <c r="B642" s="18">
        <v>35</v>
      </c>
      <c r="C642" s="23">
        <v>35.909302000000004</v>
      </c>
      <c r="D642" s="23">
        <v>0</v>
      </c>
      <c r="E642" s="19" t="s">
        <v>14</v>
      </c>
      <c r="F642" s="19"/>
      <c r="G642" s="24">
        <v>9</v>
      </c>
      <c r="H642" s="24">
        <v>38</v>
      </c>
      <c r="I642" s="20">
        <v>35.941754905056001</v>
      </c>
      <c r="J642" s="20">
        <v>0</v>
      </c>
      <c r="K642" s="28"/>
      <c r="L642" s="28"/>
      <c r="M642" s="25">
        <v>9</v>
      </c>
      <c r="N642" s="25">
        <v>38</v>
      </c>
      <c r="O642" s="21">
        <v>41.393975357133371</v>
      </c>
      <c r="P642" s="21">
        <v>0</v>
      </c>
      <c r="Q642" s="17"/>
      <c r="R642" s="25">
        <v>9</v>
      </c>
      <c r="S642" s="25">
        <v>38</v>
      </c>
      <c r="T642" s="21">
        <v>44.032841286150628</v>
      </c>
      <c r="U642" s="21">
        <v>0</v>
      </c>
    </row>
    <row r="643" spans="1:21" x14ac:dyDescent="0.25">
      <c r="A643" s="18">
        <v>9</v>
      </c>
      <c r="B643" s="18">
        <v>36</v>
      </c>
      <c r="C643" s="23">
        <v>34.804400399999999</v>
      </c>
      <c r="D643" s="23">
        <v>0</v>
      </c>
      <c r="E643" s="19" t="s">
        <v>14</v>
      </c>
      <c r="F643" s="19"/>
      <c r="G643" s="24">
        <v>9</v>
      </c>
      <c r="H643" s="24">
        <v>39</v>
      </c>
      <c r="I643" s="20">
        <v>41.589744961564797</v>
      </c>
      <c r="J643" s="20">
        <v>0</v>
      </c>
      <c r="K643" s="28"/>
      <c r="L643" s="28"/>
      <c r="M643" s="25">
        <v>9</v>
      </c>
      <c r="N643" s="25">
        <v>39</v>
      </c>
      <c r="O643" s="21">
        <v>47.898742913254331</v>
      </c>
      <c r="P643" s="21">
        <v>0</v>
      </c>
      <c r="Q643" s="17"/>
      <c r="R643" s="25">
        <v>9</v>
      </c>
      <c r="S643" s="25">
        <v>39</v>
      </c>
      <c r="T643" s="21">
        <v>50.952287773974291</v>
      </c>
      <c r="U643" s="21">
        <v>0</v>
      </c>
    </row>
    <row r="644" spans="1:21" x14ac:dyDescent="0.25">
      <c r="A644" s="18">
        <v>9</v>
      </c>
      <c r="B644" s="18">
        <v>37</v>
      </c>
      <c r="C644" s="23">
        <v>31.37920544</v>
      </c>
      <c r="D644" s="23">
        <v>0</v>
      </c>
      <c r="E644" s="19" t="s">
        <v>14</v>
      </c>
      <c r="F644" s="19"/>
      <c r="G644" s="24">
        <v>9</v>
      </c>
      <c r="H644" s="24">
        <v>40</v>
      </c>
      <c r="I644" s="20">
        <v>23.413486052436479</v>
      </c>
      <c r="J644" s="20">
        <v>0</v>
      </c>
      <c r="K644" s="28"/>
      <c r="L644" s="28"/>
      <c r="M644" s="25">
        <v>9</v>
      </c>
      <c r="N644" s="25">
        <v>40</v>
      </c>
      <c r="O644" s="21">
        <v>26.965218232646883</v>
      </c>
      <c r="P644" s="21">
        <v>0</v>
      </c>
      <c r="Q644" s="17"/>
      <c r="R644" s="25">
        <v>9</v>
      </c>
      <c r="S644" s="25">
        <v>40</v>
      </c>
      <c r="T644" s="21">
        <v>28.684250894978124</v>
      </c>
      <c r="U644" s="21">
        <v>0</v>
      </c>
    </row>
    <row r="645" spans="1:21" x14ac:dyDescent="0.25">
      <c r="A645" s="18">
        <v>9</v>
      </c>
      <c r="B645" s="18">
        <v>38</v>
      </c>
      <c r="C645" s="23">
        <v>30.274303839999998</v>
      </c>
      <c r="D645" s="23">
        <v>0</v>
      </c>
      <c r="E645" s="19" t="s">
        <v>14</v>
      </c>
      <c r="F645" s="19"/>
      <c r="G645" s="24">
        <v>9</v>
      </c>
      <c r="H645" s="24">
        <v>41</v>
      </c>
      <c r="I645" s="20">
        <v>36.249827089956476</v>
      </c>
      <c r="J645" s="20">
        <v>0</v>
      </c>
      <c r="K645" s="28"/>
      <c r="L645" s="28"/>
      <c r="M645" s="25">
        <v>9</v>
      </c>
      <c r="N645" s="25">
        <v>41</v>
      </c>
      <c r="O645" s="21">
        <v>41.748780860194515</v>
      </c>
      <c r="P645" s="21">
        <v>0</v>
      </c>
      <c r="Q645" s="17"/>
      <c r="R645" s="25">
        <v>9</v>
      </c>
      <c r="S645" s="25">
        <v>41</v>
      </c>
      <c r="T645" s="21">
        <v>44.410265640031916</v>
      </c>
      <c r="U645" s="21">
        <v>0</v>
      </c>
    </row>
    <row r="646" spans="1:21" x14ac:dyDescent="0.25">
      <c r="A646" s="18">
        <v>9</v>
      </c>
      <c r="B646" s="18">
        <v>39</v>
      </c>
      <c r="C646" s="23">
        <v>33.809988960000005</v>
      </c>
      <c r="D646" s="23">
        <v>0</v>
      </c>
      <c r="E646" s="19" t="s">
        <v>14</v>
      </c>
      <c r="F646" s="19"/>
      <c r="G646" s="24">
        <v>9</v>
      </c>
      <c r="H646" s="24">
        <v>42</v>
      </c>
      <c r="I646" s="20">
        <v>35.941754905056001</v>
      </c>
      <c r="J646" s="20">
        <v>0</v>
      </c>
      <c r="K646" s="28"/>
      <c r="L646" s="28"/>
      <c r="M646" s="25">
        <v>9</v>
      </c>
      <c r="N646" s="25">
        <v>42</v>
      </c>
      <c r="O646" s="21">
        <v>41.393975357133371</v>
      </c>
      <c r="P646" s="21">
        <v>0</v>
      </c>
      <c r="Q646" s="17"/>
      <c r="R646" s="25">
        <v>9</v>
      </c>
      <c r="S646" s="25">
        <v>42</v>
      </c>
      <c r="T646" s="21">
        <v>44.032841286150628</v>
      </c>
      <c r="U646" s="21">
        <v>0</v>
      </c>
    </row>
    <row r="647" spans="1:21" x14ac:dyDescent="0.25">
      <c r="A647" s="18">
        <v>9</v>
      </c>
      <c r="B647" s="18">
        <v>40</v>
      </c>
      <c r="C647" s="23">
        <v>23.976364719999999</v>
      </c>
      <c r="D647" s="23">
        <v>0</v>
      </c>
      <c r="E647" s="19" t="s">
        <v>14</v>
      </c>
      <c r="F647" s="19"/>
      <c r="G647" s="24">
        <v>9</v>
      </c>
      <c r="H647" s="24">
        <v>43</v>
      </c>
      <c r="I647" s="20">
        <v>24.440393335438078</v>
      </c>
      <c r="J647" s="20">
        <v>0</v>
      </c>
      <c r="K647" s="28"/>
      <c r="L647" s="28"/>
      <c r="M647" s="25">
        <v>9</v>
      </c>
      <c r="N647" s="25">
        <v>43</v>
      </c>
      <c r="O647" s="21">
        <v>28.147903242850695</v>
      </c>
      <c r="P647" s="21">
        <v>0</v>
      </c>
      <c r="Q647" s="17"/>
      <c r="R647" s="25">
        <v>9</v>
      </c>
      <c r="S647" s="25">
        <v>43</v>
      </c>
      <c r="T647" s="21">
        <v>29.942332074582428</v>
      </c>
      <c r="U647" s="21">
        <v>0</v>
      </c>
    </row>
    <row r="648" spans="1:21" x14ac:dyDescent="0.25">
      <c r="A648" s="18">
        <v>9</v>
      </c>
      <c r="B648" s="18">
        <v>41</v>
      </c>
      <c r="C648" s="23">
        <v>31.04773496</v>
      </c>
      <c r="D648" s="23">
        <v>0</v>
      </c>
      <c r="E648" s="19" t="s">
        <v>14</v>
      </c>
      <c r="F648" s="19"/>
      <c r="G648" s="24">
        <v>9</v>
      </c>
      <c r="H648" s="24">
        <v>44</v>
      </c>
      <c r="I648" s="20">
        <v>41.589744961564797</v>
      </c>
      <c r="J648" s="20">
        <v>0</v>
      </c>
      <c r="K648" s="28"/>
      <c r="L648" s="28"/>
      <c r="M648" s="25">
        <v>9</v>
      </c>
      <c r="N648" s="25">
        <v>44</v>
      </c>
      <c r="O648" s="21">
        <v>47.898742913254331</v>
      </c>
      <c r="P648" s="21">
        <v>0</v>
      </c>
      <c r="Q648" s="17"/>
      <c r="R648" s="25">
        <v>9</v>
      </c>
      <c r="S648" s="25">
        <v>44</v>
      </c>
      <c r="T648" s="21">
        <v>50.952287773974291</v>
      </c>
      <c r="U648" s="21">
        <v>0</v>
      </c>
    </row>
    <row r="649" spans="1:21" x14ac:dyDescent="0.25">
      <c r="A649" s="18">
        <v>9</v>
      </c>
      <c r="B649" s="18">
        <v>42</v>
      </c>
      <c r="C649" s="23">
        <v>31.268715280000002</v>
      </c>
      <c r="D649" s="23">
        <v>0</v>
      </c>
      <c r="E649" s="19" t="s">
        <v>14</v>
      </c>
      <c r="F649" s="19"/>
      <c r="G649" s="24">
        <v>9</v>
      </c>
      <c r="H649" s="24">
        <v>45</v>
      </c>
      <c r="I649" s="20">
        <v>39.022476754060804</v>
      </c>
      <c r="J649" s="20">
        <v>0</v>
      </c>
      <c r="K649" s="28"/>
      <c r="L649" s="28"/>
      <c r="M649" s="25">
        <v>9</v>
      </c>
      <c r="N649" s="25">
        <v>45</v>
      </c>
      <c r="O649" s="21">
        <v>44.942030387744815</v>
      </c>
      <c r="P649" s="21">
        <v>0</v>
      </c>
      <c r="Q649" s="17"/>
      <c r="R649" s="25">
        <v>9</v>
      </c>
      <c r="S649" s="25">
        <v>45</v>
      </c>
      <c r="T649" s="21">
        <v>47.807084824963546</v>
      </c>
      <c r="U649" s="21">
        <v>0</v>
      </c>
    </row>
    <row r="650" spans="1:21" x14ac:dyDescent="0.25">
      <c r="A650" s="18">
        <v>9</v>
      </c>
      <c r="B650" s="18">
        <v>43</v>
      </c>
      <c r="C650" s="23">
        <v>25.412736800000001</v>
      </c>
      <c r="D650" s="23">
        <v>0</v>
      </c>
      <c r="E650" s="19" t="s">
        <v>14</v>
      </c>
      <c r="F650" s="19"/>
      <c r="G650" s="24">
        <v>9</v>
      </c>
      <c r="H650" s="24">
        <v>46</v>
      </c>
      <c r="I650" s="20">
        <v>44.978538995470068</v>
      </c>
      <c r="J650" s="20">
        <v>0</v>
      </c>
      <c r="K650" s="28"/>
      <c r="L650" s="28"/>
      <c r="M650" s="25">
        <v>9</v>
      </c>
      <c r="N650" s="25">
        <v>46</v>
      </c>
      <c r="O650" s="21">
        <v>51.801603446926897</v>
      </c>
      <c r="P650" s="21">
        <v>0</v>
      </c>
      <c r="Q650" s="17"/>
      <c r="R650" s="25">
        <v>9</v>
      </c>
      <c r="S650" s="25">
        <v>46</v>
      </c>
      <c r="T650" s="21">
        <v>55.10395566666849</v>
      </c>
      <c r="U650" s="21">
        <v>0</v>
      </c>
    </row>
    <row r="651" spans="1:21" x14ac:dyDescent="0.25">
      <c r="A651" s="18">
        <v>9</v>
      </c>
      <c r="B651" s="18">
        <v>44</v>
      </c>
      <c r="C651" s="23">
        <v>33.589008639999996</v>
      </c>
      <c r="D651" s="23">
        <v>0</v>
      </c>
      <c r="E651" s="19" t="s">
        <v>14</v>
      </c>
      <c r="F651" s="19"/>
      <c r="G651" s="24">
        <v>9</v>
      </c>
      <c r="H651" s="24">
        <v>47</v>
      </c>
      <c r="I651" s="20">
        <v>34.401393980553607</v>
      </c>
      <c r="J651" s="20">
        <v>0</v>
      </c>
      <c r="K651" s="28"/>
      <c r="L651" s="28"/>
      <c r="M651" s="25">
        <v>9</v>
      </c>
      <c r="N651" s="25">
        <v>47</v>
      </c>
      <c r="O651" s="21">
        <v>39.619947841827667</v>
      </c>
      <c r="P651" s="21">
        <v>0</v>
      </c>
      <c r="Q651" s="17"/>
      <c r="R651" s="25">
        <v>9</v>
      </c>
      <c r="S651" s="25">
        <v>47</v>
      </c>
      <c r="T651" s="21">
        <v>42.14571951674418</v>
      </c>
      <c r="U651" s="21">
        <v>0</v>
      </c>
    </row>
    <row r="652" spans="1:21" x14ac:dyDescent="0.25">
      <c r="A652" s="18">
        <v>9</v>
      </c>
      <c r="B652" s="18">
        <v>45</v>
      </c>
      <c r="C652" s="23">
        <v>33.257538160000003</v>
      </c>
      <c r="D652" s="23">
        <v>0</v>
      </c>
      <c r="E652" s="19" t="s">
        <v>14</v>
      </c>
      <c r="F652" s="19"/>
      <c r="G652" s="24">
        <v>9</v>
      </c>
      <c r="H652" s="24">
        <v>48</v>
      </c>
      <c r="I652" s="20">
        <v>39.5359303955616</v>
      </c>
      <c r="J652" s="20">
        <v>0</v>
      </c>
      <c r="K652" s="28"/>
      <c r="L652" s="28"/>
      <c r="M652" s="25">
        <v>9</v>
      </c>
      <c r="N652" s="25">
        <v>48</v>
      </c>
      <c r="O652" s="21">
        <v>45.533372892846721</v>
      </c>
      <c r="P652" s="21">
        <v>0</v>
      </c>
      <c r="Q652" s="17"/>
      <c r="R652" s="25">
        <v>9</v>
      </c>
      <c r="S652" s="25">
        <v>48</v>
      </c>
      <c r="T652" s="21">
        <v>48.436125414765698</v>
      </c>
      <c r="U652" s="21">
        <v>0</v>
      </c>
    </row>
    <row r="653" spans="1:21" x14ac:dyDescent="0.25">
      <c r="A653" s="18">
        <v>9</v>
      </c>
      <c r="B653" s="18">
        <v>46</v>
      </c>
      <c r="C653" s="23">
        <v>36.793223279999992</v>
      </c>
      <c r="D653" s="23">
        <v>0</v>
      </c>
      <c r="E653" s="19" t="s">
        <v>14</v>
      </c>
      <c r="F653" s="19"/>
      <c r="G653" s="24">
        <v>9</v>
      </c>
      <c r="H653" s="24">
        <v>49</v>
      </c>
      <c r="I653" s="20">
        <v>41.076291320064001</v>
      </c>
      <c r="J653" s="20">
        <v>0</v>
      </c>
      <c r="K653" s="28"/>
      <c r="L653" s="28"/>
      <c r="M653" s="25">
        <v>9</v>
      </c>
      <c r="N653" s="25">
        <v>49</v>
      </c>
      <c r="O653" s="21">
        <v>47.307400408152432</v>
      </c>
      <c r="P653" s="21">
        <v>0</v>
      </c>
      <c r="Q653" s="17"/>
      <c r="R653" s="25">
        <v>9</v>
      </c>
      <c r="S653" s="25">
        <v>49</v>
      </c>
      <c r="T653" s="21">
        <v>50.323247184172153</v>
      </c>
      <c r="U653" s="21">
        <v>0</v>
      </c>
    </row>
    <row r="654" spans="1:21" x14ac:dyDescent="0.25">
      <c r="A654" s="18">
        <v>9</v>
      </c>
      <c r="B654" s="18">
        <v>48</v>
      </c>
      <c r="C654" s="23">
        <v>32.263126720000002</v>
      </c>
      <c r="D654" s="23">
        <v>0</v>
      </c>
      <c r="E654" s="19" t="s">
        <v>14</v>
      </c>
      <c r="F654" s="19"/>
      <c r="G654" s="24">
        <v>9</v>
      </c>
      <c r="H654" s="24">
        <v>51</v>
      </c>
      <c r="I654" s="20">
        <v>46.210827735072002</v>
      </c>
      <c r="J654" s="20">
        <v>0</v>
      </c>
      <c r="K654" s="28"/>
      <c r="L654" s="28"/>
      <c r="M654" s="25">
        <v>9</v>
      </c>
      <c r="N654" s="25">
        <v>51</v>
      </c>
      <c r="O654" s="21">
        <v>53.220825459171479</v>
      </c>
      <c r="P654" s="21">
        <v>0</v>
      </c>
      <c r="Q654" s="17"/>
      <c r="R654" s="25">
        <v>9</v>
      </c>
      <c r="S654" s="25">
        <v>51</v>
      </c>
      <c r="T654" s="21">
        <v>56.613653082193665</v>
      </c>
      <c r="U654" s="21">
        <v>0</v>
      </c>
    </row>
    <row r="655" spans="1:21" x14ac:dyDescent="0.25">
      <c r="A655" s="18">
        <v>9</v>
      </c>
      <c r="B655" s="18">
        <v>49</v>
      </c>
      <c r="C655" s="23">
        <v>34.362439760000001</v>
      </c>
      <c r="D655" s="23">
        <v>0</v>
      </c>
      <c r="E655" s="19" t="s">
        <v>14</v>
      </c>
      <c r="F655" s="19"/>
      <c r="G655" s="24">
        <v>9</v>
      </c>
      <c r="H655" s="24">
        <v>52</v>
      </c>
      <c r="I655" s="20">
        <v>40.049384037062396</v>
      </c>
      <c r="J655" s="20">
        <v>0</v>
      </c>
      <c r="K655" s="28"/>
      <c r="L655" s="28"/>
      <c r="M655" s="25">
        <v>9</v>
      </c>
      <c r="N655" s="25">
        <v>52</v>
      </c>
      <c r="O655" s="21">
        <v>46.124715397948613</v>
      </c>
      <c r="P655" s="21">
        <v>0</v>
      </c>
      <c r="Q655" s="17"/>
      <c r="R655" s="25">
        <v>9</v>
      </c>
      <c r="S655" s="25">
        <v>52</v>
      </c>
      <c r="T655" s="21">
        <v>49.065166004567836</v>
      </c>
      <c r="U655" s="21">
        <v>0</v>
      </c>
    </row>
    <row r="656" spans="1:21" x14ac:dyDescent="0.25">
      <c r="A656" s="18">
        <v>9</v>
      </c>
      <c r="B656" s="18">
        <v>50</v>
      </c>
      <c r="C656" s="23">
        <v>17.788915760000005</v>
      </c>
      <c r="D656" s="23">
        <v>0</v>
      </c>
      <c r="E656" s="19" t="s">
        <v>14</v>
      </c>
      <c r="F656" s="19"/>
      <c r="G656" s="24">
        <v>9</v>
      </c>
      <c r="H656" s="24">
        <v>53</v>
      </c>
      <c r="I656" s="20">
        <v>54.426085999084798</v>
      </c>
      <c r="J656" s="20">
        <v>22.901534999999999</v>
      </c>
      <c r="K656" s="28"/>
      <c r="L656" s="28"/>
      <c r="M656" s="25">
        <v>9</v>
      </c>
      <c r="N656" s="25">
        <v>53</v>
      </c>
      <c r="O656" s="21">
        <v>62.68230554080197</v>
      </c>
      <c r="P656" s="21">
        <v>25.029</v>
      </c>
      <c r="Q656" s="17"/>
      <c r="R656" s="25">
        <v>9</v>
      </c>
      <c r="S656" s="25">
        <v>53</v>
      </c>
      <c r="T656" s="21">
        <v>66.678302519028094</v>
      </c>
      <c r="U656" s="21">
        <v>26.030159999999999</v>
      </c>
    </row>
    <row r="657" spans="1:21" x14ac:dyDescent="0.25">
      <c r="A657" s="18">
        <v>9</v>
      </c>
      <c r="B657" s="18">
        <v>52</v>
      </c>
      <c r="C657" s="23">
        <v>33.809988960000005</v>
      </c>
      <c r="D657" s="23">
        <v>0</v>
      </c>
      <c r="E657" s="19" t="s">
        <v>14</v>
      </c>
      <c r="F657" s="19"/>
      <c r="G657" s="24">
        <v>9</v>
      </c>
      <c r="H657" s="24">
        <v>55</v>
      </c>
      <c r="I657" s="20">
        <v>37.995569471059198</v>
      </c>
      <c r="J657" s="20">
        <v>0</v>
      </c>
      <c r="K657" s="28"/>
      <c r="L657" s="28"/>
      <c r="M657" s="25">
        <v>9</v>
      </c>
      <c r="N657" s="25">
        <v>55</v>
      </c>
      <c r="O657" s="21">
        <v>43.759345377541003</v>
      </c>
      <c r="P657" s="21">
        <v>0</v>
      </c>
      <c r="Q657" s="17"/>
      <c r="R657" s="25">
        <v>9</v>
      </c>
      <c r="S657" s="25">
        <v>55</v>
      </c>
      <c r="T657" s="21">
        <v>46.549003645359242</v>
      </c>
      <c r="U657" s="21">
        <v>0</v>
      </c>
    </row>
    <row r="658" spans="1:21" x14ac:dyDescent="0.25">
      <c r="A658" s="18">
        <v>9</v>
      </c>
      <c r="B658" s="18">
        <v>53</v>
      </c>
      <c r="C658" s="23">
        <v>44.306554159999997</v>
      </c>
      <c r="D658" s="23">
        <v>16.899999999999999</v>
      </c>
      <c r="E658" s="19" t="s">
        <v>14</v>
      </c>
      <c r="F658" s="19"/>
      <c r="G658" s="24">
        <v>9</v>
      </c>
      <c r="H658" s="24">
        <v>56</v>
      </c>
      <c r="I658" s="20">
        <v>45.183920452070403</v>
      </c>
      <c r="J658" s="20">
        <v>0</v>
      </c>
      <c r="K658" s="28"/>
      <c r="L658" s="28"/>
      <c r="M658" s="25">
        <v>9</v>
      </c>
      <c r="N658" s="25">
        <v>56</v>
      </c>
      <c r="O658" s="21">
        <v>52.038140448967674</v>
      </c>
      <c r="P658" s="21">
        <v>0</v>
      </c>
      <c r="Q658" s="17"/>
      <c r="R658" s="25">
        <v>9</v>
      </c>
      <c r="S658" s="25">
        <v>56</v>
      </c>
      <c r="T658" s="21">
        <v>55.355571902589368</v>
      </c>
      <c r="U658" s="21">
        <v>0</v>
      </c>
    </row>
    <row r="659" spans="1:21" x14ac:dyDescent="0.25">
      <c r="A659" s="18">
        <v>9</v>
      </c>
      <c r="B659" s="18">
        <v>55</v>
      </c>
      <c r="C659" s="23">
        <v>32.484107039999998</v>
      </c>
      <c r="D659" s="23">
        <v>0</v>
      </c>
      <c r="E659" s="19" t="s">
        <v>14</v>
      </c>
      <c r="F659" s="19"/>
      <c r="G659" s="24">
        <v>9</v>
      </c>
      <c r="H659" s="24">
        <v>58</v>
      </c>
      <c r="I659" s="20">
        <v>42.103198603065593</v>
      </c>
      <c r="J659" s="20">
        <v>0</v>
      </c>
      <c r="K659" s="28"/>
      <c r="L659" s="28"/>
      <c r="M659" s="25">
        <v>9</v>
      </c>
      <c r="N659" s="25">
        <v>58</v>
      </c>
      <c r="O659" s="21">
        <v>48.490085418356223</v>
      </c>
      <c r="P659" s="21">
        <v>0</v>
      </c>
      <c r="Q659" s="17"/>
      <c r="R659" s="25">
        <v>9</v>
      </c>
      <c r="S659" s="25">
        <v>58</v>
      </c>
      <c r="T659" s="21">
        <v>51.581328363776436</v>
      </c>
      <c r="U659" s="21">
        <v>0</v>
      </c>
    </row>
    <row r="660" spans="1:21" x14ac:dyDescent="0.25">
      <c r="A660" s="18">
        <v>9</v>
      </c>
      <c r="B660" s="18">
        <v>56</v>
      </c>
      <c r="C660" s="23">
        <v>36.461752799999992</v>
      </c>
      <c r="D660" s="23">
        <v>0</v>
      </c>
      <c r="E660" s="19" t="s">
        <v>14</v>
      </c>
      <c r="F660" s="19"/>
      <c r="G660" s="24">
        <v>9</v>
      </c>
      <c r="H660" s="24">
        <v>59</v>
      </c>
      <c r="I660" s="20">
        <v>49.086168127476483</v>
      </c>
      <c r="J660" s="20">
        <v>22.6188</v>
      </c>
      <c r="K660" s="28"/>
      <c r="L660" s="28"/>
      <c r="M660" s="25">
        <v>9</v>
      </c>
      <c r="N660" s="25">
        <v>59</v>
      </c>
      <c r="O660" s="21">
        <v>56.53234348774216</v>
      </c>
      <c r="P660" s="21">
        <v>24.72</v>
      </c>
      <c r="Q660" s="17"/>
      <c r="R660" s="25">
        <v>9</v>
      </c>
      <c r="S660" s="25">
        <v>59</v>
      </c>
      <c r="T660" s="21">
        <v>60.136280385085719</v>
      </c>
      <c r="U660" s="21">
        <v>25.7088</v>
      </c>
    </row>
    <row r="661" spans="1:21" x14ac:dyDescent="0.25">
      <c r="A661" s="18">
        <v>9</v>
      </c>
      <c r="B661" s="18">
        <v>57</v>
      </c>
      <c r="C661" s="23">
        <v>38.340085520000002</v>
      </c>
      <c r="D661" s="23">
        <v>0</v>
      </c>
      <c r="E661" s="19" t="s">
        <v>14</v>
      </c>
      <c r="F661" s="19"/>
      <c r="G661" s="24">
        <v>9</v>
      </c>
      <c r="H661" s="24">
        <v>60</v>
      </c>
      <c r="I661" s="20">
        <v>41.795126418165125</v>
      </c>
      <c r="J661" s="20">
        <v>0</v>
      </c>
      <c r="K661" s="28"/>
      <c r="L661" s="28"/>
      <c r="M661" s="25">
        <v>9</v>
      </c>
      <c r="N661" s="25">
        <v>60</v>
      </c>
      <c r="O661" s="21">
        <v>48.135279915295101</v>
      </c>
      <c r="P661" s="21">
        <v>0</v>
      </c>
      <c r="Q661" s="17"/>
      <c r="R661" s="25">
        <v>9</v>
      </c>
      <c r="S661" s="25">
        <v>60</v>
      </c>
      <c r="T661" s="21">
        <v>51.203904009895169</v>
      </c>
      <c r="U661" s="21">
        <v>0</v>
      </c>
    </row>
    <row r="662" spans="1:21" x14ac:dyDescent="0.25">
      <c r="A662" s="18">
        <v>9</v>
      </c>
      <c r="B662" s="18">
        <v>60</v>
      </c>
      <c r="C662" s="23">
        <v>35.025380719999994</v>
      </c>
      <c r="D662" s="23">
        <v>0</v>
      </c>
      <c r="E662" s="19" t="s">
        <v>14</v>
      </c>
      <c r="F662" s="19"/>
      <c r="G662" s="24">
        <v>9</v>
      </c>
      <c r="H662" s="24">
        <v>63</v>
      </c>
      <c r="I662" s="20">
        <v>48.778095942576002</v>
      </c>
      <c r="J662" s="20">
        <v>0</v>
      </c>
      <c r="K662" s="28"/>
      <c r="L662" s="28"/>
      <c r="M662" s="25">
        <v>9</v>
      </c>
      <c r="N662" s="25">
        <v>63</v>
      </c>
      <c r="O662" s="21">
        <v>56.17753798468101</v>
      </c>
      <c r="P662" s="21">
        <v>0</v>
      </c>
      <c r="Q662" s="17"/>
      <c r="R662" s="25">
        <v>9</v>
      </c>
      <c r="S662" s="25">
        <v>63</v>
      </c>
      <c r="T662" s="21">
        <v>59.758856031204424</v>
      </c>
      <c r="U662" s="21">
        <v>0</v>
      </c>
    </row>
    <row r="663" spans="1:21" x14ac:dyDescent="0.25">
      <c r="A663" s="18">
        <v>9</v>
      </c>
      <c r="B663" s="18">
        <v>61</v>
      </c>
      <c r="C663" s="23">
        <v>20.21969928</v>
      </c>
      <c r="D663" s="23">
        <v>0</v>
      </c>
      <c r="E663" s="19" t="s">
        <v>14</v>
      </c>
      <c r="F663" s="19"/>
      <c r="G663" s="24">
        <v>9</v>
      </c>
      <c r="H663" s="24">
        <v>64</v>
      </c>
      <c r="I663" s="20">
        <v>45.697374093571199</v>
      </c>
      <c r="J663" s="20">
        <v>0</v>
      </c>
      <c r="K663" s="28"/>
      <c r="L663" s="28"/>
      <c r="M663" s="25">
        <v>9</v>
      </c>
      <c r="N663" s="25">
        <v>64</v>
      </c>
      <c r="O663" s="21">
        <v>52.629482954069573</v>
      </c>
      <c r="P663" s="21">
        <v>0</v>
      </c>
      <c r="Q663" s="17"/>
      <c r="R663" s="25">
        <v>9</v>
      </c>
      <c r="S663" s="25">
        <v>64</v>
      </c>
      <c r="T663" s="21">
        <v>55.984612492391506</v>
      </c>
      <c r="U663" s="21">
        <v>0</v>
      </c>
    </row>
    <row r="664" spans="1:21" x14ac:dyDescent="0.25">
      <c r="A664" s="18">
        <v>9</v>
      </c>
      <c r="B664" s="18">
        <v>63</v>
      </c>
      <c r="C664" s="23">
        <v>38.78204616</v>
      </c>
      <c r="D664" s="23">
        <v>0</v>
      </c>
      <c r="E664" s="19" t="s">
        <v>14</v>
      </c>
      <c r="F664" s="19"/>
      <c r="G664" s="24">
        <v>9</v>
      </c>
      <c r="H664" s="24">
        <v>66</v>
      </c>
      <c r="I664" s="20">
        <v>48.264642301075199</v>
      </c>
      <c r="J664" s="20">
        <v>0</v>
      </c>
      <c r="K664" s="28"/>
      <c r="L664" s="28"/>
      <c r="M664" s="25">
        <v>9</v>
      </c>
      <c r="N664" s="25">
        <v>66</v>
      </c>
      <c r="O664" s="21">
        <v>55.586195479579104</v>
      </c>
      <c r="P664" s="21">
        <v>0</v>
      </c>
      <c r="Q664" s="17"/>
      <c r="R664" s="25">
        <v>9</v>
      </c>
      <c r="S664" s="25">
        <v>66</v>
      </c>
      <c r="T664" s="21">
        <v>59.129815441402272</v>
      </c>
      <c r="U664" s="21">
        <v>0</v>
      </c>
    </row>
    <row r="665" spans="1:21" x14ac:dyDescent="0.25">
      <c r="A665" s="18">
        <v>9</v>
      </c>
      <c r="B665" s="18">
        <v>64</v>
      </c>
      <c r="C665" s="23">
        <v>37.787634720000007</v>
      </c>
      <c r="D665" s="23">
        <v>0</v>
      </c>
      <c r="E665" s="19" t="s">
        <v>14</v>
      </c>
      <c r="F665" s="19"/>
      <c r="G665" s="24">
        <v>9</v>
      </c>
      <c r="H665" s="24">
        <v>67</v>
      </c>
      <c r="I665" s="20">
        <v>37.482115829558403</v>
      </c>
      <c r="J665" s="20">
        <v>0</v>
      </c>
      <c r="K665" s="28"/>
      <c r="L665" s="28"/>
      <c r="M665" s="25">
        <v>9</v>
      </c>
      <c r="N665" s="25">
        <v>67</v>
      </c>
      <c r="O665" s="21">
        <v>43.168002872439089</v>
      </c>
      <c r="P665" s="21">
        <v>0</v>
      </c>
      <c r="Q665" s="17"/>
      <c r="R665" s="25">
        <v>9</v>
      </c>
      <c r="S665" s="25">
        <v>67</v>
      </c>
      <c r="T665" s="21">
        <v>45.919963055557083</v>
      </c>
      <c r="U665" s="21">
        <v>0</v>
      </c>
    </row>
    <row r="666" spans="1:21" x14ac:dyDescent="0.25">
      <c r="A666" s="18">
        <v>9</v>
      </c>
      <c r="B666" s="18">
        <v>65</v>
      </c>
      <c r="C666" s="23">
        <v>33.368028320000001</v>
      </c>
      <c r="D666" s="23">
        <v>0</v>
      </c>
      <c r="E666" s="19" t="s">
        <v>14</v>
      </c>
      <c r="F666" s="19"/>
      <c r="G666" s="24">
        <v>9</v>
      </c>
      <c r="H666" s="24">
        <v>68</v>
      </c>
      <c r="I666" s="20">
        <v>25.672682075040001</v>
      </c>
      <c r="J666" s="20">
        <v>0</v>
      </c>
      <c r="K666" s="28"/>
      <c r="L666" s="28"/>
      <c r="M666" s="25">
        <v>9</v>
      </c>
      <c r="N666" s="25">
        <v>68</v>
      </c>
      <c r="O666" s="21">
        <v>29.567125255095263</v>
      </c>
      <c r="P666" s="21">
        <v>0</v>
      </c>
      <c r="Q666" s="17"/>
      <c r="R666" s="25">
        <v>9</v>
      </c>
      <c r="S666" s="25">
        <v>68</v>
      </c>
      <c r="T666" s="21">
        <v>31.452029490107584</v>
      </c>
      <c r="U666" s="21">
        <v>0</v>
      </c>
    </row>
    <row r="667" spans="1:21" x14ac:dyDescent="0.25">
      <c r="A667" s="18">
        <v>9</v>
      </c>
      <c r="B667" s="18">
        <v>66</v>
      </c>
      <c r="C667" s="23">
        <v>38.229595359999998</v>
      </c>
      <c r="D667" s="23">
        <v>0</v>
      </c>
      <c r="E667" s="19" t="s">
        <v>14</v>
      </c>
      <c r="F667" s="19"/>
      <c r="G667" s="24">
        <v>9</v>
      </c>
      <c r="H667" s="24">
        <v>69</v>
      </c>
      <c r="I667" s="20">
        <v>45.90275555017152</v>
      </c>
      <c r="J667" s="20">
        <v>0</v>
      </c>
      <c r="K667" s="28"/>
      <c r="L667" s="28"/>
      <c r="M667" s="25">
        <v>9</v>
      </c>
      <c r="N667" s="25">
        <v>69</v>
      </c>
      <c r="O667" s="21">
        <v>52.866019956110335</v>
      </c>
      <c r="P667" s="21">
        <v>0</v>
      </c>
      <c r="Q667" s="17"/>
      <c r="R667" s="25">
        <v>9</v>
      </c>
      <c r="S667" s="25">
        <v>69</v>
      </c>
      <c r="T667" s="21">
        <v>56.236228728312376</v>
      </c>
      <c r="U667" s="21">
        <v>0</v>
      </c>
    </row>
    <row r="668" spans="1:21" x14ac:dyDescent="0.25">
      <c r="A668" s="18">
        <v>9</v>
      </c>
      <c r="B668" s="18">
        <v>67</v>
      </c>
      <c r="C668" s="23">
        <v>31.04773496</v>
      </c>
      <c r="D668" s="23">
        <v>0</v>
      </c>
      <c r="E668" s="19" t="s">
        <v>14</v>
      </c>
      <c r="F668" s="19"/>
      <c r="G668" s="24">
        <v>9</v>
      </c>
      <c r="H668" s="24">
        <v>70</v>
      </c>
      <c r="I668" s="20">
        <v>39.741311852161928</v>
      </c>
      <c r="J668" s="20">
        <v>0</v>
      </c>
      <c r="K668" s="28"/>
      <c r="L668" s="28"/>
      <c r="M668" s="25">
        <v>9</v>
      </c>
      <c r="N668" s="25">
        <v>70</v>
      </c>
      <c r="O668" s="21">
        <v>45.769909894887483</v>
      </c>
      <c r="P668" s="21">
        <v>0</v>
      </c>
      <c r="Q668" s="17"/>
      <c r="R668" s="25">
        <v>9</v>
      </c>
      <c r="S668" s="25">
        <v>70</v>
      </c>
      <c r="T668" s="21">
        <v>48.687741650686561</v>
      </c>
      <c r="U668" s="21">
        <v>0</v>
      </c>
    </row>
    <row r="669" spans="1:21" x14ac:dyDescent="0.25">
      <c r="A669" s="18">
        <v>9</v>
      </c>
      <c r="B669" s="18">
        <v>68</v>
      </c>
      <c r="C669" s="23">
        <v>25.523226960000002</v>
      </c>
      <c r="D669" s="23">
        <v>0</v>
      </c>
      <c r="E669" s="19" t="s">
        <v>14</v>
      </c>
      <c r="F669" s="19"/>
      <c r="G669" s="24">
        <v>9</v>
      </c>
      <c r="H669" s="24">
        <v>71</v>
      </c>
      <c r="I669" s="20">
        <v>37.995569471059198</v>
      </c>
      <c r="J669" s="20">
        <v>0</v>
      </c>
      <c r="K669" s="28"/>
      <c r="L669" s="28"/>
      <c r="M669" s="25">
        <v>9</v>
      </c>
      <c r="N669" s="25">
        <v>71</v>
      </c>
      <c r="O669" s="21">
        <v>43.759345377541003</v>
      </c>
      <c r="P669" s="21">
        <v>0</v>
      </c>
      <c r="Q669" s="17"/>
      <c r="R669" s="25">
        <v>9</v>
      </c>
      <c r="S669" s="25">
        <v>71</v>
      </c>
      <c r="T669" s="21">
        <v>46.549003645359242</v>
      </c>
      <c r="U669" s="21">
        <v>0</v>
      </c>
    </row>
    <row r="670" spans="1:21" x14ac:dyDescent="0.25">
      <c r="A670" s="18">
        <v>9</v>
      </c>
      <c r="B670" s="18">
        <v>69</v>
      </c>
      <c r="C670" s="23">
        <v>36.682733120000002</v>
      </c>
      <c r="D670" s="23">
        <v>0</v>
      </c>
      <c r="E670" s="19" t="s">
        <v>14</v>
      </c>
      <c r="F670" s="19"/>
      <c r="G670" s="24">
        <v>9</v>
      </c>
      <c r="H670" s="24">
        <v>72</v>
      </c>
      <c r="I670" s="20">
        <v>36.249827089956476</v>
      </c>
      <c r="J670" s="20">
        <v>0</v>
      </c>
      <c r="K670" s="28"/>
      <c r="L670" s="28"/>
      <c r="M670" s="25">
        <v>9</v>
      </c>
      <c r="N670" s="25">
        <v>72</v>
      </c>
      <c r="O670" s="21">
        <v>41.748780860194515</v>
      </c>
      <c r="P670" s="21">
        <v>0</v>
      </c>
      <c r="Q670" s="17"/>
      <c r="R670" s="25">
        <v>9</v>
      </c>
      <c r="S670" s="25">
        <v>72</v>
      </c>
      <c r="T670" s="21">
        <v>44.410265640031916</v>
      </c>
      <c r="U670" s="21">
        <v>0</v>
      </c>
    </row>
    <row r="671" spans="1:21" x14ac:dyDescent="0.25">
      <c r="A671" s="18">
        <v>9</v>
      </c>
      <c r="B671" s="18">
        <v>70</v>
      </c>
      <c r="C671" s="23">
        <v>32.37361688</v>
      </c>
      <c r="D671" s="23">
        <v>0</v>
      </c>
      <c r="E671" s="19" t="s">
        <v>14</v>
      </c>
      <c r="F671" s="19"/>
      <c r="G671" s="24">
        <v>9</v>
      </c>
      <c r="H671" s="24">
        <v>73</v>
      </c>
      <c r="I671" s="20">
        <v>47.956570116174717</v>
      </c>
      <c r="J671" s="20">
        <v>0</v>
      </c>
      <c r="K671" s="28"/>
      <c r="L671" s="28"/>
      <c r="M671" s="25">
        <v>9</v>
      </c>
      <c r="N671" s="25">
        <v>73</v>
      </c>
      <c r="O671" s="21">
        <v>55.23138997651796</v>
      </c>
      <c r="P671" s="21">
        <v>0</v>
      </c>
      <c r="Q671" s="17"/>
      <c r="R671" s="25">
        <v>9</v>
      </c>
      <c r="S671" s="25">
        <v>73</v>
      </c>
      <c r="T671" s="21">
        <v>58.752391087520976</v>
      </c>
      <c r="U671" s="21">
        <v>0</v>
      </c>
    </row>
    <row r="672" spans="1:21" x14ac:dyDescent="0.25">
      <c r="A672" s="18">
        <v>9</v>
      </c>
      <c r="B672" s="18">
        <v>71</v>
      </c>
      <c r="C672" s="23">
        <v>33.257538160000003</v>
      </c>
      <c r="D672" s="23">
        <v>0</v>
      </c>
      <c r="E672" s="19" t="s">
        <v>14</v>
      </c>
      <c r="F672" s="19"/>
      <c r="G672" s="24">
        <v>9</v>
      </c>
      <c r="H672" s="24">
        <v>74</v>
      </c>
      <c r="I672" s="20">
        <v>34.401393980553607</v>
      </c>
      <c r="J672" s="20">
        <v>0</v>
      </c>
      <c r="K672" s="28"/>
      <c r="L672" s="28"/>
      <c r="M672" s="25">
        <v>9</v>
      </c>
      <c r="N672" s="25">
        <v>74</v>
      </c>
      <c r="O672" s="21">
        <v>39.619947841827667</v>
      </c>
      <c r="P672" s="21">
        <v>0</v>
      </c>
      <c r="Q672" s="17"/>
      <c r="R672" s="25">
        <v>9</v>
      </c>
      <c r="S672" s="25">
        <v>74</v>
      </c>
      <c r="T672" s="21">
        <v>42.14571951674418</v>
      </c>
      <c r="U672" s="21">
        <v>0</v>
      </c>
    </row>
    <row r="673" spans="1:21" x14ac:dyDescent="0.25">
      <c r="A673" s="18">
        <v>9</v>
      </c>
      <c r="B673" s="18">
        <v>72</v>
      </c>
      <c r="C673" s="23">
        <v>32.705087360000007</v>
      </c>
      <c r="D673" s="23">
        <v>0</v>
      </c>
      <c r="E673" s="19" t="s">
        <v>14</v>
      </c>
      <c r="F673" s="19"/>
      <c r="G673" s="24">
        <v>9</v>
      </c>
      <c r="H673" s="24">
        <v>75</v>
      </c>
      <c r="I673" s="20">
        <v>37.482115829558403</v>
      </c>
      <c r="J673" s="20">
        <v>0</v>
      </c>
      <c r="K673" s="28"/>
      <c r="L673" s="28"/>
      <c r="M673" s="25">
        <v>9</v>
      </c>
      <c r="N673" s="25">
        <v>75</v>
      </c>
      <c r="O673" s="21">
        <v>43.168002872439089</v>
      </c>
      <c r="P673" s="21">
        <v>0</v>
      </c>
      <c r="Q673" s="17"/>
      <c r="R673" s="25">
        <v>9</v>
      </c>
      <c r="S673" s="25">
        <v>75</v>
      </c>
      <c r="T673" s="21">
        <v>45.919963055557083</v>
      </c>
      <c r="U673" s="21">
        <v>0</v>
      </c>
    </row>
    <row r="674" spans="1:21" x14ac:dyDescent="0.25">
      <c r="A674" s="18">
        <v>9</v>
      </c>
      <c r="B674" s="18">
        <v>73</v>
      </c>
      <c r="C674" s="23">
        <v>39.003026480000003</v>
      </c>
      <c r="D674" s="23">
        <v>15.6</v>
      </c>
      <c r="E674" s="19" t="s">
        <v>14</v>
      </c>
      <c r="F674" s="19"/>
      <c r="G674" s="24">
        <v>9</v>
      </c>
      <c r="H674" s="24">
        <v>76</v>
      </c>
      <c r="I674" s="20">
        <v>52.064199248181126</v>
      </c>
      <c r="J674" s="20">
        <v>23.278514999999999</v>
      </c>
      <c r="K674" s="28"/>
      <c r="L674" s="28"/>
      <c r="M674" s="25">
        <v>9</v>
      </c>
      <c r="N674" s="25">
        <v>76</v>
      </c>
      <c r="O674" s="21">
        <v>59.962130017333216</v>
      </c>
      <c r="P674" s="21">
        <v>25.440999999999999</v>
      </c>
      <c r="Q674" s="17"/>
      <c r="R674" s="25">
        <v>9</v>
      </c>
      <c r="S674" s="25">
        <v>76</v>
      </c>
      <c r="T674" s="21">
        <v>63.784715805938212</v>
      </c>
      <c r="U674" s="21">
        <v>26.458639999999999</v>
      </c>
    </row>
    <row r="675" spans="1:21" x14ac:dyDescent="0.25">
      <c r="A675" s="18">
        <v>9</v>
      </c>
      <c r="B675" s="18">
        <v>76</v>
      </c>
      <c r="C675" s="23">
        <v>41.544300160000006</v>
      </c>
      <c r="D675" s="23">
        <v>16.2</v>
      </c>
      <c r="E675" s="19" t="s">
        <v>14</v>
      </c>
      <c r="F675" s="19"/>
      <c r="G675" s="24">
        <v>9</v>
      </c>
      <c r="H675" s="24">
        <v>79</v>
      </c>
      <c r="I675" s="20">
        <v>52.3722714330816</v>
      </c>
      <c r="J675" s="20">
        <v>23.278514999999999</v>
      </c>
      <c r="K675" s="28"/>
      <c r="L675" s="28"/>
      <c r="M675" s="25">
        <v>9</v>
      </c>
      <c r="N675" s="25">
        <v>79</v>
      </c>
      <c r="O675" s="21">
        <v>60.316935520394352</v>
      </c>
      <c r="P675" s="21">
        <v>25.440999999999999</v>
      </c>
      <c r="Q675" s="17"/>
      <c r="R675" s="25">
        <v>9</v>
      </c>
      <c r="S675" s="25">
        <v>79</v>
      </c>
      <c r="T675" s="21">
        <v>64.162140159819501</v>
      </c>
      <c r="U675" s="21">
        <v>26.458639999999999</v>
      </c>
    </row>
    <row r="676" spans="1:21" x14ac:dyDescent="0.25">
      <c r="A676" s="18">
        <v>9</v>
      </c>
      <c r="B676" s="18">
        <v>79</v>
      </c>
      <c r="C676" s="23">
        <v>42.317731279999997</v>
      </c>
      <c r="D676" s="23">
        <v>16.600000000000001</v>
      </c>
      <c r="E676" s="19" t="s">
        <v>14</v>
      </c>
      <c r="F676" s="19"/>
      <c r="G676" s="24">
        <v>10</v>
      </c>
      <c r="H676" s="24">
        <v>2</v>
      </c>
      <c r="I676" s="20">
        <v>51.345364150080002</v>
      </c>
      <c r="J676" s="20">
        <v>26.011620000000001</v>
      </c>
      <c r="K676" s="28"/>
      <c r="L676" s="28"/>
      <c r="M676" s="25">
        <v>10</v>
      </c>
      <c r="N676" s="25">
        <v>2</v>
      </c>
      <c r="O676" s="21">
        <v>59.134250510190526</v>
      </c>
      <c r="P676" s="21">
        <v>28.428000000000001</v>
      </c>
      <c r="Q676" s="17"/>
      <c r="R676" s="25">
        <v>10</v>
      </c>
      <c r="S676" s="25">
        <v>2</v>
      </c>
      <c r="T676" s="21">
        <v>62.904058980215169</v>
      </c>
      <c r="U676" s="21">
        <v>29.56512</v>
      </c>
    </row>
    <row r="677" spans="1:21" x14ac:dyDescent="0.25">
      <c r="A677" s="18">
        <v>9</v>
      </c>
      <c r="B677" s="18">
        <v>80</v>
      </c>
      <c r="C677" s="23">
        <v>42.649201760000004</v>
      </c>
      <c r="D677" s="23">
        <v>16.3</v>
      </c>
      <c r="E677" s="19" t="s">
        <v>14</v>
      </c>
      <c r="F677" s="19"/>
      <c r="G677" s="24">
        <v>10</v>
      </c>
      <c r="H677" s="24">
        <v>3</v>
      </c>
      <c r="I677" s="20">
        <v>57.096044934888972</v>
      </c>
      <c r="J677" s="20">
        <v>27.048314999999999</v>
      </c>
      <c r="K677" s="28"/>
      <c r="L677" s="28"/>
      <c r="M677" s="25">
        <v>10</v>
      </c>
      <c r="N677" s="25">
        <v>3</v>
      </c>
      <c r="O677" s="21">
        <v>65.757286567331903</v>
      </c>
      <c r="P677" s="21">
        <v>29.561</v>
      </c>
      <c r="Q677" s="17"/>
      <c r="R677" s="25">
        <v>10</v>
      </c>
      <c r="S677" s="25">
        <v>3</v>
      </c>
      <c r="T677" s="21">
        <v>69.949313585999306</v>
      </c>
      <c r="U677" s="21">
        <v>30.74344</v>
      </c>
    </row>
    <row r="678" spans="1:21" x14ac:dyDescent="0.25">
      <c r="A678" s="18">
        <v>10</v>
      </c>
      <c r="B678" s="18">
        <v>1</v>
      </c>
      <c r="C678" s="23">
        <v>39.33449696000001</v>
      </c>
      <c r="D678" s="23">
        <v>16.7</v>
      </c>
      <c r="E678" s="19"/>
      <c r="F678" s="19"/>
      <c r="G678" s="24">
        <v>10</v>
      </c>
      <c r="H678" s="24">
        <v>4</v>
      </c>
      <c r="I678" s="20">
        <v>42.616652244566389</v>
      </c>
      <c r="J678" s="20">
        <v>23.278514999999999</v>
      </c>
      <c r="K678" s="28"/>
      <c r="L678" s="28"/>
      <c r="M678" s="25">
        <v>10</v>
      </c>
      <c r="N678" s="25">
        <v>4</v>
      </c>
      <c r="O678" s="21">
        <v>49.081427923458136</v>
      </c>
      <c r="P678" s="21">
        <v>25.440999999999999</v>
      </c>
      <c r="Q678" s="17"/>
      <c r="R678" s="25">
        <v>10</v>
      </c>
      <c r="S678" s="25">
        <v>4</v>
      </c>
      <c r="T678" s="21">
        <v>52.210368953578595</v>
      </c>
      <c r="U678" s="21">
        <v>26.458639999999999</v>
      </c>
    </row>
    <row r="679" spans="1:21" x14ac:dyDescent="0.25">
      <c r="A679" s="18">
        <v>10</v>
      </c>
      <c r="B679" s="18">
        <v>2</v>
      </c>
      <c r="C679" s="23">
        <v>44.748514800000002</v>
      </c>
      <c r="D679" s="23">
        <v>17.2</v>
      </c>
      <c r="E679" s="19" t="s">
        <v>14</v>
      </c>
      <c r="F679" s="19"/>
      <c r="G679" s="24">
        <v>10</v>
      </c>
      <c r="H679" s="24">
        <v>5</v>
      </c>
      <c r="I679" s="20">
        <v>35.120229078654717</v>
      </c>
      <c r="J679" s="20">
        <v>21.299370000000003</v>
      </c>
      <c r="K679" s="28"/>
      <c r="L679" s="28"/>
      <c r="M679" s="25">
        <v>10</v>
      </c>
      <c r="N679" s="25">
        <v>5</v>
      </c>
      <c r="O679" s="21">
        <v>40.447827348970321</v>
      </c>
      <c r="P679" s="21">
        <v>23.278000000000002</v>
      </c>
      <c r="Q679" s="17"/>
      <c r="R679" s="25">
        <v>10</v>
      </c>
      <c r="S679" s="25">
        <v>5</v>
      </c>
      <c r="T679" s="21">
        <v>43.026376342467181</v>
      </c>
      <c r="U679" s="21">
        <v>24.209120000000002</v>
      </c>
    </row>
    <row r="680" spans="1:21" x14ac:dyDescent="0.25">
      <c r="A680" s="18">
        <v>10</v>
      </c>
      <c r="B680" s="18">
        <v>3</v>
      </c>
      <c r="C680" s="23">
        <v>49.720571999999997</v>
      </c>
      <c r="D680" s="23">
        <v>17.8</v>
      </c>
      <c r="E680" s="19" t="s">
        <v>14</v>
      </c>
      <c r="F680" s="19"/>
      <c r="G680" s="24">
        <v>10</v>
      </c>
      <c r="H680" s="24">
        <v>5</v>
      </c>
      <c r="I680" s="20">
        <v>22.489269497735034</v>
      </c>
      <c r="J680" s="20">
        <v>0</v>
      </c>
      <c r="K680" s="28"/>
      <c r="L680" s="28"/>
      <c r="M680" s="25">
        <v>10</v>
      </c>
      <c r="N680" s="25">
        <v>5</v>
      </c>
      <c r="O680" s="21">
        <v>25.900801723463449</v>
      </c>
      <c r="P680" s="21">
        <v>0</v>
      </c>
      <c r="Q680" s="17"/>
      <c r="R680" s="25">
        <v>10</v>
      </c>
      <c r="S680" s="25">
        <v>5</v>
      </c>
      <c r="T680" s="21">
        <v>27.551977833334245</v>
      </c>
      <c r="U680" s="21">
        <v>0</v>
      </c>
    </row>
    <row r="681" spans="1:21" x14ac:dyDescent="0.25">
      <c r="A681" s="18">
        <v>10</v>
      </c>
      <c r="B681" s="18">
        <v>4</v>
      </c>
      <c r="C681" s="23">
        <v>38.78204616</v>
      </c>
      <c r="D681" s="23">
        <v>16.8</v>
      </c>
      <c r="E681" s="19" t="s">
        <v>14</v>
      </c>
      <c r="F681" s="19"/>
      <c r="G681" s="24">
        <v>10</v>
      </c>
      <c r="H681" s="24">
        <v>6</v>
      </c>
      <c r="I681" s="20">
        <v>47.135044289773433</v>
      </c>
      <c r="J681" s="20">
        <v>24.974925000000002</v>
      </c>
      <c r="K681" s="28"/>
      <c r="L681" s="28"/>
      <c r="M681" s="25">
        <v>10</v>
      </c>
      <c r="N681" s="25">
        <v>6</v>
      </c>
      <c r="O681" s="21">
        <v>54.28524196835491</v>
      </c>
      <c r="P681" s="21">
        <v>27.295000000000002</v>
      </c>
      <c r="Q681" s="17"/>
      <c r="R681" s="25">
        <v>10</v>
      </c>
      <c r="S681" s="25">
        <v>6</v>
      </c>
      <c r="T681" s="21">
        <v>57.745926143837529</v>
      </c>
      <c r="U681" s="21">
        <v>28.386800000000001</v>
      </c>
    </row>
    <row r="682" spans="1:21" x14ac:dyDescent="0.25">
      <c r="A682" s="18">
        <v>10</v>
      </c>
      <c r="B682" s="18">
        <v>5</v>
      </c>
      <c r="C682" s="23">
        <v>33.478518480000005</v>
      </c>
      <c r="D682" s="23">
        <v>16</v>
      </c>
      <c r="E682" s="19" t="s">
        <v>14</v>
      </c>
      <c r="F682" s="19"/>
      <c r="G682" s="24">
        <v>10</v>
      </c>
      <c r="H682" s="24">
        <v>7</v>
      </c>
      <c r="I682" s="20">
        <v>50.113075410478082</v>
      </c>
      <c r="J682" s="20">
        <v>25.446149999999999</v>
      </c>
      <c r="K682" s="28"/>
      <c r="L682" s="28"/>
      <c r="M682" s="25">
        <v>10</v>
      </c>
      <c r="N682" s="25">
        <v>7</v>
      </c>
      <c r="O682" s="21">
        <v>57.715028497945973</v>
      </c>
      <c r="P682" s="21">
        <v>27.81</v>
      </c>
      <c r="Q682" s="17"/>
      <c r="R682" s="25">
        <v>10</v>
      </c>
      <c r="S682" s="25">
        <v>7</v>
      </c>
      <c r="T682" s="21">
        <v>61.394361564690023</v>
      </c>
      <c r="U682" s="21">
        <v>28.9224</v>
      </c>
    </row>
    <row r="683" spans="1:21" x14ac:dyDescent="0.25">
      <c r="A683" s="18">
        <v>10</v>
      </c>
      <c r="B683" s="18">
        <v>5</v>
      </c>
      <c r="C683" s="23">
        <v>23.644894239999999</v>
      </c>
      <c r="D683" s="23">
        <v>13</v>
      </c>
      <c r="E683" s="19" t="s">
        <v>14</v>
      </c>
      <c r="F683" s="19"/>
      <c r="G683" s="24">
        <v>10</v>
      </c>
      <c r="H683" s="24">
        <v>8</v>
      </c>
      <c r="I683" s="20">
        <v>43.848940984168323</v>
      </c>
      <c r="J683" s="20">
        <v>24.220965</v>
      </c>
      <c r="K683" s="28"/>
      <c r="L683" s="28"/>
      <c r="M683" s="25">
        <v>10</v>
      </c>
      <c r="N683" s="25">
        <v>8</v>
      </c>
      <c r="O683" s="21">
        <v>50.500649935702725</v>
      </c>
      <c r="P683" s="21">
        <v>26.471</v>
      </c>
      <c r="Q683" s="17"/>
      <c r="R683" s="25">
        <v>10</v>
      </c>
      <c r="S683" s="25">
        <v>8</v>
      </c>
      <c r="T683" s="21">
        <v>53.720066369103776</v>
      </c>
      <c r="U683" s="21">
        <v>27.52984</v>
      </c>
    </row>
    <row r="684" spans="1:21" x14ac:dyDescent="0.25">
      <c r="A684" s="18">
        <v>10</v>
      </c>
      <c r="B684" s="18">
        <v>6</v>
      </c>
      <c r="C684" s="23">
        <v>41.433810000000001</v>
      </c>
      <c r="D684" s="23">
        <v>17.3</v>
      </c>
      <c r="E684" s="19" t="s">
        <v>14</v>
      </c>
      <c r="F684" s="19"/>
      <c r="G684" s="24">
        <v>10</v>
      </c>
      <c r="H684" s="24">
        <v>9</v>
      </c>
      <c r="I684" s="20">
        <v>44.875848267169921</v>
      </c>
      <c r="J684" s="20">
        <v>24.409455000000001</v>
      </c>
      <c r="K684" s="28"/>
      <c r="L684" s="28"/>
      <c r="M684" s="25">
        <v>10</v>
      </c>
      <c r="N684" s="25">
        <v>9</v>
      </c>
      <c r="O684" s="21">
        <v>51.683334945906523</v>
      </c>
      <c r="P684" s="21">
        <v>26.677</v>
      </c>
      <c r="Q684" s="17"/>
      <c r="R684" s="25">
        <v>10</v>
      </c>
      <c r="S684" s="25">
        <v>9</v>
      </c>
      <c r="T684" s="21">
        <v>54.978147548708066</v>
      </c>
      <c r="U684" s="21">
        <v>27.74408</v>
      </c>
    </row>
    <row r="685" spans="1:21" x14ac:dyDescent="0.25">
      <c r="A685" s="18">
        <v>10</v>
      </c>
      <c r="B685" s="18">
        <v>7</v>
      </c>
      <c r="C685" s="23">
        <v>43.643613199999997</v>
      </c>
      <c r="D685" s="23">
        <v>18</v>
      </c>
      <c r="E685" s="19" t="s">
        <v>14</v>
      </c>
      <c r="F685" s="19"/>
      <c r="G685" s="24">
        <v>10</v>
      </c>
      <c r="H685" s="24">
        <v>10</v>
      </c>
      <c r="I685" s="20">
        <v>40.460146950263038</v>
      </c>
      <c r="J685" s="20">
        <v>23.843985</v>
      </c>
      <c r="K685" s="28"/>
      <c r="L685" s="28"/>
      <c r="M685" s="25">
        <v>10</v>
      </c>
      <c r="N685" s="25">
        <v>10</v>
      </c>
      <c r="O685" s="21">
        <v>46.597789402030131</v>
      </c>
      <c r="P685" s="21">
        <v>26.059000000000001</v>
      </c>
      <c r="Q685" s="17"/>
      <c r="R685" s="25">
        <v>10</v>
      </c>
      <c r="S685" s="25">
        <v>10</v>
      </c>
      <c r="T685" s="21">
        <v>49.568398476409556</v>
      </c>
      <c r="U685" s="21">
        <v>27.10136</v>
      </c>
    </row>
    <row r="686" spans="1:21" x14ac:dyDescent="0.25">
      <c r="A686" s="18">
        <v>10</v>
      </c>
      <c r="B686" s="18">
        <v>8</v>
      </c>
      <c r="C686" s="23">
        <v>40.660378879999996</v>
      </c>
      <c r="D686" s="23">
        <v>17.2</v>
      </c>
      <c r="E686" s="19" t="s">
        <v>14</v>
      </c>
      <c r="F686" s="19"/>
      <c r="G686" s="24">
        <v>10</v>
      </c>
      <c r="H686" s="24">
        <v>11</v>
      </c>
      <c r="I686" s="20">
        <v>51.756127063280644</v>
      </c>
      <c r="J686" s="20">
        <v>0</v>
      </c>
      <c r="K686" s="28"/>
      <c r="L686" s="28"/>
      <c r="M686" s="25">
        <v>10</v>
      </c>
      <c r="N686" s="25">
        <v>11</v>
      </c>
      <c r="O686" s="21">
        <v>59.607324514272065</v>
      </c>
      <c r="P686" s="21">
        <v>0</v>
      </c>
      <c r="Q686" s="17"/>
      <c r="R686" s="25">
        <v>10</v>
      </c>
      <c r="S686" s="25">
        <v>11</v>
      </c>
      <c r="T686" s="21">
        <v>63.407291452056917</v>
      </c>
      <c r="U686" s="21">
        <v>0</v>
      </c>
    </row>
    <row r="687" spans="1:21" x14ac:dyDescent="0.25">
      <c r="A687" s="18">
        <v>10</v>
      </c>
      <c r="B687" s="18">
        <v>9</v>
      </c>
      <c r="C687" s="23">
        <v>40.439398560000001</v>
      </c>
      <c r="D687" s="23">
        <v>17.8</v>
      </c>
      <c r="E687" s="19" t="s">
        <v>14</v>
      </c>
      <c r="F687" s="19"/>
      <c r="G687" s="24">
        <v>10</v>
      </c>
      <c r="H687" s="24">
        <v>12</v>
      </c>
      <c r="I687" s="20">
        <v>51.550745606680316</v>
      </c>
      <c r="J687" s="20">
        <v>0</v>
      </c>
      <c r="K687" s="28"/>
      <c r="L687" s="28"/>
      <c r="M687" s="25">
        <v>10</v>
      </c>
      <c r="N687" s="25">
        <v>12</v>
      </c>
      <c r="O687" s="21">
        <v>59.370787512231288</v>
      </c>
      <c r="P687" s="21">
        <v>0</v>
      </c>
      <c r="Q687" s="17"/>
      <c r="R687" s="25">
        <v>10</v>
      </c>
      <c r="S687" s="25">
        <v>12</v>
      </c>
      <c r="T687" s="21">
        <v>63.155675216136032</v>
      </c>
      <c r="U687" s="21">
        <v>0</v>
      </c>
    </row>
    <row r="688" spans="1:21" x14ac:dyDescent="0.25">
      <c r="A688" s="18">
        <v>10</v>
      </c>
      <c r="B688" s="18">
        <v>9</v>
      </c>
      <c r="C688" s="23">
        <v>21.324600880000002</v>
      </c>
      <c r="D688" s="23">
        <v>10.8</v>
      </c>
      <c r="E688" s="19" t="s">
        <v>14</v>
      </c>
      <c r="F688" s="19"/>
      <c r="G688" s="24">
        <v>10</v>
      </c>
      <c r="H688" s="24">
        <v>13</v>
      </c>
      <c r="I688" s="20">
        <v>42.513961516266249</v>
      </c>
      <c r="J688" s="20">
        <v>0</v>
      </c>
      <c r="K688" s="28"/>
      <c r="L688" s="28"/>
      <c r="M688" s="25">
        <v>10</v>
      </c>
      <c r="N688" s="25">
        <v>13</v>
      </c>
      <c r="O688" s="21">
        <v>48.963159422437776</v>
      </c>
      <c r="P688" s="21">
        <v>0</v>
      </c>
      <c r="Q688" s="17"/>
      <c r="R688" s="25">
        <v>10</v>
      </c>
      <c r="S688" s="25">
        <v>13</v>
      </c>
      <c r="T688" s="21">
        <v>52.084560835618177</v>
      </c>
      <c r="U688" s="21">
        <v>0</v>
      </c>
    </row>
    <row r="689" spans="1:21" x14ac:dyDescent="0.25">
      <c r="A689" s="18">
        <v>10</v>
      </c>
      <c r="B689" s="18">
        <v>10</v>
      </c>
      <c r="C689" s="23">
        <v>38.45057568</v>
      </c>
      <c r="D689" s="23">
        <v>16.8</v>
      </c>
      <c r="E689" s="19" t="s">
        <v>14</v>
      </c>
      <c r="F689" s="19"/>
      <c r="G689" s="24">
        <v>10</v>
      </c>
      <c r="H689" s="24">
        <v>13</v>
      </c>
      <c r="I689" s="20">
        <v>19.71661983363072</v>
      </c>
      <c r="J689" s="20">
        <v>0</v>
      </c>
      <c r="K689" s="28"/>
      <c r="L689" s="28"/>
      <c r="M689" s="25">
        <v>10</v>
      </c>
      <c r="N689" s="25">
        <v>13</v>
      </c>
      <c r="O689" s="21">
        <v>22.707552195913166</v>
      </c>
      <c r="P689" s="21">
        <v>0</v>
      </c>
      <c r="Q689" s="17"/>
      <c r="R689" s="25">
        <v>10</v>
      </c>
      <c r="S689" s="25">
        <v>13</v>
      </c>
      <c r="T689" s="21">
        <v>24.155158648402629</v>
      </c>
      <c r="U689" s="21">
        <v>0</v>
      </c>
    </row>
    <row r="690" spans="1:21" x14ac:dyDescent="0.25">
      <c r="A690" s="18">
        <v>10</v>
      </c>
      <c r="B690" s="18">
        <v>11</v>
      </c>
      <c r="C690" s="23">
        <v>44.85900496</v>
      </c>
      <c r="D690" s="23">
        <v>19.3</v>
      </c>
      <c r="E690" s="19" t="s">
        <v>14</v>
      </c>
      <c r="F690" s="19"/>
      <c r="G690" s="24">
        <v>10</v>
      </c>
      <c r="H690" s="24">
        <v>14</v>
      </c>
      <c r="I690" s="20">
        <v>44.157013169068797</v>
      </c>
      <c r="J690" s="20">
        <v>0</v>
      </c>
      <c r="K690" s="28"/>
      <c r="L690" s="28"/>
      <c r="M690" s="25">
        <v>10</v>
      </c>
      <c r="N690" s="25">
        <v>14</v>
      </c>
      <c r="O690" s="21">
        <v>50.855455438763869</v>
      </c>
      <c r="P690" s="21">
        <v>0</v>
      </c>
      <c r="Q690" s="17"/>
      <c r="R690" s="25">
        <v>10</v>
      </c>
      <c r="S690" s="25">
        <v>14</v>
      </c>
      <c r="T690" s="21">
        <v>54.097490722985057</v>
      </c>
      <c r="U690" s="21">
        <v>0</v>
      </c>
    </row>
    <row r="691" spans="1:21" x14ac:dyDescent="0.25">
      <c r="A691" s="18">
        <v>10</v>
      </c>
      <c r="B691" s="18">
        <v>12</v>
      </c>
      <c r="C691" s="23">
        <v>45.300965600000005</v>
      </c>
      <c r="D691" s="23">
        <v>20</v>
      </c>
      <c r="E691" s="19" t="s">
        <v>14</v>
      </c>
      <c r="F691" s="19"/>
      <c r="G691" s="24">
        <v>10</v>
      </c>
      <c r="H691" s="24">
        <v>15</v>
      </c>
      <c r="I691" s="20">
        <v>43.643559527568001</v>
      </c>
      <c r="J691" s="20">
        <v>0</v>
      </c>
      <c r="K691" s="28"/>
      <c r="L691" s="28"/>
      <c r="M691" s="25">
        <v>10</v>
      </c>
      <c r="N691" s="25">
        <v>15</v>
      </c>
      <c r="O691" s="21">
        <v>50.264112933661963</v>
      </c>
      <c r="P691" s="21">
        <v>0</v>
      </c>
      <c r="Q691" s="17"/>
      <c r="R691" s="25">
        <v>10</v>
      </c>
      <c r="S691" s="25">
        <v>15</v>
      </c>
      <c r="T691" s="21">
        <v>53.468450133182913</v>
      </c>
      <c r="U691" s="21">
        <v>0</v>
      </c>
    </row>
    <row r="692" spans="1:21" x14ac:dyDescent="0.25">
      <c r="A692" s="18">
        <v>10</v>
      </c>
      <c r="B692" s="18">
        <v>13</v>
      </c>
      <c r="C692" s="23">
        <v>38.78204616</v>
      </c>
      <c r="D692" s="23">
        <v>18.2</v>
      </c>
      <c r="E692" s="19" t="s">
        <v>14</v>
      </c>
      <c r="F692" s="19"/>
      <c r="G692" s="24">
        <v>10</v>
      </c>
      <c r="H692" s="24">
        <v>15</v>
      </c>
      <c r="I692" s="20">
        <v>24.235011878837764</v>
      </c>
      <c r="J692" s="20">
        <v>0</v>
      </c>
      <c r="K692" s="28"/>
      <c r="L692" s="28"/>
      <c r="M692" s="25">
        <v>10</v>
      </c>
      <c r="N692" s="25">
        <v>15</v>
      </c>
      <c r="O692" s="21">
        <v>27.911366240809937</v>
      </c>
      <c r="P692" s="21">
        <v>0</v>
      </c>
      <c r="Q692" s="17"/>
      <c r="R692" s="25">
        <v>10</v>
      </c>
      <c r="S692" s="25">
        <v>15</v>
      </c>
      <c r="T692" s="21">
        <v>29.690715838661571</v>
      </c>
      <c r="U692" s="21">
        <v>0</v>
      </c>
    </row>
    <row r="693" spans="1:21" x14ac:dyDescent="0.25">
      <c r="A693" s="18">
        <v>10</v>
      </c>
      <c r="B693" s="18">
        <v>13</v>
      </c>
      <c r="C693" s="23">
        <v>21.214110720000001</v>
      </c>
      <c r="D693" s="23">
        <v>12</v>
      </c>
      <c r="E693" s="19" t="s">
        <v>14</v>
      </c>
      <c r="F693" s="19"/>
      <c r="G693" s="24">
        <v>10</v>
      </c>
      <c r="H693" s="24">
        <v>16</v>
      </c>
      <c r="I693" s="20">
        <v>52.166889976481272</v>
      </c>
      <c r="J693" s="20">
        <v>0</v>
      </c>
      <c r="K693" s="28"/>
      <c r="L693" s="28"/>
      <c r="M693" s="25">
        <v>10</v>
      </c>
      <c r="N693" s="25">
        <v>16</v>
      </c>
      <c r="O693" s="21">
        <v>60.080398518353583</v>
      </c>
      <c r="P693" s="21">
        <v>0</v>
      </c>
      <c r="Q693" s="17"/>
      <c r="R693" s="25">
        <v>10</v>
      </c>
      <c r="S693" s="25">
        <v>16</v>
      </c>
      <c r="T693" s="21">
        <v>63.91052392389863</v>
      </c>
      <c r="U693" s="21">
        <v>0</v>
      </c>
    </row>
    <row r="694" spans="1:21" x14ac:dyDescent="0.25">
      <c r="A694" s="18">
        <v>10</v>
      </c>
      <c r="B694" s="18">
        <v>14</v>
      </c>
      <c r="C694" s="23">
        <v>39.11351664</v>
      </c>
      <c r="D694" s="23">
        <v>17</v>
      </c>
      <c r="E694" s="19" t="s">
        <v>14</v>
      </c>
      <c r="F694" s="19"/>
      <c r="G694" s="24">
        <v>10</v>
      </c>
      <c r="H694" s="24">
        <v>17</v>
      </c>
      <c r="I694" s="20">
        <v>43.130105886067206</v>
      </c>
      <c r="J694" s="20">
        <v>0</v>
      </c>
      <c r="K694" s="28"/>
      <c r="L694" s="28"/>
      <c r="M694" s="25">
        <v>10</v>
      </c>
      <c r="N694" s="25">
        <v>17</v>
      </c>
      <c r="O694" s="21">
        <v>49.672770428560057</v>
      </c>
      <c r="P694" s="21">
        <v>0</v>
      </c>
      <c r="Q694" s="17"/>
      <c r="R694" s="25">
        <v>10</v>
      </c>
      <c r="S694" s="25">
        <v>17</v>
      </c>
      <c r="T694" s="21">
        <v>52.839409543380761</v>
      </c>
      <c r="U694" s="21">
        <v>0</v>
      </c>
    </row>
    <row r="695" spans="1:21" x14ac:dyDescent="0.25">
      <c r="A695" s="18">
        <v>10</v>
      </c>
      <c r="B695" s="18">
        <v>15</v>
      </c>
      <c r="C695" s="23">
        <v>38.78204616</v>
      </c>
      <c r="D695" s="23">
        <v>0</v>
      </c>
      <c r="E695" s="19" t="s">
        <v>14</v>
      </c>
      <c r="F695" s="19"/>
      <c r="G695" s="24">
        <v>10</v>
      </c>
      <c r="H695" s="24">
        <v>18</v>
      </c>
      <c r="I695" s="20">
        <v>31.320672131548804</v>
      </c>
      <c r="J695" s="20">
        <v>0</v>
      </c>
      <c r="K695" s="28"/>
      <c r="L695" s="28"/>
      <c r="M695" s="25">
        <v>10</v>
      </c>
      <c r="N695" s="25">
        <v>18</v>
      </c>
      <c r="O695" s="21">
        <v>36.07189281121623</v>
      </c>
      <c r="P695" s="21">
        <v>0</v>
      </c>
      <c r="Q695" s="17"/>
      <c r="R695" s="25">
        <v>10</v>
      </c>
      <c r="S695" s="25">
        <v>18</v>
      </c>
      <c r="T695" s="21">
        <v>38.371475977931262</v>
      </c>
      <c r="U695" s="21">
        <v>0</v>
      </c>
    </row>
    <row r="696" spans="1:21" x14ac:dyDescent="0.25">
      <c r="A696" s="18">
        <v>10</v>
      </c>
      <c r="B696" s="18">
        <v>15</v>
      </c>
      <c r="C696" s="23">
        <v>26.186167919999999</v>
      </c>
      <c r="D696" s="23">
        <v>0</v>
      </c>
      <c r="E696" s="19" t="s">
        <v>14</v>
      </c>
      <c r="F696" s="19"/>
      <c r="G696" s="24">
        <v>10</v>
      </c>
      <c r="H696" s="24">
        <v>19</v>
      </c>
      <c r="I696" s="20">
        <v>52.88572507458241</v>
      </c>
      <c r="J696" s="20">
        <v>26.859825000000001</v>
      </c>
      <c r="K696" s="28"/>
      <c r="L696" s="28"/>
      <c r="M696" s="25">
        <v>10</v>
      </c>
      <c r="N696" s="25">
        <v>19</v>
      </c>
      <c r="O696" s="21">
        <v>60.908278025496259</v>
      </c>
      <c r="P696" s="21">
        <v>29.355</v>
      </c>
      <c r="Q696" s="17"/>
      <c r="R696" s="25">
        <v>10</v>
      </c>
      <c r="S696" s="25">
        <v>19</v>
      </c>
      <c r="T696" s="21">
        <v>64.791180749621645</v>
      </c>
      <c r="U696" s="21">
        <v>30.529199999999999</v>
      </c>
    </row>
    <row r="697" spans="1:21" x14ac:dyDescent="0.25">
      <c r="A697" s="18">
        <v>10</v>
      </c>
      <c r="B697" s="18">
        <v>16</v>
      </c>
      <c r="C697" s="23">
        <v>43.754103359999995</v>
      </c>
      <c r="D697" s="23">
        <v>0</v>
      </c>
      <c r="E697" s="19" t="s">
        <v>14</v>
      </c>
      <c r="F697" s="19"/>
      <c r="G697" s="24">
        <v>10</v>
      </c>
      <c r="H697" s="24">
        <v>20</v>
      </c>
      <c r="I697" s="20">
        <v>43.540868799267834</v>
      </c>
      <c r="J697" s="20">
        <v>0</v>
      </c>
      <c r="K697" s="28"/>
      <c r="L697" s="28"/>
      <c r="M697" s="25">
        <v>10</v>
      </c>
      <c r="N697" s="25">
        <v>20</v>
      </c>
      <c r="O697" s="21">
        <v>50.145844432641567</v>
      </c>
      <c r="P697" s="21">
        <v>0</v>
      </c>
      <c r="Q697" s="17"/>
      <c r="R697" s="25">
        <v>10</v>
      </c>
      <c r="S697" s="25">
        <v>20</v>
      </c>
      <c r="T697" s="21">
        <v>53.342642015222474</v>
      </c>
      <c r="U697" s="21">
        <v>0</v>
      </c>
    </row>
    <row r="698" spans="1:21" x14ac:dyDescent="0.25">
      <c r="A698" s="18">
        <v>10</v>
      </c>
      <c r="B698" s="18">
        <v>17</v>
      </c>
      <c r="C698" s="23">
        <v>40.107928079999994</v>
      </c>
      <c r="D698" s="23">
        <v>0</v>
      </c>
      <c r="E698" s="19" t="s">
        <v>14</v>
      </c>
      <c r="F698" s="19"/>
      <c r="G698" s="24">
        <v>10</v>
      </c>
      <c r="H698" s="24">
        <v>21</v>
      </c>
      <c r="I698" s="20">
        <v>49.291549584076805</v>
      </c>
      <c r="J698" s="20">
        <v>0</v>
      </c>
      <c r="K698" s="28"/>
      <c r="L698" s="28"/>
      <c r="M698" s="25">
        <v>10</v>
      </c>
      <c r="N698" s="25">
        <v>21</v>
      </c>
      <c r="O698" s="21">
        <v>56.768880489782909</v>
      </c>
      <c r="P698" s="21">
        <v>0</v>
      </c>
      <c r="Q698" s="17"/>
      <c r="R698" s="25">
        <v>10</v>
      </c>
      <c r="S698" s="25">
        <v>21</v>
      </c>
      <c r="T698" s="21">
        <v>60.387896621006576</v>
      </c>
      <c r="U698" s="21">
        <v>0</v>
      </c>
    </row>
    <row r="699" spans="1:21" x14ac:dyDescent="0.25">
      <c r="A699" s="18">
        <v>10</v>
      </c>
      <c r="B699" s="18">
        <v>18</v>
      </c>
      <c r="C699" s="23">
        <v>31.71067592</v>
      </c>
      <c r="D699" s="23">
        <v>0</v>
      </c>
      <c r="E699" s="19" t="s">
        <v>14</v>
      </c>
      <c r="F699" s="19"/>
      <c r="G699" s="24">
        <v>10</v>
      </c>
      <c r="H699" s="24">
        <v>22</v>
      </c>
      <c r="I699" s="20">
        <v>49.8050032255776</v>
      </c>
      <c r="J699" s="20">
        <v>0</v>
      </c>
      <c r="K699" s="28"/>
      <c r="L699" s="28"/>
      <c r="M699" s="25">
        <v>10</v>
      </c>
      <c r="N699" s="25">
        <v>22</v>
      </c>
      <c r="O699" s="21">
        <v>57.360222994884822</v>
      </c>
      <c r="P699" s="21">
        <v>0</v>
      </c>
      <c r="Q699" s="17"/>
      <c r="R699" s="25">
        <v>10</v>
      </c>
      <c r="S699" s="25">
        <v>22</v>
      </c>
      <c r="T699" s="21">
        <v>61.016937210808734</v>
      </c>
      <c r="U699" s="21">
        <v>0</v>
      </c>
    </row>
    <row r="700" spans="1:21" x14ac:dyDescent="0.25">
      <c r="A700" s="18">
        <v>10</v>
      </c>
      <c r="B700" s="18">
        <v>19</v>
      </c>
      <c r="C700" s="23">
        <v>45.742926239999996</v>
      </c>
      <c r="D700" s="23">
        <v>19</v>
      </c>
      <c r="E700" s="19" t="s">
        <v>14</v>
      </c>
      <c r="F700" s="19"/>
      <c r="G700" s="24">
        <v>10</v>
      </c>
      <c r="H700" s="24">
        <v>23</v>
      </c>
      <c r="I700" s="20">
        <v>37.995569471059198</v>
      </c>
      <c r="J700" s="20">
        <v>0</v>
      </c>
      <c r="K700" s="28"/>
      <c r="L700" s="28"/>
      <c r="M700" s="25">
        <v>10</v>
      </c>
      <c r="N700" s="25">
        <v>23</v>
      </c>
      <c r="O700" s="21">
        <v>43.759345377541003</v>
      </c>
      <c r="P700" s="21">
        <v>0</v>
      </c>
      <c r="Q700" s="17"/>
      <c r="R700" s="25">
        <v>10</v>
      </c>
      <c r="S700" s="25">
        <v>23</v>
      </c>
      <c r="T700" s="21">
        <v>46.549003645359242</v>
      </c>
      <c r="U700" s="21">
        <v>0</v>
      </c>
    </row>
    <row r="701" spans="1:21" x14ac:dyDescent="0.25">
      <c r="A701" s="18">
        <v>10</v>
      </c>
      <c r="B701" s="18">
        <v>20</v>
      </c>
      <c r="C701" s="23">
        <v>39.444987120000008</v>
      </c>
      <c r="D701" s="23">
        <v>0</v>
      </c>
      <c r="E701" s="19" t="s">
        <v>14</v>
      </c>
      <c r="F701" s="19"/>
      <c r="G701" s="24">
        <v>10</v>
      </c>
      <c r="H701" s="24">
        <v>24</v>
      </c>
      <c r="I701" s="20">
        <v>48.778095942576002</v>
      </c>
      <c r="J701" s="20">
        <v>0</v>
      </c>
      <c r="K701" s="28"/>
      <c r="L701" s="28"/>
      <c r="M701" s="25">
        <v>10</v>
      </c>
      <c r="N701" s="25">
        <v>24</v>
      </c>
      <c r="O701" s="21">
        <v>56.17753798468101</v>
      </c>
      <c r="P701" s="21">
        <v>0</v>
      </c>
      <c r="Q701" s="17"/>
      <c r="R701" s="25">
        <v>10</v>
      </c>
      <c r="S701" s="25">
        <v>24</v>
      </c>
      <c r="T701" s="21">
        <v>59.758856031204424</v>
      </c>
      <c r="U701" s="21">
        <v>0</v>
      </c>
    </row>
    <row r="702" spans="1:21" x14ac:dyDescent="0.25">
      <c r="A702" s="18">
        <v>10</v>
      </c>
      <c r="B702" s="18">
        <v>21</v>
      </c>
      <c r="C702" s="23">
        <v>42.870182079999999</v>
      </c>
      <c r="D702" s="23">
        <v>0</v>
      </c>
      <c r="E702" s="19" t="s">
        <v>14</v>
      </c>
      <c r="F702" s="19"/>
      <c r="G702" s="24">
        <v>10</v>
      </c>
      <c r="H702" s="24">
        <v>25</v>
      </c>
      <c r="I702" s="20">
        <v>41.589744961564797</v>
      </c>
      <c r="J702" s="20">
        <v>0</v>
      </c>
      <c r="K702" s="28"/>
      <c r="L702" s="28"/>
      <c r="M702" s="25">
        <v>10</v>
      </c>
      <c r="N702" s="25">
        <v>25</v>
      </c>
      <c r="O702" s="21">
        <v>47.898742913254331</v>
      </c>
      <c r="P702" s="21">
        <v>0</v>
      </c>
      <c r="Q702" s="17"/>
      <c r="R702" s="25">
        <v>10</v>
      </c>
      <c r="S702" s="25">
        <v>25</v>
      </c>
      <c r="T702" s="21">
        <v>50.952287773974291</v>
      </c>
      <c r="U702" s="21">
        <v>0</v>
      </c>
    </row>
    <row r="703" spans="1:21" x14ac:dyDescent="0.25">
      <c r="A703" s="18">
        <v>10</v>
      </c>
      <c r="B703" s="18">
        <v>22</v>
      </c>
      <c r="C703" s="23">
        <v>43.53312304</v>
      </c>
      <c r="D703" s="23">
        <v>0</v>
      </c>
      <c r="E703" s="19" t="s">
        <v>14</v>
      </c>
      <c r="F703" s="19"/>
      <c r="G703" s="24">
        <v>10</v>
      </c>
      <c r="H703" s="24">
        <v>26</v>
      </c>
      <c r="I703" s="20">
        <v>34.401393980553607</v>
      </c>
      <c r="J703" s="20">
        <v>0</v>
      </c>
      <c r="K703" s="28"/>
      <c r="L703" s="28"/>
      <c r="M703" s="25">
        <v>10</v>
      </c>
      <c r="N703" s="25">
        <v>26</v>
      </c>
      <c r="O703" s="21">
        <v>39.619947841827667</v>
      </c>
      <c r="P703" s="21">
        <v>0</v>
      </c>
      <c r="Q703" s="17"/>
      <c r="R703" s="25">
        <v>10</v>
      </c>
      <c r="S703" s="25">
        <v>26</v>
      </c>
      <c r="T703" s="21">
        <v>42.14571951674418</v>
      </c>
      <c r="U703" s="21">
        <v>0</v>
      </c>
    </row>
    <row r="704" spans="1:21" x14ac:dyDescent="0.25">
      <c r="A704" s="18">
        <v>10</v>
      </c>
      <c r="B704" s="18">
        <v>23</v>
      </c>
      <c r="C704" s="23">
        <v>37.235183920000004</v>
      </c>
      <c r="D704" s="23">
        <v>0</v>
      </c>
      <c r="E704" s="19" t="s">
        <v>14</v>
      </c>
      <c r="F704" s="19"/>
      <c r="G704" s="24">
        <v>10</v>
      </c>
      <c r="H704" s="24">
        <v>27</v>
      </c>
      <c r="I704" s="20">
        <v>36.9686621880576</v>
      </c>
      <c r="J704" s="20">
        <v>0</v>
      </c>
      <c r="K704" s="28"/>
      <c r="L704" s="28"/>
      <c r="M704" s="25">
        <v>10</v>
      </c>
      <c r="N704" s="25">
        <v>27</v>
      </c>
      <c r="O704" s="21">
        <v>42.57666036733719</v>
      </c>
      <c r="P704" s="21">
        <v>0</v>
      </c>
      <c r="Q704" s="17"/>
      <c r="R704" s="25">
        <v>10</v>
      </c>
      <c r="S704" s="25">
        <v>27</v>
      </c>
      <c r="T704" s="21">
        <v>45.290922465754939</v>
      </c>
      <c r="U704" s="21">
        <v>0</v>
      </c>
    </row>
    <row r="705" spans="1:21" x14ac:dyDescent="0.25">
      <c r="A705" s="18">
        <v>10</v>
      </c>
      <c r="B705" s="18">
        <v>24</v>
      </c>
      <c r="C705" s="23">
        <v>42.649201760000004</v>
      </c>
      <c r="D705" s="23">
        <v>0</v>
      </c>
      <c r="E705" s="19" t="s">
        <v>14</v>
      </c>
      <c r="F705" s="19"/>
      <c r="G705" s="24">
        <v>10</v>
      </c>
      <c r="H705" s="24">
        <v>28</v>
      </c>
      <c r="I705" s="20">
        <v>39.433239667261439</v>
      </c>
      <c r="J705" s="20">
        <v>0</v>
      </c>
      <c r="K705" s="28"/>
      <c r="L705" s="28"/>
      <c r="M705" s="25">
        <v>10</v>
      </c>
      <c r="N705" s="25">
        <v>28</v>
      </c>
      <c r="O705" s="21">
        <v>45.415104391826333</v>
      </c>
      <c r="P705" s="21">
        <v>0</v>
      </c>
      <c r="Q705" s="17"/>
      <c r="R705" s="25">
        <v>10</v>
      </c>
      <c r="S705" s="25">
        <v>28</v>
      </c>
      <c r="T705" s="21">
        <v>48.310317296805259</v>
      </c>
      <c r="U705" s="21">
        <v>0</v>
      </c>
    </row>
    <row r="706" spans="1:21" x14ac:dyDescent="0.25">
      <c r="A706" s="18">
        <v>10</v>
      </c>
      <c r="B706" s="18">
        <v>25</v>
      </c>
      <c r="C706" s="23">
        <v>37.677144560000002</v>
      </c>
      <c r="D706" s="23">
        <v>0</v>
      </c>
      <c r="E706" s="19" t="s">
        <v>14</v>
      </c>
      <c r="F706" s="19"/>
      <c r="G706" s="24">
        <v>10</v>
      </c>
      <c r="H706" s="24">
        <v>29</v>
      </c>
      <c r="I706" s="20">
        <v>28.548022467444486</v>
      </c>
      <c r="J706" s="20">
        <v>0</v>
      </c>
      <c r="K706" s="28"/>
      <c r="L706" s="28"/>
      <c r="M706" s="25">
        <v>10</v>
      </c>
      <c r="N706" s="25">
        <v>29</v>
      </c>
      <c r="O706" s="21">
        <v>32.878643283665951</v>
      </c>
      <c r="P706" s="21">
        <v>0</v>
      </c>
      <c r="Q706" s="17"/>
      <c r="R706" s="25">
        <v>10</v>
      </c>
      <c r="S706" s="25">
        <v>29</v>
      </c>
      <c r="T706" s="21">
        <v>34.974656792999653</v>
      </c>
      <c r="U706" s="21">
        <v>0</v>
      </c>
    </row>
    <row r="707" spans="1:21" x14ac:dyDescent="0.25">
      <c r="A707" s="18">
        <v>10</v>
      </c>
      <c r="B707" s="18">
        <v>26</v>
      </c>
      <c r="C707" s="23">
        <v>33.147047999999998</v>
      </c>
      <c r="D707" s="23">
        <v>0</v>
      </c>
      <c r="E707" s="19" t="s">
        <v>14</v>
      </c>
      <c r="F707" s="19"/>
      <c r="G707" s="24">
        <v>10</v>
      </c>
      <c r="H707" s="24">
        <v>30</v>
      </c>
      <c r="I707" s="20">
        <v>52.680343617982075</v>
      </c>
      <c r="J707" s="20">
        <v>24.880679999999998</v>
      </c>
      <c r="K707" s="28"/>
      <c r="L707" s="28"/>
      <c r="M707" s="25">
        <v>10</v>
      </c>
      <c r="N707" s="25">
        <v>30</v>
      </c>
      <c r="O707" s="21">
        <v>60.671741023455496</v>
      </c>
      <c r="P707" s="21">
        <v>27.192</v>
      </c>
      <c r="Q707" s="17"/>
      <c r="R707" s="25">
        <v>10</v>
      </c>
      <c r="S707" s="25">
        <v>30</v>
      </c>
      <c r="T707" s="21">
        <v>64.539564513700782</v>
      </c>
      <c r="U707" s="21">
        <v>28.279679999999999</v>
      </c>
    </row>
    <row r="708" spans="1:21" x14ac:dyDescent="0.25">
      <c r="A708" s="18">
        <v>10</v>
      </c>
      <c r="B708" s="18">
        <v>27</v>
      </c>
      <c r="C708" s="23">
        <v>34.251949599999996</v>
      </c>
      <c r="D708" s="23">
        <v>0</v>
      </c>
      <c r="E708" s="19" t="s">
        <v>14</v>
      </c>
      <c r="F708" s="19"/>
      <c r="G708" s="24">
        <v>10</v>
      </c>
      <c r="H708" s="24">
        <v>31</v>
      </c>
      <c r="I708" s="20">
        <v>42.411270787966068</v>
      </c>
      <c r="J708" s="20">
        <v>0</v>
      </c>
      <c r="K708" s="28"/>
      <c r="L708" s="28"/>
      <c r="M708" s="25">
        <v>10</v>
      </c>
      <c r="N708" s="25">
        <v>31</v>
      </c>
      <c r="O708" s="21">
        <v>48.844890921417367</v>
      </c>
      <c r="P708" s="21">
        <v>0</v>
      </c>
      <c r="Q708" s="17"/>
      <c r="R708" s="25">
        <v>10</v>
      </c>
      <c r="S708" s="25">
        <v>31</v>
      </c>
      <c r="T708" s="21">
        <v>51.958752717657724</v>
      </c>
      <c r="U708" s="21">
        <v>0</v>
      </c>
    </row>
    <row r="709" spans="1:21" x14ac:dyDescent="0.25">
      <c r="A709" s="18">
        <v>10</v>
      </c>
      <c r="B709" s="18">
        <v>28</v>
      </c>
      <c r="C709" s="23">
        <v>35.909302000000004</v>
      </c>
      <c r="D709" s="23">
        <v>0</v>
      </c>
      <c r="E709" s="19" t="s">
        <v>14</v>
      </c>
      <c r="F709" s="19"/>
      <c r="G709" s="24">
        <v>10</v>
      </c>
      <c r="H709" s="24">
        <v>32</v>
      </c>
      <c r="I709" s="20">
        <v>42.513961516266249</v>
      </c>
      <c r="J709" s="20">
        <v>0</v>
      </c>
      <c r="K709" s="28"/>
      <c r="L709" s="28"/>
      <c r="M709" s="25">
        <v>10</v>
      </c>
      <c r="N709" s="25">
        <v>32</v>
      </c>
      <c r="O709" s="21">
        <v>48.963159422437776</v>
      </c>
      <c r="P709" s="21">
        <v>0</v>
      </c>
      <c r="Q709" s="17"/>
      <c r="R709" s="25">
        <v>10</v>
      </c>
      <c r="S709" s="25">
        <v>32</v>
      </c>
      <c r="T709" s="21">
        <v>52.084560835618177</v>
      </c>
      <c r="U709" s="21">
        <v>0</v>
      </c>
    </row>
    <row r="710" spans="1:21" x14ac:dyDescent="0.25">
      <c r="A710" s="18">
        <v>10</v>
      </c>
      <c r="B710" s="18">
        <v>29</v>
      </c>
      <c r="C710" s="23">
        <v>29.16940224</v>
      </c>
      <c r="D710" s="23">
        <v>0</v>
      </c>
      <c r="E710" s="19" t="s">
        <v>14</v>
      </c>
      <c r="F710" s="19"/>
      <c r="G710" s="24">
        <v>10</v>
      </c>
      <c r="H710" s="24">
        <v>33</v>
      </c>
      <c r="I710" s="20">
        <v>52.3722714330816</v>
      </c>
      <c r="J710" s="20">
        <v>0</v>
      </c>
      <c r="K710" s="28"/>
      <c r="L710" s="28"/>
      <c r="M710" s="25">
        <v>10</v>
      </c>
      <c r="N710" s="25">
        <v>33</v>
      </c>
      <c r="O710" s="21">
        <v>60.316935520394352</v>
      </c>
      <c r="P710" s="21">
        <v>0</v>
      </c>
      <c r="Q710" s="17"/>
      <c r="R710" s="25">
        <v>10</v>
      </c>
      <c r="S710" s="25">
        <v>33</v>
      </c>
      <c r="T710" s="21">
        <v>64.162140159819501</v>
      </c>
      <c r="U710" s="21">
        <v>0</v>
      </c>
    </row>
    <row r="711" spans="1:21" x14ac:dyDescent="0.25">
      <c r="A711" s="18">
        <v>10</v>
      </c>
      <c r="B711" s="18">
        <v>30</v>
      </c>
      <c r="C711" s="23">
        <v>43.754103359999995</v>
      </c>
      <c r="D711" s="23">
        <v>0</v>
      </c>
      <c r="E711" s="19" t="s">
        <v>14</v>
      </c>
      <c r="F711" s="19"/>
      <c r="G711" s="24">
        <v>10</v>
      </c>
      <c r="H711" s="24">
        <v>34</v>
      </c>
      <c r="I711" s="20">
        <v>33.374486697551994</v>
      </c>
      <c r="J711" s="20">
        <v>0</v>
      </c>
      <c r="K711" s="28"/>
      <c r="L711" s="28"/>
      <c r="M711" s="25">
        <v>10</v>
      </c>
      <c r="N711" s="25">
        <v>34</v>
      </c>
      <c r="O711" s="21">
        <v>38.43726283162384</v>
      </c>
      <c r="P711" s="21">
        <v>0</v>
      </c>
      <c r="Q711" s="17"/>
      <c r="R711" s="25">
        <v>10</v>
      </c>
      <c r="S711" s="25">
        <v>34</v>
      </c>
      <c r="T711" s="21">
        <v>40.887638337139862</v>
      </c>
      <c r="U711" s="21">
        <v>0</v>
      </c>
    </row>
    <row r="712" spans="1:21" x14ac:dyDescent="0.25">
      <c r="A712" s="18">
        <v>10</v>
      </c>
      <c r="B712" s="18">
        <v>31</v>
      </c>
      <c r="C712" s="23">
        <v>38.78204616</v>
      </c>
      <c r="D712" s="23">
        <v>0</v>
      </c>
      <c r="E712" s="19" t="s">
        <v>14</v>
      </c>
      <c r="F712" s="19"/>
      <c r="G712" s="24">
        <v>10</v>
      </c>
      <c r="H712" s="24">
        <v>35</v>
      </c>
      <c r="I712" s="20">
        <v>37.995569471059198</v>
      </c>
      <c r="J712" s="20">
        <v>0</v>
      </c>
      <c r="K712" s="28"/>
      <c r="L712" s="28"/>
      <c r="M712" s="25">
        <v>10</v>
      </c>
      <c r="N712" s="25">
        <v>35</v>
      </c>
      <c r="O712" s="21">
        <v>43.759345377541003</v>
      </c>
      <c r="P712" s="21">
        <v>0</v>
      </c>
      <c r="Q712" s="17"/>
      <c r="R712" s="25">
        <v>10</v>
      </c>
      <c r="S712" s="25">
        <v>35</v>
      </c>
      <c r="T712" s="21">
        <v>46.549003645359242</v>
      </c>
      <c r="U712" s="21">
        <v>0</v>
      </c>
    </row>
    <row r="713" spans="1:21" x14ac:dyDescent="0.25">
      <c r="A713" s="18">
        <v>10</v>
      </c>
      <c r="B713" s="18">
        <v>32</v>
      </c>
      <c r="C713" s="23">
        <v>38.671556000000002</v>
      </c>
      <c r="D713" s="23">
        <v>0</v>
      </c>
      <c r="E713" s="19" t="s">
        <v>14</v>
      </c>
      <c r="F713" s="19"/>
      <c r="G713" s="24">
        <v>10</v>
      </c>
      <c r="H713" s="24">
        <v>36</v>
      </c>
      <c r="I713" s="20">
        <v>37.58480655785857</v>
      </c>
      <c r="J713" s="20">
        <v>0</v>
      </c>
      <c r="K713" s="28"/>
      <c r="L713" s="28"/>
      <c r="M713" s="25">
        <v>10</v>
      </c>
      <c r="N713" s="25">
        <v>36</v>
      </c>
      <c r="O713" s="21">
        <v>43.286271373459478</v>
      </c>
      <c r="P713" s="21">
        <v>0</v>
      </c>
      <c r="Q713" s="17"/>
      <c r="R713" s="25">
        <v>10</v>
      </c>
      <c r="S713" s="25">
        <v>36</v>
      </c>
      <c r="T713" s="21">
        <v>46.045771173517522</v>
      </c>
      <c r="U713" s="21">
        <v>0</v>
      </c>
    </row>
    <row r="714" spans="1:21" x14ac:dyDescent="0.25">
      <c r="A714" s="18">
        <v>10</v>
      </c>
      <c r="B714" s="18">
        <v>33</v>
      </c>
      <c r="C714" s="23">
        <v>44.196064</v>
      </c>
      <c r="D714" s="23">
        <v>0</v>
      </c>
      <c r="E714" s="19" t="s">
        <v>14</v>
      </c>
      <c r="F714" s="19"/>
      <c r="G714" s="24">
        <v>10</v>
      </c>
      <c r="H714" s="24">
        <v>37</v>
      </c>
      <c r="I714" s="20">
        <v>51.345364150080002</v>
      </c>
      <c r="J714" s="20">
        <v>0</v>
      </c>
      <c r="K714" s="28"/>
      <c r="L714" s="28"/>
      <c r="M714" s="25">
        <v>10</v>
      </c>
      <c r="N714" s="25">
        <v>37</v>
      </c>
      <c r="O714" s="21">
        <v>59.134250510190526</v>
      </c>
      <c r="P714" s="21">
        <v>0</v>
      </c>
      <c r="Q714" s="17"/>
      <c r="R714" s="25">
        <v>10</v>
      </c>
      <c r="S714" s="25">
        <v>37</v>
      </c>
      <c r="T714" s="21">
        <v>62.904058980215169</v>
      </c>
      <c r="U714" s="21">
        <v>0</v>
      </c>
    </row>
    <row r="715" spans="1:21" x14ac:dyDescent="0.25">
      <c r="A715" s="18">
        <v>10</v>
      </c>
      <c r="B715" s="18">
        <v>34</v>
      </c>
      <c r="C715" s="23">
        <v>32.594597200000003</v>
      </c>
      <c r="D715" s="23">
        <v>0</v>
      </c>
      <c r="E715" s="19" t="s">
        <v>14</v>
      </c>
      <c r="F715" s="19"/>
      <c r="G715" s="24">
        <v>10</v>
      </c>
      <c r="H715" s="24">
        <v>38</v>
      </c>
      <c r="I715" s="20">
        <v>18.4843310940288</v>
      </c>
      <c r="J715" s="20">
        <v>0</v>
      </c>
      <c r="K715" s="28"/>
      <c r="L715" s="28"/>
      <c r="M715" s="25">
        <v>10</v>
      </c>
      <c r="N715" s="25">
        <v>38</v>
      </c>
      <c r="O715" s="21">
        <v>21.288330183668595</v>
      </c>
      <c r="P715" s="21">
        <v>0</v>
      </c>
      <c r="Q715" s="17"/>
      <c r="R715" s="25">
        <v>10</v>
      </c>
      <c r="S715" s="25">
        <v>38</v>
      </c>
      <c r="T715" s="21">
        <v>22.645461232877469</v>
      </c>
      <c r="U715" s="21">
        <v>0</v>
      </c>
    </row>
    <row r="716" spans="1:21" x14ac:dyDescent="0.25">
      <c r="A716" s="18">
        <v>10</v>
      </c>
      <c r="B716" s="18">
        <v>35</v>
      </c>
      <c r="C716" s="23">
        <v>35.577831520000011</v>
      </c>
      <c r="D716" s="23">
        <v>0</v>
      </c>
      <c r="E716" s="19" t="s">
        <v>14</v>
      </c>
      <c r="F716" s="19"/>
      <c r="G716" s="24">
        <v>10</v>
      </c>
      <c r="H716" s="24">
        <v>39</v>
      </c>
      <c r="I716" s="20">
        <v>34.914847622054403</v>
      </c>
      <c r="J716" s="20">
        <v>0</v>
      </c>
      <c r="K716" s="28"/>
      <c r="L716" s="28"/>
      <c r="M716" s="25">
        <v>10</v>
      </c>
      <c r="N716" s="25">
        <v>39</v>
      </c>
      <c r="O716" s="21">
        <v>40.211290346929559</v>
      </c>
      <c r="P716" s="21">
        <v>0</v>
      </c>
      <c r="Q716" s="17"/>
      <c r="R716" s="25">
        <v>10</v>
      </c>
      <c r="S716" s="25">
        <v>39</v>
      </c>
      <c r="T716" s="21">
        <v>42.774760106546317</v>
      </c>
      <c r="U716" s="21">
        <v>0</v>
      </c>
    </row>
    <row r="717" spans="1:21" x14ac:dyDescent="0.25">
      <c r="A717" s="18">
        <v>10</v>
      </c>
      <c r="B717" s="18">
        <v>36</v>
      </c>
      <c r="C717" s="23">
        <v>36.572242959999997</v>
      </c>
      <c r="D717" s="23">
        <v>0</v>
      </c>
      <c r="E717" s="19" t="s">
        <v>14</v>
      </c>
      <c r="F717" s="19"/>
      <c r="G717" s="24">
        <v>10</v>
      </c>
      <c r="H717" s="24">
        <v>40</v>
      </c>
      <c r="I717" s="20">
        <v>46.210827735072002</v>
      </c>
      <c r="J717" s="20">
        <v>0</v>
      </c>
      <c r="K717" s="28"/>
      <c r="L717" s="28"/>
      <c r="M717" s="25">
        <v>10</v>
      </c>
      <c r="N717" s="25">
        <v>40</v>
      </c>
      <c r="O717" s="21">
        <v>53.220825459171479</v>
      </c>
      <c r="P717" s="21">
        <v>0</v>
      </c>
      <c r="Q717" s="17"/>
      <c r="R717" s="25">
        <v>10</v>
      </c>
      <c r="S717" s="25">
        <v>40</v>
      </c>
      <c r="T717" s="21">
        <v>56.613653082193665</v>
      </c>
      <c r="U717" s="21">
        <v>0</v>
      </c>
    </row>
    <row r="718" spans="1:21" x14ac:dyDescent="0.25">
      <c r="A718" s="18">
        <v>10</v>
      </c>
      <c r="B718" s="18">
        <v>37</v>
      </c>
      <c r="C718" s="23">
        <v>43.422632879999995</v>
      </c>
      <c r="D718" s="23">
        <v>0</v>
      </c>
      <c r="E718" s="19" t="s">
        <v>14</v>
      </c>
      <c r="F718" s="19"/>
      <c r="G718" s="24">
        <v>10</v>
      </c>
      <c r="H718" s="24">
        <v>41</v>
      </c>
      <c r="I718" s="20">
        <v>52.88572507458241</v>
      </c>
      <c r="J718" s="20">
        <v>26.671334999999999</v>
      </c>
      <c r="K718" s="28"/>
      <c r="L718" s="28"/>
      <c r="M718" s="25">
        <v>10</v>
      </c>
      <c r="N718" s="25">
        <v>41</v>
      </c>
      <c r="O718" s="21">
        <v>60.908278025496259</v>
      </c>
      <c r="P718" s="21">
        <v>29.149000000000001</v>
      </c>
      <c r="Q718" s="17"/>
      <c r="R718" s="25">
        <v>10</v>
      </c>
      <c r="S718" s="25">
        <v>41</v>
      </c>
      <c r="T718" s="21">
        <v>64.791180749621645</v>
      </c>
      <c r="U718" s="21">
        <v>30.314959999999999</v>
      </c>
    </row>
    <row r="719" spans="1:21" x14ac:dyDescent="0.25">
      <c r="A719" s="18">
        <v>10</v>
      </c>
      <c r="B719" s="18">
        <v>38</v>
      </c>
      <c r="C719" s="23">
        <v>17.346955120000001</v>
      </c>
      <c r="D719" s="23">
        <v>0</v>
      </c>
      <c r="E719" s="19" t="s">
        <v>14</v>
      </c>
      <c r="F719" s="19"/>
      <c r="G719" s="24">
        <v>10</v>
      </c>
      <c r="H719" s="24">
        <v>42</v>
      </c>
      <c r="I719" s="20">
        <v>38.406332384259834</v>
      </c>
      <c r="J719" s="20">
        <v>0</v>
      </c>
      <c r="K719" s="28"/>
      <c r="L719" s="28"/>
      <c r="M719" s="25">
        <v>10</v>
      </c>
      <c r="N719" s="25">
        <v>42</v>
      </c>
      <c r="O719" s="21">
        <v>44.23241938162252</v>
      </c>
      <c r="P719" s="21">
        <v>0</v>
      </c>
      <c r="Q719" s="17"/>
      <c r="R719" s="25">
        <v>10</v>
      </c>
      <c r="S719" s="25">
        <v>42</v>
      </c>
      <c r="T719" s="21">
        <v>47.052236117200955</v>
      </c>
      <c r="U719" s="21">
        <v>0</v>
      </c>
    </row>
    <row r="720" spans="1:21" x14ac:dyDescent="0.25">
      <c r="A720" s="18">
        <v>10</v>
      </c>
      <c r="B720" s="18">
        <v>39</v>
      </c>
      <c r="C720" s="23">
        <v>32.705087360000007</v>
      </c>
      <c r="D720" s="23">
        <v>0</v>
      </c>
      <c r="E720" s="19" t="s">
        <v>14</v>
      </c>
      <c r="F720" s="19"/>
      <c r="G720" s="24">
        <v>10</v>
      </c>
      <c r="H720" s="24">
        <v>43</v>
      </c>
      <c r="I720" s="20">
        <v>42.411270787966068</v>
      </c>
      <c r="J720" s="20">
        <v>0</v>
      </c>
      <c r="K720" s="28"/>
      <c r="L720" s="28"/>
      <c r="M720" s="25">
        <v>10</v>
      </c>
      <c r="N720" s="25">
        <v>43</v>
      </c>
      <c r="O720" s="21">
        <v>48.844890921417367</v>
      </c>
      <c r="P720" s="21">
        <v>0</v>
      </c>
      <c r="Q720" s="17"/>
      <c r="R720" s="25">
        <v>10</v>
      </c>
      <c r="S720" s="25">
        <v>43</v>
      </c>
      <c r="T720" s="21">
        <v>51.958752717657724</v>
      </c>
      <c r="U720" s="21">
        <v>0</v>
      </c>
    </row>
    <row r="721" spans="1:21" x14ac:dyDescent="0.25">
      <c r="A721" s="18">
        <v>10</v>
      </c>
      <c r="B721" s="18">
        <v>40</v>
      </c>
      <c r="C721" s="23">
        <v>39.11351664</v>
      </c>
      <c r="D721" s="23">
        <v>0</v>
      </c>
      <c r="E721" s="19" t="s">
        <v>14</v>
      </c>
      <c r="F721" s="19"/>
      <c r="G721" s="24">
        <v>10</v>
      </c>
      <c r="H721" s="24">
        <v>44</v>
      </c>
      <c r="I721" s="20">
        <v>32.861033056051205</v>
      </c>
      <c r="J721" s="20">
        <v>0</v>
      </c>
      <c r="K721" s="28"/>
      <c r="L721" s="28"/>
      <c r="M721" s="25">
        <v>10</v>
      </c>
      <c r="N721" s="25">
        <v>44</v>
      </c>
      <c r="O721" s="21">
        <v>37.845920326521949</v>
      </c>
      <c r="P721" s="21">
        <v>0</v>
      </c>
      <c r="Q721" s="17"/>
      <c r="R721" s="25">
        <v>10</v>
      </c>
      <c r="S721" s="25">
        <v>44</v>
      </c>
      <c r="T721" s="21">
        <v>40.258597747337724</v>
      </c>
      <c r="U721" s="21">
        <v>0</v>
      </c>
    </row>
    <row r="722" spans="1:21" x14ac:dyDescent="0.25">
      <c r="A722" s="18">
        <v>10</v>
      </c>
      <c r="B722" s="18">
        <v>41</v>
      </c>
      <c r="C722" s="23">
        <v>44.085573839999995</v>
      </c>
      <c r="D722" s="23">
        <v>0</v>
      </c>
      <c r="E722" s="19" t="s">
        <v>14</v>
      </c>
      <c r="F722" s="19"/>
      <c r="G722" s="24">
        <v>10</v>
      </c>
      <c r="H722" s="24">
        <v>45</v>
      </c>
      <c r="I722" s="20">
        <v>43.43817807096768</v>
      </c>
      <c r="J722" s="20">
        <v>0</v>
      </c>
      <c r="K722" s="28"/>
      <c r="L722" s="28"/>
      <c r="M722" s="25">
        <v>10</v>
      </c>
      <c r="N722" s="25">
        <v>45</v>
      </c>
      <c r="O722" s="21">
        <v>50.027575931621186</v>
      </c>
      <c r="P722" s="21">
        <v>0</v>
      </c>
      <c r="Q722" s="17"/>
      <c r="R722" s="25">
        <v>10</v>
      </c>
      <c r="S722" s="25">
        <v>45</v>
      </c>
      <c r="T722" s="21">
        <v>53.216833897262042</v>
      </c>
      <c r="U722" s="21">
        <v>0</v>
      </c>
    </row>
    <row r="723" spans="1:21" x14ac:dyDescent="0.25">
      <c r="A723" s="18">
        <v>10</v>
      </c>
      <c r="B723" s="18">
        <v>42</v>
      </c>
      <c r="C723" s="23">
        <v>35.688321680000001</v>
      </c>
      <c r="D723" s="23">
        <v>0</v>
      </c>
      <c r="E723" s="19" t="s">
        <v>14</v>
      </c>
      <c r="F723" s="19"/>
      <c r="G723" s="24">
        <v>10</v>
      </c>
      <c r="H723" s="24">
        <v>46</v>
      </c>
      <c r="I723" s="20">
        <v>30.293764848547198</v>
      </c>
      <c r="J723" s="20">
        <v>0</v>
      </c>
      <c r="K723" s="28"/>
      <c r="L723" s="28"/>
      <c r="M723" s="25">
        <v>10</v>
      </c>
      <c r="N723" s="25">
        <v>46</v>
      </c>
      <c r="O723" s="21">
        <v>34.889207801012418</v>
      </c>
      <c r="P723" s="21">
        <v>0</v>
      </c>
      <c r="Q723" s="17"/>
      <c r="R723" s="25">
        <v>10</v>
      </c>
      <c r="S723" s="25">
        <v>46</v>
      </c>
      <c r="T723" s="21">
        <v>37.113394798326958</v>
      </c>
      <c r="U723" s="21">
        <v>0</v>
      </c>
    </row>
    <row r="724" spans="1:21" x14ac:dyDescent="0.25">
      <c r="A724" s="18">
        <v>10</v>
      </c>
      <c r="B724" s="18">
        <v>43</v>
      </c>
      <c r="C724" s="23">
        <v>36.793223279999992</v>
      </c>
      <c r="D724" s="23">
        <v>0</v>
      </c>
      <c r="E724" s="19" t="s">
        <v>14</v>
      </c>
      <c r="F724" s="19"/>
      <c r="G724" s="24">
        <v>10</v>
      </c>
      <c r="H724" s="24">
        <v>46</v>
      </c>
      <c r="I724" s="20">
        <v>30.293764848547198</v>
      </c>
      <c r="J724" s="20">
        <v>0</v>
      </c>
      <c r="K724" s="28"/>
      <c r="L724" s="28"/>
      <c r="M724" s="25">
        <v>10</v>
      </c>
      <c r="N724" s="25">
        <v>46</v>
      </c>
      <c r="O724" s="21">
        <v>34.889207801012418</v>
      </c>
      <c r="P724" s="21">
        <v>0</v>
      </c>
      <c r="Q724" s="17"/>
      <c r="R724" s="25">
        <v>10</v>
      </c>
      <c r="S724" s="25">
        <v>46</v>
      </c>
      <c r="T724" s="21">
        <v>37.113394798326958</v>
      </c>
      <c r="U724" s="21">
        <v>0</v>
      </c>
    </row>
    <row r="725" spans="1:21" x14ac:dyDescent="0.25">
      <c r="A725" s="18">
        <v>10</v>
      </c>
      <c r="B725" s="18">
        <v>44</v>
      </c>
      <c r="C725" s="23">
        <v>31.821166080000001</v>
      </c>
      <c r="D725" s="23">
        <v>0</v>
      </c>
      <c r="E725" s="19" t="s">
        <v>14</v>
      </c>
      <c r="F725" s="19"/>
      <c r="G725" s="24">
        <v>10</v>
      </c>
      <c r="H725" s="24">
        <v>47</v>
      </c>
      <c r="I725" s="20">
        <v>40.254765493662724</v>
      </c>
      <c r="J725" s="20">
        <v>0</v>
      </c>
      <c r="K725" s="28"/>
      <c r="L725" s="28"/>
      <c r="M725" s="25">
        <v>10</v>
      </c>
      <c r="N725" s="25">
        <v>47</v>
      </c>
      <c r="O725" s="21">
        <v>46.361252399989382</v>
      </c>
      <c r="P725" s="21">
        <v>0</v>
      </c>
      <c r="Q725" s="17"/>
      <c r="R725" s="25">
        <v>10</v>
      </c>
      <c r="S725" s="25">
        <v>47</v>
      </c>
      <c r="T725" s="21">
        <v>49.316782240488706</v>
      </c>
      <c r="U725" s="21">
        <v>0</v>
      </c>
    </row>
    <row r="726" spans="1:21" x14ac:dyDescent="0.25">
      <c r="A726" s="18">
        <v>10</v>
      </c>
      <c r="B726" s="18">
        <v>45</v>
      </c>
      <c r="C726" s="23">
        <v>38.008615039999995</v>
      </c>
      <c r="D726" s="23">
        <v>0</v>
      </c>
      <c r="E726" s="19" t="s">
        <v>14</v>
      </c>
      <c r="F726" s="19"/>
      <c r="G726" s="24">
        <v>10</v>
      </c>
      <c r="H726" s="24">
        <v>48</v>
      </c>
      <c r="I726" s="20">
        <v>52.680343617982075</v>
      </c>
      <c r="J726" s="20">
        <v>0</v>
      </c>
      <c r="K726" s="28"/>
      <c r="L726" s="28"/>
      <c r="M726" s="25">
        <v>10</v>
      </c>
      <c r="N726" s="25">
        <v>48</v>
      </c>
      <c r="O726" s="21">
        <v>60.671741023455496</v>
      </c>
      <c r="P726" s="21">
        <v>0</v>
      </c>
      <c r="Q726" s="17"/>
      <c r="R726" s="25">
        <v>10</v>
      </c>
      <c r="S726" s="25">
        <v>48</v>
      </c>
      <c r="T726" s="21">
        <v>64.539564513700782</v>
      </c>
      <c r="U726" s="21">
        <v>0</v>
      </c>
    </row>
    <row r="727" spans="1:21" x14ac:dyDescent="0.25">
      <c r="A727" s="18">
        <v>10</v>
      </c>
      <c r="B727" s="18">
        <v>46</v>
      </c>
      <c r="C727" s="23">
        <v>30.937244799999998</v>
      </c>
      <c r="D727" s="23">
        <v>0</v>
      </c>
      <c r="E727" s="19" t="s">
        <v>14</v>
      </c>
      <c r="F727" s="19"/>
      <c r="G727" s="24">
        <v>10</v>
      </c>
      <c r="H727" s="24">
        <v>49</v>
      </c>
      <c r="I727" s="20">
        <v>43.130105886067206</v>
      </c>
      <c r="J727" s="20">
        <v>0</v>
      </c>
      <c r="K727" s="28"/>
      <c r="L727" s="28"/>
      <c r="M727" s="25">
        <v>10</v>
      </c>
      <c r="N727" s="25">
        <v>49</v>
      </c>
      <c r="O727" s="21">
        <v>49.672770428560057</v>
      </c>
      <c r="P727" s="21">
        <v>0</v>
      </c>
      <c r="Q727" s="17"/>
      <c r="R727" s="25">
        <v>10</v>
      </c>
      <c r="S727" s="25">
        <v>49</v>
      </c>
      <c r="T727" s="21">
        <v>52.839409543380761</v>
      </c>
      <c r="U727" s="21">
        <v>0</v>
      </c>
    </row>
    <row r="728" spans="1:21" x14ac:dyDescent="0.25">
      <c r="A728" s="18">
        <v>10</v>
      </c>
      <c r="B728" s="18">
        <v>46</v>
      </c>
      <c r="C728" s="23">
        <v>29.8323432</v>
      </c>
      <c r="D728" s="23">
        <v>0</v>
      </c>
      <c r="E728" s="19" t="s">
        <v>14</v>
      </c>
      <c r="F728" s="19"/>
      <c r="G728" s="24">
        <v>10</v>
      </c>
      <c r="H728" s="24">
        <v>50</v>
      </c>
      <c r="I728" s="20">
        <v>40.357456221962877</v>
      </c>
      <c r="J728" s="20">
        <v>0</v>
      </c>
      <c r="K728" s="28"/>
      <c r="L728" s="28"/>
      <c r="M728" s="25">
        <v>10</v>
      </c>
      <c r="N728" s="25">
        <v>50</v>
      </c>
      <c r="O728" s="21">
        <v>46.479520901009757</v>
      </c>
      <c r="P728" s="21">
        <v>0</v>
      </c>
      <c r="Q728" s="17"/>
      <c r="R728" s="25">
        <v>10</v>
      </c>
      <c r="S728" s="25">
        <v>50</v>
      </c>
      <c r="T728" s="21">
        <v>49.442590358449131</v>
      </c>
      <c r="U728" s="21">
        <v>0</v>
      </c>
    </row>
    <row r="729" spans="1:21" x14ac:dyDescent="0.25">
      <c r="A729" s="18">
        <v>10</v>
      </c>
      <c r="B729" s="18">
        <v>47</v>
      </c>
      <c r="C729" s="23">
        <v>37.345674079999995</v>
      </c>
      <c r="D729" s="23">
        <v>0</v>
      </c>
      <c r="E729" s="19" t="s">
        <v>14</v>
      </c>
      <c r="F729" s="19"/>
      <c r="G729" s="24">
        <v>10</v>
      </c>
      <c r="H729" s="24">
        <v>51</v>
      </c>
      <c r="I729" s="20">
        <v>38.817095297460476</v>
      </c>
      <c r="J729" s="20">
        <v>0</v>
      </c>
      <c r="K729" s="28"/>
      <c r="L729" s="28"/>
      <c r="M729" s="25">
        <v>10</v>
      </c>
      <c r="N729" s="25">
        <v>51</v>
      </c>
      <c r="O729" s="21">
        <v>44.705493385704038</v>
      </c>
      <c r="P729" s="21">
        <v>0</v>
      </c>
      <c r="Q729" s="17"/>
      <c r="R729" s="25">
        <v>10</v>
      </c>
      <c r="S729" s="25">
        <v>51</v>
      </c>
      <c r="T729" s="21">
        <v>47.555468589042675</v>
      </c>
      <c r="U729" s="21">
        <v>0</v>
      </c>
    </row>
    <row r="730" spans="1:21" x14ac:dyDescent="0.25">
      <c r="A730" s="18">
        <v>10</v>
      </c>
      <c r="B730" s="18">
        <v>48</v>
      </c>
      <c r="C730" s="23">
        <v>43.422632879999995</v>
      </c>
      <c r="D730" s="23">
        <v>0</v>
      </c>
      <c r="E730" s="19" t="s">
        <v>14</v>
      </c>
      <c r="F730" s="19"/>
      <c r="G730" s="24">
        <v>10</v>
      </c>
      <c r="H730" s="24">
        <v>52</v>
      </c>
      <c r="I730" s="20">
        <v>25.159228433539198</v>
      </c>
      <c r="J730" s="20">
        <v>0</v>
      </c>
      <c r="K730" s="28"/>
      <c r="L730" s="28"/>
      <c r="M730" s="25">
        <v>10</v>
      </c>
      <c r="N730" s="25">
        <v>52</v>
      </c>
      <c r="O730" s="21">
        <v>28.975782749993364</v>
      </c>
      <c r="P730" s="21">
        <v>0</v>
      </c>
      <c r="Q730" s="17"/>
      <c r="R730" s="25">
        <v>10</v>
      </c>
      <c r="S730" s="25">
        <v>52</v>
      </c>
      <c r="T730" s="21">
        <v>30.822988900305443</v>
      </c>
      <c r="U730" s="21">
        <v>0</v>
      </c>
    </row>
    <row r="731" spans="1:21" x14ac:dyDescent="0.25">
      <c r="A731" s="18">
        <v>10</v>
      </c>
      <c r="B731" s="18">
        <v>49</v>
      </c>
      <c r="C731" s="23">
        <v>37.89812487999999</v>
      </c>
      <c r="D731" s="23">
        <v>0</v>
      </c>
      <c r="E731" s="19" t="s">
        <v>14</v>
      </c>
      <c r="F731" s="19"/>
      <c r="G731" s="24">
        <v>10</v>
      </c>
      <c r="H731" s="24">
        <v>53</v>
      </c>
      <c r="I731" s="20">
        <v>37.482115829558403</v>
      </c>
      <c r="J731" s="20">
        <v>0</v>
      </c>
      <c r="K731" s="28"/>
      <c r="L731" s="28"/>
      <c r="M731" s="25">
        <v>10</v>
      </c>
      <c r="N731" s="25">
        <v>53</v>
      </c>
      <c r="O731" s="21">
        <v>43.168002872439089</v>
      </c>
      <c r="P731" s="21">
        <v>0</v>
      </c>
      <c r="Q731" s="17"/>
      <c r="R731" s="25">
        <v>10</v>
      </c>
      <c r="S731" s="25">
        <v>53</v>
      </c>
      <c r="T731" s="21">
        <v>45.919963055557083</v>
      </c>
      <c r="U731" s="21">
        <v>0</v>
      </c>
    </row>
    <row r="732" spans="1:21" x14ac:dyDescent="0.25">
      <c r="A732" s="18">
        <v>10</v>
      </c>
      <c r="B732" s="18">
        <v>50</v>
      </c>
      <c r="C732" s="23">
        <v>37.787634720000007</v>
      </c>
      <c r="D732" s="23">
        <v>0</v>
      </c>
      <c r="E732" s="19" t="s">
        <v>14</v>
      </c>
      <c r="F732" s="19"/>
      <c r="G732" s="24">
        <v>10</v>
      </c>
      <c r="H732" s="24">
        <v>54</v>
      </c>
      <c r="I732" s="20">
        <v>26.699589358041599</v>
      </c>
      <c r="J732" s="20">
        <v>0</v>
      </c>
      <c r="K732" s="28"/>
      <c r="L732" s="28"/>
      <c r="M732" s="25">
        <v>10</v>
      </c>
      <c r="N732" s="25">
        <v>54</v>
      </c>
      <c r="O732" s="21">
        <v>30.749810265299079</v>
      </c>
      <c r="P732" s="21">
        <v>0</v>
      </c>
      <c r="Q732" s="17"/>
      <c r="R732" s="25">
        <v>10</v>
      </c>
      <c r="S732" s="25">
        <v>54</v>
      </c>
      <c r="T732" s="21">
        <v>32.710110669711895</v>
      </c>
      <c r="U732" s="21">
        <v>0</v>
      </c>
    </row>
    <row r="733" spans="1:21" x14ac:dyDescent="0.25">
      <c r="A733" s="18">
        <v>10</v>
      </c>
      <c r="B733" s="18">
        <v>51</v>
      </c>
      <c r="C733" s="23">
        <v>35.577831520000011</v>
      </c>
      <c r="D733" s="23">
        <v>0</v>
      </c>
      <c r="E733" s="19" t="s">
        <v>14</v>
      </c>
      <c r="F733" s="19"/>
      <c r="G733" s="24">
        <v>10</v>
      </c>
      <c r="H733" s="24">
        <v>55</v>
      </c>
      <c r="I733" s="20">
        <v>32.244888686250242</v>
      </c>
      <c r="J733" s="20">
        <v>0</v>
      </c>
      <c r="K733" s="28"/>
      <c r="L733" s="28"/>
      <c r="M733" s="25">
        <v>10</v>
      </c>
      <c r="N733" s="25">
        <v>55</v>
      </c>
      <c r="O733" s="21">
        <v>37.136309320399654</v>
      </c>
      <c r="P733" s="21">
        <v>0</v>
      </c>
      <c r="Q733" s="17"/>
      <c r="R733" s="25">
        <v>10</v>
      </c>
      <c r="S733" s="25">
        <v>55</v>
      </c>
      <c r="T733" s="21">
        <v>39.503749039575133</v>
      </c>
      <c r="U733" s="21">
        <v>0</v>
      </c>
    </row>
    <row r="734" spans="1:21" x14ac:dyDescent="0.25">
      <c r="A734" s="18">
        <v>10</v>
      </c>
      <c r="B734" s="18">
        <v>52</v>
      </c>
      <c r="C734" s="23">
        <v>25.191756479999999</v>
      </c>
      <c r="D734" s="23">
        <v>0</v>
      </c>
      <c r="E734" s="19" t="s">
        <v>14</v>
      </c>
      <c r="F734" s="19"/>
      <c r="G734" s="24">
        <v>10</v>
      </c>
      <c r="H734" s="24">
        <v>56</v>
      </c>
      <c r="I734" s="20">
        <v>36.147136361656315</v>
      </c>
      <c r="J734" s="20">
        <v>0</v>
      </c>
      <c r="K734" s="28"/>
      <c r="L734" s="28"/>
      <c r="M734" s="25">
        <v>10</v>
      </c>
      <c r="N734" s="25">
        <v>56</v>
      </c>
      <c r="O734" s="21">
        <v>41.630512359174126</v>
      </c>
      <c r="P734" s="21">
        <v>0</v>
      </c>
      <c r="Q734" s="17"/>
      <c r="R734" s="25">
        <v>10</v>
      </c>
      <c r="S734" s="25">
        <v>56</v>
      </c>
      <c r="T734" s="21">
        <v>44.284457522071477</v>
      </c>
      <c r="U734" s="21">
        <v>0</v>
      </c>
    </row>
    <row r="735" spans="1:21" x14ac:dyDescent="0.25">
      <c r="A735" s="18">
        <v>10</v>
      </c>
      <c r="B735" s="18">
        <v>53</v>
      </c>
      <c r="C735" s="23">
        <v>35.688321680000001</v>
      </c>
      <c r="D735" s="23">
        <v>0</v>
      </c>
      <c r="E735" s="19" t="s">
        <v>14</v>
      </c>
      <c r="F735" s="19"/>
      <c r="G735" s="24">
        <v>10</v>
      </c>
      <c r="H735" s="24">
        <v>57</v>
      </c>
      <c r="I735" s="20">
        <v>20.33276420343168</v>
      </c>
      <c r="J735" s="20">
        <v>0</v>
      </c>
      <c r="K735" s="28"/>
      <c r="L735" s="28"/>
      <c r="M735" s="25">
        <v>10</v>
      </c>
      <c r="N735" s="25">
        <v>57</v>
      </c>
      <c r="O735" s="21">
        <v>23.41716320203545</v>
      </c>
      <c r="P735" s="21">
        <v>0</v>
      </c>
      <c r="Q735" s="17"/>
      <c r="R735" s="25">
        <v>10</v>
      </c>
      <c r="S735" s="25">
        <v>57</v>
      </c>
      <c r="T735" s="21">
        <v>24.910007356165206</v>
      </c>
      <c r="U735" s="21">
        <v>0</v>
      </c>
    </row>
    <row r="736" spans="1:21" x14ac:dyDescent="0.25">
      <c r="A736" s="18">
        <v>10</v>
      </c>
      <c r="B736" s="18">
        <v>54</v>
      </c>
      <c r="C736" s="23">
        <v>27.84352032</v>
      </c>
      <c r="D736" s="23">
        <v>0</v>
      </c>
      <c r="E736" s="19" t="s">
        <v>14</v>
      </c>
      <c r="F736" s="19"/>
      <c r="G736" s="24">
        <v>10</v>
      </c>
      <c r="H736" s="24">
        <v>58</v>
      </c>
      <c r="I736" s="20">
        <v>46.724281376572797</v>
      </c>
      <c r="J736" s="20">
        <v>0</v>
      </c>
      <c r="K736" s="28"/>
      <c r="L736" s="28"/>
      <c r="M736" s="25">
        <v>10</v>
      </c>
      <c r="N736" s="25">
        <v>58</v>
      </c>
      <c r="O736" s="21">
        <v>53.812167964273392</v>
      </c>
      <c r="P736" s="21">
        <v>0</v>
      </c>
      <c r="Q736" s="17"/>
      <c r="R736" s="25">
        <v>10</v>
      </c>
      <c r="S736" s="25">
        <v>58</v>
      </c>
      <c r="T736" s="21">
        <v>57.242693671995823</v>
      </c>
      <c r="U736" s="21">
        <v>0</v>
      </c>
    </row>
    <row r="737" spans="1:21" x14ac:dyDescent="0.25">
      <c r="A737" s="18">
        <v>10</v>
      </c>
      <c r="B737" s="18">
        <v>55</v>
      </c>
      <c r="C737" s="23">
        <v>30.163813680000004</v>
      </c>
      <c r="D737" s="23">
        <v>0</v>
      </c>
      <c r="E737" s="19" t="s">
        <v>14</v>
      </c>
      <c r="F737" s="19"/>
      <c r="G737" s="24">
        <v>10</v>
      </c>
      <c r="H737" s="24">
        <v>59</v>
      </c>
      <c r="I737" s="20">
        <v>34.914847622054403</v>
      </c>
      <c r="J737" s="20">
        <v>0</v>
      </c>
      <c r="K737" s="28"/>
      <c r="L737" s="28"/>
      <c r="M737" s="25">
        <v>10</v>
      </c>
      <c r="N737" s="25">
        <v>59</v>
      </c>
      <c r="O737" s="21">
        <v>40.211290346929559</v>
      </c>
      <c r="P737" s="21">
        <v>0</v>
      </c>
      <c r="Q737" s="17"/>
      <c r="R737" s="25">
        <v>10</v>
      </c>
      <c r="S737" s="25">
        <v>59</v>
      </c>
      <c r="T737" s="21">
        <v>42.774760106546317</v>
      </c>
      <c r="U737" s="21">
        <v>0</v>
      </c>
    </row>
    <row r="738" spans="1:21" x14ac:dyDescent="0.25">
      <c r="A738" s="18">
        <v>10</v>
      </c>
      <c r="B738" s="18">
        <v>56</v>
      </c>
      <c r="C738" s="23">
        <v>34.583420079999996</v>
      </c>
      <c r="D738" s="23">
        <v>0</v>
      </c>
      <c r="E738" s="19" t="s">
        <v>14</v>
      </c>
      <c r="F738" s="19"/>
      <c r="G738" s="24">
        <v>10</v>
      </c>
      <c r="H738" s="24">
        <v>60</v>
      </c>
      <c r="I738" s="20">
        <v>36.9686621880576</v>
      </c>
      <c r="J738" s="20">
        <v>0</v>
      </c>
      <c r="K738" s="28"/>
      <c r="L738" s="28"/>
      <c r="M738" s="25">
        <v>10</v>
      </c>
      <c r="N738" s="25">
        <v>60</v>
      </c>
      <c r="O738" s="21">
        <v>42.57666036733719</v>
      </c>
      <c r="P738" s="21">
        <v>0</v>
      </c>
      <c r="Q738" s="17"/>
      <c r="R738" s="25">
        <v>10</v>
      </c>
      <c r="S738" s="25">
        <v>60</v>
      </c>
      <c r="T738" s="21">
        <v>45.290922465754939</v>
      </c>
      <c r="U738" s="21">
        <v>0</v>
      </c>
    </row>
    <row r="739" spans="1:21" x14ac:dyDescent="0.25">
      <c r="A739" s="18">
        <v>10</v>
      </c>
      <c r="B739" s="18">
        <v>57</v>
      </c>
      <c r="C739" s="23">
        <v>20.440679599999999</v>
      </c>
      <c r="D739" s="23">
        <v>0</v>
      </c>
      <c r="E739" s="19" t="s">
        <v>14</v>
      </c>
      <c r="F739" s="19"/>
      <c r="G739" s="24">
        <v>10</v>
      </c>
      <c r="H739" s="24">
        <v>61</v>
      </c>
      <c r="I739" s="20">
        <v>39.844002580462089</v>
      </c>
      <c r="J739" s="20">
        <v>0</v>
      </c>
      <c r="K739" s="28"/>
      <c r="L739" s="28"/>
      <c r="M739" s="25">
        <v>10</v>
      </c>
      <c r="N739" s="25">
        <v>61</v>
      </c>
      <c r="O739" s="21">
        <v>45.888178395907865</v>
      </c>
      <c r="P739" s="21">
        <v>0</v>
      </c>
      <c r="Q739" s="17"/>
      <c r="R739" s="25">
        <v>10</v>
      </c>
      <c r="S739" s="25">
        <v>61</v>
      </c>
      <c r="T739" s="21">
        <v>48.813549768646993</v>
      </c>
      <c r="U739" s="21">
        <v>0</v>
      </c>
    </row>
    <row r="740" spans="1:21" x14ac:dyDescent="0.25">
      <c r="A740" s="18">
        <v>10</v>
      </c>
      <c r="B740" s="18">
        <v>58</v>
      </c>
      <c r="C740" s="23">
        <v>40.218418239999991</v>
      </c>
      <c r="D740" s="23">
        <v>0</v>
      </c>
      <c r="E740" s="19" t="s">
        <v>14</v>
      </c>
      <c r="F740" s="19"/>
      <c r="G740" s="24">
        <v>10</v>
      </c>
      <c r="H740" s="24">
        <v>62</v>
      </c>
      <c r="I740" s="20">
        <v>41.589744961564797</v>
      </c>
      <c r="J740" s="20">
        <v>0</v>
      </c>
      <c r="K740" s="28"/>
      <c r="L740" s="28"/>
      <c r="M740" s="25">
        <v>10</v>
      </c>
      <c r="N740" s="25">
        <v>62</v>
      </c>
      <c r="O740" s="21">
        <v>47.898742913254331</v>
      </c>
      <c r="P740" s="21">
        <v>0</v>
      </c>
      <c r="Q740" s="17"/>
      <c r="R740" s="25">
        <v>10</v>
      </c>
      <c r="S740" s="25">
        <v>62</v>
      </c>
      <c r="T740" s="21">
        <v>50.952287773974291</v>
      </c>
      <c r="U740" s="21">
        <v>0</v>
      </c>
    </row>
    <row r="741" spans="1:21" x14ac:dyDescent="0.25">
      <c r="A741" s="18">
        <v>10</v>
      </c>
      <c r="B741" s="18">
        <v>59</v>
      </c>
      <c r="C741" s="23">
        <v>33.147047999999998</v>
      </c>
      <c r="D741" s="23">
        <v>0</v>
      </c>
      <c r="E741" s="19" t="s">
        <v>14</v>
      </c>
      <c r="F741" s="19"/>
      <c r="G741" s="24">
        <v>10</v>
      </c>
      <c r="H741" s="24">
        <v>63</v>
      </c>
      <c r="I741" s="20">
        <v>50.318456867078396</v>
      </c>
      <c r="J741" s="20">
        <v>0</v>
      </c>
      <c r="K741" s="28"/>
      <c r="L741" s="28"/>
      <c r="M741" s="25">
        <v>10</v>
      </c>
      <c r="N741" s="25">
        <v>63</v>
      </c>
      <c r="O741" s="21">
        <v>57.951565499986728</v>
      </c>
      <c r="P741" s="21">
        <v>0</v>
      </c>
      <c r="Q741" s="17"/>
      <c r="R741" s="25">
        <v>10</v>
      </c>
      <c r="S741" s="25">
        <v>63</v>
      </c>
      <c r="T741" s="21">
        <v>61.645977800610886</v>
      </c>
      <c r="U741" s="21">
        <v>0</v>
      </c>
    </row>
    <row r="742" spans="1:21" x14ac:dyDescent="0.25">
      <c r="A742" s="18">
        <v>10</v>
      </c>
      <c r="B742" s="18">
        <v>60</v>
      </c>
      <c r="C742" s="23">
        <v>36.793223279999992</v>
      </c>
      <c r="D742" s="23">
        <v>0</v>
      </c>
      <c r="E742" s="19" t="s">
        <v>14</v>
      </c>
      <c r="F742" s="19"/>
      <c r="G742" s="24">
        <v>10</v>
      </c>
      <c r="H742" s="24">
        <v>64</v>
      </c>
      <c r="I742" s="20">
        <v>39.5359303955616</v>
      </c>
      <c r="J742" s="20">
        <v>0</v>
      </c>
      <c r="K742" s="28"/>
      <c r="L742" s="28"/>
      <c r="M742" s="25">
        <v>10</v>
      </c>
      <c r="N742" s="25">
        <v>64</v>
      </c>
      <c r="O742" s="21">
        <v>45.533372892846721</v>
      </c>
      <c r="P742" s="21">
        <v>0</v>
      </c>
      <c r="Q742" s="17"/>
      <c r="R742" s="25">
        <v>10</v>
      </c>
      <c r="S742" s="25">
        <v>64</v>
      </c>
      <c r="T742" s="21">
        <v>48.436125414765698</v>
      </c>
      <c r="U742" s="21">
        <v>0</v>
      </c>
    </row>
    <row r="743" spans="1:21" x14ac:dyDescent="0.25">
      <c r="A743" s="18">
        <v>10</v>
      </c>
      <c r="B743" s="18">
        <v>61</v>
      </c>
      <c r="C743" s="23">
        <v>37.12469376</v>
      </c>
      <c r="D743" s="23">
        <v>0</v>
      </c>
      <c r="E743" s="19" t="s">
        <v>14</v>
      </c>
      <c r="F743" s="19"/>
      <c r="G743" s="24">
        <v>10</v>
      </c>
      <c r="H743" s="24">
        <v>65</v>
      </c>
      <c r="I743" s="20">
        <v>32.861033056051205</v>
      </c>
      <c r="J743" s="20">
        <v>0</v>
      </c>
      <c r="K743" s="28"/>
      <c r="L743" s="28"/>
      <c r="M743" s="25">
        <v>10</v>
      </c>
      <c r="N743" s="25">
        <v>65</v>
      </c>
      <c r="O743" s="21">
        <v>37.845920326521949</v>
      </c>
      <c r="P743" s="21">
        <v>0</v>
      </c>
      <c r="Q743" s="17"/>
      <c r="R743" s="25">
        <v>10</v>
      </c>
      <c r="S743" s="25">
        <v>65</v>
      </c>
      <c r="T743" s="21">
        <v>40.258597747337724</v>
      </c>
      <c r="U743" s="21">
        <v>0</v>
      </c>
    </row>
    <row r="744" spans="1:21" x14ac:dyDescent="0.25">
      <c r="A744" s="18">
        <v>10</v>
      </c>
      <c r="B744" s="18">
        <v>62</v>
      </c>
      <c r="C744" s="23">
        <v>38.892536320000005</v>
      </c>
      <c r="D744" s="23">
        <v>0</v>
      </c>
      <c r="E744" s="19" t="s">
        <v>14</v>
      </c>
      <c r="F744" s="19"/>
      <c r="G744" s="24">
        <v>10</v>
      </c>
      <c r="H744" s="24">
        <v>66</v>
      </c>
      <c r="I744" s="20">
        <v>36.763280731457279</v>
      </c>
      <c r="J744" s="20">
        <v>0</v>
      </c>
      <c r="K744" s="28"/>
      <c r="L744" s="28"/>
      <c r="M744" s="25">
        <v>10</v>
      </c>
      <c r="N744" s="25">
        <v>66</v>
      </c>
      <c r="O744" s="21">
        <v>42.340123365296421</v>
      </c>
      <c r="P744" s="21">
        <v>0</v>
      </c>
      <c r="Q744" s="17"/>
      <c r="R744" s="25">
        <v>10</v>
      </c>
      <c r="S744" s="25">
        <v>66</v>
      </c>
      <c r="T744" s="21">
        <v>45.039306229834068</v>
      </c>
      <c r="U744" s="21">
        <v>0</v>
      </c>
    </row>
    <row r="745" spans="1:21" x14ac:dyDescent="0.25">
      <c r="A745" s="18">
        <v>10</v>
      </c>
      <c r="B745" s="18">
        <v>63</v>
      </c>
      <c r="C745" s="23">
        <v>44.196064</v>
      </c>
      <c r="D745" s="23">
        <v>0</v>
      </c>
      <c r="E745" s="19" t="s">
        <v>14</v>
      </c>
      <c r="F745" s="19"/>
      <c r="G745" s="24">
        <v>10</v>
      </c>
      <c r="H745" s="24">
        <v>67</v>
      </c>
      <c r="I745" s="20">
        <v>51.139982693479681</v>
      </c>
      <c r="J745" s="20">
        <v>0</v>
      </c>
      <c r="K745" s="28"/>
      <c r="L745" s="28"/>
      <c r="M745" s="25">
        <v>10</v>
      </c>
      <c r="N745" s="25">
        <v>67</v>
      </c>
      <c r="O745" s="21">
        <v>58.897713508149778</v>
      </c>
      <c r="P745" s="21">
        <v>0</v>
      </c>
      <c r="Q745" s="17"/>
      <c r="R745" s="25">
        <v>10</v>
      </c>
      <c r="S745" s="25">
        <v>67</v>
      </c>
      <c r="T745" s="21">
        <v>62.652442744294319</v>
      </c>
      <c r="U745" s="21">
        <v>0</v>
      </c>
    </row>
    <row r="746" spans="1:21" x14ac:dyDescent="0.25">
      <c r="A746" s="18">
        <v>10</v>
      </c>
      <c r="B746" s="18">
        <v>64</v>
      </c>
      <c r="C746" s="23">
        <v>36.682733120000002</v>
      </c>
      <c r="D746" s="23">
        <v>0</v>
      </c>
      <c r="E746" s="19" t="s">
        <v>14</v>
      </c>
      <c r="F746" s="19"/>
      <c r="G746" s="24">
        <v>10</v>
      </c>
      <c r="H746" s="24">
        <v>68</v>
      </c>
      <c r="I746" s="20">
        <v>43.643559527568001</v>
      </c>
      <c r="J746" s="20">
        <v>0</v>
      </c>
      <c r="K746" s="28"/>
      <c r="L746" s="28"/>
      <c r="M746" s="25">
        <v>10</v>
      </c>
      <c r="N746" s="25">
        <v>68</v>
      </c>
      <c r="O746" s="21">
        <v>50.264112933661963</v>
      </c>
      <c r="P746" s="21">
        <v>0</v>
      </c>
      <c r="Q746" s="17"/>
      <c r="R746" s="25">
        <v>10</v>
      </c>
      <c r="S746" s="25">
        <v>68</v>
      </c>
      <c r="T746" s="21">
        <v>53.468450133182913</v>
      </c>
      <c r="U746" s="21">
        <v>0</v>
      </c>
    </row>
    <row r="747" spans="1:21" x14ac:dyDescent="0.25">
      <c r="A747" s="18">
        <v>10</v>
      </c>
      <c r="B747" s="18">
        <v>65</v>
      </c>
      <c r="C747" s="23">
        <v>34.583420079999996</v>
      </c>
      <c r="D747" s="23">
        <v>0</v>
      </c>
      <c r="E747" s="19" t="s">
        <v>14</v>
      </c>
      <c r="F747" s="19"/>
      <c r="G747" s="24">
        <v>10</v>
      </c>
      <c r="H747" s="24">
        <v>69</v>
      </c>
      <c r="I747" s="20">
        <v>48.264642301075199</v>
      </c>
      <c r="J747" s="20">
        <v>0</v>
      </c>
      <c r="K747" s="28"/>
      <c r="L747" s="28"/>
      <c r="M747" s="25">
        <v>10</v>
      </c>
      <c r="N747" s="25">
        <v>69</v>
      </c>
      <c r="O747" s="21">
        <v>55.586195479579104</v>
      </c>
      <c r="P747" s="21">
        <v>0</v>
      </c>
      <c r="Q747" s="17"/>
      <c r="R747" s="25">
        <v>10</v>
      </c>
      <c r="S747" s="25">
        <v>69</v>
      </c>
      <c r="T747" s="21">
        <v>59.129815441402272</v>
      </c>
      <c r="U747" s="21">
        <v>0</v>
      </c>
    </row>
    <row r="748" spans="1:21" x14ac:dyDescent="0.25">
      <c r="A748" s="18">
        <v>10</v>
      </c>
      <c r="B748" s="18">
        <v>66</v>
      </c>
      <c r="C748" s="23">
        <v>35.688321680000001</v>
      </c>
      <c r="D748" s="23">
        <v>0</v>
      </c>
      <c r="E748" s="19" t="s">
        <v>14</v>
      </c>
      <c r="F748" s="19"/>
      <c r="G748" s="24">
        <v>10</v>
      </c>
      <c r="H748" s="24">
        <v>70</v>
      </c>
      <c r="I748" s="20">
        <v>46.00544627847168</v>
      </c>
      <c r="J748" s="20">
        <v>0</v>
      </c>
      <c r="K748" s="28"/>
      <c r="L748" s="28"/>
      <c r="M748" s="25">
        <v>10</v>
      </c>
      <c r="N748" s="25">
        <v>70</v>
      </c>
      <c r="O748" s="21">
        <v>52.984288457130717</v>
      </c>
      <c r="P748" s="21">
        <v>0</v>
      </c>
      <c r="Q748" s="17"/>
      <c r="R748" s="25">
        <v>10</v>
      </c>
      <c r="S748" s="25">
        <v>70</v>
      </c>
      <c r="T748" s="21">
        <v>56.362036846272801</v>
      </c>
      <c r="U748" s="21">
        <v>0</v>
      </c>
    </row>
    <row r="749" spans="1:21" x14ac:dyDescent="0.25">
      <c r="A749" s="18">
        <v>10</v>
      </c>
      <c r="B749" s="18">
        <v>67</v>
      </c>
      <c r="C749" s="23">
        <v>44.417044320000002</v>
      </c>
      <c r="D749" s="23">
        <v>0</v>
      </c>
      <c r="E749" s="19" t="s">
        <v>14</v>
      </c>
      <c r="F749" s="19"/>
      <c r="G749" s="24">
        <v>10</v>
      </c>
      <c r="H749" s="24">
        <v>71</v>
      </c>
      <c r="I749" s="20">
        <v>50.831910508579206</v>
      </c>
      <c r="J749" s="20">
        <v>0</v>
      </c>
      <c r="K749" s="28"/>
      <c r="L749" s="28"/>
      <c r="M749" s="25">
        <v>10</v>
      </c>
      <c r="N749" s="25">
        <v>71</v>
      </c>
      <c r="O749" s="21">
        <v>58.542908005088634</v>
      </c>
      <c r="P749" s="21">
        <v>0</v>
      </c>
      <c r="Q749" s="17"/>
      <c r="R749" s="25">
        <v>10</v>
      </c>
      <c r="S749" s="25">
        <v>71</v>
      </c>
      <c r="T749" s="21">
        <v>62.275018390413038</v>
      </c>
      <c r="U749" s="21">
        <v>0</v>
      </c>
    </row>
    <row r="750" spans="1:21" x14ac:dyDescent="0.25">
      <c r="A750" s="18">
        <v>10</v>
      </c>
      <c r="B750" s="18">
        <v>68</v>
      </c>
      <c r="C750" s="23">
        <v>39.33449696000001</v>
      </c>
      <c r="D750" s="23">
        <v>0</v>
      </c>
      <c r="E750" s="19" t="s">
        <v>14</v>
      </c>
      <c r="F750" s="19"/>
      <c r="G750" s="24">
        <v>10</v>
      </c>
      <c r="H750" s="24">
        <v>72</v>
      </c>
      <c r="I750" s="20">
        <v>49.086168127476483</v>
      </c>
      <c r="J750" s="20">
        <v>0</v>
      </c>
      <c r="K750" s="28"/>
      <c r="L750" s="28"/>
      <c r="M750" s="25">
        <v>10</v>
      </c>
      <c r="N750" s="25">
        <v>72</v>
      </c>
      <c r="O750" s="21">
        <v>56.53234348774216</v>
      </c>
      <c r="P750" s="21">
        <v>0</v>
      </c>
      <c r="Q750" s="17"/>
      <c r="R750" s="25">
        <v>10</v>
      </c>
      <c r="S750" s="25">
        <v>72</v>
      </c>
      <c r="T750" s="21">
        <v>60.136280385085719</v>
      </c>
      <c r="U750" s="21">
        <v>0</v>
      </c>
    </row>
    <row r="751" spans="1:21" x14ac:dyDescent="0.25">
      <c r="A751" s="18">
        <v>10</v>
      </c>
      <c r="B751" s="18">
        <v>69</v>
      </c>
      <c r="C751" s="23">
        <v>42.870182079999999</v>
      </c>
      <c r="D751" s="23">
        <v>0</v>
      </c>
      <c r="E751" s="19" t="s">
        <v>14</v>
      </c>
      <c r="F751" s="19"/>
      <c r="G751" s="24">
        <v>10</v>
      </c>
      <c r="H751" s="24">
        <v>73</v>
      </c>
      <c r="I751" s="20">
        <v>42.103198603065593</v>
      </c>
      <c r="J751" s="20">
        <v>0</v>
      </c>
      <c r="K751" s="28"/>
      <c r="L751" s="28"/>
      <c r="M751" s="25">
        <v>10</v>
      </c>
      <c r="N751" s="25">
        <v>73</v>
      </c>
      <c r="O751" s="21">
        <v>48.490085418356223</v>
      </c>
      <c r="P751" s="21">
        <v>0</v>
      </c>
      <c r="Q751" s="17"/>
      <c r="R751" s="25">
        <v>10</v>
      </c>
      <c r="S751" s="25">
        <v>73</v>
      </c>
      <c r="T751" s="21">
        <v>51.581328363776436</v>
      </c>
      <c r="U751" s="21">
        <v>0</v>
      </c>
    </row>
    <row r="752" spans="1:21" x14ac:dyDescent="0.25">
      <c r="A752" s="18">
        <v>10</v>
      </c>
      <c r="B752" s="18">
        <v>70</v>
      </c>
      <c r="C752" s="23">
        <v>41.212829679999999</v>
      </c>
      <c r="D752" s="23">
        <v>0</v>
      </c>
      <c r="E752" s="19" t="s">
        <v>14</v>
      </c>
      <c r="F752" s="19"/>
      <c r="G752" s="24">
        <v>10</v>
      </c>
      <c r="H752" s="24">
        <v>74</v>
      </c>
      <c r="I752" s="20">
        <v>44.157013169068797</v>
      </c>
      <c r="J752" s="20">
        <v>0</v>
      </c>
      <c r="K752" s="28"/>
      <c r="L752" s="28"/>
      <c r="M752" s="25">
        <v>10</v>
      </c>
      <c r="N752" s="25">
        <v>74</v>
      </c>
      <c r="O752" s="21">
        <v>50.855455438763869</v>
      </c>
      <c r="P752" s="21">
        <v>0</v>
      </c>
      <c r="Q752" s="17"/>
      <c r="R752" s="25">
        <v>10</v>
      </c>
      <c r="S752" s="25">
        <v>74</v>
      </c>
      <c r="T752" s="21">
        <v>54.097490722985057</v>
      </c>
      <c r="U752" s="21">
        <v>0</v>
      </c>
    </row>
    <row r="753" spans="1:21" x14ac:dyDescent="0.25">
      <c r="A753" s="18">
        <v>10</v>
      </c>
      <c r="B753" s="18">
        <v>71</v>
      </c>
      <c r="C753" s="23">
        <v>45.521945920000007</v>
      </c>
      <c r="D753" s="23">
        <v>18.7</v>
      </c>
      <c r="E753" s="19" t="s">
        <v>14</v>
      </c>
      <c r="F753" s="19"/>
      <c r="G753" s="24">
        <v>10</v>
      </c>
      <c r="H753" s="24">
        <v>75</v>
      </c>
      <c r="I753" s="20">
        <v>50.626529051978871</v>
      </c>
      <c r="J753" s="20">
        <v>0</v>
      </c>
      <c r="K753" s="28"/>
      <c r="L753" s="28"/>
      <c r="M753" s="25">
        <v>10</v>
      </c>
      <c r="N753" s="25">
        <v>75</v>
      </c>
      <c r="O753" s="21">
        <v>58.30637100304785</v>
      </c>
      <c r="P753" s="21">
        <v>0</v>
      </c>
      <c r="Q753" s="17"/>
      <c r="R753" s="25">
        <v>10</v>
      </c>
      <c r="S753" s="25">
        <v>75</v>
      </c>
      <c r="T753" s="21">
        <v>62.02340215449216</v>
      </c>
      <c r="U753" s="21">
        <v>0</v>
      </c>
    </row>
    <row r="754" spans="1:21" x14ac:dyDescent="0.25">
      <c r="A754" s="18">
        <v>10</v>
      </c>
      <c r="B754" s="18">
        <v>72</v>
      </c>
      <c r="C754" s="23">
        <v>44.085573839999995</v>
      </c>
      <c r="D754" s="23">
        <v>0</v>
      </c>
      <c r="E754" s="19" t="s">
        <v>14</v>
      </c>
      <c r="F754" s="19"/>
      <c r="G754" s="24">
        <v>10</v>
      </c>
      <c r="H754" s="24">
        <v>76</v>
      </c>
      <c r="I754" s="20">
        <v>48.778095942576002</v>
      </c>
      <c r="J754" s="20">
        <v>0</v>
      </c>
      <c r="K754" s="28"/>
      <c r="L754" s="28"/>
      <c r="M754" s="25">
        <v>10</v>
      </c>
      <c r="N754" s="25">
        <v>76</v>
      </c>
      <c r="O754" s="21">
        <v>56.17753798468101</v>
      </c>
      <c r="P754" s="21">
        <v>0</v>
      </c>
      <c r="Q754" s="17"/>
      <c r="R754" s="25">
        <v>10</v>
      </c>
      <c r="S754" s="25">
        <v>76</v>
      </c>
      <c r="T754" s="21">
        <v>59.758856031204424</v>
      </c>
      <c r="U754" s="21">
        <v>0</v>
      </c>
    </row>
    <row r="755" spans="1:21" x14ac:dyDescent="0.25">
      <c r="A755" s="18">
        <v>10</v>
      </c>
      <c r="B755" s="18">
        <v>73</v>
      </c>
      <c r="C755" s="23">
        <v>37.89812487999999</v>
      </c>
      <c r="D755" s="23">
        <v>0</v>
      </c>
      <c r="E755" s="19" t="s">
        <v>14</v>
      </c>
      <c r="F755" s="19"/>
      <c r="G755" s="24">
        <v>10</v>
      </c>
      <c r="H755" s="24">
        <v>77</v>
      </c>
      <c r="I755" s="20">
        <v>36.763280731457279</v>
      </c>
      <c r="J755" s="20">
        <v>0</v>
      </c>
      <c r="K755" s="28"/>
      <c r="L755" s="28"/>
      <c r="M755" s="25">
        <v>10</v>
      </c>
      <c r="N755" s="25">
        <v>77</v>
      </c>
      <c r="O755" s="21">
        <v>42.340123365296421</v>
      </c>
      <c r="P755" s="21">
        <v>0</v>
      </c>
      <c r="Q755" s="17"/>
      <c r="R755" s="25">
        <v>10</v>
      </c>
      <c r="S755" s="25">
        <v>77</v>
      </c>
      <c r="T755" s="21">
        <v>45.039306229834068</v>
      </c>
      <c r="U755" s="21">
        <v>0</v>
      </c>
    </row>
    <row r="756" spans="1:21" x14ac:dyDescent="0.25">
      <c r="A756" s="18">
        <v>10</v>
      </c>
      <c r="B756" s="18">
        <v>74</v>
      </c>
      <c r="C756" s="23">
        <v>39.33449696000001</v>
      </c>
      <c r="D756" s="23">
        <v>0</v>
      </c>
      <c r="E756" s="19" t="s">
        <v>14</v>
      </c>
      <c r="F756" s="19"/>
      <c r="G756" s="24">
        <v>10</v>
      </c>
      <c r="H756" s="24">
        <v>78</v>
      </c>
      <c r="I756" s="20">
        <v>36.9686621880576</v>
      </c>
      <c r="J756" s="20">
        <v>0</v>
      </c>
      <c r="K756" s="28"/>
      <c r="L756" s="28"/>
      <c r="M756" s="25">
        <v>10</v>
      </c>
      <c r="N756" s="25">
        <v>78</v>
      </c>
      <c r="O756" s="21">
        <v>42.57666036733719</v>
      </c>
      <c r="P756" s="21">
        <v>0</v>
      </c>
      <c r="Q756" s="17"/>
      <c r="R756" s="25">
        <v>10</v>
      </c>
      <c r="S756" s="25">
        <v>78</v>
      </c>
      <c r="T756" s="21">
        <v>45.290922465754939</v>
      </c>
      <c r="U756" s="21">
        <v>0</v>
      </c>
    </row>
    <row r="757" spans="1:21" x14ac:dyDescent="0.25">
      <c r="A757" s="18">
        <v>10</v>
      </c>
      <c r="B757" s="18">
        <v>75</v>
      </c>
      <c r="C757" s="23">
        <v>43.201652559999999</v>
      </c>
      <c r="D757" s="23">
        <v>0</v>
      </c>
      <c r="E757" s="19" t="s">
        <v>14</v>
      </c>
      <c r="F757" s="19"/>
      <c r="G757" s="24">
        <v>10</v>
      </c>
      <c r="H757" s="24">
        <v>79</v>
      </c>
      <c r="I757" s="20">
        <v>45.697374093571199</v>
      </c>
      <c r="J757" s="20">
        <v>0</v>
      </c>
      <c r="K757" s="28"/>
      <c r="L757" s="28"/>
      <c r="M757" s="25">
        <v>10</v>
      </c>
      <c r="N757" s="25">
        <v>79</v>
      </c>
      <c r="O757" s="21">
        <v>52.629482954069573</v>
      </c>
      <c r="P757" s="21">
        <v>0</v>
      </c>
      <c r="Q757" s="17"/>
      <c r="R757" s="25">
        <v>10</v>
      </c>
      <c r="S757" s="25">
        <v>79</v>
      </c>
      <c r="T757" s="21">
        <v>55.984612492391506</v>
      </c>
      <c r="U757" s="21">
        <v>0</v>
      </c>
    </row>
    <row r="758" spans="1:21" x14ac:dyDescent="0.25">
      <c r="A758" s="18">
        <v>10</v>
      </c>
      <c r="B758" s="18">
        <v>76</v>
      </c>
      <c r="C758" s="23">
        <v>42.317731279999997</v>
      </c>
      <c r="D758" s="23">
        <v>0</v>
      </c>
      <c r="E758" s="19" t="s">
        <v>14</v>
      </c>
      <c r="F758" s="19"/>
      <c r="G758" s="24">
        <v>10</v>
      </c>
      <c r="H758" s="24">
        <v>80</v>
      </c>
      <c r="I758" s="20">
        <v>54.01532308588417</v>
      </c>
      <c r="J758" s="20">
        <v>25.257659999999998</v>
      </c>
      <c r="K758" s="28"/>
      <c r="L758" s="28"/>
      <c r="M758" s="25">
        <v>10</v>
      </c>
      <c r="N758" s="25">
        <v>80</v>
      </c>
      <c r="O758" s="21">
        <v>62.209231536720452</v>
      </c>
      <c r="P758" s="21">
        <v>27.603999999999999</v>
      </c>
      <c r="Q758" s="17"/>
      <c r="R758" s="25">
        <v>10</v>
      </c>
      <c r="S758" s="25">
        <v>80</v>
      </c>
      <c r="T758" s="21">
        <v>66.175070047186395</v>
      </c>
      <c r="U758" s="21">
        <v>28.708159999999999</v>
      </c>
    </row>
    <row r="759" spans="1:21" x14ac:dyDescent="0.25">
      <c r="A759" s="18">
        <v>10</v>
      </c>
      <c r="B759" s="18">
        <v>77</v>
      </c>
      <c r="C759" s="23">
        <v>34.030969280000001</v>
      </c>
      <c r="D759" s="23">
        <v>0</v>
      </c>
      <c r="E759" s="19" t="s">
        <v>14</v>
      </c>
      <c r="F759" s="19"/>
      <c r="G759" s="24">
        <v>11</v>
      </c>
      <c r="H759" s="24">
        <v>1</v>
      </c>
      <c r="I759" s="20">
        <v>48.880786670876155</v>
      </c>
      <c r="J759" s="20">
        <v>25.257659999999998</v>
      </c>
      <c r="K759" s="28"/>
      <c r="L759" s="28"/>
      <c r="M759" s="25">
        <v>11</v>
      </c>
      <c r="N759" s="25">
        <v>1</v>
      </c>
      <c r="O759" s="21">
        <v>56.295806485701391</v>
      </c>
      <c r="P759" s="21">
        <v>27.603999999999999</v>
      </c>
      <c r="Q759" s="17"/>
      <c r="R759" s="25">
        <v>11</v>
      </c>
      <c r="S759" s="25">
        <v>1</v>
      </c>
      <c r="T759" s="21">
        <v>59.884664149164855</v>
      </c>
      <c r="U759" s="21">
        <v>28.708159999999999</v>
      </c>
    </row>
    <row r="760" spans="1:21" x14ac:dyDescent="0.25">
      <c r="A760" s="18">
        <v>10</v>
      </c>
      <c r="B760" s="18">
        <v>78</v>
      </c>
      <c r="C760" s="23">
        <v>34.583420079999996</v>
      </c>
      <c r="D760" s="23">
        <v>0</v>
      </c>
      <c r="E760" s="19" t="s">
        <v>14</v>
      </c>
      <c r="F760" s="19"/>
      <c r="G760" s="24">
        <v>11</v>
      </c>
      <c r="H760" s="24">
        <v>2</v>
      </c>
      <c r="I760" s="20">
        <v>48.059260844474878</v>
      </c>
      <c r="J760" s="20">
        <v>24.69219</v>
      </c>
      <c r="K760" s="28"/>
      <c r="L760" s="28"/>
      <c r="M760" s="25">
        <v>11</v>
      </c>
      <c r="N760" s="25">
        <v>2</v>
      </c>
      <c r="O760" s="21">
        <v>55.349658477538341</v>
      </c>
      <c r="P760" s="21">
        <v>26.986000000000001</v>
      </c>
      <c r="Q760" s="17"/>
      <c r="R760" s="25">
        <v>11</v>
      </c>
      <c r="S760" s="25">
        <v>2</v>
      </c>
      <c r="T760" s="21">
        <v>58.878199205481408</v>
      </c>
      <c r="U760" s="21">
        <v>28.065440000000002</v>
      </c>
    </row>
    <row r="761" spans="1:21" x14ac:dyDescent="0.25">
      <c r="A761" s="18">
        <v>10</v>
      </c>
      <c r="B761" s="18">
        <v>79</v>
      </c>
      <c r="C761" s="23">
        <v>40.881359199999999</v>
      </c>
      <c r="D761" s="23">
        <v>0</v>
      </c>
      <c r="E761" s="19" t="s">
        <v>14</v>
      </c>
      <c r="F761" s="19"/>
      <c r="G761" s="24">
        <v>11</v>
      </c>
      <c r="H761" s="24">
        <v>3</v>
      </c>
      <c r="I761" s="20">
        <v>39.227858210661125</v>
      </c>
      <c r="J761" s="20">
        <v>22.995779999999996</v>
      </c>
      <c r="K761" s="28"/>
      <c r="L761" s="28"/>
      <c r="M761" s="25">
        <v>11</v>
      </c>
      <c r="N761" s="25">
        <v>3</v>
      </c>
      <c r="O761" s="21">
        <v>45.178567389785577</v>
      </c>
      <c r="P761" s="21">
        <v>25.131999999999998</v>
      </c>
      <c r="Q761" s="17"/>
      <c r="R761" s="25">
        <v>11</v>
      </c>
      <c r="S761" s="25">
        <v>3</v>
      </c>
      <c r="T761" s="21">
        <v>48.058701060884403</v>
      </c>
      <c r="U761" s="21">
        <v>26.137279999999997</v>
      </c>
    </row>
    <row r="762" spans="1:21" x14ac:dyDescent="0.25">
      <c r="A762" s="18">
        <v>10</v>
      </c>
      <c r="B762" s="18">
        <v>80</v>
      </c>
      <c r="C762" s="23">
        <v>46.958317999999998</v>
      </c>
      <c r="D762" s="23">
        <v>18.3</v>
      </c>
      <c r="E762" s="19" t="s">
        <v>14</v>
      </c>
      <c r="F762" s="19"/>
      <c r="G762" s="24">
        <v>11</v>
      </c>
      <c r="H762" s="24">
        <v>4</v>
      </c>
      <c r="I762" s="20">
        <v>43.232796614367359</v>
      </c>
      <c r="J762" s="20">
        <v>23.467005</v>
      </c>
      <c r="K762" s="28"/>
      <c r="L762" s="28"/>
      <c r="M762" s="25">
        <v>11</v>
      </c>
      <c r="N762" s="25">
        <v>4</v>
      </c>
      <c r="O762" s="21">
        <v>49.791038929580431</v>
      </c>
      <c r="P762" s="21">
        <v>25.646999999999998</v>
      </c>
      <c r="Q762" s="17"/>
      <c r="R762" s="25">
        <v>11</v>
      </c>
      <c r="S762" s="25">
        <v>4</v>
      </c>
      <c r="T762" s="21">
        <v>52.965217661341178</v>
      </c>
      <c r="U762" s="21">
        <v>26.672879999999999</v>
      </c>
    </row>
    <row r="763" spans="1:21" x14ac:dyDescent="0.25">
      <c r="A763" s="18">
        <v>11</v>
      </c>
      <c r="B763" s="18">
        <v>1</v>
      </c>
      <c r="C763" s="23">
        <v>42.096750960000001</v>
      </c>
      <c r="D763" s="23">
        <v>17.8</v>
      </c>
      <c r="E763" s="19"/>
      <c r="F763" s="19"/>
      <c r="G763" s="24">
        <v>11</v>
      </c>
      <c r="H763" s="24">
        <v>5</v>
      </c>
      <c r="I763" s="20">
        <v>40.76821913516352</v>
      </c>
      <c r="J763" s="20">
        <v>22.6188</v>
      </c>
      <c r="K763" s="28"/>
      <c r="L763" s="28"/>
      <c r="M763" s="25">
        <v>11</v>
      </c>
      <c r="N763" s="25">
        <v>5</v>
      </c>
      <c r="O763" s="21">
        <v>46.952594905091296</v>
      </c>
      <c r="P763" s="21">
        <v>24.72</v>
      </c>
      <c r="Q763" s="17"/>
      <c r="R763" s="25">
        <v>11</v>
      </c>
      <c r="S763" s="25">
        <v>5</v>
      </c>
      <c r="T763" s="21">
        <v>49.945822830290858</v>
      </c>
      <c r="U763" s="21">
        <v>25.7088</v>
      </c>
    </row>
    <row r="764" spans="1:21" x14ac:dyDescent="0.25">
      <c r="A764" s="18">
        <v>11</v>
      </c>
      <c r="B764" s="18">
        <v>2</v>
      </c>
      <c r="C764" s="23">
        <v>42.317731279999997</v>
      </c>
      <c r="D764" s="23">
        <v>17.8</v>
      </c>
      <c r="E764" s="19" t="s">
        <v>14</v>
      </c>
      <c r="F764" s="19"/>
      <c r="G764" s="24">
        <v>11</v>
      </c>
      <c r="H764" s="24">
        <v>6</v>
      </c>
      <c r="I764" s="20">
        <v>43.130105886067206</v>
      </c>
      <c r="J764" s="20">
        <v>23.184270000000001</v>
      </c>
      <c r="K764" s="28"/>
      <c r="L764" s="28"/>
      <c r="M764" s="25">
        <v>11</v>
      </c>
      <c r="N764" s="25">
        <v>6</v>
      </c>
      <c r="O764" s="21">
        <v>49.672770428560057</v>
      </c>
      <c r="P764" s="21">
        <v>25.338000000000001</v>
      </c>
      <c r="Q764" s="17"/>
      <c r="R764" s="25">
        <v>11</v>
      </c>
      <c r="S764" s="25">
        <v>6</v>
      </c>
      <c r="T764" s="21">
        <v>52.839409543380761</v>
      </c>
      <c r="U764" s="21">
        <v>26.351520000000001</v>
      </c>
    </row>
    <row r="765" spans="1:21" x14ac:dyDescent="0.25">
      <c r="A765" s="18">
        <v>11</v>
      </c>
      <c r="B765" s="18">
        <v>3</v>
      </c>
      <c r="C765" s="23">
        <v>37.345674079999995</v>
      </c>
      <c r="D765" s="23">
        <v>16.399999999999999</v>
      </c>
      <c r="E765" s="19" t="s">
        <v>14</v>
      </c>
      <c r="F765" s="19"/>
      <c r="G765" s="24">
        <v>11</v>
      </c>
      <c r="H765" s="24">
        <v>7</v>
      </c>
      <c r="I765" s="20">
        <v>44.362394625669126</v>
      </c>
      <c r="J765" s="20">
        <v>0</v>
      </c>
      <c r="K765" s="28"/>
      <c r="L765" s="28"/>
      <c r="M765" s="25">
        <v>11</v>
      </c>
      <c r="N765" s="25">
        <v>7</v>
      </c>
      <c r="O765" s="21">
        <v>51.091992440804631</v>
      </c>
      <c r="P765" s="21">
        <v>0</v>
      </c>
      <c r="Q765" s="17"/>
      <c r="R765" s="25">
        <v>11</v>
      </c>
      <c r="S765" s="25">
        <v>7</v>
      </c>
      <c r="T765" s="21">
        <v>54.349106958905928</v>
      </c>
      <c r="U765" s="21">
        <v>0</v>
      </c>
    </row>
    <row r="766" spans="1:21" x14ac:dyDescent="0.25">
      <c r="A766" s="18">
        <v>11</v>
      </c>
      <c r="B766" s="18">
        <v>4</v>
      </c>
      <c r="C766" s="23">
        <v>39.003026480000003</v>
      </c>
      <c r="D766" s="23">
        <v>17.3</v>
      </c>
      <c r="E766" s="19" t="s">
        <v>14</v>
      </c>
      <c r="F766" s="19"/>
      <c r="G766" s="24">
        <v>11</v>
      </c>
      <c r="H766" s="24">
        <v>8</v>
      </c>
      <c r="I766" s="20">
        <v>38.714404569160322</v>
      </c>
      <c r="J766" s="20">
        <v>23.37276</v>
      </c>
      <c r="K766" s="28"/>
      <c r="L766" s="28"/>
      <c r="M766" s="25">
        <v>11</v>
      </c>
      <c r="N766" s="25">
        <v>8</v>
      </c>
      <c r="O766" s="21">
        <v>44.587224884683664</v>
      </c>
      <c r="P766" s="21">
        <v>25.544</v>
      </c>
      <c r="Q766" s="17"/>
      <c r="R766" s="25">
        <v>11</v>
      </c>
      <c r="S766" s="25">
        <v>8</v>
      </c>
      <c r="T766" s="21">
        <v>47.429660471082251</v>
      </c>
      <c r="U766" s="21">
        <v>26.565760000000001</v>
      </c>
    </row>
    <row r="767" spans="1:21" x14ac:dyDescent="0.25">
      <c r="A767" s="18">
        <v>11</v>
      </c>
      <c r="B767" s="18">
        <v>5</v>
      </c>
      <c r="C767" s="23">
        <v>38.229595359999998</v>
      </c>
      <c r="D767" s="23">
        <v>16.600000000000001</v>
      </c>
      <c r="E767" s="19" t="s">
        <v>14</v>
      </c>
      <c r="F767" s="19"/>
      <c r="G767" s="24">
        <v>11</v>
      </c>
      <c r="H767" s="24">
        <v>9</v>
      </c>
      <c r="I767" s="20">
        <v>47.648497931274228</v>
      </c>
      <c r="J767" s="20">
        <v>23.561250000000001</v>
      </c>
      <c r="K767" s="28"/>
      <c r="L767" s="28"/>
      <c r="M767" s="25">
        <v>11</v>
      </c>
      <c r="N767" s="25">
        <v>9</v>
      </c>
      <c r="O767" s="21">
        <v>54.876584473456802</v>
      </c>
      <c r="P767" s="21">
        <v>25.75</v>
      </c>
      <c r="Q767" s="17"/>
      <c r="R767" s="25">
        <v>11</v>
      </c>
      <c r="S767" s="25">
        <v>9</v>
      </c>
      <c r="T767" s="21">
        <v>58.374966733639674</v>
      </c>
      <c r="U767" s="21">
        <v>26.78</v>
      </c>
    </row>
    <row r="768" spans="1:21" x14ac:dyDescent="0.25">
      <c r="A768" s="18">
        <v>11</v>
      </c>
      <c r="B768" s="18">
        <v>6</v>
      </c>
      <c r="C768" s="23">
        <v>39.224006800000005</v>
      </c>
      <c r="D768" s="23">
        <v>18</v>
      </c>
      <c r="E768" s="19" t="s">
        <v>14</v>
      </c>
      <c r="F768" s="19"/>
      <c r="G768" s="24">
        <v>11</v>
      </c>
      <c r="H768" s="24">
        <v>10</v>
      </c>
      <c r="I768" s="20">
        <v>40.357456221962877</v>
      </c>
      <c r="J768" s="20">
        <v>23.278514999999999</v>
      </c>
      <c r="K768" s="28"/>
      <c r="L768" s="28"/>
      <c r="M768" s="25">
        <v>11</v>
      </c>
      <c r="N768" s="25">
        <v>10</v>
      </c>
      <c r="O768" s="21">
        <v>46.479520901009757</v>
      </c>
      <c r="P768" s="21">
        <v>25.440999999999999</v>
      </c>
      <c r="Q768" s="17"/>
      <c r="R768" s="25">
        <v>11</v>
      </c>
      <c r="S768" s="25">
        <v>10</v>
      </c>
      <c r="T768" s="21">
        <v>49.442590358449131</v>
      </c>
      <c r="U768" s="21">
        <v>26.458639999999999</v>
      </c>
    </row>
    <row r="769" spans="1:21" x14ac:dyDescent="0.25">
      <c r="A769" s="18">
        <v>11</v>
      </c>
      <c r="B769" s="18">
        <v>7</v>
      </c>
      <c r="C769" s="23">
        <v>40.660378879999996</v>
      </c>
      <c r="D769" s="23">
        <v>17.5</v>
      </c>
      <c r="E769" s="19" t="s">
        <v>14</v>
      </c>
      <c r="F769" s="19"/>
      <c r="G769" s="24">
        <v>11</v>
      </c>
      <c r="H769" s="24">
        <v>11</v>
      </c>
      <c r="I769" s="20">
        <v>43.746250255868162</v>
      </c>
      <c r="J769" s="20">
        <v>0</v>
      </c>
      <c r="K769" s="28"/>
      <c r="L769" s="28"/>
      <c r="M769" s="25">
        <v>11</v>
      </c>
      <c r="N769" s="25">
        <v>11</v>
      </c>
      <c r="O769" s="21">
        <v>50.382381434682337</v>
      </c>
      <c r="P769" s="21">
        <v>0</v>
      </c>
      <c r="Q769" s="17"/>
      <c r="R769" s="25">
        <v>11</v>
      </c>
      <c r="S769" s="25">
        <v>11</v>
      </c>
      <c r="T769" s="21">
        <v>53.594258251143337</v>
      </c>
      <c r="U769" s="21">
        <v>0</v>
      </c>
    </row>
    <row r="770" spans="1:21" x14ac:dyDescent="0.25">
      <c r="A770" s="18">
        <v>11</v>
      </c>
      <c r="B770" s="18">
        <v>8</v>
      </c>
      <c r="C770" s="23">
        <v>36.793223279999992</v>
      </c>
      <c r="D770" s="23">
        <v>17.399999999999999</v>
      </c>
      <c r="E770" s="19" t="s">
        <v>14</v>
      </c>
      <c r="F770" s="19"/>
      <c r="G770" s="24">
        <v>11</v>
      </c>
      <c r="H770" s="24">
        <v>12</v>
      </c>
      <c r="I770" s="20">
        <v>49.291549584076805</v>
      </c>
      <c r="J770" s="20">
        <v>24.409455000000001</v>
      </c>
      <c r="K770" s="28"/>
      <c r="L770" s="28"/>
      <c r="M770" s="25">
        <v>11</v>
      </c>
      <c r="N770" s="25">
        <v>12</v>
      </c>
      <c r="O770" s="21">
        <v>56.768880489782909</v>
      </c>
      <c r="P770" s="21">
        <v>26.677</v>
      </c>
      <c r="Q770" s="17"/>
      <c r="R770" s="25">
        <v>11</v>
      </c>
      <c r="S770" s="25">
        <v>12</v>
      </c>
      <c r="T770" s="21">
        <v>60.387896621006576</v>
      </c>
      <c r="U770" s="21">
        <v>27.74408</v>
      </c>
    </row>
    <row r="771" spans="1:21" x14ac:dyDescent="0.25">
      <c r="A771" s="18">
        <v>11</v>
      </c>
      <c r="B771" s="18">
        <v>9</v>
      </c>
      <c r="C771" s="23">
        <v>43.422632879999995</v>
      </c>
      <c r="D771" s="23">
        <v>18</v>
      </c>
      <c r="E771" s="19" t="s">
        <v>14</v>
      </c>
      <c r="F771" s="19"/>
      <c r="G771" s="24">
        <v>11</v>
      </c>
      <c r="H771" s="24">
        <v>13</v>
      </c>
      <c r="I771" s="20">
        <v>36.865971459757432</v>
      </c>
      <c r="J771" s="20">
        <v>0</v>
      </c>
      <c r="K771" s="28"/>
      <c r="L771" s="28"/>
      <c r="M771" s="25">
        <v>11</v>
      </c>
      <c r="N771" s="25">
        <v>13</v>
      </c>
      <c r="O771" s="21">
        <v>42.458391866316795</v>
      </c>
      <c r="P771" s="21">
        <v>0</v>
      </c>
      <c r="Q771" s="17"/>
      <c r="R771" s="25">
        <v>11</v>
      </c>
      <c r="S771" s="25">
        <v>13</v>
      </c>
      <c r="T771" s="21">
        <v>45.165114347794493</v>
      </c>
      <c r="U771" s="21">
        <v>0</v>
      </c>
    </row>
    <row r="772" spans="1:21" x14ac:dyDescent="0.25">
      <c r="A772" s="18">
        <v>11</v>
      </c>
      <c r="B772" s="18">
        <v>10</v>
      </c>
      <c r="C772" s="23">
        <v>38.892536320000005</v>
      </c>
      <c r="D772" s="23">
        <v>0</v>
      </c>
      <c r="E772" s="19" t="s">
        <v>14</v>
      </c>
      <c r="F772" s="19"/>
      <c r="G772" s="24">
        <v>11</v>
      </c>
      <c r="H772" s="24">
        <v>14</v>
      </c>
      <c r="I772" s="20">
        <v>48.470023757675527</v>
      </c>
      <c r="J772" s="20">
        <v>0</v>
      </c>
      <c r="K772" s="28"/>
      <c r="L772" s="28"/>
      <c r="M772" s="25">
        <v>11</v>
      </c>
      <c r="N772" s="25">
        <v>14</v>
      </c>
      <c r="O772" s="21">
        <v>55.822732481619873</v>
      </c>
      <c r="P772" s="21">
        <v>0</v>
      </c>
      <c r="Q772" s="17"/>
      <c r="R772" s="25">
        <v>11</v>
      </c>
      <c r="S772" s="25">
        <v>14</v>
      </c>
      <c r="T772" s="21">
        <v>59.381431677323143</v>
      </c>
      <c r="U772" s="21">
        <v>0</v>
      </c>
    </row>
    <row r="773" spans="1:21" x14ac:dyDescent="0.25">
      <c r="A773" s="18">
        <v>11</v>
      </c>
      <c r="B773" s="18">
        <v>11</v>
      </c>
      <c r="C773" s="23">
        <v>40.770869039999994</v>
      </c>
      <c r="D773" s="23">
        <v>0</v>
      </c>
      <c r="E773" s="19" t="s">
        <v>14</v>
      </c>
      <c r="F773" s="19"/>
      <c r="G773" s="24">
        <v>11</v>
      </c>
      <c r="H773" s="24">
        <v>15</v>
      </c>
      <c r="I773" s="20">
        <v>42.103198603065593</v>
      </c>
      <c r="J773" s="20">
        <v>0</v>
      </c>
      <c r="K773" s="28"/>
      <c r="L773" s="28"/>
      <c r="M773" s="25">
        <v>11</v>
      </c>
      <c r="N773" s="25">
        <v>15</v>
      </c>
      <c r="O773" s="21">
        <v>48.490085418356223</v>
      </c>
      <c r="P773" s="21">
        <v>0</v>
      </c>
      <c r="Q773" s="17"/>
      <c r="R773" s="25">
        <v>11</v>
      </c>
      <c r="S773" s="25">
        <v>15</v>
      </c>
      <c r="T773" s="21">
        <v>51.581328363776436</v>
      </c>
      <c r="U773" s="21">
        <v>0</v>
      </c>
    </row>
    <row r="774" spans="1:21" x14ac:dyDescent="0.25">
      <c r="A774" s="18">
        <v>11</v>
      </c>
      <c r="B774" s="18">
        <v>12</v>
      </c>
      <c r="C774" s="23">
        <v>44.196064</v>
      </c>
      <c r="D774" s="23">
        <v>17.8</v>
      </c>
      <c r="E774" s="19" t="s">
        <v>14</v>
      </c>
      <c r="F774" s="19"/>
      <c r="G774" s="24">
        <v>11</v>
      </c>
      <c r="H774" s="24">
        <v>16</v>
      </c>
      <c r="I774" s="20">
        <v>33.682558882452483</v>
      </c>
      <c r="J774" s="20">
        <v>0</v>
      </c>
      <c r="K774" s="28"/>
      <c r="L774" s="28"/>
      <c r="M774" s="25">
        <v>11</v>
      </c>
      <c r="N774" s="25">
        <v>16</v>
      </c>
      <c r="O774" s="21">
        <v>38.792068334684998</v>
      </c>
      <c r="P774" s="21">
        <v>0</v>
      </c>
      <c r="Q774" s="17"/>
      <c r="R774" s="25">
        <v>11</v>
      </c>
      <c r="S774" s="25">
        <v>16</v>
      </c>
      <c r="T774" s="21">
        <v>41.265062691021164</v>
      </c>
      <c r="U774" s="21">
        <v>0</v>
      </c>
    </row>
    <row r="775" spans="1:21" x14ac:dyDescent="0.25">
      <c r="A775" s="18">
        <v>11</v>
      </c>
      <c r="B775" s="18">
        <v>13</v>
      </c>
      <c r="C775" s="23">
        <v>36.682733120000002</v>
      </c>
      <c r="D775" s="23">
        <v>16.5</v>
      </c>
      <c r="E775" s="19" t="s">
        <v>14</v>
      </c>
      <c r="F775" s="19"/>
      <c r="G775" s="24">
        <v>11</v>
      </c>
      <c r="H775" s="24">
        <v>17</v>
      </c>
      <c r="I775" s="20">
        <v>38.817095297460476</v>
      </c>
      <c r="J775" s="20">
        <v>0</v>
      </c>
      <c r="K775" s="28"/>
      <c r="L775" s="28"/>
      <c r="M775" s="25">
        <v>11</v>
      </c>
      <c r="N775" s="25">
        <v>17</v>
      </c>
      <c r="O775" s="21">
        <v>44.705493385704038</v>
      </c>
      <c r="P775" s="21">
        <v>0</v>
      </c>
      <c r="Q775" s="17"/>
      <c r="R775" s="25">
        <v>11</v>
      </c>
      <c r="S775" s="25">
        <v>17</v>
      </c>
      <c r="T775" s="21">
        <v>47.555468589042675</v>
      </c>
      <c r="U775" s="21">
        <v>0</v>
      </c>
    </row>
    <row r="776" spans="1:21" x14ac:dyDescent="0.25">
      <c r="A776" s="18">
        <v>11</v>
      </c>
      <c r="B776" s="18">
        <v>14</v>
      </c>
      <c r="C776" s="23">
        <v>43.53312304</v>
      </c>
      <c r="D776" s="23">
        <v>18.3</v>
      </c>
      <c r="E776" s="19" t="s">
        <v>14</v>
      </c>
      <c r="F776" s="19"/>
      <c r="G776" s="24">
        <v>11</v>
      </c>
      <c r="H776" s="24">
        <v>18</v>
      </c>
      <c r="I776" s="20">
        <v>38.611713840860162</v>
      </c>
      <c r="J776" s="20">
        <v>0</v>
      </c>
      <c r="K776" s="28"/>
      <c r="L776" s="28"/>
      <c r="M776" s="25">
        <v>11</v>
      </c>
      <c r="N776" s="25">
        <v>18</v>
      </c>
      <c r="O776" s="21">
        <v>44.46895638366329</v>
      </c>
      <c r="P776" s="21">
        <v>0</v>
      </c>
      <c r="Q776" s="17"/>
      <c r="R776" s="25">
        <v>11</v>
      </c>
      <c r="S776" s="25">
        <v>18</v>
      </c>
      <c r="T776" s="21">
        <v>47.303852353121826</v>
      </c>
      <c r="U776" s="21">
        <v>0</v>
      </c>
    </row>
    <row r="777" spans="1:21" x14ac:dyDescent="0.25">
      <c r="A777" s="18">
        <v>11</v>
      </c>
      <c r="B777" s="18">
        <v>15</v>
      </c>
      <c r="C777" s="23">
        <v>38.892536320000005</v>
      </c>
      <c r="D777" s="23">
        <v>17</v>
      </c>
      <c r="E777" s="19" t="s">
        <v>14</v>
      </c>
      <c r="F777" s="19"/>
      <c r="G777" s="24">
        <v>11</v>
      </c>
      <c r="H777" s="24">
        <v>19</v>
      </c>
      <c r="I777" s="20">
        <v>35.428301263555198</v>
      </c>
      <c r="J777" s="20">
        <v>0</v>
      </c>
      <c r="K777" s="28"/>
      <c r="L777" s="28"/>
      <c r="M777" s="25">
        <v>11</v>
      </c>
      <c r="N777" s="25">
        <v>19</v>
      </c>
      <c r="O777" s="21">
        <v>40.802632852031472</v>
      </c>
      <c r="P777" s="21">
        <v>0</v>
      </c>
      <c r="Q777" s="17"/>
      <c r="R777" s="25">
        <v>11</v>
      </c>
      <c r="S777" s="25">
        <v>19</v>
      </c>
      <c r="T777" s="21">
        <v>43.403800696348476</v>
      </c>
      <c r="U777" s="21">
        <v>0</v>
      </c>
    </row>
    <row r="778" spans="1:21" x14ac:dyDescent="0.25">
      <c r="A778" s="18">
        <v>11</v>
      </c>
      <c r="B778" s="18">
        <v>16</v>
      </c>
      <c r="C778" s="23">
        <v>33.478518480000005</v>
      </c>
      <c r="D778" s="23">
        <v>16.600000000000001</v>
      </c>
      <c r="E778" s="19" t="s">
        <v>14</v>
      </c>
      <c r="F778" s="19"/>
      <c r="G778" s="24">
        <v>11</v>
      </c>
      <c r="H778" s="24">
        <v>20</v>
      </c>
      <c r="I778" s="20">
        <v>46.724281376572797</v>
      </c>
      <c r="J778" s="20">
        <v>0</v>
      </c>
      <c r="K778" s="28"/>
      <c r="L778" s="28"/>
      <c r="M778" s="25">
        <v>11</v>
      </c>
      <c r="N778" s="25">
        <v>20</v>
      </c>
      <c r="O778" s="21">
        <v>53.812167964273392</v>
      </c>
      <c r="P778" s="21">
        <v>0</v>
      </c>
      <c r="Q778" s="17"/>
      <c r="R778" s="25">
        <v>11</v>
      </c>
      <c r="S778" s="25">
        <v>20</v>
      </c>
      <c r="T778" s="21">
        <v>57.242693671995823</v>
      </c>
      <c r="U778" s="21">
        <v>0</v>
      </c>
    </row>
    <row r="779" spans="1:21" x14ac:dyDescent="0.25">
      <c r="A779" s="18">
        <v>11</v>
      </c>
      <c r="B779" s="18">
        <v>17</v>
      </c>
      <c r="C779" s="23">
        <v>36.793223279999992</v>
      </c>
      <c r="D779" s="23">
        <v>17.5</v>
      </c>
      <c r="E779" s="19" t="s">
        <v>14</v>
      </c>
      <c r="F779" s="19"/>
      <c r="G779" s="24">
        <v>11</v>
      </c>
      <c r="H779" s="24">
        <v>21</v>
      </c>
      <c r="I779" s="20">
        <v>24.132321150537599</v>
      </c>
      <c r="J779" s="20">
        <v>0</v>
      </c>
      <c r="K779" s="28"/>
      <c r="L779" s="28"/>
      <c r="M779" s="25">
        <v>11</v>
      </c>
      <c r="N779" s="25">
        <v>21</v>
      </c>
      <c r="O779" s="21">
        <v>27.793097739789552</v>
      </c>
      <c r="P779" s="21">
        <v>0</v>
      </c>
      <c r="Q779" s="17"/>
      <c r="R779" s="25">
        <v>11</v>
      </c>
      <c r="S779" s="25">
        <v>21</v>
      </c>
      <c r="T779" s="21">
        <v>29.564907720701136</v>
      </c>
      <c r="U779" s="21">
        <v>0</v>
      </c>
    </row>
    <row r="780" spans="1:21" x14ac:dyDescent="0.25">
      <c r="A780" s="18">
        <v>11</v>
      </c>
      <c r="B780" s="18">
        <v>18</v>
      </c>
      <c r="C780" s="23">
        <v>35.909302000000004</v>
      </c>
      <c r="D780" s="23">
        <v>0</v>
      </c>
      <c r="E780" s="19" t="s">
        <v>14</v>
      </c>
      <c r="F780" s="19"/>
      <c r="G780" s="24">
        <v>11</v>
      </c>
      <c r="H780" s="24">
        <v>22</v>
      </c>
      <c r="I780" s="20">
        <v>41.692435689864958</v>
      </c>
      <c r="J780" s="20">
        <v>0</v>
      </c>
      <c r="K780" s="28"/>
      <c r="L780" s="28"/>
      <c r="M780" s="25">
        <v>11</v>
      </c>
      <c r="N780" s="25">
        <v>22</v>
      </c>
      <c r="O780" s="21">
        <v>48.017011414274712</v>
      </c>
      <c r="P780" s="21">
        <v>0</v>
      </c>
      <c r="Q780" s="17"/>
      <c r="R780" s="25">
        <v>11</v>
      </c>
      <c r="S780" s="25">
        <v>22</v>
      </c>
      <c r="T780" s="21">
        <v>51.078095891934723</v>
      </c>
      <c r="U780" s="21">
        <v>0</v>
      </c>
    </row>
    <row r="781" spans="1:21" x14ac:dyDescent="0.25">
      <c r="A781" s="18">
        <v>11</v>
      </c>
      <c r="B781" s="18">
        <v>19</v>
      </c>
      <c r="C781" s="23">
        <v>34.251949599999996</v>
      </c>
      <c r="D781" s="23">
        <v>0</v>
      </c>
      <c r="E781" s="19" t="s">
        <v>14</v>
      </c>
      <c r="F781" s="19"/>
      <c r="G781" s="24">
        <v>11</v>
      </c>
      <c r="H781" s="24">
        <v>23</v>
      </c>
      <c r="I781" s="20">
        <v>41.897817146465272</v>
      </c>
      <c r="J781" s="20">
        <v>0</v>
      </c>
      <c r="K781" s="28"/>
      <c r="L781" s="28"/>
      <c r="M781" s="25">
        <v>11</v>
      </c>
      <c r="N781" s="25">
        <v>23</v>
      </c>
      <c r="O781" s="21">
        <v>48.253548416315468</v>
      </c>
      <c r="P781" s="21">
        <v>0</v>
      </c>
      <c r="Q781" s="17"/>
      <c r="R781" s="25">
        <v>11</v>
      </c>
      <c r="S781" s="25">
        <v>23</v>
      </c>
      <c r="T781" s="21">
        <v>51.329712127855579</v>
      </c>
      <c r="U781" s="21">
        <v>0</v>
      </c>
    </row>
    <row r="782" spans="1:21" x14ac:dyDescent="0.25">
      <c r="A782" s="18">
        <v>11</v>
      </c>
      <c r="B782" s="18">
        <v>20</v>
      </c>
      <c r="C782" s="23">
        <v>41.212829679999999</v>
      </c>
      <c r="D782" s="23">
        <v>0</v>
      </c>
      <c r="E782" s="19" t="s">
        <v>14</v>
      </c>
      <c r="F782" s="19"/>
      <c r="G782" s="24">
        <v>11</v>
      </c>
      <c r="H782" s="24">
        <v>24</v>
      </c>
      <c r="I782" s="20">
        <v>44.362394625669126</v>
      </c>
      <c r="J782" s="20">
        <v>0</v>
      </c>
      <c r="K782" s="28"/>
      <c r="L782" s="28"/>
      <c r="M782" s="25">
        <v>11</v>
      </c>
      <c r="N782" s="25">
        <v>24</v>
      </c>
      <c r="O782" s="21">
        <v>51.091992440804631</v>
      </c>
      <c r="P782" s="21">
        <v>0</v>
      </c>
      <c r="Q782" s="17"/>
      <c r="R782" s="25">
        <v>11</v>
      </c>
      <c r="S782" s="25">
        <v>24</v>
      </c>
      <c r="T782" s="21">
        <v>54.349106958905928</v>
      </c>
      <c r="U782" s="21">
        <v>0</v>
      </c>
    </row>
    <row r="783" spans="1:21" x14ac:dyDescent="0.25">
      <c r="A783" s="18">
        <v>11</v>
      </c>
      <c r="B783" s="18">
        <v>21</v>
      </c>
      <c r="C783" s="23">
        <v>23.202933600000001</v>
      </c>
      <c r="D783" s="23">
        <v>0</v>
      </c>
      <c r="E783" s="19" t="s">
        <v>14</v>
      </c>
      <c r="F783" s="19"/>
      <c r="G783" s="24">
        <v>11</v>
      </c>
      <c r="H783" s="24">
        <v>25</v>
      </c>
      <c r="I783" s="20">
        <v>39.022476754060804</v>
      </c>
      <c r="J783" s="20">
        <v>0</v>
      </c>
      <c r="K783" s="28"/>
      <c r="L783" s="28"/>
      <c r="M783" s="25">
        <v>11</v>
      </c>
      <c r="N783" s="25">
        <v>25</v>
      </c>
      <c r="O783" s="21">
        <v>44.942030387744815</v>
      </c>
      <c r="P783" s="21">
        <v>0</v>
      </c>
      <c r="Q783" s="17"/>
      <c r="R783" s="25">
        <v>11</v>
      </c>
      <c r="S783" s="25">
        <v>25</v>
      </c>
      <c r="T783" s="21">
        <v>47.807084824963546</v>
      </c>
      <c r="U783" s="21">
        <v>0</v>
      </c>
    </row>
    <row r="784" spans="1:21" x14ac:dyDescent="0.25">
      <c r="A784" s="18">
        <v>11</v>
      </c>
      <c r="B784" s="18">
        <v>22</v>
      </c>
      <c r="C784" s="23">
        <v>39.11351664</v>
      </c>
      <c r="D784" s="23">
        <v>0</v>
      </c>
      <c r="E784" s="19" t="s">
        <v>14</v>
      </c>
      <c r="F784" s="19"/>
      <c r="G784" s="24">
        <v>11</v>
      </c>
      <c r="H784" s="24">
        <v>26</v>
      </c>
      <c r="I784" s="20">
        <v>43.643559527568001</v>
      </c>
      <c r="J784" s="20">
        <v>0</v>
      </c>
      <c r="K784" s="28"/>
      <c r="L784" s="28"/>
      <c r="M784" s="25">
        <v>11</v>
      </c>
      <c r="N784" s="25">
        <v>26</v>
      </c>
      <c r="O784" s="21">
        <v>50.264112933661963</v>
      </c>
      <c r="P784" s="21">
        <v>0</v>
      </c>
      <c r="Q784" s="17"/>
      <c r="R784" s="25">
        <v>11</v>
      </c>
      <c r="S784" s="25">
        <v>26</v>
      </c>
      <c r="T784" s="21">
        <v>53.468450133182913</v>
      </c>
      <c r="U784" s="21">
        <v>0</v>
      </c>
    </row>
    <row r="785" spans="1:21" x14ac:dyDescent="0.25">
      <c r="A785" s="18">
        <v>11</v>
      </c>
      <c r="B785" s="18">
        <v>23</v>
      </c>
      <c r="C785" s="23">
        <v>39.555477279999998</v>
      </c>
      <c r="D785" s="23">
        <v>0</v>
      </c>
      <c r="E785" s="19" t="s">
        <v>14</v>
      </c>
      <c r="F785" s="19"/>
      <c r="G785" s="24">
        <v>11</v>
      </c>
      <c r="H785" s="24">
        <v>27</v>
      </c>
      <c r="I785" s="20">
        <v>31.320672131548804</v>
      </c>
      <c r="J785" s="20">
        <v>0</v>
      </c>
      <c r="K785" s="28"/>
      <c r="L785" s="28"/>
      <c r="M785" s="25">
        <v>11</v>
      </c>
      <c r="N785" s="25">
        <v>27</v>
      </c>
      <c r="O785" s="21">
        <v>36.07189281121623</v>
      </c>
      <c r="P785" s="21">
        <v>0</v>
      </c>
      <c r="Q785" s="17"/>
      <c r="R785" s="25">
        <v>11</v>
      </c>
      <c r="S785" s="25">
        <v>27</v>
      </c>
      <c r="T785" s="21">
        <v>38.371475977931262</v>
      </c>
      <c r="U785" s="21">
        <v>0</v>
      </c>
    </row>
    <row r="786" spans="1:21" x14ac:dyDescent="0.25">
      <c r="A786" s="18">
        <v>11</v>
      </c>
      <c r="B786" s="18">
        <v>24</v>
      </c>
      <c r="C786" s="23">
        <v>40.660378879999996</v>
      </c>
      <c r="D786" s="23">
        <v>0</v>
      </c>
      <c r="E786" s="19" t="s">
        <v>14</v>
      </c>
      <c r="F786" s="19"/>
      <c r="G786" s="24">
        <v>11</v>
      </c>
      <c r="H786" s="24">
        <v>28</v>
      </c>
      <c r="I786" s="20">
        <v>35.941754905056001</v>
      </c>
      <c r="J786" s="20">
        <v>0</v>
      </c>
      <c r="K786" s="28"/>
      <c r="L786" s="28"/>
      <c r="M786" s="25">
        <v>11</v>
      </c>
      <c r="N786" s="25">
        <v>28</v>
      </c>
      <c r="O786" s="21">
        <v>41.393975357133371</v>
      </c>
      <c r="P786" s="21">
        <v>0</v>
      </c>
      <c r="Q786" s="17"/>
      <c r="R786" s="25">
        <v>11</v>
      </c>
      <c r="S786" s="25">
        <v>28</v>
      </c>
      <c r="T786" s="21">
        <v>44.032841286150628</v>
      </c>
      <c r="U786" s="21">
        <v>0</v>
      </c>
    </row>
    <row r="787" spans="1:21" x14ac:dyDescent="0.25">
      <c r="A787" s="18">
        <v>11</v>
      </c>
      <c r="B787" s="18">
        <v>25</v>
      </c>
      <c r="C787" s="23">
        <v>36.903713439999997</v>
      </c>
      <c r="D787" s="23">
        <v>0</v>
      </c>
      <c r="E787" s="19" t="s">
        <v>14</v>
      </c>
      <c r="F787" s="19"/>
      <c r="G787" s="24">
        <v>11</v>
      </c>
      <c r="H787" s="24">
        <v>29</v>
      </c>
      <c r="I787" s="20">
        <v>38.509023112559994</v>
      </c>
      <c r="J787" s="20">
        <v>0</v>
      </c>
      <c r="K787" s="28"/>
      <c r="L787" s="28"/>
      <c r="M787" s="25">
        <v>11</v>
      </c>
      <c r="N787" s="25">
        <v>29</v>
      </c>
      <c r="O787" s="21">
        <v>44.350687882642895</v>
      </c>
      <c r="P787" s="21">
        <v>0</v>
      </c>
      <c r="Q787" s="17"/>
      <c r="R787" s="25">
        <v>11</v>
      </c>
      <c r="S787" s="25">
        <v>29</v>
      </c>
      <c r="T787" s="21">
        <v>47.17804423516138</v>
      </c>
      <c r="U787" s="21">
        <v>0</v>
      </c>
    </row>
    <row r="788" spans="1:21" x14ac:dyDescent="0.25">
      <c r="A788" s="18">
        <v>11</v>
      </c>
      <c r="B788" s="18">
        <v>26</v>
      </c>
      <c r="C788" s="23">
        <v>39.997437919999996</v>
      </c>
      <c r="D788" s="23">
        <v>0</v>
      </c>
      <c r="E788" s="19" t="s">
        <v>14</v>
      </c>
      <c r="F788" s="19"/>
      <c r="G788" s="24">
        <v>11</v>
      </c>
      <c r="H788" s="24">
        <v>30</v>
      </c>
      <c r="I788" s="20">
        <v>46.210827735072002</v>
      </c>
      <c r="J788" s="20">
        <v>0</v>
      </c>
      <c r="K788" s="28"/>
      <c r="L788" s="28"/>
      <c r="M788" s="25">
        <v>11</v>
      </c>
      <c r="N788" s="25">
        <v>30</v>
      </c>
      <c r="O788" s="21">
        <v>53.220825459171479</v>
      </c>
      <c r="P788" s="21">
        <v>0</v>
      </c>
      <c r="Q788" s="17"/>
      <c r="R788" s="25">
        <v>11</v>
      </c>
      <c r="S788" s="25">
        <v>30</v>
      </c>
      <c r="T788" s="21">
        <v>56.613653082193665</v>
      </c>
      <c r="U788" s="21">
        <v>0</v>
      </c>
    </row>
    <row r="789" spans="1:21" x14ac:dyDescent="0.25">
      <c r="A789" s="18">
        <v>11</v>
      </c>
      <c r="B789" s="18">
        <v>27</v>
      </c>
      <c r="C789" s="23">
        <v>31.600185760000002</v>
      </c>
      <c r="D789" s="23">
        <v>0</v>
      </c>
      <c r="E789" s="19" t="s">
        <v>14</v>
      </c>
      <c r="F789" s="19"/>
      <c r="G789" s="24">
        <v>11</v>
      </c>
      <c r="H789" s="24">
        <v>31</v>
      </c>
      <c r="I789" s="20">
        <v>50.113075410478082</v>
      </c>
      <c r="J789" s="20">
        <v>25.446149999999999</v>
      </c>
      <c r="K789" s="28"/>
      <c r="L789" s="28"/>
      <c r="M789" s="25">
        <v>11</v>
      </c>
      <c r="N789" s="25">
        <v>31</v>
      </c>
      <c r="O789" s="21">
        <v>57.715028497945973</v>
      </c>
      <c r="P789" s="21">
        <v>27.81</v>
      </c>
      <c r="Q789" s="17"/>
      <c r="R789" s="25">
        <v>11</v>
      </c>
      <c r="S789" s="25">
        <v>31</v>
      </c>
      <c r="T789" s="21">
        <v>61.394361564690023</v>
      </c>
      <c r="U789" s="21">
        <v>28.9224</v>
      </c>
    </row>
    <row r="790" spans="1:21" x14ac:dyDescent="0.25">
      <c r="A790" s="18">
        <v>11</v>
      </c>
      <c r="B790" s="18">
        <v>28</v>
      </c>
      <c r="C790" s="23">
        <v>34.472929919999999</v>
      </c>
      <c r="D790" s="23">
        <v>0</v>
      </c>
      <c r="E790" s="19" t="s">
        <v>14</v>
      </c>
      <c r="F790" s="19"/>
      <c r="G790" s="24">
        <v>11</v>
      </c>
      <c r="H790" s="24">
        <v>32</v>
      </c>
      <c r="I790" s="20">
        <v>35.428301263555198</v>
      </c>
      <c r="J790" s="20">
        <v>0</v>
      </c>
      <c r="K790" s="28"/>
      <c r="L790" s="28"/>
      <c r="M790" s="25">
        <v>11</v>
      </c>
      <c r="N790" s="25">
        <v>32</v>
      </c>
      <c r="O790" s="21">
        <v>40.802632852031472</v>
      </c>
      <c r="P790" s="21">
        <v>0</v>
      </c>
      <c r="Q790" s="17"/>
      <c r="R790" s="25">
        <v>11</v>
      </c>
      <c r="S790" s="25">
        <v>32</v>
      </c>
      <c r="T790" s="21">
        <v>43.403800696348476</v>
      </c>
      <c r="U790" s="21">
        <v>0</v>
      </c>
    </row>
    <row r="791" spans="1:21" x14ac:dyDescent="0.25">
      <c r="A791" s="18">
        <v>11</v>
      </c>
      <c r="B791" s="18">
        <v>28</v>
      </c>
      <c r="C791" s="23">
        <v>18.783327200000002</v>
      </c>
      <c r="D791" s="23">
        <v>0</v>
      </c>
      <c r="E791" s="19" t="s">
        <v>14</v>
      </c>
      <c r="F791" s="19"/>
      <c r="G791" s="24">
        <v>11</v>
      </c>
      <c r="H791" s="24">
        <v>33</v>
      </c>
      <c r="I791" s="20">
        <v>50.113075410478082</v>
      </c>
      <c r="J791" s="20">
        <v>0</v>
      </c>
      <c r="K791" s="28"/>
      <c r="L791" s="28"/>
      <c r="M791" s="25">
        <v>11</v>
      </c>
      <c r="N791" s="25">
        <v>33</v>
      </c>
      <c r="O791" s="21">
        <v>57.715028497945973</v>
      </c>
      <c r="P791" s="21">
        <v>0</v>
      </c>
      <c r="Q791" s="17"/>
      <c r="R791" s="25">
        <v>11</v>
      </c>
      <c r="S791" s="25">
        <v>33</v>
      </c>
      <c r="T791" s="21">
        <v>61.394361564690023</v>
      </c>
      <c r="U791" s="21">
        <v>0</v>
      </c>
    </row>
    <row r="792" spans="1:21" x14ac:dyDescent="0.25">
      <c r="A792" s="18">
        <v>11</v>
      </c>
      <c r="B792" s="18">
        <v>29</v>
      </c>
      <c r="C792" s="23">
        <v>36.793223279999992</v>
      </c>
      <c r="D792" s="23">
        <v>0</v>
      </c>
      <c r="E792" s="19" t="s">
        <v>14</v>
      </c>
      <c r="F792" s="19"/>
      <c r="G792" s="24">
        <v>11</v>
      </c>
      <c r="H792" s="24">
        <v>34</v>
      </c>
      <c r="I792" s="20">
        <v>44.157013169068797</v>
      </c>
      <c r="J792" s="20">
        <v>0</v>
      </c>
      <c r="K792" s="28"/>
      <c r="L792" s="28"/>
      <c r="M792" s="25">
        <v>11</v>
      </c>
      <c r="N792" s="25">
        <v>34</v>
      </c>
      <c r="O792" s="21">
        <v>50.855455438763869</v>
      </c>
      <c r="P792" s="21">
        <v>0</v>
      </c>
      <c r="Q792" s="17"/>
      <c r="R792" s="25">
        <v>11</v>
      </c>
      <c r="S792" s="25">
        <v>34</v>
      </c>
      <c r="T792" s="21">
        <v>54.097490722985057</v>
      </c>
      <c r="U792" s="21">
        <v>0</v>
      </c>
    </row>
    <row r="793" spans="1:21" x14ac:dyDescent="0.25">
      <c r="A793" s="18">
        <v>11</v>
      </c>
      <c r="B793" s="18">
        <v>30</v>
      </c>
      <c r="C793" s="23">
        <v>40.881359199999999</v>
      </c>
      <c r="D793" s="23">
        <v>0</v>
      </c>
      <c r="E793" s="19" t="s">
        <v>14</v>
      </c>
      <c r="F793" s="19"/>
      <c r="G793" s="24">
        <v>11</v>
      </c>
      <c r="H793" s="24">
        <v>35</v>
      </c>
      <c r="I793" s="20">
        <v>43.951631712468469</v>
      </c>
      <c r="J793" s="20">
        <v>0</v>
      </c>
      <c r="K793" s="28"/>
      <c r="L793" s="28"/>
      <c r="M793" s="25">
        <v>11</v>
      </c>
      <c r="N793" s="25">
        <v>35</v>
      </c>
      <c r="O793" s="21">
        <v>50.618918436723085</v>
      </c>
      <c r="P793" s="21">
        <v>0</v>
      </c>
      <c r="Q793" s="17"/>
      <c r="R793" s="25">
        <v>11</v>
      </c>
      <c r="S793" s="25">
        <v>35</v>
      </c>
      <c r="T793" s="21">
        <v>53.845874487064179</v>
      </c>
      <c r="U793" s="21">
        <v>0</v>
      </c>
    </row>
    <row r="794" spans="1:21" x14ac:dyDescent="0.25">
      <c r="A794" s="18">
        <v>11</v>
      </c>
      <c r="B794" s="18">
        <v>31</v>
      </c>
      <c r="C794" s="23">
        <v>44.196064</v>
      </c>
      <c r="D794" s="23">
        <v>0</v>
      </c>
      <c r="E794" s="19" t="s">
        <v>14</v>
      </c>
      <c r="F794" s="19"/>
      <c r="G794" s="24">
        <v>11</v>
      </c>
      <c r="H794" s="24">
        <v>36</v>
      </c>
      <c r="I794" s="20">
        <v>40.562837678563213</v>
      </c>
      <c r="J794" s="20">
        <v>0</v>
      </c>
      <c r="K794" s="28"/>
      <c r="L794" s="28"/>
      <c r="M794" s="25">
        <v>11</v>
      </c>
      <c r="N794" s="25">
        <v>36</v>
      </c>
      <c r="O794" s="21">
        <v>46.716057903050533</v>
      </c>
      <c r="P794" s="21">
        <v>0</v>
      </c>
      <c r="Q794" s="17"/>
      <c r="R794" s="25">
        <v>11</v>
      </c>
      <c r="S794" s="25">
        <v>36</v>
      </c>
      <c r="T794" s="21">
        <v>49.694206594370009</v>
      </c>
      <c r="U794" s="21">
        <v>0</v>
      </c>
    </row>
    <row r="795" spans="1:21" x14ac:dyDescent="0.25">
      <c r="A795" s="18">
        <v>11</v>
      </c>
      <c r="B795" s="18">
        <v>32</v>
      </c>
      <c r="C795" s="23">
        <v>33.920479120000003</v>
      </c>
      <c r="D795" s="23">
        <v>0</v>
      </c>
      <c r="E795" s="19" t="s">
        <v>14</v>
      </c>
      <c r="F795" s="19"/>
      <c r="G795" s="24">
        <v>11</v>
      </c>
      <c r="H795" s="24">
        <v>37</v>
      </c>
      <c r="I795" s="20">
        <v>46.416209191672323</v>
      </c>
      <c r="J795" s="20">
        <v>0</v>
      </c>
      <c r="K795" s="28"/>
      <c r="L795" s="28"/>
      <c r="M795" s="25">
        <v>11</v>
      </c>
      <c r="N795" s="25">
        <v>37</v>
      </c>
      <c r="O795" s="21">
        <v>53.457362461212249</v>
      </c>
      <c r="P795" s="21">
        <v>0</v>
      </c>
      <c r="Q795" s="17"/>
      <c r="R795" s="25">
        <v>11</v>
      </c>
      <c r="S795" s="25">
        <v>37</v>
      </c>
      <c r="T795" s="21">
        <v>56.865269318114528</v>
      </c>
      <c r="U795" s="21">
        <v>0</v>
      </c>
    </row>
    <row r="796" spans="1:21" x14ac:dyDescent="0.25">
      <c r="A796" s="18">
        <v>11</v>
      </c>
      <c r="B796" s="18">
        <v>33</v>
      </c>
      <c r="C796" s="23">
        <v>44.85900496</v>
      </c>
      <c r="D796" s="23">
        <v>0</v>
      </c>
      <c r="E796" s="19" t="s">
        <v>14</v>
      </c>
      <c r="F796" s="19"/>
      <c r="G796" s="24">
        <v>11</v>
      </c>
      <c r="H796" s="24">
        <v>38</v>
      </c>
      <c r="I796" s="20">
        <v>43.746250255868162</v>
      </c>
      <c r="J796" s="20">
        <v>0</v>
      </c>
      <c r="K796" s="28"/>
      <c r="L796" s="28"/>
      <c r="M796" s="25">
        <v>11</v>
      </c>
      <c r="N796" s="25">
        <v>38</v>
      </c>
      <c r="O796" s="21">
        <v>50.382381434682337</v>
      </c>
      <c r="P796" s="21">
        <v>0</v>
      </c>
      <c r="Q796" s="17"/>
      <c r="R796" s="25">
        <v>11</v>
      </c>
      <c r="S796" s="25">
        <v>38</v>
      </c>
      <c r="T796" s="21">
        <v>53.594258251143337</v>
      </c>
      <c r="U796" s="21">
        <v>0</v>
      </c>
    </row>
    <row r="797" spans="1:21" x14ac:dyDescent="0.25">
      <c r="A797" s="18">
        <v>11</v>
      </c>
      <c r="B797" s="18">
        <v>34</v>
      </c>
      <c r="C797" s="23">
        <v>40.107928079999994</v>
      </c>
      <c r="D797" s="23">
        <v>0</v>
      </c>
      <c r="E797" s="19" t="s">
        <v>14</v>
      </c>
      <c r="F797" s="19"/>
      <c r="G797" s="24">
        <v>11</v>
      </c>
      <c r="H797" s="24">
        <v>39</v>
      </c>
      <c r="I797" s="20">
        <v>49.8050032255776</v>
      </c>
      <c r="J797" s="20">
        <v>0</v>
      </c>
      <c r="K797" s="28"/>
      <c r="L797" s="28"/>
      <c r="M797" s="25">
        <v>11</v>
      </c>
      <c r="N797" s="25">
        <v>39</v>
      </c>
      <c r="O797" s="21">
        <v>57.360222994884822</v>
      </c>
      <c r="P797" s="21">
        <v>0</v>
      </c>
      <c r="Q797" s="17"/>
      <c r="R797" s="25">
        <v>11</v>
      </c>
      <c r="S797" s="25">
        <v>39</v>
      </c>
      <c r="T797" s="21">
        <v>61.016937210808734</v>
      </c>
      <c r="U797" s="21">
        <v>0</v>
      </c>
    </row>
    <row r="798" spans="1:21" x14ac:dyDescent="0.25">
      <c r="A798" s="18">
        <v>11</v>
      </c>
      <c r="B798" s="18">
        <v>35</v>
      </c>
      <c r="C798" s="23">
        <v>40.549888719999998</v>
      </c>
      <c r="D798" s="23">
        <v>0</v>
      </c>
      <c r="E798" s="19" t="s">
        <v>14</v>
      </c>
      <c r="F798" s="19"/>
      <c r="G798" s="24">
        <v>11</v>
      </c>
      <c r="H798" s="24">
        <v>40</v>
      </c>
      <c r="I798" s="20">
        <v>45.183920452070403</v>
      </c>
      <c r="J798" s="20">
        <v>0</v>
      </c>
      <c r="K798" s="28"/>
      <c r="L798" s="28"/>
      <c r="M798" s="25">
        <v>11</v>
      </c>
      <c r="N798" s="25">
        <v>40</v>
      </c>
      <c r="O798" s="21">
        <v>52.038140448967674</v>
      </c>
      <c r="P798" s="21">
        <v>0</v>
      </c>
      <c r="Q798" s="17"/>
      <c r="R798" s="25">
        <v>11</v>
      </c>
      <c r="S798" s="25">
        <v>40</v>
      </c>
      <c r="T798" s="21">
        <v>55.355571902589368</v>
      </c>
      <c r="U798" s="21">
        <v>0</v>
      </c>
    </row>
    <row r="799" spans="1:21" x14ac:dyDescent="0.25">
      <c r="A799" s="18">
        <v>11</v>
      </c>
      <c r="B799" s="18">
        <v>37</v>
      </c>
      <c r="C799" s="23">
        <v>41.323319840000003</v>
      </c>
      <c r="D799" s="23">
        <v>0</v>
      </c>
      <c r="E799" s="19" t="s">
        <v>14</v>
      </c>
      <c r="F799" s="19"/>
      <c r="G799" s="24">
        <v>11</v>
      </c>
      <c r="H799" s="24">
        <v>42</v>
      </c>
      <c r="I799" s="20">
        <v>49.8050032255776</v>
      </c>
      <c r="J799" s="20">
        <v>0</v>
      </c>
      <c r="K799" s="28"/>
      <c r="L799" s="28"/>
      <c r="M799" s="25">
        <v>11</v>
      </c>
      <c r="N799" s="25">
        <v>42</v>
      </c>
      <c r="O799" s="21">
        <v>57.360222994884822</v>
      </c>
      <c r="P799" s="21">
        <v>0</v>
      </c>
      <c r="Q799" s="17"/>
      <c r="R799" s="25">
        <v>11</v>
      </c>
      <c r="S799" s="25">
        <v>42</v>
      </c>
      <c r="T799" s="21">
        <v>61.016937210808734</v>
      </c>
      <c r="U799" s="21">
        <v>0</v>
      </c>
    </row>
    <row r="800" spans="1:21" x14ac:dyDescent="0.25">
      <c r="A800" s="18">
        <v>11</v>
      </c>
      <c r="B800" s="18">
        <v>39</v>
      </c>
      <c r="C800" s="23">
        <v>44.969495120000005</v>
      </c>
      <c r="D800" s="23">
        <v>18.399999999999999</v>
      </c>
      <c r="E800" s="19" t="s">
        <v>14</v>
      </c>
      <c r="F800" s="19"/>
      <c r="G800" s="24">
        <v>11</v>
      </c>
      <c r="H800" s="24">
        <v>44</v>
      </c>
      <c r="I800" s="20">
        <v>51.858817791580798</v>
      </c>
      <c r="J800" s="20">
        <v>24.974925000000002</v>
      </c>
      <c r="K800" s="28"/>
      <c r="L800" s="28"/>
      <c r="M800" s="25">
        <v>11</v>
      </c>
      <c r="N800" s="25">
        <v>44</v>
      </c>
      <c r="O800" s="21">
        <v>59.725593015292439</v>
      </c>
      <c r="P800" s="21">
        <v>27.295000000000002</v>
      </c>
      <c r="Q800" s="17"/>
      <c r="R800" s="25">
        <v>11</v>
      </c>
      <c r="S800" s="25">
        <v>44</v>
      </c>
      <c r="T800" s="21">
        <v>63.533099570017335</v>
      </c>
      <c r="U800" s="21">
        <v>28.386800000000001</v>
      </c>
    </row>
    <row r="801" spans="1:21" x14ac:dyDescent="0.25">
      <c r="A801" s="18">
        <v>11</v>
      </c>
      <c r="B801" s="18">
        <v>40</v>
      </c>
      <c r="C801" s="23">
        <v>41.323319840000003</v>
      </c>
      <c r="D801" s="23">
        <v>0</v>
      </c>
      <c r="E801" s="19" t="s">
        <v>14</v>
      </c>
      <c r="F801" s="19"/>
      <c r="G801" s="24">
        <v>11</v>
      </c>
      <c r="H801" s="24">
        <v>45</v>
      </c>
      <c r="I801" s="20">
        <v>31.320672131548804</v>
      </c>
      <c r="J801" s="20">
        <v>0</v>
      </c>
      <c r="K801" s="28"/>
      <c r="L801" s="28"/>
      <c r="M801" s="25">
        <v>11</v>
      </c>
      <c r="N801" s="25">
        <v>45</v>
      </c>
      <c r="O801" s="21">
        <v>36.07189281121623</v>
      </c>
      <c r="P801" s="21">
        <v>0</v>
      </c>
      <c r="Q801" s="17"/>
      <c r="R801" s="25">
        <v>11</v>
      </c>
      <c r="S801" s="25">
        <v>45</v>
      </c>
      <c r="T801" s="21">
        <v>38.371475977931262</v>
      </c>
      <c r="U801" s="21">
        <v>0</v>
      </c>
    </row>
    <row r="802" spans="1:21" x14ac:dyDescent="0.25">
      <c r="A802" s="18">
        <v>11</v>
      </c>
      <c r="B802" s="18">
        <v>42</v>
      </c>
      <c r="C802" s="23">
        <v>44.417044320000002</v>
      </c>
      <c r="D802" s="23">
        <v>0</v>
      </c>
      <c r="E802" s="19" t="s">
        <v>14</v>
      </c>
      <c r="F802" s="19"/>
      <c r="G802" s="24">
        <v>11</v>
      </c>
      <c r="H802" s="24">
        <v>47</v>
      </c>
      <c r="I802" s="20">
        <v>48.572714485975681</v>
      </c>
      <c r="J802" s="20">
        <v>0</v>
      </c>
      <c r="K802" s="28"/>
      <c r="L802" s="28"/>
      <c r="M802" s="25">
        <v>11</v>
      </c>
      <c r="N802" s="25">
        <v>47</v>
      </c>
      <c r="O802" s="21">
        <v>55.941000982640247</v>
      </c>
      <c r="P802" s="21">
        <v>0</v>
      </c>
      <c r="Q802" s="17"/>
      <c r="R802" s="25">
        <v>11</v>
      </c>
      <c r="S802" s="25">
        <v>47</v>
      </c>
      <c r="T802" s="21">
        <v>59.50723979528356</v>
      </c>
      <c r="U802" s="21">
        <v>0</v>
      </c>
    </row>
    <row r="803" spans="1:21" x14ac:dyDescent="0.25">
      <c r="A803" s="18">
        <v>11</v>
      </c>
      <c r="B803" s="18">
        <v>44</v>
      </c>
      <c r="C803" s="23">
        <v>45.742926239999996</v>
      </c>
      <c r="D803" s="23">
        <v>19</v>
      </c>
      <c r="E803" s="19" t="s">
        <v>14</v>
      </c>
      <c r="F803" s="19"/>
      <c r="G803" s="24">
        <v>11</v>
      </c>
      <c r="H803" s="24">
        <v>49</v>
      </c>
      <c r="I803" s="20">
        <v>40.049384037062396</v>
      </c>
      <c r="J803" s="20">
        <v>0</v>
      </c>
      <c r="K803" s="28"/>
      <c r="L803" s="28"/>
      <c r="M803" s="25">
        <v>11</v>
      </c>
      <c r="N803" s="25">
        <v>49</v>
      </c>
      <c r="O803" s="21">
        <v>46.124715397948613</v>
      </c>
      <c r="P803" s="21">
        <v>0</v>
      </c>
      <c r="Q803" s="17"/>
      <c r="R803" s="25">
        <v>11</v>
      </c>
      <c r="S803" s="25">
        <v>49</v>
      </c>
      <c r="T803" s="21">
        <v>49.065166004567836</v>
      </c>
      <c r="U803" s="21">
        <v>0</v>
      </c>
    </row>
    <row r="804" spans="1:21" x14ac:dyDescent="0.25">
      <c r="A804" s="18">
        <v>11</v>
      </c>
      <c r="B804" s="18">
        <v>45</v>
      </c>
      <c r="C804" s="23">
        <v>31.158225120000001</v>
      </c>
      <c r="D804" s="23">
        <v>0</v>
      </c>
      <c r="E804" s="19" t="s">
        <v>14</v>
      </c>
      <c r="F804" s="19"/>
      <c r="G804" s="24">
        <v>11</v>
      </c>
      <c r="H804" s="24">
        <v>50</v>
      </c>
      <c r="I804" s="20">
        <v>40.254765493662724</v>
      </c>
      <c r="J804" s="20">
        <v>0</v>
      </c>
      <c r="K804" s="28"/>
      <c r="L804" s="28"/>
      <c r="M804" s="25">
        <v>11</v>
      </c>
      <c r="N804" s="25">
        <v>50</v>
      </c>
      <c r="O804" s="21">
        <v>46.361252399989382</v>
      </c>
      <c r="P804" s="21">
        <v>0</v>
      </c>
      <c r="Q804" s="17"/>
      <c r="R804" s="25">
        <v>11</v>
      </c>
      <c r="S804" s="25">
        <v>50</v>
      </c>
      <c r="T804" s="21">
        <v>49.316782240488706</v>
      </c>
      <c r="U804" s="21">
        <v>0</v>
      </c>
    </row>
    <row r="805" spans="1:21" x14ac:dyDescent="0.25">
      <c r="A805" s="18">
        <v>11</v>
      </c>
      <c r="B805" s="18">
        <v>46</v>
      </c>
      <c r="C805" s="23">
        <v>39.003026480000003</v>
      </c>
      <c r="D805" s="23">
        <v>0</v>
      </c>
      <c r="E805" s="19" t="s">
        <v>14</v>
      </c>
      <c r="F805" s="19"/>
      <c r="G805" s="24">
        <v>11</v>
      </c>
      <c r="H805" s="24">
        <v>51</v>
      </c>
      <c r="I805" s="20">
        <v>47.032353561473265</v>
      </c>
      <c r="J805" s="20">
        <v>0</v>
      </c>
      <c r="K805" s="28"/>
      <c r="L805" s="28"/>
      <c r="M805" s="25">
        <v>11</v>
      </c>
      <c r="N805" s="25">
        <v>51</v>
      </c>
      <c r="O805" s="21">
        <v>54.166973467334515</v>
      </c>
      <c r="P805" s="21">
        <v>0</v>
      </c>
      <c r="Q805" s="17"/>
      <c r="R805" s="25">
        <v>11</v>
      </c>
      <c r="S805" s="25">
        <v>51</v>
      </c>
      <c r="T805" s="21">
        <v>57.620118025877083</v>
      </c>
      <c r="U805" s="21">
        <v>0</v>
      </c>
    </row>
    <row r="806" spans="1:21" x14ac:dyDescent="0.25">
      <c r="A806" s="18">
        <v>11</v>
      </c>
      <c r="B806" s="18">
        <v>47</v>
      </c>
      <c r="C806" s="23">
        <v>42.649201760000004</v>
      </c>
      <c r="D806" s="23">
        <v>0</v>
      </c>
      <c r="E806" s="19" t="s">
        <v>14</v>
      </c>
      <c r="F806" s="19"/>
      <c r="G806" s="24">
        <v>11</v>
      </c>
      <c r="H806" s="24">
        <v>52</v>
      </c>
      <c r="I806" s="20">
        <v>45.183920452070403</v>
      </c>
      <c r="J806" s="20">
        <v>0</v>
      </c>
      <c r="K806" s="28"/>
      <c r="L806" s="28"/>
      <c r="M806" s="25">
        <v>11</v>
      </c>
      <c r="N806" s="25">
        <v>52</v>
      </c>
      <c r="O806" s="21">
        <v>52.038140448967674</v>
      </c>
      <c r="P806" s="21">
        <v>0</v>
      </c>
      <c r="Q806" s="17"/>
      <c r="R806" s="25">
        <v>11</v>
      </c>
      <c r="S806" s="25">
        <v>52</v>
      </c>
      <c r="T806" s="21">
        <v>55.355571902589368</v>
      </c>
      <c r="U806" s="21">
        <v>0</v>
      </c>
    </row>
    <row r="807" spans="1:21" x14ac:dyDescent="0.25">
      <c r="A807" s="18">
        <v>11</v>
      </c>
      <c r="B807" s="18">
        <v>48</v>
      </c>
      <c r="C807" s="23">
        <v>42.870182079999999</v>
      </c>
      <c r="D807" s="23">
        <v>0</v>
      </c>
      <c r="E807" s="19" t="s">
        <v>14</v>
      </c>
      <c r="F807" s="19"/>
      <c r="G807" s="24">
        <v>11</v>
      </c>
      <c r="H807" s="24">
        <v>53</v>
      </c>
      <c r="I807" s="20">
        <v>45.183920452070403</v>
      </c>
      <c r="J807" s="20">
        <v>0</v>
      </c>
      <c r="K807" s="28"/>
      <c r="L807" s="28"/>
      <c r="M807" s="25">
        <v>11</v>
      </c>
      <c r="N807" s="25">
        <v>53</v>
      </c>
      <c r="O807" s="21">
        <v>52.038140448967674</v>
      </c>
      <c r="P807" s="21">
        <v>0</v>
      </c>
      <c r="Q807" s="17"/>
      <c r="R807" s="25">
        <v>11</v>
      </c>
      <c r="S807" s="25">
        <v>53</v>
      </c>
      <c r="T807" s="21">
        <v>55.355571902589368</v>
      </c>
      <c r="U807" s="21">
        <v>0</v>
      </c>
    </row>
    <row r="808" spans="1:21" x14ac:dyDescent="0.25">
      <c r="A808" s="18">
        <v>11</v>
      </c>
      <c r="B808" s="18">
        <v>49</v>
      </c>
      <c r="C808" s="23">
        <v>38.229595359999998</v>
      </c>
      <c r="D808" s="23">
        <v>0</v>
      </c>
      <c r="E808" s="19" t="s">
        <v>14</v>
      </c>
      <c r="F808" s="19"/>
      <c r="G808" s="24">
        <v>11</v>
      </c>
      <c r="H808" s="24">
        <v>54</v>
      </c>
      <c r="I808" s="20">
        <v>50.113075410478082</v>
      </c>
      <c r="J808" s="20">
        <v>0</v>
      </c>
      <c r="K808" s="28"/>
      <c r="L808" s="28"/>
      <c r="M808" s="25">
        <v>11</v>
      </c>
      <c r="N808" s="25">
        <v>54</v>
      </c>
      <c r="O808" s="21">
        <v>57.715028497945973</v>
      </c>
      <c r="P808" s="21">
        <v>0</v>
      </c>
      <c r="Q808" s="17"/>
      <c r="R808" s="25">
        <v>11</v>
      </c>
      <c r="S808" s="25">
        <v>54</v>
      </c>
      <c r="T808" s="21">
        <v>61.394361564690023</v>
      </c>
      <c r="U808" s="21">
        <v>0</v>
      </c>
    </row>
    <row r="809" spans="1:21" x14ac:dyDescent="0.25">
      <c r="A809" s="18">
        <v>11</v>
      </c>
      <c r="B809" s="18">
        <v>50</v>
      </c>
      <c r="C809" s="23">
        <v>38.671556000000002</v>
      </c>
      <c r="D809" s="23">
        <v>0</v>
      </c>
      <c r="E809" s="19" t="s">
        <v>14</v>
      </c>
      <c r="F809" s="19"/>
      <c r="G809" s="24">
        <v>11</v>
      </c>
      <c r="H809" s="24">
        <v>55</v>
      </c>
      <c r="I809" s="20">
        <v>42.719342972866563</v>
      </c>
      <c r="J809" s="20">
        <v>0</v>
      </c>
      <c r="K809" s="28"/>
      <c r="L809" s="28"/>
      <c r="M809" s="25">
        <v>11</v>
      </c>
      <c r="N809" s="25">
        <v>55</v>
      </c>
      <c r="O809" s="21">
        <v>49.199696424478532</v>
      </c>
      <c r="P809" s="21">
        <v>0</v>
      </c>
      <c r="Q809" s="17"/>
      <c r="R809" s="25">
        <v>11</v>
      </c>
      <c r="S809" s="25">
        <v>55</v>
      </c>
      <c r="T809" s="21">
        <v>52.336177071539041</v>
      </c>
      <c r="U809" s="21">
        <v>0</v>
      </c>
    </row>
    <row r="810" spans="1:21" x14ac:dyDescent="0.25">
      <c r="A810" s="18">
        <v>11</v>
      </c>
      <c r="B810" s="18">
        <v>51</v>
      </c>
      <c r="C810" s="23">
        <v>42.759691920000009</v>
      </c>
      <c r="D810" s="23">
        <v>0</v>
      </c>
      <c r="E810" s="19" t="s">
        <v>14</v>
      </c>
      <c r="F810" s="19"/>
      <c r="G810" s="24">
        <v>11</v>
      </c>
      <c r="H810" s="24">
        <v>56</v>
      </c>
      <c r="I810" s="20">
        <v>47.751188659574396</v>
      </c>
      <c r="J810" s="20">
        <v>0</v>
      </c>
      <c r="K810" s="28"/>
      <c r="L810" s="28"/>
      <c r="M810" s="25">
        <v>11</v>
      </c>
      <c r="N810" s="25">
        <v>56</v>
      </c>
      <c r="O810" s="21">
        <v>54.994852974477197</v>
      </c>
      <c r="P810" s="21">
        <v>0</v>
      </c>
      <c r="Q810" s="17"/>
      <c r="R810" s="25">
        <v>11</v>
      </c>
      <c r="S810" s="25">
        <v>56</v>
      </c>
      <c r="T810" s="21">
        <v>58.50077485160012</v>
      </c>
      <c r="U810" s="21">
        <v>0</v>
      </c>
    </row>
    <row r="811" spans="1:21" x14ac:dyDescent="0.25">
      <c r="A811" s="18">
        <v>11</v>
      </c>
      <c r="B811" s="18">
        <v>52</v>
      </c>
      <c r="C811" s="23">
        <v>40.549888719999998</v>
      </c>
      <c r="D811" s="23">
        <v>0</v>
      </c>
      <c r="E811" s="19" t="s">
        <v>14</v>
      </c>
      <c r="F811" s="19"/>
      <c r="G811" s="24">
        <v>11</v>
      </c>
      <c r="H811" s="24">
        <v>57</v>
      </c>
      <c r="I811" s="20">
        <v>48.264642301075199</v>
      </c>
      <c r="J811" s="20">
        <v>0</v>
      </c>
      <c r="K811" s="28"/>
      <c r="L811" s="28"/>
      <c r="M811" s="25">
        <v>11</v>
      </c>
      <c r="N811" s="25">
        <v>57</v>
      </c>
      <c r="O811" s="21">
        <v>55.586195479579104</v>
      </c>
      <c r="P811" s="21">
        <v>0</v>
      </c>
      <c r="Q811" s="17"/>
      <c r="R811" s="25">
        <v>11</v>
      </c>
      <c r="S811" s="25">
        <v>57</v>
      </c>
      <c r="T811" s="21">
        <v>59.129815441402272</v>
      </c>
      <c r="U811" s="21">
        <v>0</v>
      </c>
    </row>
    <row r="812" spans="1:21" x14ac:dyDescent="0.25">
      <c r="A812" s="18">
        <v>11</v>
      </c>
      <c r="B812" s="18">
        <v>53</v>
      </c>
      <c r="C812" s="23">
        <v>41.765280479999994</v>
      </c>
      <c r="D812" s="23">
        <v>0</v>
      </c>
      <c r="E812" s="19" t="s">
        <v>14</v>
      </c>
      <c r="F812" s="19"/>
      <c r="G812" s="24">
        <v>11</v>
      </c>
      <c r="H812" s="24">
        <v>58</v>
      </c>
      <c r="I812" s="20">
        <v>51.858817791580798</v>
      </c>
      <c r="J812" s="20">
        <v>25.257659999999998</v>
      </c>
      <c r="K812" s="28"/>
      <c r="L812" s="28"/>
      <c r="M812" s="25">
        <v>11</v>
      </c>
      <c r="N812" s="25">
        <v>58</v>
      </c>
      <c r="O812" s="21">
        <v>59.725593015292439</v>
      </c>
      <c r="P812" s="21">
        <v>27.603999999999999</v>
      </c>
      <c r="Q812" s="17"/>
      <c r="R812" s="25">
        <v>11</v>
      </c>
      <c r="S812" s="25">
        <v>58</v>
      </c>
      <c r="T812" s="21">
        <v>63.533099570017335</v>
      </c>
      <c r="U812" s="21">
        <v>28.708159999999999</v>
      </c>
    </row>
    <row r="813" spans="1:21" x14ac:dyDescent="0.25">
      <c r="A813" s="18">
        <v>11</v>
      </c>
      <c r="B813" s="18">
        <v>54</v>
      </c>
      <c r="C813" s="23">
        <v>44.417044320000002</v>
      </c>
      <c r="D813" s="23">
        <v>0</v>
      </c>
      <c r="E813" s="19" t="s">
        <v>14</v>
      </c>
      <c r="F813" s="19"/>
      <c r="G813" s="24">
        <v>11</v>
      </c>
      <c r="H813" s="24">
        <v>59</v>
      </c>
      <c r="I813" s="20">
        <v>50.318456867078396</v>
      </c>
      <c r="J813" s="20">
        <v>25.257659999999998</v>
      </c>
      <c r="K813" s="28"/>
      <c r="L813" s="28"/>
      <c r="M813" s="25">
        <v>11</v>
      </c>
      <c r="N813" s="25">
        <v>59</v>
      </c>
      <c r="O813" s="21">
        <v>57.951565499986728</v>
      </c>
      <c r="P813" s="21">
        <v>27.603999999999999</v>
      </c>
      <c r="Q813" s="17"/>
      <c r="R813" s="25">
        <v>11</v>
      </c>
      <c r="S813" s="25">
        <v>59</v>
      </c>
      <c r="T813" s="21">
        <v>61.645977800610886</v>
      </c>
      <c r="U813" s="21">
        <v>28.708159999999999</v>
      </c>
    </row>
    <row r="814" spans="1:21" x14ac:dyDescent="0.25">
      <c r="A814" s="18">
        <v>11</v>
      </c>
      <c r="B814" s="18">
        <v>55</v>
      </c>
      <c r="C814" s="23">
        <v>40.328908399999996</v>
      </c>
      <c r="D814" s="23">
        <v>0</v>
      </c>
      <c r="E814" s="19" t="s">
        <v>14</v>
      </c>
      <c r="F814" s="19"/>
      <c r="G814" s="24">
        <v>11</v>
      </c>
      <c r="H814" s="24">
        <v>60</v>
      </c>
      <c r="I814" s="20">
        <v>50.318456867078396</v>
      </c>
      <c r="J814" s="20">
        <v>25.446149999999999</v>
      </c>
      <c r="K814" s="28"/>
      <c r="L814" s="28"/>
      <c r="M814" s="25">
        <v>11</v>
      </c>
      <c r="N814" s="25">
        <v>60</v>
      </c>
      <c r="O814" s="21">
        <v>57.951565499986728</v>
      </c>
      <c r="P814" s="21">
        <v>27.81</v>
      </c>
      <c r="Q814" s="17"/>
      <c r="R814" s="25">
        <v>11</v>
      </c>
      <c r="S814" s="25">
        <v>60</v>
      </c>
      <c r="T814" s="21">
        <v>61.645977800610886</v>
      </c>
      <c r="U814" s="21">
        <v>28.9224</v>
      </c>
    </row>
    <row r="815" spans="1:21" x14ac:dyDescent="0.25">
      <c r="A815" s="18">
        <v>11</v>
      </c>
      <c r="B815" s="18">
        <v>56</v>
      </c>
      <c r="C815" s="23">
        <v>43.53312304</v>
      </c>
      <c r="D815" s="23">
        <v>0</v>
      </c>
      <c r="E815" s="19" t="s">
        <v>14</v>
      </c>
      <c r="F815" s="19"/>
      <c r="G815" s="24">
        <v>11</v>
      </c>
      <c r="H815" s="24">
        <v>61</v>
      </c>
      <c r="I815" s="20">
        <v>44.670466810569593</v>
      </c>
      <c r="J815" s="20">
        <v>0</v>
      </c>
      <c r="K815" s="28"/>
      <c r="L815" s="28"/>
      <c r="M815" s="25">
        <v>11</v>
      </c>
      <c r="N815" s="25">
        <v>61</v>
      </c>
      <c r="O815" s="21">
        <v>51.446797943865761</v>
      </c>
      <c r="P815" s="21">
        <v>0</v>
      </c>
      <c r="Q815" s="17"/>
      <c r="R815" s="25">
        <v>11</v>
      </c>
      <c r="S815" s="25">
        <v>61</v>
      </c>
      <c r="T815" s="21">
        <v>54.726531312787202</v>
      </c>
      <c r="U815" s="21">
        <v>0</v>
      </c>
    </row>
    <row r="816" spans="1:21" x14ac:dyDescent="0.25">
      <c r="A816" s="18">
        <v>11</v>
      </c>
      <c r="B816" s="18">
        <v>57</v>
      </c>
      <c r="C816" s="23">
        <v>44.748514800000002</v>
      </c>
      <c r="D816" s="23">
        <v>0</v>
      </c>
      <c r="E816" s="19" t="s">
        <v>14</v>
      </c>
      <c r="F816" s="19"/>
      <c r="G816" s="24">
        <v>11</v>
      </c>
      <c r="H816" s="24">
        <v>62</v>
      </c>
      <c r="I816" s="20">
        <v>42.719342972866563</v>
      </c>
      <c r="J816" s="20">
        <v>0</v>
      </c>
      <c r="K816" s="28"/>
      <c r="L816" s="28"/>
      <c r="M816" s="25">
        <v>11</v>
      </c>
      <c r="N816" s="25">
        <v>62</v>
      </c>
      <c r="O816" s="21">
        <v>49.199696424478532</v>
      </c>
      <c r="P816" s="21">
        <v>0</v>
      </c>
      <c r="Q816" s="17"/>
      <c r="R816" s="25">
        <v>11</v>
      </c>
      <c r="S816" s="25">
        <v>62</v>
      </c>
      <c r="T816" s="21">
        <v>52.336177071539041</v>
      </c>
      <c r="U816" s="21">
        <v>0</v>
      </c>
    </row>
    <row r="817" spans="1:21" x14ac:dyDescent="0.25">
      <c r="A817" s="18">
        <v>11</v>
      </c>
      <c r="B817" s="18">
        <v>58</v>
      </c>
      <c r="C817" s="23">
        <v>45.632436079999998</v>
      </c>
      <c r="D817" s="23">
        <v>18.3</v>
      </c>
      <c r="E817" s="19" t="s">
        <v>14</v>
      </c>
      <c r="F817" s="19"/>
      <c r="G817" s="24">
        <v>11</v>
      </c>
      <c r="H817" s="24">
        <v>63</v>
      </c>
      <c r="I817" s="20">
        <v>46.210827735072002</v>
      </c>
      <c r="J817" s="20">
        <v>0</v>
      </c>
      <c r="K817" s="28"/>
      <c r="L817" s="28"/>
      <c r="M817" s="25">
        <v>11</v>
      </c>
      <c r="N817" s="25">
        <v>63</v>
      </c>
      <c r="O817" s="21">
        <v>53.220825459171479</v>
      </c>
      <c r="P817" s="21">
        <v>0</v>
      </c>
      <c r="Q817" s="17"/>
      <c r="R817" s="25">
        <v>11</v>
      </c>
      <c r="S817" s="25">
        <v>63</v>
      </c>
      <c r="T817" s="21">
        <v>56.613653082193665</v>
      </c>
      <c r="U817" s="21">
        <v>0</v>
      </c>
    </row>
    <row r="818" spans="1:21" x14ac:dyDescent="0.25">
      <c r="A818" s="18">
        <v>11</v>
      </c>
      <c r="B818" s="18">
        <v>59</v>
      </c>
      <c r="C818" s="23">
        <v>45.411455760000003</v>
      </c>
      <c r="D818" s="23">
        <v>18.600000000000001</v>
      </c>
      <c r="E818" s="19" t="s">
        <v>14</v>
      </c>
      <c r="F818" s="19"/>
      <c r="G818" s="24">
        <v>11</v>
      </c>
      <c r="H818" s="24">
        <v>64</v>
      </c>
      <c r="I818" s="20">
        <v>38.714404569160322</v>
      </c>
      <c r="J818" s="20">
        <v>0</v>
      </c>
      <c r="K818" s="28"/>
      <c r="L818" s="28"/>
      <c r="M818" s="25">
        <v>11</v>
      </c>
      <c r="N818" s="25">
        <v>64</v>
      </c>
      <c r="O818" s="21">
        <v>44.587224884683664</v>
      </c>
      <c r="P818" s="21">
        <v>0</v>
      </c>
      <c r="Q818" s="17"/>
      <c r="R818" s="25">
        <v>11</v>
      </c>
      <c r="S818" s="25">
        <v>64</v>
      </c>
      <c r="T818" s="21">
        <v>47.429660471082251</v>
      </c>
      <c r="U818" s="21">
        <v>0</v>
      </c>
    </row>
    <row r="819" spans="1:21" x14ac:dyDescent="0.25">
      <c r="A819" s="18">
        <v>11</v>
      </c>
      <c r="B819" s="18">
        <v>60</v>
      </c>
      <c r="C819" s="23">
        <v>45.300965600000005</v>
      </c>
      <c r="D819" s="23">
        <v>18.5</v>
      </c>
      <c r="E819" s="19" t="s">
        <v>14</v>
      </c>
      <c r="F819" s="19"/>
      <c r="G819" s="24">
        <v>11</v>
      </c>
      <c r="H819" s="24">
        <v>65</v>
      </c>
      <c r="I819" s="20">
        <v>44.670466810569593</v>
      </c>
      <c r="J819" s="20">
        <v>0</v>
      </c>
      <c r="K819" s="28"/>
      <c r="L819" s="28"/>
      <c r="M819" s="25">
        <v>11</v>
      </c>
      <c r="N819" s="25">
        <v>65</v>
      </c>
      <c r="O819" s="21">
        <v>51.446797943865761</v>
      </c>
      <c r="P819" s="21">
        <v>0</v>
      </c>
      <c r="Q819" s="17"/>
      <c r="R819" s="25">
        <v>11</v>
      </c>
      <c r="S819" s="25">
        <v>65</v>
      </c>
      <c r="T819" s="21">
        <v>54.726531312787202</v>
      </c>
      <c r="U819" s="21">
        <v>0</v>
      </c>
    </row>
    <row r="820" spans="1:21" x14ac:dyDescent="0.25">
      <c r="A820" s="18">
        <v>11</v>
      </c>
      <c r="B820" s="18">
        <v>61</v>
      </c>
      <c r="C820" s="23">
        <v>40.549888719999998</v>
      </c>
      <c r="D820" s="23">
        <v>0</v>
      </c>
      <c r="E820" s="19" t="s">
        <v>14</v>
      </c>
      <c r="F820" s="19"/>
      <c r="G820" s="24">
        <v>11</v>
      </c>
      <c r="H820" s="24">
        <v>66</v>
      </c>
      <c r="I820" s="20">
        <v>33.374486697551994</v>
      </c>
      <c r="J820" s="20">
        <v>0</v>
      </c>
      <c r="K820" s="28"/>
      <c r="L820" s="28"/>
      <c r="M820" s="25">
        <v>11</v>
      </c>
      <c r="N820" s="25">
        <v>66</v>
      </c>
      <c r="O820" s="21">
        <v>38.43726283162384</v>
      </c>
      <c r="P820" s="21">
        <v>0</v>
      </c>
      <c r="Q820" s="17"/>
      <c r="R820" s="25">
        <v>11</v>
      </c>
      <c r="S820" s="25">
        <v>66</v>
      </c>
      <c r="T820" s="21">
        <v>40.887638337139862</v>
      </c>
      <c r="U820" s="21">
        <v>0</v>
      </c>
    </row>
    <row r="821" spans="1:21" x14ac:dyDescent="0.25">
      <c r="A821" s="18">
        <v>11</v>
      </c>
      <c r="B821" s="18">
        <v>62</v>
      </c>
      <c r="C821" s="23">
        <v>39.555477279999998</v>
      </c>
      <c r="D821" s="23">
        <v>0</v>
      </c>
      <c r="E821" s="19" t="s">
        <v>14</v>
      </c>
      <c r="F821" s="19"/>
      <c r="G821" s="24">
        <v>11</v>
      </c>
      <c r="H821" s="24">
        <v>67</v>
      </c>
      <c r="I821" s="20">
        <v>42.616652244566389</v>
      </c>
      <c r="J821" s="20">
        <v>0</v>
      </c>
      <c r="K821" s="28"/>
      <c r="L821" s="28"/>
      <c r="M821" s="25">
        <v>11</v>
      </c>
      <c r="N821" s="25">
        <v>67</v>
      </c>
      <c r="O821" s="21">
        <v>49.081427923458136</v>
      </c>
      <c r="P821" s="21">
        <v>0</v>
      </c>
      <c r="Q821" s="17"/>
      <c r="R821" s="25">
        <v>11</v>
      </c>
      <c r="S821" s="25">
        <v>67</v>
      </c>
      <c r="T821" s="21">
        <v>52.210368953578595</v>
      </c>
      <c r="U821" s="21">
        <v>0</v>
      </c>
    </row>
    <row r="822" spans="1:21" x14ac:dyDescent="0.25">
      <c r="A822" s="18">
        <v>11</v>
      </c>
      <c r="B822" s="18">
        <v>63</v>
      </c>
      <c r="C822" s="23">
        <v>41.102339520000001</v>
      </c>
      <c r="D822" s="23">
        <v>0</v>
      </c>
      <c r="E822" s="19" t="s">
        <v>14</v>
      </c>
      <c r="F822" s="19"/>
      <c r="G822" s="24">
        <v>11</v>
      </c>
      <c r="H822" s="24">
        <v>68</v>
      </c>
      <c r="I822" s="20">
        <v>44.157013169068797</v>
      </c>
      <c r="J822" s="20">
        <v>0</v>
      </c>
      <c r="K822" s="28"/>
      <c r="L822" s="28"/>
      <c r="M822" s="25">
        <v>11</v>
      </c>
      <c r="N822" s="25">
        <v>68</v>
      </c>
      <c r="O822" s="21">
        <v>50.855455438763869</v>
      </c>
      <c r="P822" s="21">
        <v>0</v>
      </c>
      <c r="Q822" s="17"/>
      <c r="R822" s="25">
        <v>11</v>
      </c>
      <c r="S822" s="25">
        <v>68</v>
      </c>
      <c r="T822" s="21">
        <v>54.097490722985057</v>
      </c>
      <c r="U822" s="21">
        <v>0</v>
      </c>
    </row>
    <row r="823" spans="1:21" x14ac:dyDescent="0.25">
      <c r="A823" s="18">
        <v>11</v>
      </c>
      <c r="B823" s="18">
        <v>64</v>
      </c>
      <c r="C823" s="23">
        <v>37.345674079999995</v>
      </c>
      <c r="D823" s="23">
        <v>0</v>
      </c>
      <c r="E823" s="19" t="s">
        <v>14</v>
      </c>
      <c r="F823" s="19"/>
      <c r="G823" s="24">
        <v>11</v>
      </c>
      <c r="H823" s="24">
        <v>69</v>
      </c>
      <c r="I823" s="20">
        <v>29.061476108945278</v>
      </c>
      <c r="J823" s="20">
        <v>0</v>
      </c>
      <c r="K823" s="28"/>
      <c r="L823" s="28"/>
      <c r="M823" s="25">
        <v>11</v>
      </c>
      <c r="N823" s="25">
        <v>69</v>
      </c>
      <c r="O823" s="21">
        <v>33.469985788767843</v>
      </c>
      <c r="P823" s="21">
        <v>0</v>
      </c>
      <c r="Q823" s="17"/>
      <c r="R823" s="25">
        <v>11</v>
      </c>
      <c r="S823" s="25">
        <v>69</v>
      </c>
      <c r="T823" s="21">
        <v>35.603697382801791</v>
      </c>
      <c r="U823" s="21">
        <v>0</v>
      </c>
    </row>
    <row r="824" spans="1:21" x14ac:dyDescent="0.25">
      <c r="A824" s="18">
        <v>11</v>
      </c>
      <c r="B824" s="18">
        <v>65</v>
      </c>
      <c r="C824" s="23">
        <v>40.549888719999998</v>
      </c>
      <c r="D824" s="23">
        <v>0</v>
      </c>
      <c r="E824" s="19" t="s">
        <v>14</v>
      </c>
      <c r="F824" s="19"/>
      <c r="G824" s="24">
        <v>11</v>
      </c>
      <c r="H824" s="24">
        <v>70</v>
      </c>
      <c r="I824" s="20">
        <v>40.357456221962877</v>
      </c>
      <c r="J824" s="20">
        <v>0</v>
      </c>
      <c r="K824" s="28"/>
      <c r="L824" s="28"/>
      <c r="M824" s="25">
        <v>11</v>
      </c>
      <c r="N824" s="25">
        <v>70</v>
      </c>
      <c r="O824" s="21">
        <v>46.479520901009757</v>
      </c>
      <c r="P824" s="21">
        <v>0</v>
      </c>
      <c r="Q824" s="17"/>
      <c r="R824" s="25">
        <v>11</v>
      </c>
      <c r="S824" s="25">
        <v>70</v>
      </c>
      <c r="T824" s="21">
        <v>49.442590358449131</v>
      </c>
      <c r="U824" s="21">
        <v>0</v>
      </c>
    </row>
    <row r="825" spans="1:21" x14ac:dyDescent="0.25">
      <c r="A825" s="18">
        <v>11</v>
      </c>
      <c r="B825" s="18">
        <v>66</v>
      </c>
      <c r="C825" s="23">
        <v>32.815577519999998</v>
      </c>
      <c r="D825" s="23">
        <v>0</v>
      </c>
      <c r="E825" s="19" t="s">
        <v>14</v>
      </c>
      <c r="F825" s="19"/>
      <c r="G825" s="24">
        <v>11</v>
      </c>
      <c r="H825" s="24">
        <v>71</v>
      </c>
      <c r="I825" s="20">
        <v>34.914847622054403</v>
      </c>
      <c r="J825" s="20">
        <v>0</v>
      </c>
      <c r="K825" s="28"/>
      <c r="L825" s="28"/>
      <c r="M825" s="25">
        <v>11</v>
      </c>
      <c r="N825" s="25">
        <v>71</v>
      </c>
      <c r="O825" s="21">
        <v>40.211290346929559</v>
      </c>
      <c r="P825" s="21">
        <v>0</v>
      </c>
      <c r="Q825" s="17"/>
      <c r="R825" s="25">
        <v>11</v>
      </c>
      <c r="S825" s="25">
        <v>71</v>
      </c>
      <c r="T825" s="21">
        <v>42.774760106546317</v>
      </c>
      <c r="U825" s="21">
        <v>0</v>
      </c>
    </row>
    <row r="826" spans="1:21" x14ac:dyDescent="0.25">
      <c r="A826" s="18">
        <v>11</v>
      </c>
      <c r="B826" s="18">
        <v>67</v>
      </c>
      <c r="C826" s="23">
        <v>38.671556000000002</v>
      </c>
      <c r="D826" s="23">
        <v>0</v>
      </c>
      <c r="E826" s="19" t="s">
        <v>14</v>
      </c>
      <c r="F826" s="19"/>
      <c r="G826" s="24">
        <v>11</v>
      </c>
      <c r="H826" s="24">
        <v>72</v>
      </c>
      <c r="I826" s="20">
        <v>33.682558882452483</v>
      </c>
      <c r="J826" s="20">
        <v>0</v>
      </c>
      <c r="K826" s="28"/>
      <c r="L826" s="28"/>
      <c r="M826" s="25">
        <v>11</v>
      </c>
      <c r="N826" s="25">
        <v>72</v>
      </c>
      <c r="O826" s="21">
        <v>38.792068334684998</v>
      </c>
      <c r="P826" s="21">
        <v>0</v>
      </c>
      <c r="Q826" s="17"/>
      <c r="R826" s="25">
        <v>11</v>
      </c>
      <c r="S826" s="25">
        <v>72</v>
      </c>
      <c r="T826" s="21">
        <v>41.265062691021164</v>
      </c>
      <c r="U826" s="21">
        <v>0</v>
      </c>
    </row>
    <row r="827" spans="1:21" x14ac:dyDescent="0.25">
      <c r="A827" s="18">
        <v>11</v>
      </c>
      <c r="B827" s="18">
        <v>68</v>
      </c>
      <c r="C827" s="23">
        <v>40.881359199999999</v>
      </c>
      <c r="D827" s="23">
        <v>0</v>
      </c>
      <c r="E827" s="19" t="s">
        <v>14</v>
      </c>
      <c r="F827" s="19"/>
      <c r="G827" s="24">
        <v>11</v>
      </c>
      <c r="H827" s="24">
        <v>73</v>
      </c>
      <c r="I827" s="20">
        <v>42.616652244566389</v>
      </c>
      <c r="J827" s="20">
        <v>0</v>
      </c>
      <c r="K827" s="28"/>
      <c r="L827" s="28"/>
      <c r="M827" s="25">
        <v>11</v>
      </c>
      <c r="N827" s="25">
        <v>73</v>
      </c>
      <c r="O827" s="21">
        <v>49.081427923458136</v>
      </c>
      <c r="P827" s="21">
        <v>0</v>
      </c>
      <c r="Q827" s="17"/>
      <c r="R827" s="25">
        <v>11</v>
      </c>
      <c r="S827" s="25">
        <v>73</v>
      </c>
      <c r="T827" s="21">
        <v>52.210368953578595</v>
      </c>
      <c r="U827" s="21">
        <v>0</v>
      </c>
    </row>
    <row r="828" spans="1:21" x14ac:dyDescent="0.25">
      <c r="A828" s="18">
        <v>11</v>
      </c>
      <c r="B828" s="18">
        <v>69</v>
      </c>
      <c r="C828" s="23">
        <v>28.50646128</v>
      </c>
      <c r="D828" s="23">
        <v>0</v>
      </c>
      <c r="E828" s="19" t="s">
        <v>14</v>
      </c>
      <c r="F828" s="19"/>
      <c r="G828" s="24">
        <v>11</v>
      </c>
      <c r="H828" s="24">
        <v>74</v>
      </c>
      <c r="I828" s="20">
        <v>45.183920452070403</v>
      </c>
      <c r="J828" s="20">
        <v>0</v>
      </c>
      <c r="K828" s="28"/>
      <c r="L828" s="28"/>
      <c r="M828" s="25">
        <v>11</v>
      </c>
      <c r="N828" s="25">
        <v>74</v>
      </c>
      <c r="O828" s="21">
        <v>52.038140448967674</v>
      </c>
      <c r="P828" s="21">
        <v>0</v>
      </c>
      <c r="Q828" s="17"/>
      <c r="R828" s="25">
        <v>11</v>
      </c>
      <c r="S828" s="25">
        <v>74</v>
      </c>
      <c r="T828" s="21">
        <v>55.355571902589368</v>
      </c>
      <c r="U828" s="21">
        <v>0</v>
      </c>
    </row>
    <row r="829" spans="1:21" x14ac:dyDescent="0.25">
      <c r="A829" s="18">
        <v>11</v>
      </c>
      <c r="B829" s="18">
        <v>70</v>
      </c>
      <c r="C829" s="23">
        <v>37.235183920000004</v>
      </c>
      <c r="D829" s="23">
        <v>0</v>
      </c>
      <c r="E829" s="19" t="s">
        <v>14</v>
      </c>
      <c r="F829" s="19"/>
      <c r="G829" s="24">
        <v>11</v>
      </c>
      <c r="H829" s="24">
        <v>75</v>
      </c>
      <c r="I829" s="20">
        <v>29.780311207046399</v>
      </c>
      <c r="J829" s="20">
        <v>0</v>
      </c>
      <c r="K829" s="28"/>
      <c r="L829" s="28"/>
      <c r="M829" s="25">
        <v>11</v>
      </c>
      <c r="N829" s="25">
        <v>75</v>
      </c>
      <c r="O829" s="21">
        <v>34.297865295910512</v>
      </c>
      <c r="P829" s="21">
        <v>0</v>
      </c>
      <c r="Q829" s="17"/>
      <c r="R829" s="25">
        <v>11</v>
      </c>
      <c r="S829" s="25">
        <v>75</v>
      </c>
      <c r="T829" s="21">
        <v>36.484354208524806</v>
      </c>
      <c r="U829" s="21">
        <v>0</v>
      </c>
    </row>
    <row r="830" spans="1:21" x14ac:dyDescent="0.25">
      <c r="A830" s="18">
        <v>11</v>
      </c>
      <c r="B830" s="18">
        <v>71</v>
      </c>
      <c r="C830" s="23">
        <v>33.699498800000001</v>
      </c>
      <c r="D830" s="23">
        <v>0</v>
      </c>
      <c r="E830" s="19" t="s">
        <v>14</v>
      </c>
      <c r="F830" s="19"/>
      <c r="G830" s="24">
        <v>11</v>
      </c>
      <c r="H830" s="24">
        <v>76</v>
      </c>
      <c r="I830" s="20">
        <v>43.848940984168323</v>
      </c>
      <c r="J830" s="20">
        <v>0</v>
      </c>
      <c r="K830" s="28"/>
      <c r="L830" s="28"/>
      <c r="M830" s="25">
        <v>11</v>
      </c>
      <c r="N830" s="25">
        <v>76</v>
      </c>
      <c r="O830" s="21">
        <v>50.500649935702725</v>
      </c>
      <c r="P830" s="21">
        <v>0</v>
      </c>
      <c r="Q830" s="17"/>
      <c r="R830" s="25">
        <v>11</v>
      </c>
      <c r="S830" s="25">
        <v>76</v>
      </c>
      <c r="T830" s="21">
        <v>53.720066369103776</v>
      </c>
      <c r="U830" s="21">
        <v>0</v>
      </c>
    </row>
    <row r="831" spans="1:21" x14ac:dyDescent="0.25">
      <c r="A831" s="18">
        <v>11</v>
      </c>
      <c r="B831" s="18">
        <v>72</v>
      </c>
      <c r="C831" s="23">
        <v>34.141459439999991</v>
      </c>
      <c r="D831" s="23">
        <v>0</v>
      </c>
      <c r="E831" s="19" t="s">
        <v>14</v>
      </c>
      <c r="F831" s="19"/>
      <c r="G831" s="24">
        <v>11</v>
      </c>
      <c r="H831" s="24">
        <v>77</v>
      </c>
      <c r="I831" s="20">
        <v>34.914847622054403</v>
      </c>
      <c r="J831" s="20">
        <v>0</v>
      </c>
      <c r="K831" s="28"/>
      <c r="L831" s="28"/>
      <c r="M831" s="25">
        <v>11</v>
      </c>
      <c r="N831" s="25">
        <v>77</v>
      </c>
      <c r="O831" s="21">
        <v>40.211290346929559</v>
      </c>
      <c r="P831" s="21">
        <v>0</v>
      </c>
      <c r="Q831" s="17"/>
      <c r="R831" s="25">
        <v>11</v>
      </c>
      <c r="S831" s="25">
        <v>77</v>
      </c>
      <c r="T831" s="21">
        <v>42.774760106546317</v>
      </c>
      <c r="U831" s="21">
        <v>0</v>
      </c>
    </row>
    <row r="832" spans="1:21" x14ac:dyDescent="0.25">
      <c r="A832" s="18">
        <v>11</v>
      </c>
      <c r="B832" s="18">
        <v>73</v>
      </c>
      <c r="C832" s="23">
        <v>37.677144560000002</v>
      </c>
      <c r="D832" s="23">
        <v>0</v>
      </c>
      <c r="E832" s="19" t="s">
        <v>14</v>
      </c>
      <c r="F832" s="19"/>
      <c r="G832" s="24">
        <v>11</v>
      </c>
      <c r="H832" s="24">
        <v>78</v>
      </c>
      <c r="I832" s="20">
        <v>42.103198603065593</v>
      </c>
      <c r="J832" s="20">
        <v>0</v>
      </c>
      <c r="K832" s="28"/>
      <c r="L832" s="28"/>
      <c r="M832" s="25">
        <v>11</v>
      </c>
      <c r="N832" s="25">
        <v>78</v>
      </c>
      <c r="O832" s="21">
        <v>48.490085418356223</v>
      </c>
      <c r="P832" s="21">
        <v>0</v>
      </c>
      <c r="Q832" s="17"/>
      <c r="R832" s="25">
        <v>11</v>
      </c>
      <c r="S832" s="25">
        <v>78</v>
      </c>
      <c r="T832" s="21">
        <v>51.581328363776436</v>
      </c>
      <c r="U832" s="21">
        <v>0</v>
      </c>
    </row>
    <row r="833" spans="1:21" x14ac:dyDescent="0.25">
      <c r="A833" s="18">
        <v>11</v>
      </c>
      <c r="B833" s="18">
        <v>74</v>
      </c>
      <c r="C833" s="23">
        <v>41.102339520000001</v>
      </c>
      <c r="D833" s="23">
        <v>0</v>
      </c>
      <c r="E833" s="19" t="s">
        <v>14</v>
      </c>
      <c r="F833" s="19"/>
      <c r="G833" s="24">
        <v>11</v>
      </c>
      <c r="H833" s="24">
        <v>79</v>
      </c>
      <c r="I833" s="20">
        <v>39.5359303955616</v>
      </c>
      <c r="J833" s="20">
        <v>0</v>
      </c>
      <c r="K833" s="28"/>
      <c r="L833" s="28"/>
      <c r="M833" s="25">
        <v>11</v>
      </c>
      <c r="N833" s="25">
        <v>79</v>
      </c>
      <c r="O833" s="21">
        <v>45.533372892846721</v>
      </c>
      <c r="P833" s="21">
        <v>0</v>
      </c>
      <c r="Q833" s="17"/>
      <c r="R833" s="25">
        <v>11</v>
      </c>
      <c r="S833" s="25">
        <v>79</v>
      </c>
      <c r="T833" s="21">
        <v>48.436125414765698</v>
      </c>
      <c r="U833" s="21">
        <v>0</v>
      </c>
    </row>
    <row r="834" spans="1:21" x14ac:dyDescent="0.25">
      <c r="A834" s="18">
        <v>11</v>
      </c>
      <c r="B834" s="18">
        <v>75</v>
      </c>
      <c r="C834" s="23">
        <v>29.8323432</v>
      </c>
      <c r="D834" s="23">
        <v>0</v>
      </c>
      <c r="E834" s="19" t="s">
        <v>14</v>
      </c>
      <c r="F834" s="19"/>
      <c r="G834" s="24">
        <v>11</v>
      </c>
      <c r="H834" s="24">
        <v>80</v>
      </c>
      <c r="I834" s="20">
        <v>42.822033701166731</v>
      </c>
      <c r="J834" s="20">
        <v>0</v>
      </c>
      <c r="K834" s="28"/>
      <c r="L834" s="28"/>
      <c r="M834" s="25">
        <v>11</v>
      </c>
      <c r="N834" s="25">
        <v>80</v>
      </c>
      <c r="O834" s="21">
        <v>49.317964925498913</v>
      </c>
      <c r="P834" s="21">
        <v>0</v>
      </c>
      <c r="Q834" s="17"/>
      <c r="R834" s="25">
        <v>11</v>
      </c>
      <c r="S834" s="25">
        <v>80</v>
      </c>
      <c r="T834" s="21">
        <v>52.461985189499472</v>
      </c>
      <c r="U834" s="21">
        <v>0</v>
      </c>
    </row>
    <row r="835" spans="1:21" x14ac:dyDescent="0.25">
      <c r="A835" s="18">
        <v>11</v>
      </c>
      <c r="B835" s="18">
        <v>76</v>
      </c>
      <c r="C835" s="23">
        <v>39.33449696000001</v>
      </c>
      <c r="D835" s="23">
        <v>0</v>
      </c>
      <c r="E835" s="19" t="s">
        <v>14</v>
      </c>
      <c r="F835" s="19"/>
      <c r="G835" s="24">
        <v>12</v>
      </c>
      <c r="H835" s="24">
        <v>1</v>
      </c>
      <c r="I835" s="20">
        <v>46.929662833173118</v>
      </c>
      <c r="J835" s="20">
        <v>22.524554999999996</v>
      </c>
      <c r="K835" s="28"/>
      <c r="L835" s="28"/>
      <c r="M835" s="25">
        <v>12</v>
      </c>
      <c r="N835" s="25">
        <v>1</v>
      </c>
      <c r="O835" s="21">
        <v>54.048704966314148</v>
      </c>
      <c r="P835" s="21">
        <v>24.616999999999997</v>
      </c>
      <c r="Q835" s="17"/>
      <c r="R835" s="25">
        <v>12</v>
      </c>
      <c r="S835" s="25">
        <v>1</v>
      </c>
      <c r="T835" s="21">
        <v>57.49430990791668</v>
      </c>
      <c r="U835" s="21">
        <v>25.601679999999998</v>
      </c>
    </row>
    <row r="836" spans="1:21" x14ac:dyDescent="0.25">
      <c r="A836" s="18">
        <v>11</v>
      </c>
      <c r="B836" s="18">
        <v>77</v>
      </c>
      <c r="C836" s="23">
        <v>34.693910240000001</v>
      </c>
      <c r="D836" s="23">
        <v>0</v>
      </c>
      <c r="E836" s="19" t="s">
        <v>14</v>
      </c>
      <c r="F836" s="19"/>
      <c r="G836" s="24">
        <v>12</v>
      </c>
      <c r="H836" s="24">
        <v>2</v>
      </c>
      <c r="I836" s="20">
        <v>18.176258909128322</v>
      </c>
      <c r="J836" s="20">
        <v>11.497889999999998</v>
      </c>
      <c r="K836" s="28"/>
      <c r="L836" s="28"/>
      <c r="M836" s="25">
        <v>12</v>
      </c>
      <c r="N836" s="25">
        <v>2</v>
      </c>
      <c r="O836" s="21">
        <v>20.933524680607452</v>
      </c>
      <c r="P836" s="21">
        <v>12.565999999999999</v>
      </c>
      <c r="Q836" s="17"/>
      <c r="R836" s="25">
        <v>12</v>
      </c>
      <c r="S836" s="25">
        <v>2</v>
      </c>
      <c r="T836" s="21">
        <v>22.268036878996178</v>
      </c>
      <c r="U836" s="21">
        <v>13.068639999999998</v>
      </c>
    </row>
    <row r="837" spans="1:21" x14ac:dyDescent="0.25">
      <c r="A837" s="18">
        <v>11</v>
      </c>
      <c r="B837" s="18">
        <v>78</v>
      </c>
      <c r="C837" s="23">
        <v>39.555477279999998</v>
      </c>
      <c r="D837" s="23">
        <v>0</v>
      </c>
      <c r="E837" s="19" t="s">
        <v>14</v>
      </c>
      <c r="F837" s="19"/>
      <c r="G837" s="24">
        <v>12</v>
      </c>
      <c r="H837" s="24">
        <v>3</v>
      </c>
      <c r="I837" s="20">
        <v>41.076291320064001</v>
      </c>
      <c r="J837" s="20">
        <v>21.770595000000004</v>
      </c>
      <c r="K837" s="28"/>
      <c r="L837" s="28"/>
      <c r="M837" s="25">
        <v>12</v>
      </c>
      <c r="N837" s="25">
        <v>3</v>
      </c>
      <c r="O837" s="21">
        <v>47.307400408152432</v>
      </c>
      <c r="P837" s="21">
        <v>23.793000000000003</v>
      </c>
      <c r="Q837" s="17"/>
      <c r="R837" s="25">
        <v>12</v>
      </c>
      <c r="S837" s="25">
        <v>3</v>
      </c>
      <c r="T837" s="21">
        <v>50.323247184172153</v>
      </c>
      <c r="U837" s="21">
        <v>24.744720000000004</v>
      </c>
    </row>
    <row r="838" spans="1:21" x14ac:dyDescent="0.25">
      <c r="A838" s="18">
        <v>11</v>
      </c>
      <c r="B838" s="18">
        <v>79</v>
      </c>
      <c r="C838" s="23">
        <v>38.892536320000005</v>
      </c>
      <c r="D838" s="23">
        <v>0</v>
      </c>
      <c r="E838" s="19" t="s">
        <v>14</v>
      </c>
      <c r="F838" s="19"/>
      <c r="G838" s="24">
        <v>12</v>
      </c>
      <c r="H838" s="24">
        <v>4</v>
      </c>
      <c r="I838" s="20">
        <v>39.227858210661125</v>
      </c>
      <c r="J838" s="20">
        <v>21.205124999999999</v>
      </c>
      <c r="K838" s="28"/>
      <c r="L838" s="28"/>
      <c r="M838" s="25">
        <v>12</v>
      </c>
      <c r="N838" s="25">
        <v>4</v>
      </c>
      <c r="O838" s="21">
        <v>45.178567389785577</v>
      </c>
      <c r="P838" s="21">
        <v>23.175000000000001</v>
      </c>
      <c r="Q838" s="17"/>
      <c r="R838" s="25">
        <v>12</v>
      </c>
      <c r="S838" s="25">
        <v>4</v>
      </c>
      <c r="T838" s="21">
        <v>48.058701060884403</v>
      </c>
      <c r="U838" s="21">
        <v>24.102</v>
      </c>
    </row>
    <row r="839" spans="1:21" x14ac:dyDescent="0.25">
      <c r="A839" s="18">
        <v>11</v>
      </c>
      <c r="B839" s="18">
        <v>80</v>
      </c>
      <c r="C839" s="23">
        <v>40.107928079999994</v>
      </c>
      <c r="D839" s="23">
        <v>0</v>
      </c>
      <c r="E839" s="19" t="s">
        <v>14</v>
      </c>
      <c r="F839" s="19"/>
      <c r="G839" s="24">
        <v>12</v>
      </c>
      <c r="H839" s="24">
        <v>5</v>
      </c>
      <c r="I839" s="20">
        <v>37.482115829558403</v>
      </c>
      <c r="J839" s="20">
        <v>20.733899999999998</v>
      </c>
      <c r="K839" s="28"/>
      <c r="L839" s="28"/>
      <c r="M839" s="25">
        <v>12</v>
      </c>
      <c r="N839" s="25">
        <v>5</v>
      </c>
      <c r="O839" s="21">
        <v>43.168002872439089</v>
      </c>
      <c r="P839" s="21">
        <v>22.66</v>
      </c>
      <c r="Q839" s="17"/>
      <c r="R839" s="25">
        <v>12</v>
      </c>
      <c r="S839" s="25">
        <v>5</v>
      </c>
      <c r="T839" s="21">
        <v>45.919963055557083</v>
      </c>
      <c r="U839" s="21">
        <v>23.566400000000002</v>
      </c>
    </row>
    <row r="840" spans="1:21" x14ac:dyDescent="0.25">
      <c r="A840" s="18">
        <v>12</v>
      </c>
      <c r="B840" s="18">
        <v>1</v>
      </c>
      <c r="C840" s="23">
        <v>41.212829679999999</v>
      </c>
      <c r="D840" s="23">
        <v>16.899999999999999</v>
      </c>
      <c r="E840" s="19"/>
      <c r="F840" s="19"/>
      <c r="G840" s="24">
        <v>12</v>
      </c>
      <c r="H840" s="24">
        <v>6</v>
      </c>
      <c r="I840" s="20">
        <v>43.232796614367359</v>
      </c>
      <c r="J840" s="20">
        <v>21.016635000000001</v>
      </c>
      <c r="K840" s="28"/>
      <c r="L840" s="28"/>
      <c r="M840" s="25">
        <v>12</v>
      </c>
      <c r="N840" s="25">
        <v>6</v>
      </c>
      <c r="O840" s="21">
        <v>49.791038929580431</v>
      </c>
      <c r="P840" s="21">
        <v>22.969000000000001</v>
      </c>
      <c r="Q840" s="17"/>
      <c r="R840" s="25">
        <v>12</v>
      </c>
      <c r="S840" s="25">
        <v>6</v>
      </c>
      <c r="T840" s="21">
        <v>52.965217661341178</v>
      </c>
      <c r="U840" s="21">
        <v>23.88776</v>
      </c>
    </row>
    <row r="841" spans="1:21" x14ac:dyDescent="0.25">
      <c r="A841" s="18">
        <v>12</v>
      </c>
      <c r="B841" s="18">
        <v>2</v>
      </c>
      <c r="C841" s="23">
        <v>17.788915760000005</v>
      </c>
      <c r="D841" s="23">
        <v>10.7</v>
      </c>
      <c r="E841" s="19" t="s">
        <v>14</v>
      </c>
      <c r="F841" s="19"/>
      <c r="G841" s="24">
        <v>12</v>
      </c>
      <c r="H841" s="24">
        <v>7</v>
      </c>
      <c r="I841" s="20">
        <v>36.660590003157125</v>
      </c>
      <c r="J841" s="20">
        <v>20.356920000000002</v>
      </c>
      <c r="K841" s="28"/>
      <c r="L841" s="28"/>
      <c r="M841" s="25">
        <v>12</v>
      </c>
      <c r="N841" s="25">
        <v>7</v>
      </c>
      <c r="O841" s="21">
        <v>42.221854864276054</v>
      </c>
      <c r="P841" s="21">
        <v>22.248000000000001</v>
      </c>
      <c r="Q841" s="17"/>
      <c r="R841" s="25">
        <v>12</v>
      </c>
      <c r="S841" s="25">
        <v>7</v>
      </c>
      <c r="T841" s="21">
        <v>44.91349811187365</v>
      </c>
      <c r="U841" s="21">
        <v>23.137920000000001</v>
      </c>
    </row>
    <row r="842" spans="1:21" x14ac:dyDescent="0.25">
      <c r="A842" s="18">
        <v>12</v>
      </c>
      <c r="B842" s="18">
        <v>3</v>
      </c>
      <c r="C842" s="23">
        <v>36.24077247999999</v>
      </c>
      <c r="D842" s="23">
        <v>15.7</v>
      </c>
      <c r="E842" s="19" t="s">
        <v>14</v>
      </c>
      <c r="F842" s="19"/>
      <c r="G842" s="24">
        <v>12</v>
      </c>
      <c r="H842" s="24">
        <v>8</v>
      </c>
      <c r="I842" s="20">
        <v>28.958785380645118</v>
      </c>
      <c r="J842" s="20">
        <v>17.623815</v>
      </c>
      <c r="K842" s="28"/>
      <c r="L842" s="28"/>
      <c r="M842" s="25">
        <v>12</v>
      </c>
      <c r="N842" s="25">
        <v>8</v>
      </c>
      <c r="O842" s="21">
        <v>33.351717287747462</v>
      </c>
      <c r="P842" s="21">
        <v>19.260999999999999</v>
      </c>
      <c r="Q842" s="17"/>
      <c r="R842" s="25">
        <v>12</v>
      </c>
      <c r="S842" s="25">
        <v>8</v>
      </c>
      <c r="T842" s="21">
        <v>35.477889264841366</v>
      </c>
      <c r="U842" s="21">
        <v>20.03144</v>
      </c>
    </row>
    <row r="843" spans="1:21" x14ac:dyDescent="0.25">
      <c r="A843" s="18">
        <v>12</v>
      </c>
      <c r="B843" s="18">
        <v>5</v>
      </c>
      <c r="C843" s="23">
        <v>34.030969280000001</v>
      </c>
      <c r="D843" s="23">
        <v>14.7</v>
      </c>
      <c r="E843" s="19" t="s">
        <v>14</v>
      </c>
      <c r="F843" s="19"/>
      <c r="G843" s="24">
        <v>12</v>
      </c>
      <c r="H843" s="24">
        <v>10</v>
      </c>
      <c r="I843" s="20">
        <v>43.43817807096768</v>
      </c>
      <c r="J843" s="20">
        <v>21.770595000000004</v>
      </c>
      <c r="K843" s="28"/>
      <c r="L843" s="28"/>
      <c r="M843" s="25">
        <v>12</v>
      </c>
      <c r="N843" s="25">
        <v>10</v>
      </c>
      <c r="O843" s="21">
        <v>50.027575931621186</v>
      </c>
      <c r="P843" s="21">
        <v>23.793000000000003</v>
      </c>
      <c r="Q843" s="17"/>
      <c r="R843" s="25">
        <v>12</v>
      </c>
      <c r="S843" s="25">
        <v>10</v>
      </c>
      <c r="T843" s="21">
        <v>53.216833897262042</v>
      </c>
      <c r="U843" s="21">
        <v>24.744720000000004</v>
      </c>
    </row>
    <row r="844" spans="1:21" x14ac:dyDescent="0.25">
      <c r="A844" s="18">
        <v>12</v>
      </c>
      <c r="B844" s="18">
        <v>6</v>
      </c>
      <c r="C844" s="23">
        <v>39.003026480000003</v>
      </c>
      <c r="D844" s="23">
        <v>15.8</v>
      </c>
      <c r="E844" s="19" t="s">
        <v>14</v>
      </c>
      <c r="F844" s="19"/>
      <c r="G844" s="24">
        <v>12</v>
      </c>
      <c r="H844" s="24">
        <v>11</v>
      </c>
      <c r="I844" s="20">
        <v>45.90275555017152</v>
      </c>
      <c r="J844" s="20">
        <v>21.393615</v>
      </c>
      <c r="K844" s="28"/>
      <c r="L844" s="28"/>
      <c r="M844" s="25">
        <v>12</v>
      </c>
      <c r="N844" s="25">
        <v>11</v>
      </c>
      <c r="O844" s="21">
        <v>52.866019956110335</v>
      </c>
      <c r="P844" s="21">
        <v>23.381</v>
      </c>
      <c r="Q844" s="17"/>
      <c r="R844" s="25">
        <v>12</v>
      </c>
      <c r="S844" s="25">
        <v>11</v>
      </c>
      <c r="T844" s="21">
        <v>56.236228728312376</v>
      </c>
      <c r="U844" s="21">
        <v>24.316240000000001</v>
      </c>
    </row>
    <row r="845" spans="1:21" x14ac:dyDescent="0.25">
      <c r="A845" s="18">
        <v>12</v>
      </c>
      <c r="B845" s="18">
        <v>7</v>
      </c>
      <c r="C845" s="23">
        <v>34.251949599999996</v>
      </c>
      <c r="D845" s="23">
        <v>15.5</v>
      </c>
      <c r="E845" s="19" t="s">
        <v>14</v>
      </c>
      <c r="F845" s="19"/>
      <c r="G845" s="24">
        <v>12</v>
      </c>
      <c r="H845" s="24">
        <v>12</v>
      </c>
      <c r="I845" s="20">
        <v>38.509023112559994</v>
      </c>
      <c r="J845" s="20">
        <v>0</v>
      </c>
      <c r="K845" s="28"/>
      <c r="L845" s="28"/>
      <c r="M845" s="25">
        <v>12</v>
      </c>
      <c r="N845" s="25">
        <v>12</v>
      </c>
      <c r="O845" s="21">
        <v>44.350687882642895</v>
      </c>
      <c r="P845" s="21">
        <v>0</v>
      </c>
      <c r="Q845" s="17"/>
      <c r="R845" s="25">
        <v>12</v>
      </c>
      <c r="S845" s="25">
        <v>12</v>
      </c>
      <c r="T845" s="21">
        <v>47.17804423516138</v>
      </c>
      <c r="U845" s="21">
        <v>0</v>
      </c>
    </row>
    <row r="846" spans="1:21" x14ac:dyDescent="0.25">
      <c r="A846" s="18">
        <v>12</v>
      </c>
      <c r="B846" s="18">
        <v>8</v>
      </c>
      <c r="C846" s="23">
        <v>29.390382560000003</v>
      </c>
      <c r="D846" s="23">
        <v>15.2</v>
      </c>
      <c r="E846" s="19" t="s">
        <v>14</v>
      </c>
      <c r="F846" s="19"/>
      <c r="G846" s="24">
        <v>12</v>
      </c>
      <c r="H846" s="24">
        <v>13</v>
      </c>
      <c r="I846" s="20">
        <v>39.5359303955616</v>
      </c>
      <c r="J846" s="20">
        <v>0</v>
      </c>
      <c r="K846" s="28"/>
      <c r="L846" s="28"/>
      <c r="M846" s="25">
        <v>12</v>
      </c>
      <c r="N846" s="25">
        <v>13</v>
      </c>
      <c r="O846" s="21">
        <v>45.533372892846721</v>
      </c>
      <c r="P846" s="21">
        <v>0</v>
      </c>
      <c r="Q846" s="17"/>
      <c r="R846" s="25">
        <v>12</v>
      </c>
      <c r="S846" s="25">
        <v>13</v>
      </c>
      <c r="T846" s="21">
        <v>48.436125414765698</v>
      </c>
      <c r="U846" s="21">
        <v>0</v>
      </c>
    </row>
    <row r="847" spans="1:21" x14ac:dyDescent="0.25">
      <c r="A847" s="18">
        <v>12</v>
      </c>
      <c r="B847" s="18">
        <v>10</v>
      </c>
      <c r="C847" s="23">
        <v>39.555477279999998</v>
      </c>
      <c r="D847" s="23">
        <v>16</v>
      </c>
      <c r="E847" s="19" t="s">
        <v>14</v>
      </c>
      <c r="F847" s="19"/>
      <c r="G847" s="24">
        <v>12</v>
      </c>
      <c r="H847" s="24">
        <v>15</v>
      </c>
      <c r="I847" s="20">
        <v>38.817095297460476</v>
      </c>
      <c r="J847" s="20">
        <v>0</v>
      </c>
      <c r="K847" s="28"/>
      <c r="L847" s="28"/>
      <c r="M847" s="25">
        <v>12</v>
      </c>
      <c r="N847" s="25">
        <v>15</v>
      </c>
      <c r="O847" s="21">
        <v>44.705493385704038</v>
      </c>
      <c r="P847" s="21">
        <v>0</v>
      </c>
      <c r="Q847" s="17"/>
      <c r="R847" s="25">
        <v>12</v>
      </c>
      <c r="S847" s="25">
        <v>15</v>
      </c>
      <c r="T847" s="21">
        <v>47.555468589042675</v>
      </c>
      <c r="U847" s="21">
        <v>0</v>
      </c>
    </row>
    <row r="848" spans="1:21" x14ac:dyDescent="0.25">
      <c r="A848" s="18">
        <v>12</v>
      </c>
      <c r="B848" s="18">
        <v>11</v>
      </c>
      <c r="C848" s="23">
        <v>40.660378879999996</v>
      </c>
      <c r="D848" s="23">
        <v>16</v>
      </c>
      <c r="E848" s="19" t="s">
        <v>14</v>
      </c>
      <c r="F848" s="19"/>
      <c r="G848" s="24">
        <v>12</v>
      </c>
      <c r="H848" s="24">
        <v>16</v>
      </c>
      <c r="I848" s="20">
        <v>36.9686621880576</v>
      </c>
      <c r="J848" s="20">
        <v>0</v>
      </c>
      <c r="K848" s="28"/>
      <c r="L848" s="28"/>
      <c r="M848" s="25">
        <v>12</v>
      </c>
      <c r="N848" s="25">
        <v>16</v>
      </c>
      <c r="O848" s="21">
        <v>42.57666036733719</v>
      </c>
      <c r="P848" s="21">
        <v>0</v>
      </c>
      <c r="Q848" s="17"/>
      <c r="R848" s="25">
        <v>12</v>
      </c>
      <c r="S848" s="25">
        <v>16</v>
      </c>
      <c r="T848" s="21">
        <v>45.290922465754939</v>
      </c>
      <c r="U848" s="21">
        <v>0</v>
      </c>
    </row>
    <row r="849" spans="1:21" x14ac:dyDescent="0.25">
      <c r="A849" s="18">
        <v>12</v>
      </c>
      <c r="B849" s="18">
        <v>12</v>
      </c>
      <c r="C849" s="23">
        <v>35.356851200000001</v>
      </c>
      <c r="D849" s="23">
        <v>14.8</v>
      </c>
      <c r="E849" s="19" t="s">
        <v>14</v>
      </c>
      <c r="F849" s="19"/>
      <c r="G849" s="24">
        <v>12</v>
      </c>
      <c r="H849" s="24">
        <v>17</v>
      </c>
      <c r="I849" s="20">
        <v>42.308580059665921</v>
      </c>
      <c r="J849" s="20">
        <v>0</v>
      </c>
      <c r="K849" s="28"/>
      <c r="L849" s="28"/>
      <c r="M849" s="25">
        <v>12</v>
      </c>
      <c r="N849" s="25">
        <v>17</v>
      </c>
      <c r="O849" s="21">
        <v>48.726622420397007</v>
      </c>
      <c r="P849" s="21">
        <v>0</v>
      </c>
      <c r="Q849" s="17"/>
      <c r="R849" s="25">
        <v>12</v>
      </c>
      <c r="S849" s="25">
        <v>17</v>
      </c>
      <c r="T849" s="21">
        <v>51.832944599697321</v>
      </c>
      <c r="U849" s="21">
        <v>0</v>
      </c>
    </row>
    <row r="850" spans="1:21" x14ac:dyDescent="0.25">
      <c r="A850" s="18">
        <v>12</v>
      </c>
      <c r="B850" s="18">
        <v>13</v>
      </c>
      <c r="C850" s="23">
        <v>37.235183920000004</v>
      </c>
      <c r="D850" s="23">
        <v>15.7</v>
      </c>
      <c r="E850" s="19" t="s">
        <v>14</v>
      </c>
      <c r="F850" s="19"/>
      <c r="G850" s="24">
        <v>12</v>
      </c>
      <c r="H850" s="24">
        <v>18</v>
      </c>
      <c r="I850" s="20">
        <v>43.130105886067206</v>
      </c>
      <c r="J850" s="20">
        <v>0</v>
      </c>
      <c r="K850" s="28"/>
      <c r="L850" s="28"/>
      <c r="M850" s="25">
        <v>12</v>
      </c>
      <c r="N850" s="25">
        <v>18</v>
      </c>
      <c r="O850" s="21">
        <v>49.672770428560057</v>
      </c>
      <c r="P850" s="21">
        <v>0</v>
      </c>
      <c r="Q850" s="17"/>
      <c r="R850" s="25">
        <v>12</v>
      </c>
      <c r="S850" s="25">
        <v>18</v>
      </c>
      <c r="T850" s="21">
        <v>52.839409543380761</v>
      </c>
      <c r="U850" s="21">
        <v>0</v>
      </c>
    </row>
    <row r="851" spans="1:21" x14ac:dyDescent="0.25">
      <c r="A851" s="18">
        <v>12</v>
      </c>
      <c r="B851" s="18">
        <v>14</v>
      </c>
      <c r="C851" s="23">
        <v>36.019792160000002</v>
      </c>
      <c r="D851" s="23">
        <v>15.4</v>
      </c>
      <c r="E851" s="19" t="s">
        <v>14</v>
      </c>
      <c r="F851" s="19"/>
      <c r="G851" s="24">
        <v>12</v>
      </c>
      <c r="H851" s="24">
        <v>19</v>
      </c>
      <c r="I851" s="20">
        <v>42.103198603065593</v>
      </c>
      <c r="J851" s="20">
        <v>0</v>
      </c>
      <c r="K851" s="28"/>
      <c r="L851" s="28"/>
      <c r="M851" s="25">
        <v>12</v>
      </c>
      <c r="N851" s="25">
        <v>19</v>
      </c>
      <c r="O851" s="21">
        <v>48.490085418356223</v>
      </c>
      <c r="P851" s="21">
        <v>0</v>
      </c>
      <c r="Q851" s="17"/>
      <c r="R851" s="25">
        <v>12</v>
      </c>
      <c r="S851" s="25">
        <v>19</v>
      </c>
      <c r="T851" s="21">
        <v>51.581328363776436</v>
      </c>
      <c r="U851" s="21">
        <v>0</v>
      </c>
    </row>
    <row r="852" spans="1:21" x14ac:dyDescent="0.25">
      <c r="A852" s="18">
        <v>12</v>
      </c>
      <c r="B852" s="18">
        <v>15</v>
      </c>
      <c r="C852" s="23">
        <v>35.135870879999999</v>
      </c>
      <c r="D852" s="23">
        <v>15.1</v>
      </c>
      <c r="E852" s="19" t="s">
        <v>14</v>
      </c>
      <c r="F852" s="19"/>
      <c r="G852" s="24">
        <v>12</v>
      </c>
      <c r="H852" s="24">
        <v>20</v>
      </c>
      <c r="I852" s="20">
        <v>44.567776082269447</v>
      </c>
      <c r="J852" s="20">
        <v>0</v>
      </c>
      <c r="K852" s="28"/>
      <c r="L852" s="28"/>
      <c r="M852" s="25">
        <v>12</v>
      </c>
      <c r="N852" s="25">
        <v>20</v>
      </c>
      <c r="O852" s="21">
        <v>51.328529442845394</v>
      </c>
      <c r="P852" s="21">
        <v>0</v>
      </c>
      <c r="Q852" s="17"/>
      <c r="R852" s="25">
        <v>12</v>
      </c>
      <c r="S852" s="25">
        <v>20</v>
      </c>
      <c r="T852" s="21">
        <v>54.600723194826791</v>
      </c>
      <c r="U852" s="21">
        <v>0</v>
      </c>
    </row>
    <row r="853" spans="1:21" x14ac:dyDescent="0.25">
      <c r="A853" s="18">
        <v>12</v>
      </c>
      <c r="B853" s="18">
        <v>16</v>
      </c>
      <c r="C853" s="23">
        <v>35.025380719999994</v>
      </c>
      <c r="D853" s="23">
        <v>14.9</v>
      </c>
      <c r="E853" s="19" t="s">
        <v>14</v>
      </c>
      <c r="F853" s="19"/>
      <c r="G853" s="24">
        <v>12</v>
      </c>
      <c r="H853" s="24">
        <v>21</v>
      </c>
      <c r="I853" s="20">
        <v>46.00544627847168</v>
      </c>
      <c r="J853" s="20">
        <v>0</v>
      </c>
      <c r="K853" s="28"/>
      <c r="L853" s="28"/>
      <c r="M853" s="25">
        <v>12</v>
      </c>
      <c r="N853" s="25">
        <v>21</v>
      </c>
      <c r="O853" s="21">
        <v>52.984288457130717</v>
      </c>
      <c r="P853" s="21">
        <v>0</v>
      </c>
      <c r="Q853" s="17"/>
      <c r="R853" s="25">
        <v>12</v>
      </c>
      <c r="S853" s="25">
        <v>21</v>
      </c>
      <c r="T853" s="21">
        <v>56.362036846272801</v>
      </c>
      <c r="U853" s="21">
        <v>0</v>
      </c>
    </row>
    <row r="854" spans="1:21" x14ac:dyDescent="0.25">
      <c r="A854" s="18">
        <v>12</v>
      </c>
      <c r="B854" s="18">
        <v>17</v>
      </c>
      <c r="C854" s="23">
        <v>40.549888719999998</v>
      </c>
      <c r="D854" s="23">
        <v>0</v>
      </c>
      <c r="E854" s="19" t="s">
        <v>14</v>
      </c>
      <c r="F854" s="19"/>
      <c r="G854" s="24">
        <v>12</v>
      </c>
      <c r="H854" s="24">
        <v>22</v>
      </c>
      <c r="I854" s="20">
        <v>29.266857565545603</v>
      </c>
      <c r="J854" s="20">
        <v>0</v>
      </c>
      <c r="K854" s="28"/>
      <c r="L854" s="28"/>
      <c r="M854" s="25">
        <v>12</v>
      </c>
      <c r="N854" s="25">
        <v>22</v>
      </c>
      <c r="O854" s="21">
        <v>33.706522790808613</v>
      </c>
      <c r="P854" s="21">
        <v>0</v>
      </c>
      <c r="Q854" s="17"/>
      <c r="R854" s="25">
        <v>12</v>
      </c>
      <c r="S854" s="25">
        <v>22</v>
      </c>
      <c r="T854" s="21">
        <v>35.855313618722661</v>
      </c>
      <c r="U854" s="21">
        <v>0</v>
      </c>
    </row>
    <row r="855" spans="1:21" x14ac:dyDescent="0.25">
      <c r="A855" s="18">
        <v>12</v>
      </c>
      <c r="B855" s="18">
        <v>18</v>
      </c>
      <c r="C855" s="23">
        <v>39.11351664</v>
      </c>
      <c r="D855" s="23">
        <v>0</v>
      </c>
      <c r="E855" s="19" t="s">
        <v>14</v>
      </c>
      <c r="F855" s="19"/>
      <c r="G855" s="24">
        <v>12</v>
      </c>
      <c r="H855" s="24">
        <v>23</v>
      </c>
      <c r="I855" s="20">
        <v>31.320672131548804</v>
      </c>
      <c r="J855" s="20">
        <v>0</v>
      </c>
      <c r="K855" s="28"/>
      <c r="L855" s="28"/>
      <c r="M855" s="25">
        <v>12</v>
      </c>
      <c r="N855" s="25">
        <v>23</v>
      </c>
      <c r="O855" s="21">
        <v>36.07189281121623</v>
      </c>
      <c r="P855" s="21">
        <v>0</v>
      </c>
      <c r="Q855" s="17"/>
      <c r="R855" s="25">
        <v>12</v>
      </c>
      <c r="S855" s="25">
        <v>23</v>
      </c>
      <c r="T855" s="21">
        <v>38.371475977931262</v>
      </c>
      <c r="U855" s="21">
        <v>0</v>
      </c>
    </row>
    <row r="856" spans="1:21" x14ac:dyDescent="0.25">
      <c r="A856" s="18">
        <v>12</v>
      </c>
      <c r="B856" s="18">
        <v>19</v>
      </c>
      <c r="C856" s="23">
        <v>38.671556000000002</v>
      </c>
      <c r="D856" s="23">
        <v>0</v>
      </c>
      <c r="E856" s="19" t="s">
        <v>14</v>
      </c>
      <c r="F856" s="19"/>
      <c r="G856" s="24">
        <v>12</v>
      </c>
      <c r="H856" s="24">
        <v>24</v>
      </c>
      <c r="I856" s="20">
        <v>46.724281376572797</v>
      </c>
      <c r="J856" s="20">
        <v>22.147575</v>
      </c>
      <c r="K856" s="28"/>
      <c r="L856" s="28"/>
      <c r="M856" s="25">
        <v>12</v>
      </c>
      <c r="N856" s="25">
        <v>24</v>
      </c>
      <c r="O856" s="21">
        <v>53.812167964273392</v>
      </c>
      <c r="P856" s="21">
        <v>24.204999999999998</v>
      </c>
      <c r="Q856" s="17"/>
      <c r="R856" s="25">
        <v>12</v>
      </c>
      <c r="S856" s="25">
        <v>24</v>
      </c>
      <c r="T856" s="21">
        <v>57.242693671995823</v>
      </c>
      <c r="U856" s="21">
        <v>25.173199999999998</v>
      </c>
    </row>
    <row r="857" spans="1:21" x14ac:dyDescent="0.25">
      <c r="A857" s="18">
        <v>12</v>
      </c>
      <c r="B857" s="18">
        <v>20</v>
      </c>
      <c r="C857" s="23">
        <v>40.439398560000001</v>
      </c>
      <c r="D857" s="23">
        <v>0</v>
      </c>
      <c r="E857" s="19" t="s">
        <v>14</v>
      </c>
      <c r="F857" s="19"/>
      <c r="G857" s="24">
        <v>12</v>
      </c>
      <c r="H857" s="24">
        <v>25</v>
      </c>
      <c r="I857" s="20">
        <v>39.022476754060804</v>
      </c>
      <c r="J857" s="20">
        <v>0</v>
      </c>
      <c r="K857" s="28"/>
      <c r="L857" s="28"/>
      <c r="M857" s="25">
        <v>12</v>
      </c>
      <c r="N857" s="25">
        <v>25</v>
      </c>
      <c r="O857" s="21">
        <v>44.942030387744815</v>
      </c>
      <c r="P857" s="21">
        <v>0</v>
      </c>
      <c r="Q857" s="17"/>
      <c r="R857" s="25">
        <v>12</v>
      </c>
      <c r="S857" s="25">
        <v>25</v>
      </c>
      <c r="T857" s="21">
        <v>47.807084824963546</v>
      </c>
      <c r="U857" s="21">
        <v>0</v>
      </c>
    </row>
    <row r="858" spans="1:21" x14ac:dyDescent="0.25">
      <c r="A858" s="18">
        <v>12</v>
      </c>
      <c r="B858" s="18">
        <v>21</v>
      </c>
      <c r="C858" s="23">
        <v>41.102339520000001</v>
      </c>
      <c r="D858" s="23">
        <v>0</v>
      </c>
      <c r="E858" s="19" t="s">
        <v>14</v>
      </c>
      <c r="F858" s="19"/>
      <c r="G858" s="24">
        <v>12</v>
      </c>
      <c r="H858" s="24">
        <v>26</v>
      </c>
      <c r="I858" s="20">
        <v>35.428301263555198</v>
      </c>
      <c r="J858" s="20">
        <v>0</v>
      </c>
      <c r="K858" s="28"/>
      <c r="L858" s="28"/>
      <c r="M858" s="25">
        <v>12</v>
      </c>
      <c r="N858" s="25">
        <v>26</v>
      </c>
      <c r="O858" s="21">
        <v>40.802632852031472</v>
      </c>
      <c r="P858" s="21">
        <v>0</v>
      </c>
      <c r="Q858" s="17"/>
      <c r="R858" s="25">
        <v>12</v>
      </c>
      <c r="S858" s="25">
        <v>26</v>
      </c>
      <c r="T858" s="21">
        <v>43.403800696348476</v>
      </c>
      <c r="U858" s="21">
        <v>0</v>
      </c>
    </row>
    <row r="859" spans="1:21" x14ac:dyDescent="0.25">
      <c r="A859" s="18">
        <v>12</v>
      </c>
      <c r="B859" s="18">
        <v>22</v>
      </c>
      <c r="C859" s="23">
        <v>30.605774319999998</v>
      </c>
      <c r="D859" s="23">
        <v>0</v>
      </c>
      <c r="E859" s="19" t="s">
        <v>14</v>
      </c>
      <c r="F859" s="19"/>
      <c r="G859" s="24">
        <v>12</v>
      </c>
      <c r="H859" s="24">
        <v>27</v>
      </c>
      <c r="I859" s="20">
        <v>30.293764848547198</v>
      </c>
      <c r="J859" s="20">
        <v>0</v>
      </c>
      <c r="K859" s="28"/>
      <c r="L859" s="28"/>
      <c r="M859" s="25">
        <v>12</v>
      </c>
      <c r="N859" s="25">
        <v>27</v>
      </c>
      <c r="O859" s="21">
        <v>34.889207801012418</v>
      </c>
      <c r="P859" s="21">
        <v>0</v>
      </c>
      <c r="Q859" s="17"/>
      <c r="R859" s="25">
        <v>12</v>
      </c>
      <c r="S859" s="25">
        <v>27</v>
      </c>
      <c r="T859" s="21">
        <v>37.113394798326958</v>
      </c>
      <c r="U859" s="21">
        <v>0</v>
      </c>
    </row>
    <row r="860" spans="1:21" x14ac:dyDescent="0.25">
      <c r="A860" s="18">
        <v>12</v>
      </c>
      <c r="B860" s="18">
        <v>23</v>
      </c>
      <c r="C860" s="23">
        <v>31.71067592</v>
      </c>
      <c r="D860" s="23">
        <v>0</v>
      </c>
      <c r="E860" s="19" t="s">
        <v>14</v>
      </c>
      <c r="F860" s="19"/>
      <c r="G860" s="24">
        <v>12</v>
      </c>
      <c r="H860" s="24">
        <v>28</v>
      </c>
      <c r="I860" s="20">
        <v>34.709466165454074</v>
      </c>
      <c r="J860" s="20">
        <v>0</v>
      </c>
      <c r="K860" s="28"/>
      <c r="L860" s="28"/>
      <c r="M860" s="25">
        <v>12</v>
      </c>
      <c r="N860" s="25">
        <v>28</v>
      </c>
      <c r="O860" s="21">
        <v>39.974753344888796</v>
      </c>
      <c r="P860" s="21">
        <v>0</v>
      </c>
      <c r="Q860" s="17"/>
      <c r="R860" s="25">
        <v>12</v>
      </c>
      <c r="S860" s="25">
        <v>28</v>
      </c>
      <c r="T860" s="21">
        <v>42.523143870625454</v>
      </c>
      <c r="U860" s="21">
        <v>0</v>
      </c>
    </row>
    <row r="861" spans="1:21" x14ac:dyDescent="0.25">
      <c r="A861" s="18">
        <v>12</v>
      </c>
      <c r="B861" s="18">
        <v>24</v>
      </c>
      <c r="C861" s="23">
        <v>41.212829679999999</v>
      </c>
      <c r="D861" s="23">
        <v>16.399999999999999</v>
      </c>
      <c r="E861" s="19" t="s">
        <v>14</v>
      </c>
      <c r="F861" s="19"/>
      <c r="G861" s="24">
        <v>12</v>
      </c>
      <c r="H861" s="24">
        <v>29</v>
      </c>
      <c r="I861" s="20">
        <v>37.482115829558403</v>
      </c>
      <c r="J861" s="20">
        <v>0</v>
      </c>
      <c r="K861" s="28"/>
      <c r="L861" s="28"/>
      <c r="M861" s="25">
        <v>12</v>
      </c>
      <c r="N861" s="25">
        <v>29</v>
      </c>
      <c r="O861" s="21">
        <v>43.168002872439089</v>
      </c>
      <c r="P861" s="21">
        <v>0</v>
      </c>
      <c r="Q861" s="17"/>
      <c r="R861" s="25">
        <v>12</v>
      </c>
      <c r="S861" s="25">
        <v>29</v>
      </c>
      <c r="T861" s="21">
        <v>45.919963055557083</v>
      </c>
      <c r="U861" s="21">
        <v>0</v>
      </c>
    </row>
    <row r="862" spans="1:21" x14ac:dyDescent="0.25">
      <c r="A862" s="18">
        <v>12</v>
      </c>
      <c r="B862" s="18">
        <v>25</v>
      </c>
      <c r="C862" s="23">
        <v>35.025380719999994</v>
      </c>
      <c r="D862" s="23">
        <v>0</v>
      </c>
      <c r="E862" s="19" t="s">
        <v>14</v>
      </c>
      <c r="F862" s="19"/>
      <c r="G862" s="24">
        <v>12</v>
      </c>
      <c r="H862" s="24">
        <v>30</v>
      </c>
      <c r="I862" s="20">
        <v>25.261919161839366</v>
      </c>
      <c r="J862" s="20">
        <v>0</v>
      </c>
      <c r="K862" s="28"/>
      <c r="L862" s="28"/>
      <c r="M862" s="25">
        <v>12</v>
      </c>
      <c r="N862" s="25">
        <v>30</v>
      </c>
      <c r="O862" s="21">
        <v>29.094051251013749</v>
      </c>
      <c r="P862" s="21">
        <v>0</v>
      </c>
      <c r="Q862" s="17"/>
      <c r="R862" s="25">
        <v>12</v>
      </c>
      <c r="S862" s="25">
        <v>30</v>
      </c>
      <c r="T862" s="21">
        <v>30.948797018265875</v>
      </c>
      <c r="U862" s="21">
        <v>0</v>
      </c>
    </row>
    <row r="863" spans="1:21" x14ac:dyDescent="0.25">
      <c r="A863" s="18">
        <v>12</v>
      </c>
      <c r="B863" s="18">
        <v>26</v>
      </c>
      <c r="C863" s="23">
        <v>34.030969280000001</v>
      </c>
      <c r="D863" s="23">
        <v>0</v>
      </c>
      <c r="E863" s="19" t="s">
        <v>14</v>
      </c>
      <c r="F863" s="19"/>
      <c r="G863" s="24">
        <v>12</v>
      </c>
      <c r="H863" s="24">
        <v>31</v>
      </c>
      <c r="I863" s="20">
        <v>39.227858210661125</v>
      </c>
      <c r="J863" s="20">
        <v>0</v>
      </c>
      <c r="K863" s="28"/>
      <c r="L863" s="28"/>
      <c r="M863" s="25">
        <v>12</v>
      </c>
      <c r="N863" s="25">
        <v>31</v>
      </c>
      <c r="O863" s="21">
        <v>45.178567389785577</v>
      </c>
      <c r="P863" s="21">
        <v>0</v>
      </c>
      <c r="Q863" s="17"/>
      <c r="R863" s="25">
        <v>12</v>
      </c>
      <c r="S863" s="25">
        <v>31</v>
      </c>
      <c r="T863" s="21">
        <v>48.058701060884403</v>
      </c>
      <c r="U863" s="21">
        <v>0</v>
      </c>
    </row>
    <row r="864" spans="1:21" x14ac:dyDescent="0.25">
      <c r="A864" s="18">
        <v>12</v>
      </c>
      <c r="B864" s="18">
        <v>27</v>
      </c>
      <c r="C864" s="23">
        <v>29.8323432</v>
      </c>
      <c r="D864" s="23">
        <v>0</v>
      </c>
      <c r="E864" s="19" t="s">
        <v>14</v>
      </c>
      <c r="F864" s="19"/>
      <c r="G864" s="24">
        <v>12</v>
      </c>
      <c r="H864" s="24">
        <v>32</v>
      </c>
      <c r="I864" s="20">
        <v>32.347579414550395</v>
      </c>
      <c r="J864" s="20">
        <v>0</v>
      </c>
      <c r="K864" s="28"/>
      <c r="L864" s="28"/>
      <c r="M864" s="25">
        <v>12</v>
      </c>
      <c r="N864" s="25">
        <v>32</v>
      </c>
      <c r="O864" s="21">
        <v>37.254577821420028</v>
      </c>
      <c r="P864" s="21">
        <v>0</v>
      </c>
      <c r="Q864" s="17"/>
      <c r="R864" s="25">
        <v>12</v>
      </c>
      <c r="S864" s="25">
        <v>32</v>
      </c>
      <c r="T864" s="21">
        <v>39.629557157535558</v>
      </c>
      <c r="U864" s="21">
        <v>0</v>
      </c>
    </row>
    <row r="865" spans="1:21" x14ac:dyDescent="0.25">
      <c r="A865" s="18">
        <v>12</v>
      </c>
      <c r="B865" s="18">
        <v>28</v>
      </c>
      <c r="C865" s="23">
        <v>32.0421464</v>
      </c>
      <c r="D865" s="23">
        <v>0</v>
      </c>
      <c r="E865" s="19" t="s">
        <v>14</v>
      </c>
      <c r="F865" s="19"/>
      <c r="G865" s="24">
        <v>12</v>
      </c>
      <c r="H865" s="24">
        <v>33</v>
      </c>
      <c r="I865" s="20">
        <v>35.120229078654717</v>
      </c>
      <c r="J865" s="20">
        <v>0</v>
      </c>
      <c r="K865" s="28"/>
      <c r="L865" s="28"/>
      <c r="M865" s="25">
        <v>12</v>
      </c>
      <c r="N865" s="25">
        <v>33</v>
      </c>
      <c r="O865" s="21">
        <v>40.447827348970321</v>
      </c>
      <c r="P865" s="21">
        <v>0</v>
      </c>
      <c r="Q865" s="17"/>
      <c r="R865" s="25">
        <v>12</v>
      </c>
      <c r="S865" s="25">
        <v>33</v>
      </c>
      <c r="T865" s="21">
        <v>43.026376342467181</v>
      </c>
      <c r="U865" s="21">
        <v>0</v>
      </c>
    </row>
    <row r="866" spans="1:21" x14ac:dyDescent="0.25">
      <c r="A866" s="18">
        <v>12</v>
      </c>
      <c r="B866" s="18">
        <v>29</v>
      </c>
      <c r="C866" s="23">
        <v>34.141459439999991</v>
      </c>
      <c r="D866" s="23">
        <v>0</v>
      </c>
      <c r="E866" s="19" t="s">
        <v>14</v>
      </c>
      <c r="F866" s="19"/>
      <c r="G866" s="24">
        <v>12</v>
      </c>
      <c r="H866" s="24">
        <v>34</v>
      </c>
      <c r="I866" s="20">
        <v>26.699589358041599</v>
      </c>
      <c r="J866" s="20">
        <v>0</v>
      </c>
      <c r="K866" s="28"/>
      <c r="L866" s="28"/>
      <c r="M866" s="25">
        <v>12</v>
      </c>
      <c r="N866" s="25">
        <v>34</v>
      </c>
      <c r="O866" s="21">
        <v>30.749810265299079</v>
      </c>
      <c r="P866" s="21">
        <v>0</v>
      </c>
      <c r="Q866" s="17"/>
      <c r="R866" s="25">
        <v>12</v>
      </c>
      <c r="S866" s="25">
        <v>34</v>
      </c>
      <c r="T866" s="21">
        <v>32.710110669711895</v>
      </c>
      <c r="U866" s="21">
        <v>0</v>
      </c>
    </row>
    <row r="867" spans="1:21" x14ac:dyDescent="0.25">
      <c r="A867" s="18">
        <v>12</v>
      </c>
      <c r="B867" s="18">
        <v>30</v>
      </c>
      <c r="C867" s="23">
        <v>26.075677760000001</v>
      </c>
      <c r="D867" s="23">
        <v>0</v>
      </c>
      <c r="E867" s="19" t="s">
        <v>14</v>
      </c>
      <c r="F867" s="19"/>
      <c r="G867" s="24">
        <v>12</v>
      </c>
      <c r="H867" s="24">
        <v>35</v>
      </c>
      <c r="I867" s="20">
        <v>25.159228433539198</v>
      </c>
      <c r="J867" s="20">
        <v>0</v>
      </c>
      <c r="K867" s="28"/>
      <c r="L867" s="28"/>
      <c r="M867" s="25">
        <v>12</v>
      </c>
      <c r="N867" s="25">
        <v>35</v>
      </c>
      <c r="O867" s="21">
        <v>28.975782749993364</v>
      </c>
      <c r="P867" s="21">
        <v>0</v>
      </c>
      <c r="Q867" s="17"/>
      <c r="R867" s="25">
        <v>12</v>
      </c>
      <c r="S867" s="25">
        <v>35</v>
      </c>
      <c r="T867" s="21">
        <v>30.822988900305443</v>
      </c>
      <c r="U867" s="21">
        <v>0</v>
      </c>
    </row>
    <row r="868" spans="1:21" x14ac:dyDescent="0.25">
      <c r="A868" s="18">
        <v>12</v>
      </c>
      <c r="B868" s="18">
        <v>31</v>
      </c>
      <c r="C868" s="23">
        <v>35.688321680000001</v>
      </c>
      <c r="D868" s="23">
        <v>0</v>
      </c>
      <c r="E868" s="19" t="s">
        <v>14</v>
      </c>
      <c r="F868" s="19"/>
      <c r="G868" s="24">
        <v>12</v>
      </c>
      <c r="H868" s="24">
        <v>36</v>
      </c>
      <c r="I868" s="20">
        <v>28.239950282543997</v>
      </c>
      <c r="J868" s="20">
        <v>0</v>
      </c>
      <c r="K868" s="28"/>
      <c r="L868" s="28"/>
      <c r="M868" s="25">
        <v>12</v>
      </c>
      <c r="N868" s="25">
        <v>36</v>
      </c>
      <c r="O868" s="21">
        <v>32.523837780604794</v>
      </c>
      <c r="P868" s="21">
        <v>0</v>
      </c>
      <c r="Q868" s="17"/>
      <c r="R868" s="25">
        <v>12</v>
      </c>
      <c r="S868" s="25">
        <v>36</v>
      </c>
      <c r="T868" s="21">
        <v>34.597232439118351</v>
      </c>
      <c r="U868" s="21">
        <v>0</v>
      </c>
    </row>
    <row r="869" spans="1:21" x14ac:dyDescent="0.25">
      <c r="A869" s="18">
        <v>12</v>
      </c>
      <c r="B869" s="18">
        <v>32</v>
      </c>
      <c r="C869" s="23">
        <v>31.821166080000001</v>
      </c>
      <c r="D869" s="23">
        <v>0</v>
      </c>
      <c r="E869" s="19" t="s">
        <v>14</v>
      </c>
      <c r="F869" s="19"/>
      <c r="G869" s="24">
        <v>12</v>
      </c>
      <c r="H869" s="24">
        <v>37</v>
      </c>
      <c r="I869" s="20">
        <v>33.374486697551994</v>
      </c>
      <c r="J869" s="20">
        <v>0</v>
      </c>
      <c r="K869" s="28"/>
      <c r="L869" s="28"/>
      <c r="M869" s="25">
        <v>12</v>
      </c>
      <c r="N869" s="25">
        <v>37</v>
      </c>
      <c r="O869" s="21">
        <v>38.43726283162384</v>
      </c>
      <c r="P869" s="21">
        <v>0</v>
      </c>
      <c r="Q869" s="17"/>
      <c r="R869" s="25">
        <v>12</v>
      </c>
      <c r="S869" s="25">
        <v>37</v>
      </c>
      <c r="T869" s="21">
        <v>40.887638337139862</v>
      </c>
      <c r="U869" s="21">
        <v>0</v>
      </c>
    </row>
    <row r="870" spans="1:21" x14ac:dyDescent="0.25">
      <c r="A870" s="18">
        <v>12</v>
      </c>
      <c r="B870" s="18">
        <v>33</v>
      </c>
      <c r="C870" s="23">
        <v>32.37361688</v>
      </c>
      <c r="D870" s="23">
        <v>0</v>
      </c>
      <c r="E870" s="19" t="s">
        <v>14</v>
      </c>
      <c r="F870" s="19"/>
      <c r="G870" s="24">
        <v>12</v>
      </c>
      <c r="H870" s="24">
        <v>38</v>
      </c>
      <c r="I870" s="20">
        <v>42.103198603065593</v>
      </c>
      <c r="J870" s="20">
        <v>0</v>
      </c>
      <c r="K870" s="28"/>
      <c r="L870" s="28"/>
      <c r="M870" s="25">
        <v>12</v>
      </c>
      <c r="N870" s="25">
        <v>38</v>
      </c>
      <c r="O870" s="21">
        <v>48.490085418356223</v>
      </c>
      <c r="P870" s="21">
        <v>0</v>
      </c>
      <c r="Q870" s="17"/>
      <c r="R870" s="25">
        <v>12</v>
      </c>
      <c r="S870" s="25">
        <v>38</v>
      </c>
      <c r="T870" s="21">
        <v>51.581328363776436</v>
      </c>
      <c r="U870" s="21">
        <v>0</v>
      </c>
    </row>
    <row r="871" spans="1:21" x14ac:dyDescent="0.25">
      <c r="A871" s="18">
        <v>12</v>
      </c>
      <c r="B871" s="18">
        <v>34</v>
      </c>
      <c r="C871" s="23">
        <v>26.959599039999997</v>
      </c>
      <c r="D871" s="23">
        <v>0</v>
      </c>
      <c r="E871" s="19" t="s">
        <v>14</v>
      </c>
      <c r="F871" s="19"/>
      <c r="G871" s="24">
        <v>12</v>
      </c>
      <c r="H871" s="24">
        <v>39</v>
      </c>
      <c r="I871" s="20">
        <v>33.374486697551994</v>
      </c>
      <c r="J871" s="20">
        <v>0</v>
      </c>
      <c r="K871" s="28"/>
      <c r="L871" s="28"/>
      <c r="M871" s="25">
        <v>12</v>
      </c>
      <c r="N871" s="25">
        <v>39</v>
      </c>
      <c r="O871" s="21">
        <v>38.43726283162384</v>
      </c>
      <c r="P871" s="21">
        <v>0</v>
      </c>
      <c r="Q871" s="17"/>
      <c r="R871" s="25">
        <v>12</v>
      </c>
      <c r="S871" s="25">
        <v>39</v>
      </c>
      <c r="T871" s="21">
        <v>40.887638337139862</v>
      </c>
      <c r="U871" s="21">
        <v>0</v>
      </c>
    </row>
    <row r="872" spans="1:21" x14ac:dyDescent="0.25">
      <c r="A872" s="18">
        <v>12</v>
      </c>
      <c r="B872" s="18">
        <v>35</v>
      </c>
      <c r="C872" s="23">
        <v>25.744207279999998</v>
      </c>
      <c r="D872" s="23">
        <v>0</v>
      </c>
      <c r="E872" s="19" t="s">
        <v>14</v>
      </c>
      <c r="F872" s="19"/>
      <c r="G872" s="24">
        <v>12</v>
      </c>
      <c r="H872" s="24">
        <v>40</v>
      </c>
      <c r="I872" s="20">
        <v>39.022476754060804</v>
      </c>
      <c r="J872" s="20">
        <v>0</v>
      </c>
      <c r="K872" s="28"/>
      <c r="L872" s="28"/>
      <c r="M872" s="25">
        <v>12</v>
      </c>
      <c r="N872" s="25">
        <v>40</v>
      </c>
      <c r="O872" s="21">
        <v>44.942030387744815</v>
      </c>
      <c r="P872" s="21">
        <v>0</v>
      </c>
      <c r="Q872" s="17"/>
      <c r="R872" s="25">
        <v>12</v>
      </c>
      <c r="S872" s="25">
        <v>40</v>
      </c>
      <c r="T872" s="21">
        <v>47.807084824963546</v>
      </c>
      <c r="U872" s="21">
        <v>0</v>
      </c>
    </row>
    <row r="873" spans="1:21" x14ac:dyDescent="0.25">
      <c r="A873" s="18">
        <v>12</v>
      </c>
      <c r="B873" s="18">
        <v>36</v>
      </c>
      <c r="C873" s="23">
        <v>27.954010480000001</v>
      </c>
      <c r="D873" s="23">
        <v>0</v>
      </c>
      <c r="E873" s="19" t="s">
        <v>14</v>
      </c>
      <c r="F873" s="19"/>
      <c r="G873" s="24">
        <v>12</v>
      </c>
      <c r="H873" s="24">
        <v>41</v>
      </c>
      <c r="I873" s="20">
        <v>39.022476754060804</v>
      </c>
      <c r="J873" s="20">
        <v>0</v>
      </c>
      <c r="K873" s="28"/>
      <c r="L873" s="28"/>
      <c r="M873" s="25">
        <v>12</v>
      </c>
      <c r="N873" s="25">
        <v>41</v>
      </c>
      <c r="O873" s="21">
        <v>44.942030387744815</v>
      </c>
      <c r="P873" s="21">
        <v>0</v>
      </c>
      <c r="Q873" s="17"/>
      <c r="R873" s="25">
        <v>12</v>
      </c>
      <c r="S873" s="25">
        <v>41</v>
      </c>
      <c r="T873" s="21">
        <v>47.807084824963546</v>
      </c>
      <c r="U873" s="21">
        <v>0</v>
      </c>
    </row>
    <row r="874" spans="1:21" x14ac:dyDescent="0.25">
      <c r="A874" s="18">
        <v>12</v>
      </c>
      <c r="B874" s="18">
        <v>37</v>
      </c>
      <c r="C874" s="23">
        <v>32.705087360000007</v>
      </c>
      <c r="D874" s="23">
        <v>0</v>
      </c>
      <c r="E874" s="19" t="s">
        <v>14</v>
      </c>
      <c r="F874" s="19"/>
      <c r="G874" s="24">
        <v>12</v>
      </c>
      <c r="H874" s="24">
        <v>42</v>
      </c>
      <c r="I874" s="20">
        <v>42.103198603065593</v>
      </c>
      <c r="J874" s="20">
        <v>0</v>
      </c>
      <c r="K874" s="28"/>
      <c r="L874" s="28"/>
      <c r="M874" s="25">
        <v>12</v>
      </c>
      <c r="N874" s="25">
        <v>42</v>
      </c>
      <c r="O874" s="21">
        <v>48.490085418356223</v>
      </c>
      <c r="P874" s="21">
        <v>0</v>
      </c>
      <c r="Q874" s="17"/>
      <c r="R874" s="25">
        <v>12</v>
      </c>
      <c r="S874" s="25">
        <v>42</v>
      </c>
      <c r="T874" s="21">
        <v>51.581328363776436</v>
      </c>
      <c r="U874" s="21">
        <v>0</v>
      </c>
    </row>
    <row r="875" spans="1:21" x14ac:dyDescent="0.25">
      <c r="A875" s="18">
        <v>12</v>
      </c>
      <c r="B875" s="18">
        <v>38</v>
      </c>
      <c r="C875" s="23">
        <v>37.014203600000002</v>
      </c>
      <c r="D875" s="23">
        <v>0</v>
      </c>
      <c r="E875" s="19" t="s">
        <v>14</v>
      </c>
      <c r="F875" s="19"/>
      <c r="G875" s="24">
        <v>12</v>
      </c>
      <c r="H875" s="24">
        <v>43</v>
      </c>
      <c r="I875" s="20">
        <v>43.643559527568001</v>
      </c>
      <c r="J875" s="20">
        <v>0</v>
      </c>
      <c r="K875" s="28"/>
      <c r="L875" s="28"/>
      <c r="M875" s="25">
        <v>12</v>
      </c>
      <c r="N875" s="25">
        <v>43</v>
      </c>
      <c r="O875" s="21">
        <v>50.264112933661963</v>
      </c>
      <c r="P875" s="21">
        <v>0</v>
      </c>
      <c r="Q875" s="17"/>
      <c r="R875" s="25">
        <v>12</v>
      </c>
      <c r="S875" s="25">
        <v>43</v>
      </c>
      <c r="T875" s="21">
        <v>53.468450133182913</v>
      </c>
      <c r="U875" s="21">
        <v>0</v>
      </c>
    </row>
    <row r="876" spans="1:21" x14ac:dyDescent="0.25">
      <c r="A876" s="18">
        <v>12</v>
      </c>
      <c r="B876" s="18">
        <v>39</v>
      </c>
      <c r="C876" s="23">
        <v>31.268715280000002</v>
      </c>
      <c r="D876" s="23">
        <v>0</v>
      </c>
      <c r="E876" s="19" t="s">
        <v>14</v>
      </c>
      <c r="F876" s="19"/>
      <c r="G876" s="24">
        <v>12</v>
      </c>
      <c r="H876" s="24">
        <v>44</v>
      </c>
      <c r="I876" s="20">
        <v>46.724281376572797</v>
      </c>
      <c r="J876" s="20">
        <v>23.561250000000001</v>
      </c>
      <c r="K876" s="28"/>
      <c r="L876" s="28"/>
      <c r="M876" s="25">
        <v>12</v>
      </c>
      <c r="N876" s="25">
        <v>44</v>
      </c>
      <c r="O876" s="21">
        <v>53.812167964273392</v>
      </c>
      <c r="P876" s="21">
        <v>25.75</v>
      </c>
      <c r="Q876" s="17"/>
      <c r="R876" s="25">
        <v>12</v>
      </c>
      <c r="S876" s="25">
        <v>44</v>
      </c>
      <c r="T876" s="21">
        <v>57.242693671995823</v>
      </c>
      <c r="U876" s="21">
        <v>26.78</v>
      </c>
    </row>
    <row r="877" spans="1:21" x14ac:dyDescent="0.25">
      <c r="A877" s="18">
        <v>12</v>
      </c>
      <c r="B877" s="18">
        <v>40</v>
      </c>
      <c r="C877" s="23">
        <v>35.909302000000004</v>
      </c>
      <c r="D877" s="23">
        <v>0</v>
      </c>
      <c r="E877" s="19" t="s">
        <v>14</v>
      </c>
      <c r="F877" s="19"/>
      <c r="G877" s="24">
        <v>12</v>
      </c>
      <c r="H877" s="24">
        <v>45</v>
      </c>
      <c r="I877" s="20">
        <v>45.389301908670717</v>
      </c>
      <c r="J877" s="20">
        <v>0</v>
      </c>
      <c r="K877" s="28"/>
      <c r="L877" s="28"/>
      <c r="M877" s="25">
        <v>12</v>
      </c>
      <c r="N877" s="25">
        <v>45</v>
      </c>
      <c r="O877" s="21">
        <v>52.274677451008429</v>
      </c>
      <c r="P877" s="21">
        <v>0</v>
      </c>
      <c r="Q877" s="17"/>
      <c r="R877" s="25">
        <v>12</v>
      </c>
      <c r="S877" s="25">
        <v>45</v>
      </c>
      <c r="T877" s="21">
        <v>55.607188138510217</v>
      </c>
      <c r="U877" s="21">
        <v>0</v>
      </c>
    </row>
    <row r="878" spans="1:21" x14ac:dyDescent="0.25">
      <c r="A878" s="18">
        <v>12</v>
      </c>
      <c r="B878" s="18">
        <v>41</v>
      </c>
      <c r="C878" s="23">
        <v>36.461752799999992</v>
      </c>
      <c r="D878" s="23">
        <v>0</v>
      </c>
      <c r="E878" s="19" t="s">
        <v>14</v>
      </c>
      <c r="F878" s="19"/>
      <c r="G878" s="24">
        <v>12</v>
      </c>
      <c r="H878" s="24">
        <v>46</v>
      </c>
      <c r="I878" s="20">
        <v>48.675405214275841</v>
      </c>
      <c r="J878" s="20">
        <v>23.561250000000001</v>
      </c>
      <c r="K878" s="28"/>
      <c r="L878" s="28"/>
      <c r="M878" s="25">
        <v>12</v>
      </c>
      <c r="N878" s="25">
        <v>46</v>
      </c>
      <c r="O878" s="21">
        <v>56.059269483660621</v>
      </c>
      <c r="P878" s="21">
        <v>25.75</v>
      </c>
      <c r="Q878" s="17"/>
      <c r="R878" s="25">
        <v>12</v>
      </c>
      <c r="S878" s="25">
        <v>46</v>
      </c>
      <c r="T878" s="21">
        <v>59.633047913243992</v>
      </c>
      <c r="U878" s="21">
        <v>26.78</v>
      </c>
    </row>
    <row r="879" spans="1:21" x14ac:dyDescent="0.25">
      <c r="A879" s="18">
        <v>12</v>
      </c>
      <c r="B879" s="18">
        <v>42</v>
      </c>
      <c r="C879" s="23">
        <v>38.229595359999998</v>
      </c>
      <c r="D879" s="23">
        <v>0</v>
      </c>
      <c r="E879" s="19" t="s">
        <v>14</v>
      </c>
      <c r="F879" s="19"/>
      <c r="G879" s="24">
        <v>12</v>
      </c>
      <c r="H879" s="24">
        <v>47</v>
      </c>
      <c r="I879" s="20">
        <v>35.941754905056001</v>
      </c>
      <c r="J879" s="20">
        <v>0</v>
      </c>
      <c r="K879" s="28"/>
      <c r="L879" s="28"/>
      <c r="M879" s="25">
        <v>12</v>
      </c>
      <c r="N879" s="25">
        <v>47</v>
      </c>
      <c r="O879" s="21">
        <v>41.393975357133371</v>
      </c>
      <c r="P879" s="21">
        <v>0</v>
      </c>
      <c r="Q879" s="17"/>
      <c r="R879" s="25">
        <v>12</v>
      </c>
      <c r="S879" s="25">
        <v>47</v>
      </c>
      <c r="T879" s="21">
        <v>44.032841286150628</v>
      </c>
      <c r="U879" s="21">
        <v>0</v>
      </c>
    </row>
    <row r="880" spans="1:21" x14ac:dyDescent="0.25">
      <c r="A880" s="18">
        <v>12</v>
      </c>
      <c r="B880" s="18">
        <v>43</v>
      </c>
      <c r="C880" s="23">
        <v>39.003026480000003</v>
      </c>
      <c r="D880" s="23">
        <v>0</v>
      </c>
      <c r="E880" s="19" t="s">
        <v>14</v>
      </c>
      <c r="F880" s="19"/>
      <c r="G880" s="24">
        <v>12</v>
      </c>
      <c r="H880" s="24">
        <v>48</v>
      </c>
      <c r="I880" s="20">
        <v>46.724281376572797</v>
      </c>
      <c r="J880" s="20">
        <v>0</v>
      </c>
      <c r="K880" s="28"/>
      <c r="L880" s="28"/>
      <c r="M880" s="25">
        <v>12</v>
      </c>
      <c r="N880" s="25">
        <v>48</v>
      </c>
      <c r="O880" s="21">
        <v>53.812167964273392</v>
      </c>
      <c r="P880" s="21">
        <v>0</v>
      </c>
      <c r="Q880" s="17"/>
      <c r="R880" s="25">
        <v>12</v>
      </c>
      <c r="S880" s="25">
        <v>48</v>
      </c>
      <c r="T880" s="21">
        <v>57.242693671995823</v>
      </c>
      <c r="U880" s="21">
        <v>0</v>
      </c>
    </row>
    <row r="881" spans="1:21" x14ac:dyDescent="0.25">
      <c r="A881" s="18">
        <v>12</v>
      </c>
      <c r="B881" s="18">
        <v>44</v>
      </c>
      <c r="C881" s="23">
        <v>42.317731279999997</v>
      </c>
      <c r="D881" s="23">
        <v>16.5</v>
      </c>
      <c r="E881" s="19" t="s">
        <v>14</v>
      </c>
      <c r="F881" s="19"/>
      <c r="G881" s="24">
        <v>12</v>
      </c>
      <c r="H881" s="24">
        <v>49</v>
      </c>
      <c r="I881" s="20">
        <v>40.562837678563213</v>
      </c>
      <c r="J881" s="20">
        <v>0</v>
      </c>
      <c r="K881" s="28"/>
      <c r="L881" s="28"/>
      <c r="M881" s="25">
        <v>12</v>
      </c>
      <c r="N881" s="25">
        <v>49</v>
      </c>
      <c r="O881" s="21">
        <v>46.716057903050533</v>
      </c>
      <c r="P881" s="21">
        <v>0</v>
      </c>
      <c r="Q881" s="17"/>
      <c r="R881" s="25">
        <v>12</v>
      </c>
      <c r="S881" s="25">
        <v>49</v>
      </c>
      <c r="T881" s="21">
        <v>49.694206594370009</v>
      </c>
      <c r="U881" s="21">
        <v>0</v>
      </c>
    </row>
    <row r="882" spans="1:21" x14ac:dyDescent="0.25">
      <c r="A882" s="18">
        <v>12</v>
      </c>
      <c r="B882" s="18">
        <v>45</v>
      </c>
      <c r="C882" s="23">
        <v>40.881359199999999</v>
      </c>
      <c r="D882" s="23">
        <v>0</v>
      </c>
      <c r="E882" s="19" t="s">
        <v>14</v>
      </c>
      <c r="F882" s="19"/>
      <c r="G882" s="24">
        <v>12</v>
      </c>
      <c r="H882" s="24">
        <v>50</v>
      </c>
      <c r="I882" s="20">
        <v>37.482115829558403</v>
      </c>
      <c r="J882" s="20">
        <v>0</v>
      </c>
      <c r="K882" s="28"/>
      <c r="L882" s="28"/>
      <c r="M882" s="25">
        <v>12</v>
      </c>
      <c r="N882" s="25">
        <v>50</v>
      </c>
      <c r="O882" s="21">
        <v>43.168002872439089</v>
      </c>
      <c r="P882" s="21">
        <v>0</v>
      </c>
      <c r="Q882" s="17"/>
      <c r="R882" s="25">
        <v>12</v>
      </c>
      <c r="S882" s="25">
        <v>50</v>
      </c>
      <c r="T882" s="21">
        <v>45.919963055557083</v>
      </c>
      <c r="U882" s="21">
        <v>0</v>
      </c>
    </row>
    <row r="883" spans="1:21" x14ac:dyDescent="0.25">
      <c r="A883" s="18">
        <v>12</v>
      </c>
      <c r="B883" s="18">
        <v>46</v>
      </c>
      <c r="C883" s="23">
        <v>43.422632879999995</v>
      </c>
      <c r="D883" s="23">
        <v>17</v>
      </c>
      <c r="E883" s="19" t="s">
        <v>14</v>
      </c>
      <c r="F883" s="19"/>
      <c r="G883" s="24">
        <v>12</v>
      </c>
      <c r="H883" s="24">
        <v>51</v>
      </c>
      <c r="I883" s="20">
        <v>42.308580059665921</v>
      </c>
      <c r="J883" s="20">
        <v>0</v>
      </c>
      <c r="K883" s="28"/>
      <c r="L883" s="28"/>
      <c r="M883" s="25">
        <v>12</v>
      </c>
      <c r="N883" s="25">
        <v>51</v>
      </c>
      <c r="O883" s="21">
        <v>48.726622420397007</v>
      </c>
      <c r="P883" s="21">
        <v>0</v>
      </c>
      <c r="Q883" s="17"/>
      <c r="R883" s="25">
        <v>12</v>
      </c>
      <c r="S883" s="25">
        <v>51</v>
      </c>
      <c r="T883" s="21">
        <v>51.832944599697321</v>
      </c>
      <c r="U883" s="21">
        <v>0</v>
      </c>
    </row>
    <row r="884" spans="1:21" x14ac:dyDescent="0.25">
      <c r="A884" s="18">
        <v>12</v>
      </c>
      <c r="B884" s="18">
        <v>47</v>
      </c>
      <c r="C884" s="23">
        <v>33.809988960000005</v>
      </c>
      <c r="D884" s="23">
        <v>0</v>
      </c>
      <c r="E884" s="19" t="s">
        <v>14</v>
      </c>
      <c r="F884" s="19"/>
      <c r="G884" s="24">
        <v>12</v>
      </c>
      <c r="H884" s="24">
        <v>52</v>
      </c>
      <c r="I884" s="20">
        <v>39.5359303955616</v>
      </c>
      <c r="J884" s="20">
        <v>0</v>
      </c>
      <c r="K884" s="28"/>
      <c r="L884" s="28"/>
      <c r="M884" s="25">
        <v>12</v>
      </c>
      <c r="N884" s="25">
        <v>52</v>
      </c>
      <c r="O884" s="21">
        <v>45.533372892846721</v>
      </c>
      <c r="P884" s="21">
        <v>0</v>
      </c>
      <c r="Q884" s="17"/>
      <c r="R884" s="25">
        <v>12</v>
      </c>
      <c r="S884" s="25">
        <v>52</v>
      </c>
      <c r="T884" s="21">
        <v>48.436125414765698</v>
      </c>
      <c r="U884" s="21">
        <v>0</v>
      </c>
    </row>
    <row r="885" spans="1:21" x14ac:dyDescent="0.25">
      <c r="A885" s="18">
        <v>12</v>
      </c>
      <c r="B885" s="18">
        <v>48</v>
      </c>
      <c r="C885" s="23">
        <v>41.102339520000001</v>
      </c>
      <c r="D885" s="23">
        <v>16.7</v>
      </c>
      <c r="E885" s="19" t="s">
        <v>14</v>
      </c>
      <c r="F885" s="19"/>
      <c r="G885" s="24">
        <v>12</v>
      </c>
      <c r="H885" s="24">
        <v>53</v>
      </c>
      <c r="I885" s="20">
        <v>49.8050032255776</v>
      </c>
      <c r="J885" s="20">
        <v>22.6188</v>
      </c>
      <c r="K885" s="28"/>
      <c r="L885" s="28"/>
      <c r="M885" s="25">
        <v>12</v>
      </c>
      <c r="N885" s="25">
        <v>53</v>
      </c>
      <c r="O885" s="21">
        <v>57.360222994884822</v>
      </c>
      <c r="P885" s="21">
        <v>24.72</v>
      </c>
      <c r="Q885" s="17"/>
      <c r="R885" s="25">
        <v>12</v>
      </c>
      <c r="S885" s="25">
        <v>53</v>
      </c>
      <c r="T885" s="21">
        <v>61.016937210808734</v>
      </c>
      <c r="U885" s="21">
        <v>25.7088</v>
      </c>
    </row>
    <row r="886" spans="1:21" x14ac:dyDescent="0.25">
      <c r="A886" s="18">
        <v>12</v>
      </c>
      <c r="B886" s="18">
        <v>50</v>
      </c>
      <c r="C886" s="23">
        <v>34.583420079999996</v>
      </c>
      <c r="D886" s="23">
        <v>0</v>
      </c>
      <c r="E886" s="19" t="s">
        <v>14</v>
      </c>
      <c r="F886" s="19"/>
      <c r="G886" s="24">
        <v>12</v>
      </c>
      <c r="H886" s="24">
        <v>55</v>
      </c>
      <c r="I886" s="20">
        <v>37.482115829558403</v>
      </c>
      <c r="J886" s="20">
        <v>0</v>
      </c>
      <c r="K886" s="28"/>
      <c r="L886" s="28"/>
      <c r="M886" s="25">
        <v>12</v>
      </c>
      <c r="N886" s="25">
        <v>55</v>
      </c>
      <c r="O886" s="21">
        <v>43.168002872439089</v>
      </c>
      <c r="P886" s="21">
        <v>0</v>
      </c>
      <c r="Q886" s="17"/>
      <c r="R886" s="25">
        <v>12</v>
      </c>
      <c r="S886" s="25">
        <v>55</v>
      </c>
      <c r="T886" s="21">
        <v>45.919963055557083</v>
      </c>
      <c r="U886" s="21">
        <v>0</v>
      </c>
    </row>
    <row r="887" spans="1:21" x14ac:dyDescent="0.25">
      <c r="A887" s="18">
        <v>12</v>
      </c>
      <c r="B887" s="18">
        <v>51</v>
      </c>
      <c r="C887" s="23">
        <v>37.89812487999999</v>
      </c>
      <c r="D887" s="23">
        <v>0</v>
      </c>
      <c r="E887" s="19" t="s">
        <v>14</v>
      </c>
      <c r="F887" s="19"/>
      <c r="G887" s="24">
        <v>12</v>
      </c>
      <c r="H887" s="24">
        <v>56</v>
      </c>
      <c r="I887" s="20">
        <v>43.540868799267834</v>
      </c>
      <c r="J887" s="20">
        <v>0</v>
      </c>
      <c r="K887" s="28"/>
      <c r="L887" s="28"/>
      <c r="M887" s="25">
        <v>12</v>
      </c>
      <c r="N887" s="25">
        <v>56</v>
      </c>
      <c r="O887" s="21">
        <v>50.145844432641567</v>
      </c>
      <c r="P887" s="21">
        <v>0</v>
      </c>
      <c r="Q887" s="17"/>
      <c r="R887" s="25">
        <v>12</v>
      </c>
      <c r="S887" s="25">
        <v>56</v>
      </c>
      <c r="T887" s="21">
        <v>53.342642015222474</v>
      </c>
      <c r="U887" s="21">
        <v>0</v>
      </c>
    </row>
    <row r="888" spans="1:21" x14ac:dyDescent="0.25">
      <c r="A888" s="18">
        <v>12</v>
      </c>
      <c r="B888" s="18">
        <v>52</v>
      </c>
      <c r="C888" s="23">
        <v>35.909302000000004</v>
      </c>
      <c r="D888" s="23">
        <v>0</v>
      </c>
      <c r="E888" s="19" t="s">
        <v>14</v>
      </c>
      <c r="F888" s="19"/>
      <c r="G888" s="24">
        <v>12</v>
      </c>
      <c r="H888" s="24">
        <v>57</v>
      </c>
      <c r="I888" s="20">
        <v>26.1861357165408</v>
      </c>
      <c r="J888" s="20">
        <v>0</v>
      </c>
      <c r="K888" s="28"/>
      <c r="L888" s="28"/>
      <c r="M888" s="25">
        <v>12</v>
      </c>
      <c r="N888" s="25">
        <v>57</v>
      </c>
      <c r="O888" s="21">
        <v>30.158467760197176</v>
      </c>
      <c r="P888" s="21">
        <v>0</v>
      </c>
      <c r="Q888" s="17"/>
      <c r="R888" s="25">
        <v>12</v>
      </c>
      <c r="S888" s="25">
        <v>57</v>
      </c>
      <c r="T888" s="21">
        <v>32.08107007990975</v>
      </c>
      <c r="U888" s="21">
        <v>0</v>
      </c>
    </row>
    <row r="889" spans="1:21" x14ac:dyDescent="0.25">
      <c r="A889" s="18">
        <v>12</v>
      </c>
      <c r="B889" s="18">
        <v>53</v>
      </c>
      <c r="C889" s="23">
        <v>44.085573839999995</v>
      </c>
      <c r="D889" s="23">
        <v>16.8</v>
      </c>
      <c r="E889" s="19" t="s">
        <v>14</v>
      </c>
      <c r="F889" s="19"/>
      <c r="G889" s="24">
        <v>12</v>
      </c>
      <c r="H889" s="24">
        <v>58</v>
      </c>
      <c r="I889" s="20">
        <v>43.643559527568001</v>
      </c>
      <c r="J889" s="20">
        <v>0</v>
      </c>
      <c r="K889" s="28"/>
      <c r="L889" s="28"/>
      <c r="M889" s="25">
        <v>12</v>
      </c>
      <c r="N889" s="25">
        <v>58</v>
      </c>
      <c r="O889" s="21">
        <v>50.264112933661963</v>
      </c>
      <c r="P889" s="21">
        <v>0</v>
      </c>
      <c r="Q889" s="17"/>
      <c r="R889" s="25">
        <v>12</v>
      </c>
      <c r="S889" s="25">
        <v>58</v>
      </c>
      <c r="T889" s="21">
        <v>53.468450133182913</v>
      </c>
      <c r="U889" s="21">
        <v>0</v>
      </c>
    </row>
    <row r="890" spans="1:21" x14ac:dyDescent="0.25">
      <c r="A890" s="18">
        <v>12</v>
      </c>
      <c r="B890" s="18">
        <v>55</v>
      </c>
      <c r="C890" s="23">
        <v>35.135870879999999</v>
      </c>
      <c r="D890" s="23">
        <v>0</v>
      </c>
      <c r="E890" s="19" t="s">
        <v>14</v>
      </c>
      <c r="F890" s="19"/>
      <c r="G890" s="24">
        <v>12</v>
      </c>
      <c r="H890" s="24">
        <v>60</v>
      </c>
      <c r="I890" s="20">
        <v>43.951631712468469</v>
      </c>
      <c r="J890" s="20">
        <v>0</v>
      </c>
      <c r="K890" s="28"/>
      <c r="L890" s="28"/>
      <c r="M890" s="25">
        <v>12</v>
      </c>
      <c r="N890" s="25">
        <v>60</v>
      </c>
      <c r="O890" s="21">
        <v>50.618918436723085</v>
      </c>
      <c r="P890" s="21">
        <v>0</v>
      </c>
      <c r="Q890" s="17"/>
      <c r="R890" s="25">
        <v>12</v>
      </c>
      <c r="S890" s="25">
        <v>60</v>
      </c>
      <c r="T890" s="21">
        <v>53.845874487064179</v>
      </c>
      <c r="U890" s="21">
        <v>0</v>
      </c>
    </row>
    <row r="891" spans="1:21" x14ac:dyDescent="0.25">
      <c r="A891" s="18">
        <v>12</v>
      </c>
      <c r="B891" s="18">
        <v>56</v>
      </c>
      <c r="C891" s="23">
        <v>39.003026480000003</v>
      </c>
      <c r="D891" s="23">
        <v>0</v>
      </c>
      <c r="E891" s="19" t="s">
        <v>14</v>
      </c>
      <c r="F891" s="19"/>
      <c r="G891" s="24">
        <v>12</v>
      </c>
      <c r="H891" s="24">
        <v>61</v>
      </c>
      <c r="I891" s="20">
        <v>39.330548938961272</v>
      </c>
      <c r="J891" s="20">
        <v>0</v>
      </c>
      <c r="K891" s="28"/>
      <c r="L891" s="28"/>
      <c r="M891" s="25">
        <v>12</v>
      </c>
      <c r="N891" s="25">
        <v>61</v>
      </c>
      <c r="O891" s="21">
        <v>45.296835890805937</v>
      </c>
      <c r="P891" s="21">
        <v>0</v>
      </c>
      <c r="Q891" s="17"/>
      <c r="R891" s="25">
        <v>12</v>
      </c>
      <c r="S891" s="25">
        <v>61</v>
      </c>
      <c r="T891" s="21">
        <v>48.18450917884482</v>
      </c>
      <c r="U891" s="21">
        <v>0</v>
      </c>
    </row>
    <row r="892" spans="1:21" x14ac:dyDescent="0.25">
      <c r="A892" s="18">
        <v>12</v>
      </c>
      <c r="B892" s="18">
        <v>57</v>
      </c>
      <c r="C892" s="23">
        <v>26.738618719999998</v>
      </c>
      <c r="D892" s="23">
        <v>0</v>
      </c>
      <c r="E892" s="19" t="s">
        <v>14</v>
      </c>
      <c r="F892" s="19"/>
      <c r="G892" s="24">
        <v>12</v>
      </c>
      <c r="H892" s="24">
        <v>62</v>
      </c>
      <c r="I892" s="20">
        <v>32.039507229649921</v>
      </c>
      <c r="J892" s="20">
        <v>0</v>
      </c>
      <c r="K892" s="28"/>
      <c r="L892" s="28"/>
      <c r="M892" s="25">
        <v>12</v>
      </c>
      <c r="N892" s="25">
        <v>62</v>
      </c>
      <c r="O892" s="21">
        <v>36.899772318358899</v>
      </c>
      <c r="P892" s="21">
        <v>0</v>
      </c>
      <c r="Q892" s="17"/>
      <c r="R892" s="25">
        <v>12</v>
      </c>
      <c r="S892" s="25">
        <v>62</v>
      </c>
      <c r="T892" s="21">
        <v>39.252132803654277</v>
      </c>
      <c r="U892" s="21">
        <v>0</v>
      </c>
    </row>
    <row r="893" spans="1:21" x14ac:dyDescent="0.25">
      <c r="A893" s="18">
        <v>12</v>
      </c>
      <c r="B893" s="18">
        <v>58</v>
      </c>
      <c r="C893" s="23">
        <v>39.776457599999993</v>
      </c>
      <c r="D893" s="23">
        <v>0</v>
      </c>
      <c r="E893" s="19" t="s">
        <v>14</v>
      </c>
      <c r="F893" s="19"/>
      <c r="G893" s="24">
        <v>12</v>
      </c>
      <c r="H893" s="24">
        <v>63</v>
      </c>
      <c r="I893" s="20">
        <v>37.482115829558403</v>
      </c>
      <c r="J893" s="20">
        <v>0</v>
      </c>
      <c r="K893" s="28"/>
      <c r="L893" s="28"/>
      <c r="M893" s="25">
        <v>12</v>
      </c>
      <c r="N893" s="25">
        <v>63</v>
      </c>
      <c r="O893" s="21">
        <v>43.168002872439089</v>
      </c>
      <c r="P893" s="21">
        <v>0</v>
      </c>
      <c r="Q893" s="17"/>
      <c r="R893" s="25">
        <v>12</v>
      </c>
      <c r="S893" s="25">
        <v>63</v>
      </c>
      <c r="T893" s="21">
        <v>45.919963055557083</v>
      </c>
      <c r="U893" s="21">
        <v>0</v>
      </c>
    </row>
    <row r="894" spans="1:21" x14ac:dyDescent="0.25">
      <c r="A894" s="18">
        <v>12</v>
      </c>
      <c r="B894" s="18">
        <v>59</v>
      </c>
      <c r="C894" s="23">
        <v>35.135870879999999</v>
      </c>
      <c r="D894" s="23">
        <v>0</v>
      </c>
      <c r="E894" s="19" t="s">
        <v>14</v>
      </c>
      <c r="F894" s="19"/>
      <c r="G894" s="24">
        <v>12</v>
      </c>
      <c r="H894" s="24">
        <v>64</v>
      </c>
      <c r="I894" s="20">
        <v>43.130105886067206</v>
      </c>
      <c r="J894" s="20">
        <v>0</v>
      </c>
      <c r="K894" s="28"/>
      <c r="L894" s="28"/>
      <c r="M894" s="25">
        <v>12</v>
      </c>
      <c r="N894" s="25">
        <v>64</v>
      </c>
      <c r="O894" s="21">
        <v>49.672770428560057</v>
      </c>
      <c r="P894" s="21">
        <v>0</v>
      </c>
      <c r="Q894" s="17"/>
      <c r="R894" s="25">
        <v>12</v>
      </c>
      <c r="S894" s="25">
        <v>64</v>
      </c>
      <c r="T894" s="21">
        <v>52.839409543380761</v>
      </c>
      <c r="U894" s="21">
        <v>0</v>
      </c>
    </row>
    <row r="895" spans="1:21" x14ac:dyDescent="0.25">
      <c r="A895" s="18">
        <v>12</v>
      </c>
      <c r="B895" s="18">
        <v>60</v>
      </c>
      <c r="C895" s="23">
        <v>39.33449696000001</v>
      </c>
      <c r="D895" s="23">
        <v>0</v>
      </c>
      <c r="E895" s="19" t="s">
        <v>14</v>
      </c>
      <c r="F895" s="19"/>
      <c r="G895" s="24">
        <v>12</v>
      </c>
      <c r="H895" s="24">
        <v>65</v>
      </c>
      <c r="I895" s="20">
        <v>36.9686621880576</v>
      </c>
      <c r="J895" s="20">
        <v>0</v>
      </c>
      <c r="K895" s="28"/>
      <c r="L895" s="28"/>
      <c r="M895" s="25">
        <v>12</v>
      </c>
      <c r="N895" s="25">
        <v>65</v>
      </c>
      <c r="O895" s="21">
        <v>42.57666036733719</v>
      </c>
      <c r="P895" s="21">
        <v>0</v>
      </c>
      <c r="Q895" s="17"/>
      <c r="R895" s="25">
        <v>12</v>
      </c>
      <c r="S895" s="25">
        <v>65</v>
      </c>
      <c r="T895" s="21">
        <v>45.290922465754939</v>
      </c>
      <c r="U895" s="21">
        <v>0</v>
      </c>
    </row>
    <row r="896" spans="1:21" x14ac:dyDescent="0.25">
      <c r="A896" s="18">
        <v>12</v>
      </c>
      <c r="B896" s="18">
        <v>61</v>
      </c>
      <c r="C896" s="23">
        <v>35.688321680000001</v>
      </c>
      <c r="D896" s="23">
        <v>0</v>
      </c>
      <c r="E896" s="19" t="s">
        <v>14</v>
      </c>
      <c r="F896" s="19"/>
      <c r="G896" s="24">
        <v>13</v>
      </c>
      <c r="H896" s="24">
        <v>1</v>
      </c>
      <c r="I896" s="20">
        <v>44.054322440768637</v>
      </c>
      <c r="J896" s="20">
        <v>20.92239</v>
      </c>
      <c r="K896" s="28"/>
      <c r="L896" s="28"/>
      <c r="M896" s="25">
        <v>13</v>
      </c>
      <c r="N896" s="25">
        <v>1</v>
      </c>
      <c r="O896" s="21">
        <v>50.737186937743473</v>
      </c>
      <c r="P896" s="21">
        <v>22.866</v>
      </c>
      <c r="Q896" s="17"/>
      <c r="R896" s="25">
        <v>13</v>
      </c>
      <c r="S896" s="25">
        <v>1</v>
      </c>
      <c r="T896" s="21">
        <v>53.971682605024618</v>
      </c>
      <c r="U896" s="21">
        <v>23.780639999999998</v>
      </c>
    </row>
    <row r="897" spans="1:21" x14ac:dyDescent="0.25">
      <c r="A897" s="18">
        <v>12</v>
      </c>
      <c r="B897" s="18">
        <v>62</v>
      </c>
      <c r="C897" s="23">
        <v>32.0421464</v>
      </c>
      <c r="D897" s="23">
        <v>0</v>
      </c>
      <c r="E897" s="19" t="s">
        <v>14</v>
      </c>
      <c r="F897" s="19"/>
      <c r="G897" s="24">
        <v>13</v>
      </c>
      <c r="H897" s="24">
        <v>2</v>
      </c>
      <c r="I897" s="20">
        <v>23.926939693937285</v>
      </c>
      <c r="J897" s="20">
        <v>14.419485</v>
      </c>
      <c r="K897" s="28"/>
      <c r="L897" s="28"/>
      <c r="M897" s="25">
        <v>13</v>
      </c>
      <c r="N897" s="25">
        <v>2</v>
      </c>
      <c r="O897" s="21">
        <v>27.556560737748796</v>
      </c>
      <c r="P897" s="21">
        <v>15.759</v>
      </c>
      <c r="Q897" s="17"/>
      <c r="R897" s="25">
        <v>13</v>
      </c>
      <c r="S897" s="25">
        <v>2</v>
      </c>
      <c r="T897" s="21">
        <v>29.313291484780283</v>
      </c>
      <c r="U897" s="21">
        <v>16.38936</v>
      </c>
    </row>
    <row r="898" spans="1:21" x14ac:dyDescent="0.25">
      <c r="A898" s="18">
        <v>12</v>
      </c>
      <c r="B898" s="18">
        <v>63</v>
      </c>
      <c r="C898" s="23">
        <v>34.251949599999996</v>
      </c>
      <c r="D898" s="23">
        <v>0</v>
      </c>
      <c r="E898" s="19" t="s">
        <v>14</v>
      </c>
      <c r="F898" s="19"/>
      <c r="G898" s="24">
        <v>13</v>
      </c>
      <c r="H898" s="24">
        <v>3</v>
      </c>
      <c r="I898" s="20">
        <v>46.724281376572797</v>
      </c>
      <c r="J898" s="20">
        <v>20.92239</v>
      </c>
      <c r="K898" s="28"/>
      <c r="L898" s="28"/>
      <c r="M898" s="25">
        <v>13</v>
      </c>
      <c r="N898" s="25">
        <v>3</v>
      </c>
      <c r="O898" s="21">
        <v>53.812167964273392</v>
      </c>
      <c r="P898" s="21">
        <v>22.866</v>
      </c>
      <c r="Q898" s="17"/>
      <c r="R898" s="25">
        <v>13</v>
      </c>
      <c r="S898" s="25">
        <v>3</v>
      </c>
      <c r="T898" s="21">
        <v>57.242693671995823</v>
      </c>
      <c r="U898" s="21">
        <v>23.780639999999998</v>
      </c>
    </row>
    <row r="899" spans="1:21" x14ac:dyDescent="0.25">
      <c r="A899" s="18">
        <v>12</v>
      </c>
      <c r="B899" s="18">
        <v>64</v>
      </c>
      <c r="C899" s="23">
        <v>40.107928079999994</v>
      </c>
      <c r="D899" s="23">
        <v>0</v>
      </c>
      <c r="E899" s="19" t="s">
        <v>14</v>
      </c>
      <c r="F899" s="19"/>
      <c r="G899" s="24">
        <v>13</v>
      </c>
      <c r="H899" s="24">
        <v>4</v>
      </c>
      <c r="I899" s="20">
        <v>41.897817146465272</v>
      </c>
      <c r="J899" s="20">
        <v>19.791449999999998</v>
      </c>
      <c r="K899" s="28"/>
      <c r="L899" s="28"/>
      <c r="M899" s="25">
        <v>13</v>
      </c>
      <c r="N899" s="25">
        <v>4</v>
      </c>
      <c r="O899" s="21">
        <v>48.253548416315468</v>
      </c>
      <c r="P899" s="21">
        <v>21.63</v>
      </c>
      <c r="Q899" s="17"/>
      <c r="R899" s="25">
        <v>13</v>
      </c>
      <c r="S899" s="25">
        <v>4</v>
      </c>
      <c r="T899" s="21">
        <v>51.329712127855579</v>
      </c>
      <c r="U899" s="21">
        <v>22.495200000000001</v>
      </c>
    </row>
    <row r="900" spans="1:21" x14ac:dyDescent="0.25">
      <c r="A900" s="18">
        <v>12</v>
      </c>
      <c r="B900" s="18">
        <v>65</v>
      </c>
      <c r="C900" s="23">
        <v>34.804400399999999</v>
      </c>
      <c r="D900" s="23">
        <v>0</v>
      </c>
      <c r="E900" s="19" t="s">
        <v>14</v>
      </c>
      <c r="F900" s="19"/>
      <c r="G900" s="24">
        <v>13</v>
      </c>
      <c r="H900" s="24">
        <v>5</v>
      </c>
      <c r="I900" s="20">
        <v>26.391517173141114</v>
      </c>
      <c r="J900" s="20">
        <v>16.115895000000002</v>
      </c>
      <c r="K900" s="28"/>
      <c r="L900" s="28"/>
      <c r="M900" s="25">
        <v>13</v>
      </c>
      <c r="N900" s="25">
        <v>5</v>
      </c>
      <c r="O900" s="21">
        <v>30.395004762237932</v>
      </c>
      <c r="P900" s="21">
        <v>17.613000000000003</v>
      </c>
      <c r="Q900" s="17"/>
      <c r="R900" s="25">
        <v>13</v>
      </c>
      <c r="S900" s="25">
        <v>5</v>
      </c>
      <c r="T900" s="21">
        <v>32.3326863158306</v>
      </c>
      <c r="U900" s="21">
        <v>18.317520000000002</v>
      </c>
    </row>
    <row r="901" spans="1:21" x14ac:dyDescent="0.25">
      <c r="A901" s="18">
        <v>13</v>
      </c>
      <c r="B901" s="18">
        <v>1</v>
      </c>
      <c r="C901" s="23">
        <v>40.549888719999998</v>
      </c>
      <c r="D901" s="23">
        <v>16.600000000000001</v>
      </c>
      <c r="E901" s="19"/>
      <c r="F901" s="19"/>
      <c r="G901" s="24">
        <v>13</v>
      </c>
      <c r="H901" s="24">
        <v>6</v>
      </c>
      <c r="I901" s="20">
        <v>40.254765493662724</v>
      </c>
      <c r="J901" s="20">
        <v>20.733899999999998</v>
      </c>
      <c r="K901" s="28"/>
      <c r="L901" s="28"/>
      <c r="M901" s="25">
        <v>13</v>
      </c>
      <c r="N901" s="25">
        <v>6</v>
      </c>
      <c r="O901" s="21">
        <v>46.361252399989382</v>
      </c>
      <c r="P901" s="21">
        <v>22.66</v>
      </c>
      <c r="Q901" s="17"/>
      <c r="R901" s="25">
        <v>13</v>
      </c>
      <c r="S901" s="25">
        <v>6</v>
      </c>
      <c r="T901" s="21">
        <v>49.316782240488706</v>
      </c>
      <c r="U901" s="21">
        <v>23.566400000000002</v>
      </c>
    </row>
    <row r="902" spans="1:21" x14ac:dyDescent="0.25">
      <c r="A902" s="18">
        <v>13</v>
      </c>
      <c r="B902" s="18">
        <v>2</v>
      </c>
      <c r="C902" s="23">
        <v>24.749795839999997</v>
      </c>
      <c r="D902" s="23">
        <v>12.9</v>
      </c>
      <c r="E902" s="19" t="s">
        <v>14</v>
      </c>
      <c r="F902" s="19"/>
      <c r="G902" s="24">
        <v>13</v>
      </c>
      <c r="H902" s="24">
        <v>7</v>
      </c>
      <c r="I902" s="20">
        <v>34.812156893754242</v>
      </c>
      <c r="J902" s="20">
        <v>19.320224999999997</v>
      </c>
      <c r="K902" s="28"/>
      <c r="L902" s="28"/>
      <c r="M902" s="25">
        <v>13</v>
      </c>
      <c r="N902" s="25">
        <v>7</v>
      </c>
      <c r="O902" s="21">
        <v>40.093021845909192</v>
      </c>
      <c r="P902" s="21">
        <v>21.114999999999998</v>
      </c>
      <c r="Q902" s="17"/>
      <c r="R902" s="25">
        <v>13</v>
      </c>
      <c r="S902" s="25">
        <v>7</v>
      </c>
      <c r="T902" s="21">
        <v>42.6489519885859</v>
      </c>
      <c r="U902" s="21">
        <v>21.959599999999998</v>
      </c>
    </row>
    <row r="903" spans="1:21" x14ac:dyDescent="0.25">
      <c r="A903" s="18">
        <v>13</v>
      </c>
      <c r="B903" s="18">
        <v>3</v>
      </c>
      <c r="C903" s="23">
        <v>43.422632879999995</v>
      </c>
      <c r="D903" s="23">
        <v>16.7</v>
      </c>
      <c r="E903" s="19" t="s">
        <v>14</v>
      </c>
      <c r="F903" s="19"/>
      <c r="G903" s="24">
        <v>13</v>
      </c>
      <c r="H903" s="24">
        <v>8</v>
      </c>
      <c r="I903" s="20">
        <v>40.870909863463673</v>
      </c>
      <c r="J903" s="20">
        <v>19.979939999999999</v>
      </c>
      <c r="K903" s="28"/>
      <c r="L903" s="28"/>
      <c r="M903" s="25">
        <v>13</v>
      </c>
      <c r="N903" s="25">
        <v>8</v>
      </c>
      <c r="O903" s="21">
        <v>47.070863406111656</v>
      </c>
      <c r="P903" s="21">
        <v>21.835999999999999</v>
      </c>
      <c r="Q903" s="17"/>
      <c r="R903" s="25">
        <v>13</v>
      </c>
      <c r="S903" s="25">
        <v>8</v>
      </c>
      <c r="T903" s="21">
        <v>50.071630948251276</v>
      </c>
      <c r="U903" s="21">
        <v>22.709439999999997</v>
      </c>
    </row>
    <row r="904" spans="1:21" x14ac:dyDescent="0.25">
      <c r="A904" s="18">
        <v>13</v>
      </c>
      <c r="B904" s="18">
        <v>4</v>
      </c>
      <c r="C904" s="23">
        <v>40.107928079999994</v>
      </c>
      <c r="D904" s="23">
        <v>15.7</v>
      </c>
      <c r="E904" s="19" t="s">
        <v>14</v>
      </c>
      <c r="F904" s="19"/>
      <c r="G904" s="24">
        <v>13</v>
      </c>
      <c r="H904" s="24">
        <v>9</v>
      </c>
      <c r="I904" s="20">
        <v>39.638621123861761</v>
      </c>
      <c r="J904" s="20">
        <v>19.037490000000002</v>
      </c>
      <c r="K904" s="28"/>
      <c r="L904" s="28"/>
      <c r="M904" s="25">
        <v>13</v>
      </c>
      <c r="N904" s="25">
        <v>9</v>
      </c>
      <c r="O904" s="21">
        <v>45.651641393867095</v>
      </c>
      <c r="P904" s="21">
        <v>20.806000000000001</v>
      </c>
      <c r="Q904" s="17"/>
      <c r="R904" s="25">
        <v>13</v>
      </c>
      <c r="S904" s="25">
        <v>9</v>
      </c>
      <c r="T904" s="21">
        <v>48.561933532726123</v>
      </c>
      <c r="U904" s="21">
        <v>21.63824</v>
      </c>
    </row>
    <row r="905" spans="1:21" x14ac:dyDescent="0.25">
      <c r="A905" s="18">
        <v>13</v>
      </c>
      <c r="B905" s="18">
        <v>5</v>
      </c>
      <c r="C905" s="23">
        <v>27.180579359999999</v>
      </c>
      <c r="D905" s="23">
        <v>13.6</v>
      </c>
      <c r="E905" s="19" t="s">
        <v>14</v>
      </c>
      <c r="F905" s="19"/>
      <c r="G905" s="24">
        <v>13</v>
      </c>
      <c r="H905" s="24">
        <v>10</v>
      </c>
      <c r="I905" s="20">
        <v>37.687497286158717</v>
      </c>
      <c r="J905" s="20">
        <v>19.508714999999999</v>
      </c>
      <c r="K905" s="28"/>
      <c r="L905" s="28"/>
      <c r="M905" s="25">
        <v>13</v>
      </c>
      <c r="N905" s="25">
        <v>10</v>
      </c>
      <c r="O905" s="21">
        <v>43.404539874479845</v>
      </c>
      <c r="P905" s="21">
        <v>21.320999999999998</v>
      </c>
      <c r="Q905" s="17"/>
      <c r="R905" s="25">
        <v>13</v>
      </c>
      <c r="S905" s="25">
        <v>10</v>
      </c>
      <c r="T905" s="21">
        <v>46.171579291477933</v>
      </c>
      <c r="U905" s="21">
        <v>22.173839999999998</v>
      </c>
    </row>
    <row r="906" spans="1:21" x14ac:dyDescent="0.25">
      <c r="A906" s="18">
        <v>13</v>
      </c>
      <c r="B906" s="18">
        <v>6</v>
      </c>
      <c r="C906" s="23">
        <v>38.892536320000005</v>
      </c>
      <c r="D906" s="23">
        <v>14.8</v>
      </c>
      <c r="E906" s="19" t="s">
        <v>14</v>
      </c>
      <c r="F906" s="19"/>
      <c r="G906" s="24">
        <v>13</v>
      </c>
      <c r="H906" s="24">
        <v>11</v>
      </c>
      <c r="I906" s="20">
        <v>34.812156893754242</v>
      </c>
      <c r="J906" s="20">
        <v>0</v>
      </c>
      <c r="K906" s="28"/>
      <c r="L906" s="28"/>
      <c r="M906" s="25">
        <v>13</v>
      </c>
      <c r="N906" s="25">
        <v>11</v>
      </c>
      <c r="O906" s="21">
        <v>40.093021845909192</v>
      </c>
      <c r="P906" s="21">
        <v>0</v>
      </c>
      <c r="Q906" s="17"/>
      <c r="R906" s="25">
        <v>13</v>
      </c>
      <c r="S906" s="25">
        <v>11</v>
      </c>
      <c r="T906" s="21">
        <v>42.6489519885859</v>
      </c>
      <c r="U906" s="21">
        <v>0</v>
      </c>
    </row>
    <row r="907" spans="1:21" x14ac:dyDescent="0.25">
      <c r="A907" s="18">
        <v>13</v>
      </c>
      <c r="B907" s="18">
        <v>7</v>
      </c>
      <c r="C907" s="23">
        <v>33.478518480000005</v>
      </c>
      <c r="D907" s="23">
        <v>15.2</v>
      </c>
      <c r="E907" s="19" t="s">
        <v>14</v>
      </c>
      <c r="F907" s="19"/>
      <c r="G907" s="24">
        <v>13</v>
      </c>
      <c r="H907" s="24">
        <v>12</v>
      </c>
      <c r="I907" s="20">
        <v>42.616652244566389</v>
      </c>
      <c r="J907" s="20">
        <v>0</v>
      </c>
      <c r="K907" s="28"/>
      <c r="L907" s="28"/>
      <c r="M907" s="25">
        <v>13</v>
      </c>
      <c r="N907" s="25">
        <v>12</v>
      </c>
      <c r="O907" s="21">
        <v>49.081427923458136</v>
      </c>
      <c r="P907" s="21">
        <v>0</v>
      </c>
      <c r="Q907" s="17"/>
      <c r="R907" s="25">
        <v>13</v>
      </c>
      <c r="S907" s="25">
        <v>12</v>
      </c>
      <c r="T907" s="21">
        <v>52.210368953578595</v>
      </c>
      <c r="U907" s="21">
        <v>0</v>
      </c>
    </row>
    <row r="908" spans="1:21" x14ac:dyDescent="0.25">
      <c r="A908" s="18">
        <v>13</v>
      </c>
      <c r="B908" s="18">
        <v>8</v>
      </c>
      <c r="C908" s="23">
        <v>38.671556000000002</v>
      </c>
      <c r="D908" s="23">
        <v>14.8</v>
      </c>
      <c r="E908" s="19" t="s">
        <v>14</v>
      </c>
      <c r="F908" s="19"/>
      <c r="G908" s="24">
        <v>13</v>
      </c>
      <c r="H908" s="24">
        <v>13</v>
      </c>
      <c r="I908" s="20">
        <v>35.428301263555198</v>
      </c>
      <c r="J908" s="20">
        <v>0</v>
      </c>
      <c r="K908" s="28"/>
      <c r="L908" s="28"/>
      <c r="M908" s="25">
        <v>13</v>
      </c>
      <c r="N908" s="25">
        <v>13</v>
      </c>
      <c r="O908" s="21">
        <v>40.802632852031472</v>
      </c>
      <c r="P908" s="21">
        <v>0</v>
      </c>
      <c r="Q908" s="17"/>
      <c r="R908" s="25">
        <v>13</v>
      </c>
      <c r="S908" s="25">
        <v>13</v>
      </c>
      <c r="T908" s="21">
        <v>43.403800696348476</v>
      </c>
      <c r="U908" s="21">
        <v>0</v>
      </c>
    </row>
    <row r="909" spans="1:21" x14ac:dyDescent="0.25">
      <c r="A909" s="18">
        <v>13</v>
      </c>
      <c r="B909" s="18">
        <v>9</v>
      </c>
      <c r="C909" s="23">
        <v>37.787634720000007</v>
      </c>
      <c r="D909" s="23">
        <v>15.1</v>
      </c>
      <c r="E909" s="19" t="s">
        <v>14</v>
      </c>
      <c r="F909" s="19"/>
      <c r="G909" s="24">
        <v>13</v>
      </c>
      <c r="H909" s="24">
        <v>14</v>
      </c>
      <c r="I909" s="20">
        <v>46.416209191672323</v>
      </c>
      <c r="J909" s="20">
        <v>0</v>
      </c>
      <c r="K909" s="28"/>
      <c r="L909" s="28"/>
      <c r="M909" s="25">
        <v>13</v>
      </c>
      <c r="N909" s="25">
        <v>14</v>
      </c>
      <c r="O909" s="21">
        <v>53.457362461212249</v>
      </c>
      <c r="P909" s="21">
        <v>0</v>
      </c>
      <c r="Q909" s="17"/>
      <c r="R909" s="25">
        <v>13</v>
      </c>
      <c r="S909" s="25">
        <v>14</v>
      </c>
      <c r="T909" s="21">
        <v>56.865269318114528</v>
      </c>
      <c r="U909" s="21">
        <v>0</v>
      </c>
    </row>
    <row r="910" spans="1:21" x14ac:dyDescent="0.25">
      <c r="A910" s="18">
        <v>13</v>
      </c>
      <c r="B910" s="18">
        <v>10</v>
      </c>
      <c r="C910" s="23">
        <v>34.583420079999996</v>
      </c>
      <c r="D910" s="23">
        <v>14.5</v>
      </c>
      <c r="E910" s="19" t="s">
        <v>14</v>
      </c>
      <c r="F910" s="19"/>
      <c r="G910" s="24">
        <v>13</v>
      </c>
      <c r="H910" s="24">
        <v>15</v>
      </c>
      <c r="I910" s="20">
        <v>39.5359303955616</v>
      </c>
      <c r="J910" s="20">
        <v>0</v>
      </c>
      <c r="K910" s="28"/>
      <c r="L910" s="28"/>
      <c r="M910" s="25">
        <v>13</v>
      </c>
      <c r="N910" s="25">
        <v>15</v>
      </c>
      <c r="O910" s="21">
        <v>45.533372892846721</v>
      </c>
      <c r="P910" s="21">
        <v>0</v>
      </c>
      <c r="Q910" s="17"/>
      <c r="R910" s="25">
        <v>13</v>
      </c>
      <c r="S910" s="25">
        <v>15</v>
      </c>
      <c r="T910" s="21">
        <v>48.436125414765698</v>
      </c>
      <c r="U910" s="21">
        <v>0</v>
      </c>
    </row>
    <row r="911" spans="1:21" x14ac:dyDescent="0.25">
      <c r="A911" s="18">
        <v>13</v>
      </c>
      <c r="B911" s="18">
        <v>11</v>
      </c>
      <c r="C911" s="23">
        <v>34.251949599999996</v>
      </c>
      <c r="D911" s="23">
        <v>14.8</v>
      </c>
      <c r="E911" s="19" t="s">
        <v>14</v>
      </c>
      <c r="F911" s="19"/>
      <c r="G911" s="24">
        <v>13</v>
      </c>
      <c r="H911" s="24">
        <v>16</v>
      </c>
      <c r="I911" s="20">
        <v>38.30364165595968</v>
      </c>
      <c r="J911" s="20">
        <v>0</v>
      </c>
      <c r="K911" s="28"/>
      <c r="L911" s="28"/>
      <c r="M911" s="25">
        <v>13</v>
      </c>
      <c r="N911" s="25">
        <v>16</v>
      </c>
      <c r="O911" s="21">
        <v>44.114150880602139</v>
      </c>
      <c r="P911" s="21">
        <v>0</v>
      </c>
      <c r="Q911" s="17"/>
      <c r="R911" s="25">
        <v>13</v>
      </c>
      <c r="S911" s="25">
        <v>16</v>
      </c>
      <c r="T911" s="21">
        <v>46.926427999240531</v>
      </c>
      <c r="U911" s="21">
        <v>0</v>
      </c>
    </row>
    <row r="912" spans="1:21" x14ac:dyDescent="0.25">
      <c r="A912" s="18">
        <v>13</v>
      </c>
      <c r="B912" s="18">
        <v>12</v>
      </c>
      <c r="C912" s="23">
        <v>39.555477279999998</v>
      </c>
      <c r="D912" s="23">
        <v>15.7</v>
      </c>
      <c r="E912" s="19" t="s">
        <v>14</v>
      </c>
      <c r="F912" s="19"/>
      <c r="G912" s="24">
        <v>13</v>
      </c>
      <c r="H912" s="24">
        <v>17</v>
      </c>
      <c r="I912" s="20">
        <v>41.076291320064001</v>
      </c>
      <c r="J912" s="20">
        <v>0</v>
      </c>
      <c r="K912" s="28"/>
      <c r="L912" s="28"/>
      <c r="M912" s="25">
        <v>13</v>
      </c>
      <c r="N912" s="25">
        <v>17</v>
      </c>
      <c r="O912" s="21">
        <v>47.307400408152432</v>
      </c>
      <c r="P912" s="21">
        <v>0</v>
      </c>
      <c r="Q912" s="17"/>
      <c r="R912" s="25">
        <v>13</v>
      </c>
      <c r="S912" s="25">
        <v>17</v>
      </c>
      <c r="T912" s="21">
        <v>50.323247184172153</v>
      </c>
      <c r="U912" s="21">
        <v>0</v>
      </c>
    </row>
    <row r="913" spans="1:21" x14ac:dyDescent="0.25">
      <c r="A913" s="18">
        <v>13</v>
      </c>
      <c r="B913" s="18">
        <v>13</v>
      </c>
      <c r="C913" s="23">
        <v>34.583420079999996</v>
      </c>
      <c r="D913" s="23">
        <v>14.9</v>
      </c>
      <c r="E913" s="19" t="s">
        <v>14</v>
      </c>
      <c r="F913" s="19"/>
      <c r="G913" s="24">
        <v>13</v>
      </c>
      <c r="H913" s="24">
        <v>18</v>
      </c>
      <c r="I913" s="20">
        <v>37.995569471059198</v>
      </c>
      <c r="J913" s="20">
        <v>0</v>
      </c>
      <c r="K913" s="28"/>
      <c r="L913" s="28"/>
      <c r="M913" s="25">
        <v>13</v>
      </c>
      <c r="N913" s="25">
        <v>18</v>
      </c>
      <c r="O913" s="21">
        <v>43.759345377541003</v>
      </c>
      <c r="P913" s="21">
        <v>0</v>
      </c>
      <c r="Q913" s="17"/>
      <c r="R913" s="25">
        <v>13</v>
      </c>
      <c r="S913" s="25">
        <v>18</v>
      </c>
      <c r="T913" s="21">
        <v>46.549003645359242</v>
      </c>
      <c r="U913" s="21">
        <v>0</v>
      </c>
    </row>
    <row r="914" spans="1:21" x14ac:dyDescent="0.25">
      <c r="A914" s="18">
        <v>13</v>
      </c>
      <c r="B914" s="18">
        <v>14</v>
      </c>
      <c r="C914" s="23">
        <v>42.428221440000002</v>
      </c>
      <c r="D914" s="23">
        <v>16.399999999999999</v>
      </c>
      <c r="E914" s="19" t="s">
        <v>14</v>
      </c>
      <c r="F914" s="19"/>
      <c r="G914" s="24">
        <v>13</v>
      </c>
      <c r="H914" s="24">
        <v>19</v>
      </c>
      <c r="I914" s="20">
        <v>44.670466810569593</v>
      </c>
      <c r="J914" s="20">
        <v>0</v>
      </c>
      <c r="K914" s="28"/>
      <c r="L914" s="28"/>
      <c r="M914" s="25">
        <v>13</v>
      </c>
      <c r="N914" s="25">
        <v>19</v>
      </c>
      <c r="O914" s="21">
        <v>51.446797943865761</v>
      </c>
      <c r="P914" s="21">
        <v>0</v>
      </c>
      <c r="Q914" s="17"/>
      <c r="R914" s="25">
        <v>13</v>
      </c>
      <c r="S914" s="25">
        <v>19</v>
      </c>
      <c r="T914" s="21">
        <v>54.726531312787202</v>
      </c>
      <c r="U914" s="21">
        <v>0</v>
      </c>
    </row>
    <row r="915" spans="1:21" x14ac:dyDescent="0.25">
      <c r="A915" s="18">
        <v>13</v>
      </c>
      <c r="B915" s="18">
        <v>15</v>
      </c>
      <c r="C915" s="23">
        <v>39.003026480000003</v>
      </c>
      <c r="D915" s="23">
        <v>15.5</v>
      </c>
      <c r="E915" s="19" t="s">
        <v>14</v>
      </c>
      <c r="F915" s="19"/>
      <c r="G915" s="24">
        <v>13</v>
      </c>
      <c r="H915" s="24">
        <v>20</v>
      </c>
      <c r="I915" s="20">
        <v>18.278949637428482</v>
      </c>
      <c r="J915" s="20">
        <v>0</v>
      </c>
      <c r="K915" s="28"/>
      <c r="L915" s="28"/>
      <c r="M915" s="25">
        <v>13</v>
      </c>
      <c r="N915" s="25">
        <v>20</v>
      </c>
      <c r="O915" s="21">
        <v>21.051793181627836</v>
      </c>
      <c r="P915" s="21">
        <v>0</v>
      </c>
      <c r="Q915" s="17"/>
      <c r="R915" s="25">
        <v>13</v>
      </c>
      <c r="S915" s="25">
        <v>20</v>
      </c>
      <c r="T915" s="21">
        <v>22.393844996956609</v>
      </c>
      <c r="U915" s="21">
        <v>0</v>
      </c>
    </row>
    <row r="916" spans="1:21" x14ac:dyDescent="0.25">
      <c r="A916" s="18">
        <v>13</v>
      </c>
      <c r="B916" s="18">
        <v>16</v>
      </c>
      <c r="C916" s="23">
        <v>35.688321680000001</v>
      </c>
      <c r="D916" s="23">
        <v>0</v>
      </c>
      <c r="E916" s="19" t="s">
        <v>14</v>
      </c>
      <c r="F916" s="19"/>
      <c r="G916" s="24">
        <v>13</v>
      </c>
      <c r="H916" s="24">
        <v>21</v>
      </c>
      <c r="I916" s="20">
        <v>49.8050032255776</v>
      </c>
      <c r="J916" s="20">
        <v>21.016635000000001</v>
      </c>
      <c r="K916" s="28"/>
      <c r="L916" s="28"/>
      <c r="M916" s="25">
        <v>13</v>
      </c>
      <c r="N916" s="25">
        <v>21</v>
      </c>
      <c r="O916" s="21">
        <v>57.360222994884822</v>
      </c>
      <c r="P916" s="21">
        <v>22.969000000000001</v>
      </c>
      <c r="Q916" s="17"/>
      <c r="R916" s="25">
        <v>13</v>
      </c>
      <c r="S916" s="25">
        <v>21</v>
      </c>
      <c r="T916" s="21">
        <v>61.016937210808734</v>
      </c>
      <c r="U916" s="21">
        <v>23.88776</v>
      </c>
    </row>
    <row r="917" spans="1:21" x14ac:dyDescent="0.25">
      <c r="A917" s="18">
        <v>13</v>
      </c>
      <c r="B917" s="18">
        <v>17</v>
      </c>
      <c r="C917" s="23">
        <v>37.677144560000002</v>
      </c>
      <c r="D917" s="23">
        <v>0</v>
      </c>
      <c r="E917" s="19" t="s">
        <v>14</v>
      </c>
      <c r="F917" s="19"/>
      <c r="G917" s="24">
        <v>13</v>
      </c>
      <c r="H917" s="24">
        <v>22</v>
      </c>
      <c r="I917" s="20">
        <v>28.239950282543997</v>
      </c>
      <c r="J917" s="20">
        <v>0</v>
      </c>
      <c r="K917" s="28"/>
      <c r="L917" s="28"/>
      <c r="M917" s="25">
        <v>13</v>
      </c>
      <c r="N917" s="25">
        <v>22</v>
      </c>
      <c r="O917" s="21">
        <v>32.523837780604794</v>
      </c>
      <c r="P917" s="21">
        <v>0</v>
      </c>
      <c r="Q917" s="17"/>
      <c r="R917" s="25">
        <v>13</v>
      </c>
      <c r="S917" s="25">
        <v>22</v>
      </c>
      <c r="T917" s="21">
        <v>34.597232439118351</v>
      </c>
      <c r="U917" s="21">
        <v>0</v>
      </c>
    </row>
    <row r="918" spans="1:21" x14ac:dyDescent="0.25">
      <c r="A918" s="18">
        <v>13</v>
      </c>
      <c r="B918" s="18">
        <v>18</v>
      </c>
      <c r="C918" s="23">
        <v>35.798811840000006</v>
      </c>
      <c r="D918" s="23">
        <v>0</v>
      </c>
      <c r="E918" s="19" t="s">
        <v>14</v>
      </c>
      <c r="F918" s="19"/>
      <c r="G918" s="24">
        <v>13</v>
      </c>
      <c r="H918" s="24">
        <v>23</v>
      </c>
      <c r="I918" s="20">
        <v>46.724281376572797</v>
      </c>
      <c r="J918" s="20">
        <v>21.582104999999999</v>
      </c>
      <c r="K918" s="28"/>
      <c r="L918" s="28"/>
      <c r="M918" s="25">
        <v>13</v>
      </c>
      <c r="N918" s="25">
        <v>23</v>
      </c>
      <c r="O918" s="21">
        <v>53.812167964273392</v>
      </c>
      <c r="P918" s="21">
        <v>23.587</v>
      </c>
      <c r="Q918" s="17"/>
      <c r="R918" s="25">
        <v>13</v>
      </c>
      <c r="S918" s="25">
        <v>23</v>
      </c>
      <c r="T918" s="21">
        <v>57.242693671995823</v>
      </c>
      <c r="U918" s="21">
        <v>24.530480000000001</v>
      </c>
    </row>
    <row r="919" spans="1:21" x14ac:dyDescent="0.25">
      <c r="A919" s="18">
        <v>13</v>
      </c>
      <c r="B919" s="18">
        <v>19</v>
      </c>
      <c r="C919" s="23">
        <v>41.323319840000003</v>
      </c>
      <c r="D919" s="23">
        <v>0</v>
      </c>
      <c r="E919" s="19" t="s">
        <v>14</v>
      </c>
      <c r="F919" s="19"/>
      <c r="G919" s="24">
        <v>13</v>
      </c>
      <c r="H919" s="24">
        <v>24</v>
      </c>
      <c r="I919" s="20">
        <v>39.5359303955616</v>
      </c>
      <c r="J919" s="20">
        <v>0</v>
      </c>
      <c r="K919" s="28"/>
      <c r="L919" s="28"/>
      <c r="M919" s="25">
        <v>13</v>
      </c>
      <c r="N919" s="25">
        <v>24</v>
      </c>
      <c r="O919" s="21">
        <v>45.533372892846721</v>
      </c>
      <c r="P919" s="21">
        <v>0</v>
      </c>
      <c r="Q919" s="17"/>
      <c r="R919" s="25">
        <v>13</v>
      </c>
      <c r="S919" s="25">
        <v>24</v>
      </c>
      <c r="T919" s="21">
        <v>48.436125414765698</v>
      </c>
      <c r="U919" s="21">
        <v>0</v>
      </c>
    </row>
    <row r="920" spans="1:21" x14ac:dyDescent="0.25">
      <c r="A920" s="18">
        <v>13</v>
      </c>
      <c r="B920" s="18">
        <v>20</v>
      </c>
      <c r="C920" s="23">
        <v>18.893817360000003</v>
      </c>
      <c r="D920" s="23">
        <v>0</v>
      </c>
      <c r="E920" s="19" t="s">
        <v>14</v>
      </c>
      <c r="F920" s="19"/>
      <c r="G920" s="24">
        <v>13</v>
      </c>
      <c r="H920" s="24">
        <v>25</v>
      </c>
      <c r="I920" s="20">
        <v>36.9686621880576</v>
      </c>
      <c r="J920" s="20">
        <v>0</v>
      </c>
      <c r="K920" s="28"/>
      <c r="L920" s="28"/>
      <c r="M920" s="25">
        <v>13</v>
      </c>
      <c r="N920" s="25">
        <v>25</v>
      </c>
      <c r="O920" s="21">
        <v>42.57666036733719</v>
      </c>
      <c r="P920" s="21">
        <v>0</v>
      </c>
      <c r="Q920" s="17"/>
      <c r="R920" s="25">
        <v>13</v>
      </c>
      <c r="S920" s="25">
        <v>25</v>
      </c>
      <c r="T920" s="21">
        <v>45.290922465754939</v>
      </c>
      <c r="U920" s="21">
        <v>0</v>
      </c>
    </row>
    <row r="921" spans="1:21" x14ac:dyDescent="0.25">
      <c r="A921" s="18">
        <v>13</v>
      </c>
      <c r="B921" s="18">
        <v>21</v>
      </c>
      <c r="C921" s="23">
        <v>45.521945920000007</v>
      </c>
      <c r="D921" s="23">
        <v>16.5</v>
      </c>
      <c r="E921" s="19" t="s">
        <v>14</v>
      </c>
      <c r="F921" s="19"/>
      <c r="G921" s="24">
        <v>13</v>
      </c>
      <c r="H921" s="24">
        <v>26</v>
      </c>
      <c r="I921" s="20">
        <v>43.130105886067206</v>
      </c>
      <c r="J921" s="20">
        <v>0</v>
      </c>
      <c r="K921" s="28"/>
      <c r="L921" s="28"/>
      <c r="M921" s="25">
        <v>13</v>
      </c>
      <c r="N921" s="25">
        <v>26</v>
      </c>
      <c r="O921" s="21">
        <v>49.672770428560057</v>
      </c>
      <c r="P921" s="21">
        <v>0</v>
      </c>
      <c r="Q921" s="17"/>
      <c r="R921" s="25">
        <v>13</v>
      </c>
      <c r="S921" s="25">
        <v>26</v>
      </c>
      <c r="T921" s="21">
        <v>52.839409543380761</v>
      </c>
      <c r="U921" s="21">
        <v>0</v>
      </c>
    </row>
    <row r="922" spans="1:21" x14ac:dyDescent="0.25">
      <c r="A922" s="18">
        <v>13</v>
      </c>
      <c r="B922" s="18">
        <v>22</v>
      </c>
      <c r="C922" s="23">
        <v>29.390382560000003</v>
      </c>
      <c r="D922" s="23">
        <v>0</v>
      </c>
      <c r="E922" s="19" t="s">
        <v>14</v>
      </c>
      <c r="F922" s="19"/>
      <c r="G922" s="24">
        <v>13</v>
      </c>
      <c r="H922" s="24">
        <v>27</v>
      </c>
      <c r="I922" s="20">
        <v>41.589744961564797</v>
      </c>
      <c r="J922" s="20">
        <v>0</v>
      </c>
      <c r="K922" s="28"/>
      <c r="L922" s="28"/>
      <c r="M922" s="25">
        <v>13</v>
      </c>
      <c r="N922" s="25">
        <v>27</v>
      </c>
      <c r="O922" s="21">
        <v>47.898742913254331</v>
      </c>
      <c r="P922" s="21">
        <v>0</v>
      </c>
      <c r="Q922" s="17"/>
      <c r="R922" s="25">
        <v>13</v>
      </c>
      <c r="S922" s="25">
        <v>27</v>
      </c>
      <c r="T922" s="21">
        <v>50.952287773974291</v>
      </c>
      <c r="U922" s="21">
        <v>0</v>
      </c>
    </row>
    <row r="923" spans="1:21" x14ac:dyDescent="0.25">
      <c r="A923" s="18">
        <v>13</v>
      </c>
      <c r="B923" s="18">
        <v>23</v>
      </c>
      <c r="C923" s="23">
        <v>42.649201760000004</v>
      </c>
      <c r="D923" s="23">
        <v>0</v>
      </c>
      <c r="E923" s="19" t="s">
        <v>14</v>
      </c>
      <c r="F923" s="19"/>
      <c r="G923" s="24">
        <v>13</v>
      </c>
      <c r="H923" s="24">
        <v>28</v>
      </c>
      <c r="I923" s="20">
        <v>32.861033056051205</v>
      </c>
      <c r="J923" s="20">
        <v>0</v>
      </c>
      <c r="K923" s="28"/>
      <c r="L923" s="28"/>
      <c r="M923" s="25">
        <v>13</v>
      </c>
      <c r="N923" s="25">
        <v>28</v>
      </c>
      <c r="O923" s="21">
        <v>37.845920326521949</v>
      </c>
      <c r="P923" s="21">
        <v>0</v>
      </c>
      <c r="Q923" s="17"/>
      <c r="R923" s="25">
        <v>13</v>
      </c>
      <c r="S923" s="25">
        <v>28</v>
      </c>
      <c r="T923" s="21">
        <v>40.258597747337724</v>
      </c>
      <c r="U923" s="21">
        <v>0</v>
      </c>
    </row>
    <row r="924" spans="1:21" x14ac:dyDescent="0.25">
      <c r="A924" s="18">
        <v>13</v>
      </c>
      <c r="B924" s="18">
        <v>24</v>
      </c>
      <c r="C924" s="23">
        <v>37.89812487999999</v>
      </c>
      <c r="D924" s="23">
        <v>0</v>
      </c>
      <c r="E924" s="19" t="s">
        <v>14</v>
      </c>
      <c r="F924" s="19"/>
      <c r="G924" s="24">
        <v>13</v>
      </c>
      <c r="H924" s="24">
        <v>29</v>
      </c>
      <c r="I924" s="20">
        <v>40.049384037062396</v>
      </c>
      <c r="J924" s="20">
        <v>0</v>
      </c>
      <c r="K924" s="28"/>
      <c r="L924" s="28"/>
      <c r="M924" s="25">
        <v>13</v>
      </c>
      <c r="N924" s="25">
        <v>29</v>
      </c>
      <c r="O924" s="21">
        <v>46.124715397948613</v>
      </c>
      <c r="P924" s="21">
        <v>0</v>
      </c>
      <c r="Q924" s="17"/>
      <c r="R924" s="25">
        <v>13</v>
      </c>
      <c r="S924" s="25">
        <v>29</v>
      </c>
      <c r="T924" s="21">
        <v>49.065166004567836</v>
      </c>
      <c r="U924" s="21">
        <v>0</v>
      </c>
    </row>
    <row r="925" spans="1:21" x14ac:dyDescent="0.25">
      <c r="A925" s="18">
        <v>13</v>
      </c>
      <c r="B925" s="18">
        <v>25</v>
      </c>
      <c r="C925" s="23">
        <v>36.019792160000002</v>
      </c>
      <c r="D925" s="23">
        <v>0</v>
      </c>
      <c r="E925" s="19" t="s">
        <v>14</v>
      </c>
      <c r="F925" s="19"/>
      <c r="G925" s="24">
        <v>13</v>
      </c>
      <c r="H925" s="24">
        <v>30</v>
      </c>
      <c r="I925" s="20">
        <v>40.562837678563213</v>
      </c>
      <c r="J925" s="20">
        <v>0</v>
      </c>
      <c r="K925" s="28"/>
      <c r="L925" s="28"/>
      <c r="M925" s="25">
        <v>13</v>
      </c>
      <c r="N925" s="25">
        <v>30</v>
      </c>
      <c r="O925" s="21">
        <v>46.716057903050533</v>
      </c>
      <c r="P925" s="21">
        <v>0</v>
      </c>
      <c r="Q925" s="17"/>
      <c r="R925" s="25">
        <v>13</v>
      </c>
      <c r="S925" s="25">
        <v>30</v>
      </c>
      <c r="T925" s="21">
        <v>49.694206594370009</v>
      </c>
      <c r="U925" s="21">
        <v>0</v>
      </c>
    </row>
    <row r="926" spans="1:21" x14ac:dyDescent="0.25">
      <c r="A926" s="18">
        <v>13</v>
      </c>
      <c r="B926" s="18">
        <v>26</v>
      </c>
      <c r="C926" s="23">
        <v>39.776457599999993</v>
      </c>
      <c r="D926" s="23">
        <v>0</v>
      </c>
      <c r="E926" s="19" t="s">
        <v>14</v>
      </c>
      <c r="F926" s="19"/>
      <c r="G926" s="24">
        <v>13</v>
      </c>
      <c r="H926" s="24">
        <v>31</v>
      </c>
      <c r="I926" s="20">
        <v>35.428301263555198</v>
      </c>
      <c r="J926" s="20">
        <v>0</v>
      </c>
      <c r="K926" s="28"/>
      <c r="L926" s="28"/>
      <c r="M926" s="25">
        <v>13</v>
      </c>
      <c r="N926" s="25">
        <v>31</v>
      </c>
      <c r="O926" s="21">
        <v>40.802632852031472</v>
      </c>
      <c r="P926" s="21">
        <v>0</v>
      </c>
      <c r="Q926" s="17"/>
      <c r="R926" s="25">
        <v>13</v>
      </c>
      <c r="S926" s="25">
        <v>31</v>
      </c>
      <c r="T926" s="21">
        <v>43.403800696348476</v>
      </c>
      <c r="U926" s="21">
        <v>0</v>
      </c>
    </row>
    <row r="927" spans="1:21" x14ac:dyDescent="0.25">
      <c r="A927" s="18">
        <v>13</v>
      </c>
      <c r="B927" s="18">
        <v>28</v>
      </c>
      <c r="C927" s="23">
        <v>32.37361688</v>
      </c>
      <c r="D927" s="23">
        <v>0</v>
      </c>
      <c r="E927" s="19" t="s">
        <v>14</v>
      </c>
      <c r="F927" s="19"/>
      <c r="G927" s="24">
        <v>13</v>
      </c>
      <c r="H927" s="24">
        <v>33</v>
      </c>
      <c r="I927" s="20">
        <v>52.577652889681922</v>
      </c>
      <c r="J927" s="20">
        <v>22.241820000000001</v>
      </c>
      <c r="K927" s="28"/>
      <c r="L927" s="28"/>
      <c r="M927" s="25">
        <v>13</v>
      </c>
      <c r="N927" s="25">
        <v>33</v>
      </c>
      <c r="O927" s="21">
        <v>60.553472522435115</v>
      </c>
      <c r="P927" s="21">
        <v>24.308</v>
      </c>
      <c r="Q927" s="17"/>
      <c r="R927" s="25">
        <v>13</v>
      </c>
      <c r="S927" s="25">
        <v>33</v>
      </c>
      <c r="T927" s="21">
        <v>64.41375639574035</v>
      </c>
      <c r="U927" s="21">
        <v>25.28032</v>
      </c>
    </row>
    <row r="928" spans="1:21" x14ac:dyDescent="0.25">
      <c r="A928" s="18">
        <v>13</v>
      </c>
      <c r="B928" s="18">
        <v>29</v>
      </c>
      <c r="C928" s="23">
        <v>37.345674079999995</v>
      </c>
      <c r="D928" s="23">
        <v>0</v>
      </c>
      <c r="E928" s="19" t="s">
        <v>14</v>
      </c>
      <c r="F928" s="19"/>
      <c r="G928" s="24">
        <v>13</v>
      </c>
      <c r="H928" s="24">
        <v>34</v>
      </c>
      <c r="I928" s="20">
        <v>24.235011878837764</v>
      </c>
      <c r="J928" s="20">
        <v>0</v>
      </c>
      <c r="K928" s="28"/>
      <c r="L928" s="28"/>
      <c r="M928" s="25">
        <v>13</v>
      </c>
      <c r="N928" s="25">
        <v>34</v>
      </c>
      <c r="O928" s="21">
        <v>27.911366240809937</v>
      </c>
      <c r="P928" s="21">
        <v>0</v>
      </c>
      <c r="Q928" s="17"/>
      <c r="R928" s="25">
        <v>13</v>
      </c>
      <c r="S928" s="25">
        <v>34</v>
      </c>
      <c r="T928" s="21">
        <v>29.690715838661571</v>
      </c>
      <c r="U928" s="21">
        <v>0</v>
      </c>
    </row>
    <row r="929" spans="1:21" x14ac:dyDescent="0.25">
      <c r="A929" s="18">
        <v>13</v>
      </c>
      <c r="B929" s="18">
        <v>30</v>
      </c>
      <c r="C929" s="23">
        <v>38.229595359999998</v>
      </c>
      <c r="D929" s="23">
        <v>0</v>
      </c>
      <c r="E929" s="19" t="s">
        <v>14</v>
      </c>
      <c r="F929" s="19"/>
      <c r="G929" s="24">
        <v>13</v>
      </c>
      <c r="H929" s="24">
        <v>35</v>
      </c>
      <c r="I929" s="20">
        <v>49.8050032255776</v>
      </c>
      <c r="J929" s="20">
        <v>20.733899999999998</v>
      </c>
      <c r="K929" s="28"/>
      <c r="L929" s="28"/>
      <c r="M929" s="25">
        <v>13</v>
      </c>
      <c r="N929" s="25">
        <v>35</v>
      </c>
      <c r="O929" s="21">
        <v>57.360222994884822</v>
      </c>
      <c r="P929" s="21">
        <v>22.66</v>
      </c>
      <c r="Q929" s="17"/>
      <c r="R929" s="25">
        <v>13</v>
      </c>
      <c r="S929" s="25">
        <v>35</v>
      </c>
      <c r="T929" s="21">
        <v>61.016937210808734</v>
      </c>
      <c r="U929" s="21">
        <v>23.566400000000002</v>
      </c>
    </row>
    <row r="930" spans="1:21" x14ac:dyDescent="0.25">
      <c r="A930" s="18">
        <v>13</v>
      </c>
      <c r="B930" s="18">
        <v>31</v>
      </c>
      <c r="C930" s="23">
        <v>35.025380719999994</v>
      </c>
      <c r="D930" s="23">
        <v>0</v>
      </c>
      <c r="E930" s="19" t="s">
        <v>14</v>
      </c>
      <c r="F930" s="19"/>
      <c r="G930" s="24">
        <v>13</v>
      </c>
      <c r="H930" s="24">
        <v>36</v>
      </c>
      <c r="I930" s="20">
        <v>45.183920452070403</v>
      </c>
      <c r="J930" s="20">
        <v>0</v>
      </c>
      <c r="K930" s="28"/>
      <c r="L930" s="28"/>
      <c r="M930" s="25">
        <v>13</v>
      </c>
      <c r="N930" s="25">
        <v>36</v>
      </c>
      <c r="O930" s="21">
        <v>52.038140448967674</v>
      </c>
      <c r="P930" s="21">
        <v>0</v>
      </c>
      <c r="Q930" s="17"/>
      <c r="R930" s="25">
        <v>13</v>
      </c>
      <c r="S930" s="25">
        <v>36</v>
      </c>
      <c r="T930" s="21">
        <v>55.355571902589368</v>
      </c>
      <c r="U930" s="21">
        <v>0</v>
      </c>
    </row>
    <row r="931" spans="1:21" x14ac:dyDescent="0.25">
      <c r="A931" s="18">
        <v>13</v>
      </c>
      <c r="B931" s="18">
        <v>33</v>
      </c>
      <c r="C931" s="23">
        <v>48.505180240000001</v>
      </c>
      <c r="D931" s="23">
        <v>16.899999999999999</v>
      </c>
      <c r="E931" s="19" t="s">
        <v>14</v>
      </c>
      <c r="F931" s="19"/>
      <c r="G931" s="24">
        <v>13</v>
      </c>
      <c r="H931" s="24">
        <v>38</v>
      </c>
      <c r="I931" s="20">
        <v>16.430516528025603</v>
      </c>
      <c r="J931" s="20">
        <v>0</v>
      </c>
      <c r="K931" s="28"/>
      <c r="L931" s="28"/>
      <c r="M931" s="25">
        <v>13</v>
      </c>
      <c r="N931" s="25">
        <v>38</v>
      </c>
      <c r="O931" s="21">
        <v>18.922960163260974</v>
      </c>
      <c r="P931" s="21">
        <v>0</v>
      </c>
      <c r="Q931" s="17"/>
      <c r="R931" s="25">
        <v>13</v>
      </c>
      <c r="S931" s="25">
        <v>38</v>
      </c>
      <c r="T931" s="21">
        <v>20.129298873668862</v>
      </c>
      <c r="U931" s="21">
        <v>0</v>
      </c>
    </row>
    <row r="932" spans="1:21" x14ac:dyDescent="0.25">
      <c r="A932" s="18">
        <v>13</v>
      </c>
      <c r="B932" s="18">
        <v>34</v>
      </c>
      <c r="C932" s="23">
        <v>24.639305680000003</v>
      </c>
      <c r="D932" s="23">
        <v>0</v>
      </c>
      <c r="E932" s="19" t="s">
        <v>14</v>
      </c>
      <c r="F932" s="19"/>
      <c r="G932" s="24">
        <v>13</v>
      </c>
      <c r="H932" s="24">
        <v>39</v>
      </c>
      <c r="I932" s="20">
        <v>37.482115829558403</v>
      </c>
      <c r="J932" s="20">
        <v>0</v>
      </c>
      <c r="K932" s="28"/>
      <c r="L932" s="28"/>
      <c r="M932" s="25">
        <v>13</v>
      </c>
      <c r="N932" s="25">
        <v>39</v>
      </c>
      <c r="O932" s="21">
        <v>43.168002872439089</v>
      </c>
      <c r="P932" s="21">
        <v>0</v>
      </c>
      <c r="Q932" s="17"/>
      <c r="R932" s="25">
        <v>13</v>
      </c>
      <c r="S932" s="25">
        <v>39</v>
      </c>
      <c r="T932" s="21">
        <v>45.919963055557083</v>
      </c>
      <c r="U932" s="21">
        <v>0</v>
      </c>
    </row>
    <row r="933" spans="1:21" x14ac:dyDescent="0.25">
      <c r="A933" s="18">
        <v>13</v>
      </c>
      <c r="B933" s="18">
        <v>35</v>
      </c>
      <c r="C933" s="23">
        <v>46.405867200000003</v>
      </c>
      <c r="D933" s="23">
        <v>16.8</v>
      </c>
      <c r="E933" s="19" t="s">
        <v>14</v>
      </c>
      <c r="F933" s="19"/>
      <c r="G933" s="24">
        <v>13</v>
      </c>
      <c r="H933" s="24">
        <v>40</v>
      </c>
      <c r="I933" s="20">
        <v>32.039507229649921</v>
      </c>
      <c r="J933" s="20">
        <v>0</v>
      </c>
      <c r="K933" s="28"/>
      <c r="L933" s="28"/>
      <c r="M933" s="25">
        <v>13</v>
      </c>
      <c r="N933" s="25">
        <v>40</v>
      </c>
      <c r="O933" s="21">
        <v>36.899772318358899</v>
      </c>
      <c r="P933" s="21">
        <v>0</v>
      </c>
      <c r="Q933" s="17"/>
      <c r="R933" s="25">
        <v>13</v>
      </c>
      <c r="S933" s="25">
        <v>40</v>
      </c>
      <c r="T933" s="21">
        <v>39.252132803654277</v>
      </c>
      <c r="U933" s="21">
        <v>0</v>
      </c>
    </row>
    <row r="934" spans="1:21" x14ac:dyDescent="0.25">
      <c r="A934" s="18">
        <v>13</v>
      </c>
      <c r="B934" s="18">
        <v>36</v>
      </c>
      <c r="C934" s="23">
        <v>42.538711599999999</v>
      </c>
      <c r="D934" s="23">
        <v>0</v>
      </c>
      <c r="E934" s="19" t="s">
        <v>14</v>
      </c>
      <c r="F934" s="19"/>
      <c r="G934" s="24">
        <v>13</v>
      </c>
      <c r="H934" s="24">
        <v>41</v>
      </c>
      <c r="I934" s="20">
        <v>45.697374093571199</v>
      </c>
      <c r="J934" s="20">
        <v>0</v>
      </c>
      <c r="K934" s="28"/>
      <c r="L934" s="28"/>
      <c r="M934" s="25">
        <v>13</v>
      </c>
      <c r="N934" s="25">
        <v>41</v>
      </c>
      <c r="O934" s="21">
        <v>52.629482954069573</v>
      </c>
      <c r="P934" s="21">
        <v>0</v>
      </c>
      <c r="Q934" s="17"/>
      <c r="R934" s="25">
        <v>13</v>
      </c>
      <c r="S934" s="25">
        <v>41</v>
      </c>
      <c r="T934" s="21">
        <v>55.984612492391506</v>
      </c>
      <c r="U934" s="21">
        <v>0</v>
      </c>
    </row>
    <row r="935" spans="1:21" x14ac:dyDescent="0.25">
      <c r="A935" s="18">
        <v>13</v>
      </c>
      <c r="B935" s="18">
        <v>37</v>
      </c>
      <c r="C935" s="23">
        <v>38.671556000000002</v>
      </c>
      <c r="D935" s="23">
        <v>0</v>
      </c>
      <c r="E935" s="19" t="s">
        <v>14</v>
      </c>
      <c r="F935" s="19"/>
      <c r="G935" s="24">
        <v>13</v>
      </c>
      <c r="H935" s="24">
        <v>42</v>
      </c>
      <c r="I935" s="20">
        <v>38.817095297460476</v>
      </c>
      <c r="J935" s="20">
        <v>0</v>
      </c>
      <c r="K935" s="28"/>
      <c r="L935" s="28"/>
      <c r="M935" s="25">
        <v>13</v>
      </c>
      <c r="N935" s="25">
        <v>42</v>
      </c>
      <c r="O935" s="21">
        <v>44.705493385704038</v>
      </c>
      <c r="P935" s="21">
        <v>0</v>
      </c>
      <c r="Q935" s="17"/>
      <c r="R935" s="25">
        <v>13</v>
      </c>
      <c r="S935" s="25">
        <v>42</v>
      </c>
      <c r="T935" s="21">
        <v>47.555468589042675</v>
      </c>
      <c r="U935" s="21">
        <v>0</v>
      </c>
    </row>
    <row r="936" spans="1:21" x14ac:dyDescent="0.25">
      <c r="A936" s="18">
        <v>13</v>
      </c>
      <c r="B936" s="18">
        <v>38</v>
      </c>
      <c r="C936" s="23">
        <v>16.573523999999999</v>
      </c>
      <c r="D936" s="23">
        <v>0</v>
      </c>
      <c r="E936" s="19" t="s">
        <v>14</v>
      </c>
      <c r="F936" s="19"/>
      <c r="G936" s="24">
        <v>13</v>
      </c>
      <c r="H936" s="24">
        <v>43</v>
      </c>
      <c r="I936" s="20">
        <v>30.293764848547198</v>
      </c>
      <c r="J936" s="20">
        <v>0</v>
      </c>
      <c r="K936" s="28"/>
      <c r="L936" s="28"/>
      <c r="M936" s="25">
        <v>13</v>
      </c>
      <c r="N936" s="25">
        <v>43</v>
      </c>
      <c r="O936" s="21">
        <v>34.889207801012418</v>
      </c>
      <c r="P936" s="21">
        <v>0</v>
      </c>
      <c r="Q936" s="17"/>
      <c r="R936" s="25">
        <v>13</v>
      </c>
      <c r="S936" s="25">
        <v>43</v>
      </c>
      <c r="T936" s="21">
        <v>37.113394798326958</v>
      </c>
      <c r="U936" s="21">
        <v>0</v>
      </c>
    </row>
    <row r="937" spans="1:21" x14ac:dyDescent="0.25">
      <c r="A937" s="18">
        <v>13</v>
      </c>
      <c r="B937" s="18">
        <v>40</v>
      </c>
      <c r="C937" s="23">
        <v>30.937244799999998</v>
      </c>
      <c r="D937" s="23">
        <v>0</v>
      </c>
      <c r="E937" s="19" t="s">
        <v>14</v>
      </c>
      <c r="F937" s="19"/>
      <c r="G937" s="24">
        <v>13</v>
      </c>
      <c r="H937" s="24">
        <v>45</v>
      </c>
      <c r="I937" s="20">
        <v>42.103198603065593</v>
      </c>
      <c r="J937" s="20">
        <v>0</v>
      </c>
      <c r="K937" s="28"/>
      <c r="L937" s="28"/>
      <c r="M937" s="25">
        <v>13</v>
      </c>
      <c r="N937" s="25">
        <v>45</v>
      </c>
      <c r="O937" s="21">
        <v>48.490085418356223</v>
      </c>
      <c r="P937" s="21">
        <v>0</v>
      </c>
      <c r="Q937" s="17"/>
      <c r="R937" s="25">
        <v>13</v>
      </c>
      <c r="S937" s="25">
        <v>45</v>
      </c>
      <c r="T937" s="21">
        <v>51.581328363776436</v>
      </c>
      <c r="U937" s="21">
        <v>0</v>
      </c>
    </row>
    <row r="938" spans="1:21" x14ac:dyDescent="0.25">
      <c r="A938" s="18">
        <v>13</v>
      </c>
      <c r="B938" s="18">
        <v>41</v>
      </c>
      <c r="C938" s="23">
        <v>42.428221440000002</v>
      </c>
      <c r="D938" s="23">
        <v>0</v>
      </c>
      <c r="E938" s="19" t="s">
        <v>14</v>
      </c>
      <c r="F938" s="19"/>
      <c r="G938" s="24">
        <v>13</v>
      </c>
      <c r="H938" s="24">
        <v>46</v>
      </c>
      <c r="I938" s="20">
        <v>37.482115829558403</v>
      </c>
      <c r="J938" s="20">
        <v>0</v>
      </c>
      <c r="K938" s="28"/>
      <c r="L938" s="28"/>
      <c r="M938" s="25">
        <v>13</v>
      </c>
      <c r="N938" s="25">
        <v>46</v>
      </c>
      <c r="O938" s="21">
        <v>43.168002872439089</v>
      </c>
      <c r="P938" s="21">
        <v>0</v>
      </c>
      <c r="Q938" s="17"/>
      <c r="R938" s="25">
        <v>13</v>
      </c>
      <c r="S938" s="25">
        <v>46</v>
      </c>
      <c r="T938" s="21">
        <v>45.919963055557083</v>
      </c>
      <c r="U938" s="21">
        <v>0</v>
      </c>
    </row>
    <row r="939" spans="1:21" x14ac:dyDescent="0.25">
      <c r="A939" s="18">
        <v>13</v>
      </c>
      <c r="B939" s="18">
        <v>42</v>
      </c>
      <c r="C939" s="23">
        <v>37.12469376</v>
      </c>
      <c r="D939" s="23">
        <v>0</v>
      </c>
      <c r="E939" s="19" t="s">
        <v>14</v>
      </c>
      <c r="F939" s="19"/>
      <c r="G939" s="24">
        <v>13</v>
      </c>
      <c r="H939" s="24">
        <v>47</v>
      </c>
      <c r="I939" s="20">
        <v>25.46730061843968</v>
      </c>
      <c r="J939" s="20">
        <v>0</v>
      </c>
      <c r="K939" s="28"/>
      <c r="L939" s="28"/>
      <c r="M939" s="25">
        <v>13</v>
      </c>
      <c r="N939" s="25">
        <v>47</v>
      </c>
      <c r="O939" s="21">
        <v>29.330588253054504</v>
      </c>
      <c r="P939" s="21">
        <v>0</v>
      </c>
      <c r="Q939" s="17"/>
      <c r="R939" s="25">
        <v>13</v>
      </c>
      <c r="S939" s="25">
        <v>47</v>
      </c>
      <c r="T939" s="21">
        <v>31.200413254186728</v>
      </c>
      <c r="U939" s="21">
        <v>0</v>
      </c>
    </row>
    <row r="940" spans="1:21" x14ac:dyDescent="0.25">
      <c r="A940" s="18">
        <v>13</v>
      </c>
      <c r="B940" s="18">
        <v>43</v>
      </c>
      <c r="C940" s="23">
        <v>30.384793999999999</v>
      </c>
      <c r="D940" s="23">
        <v>0</v>
      </c>
      <c r="E940" s="19" t="s">
        <v>14</v>
      </c>
      <c r="F940" s="19"/>
      <c r="G940" s="24">
        <v>13</v>
      </c>
      <c r="H940" s="24">
        <v>48</v>
      </c>
      <c r="I940" s="20">
        <v>42.719342972866563</v>
      </c>
      <c r="J940" s="20">
        <v>0</v>
      </c>
      <c r="K940" s="28"/>
      <c r="L940" s="28"/>
      <c r="M940" s="25">
        <v>13</v>
      </c>
      <c r="N940" s="25">
        <v>48</v>
      </c>
      <c r="O940" s="21">
        <v>49.199696424478532</v>
      </c>
      <c r="P940" s="21">
        <v>0</v>
      </c>
      <c r="Q940" s="17"/>
      <c r="R940" s="25">
        <v>13</v>
      </c>
      <c r="S940" s="25">
        <v>48</v>
      </c>
      <c r="T940" s="21">
        <v>52.336177071539041</v>
      </c>
      <c r="U940" s="21">
        <v>0</v>
      </c>
    </row>
    <row r="941" spans="1:21" x14ac:dyDescent="0.25">
      <c r="A941" s="18">
        <v>13</v>
      </c>
      <c r="B941" s="18">
        <v>45</v>
      </c>
      <c r="C941" s="23">
        <v>39.11351664</v>
      </c>
      <c r="D941" s="23">
        <v>0</v>
      </c>
      <c r="E941" s="19" t="s">
        <v>14</v>
      </c>
      <c r="F941" s="19"/>
      <c r="G941" s="24">
        <v>13</v>
      </c>
      <c r="H941" s="24">
        <v>49</v>
      </c>
      <c r="I941" s="20">
        <v>20.538145660032001</v>
      </c>
      <c r="J941" s="20">
        <v>0</v>
      </c>
      <c r="K941" s="28"/>
      <c r="L941" s="28"/>
      <c r="M941" s="25">
        <v>13</v>
      </c>
      <c r="N941" s="25">
        <v>49</v>
      </c>
      <c r="O941" s="21">
        <v>23.653700204076216</v>
      </c>
      <c r="P941" s="21">
        <v>0</v>
      </c>
      <c r="Q941" s="17"/>
      <c r="R941" s="25">
        <v>13</v>
      </c>
      <c r="S941" s="25">
        <v>49</v>
      </c>
      <c r="T941" s="21">
        <v>25.161623592086077</v>
      </c>
      <c r="U941" s="21">
        <v>0</v>
      </c>
    </row>
    <row r="942" spans="1:21" x14ac:dyDescent="0.25">
      <c r="A942" s="18">
        <v>13</v>
      </c>
      <c r="B942" s="18">
        <v>46</v>
      </c>
      <c r="C942" s="23">
        <v>36.019792160000002</v>
      </c>
      <c r="D942" s="23">
        <v>0</v>
      </c>
      <c r="E942" s="19" t="s">
        <v>14</v>
      </c>
      <c r="F942" s="19"/>
      <c r="G942" s="24">
        <v>13</v>
      </c>
      <c r="H942" s="24">
        <v>50</v>
      </c>
      <c r="I942" s="20">
        <v>31.834125773049603</v>
      </c>
      <c r="J942" s="20">
        <v>0</v>
      </c>
      <c r="K942" s="28"/>
      <c r="L942" s="28"/>
      <c r="M942" s="25">
        <v>13</v>
      </c>
      <c r="N942" s="25">
        <v>50</v>
      </c>
      <c r="O942" s="21">
        <v>36.663235316318136</v>
      </c>
      <c r="P942" s="21">
        <v>0</v>
      </c>
      <c r="Q942" s="17"/>
      <c r="R942" s="25">
        <v>13</v>
      </c>
      <c r="S942" s="25">
        <v>50</v>
      </c>
      <c r="T942" s="21">
        <v>39.00051656773342</v>
      </c>
      <c r="U942" s="21">
        <v>0</v>
      </c>
    </row>
    <row r="943" spans="1:21" x14ac:dyDescent="0.25">
      <c r="A943" s="18">
        <v>13</v>
      </c>
      <c r="B943" s="18">
        <v>47</v>
      </c>
      <c r="C943" s="23">
        <v>26.517638400000003</v>
      </c>
      <c r="D943" s="23">
        <v>0</v>
      </c>
      <c r="E943" s="19" t="s">
        <v>14</v>
      </c>
      <c r="F943" s="19"/>
      <c r="G943" s="24">
        <v>13</v>
      </c>
      <c r="H943" s="24">
        <v>51</v>
      </c>
      <c r="I943" s="20">
        <v>35.222919806954877</v>
      </c>
      <c r="J943" s="20">
        <v>0</v>
      </c>
      <c r="K943" s="28"/>
      <c r="L943" s="28"/>
      <c r="M943" s="25">
        <v>13</v>
      </c>
      <c r="N943" s="25">
        <v>51</v>
      </c>
      <c r="O943" s="21">
        <v>40.56609584999071</v>
      </c>
      <c r="P943" s="21">
        <v>0</v>
      </c>
      <c r="Q943" s="17"/>
      <c r="R943" s="25">
        <v>13</v>
      </c>
      <c r="S943" s="25">
        <v>51</v>
      </c>
      <c r="T943" s="21">
        <v>43.15218446042762</v>
      </c>
      <c r="U943" s="21">
        <v>0</v>
      </c>
    </row>
    <row r="944" spans="1:21" x14ac:dyDescent="0.25">
      <c r="A944" s="18">
        <v>13</v>
      </c>
      <c r="B944" s="18">
        <v>48</v>
      </c>
      <c r="C944" s="23">
        <v>39.997437919999996</v>
      </c>
      <c r="D944" s="23">
        <v>0</v>
      </c>
      <c r="E944" s="19" t="s">
        <v>14</v>
      </c>
      <c r="F944" s="19"/>
      <c r="G944" s="24">
        <v>13</v>
      </c>
      <c r="H944" s="24">
        <v>52</v>
      </c>
      <c r="I944" s="20">
        <v>40.357456221962877</v>
      </c>
      <c r="J944" s="20">
        <v>0</v>
      </c>
      <c r="K944" s="28"/>
      <c r="L944" s="28"/>
      <c r="M944" s="25">
        <v>13</v>
      </c>
      <c r="N944" s="25">
        <v>52</v>
      </c>
      <c r="O944" s="21">
        <v>46.479520901009757</v>
      </c>
      <c r="P944" s="21">
        <v>0</v>
      </c>
      <c r="Q944" s="17"/>
      <c r="R944" s="25">
        <v>13</v>
      </c>
      <c r="S944" s="25">
        <v>52</v>
      </c>
      <c r="T944" s="21">
        <v>49.442590358449131</v>
      </c>
      <c r="U944" s="21">
        <v>0</v>
      </c>
    </row>
    <row r="945" spans="1:21" x14ac:dyDescent="0.25">
      <c r="A945" s="18">
        <v>13</v>
      </c>
      <c r="B945" s="18">
        <v>49</v>
      </c>
      <c r="C945" s="23">
        <v>31.268715280000002</v>
      </c>
      <c r="D945" s="23">
        <v>0</v>
      </c>
      <c r="E945" s="19" t="s">
        <v>14</v>
      </c>
      <c r="F945" s="19"/>
      <c r="G945" s="24">
        <v>13</v>
      </c>
      <c r="H945" s="24">
        <v>53</v>
      </c>
      <c r="I945" s="20">
        <v>40.562837678563213</v>
      </c>
      <c r="J945" s="20">
        <v>0</v>
      </c>
      <c r="K945" s="28"/>
      <c r="L945" s="28"/>
      <c r="M945" s="25">
        <v>13</v>
      </c>
      <c r="N945" s="25">
        <v>53</v>
      </c>
      <c r="O945" s="21">
        <v>46.716057903050533</v>
      </c>
      <c r="P945" s="21">
        <v>0</v>
      </c>
      <c r="Q945" s="17"/>
      <c r="R945" s="25">
        <v>13</v>
      </c>
      <c r="S945" s="25">
        <v>53</v>
      </c>
      <c r="T945" s="21">
        <v>49.694206594370009</v>
      </c>
      <c r="U945" s="21">
        <v>0</v>
      </c>
    </row>
    <row r="946" spans="1:21" x14ac:dyDescent="0.25">
      <c r="A946" s="18">
        <v>13</v>
      </c>
      <c r="B946" s="18">
        <v>49</v>
      </c>
      <c r="C946" s="23">
        <v>23.202933600000001</v>
      </c>
      <c r="D946" s="23">
        <v>0</v>
      </c>
      <c r="E946" s="19" t="s">
        <v>14</v>
      </c>
      <c r="F946" s="19"/>
      <c r="G946" s="24">
        <v>13</v>
      </c>
      <c r="H946" s="24">
        <v>54</v>
      </c>
      <c r="I946" s="20">
        <v>38.509023112559994</v>
      </c>
      <c r="J946" s="20">
        <v>0</v>
      </c>
      <c r="K946" s="28"/>
      <c r="L946" s="28"/>
      <c r="M946" s="25">
        <v>13</v>
      </c>
      <c r="N946" s="25">
        <v>54</v>
      </c>
      <c r="O946" s="21">
        <v>44.350687882642895</v>
      </c>
      <c r="P946" s="21">
        <v>0</v>
      </c>
      <c r="Q946" s="17"/>
      <c r="R946" s="25">
        <v>13</v>
      </c>
      <c r="S946" s="25">
        <v>54</v>
      </c>
      <c r="T946" s="21">
        <v>47.17804423516138</v>
      </c>
      <c r="U946" s="21">
        <v>0</v>
      </c>
    </row>
    <row r="947" spans="1:21" x14ac:dyDescent="0.25">
      <c r="A947" s="18">
        <v>13</v>
      </c>
      <c r="B947" s="18">
        <v>50</v>
      </c>
      <c r="C947" s="23">
        <v>30.163813680000004</v>
      </c>
      <c r="D947" s="23">
        <v>0</v>
      </c>
      <c r="E947" s="19" t="s">
        <v>14</v>
      </c>
      <c r="F947" s="19"/>
      <c r="G947" s="24">
        <v>13</v>
      </c>
      <c r="H947" s="24">
        <v>55</v>
      </c>
      <c r="I947" s="20">
        <v>33.374486697551994</v>
      </c>
      <c r="J947" s="20">
        <v>0</v>
      </c>
      <c r="K947" s="28"/>
      <c r="L947" s="28"/>
      <c r="M947" s="25">
        <v>13</v>
      </c>
      <c r="N947" s="25">
        <v>55</v>
      </c>
      <c r="O947" s="21">
        <v>38.43726283162384</v>
      </c>
      <c r="P947" s="21">
        <v>0</v>
      </c>
      <c r="Q947" s="17"/>
      <c r="R947" s="25">
        <v>13</v>
      </c>
      <c r="S947" s="25">
        <v>55</v>
      </c>
      <c r="T947" s="21">
        <v>40.887638337139862</v>
      </c>
      <c r="U947" s="21">
        <v>0</v>
      </c>
    </row>
    <row r="948" spans="1:21" x14ac:dyDescent="0.25">
      <c r="A948" s="18">
        <v>13</v>
      </c>
      <c r="B948" s="18">
        <v>51</v>
      </c>
      <c r="C948" s="23">
        <v>33.257538160000003</v>
      </c>
      <c r="D948" s="23">
        <v>0</v>
      </c>
      <c r="E948" s="19" t="s">
        <v>14</v>
      </c>
      <c r="F948" s="19"/>
      <c r="G948" s="24">
        <v>13</v>
      </c>
      <c r="H948" s="24">
        <v>56</v>
      </c>
      <c r="I948" s="20">
        <v>39.022476754060804</v>
      </c>
      <c r="J948" s="20">
        <v>0</v>
      </c>
      <c r="K948" s="28"/>
      <c r="L948" s="28"/>
      <c r="M948" s="25">
        <v>13</v>
      </c>
      <c r="N948" s="25">
        <v>56</v>
      </c>
      <c r="O948" s="21">
        <v>44.942030387744815</v>
      </c>
      <c r="P948" s="21">
        <v>0</v>
      </c>
      <c r="Q948" s="17"/>
      <c r="R948" s="25">
        <v>13</v>
      </c>
      <c r="S948" s="25">
        <v>56</v>
      </c>
      <c r="T948" s="21">
        <v>47.807084824963546</v>
      </c>
      <c r="U948" s="21">
        <v>0</v>
      </c>
    </row>
    <row r="949" spans="1:21" x14ac:dyDescent="0.25">
      <c r="A949" s="18">
        <v>13</v>
      </c>
      <c r="B949" s="18">
        <v>52</v>
      </c>
      <c r="C949" s="23">
        <v>39.33449696000001</v>
      </c>
      <c r="D949" s="23">
        <v>0</v>
      </c>
      <c r="E949" s="19" t="s">
        <v>14</v>
      </c>
      <c r="F949" s="19"/>
      <c r="G949" s="24">
        <v>13</v>
      </c>
      <c r="H949" s="24">
        <v>57</v>
      </c>
      <c r="I949" s="20">
        <v>34.093321795653125</v>
      </c>
      <c r="J949" s="20">
        <v>0</v>
      </c>
      <c r="K949" s="28"/>
      <c r="L949" s="28"/>
      <c r="M949" s="25">
        <v>13</v>
      </c>
      <c r="N949" s="25">
        <v>57</v>
      </c>
      <c r="O949" s="21">
        <v>39.265142338766516</v>
      </c>
      <c r="P949" s="21">
        <v>0</v>
      </c>
      <c r="Q949" s="17"/>
      <c r="R949" s="25">
        <v>13</v>
      </c>
      <c r="S949" s="25">
        <v>57</v>
      </c>
      <c r="T949" s="21">
        <v>41.768295162862884</v>
      </c>
      <c r="U949" s="21">
        <v>0</v>
      </c>
    </row>
    <row r="950" spans="1:21" x14ac:dyDescent="0.25">
      <c r="A950" s="18">
        <v>13</v>
      </c>
      <c r="B950" s="18">
        <v>53</v>
      </c>
      <c r="C950" s="23">
        <v>36.351262639999995</v>
      </c>
      <c r="D950" s="23">
        <v>0</v>
      </c>
      <c r="E950" s="19" t="s">
        <v>14</v>
      </c>
      <c r="F950" s="19"/>
      <c r="G950" s="24">
        <v>13</v>
      </c>
      <c r="H950" s="24">
        <v>58</v>
      </c>
      <c r="I950" s="20">
        <v>43.643559527568001</v>
      </c>
      <c r="J950" s="20">
        <v>0</v>
      </c>
      <c r="K950" s="28"/>
      <c r="L950" s="28"/>
      <c r="M950" s="25">
        <v>13</v>
      </c>
      <c r="N950" s="25">
        <v>58</v>
      </c>
      <c r="O950" s="21">
        <v>50.264112933661963</v>
      </c>
      <c r="P950" s="21">
        <v>0</v>
      </c>
      <c r="Q950" s="17"/>
      <c r="R950" s="25">
        <v>13</v>
      </c>
      <c r="S950" s="25">
        <v>58</v>
      </c>
      <c r="T950" s="21">
        <v>53.468450133182913</v>
      </c>
      <c r="U950" s="21">
        <v>0</v>
      </c>
    </row>
    <row r="951" spans="1:21" x14ac:dyDescent="0.25">
      <c r="A951" s="18">
        <v>13</v>
      </c>
      <c r="B951" s="18">
        <v>54</v>
      </c>
      <c r="C951" s="23">
        <v>35.688321680000001</v>
      </c>
      <c r="D951" s="23">
        <v>0</v>
      </c>
      <c r="E951" s="19" t="s">
        <v>14</v>
      </c>
      <c r="F951" s="19"/>
      <c r="G951" s="24">
        <v>13</v>
      </c>
      <c r="H951" s="24">
        <v>59</v>
      </c>
      <c r="I951" s="20">
        <v>36.455208546556797</v>
      </c>
      <c r="J951" s="20">
        <v>0</v>
      </c>
      <c r="K951" s="28"/>
      <c r="L951" s="28"/>
      <c r="M951" s="25">
        <v>13</v>
      </c>
      <c r="N951" s="25">
        <v>59</v>
      </c>
      <c r="O951" s="21">
        <v>41.985317862235277</v>
      </c>
      <c r="P951" s="21">
        <v>0</v>
      </c>
      <c r="Q951" s="17"/>
      <c r="R951" s="25">
        <v>13</v>
      </c>
      <c r="S951" s="25">
        <v>59</v>
      </c>
      <c r="T951" s="21">
        <v>44.661881875952773</v>
      </c>
      <c r="U951" s="21">
        <v>0</v>
      </c>
    </row>
    <row r="952" spans="1:21" x14ac:dyDescent="0.25">
      <c r="A952" s="18">
        <v>13</v>
      </c>
      <c r="B952" s="18">
        <v>55</v>
      </c>
      <c r="C952" s="23">
        <v>33.147047999999998</v>
      </c>
      <c r="D952" s="23">
        <v>0</v>
      </c>
      <c r="E952" s="19" t="s">
        <v>14</v>
      </c>
      <c r="F952" s="19"/>
      <c r="G952" s="24">
        <v>13</v>
      </c>
      <c r="H952" s="24">
        <v>60</v>
      </c>
      <c r="I952" s="20">
        <v>43.130105886067206</v>
      </c>
      <c r="J952" s="20">
        <v>0</v>
      </c>
      <c r="K952" s="28"/>
      <c r="L952" s="28"/>
      <c r="M952" s="25">
        <v>13</v>
      </c>
      <c r="N952" s="25">
        <v>60</v>
      </c>
      <c r="O952" s="21">
        <v>49.672770428560057</v>
      </c>
      <c r="P952" s="21">
        <v>0</v>
      </c>
      <c r="Q952" s="17"/>
      <c r="R952" s="25">
        <v>13</v>
      </c>
      <c r="S952" s="25">
        <v>60</v>
      </c>
      <c r="T952" s="21">
        <v>52.839409543380761</v>
      </c>
      <c r="U952" s="21">
        <v>0</v>
      </c>
    </row>
    <row r="953" spans="1:21" x14ac:dyDescent="0.25">
      <c r="A953" s="18">
        <v>13</v>
      </c>
      <c r="B953" s="18">
        <v>56</v>
      </c>
      <c r="C953" s="23">
        <v>36.793223279999992</v>
      </c>
      <c r="D953" s="23">
        <v>0</v>
      </c>
      <c r="E953" s="19" t="s">
        <v>14</v>
      </c>
      <c r="F953" s="19"/>
      <c r="G953" s="24">
        <v>13</v>
      </c>
      <c r="H953" s="24">
        <v>61</v>
      </c>
      <c r="I953" s="20">
        <v>46.210827735072002</v>
      </c>
      <c r="J953" s="20">
        <v>0</v>
      </c>
      <c r="K953" s="28"/>
      <c r="L953" s="28"/>
      <c r="M953" s="25">
        <v>13</v>
      </c>
      <c r="N953" s="25">
        <v>61</v>
      </c>
      <c r="O953" s="21">
        <v>53.220825459171479</v>
      </c>
      <c r="P953" s="21">
        <v>0</v>
      </c>
      <c r="Q953" s="17"/>
      <c r="R953" s="25">
        <v>13</v>
      </c>
      <c r="S953" s="25">
        <v>61</v>
      </c>
      <c r="T953" s="21">
        <v>56.613653082193665</v>
      </c>
      <c r="U953" s="21">
        <v>0</v>
      </c>
    </row>
    <row r="954" spans="1:21" x14ac:dyDescent="0.25">
      <c r="A954" s="18">
        <v>13</v>
      </c>
      <c r="B954" s="18">
        <v>57</v>
      </c>
      <c r="C954" s="23">
        <v>33.478518480000005</v>
      </c>
      <c r="D954" s="23">
        <v>0</v>
      </c>
      <c r="E954" s="19" t="s">
        <v>14</v>
      </c>
      <c r="F954" s="19"/>
      <c r="G954" s="24">
        <v>13</v>
      </c>
      <c r="H954" s="24">
        <v>62</v>
      </c>
      <c r="I954" s="20">
        <v>32.347579414550395</v>
      </c>
      <c r="J954" s="20">
        <v>0</v>
      </c>
      <c r="K954" s="28"/>
      <c r="L954" s="28"/>
      <c r="M954" s="25">
        <v>13</v>
      </c>
      <c r="N954" s="25">
        <v>62</v>
      </c>
      <c r="O954" s="21">
        <v>37.254577821420028</v>
      </c>
      <c r="P954" s="21">
        <v>0</v>
      </c>
      <c r="Q954" s="17"/>
      <c r="R954" s="25">
        <v>13</v>
      </c>
      <c r="S954" s="25">
        <v>62</v>
      </c>
      <c r="T954" s="21">
        <v>39.629557157535558</v>
      </c>
      <c r="U954" s="21">
        <v>0</v>
      </c>
    </row>
    <row r="955" spans="1:21" x14ac:dyDescent="0.25">
      <c r="A955" s="18">
        <v>13</v>
      </c>
      <c r="B955" s="18">
        <v>58</v>
      </c>
      <c r="C955" s="23">
        <v>40.770869039999994</v>
      </c>
      <c r="D955" s="23">
        <v>0</v>
      </c>
      <c r="E955" s="19" t="s">
        <v>14</v>
      </c>
      <c r="F955" s="19"/>
      <c r="G955" s="24">
        <v>13</v>
      </c>
      <c r="H955" s="24">
        <v>62</v>
      </c>
      <c r="I955" s="20">
        <v>16.943970169526395</v>
      </c>
      <c r="J955" s="20">
        <v>0</v>
      </c>
      <c r="K955" s="28"/>
      <c r="L955" s="28"/>
      <c r="M955" s="25">
        <v>13</v>
      </c>
      <c r="N955" s="25">
        <v>62</v>
      </c>
      <c r="O955" s="21">
        <v>19.51430266836287</v>
      </c>
      <c r="P955" s="21">
        <v>0</v>
      </c>
      <c r="Q955" s="17"/>
      <c r="R955" s="25">
        <v>13</v>
      </c>
      <c r="S955" s="25">
        <v>62</v>
      </c>
      <c r="T955" s="21">
        <v>20.758339463471003</v>
      </c>
      <c r="U955" s="21">
        <v>0</v>
      </c>
    </row>
    <row r="956" spans="1:21" x14ac:dyDescent="0.25">
      <c r="A956" s="18">
        <v>13</v>
      </c>
      <c r="B956" s="18">
        <v>59</v>
      </c>
      <c r="C956" s="23">
        <v>35.356851200000001</v>
      </c>
      <c r="D956" s="23">
        <v>0</v>
      </c>
      <c r="E956" s="19" t="s">
        <v>14</v>
      </c>
      <c r="F956" s="19"/>
      <c r="G956" s="24">
        <v>13</v>
      </c>
      <c r="H956" s="24">
        <v>63</v>
      </c>
      <c r="I956" s="20">
        <v>29.98569266364672</v>
      </c>
      <c r="J956" s="20">
        <v>0</v>
      </c>
      <c r="K956" s="28"/>
      <c r="L956" s="28"/>
      <c r="M956" s="25">
        <v>13</v>
      </c>
      <c r="N956" s="25">
        <v>63</v>
      </c>
      <c r="O956" s="21">
        <v>34.534402297951267</v>
      </c>
      <c r="P956" s="21">
        <v>0</v>
      </c>
      <c r="Q956" s="17"/>
      <c r="R956" s="25">
        <v>13</v>
      </c>
      <c r="S956" s="25">
        <v>63</v>
      </c>
      <c r="T956" s="21">
        <v>36.735970444445663</v>
      </c>
      <c r="U956" s="21">
        <v>0</v>
      </c>
    </row>
    <row r="957" spans="1:21" x14ac:dyDescent="0.25">
      <c r="A957" s="18">
        <v>13</v>
      </c>
      <c r="B957" s="18">
        <v>60</v>
      </c>
      <c r="C957" s="23">
        <v>39.224006800000005</v>
      </c>
      <c r="D957" s="23">
        <v>0</v>
      </c>
      <c r="E957" s="19" t="s">
        <v>14</v>
      </c>
      <c r="F957" s="19"/>
      <c r="G957" s="24">
        <v>13</v>
      </c>
      <c r="H957" s="24">
        <v>64</v>
      </c>
      <c r="I957" s="20">
        <v>34.401393980553607</v>
      </c>
      <c r="J957" s="20">
        <v>0</v>
      </c>
      <c r="K957" s="28"/>
      <c r="L957" s="28"/>
      <c r="M957" s="25">
        <v>13</v>
      </c>
      <c r="N957" s="25">
        <v>64</v>
      </c>
      <c r="O957" s="21">
        <v>39.619947841827667</v>
      </c>
      <c r="P957" s="21">
        <v>0</v>
      </c>
      <c r="Q957" s="17"/>
      <c r="R957" s="25">
        <v>13</v>
      </c>
      <c r="S957" s="25">
        <v>64</v>
      </c>
      <c r="T957" s="21">
        <v>42.14571951674418</v>
      </c>
      <c r="U957" s="21">
        <v>0</v>
      </c>
    </row>
    <row r="958" spans="1:21" x14ac:dyDescent="0.25">
      <c r="A958" s="18">
        <v>13</v>
      </c>
      <c r="B958" s="18">
        <v>61</v>
      </c>
      <c r="C958" s="23">
        <v>42.870182079999999</v>
      </c>
      <c r="D958" s="23">
        <v>16</v>
      </c>
      <c r="E958" s="19" t="s">
        <v>14</v>
      </c>
      <c r="F958" s="19"/>
      <c r="G958" s="24">
        <v>13</v>
      </c>
      <c r="H958" s="24">
        <v>65</v>
      </c>
      <c r="I958" s="20">
        <v>41.076291320064001</v>
      </c>
      <c r="J958" s="20">
        <v>0</v>
      </c>
      <c r="K958" s="28"/>
      <c r="L958" s="28"/>
      <c r="M958" s="25">
        <v>13</v>
      </c>
      <c r="N958" s="25">
        <v>65</v>
      </c>
      <c r="O958" s="21">
        <v>47.307400408152432</v>
      </c>
      <c r="P958" s="21">
        <v>0</v>
      </c>
      <c r="Q958" s="17"/>
      <c r="R958" s="25">
        <v>13</v>
      </c>
      <c r="S958" s="25">
        <v>65</v>
      </c>
      <c r="T958" s="21">
        <v>50.323247184172153</v>
      </c>
      <c r="U958" s="21">
        <v>0</v>
      </c>
    </row>
    <row r="959" spans="1:21" x14ac:dyDescent="0.25">
      <c r="A959" s="18">
        <v>13</v>
      </c>
      <c r="B959" s="18">
        <v>62</v>
      </c>
      <c r="C959" s="23">
        <v>30.163813680000004</v>
      </c>
      <c r="D959" s="23">
        <v>0</v>
      </c>
      <c r="E959" s="19" t="s">
        <v>14</v>
      </c>
      <c r="F959" s="19"/>
      <c r="G959" s="24">
        <v>14</v>
      </c>
      <c r="H959" s="24">
        <v>1</v>
      </c>
      <c r="I959" s="20">
        <v>41.178982048364148</v>
      </c>
      <c r="J959" s="20">
        <v>21.676349999999999</v>
      </c>
      <c r="K959" s="28"/>
      <c r="L959" s="28"/>
      <c r="M959" s="25">
        <v>14</v>
      </c>
      <c r="N959" s="25">
        <v>1</v>
      </c>
      <c r="O959" s="21">
        <v>47.425668909172799</v>
      </c>
      <c r="P959" s="21">
        <v>23.69</v>
      </c>
      <c r="Q959" s="17"/>
      <c r="R959" s="25">
        <v>14</v>
      </c>
      <c r="S959" s="25">
        <v>1</v>
      </c>
      <c r="T959" s="21">
        <v>50.449055302132571</v>
      </c>
      <c r="U959" s="21">
        <v>24.637600000000003</v>
      </c>
    </row>
    <row r="960" spans="1:21" x14ac:dyDescent="0.25">
      <c r="A960" s="18">
        <v>13</v>
      </c>
      <c r="B960" s="18">
        <v>62</v>
      </c>
      <c r="C960" s="23">
        <v>19.667248480000005</v>
      </c>
      <c r="D960" s="23">
        <v>0</v>
      </c>
      <c r="E960" s="19" t="s">
        <v>14</v>
      </c>
      <c r="F960" s="19"/>
      <c r="G960" s="24">
        <v>14</v>
      </c>
      <c r="H960" s="24">
        <v>2</v>
      </c>
      <c r="I960" s="20">
        <v>38.30364165595968</v>
      </c>
      <c r="J960" s="20">
        <v>21.110879999999998</v>
      </c>
      <c r="K960" s="28"/>
      <c r="L960" s="28"/>
      <c r="M960" s="25">
        <v>14</v>
      </c>
      <c r="N960" s="25">
        <v>2</v>
      </c>
      <c r="O960" s="21">
        <v>44.114150880602139</v>
      </c>
      <c r="P960" s="21">
        <v>23.071999999999999</v>
      </c>
      <c r="Q960" s="17"/>
      <c r="R960" s="25">
        <v>14</v>
      </c>
      <c r="S960" s="25">
        <v>2</v>
      </c>
      <c r="T960" s="21">
        <v>46.926427999240531</v>
      </c>
      <c r="U960" s="21">
        <v>23.994879999999998</v>
      </c>
    </row>
    <row r="961" spans="1:21" x14ac:dyDescent="0.25">
      <c r="A961" s="18">
        <v>13</v>
      </c>
      <c r="B961" s="18">
        <v>63</v>
      </c>
      <c r="C961" s="23">
        <v>30.937244799999998</v>
      </c>
      <c r="D961" s="23">
        <v>0</v>
      </c>
      <c r="E961" s="19" t="s">
        <v>14</v>
      </c>
      <c r="F961" s="19"/>
      <c r="G961" s="24">
        <v>14</v>
      </c>
      <c r="H961" s="24">
        <v>3</v>
      </c>
      <c r="I961" s="20">
        <v>40.460146950263038</v>
      </c>
      <c r="J961" s="20">
        <v>21.205124999999999</v>
      </c>
      <c r="K961" s="28"/>
      <c r="L961" s="28"/>
      <c r="M961" s="25">
        <v>14</v>
      </c>
      <c r="N961" s="25">
        <v>3</v>
      </c>
      <c r="O961" s="21">
        <v>46.597789402030131</v>
      </c>
      <c r="P961" s="21">
        <v>23.175000000000001</v>
      </c>
      <c r="Q961" s="17"/>
      <c r="R961" s="25">
        <v>14</v>
      </c>
      <c r="S961" s="25">
        <v>3</v>
      </c>
      <c r="T961" s="21">
        <v>49.568398476409556</v>
      </c>
      <c r="U961" s="21">
        <v>24.102</v>
      </c>
    </row>
    <row r="962" spans="1:21" x14ac:dyDescent="0.25">
      <c r="A962" s="18">
        <v>13</v>
      </c>
      <c r="B962" s="18">
        <v>64</v>
      </c>
      <c r="C962" s="23">
        <v>33.478518480000005</v>
      </c>
      <c r="D962" s="23">
        <v>0</v>
      </c>
      <c r="E962" s="19" t="s">
        <v>14</v>
      </c>
      <c r="F962" s="19"/>
      <c r="G962" s="24">
        <v>14</v>
      </c>
      <c r="H962" s="24">
        <v>4</v>
      </c>
      <c r="I962" s="20">
        <v>35.633682720155527</v>
      </c>
      <c r="J962" s="20">
        <v>19.791449999999998</v>
      </c>
      <c r="K962" s="28"/>
      <c r="L962" s="28"/>
      <c r="M962" s="25">
        <v>14</v>
      </c>
      <c r="N962" s="25">
        <v>4</v>
      </c>
      <c r="O962" s="21">
        <v>41.039169854072242</v>
      </c>
      <c r="P962" s="21">
        <v>21.63</v>
      </c>
      <c r="Q962" s="17"/>
      <c r="R962" s="25">
        <v>14</v>
      </c>
      <c r="S962" s="25">
        <v>4</v>
      </c>
      <c r="T962" s="21">
        <v>43.655416932269347</v>
      </c>
      <c r="U962" s="21">
        <v>22.495200000000001</v>
      </c>
    </row>
    <row r="963" spans="1:21" x14ac:dyDescent="0.25">
      <c r="A963" s="18">
        <v>13</v>
      </c>
      <c r="B963" s="18">
        <v>65</v>
      </c>
      <c r="C963" s="23">
        <v>37.787634720000007</v>
      </c>
      <c r="D963" s="23">
        <v>0</v>
      </c>
      <c r="E963" s="19" t="s">
        <v>14</v>
      </c>
      <c r="F963" s="19"/>
      <c r="G963" s="24">
        <v>14</v>
      </c>
      <c r="H963" s="24">
        <v>5</v>
      </c>
      <c r="I963" s="20">
        <v>28.445331739144319</v>
      </c>
      <c r="J963" s="20">
        <v>17.058344999999999</v>
      </c>
      <c r="K963" s="28"/>
      <c r="L963" s="28"/>
      <c r="M963" s="25">
        <v>14</v>
      </c>
      <c r="N963" s="25">
        <v>5</v>
      </c>
      <c r="O963" s="21">
        <v>32.760374782645556</v>
      </c>
      <c r="P963" s="21">
        <v>18.643000000000001</v>
      </c>
      <c r="Q963" s="17"/>
      <c r="R963" s="25">
        <v>14</v>
      </c>
      <c r="S963" s="25">
        <v>5</v>
      </c>
      <c r="T963" s="21">
        <v>34.848848675039207</v>
      </c>
      <c r="U963" s="21">
        <v>19.388719999999999</v>
      </c>
    </row>
    <row r="964" spans="1:21" x14ac:dyDescent="0.25">
      <c r="A964" s="18">
        <v>14</v>
      </c>
      <c r="B964" s="18">
        <v>1</v>
      </c>
      <c r="C964" s="23">
        <v>34.583420079999996</v>
      </c>
      <c r="D964" s="23">
        <v>15</v>
      </c>
      <c r="E964" s="19"/>
      <c r="F964" s="19"/>
      <c r="G964" s="24">
        <v>14</v>
      </c>
      <c r="H964" s="24">
        <v>6</v>
      </c>
      <c r="I964" s="20">
        <v>41.178982048364148</v>
      </c>
      <c r="J964" s="20">
        <v>21.110879999999998</v>
      </c>
      <c r="K964" s="28"/>
      <c r="L964" s="28"/>
      <c r="M964" s="25">
        <v>14</v>
      </c>
      <c r="N964" s="25">
        <v>6</v>
      </c>
      <c r="O964" s="21">
        <v>47.425668909172799</v>
      </c>
      <c r="P964" s="21">
        <v>23.071999999999999</v>
      </c>
      <c r="Q964" s="17"/>
      <c r="R964" s="25">
        <v>14</v>
      </c>
      <c r="S964" s="25">
        <v>6</v>
      </c>
      <c r="T964" s="21">
        <v>50.449055302132571</v>
      </c>
      <c r="U964" s="21">
        <v>23.994879999999998</v>
      </c>
    </row>
    <row r="965" spans="1:21" x14ac:dyDescent="0.25">
      <c r="A965" s="18">
        <v>14</v>
      </c>
      <c r="B965" s="18">
        <v>2</v>
      </c>
      <c r="C965" s="23">
        <v>33.147047999999998</v>
      </c>
      <c r="D965" s="23">
        <v>15</v>
      </c>
      <c r="E965" s="19" t="s">
        <v>14</v>
      </c>
      <c r="F965" s="19"/>
      <c r="G965" s="24">
        <v>14</v>
      </c>
      <c r="H965" s="24">
        <v>7</v>
      </c>
      <c r="I965" s="20">
        <v>36.147136361656315</v>
      </c>
      <c r="J965" s="20">
        <v>20.92239</v>
      </c>
      <c r="K965" s="28"/>
      <c r="L965" s="28"/>
      <c r="M965" s="25">
        <v>14</v>
      </c>
      <c r="N965" s="25">
        <v>7</v>
      </c>
      <c r="O965" s="21">
        <v>41.630512359174126</v>
      </c>
      <c r="P965" s="21">
        <v>22.866</v>
      </c>
      <c r="Q965" s="17"/>
      <c r="R965" s="25">
        <v>14</v>
      </c>
      <c r="S965" s="25">
        <v>7</v>
      </c>
      <c r="T965" s="21">
        <v>44.284457522071477</v>
      </c>
      <c r="U965" s="21">
        <v>23.780639999999998</v>
      </c>
    </row>
    <row r="966" spans="1:21" x14ac:dyDescent="0.25">
      <c r="A966" s="18">
        <v>14</v>
      </c>
      <c r="B966" s="18">
        <v>3</v>
      </c>
      <c r="C966" s="23">
        <v>34.362439760000001</v>
      </c>
      <c r="D966" s="23">
        <v>15.4</v>
      </c>
      <c r="E966" s="19" t="s">
        <v>14</v>
      </c>
      <c r="F966" s="19"/>
      <c r="G966" s="24">
        <v>14</v>
      </c>
      <c r="H966" s="24">
        <v>8</v>
      </c>
      <c r="I966" s="20">
        <v>33.682558882452483</v>
      </c>
      <c r="J966" s="20">
        <v>20.451165</v>
      </c>
      <c r="K966" s="28"/>
      <c r="L966" s="28"/>
      <c r="M966" s="25">
        <v>14</v>
      </c>
      <c r="N966" s="25">
        <v>8</v>
      </c>
      <c r="O966" s="21">
        <v>38.792068334684998</v>
      </c>
      <c r="P966" s="21">
        <v>22.350999999999999</v>
      </c>
      <c r="Q966" s="17"/>
      <c r="R966" s="25">
        <v>14</v>
      </c>
      <c r="S966" s="25">
        <v>8</v>
      </c>
      <c r="T966" s="21">
        <v>41.265062691021164</v>
      </c>
      <c r="U966" s="21">
        <v>23.245039999999999</v>
      </c>
    </row>
    <row r="967" spans="1:21" x14ac:dyDescent="0.25">
      <c r="A967" s="18">
        <v>14</v>
      </c>
      <c r="B967" s="18">
        <v>4</v>
      </c>
      <c r="C967" s="23">
        <v>30.71626448</v>
      </c>
      <c r="D967" s="23">
        <v>14.3</v>
      </c>
      <c r="E967" s="19" t="s">
        <v>14</v>
      </c>
      <c r="F967" s="19"/>
      <c r="G967" s="24">
        <v>14</v>
      </c>
      <c r="H967" s="24">
        <v>9</v>
      </c>
      <c r="I967" s="20">
        <v>38.20095092765952</v>
      </c>
      <c r="J967" s="20">
        <v>20.733899999999998</v>
      </c>
      <c r="K967" s="28"/>
      <c r="L967" s="28"/>
      <c r="M967" s="25">
        <v>14</v>
      </c>
      <c r="N967" s="25">
        <v>9</v>
      </c>
      <c r="O967" s="21">
        <v>43.995882379581758</v>
      </c>
      <c r="P967" s="21">
        <v>22.66</v>
      </c>
      <c r="Q967" s="17"/>
      <c r="R967" s="25">
        <v>14</v>
      </c>
      <c r="S967" s="25">
        <v>9</v>
      </c>
      <c r="T967" s="21">
        <v>46.800619881280099</v>
      </c>
      <c r="U967" s="21">
        <v>23.566400000000002</v>
      </c>
    </row>
    <row r="968" spans="1:21" x14ac:dyDescent="0.25">
      <c r="A968" s="18">
        <v>14</v>
      </c>
      <c r="B968" s="18">
        <v>5</v>
      </c>
      <c r="C968" s="23">
        <v>25.412736800000001</v>
      </c>
      <c r="D968" s="23">
        <v>13.6</v>
      </c>
      <c r="E968" s="19" t="s">
        <v>14</v>
      </c>
      <c r="F968" s="19"/>
      <c r="G968" s="24">
        <v>14</v>
      </c>
      <c r="H968" s="24">
        <v>10</v>
      </c>
      <c r="I968" s="20">
        <v>37.687497286158717</v>
      </c>
      <c r="J968" s="20">
        <v>20.733899999999998</v>
      </c>
      <c r="K968" s="28"/>
      <c r="L968" s="28"/>
      <c r="M968" s="25">
        <v>14</v>
      </c>
      <c r="N968" s="25">
        <v>10</v>
      </c>
      <c r="O968" s="21">
        <v>43.404539874479845</v>
      </c>
      <c r="P968" s="21">
        <v>22.66</v>
      </c>
      <c r="Q968" s="17"/>
      <c r="R968" s="25">
        <v>14</v>
      </c>
      <c r="S968" s="25">
        <v>10</v>
      </c>
      <c r="T968" s="21">
        <v>46.171579291477933</v>
      </c>
      <c r="U968" s="21">
        <v>23.566400000000002</v>
      </c>
    </row>
    <row r="969" spans="1:21" x14ac:dyDescent="0.25">
      <c r="A969" s="18">
        <v>14</v>
      </c>
      <c r="B969" s="18">
        <v>6</v>
      </c>
      <c r="C969" s="23">
        <v>34.693910240000001</v>
      </c>
      <c r="D969" s="23">
        <v>14.4</v>
      </c>
      <c r="E969" s="19" t="s">
        <v>14</v>
      </c>
      <c r="F969" s="19"/>
      <c r="G969" s="24">
        <v>14</v>
      </c>
      <c r="H969" s="24">
        <v>11</v>
      </c>
      <c r="I969" s="20">
        <v>36.352517818256644</v>
      </c>
      <c r="J969" s="20">
        <v>0</v>
      </c>
      <c r="K969" s="28"/>
      <c r="L969" s="28"/>
      <c r="M969" s="25">
        <v>14</v>
      </c>
      <c r="N969" s="25">
        <v>11</v>
      </c>
      <c r="O969" s="21">
        <v>41.867049361214903</v>
      </c>
      <c r="P969" s="21">
        <v>0</v>
      </c>
      <c r="Q969" s="17"/>
      <c r="R969" s="25">
        <v>14</v>
      </c>
      <c r="S969" s="25">
        <v>11</v>
      </c>
      <c r="T969" s="21">
        <v>44.536073757992355</v>
      </c>
      <c r="U969" s="21">
        <v>0</v>
      </c>
    </row>
    <row r="970" spans="1:21" x14ac:dyDescent="0.25">
      <c r="A970" s="18">
        <v>14</v>
      </c>
      <c r="B970" s="18">
        <v>7</v>
      </c>
      <c r="C970" s="23">
        <v>31.158225120000001</v>
      </c>
      <c r="D970" s="23">
        <v>14.5</v>
      </c>
      <c r="E970" s="19" t="s">
        <v>14</v>
      </c>
      <c r="F970" s="19"/>
      <c r="G970" s="24">
        <v>14</v>
      </c>
      <c r="H970" s="24">
        <v>12</v>
      </c>
      <c r="I970" s="20">
        <v>46.00544627847168</v>
      </c>
      <c r="J970" s="20">
        <v>21.205124999999999</v>
      </c>
      <c r="K970" s="28"/>
      <c r="L970" s="28"/>
      <c r="M970" s="25">
        <v>14</v>
      </c>
      <c r="N970" s="25">
        <v>12</v>
      </c>
      <c r="O970" s="21">
        <v>52.984288457130717</v>
      </c>
      <c r="P970" s="21">
        <v>23.175000000000001</v>
      </c>
      <c r="Q970" s="17"/>
      <c r="R970" s="25">
        <v>14</v>
      </c>
      <c r="S970" s="25">
        <v>12</v>
      </c>
      <c r="T970" s="21">
        <v>56.362036846272801</v>
      </c>
      <c r="U970" s="21">
        <v>24.102</v>
      </c>
    </row>
    <row r="971" spans="1:21" x14ac:dyDescent="0.25">
      <c r="A971" s="18">
        <v>14</v>
      </c>
      <c r="B971" s="18">
        <v>8</v>
      </c>
      <c r="C971" s="23">
        <v>29.058912079999999</v>
      </c>
      <c r="D971" s="23">
        <v>14</v>
      </c>
      <c r="E971" s="19" t="s">
        <v>14</v>
      </c>
      <c r="F971" s="19"/>
      <c r="G971" s="24">
        <v>14</v>
      </c>
      <c r="H971" s="24">
        <v>13</v>
      </c>
      <c r="I971" s="20">
        <v>14.684774146922882</v>
      </c>
      <c r="J971" s="20">
        <v>0</v>
      </c>
      <c r="K971" s="28"/>
      <c r="L971" s="28"/>
      <c r="M971" s="25">
        <v>14</v>
      </c>
      <c r="N971" s="25">
        <v>13</v>
      </c>
      <c r="O971" s="21">
        <v>16.912395645914494</v>
      </c>
      <c r="P971" s="21">
        <v>0</v>
      </c>
      <c r="Q971" s="17"/>
      <c r="R971" s="25">
        <v>14</v>
      </c>
      <c r="S971" s="25">
        <v>13</v>
      </c>
      <c r="T971" s="21">
        <v>17.990560868341547</v>
      </c>
      <c r="U971" s="21">
        <v>0</v>
      </c>
    </row>
    <row r="972" spans="1:21" x14ac:dyDescent="0.25">
      <c r="A972" s="18">
        <v>14</v>
      </c>
      <c r="B972" s="18">
        <v>9</v>
      </c>
      <c r="C972" s="23">
        <v>32.263126720000002</v>
      </c>
      <c r="D972" s="23">
        <v>13.9</v>
      </c>
      <c r="E972" s="19" t="s">
        <v>14</v>
      </c>
      <c r="F972" s="19"/>
      <c r="G972" s="24">
        <v>14</v>
      </c>
      <c r="H972" s="24">
        <v>14</v>
      </c>
      <c r="I972" s="20">
        <v>36.9686621880576</v>
      </c>
      <c r="J972" s="20">
        <v>0</v>
      </c>
      <c r="K972" s="28"/>
      <c r="L972" s="28"/>
      <c r="M972" s="25">
        <v>14</v>
      </c>
      <c r="N972" s="25">
        <v>14</v>
      </c>
      <c r="O972" s="21">
        <v>42.57666036733719</v>
      </c>
      <c r="P972" s="21">
        <v>0</v>
      </c>
      <c r="Q972" s="17"/>
      <c r="R972" s="25">
        <v>14</v>
      </c>
      <c r="S972" s="25">
        <v>14</v>
      </c>
      <c r="T972" s="21">
        <v>45.290922465754939</v>
      </c>
      <c r="U972" s="21">
        <v>0</v>
      </c>
    </row>
    <row r="973" spans="1:21" x14ac:dyDescent="0.25">
      <c r="A973" s="18">
        <v>14</v>
      </c>
      <c r="B973" s="18">
        <v>10</v>
      </c>
      <c r="C973" s="23">
        <v>32.594597200000003</v>
      </c>
      <c r="D973" s="23">
        <v>14.6</v>
      </c>
      <c r="E973" s="19" t="s">
        <v>14</v>
      </c>
      <c r="F973" s="19"/>
      <c r="G973" s="24">
        <v>14</v>
      </c>
      <c r="H973" s="24">
        <v>15</v>
      </c>
      <c r="I973" s="20">
        <v>40.562837678563213</v>
      </c>
      <c r="J973" s="20">
        <v>0</v>
      </c>
      <c r="K973" s="28"/>
      <c r="L973" s="28"/>
      <c r="M973" s="25">
        <v>14</v>
      </c>
      <c r="N973" s="25">
        <v>15</v>
      </c>
      <c r="O973" s="21">
        <v>46.716057903050533</v>
      </c>
      <c r="P973" s="21">
        <v>0</v>
      </c>
      <c r="Q973" s="17"/>
      <c r="R973" s="25">
        <v>14</v>
      </c>
      <c r="S973" s="25">
        <v>15</v>
      </c>
      <c r="T973" s="21">
        <v>49.694206594370009</v>
      </c>
      <c r="U973" s="21">
        <v>0</v>
      </c>
    </row>
    <row r="974" spans="1:21" x14ac:dyDescent="0.25">
      <c r="A974" s="18">
        <v>14</v>
      </c>
      <c r="B974" s="18">
        <v>11</v>
      </c>
      <c r="C974" s="23">
        <v>31.931656239999995</v>
      </c>
      <c r="D974" s="23">
        <v>13.7</v>
      </c>
      <c r="E974" s="19" t="s">
        <v>14</v>
      </c>
      <c r="F974" s="19"/>
      <c r="G974" s="24">
        <v>14</v>
      </c>
      <c r="H974" s="24">
        <v>16</v>
      </c>
      <c r="I974" s="20">
        <v>43.130105886067206</v>
      </c>
      <c r="J974" s="20">
        <v>0</v>
      </c>
      <c r="K974" s="28"/>
      <c r="L974" s="28"/>
      <c r="M974" s="25">
        <v>14</v>
      </c>
      <c r="N974" s="25">
        <v>16</v>
      </c>
      <c r="O974" s="21">
        <v>49.672770428560057</v>
      </c>
      <c r="P974" s="21">
        <v>0</v>
      </c>
      <c r="Q974" s="17"/>
      <c r="R974" s="25">
        <v>14</v>
      </c>
      <c r="S974" s="25">
        <v>16</v>
      </c>
      <c r="T974" s="21">
        <v>52.839409543380761</v>
      </c>
      <c r="U974" s="21">
        <v>0</v>
      </c>
    </row>
    <row r="975" spans="1:21" x14ac:dyDescent="0.25">
      <c r="A975" s="18">
        <v>14</v>
      </c>
      <c r="B975" s="18">
        <v>12</v>
      </c>
      <c r="C975" s="23">
        <v>39.776457599999993</v>
      </c>
      <c r="D975" s="23">
        <v>15.5</v>
      </c>
      <c r="E975" s="19" t="s">
        <v>14</v>
      </c>
      <c r="F975" s="19"/>
      <c r="G975" s="24">
        <v>14</v>
      </c>
      <c r="H975" s="24">
        <v>17</v>
      </c>
      <c r="I975" s="20">
        <v>44.157013169068797</v>
      </c>
      <c r="J975" s="20">
        <v>21.205124999999999</v>
      </c>
      <c r="K975" s="28"/>
      <c r="L975" s="28"/>
      <c r="M975" s="25">
        <v>14</v>
      </c>
      <c r="N975" s="25">
        <v>17</v>
      </c>
      <c r="O975" s="21">
        <v>50.855455438763869</v>
      </c>
      <c r="P975" s="21">
        <v>23.175000000000001</v>
      </c>
      <c r="Q975" s="17"/>
      <c r="R975" s="25">
        <v>14</v>
      </c>
      <c r="S975" s="25">
        <v>17</v>
      </c>
      <c r="T975" s="21">
        <v>54.097490722985057</v>
      </c>
      <c r="U975" s="21">
        <v>24.102</v>
      </c>
    </row>
    <row r="976" spans="1:21" x14ac:dyDescent="0.25">
      <c r="A976" s="18">
        <v>14</v>
      </c>
      <c r="B976" s="18">
        <v>13</v>
      </c>
      <c r="C976" s="23">
        <v>14.805681439999999</v>
      </c>
      <c r="D976" s="23">
        <v>9.5</v>
      </c>
      <c r="E976" s="19" t="s">
        <v>14</v>
      </c>
      <c r="F976" s="19"/>
      <c r="G976" s="24">
        <v>14</v>
      </c>
      <c r="H976" s="24">
        <v>18</v>
      </c>
      <c r="I976" s="20">
        <v>35.428301263555198</v>
      </c>
      <c r="J976" s="20">
        <v>0</v>
      </c>
      <c r="K976" s="28"/>
      <c r="L976" s="28"/>
      <c r="M976" s="25">
        <v>14</v>
      </c>
      <c r="N976" s="25">
        <v>18</v>
      </c>
      <c r="O976" s="21">
        <v>40.802632852031472</v>
      </c>
      <c r="P976" s="21">
        <v>0</v>
      </c>
      <c r="Q976" s="17"/>
      <c r="R976" s="25">
        <v>14</v>
      </c>
      <c r="S976" s="25">
        <v>18</v>
      </c>
      <c r="T976" s="21">
        <v>43.403800696348476</v>
      </c>
      <c r="U976" s="21">
        <v>0</v>
      </c>
    </row>
    <row r="977" spans="1:21" x14ac:dyDescent="0.25">
      <c r="A977" s="18">
        <v>14</v>
      </c>
      <c r="B977" s="18">
        <v>14</v>
      </c>
      <c r="C977" s="23">
        <v>32.37361688</v>
      </c>
      <c r="D977" s="23">
        <v>14.3</v>
      </c>
      <c r="E977" s="19" t="s">
        <v>14</v>
      </c>
      <c r="F977" s="19"/>
      <c r="G977" s="24">
        <v>14</v>
      </c>
      <c r="H977" s="24">
        <v>19</v>
      </c>
      <c r="I977" s="20">
        <v>39.227858210661125</v>
      </c>
      <c r="J977" s="20">
        <v>0</v>
      </c>
      <c r="K977" s="28"/>
      <c r="L977" s="28"/>
      <c r="M977" s="25">
        <v>14</v>
      </c>
      <c r="N977" s="25">
        <v>19</v>
      </c>
      <c r="O977" s="21">
        <v>45.178567389785577</v>
      </c>
      <c r="P977" s="21">
        <v>0</v>
      </c>
      <c r="Q977" s="17"/>
      <c r="R977" s="25">
        <v>14</v>
      </c>
      <c r="S977" s="25">
        <v>19</v>
      </c>
      <c r="T977" s="21">
        <v>48.058701060884403</v>
      </c>
      <c r="U977" s="21">
        <v>0</v>
      </c>
    </row>
    <row r="978" spans="1:21" x14ac:dyDescent="0.25">
      <c r="A978" s="18">
        <v>14</v>
      </c>
      <c r="B978" s="18">
        <v>15</v>
      </c>
      <c r="C978" s="23">
        <v>35.135870879999999</v>
      </c>
      <c r="D978" s="23">
        <v>15</v>
      </c>
      <c r="E978" s="19" t="s">
        <v>14</v>
      </c>
      <c r="F978" s="19"/>
      <c r="G978" s="24">
        <v>14</v>
      </c>
      <c r="H978" s="24">
        <v>20</v>
      </c>
      <c r="I978" s="20">
        <v>35.941754905056001</v>
      </c>
      <c r="J978" s="20">
        <v>0</v>
      </c>
      <c r="K978" s="28"/>
      <c r="L978" s="28"/>
      <c r="M978" s="25">
        <v>14</v>
      </c>
      <c r="N978" s="25">
        <v>20</v>
      </c>
      <c r="O978" s="21">
        <v>41.393975357133371</v>
      </c>
      <c r="P978" s="21">
        <v>0</v>
      </c>
      <c r="Q978" s="17"/>
      <c r="R978" s="25">
        <v>14</v>
      </c>
      <c r="S978" s="25">
        <v>20</v>
      </c>
      <c r="T978" s="21">
        <v>44.032841286150628</v>
      </c>
      <c r="U978" s="21">
        <v>0</v>
      </c>
    </row>
    <row r="979" spans="1:21" x14ac:dyDescent="0.25">
      <c r="A979" s="18">
        <v>14</v>
      </c>
      <c r="B979" s="18">
        <v>16</v>
      </c>
      <c r="C979" s="23">
        <v>36.461752799999992</v>
      </c>
      <c r="D979" s="23">
        <v>15.6</v>
      </c>
      <c r="E979" s="19" t="s">
        <v>14</v>
      </c>
      <c r="F979" s="19"/>
      <c r="G979" s="24">
        <v>14</v>
      </c>
      <c r="H979" s="24">
        <v>21</v>
      </c>
      <c r="I979" s="20">
        <v>29.780311207046399</v>
      </c>
      <c r="J979" s="20">
        <v>0</v>
      </c>
      <c r="K979" s="28"/>
      <c r="L979" s="28"/>
      <c r="M979" s="25">
        <v>14</v>
      </c>
      <c r="N979" s="25">
        <v>21</v>
      </c>
      <c r="O979" s="21">
        <v>34.297865295910512</v>
      </c>
      <c r="P979" s="21">
        <v>0</v>
      </c>
      <c r="Q979" s="17"/>
      <c r="R979" s="25">
        <v>14</v>
      </c>
      <c r="S979" s="25">
        <v>21</v>
      </c>
      <c r="T979" s="21">
        <v>36.484354208524806</v>
      </c>
      <c r="U979" s="21">
        <v>0</v>
      </c>
    </row>
    <row r="980" spans="1:21" x14ac:dyDescent="0.25">
      <c r="A980" s="18">
        <v>14</v>
      </c>
      <c r="B980" s="18">
        <v>17</v>
      </c>
      <c r="C980" s="23">
        <v>39.11351664</v>
      </c>
      <c r="D980" s="23">
        <v>15.7</v>
      </c>
      <c r="E980" s="19" t="s">
        <v>14</v>
      </c>
      <c r="F980" s="19"/>
      <c r="G980" s="24">
        <v>14</v>
      </c>
      <c r="H980" s="24">
        <v>22</v>
      </c>
      <c r="I980" s="20">
        <v>42.103198603065593</v>
      </c>
      <c r="J980" s="20">
        <v>0</v>
      </c>
      <c r="K980" s="28"/>
      <c r="L980" s="28"/>
      <c r="M980" s="25">
        <v>14</v>
      </c>
      <c r="N980" s="25">
        <v>22</v>
      </c>
      <c r="O980" s="21">
        <v>48.490085418356223</v>
      </c>
      <c r="P980" s="21">
        <v>0</v>
      </c>
      <c r="Q980" s="17"/>
      <c r="R980" s="25">
        <v>14</v>
      </c>
      <c r="S980" s="25">
        <v>22</v>
      </c>
      <c r="T980" s="21">
        <v>51.581328363776436</v>
      </c>
      <c r="U980" s="21">
        <v>0</v>
      </c>
    </row>
    <row r="981" spans="1:21" x14ac:dyDescent="0.25">
      <c r="A981" s="18">
        <v>14</v>
      </c>
      <c r="B981" s="18">
        <v>18</v>
      </c>
      <c r="C981" s="23">
        <v>34.030969280000001</v>
      </c>
      <c r="D981" s="23">
        <v>0</v>
      </c>
      <c r="E981" s="19" t="s">
        <v>14</v>
      </c>
      <c r="F981" s="19"/>
      <c r="G981" s="24">
        <v>14</v>
      </c>
      <c r="H981" s="24">
        <v>23</v>
      </c>
      <c r="I981" s="20">
        <v>32.861033056051205</v>
      </c>
      <c r="J981" s="20">
        <v>0</v>
      </c>
      <c r="K981" s="28"/>
      <c r="L981" s="28"/>
      <c r="M981" s="25">
        <v>14</v>
      </c>
      <c r="N981" s="25">
        <v>23</v>
      </c>
      <c r="O981" s="21">
        <v>37.845920326521949</v>
      </c>
      <c r="P981" s="21">
        <v>0</v>
      </c>
      <c r="Q981" s="17"/>
      <c r="R981" s="25">
        <v>14</v>
      </c>
      <c r="S981" s="25">
        <v>23</v>
      </c>
      <c r="T981" s="21">
        <v>40.258597747337724</v>
      </c>
      <c r="U981" s="21">
        <v>0</v>
      </c>
    </row>
    <row r="982" spans="1:21" x14ac:dyDescent="0.25">
      <c r="A982" s="18">
        <v>14</v>
      </c>
      <c r="B982" s="18">
        <v>19</v>
      </c>
      <c r="C982" s="23">
        <v>34.251949599999996</v>
      </c>
      <c r="D982" s="23">
        <v>0</v>
      </c>
      <c r="E982" s="19" t="s">
        <v>14</v>
      </c>
      <c r="F982" s="19"/>
      <c r="G982" s="24">
        <v>14</v>
      </c>
      <c r="H982" s="24">
        <v>24</v>
      </c>
      <c r="I982" s="20">
        <v>36.9686621880576</v>
      </c>
      <c r="J982" s="20">
        <v>0</v>
      </c>
      <c r="K982" s="28"/>
      <c r="L982" s="28"/>
      <c r="M982" s="25">
        <v>14</v>
      </c>
      <c r="N982" s="25">
        <v>24</v>
      </c>
      <c r="O982" s="21">
        <v>42.57666036733719</v>
      </c>
      <c r="P982" s="21">
        <v>0</v>
      </c>
      <c r="Q982" s="17"/>
      <c r="R982" s="25">
        <v>14</v>
      </c>
      <c r="S982" s="25">
        <v>24</v>
      </c>
      <c r="T982" s="21">
        <v>45.290922465754939</v>
      </c>
      <c r="U982" s="21">
        <v>0</v>
      </c>
    </row>
    <row r="983" spans="1:21" x14ac:dyDescent="0.25">
      <c r="A983" s="18">
        <v>14</v>
      </c>
      <c r="B983" s="18">
        <v>20</v>
      </c>
      <c r="C983" s="23">
        <v>32.37361688</v>
      </c>
      <c r="D983" s="23">
        <v>0</v>
      </c>
      <c r="E983" s="19" t="s">
        <v>14</v>
      </c>
      <c r="F983" s="19"/>
      <c r="G983" s="24">
        <v>14</v>
      </c>
      <c r="H983" s="24">
        <v>25</v>
      </c>
      <c r="I983" s="20">
        <v>24.645774792038402</v>
      </c>
      <c r="J983" s="20">
        <v>0</v>
      </c>
      <c r="K983" s="28"/>
      <c r="L983" s="28"/>
      <c r="M983" s="25">
        <v>14</v>
      </c>
      <c r="N983" s="25">
        <v>25</v>
      </c>
      <c r="O983" s="21">
        <v>28.384440244891454</v>
      </c>
      <c r="P983" s="21">
        <v>0</v>
      </c>
      <c r="Q983" s="17"/>
      <c r="R983" s="25">
        <v>14</v>
      </c>
      <c r="S983" s="25">
        <v>25</v>
      </c>
      <c r="T983" s="21">
        <v>30.193948310503288</v>
      </c>
      <c r="U983" s="21">
        <v>0</v>
      </c>
    </row>
    <row r="984" spans="1:21" x14ac:dyDescent="0.25">
      <c r="A984" s="18">
        <v>14</v>
      </c>
      <c r="B984" s="18">
        <v>21</v>
      </c>
      <c r="C984" s="23">
        <v>27.291069520000001</v>
      </c>
      <c r="D984" s="23">
        <v>0</v>
      </c>
      <c r="E984" s="19" t="s">
        <v>14</v>
      </c>
      <c r="F984" s="19"/>
      <c r="G984" s="24">
        <v>14</v>
      </c>
      <c r="H984" s="24">
        <v>26</v>
      </c>
      <c r="I984" s="20">
        <v>42.103198603065593</v>
      </c>
      <c r="J984" s="20">
        <v>0</v>
      </c>
      <c r="K984" s="28"/>
      <c r="L984" s="28"/>
      <c r="M984" s="25">
        <v>14</v>
      </c>
      <c r="N984" s="25">
        <v>26</v>
      </c>
      <c r="O984" s="21">
        <v>48.490085418356223</v>
      </c>
      <c r="P984" s="21">
        <v>0</v>
      </c>
      <c r="Q984" s="17"/>
      <c r="R984" s="25">
        <v>14</v>
      </c>
      <c r="S984" s="25">
        <v>26</v>
      </c>
      <c r="T984" s="21">
        <v>51.581328363776436</v>
      </c>
      <c r="U984" s="21">
        <v>0</v>
      </c>
    </row>
    <row r="985" spans="1:21" x14ac:dyDescent="0.25">
      <c r="A985" s="18">
        <v>14</v>
      </c>
      <c r="B985" s="18">
        <v>22</v>
      </c>
      <c r="C985" s="23">
        <v>35.909302000000004</v>
      </c>
      <c r="D985" s="23">
        <v>0</v>
      </c>
      <c r="E985" s="19" t="s">
        <v>14</v>
      </c>
      <c r="F985" s="19"/>
      <c r="G985" s="24">
        <v>14</v>
      </c>
      <c r="H985" s="24">
        <v>27</v>
      </c>
      <c r="I985" s="20">
        <v>18.4843310940288</v>
      </c>
      <c r="J985" s="20">
        <v>0</v>
      </c>
      <c r="K985" s="28"/>
      <c r="L985" s="28"/>
      <c r="M985" s="25">
        <v>14</v>
      </c>
      <c r="N985" s="25">
        <v>27</v>
      </c>
      <c r="O985" s="21">
        <v>21.288330183668595</v>
      </c>
      <c r="P985" s="21">
        <v>0</v>
      </c>
      <c r="Q985" s="17"/>
      <c r="R985" s="25">
        <v>14</v>
      </c>
      <c r="S985" s="25">
        <v>27</v>
      </c>
      <c r="T985" s="21">
        <v>22.645461232877469</v>
      </c>
      <c r="U985" s="21">
        <v>0</v>
      </c>
    </row>
    <row r="986" spans="1:21" x14ac:dyDescent="0.25">
      <c r="A986" s="18">
        <v>14</v>
      </c>
      <c r="B986" s="18">
        <v>24</v>
      </c>
      <c r="C986" s="23">
        <v>31.931656239999995</v>
      </c>
      <c r="D986" s="23">
        <v>0</v>
      </c>
      <c r="E986" s="19" t="s">
        <v>14</v>
      </c>
      <c r="F986" s="19"/>
      <c r="G986" s="24">
        <v>14</v>
      </c>
      <c r="H986" s="24">
        <v>29</v>
      </c>
      <c r="I986" s="20">
        <v>39.5359303955616</v>
      </c>
      <c r="J986" s="20">
        <v>0</v>
      </c>
      <c r="K986" s="28"/>
      <c r="L986" s="28"/>
      <c r="M986" s="25">
        <v>14</v>
      </c>
      <c r="N986" s="25">
        <v>29</v>
      </c>
      <c r="O986" s="21">
        <v>45.533372892846721</v>
      </c>
      <c r="P986" s="21">
        <v>0</v>
      </c>
      <c r="Q986" s="17"/>
      <c r="R986" s="25">
        <v>14</v>
      </c>
      <c r="S986" s="25">
        <v>29</v>
      </c>
      <c r="T986" s="21">
        <v>48.436125414765698</v>
      </c>
      <c r="U986" s="21">
        <v>0</v>
      </c>
    </row>
    <row r="987" spans="1:21" x14ac:dyDescent="0.25">
      <c r="A987" s="18">
        <v>14</v>
      </c>
      <c r="B987" s="18">
        <v>25</v>
      </c>
      <c r="C987" s="23">
        <v>23.423913919999997</v>
      </c>
      <c r="D987" s="23">
        <v>0</v>
      </c>
      <c r="E987" s="19" t="s">
        <v>14</v>
      </c>
      <c r="F987" s="19"/>
      <c r="G987" s="24">
        <v>14</v>
      </c>
      <c r="H987" s="24">
        <v>30</v>
      </c>
      <c r="I987" s="20">
        <v>43.951631712468469</v>
      </c>
      <c r="J987" s="20">
        <v>20.733899999999998</v>
      </c>
      <c r="K987" s="28"/>
      <c r="L987" s="28"/>
      <c r="M987" s="25">
        <v>14</v>
      </c>
      <c r="N987" s="25">
        <v>30</v>
      </c>
      <c r="O987" s="21">
        <v>50.618918436723085</v>
      </c>
      <c r="P987" s="21">
        <v>22.66</v>
      </c>
      <c r="Q987" s="17"/>
      <c r="R987" s="25">
        <v>14</v>
      </c>
      <c r="S987" s="25">
        <v>30</v>
      </c>
      <c r="T987" s="21">
        <v>53.845874487064179</v>
      </c>
      <c r="U987" s="21">
        <v>23.566400000000002</v>
      </c>
    </row>
    <row r="988" spans="1:21" x14ac:dyDescent="0.25">
      <c r="A988" s="18">
        <v>14</v>
      </c>
      <c r="B988" s="18">
        <v>26</v>
      </c>
      <c r="C988" s="23">
        <v>35.467341360000006</v>
      </c>
      <c r="D988" s="23">
        <v>0</v>
      </c>
      <c r="E988" s="19" t="s">
        <v>14</v>
      </c>
      <c r="F988" s="19"/>
      <c r="G988" s="24">
        <v>14</v>
      </c>
      <c r="H988" s="24">
        <v>31</v>
      </c>
      <c r="I988" s="20">
        <v>27.726496641043198</v>
      </c>
      <c r="J988" s="20">
        <v>0</v>
      </c>
      <c r="K988" s="28"/>
      <c r="L988" s="28"/>
      <c r="M988" s="25">
        <v>14</v>
      </c>
      <c r="N988" s="25">
        <v>31</v>
      </c>
      <c r="O988" s="21">
        <v>31.932495275502884</v>
      </c>
      <c r="P988" s="21">
        <v>0</v>
      </c>
      <c r="Q988" s="17"/>
      <c r="R988" s="25">
        <v>14</v>
      </c>
      <c r="S988" s="25">
        <v>31</v>
      </c>
      <c r="T988" s="21">
        <v>33.968191849316199</v>
      </c>
      <c r="U988" s="21">
        <v>0</v>
      </c>
    </row>
    <row r="989" spans="1:21" x14ac:dyDescent="0.25">
      <c r="A989" s="18">
        <v>14</v>
      </c>
      <c r="B989" s="18">
        <v>27</v>
      </c>
      <c r="C989" s="23">
        <v>18.120386239999995</v>
      </c>
      <c r="D989" s="23">
        <v>0</v>
      </c>
      <c r="E989" s="19" t="s">
        <v>14</v>
      </c>
      <c r="F989" s="19"/>
      <c r="G989" s="24">
        <v>14</v>
      </c>
      <c r="H989" s="24">
        <v>32</v>
      </c>
      <c r="I989" s="20">
        <v>39.844002580462089</v>
      </c>
      <c r="J989" s="20">
        <v>0</v>
      </c>
      <c r="K989" s="28"/>
      <c r="L989" s="28"/>
      <c r="M989" s="25">
        <v>14</v>
      </c>
      <c r="N989" s="25">
        <v>32</v>
      </c>
      <c r="O989" s="21">
        <v>45.888178395907865</v>
      </c>
      <c r="P989" s="21">
        <v>0</v>
      </c>
      <c r="Q989" s="17"/>
      <c r="R989" s="25">
        <v>14</v>
      </c>
      <c r="S989" s="25">
        <v>32</v>
      </c>
      <c r="T989" s="21">
        <v>48.813549768646993</v>
      </c>
      <c r="U989" s="21">
        <v>0</v>
      </c>
    </row>
    <row r="990" spans="1:21" x14ac:dyDescent="0.25">
      <c r="A990" s="18">
        <v>14</v>
      </c>
      <c r="B990" s="18">
        <v>29</v>
      </c>
      <c r="C990" s="23">
        <v>33.478518480000005</v>
      </c>
      <c r="D990" s="23">
        <v>0</v>
      </c>
      <c r="E990" s="19" t="s">
        <v>14</v>
      </c>
      <c r="F990" s="19"/>
      <c r="G990" s="24">
        <v>14</v>
      </c>
      <c r="H990" s="24">
        <v>34</v>
      </c>
      <c r="I990" s="20">
        <v>36.9686621880576</v>
      </c>
      <c r="J990" s="20">
        <v>0</v>
      </c>
      <c r="K990" s="28"/>
      <c r="L990" s="28"/>
      <c r="M990" s="25">
        <v>14</v>
      </c>
      <c r="N990" s="25">
        <v>34</v>
      </c>
      <c r="O990" s="21">
        <v>42.57666036733719</v>
      </c>
      <c r="P990" s="21">
        <v>0</v>
      </c>
      <c r="Q990" s="17"/>
      <c r="R990" s="25">
        <v>14</v>
      </c>
      <c r="S990" s="25">
        <v>34</v>
      </c>
      <c r="T990" s="21">
        <v>45.290922465754939</v>
      </c>
      <c r="U990" s="21">
        <v>0</v>
      </c>
    </row>
    <row r="991" spans="1:21" x14ac:dyDescent="0.25">
      <c r="A991" s="18">
        <v>14</v>
      </c>
      <c r="B991" s="18">
        <v>30</v>
      </c>
      <c r="C991" s="23">
        <v>37.345674079999995</v>
      </c>
      <c r="D991" s="23">
        <v>0</v>
      </c>
      <c r="E991" s="19" t="s">
        <v>14</v>
      </c>
      <c r="F991" s="19"/>
      <c r="G991" s="24">
        <v>14</v>
      </c>
      <c r="H991" s="24">
        <v>35</v>
      </c>
      <c r="I991" s="20">
        <v>34.401393980553607</v>
      </c>
      <c r="J991" s="20">
        <v>0</v>
      </c>
      <c r="K991" s="28"/>
      <c r="L991" s="28"/>
      <c r="M991" s="25">
        <v>14</v>
      </c>
      <c r="N991" s="25">
        <v>35</v>
      </c>
      <c r="O991" s="21">
        <v>39.619947841827667</v>
      </c>
      <c r="P991" s="21">
        <v>0</v>
      </c>
      <c r="Q991" s="17"/>
      <c r="R991" s="25">
        <v>14</v>
      </c>
      <c r="S991" s="25">
        <v>35</v>
      </c>
      <c r="T991" s="21">
        <v>42.14571951674418</v>
      </c>
      <c r="U991" s="21">
        <v>0</v>
      </c>
    </row>
    <row r="992" spans="1:21" x14ac:dyDescent="0.25">
      <c r="A992" s="18">
        <v>14</v>
      </c>
      <c r="B992" s="18">
        <v>31</v>
      </c>
      <c r="C992" s="23">
        <v>26.186167919999999</v>
      </c>
      <c r="D992" s="23">
        <v>0</v>
      </c>
      <c r="E992" s="19" t="s">
        <v>14</v>
      </c>
      <c r="F992" s="19"/>
      <c r="G992" s="24">
        <v>14</v>
      </c>
      <c r="H992" s="24">
        <v>36</v>
      </c>
      <c r="I992" s="20">
        <v>32.861033056051205</v>
      </c>
      <c r="J992" s="20">
        <v>0</v>
      </c>
      <c r="K992" s="28"/>
      <c r="L992" s="28"/>
      <c r="M992" s="25">
        <v>14</v>
      </c>
      <c r="N992" s="25">
        <v>36</v>
      </c>
      <c r="O992" s="21">
        <v>37.845920326521949</v>
      </c>
      <c r="P992" s="21">
        <v>0</v>
      </c>
      <c r="Q992" s="17"/>
      <c r="R992" s="25">
        <v>14</v>
      </c>
      <c r="S992" s="25">
        <v>36</v>
      </c>
      <c r="T992" s="21">
        <v>40.258597747337724</v>
      </c>
      <c r="U992" s="21">
        <v>0</v>
      </c>
    </row>
    <row r="993" spans="1:21" x14ac:dyDescent="0.25">
      <c r="A993" s="18">
        <v>14</v>
      </c>
      <c r="B993" s="18">
        <v>32</v>
      </c>
      <c r="C993" s="23">
        <v>33.920479120000003</v>
      </c>
      <c r="D993" s="23">
        <v>0</v>
      </c>
      <c r="E993" s="19" t="s">
        <v>14</v>
      </c>
      <c r="F993" s="19"/>
      <c r="G993" s="24">
        <v>14</v>
      </c>
      <c r="H993" s="24">
        <v>37</v>
      </c>
      <c r="I993" s="20">
        <v>40.562837678563213</v>
      </c>
      <c r="J993" s="20">
        <v>0</v>
      </c>
      <c r="K993" s="28"/>
      <c r="L993" s="28"/>
      <c r="M993" s="25">
        <v>14</v>
      </c>
      <c r="N993" s="25">
        <v>37</v>
      </c>
      <c r="O993" s="21">
        <v>46.716057903050533</v>
      </c>
      <c r="P993" s="21">
        <v>0</v>
      </c>
      <c r="Q993" s="17"/>
      <c r="R993" s="25">
        <v>14</v>
      </c>
      <c r="S993" s="25">
        <v>37</v>
      </c>
      <c r="T993" s="21">
        <v>49.694206594370009</v>
      </c>
      <c r="U993" s="21">
        <v>0</v>
      </c>
    </row>
    <row r="994" spans="1:21" x14ac:dyDescent="0.25">
      <c r="A994" s="18">
        <v>14</v>
      </c>
      <c r="B994" s="18">
        <v>33</v>
      </c>
      <c r="C994" s="23">
        <v>33.257538160000003</v>
      </c>
      <c r="D994" s="23">
        <v>0</v>
      </c>
      <c r="E994" s="19" t="s">
        <v>14</v>
      </c>
      <c r="F994" s="19"/>
      <c r="G994" s="24">
        <v>14</v>
      </c>
      <c r="H994" s="24">
        <v>38</v>
      </c>
      <c r="I994" s="20">
        <v>40.049384037062396</v>
      </c>
      <c r="J994" s="20">
        <v>0</v>
      </c>
      <c r="K994" s="28"/>
      <c r="L994" s="28"/>
      <c r="M994" s="25">
        <v>14</v>
      </c>
      <c r="N994" s="25">
        <v>38</v>
      </c>
      <c r="O994" s="21">
        <v>46.124715397948613</v>
      </c>
      <c r="P994" s="21">
        <v>0</v>
      </c>
      <c r="Q994" s="17"/>
      <c r="R994" s="25">
        <v>14</v>
      </c>
      <c r="S994" s="25">
        <v>38</v>
      </c>
      <c r="T994" s="21">
        <v>49.065166004567836</v>
      </c>
      <c r="U994" s="21">
        <v>0</v>
      </c>
    </row>
    <row r="995" spans="1:21" x14ac:dyDescent="0.25">
      <c r="A995" s="18">
        <v>14</v>
      </c>
      <c r="B995" s="18">
        <v>34</v>
      </c>
      <c r="C995" s="23">
        <v>32.37361688</v>
      </c>
      <c r="D995" s="23">
        <v>0</v>
      </c>
      <c r="E995" s="19" t="s">
        <v>14</v>
      </c>
      <c r="F995" s="19"/>
      <c r="G995" s="24">
        <v>14</v>
      </c>
      <c r="H995" s="24">
        <v>39</v>
      </c>
      <c r="I995" s="20">
        <v>42.616652244566389</v>
      </c>
      <c r="J995" s="20">
        <v>0</v>
      </c>
      <c r="K995" s="28"/>
      <c r="L995" s="28"/>
      <c r="M995" s="25">
        <v>14</v>
      </c>
      <c r="N995" s="25">
        <v>39</v>
      </c>
      <c r="O995" s="21">
        <v>49.081427923458136</v>
      </c>
      <c r="P995" s="21">
        <v>0</v>
      </c>
      <c r="Q995" s="17"/>
      <c r="R995" s="25">
        <v>14</v>
      </c>
      <c r="S995" s="25">
        <v>39</v>
      </c>
      <c r="T995" s="21">
        <v>52.210368953578595</v>
      </c>
      <c r="U995" s="21">
        <v>0</v>
      </c>
    </row>
    <row r="996" spans="1:21" x14ac:dyDescent="0.25">
      <c r="A996" s="18">
        <v>14</v>
      </c>
      <c r="B996" s="18">
        <v>35</v>
      </c>
      <c r="C996" s="23">
        <v>30.163813680000004</v>
      </c>
      <c r="D996" s="23">
        <v>0</v>
      </c>
      <c r="E996" s="19" t="s">
        <v>14</v>
      </c>
      <c r="F996" s="19"/>
      <c r="G996" s="24">
        <v>14</v>
      </c>
      <c r="H996" s="24">
        <v>40</v>
      </c>
      <c r="I996" s="20">
        <v>38.611713840860162</v>
      </c>
      <c r="J996" s="20">
        <v>0</v>
      </c>
      <c r="K996" s="28"/>
      <c r="L996" s="28"/>
      <c r="M996" s="25">
        <v>14</v>
      </c>
      <c r="N996" s="25">
        <v>40</v>
      </c>
      <c r="O996" s="21">
        <v>44.46895638366329</v>
      </c>
      <c r="P996" s="21">
        <v>0</v>
      </c>
      <c r="Q996" s="17"/>
      <c r="R996" s="25">
        <v>14</v>
      </c>
      <c r="S996" s="25">
        <v>40</v>
      </c>
      <c r="T996" s="21">
        <v>47.303852353121826</v>
      </c>
      <c r="U996" s="21">
        <v>0</v>
      </c>
    </row>
    <row r="997" spans="1:21" x14ac:dyDescent="0.25">
      <c r="A997" s="18">
        <v>14</v>
      </c>
      <c r="B997" s="18">
        <v>36</v>
      </c>
      <c r="C997" s="23">
        <v>29.611362879999998</v>
      </c>
      <c r="D997" s="23">
        <v>0</v>
      </c>
      <c r="E997" s="19" t="s">
        <v>14</v>
      </c>
      <c r="F997" s="19"/>
      <c r="G997" s="24">
        <v>14</v>
      </c>
      <c r="H997" s="24">
        <v>41</v>
      </c>
      <c r="I997" s="20">
        <v>31.320672131548804</v>
      </c>
      <c r="J997" s="20">
        <v>0</v>
      </c>
      <c r="K997" s="28"/>
      <c r="L997" s="28"/>
      <c r="M997" s="25">
        <v>14</v>
      </c>
      <c r="N997" s="25">
        <v>41</v>
      </c>
      <c r="O997" s="21">
        <v>36.07189281121623</v>
      </c>
      <c r="P997" s="21">
        <v>0</v>
      </c>
      <c r="Q997" s="17"/>
      <c r="R997" s="25">
        <v>14</v>
      </c>
      <c r="S997" s="25">
        <v>41</v>
      </c>
      <c r="T997" s="21">
        <v>38.371475977931262</v>
      </c>
      <c r="U997" s="21">
        <v>0</v>
      </c>
    </row>
    <row r="998" spans="1:21" x14ac:dyDescent="0.25">
      <c r="A998" s="18">
        <v>14</v>
      </c>
      <c r="B998" s="18">
        <v>37</v>
      </c>
      <c r="C998" s="23">
        <v>34.583420079999996</v>
      </c>
      <c r="D998" s="23">
        <v>0</v>
      </c>
      <c r="E998" s="19" t="s">
        <v>14</v>
      </c>
      <c r="F998" s="19"/>
      <c r="G998" s="24">
        <v>14</v>
      </c>
      <c r="H998" s="24">
        <v>42</v>
      </c>
      <c r="I998" s="20">
        <v>41.897817146465272</v>
      </c>
      <c r="J998" s="20">
        <v>0</v>
      </c>
      <c r="K998" s="28"/>
      <c r="L998" s="28"/>
      <c r="M998" s="25">
        <v>14</v>
      </c>
      <c r="N998" s="25">
        <v>42</v>
      </c>
      <c r="O998" s="21">
        <v>48.253548416315468</v>
      </c>
      <c r="P998" s="21">
        <v>0</v>
      </c>
      <c r="Q998" s="17"/>
      <c r="R998" s="25">
        <v>14</v>
      </c>
      <c r="S998" s="25">
        <v>42</v>
      </c>
      <c r="T998" s="21">
        <v>51.329712127855579</v>
      </c>
      <c r="U998" s="21">
        <v>0</v>
      </c>
    </row>
    <row r="999" spans="1:21" x14ac:dyDescent="0.25">
      <c r="A999" s="18">
        <v>14</v>
      </c>
      <c r="B999" s="18">
        <v>38</v>
      </c>
      <c r="C999" s="23">
        <v>34.030969280000001</v>
      </c>
      <c r="D999" s="23">
        <v>0</v>
      </c>
      <c r="E999" s="19" t="s">
        <v>14</v>
      </c>
      <c r="F999" s="19"/>
      <c r="G999" s="24">
        <v>14</v>
      </c>
      <c r="H999" s="24">
        <v>43</v>
      </c>
      <c r="I999" s="20">
        <v>38.509023112559994</v>
      </c>
      <c r="J999" s="20">
        <v>0</v>
      </c>
      <c r="K999" s="28"/>
      <c r="L999" s="28"/>
      <c r="M999" s="25">
        <v>14</v>
      </c>
      <c r="N999" s="25">
        <v>43</v>
      </c>
      <c r="O999" s="21">
        <v>44.350687882642895</v>
      </c>
      <c r="P999" s="21">
        <v>0</v>
      </c>
      <c r="Q999" s="17"/>
      <c r="R999" s="25">
        <v>14</v>
      </c>
      <c r="S999" s="25">
        <v>43</v>
      </c>
      <c r="T999" s="21">
        <v>47.17804423516138</v>
      </c>
      <c r="U999" s="21">
        <v>0</v>
      </c>
    </row>
    <row r="1000" spans="1:21" x14ac:dyDescent="0.25">
      <c r="A1000" s="18">
        <v>14</v>
      </c>
      <c r="B1000" s="18">
        <v>39</v>
      </c>
      <c r="C1000" s="23">
        <v>36.461752799999992</v>
      </c>
      <c r="D1000" s="23">
        <v>0</v>
      </c>
      <c r="E1000" s="19" t="s">
        <v>14</v>
      </c>
      <c r="F1000" s="19"/>
      <c r="G1000" s="24">
        <v>14</v>
      </c>
      <c r="H1000" s="24">
        <v>44</v>
      </c>
      <c r="I1000" s="20">
        <v>39.022476754060804</v>
      </c>
      <c r="J1000" s="20">
        <v>0</v>
      </c>
      <c r="K1000" s="28"/>
      <c r="L1000" s="28"/>
      <c r="M1000" s="25">
        <v>14</v>
      </c>
      <c r="N1000" s="25">
        <v>44</v>
      </c>
      <c r="O1000" s="21">
        <v>44.942030387744815</v>
      </c>
      <c r="P1000" s="21">
        <v>0</v>
      </c>
      <c r="Q1000" s="17"/>
      <c r="R1000" s="25">
        <v>14</v>
      </c>
      <c r="S1000" s="25">
        <v>44</v>
      </c>
      <c r="T1000" s="21">
        <v>47.807084824963546</v>
      </c>
      <c r="U1000" s="21">
        <v>0</v>
      </c>
    </row>
    <row r="1001" spans="1:21" x14ac:dyDescent="0.25">
      <c r="A1001" s="18">
        <v>14</v>
      </c>
      <c r="B1001" s="18">
        <v>40</v>
      </c>
      <c r="C1001" s="23">
        <v>32.815577519999998</v>
      </c>
      <c r="D1001" s="23">
        <v>0</v>
      </c>
      <c r="E1001" s="19" t="s">
        <v>14</v>
      </c>
      <c r="F1001" s="19"/>
      <c r="G1001" s="24">
        <v>14</v>
      </c>
      <c r="H1001" s="24">
        <v>45</v>
      </c>
      <c r="I1001" s="20">
        <v>39.5359303955616</v>
      </c>
      <c r="J1001" s="20">
        <v>0</v>
      </c>
      <c r="K1001" s="28"/>
      <c r="L1001" s="28"/>
      <c r="M1001" s="25">
        <v>14</v>
      </c>
      <c r="N1001" s="25">
        <v>45</v>
      </c>
      <c r="O1001" s="21">
        <v>45.533372892846721</v>
      </c>
      <c r="P1001" s="21">
        <v>0</v>
      </c>
      <c r="Q1001" s="17"/>
      <c r="R1001" s="25">
        <v>14</v>
      </c>
      <c r="S1001" s="25">
        <v>45</v>
      </c>
      <c r="T1001" s="21">
        <v>48.436125414765698</v>
      </c>
      <c r="U1001" s="21">
        <v>0</v>
      </c>
    </row>
    <row r="1002" spans="1:21" x14ac:dyDescent="0.25">
      <c r="A1002" s="18">
        <v>14</v>
      </c>
      <c r="B1002" s="18">
        <v>41</v>
      </c>
      <c r="C1002" s="23">
        <v>28.285480960000005</v>
      </c>
      <c r="D1002" s="23">
        <v>0</v>
      </c>
      <c r="E1002" s="19" t="s">
        <v>14</v>
      </c>
      <c r="F1002" s="19"/>
      <c r="G1002" s="24">
        <v>14</v>
      </c>
      <c r="H1002" s="24">
        <v>46</v>
      </c>
      <c r="I1002" s="20">
        <v>41.076291320064001</v>
      </c>
      <c r="J1002" s="20">
        <v>0</v>
      </c>
      <c r="K1002" s="28"/>
      <c r="L1002" s="28"/>
      <c r="M1002" s="25">
        <v>14</v>
      </c>
      <c r="N1002" s="25">
        <v>46</v>
      </c>
      <c r="O1002" s="21">
        <v>47.307400408152432</v>
      </c>
      <c r="P1002" s="21">
        <v>0</v>
      </c>
      <c r="Q1002" s="17"/>
      <c r="R1002" s="25">
        <v>14</v>
      </c>
      <c r="S1002" s="25">
        <v>46</v>
      </c>
      <c r="T1002" s="21">
        <v>50.323247184172153</v>
      </c>
      <c r="U1002" s="21">
        <v>0</v>
      </c>
    </row>
    <row r="1003" spans="1:21" x14ac:dyDescent="0.25">
      <c r="A1003" s="18">
        <v>14</v>
      </c>
      <c r="B1003" s="18">
        <v>42</v>
      </c>
      <c r="C1003" s="23">
        <v>35.798811840000006</v>
      </c>
      <c r="D1003" s="23">
        <v>0</v>
      </c>
      <c r="E1003" s="19" t="s">
        <v>14</v>
      </c>
      <c r="F1003" s="19"/>
      <c r="G1003" s="24">
        <v>14</v>
      </c>
      <c r="H1003" s="24">
        <v>47</v>
      </c>
      <c r="I1003" s="20">
        <v>33.374486697551994</v>
      </c>
      <c r="J1003" s="20">
        <v>0</v>
      </c>
      <c r="K1003" s="28"/>
      <c r="L1003" s="28"/>
      <c r="M1003" s="25">
        <v>14</v>
      </c>
      <c r="N1003" s="25">
        <v>47</v>
      </c>
      <c r="O1003" s="21">
        <v>38.43726283162384</v>
      </c>
      <c r="P1003" s="21">
        <v>0</v>
      </c>
      <c r="Q1003" s="17"/>
      <c r="R1003" s="25">
        <v>14</v>
      </c>
      <c r="S1003" s="25">
        <v>47</v>
      </c>
      <c r="T1003" s="21">
        <v>40.887638337139862</v>
      </c>
      <c r="U1003" s="21">
        <v>0</v>
      </c>
    </row>
    <row r="1004" spans="1:21" x14ac:dyDescent="0.25">
      <c r="A1004" s="18">
        <v>14</v>
      </c>
      <c r="B1004" s="18">
        <v>43</v>
      </c>
      <c r="C1004" s="23">
        <v>33.589008639999996</v>
      </c>
      <c r="D1004" s="23">
        <v>0</v>
      </c>
      <c r="E1004" s="19" t="s">
        <v>14</v>
      </c>
      <c r="F1004" s="19"/>
      <c r="G1004" s="24">
        <v>14</v>
      </c>
      <c r="H1004" s="24">
        <v>48</v>
      </c>
      <c r="I1004" s="20">
        <v>30.807218490048001</v>
      </c>
      <c r="J1004" s="20">
        <v>0</v>
      </c>
      <c r="K1004" s="28"/>
      <c r="L1004" s="28"/>
      <c r="M1004" s="25">
        <v>14</v>
      </c>
      <c r="N1004" s="25">
        <v>48</v>
      </c>
      <c r="O1004" s="21">
        <v>35.480550306114324</v>
      </c>
      <c r="P1004" s="21">
        <v>0</v>
      </c>
      <c r="Q1004" s="17"/>
      <c r="R1004" s="25">
        <v>14</v>
      </c>
      <c r="S1004" s="25">
        <v>48</v>
      </c>
      <c r="T1004" s="21">
        <v>37.74243538812911</v>
      </c>
      <c r="U1004" s="21">
        <v>0</v>
      </c>
    </row>
    <row r="1005" spans="1:21" x14ac:dyDescent="0.25">
      <c r="A1005" s="18">
        <v>14</v>
      </c>
      <c r="B1005" s="18">
        <v>46</v>
      </c>
      <c r="C1005" s="23">
        <v>35.798811840000006</v>
      </c>
      <c r="D1005" s="23">
        <v>0</v>
      </c>
      <c r="E1005" s="19" t="s">
        <v>14</v>
      </c>
      <c r="F1005" s="19"/>
      <c r="G1005" s="24">
        <v>14</v>
      </c>
      <c r="H1005" s="24">
        <v>51</v>
      </c>
      <c r="I1005" s="20">
        <v>43.43817807096768</v>
      </c>
      <c r="J1005" s="20">
        <v>0</v>
      </c>
      <c r="K1005" s="28"/>
      <c r="L1005" s="28"/>
      <c r="M1005" s="25">
        <v>14</v>
      </c>
      <c r="N1005" s="25">
        <v>51</v>
      </c>
      <c r="O1005" s="21">
        <v>50.027575931621186</v>
      </c>
      <c r="P1005" s="21">
        <v>0</v>
      </c>
      <c r="Q1005" s="17"/>
      <c r="R1005" s="25">
        <v>14</v>
      </c>
      <c r="S1005" s="25">
        <v>51</v>
      </c>
      <c r="T1005" s="21">
        <v>53.216833897262042</v>
      </c>
      <c r="U1005" s="21">
        <v>0</v>
      </c>
    </row>
    <row r="1006" spans="1:21" x14ac:dyDescent="0.25">
      <c r="A1006" s="18">
        <v>14</v>
      </c>
      <c r="B1006" s="18">
        <v>47</v>
      </c>
      <c r="C1006" s="23">
        <v>29.942833360000002</v>
      </c>
      <c r="D1006" s="23">
        <v>0</v>
      </c>
      <c r="E1006" s="19" t="s">
        <v>14</v>
      </c>
      <c r="F1006" s="19"/>
      <c r="G1006" s="24">
        <v>14</v>
      </c>
      <c r="H1006" s="24">
        <v>52</v>
      </c>
      <c r="I1006" s="20">
        <v>19.71661983363072</v>
      </c>
      <c r="J1006" s="20">
        <v>0</v>
      </c>
      <c r="K1006" s="28"/>
      <c r="L1006" s="28"/>
      <c r="M1006" s="25">
        <v>14</v>
      </c>
      <c r="N1006" s="25">
        <v>52</v>
      </c>
      <c r="O1006" s="21">
        <v>22.707552195913166</v>
      </c>
      <c r="P1006" s="21">
        <v>0</v>
      </c>
      <c r="Q1006" s="17"/>
      <c r="R1006" s="25">
        <v>14</v>
      </c>
      <c r="S1006" s="25">
        <v>52</v>
      </c>
      <c r="T1006" s="21">
        <v>24.155158648402629</v>
      </c>
      <c r="U1006" s="21">
        <v>0</v>
      </c>
    </row>
    <row r="1007" spans="1:21" x14ac:dyDescent="0.25">
      <c r="A1007" s="18">
        <v>14</v>
      </c>
      <c r="B1007" s="18">
        <v>48</v>
      </c>
      <c r="C1007" s="23">
        <v>27.954010480000001</v>
      </c>
      <c r="D1007" s="23">
        <v>0</v>
      </c>
      <c r="E1007" s="19" t="s">
        <v>14</v>
      </c>
      <c r="F1007" s="19"/>
      <c r="G1007" s="24">
        <v>14</v>
      </c>
      <c r="H1007" s="24">
        <v>53</v>
      </c>
      <c r="I1007" s="20">
        <v>40.049384037062396</v>
      </c>
      <c r="J1007" s="20">
        <v>0</v>
      </c>
      <c r="K1007" s="28"/>
      <c r="L1007" s="28"/>
      <c r="M1007" s="25">
        <v>14</v>
      </c>
      <c r="N1007" s="25">
        <v>53</v>
      </c>
      <c r="O1007" s="21">
        <v>46.124715397948613</v>
      </c>
      <c r="P1007" s="21">
        <v>0</v>
      </c>
      <c r="Q1007" s="17"/>
      <c r="R1007" s="25">
        <v>14</v>
      </c>
      <c r="S1007" s="25">
        <v>53</v>
      </c>
      <c r="T1007" s="21">
        <v>49.065166004567836</v>
      </c>
      <c r="U1007" s="21">
        <v>0</v>
      </c>
    </row>
    <row r="1008" spans="1:21" x14ac:dyDescent="0.25">
      <c r="A1008" s="18">
        <v>14</v>
      </c>
      <c r="B1008" s="18">
        <v>50</v>
      </c>
      <c r="C1008" s="23">
        <v>20.330189439999998</v>
      </c>
      <c r="D1008" s="23">
        <v>0</v>
      </c>
      <c r="E1008" s="19" t="s">
        <v>14</v>
      </c>
      <c r="F1008" s="19"/>
      <c r="G1008" s="24">
        <v>14</v>
      </c>
      <c r="H1008" s="24">
        <v>55</v>
      </c>
      <c r="I1008" s="20">
        <v>39.227858210661125</v>
      </c>
      <c r="J1008" s="20">
        <v>0</v>
      </c>
      <c r="K1008" s="28"/>
      <c r="L1008" s="28"/>
      <c r="M1008" s="25">
        <v>14</v>
      </c>
      <c r="N1008" s="25">
        <v>55</v>
      </c>
      <c r="O1008" s="21">
        <v>45.178567389785577</v>
      </c>
      <c r="P1008" s="21">
        <v>0</v>
      </c>
      <c r="Q1008" s="17"/>
      <c r="R1008" s="25">
        <v>14</v>
      </c>
      <c r="S1008" s="25">
        <v>55</v>
      </c>
      <c r="T1008" s="21">
        <v>48.058701060884403</v>
      </c>
      <c r="U1008" s="21">
        <v>0</v>
      </c>
    </row>
    <row r="1009" spans="1:21" x14ac:dyDescent="0.25">
      <c r="A1009" s="18">
        <v>14</v>
      </c>
      <c r="B1009" s="18">
        <v>51</v>
      </c>
      <c r="C1009" s="23">
        <v>36.793223279999992</v>
      </c>
      <c r="D1009" s="23">
        <v>0</v>
      </c>
      <c r="E1009" s="19" t="s">
        <v>14</v>
      </c>
      <c r="F1009" s="19"/>
      <c r="G1009" s="24">
        <v>14</v>
      </c>
      <c r="H1009" s="24">
        <v>56</v>
      </c>
      <c r="I1009" s="20">
        <v>15.917062886524802</v>
      </c>
      <c r="J1009" s="20">
        <v>0</v>
      </c>
      <c r="K1009" s="28"/>
      <c r="L1009" s="28"/>
      <c r="M1009" s="25">
        <v>14</v>
      </c>
      <c r="N1009" s="25">
        <v>56</v>
      </c>
      <c r="O1009" s="21">
        <v>18.331617658159068</v>
      </c>
      <c r="P1009" s="21">
        <v>0</v>
      </c>
      <c r="Q1009" s="17"/>
      <c r="R1009" s="25">
        <v>14</v>
      </c>
      <c r="S1009" s="25">
        <v>56</v>
      </c>
      <c r="T1009" s="21">
        <v>19.50025828386671</v>
      </c>
      <c r="U1009" s="21">
        <v>0</v>
      </c>
    </row>
    <row r="1010" spans="1:21" x14ac:dyDescent="0.25">
      <c r="A1010" s="18">
        <v>14</v>
      </c>
      <c r="B1010" s="18">
        <v>52</v>
      </c>
      <c r="C1010" s="23">
        <v>22.098032</v>
      </c>
      <c r="D1010" s="23">
        <v>0</v>
      </c>
      <c r="E1010" s="19" t="s">
        <v>14</v>
      </c>
      <c r="F1010" s="19"/>
      <c r="G1010" s="24">
        <v>14</v>
      </c>
      <c r="H1010" s="24">
        <v>57</v>
      </c>
      <c r="I1010" s="20">
        <v>41.589744961564797</v>
      </c>
      <c r="J1010" s="20">
        <v>0</v>
      </c>
      <c r="K1010" s="28"/>
      <c r="L1010" s="28"/>
      <c r="M1010" s="25">
        <v>14</v>
      </c>
      <c r="N1010" s="25">
        <v>57</v>
      </c>
      <c r="O1010" s="21">
        <v>47.898742913254331</v>
      </c>
      <c r="P1010" s="21">
        <v>0</v>
      </c>
      <c r="Q1010" s="17"/>
      <c r="R1010" s="25">
        <v>14</v>
      </c>
      <c r="S1010" s="25">
        <v>57</v>
      </c>
      <c r="T1010" s="21">
        <v>50.952287773974291</v>
      </c>
      <c r="U1010" s="21">
        <v>0</v>
      </c>
    </row>
    <row r="1011" spans="1:21" x14ac:dyDescent="0.25">
      <c r="A1011" s="18">
        <v>14</v>
      </c>
      <c r="B1011" s="18">
        <v>53</v>
      </c>
      <c r="C1011" s="23">
        <v>34.141459439999991</v>
      </c>
      <c r="D1011" s="23">
        <v>0</v>
      </c>
      <c r="E1011" s="19" t="s">
        <v>14</v>
      </c>
      <c r="F1011" s="19"/>
      <c r="G1011" s="24">
        <v>14</v>
      </c>
      <c r="H1011" s="24">
        <v>58</v>
      </c>
      <c r="I1011" s="20">
        <v>42.924724429466877</v>
      </c>
      <c r="J1011" s="20">
        <v>0</v>
      </c>
      <c r="K1011" s="28"/>
      <c r="L1011" s="28"/>
      <c r="M1011" s="25">
        <v>14</v>
      </c>
      <c r="N1011" s="25">
        <v>58</v>
      </c>
      <c r="O1011" s="21">
        <v>49.436233426519287</v>
      </c>
      <c r="P1011" s="21">
        <v>0</v>
      </c>
      <c r="Q1011" s="17"/>
      <c r="R1011" s="25">
        <v>14</v>
      </c>
      <c r="S1011" s="25">
        <v>58</v>
      </c>
      <c r="T1011" s="21">
        <v>52.587793307459897</v>
      </c>
      <c r="U1011" s="21">
        <v>0</v>
      </c>
    </row>
    <row r="1012" spans="1:21" x14ac:dyDescent="0.25">
      <c r="A1012" s="18">
        <v>14</v>
      </c>
      <c r="B1012" s="18">
        <v>55</v>
      </c>
      <c r="C1012" s="23">
        <v>34.472929919999999</v>
      </c>
      <c r="D1012" s="23">
        <v>0</v>
      </c>
      <c r="E1012" s="19" t="s">
        <v>14</v>
      </c>
      <c r="F1012" s="19"/>
      <c r="G1012" s="24">
        <v>14</v>
      </c>
      <c r="H1012" s="24">
        <v>60</v>
      </c>
      <c r="I1012" s="20">
        <v>43.951631712468469</v>
      </c>
      <c r="J1012" s="20">
        <v>21.393615</v>
      </c>
      <c r="K1012" s="28"/>
      <c r="L1012" s="28"/>
      <c r="M1012" s="25">
        <v>14</v>
      </c>
      <c r="N1012" s="25">
        <v>60</v>
      </c>
      <c r="O1012" s="21">
        <v>50.618918436723085</v>
      </c>
      <c r="P1012" s="21">
        <v>23.381</v>
      </c>
      <c r="Q1012" s="17"/>
      <c r="R1012" s="25">
        <v>14</v>
      </c>
      <c r="S1012" s="25">
        <v>60</v>
      </c>
      <c r="T1012" s="21">
        <v>53.845874487064179</v>
      </c>
      <c r="U1012" s="21">
        <v>24.316240000000001</v>
      </c>
    </row>
    <row r="1013" spans="1:21" x14ac:dyDescent="0.25">
      <c r="A1013" s="18">
        <v>14</v>
      </c>
      <c r="B1013" s="18">
        <v>56</v>
      </c>
      <c r="C1013" s="23">
        <v>17.236464959999999</v>
      </c>
      <c r="D1013" s="23">
        <v>0</v>
      </c>
      <c r="E1013" s="19" t="s">
        <v>14</v>
      </c>
      <c r="F1013" s="19"/>
      <c r="G1013" s="24">
        <v>14</v>
      </c>
      <c r="H1013" s="24">
        <v>61</v>
      </c>
      <c r="I1013" s="20">
        <v>43.130105886067206</v>
      </c>
      <c r="J1013" s="20">
        <v>0</v>
      </c>
      <c r="K1013" s="28"/>
      <c r="L1013" s="28"/>
      <c r="M1013" s="25">
        <v>14</v>
      </c>
      <c r="N1013" s="25">
        <v>61</v>
      </c>
      <c r="O1013" s="21">
        <v>49.672770428560057</v>
      </c>
      <c r="P1013" s="21">
        <v>0</v>
      </c>
      <c r="Q1013" s="17"/>
      <c r="R1013" s="25">
        <v>14</v>
      </c>
      <c r="S1013" s="25">
        <v>61</v>
      </c>
      <c r="T1013" s="21">
        <v>52.839409543380761</v>
      </c>
      <c r="U1013" s="21">
        <v>0</v>
      </c>
    </row>
    <row r="1014" spans="1:21" x14ac:dyDescent="0.25">
      <c r="A1014" s="18">
        <v>14</v>
      </c>
      <c r="B1014" s="18">
        <v>57</v>
      </c>
      <c r="C1014" s="23">
        <v>35.909302000000004</v>
      </c>
      <c r="D1014" s="23">
        <v>0</v>
      </c>
      <c r="E1014" s="19" t="s">
        <v>14</v>
      </c>
      <c r="F1014" s="19"/>
      <c r="G1014" s="24">
        <v>14</v>
      </c>
      <c r="H1014" s="24">
        <v>62</v>
      </c>
      <c r="I1014" s="20">
        <v>25.46730061843968</v>
      </c>
      <c r="J1014" s="20">
        <v>0</v>
      </c>
      <c r="K1014" s="28"/>
      <c r="L1014" s="28"/>
      <c r="M1014" s="25">
        <v>14</v>
      </c>
      <c r="N1014" s="25">
        <v>62</v>
      </c>
      <c r="O1014" s="21">
        <v>29.330588253054504</v>
      </c>
      <c r="P1014" s="21">
        <v>0</v>
      </c>
      <c r="Q1014" s="17"/>
      <c r="R1014" s="25">
        <v>14</v>
      </c>
      <c r="S1014" s="25">
        <v>62</v>
      </c>
      <c r="T1014" s="21">
        <v>31.200413254186728</v>
      </c>
      <c r="U1014" s="21">
        <v>0</v>
      </c>
    </row>
    <row r="1015" spans="1:21" x14ac:dyDescent="0.25">
      <c r="A1015" s="18">
        <v>14</v>
      </c>
      <c r="B1015" s="18">
        <v>58</v>
      </c>
      <c r="C1015" s="23">
        <v>37.566654400000004</v>
      </c>
      <c r="D1015" s="23">
        <v>0</v>
      </c>
      <c r="E1015" s="19" t="s">
        <v>14</v>
      </c>
      <c r="F1015" s="19"/>
      <c r="G1015" s="24">
        <v>14</v>
      </c>
      <c r="H1015" s="24">
        <v>63</v>
      </c>
      <c r="I1015" s="20">
        <v>40.870909863463673</v>
      </c>
      <c r="J1015" s="20">
        <v>0</v>
      </c>
      <c r="K1015" s="28"/>
      <c r="L1015" s="28"/>
      <c r="M1015" s="25">
        <v>14</v>
      </c>
      <c r="N1015" s="25">
        <v>63</v>
      </c>
      <c r="O1015" s="21">
        <v>47.070863406111656</v>
      </c>
      <c r="P1015" s="21">
        <v>0</v>
      </c>
      <c r="Q1015" s="17"/>
      <c r="R1015" s="25">
        <v>14</v>
      </c>
      <c r="S1015" s="25">
        <v>63</v>
      </c>
      <c r="T1015" s="21">
        <v>50.071630948251276</v>
      </c>
      <c r="U1015" s="21">
        <v>0</v>
      </c>
    </row>
    <row r="1016" spans="1:21" x14ac:dyDescent="0.25">
      <c r="A1016" s="18">
        <v>14</v>
      </c>
      <c r="B1016" s="18">
        <v>59</v>
      </c>
      <c r="C1016" s="23">
        <v>18.783327200000002</v>
      </c>
      <c r="D1016" s="23">
        <v>0</v>
      </c>
      <c r="E1016" s="19" t="s">
        <v>14</v>
      </c>
      <c r="F1016" s="19"/>
      <c r="G1016" s="24">
        <v>14</v>
      </c>
      <c r="H1016" s="24">
        <v>64</v>
      </c>
      <c r="I1016" s="20">
        <v>40.254765493662724</v>
      </c>
      <c r="J1016" s="20">
        <v>0</v>
      </c>
      <c r="K1016" s="28"/>
      <c r="L1016" s="28"/>
      <c r="M1016" s="25">
        <v>14</v>
      </c>
      <c r="N1016" s="25">
        <v>64</v>
      </c>
      <c r="O1016" s="21">
        <v>46.361252399989382</v>
      </c>
      <c r="P1016" s="21">
        <v>0</v>
      </c>
      <c r="Q1016" s="17"/>
      <c r="R1016" s="25">
        <v>14</v>
      </c>
      <c r="S1016" s="25">
        <v>64</v>
      </c>
      <c r="T1016" s="21">
        <v>49.316782240488706</v>
      </c>
      <c r="U1016" s="21">
        <v>0</v>
      </c>
    </row>
    <row r="1017" spans="1:21" x14ac:dyDescent="0.25">
      <c r="A1017" s="18">
        <v>14</v>
      </c>
      <c r="B1017" s="18">
        <v>60</v>
      </c>
      <c r="C1017" s="23">
        <v>37.89812487999999</v>
      </c>
      <c r="D1017" s="23">
        <v>15.8</v>
      </c>
      <c r="E1017" s="19" t="s">
        <v>14</v>
      </c>
      <c r="F1017" s="19"/>
      <c r="G1017" s="24">
        <v>14</v>
      </c>
      <c r="H1017" s="24">
        <v>65</v>
      </c>
      <c r="I1017" s="20">
        <v>41.897817146465272</v>
      </c>
      <c r="J1017" s="20">
        <v>0</v>
      </c>
      <c r="K1017" s="28"/>
      <c r="L1017" s="28"/>
      <c r="M1017" s="25">
        <v>14</v>
      </c>
      <c r="N1017" s="25">
        <v>65</v>
      </c>
      <c r="O1017" s="21">
        <v>48.253548416315468</v>
      </c>
      <c r="P1017" s="21">
        <v>0</v>
      </c>
      <c r="Q1017" s="17"/>
      <c r="R1017" s="25">
        <v>14</v>
      </c>
      <c r="S1017" s="25">
        <v>65</v>
      </c>
      <c r="T1017" s="21">
        <v>51.329712127855579</v>
      </c>
      <c r="U1017" s="21">
        <v>0</v>
      </c>
    </row>
    <row r="1018" spans="1:21" x14ac:dyDescent="0.25">
      <c r="A1018" s="18">
        <v>14</v>
      </c>
      <c r="B1018" s="18">
        <v>61</v>
      </c>
      <c r="C1018" s="23">
        <v>38.008615039999995</v>
      </c>
      <c r="D1018" s="23">
        <v>15.5</v>
      </c>
      <c r="E1018" s="19" t="s">
        <v>14</v>
      </c>
      <c r="F1018" s="19"/>
      <c r="G1018" s="24">
        <v>14</v>
      </c>
      <c r="H1018" s="24">
        <v>66</v>
      </c>
      <c r="I1018" s="20">
        <v>25.980754259940483</v>
      </c>
      <c r="J1018" s="20">
        <v>0</v>
      </c>
      <c r="K1018" s="28"/>
      <c r="L1018" s="28"/>
      <c r="M1018" s="25">
        <v>14</v>
      </c>
      <c r="N1018" s="25">
        <v>66</v>
      </c>
      <c r="O1018" s="21">
        <v>29.92193075815641</v>
      </c>
      <c r="P1018" s="21">
        <v>0</v>
      </c>
      <c r="Q1018" s="17"/>
      <c r="R1018" s="25">
        <v>14</v>
      </c>
      <c r="S1018" s="25">
        <v>66</v>
      </c>
      <c r="T1018" s="21">
        <v>31.829453843988883</v>
      </c>
      <c r="U1018" s="21">
        <v>0</v>
      </c>
    </row>
    <row r="1019" spans="1:21" x14ac:dyDescent="0.25">
      <c r="A1019" s="18">
        <v>14</v>
      </c>
      <c r="B1019" s="18">
        <v>62</v>
      </c>
      <c r="C1019" s="23">
        <v>26.075677760000001</v>
      </c>
      <c r="D1019" s="23">
        <v>0</v>
      </c>
      <c r="E1019" s="19" t="s">
        <v>14</v>
      </c>
      <c r="F1019" s="19"/>
      <c r="G1019" s="24">
        <v>14</v>
      </c>
      <c r="H1019" s="24">
        <v>67</v>
      </c>
      <c r="I1019" s="20">
        <v>39.5359303955616</v>
      </c>
      <c r="J1019" s="20">
        <v>0</v>
      </c>
      <c r="K1019" s="28"/>
      <c r="L1019" s="28"/>
      <c r="M1019" s="25">
        <v>14</v>
      </c>
      <c r="N1019" s="25">
        <v>67</v>
      </c>
      <c r="O1019" s="21">
        <v>45.533372892846721</v>
      </c>
      <c r="P1019" s="21">
        <v>0</v>
      </c>
      <c r="Q1019" s="17"/>
      <c r="R1019" s="25">
        <v>14</v>
      </c>
      <c r="S1019" s="25">
        <v>67</v>
      </c>
      <c r="T1019" s="21">
        <v>48.436125414765698</v>
      </c>
      <c r="U1019" s="21">
        <v>0</v>
      </c>
    </row>
    <row r="1020" spans="1:21" x14ac:dyDescent="0.25">
      <c r="A1020" s="18">
        <v>14</v>
      </c>
      <c r="B1020" s="18">
        <v>63</v>
      </c>
      <c r="C1020" s="23">
        <v>35.467341360000006</v>
      </c>
      <c r="D1020" s="23">
        <v>0</v>
      </c>
      <c r="E1020" s="19" t="s">
        <v>14</v>
      </c>
      <c r="F1020" s="19"/>
      <c r="G1020" s="24">
        <v>14</v>
      </c>
      <c r="H1020" s="24">
        <v>68</v>
      </c>
      <c r="I1020" s="20">
        <v>40.870909863463673</v>
      </c>
      <c r="J1020" s="20">
        <v>0</v>
      </c>
      <c r="K1020" s="28"/>
      <c r="L1020" s="28"/>
      <c r="M1020" s="25">
        <v>14</v>
      </c>
      <c r="N1020" s="25">
        <v>68</v>
      </c>
      <c r="O1020" s="21">
        <v>47.070863406111656</v>
      </c>
      <c r="P1020" s="21">
        <v>0</v>
      </c>
      <c r="Q1020" s="17"/>
      <c r="R1020" s="25">
        <v>14</v>
      </c>
      <c r="S1020" s="25">
        <v>68</v>
      </c>
      <c r="T1020" s="21">
        <v>50.071630948251276</v>
      </c>
      <c r="U1020" s="21">
        <v>0</v>
      </c>
    </row>
    <row r="1021" spans="1:21" x14ac:dyDescent="0.25">
      <c r="A1021" s="18">
        <v>14</v>
      </c>
      <c r="B1021" s="18">
        <v>64</v>
      </c>
      <c r="C1021" s="23">
        <v>34.583420079999996</v>
      </c>
      <c r="D1021" s="23">
        <v>0</v>
      </c>
      <c r="E1021" s="19" t="s">
        <v>14</v>
      </c>
      <c r="F1021" s="19"/>
      <c r="G1021" s="24">
        <v>14</v>
      </c>
      <c r="H1021" s="24">
        <v>69</v>
      </c>
      <c r="I1021" s="20">
        <v>35.428301263555198</v>
      </c>
      <c r="J1021" s="20">
        <v>0</v>
      </c>
      <c r="K1021" s="28"/>
      <c r="L1021" s="28"/>
      <c r="M1021" s="25">
        <v>14</v>
      </c>
      <c r="N1021" s="25">
        <v>69</v>
      </c>
      <c r="O1021" s="21">
        <v>40.802632852031472</v>
      </c>
      <c r="P1021" s="21">
        <v>0</v>
      </c>
      <c r="Q1021" s="17"/>
      <c r="R1021" s="25">
        <v>14</v>
      </c>
      <c r="S1021" s="25">
        <v>69</v>
      </c>
      <c r="T1021" s="21">
        <v>43.403800696348476</v>
      </c>
      <c r="U1021" s="21">
        <v>0</v>
      </c>
    </row>
    <row r="1022" spans="1:21" x14ac:dyDescent="0.25">
      <c r="A1022" s="18">
        <v>14</v>
      </c>
      <c r="B1022" s="18">
        <v>65</v>
      </c>
      <c r="C1022" s="23">
        <v>37.12469376</v>
      </c>
      <c r="D1022" s="23">
        <v>0</v>
      </c>
      <c r="E1022" s="19" t="s">
        <v>14</v>
      </c>
      <c r="F1022" s="19"/>
      <c r="G1022" s="24">
        <v>14</v>
      </c>
      <c r="H1022" s="24">
        <v>70</v>
      </c>
      <c r="I1022" s="20">
        <v>37.995569471059198</v>
      </c>
      <c r="J1022" s="20">
        <v>0</v>
      </c>
      <c r="K1022" s="28"/>
      <c r="L1022" s="28"/>
      <c r="M1022" s="25">
        <v>14</v>
      </c>
      <c r="N1022" s="25">
        <v>70</v>
      </c>
      <c r="O1022" s="21">
        <v>43.759345377541003</v>
      </c>
      <c r="P1022" s="21">
        <v>0</v>
      </c>
      <c r="Q1022" s="17"/>
      <c r="R1022" s="25">
        <v>14</v>
      </c>
      <c r="S1022" s="25">
        <v>70</v>
      </c>
      <c r="T1022" s="21">
        <v>46.549003645359242</v>
      </c>
      <c r="U1022" s="21">
        <v>0</v>
      </c>
    </row>
    <row r="1023" spans="1:21" x14ac:dyDescent="0.25">
      <c r="A1023" s="18">
        <v>14</v>
      </c>
      <c r="B1023" s="18">
        <v>66</v>
      </c>
      <c r="C1023" s="23">
        <v>25.63371712</v>
      </c>
      <c r="D1023" s="23">
        <v>0</v>
      </c>
      <c r="E1023" s="19" t="s">
        <v>14</v>
      </c>
      <c r="F1023" s="19"/>
      <c r="G1023" s="24">
        <v>14</v>
      </c>
      <c r="H1023" s="24">
        <v>71</v>
      </c>
      <c r="I1023" s="20">
        <v>33.88794033905279</v>
      </c>
      <c r="J1023" s="20">
        <v>0</v>
      </c>
      <c r="K1023" s="28"/>
      <c r="L1023" s="28"/>
      <c r="M1023" s="25">
        <v>14</v>
      </c>
      <c r="N1023" s="25">
        <v>71</v>
      </c>
      <c r="O1023" s="21">
        <v>39.02860533672574</v>
      </c>
      <c r="P1023" s="21">
        <v>0</v>
      </c>
      <c r="Q1023" s="17"/>
      <c r="R1023" s="25">
        <v>14</v>
      </c>
      <c r="S1023" s="25">
        <v>71</v>
      </c>
      <c r="T1023" s="21">
        <v>41.516678926942006</v>
      </c>
      <c r="U1023" s="21">
        <v>0</v>
      </c>
    </row>
    <row r="1024" spans="1:21" x14ac:dyDescent="0.25">
      <c r="A1024" s="18">
        <v>14</v>
      </c>
      <c r="B1024" s="18">
        <v>67</v>
      </c>
      <c r="C1024" s="23">
        <v>34.251949599999996</v>
      </c>
      <c r="D1024" s="23">
        <v>0</v>
      </c>
      <c r="E1024" s="19" t="s">
        <v>14</v>
      </c>
      <c r="F1024" s="19"/>
      <c r="G1024" s="24">
        <v>14</v>
      </c>
      <c r="H1024" s="24">
        <v>72</v>
      </c>
      <c r="I1024" s="20">
        <v>36.9686621880576</v>
      </c>
      <c r="J1024" s="20">
        <v>0</v>
      </c>
      <c r="K1024" s="28"/>
      <c r="L1024" s="28"/>
      <c r="M1024" s="25">
        <v>14</v>
      </c>
      <c r="N1024" s="25">
        <v>72</v>
      </c>
      <c r="O1024" s="21">
        <v>42.57666036733719</v>
      </c>
      <c r="P1024" s="21">
        <v>0</v>
      </c>
      <c r="Q1024" s="17"/>
      <c r="R1024" s="25">
        <v>14</v>
      </c>
      <c r="S1024" s="25">
        <v>72</v>
      </c>
      <c r="T1024" s="21">
        <v>45.290922465754939</v>
      </c>
      <c r="U1024" s="21">
        <v>0</v>
      </c>
    </row>
    <row r="1025" spans="1:21" x14ac:dyDescent="0.25">
      <c r="A1025" s="18">
        <v>14</v>
      </c>
      <c r="B1025" s="18">
        <v>68</v>
      </c>
      <c r="C1025" s="23">
        <v>36.351262639999995</v>
      </c>
      <c r="D1025" s="23">
        <v>0</v>
      </c>
      <c r="E1025" s="19" t="s">
        <v>14</v>
      </c>
      <c r="F1025" s="19"/>
      <c r="G1025" s="24">
        <v>14</v>
      </c>
      <c r="H1025" s="24">
        <v>73</v>
      </c>
      <c r="I1025" s="20">
        <v>37.995569471059198</v>
      </c>
      <c r="J1025" s="20">
        <v>0</v>
      </c>
      <c r="K1025" s="28"/>
      <c r="L1025" s="28"/>
      <c r="M1025" s="25">
        <v>14</v>
      </c>
      <c r="N1025" s="25">
        <v>73</v>
      </c>
      <c r="O1025" s="21">
        <v>43.759345377541003</v>
      </c>
      <c r="P1025" s="21">
        <v>0</v>
      </c>
      <c r="Q1025" s="17"/>
      <c r="R1025" s="25">
        <v>14</v>
      </c>
      <c r="S1025" s="25">
        <v>73</v>
      </c>
      <c r="T1025" s="21">
        <v>46.549003645359242</v>
      </c>
      <c r="U1025" s="21">
        <v>0</v>
      </c>
    </row>
    <row r="1026" spans="1:21" x14ac:dyDescent="0.25">
      <c r="A1026" s="18">
        <v>14</v>
      </c>
      <c r="B1026" s="18">
        <v>69</v>
      </c>
      <c r="C1026" s="23">
        <v>32.152636559999998</v>
      </c>
      <c r="D1026" s="23">
        <v>0</v>
      </c>
      <c r="E1026" s="19" t="s">
        <v>14</v>
      </c>
      <c r="F1026" s="19"/>
      <c r="G1026" s="24">
        <v>14</v>
      </c>
      <c r="H1026" s="24">
        <v>74</v>
      </c>
      <c r="I1026" s="20">
        <v>40.973600591763841</v>
      </c>
      <c r="J1026" s="20">
        <v>0</v>
      </c>
      <c r="K1026" s="28"/>
      <c r="L1026" s="28"/>
      <c r="M1026" s="25">
        <v>14</v>
      </c>
      <c r="N1026" s="25">
        <v>74</v>
      </c>
      <c r="O1026" s="21">
        <v>47.189131907132044</v>
      </c>
      <c r="P1026" s="21">
        <v>0</v>
      </c>
      <c r="Q1026" s="17"/>
      <c r="R1026" s="25">
        <v>14</v>
      </c>
      <c r="S1026" s="25">
        <v>74</v>
      </c>
      <c r="T1026" s="21">
        <v>50.197439066211714</v>
      </c>
      <c r="U1026" s="21">
        <v>0</v>
      </c>
    </row>
    <row r="1027" spans="1:21" x14ac:dyDescent="0.25">
      <c r="A1027" s="18">
        <v>14</v>
      </c>
      <c r="B1027" s="18">
        <v>70</v>
      </c>
      <c r="C1027" s="23">
        <v>34.030969280000001</v>
      </c>
      <c r="D1027" s="23">
        <v>0</v>
      </c>
      <c r="E1027" s="19" t="s">
        <v>14</v>
      </c>
      <c r="F1027" s="19"/>
      <c r="G1027" s="24">
        <v>14</v>
      </c>
      <c r="H1027" s="24">
        <v>75</v>
      </c>
      <c r="I1027" s="20">
        <v>40.049384037062396</v>
      </c>
      <c r="J1027" s="20">
        <v>0</v>
      </c>
      <c r="K1027" s="28"/>
      <c r="L1027" s="28"/>
      <c r="M1027" s="25">
        <v>14</v>
      </c>
      <c r="N1027" s="25">
        <v>75</v>
      </c>
      <c r="O1027" s="21">
        <v>46.124715397948613</v>
      </c>
      <c r="P1027" s="21">
        <v>0</v>
      </c>
      <c r="Q1027" s="17"/>
      <c r="R1027" s="25">
        <v>14</v>
      </c>
      <c r="S1027" s="25">
        <v>75</v>
      </c>
      <c r="T1027" s="21">
        <v>49.065166004567836</v>
      </c>
      <c r="U1027" s="21">
        <v>0</v>
      </c>
    </row>
    <row r="1028" spans="1:21" x14ac:dyDescent="0.25">
      <c r="A1028" s="18">
        <v>14</v>
      </c>
      <c r="B1028" s="18">
        <v>71</v>
      </c>
      <c r="C1028" s="23">
        <v>30.937244799999998</v>
      </c>
      <c r="D1028" s="23">
        <v>0</v>
      </c>
      <c r="E1028" s="19" t="s">
        <v>14</v>
      </c>
      <c r="F1028" s="19"/>
      <c r="G1028" s="24">
        <v>14</v>
      </c>
      <c r="H1028" s="24">
        <v>76</v>
      </c>
      <c r="I1028" s="20">
        <v>31.834125773049603</v>
      </c>
      <c r="J1028" s="20">
        <v>0</v>
      </c>
      <c r="K1028" s="28"/>
      <c r="L1028" s="28"/>
      <c r="M1028" s="25">
        <v>14</v>
      </c>
      <c r="N1028" s="25">
        <v>76</v>
      </c>
      <c r="O1028" s="21">
        <v>36.663235316318136</v>
      </c>
      <c r="P1028" s="21">
        <v>0</v>
      </c>
      <c r="Q1028" s="17"/>
      <c r="R1028" s="25">
        <v>14</v>
      </c>
      <c r="S1028" s="25">
        <v>76</v>
      </c>
      <c r="T1028" s="21">
        <v>39.00051656773342</v>
      </c>
      <c r="U1028" s="21">
        <v>0</v>
      </c>
    </row>
    <row r="1029" spans="1:21" x14ac:dyDescent="0.25">
      <c r="A1029" s="18">
        <v>14</v>
      </c>
      <c r="B1029" s="18">
        <v>72</v>
      </c>
      <c r="C1029" s="23">
        <v>32.263126720000002</v>
      </c>
      <c r="D1029" s="23">
        <v>0</v>
      </c>
      <c r="E1029" s="19" t="s">
        <v>14</v>
      </c>
      <c r="F1029" s="19"/>
      <c r="G1029" s="24">
        <v>14</v>
      </c>
      <c r="H1029" s="24">
        <v>77</v>
      </c>
      <c r="I1029" s="20">
        <v>41.076291320064001</v>
      </c>
      <c r="J1029" s="20">
        <v>0</v>
      </c>
      <c r="K1029" s="28"/>
      <c r="L1029" s="28"/>
      <c r="M1029" s="25">
        <v>14</v>
      </c>
      <c r="N1029" s="25">
        <v>77</v>
      </c>
      <c r="O1029" s="21">
        <v>47.307400408152432</v>
      </c>
      <c r="P1029" s="21">
        <v>0</v>
      </c>
      <c r="Q1029" s="17"/>
      <c r="R1029" s="25">
        <v>14</v>
      </c>
      <c r="S1029" s="25">
        <v>77</v>
      </c>
      <c r="T1029" s="21">
        <v>50.323247184172153</v>
      </c>
      <c r="U1029" s="21">
        <v>0</v>
      </c>
    </row>
    <row r="1030" spans="1:21" x14ac:dyDescent="0.25">
      <c r="A1030" s="18">
        <v>14</v>
      </c>
      <c r="B1030" s="18">
        <v>73</v>
      </c>
      <c r="C1030" s="23">
        <v>33.147047999999998</v>
      </c>
      <c r="D1030" s="23">
        <v>0</v>
      </c>
      <c r="E1030" s="19" t="s">
        <v>14</v>
      </c>
      <c r="F1030" s="19"/>
      <c r="G1030" s="24">
        <v>14</v>
      </c>
      <c r="H1030" s="24">
        <v>78</v>
      </c>
      <c r="I1030" s="20">
        <v>8.7287119055136007</v>
      </c>
      <c r="J1030" s="20">
        <v>0</v>
      </c>
      <c r="K1030" s="28"/>
      <c r="L1030" s="28"/>
      <c r="M1030" s="25">
        <v>14</v>
      </c>
      <c r="N1030" s="25">
        <v>78</v>
      </c>
      <c r="O1030" s="21">
        <v>10.05282258673239</v>
      </c>
      <c r="P1030" s="21">
        <v>0</v>
      </c>
      <c r="Q1030" s="17"/>
      <c r="R1030" s="25">
        <v>14</v>
      </c>
      <c r="S1030" s="25">
        <v>78</v>
      </c>
      <c r="T1030" s="21">
        <v>10.693690026636579</v>
      </c>
      <c r="U1030" s="21">
        <v>0</v>
      </c>
    </row>
    <row r="1031" spans="1:21" x14ac:dyDescent="0.25">
      <c r="A1031" s="18">
        <v>14</v>
      </c>
      <c r="B1031" s="18">
        <v>74</v>
      </c>
      <c r="C1031" s="23">
        <v>35.688321680000001</v>
      </c>
      <c r="D1031" s="23">
        <v>0</v>
      </c>
      <c r="E1031" s="19" t="s">
        <v>14</v>
      </c>
      <c r="F1031" s="19"/>
      <c r="G1031" s="24">
        <v>14</v>
      </c>
      <c r="H1031" s="24">
        <v>79</v>
      </c>
      <c r="I1031" s="20">
        <v>47.545807202974082</v>
      </c>
      <c r="J1031" s="20">
        <v>21.676349999999999</v>
      </c>
      <c r="K1031" s="28"/>
      <c r="L1031" s="28"/>
      <c r="M1031" s="25">
        <v>14</v>
      </c>
      <c r="N1031" s="25">
        <v>79</v>
      </c>
      <c r="O1031" s="21">
        <v>54.758315972436435</v>
      </c>
      <c r="P1031" s="21">
        <v>23.69</v>
      </c>
      <c r="Q1031" s="17"/>
      <c r="R1031" s="25">
        <v>14</v>
      </c>
      <c r="S1031" s="25">
        <v>79</v>
      </c>
      <c r="T1031" s="21">
        <v>58.249158615679264</v>
      </c>
      <c r="U1031" s="21">
        <v>24.637600000000003</v>
      </c>
    </row>
    <row r="1032" spans="1:21" x14ac:dyDescent="0.25">
      <c r="A1032" s="18">
        <v>14</v>
      </c>
      <c r="B1032" s="18">
        <v>75</v>
      </c>
      <c r="C1032" s="23">
        <v>35.356851200000001</v>
      </c>
      <c r="D1032" s="23">
        <v>0</v>
      </c>
      <c r="E1032" s="19" t="s">
        <v>14</v>
      </c>
      <c r="F1032" s="19"/>
      <c r="G1032" s="24">
        <v>14</v>
      </c>
      <c r="H1032" s="24">
        <v>80</v>
      </c>
      <c r="I1032" s="20">
        <v>42.103198603065593</v>
      </c>
      <c r="J1032" s="20">
        <v>0</v>
      </c>
      <c r="K1032" s="28"/>
      <c r="L1032" s="28"/>
      <c r="M1032" s="25">
        <v>14</v>
      </c>
      <c r="N1032" s="25">
        <v>80</v>
      </c>
      <c r="O1032" s="21">
        <v>48.490085418356223</v>
      </c>
      <c r="P1032" s="21">
        <v>0</v>
      </c>
      <c r="Q1032" s="17"/>
      <c r="R1032" s="25">
        <v>14</v>
      </c>
      <c r="S1032" s="25">
        <v>80</v>
      </c>
      <c r="T1032" s="21">
        <v>51.581328363776436</v>
      </c>
      <c r="U1032" s="21">
        <v>0</v>
      </c>
    </row>
    <row r="1033" spans="1:21" x14ac:dyDescent="0.25">
      <c r="A1033" s="18">
        <v>14</v>
      </c>
      <c r="B1033" s="18">
        <v>76</v>
      </c>
      <c r="C1033" s="23">
        <v>28.727441599999999</v>
      </c>
      <c r="D1033" s="23">
        <v>0</v>
      </c>
      <c r="E1033" s="19" t="s">
        <v>14</v>
      </c>
      <c r="F1033" s="19"/>
      <c r="G1033" s="24">
        <v>15</v>
      </c>
      <c r="H1033" s="24">
        <v>1</v>
      </c>
      <c r="I1033" s="20">
        <v>35.530991991855366</v>
      </c>
      <c r="J1033" s="20">
        <v>19.131734999999999</v>
      </c>
      <c r="K1033" s="28"/>
      <c r="L1033" s="28"/>
      <c r="M1033" s="25">
        <v>15</v>
      </c>
      <c r="N1033" s="25">
        <v>1</v>
      </c>
      <c r="O1033" s="21">
        <v>40.92090135305186</v>
      </c>
      <c r="P1033" s="21">
        <v>20.908999999999999</v>
      </c>
      <c r="Q1033" s="17"/>
      <c r="R1033" s="25">
        <v>15</v>
      </c>
      <c r="S1033" s="25">
        <v>1</v>
      </c>
      <c r="T1033" s="21">
        <v>43.529608814308915</v>
      </c>
      <c r="U1033" s="21">
        <v>21.745359999999998</v>
      </c>
    </row>
    <row r="1034" spans="1:21" x14ac:dyDescent="0.25">
      <c r="A1034" s="18">
        <v>14</v>
      </c>
      <c r="B1034" s="18">
        <v>77</v>
      </c>
      <c r="C1034" s="23">
        <v>34.804400399999999</v>
      </c>
      <c r="D1034" s="23">
        <v>0</v>
      </c>
      <c r="E1034" s="19" t="s">
        <v>14</v>
      </c>
      <c r="F1034" s="19"/>
      <c r="G1034" s="24">
        <v>15</v>
      </c>
      <c r="H1034" s="24">
        <v>2</v>
      </c>
      <c r="I1034" s="20">
        <v>36.9686621880576</v>
      </c>
      <c r="J1034" s="20">
        <v>18.754754999999999</v>
      </c>
      <c r="K1034" s="28"/>
      <c r="L1034" s="28"/>
      <c r="M1034" s="25">
        <v>15</v>
      </c>
      <c r="N1034" s="25">
        <v>2</v>
      </c>
      <c r="O1034" s="21">
        <v>42.57666036733719</v>
      </c>
      <c r="P1034" s="21">
        <v>20.497</v>
      </c>
      <c r="Q1034" s="17"/>
      <c r="R1034" s="25">
        <v>15</v>
      </c>
      <c r="S1034" s="25">
        <v>2</v>
      </c>
      <c r="T1034" s="21">
        <v>45.290922465754939</v>
      </c>
      <c r="U1034" s="21">
        <v>21.316880000000001</v>
      </c>
    </row>
    <row r="1035" spans="1:21" x14ac:dyDescent="0.25">
      <c r="A1035" s="18">
        <v>14</v>
      </c>
      <c r="B1035" s="18">
        <v>78</v>
      </c>
      <c r="C1035" s="23">
        <v>8.0657816800000006</v>
      </c>
      <c r="D1035" s="23">
        <v>0</v>
      </c>
      <c r="E1035" s="19" t="s">
        <v>14</v>
      </c>
      <c r="F1035" s="19"/>
      <c r="G1035" s="24">
        <v>15</v>
      </c>
      <c r="H1035" s="24">
        <v>3</v>
      </c>
      <c r="I1035" s="20">
        <v>37.790188014458877</v>
      </c>
      <c r="J1035" s="20">
        <v>19.320224999999997</v>
      </c>
      <c r="K1035" s="28"/>
      <c r="L1035" s="28"/>
      <c r="M1035" s="25">
        <v>15</v>
      </c>
      <c r="N1035" s="25">
        <v>3</v>
      </c>
      <c r="O1035" s="21">
        <v>43.522808375500233</v>
      </c>
      <c r="P1035" s="21">
        <v>21.114999999999998</v>
      </c>
      <c r="Q1035" s="17"/>
      <c r="R1035" s="25">
        <v>15</v>
      </c>
      <c r="S1035" s="25">
        <v>3</v>
      </c>
      <c r="T1035" s="21">
        <v>46.297387409438372</v>
      </c>
      <c r="U1035" s="21">
        <v>21.959599999999998</v>
      </c>
    </row>
    <row r="1036" spans="1:21" x14ac:dyDescent="0.25">
      <c r="A1036" s="18">
        <v>14</v>
      </c>
      <c r="B1036" s="18">
        <v>79</v>
      </c>
      <c r="C1036" s="23">
        <v>40.881359199999999</v>
      </c>
      <c r="D1036" s="23">
        <v>15.7</v>
      </c>
      <c r="E1036" s="19" t="s">
        <v>14</v>
      </c>
      <c r="F1036" s="19"/>
      <c r="G1036" s="24">
        <v>15</v>
      </c>
      <c r="H1036" s="24">
        <v>4</v>
      </c>
      <c r="I1036" s="20">
        <v>29.574929750446078</v>
      </c>
      <c r="J1036" s="20">
        <v>17.435324999999999</v>
      </c>
      <c r="K1036" s="28"/>
      <c r="L1036" s="28"/>
      <c r="M1036" s="25">
        <v>15</v>
      </c>
      <c r="N1036" s="25">
        <v>4</v>
      </c>
      <c r="O1036" s="21">
        <v>34.061328293869742</v>
      </c>
      <c r="P1036" s="21">
        <v>19.055</v>
      </c>
      <c r="Q1036" s="17"/>
      <c r="R1036" s="25">
        <v>15</v>
      </c>
      <c r="S1036" s="25">
        <v>4</v>
      </c>
      <c r="T1036" s="21">
        <v>36.232737972603935</v>
      </c>
      <c r="U1036" s="21">
        <v>19.8172</v>
      </c>
    </row>
    <row r="1037" spans="1:21" x14ac:dyDescent="0.25">
      <c r="A1037" s="18">
        <v>14</v>
      </c>
      <c r="B1037" s="18">
        <v>80</v>
      </c>
      <c r="C1037" s="23">
        <v>36.461752799999992</v>
      </c>
      <c r="D1037" s="23">
        <v>0</v>
      </c>
      <c r="E1037" s="19" t="s">
        <v>14</v>
      </c>
      <c r="F1037" s="19"/>
      <c r="G1037" s="24">
        <v>15</v>
      </c>
      <c r="H1037" s="24">
        <v>5</v>
      </c>
      <c r="I1037" s="20">
        <v>37.174043644657921</v>
      </c>
      <c r="J1037" s="20">
        <v>19.602959999999999</v>
      </c>
      <c r="K1037" s="28"/>
      <c r="L1037" s="28"/>
      <c r="M1037" s="25">
        <v>15</v>
      </c>
      <c r="N1037" s="25">
        <v>5</v>
      </c>
      <c r="O1037" s="21">
        <v>42.813197369377953</v>
      </c>
      <c r="P1037" s="21">
        <v>21.423999999999999</v>
      </c>
      <c r="Q1037" s="17"/>
      <c r="R1037" s="25">
        <v>15</v>
      </c>
      <c r="S1037" s="25">
        <v>5</v>
      </c>
      <c r="T1037" s="21">
        <v>45.542538701675795</v>
      </c>
      <c r="U1037" s="21">
        <v>22.28096</v>
      </c>
    </row>
    <row r="1038" spans="1:21" x14ac:dyDescent="0.25">
      <c r="A1038" s="18">
        <v>15</v>
      </c>
      <c r="B1038" s="18">
        <v>1</v>
      </c>
      <c r="C1038" s="23">
        <v>32.0421464</v>
      </c>
      <c r="D1038" s="23">
        <v>14.8</v>
      </c>
      <c r="E1038" s="19"/>
      <c r="F1038" s="19"/>
      <c r="G1038" s="24">
        <v>15</v>
      </c>
      <c r="H1038" s="24">
        <v>6</v>
      </c>
      <c r="I1038" s="20">
        <v>36.455208546556797</v>
      </c>
      <c r="J1038" s="20">
        <v>19.791449999999998</v>
      </c>
      <c r="K1038" s="28"/>
      <c r="L1038" s="28"/>
      <c r="M1038" s="25">
        <v>15</v>
      </c>
      <c r="N1038" s="25">
        <v>6</v>
      </c>
      <c r="O1038" s="21">
        <v>41.985317862235277</v>
      </c>
      <c r="P1038" s="21">
        <v>21.63</v>
      </c>
      <c r="Q1038" s="17"/>
      <c r="R1038" s="25">
        <v>15</v>
      </c>
      <c r="S1038" s="25">
        <v>6</v>
      </c>
      <c r="T1038" s="21">
        <v>44.661881875952773</v>
      </c>
      <c r="U1038" s="21">
        <v>22.495200000000001</v>
      </c>
    </row>
    <row r="1039" spans="1:21" x14ac:dyDescent="0.25">
      <c r="A1039" s="18">
        <v>15</v>
      </c>
      <c r="B1039" s="18">
        <v>2</v>
      </c>
      <c r="C1039" s="23">
        <v>32.926067680000003</v>
      </c>
      <c r="D1039" s="23">
        <v>14.8</v>
      </c>
      <c r="E1039" s="19" t="s">
        <v>14</v>
      </c>
      <c r="F1039" s="19"/>
      <c r="G1039" s="24">
        <v>15</v>
      </c>
      <c r="H1039" s="24">
        <v>7</v>
      </c>
      <c r="I1039" s="20">
        <v>39.227858210661125</v>
      </c>
      <c r="J1039" s="20">
        <v>19.979939999999999</v>
      </c>
      <c r="K1039" s="28"/>
      <c r="L1039" s="28"/>
      <c r="M1039" s="25">
        <v>15</v>
      </c>
      <c r="N1039" s="25">
        <v>7</v>
      </c>
      <c r="O1039" s="21">
        <v>45.178567389785577</v>
      </c>
      <c r="P1039" s="21">
        <v>21.835999999999999</v>
      </c>
      <c r="Q1039" s="17"/>
      <c r="R1039" s="25">
        <v>15</v>
      </c>
      <c r="S1039" s="25">
        <v>7</v>
      </c>
      <c r="T1039" s="21">
        <v>48.058701060884403</v>
      </c>
      <c r="U1039" s="21">
        <v>22.709439999999997</v>
      </c>
    </row>
    <row r="1040" spans="1:21" x14ac:dyDescent="0.25">
      <c r="A1040" s="18">
        <v>15</v>
      </c>
      <c r="B1040" s="18">
        <v>3</v>
      </c>
      <c r="C1040" s="23">
        <v>33.478518480000005</v>
      </c>
      <c r="D1040" s="23">
        <v>15</v>
      </c>
      <c r="E1040" s="19" t="s">
        <v>14</v>
      </c>
      <c r="F1040" s="19"/>
      <c r="G1040" s="24">
        <v>15</v>
      </c>
      <c r="H1040" s="24">
        <v>8</v>
      </c>
      <c r="I1040" s="20">
        <v>15.095537060123519</v>
      </c>
      <c r="J1040" s="20">
        <v>0</v>
      </c>
      <c r="K1040" s="28"/>
      <c r="L1040" s="28"/>
      <c r="M1040" s="25">
        <v>15</v>
      </c>
      <c r="N1040" s="25">
        <v>8</v>
      </c>
      <c r="O1040" s="21">
        <v>17.385469649996015</v>
      </c>
      <c r="P1040" s="21">
        <v>0</v>
      </c>
      <c r="Q1040" s="17"/>
      <c r="R1040" s="25">
        <v>15</v>
      </c>
      <c r="S1040" s="25">
        <v>8</v>
      </c>
      <c r="T1040" s="21">
        <v>18.493793340183263</v>
      </c>
      <c r="U1040" s="21">
        <v>0</v>
      </c>
    </row>
    <row r="1041" spans="1:21" x14ac:dyDescent="0.25">
      <c r="A1041" s="18">
        <v>15</v>
      </c>
      <c r="B1041" s="18">
        <v>4</v>
      </c>
      <c r="C1041" s="23">
        <v>27.954010480000001</v>
      </c>
      <c r="D1041" s="23">
        <v>13.9</v>
      </c>
      <c r="E1041" s="19" t="s">
        <v>14</v>
      </c>
      <c r="F1041" s="19"/>
      <c r="G1041" s="24">
        <v>15</v>
      </c>
      <c r="H1041" s="24">
        <v>9</v>
      </c>
      <c r="I1041" s="20">
        <v>43.130105886067206</v>
      </c>
      <c r="J1041" s="20">
        <v>20.451165</v>
      </c>
      <c r="K1041" s="28"/>
      <c r="L1041" s="28"/>
      <c r="M1041" s="25">
        <v>15</v>
      </c>
      <c r="N1041" s="25">
        <v>9</v>
      </c>
      <c r="O1041" s="21">
        <v>49.672770428560057</v>
      </c>
      <c r="P1041" s="21">
        <v>22.350999999999999</v>
      </c>
      <c r="Q1041" s="17"/>
      <c r="R1041" s="25">
        <v>15</v>
      </c>
      <c r="S1041" s="25">
        <v>9</v>
      </c>
      <c r="T1041" s="21">
        <v>52.839409543380761</v>
      </c>
      <c r="U1041" s="21">
        <v>23.245039999999999</v>
      </c>
    </row>
    <row r="1042" spans="1:21" x14ac:dyDescent="0.25">
      <c r="A1042" s="18">
        <v>15</v>
      </c>
      <c r="B1042" s="18">
        <v>5</v>
      </c>
      <c r="C1042" s="23">
        <v>32.926067680000003</v>
      </c>
      <c r="D1042" s="23">
        <v>14.8</v>
      </c>
      <c r="E1042" s="19" t="s">
        <v>14</v>
      </c>
      <c r="F1042" s="19"/>
      <c r="G1042" s="24">
        <v>15</v>
      </c>
      <c r="H1042" s="24">
        <v>10</v>
      </c>
      <c r="I1042" s="20">
        <v>36.455208546556797</v>
      </c>
      <c r="J1042" s="20">
        <v>19.697204999999997</v>
      </c>
      <c r="K1042" s="28"/>
      <c r="L1042" s="28"/>
      <c r="M1042" s="25">
        <v>15</v>
      </c>
      <c r="N1042" s="25">
        <v>10</v>
      </c>
      <c r="O1042" s="21">
        <v>41.985317862235277</v>
      </c>
      <c r="P1042" s="21">
        <v>21.526999999999997</v>
      </c>
      <c r="Q1042" s="17"/>
      <c r="R1042" s="25">
        <v>15</v>
      </c>
      <c r="S1042" s="25">
        <v>10</v>
      </c>
      <c r="T1042" s="21">
        <v>44.661881875952773</v>
      </c>
      <c r="U1042" s="21">
        <v>22.388079999999999</v>
      </c>
    </row>
    <row r="1043" spans="1:21" x14ac:dyDescent="0.25">
      <c r="A1043" s="18">
        <v>15</v>
      </c>
      <c r="B1043" s="18">
        <v>6</v>
      </c>
      <c r="C1043" s="23">
        <v>32.263126720000002</v>
      </c>
      <c r="D1043" s="23">
        <v>14.3</v>
      </c>
      <c r="E1043" s="19" t="s">
        <v>14</v>
      </c>
      <c r="F1043" s="19"/>
      <c r="G1043" s="24">
        <v>15</v>
      </c>
      <c r="H1043" s="24">
        <v>11</v>
      </c>
      <c r="I1043" s="20">
        <v>34.401393980553607</v>
      </c>
      <c r="J1043" s="20">
        <v>19.320224999999997</v>
      </c>
      <c r="K1043" s="28"/>
      <c r="L1043" s="28"/>
      <c r="M1043" s="25">
        <v>15</v>
      </c>
      <c r="N1043" s="25">
        <v>11</v>
      </c>
      <c r="O1043" s="21">
        <v>39.619947841827667</v>
      </c>
      <c r="P1043" s="21">
        <v>21.114999999999998</v>
      </c>
      <c r="Q1043" s="17"/>
      <c r="R1043" s="25">
        <v>15</v>
      </c>
      <c r="S1043" s="25">
        <v>11</v>
      </c>
      <c r="T1043" s="21">
        <v>42.14571951674418</v>
      </c>
      <c r="U1043" s="21">
        <v>21.959599999999998</v>
      </c>
    </row>
    <row r="1044" spans="1:21" x14ac:dyDescent="0.25">
      <c r="A1044" s="18">
        <v>15</v>
      </c>
      <c r="B1044" s="18">
        <v>7</v>
      </c>
      <c r="C1044" s="23">
        <v>33.920479120000003</v>
      </c>
      <c r="D1044" s="23">
        <v>15.1</v>
      </c>
      <c r="E1044" s="19" t="s">
        <v>14</v>
      </c>
      <c r="F1044" s="19"/>
      <c r="G1044" s="24">
        <v>15</v>
      </c>
      <c r="H1044" s="24">
        <v>12</v>
      </c>
      <c r="I1044" s="20">
        <v>39.844002580462089</v>
      </c>
      <c r="J1044" s="20">
        <v>0</v>
      </c>
      <c r="K1044" s="28"/>
      <c r="L1044" s="28"/>
      <c r="M1044" s="25">
        <v>15</v>
      </c>
      <c r="N1044" s="25">
        <v>12</v>
      </c>
      <c r="O1044" s="21">
        <v>45.888178395907865</v>
      </c>
      <c r="P1044" s="21">
        <v>0</v>
      </c>
      <c r="Q1044" s="17"/>
      <c r="R1044" s="25">
        <v>15</v>
      </c>
      <c r="S1044" s="25">
        <v>12</v>
      </c>
      <c r="T1044" s="21">
        <v>48.813549768646993</v>
      </c>
      <c r="U1044" s="21">
        <v>0</v>
      </c>
    </row>
    <row r="1045" spans="1:21" x14ac:dyDescent="0.25">
      <c r="A1045" s="18">
        <v>15</v>
      </c>
      <c r="B1045" s="18">
        <v>8</v>
      </c>
      <c r="C1045" s="23">
        <v>17.678425600000001</v>
      </c>
      <c r="D1045" s="23">
        <v>9.6</v>
      </c>
      <c r="E1045" s="19" t="s">
        <v>14</v>
      </c>
      <c r="F1045" s="19"/>
      <c r="G1045" s="24">
        <v>15</v>
      </c>
      <c r="H1045" s="24">
        <v>13</v>
      </c>
      <c r="I1045" s="20">
        <v>34.50408470885376</v>
      </c>
      <c r="J1045" s="20">
        <v>0</v>
      </c>
      <c r="K1045" s="28"/>
      <c r="L1045" s="28"/>
      <c r="M1045" s="25">
        <v>15</v>
      </c>
      <c r="N1045" s="25">
        <v>13</v>
      </c>
      <c r="O1045" s="21">
        <v>39.738216342848041</v>
      </c>
      <c r="P1045" s="21">
        <v>0</v>
      </c>
      <c r="Q1045" s="17"/>
      <c r="R1045" s="25">
        <v>15</v>
      </c>
      <c r="S1045" s="25">
        <v>13</v>
      </c>
      <c r="T1045" s="21">
        <v>42.271527634704604</v>
      </c>
      <c r="U1045" s="21">
        <v>0</v>
      </c>
    </row>
    <row r="1046" spans="1:21" x14ac:dyDescent="0.25">
      <c r="A1046" s="18">
        <v>15</v>
      </c>
      <c r="B1046" s="18">
        <v>9</v>
      </c>
      <c r="C1046" s="23">
        <v>37.12469376</v>
      </c>
      <c r="D1046" s="23">
        <v>15.3</v>
      </c>
      <c r="E1046" s="19" t="s">
        <v>14</v>
      </c>
      <c r="F1046" s="19"/>
      <c r="G1046" s="24">
        <v>15</v>
      </c>
      <c r="H1046" s="24">
        <v>14</v>
      </c>
      <c r="I1046" s="20">
        <v>40.665528406863359</v>
      </c>
      <c r="J1046" s="20">
        <v>0</v>
      </c>
      <c r="K1046" s="28"/>
      <c r="L1046" s="28"/>
      <c r="M1046" s="25">
        <v>15</v>
      </c>
      <c r="N1046" s="25">
        <v>14</v>
      </c>
      <c r="O1046" s="21">
        <v>46.8343264040709</v>
      </c>
      <c r="P1046" s="21">
        <v>0</v>
      </c>
      <c r="Q1046" s="17"/>
      <c r="R1046" s="25">
        <v>15</v>
      </c>
      <c r="S1046" s="25">
        <v>14</v>
      </c>
      <c r="T1046" s="21">
        <v>49.820014712330412</v>
      </c>
      <c r="U1046" s="21">
        <v>0</v>
      </c>
    </row>
    <row r="1047" spans="1:21" x14ac:dyDescent="0.25">
      <c r="A1047" s="18">
        <v>15</v>
      </c>
      <c r="B1047" s="18">
        <v>10</v>
      </c>
      <c r="C1047" s="23">
        <v>32.484107039999998</v>
      </c>
      <c r="D1047" s="23">
        <v>14.7</v>
      </c>
      <c r="E1047" s="19" t="s">
        <v>14</v>
      </c>
      <c r="F1047" s="19"/>
      <c r="G1047" s="24">
        <v>15</v>
      </c>
      <c r="H1047" s="24">
        <v>15</v>
      </c>
      <c r="I1047" s="20">
        <v>41.589744961564797</v>
      </c>
      <c r="J1047" s="20">
        <v>0</v>
      </c>
      <c r="K1047" s="28"/>
      <c r="L1047" s="28"/>
      <c r="M1047" s="25">
        <v>15</v>
      </c>
      <c r="N1047" s="25">
        <v>15</v>
      </c>
      <c r="O1047" s="21">
        <v>47.898742913254331</v>
      </c>
      <c r="P1047" s="21">
        <v>0</v>
      </c>
      <c r="Q1047" s="17"/>
      <c r="R1047" s="25">
        <v>15</v>
      </c>
      <c r="S1047" s="25">
        <v>15</v>
      </c>
      <c r="T1047" s="21">
        <v>50.952287773974291</v>
      </c>
      <c r="U1047" s="21">
        <v>0</v>
      </c>
    </row>
    <row r="1048" spans="1:21" x14ac:dyDescent="0.25">
      <c r="A1048" s="18">
        <v>15</v>
      </c>
      <c r="B1048" s="18">
        <v>12</v>
      </c>
      <c r="C1048" s="23">
        <v>35.688321680000001</v>
      </c>
      <c r="D1048" s="23">
        <v>15.8</v>
      </c>
      <c r="E1048" s="19" t="s">
        <v>14</v>
      </c>
      <c r="F1048" s="19"/>
      <c r="G1048" s="24">
        <v>15</v>
      </c>
      <c r="H1048" s="24">
        <v>17</v>
      </c>
      <c r="I1048" s="20">
        <v>36.455208546556797</v>
      </c>
      <c r="J1048" s="20">
        <v>0</v>
      </c>
      <c r="K1048" s="28"/>
      <c r="L1048" s="28"/>
      <c r="M1048" s="25">
        <v>15</v>
      </c>
      <c r="N1048" s="25">
        <v>17</v>
      </c>
      <c r="O1048" s="21">
        <v>41.985317862235277</v>
      </c>
      <c r="P1048" s="21">
        <v>0</v>
      </c>
      <c r="Q1048" s="17"/>
      <c r="R1048" s="25">
        <v>15</v>
      </c>
      <c r="S1048" s="25">
        <v>17</v>
      </c>
      <c r="T1048" s="21">
        <v>44.661881875952773</v>
      </c>
      <c r="U1048" s="21">
        <v>0</v>
      </c>
    </row>
    <row r="1049" spans="1:21" x14ac:dyDescent="0.25">
      <c r="A1049" s="18">
        <v>15</v>
      </c>
      <c r="B1049" s="18">
        <v>13</v>
      </c>
      <c r="C1049" s="23">
        <v>32.37361688</v>
      </c>
      <c r="D1049" s="23">
        <v>15</v>
      </c>
      <c r="E1049" s="19" t="s">
        <v>14</v>
      </c>
      <c r="F1049" s="19"/>
      <c r="G1049" s="24">
        <v>15</v>
      </c>
      <c r="H1049" s="24">
        <v>18</v>
      </c>
      <c r="I1049" s="20">
        <v>31.834125773049603</v>
      </c>
      <c r="J1049" s="20">
        <v>0</v>
      </c>
      <c r="K1049" s="28"/>
      <c r="L1049" s="28"/>
      <c r="M1049" s="25">
        <v>15</v>
      </c>
      <c r="N1049" s="25">
        <v>18</v>
      </c>
      <c r="O1049" s="21">
        <v>36.663235316318136</v>
      </c>
      <c r="P1049" s="21">
        <v>0</v>
      </c>
      <c r="Q1049" s="17"/>
      <c r="R1049" s="25">
        <v>15</v>
      </c>
      <c r="S1049" s="25">
        <v>18</v>
      </c>
      <c r="T1049" s="21">
        <v>39.00051656773342</v>
      </c>
      <c r="U1049" s="21">
        <v>0</v>
      </c>
    </row>
    <row r="1050" spans="1:21" x14ac:dyDescent="0.25">
      <c r="A1050" s="18">
        <v>15</v>
      </c>
      <c r="B1050" s="18">
        <v>14</v>
      </c>
      <c r="C1050" s="23">
        <v>36.130282320000006</v>
      </c>
      <c r="D1050" s="23">
        <v>15.5</v>
      </c>
      <c r="E1050" s="19" t="s">
        <v>14</v>
      </c>
      <c r="F1050" s="19"/>
      <c r="G1050" s="24">
        <v>15</v>
      </c>
      <c r="H1050" s="24">
        <v>19</v>
      </c>
      <c r="I1050" s="20">
        <v>35.941754905056001</v>
      </c>
      <c r="J1050" s="20">
        <v>0</v>
      </c>
      <c r="K1050" s="28"/>
      <c r="L1050" s="28"/>
      <c r="M1050" s="25">
        <v>15</v>
      </c>
      <c r="N1050" s="25">
        <v>19</v>
      </c>
      <c r="O1050" s="21">
        <v>41.393975357133371</v>
      </c>
      <c r="P1050" s="21">
        <v>0</v>
      </c>
      <c r="Q1050" s="17"/>
      <c r="R1050" s="25">
        <v>15</v>
      </c>
      <c r="S1050" s="25">
        <v>19</v>
      </c>
      <c r="T1050" s="21">
        <v>44.032841286150628</v>
      </c>
      <c r="U1050" s="21">
        <v>0</v>
      </c>
    </row>
    <row r="1051" spans="1:21" x14ac:dyDescent="0.25">
      <c r="A1051" s="18">
        <v>15</v>
      </c>
      <c r="B1051" s="18">
        <v>15</v>
      </c>
      <c r="C1051" s="23">
        <v>36.793223279999992</v>
      </c>
      <c r="D1051" s="23">
        <v>15.7</v>
      </c>
      <c r="E1051" s="19" t="s">
        <v>14</v>
      </c>
      <c r="F1051" s="19"/>
      <c r="G1051" s="24">
        <v>15</v>
      </c>
      <c r="H1051" s="24">
        <v>20</v>
      </c>
      <c r="I1051" s="20">
        <v>38.30364165595968</v>
      </c>
      <c r="J1051" s="20">
        <v>0</v>
      </c>
      <c r="K1051" s="28"/>
      <c r="L1051" s="28"/>
      <c r="M1051" s="25">
        <v>15</v>
      </c>
      <c r="N1051" s="25">
        <v>20</v>
      </c>
      <c r="O1051" s="21">
        <v>44.114150880602139</v>
      </c>
      <c r="P1051" s="21">
        <v>0</v>
      </c>
      <c r="Q1051" s="17"/>
      <c r="R1051" s="25">
        <v>15</v>
      </c>
      <c r="S1051" s="25">
        <v>20</v>
      </c>
      <c r="T1051" s="21">
        <v>46.926427999240531</v>
      </c>
      <c r="U1051" s="21">
        <v>0</v>
      </c>
    </row>
    <row r="1052" spans="1:21" x14ac:dyDescent="0.25">
      <c r="A1052" s="18">
        <v>15</v>
      </c>
      <c r="B1052" s="18">
        <v>17</v>
      </c>
      <c r="C1052" s="23">
        <v>33.478518480000005</v>
      </c>
      <c r="D1052" s="23">
        <v>0</v>
      </c>
      <c r="E1052" s="19" t="s">
        <v>14</v>
      </c>
      <c r="F1052" s="19"/>
      <c r="G1052" s="24">
        <v>15</v>
      </c>
      <c r="H1052" s="24">
        <v>22</v>
      </c>
      <c r="I1052" s="20">
        <v>37.482115829558403</v>
      </c>
      <c r="J1052" s="20">
        <v>0</v>
      </c>
      <c r="K1052" s="28"/>
      <c r="L1052" s="28"/>
      <c r="M1052" s="25">
        <v>15</v>
      </c>
      <c r="N1052" s="25">
        <v>22</v>
      </c>
      <c r="O1052" s="21">
        <v>43.168002872439089</v>
      </c>
      <c r="P1052" s="21">
        <v>0</v>
      </c>
      <c r="Q1052" s="17"/>
      <c r="R1052" s="25">
        <v>15</v>
      </c>
      <c r="S1052" s="25">
        <v>22</v>
      </c>
      <c r="T1052" s="21">
        <v>45.919963055557083</v>
      </c>
      <c r="U1052" s="21">
        <v>0</v>
      </c>
    </row>
    <row r="1053" spans="1:21" x14ac:dyDescent="0.25">
      <c r="A1053" s="18">
        <v>15</v>
      </c>
      <c r="B1053" s="18">
        <v>18</v>
      </c>
      <c r="C1053" s="23">
        <v>30.605774319999998</v>
      </c>
      <c r="D1053" s="23">
        <v>0</v>
      </c>
      <c r="E1053" s="19" t="s">
        <v>14</v>
      </c>
      <c r="F1053" s="19"/>
      <c r="G1053" s="24">
        <v>15</v>
      </c>
      <c r="H1053" s="24">
        <v>23</v>
      </c>
      <c r="I1053" s="20">
        <v>37.482115829558403</v>
      </c>
      <c r="J1053" s="20">
        <v>0</v>
      </c>
      <c r="K1053" s="28"/>
      <c r="L1053" s="28"/>
      <c r="M1053" s="25">
        <v>15</v>
      </c>
      <c r="N1053" s="25">
        <v>23</v>
      </c>
      <c r="O1053" s="21">
        <v>43.168002872439089</v>
      </c>
      <c r="P1053" s="21">
        <v>0</v>
      </c>
      <c r="Q1053" s="17"/>
      <c r="R1053" s="25">
        <v>15</v>
      </c>
      <c r="S1053" s="25">
        <v>23</v>
      </c>
      <c r="T1053" s="21">
        <v>45.919963055557083</v>
      </c>
      <c r="U1053" s="21">
        <v>0</v>
      </c>
    </row>
    <row r="1054" spans="1:21" x14ac:dyDescent="0.25">
      <c r="A1054" s="18">
        <v>15</v>
      </c>
      <c r="B1054" s="18">
        <v>19</v>
      </c>
      <c r="C1054" s="23">
        <v>32.926067680000003</v>
      </c>
      <c r="D1054" s="23">
        <v>0</v>
      </c>
      <c r="E1054" s="19" t="s">
        <v>14</v>
      </c>
      <c r="F1054" s="19"/>
      <c r="G1054" s="24">
        <v>15</v>
      </c>
      <c r="H1054" s="24">
        <v>24</v>
      </c>
      <c r="I1054" s="20">
        <v>27.110352271242235</v>
      </c>
      <c r="J1054" s="20">
        <v>0</v>
      </c>
      <c r="K1054" s="28"/>
      <c r="L1054" s="28"/>
      <c r="M1054" s="25">
        <v>15</v>
      </c>
      <c r="N1054" s="25">
        <v>24</v>
      </c>
      <c r="O1054" s="21">
        <v>31.222884269380597</v>
      </c>
      <c r="P1054" s="21">
        <v>0</v>
      </c>
      <c r="Q1054" s="17"/>
      <c r="R1054" s="25">
        <v>15</v>
      </c>
      <c r="S1054" s="25">
        <v>24</v>
      </c>
      <c r="T1054" s="21">
        <v>33.213343141553608</v>
      </c>
      <c r="U1054" s="21">
        <v>0</v>
      </c>
    </row>
    <row r="1055" spans="1:21" x14ac:dyDescent="0.25">
      <c r="A1055" s="18">
        <v>15</v>
      </c>
      <c r="B1055" s="18">
        <v>20</v>
      </c>
      <c r="C1055" s="23">
        <v>34.583420079999996</v>
      </c>
      <c r="D1055" s="23">
        <v>0</v>
      </c>
      <c r="E1055" s="19" t="s">
        <v>14</v>
      </c>
      <c r="F1055" s="19"/>
      <c r="G1055" s="24">
        <v>15</v>
      </c>
      <c r="H1055" s="24">
        <v>25</v>
      </c>
      <c r="I1055" s="20">
        <v>37.482115829558403</v>
      </c>
      <c r="J1055" s="20">
        <v>0</v>
      </c>
      <c r="K1055" s="28"/>
      <c r="L1055" s="28"/>
      <c r="M1055" s="25">
        <v>15</v>
      </c>
      <c r="N1055" s="25">
        <v>25</v>
      </c>
      <c r="O1055" s="21">
        <v>43.168002872439089</v>
      </c>
      <c r="P1055" s="21">
        <v>0</v>
      </c>
      <c r="Q1055" s="17"/>
      <c r="R1055" s="25">
        <v>15</v>
      </c>
      <c r="S1055" s="25">
        <v>25</v>
      </c>
      <c r="T1055" s="21">
        <v>45.919963055557083</v>
      </c>
      <c r="U1055" s="21">
        <v>0</v>
      </c>
    </row>
    <row r="1056" spans="1:21" x14ac:dyDescent="0.25">
      <c r="A1056" s="18">
        <v>15</v>
      </c>
      <c r="B1056" s="18">
        <v>21</v>
      </c>
      <c r="C1056" s="23">
        <v>35.688321680000001</v>
      </c>
      <c r="D1056" s="23">
        <v>0</v>
      </c>
      <c r="E1056" s="19" t="s">
        <v>14</v>
      </c>
      <c r="F1056" s="19"/>
      <c r="G1056" s="24">
        <v>15</v>
      </c>
      <c r="H1056" s="24">
        <v>26</v>
      </c>
      <c r="I1056" s="20">
        <v>32.861033056051205</v>
      </c>
      <c r="J1056" s="20">
        <v>0</v>
      </c>
      <c r="K1056" s="28"/>
      <c r="L1056" s="28"/>
      <c r="M1056" s="25">
        <v>15</v>
      </c>
      <c r="N1056" s="25">
        <v>26</v>
      </c>
      <c r="O1056" s="21">
        <v>37.845920326521949</v>
      </c>
      <c r="P1056" s="21">
        <v>0</v>
      </c>
      <c r="Q1056" s="17"/>
      <c r="R1056" s="25">
        <v>15</v>
      </c>
      <c r="S1056" s="25">
        <v>26</v>
      </c>
      <c r="T1056" s="21">
        <v>40.258597747337724</v>
      </c>
      <c r="U1056" s="21">
        <v>0</v>
      </c>
    </row>
    <row r="1057" spans="1:21" x14ac:dyDescent="0.25">
      <c r="A1057" s="18">
        <v>15</v>
      </c>
      <c r="B1057" s="18">
        <v>22</v>
      </c>
      <c r="C1057" s="23">
        <v>34.030969280000001</v>
      </c>
      <c r="D1057" s="23">
        <v>0</v>
      </c>
      <c r="E1057" s="19" t="s">
        <v>14</v>
      </c>
      <c r="F1057" s="19"/>
      <c r="G1057" s="24">
        <v>15</v>
      </c>
      <c r="H1057" s="24">
        <v>27</v>
      </c>
      <c r="I1057" s="20">
        <v>30.293764848547198</v>
      </c>
      <c r="J1057" s="20">
        <v>0</v>
      </c>
      <c r="K1057" s="28"/>
      <c r="L1057" s="28"/>
      <c r="M1057" s="25">
        <v>15</v>
      </c>
      <c r="N1057" s="25">
        <v>27</v>
      </c>
      <c r="O1057" s="21">
        <v>34.889207801012418</v>
      </c>
      <c r="P1057" s="21">
        <v>0</v>
      </c>
      <c r="Q1057" s="17"/>
      <c r="R1057" s="25">
        <v>15</v>
      </c>
      <c r="S1057" s="25">
        <v>27</v>
      </c>
      <c r="T1057" s="21">
        <v>37.113394798326958</v>
      </c>
      <c r="U1057" s="21">
        <v>0</v>
      </c>
    </row>
    <row r="1058" spans="1:21" x14ac:dyDescent="0.25">
      <c r="A1058" s="18">
        <v>15</v>
      </c>
      <c r="B1058" s="18">
        <v>23</v>
      </c>
      <c r="C1058" s="23">
        <v>35.356851200000001</v>
      </c>
      <c r="D1058" s="23">
        <v>0</v>
      </c>
      <c r="E1058" s="19" t="s">
        <v>14</v>
      </c>
      <c r="F1058" s="19"/>
      <c r="G1058" s="24">
        <v>15</v>
      </c>
      <c r="H1058" s="24">
        <v>28</v>
      </c>
      <c r="I1058" s="20">
        <v>33.374486697551994</v>
      </c>
      <c r="J1058" s="20">
        <v>0</v>
      </c>
      <c r="K1058" s="28"/>
      <c r="L1058" s="28"/>
      <c r="M1058" s="25">
        <v>15</v>
      </c>
      <c r="N1058" s="25">
        <v>28</v>
      </c>
      <c r="O1058" s="21">
        <v>38.43726283162384</v>
      </c>
      <c r="P1058" s="21">
        <v>0</v>
      </c>
      <c r="Q1058" s="17"/>
      <c r="R1058" s="25">
        <v>15</v>
      </c>
      <c r="S1058" s="25">
        <v>28</v>
      </c>
      <c r="T1058" s="21">
        <v>40.887638337139862</v>
      </c>
      <c r="U1058" s="21">
        <v>0</v>
      </c>
    </row>
    <row r="1059" spans="1:21" x14ac:dyDescent="0.25">
      <c r="A1059" s="18">
        <v>15</v>
      </c>
      <c r="B1059" s="18">
        <v>24</v>
      </c>
      <c r="C1059" s="23">
        <v>27.733030159999998</v>
      </c>
      <c r="D1059" s="23">
        <v>0</v>
      </c>
      <c r="E1059" s="19" t="s">
        <v>14</v>
      </c>
      <c r="F1059" s="19"/>
      <c r="G1059" s="24">
        <v>15</v>
      </c>
      <c r="H1059" s="24">
        <v>29</v>
      </c>
      <c r="I1059" s="20">
        <v>34.914847622054403</v>
      </c>
      <c r="J1059" s="20">
        <v>0</v>
      </c>
      <c r="K1059" s="28"/>
      <c r="L1059" s="28"/>
      <c r="M1059" s="25">
        <v>15</v>
      </c>
      <c r="N1059" s="25">
        <v>29</v>
      </c>
      <c r="O1059" s="21">
        <v>40.211290346929559</v>
      </c>
      <c r="P1059" s="21">
        <v>0</v>
      </c>
      <c r="Q1059" s="17"/>
      <c r="R1059" s="25">
        <v>15</v>
      </c>
      <c r="S1059" s="25">
        <v>29</v>
      </c>
      <c r="T1059" s="21">
        <v>42.774760106546317</v>
      </c>
      <c r="U1059" s="21">
        <v>0</v>
      </c>
    </row>
    <row r="1060" spans="1:21" x14ac:dyDescent="0.25">
      <c r="A1060" s="18">
        <v>15</v>
      </c>
      <c r="B1060" s="18">
        <v>25</v>
      </c>
      <c r="C1060" s="23">
        <v>33.147047999999998</v>
      </c>
      <c r="D1060" s="23">
        <v>0</v>
      </c>
      <c r="E1060" s="19" t="s">
        <v>14</v>
      </c>
      <c r="F1060" s="19"/>
      <c r="G1060" s="24">
        <v>15</v>
      </c>
      <c r="H1060" s="24">
        <v>30</v>
      </c>
      <c r="I1060" s="20">
        <v>38.30364165595968</v>
      </c>
      <c r="J1060" s="20">
        <v>0</v>
      </c>
      <c r="K1060" s="28"/>
      <c r="L1060" s="28"/>
      <c r="M1060" s="25">
        <v>15</v>
      </c>
      <c r="N1060" s="25">
        <v>30</v>
      </c>
      <c r="O1060" s="21">
        <v>44.114150880602139</v>
      </c>
      <c r="P1060" s="21">
        <v>0</v>
      </c>
      <c r="Q1060" s="17"/>
      <c r="R1060" s="25">
        <v>15</v>
      </c>
      <c r="S1060" s="25">
        <v>30</v>
      </c>
      <c r="T1060" s="21">
        <v>46.926427999240531</v>
      </c>
      <c r="U1060" s="21">
        <v>0</v>
      </c>
    </row>
    <row r="1061" spans="1:21" x14ac:dyDescent="0.25">
      <c r="A1061" s="18">
        <v>15</v>
      </c>
      <c r="B1061" s="18">
        <v>26</v>
      </c>
      <c r="C1061" s="23">
        <v>29.942833360000002</v>
      </c>
      <c r="D1061" s="23">
        <v>0</v>
      </c>
      <c r="E1061" s="19" t="s">
        <v>14</v>
      </c>
      <c r="F1061" s="19"/>
      <c r="G1061" s="24">
        <v>15</v>
      </c>
      <c r="H1061" s="24">
        <v>31</v>
      </c>
      <c r="I1061" s="20">
        <v>36.9686621880576</v>
      </c>
      <c r="J1061" s="20">
        <v>0</v>
      </c>
      <c r="K1061" s="28"/>
      <c r="L1061" s="28"/>
      <c r="M1061" s="25">
        <v>15</v>
      </c>
      <c r="N1061" s="25">
        <v>31</v>
      </c>
      <c r="O1061" s="21">
        <v>42.57666036733719</v>
      </c>
      <c r="P1061" s="21">
        <v>0</v>
      </c>
      <c r="Q1061" s="17"/>
      <c r="R1061" s="25">
        <v>15</v>
      </c>
      <c r="S1061" s="25">
        <v>31</v>
      </c>
      <c r="T1061" s="21">
        <v>45.290922465754939</v>
      </c>
      <c r="U1061" s="21">
        <v>0</v>
      </c>
    </row>
    <row r="1062" spans="1:21" x14ac:dyDescent="0.25">
      <c r="A1062" s="18">
        <v>15</v>
      </c>
      <c r="B1062" s="18">
        <v>27</v>
      </c>
      <c r="C1062" s="23">
        <v>28.395971119999999</v>
      </c>
      <c r="D1062" s="23">
        <v>0</v>
      </c>
      <c r="E1062" s="19" t="s">
        <v>14</v>
      </c>
      <c r="F1062" s="19"/>
      <c r="G1062" s="24">
        <v>15</v>
      </c>
      <c r="H1062" s="24">
        <v>32</v>
      </c>
      <c r="I1062" s="20">
        <v>30.60183703344768</v>
      </c>
      <c r="J1062" s="20">
        <v>0</v>
      </c>
      <c r="K1062" s="28"/>
      <c r="L1062" s="28"/>
      <c r="M1062" s="25">
        <v>15</v>
      </c>
      <c r="N1062" s="25">
        <v>32</v>
      </c>
      <c r="O1062" s="21">
        <v>35.244013304073555</v>
      </c>
      <c r="P1062" s="21">
        <v>0</v>
      </c>
      <c r="Q1062" s="17"/>
      <c r="R1062" s="25">
        <v>15</v>
      </c>
      <c r="S1062" s="25">
        <v>32</v>
      </c>
      <c r="T1062" s="21">
        <v>37.490819152208246</v>
      </c>
      <c r="U1062" s="21">
        <v>0</v>
      </c>
    </row>
    <row r="1063" spans="1:21" x14ac:dyDescent="0.25">
      <c r="A1063" s="18">
        <v>15</v>
      </c>
      <c r="B1063" s="18">
        <v>28</v>
      </c>
      <c r="C1063" s="23">
        <v>30.163813680000004</v>
      </c>
      <c r="D1063" s="23">
        <v>0</v>
      </c>
      <c r="E1063" s="19" t="s">
        <v>14</v>
      </c>
      <c r="F1063" s="19"/>
      <c r="G1063" s="24">
        <v>15</v>
      </c>
      <c r="H1063" s="24">
        <v>33</v>
      </c>
      <c r="I1063" s="20">
        <v>34.093321795653125</v>
      </c>
      <c r="J1063" s="20">
        <v>0</v>
      </c>
      <c r="K1063" s="28"/>
      <c r="L1063" s="28"/>
      <c r="M1063" s="25">
        <v>15</v>
      </c>
      <c r="N1063" s="25">
        <v>33</v>
      </c>
      <c r="O1063" s="21">
        <v>39.265142338766516</v>
      </c>
      <c r="P1063" s="21">
        <v>0</v>
      </c>
      <c r="Q1063" s="17"/>
      <c r="R1063" s="25">
        <v>15</v>
      </c>
      <c r="S1063" s="25">
        <v>33</v>
      </c>
      <c r="T1063" s="21">
        <v>41.768295162862884</v>
      </c>
      <c r="U1063" s="21">
        <v>0</v>
      </c>
    </row>
    <row r="1064" spans="1:21" x14ac:dyDescent="0.25">
      <c r="A1064" s="18">
        <v>15</v>
      </c>
      <c r="B1064" s="18">
        <v>29</v>
      </c>
      <c r="C1064" s="23">
        <v>31.489695600000001</v>
      </c>
      <c r="D1064" s="23">
        <v>0</v>
      </c>
      <c r="E1064" s="19" t="s">
        <v>14</v>
      </c>
      <c r="F1064" s="19"/>
      <c r="G1064" s="24">
        <v>15</v>
      </c>
      <c r="H1064" s="24">
        <v>34</v>
      </c>
      <c r="I1064" s="20">
        <v>38.509023112559994</v>
      </c>
      <c r="J1064" s="20">
        <v>0</v>
      </c>
      <c r="K1064" s="28"/>
      <c r="L1064" s="28"/>
      <c r="M1064" s="25">
        <v>15</v>
      </c>
      <c r="N1064" s="25">
        <v>34</v>
      </c>
      <c r="O1064" s="21">
        <v>44.350687882642895</v>
      </c>
      <c r="P1064" s="21">
        <v>0</v>
      </c>
      <c r="Q1064" s="17"/>
      <c r="R1064" s="25">
        <v>15</v>
      </c>
      <c r="S1064" s="25">
        <v>34</v>
      </c>
      <c r="T1064" s="21">
        <v>47.17804423516138</v>
      </c>
      <c r="U1064" s="21">
        <v>0</v>
      </c>
    </row>
    <row r="1065" spans="1:21" x14ac:dyDescent="0.25">
      <c r="A1065" s="18">
        <v>15</v>
      </c>
      <c r="B1065" s="18">
        <v>30</v>
      </c>
      <c r="C1065" s="23">
        <v>33.589008639999996</v>
      </c>
      <c r="D1065" s="23">
        <v>0</v>
      </c>
      <c r="E1065" s="19" t="s">
        <v>14</v>
      </c>
      <c r="F1065" s="19"/>
      <c r="G1065" s="24">
        <v>15</v>
      </c>
      <c r="H1065" s="24">
        <v>35</v>
      </c>
      <c r="I1065" s="20">
        <v>38.611713840860162</v>
      </c>
      <c r="J1065" s="20">
        <v>0</v>
      </c>
      <c r="K1065" s="28"/>
      <c r="L1065" s="28"/>
      <c r="M1065" s="25">
        <v>15</v>
      </c>
      <c r="N1065" s="25">
        <v>35</v>
      </c>
      <c r="O1065" s="21">
        <v>44.46895638366329</v>
      </c>
      <c r="P1065" s="21">
        <v>0</v>
      </c>
      <c r="Q1065" s="17"/>
      <c r="R1065" s="25">
        <v>15</v>
      </c>
      <c r="S1065" s="25">
        <v>35</v>
      </c>
      <c r="T1065" s="21">
        <v>47.303852353121826</v>
      </c>
      <c r="U1065" s="21">
        <v>0</v>
      </c>
    </row>
    <row r="1066" spans="1:21" x14ac:dyDescent="0.25">
      <c r="A1066" s="18">
        <v>15</v>
      </c>
      <c r="B1066" s="18">
        <v>31</v>
      </c>
      <c r="C1066" s="23">
        <v>32.815577519999998</v>
      </c>
      <c r="D1066" s="23">
        <v>0</v>
      </c>
      <c r="E1066" s="19" t="s">
        <v>14</v>
      </c>
      <c r="F1066" s="19"/>
      <c r="G1066" s="24">
        <v>15</v>
      </c>
      <c r="H1066" s="24">
        <v>36</v>
      </c>
      <c r="I1066" s="20">
        <v>30.807218490048001</v>
      </c>
      <c r="J1066" s="20">
        <v>0</v>
      </c>
      <c r="K1066" s="28"/>
      <c r="L1066" s="28"/>
      <c r="M1066" s="25">
        <v>15</v>
      </c>
      <c r="N1066" s="25">
        <v>36</v>
      </c>
      <c r="O1066" s="21">
        <v>35.480550306114324</v>
      </c>
      <c r="P1066" s="21">
        <v>0</v>
      </c>
      <c r="Q1066" s="17"/>
      <c r="R1066" s="25">
        <v>15</v>
      </c>
      <c r="S1066" s="25">
        <v>36</v>
      </c>
      <c r="T1066" s="21">
        <v>37.74243538812911</v>
      </c>
      <c r="U1066" s="21">
        <v>0</v>
      </c>
    </row>
    <row r="1067" spans="1:21" x14ac:dyDescent="0.25">
      <c r="A1067" s="18">
        <v>15</v>
      </c>
      <c r="B1067" s="18">
        <v>32</v>
      </c>
      <c r="C1067" s="23">
        <v>28.395971119999999</v>
      </c>
      <c r="D1067" s="23">
        <v>0</v>
      </c>
      <c r="E1067" s="19" t="s">
        <v>14</v>
      </c>
      <c r="F1067" s="19"/>
      <c r="G1067" s="24">
        <v>15</v>
      </c>
      <c r="H1067" s="24">
        <v>37</v>
      </c>
      <c r="I1067" s="20">
        <v>37.995569471059198</v>
      </c>
      <c r="J1067" s="20">
        <v>0</v>
      </c>
      <c r="K1067" s="28"/>
      <c r="L1067" s="28"/>
      <c r="M1067" s="25">
        <v>15</v>
      </c>
      <c r="N1067" s="25">
        <v>37</v>
      </c>
      <c r="O1067" s="21">
        <v>43.759345377541003</v>
      </c>
      <c r="P1067" s="21">
        <v>0</v>
      </c>
      <c r="Q1067" s="17"/>
      <c r="R1067" s="25">
        <v>15</v>
      </c>
      <c r="S1067" s="25">
        <v>37</v>
      </c>
      <c r="T1067" s="21">
        <v>46.549003645359242</v>
      </c>
      <c r="U1067" s="21">
        <v>0</v>
      </c>
    </row>
    <row r="1068" spans="1:21" x14ac:dyDescent="0.25">
      <c r="A1068" s="18">
        <v>15</v>
      </c>
      <c r="B1068" s="18">
        <v>33</v>
      </c>
      <c r="C1068" s="23">
        <v>31.37920544</v>
      </c>
      <c r="D1068" s="23">
        <v>0</v>
      </c>
      <c r="E1068" s="19" t="s">
        <v>14</v>
      </c>
      <c r="F1068" s="19"/>
      <c r="G1068" s="24">
        <v>15</v>
      </c>
      <c r="H1068" s="24">
        <v>38</v>
      </c>
      <c r="I1068" s="20">
        <v>39.5359303955616</v>
      </c>
      <c r="J1068" s="20">
        <v>0</v>
      </c>
      <c r="K1068" s="28"/>
      <c r="L1068" s="28"/>
      <c r="M1068" s="25">
        <v>15</v>
      </c>
      <c r="N1068" s="25">
        <v>38</v>
      </c>
      <c r="O1068" s="21">
        <v>45.533372892846721</v>
      </c>
      <c r="P1068" s="21">
        <v>0</v>
      </c>
      <c r="Q1068" s="17"/>
      <c r="R1068" s="25">
        <v>15</v>
      </c>
      <c r="S1068" s="25">
        <v>38</v>
      </c>
      <c r="T1068" s="21">
        <v>48.436125414765698</v>
      </c>
      <c r="U1068" s="21">
        <v>0</v>
      </c>
    </row>
    <row r="1069" spans="1:21" x14ac:dyDescent="0.25">
      <c r="A1069" s="18">
        <v>15</v>
      </c>
      <c r="B1069" s="18">
        <v>34</v>
      </c>
      <c r="C1069" s="23">
        <v>35.135870879999999</v>
      </c>
      <c r="D1069" s="23">
        <v>0</v>
      </c>
      <c r="E1069" s="19" t="s">
        <v>14</v>
      </c>
      <c r="F1069" s="19"/>
      <c r="G1069" s="24">
        <v>15</v>
      </c>
      <c r="H1069" s="24">
        <v>39</v>
      </c>
      <c r="I1069" s="20">
        <v>39.022476754060804</v>
      </c>
      <c r="J1069" s="20">
        <v>0</v>
      </c>
      <c r="K1069" s="28"/>
      <c r="L1069" s="28"/>
      <c r="M1069" s="25">
        <v>15</v>
      </c>
      <c r="N1069" s="25">
        <v>39</v>
      </c>
      <c r="O1069" s="21">
        <v>44.942030387744815</v>
      </c>
      <c r="P1069" s="21">
        <v>0</v>
      </c>
      <c r="Q1069" s="17"/>
      <c r="R1069" s="25">
        <v>15</v>
      </c>
      <c r="S1069" s="25">
        <v>39</v>
      </c>
      <c r="T1069" s="21">
        <v>47.807084824963546</v>
      </c>
      <c r="U1069" s="21">
        <v>0</v>
      </c>
    </row>
    <row r="1070" spans="1:21" x14ac:dyDescent="0.25">
      <c r="A1070" s="18">
        <v>15</v>
      </c>
      <c r="B1070" s="18">
        <v>35</v>
      </c>
      <c r="C1070" s="23">
        <v>35.025380719999994</v>
      </c>
      <c r="D1070" s="23">
        <v>0</v>
      </c>
      <c r="E1070" s="19" t="s">
        <v>14</v>
      </c>
      <c r="F1070" s="19"/>
      <c r="G1070" s="24">
        <v>15</v>
      </c>
      <c r="H1070" s="24">
        <v>40</v>
      </c>
      <c r="I1070" s="20">
        <v>39.5359303955616</v>
      </c>
      <c r="J1070" s="20">
        <v>0</v>
      </c>
      <c r="K1070" s="28"/>
      <c r="L1070" s="28"/>
      <c r="M1070" s="25">
        <v>15</v>
      </c>
      <c r="N1070" s="25">
        <v>40</v>
      </c>
      <c r="O1070" s="21">
        <v>45.533372892846721</v>
      </c>
      <c r="P1070" s="21">
        <v>0</v>
      </c>
      <c r="Q1070" s="17"/>
      <c r="R1070" s="25">
        <v>15</v>
      </c>
      <c r="S1070" s="25">
        <v>40</v>
      </c>
      <c r="T1070" s="21">
        <v>48.436125414765698</v>
      </c>
      <c r="U1070" s="21">
        <v>0</v>
      </c>
    </row>
    <row r="1071" spans="1:21" x14ac:dyDescent="0.25">
      <c r="A1071" s="18">
        <v>15</v>
      </c>
      <c r="B1071" s="18">
        <v>36</v>
      </c>
      <c r="C1071" s="23">
        <v>28.727441599999999</v>
      </c>
      <c r="D1071" s="23">
        <v>0</v>
      </c>
      <c r="E1071" s="19" t="s">
        <v>14</v>
      </c>
      <c r="F1071" s="19"/>
      <c r="G1071" s="24">
        <v>15</v>
      </c>
      <c r="H1071" s="24">
        <v>41</v>
      </c>
      <c r="I1071" s="20">
        <v>43.951631712468469</v>
      </c>
      <c r="J1071" s="20">
        <v>20.92239</v>
      </c>
      <c r="K1071" s="28"/>
      <c r="L1071" s="28"/>
      <c r="M1071" s="25">
        <v>15</v>
      </c>
      <c r="N1071" s="25">
        <v>41</v>
      </c>
      <c r="O1071" s="21">
        <v>50.618918436723085</v>
      </c>
      <c r="P1071" s="21">
        <v>22.866</v>
      </c>
      <c r="Q1071" s="17"/>
      <c r="R1071" s="25">
        <v>15</v>
      </c>
      <c r="S1071" s="25">
        <v>41</v>
      </c>
      <c r="T1071" s="21">
        <v>53.845874487064179</v>
      </c>
      <c r="U1071" s="21">
        <v>23.780639999999998</v>
      </c>
    </row>
    <row r="1072" spans="1:21" x14ac:dyDescent="0.25">
      <c r="A1072" s="18">
        <v>15</v>
      </c>
      <c r="B1072" s="18">
        <v>37</v>
      </c>
      <c r="C1072" s="23">
        <v>34.030969280000001</v>
      </c>
      <c r="D1072" s="23">
        <v>0</v>
      </c>
      <c r="E1072" s="19" t="s">
        <v>14</v>
      </c>
      <c r="F1072" s="19"/>
      <c r="G1072" s="24">
        <v>15</v>
      </c>
      <c r="H1072" s="24">
        <v>42</v>
      </c>
      <c r="I1072" s="20">
        <v>13.863248320521599</v>
      </c>
      <c r="J1072" s="20">
        <v>0</v>
      </c>
      <c r="K1072" s="28"/>
      <c r="L1072" s="28"/>
      <c r="M1072" s="25">
        <v>15</v>
      </c>
      <c r="N1072" s="25">
        <v>42</v>
      </c>
      <c r="O1072" s="21">
        <v>15.966247637751442</v>
      </c>
      <c r="P1072" s="21">
        <v>0</v>
      </c>
      <c r="Q1072" s="17"/>
      <c r="R1072" s="25">
        <v>15</v>
      </c>
      <c r="S1072" s="25">
        <v>42</v>
      </c>
      <c r="T1072" s="21">
        <v>16.984095924658099</v>
      </c>
      <c r="U1072" s="21">
        <v>0</v>
      </c>
    </row>
    <row r="1073" spans="1:21" x14ac:dyDescent="0.25">
      <c r="A1073" s="18">
        <v>15</v>
      </c>
      <c r="B1073" s="18">
        <v>38</v>
      </c>
      <c r="C1073" s="23">
        <v>35.135870879999999</v>
      </c>
      <c r="D1073" s="23">
        <v>0</v>
      </c>
      <c r="E1073" s="19" t="s">
        <v>14</v>
      </c>
      <c r="F1073" s="19"/>
      <c r="G1073" s="24">
        <v>15</v>
      </c>
      <c r="H1073" s="24">
        <v>43</v>
      </c>
      <c r="I1073" s="20">
        <v>37.995569471059198</v>
      </c>
      <c r="J1073" s="20">
        <v>0</v>
      </c>
      <c r="K1073" s="28"/>
      <c r="L1073" s="28"/>
      <c r="M1073" s="25">
        <v>15</v>
      </c>
      <c r="N1073" s="25">
        <v>43</v>
      </c>
      <c r="O1073" s="21">
        <v>43.759345377541003</v>
      </c>
      <c r="P1073" s="21">
        <v>0</v>
      </c>
      <c r="Q1073" s="17"/>
      <c r="R1073" s="25">
        <v>15</v>
      </c>
      <c r="S1073" s="25">
        <v>43</v>
      </c>
      <c r="T1073" s="21">
        <v>46.549003645359242</v>
      </c>
      <c r="U1073" s="21">
        <v>0</v>
      </c>
    </row>
    <row r="1074" spans="1:21" x14ac:dyDescent="0.25">
      <c r="A1074" s="18">
        <v>15</v>
      </c>
      <c r="B1074" s="18">
        <v>39</v>
      </c>
      <c r="C1074" s="23">
        <v>35.577831520000011</v>
      </c>
      <c r="D1074" s="23">
        <v>0</v>
      </c>
      <c r="E1074" s="19" t="s">
        <v>14</v>
      </c>
      <c r="F1074" s="19"/>
      <c r="G1074" s="24">
        <v>15</v>
      </c>
      <c r="H1074" s="24">
        <v>44</v>
      </c>
      <c r="I1074" s="20">
        <v>39.433239667261439</v>
      </c>
      <c r="J1074" s="20">
        <v>0</v>
      </c>
      <c r="K1074" s="28"/>
      <c r="L1074" s="28"/>
      <c r="M1074" s="25">
        <v>15</v>
      </c>
      <c r="N1074" s="25">
        <v>44</v>
      </c>
      <c r="O1074" s="21">
        <v>45.415104391826333</v>
      </c>
      <c r="P1074" s="21">
        <v>0</v>
      </c>
      <c r="Q1074" s="17"/>
      <c r="R1074" s="25">
        <v>15</v>
      </c>
      <c r="S1074" s="25">
        <v>44</v>
      </c>
      <c r="T1074" s="21">
        <v>48.310317296805259</v>
      </c>
      <c r="U1074" s="21">
        <v>0</v>
      </c>
    </row>
    <row r="1075" spans="1:21" x14ac:dyDescent="0.25">
      <c r="A1075" s="18">
        <v>15</v>
      </c>
      <c r="B1075" s="18">
        <v>40</v>
      </c>
      <c r="C1075" s="23">
        <v>35.909302000000004</v>
      </c>
      <c r="D1075" s="23">
        <v>0</v>
      </c>
      <c r="E1075" s="19" t="s">
        <v>14</v>
      </c>
      <c r="F1075" s="19"/>
      <c r="G1075" s="24">
        <v>15</v>
      </c>
      <c r="H1075" s="24">
        <v>45</v>
      </c>
      <c r="I1075" s="20">
        <v>39.022476754060804</v>
      </c>
      <c r="J1075" s="20">
        <v>0</v>
      </c>
      <c r="K1075" s="28"/>
      <c r="L1075" s="28"/>
      <c r="M1075" s="25">
        <v>15</v>
      </c>
      <c r="N1075" s="25">
        <v>45</v>
      </c>
      <c r="O1075" s="21">
        <v>44.942030387744815</v>
      </c>
      <c r="P1075" s="21">
        <v>0</v>
      </c>
      <c r="Q1075" s="17"/>
      <c r="R1075" s="25">
        <v>15</v>
      </c>
      <c r="S1075" s="25">
        <v>45</v>
      </c>
      <c r="T1075" s="21">
        <v>47.807084824963546</v>
      </c>
      <c r="U1075" s="21">
        <v>0</v>
      </c>
    </row>
    <row r="1076" spans="1:21" x14ac:dyDescent="0.25">
      <c r="A1076" s="18">
        <v>15</v>
      </c>
      <c r="B1076" s="18">
        <v>41</v>
      </c>
      <c r="C1076" s="23">
        <v>38.892536320000005</v>
      </c>
      <c r="D1076" s="23">
        <v>15.8</v>
      </c>
      <c r="E1076" s="19" t="s">
        <v>14</v>
      </c>
      <c r="F1076" s="19"/>
      <c r="G1076" s="24">
        <v>15</v>
      </c>
      <c r="H1076" s="24">
        <v>46</v>
      </c>
      <c r="I1076" s="20">
        <v>37.482115829558403</v>
      </c>
      <c r="J1076" s="20">
        <v>0</v>
      </c>
      <c r="K1076" s="28"/>
      <c r="L1076" s="28"/>
      <c r="M1076" s="25">
        <v>15</v>
      </c>
      <c r="N1076" s="25">
        <v>46</v>
      </c>
      <c r="O1076" s="21">
        <v>43.168002872439089</v>
      </c>
      <c r="P1076" s="21">
        <v>0</v>
      </c>
      <c r="Q1076" s="17"/>
      <c r="R1076" s="25">
        <v>15</v>
      </c>
      <c r="S1076" s="25">
        <v>46</v>
      </c>
      <c r="T1076" s="21">
        <v>45.919963055557083</v>
      </c>
      <c r="U1076" s="21">
        <v>0</v>
      </c>
    </row>
    <row r="1077" spans="1:21" x14ac:dyDescent="0.25">
      <c r="A1077" s="18">
        <v>15</v>
      </c>
      <c r="B1077" s="18">
        <v>42</v>
      </c>
      <c r="C1077" s="23">
        <v>17.346955120000001</v>
      </c>
      <c r="D1077" s="23">
        <v>0</v>
      </c>
      <c r="E1077" s="19" t="s">
        <v>14</v>
      </c>
      <c r="F1077" s="19"/>
      <c r="G1077" s="24">
        <v>15</v>
      </c>
      <c r="H1077" s="24">
        <v>47</v>
      </c>
      <c r="I1077" s="20">
        <v>39.741311852161928</v>
      </c>
      <c r="J1077" s="20">
        <v>0</v>
      </c>
      <c r="K1077" s="28"/>
      <c r="L1077" s="28"/>
      <c r="M1077" s="25">
        <v>15</v>
      </c>
      <c r="N1077" s="25">
        <v>47</v>
      </c>
      <c r="O1077" s="21">
        <v>45.769909894887483</v>
      </c>
      <c r="P1077" s="21">
        <v>0</v>
      </c>
      <c r="Q1077" s="17"/>
      <c r="R1077" s="25">
        <v>15</v>
      </c>
      <c r="S1077" s="25">
        <v>47</v>
      </c>
      <c r="T1077" s="21">
        <v>48.687741650686561</v>
      </c>
      <c r="U1077" s="21">
        <v>0</v>
      </c>
    </row>
    <row r="1078" spans="1:21" x14ac:dyDescent="0.25">
      <c r="A1078" s="18">
        <v>15</v>
      </c>
      <c r="B1078" s="18">
        <v>44</v>
      </c>
      <c r="C1078" s="23">
        <v>35.467341360000006</v>
      </c>
      <c r="D1078" s="23">
        <v>0</v>
      </c>
      <c r="E1078" s="19" t="s">
        <v>14</v>
      </c>
      <c r="F1078" s="19"/>
      <c r="G1078" s="24">
        <v>15</v>
      </c>
      <c r="H1078" s="24">
        <v>49</v>
      </c>
      <c r="I1078" s="20">
        <v>47.751188659574396</v>
      </c>
      <c r="J1078" s="20">
        <v>20.828145000000003</v>
      </c>
      <c r="K1078" s="28"/>
      <c r="L1078" s="28"/>
      <c r="M1078" s="25">
        <v>15</v>
      </c>
      <c r="N1078" s="25">
        <v>49</v>
      </c>
      <c r="O1078" s="21">
        <v>54.994852974477197</v>
      </c>
      <c r="P1078" s="21">
        <v>22.763000000000002</v>
      </c>
      <c r="Q1078" s="17"/>
      <c r="R1078" s="25">
        <v>15</v>
      </c>
      <c r="S1078" s="25">
        <v>49</v>
      </c>
      <c r="T1078" s="21">
        <v>58.50077485160012</v>
      </c>
      <c r="U1078" s="21">
        <v>23.673520000000003</v>
      </c>
    </row>
    <row r="1079" spans="1:21" x14ac:dyDescent="0.25">
      <c r="A1079" s="18">
        <v>15</v>
      </c>
      <c r="B1079" s="18">
        <v>46</v>
      </c>
      <c r="C1079" s="23">
        <v>33.809988960000005</v>
      </c>
      <c r="D1079" s="23">
        <v>0</v>
      </c>
      <c r="E1079" s="19" t="s">
        <v>14</v>
      </c>
      <c r="F1079" s="19"/>
      <c r="G1079" s="24">
        <v>15</v>
      </c>
      <c r="H1079" s="24">
        <v>51</v>
      </c>
      <c r="I1079" s="20">
        <v>41.076291320064001</v>
      </c>
      <c r="J1079" s="20">
        <v>0</v>
      </c>
      <c r="K1079" s="28"/>
      <c r="L1079" s="28"/>
      <c r="M1079" s="25">
        <v>15</v>
      </c>
      <c r="N1079" s="25">
        <v>51</v>
      </c>
      <c r="O1079" s="21">
        <v>47.307400408152432</v>
      </c>
      <c r="P1079" s="21">
        <v>0</v>
      </c>
      <c r="Q1079" s="17"/>
      <c r="R1079" s="25">
        <v>15</v>
      </c>
      <c r="S1079" s="25">
        <v>51</v>
      </c>
      <c r="T1079" s="21">
        <v>50.323247184172153</v>
      </c>
      <c r="U1079" s="21">
        <v>0</v>
      </c>
    </row>
    <row r="1080" spans="1:21" x14ac:dyDescent="0.25">
      <c r="A1080" s="18">
        <v>15</v>
      </c>
      <c r="B1080" s="18">
        <v>47</v>
      </c>
      <c r="C1080" s="23">
        <v>35.688321680000001</v>
      </c>
      <c r="D1080" s="23">
        <v>0</v>
      </c>
      <c r="E1080" s="19" t="s">
        <v>14</v>
      </c>
      <c r="F1080" s="19"/>
      <c r="G1080" s="24">
        <v>15</v>
      </c>
      <c r="H1080" s="24">
        <v>52</v>
      </c>
      <c r="I1080" s="20">
        <v>42.308580059665921</v>
      </c>
      <c r="J1080" s="20">
        <v>0</v>
      </c>
      <c r="K1080" s="28"/>
      <c r="L1080" s="28"/>
      <c r="M1080" s="25">
        <v>15</v>
      </c>
      <c r="N1080" s="25">
        <v>52</v>
      </c>
      <c r="O1080" s="21">
        <v>48.726622420397007</v>
      </c>
      <c r="P1080" s="21">
        <v>0</v>
      </c>
      <c r="Q1080" s="17"/>
      <c r="R1080" s="25">
        <v>15</v>
      </c>
      <c r="S1080" s="25">
        <v>52</v>
      </c>
      <c r="T1080" s="21">
        <v>51.832944599697321</v>
      </c>
      <c r="U1080" s="21">
        <v>0</v>
      </c>
    </row>
    <row r="1081" spans="1:21" x14ac:dyDescent="0.25">
      <c r="A1081" s="18">
        <v>15</v>
      </c>
      <c r="B1081" s="18">
        <v>50</v>
      </c>
      <c r="C1081" s="23">
        <v>16.794504319999998</v>
      </c>
      <c r="D1081" s="23">
        <v>0</v>
      </c>
      <c r="E1081" s="19" t="s">
        <v>14</v>
      </c>
      <c r="F1081" s="19"/>
      <c r="G1081" s="24">
        <v>15</v>
      </c>
      <c r="H1081" s="24">
        <v>55</v>
      </c>
      <c r="I1081" s="20">
        <v>45.697374093571199</v>
      </c>
      <c r="J1081" s="20">
        <v>21.393615</v>
      </c>
      <c r="K1081" s="28"/>
      <c r="L1081" s="28"/>
      <c r="M1081" s="25">
        <v>15</v>
      </c>
      <c r="N1081" s="25">
        <v>55</v>
      </c>
      <c r="O1081" s="21">
        <v>52.629482954069573</v>
      </c>
      <c r="P1081" s="21">
        <v>23.381</v>
      </c>
      <c r="Q1081" s="17"/>
      <c r="R1081" s="25">
        <v>15</v>
      </c>
      <c r="S1081" s="25">
        <v>55</v>
      </c>
      <c r="T1081" s="21">
        <v>55.984612492391506</v>
      </c>
      <c r="U1081" s="21">
        <v>24.316240000000001</v>
      </c>
    </row>
    <row r="1082" spans="1:21" x14ac:dyDescent="0.25">
      <c r="A1082" s="18">
        <v>15</v>
      </c>
      <c r="B1082" s="18">
        <v>51</v>
      </c>
      <c r="C1082" s="23">
        <v>36.461752799999992</v>
      </c>
      <c r="D1082" s="23">
        <v>0</v>
      </c>
      <c r="E1082" s="19" t="s">
        <v>14</v>
      </c>
      <c r="F1082" s="19"/>
      <c r="G1082" s="24">
        <v>15</v>
      </c>
      <c r="H1082" s="24">
        <v>56</v>
      </c>
      <c r="I1082" s="20">
        <v>41.28167277666433</v>
      </c>
      <c r="J1082" s="20">
        <v>0</v>
      </c>
      <c r="K1082" s="28"/>
      <c r="L1082" s="28"/>
      <c r="M1082" s="25">
        <v>15</v>
      </c>
      <c r="N1082" s="25">
        <v>56</v>
      </c>
      <c r="O1082" s="21">
        <v>47.543937410193195</v>
      </c>
      <c r="P1082" s="21">
        <v>0</v>
      </c>
      <c r="Q1082" s="17"/>
      <c r="R1082" s="25">
        <v>15</v>
      </c>
      <c r="S1082" s="25">
        <v>56</v>
      </c>
      <c r="T1082" s="21">
        <v>50.574863420093017</v>
      </c>
      <c r="U1082" s="21">
        <v>0</v>
      </c>
    </row>
    <row r="1083" spans="1:21" x14ac:dyDescent="0.25">
      <c r="A1083" s="18">
        <v>15</v>
      </c>
      <c r="B1083" s="18">
        <v>52</v>
      </c>
      <c r="C1083" s="23">
        <v>36.793223279999992</v>
      </c>
      <c r="D1083" s="23">
        <v>0</v>
      </c>
      <c r="E1083" s="19" t="s">
        <v>14</v>
      </c>
      <c r="F1083" s="19"/>
      <c r="G1083" s="24">
        <v>15</v>
      </c>
      <c r="H1083" s="24">
        <v>57</v>
      </c>
      <c r="I1083" s="20">
        <v>24.132321150537599</v>
      </c>
      <c r="J1083" s="20">
        <v>0</v>
      </c>
      <c r="K1083" s="28"/>
      <c r="L1083" s="28"/>
      <c r="M1083" s="25">
        <v>15</v>
      </c>
      <c r="N1083" s="25">
        <v>57</v>
      </c>
      <c r="O1083" s="21">
        <v>27.793097739789552</v>
      </c>
      <c r="P1083" s="21">
        <v>0</v>
      </c>
      <c r="Q1083" s="17"/>
      <c r="R1083" s="25">
        <v>15</v>
      </c>
      <c r="S1083" s="25">
        <v>57</v>
      </c>
      <c r="T1083" s="21">
        <v>29.564907720701136</v>
      </c>
      <c r="U1083" s="21">
        <v>0</v>
      </c>
    </row>
    <row r="1084" spans="1:21" x14ac:dyDescent="0.25">
      <c r="A1084" s="18">
        <v>15</v>
      </c>
      <c r="B1084" s="18">
        <v>55</v>
      </c>
      <c r="C1084" s="23">
        <v>39.776457599999993</v>
      </c>
      <c r="D1084" s="23">
        <v>15.5</v>
      </c>
      <c r="E1084" s="19" t="s">
        <v>14</v>
      </c>
      <c r="F1084" s="19"/>
      <c r="G1084" s="24">
        <v>15</v>
      </c>
      <c r="H1084" s="24">
        <v>60</v>
      </c>
      <c r="I1084" s="20">
        <v>34.914847622054403</v>
      </c>
      <c r="J1084" s="20">
        <v>0</v>
      </c>
      <c r="K1084" s="28"/>
      <c r="L1084" s="28"/>
      <c r="M1084" s="25">
        <v>15</v>
      </c>
      <c r="N1084" s="25">
        <v>60</v>
      </c>
      <c r="O1084" s="21">
        <v>40.211290346929559</v>
      </c>
      <c r="P1084" s="21">
        <v>0</v>
      </c>
      <c r="Q1084" s="17"/>
      <c r="R1084" s="25">
        <v>15</v>
      </c>
      <c r="S1084" s="25">
        <v>60</v>
      </c>
      <c r="T1084" s="21">
        <v>42.774760106546317</v>
      </c>
      <c r="U1084" s="21">
        <v>0</v>
      </c>
    </row>
    <row r="1085" spans="1:21" x14ac:dyDescent="0.25">
      <c r="A1085" s="18">
        <v>15</v>
      </c>
      <c r="B1085" s="18">
        <v>57</v>
      </c>
      <c r="C1085" s="23">
        <v>24.418325360000004</v>
      </c>
      <c r="D1085" s="23">
        <v>0</v>
      </c>
      <c r="E1085" s="19" t="s">
        <v>14</v>
      </c>
      <c r="F1085" s="19"/>
      <c r="G1085" s="24">
        <v>15</v>
      </c>
      <c r="H1085" s="24">
        <v>62</v>
      </c>
      <c r="I1085" s="20">
        <v>41.795126418165125</v>
      </c>
      <c r="J1085" s="20">
        <v>0</v>
      </c>
      <c r="K1085" s="28"/>
      <c r="L1085" s="28"/>
      <c r="M1085" s="25">
        <v>15</v>
      </c>
      <c r="N1085" s="25">
        <v>62</v>
      </c>
      <c r="O1085" s="21">
        <v>48.135279915295101</v>
      </c>
      <c r="P1085" s="21">
        <v>0</v>
      </c>
      <c r="Q1085" s="17"/>
      <c r="R1085" s="25">
        <v>15</v>
      </c>
      <c r="S1085" s="25">
        <v>62</v>
      </c>
      <c r="T1085" s="21">
        <v>51.203904009895169</v>
      </c>
      <c r="U1085" s="21">
        <v>0</v>
      </c>
    </row>
    <row r="1086" spans="1:21" x14ac:dyDescent="0.25">
      <c r="A1086" s="18">
        <v>15</v>
      </c>
      <c r="B1086" s="18">
        <v>59</v>
      </c>
      <c r="C1086" s="23">
        <v>38.671556000000002</v>
      </c>
      <c r="D1086" s="23">
        <v>15.7</v>
      </c>
      <c r="E1086" s="19" t="s">
        <v>14</v>
      </c>
      <c r="F1086" s="19"/>
      <c r="G1086" s="24">
        <v>15</v>
      </c>
      <c r="H1086" s="24">
        <v>64</v>
      </c>
      <c r="I1086" s="20">
        <v>34.093321795653125</v>
      </c>
      <c r="J1086" s="20">
        <v>0</v>
      </c>
      <c r="K1086" s="28"/>
      <c r="L1086" s="28"/>
      <c r="M1086" s="25">
        <v>15</v>
      </c>
      <c r="N1086" s="25">
        <v>64</v>
      </c>
      <c r="O1086" s="21">
        <v>39.265142338766516</v>
      </c>
      <c r="P1086" s="21">
        <v>0</v>
      </c>
      <c r="Q1086" s="17"/>
      <c r="R1086" s="25">
        <v>15</v>
      </c>
      <c r="S1086" s="25">
        <v>64</v>
      </c>
      <c r="T1086" s="21">
        <v>41.768295162862884</v>
      </c>
      <c r="U1086" s="21">
        <v>0</v>
      </c>
    </row>
    <row r="1087" spans="1:21" x14ac:dyDescent="0.25">
      <c r="A1087" s="18">
        <v>15</v>
      </c>
      <c r="B1087" s="18">
        <v>60</v>
      </c>
      <c r="C1087" s="23">
        <v>32.926067680000003</v>
      </c>
      <c r="D1087" s="23">
        <v>0</v>
      </c>
      <c r="E1087" s="19" t="s">
        <v>14</v>
      </c>
      <c r="F1087" s="19"/>
      <c r="G1087" s="24">
        <v>15</v>
      </c>
      <c r="H1087" s="24">
        <v>65</v>
      </c>
      <c r="I1087" s="20">
        <v>39.022476754060804</v>
      </c>
      <c r="J1087" s="20">
        <v>0</v>
      </c>
      <c r="K1087" s="28"/>
      <c r="L1087" s="28"/>
      <c r="M1087" s="25">
        <v>15</v>
      </c>
      <c r="N1087" s="25">
        <v>65</v>
      </c>
      <c r="O1087" s="21">
        <v>44.942030387744815</v>
      </c>
      <c r="P1087" s="21">
        <v>0</v>
      </c>
      <c r="Q1087" s="17"/>
      <c r="R1087" s="25">
        <v>15</v>
      </c>
      <c r="S1087" s="25">
        <v>65</v>
      </c>
      <c r="T1087" s="21">
        <v>47.807084824963546</v>
      </c>
      <c r="U1087" s="21">
        <v>0</v>
      </c>
    </row>
    <row r="1088" spans="1:21" x14ac:dyDescent="0.25">
      <c r="A1088" s="18">
        <v>15</v>
      </c>
      <c r="B1088" s="18">
        <v>62</v>
      </c>
      <c r="C1088" s="23">
        <v>37.12469376</v>
      </c>
      <c r="D1088" s="23">
        <v>0</v>
      </c>
      <c r="E1088" s="19" t="s">
        <v>14</v>
      </c>
      <c r="F1088" s="19"/>
      <c r="G1088" s="24">
        <v>15</v>
      </c>
      <c r="H1088" s="24">
        <v>67</v>
      </c>
      <c r="I1088" s="20">
        <v>36.455208546556797</v>
      </c>
      <c r="J1088" s="20">
        <v>0</v>
      </c>
      <c r="K1088" s="28"/>
      <c r="L1088" s="28"/>
      <c r="M1088" s="25">
        <v>15</v>
      </c>
      <c r="N1088" s="25">
        <v>67</v>
      </c>
      <c r="O1088" s="21">
        <v>41.985317862235277</v>
      </c>
      <c r="P1088" s="21">
        <v>0</v>
      </c>
      <c r="Q1088" s="17"/>
      <c r="R1088" s="25">
        <v>15</v>
      </c>
      <c r="S1088" s="25">
        <v>67</v>
      </c>
      <c r="T1088" s="21">
        <v>44.661881875952773</v>
      </c>
      <c r="U1088" s="21">
        <v>0</v>
      </c>
    </row>
    <row r="1089" spans="1:21" x14ac:dyDescent="0.25">
      <c r="A1089" s="18">
        <v>15</v>
      </c>
      <c r="B1089" s="18">
        <v>63</v>
      </c>
      <c r="C1089" s="23">
        <v>36.793223279999992</v>
      </c>
      <c r="D1089" s="23">
        <v>0</v>
      </c>
      <c r="E1089" s="19" t="s">
        <v>14</v>
      </c>
      <c r="F1089" s="19"/>
      <c r="G1089" s="24">
        <v>15</v>
      </c>
      <c r="H1089" s="24">
        <v>68</v>
      </c>
      <c r="I1089" s="20">
        <v>39.5359303955616</v>
      </c>
      <c r="J1089" s="20">
        <v>0</v>
      </c>
      <c r="K1089" s="28"/>
      <c r="L1089" s="28"/>
      <c r="M1089" s="25">
        <v>15</v>
      </c>
      <c r="N1089" s="25">
        <v>68</v>
      </c>
      <c r="O1089" s="21">
        <v>45.533372892846721</v>
      </c>
      <c r="P1089" s="21">
        <v>0</v>
      </c>
      <c r="Q1089" s="17"/>
      <c r="R1089" s="25">
        <v>15</v>
      </c>
      <c r="S1089" s="25">
        <v>68</v>
      </c>
      <c r="T1089" s="21">
        <v>48.436125414765698</v>
      </c>
      <c r="U1089" s="21">
        <v>0</v>
      </c>
    </row>
    <row r="1090" spans="1:21" x14ac:dyDescent="0.25">
      <c r="A1090" s="18">
        <v>15</v>
      </c>
      <c r="B1090" s="18">
        <v>64</v>
      </c>
      <c r="C1090" s="23">
        <v>32.0421464</v>
      </c>
      <c r="D1090" s="23">
        <v>0</v>
      </c>
      <c r="E1090" s="19" t="s">
        <v>14</v>
      </c>
      <c r="F1090" s="19"/>
      <c r="G1090" s="24">
        <v>15</v>
      </c>
      <c r="H1090" s="24">
        <v>69</v>
      </c>
      <c r="I1090" s="20">
        <v>30.088383391946881</v>
      </c>
      <c r="J1090" s="20">
        <v>0</v>
      </c>
      <c r="K1090" s="28"/>
      <c r="L1090" s="28"/>
      <c r="M1090" s="25">
        <v>15</v>
      </c>
      <c r="N1090" s="25">
        <v>69</v>
      </c>
      <c r="O1090" s="21">
        <v>34.652670798971656</v>
      </c>
      <c r="P1090" s="21">
        <v>0</v>
      </c>
      <c r="Q1090" s="17"/>
      <c r="R1090" s="25">
        <v>15</v>
      </c>
      <c r="S1090" s="25">
        <v>69</v>
      </c>
      <c r="T1090" s="21">
        <v>36.861778562406101</v>
      </c>
      <c r="U1090" s="21">
        <v>0</v>
      </c>
    </row>
    <row r="1091" spans="1:21" x14ac:dyDescent="0.25">
      <c r="A1091" s="18">
        <v>15</v>
      </c>
      <c r="B1091" s="18">
        <v>65</v>
      </c>
      <c r="C1091" s="23">
        <v>34.914890560000003</v>
      </c>
      <c r="D1091" s="23">
        <v>0</v>
      </c>
      <c r="E1091" s="19" t="s">
        <v>14</v>
      </c>
      <c r="F1091" s="19"/>
      <c r="G1091" s="24">
        <v>15</v>
      </c>
      <c r="H1091" s="24">
        <v>70</v>
      </c>
      <c r="I1091" s="20">
        <v>41.076291320064001</v>
      </c>
      <c r="J1091" s="20">
        <v>0</v>
      </c>
      <c r="K1091" s="28"/>
      <c r="L1091" s="28"/>
      <c r="M1091" s="25">
        <v>15</v>
      </c>
      <c r="N1091" s="25">
        <v>70</v>
      </c>
      <c r="O1091" s="21">
        <v>47.307400408152432</v>
      </c>
      <c r="P1091" s="21">
        <v>0</v>
      </c>
      <c r="Q1091" s="17"/>
      <c r="R1091" s="25">
        <v>15</v>
      </c>
      <c r="S1091" s="25">
        <v>70</v>
      </c>
      <c r="T1091" s="21">
        <v>50.323247184172153</v>
      </c>
      <c r="U1091" s="21">
        <v>0</v>
      </c>
    </row>
    <row r="1092" spans="1:21" x14ac:dyDescent="0.25">
      <c r="A1092" s="18">
        <v>15</v>
      </c>
      <c r="B1092" s="18">
        <v>66</v>
      </c>
      <c r="C1092" s="23">
        <v>37.014203600000002</v>
      </c>
      <c r="D1092" s="23">
        <v>0</v>
      </c>
      <c r="E1092" s="19" t="s">
        <v>14</v>
      </c>
      <c r="F1092" s="19"/>
      <c r="G1092" s="24">
        <v>15</v>
      </c>
      <c r="H1092" s="24">
        <v>71</v>
      </c>
      <c r="I1092" s="20">
        <v>39.5359303955616</v>
      </c>
      <c r="J1092" s="20">
        <v>0</v>
      </c>
      <c r="K1092" s="28"/>
      <c r="L1092" s="28"/>
      <c r="M1092" s="25">
        <v>15</v>
      </c>
      <c r="N1092" s="25">
        <v>71</v>
      </c>
      <c r="O1092" s="21">
        <v>45.533372892846721</v>
      </c>
      <c r="P1092" s="21">
        <v>0</v>
      </c>
      <c r="Q1092" s="17"/>
      <c r="R1092" s="25">
        <v>15</v>
      </c>
      <c r="S1092" s="25">
        <v>71</v>
      </c>
      <c r="T1092" s="21">
        <v>48.436125414765698</v>
      </c>
      <c r="U1092" s="21">
        <v>0</v>
      </c>
    </row>
    <row r="1093" spans="1:21" x14ac:dyDescent="0.25">
      <c r="A1093" s="18">
        <v>15</v>
      </c>
      <c r="B1093" s="18">
        <v>67</v>
      </c>
      <c r="C1093" s="23">
        <v>33.478518480000005</v>
      </c>
      <c r="D1093" s="23">
        <v>0</v>
      </c>
      <c r="E1093" s="19" t="s">
        <v>14</v>
      </c>
      <c r="F1093" s="19"/>
      <c r="G1093" s="24">
        <v>15</v>
      </c>
      <c r="H1093" s="24">
        <v>72</v>
      </c>
      <c r="I1093" s="20">
        <v>41.589744961564797</v>
      </c>
      <c r="J1093" s="20">
        <v>0</v>
      </c>
      <c r="K1093" s="28"/>
      <c r="L1093" s="28"/>
      <c r="M1093" s="25">
        <v>15</v>
      </c>
      <c r="N1093" s="25">
        <v>72</v>
      </c>
      <c r="O1093" s="21">
        <v>47.898742913254331</v>
      </c>
      <c r="P1093" s="21">
        <v>0</v>
      </c>
      <c r="Q1093" s="17"/>
      <c r="R1093" s="25">
        <v>15</v>
      </c>
      <c r="S1093" s="25">
        <v>72</v>
      </c>
      <c r="T1093" s="21">
        <v>50.952287773974291</v>
      </c>
      <c r="U1093" s="21">
        <v>0</v>
      </c>
    </row>
    <row r="1094" spans="1:21" x14ac:dyDescent="0.25">
      <c r="A1094" s="18">
        <v>15</v>
      </c>
      <c r="B1094" s="18">
        <v>68</v>
      </c>
      <c r="C1094" s="23">
        <v>36.019792160000002</v>
      </c>
      <c r="D1094" s="23">
        <v>0</v>
      </c>
      <c r="E1094" s="19" t="s">
        <v>14</v>
      </c>
      <c r="F1094" s="19"/>
      <c r="G1094" s="24">
        <v>15</v>
      </c>
      <c r="H1094" s="24">
        <v>73</v>
      </c>
      <c r="I1094" s="20">
        <v>26.083444988240636</v>
      </c>
      <c r="J1094" s="20">
        <v>0</v>
      </c>
      <c r="K1094" s="28"/>
      <c r="L1094" s="28"/>
      <c r="M1094" s="25">
        <v>15</v>
      </c>
      <c r="N1094" s="25">
        <v>73</v>
      </c>
      <c r="O1094" s="21">
        <v>30.040199259176791</v>
      </c>
      <c r="P1094" s="21">
        <v>0</v>
      </c>
      <c r="Q1094" s="17"/>
      <c r="R1094" s="25">
        <v>15</v>
      </c>
      <c r="S1094" s="25">
        <v>73</v>
      </c>
      <c r="T1094" s="21">
        <v>31.955261961949315</v>
      </c>
      <c r="U1094" s="21">
        <v>0</v>
      </c>
    </row>
    <row r="1095" spans="1:21" x14ac:dyDescent="0.25">
      <c r="A1095" s="18">
        <v>15</v>
      </c>
      <c r="B1095" s="18">
        <v>69</v>
      </c>
      <c r="C1095" s="23">
        <v>29.16940224</v>
      </c>
      <c r="D1095" s="23">
        <v>0</v>
      </c>
      <c r="E1095" s="19" t="s">
        <v>14</v>
      </c>
      <c r="F1095" s="19"/>
      <c r="G1095" s="24">
        <v>15</v>
      </c>
      <c r="H1095" s="24">
        <v>74</v>
      </c>
      <c r="I1095" s="20">
        <v>44.670466810569593</v>
      </c>
      <c r="J1095" s="20">
        <v>20.828145000000003</v>
      </c>
      <c r="K1095" s="28"/>
      <c r="L1095" s="28"/>
      <c r="M1095" s="25">
        <v>15</v>
      </c>
      <c r="N1095" s="25">
        <v>74</v>
      </c>
      <c r="O1095" s="21">
        <v>51.446797943865761</v>
      </c>
      <c r="P1095" s="21">
        <v>22.763000000000002</v>
      </c>
      <c r="Q1095" s="17"/>
      <c r="R1095" s="25">
        <v>15</v>
      </c>
      <c r="S1095" s="25">
        <v>74</v>
      </c>
      <c r="T1095" s="21">
        <v>54.726531312787202</v>
      </c>
      <c r="U1095" s="21">
        <v>23.673520000000003</v>
      </c>
    </row>
    <row r="1096" spans="1:21" x14ac:dyDescent="0.25">
      <c r="A1096" s="18">
        <v>15</v>
      </c>
      <c r="B1096" s="18">
        <v>70</v>
      </c>
      <c r="C1096" s="23">
        <v>37.89812487999999</v>
      </c>
      <c r="D1096" s="23">
        <v>0</v>
      </c>
      <c r="E1096" s="19" t="s">
        <v>14</v>
      </c>
      <c r="F1096" s="19"/>
      <c r="G1096" s="24">
        <v>15</v>
      </c>
      <c r="H1096" s="24">
        <v>75</v>
      </c>
      <c r="I1096" s="20">
        <v>38.20095092765952</v>
      </c>
      <c r="J1096" s="20">
        <v>0</v>
      </c>
      <c r="K1096" s="28"/>
      <c r="L1096" s="28"/>
      <c r="M1096" s="25">
        <v>15</v>
      </c>
      <c r="N1096" s="25">
        <v>75</v>
      </c>
      <c r="O1096" s="21">
        <v>43.995882379581758</v>
      </c>
      <c r="P1096" s="21">
        <v>0</v>
      </c>
      <c r="Q1096" s="17"/>
      <c r="R1096" s="25">
        <v>15</v>
      </c>
      <c r="S1096" s="25">
        <v>75</v>
      </c>
      <c r="T1096" s="21">
        <v>46.800619881280099</v>
      </c>
      <c r="U1096" s="21">
        <v>0</v>
      </c>
    </row>
    <row r="1097" spans="1:21" x14ac:dyDescent="0.25">
      <c r="A1097" s="18">
        <v>15</v>
      </c>
      <c r="B1097" s="18">
        <v>71</v>
      </c>
      <c r="C1097" s="23">
        <v>35.688321680000001</v>
      </c>
      <c r="D1097" s="23">
        <v>0</v>
      </c>
      <c r="E1097" s="19" t="s">
        <v>14</v>
      </c>
      <c r="F1097" s="19"/>
      <c r="G1097" s="24">
        <v>15</v>
      </c>
      <c r="H1097" s="24">
        <v>76</v>
      </c>
      <c r="I1097" s="20">
        <v>34.50408470885376</v>
      </c>
      <c r="J1097" s="20">
        <v>0</v>
      </c>
      <c r="K1097" s="28"/>
      <c r="L1097" s="28"/>
      <c r="M1097" s="25">
        <v>15</v>
      </c>
      <c r="N1097" s="25">
        <v>76</v>
      </c>
      <c r="O1097" s="21">
        <v>39.738216342848041</v>
      </c>
      <c r="P1097" s="21">
        <v>0</v>
      </c>
      <c r="Q1097" s="17"/>
      <c r="R1097" s="25">
        <v>15</v>
      </c>
      <c r="S1097" s="25">
        <v>76</v>
      </c>
      <c r="T1097" s="21">
        <v>42.271527634704604</v>
      </c>
      <c r="U1097" s="21">
        <v>0</v>
      </c>
    </row>
    <row r="1098" spans="1:21" x14ac:dyDescent="0.25">
      <c r="A1098" s="18">
        <v>15</v>
      </c>
      <c r="B1098" s="18">
        <v>72</v>
      </c>
      <c r="C1098" s="23">
        <v>36.793223279999992</v>
      </c>
      <c r="D1098" s="23">
        <v>0</v>
      </c>
      <c r="E1098" s="19" t="s">
        <v>14</v>
      </c>
      <c r="F1098" s="19"/>
      <c r="G1098" s="24">
        <v>15</v>
      </c>
      <c r="H1098" s="24">
        <v>77</v>
      </c>
      <c r="I1098" s="20">
        <v>40.870909863463673</v>
      </c>
      <c r="J1098" s="20">
        <v>0</v>
      </c>
      <c r="K1098" s="28"/>
      <c r="L1098" s="28"/>
      <c r="M1098" s="25">
        <v>15</v>
      </c>
      <c r="N1098" s="25">
        <v>77</v>
      </c>
      <c r="O1098" s="21">
        <v>47.070863406111656</v>
      </c>
      <c r="P1098" s="21">
        <v>0</v>
      </c>
      <c r="Q1098" s="17"/>
      <c r="R1098" s="25">
        <v>15</v>
      </c>
      <c r="S1098" s="25">
        <v>77</v>
      </c>
      <c r="T1098" s="21">
        <v>50.071630948251276</v>
      </c>
      <c r="U1098" s="21">
        <v>0</v>
      </c>
    </row>
    <row r="1099" spans="1:21" x14ac:dyDescent="0.25">
      <c r="A1099" s="18">
        <v>15</v>
      </c>
      <c r="B1099" s="18">
        <v>73</v>
      </c>
      <c r="C1099" s="23">
        <v>27.180579359999999</v>
      </c>
      <c r="D1099" s="23">
        <v>0</v>
      </c>
      <c r="E1099" s="19" t="s">
        <v>14</v>
      </c>
      <c r="F1099" s="19"/>
      <c r="G1099" s="24">
        <v>15</v>
      </c>
      <c r="H1099" s="24">
        <v>78</v>
      </c>
      <c r="I1099" s="20">
        <v>42.822033701166731</v>
      </c>
      <c r="J1099" s="20">
        <v>0</v>
      </c>
      <c r="K1099" s="28"/>
      <c r="L1099" s="28"/>
      <c r="M1099" s="25">
        <v>15</v>
      </c>
      <c r="N1099" s="25">
        <v>78</v>
      </c>
      <c r="O1099" s="21">
        <v>49.317964925498913</v>
      </c>
      <c r="P1099" s="21">
        <v>0</v>
      </c>
      <c r="Q1099" s="17"/>
      <c r="R1099" s="25">
        <v>15</v>
      </c>
      <c r="S1099" s="25">
        <v>78</v>
      </c>
      <c r="T1099" s="21">
        <v>52.461985189499472</v>
      </c>
      <c r="U1099" s="21">
        <v>0</v>
      </c>
    </row>
    <row r="1100" spans="1:21" x14ac:dyDescent="0.25">
      <c r="A1100" s="18">
        <v>15</v>
      </c>
      <c r="B1100" s="18">
        <v>74</v>
      </c>
      <c r="C1100" s="23">
        <v>39.003026480000003</v>
      </c>
      <c r="D1100" s="23">
        <v>15.6</v>
      </c>
      <c r="E1100" s="19" t="s">
        <v>14</v>
      </c>
      <c r="F1100" s="19"/>
      <c r="G1100" s="24">
        <v>15</v>
      </c>
      <c r="H1100" s="24">
        <v>79</v>
      </c>
      <c r="I1100" s="20">
        <v>21.565052943033603</v>
      </c>
      <c r="J1100" s="20">
        <v>0</v>
      </c>
      <c r="K1100" s="28"/>
      <c r="L1100" s="28"/>
      <c r="M1100" s="25">
        <v>15</v>
      </c>
      <c r="N1100" s="25">
        <v>79</v>
      </c>
      <c r="O1100" s="21">
        <v>24.836385214280028</v>
      </c>
      <c r="P1100" s="21">
        <v>0</v>
      </c>
      <c r="Q1100" s="17"/>
      <c r="R1100" s="25">
        <v>15</v>
      </c>
      <c r="S1100" s="25">
        <v>79</v>
      </c>
      <c r="T1100" s="21">
        <v>26.41970477169038</v>
      </c>
      <c r="U1100" s="21">
        <v>0</v>
      </c>
    </row>
    <row r="1101" spans="1:21" x14ac:dyDescent="0.25">
      <c r="A1101" s="18">
        <v>15</v>
      </c>
      <c r="B1101" s="18">
        <v>75</v>
      </c>
      <c r="C1101" s="23">
        <v>34.583420079999996</v>
      </c>
      <c r="D1101" s="23">
        <v>0</v>
      </c>
      <c r="E1101" s="19" t="s">
        <v>14</v>
      </c>
      <c r="F1101" s="19"/>
      <c r="G1101" s="24">
        <v>15</v>
      </c>
      <c r="H1101" s="24">
        <v>80</v>
      </c>
      <c r="I1101" s="20">
        <v>37.995569471059198</v>
      </c>
      <c r="J1101" s="20">
        <v>0</v>
      </c>
      <c r="K1101" s="28"/>
      <c r="L1101" s="28"/>
      <c r="M1101" s="25">
        <v>15</v>
      </c>
      <c r="N1101" s="25">
        <v>80</v>
      </c>
      <c r="O1101" s="21">
        <v>43.759345377541003</v>
      </c>
      <c r="P1101" s="21">
        <v>0</v>
      </c>
      <c r="Q1101" s="17"/>
      <c r="R1101" s="25">
        <v>15</v>
      </c>
      <c r="S1101" s="25">
        <v>80</v>
      </c>
      <c r="T1101" s="21">
        <v>46.549003645359242</v>
      </c>
      <c r="U1101" s="21">
        <v>0</v>
      </c>
    </row>
    <row r="1102" spans="1:21" x14ac:dyDescent="0.25">
      <c r="A1102" s="18">
        <v>15</v>
      </c>
      <c r="B1102" s="18">
        <v>78</v>
      </c>
      <c r="C1102" s="23">
        <v>37.345674079999995</v>
      </c>
      <c r="D1102" s="23">
        <v>0</v>
      </c>
      <c r="E1102" s="19" t="s">
        <v>14</v>
      </c>
      <c r="F1102" s="19"/>
      <c r="G1102" s="24">
        <v>16</v>
      </c>
      <c r="H1102" s="24">
        <v>3</v>
      </c>
      <c r="I1102" s="20">
        <v>40.562837678563213</v>
      </c>
      <c r="J1102" s="20">
        <v>19.037490000000002</v>
      </c>
      <c r="K1102" s="28"/>
      <c r="L1102" s="28"/>
      <c r="M1102" s="25">
        <v>16</v>
      </c>
      <c r="N1102" s="25">
        <v>3</v>
      </c>
      <c r="O1102" s="21">
        <v>46.716057903050533</v>
      </c>
      <c r="P1102" s="21">
        <v>20.806000000000001</v>
      </c>
      <c r="Q1102" s="17"/>
      <c r="R1102" s="25">
        <v>16</v>
      </c>
      <c r="S1102" s="25">
        <v>3</v>
      </c>
      <c r="T1102" s="21">
        <v>49.694206594370009</v>
      </c>
      <c r="U1102" s="21">
        <v>21.63824</v>
      </c>
    </row>
    <row r="1103" spans="1:21" x14ac:dyDescent="0.25">
      <c r="A1103" s="18">
        <v>15</v>
      </c>
      <c r="B1103" s="18">
        <v>79</v>
      </c>
      <c r="C1103" s="23">
        <v>23.202933600000001</v>
      </c>
      <c r="D1103" s="23">
        <v>0</v>
      </c>
      <c r="E1103" s="19" t="s">
        <v>14</v>
      </c>
      <c r="F1103" s="19"/>
      <c r="G1103" s="24">
        <v>16</v>
      </c>
      <c r="H1103" s="24">
        <v>4</v>
      </c>
      <c r="I1103" s="20">
        <v>30.088383391946881</v>
      </c>
      <c r="J1103" s="20">
        <v>2.0733899999999998</v>
      </c>
      <c r="K1103" s="28"/>
      <c r="L1103" s="28"/>
      <c r="M1103" s="25">
        <v>16</v>
      </c>
      <c r="N1103" s="25">
        <v>4</v>
      </c>
      <c r="O1103" s="21">
        <v>34.652670798971656</v>
      </c>
      <c r="P1103" s="21">
        <v>2.266</v>
      </c>
      <c r="Q1103" s="17"/>
      <c r="R1103" s="25">
        <v>16</v>
      </c>
      <c r="S1103" s="25">
        <v>4</v>
      </c>
      <c r="T1103" s="21">
        <v>36.861778562406101</v>
      </c>
      <c r="U1103" s="21">
        <v>2.3566400000000001</v>
      </c>
    </row>
    <row r="1104" spans="1:21" x14ac:dyDescent="0.25">
      <c r="A1104" s="18">
        <v>16</v>
      </c>
      <c r="B1104" s="18">
        <v>2</v>
      </c>
      <c r="C1104" s="23">
        <v>30.274303839999998</v>
      </c>
      <c r="D1104" s="23">
        <v>14.1</v>
      </c>
      <c r="E1104" s="19" t="s">
        <v>14</v>
      </c>
      <c r="F1104" s="19"/>
      <c r="G1104" s="24">
        <v>16</v>
      </c>
      <c r="H1104" s="24">
        <v>7</v>
      </c>
      <c r="I1104" s="20">
        <v>43.540868799267834</v>
      </c>
      <c r="J1104" s="20">
        <v>19.791449999999998</v>
      </c>
      <c r="K1104" s="28"/>
      <c r="L1104" s="28"/>
      <c r="M1104" s="25">
        <v>16</v>
      </c>
      <c r="N1104" s="25">
        <v>7</v>
      </c>
      <c r="O1104" s="21">
        <v>50.145844432641567</v>
      </c>
      <c r="P1104" s="21">
        <v>21.63</v>
      </c>
      <c r="Q1104" s="17"/>
      <c r="R1104" s="25">
        <v>16</v>
      </c>
      <c r="S1104" s="25">
        <v>7</v>
      </c>
      <c r="T1104" s="21">
        <v>53.342642015222474</v>
      </c>
      <c r="U1104" s="21">
        <v>22.495200000000001</v>
      </c>
    </row>
    <row r="1105" spans="1:21" x14ac:dyDescent="0.25">
      <c r="A1105" s="18">
        <v>16</v>
      </c>
      <c r="B1105" s="18">
        <v>8</v>
      </c>
      <c r="C1105" s="23">
        <v>31.71067592</v>
      </c>
      <c r="D1105" s="23">
        <v>14.3</v>
      </c>
      <c r="E1105" s="19" t="s">
        <v>14</v>
      </c>
      <c r="F1105" s="19"/>
      <c r="G1105" s="24">
        <v>16</v>
      </c>
      <c r="H1105" s="24">
        <v>13</v>
      </c>
      <c r="I1105" s="20">
        <v>45.183920452070403</v>
      </c>
      <c r="J1105" s="20">
        <v>20.54541</v>
      </c>
      <c r="K1105" s="28"/>
      <c r="L1105" s="28"/>
      <c r="M1105" s="25">
        <v>16</v>
      </c>
      <c r="N1105" s="25">
        <v>13</v>
      </c>
      <c r="O1105" s="21">
        <v>52.038140448967674</v>
      </c>
      <c r="P1105" s="21">
        <v>22.454000000000001</v>
      </c>
      <c r="Q1105" s="17"/>
      <c r="R1105" s="25">
        <v>16</v>
      </c>
      <c r="S1105" s="25">
        <v>13</v>
      </c>
      <c r="T1105" s="21">
        <v>55.355571902589368</v>
      </c>
      <c r="U1105" s="21">
        <v>23.352160000000001</v>
      </c>
    </row>
    <row r="1106" spans="1:21" x14ac:dyDescent="0.25">
      <c r="A1106" s="18">
        <v>16</v>
      </c>
      <c r="B1106" s="18">
        <v>10</v>
      </c>
      <c r="C1106" s="23">
        <v>32.705087360000007</v>
      </c>
      <c r="D1106" s="23">
        <v>14.1</v>
      </c>
      <c r="E1106" s="19" t="s">
        <v>14</v>
      </c>
      <c r="F1106" s="19"/>
      <c r="G1106" s="24">
        <v>16</v>
      </c>
      <c r="H1106" s="24">
        <v>15</v>
      </c>
      <c r="I1106" s="20">
        <v>42.308580059665921</v>
      </c>
      <c r="J1106" s="20">
        <v>18.943245000000001</v>
      </c>
      <c r="K1106" s="28"/>
      <c r="L1106" s="28"/>
      <c r="M1106" s="25">
        <v>16</v>
      </c>
      <c r="N1106" s="25">
        <v>15</v>
      </c>
      <c r="O1106" s="21">
        <v>48.726622420397007</v>
      </c>
      <c r="P1106" s="21">
        <v>20.703000000000003</v>
      </c>
      <c r="Q1106" s="17"/>
      <c r="R1106" s="25">
        <v>16</v>
      </c>
      <c r="S1106" s="25">
        <v>15</v>
      </c>
      <c r="T1106" s="21">
        <v>51.832944599697321</v>
      </c>
      <c r="U1106" s="21">
        <v>21.531120000000001</v>
      </c>
    </row>
    <row r="1107" spans="1:21" x14ac:dyDescent="0.25">
      <c r="A1107" s="18">
        <v>16</v>
      </c>
      <c r="B1107" s="18">
        <v>16</v>
      </c>
      <c r="C1107" s="23">
        <v>35.025380719999994</v>
      </c>
      <c r="D1107" s="23">
        <v>0</v>
      </c>
      <c r="E1107" s="19" t="s">
        <v>14</v>
      </c>
      <c r="F1107" s="19"/>
      <c r="G1107" s="24">
        <v>16</v>
      </c>
      <c r="H1107" s="24">
        <v>22</v>
      </c>
      <c r="I1107" s="20">
        <v>40.665528406863359</v>
      </c>
      <c r="J1107" s="20">
        <v>18.943245000000001</v>
      </c>
      <c r="K1107" s="28"/>
      <c r="L1107" s="28"/>
      <c r="M1107" s="25">
        <v>16</v>
      </c>
      <c r="N1107" s="25">
        <v>22</v>
      </c>
      <c r="O1107" s="21">
        <v>46.8343264040709</v>
      </c>
      <c r="P1107" s="21">
        <v>20.703000000000003</v>
      </c>
      <c r="Q1107" s="17"/>
      <c r="R1107" s="25">
        <v>16</v>
      </c>
      <c r="S1107" s="25">
        <v>22</v>
      </c>
      <c r="T1107" s="21">
        <v>49.820014712330412</v>
      </c>
      <c r="U1107" s="21">
        <v>21.531120000000001</v>
      </c>
    </row>
    <row r="1108" spans="1:21" x14ac:dyDescent="0.25">
      <c r="A1108" s="18">
        <v>16</v>
      </c>
      <c r="B1108" s="18">
        <v>20</v>
      </c>
      <c r="C1108" s="23">
        <v>32.815577519999998</v>
      </c>
      <c r="D1108" s="23">
        <v>0</v>
      </c>
      <c r="E1108" s="19" t="s">
        <v>14</v>
      </c>
      <c r="F1108" s="19"/>
      <c r="G1108" s="24">
        <v>16</v>
      </c>
      <c r="H1108" s="24">
        <v>26</v>
      </c>
      <c r="I1108" s="20">
        <v>35.736373448455673</v>
      </c>
      <c r="J1108" s="20">
        <v>18.849</v>
      </c>
      <c r="K1108" s="28"/>
      <c r="L1108" s="28"/>
      <c r="M1108" s="25">
        <v>16</v>
      </c>
      <c r="N1108" s="25">
        <v>26</v>
      </c>
      <c r="O1108" s="21">
        <v>41.157438355092609</v>
      </c>
      <c r="P1108" s="21">
        <v>20.6</v>
      </c>
      <c r="Q1108" s="17"/>
      <c r="R1108" s="25">
        <v>16</v>
      </c>
      <c r="S1108" s="25">
        <v>26</v>
      </c>
      <c r="T1108" s="21">
        <v>43.781225050229764</v>
      </c>
      <c r="U1108" s="21">
        <v>21.424000000000003</v>
      </c>
    </row>
    <row r="1109" spans="1:21" x14ac:dyDescent="0.25">
      <c r="A1109" s="18">
        <v>16</v>
      </c>
      <c r="B1109" s="18">
        <v>27</v>
      </c>
      <c r="C1109" s="23">
        <v>25.191756479999999</v>
      </c>
      <c r="D1109" s="23">
        <v>0</v>
      </c>
      <c r="E1109" s="19" t="s">
        <v>14</v>
      </c>
      <c r="F1109" s="19"/>
      <c r="G1109" s="24">
        <v>16</v>
      </c>
      <c r="H1109" s="24">
        <v>33</v>
      </c>
      <c r="I1109" s="20">
        <v>37.687497286158717</v>
      </c>
      <c r="J1109" s="20">
        <v>18.849</v>
      </c>
      <c r="K1109" s="28"/>
      <c r="L1109" s="28"/>
      <c r="M1109" s="25">
        <v>16</v>
      </c>
      <c r="N1109" s="25">
        <v>33</v>
      </c>
      <c r="O1109" s="21">
        <v>43.404539874479845</v>
      </c>
      <c r="P1109" s="21">
        <v>20.6</v>
      </c>
      <c r="Q1109" s="17"/>
      <c r="R1109" s="25">
        <v>16</v>
      </c>
      <c r="S1109" s="25">
        <v>33</v>
      </c>
      <c r="T1109" s="21">
        <v>46.171579291477933</v>
      </c>
      <c r="U1109" s="21">
        <v>21.424000000000003</v>
      </c>
    </row>
    <row r="1110" spans="1:21" x14ac:dyDescent="0.25">
      <c r="A1110" s="18">
        <v>16</v>
      </c>
      <c r="B1110" s="18">
        <v>28</v>
      </c>
      <c r="C1110" s="23">
        <v>38.340085520000002</v>
      </c>
      <c r="D1110" s="23">
        <v>15.3</v>
      </c>
      <c r="E1110" s="19" t="s">
        <v>14</v>
      </c>
      <c r="F1110" s="19"/>
      <c r="G1110" s="24">
        <v>16</v>
      </c>
      <c r="H1110" s="24">
        <v>34</v>
      </c>
      <c r="I1110" s="20">
        <v>39.5359303955616</v>
      </c>
      <c r="J1110" s="20">
        <v>18.849</v>
      </c>
      <c r="K1110" s="28"/>
      <c r="L1110" s="28"/>
      <c r="M1110" s="25">
        <v>16</v>
      </c>
      <c r="N1110" s="25">
        <v>34</v>
      </c>
      <c r="O1110" s="21">
        <v>45.533372892846721</v>
      </c>
      <c r="P1110" s="21">
        <v>20.6</v>
      </c>
      <c r="Q1110" s="17"/>
      <c r="R1110" s="25">
        <v>16</v>
      </c>
      <c r="S1110" s="25">
        <v>34</v>
      </c>
      <c r="T1110" s="21">
        <v>48.436125414765698</v>
      </c>
      <c r="U1110" s="21">
        <v>21.424000000000003</v>
      </c>
    </row>
    <row r="1111" spans="1:21" x14ac:dyDescent="0.25">
      <c r="A1111" s="18">
        <v>16</v>
      </c>
      <c r="B1111" s="18">
        <v>29</v>
      </c>
      <c r="C1111" s="23">
        <v>27.291069520000001</v>
      </c>
      <c r="D1111" s="23">
        <v>0</v>
      </c>
      <c r="E1111" s="19" t="s">
        <v>14</v>
      </c>
      <c r="F1111" s="19"/>
      <c r="G1111" s="24">
        <v>16</v>
      </c>
      <c r="H1111" s="24">
        <v>35</v>
      </c>
      <c r="I1111" s="20">
        <v>43.951631712468469</v>
      </c>
      <c r="J1111" s="20">
        <v>19.602959999999999</v>
      </c>
      <c r="K1111" s="28"/>
      <c r="L1111" s="28"/>
      <c r="M1111" s="25">
        <v>16</v>
      </c>
      <c r="N1111" s="25">
        <v>35</v>
      </c>
      <c r="O1111" s="21">
        <v>50.618918436723085</v>
      </c>
      <c r="P1111" s="21">
        <v>21.423999999999999</v>
      </c>
      <c r="Q1111" s="17"/>
      <c r="R1111" s="25">
        <v>16</v>
      </c>
      <c r="S1111" s="25">
        <v>35</v>
      </c>
      <c r="T1111" s="21">
        <v>53.845874487064179</v>
      </c>
      <c r="U1111" s="21">
        <v>22.28096</v>
      </c>
    </row>
    <row r="1112" spans="1:21" x14ac:dyDescent="0.25">
      <c r="A1112" s="18">
        <v>16</v>
      </c>
      <c r="B1112" s="18">
        <v>32</v>
      </c>
      <c r="C1112" s="23">
        <v>23.865874559999998</v>
      </c>
      <c r="D1112" s="23">
        <v>0</v>
      </c>
      <c r="E1112" s="19" t="s">
        <v>14</v>
      </c>
      <c r="F1112" s="19"/>
      <c r="G1112" s="24">
        <v>16</v>
      </c>
      <c r="H1112" s="24">
        <v>38</v>
      </c>
      <c r="I1112" s="20">
        <v>42.308580059665921</v>
      </c>
      <c r="J1112" s="20">
        <v>19.320224999999997</v>
      </c>
      <c r="K1112" s="28"/>
      <c r="L1112" s="28"/>
      <c r="M1112" s="25">
        <v>16</v>
      </c>
      <c r="N1112" s="25">
        <v>38</v>
      </c>
      <c r="O1112" s="21">
        <v>48.726622420397007</v>
      </c>
      <c r="P1112" s="21">
        <v>21.114999999999998</v>
      </c>
      <c r="Q1112" s="17"/>
      <c r="R1112" s="25">
        <v>16</v>
      </c>
      <c r="S1112" s="25">
        <v>38</v>
      </c>
      <c r="T1112" s="21">
        <v>51.832944599697321</v>
      </c>
      <c r="U1112" s="21">
        <v>21.959599999999998</v>
      </c>
    </row>
    <row r="1113" spans="1:21" x14ac:dyDescent="0.25">
      <c r="A1113" s="18">
        <v>16</v>
      </c>
      <c r="B1113" s="18">
        <v>33</v>
      </c>
      <c r="C1113" s="23">
        <v>31.37920544</v>
      </c>
      <c r="D1113" s="23">
        <v>0</v>
      </c>
      <c r="E1113" s="19" t="s">
        <v>14</v>
      </c>
      <c r="F1113" s="19"/>
      <c r="G1113" s="24">
        <v>16</v>
      </c>
      <c r="H1113" s="24">
        <v>39</v>
      </c>
      <c r="I1113" s="20">
        <v>40.254765493662724</v>
      </c>
      <c r="J1113" s="20">
        <v>0</v>
      </c>
      <c r="K1113" s="28"/>
      <c r="L1113" s="28"/>
      <c r="M1113" s="25">
        <v>16</v>
      </c>
      <c r="N1113" s="25">
        <v>39</v>
      </c>
      <c r="O1113" s="21">
        <v>46.361252399989382</v>
      </c>
      <c r="P1113" s="21">
        <v>0</v>
      </c>
      <c r="Q1113" s="17"/>
      <c r="R1113" s="25">
        <v>16</v>
      </c>
      <c r="S1113" s="25">
        <v>39</v>
      </c>
      <c r="T1113" s="21">
        <v>49.316782240488706</v>
      </c>
      <c r="U1113" s="21">
        <v>0</v>
      </c>
    </row>
    <row r="1114" spans="1:21" x14ac:dyDescent="0.25">
      <c r="A1114" s="18">
        <v>16</v>
      </c>
      <c r="B1114" s="18">
        <v>34</v>
      </c>
      <c r="C1114" s="23">
        <v>31.821166080000001</v>
      </c>
      <c r="D1114" s="23">
        <v>0</v>
      </c>
      <c r="E1114" s="19" t="s">
        <v>14</v>
      </c>
      <c r="F1114" s="19"/>
      <c r="G1114" s="24">
        <v>16</v>
      </c>
      <c r="H1114" s="24">
        <v>40</v>
      </c>
      <c r="I1114" s="20">
        <v>41.897817146465272</v>
      </c>
      <c r="J1114" s="20">
        <v>0</v>
      </c>
      <c r="K1114" s="28"/>
      <c r="L1114" s="28"/>
      <c r="M1114" s="25">
        <v>16</v>
      </c>
      <c r="N1114" s="25">
        <v>40</v>
      </c>
      <c r="O1114" s="21">
        <v>48.253548416315468</v>
      </c>
      <c r="P1114" s="21">
        <v>0</v>
      </c>
      <c r="Q1114" s="17"/>
      <c r="R1114" s="25">
        <v>16</v>
      </c>
      <c r="S1114" s="25">
        <v>40</v>
      </c>
      <c r="T1114" s="21">
        <v>51.329712127855579</v>
      </c>
      <c r="U1114" s="21">
        <v>0</v>
      </c>
    </row>
    <row r="1115" spans="1:21" x14ac:dyDescent="0.25">
      <c r="A1115" s="18">
        <v>16</v>
      </c>
      <c r="B1115" s="18">
        <v>35</v>
      </c>
      <c r="C1115" s="23">
        <v>34.583420079999996</v>
      </c>
      <c r="D1115" s="23">
        <v>0</v>
      </c>
      <c r="E1115" s="19" t="s">
        <v>14</v>
      </c>
      <c r="F1115" s="19"/>
      <c r="G1115" s="24">
        <v>16</v>
      </c>
      <c r="H1115" s="24">
        <v>41</v>
      </c>
      <c r="I1115" s="20">
        <v>47.2377350180736</v>
      </c>
      <c r="J1115" s="20">
        <v>21.299370000000003</v>
      </c>
      <c r="K1115" s="28"/>
      <c r="L1115" s="28"/>
      <c r="M1115" s="25">
        <v>16</v>
      </c>
      <c r="N1115" s="25">
        <v>41</v>
      </c>
      <c r="O1115" s="21">
        <v>54.403510469375291</v>
      </c>
      <c r="P1115" s="21">
        <v>23.278000000000002</v>
      </c>
      <c r="Q1115" s="17"/>
      <c r="R1115" s="25">
        <v>16</v>
      </c>
      <c r="S1115" s="25">
        <v>41</v>
      </c>
      <c r="T1115" s="21">
        <v>57.871734261797961</v>
      </c>
      <c r="U1115" s="21">
        <v>24.209120000000002</v>
      </c>
    </row>
    <row r="1116" spans="1:21" x14ac:dyDescent="0.25">
      <c r="A1116" s="18">
        <v>16</v>
      </c>
      <c r="B1116" s="18">
        <v>37</v>
      </c>
      <c r="C1116" s="23">
        <v>33.478518480000005</v>
      </c>
      <c r="D1116" s="23">
        <v>0</v>
      </c>
      <c r="E1116" s="19" t="s">
        <v>14</v>
      </c>
      <c r="F1116" s="19"/>
      <c r="G1116" s="24">
        <v>16</v>
      </c>
      <c r="H1116" s="24">
        <v>43</v>
      </c>
      <c r="I1116" s="20">
        <v>46.210827735072002</v>
      </c>
      <c r="J1116" s="20">
        <v>21.393615</v>
      </c>
      <c r="K1116" s="28"/>
      <c r="L1116" s="28"/>
      <c r="M1116" s="25">
        <v>16</v>
      </c>
      <c r="N1116" s="25">
        <v>43</v>
      </c>
      <c r="O1116" s="21">
        <v>53.220825459171479</v>
      </c>
      <c r="P1116" s="21">
        <v>23.381</v>
      </c>
      <c r="Q1116" s="17"/>
      <c r="R1116" s="25">
        <v>16</v>
      </c>
      <c r="S1116" s="25">
        <v>43</v>
      </c>
      <c r="T1116" s="21">
        <v>56.613653082193665</v>
      </c>
      <c r="U1116" s="21">
        <v>24.316240000000001</v>
      </c>
    </row>
    <row r="1117" spans="1:21" x14ac:dyDescent="0.25">
      <c r="A1117" s="18">
        <v>16</v>
      </c>
      <c r="B1117" s="18">
        <v>38</v>
      </c>
      <c r="C1117" s="23">
        <v>35.577831520000011</v>
      </c>
      <c r="D1117" s="23">
        <v>0</v>
      </c>
      <c r="E1117" s="19" t="s">
        <v>14</v>
      </c>
      <c r="F1117" s="19"/>
      <c r="G1117" s="24">
        <v>16</v>
      </c>
      <c r="H1117" s="24">
        <v>44</v>
      </c>
      <c r="I1117" s="20">
        <v>43.643559527568001</v>
      </c>
      <c r="J1117" s="20">
        <v>0</v>
      </c>
      <c r="K1117" s="28"/>
      <c r="L1117" s="28"/>
      <c r="M1117" s="25">
        <v>16</v>
      </c>
      <c r="N1117" s="25">
        <v>44</v>
      </c>
      <c r="O1117" s="21">
        <v>50.264112933661963</v>
      </c>
      <c r="P1117" s="21">
        <v>0</v>
      </c>
      <c r="Q1117" s="17"/>
      <c r="R1117" s="25">
        <v>16</v>
      </c>
      <c r="S1117" s="25">
        <v>44</v>
      </c>
      <c r="T1117" s="21">
        <v>53.468450133182913</v>
      </c>
      <c r="U1117" s="21">
        <v>0</v>
      </c>
    </row>
    <row r="1118" spans="1:21" x14ac:dyDescent="0.25">
      <c r="A1118" s="18">
        <v>16</v>
      </c>
      <c r="B1118" s="18">
        <v>39</v>
      </c>
      <c r="C1118" s="23">
        <v>32.0421464</v>
      </c>
      <c r="D1118" s="23">
        <v>0</v>
      </c>
      <c r="E1118" s="19" t="s">
        <v>14</v>
      </c>
      <c r="F1118" s="19"/>
      <c r="G1118" s="24">
        <v>16</v>
      </c>
      <c r="H1118" s="24">
        <v>45</v>
      </c>
      <c r="I1118" s="20">
        <v>34.401393980553607</v>
      </c>
      <c r="J1118" s="20">
        <v>6.691395</v>
      </c>
      <c r="K1118" s="28"/>
      <c r="L1118" s="28"/>
      <c r="M1118" s="25">
        <v>16</v>
      </c>
      <c r="N1118" s="25">
        <v>45</v>
      </c>
      <c r="O1118" s="21">
        <v>39.619947841827667</v>
      </c>
      <c r="P1118" s="21">
        <v>7.3129999999999997</v>
      </c>
      <c r="Q1118" s="17"/>
      <c r="R1118" s="25">
        <v>16</v>
      </c>
      <c r="S1118" s="25">
        <v>45</v>
      </c>
      <c r="T1118" s="21">
        <v>42.14571951674418</v>
      </c>
      <c r="U1118" s="21">
        <v>7.6055199999999994</v>
      </c>
    </row>
    <row r="1119" spans="1:21" x14ac:dyDescent="0.25">
      <c r="A1119" s="18">
        <v>16</v>
      </c>
      <c r="B1119" s="18">
        <v>40</v>
      </c>
      <c r="C1119" s="23">
        <v>33.478518480000005</v>
      </c>
      <c r="D1119" s="23">
        <v>0</v>
      </c>
      <c r="E1119" s="19" t="s">
        <v>14</v>
      </c>
      <c r="F1119" s="19"/>
      <c r="G1119" s="24">
        <v>16</v>
      </c>
      <c r="H1119" s="24">
        <v>46</v>
      </c>
      <c r="I1119" s="20">
        <v>39.433239667261439</v>
      </c>
      <c r="J1119" s="20">
        <v>0</v>
      </c>
      <c r="K1119" s="28"/>
      <c r="L1119" s="28"/>
      <c r="M1119" s="25">
        <v>16</v>
      </c>
      <c r="N1119" s="25">
        <v>46</v>
      </c>
      <c r="O1119" s="21">
        <v>45.415104391826333</v>
      </c>
      <c r="P1119" s="21">
        <v>0</v>
      </c>
      <c r="Q1119" s="17"/>
      <c r="R1119" s="25">
        <v>16</v>
      </c>
      <c r="S1119" s="25">
        <v>46</v>
      </c>
      <c r="T1119" s="21">
        <v>48.310317296805259</v>
      </c>
      <c r="U1119" s="21">
        <v>0</v>
      </c>
    </row>
    <row r="1120" spans="1:21" x14ac:dyDescent="0.25">
      <c r="A1120" s="18">
        <v>16</v>
      </c>
      <c r="B1120" s="18">
        <v>41</v>
      </c>
      <c r="C1120" s="23">
        <v>37.235183920000004</v>
      </c>
      <c r="D1120" s="23">
        <v>15.1</v>
      </c>
      <c r="E1120" s="19" t="s">
        <v>14</v>
      </c>
      <c r="F1120" s="19"/>
      <c r="G1120" s="24">
        <v>16</v>
      </c>
      <c r="H1120" s="24">
        <v>47</v>
      </c>
      <c r="I1120" s="20">
        <v>38.817095297460476</v>
      </c>
      <c r="J1120" s="20">
        <v>0</v>
      </c>
      <c r="K1120" s="28"/>
      <c r="L1120" s="28"/>
      <c r="M1120" s="25">
        <v>16</v>
      </c>
      <c r="N1120" s="25">
        <v>47</v>
      </c>
      <c r="O1120" s="21">
        <v>44.705493385704038</v>
      </c>
      <c r="P1120" s="21">
        <v>0</v>
      </c>
      <c r="Q1120" s="17"/>
      <c r="R1120" s="25">
        <v>16</v>
      </c>
      <c r="S1120" s="25">
        <v>47</v>
      </c>
      <c r="T1120" s="21">
        <v>47.555468589042675</v>
      </c>
      <c r="U1120" s="21">
        <v>0</v>
      </c>
    </row>
    <row r="1121" spans="1:21" x14ac:dyDescent="0.25">
      <c r="A1121" s="18">
        <v>16</v>
      </c>
      <c r="B1121" s="18">
        <v>42</v>
      </c>
      <c r="C1121" s="23">
        <v>25.744207279999998</v>
      </c>
      <c r="D1121" s="23">
        <v>0</v>
      </c>
      <c r="E1121" s="19" t="s">
        <v>14</v>
      </c>
      <c r="F1121" s="19"/>
      <c r="G1121" s="24">
        <v>16</v>
      </c>
      <c r="H1121" s="24">
        <v>48</v>
      </c>
      <c r="I1121" s="20">
        <v>43.540868799267834</v>
      </c>
      <c r="J1121" s="20">
        <v>0</v>
      </c>
      <c r="K1121" s="28"/>
      <c r="L1121" s="28"/>
      <c r="M1121" s="25">
        <v>16</v>
      </c>
      <c r="N1121" s="25">
        <v>48</v>
      </c>
      <c r="O1121" s="21">
        <v>50.145844432641567</v>
      </c>
      <c r="P1121" s="21">
        <v>0</v>
      </c>
      <c r="Q1121" s="17"/>
      <c r="R1121" s="25">
        <v>16</v>
      </c>
      <c r="S1121" s="25">
        <v>48</v>
      </c>
      <c r="T1121" s="21">
        <v>53.342642015222474</v>
      </c>
      <c r="U1121" s="21">
        <v>0</v>
      </c>
    </row>
    <row r="1122" spans="1:21" x14ac:dyDescent="0.25">
      <c r="A1122" s="18">
        <v>16</v>
      </c>
      <c r="B1122" s="18">
        <v>43</v>
      </c>
      <c r="C1122" s="23">
        <v>36.019792160000002</v>
      </c>
      <c r="D1122" s="23">
        <v>0</v>
      </c>
      <c r="E1122" s="19" t="s">
        <v>14</v>
      </c>
      <c r="F1122" s="19"/>
      <c r="G1122" s="24">
        <v>16</v>
      </c>
      <c r="H1122" s="24">
        <v>49</v>
      </c>
      <c r="I1122" s="20">
        <v>25.159228433539198</v>
      </c>
      <c r="J1122" s="20">
        <v>0</v>
      </c>
      <c r="K1122" s="28"/>
      <c r="L1122" s="28"/>
      <c r="M1122" s="25">
        <v>16</v>
      </c>
      <c r="N1122" s="25">
        <v>49</v>
      </c>
      <c r="O1122" s="21">
        <v>28.975782749993364</v>
      </c>
      <c r="P1122" s="21">
        <v>0</v>
      </c>
      <c r="Q1122" s="17"/>
      <c r="R1122" s="25">
        <v>16</v>
      </c>
      <c r="S1122" s="25">
        <v>49</v>
      </c>
      <c r="T1122" s="21">
        <v>30.822988900305443</v>
      </c>
      <c r="U1122" s="21">
        <v>0</v>
      </c>
    </row>
    <row r="1123" spans="1:21" x14ac:dyDescent="0.25">
      <c r="A1123" s="18">
        <v>16</v>
      </c>
      <c r="B1123" s="18">
        <v>44</v>
      </c>
      <c r="C1123" s="23">
        <v>34.251949599999996</v>
      </c>
      <c r="D1123" s="23">
        <v>0</v>
      </c>
      <c r="E1123" s="19" t="s">
        <v>14</v>
      </c>
      <c r="F1123" s="19"/>
      <c r="G1123" s="24">
        <v>16</v>
      </c>
      <c r="H1123" s="24">
        <v>50</v>
      </c>
      <c r="I1123" s="20">
        <v>42.103198603065593</v>
      </c>
      <c r="J1123" s="20">
        <v>0</v>
      </c>
      <c r="K1123" s="28"/>
      <c r="L1123" s="28"/>
      <c r="M1123" s="25">
        <v>16</v>
      </c>
      <c r="N1123" s="25">
        <v>50</v>
      </c>
      <c r="O1123" s="21">
        <v>48.490085418356223</v>
      </c>
      <c r="P1123" s="21">
        <v>0</v>
      </c>
      <c r="Q1123" s="17"/>
      <c r="R1123" s="25">
        <v>16</v>
      </c>
      <c r="S1123" s="25">
        <v>50</v>
      </c>
      <c r="T1123" s="21">
        <v>51.581328363776436</v>
      </c>
      <c r="U1123" s="21">
        <v>0</v>
      </c>
    </row>
    <row r="1124" spans="1:21" x14ac:dyDescent="0.25">
      <c r="A1124" s="18">
        <v>16</v>
      </c>
      <c r="B1124" s="18">
        <v>49</v>
      </c>
      <c r="C1124" s="23">
        <v>27.622540000000001</v>
      </c>
      <c r="D1124" s="23">
        <v>0</v>
      </c>
      <c r="E1124" s="19" t="s">
        <v>14</v>
      </c>
      <c r="F1124" s="19"/>
      <c r="G1124" s="24">
        <v>16</v>
      </c>
      <c r="H1124" s="24">
        <v>55</v>
      </c>
      <c r="I1124" s="20">
        <v>50.318456867078396</v>
      </c>
      <c r="J1124" s="20">
        <v>21.676349999999999</v>
      </c>
      <c r="K1124" s="28"/>
      <c r="L1124" s="28"/>
      <c r="M1124" s="25">
        <v>16</v>
      </c>
      <c r="N1124" s="25">
        <v>55</v>
      </c>
      <c r="O1124" s="21">
        <v>57.951565499986728</v>
      </c>
      <c r="P1124" s="21">
        <v>23.69</v>
      </c>
      <c r="Q1124" s="17"/>
      <c r="R1124" s="25">
        <v>16</v>
      </c>
      <c r="S1124" s="25">
        <v>55</v>
      </c>
      <c r="T1124" s="21">
        <v>61.645977800610886</v>
      </c>
      <c r="U1124" s="21">
        <v>24.637600000000003</v>
      </c>
    </row>
    <row r="1125" spans="1:21" x14ac:dyDescent="0.25">
      <c r="A1125" s="18">
        <v>16</v>
      </c>
      <c r="B1125" s="18">
        <v>53</v>
      </c>
      <c r="C1125" s="23">
        <v>27.954010480000001</v>
      </c>
      <c r="D1125" s="23">
        <v>0</v>
      </c>
      <c r="E1125" s="19" t="s">
        <v>14</v>
      </c>
      <c r="F1125" s="19"/>
      <c r="G1125" s="24">
        <v>16</v>
      </c>
      <c r="H1125" s="24">
        <v>59</v>
      </c>
      <c r="I1125" s="20">
        <v>44.157013169068797</v>
      </c>
      <c r="J1125" s="20">
        <v>18.377775</v>
      </c>
      <c r="K1125" s="28"/>
      <c r="L1125" s="28"/>
      <c r="M1125" s="25">
        <v>16</v>
      </c>
      <c r="N1125" s="25">
        <v>59</v>
      </c>
      <c r="O1125" s="21">
        <v>50.855455438763869</v>
      </c>
      <c r="P1125" s="21">
        <v>20.085000000000001</v>
      </c>
      <c r="Q1125" s="17"/>
      <c r="R1125" s="25">
        <v>16</v>
      </c>
      <c r="S1125" s="25">
        <v>59</v>
      </c>
      <c r="T1125" s="21">
        <v>54.097490722985057</v>
      </c>
      <c r="U1125" s="21">
        <v>20.888400000000001</v>
      </c>
    </row>
    <row r="1126" spans="1:21" x14ac:dyDescent="0.25">
      <c r="A1126" s="18">
        <v>16</v>
      </c>
      <c r="B1126" s="18">
        <v>58</v>
      </c>
      <c r="C1126" s="23">
        <v>26.186167919999999</v>
      </c>
      <c r="D1126" s="23">
        <v>0</v>
      </c>
      <c r="E1126" s="19" t="s">
        <v>14</v>
      </c>
      <c r="F1126" s="19"/>
      <c r="G1126" s="24">
        <v>16</v>
      </c>
      <c r="H1126" s="24">
        <v>65</v>
      </c>
      <c r="I1126" s="20">
        <v>44.157013169068797</v>
      </c>
      <c r="J1126" s="20">
        <v>0</v>
      </c>
      <c r="K1126" s="28"/>
      <c r="L1126" s="28"/>
      <c r="M1126" s="25">
        <v>16</v>
      </c>
      <c r="N1126" s="25">
        <v>65</v>
      </c>
      <c r="O1126" s="21">
        <v>50.855455438763869</v>
      </c>
      <c r="P1126" s="21">
        <v>0</v>
      </c>
      <c r="Q1126" s="17"/>
      <c r="R1126" s="25">
        <v>16</v>
      </c>
      <c r="S1126" s="25">
        <v>65</v>
      </c>
      <c r="T1126" s="21">
        <v>54.097490722985057</v>
      </c>
      <c r="U1126" s="21">
        <v>0</v>
      </c>
    </row>
    <row r="1127" spans="1:21" x14ac:dyDescent="0.25">
      <c r="A1127" s="18">
        <v>16</v>
      </c>
      <c r="B1127" s="18">
        <v>59</v>
      </c>
      <c r="C1127" s="23">
        <v>37.12469376</v>
      </c>
      <c r="D1127" s="23">
        <v>15</v>
      </c>
      <c r="E1127" s="19" t="s">
        <v>14</v>
      </c>
      <c r="F1127" s="19"/>
      <c r="G1127" s="24">
        <v>16</v>
      </c>
      <c r="H1127" s="24">
        <v>66</v>
      </c>
      <c r="I1127" s="20">
        <v>42.308580059665921</v>
      </c>
      <c r="J1127" s="20">
        <v>0</v>
      </c>
      <c r="K1127" s="28"/>
      <c r="L1127" s="28"/>
      <c r="M1127" s="25">
        <v>16</v>
      </c>
      <c r="N1127" s="25">
        <v>66</v>
      </c>
      <c r="O1127" s="21">
        <v>48.726622420397007</v>
      </c>
      <c r="P1127" s="21">
        <v>0</v>
      </c>
      <c r="Q1127" s="17"/>
      <c r="R1127" s="25">
        <v>16</v>
      </c>
      <c r="S1127" s="25">
        <v>66</v>
      </c>
      <c r="T1127" s="21">
        <v>51.832944599697321</v>
      </c>
      <c r="U1127" s="21">
        <v>0</v>
      </c>
    </row>
    <row r="1128" spans="1:21" x14ac:dyDescent="0.25">
      <c r="A1128" s="18">
        <v>16</v>
      </c>
      <c r="B1128" s="18">
        <v>62</v>
      </c>
      <c r="C1128" s="23">
        <v>29.058912079999999</v>
      </c>
      <c r="D1128" s="23">
        <v>0</v>
      </c>
      <c r="E1128" s="19" t="s">
        <v>14</v>
      </c>
      <c r="F1128" s="19"/>
      <c r="G1128" s="24">
        <v>16</v>
      </c>
      <c r="H1128" s="24">
        <v>69</v>
      </c>
      <c r="I1128" s="20">
        <v>41.076291320064001</v>
      </c>
      <c r="J1128" s="20">
        <v>0</v>
      </c>
      <c r="K1128" s="28"/>
      <c r="L1128" s="28"/>
      <c r="M1128" s="25">
        <v>16</v>
      </c>
      <c r="N1128" s="25">
        <v>69</v>
      </c>
      <c r="O1128" s="21">
        <v>47.307400408152432</v>
      </c>
      <c r="P1128" s="21">
        <v>0</v>
      </c>
      <c r="Q1128" s="17"/>
      <c r="R1128" s="25">
        <v>16</v>
      </c>
      <c r="S1128" s="25">
        <v>69</v>
      </c>
      <c r="T1128" s="21">
        <v>50.323247184172153</v>
      </c>
      <c r="U1128" s="21">
        <v>0</v>
      </c>
    </row>
    <row r="1129" spans="1:21" x14ac:dyDescent="0.25">
      <c r="A1129" s="18">
        <v>16</v>
      </c>
      <c r="B1129" s="18">
        <v>64</v>
      </c>
      <c r="C1129" s="23">
        <v>35.135870879999999</v>
      </c>
      <c r="D1129" s="23">
        <v>0</v>
      </c>
      <c r="E1129" s="19" t="s">
        <v>14</v>
      </c>
      <c r="F1129" s="19"/>
      <c r="G1129" s="24">
        <v>16</v>
      </c>
      <c r="H1129" s="24">
        <v>71</v>
      </c>
      <c r="I1129" s="20">
        <v>33.88794033905279</v>
      </c>
      <c r="J1129" s="20">
        <v>0</v>
      </c>
      <c r="K1129" s="28"/>
      <c r="L1129" s="28"/>
      <c r="M1129" s="25">
        <v>16</v>
      </c>
      <c r="N1129" s="25">
        <v>71</v>
      </c>
      <c r="O1129" s="21">
        <v>39.02860533672574</v>
      </c>
      <c r="P1129" s="21">
        <v>0</v>
      </c>
      <c r="Q1129" s="17"/>
      <c r="R1129" s="25">
        <v>16</v>
      </c>
      <c r="S1129" s="25">
        <v>71</v>
      </c>
      <c r="T1129" s="21">
        <v>41.516678926942006</v>
      </c>
      <c r="U1129" s="21">
        <v>0</v>
      </c>
    </row>
    <row r="1130" spans="1:21" x14ac:dyDescent="0.25">
      <c r="A1130" s="18">
        <v>16</v>
      </c>
      <c r="B1130" s="18">
        <v>65</v>
      </c>
      <c r="C1130" s="23">
        <v>36.019792160000002</v>
      </c>
      <c r="D1130" s="23">
        <v>0</v>
      </c>
      <c r="E1130" s="19" t="s">
        <v>14</v>
      </c>
      <c r="F1130" s="19"/>
      <c r="G1130" s="24">
        <v>16</v>
      </c>
      <c r="H1130" s="24">
        <v>72</v>
      </c>
      <c r="I1130" s="20">
        <v>41.795126418165125</v>
      </c>
      <c r="J1130" s="20">
        <v>0</v>
      </c>
      <c r="K1130" s="28"/>
      <c r="L1130" s="28"/>
      <c r="M1130" s="25">
        <v>16</v>
      </c>
      <c r="N1130" s="25">
        <v>72</v>
      </c>
      <c r="O1130" s="21">
        <v>48.135279915295101</v>
      </c>
      <c r="P1130" s="21">
        <v>0</v>
      </c>
      <c r="Q1130" s="17"/>
      <c r="R1130" s="25">
        <v>16</v>
      </c>
      <c r="S1130" s="25">
        <v>72</v>
      </c>
      <c r="T1130" s="21">
        <v>51.203904009895169</v>
      </c>
      <c r="U1130" s="21">
        <v>0</v>
      </c>
    </row>
    <row r="1131" spans="1:21" x14ac:dyDescent="0.25">
      <c r="A1131" s="18">
        <v>16</v>
      </c>
      <c r="B1131" s="18">
        <v>67</v>
      </c>
      <c r="C1131" s="23">
        <v>31.489695600000001</v>
      </c>
      <c r="D1131" s="23">
        <v>0</v>
      </c>
      <c r="E1131" s="19" t="s">
        <v>14</v>
      </c>
      <c r="F1131" s="19"/>
      <c r="G1131" s="24">
        <v>16</v>
      </c>
      <c r="H1131" s="24">
        <v>74</v>
      </c>
      <c r="I1131" s="20">
        <v>35.120229078654717</v>
      </c>
      <c r="J1131" s="20">
        <v>0</v>
      </c>
      <c r="K1131" s="28"/>
      <c r="L1131" s="28"/>
      <c r="M1131" s="25">
        <v>16</v>
      </c>
      <c r="N1131" s="25">
        <v>74</v>
      </c>
      <c r="O1131" s="21">
        <v>40.447827348970321</v>
      </c>
      <c r="P1131" s="21">
        <v>0</v>
      </c>
      <c r="Q1131" s="17"/>
      <c r="R1131" s="25">
        <v>16</v>
      </c>
      <c r="S1131" s="25">
        <v>74</v>
      </c>
      <c r="T1131" s="21">
        <v>43.026376342467181</v>
      </c>
      <c r="U1131" s="21">
        <v>0</v>
      </c>
    </row>
    <row r="1132" spans="1:21" x14ac:dyDescent="0.25">
      <c r="A1132" s="18">
        <v>16</v>
      </c>
      <c r="B1132" s="18">
        <v>69</v>
      </c>
      <c r="C1132" s="23">
        <v>32.484107039999998</v>
      </c>
      <c r="D1132" s="23">
        <v>0</v>
      </c>
      <c r="E1132" s="19" t="s">
        <v>14</v>
      </c>
      <c r="F1132" s="19"/>
      <c r="G1132" s="24">
        <v>16</v>
      </c>
      <c r="H1132" s="24">
        <v>76</v>
      </c>
      <c r="I1132" s="20">
        <v>44.157013169068797</v>
      </c>
      <c r="J1132" s="20">
        <v>0</v>
      </c>
      <c r="K1132" s="28"/>
      <c r="L1132" s="28"/>
      <c r="M1132" s="25">
        <v>16</v>
      </c>
      <c r="N1132" s="25">
        <v>76</v>
      </c>
      <c r="O1132" s="21">
        <v>50.855455438763869</v>
      </c>
      <c r="P1132" s="21">
        <v>0</v>
      </c>
      <c r="Q1132" s="17"/>
      <c r="R1132" s="25">
        <v>16</v>
      </c>
      <c r="S1132" s="25">
        <v>76</v>
      </c>
      <c r="T1132" s="21">
        <v>54.097490722985057</v>
      </c>
      <c r="U1132" s="21">
        <v>0</v>
      </c>
    </row>
    <row r="1133" spans="1:21" x14ac:dyDescent="0.25">
      <c r="A1133" s="18">
        <v>16</v>
      </c>
      <c r="B1133" s="18">
        <v>72</v>
      </c>
      <c r="C1133" s="23">
        <v>33.147047999999998</v>
      </c>
      <c r="D1133" s="23">
        <v>0</v>
      </c>
      <c r="E1133" s="19" t="s">
        <v>14</v>
      </c>
      <c r="F1133" s="19"/>
      <c r="G1133" s="24">
        <v>16</v>
      </c>
      <c r="H1133" s="24">
        <v>79</v>
      </c>
      <c r="I1133" s="20">
        <v>41.589744961564797</v>
      </c>
      <c r="J1133" s="20">
        <v>0</v>
      </c>
      <c r="K1133" s="28"/>
      <c r="L1133" s="28"/>
      <c r="M1133" s="25">
        <v>16</v>
      </c>
      <c r="N1133" s="25">
        <v>79</v>
      </c>
      <c r="O1133" s="21">
        <v>47.898742913254331</v>
      </c>
      <c r="P1133" s="21">
        <v>0</v>
      </c>
      <c r="Q1133" s="17"/>
      <c r="R1133" s="25">
        <v>16</v>
      </c>
      <c r="S1133" s="25">
        <v>79</v>
      </c>
      <c r="T1133" s="21">
        <v>50.952287773974291</v>
      </c>
      <c r="U1133" s="21">
        <v>0</v>
      </c>
    </row>
    <row r="1134" spans="1:21" x14ac:dyDescent="0.25">
      <c r="A1134" s="18">
        <v>16</v>
      </c>
      <c r="B1134" s="18">
        <v>73</v>
      </c>
      <c r="C1134" s="23">
        <v>31.821166080000001</v>
      </c>
      <c r="D1134" s="23">
        <v>0</v>
      </c>
      <c r="E1134" s="19" t="s">
        <v>14</v>
      </c>
      <c r="F1134" s="19"/>
      <c r="G1134" s="24">
        <v>16</v>
      </c>
      <c r="H1134" s="24">
        <v>80</v>
      </c>
      <c r="I1134" s="20">
        <v>37.482115829558403</v>
      </c>
      <c r="J1134" s="20">
        <v>0</v>
      </c>
      <c r="K1134" s="28"/>
      <c r="L1134" s="28"/>
      <c r="M1134" s="25">
        <v>16</v>
      </c>
      <c r="N1134" s="25">
        <v>80</v>
      </c>
      <c r="O1134" s="21">
        <v>43.168002872439089</v>
      </c>
      <c r="P1134" s="21">
        <v>0</v>
      </c>
      <c r="Q1134" s="17"/>
      <c r="R1134" s="25">
        <v>16</v>
      </c>
      <c r="S1134" s="25">
        <v>80</v>
      </c>
      <c r="T1134" s="21">
        <v>45.919963055557083</v>
      </c>
      <c r="U1134" s="21">
        <v>0</v>
      </c>
    </row>
    <row r="1135" spans="1:21" x14ac:dyDescent="0.25">
      <c r="A1135" s="18">
        <v>16</v>
      </c>
      <c r="B1135" s="18">
        <v>74</v>
      </c>
      <c r="C1135" s="23">
        <v>34.914890560000003</v>
      </c>
      <c r="D1135" s="23">
        <v>0</v>
      </c>
      <c r="E1135" s="19" t="s">
        <v>14</v>
      </c>
      <c r="F1135" s="19"/>
      <c r="G1135" s="24">
        <v>17</v>
      </c>
      <c r="H1135" s="24">
        <v>1</v>
      </c>
      <c r="I1135" s="20">
        <v>39.638621123861761</v>
      </c>
      <c r="J1135" s="20">
        <v>19.602959999999999</v>
      </c>
      <c r="K1135" s="28"/>
      <c r="L1135" s="28"/>
      <c r="M1135" s="25">
        <v>17</v>
      </c>
      <c r="N1135" s="25">
        <v>1</v>
      </c>
      <c r="O1135" s="21">
        <v>45.651641393867095</v>
      </c>
      <c r="P1135" s="21">
        <v>21.423999999999999</v>
      </c>
      <c r="Q1135" s="17"/>
      <c r="R1135" s="25">
        <v>17</v>
      </c>
      <c r="S1135" s="25">
        <v>1</v>
      </c>
      <c r="T1135" s="21">
        <v>48.561933532726123</v>
      </c>
      <c r="U1135" s="21">
        <v>22.28096</v>
      </c>
    </row>
    <row r="1136" spans="1:21" x14ac:dyDescent="0.25">
      <c r="A1136" s="18">
        <v>16</v>
      </c>
      <c r="B1136" s="18">
        <v>75</v>
      </c>
      <c r="C1136" s="23">
        <v>30.71626448</v>
      </c>
      <c r="D1136" s="23">
        <v>0</v>
      </c>
      <c r="E1136" s="19" t="s">
        <v>14</v>
      </c>
      <c r="F1136" s="19"/>
      <c r="G1136" s="24">
        <v>17</v>
      </c>
      <c r="H1136" s="24">
        <v>2</v>
      </c>
      <c r="I1136" s="20">
        <v>45.697374093571199</v>
      </c>
      <c r="J1136" s="20">
        <v>21.205124999999999</v>
      </c>
      <c r="K1136" s="28"/>
      <c r="L1136" s="28"/>
      <c r="M1136" s="25">
        <v>17</v>
      </c>
      <c r="N1136" s="25">
        <v>2</v>
      </c>
      <c r="O1136" s="21">
        <v>52.629482954069573</v>
      </c>
      <c r="P1136" s="21">
        <v>23.175000000000001</v>
      </c>
      <c r="Q1136" s="17"/>
      <c r="R1136" s="25">
        <v>17</v>
      </c>
      <c r="S1136" s="25">
        <v>2</v>
      </c>
      <c r="T1136" s="21">
        <v>55.984612492391506</v>
      </c>
      <c r="U1136" s="21">
        <v>24.102</v>
      </c>
    </row>
    <row r="1137" spans="1:21" x14ac:dyDescent="0.25">
      <c r="A1137" s="18">
        <v>16</v>
      </c>
      <c r="B1137" s="18">
        <v>77</v>
      </c>
      <c r="C1137" s="23">
        <v>27.622540000000001</v>
      </c>
      <c r="D1137" s="23">
        <v>0</v>
      </c>
      <c r="E1137" s="19" t="s">
        <v>14</v>
      </c>
      <c r="F1137" s="19"/>
      <c r="G1137" s="24">
        <v>17</v>
      </c>
      <c r="H1137" s="24">
        <v>4</v>
      </c>
      <c r="I1137" s="20">
        <v>37.174043644657921</v>
      </c>
      <c r="J1137" s="20">
        <v>19.320224999999997</v>
      </c>
      <c r="K1137" s="28"/>
      <c r="L1137" s="28"/>
      <c r="M1137" s="25">
        <v>17</v>
      </c>
      <c r="N1137" s="25">
        <v>4</v>
      </c>
      <c r="O1137" s="21">
        <v>42.813197369377953</v>
      </c>
      <c r="P1137" s="21">
        <v>21.114999999999998</v>
      </c>
      <c r="Q1137" s="17"/>
      <c r="R1137" s="25">
        <v>17</v>
      </c>
      <c r="S1137" s="25">
        <v>4</v>
      </c>
      <c r="T1137" s="21">
        <v>45.542538701675795</v>
      </c>
      <c r="U1137" s="21">
        <v>21.959599999999998</v>
      </c>
    </row>
    <row r="1138" spans="1:21" x14ac:dyDescent="0.25">
      <c r="A1138" s="18">
        <v>16</v>
      </c>
      <c r="B1138" s="18">
        <v>78</v>
      </c>
      <c r="C1138" s="23">
        <v>30.274303839999998</v>
      </c>
      <c r="D1138" s="23">
        <v>0</v>
      </c>
      <c r="E1138" s="19" t="s">
        <v>14</v>
      </c>
      <c r="F1138" s="19"/>
      <c r="G1138" s="24">
        <v>17</v>
      </c>
      <c r="H1138" s="24">
        <v>5</v>
      </c>
      <c r="I1138" s="20">
        <v>34.401393980553607</v>
      </c>
      <c r="J1138" s="20">
        <v>18.849</v>
      </c>
      <c r="K1138" s="28"/>
      <c r="L1138" s="28"/>
      <c r="M1138" s="25">
        <v>17</v>
      </c>
      <c r="N1138" s="25">
        <v>5</v>
      </c>
      <c r="O1138" s="21">
        <v>39.619947841827667</v>
      </c>
      <c r="P1138" s="21">
        <v>20.6</v>
      </c>
      <c r="Q1138" s="17"/>
      <c r="R1138" s="25">
        <v>17</v>
      </c>
      <c r="S1138" s="25">
        <v>5</v>
      </c>
      <c r="T1138" s="21">
        <v>42.14571951674418</v>
      </c>
      <c r="U1138" s="21">
        <v>21.424000000000003</v>
      </c>
    </row>
    <row r="1139" spans="1:21" x14ac:dyDescent="0.25">
      <c r="A1139" s="18">
        <v>16</v>
      </c>
      <c r="B1139" s="18">
        <v>79</v>
      </c>
      <c r="C1139" s="23">
        <v>34.583420079999996</v>
      </c>
      <c r="D1139" s="23">
        <v>0</v>
      </c>
      <c r="E1139" s="19" t="s">
        <v>14</v>
      </c>
      <c r="F1139" s="19"/>
      <c r="G1139" s="24">
        <v>17</v>
      </c>
      <c r="H1139" s="24">
        <v>6</v>
      </c>
      <c r="I1139" s="20">
        <v>31.115290674948483</v>
      </c>
      <c r="J1139" s="20">
        <v>18.377775</v>
      </c>
      <c r="K1139" s="28"/>
      <c r="L1139" s="28"/>
      <c r="M1139" s="25">
        <v>17</v>
      </c>
      <c r="N1139" s="25">
        <v>6</v>
      </c>
      <c r="O1139" s="21">
        <v>35.835355809175468</v>
      </c>
      <c r="P1139" s="21">
        <v>20.085000000000001</v>
      </c>
      <c r="Q1139" s="17"/>
      <c r="R1139" s="25">
        <v>17</v>
      </c>
      <c r="S1139" s="25">
        <v>6</v>
      </c>
      <c r="T1139" s="21">
        <v>38.119859742010405</v>
      </c>
      <c r="U1139" s="21">
        <v>20.888400000000001</v>
      </c>
    </row>
    <row r="1140" spans="1:21" x14ac:dyDescent="0.25">
      <c r="A1140" s="18">
        <v>16</v>
      </c>
      <c r="B1140" s="18">
        <v>80</v>
      </c>
      <c r="C1140" s="23">
        <v>31.821166080000001</v>
      </c>
      <c r="D1140" s="23">
        <v>0</v>
      </c>
      <c r="E1140" s="19" t="s">
        <v>14</v>
      </c>
      <c r="F1140" s="19"/>
      <c r="G1140" s="24">
        <v>17</v>
      </c>
      <c r="H1140" s="24">
        <v>7</v>
      </c>
      <c r="I1140" s="20">
        <v>35.941754905056001</v>
      </c>
      <c r="J1140" s="20">
        <v>18.660510000000002</v>
      </c>
      <c r="K1140" s="28"/>
      <c r="L1140" s="28"/>
      <c r="M1140" s="25">
        <v>17</v>
      </c>
      <c r="N1140" s="25">
        <v>7</v>
      </c>
      <c r="O1140" s="21">
        <v>41.393975357133371</v>
      </c>
      <c r="P1140" s="21">
        <v>20.394000000000002</v>
      </c>
      <c r="Q1140" s="17"/>
      <c r="R1140" s="25">
        <v>17</v>
      </c>
      <c r="S1140" s="25">
        <v>7</v>
      </c>
      <c r="T1140" s="21">
        <v>44.032841286150628</v>
      </c>
      <c r="U1140" s="21">
        <v>21.209760000000003</v>
      </c>
    </row>
    <row r="1141" spans="1:21" x14ac:dyDescent="0.25">
      <c r="A1141" s="18">
        <v>17</v>
      </c>
      <c r="B1141" s="18">
        <v>1</v>
      </c>
      <c r="C1141" s="23">
        <v>34.693910240000001</v>
      </c>
      <c r="D1141" s="23">
        <v>15.2</v>
      </c>
      <c r="E1141" s="19"/>
      <c r="F1141" s="19"/>
      <c r="G1141" s="24">
        <v>17</v>
      </c>
      <c r="H1141" s="24">
        <v>8</v>
      </c>
      <c r="I1141" s="20">
        <v>49.8050032255776</v>
      </c>
      <c r="J1141" s="20">
        <v>21.959085000000002</v>
      </c>
      <c r="K1141" s="28"/>
      <c r="L1141" s="28"/>
      <c r="M1141" s="25">
        <v>17</v>
      </c>
      <c r="N1141" s="25">
        <v>8</v>
      </c>
      <c r="O1141" s="21">
        <v>57.360222994884822</v>
      </c>
      <c r="P1141" s="21">
        <v>23.999000000000002</v>
      </c>
      <c r="Q1141" s="17"/>
      <c r="R1141" s="25">
        <v>17</v>
      </c>
      <c r="S1141" s="25">
        <v>8</v>
      </c>
      <c r="T1141" s="21">
        <v>61.016937210808734</v>
      </c>
      <c r="U1141" s="21">
        <v>24.958960000000001</v>
      </c>
    </row>
    <row r="1142" spans="1:21" x14ac:dyDescent="0.25">
      <c r="A1142" s="18">
        <v>17</v>
      </c>
      <c r="B1142" s="18">
        <v>4</v>
      </c>
      <c r="C1142" s="23">
        <v>31.600185760000002</v>
      </c>
      <c r="D1142" s="23">
        <v>15.6</v>
      </c>
      <c r="E1142" s="19" t="s">
        <v>14</v>
      </c>
      <c r="F1142" s="19"/>
      <c r="G1142" s="24">
        <v>17</v>
      </c>
      <c r="H1142" s="24">
        <v>11</v>
      </c>
      <c r="I1142" s="20">
        <v>30.191074120247038</v>
      </c>
      <c r="J1142" s="20">
        <v>0</v>
      </c>
      <c r="K1142" s="28"/>
      <c r="L1142" s="28"/>
      <c r="M1142" s="25">
        <v>17</v>
      </c>
      <c r="N1142" s="25">
        <v>11</v>
      </c>
      <c r="O1142" s="21">
        <v>34.77093929999203</v>
      </c>
      <c r="P1142" s="21">
        <v>0</v>
      </c>
      <c r="Q1142" s="17"/>
      <c r="R1142" s="25">
        <v>17</v>
      </c>
      <c r="S1142" s="25">
        <v>11</v>
      </c>
      <c r="T1142" s="21">
        <v>36.987586680366526</v>
      </c>
      <c r="U1142" s="21">
        <v>0</v>
      </c>
    </row>
    <row r="1143" spans="1:21" x14ac:dyDescent="0.25">
      <c r="A1143" s="18">
        <v>17</v>
      </c>
      <c r="B1143" s="18">
        <v>5</v>
      </c>
      <c r="C1143" s="23">
        <v>30.163813680000004</v>
      </c>
      <c r="D1143" s="23">
        <v>15.2</v>
      </c>
      <c r="E1143" s="19" t="s">
        <v>14</v>
      </c>
      <c r="F1143" s="19"/>
      <c r="G1143" s="24">
        <v>17</v>
      </c>
      <c r="H1143" s="24">
        <v>12</v>
      </c>
      <c r="I1143" s="20">
        <v>39.741311852161928</v>
      </c>
      <c r="J1143" s="20">
        <v>20.074185</v>
      </c>
      <c r="K1143" s="28"/>
      <c r="L1143" s="28"/>
      <c r="M1143" s="25">
        <v>17</v>
      </c>
      <c r="N1143" s="25">
        <v>12</v>
      </c>
      <c r="O1143" s="21">
        <v>45.769909894887483</v>
      </c>
      <c r="P1143" s="21">
        <v>21.939</v>
      </c>
      <c r="Q1143" s="17"/>
      <c r="R1143" s="25">
        <v>17</v>
      </c>
      <c r="S1143" s="25">
        <v>12</v>
      </c>
      <c r="T1143" s="21">
        <v>48.687741650686561</v>
      </c>
      <c r="U1143" s="21">
        <v>22.816559999999999</v>
      </c>
    </row>
    <row r="1144" spans="1:21" x14ac:dyDescent="0.25">
      <c r="A1144" s="18">
        <v>17</v>
      </c>
      <c r="B1144" s="18">
        <v>6</v>
      </c>
      <c r="C1144" s="23">
        <v>28.1749908</v>
      </c>
      <c r="D1144" s="23">
        <v>14.5</v>
      </c>
      <c r="E1144" s="19" t="s">
        <v>14</v>
      </c>
      <c r="F1144" s="19"/>
      <c r="G1144" s="24">
        <v>17</v>
      </c>
      <c r="H1144" s="24">
        <v>13</v>
      </c>
      <c r="I1144" s="20">
        <v>51.653436334980483</v>
      </c>
      <c r="J1144" s="20">
        <v>21.299370000000003</v>
      </c>
      <c r="K1144" s="28"/>
      <c r="L1144" s="28"/>
      <c r="M1144" s="25">
        <v>17</v>
      </c>
      <c r="N1144" s="25">
        <v>13</v>
      </c>
      <c r="O1144" s="21">
        <v>59.48905601325167</v>
      </c>
      <c r="P1144" s="21">
        <v>23.278000000000002</v>
      </c>
      <c r="Q1144" s="17"/>
      <c r="R1144" s="25">
        <v>17</v>
      </c>
      <c r="S1144" s="25">
        <v>13</v>
      </c>
      <c r="T1144" s="21">
        <v>63.281483334096471</v>
      </c>
      <c r="U1144" s="21">
        <v>24.209120000000002</v>
      </c>
    </row>
    <row r="1145" spans="1:21" x14ac:dyDescent="0.25">
      <c r="A1145" s="18">
        <v>17</v>
      </c>
      <c r="B1145" s="18">
        <v>7</v>
      </c>
      <c r="C1145" s="23">
        <v>33.368028320000001</v>
      </c>
      <c r="D1145" s="23">
        <v>15.3</v>
      </c>
      <c r="E1145" s="19" t="s">
        <v>14</v>
      </c>
      <c r="F1145" s="19"/>
      <c r="G1145" s="24">
        <v>17</v>
      </c>
      <c r="H1145" s="24">
        <v>14</v>
      </c>
      <c r="I1145" s="20">
        <v>29.780311207046399</v>
      </c>
      <c r="J1145" s="20">
        <v>0</v>
      </c>
      <c r="K1145" s="28"/>
      <c r="L1145" s="28"/>
      <c r="M1145" s="25">
        <v>17</v>
      </c>
      <c r="N1145" s="25">
        <v>14</v>
      </c>
      <c r="O1145" s="21">
        <v>34.297865295910512</v>
      </c>
      <c r="P1145" s="21">
        <v>0</v>
      </c>
      <c r="Q1145" s="17"/>
      <c r="R1145" s="25">
        <v>17</v>
      </c>
      <c r="S1145" s="25">
        <v>14</v>
      </c>
      <c r="T1145" s="21">
        <v>36.484354208524806</v>
      </c>
      <c r="U1145" s="21">
        <v>0</v>
      </c>
    </row>
    <row r="1146" spans="1:21" x14ac:dyDescent="0.25">
      <c r="A1146" s="18">
        <v>17</v>
      </c>
      <c r="B1146" s="18">
        <v>8</v>
      </c>
      <c r="C1146" s="23">
        <v>41.102339520000001</v>
      </c>
      <c r="D1146" s="23">
        <v>16.899999999999999</v>
      </c>
      <c r="E1146" s="19" t="s">
        <v>14</v>
      </c>
      <c r="F1146" s="19"/>
      <c r="G1146" s="24">
        <v>17</v>
      </c>
      <c r="H1146" s="24">
        <v>15</v>
      </c>
      <c r="I1146" s="20">
        <v>42.924724429466877</v>
      </c>
      <c r="J1146" s="20">
        <v>0</v>
      </c>
      <c r="K1146" s="28"/>
      <c r="L1146" s="28"/>
      <c r="M1146" s="25">
        <v>17</v>
      </c>
      <c r="N1146" s="25">
        <v>15</v>
      </c>
      <c r="O1146" s="21">
        <v>49.436233426519287</v>
      </c>
      <c r="P1146" s="21">
        <v>0</v>
      </c>
      <c r="Q1146" s="17"/>
      <c r="R1146" s="25">
        <v>17</v>
      </c>
      <c r="S1146" s="25">
        <v>15</v>
      </c>
      <c r="T1146" s="21">
        <v>52.587793307459897</v>
      </c>
      <c r="U1146" s="21">
        <v>0</v>
      </c>
    </row>
    <row r="1147" spans="1:21" x14ac:dyDescent="0.25">
      <c r="A1147" s="18">
        <v>17</v>
      </c>
      <c r="B1147" s="18">
        <v>10</v>
      </c>
      <c r="C1147" s="23">
        <v>37.566654400000004</v>
      </c>
      <c r="D1147" s="23">
        <v>16</v>
      </c>
      <c r="E1147" s="19" t="s">
        <v>14</v>
      </c>
      <c r="F1147" s="19"/>
      <c r="G1147" s="24">
        <v>17</v>
      </c>
      <c r="H1147" s="24">
        <v>17</v>
      </c>
      <c r="I1147" s="20">
        <v>47.2377350180736</v>
      </c>
      <c r="J1147" s="20">
        <v>21.016635000000001</v>
      </c>
      <c r="K1147" s="28"/>
      <c r="L1147" s="28"/>
      <c r="M1147" s="25">
        <v>17</v>
      </c>
      <c r="N1147" s="25">
        <v>17</v>
      </c>
      <c r="O1147" s="21">
        <v>54.403510469375291</v>
      </c>
      <c r="P1147" s="21">
        <v>22.969000000000001</v>
      </c>
      <c r="Q1147" s="17"/>
      <c r="R1147" s="25">
        <v>17</v>
      </c>
      <c r="S1147" s="25">
        <v>17</v>
      </c>
      <c r="T1147" s="21">
        <v>57.871734261797961</v>
      </c>
      <c r="U1147" s="21">
        <v>23.88776</v>
      </c>
    </row>
    <row r="1148" spans="1:21" x14ac:dyDescent="0.25">
      <c r="A1148" s="18">
        <v>17</v>
      </c>
      <c r="B1148" s="18">
        <v>11</v>
      </c>
      <c r="C1148" s="23">
        <v>31.268715280000002</v>
      </c>
      <c r="D1148" s="23">
        <v>15</v>
      </c>
      <c r="E1148" s="19" t="s">
        <v>14</v>
      </c>
      <c r="F1148" s="19"/>
      <c r="G1148" s="24">
        <v>17</v>
      </c>
      <c r="H1148" s="24">
        <v>18</v>
      </c>
      <c r="I1148" s="20">
        <v>34.298703252253439</v>
      </c>
      <c r="J1148" s="20">
        <v>0</v>
      </c>
      <c r="K1148" s="28"/>
      <c r="L1148" s="28"/>
      <c r="M1148" s="25">
        <v>17</v>
      </c>
      <c r="N1148" s="25">
        <v>18</v>
      </c>
      <c r="O1148" s="21">
        <v>39.501679340807272</v>
      </c>
      <c r="P1148" s="21">
        <v>0</v>
      </c>
      <c r="Q1148" s="17"/>
      <c r="R1148" s="25">
        <v>17</v>
      </c>
      <c r="S1148" s="25">
        <v>18</v>
      </c>
      <c r="T1148" s="21">
        <v>42.019911398783734</v>
      </c>
      <c r="U1148" s="21">
        <v>0</v>
      </c>
    </row>
    <row r="1149" spans="1:21" x14ac:dyDescent="0.25">
      <c r="A1149" s="18">
        <v>17</v>
      </c>
      <c r="B1149" s="18">
        <v>12</v>
      </c>
      <c r="C1149" s="23">
        <v>36.24077247999999</v>
      </c>
      <c r="D1149" s="23">
        <v>16.2</v>
      </c>
      <c r="E1149" s="19" t="s">
        <v>14</v>
      </c>
      <c r="F1149" s="19"/>
      <c r="G1149" s="24">
        <v>17</v>
      </c>
      <c r="H1149" s="24">
        <v>19</v>
      </c>
      <c r="I1149" s="20">
        <v>37.790188014458877</v>
      </c>
      <c r="J1149" s="20">
        <v>0</v>
      </c>
      <c r="K1149" s="28"/>
      <c r="L1149" s="28"/>
      <c r="M1149" s="25">
        <v>17</v>
      </c>
      <c r="N1149" s="25">
        <v>19</v>
      </c>
      <c r="O1149" s="21">
        <v>43.522808375500233</v>
      </c>
      <c r="P1149" s="21">
        <v>0</v>
      </c>
      <c r="Q1149" s="17"/>
      <c r="R1149" s="25">
        <v>17</v>
      </c>
      <c r="S1149" s="25">
        <v>19</v>
      </c>
      <c r="T1149" s="21">
        <v>46.297387409438372</v>
      </c>
      <c r="U1149" s="21">
        <v>0</v>
      </c>
    </row>
    <row r="1150" spans="1:21" x14ac:dyDescent="0.25">
      <c r="A1150" s="18">
        <v>17</v>
      </c>
      <c r="B1150" s="18">
        <v>13</v>
      </c>
      <c r="C1150" s="23">
        <v>41.875770639999999</v>
      </c>
      <c r="D1150" s="23">
        <v>16.3</v>
      </c>
      <c r="E1150" s="19" t="s">
        <v>14</v>
      </c>
      <c r="F1150" s="19"/>
      <c r="G1150" s="24">
        <v>17</v>
      </c>
      <c r="H1150" s="24">
        <v>20</v>
      </c>
      <c r="I1150" s="20">
        <v>35.325610535255038</v>
      </c>
      <c r="J1150" s="20">
        <v>0</v>
      </c>
      <c r="K1150" s="28"/>
      <c r="L1150" s="28"/>
      <c r="M1150" s="25">
        <v>17</v>
      </c>
      <c r="N1150" s="25">
        <v>20</v>
      </c>
      <c r="O1150" s="21">
        <v>40.684364351011084</v>
      </c>
      <c r="P1150" s="21">
        <v>0</v>
      </c>
      <c r="Q1150" s="17"/>
      <c r="R1150" s="25">
        <v>17</v>
      </c>
      <c r="S1150" s="25">
        <v>20</v>
      </c>
      <c r="T1150" s="21">
        <v>43.277992578388044</v>
      </c>
      <c r="U1150" s="21">
        <v>0</v>
      </c>
    </row>
    <row r="1151" spans="1:21" x14ac:dyDescent="0.25">
      <c r="A1151" s="18">
        <v>17</v>
      </c>
      <c r="B1151" s="18">
        <v>14</v>
      </c>
      <c r="C1151" s="23">
        <v>30.826754639999997</v>
      </c>
      <c r="D1151" s="23">
        <v>14.9</v>
      </c>
      <c r="E1151" s="19" t="s">
        <v>14</v>
      </c>
      <c r="F1151" s="19"/>
      <c r="G1151" s="24">
        <v>17</v>
      </c>
      <c r="H1151" s="24">
        <v>21</v>
      </c>
      <c r="I1151" s="20">
        <v>40.254765493662724</v>
      </c>
      <c r="J1151" s="20">
        <v>0</v>
      </c>
      <c r="K1151" s="28"/>
      <c r="L1151" s="28"/>
      <c r="M1151" s="25">
        <v>17</v>
      </c>
      <c r="N1151" s="25">
        <v>21</v>
      </c>
      <c r="O1151" s="21">
        <v>46.361252399989382</v>
      </c>
      <c r="P1151" s="21">
        <v>0</v>
      </c>
      <c r="Q1151" s="17"/>
      <c r="R1151" s="25">
        <v>17</v>
      </c>
      <c r="S1151" s="25">
        <v>21</v>
      </c>
      <c r="T1151" s="21">
        <v>49.316782240488706</v>
      </c>
      <c r="U1151" s="21">
        <v>0</v>
      </c>
    </row>
    <row r="1152" spans="1:21" x14ac:dyDescent="0.25">
      <c r="A1152" s="18">
        <v>17</v>
      </c>
      <c r="B1152" s="18">
        <v>15</v>
      </c>
      <c r="C1152" s="23">
        <v>35.688321680000001</v>
      </c>
      <c r="D1152" s="23">
        <v>16</v>
      </c>
      <c r="E1152" s="19" t="s">
        <v>14</v>
      </c>
      <c r="F1152" s="19"/>
      <c r="G1152" s="24">
        <v>17</v>
      </c>
      <c r="H1152" s="24">
        <v>22</v>
      </c>
      <c r="I1152" s="20">
        <v>34.812156893754242</v>
      </c>
      <c r="J1152" s="20">
        <v>0</v>
      </c>
      <c r="K1152" s="28"/>
      <c r="L1152" s="28"/>
      <c r="M1152" s="25">
        <v>17</v>
      </c>
      <c r="N1152" s="25">
        <v>22</v>
      </c>
      <c r="O1152" s="21">
        <v>40.093021845909192</v>
      </c>
      <c r="P1152" s="21">
        <v>0</v>
      </c>
      <c r="Q1152" s="17"/>
      <c r="R1152" s="25">
        <v>17</v>
      </c>
      <c r="S1152" s="25">
        <v>22</v>
      </c>
      <c r="T1152" s="21">
        <v>42.6489519885859</v>
      </c>
      <c r="U1152" s="21">
        <v>0</v>
      </c>
    </row>
    <row r="1153" spans="1:21" x14ac:dyDescent="0.25">
      <c r="A1153" s="18">
        <v>17</v>
      </c>
      <c r="B1153" s="18">
        <v>16</v>
      </c>
      <c r="C1153" s="23">
        <v>38.78204616</v>
      </c>
      <c r="D1153" s="23">
        <v>16.3</v>
      </c>
      <c r="E1153" s="19" t="s">
        <v>14</v>
      </c>
      <c r="F1153" s="19"/>
      <c r="G1153" s="24">
        <v>17</v>
      </c>
      <c r="H1153" s="24">
        <v>23</v>
      </c>
      <c r="I1153" s="20">
        <v>34.606775437153928</v>
      </c>
      <c r="J1153" s="20">
        <v>0</v>
      </c>
      <c r="K1153" s="28"/>
      <c r="L1153" s="28"/>
      <c r="M1153" s="25">
        <v>17</v>
      </c>
      <c r="N1153" s="25">
        <v>23</v>
      </c>
      <c r="O1153" s="21">
        <v>39.856484843868429</v>
      </c>
      <c r="P1153" s="21">
        <v>0</v>
      </c>
      <c r="Q1153" s="17"/>
      <c r="R1153" s="25">
        <v>17</v>
      </c>
      <c r="S1153" s="25">
        <v>23</v>
      </c>
      <c r="T1153" s="21">
        <v>42.397335752665043</v>
      </c>
      <c r="U1153" s="21">
        <v>0</v>
      </c>
    </row>
    <row r="1154" spans="1:21" x14ac:dyDescent="0.25">
      <c r="A1154" s="18">
        <v>17</v>
      </c>
      <c r="B1154" s="18">
        <v>17</v>
      </c>
      <c r="C1154" s="23">
        <v>38.008615039999995</v>
      </c>
      <c r="D1154" s="23">
        <v>16.2</v>
      </c>
      <c r="E1154" s="19" t="s">
        <v>14</v>
      </c>
      <c r="F1154" s="19"/>
      <c r="G1154" s="24">
        <v>17</v>
      </c>
      <c r="H1154" s="24">
        <v>24</v>
      </c>
      <c r="I1154" s="20">
        <v>40.870909863463673</v>
      </c>
      <c r="J1154" s="20">
        <v>0</v>
      </c>
      <c r="K1154" s="28"/>
      <c r="L1154" s="28"/>
      <c r="M1154" s="25">
        <v>17</v>
      </c>
      <c r="N1154" s="25">
        <v>24</v>
      </c>
      <c r="O1154" s="21">
        <v>47.070863406111656</v>
      </c>
      <c r="P1154" s="21">
        <v>0</v>
      </c>
      <c r="Q1154" s="17"/>
      <c r="R1154" s="25">
        <v>17</v>
      </c>
      <c r="S1154" s="25">
        <v>24</v>
      </c>
      <c r="T1154" s="21">
        <v>50.071630948251276</v>
      </c>
      <c r="U1154" s="21">
        <v>0</v>
      </c>
    </row>
    <row r="1155" spans="1:21" x14ac:dyDescent="0.25">
      <c r="A1155" s="18">
        <v>17</v>
      </c>
      <c r="B1155" s="18">
        <v>18</v>
      </c>
      <c r="C1155" s="23">
        <v>29.611362879999998</v>
      </c>
      <c r="D1155" s="23">
        <v>13.4</v>
      </c>
      <c r="E1155" s="19" t="s">
        <v>14</v>
      </c>
      <c r="F1155" s="19"/>
      <c r="G1155" s="24">
        <v>17</v>
      </c>
      <c r="H1155" s="24">
        <v>25</v>
      </c>
      <c r="I1155" s="20">
        <v>43.540868799267834</v>
      </c>
      <c r="J1155" s="20">
        <v>0</v>
      </c>
      <c r="K1155" s="28"/>
      <c r="L1155" s="28"/>
      <c r="M1155" s="25">
        <v>17</v>
      </c>
      <c r="N1155" s="25">
        <v>25</v>
      </c>
      <c r="O1155" s="21">
        <v>50.145844432641567</v>
      </c>
      <c r="P1155" s="21">
        <v>0</v>
      </c>
      <c r="Q1155" s="17"/>
      <c r="R1155" s="25">
        <v>17</v>
      </c>
      <c r="S1155" s="25">
        <v>25</v>
      </c>
      <c r="T1155" s="21">
        <v>53.342642015222474</v>
      </c>
      <c r="U1155" s="21">
        <v>0</v>
      </c>
    </row>
    <row r="1156" spans="1:21" x14ac:dyDescent="0.25">
      <c r="A1156" s="18">
        <v>17</v>
      </c>
      <c r="B1156" s="18">
        <v>18</v>
      </c>
      <c r="C1156" s="23">
        <v>21.877051679999997</v>
      </c>
      <c r="D1156" s="23">
        <v>0</v>
      </c>
      <c r="E1156" s="19" t="s">
        <v>14</v>
      </c>
      <c r="F1156" s="19"/>
      <c r="G1156" s="24">
        <v>17</v>
      </c>
      <c r="H1156" s="24">
        <v>26</v>
      </c>
      <c r="I1156" s="20">
        <v>28.03456882594368</v>
      </c>
      <c r="J1156" s="20">
        <v>0</v>
      </c>
      <c r="K1156" s="28"/>
      <c r="L1156" s="28"/>
      <c r="M1156" s="25">
        <v>17</v>
      </c>
      <c r="N1156" s="25">
        <v>26</v>
      </c>
      <c r="O1156" s="21">
        <v>32.287300778564031</v>
      </c>
      <c r="P1156" s="21">
        <v>0</v>
      </c>
      <c r="Q1156" s="17"/>
      <c r="R1156" s="25">
        <v>17</v>
      </c>
      <c r="S1156" s="25">
        <v>26</v>
      </c>
      <c r="T1156" s="21">
        <v>34.345616203197487</v>
      </c>
      <c r="U1156" s="21">
        <v>0</v>
      </c>
    </row>
    <row r="1157" spans="1:21" x14ac:dyDescent="0.25">
      <c r="A1157" s="18">
        <v>17</v>
      </c>
      <c r="B1157" s="18">
        <v>19</v>
      </c>
      <c r="C1157" s="23">
        <v>33.257538160000003</v>
      </c>
      <c r="D1157" s="23">
        <v>0</v>
      </c>
      <c r="E1157" s="19" t="s">
        <v>14</v>
      </c>
      <c r="F1157" s="19"/>
      <c r="G1157" s="24">
        <v>17</v>
      </c>
      <c r="H1157" s="24">
        <v>27</v>
      </c>
      <c r="I1157" s="20">
        <v>48.675405214275841</v>
      </c>
      <c r="J1157" s="20">
        <v>21.205124999999999</v>
      </c>
      <c r="K1157" s="28"/>
      <c r="L1157" s="28"/>
      <c r="M1157" s="25">
        <v>17</v>
      </c>
      <c r="N1157" s="25">
        <v>27</v>
      </c>
      <c r="O1157" s="21">
        <v>56.059269483660621</v>
      </c>
      <c r="P1157" s="21">
        <v>23.175000000000001</v>
      </c>
      <c r="Q1157" s="17"/>
      <c r="R1157" s="25">
        <v>17</v>
      </c>
      <c r="S1157" s="25">
        <v>27</v>
      </c>
      <c r="T1157" s="21">
        <v>59.633047913243992</v>
      </c>
      <c r="U1157" s="21">
        <v>24.102</v>
      </c>
    </row>
    <row r="1158" spans="1:21" x14ac:dyDescent="0.25">
      <c r="A1158" s="18">
        <v>17</v>
      </c>
      <c r="B1158" s="18">
        <v>21</v>
      </c>
      <c r="C1158" s="23">
        <v>35.467341360000006</v>
      </c>
      <c r="D1158" s="23">
        <v>0</v>
      </c>
      <c r="E1158" s="19" t="s">
        <v>14</v>
      </c>
      <c r="F1158" s="19"/>
      <c r="G1158" s="24">
        <v>17</v>
      </c>
      <c r="H1158" s="24">
        <v>29</v>
      </c>
      <c r="I1158" s="20">
        <v>46.00544627847168</v>
      </c>
      <c r="J1158" s="20">
        <v>0</v>
      </c>
      <c r="K1158" s="28"/>
      <c r="L1158" s="28"/>
      <c r="M1158" s="25">
        <v>17</v>
      </c>
      <c r="N1158" s="25">
        <v>29</v>
      </c>
      <c r="O1158" s="21">
        <v>52.984288457130717</v>
      </c>
      <c r="P1158" s="21">
        <v>0</v>
      </c>
      <c r="Q1158" s="17"/>
      <c r="R1158" s="25">
        <v>17</v>
      </c>
      <c r="S1158" s="25">
        <v>29</v>
      </c>
      <c r="T1158" s="21">
        <v>56.362036846272801</v>
      </c>
      <c r="U1158" s="21">
        <v>0</v>
      </c>
    </row>
    <row r="1159" spans="1:21" x14ac:dyDescent="0.25">
      <c r="A1159" s="18">
        <v>17</v>
      </c>
      <c r="B1159" s="18">
        <v>22</v>
      </c>
      <c r="C1159" s="23">
        <v>30.605774319999998</v>
      </c>
      <c r="D1159" s="23">
        <v>0</v>
      </c>
      <c r="E1159" s="19" t="s">
        <v>14</v>
      </c>
      <c r="F1159" s="19"/>
      <c r="G1159" s="24">
        <v>17</v>
      </c>
      <c r="H1159" s="24">
        <v>30</v>
      </c>
      <c r="I1159" s="20">
        <v>38.406332384259834</v>
      </c>
      <c r="J1159" s="20">
        <v>0</v>
      </c>
      <c r="K1159" s="28"/>
      <c r="L1159" s="28"/>
      <c r="M1159" s="25">
        <v>17</v>
      </c>
      <c r="N1159" s="25">
        <v>30</v>
      </c>
      <c r="O1159" s="21">
        <v>44.23241938162252</v>
      </c>
      <c r="P1159" s="21">
        <v>0</v>
      </c>
      <c r="Q1159" s="17"/>
      <c r="R1159" s="25">
        <v>17</v>
      </c>
      <c r="S1159" s="25">
        <v>30</v>
      </c>
      <c r="T1159" s="21">
        <v>47.052236117200955</v>
      </c>
      <c r="U1159" s="21">
        <v>0</v>
      </c>
    </row>
    <row r="1160" spans="1:21" x14ac:dyDescent="0.25">
      <c r="A1160" s="18">
        <v>17</v>
      </c>
      <c r="B1160" s="18">
        <v>23</v>
      </c>
      <c r="C1160" s="23">
        <v>32.263126720000002</v>
      </c>
      <c r="D1160" s="23">
        <v>0</v>
      </c>
      <c r="E1160" s="19" t="s">
        <v>14</v>
      </c>
      <c r="F1160" s="19"/>
      <c r="G1160" s="24">
        <v>17</v>
      </c>
      <c r="H1160" s="24">
        <v>31</v>
      </c>
      <c r="I1160" s="20">
        <v>43.43817807096768</v>
      </c>
      <c r="J1160" s="20">
        <v>0</v>
      </c>
      <c r="K1160" s="28"/>
      <c r="L1160" s="28"/>
      <c r="M1160" s="25">
        <v>17</v>
      </c>
      <c r="N1160" s="25">
        <v>31</v>
      </c>
      <c r="O1160" s="21">
        <v>50.027575931621186</v>
      </c>
      <c r="P1160" s="21">
        <v>0</v>
      </c>
      <c r="Q1160" s="17"/>
      <c r="R1160" s="25">
        <v>17</v>
      </c>
      <c r="S1160" s="25">
        <v>31</v>
      </c>
      <c r="T1160" s="21">
        <v>53.216833897262042</v>
      </c>
      <c r="U1160" s="21">
        <v>0</v>
      </c>
    </row>
    <row r="1161" spans="1:21" x14ac:dyDescent="0.25">
      <c r="A1161" s="18">
        <v>17</v>
      </c>
      <c r="B1161" s="18">
        <v>24</v>
      </c>
      <c r="C1161" s="23">
        <v>35.135870879999999</v>
      </c>
      <c r="D1161" s="23">
        <v>0</v>
      </c>
      <c r="E1161" s="19" t="s">
        <v>14</v>
      </c>
      <c r="F1161" s="19"/>
      <c r="G1161" s="24">
        <v>17</v>
      </c>
      <c r="H1161" s="24">
        <v>32</v>
      </c>
      <c r="I1161" s="20">
        <v>33.579868154152329</v>
      </c>
      <c r="J1161" s="20">
        <v>0</v>
      </c>
      <c r="K1161" s="28"/>
      <c r="L1161" s="28"/>
      <c r="M1161" s="25">
        <v>17</v>
      </c>
      <c r="N1161" s="25">
        <v>32</v>
      </c>
      <c r="O1161" s="21">
        <v>38.673799833664624</v>
      </c>
      <c r="P1161" s="21">
        <v>0</v>
      </c>
      <c r="Q1161" s="17"/>
      <c r="R1161" s="25">
        <v>17</v>
      </c>
      <c r="S1161" s="25">
        <v>32</v>
      </c>
      <c r="T1161" s="21">
        <v>41.13925457306074</v>
      </c>
      <c r="U1161" s="21">
        <v>0</v>
      </c>
    </row>
    <row r="1162" spans="1:21" x14ac:dyDescent="0.25">
      <c r="A1162" s="18">
        <v>17</v>
      </c>
      <c r="B1162" s="18">
        <v>25</v>
      </c>
      <c r="C1162" s="23">
        <v>35.577831520000011</v>
      </c>
      <c r="D1162" s="23">
        <v>0</v>
      </c>
      <c r="E1162" s="19" t="s">
        <v>14</v>
      </c>
      <c r="F1162" s="19"/>
      <c r="G1162" s="24">
        <v>17</v>
      </c>
      <c r="H1162" s="24">
        <v>33</v>
      </c>
      <c r="I1162" s="20">
        <v>43.43817807096768</v>
      </c>
      <c r="J1162" s="20">
        <v>0</v>
      </c>
      <c r="K1162" s="28"/>
      <c r="L1162" s="28"/>
      <c r="M1162" s="25">
        <v>17</v>
      </c>
      <c r="N1162" s="25">
        <v>33</v>
      </c>
      <c r="O1162" s="21">
        <v>50.027575931621186</v>
      </c>
      <c r="P1162" s="21">
        <v>0</v>
      </c>
      <c r="Q1162" s="17"/>
      <c r="R1162" s="25">
        <v>17</v>
      </c>
      <c r="S1162" s="25">
        <v>33</v>
      </c>
      <c r="T1162" s="21">
        <v>53.216833897262042</v>
      </c>
      <c r="U1162" s="21">
        <v>0</v>
      </c>
    </row>
    <row r="1163" spans="1:21" x14ac:dyDescent="0.25">
      <c r="A1163" s="18">
        <v>17</v>
      </c>
      <c r="B1163" s="18">
        <v>26</v>
      </c>
      <c r="C1163" s="23">
        <v>26.075677760000001</v>
      </c>
      <c r="D1163" s="23">
        <v>0</v>
      </c>
      <c r="E1163" s="19" t="s">
        <v>14</v>
      </c>
      <c r="F1163" s="19"/>
      <c r="G1163" s="24">
        <v>17</v>
      </c>
      <c r="H1163" s="24">
        <v>34</v>
      </c>
      <c r="I1163" s="20">
        <v>37.995569471059198</v>
      </c>
      <c r="J1163" s="20">
        <v>0</v>
      </c>
      <c r="K1163" s="28"/>
      <c r="L1163" s="28"/>
      <c r="M1163" s="25">
        <v>17</v>
      </c>
      <c r="N1163" s="25">
        <v>34</v>
      </c>
      <c r="O1163" s="21">
        <v>43.759345377541003</v>
      </c>
      <c r="P1163" s="21">
        <v>0</v>
      </c>
      <c r="Q1163" s="17"/>
      <c r="R1163" s="25">
        <v>17</v>
      </c>
      <c r="S1163" s="25">
        <v>34</v>
      </c>
      <c r="T1163" s="21">
        <v>46.549003645359242</v>
      </c>
      <c r="U1163" s="21">
        <v>0</v>
      </c>
    </row>
    <row r="1164" spans="1:21" x14ac:dyDescent="0.25">
      <c r="A1164" s="18">
        <v>17</v>
      </c>
      <c r="B1164" s="18">
        <v>27</v>
      </c>
      <c r="C1164" s="23">
        <v>39.224006800000005</v>
      </c>
      <c r="D1164" s="23">
        <v>16.2</v>
      </c>
      <c r="E1164" s="19" t="s">
        <v>14</v>
      </c>
      <c r="F1164" s="19"/>
      <c r="G1164" s="24">
        <v>17</v>
      </c>
      <c r="H1164" s="24">
        <v>35</v>
      </c>
      <c r="I1164" s="20">
        <v>46.210827735072002</v>
      </c>
      <c r="J1164" s="20">
        <v>20.262674999999998</v>
      </c>
      <c r="K1164" s="28"/>
      <c r="L1164" s="28"/>
      <c r="M1164" s="25">
        <v>17</v>
      </c>
      <c r="N1164" s="25">
        <v>35</v>
      </c>
      <c r="O1164" s="21">
        <v>53.220825459171479</v>
      </c>
      <c r="P1164" s="21">
        <v>22.145</v>
      </c>
      <c r="Q1164" s="17"/>
      <c r="R1164" s="25">
        <v>17</v>
      </c>
      <c r="S1164" s="25">
        <v>35</v>
      </c>
      <c r="T1164" s="21">
        <v>56.613653082193665</v>
      </c>
      <c r="U1164" s="21">
        <v>23.030799999999999</v>
      </c>
    </row>
    <row r="1165" spans="1:21" x14ac:dyDescent="0.25">
      <c r="A1165" s="18">
        <v>17</v>
      </c>
      <c r="B1165" s="18">
        <v>29</v>
      </c>
      <c r="C1165" s="23">
        <v>37.89812487999999</v>
      </c>
      <c r="D1165" s="23">
        <v>0</v>
      </c>
      <c r="E1165" s="19" t="s">
        <v>14</v>
      </c>
      <c r="F1165" s="19"/>
      <c r="G1165" s="24">
        <v>17</v>
      </c>
      <c r="H1165" s="24">
        <v>37</v>
      </c>
      <c r="I1165" s="20">
        <v>44.567776082269447</v>
      </c>
      <c r="J1165" s="20">
        <v>0</v>
      </c>
      <c r="K1165" s="28"/>
      <c r="L1165" s="28"/>
      <c r="M1165" s="25">
        <v>17</v>
      </c>
      <c r="N1165" s="25">
        <v>37</v>
      </c>
      <c r="O1165" s="21">
        <v>51.328529442845394</v>
      </c>
      <c r="P1165" s="21">
        <v>0</v>
      </c>
      <c r="Q1165" s="17"/>
      <c r="R1165" s="25">
        <v>17</v>
      </c>
      <c r="S1165" s="25">
        <v>37</v>
      </c>
      <c r="T1165" s="21">
        <v>54.600723194826791</v>
      </c>
      <c r="U1165" s="21">
        <v>0</v>
      </c>
    </row>
    <row r="1166" spans="1:21" x14ac:dyDescent="0.25">
      <c r="A1166" s="18">
        <v>17</v>
      </c>
      <c r="B1166" s="18">
        <v>30</v>
      </c>
      <c r="C1166" s="23">
        <v>33.478518480000005</v>
      </c>
      <c r="D1166" s="23">
        <v>0</v>
      </c>
      <c r="E1166" s="19" t="s">
        <v>14</v>
      </c>
      <c r="F1166" s="19"/>
      <c r="G1166" s="24">
        <v>17</v>
      </c>
      <c r="H1166" s="24">
        <v>38</v>
      </c>
      <c r="I1166" s="20">
        <v>37.790188014458877</v>
      </c>
      <c r="J1166" s="20">
        <v>0</v>
      </c>
      <c r="K1166" s="28"/>
      <c r="L1166" s="28"/>
      <c r="M1166" s="25">
        <v>17</v>
      </c>
      <c r="N1166" s="25">
        <v>38</v>
      </c>
      <c r="O1166" s="21">
        <v>43.522808375500233</v>
      </c>
      <c r="P1166" s="21">
        <v>0</v>
      </c>
      <c r="Q1166" s="17"/>
      <c r="R1166" s="25">
        <v>17</v>
      </c>
      <c r="S1166" s="25">
        <v>38</v>
      </c>
      <c r="T1166" s="21">
        <v>46.297387409438372</v>
      </c>
      <c r="U1166" s="21">
        <v>0</v>
      </c>
    </row>
    <row r="1167" spans="1:21" x14ac:dyDescent="0.25">
      <c r="A1167" s="18">
        <v>17</v>
      </c>
      <c r="B1167" s="18">
        <v>31</v>
      </c>
      <c r="C1167" s="23">
        <v>35.688321680000001</v>
      </c>
      <c r="D1167" s="23">
        <v>0</v>
      </c>
      <c r="E1167" s="19" t="s">
        <v>14</v>
      </c>
      <c r="F1167" s="19"/>
      <c r="G1167" s="24">
        <v>17</v>
      </c>
      <c r="H1167" s="24">
        <v>39</v>
      </c>
      <c r="I1167" s="20">
        <v>35.325610535255038</v>
      </c>
      <c r="J1167" s="20">
        <v>0</v>
      </c>
      <c r="K1167" s="28"/>
      <c r="L1167" s="28"/>
      <c r="M1167" s="25">
        <v>17</v>
      </c>
      <c r="N1167" s="25">
        <v>39</v>
      </c>
      <c r="O1167" s="21">
        <v>40.684364351011084</v>
      </c>
      <c r="P1167" s="21">
        <v>0</v>
      </c>
      <c r="Q1167" s="17"/>
      <c r="R1167" s="25">
        <v>17</v>
      </c>
      <c r="S1167" s="25">
        <v>39</v>
      </c>
      <c r="T1167" s="21">
        <v>43.277992578388044</v>
      </c>
      <c r="U1167" s="21">
        <v>0</v>
      </c>
    </row>
    <row r="1168" spans="1:21" x14ac:dyDescent="0.25">
      <c r="A1168" s="18">
        <v>17</v>
      </c>
      <c r="B1168" s="18">
        <v>32</v>
      </c>
      <c r="C1168" s="23">
        <v>29.390382560000003</v>
      </c>
      <c r="D1168" s="23">
        <v>0</v>
      </c>
      <c r="E1168" s="19" t="s">
        <v>14</v>
      </c>
      <c r="F1168" s="19"/>
      <c r="G1168" s="24">
        <v>17</v>
      </c>
      <c r="H1168" s="24">
        <v>40</v>
      </c>
      <c r="I1168" s="20">
        <v>46.210827735072002</v>
      </c>
      <c r="J1168" s="20">
        <v>0</v>
      </c>
      <c r="K1168" s="28"/>
      <c r="L1168" s="28"/>
      <c r="M1168" s="25">
        <v>17</v>
      </c>
      <c r="N1168" s="25">
        <v>40</v>
      </c>
      <c r="O1168" s="21">
        <v>53.220825459171479</v>
      </c>
      <c r="P1168" s="21">
        <v>0</v>
      </c>
      <c r="Q1168" s="17"/>
      <c r="R1168" s="25">
        <v>17</v>
      </c>
      <c r="S1168" s="25">
        <v>40</v>
      </c>
      <c r="T1168" s="21">
        <v>56.613653082193665</v>
      </c>
      <c r="U1168" s="21">
        <v>0</v>
      </c>
    </row>
    <row r="1169" spans="1:21" x14ac:dyDescent="0.25">
      <c r="A1169" s="18">
        <v>17</v>
      </c>
      <c r="B1169" s="18">
        <v>33</v>
      </c>
      <c r="C1169" s="23">
        <v>35.688321680000001</v>
      </c>
      <c r="D1169" s="23">
        <v>0</v>
      </c>
      <c r="E1169" s="19" t="s">
        <v>14</v>
      </c>
      <c r="F1169" s="19"/>
      <c r="G1169" s="24">
        <v>17</v>
      </c>
      <c r="H1169" s="24">
        <v>41</v>
      </c>
      <c r="I1169" s="20">
        <v>37.687497286158717</v>
      </c>
      <c r="J1169" s="20">
        <v>0</v>
      </c>
      <c r="K1169" s="28"/>
      <c r="L1169" s="28"/>
      <c r="M1169" s="25">
        <v>17</v>
      </c>
      <c r="N1169" s="25">
        <v>41</v>
      </c>
      <c r="O1169" s="21">
        <v>43.404539874479845</v>
      </c>
      <c r="P1169" s="21">
        <v>0</v>
      </c>
      <c r="Q1169" s="17"/>
      <c r="R1169" s="25">
        <v>17</v>
      </c>
      <c r="S1169" s="25">
        <v>41</v>
      </c>
      <c r="T1169" s="21">
        <v>46.171579291477933</v>
      </c>
      <c r="U1169" s="21">
        <v>0</v>
      </c>
    </row>
    <row r="1170" spans="1:21" x14ac:dyDescent="0.25">
      <c r="A1170" s="18">
        <v>17</v>
      </c>
      <c r="B1170" s="18">
        <v>34</v>
      </c>
      <c r="C1170" s="23">
        <v>32.37361688</v>
      </c>
      <c r="D1170" s="23">
        <v>0</v>
      </c>
      <c r="E1170" s="19" t="s">
        <v>14</v>
      </c>
      <c r="F1170" s="19"/>
      <c r="G1170" s="24">
        <v>17</v>
      </c>
      <c r="H1170" s="24">
        <v>42</v>
      </c>
      <c r="I1170" s="20">
        <v>43.848940984168323</v>
      </c>
      <c r="J1170" s="20">
        <v>0</v>
      </c>
      <c r="K1170" s="28"/>
      <c r="L1170" s="28"/>
      <c r="M1170" s="25">
        <v>17</v>
      </c>
      <c r="N1170" s="25">
        <v>42</v>
      </c>
      <c r="O1170" s="21">
        <v>50.500649935702725</v>
      </c>
      <c r="P1170" s="21">
        <v>0</v>
      </c>
      <c r="Q1170" s="17"/>
      <c r="R1170" s="25">
        <v>17</v>
      </c>
      <c r="S1170" s="25">
        <v>42</v>
      </c>
      <c r="T1170" s="21">
        <v>53.720066369103776</v>
      </c>
      <c r="U1170" s="21">
        <v>0</v>
      </c>
    </row>
    <row r="1171" spans="1:21" x14ac:dyDescent="0.25">
      <c r="A1171" s="18">
        <v>17</v>
      </c>
      <c r="B1171" s="18">
        <v>35</v>
      </c>
      <c r="C1171" s="23">
        <v>37.566654400000004</v>
      </c>
      <c r="D1171" s="23">
        <v>0</v>
      </c>
      <c r="E1171" s="19" t="s">
        <v>14</v>
      </c>
      <c r="F1171" s="19"/>
      <c r="G1171" s="24">
        <v>17</v>
      </c>
      <c r="H1171" s="24">
        <v>43</v>
      </c>
      <c r="I1171" s="20">
        <v>30.191074120247038</v>
      </c>
      <c r="J1171" s="20">
        <v>0</v>
      </c>
      <c r="K1171" s="28"/>
      <c r="L1171" s="28"/>
      <c r="M1171" s="25">
        <v>17</v>
      </c>
      <c r="N1171" s="25">
        <v>43</v>
      </c>
      <c r="O1171" s="21">
        <v>34.77093929999203</v>
      </c>
      <c r="P1171" s="21">
        <v>0</v>
      </c>
      <c r="Q1171" s="17"/>
      <c r="R1171" s="25">
        <v>17</v>
      </c>
      <c r="S1171" s="25">
        <v>43</v>
      </c>
      <c r="T1171" s="21">
        <v>36.987586680366526</v>
      </c>
      <c r="U1171" s="21">
        <v>0</v>
      </c>
    </row>
    <row r="1172" spans="1:21" x14ac:dyDescent="0.25">
      <c r="A1172" s="18">
        <v>17</v>
      </c>
      <c r="B1172" s="18">
        <v>36</v>
      </c>
      <c r="C1172" s="23">
        <v>34.583420079999996</v>
      </c>
      <c r="D1172" s="23">
        <v>0</v>
      </c>
      <c r="E1172" s="19" t="s">
        <v>14</v>
      </c>
      <c r="F1172" s="19"/>
      <c r="G1172" s="24">
        <v>17</v>
      </c>
      <c r="H1172" s="24">
        <v>44</v>
      </c>
      <c r="I1172" s="20">
        <v>40.460146950263038</v>
      </c>
      <c r="J1172" s="20">
        <v>0</v>
      </c>
      <c r="K1172" s="28"/>
      <c r="L1172" s="28"/>
      <c r="M1172" s="25">
        <v>17</v>
      </c>
      <c r="N1172" s="25">
        <v>44</v>
      </c>
      <c r="O1172" s="21">
        <v>46.597789402030131</v>
      </c>
      <c r="P1172" s="21">
        <v>0</v>
      </c>
      <c r="Q1172" s="17"/>
      <c r="R1172" s="25">
        <v>17</v>
      </c>
      <c r="S1172" s="25">
        <v>44</v>
      </c>
      <c r="T1172" s="21">
        <v>49.568398476409556</v>
      </c>
      <c r="U1172" s="21">
        <v>0</v>
      </c>
    </row>
    <row r="1173" spans="1:21" x14ac:dyDescent="0.25">
      <c r="A1173" s="18">
        <v>17</v>
      </c>
      <c r="B1173" s="18">
        <v>37</v>
      </c>
      <c r="C1173" s="23">
        <v>38.892536320000005</v>
      </c>
      <c r="D1173" s="23">
        <v>16</v>
      </c>
      <c r="E1173" s="19" t="s">
        <v>14</v>
      </c>
      <c r="F1173" s="19"/>
      <c r="G1173" s="24">
        <v>17</v>
      </c>
      <c r="H1173" s="24">
        <v>45</v>
      </c>
      <c r="I1173" s="20">
        <v>41.897817146465272</v>
      </c>
      <c r="J1173" s="20">
        <v>0</v>
      </c>
      <c r="K1173" s="28"/>
      <c r="L1173" s="28"/>
      <c r="M1173" s="25">
        <v>17</v>
      </c>
      <c r="N1173" s="25">
        <v>45</v>
      </c>
      <c r="O1173" s="21">
        <v>48.253548416315468</v>
      </c>
      <c r="P1173" s="21">
        <v>0</v>
      </c>
      <c r="Q1173" s="17"/>
      <c r="R1173" s="25">
        <v>17</v>
      </c>
      <c r="S1173" s="25">
        <v>45</v>
      </c>
      <c r="T1173" s="21">
        <v>51.329712127855579</v>
      </c>
      <c r="U1173" s="21">
        <v>0</v>
      </c>
    </row>
    <row r="1174" spans="1:21" x14ac:dyDescent="0.25">
      <c r="A1174" s="18">
        <v>17</v>
      </c>
      <c r="B1174" s="18">
        <v>38</v>
      </c>
      <c r="C1174" s="23">
        <v>34.583420079999996</v>
      </c>
      <c r="D1174" s="23">
        <v>0</v>
      </c>
      <c r="E1174" s="19" t="s">
        <v>14</v>
      </c>
      <c r="F1174" s="19"/>
      <c r="G1174" s="24">
        <v>17</v>
      </c>
      <c r="H1174" s="24">
        <v>46</v>
      </c>
      <c r="I1174" s="20">
        <v>40.460146950263038</v>
      </c>
      <c r="J1174" s="20">
        <v>0</v>
      </c>
      <c r="K1174" s="28"/>
      <c r="L1174" s="28"/>
      <c r="M1174" s="25">
        <v>17</v>
      </c>
      <c r="N1174" s="25">
        <v>46</v>
      </c>
      <c r="O1174" s="21">
        <v>46.597789402030131</v>
      </c>
      <c r="P1174" s="21">
        <v>0</v>
      </c>
      <c r="Q1174" s="17"/>
      <c r="R1174" s="25">
        <v>17</v>
      </c>
      <c r="S1174" s="25">
        <v>46</v>
      </c>
      <c r="T1174" s="21">
        <v>49.568398476409556</v>
      </c>
      <c r="U1174" s="21">
        <v>0</v>
      </c>
    </row>
    <row r="1175" spans="1:21" x14ac:dyDescent="0.25">
      <c r="A1175" s="18">
        <v>17</v>
      </c>
      <c r="B1175" s="18">
        <v>39</v>
      </c>
      <c r="C1175" s="23">
        <v>31.158225120000001</v>
      </c>
      <c r="D1175" s="23">
        <v>0</v>
      </c>
      <c r="E1175" s="19" t="s">
        <v>14</v>
      </c>
      <c r="F1175" s="19"/>
      <c r="G1175" s="24">
        <v>17</v>
      </c>
      <c r="H1175" s="24">
        <v>47</v>
      </c>
      <c r="I1175" s="20">
        <v>39.844002580462089</v>
      </c>
      <c r="J1175" s="20">
        <v>0</v>
      </c>
      <c r="K1175" s="28"/>
      <c r="L1175" s="28"/>
      <c r="M1175" s="25">
        <v>17</v>
      </c>
      <c r="N1175" s="25">
        <v>47</v>
      </c>
      <c r="O1175" s="21">
        <v>45.888178395907865</v>
      </c>
      <c r="P1175" s="21">
        <v>0</v>
      </c>
      <c r="Q1175" s="17"/>
      <c r="R1175" s="25">
        <v>17</v>
      </c>
      <c r="S1175" s="25">
        <v>47</v>
      </c>
      <c r="T1175" s="21">
        <v>48.813549768646993</v>
      </c>
      <c r="U1175" s="21">
        <v>0</v>
      </c>
    </row>
    <row r="1176" spans="1:21" x14ac:dyDescent="0.25">
      <c r="A1176" s="18">
        <v>17</v>
      </c>
      <c r="B1176" s="18">
        <v>40</v>
      </c>
      <c r="C1176" s="23">
        <v>38.1191052</v>
      </c>
      <c r="D1176" s="23">
        <v>0</v>
      </c>
      <c r="E1176" s="19" t="s">
        <v>14</v>
      </c>
      <c r="F1176" s="19"/>
      <c r="G1176" s="24">
        <v>17</v>
      </c>
      <c r="H1176" s="24">
        <v>48</v>
      </c>
      <c r="I1176" s="20">
        <v>41.795126418165125</v>
      </c>
      <c r="J1176" s="20">
        <v>0</v>
      </c>
      <c r="K1176" s="28"/>
      <c r="L1176" s="28"/>
      <c r="M1176" s="25">
        <v>17</v>
      </c>
      <c r="N1176" s="25">
        <v>48</v>
      </c>
      <c r="O1176" s="21">
        <v>48.135279915295101</v>
      </c>
      <c r="P1176" s="21">
        <v>0</v>
      </c>
      <c r="Q1176" s="17"/>
      <c r="R1176" s="25">
        <v>17</v>
      </c>
      <c r="S1176" s="25">
        <v>48</v>
      </c>
      <c r="T1176" s="21">
        <v>51.203904009895169</v>
      </c>
      <c r="U1176" s="21">
        <v>0</v>
      </c>
    </row>
    <row r="1177" spans="1:21" x14ac:dyDescent="0.25">
      <c r="A1177" s="18">
        <v>17</v>
      </c>
      <c r="B1177" s="18">
        <v>42</v>
      </c>
      <c r="C1177" s="23">
        <v>37.89812487999999</v>
      </c>
      <c r="D1177" s="23">
        <v>0</v>
      </c>
      <c r="E1177" s="19" t="s">
        <v>14</v>
      </c>
      <c r="F1177" s="19"/>
      <c r="G1177" s="24">
        <v>17</v>
      </c>
      <c r="H1177" s="24">
        <v>50</v>
      </c>
      <c r="I1177" s="20">
        <v>38.406332384259834</v>
      </c>
      <c r="J1177" s="20">
        <v>0</v>
      </c>
      <c r="K1177" s="28"/>
      <c r="L1177" s="28"/>
      <c r="M1177" s="25">
        <v>17</v>
      </c>
      <c r="N1177" s="25">
        <v>50</v>
      </c>
      <c r="O1177" s="21">
        <v>44.23241938162252</v>
      </c>
      <c r="P1177" s="21">
        <v>0</v>
      </c>
      <c r="Q1177" s="17"/>
      <c r="R1177" s="25">
        <v>17</v>
      </c>
      <c r="S1177" s="25">
        <v>50</v>
      </c>
      <c r="T1177" s="21">
        <v>47.052236117200955</v>
      </c>
      <c r="U1177" s="21">
        <v>0</v>
      </c>
    </row>
    <row r="1178" spans="1:21" x14ac:dyDescent="0.25">
      <c r="A1178" s="18">
        <v>17</v>
      </c>
      <c r="B1178" s="18">
        <v>44</v>
      </c>
      <c r="C1178" s="23">
        <v>34.693910240000001</v>
      </c>
      <c r="D1178" s="23">
        <v>0</v>
      </c>
      <c r="E1178" s="19" t="s">
        <v>14</v>
      </c>
      <c r="F1178" s="19"/>
      <c r="G1178" s="24">
        <v>17</v>
      </c>
      <c r="H1178" s="24">
        <v>52</v>
      </c>
      <c r="I1178" s="20">
        <v>35.222919806954877</v>
      </c>
      <c r="J1178" s="20">
        <v>0</v>
      </c>
      <c r="K1178" s="28"/>
      <c r="L1178" s="28"/>
      <c r="M1178" s="25">
        <v>17</v>
      </c>
      <c r="N1178" s="25">
        <v>52</v>
      </c>
      <c r="O1178" s="21">
        <v>40.56609584999071</v>
      </c>
      <c r="P1178" s="21">
        <v>0</v>
      </c>
      <c r="Q1178" s="17"/>
      <c r="R1178" s="25">
        <v>17</v>
      </c>
      <c r="S1178" s="25">
        <v>52</v>
      </c>
      <c r="T1178" s="21">
        <v>43.15218446042762</v>
      </c>
      <c r="U1178" s="21">
        <v>0</v>
      </c>
    </row>
    <row r="1179" spans="1:21" x14ac:dyDescent="0.25">
      <c r="A1179" s="18">
        <v>17</v>
      </c>
      <c r="B1179" s="18">
        <v>45</v>
      </c>
      <c r="C1179" s="23">
        <v>35.688321680000001</v>
      </c>
      <c r="D1179" s="23">
        <v>0</v>
      </c>
      <c r="E1179" s="19" t="s">
        <v>14</v>
      </c>
      <c r="F1179" s="19"/>
      <c r="G1179" s="24">
        <v>17</v>
      </c>
      <c r="H1179" s="24">
        <v>53</v>
      </c>
      <c r="I1179" s="20">
        <v>39.433239667261439</v>
      </c>
      <c r="J1179" s="20">
        <v>0</v>
      </c>
      <c r="K1179" s="28"/>
      <c r="L1179" s="28"/>
      <c r="M1179" s="25">
        <v>17</v>
      </c>
      <c r="N1179" s="25">
        <v>53</v>
      </c>
      <c r="O1179" s="21">
        <v>45.415104391826333</v>
      </c>
      <c r="P1179" s="21">
        <v>0</v>
      </c>
      <c r="Q1179" s="17"/>
      <c r="R1179" s="25">
        <v>17</v>
      </c>
      <c r="S1179" s="25">
        <v>53</v>
      </c>
      <c r="T1179" s="21">
        <v>48.310317296805259</v>
      </c>
      <c r="U1179" s="21">
        <v>0</v>
      </c>
    </row>
    <row r="1180" spans="1:21" x14ac:dyDescent="0.25">
      <c r="A1180" s="18">
        <v>17</v>
      </c>
      <c r="B1180" s="18">
        <v>46</v>
      </c>
      <c r="C1180" s="23">
        <v>35.467341360000006</v>
      </c>
      <c r="D1180" s="23">
        <v>0</v>
      </c>
      <c r="E1180" s="19" t="s">
        <v>14</v>
      </c>
      <c r="F1180" s="19"/>
      <c r="G1180" s="24">
        <v>17</v>
      </c>
      <c r="H1180" s="24">
        <v>54</v>
      </c>
      <c r="I1180" s="20">
        <v>36.660590003157125</v>
      </c>
      <c r="J1180" s="20">
        <v>0</v>
      </c>
      <c r="K1180" s="28"/>
      <c r="L1180" s="28"/>
      <c r="M1180" s="25">
        <v>17</v>
      </c>
      <c r="N1180" s="25">
        <v>54</v>
      </c>
      <c r="O1180" s="21">
        <v>42.221854864276054</v>
      </c>
      <c r="P1180" s="21">
        <v>0</v>
      </c>
      <c r="Q1180" s="17"/>
      <c r="R1180" s="25">
        <v>17</v>
      </c>
      <c r="S1180" s="25">
        <v>54</v>
      </c>
      <c r="T1180" s="21">
        <v>44.91349811187365</v>
      </c>
      <c r="U1180" s="21">
        <v>0</v>
      </c>
    </row>
    <row r="1181" spans="1:21" x14ac:dyDescent="0.25">
      <c r="A1181" s="18">
        <v>17</v>
      </c>
      <c r="B1181" s="18">
        <v>47</v>
      </c>
      <c r="C1181" s="23">
        <v>33.809988960000005</v>
      </c>
      <c r="D1181" s="23">
        <v>0</v>
      </c>
      <c r="E1181" s="19" t="s">
        <v>14</v>
      </c>
      <c r="F1181" s="19"/>
      <c r="G1181" s="24">
        <v>17</v>
      </c>
      <c r="H1181" s="24">
        <v>55</v>
      </c>
      <c r="I1181" s="20">
        <v>32.655651599450877</v>
      </c>
      <c r="J1181" s="20">
        <v>0</v>
      </c>
      <c r="K1181" s="28"/>
      <c r="L1181" s="28"/>
      <c r="M1181" s="25">
        <v>17</v>
      </c>
      <c r="N1181" s="25">
        <v>55</v>
      </c>
      <c r="O1181" s="21">
        <v>37.609383324481179</v>
      </c>
      <c r="P1181" s="21">
        <v>0</v>
      </c>
      <c r="Q1181" s="17"/>
      <c r="R1181" s="25">
        <v>17</v>
      </c>
      <c r="S1181" s="25">
        <v>55</v>
      </c>
      <c r="T1181" s="21">
        <v>40.006981511416853</v>
      </c>
      <c r="U1181" s="21">
        <v>0</v>
      </c>
    </row>
    <row r="1182" spans="1:21" x14ac:dyDescent="0.25">
      <c r="A1182" s="18">
        <v>17</v>
      </c>
      <c r="B1182" s="18">
        <v>48</v>
      </c>
      <c r="C1182" s="23">
        <v>35.577831520000011</v>
      </c>
      <c r="D1182" s="23">
        <v>0</v>
      </c>
      <c r="E1182" s="19" t="s">
        <v>14</v>
      </c>
      <c r="F1182" s="19"/>
      <c r="G1182" s="24">
        <v>17</v>
      </c>
      <c r="H1182" s="24">
        <v>56</v>
      </c>
      <c r="I1182" s="20">
        <v>41.897817146465272</v>
      </c>
      <c r="J1182" s="20">
        <v>0</v>
      </c>
      <c r="K1182" s="28"/>
      <c r="L1182" s="28"/>
      <c r="M1182" s="25">
        <v>17</v>
      </c>
      <c r="N1182" s="25">
        <v>56</v>
      </c>
      <c r="O1182" s="21">
        <v>48.253548416315468</v>
      </c>
      <c r="P1182" s="21">
        <v>0</v>
      </c>
      <c r="Q1182" s="17"/>
      <c r="R1182" s="25">
        <v>17</v>
      </c>
      <c r="S1182" s="25">
        <v>56</v>
      </c>
      <c r="T1182" s="21">
        <v>51.329712127855579</v>
      </c>
      <c r="U1182" s="21">
        <v>0</v>
      </c>
    </row>
    <row r="1183" spans="1:21" x14ac:dyDescent="0.25">
      <c r="A1183" s="18">
        <v>17</v>
      </c>
      <c r="B1183" s="18">
        <v>50</v>
      </c>
      <c r="C1183" s="23">
        <v>34.251949599999996</v>
      </c>
      <c r="D1183" s="23">
        <v>0</v>
      </c>
      <c r="E1183" s="19" t="s">
        <v>14</v>
      </c>
      <c r="F1183" s="19"/>
      <c r="G1183" s="24">
        <v>17</v>
      </c>
      <c r="H1183" s="24">
        <v>58</v>
      </c>
      <c r="I1183" s="20">
        <v>35.428301263555198</v>
      </c>
      <c r="J1183" s="20">
        <v>0</v>
      </c>
      <c r="K1183" s="28"/>
      <c r="L1183" s="28"/>
      <c r="M1183" s="25">
        <v>17</v>
      </c>
      <c r="N1183" s="25">
        <v>58</v>
      </c>
      <c r="O1183" s="21">
        <v>40.802632852031472</v>
      </c>
      <c r="P1183" s="21">
        <v>0</v>
      </c>
      <c r="Q1183" s="17"/>
      <c r="R1183" s="25">
        <v>17</v>
      </c>
      <c r="S1183" s="25">
        <v>58</v>
      </c>
      <c r="T1183" s="21">
        <v>43.403800696348476</v>
      </c>
      <c r="U1183" s="21">
        <v>0</v>
      </c>
    </row>
    <row r="1184" spans="1:21" x14ac:dyDescent="0.25">
      <c r="A1184" s="18">
        <v>17</v>
      </c>
      <c r="B1184" s="18">
        <v>51</v>
      </c>
      <c r="C1184" s="23">
        <v>27.954010480000001</v>
      </c>
      <c r="D1184" s="23">
        <v>0</v>
      </c>
      <c r="E1184" s="19" t="s">
        <v>14</v>
      </c>
      <c r="F1184" s="19"/>
      <c r="G1184" s="24">
        <v>17</v>
      </c>
      <c r="H1184" s="24">
        <v>59</v>
      </c>
      <c r="I1184" s="20">
        <v>41.589744961564797</v>
      </c>
      <c r="J1184" s="20">
        <v>0</v>
      </c>
      <c r="K1184" s="28"/>
      <c r="L1184" s="28"/>
      <c r="M1184" s="25">
        <v>17</v>
      </c>
      <c r="N1184" s="25">
        <v>59</v>
      </c>
      <c r="O1184" s="21">
        <v>47.898742913254331</v>
      </c>
      <c r="P1184" s="21">
        <v>0</v>
      </c>
      <c r="Q1184" s="17"/>
      <c r="R1184" s="25">
        <v>17</v>
      </c>
      <c r="S1184" s="25">
        <v>59</v>
      </c>
      <c r="T1184" s="21">
        <v>50.952287773974291</v>
      </c>
      <c r="U1184" s="21">
        <v>0</v>
      </c>
    </row>
    <row r="1185" spans="1:21" x14ac:dyDescent="0.25">
      <c r="A1185" s="18">
        <v>17</v>
      </c>
      <c r="B1185" s="18">
        <v>52</v>
      </c>
      <c r="C1185" s="23">
        <v>32.37361688</v>
      </c>
      <c r="D1185" s="23">
        <v>0</v>
      </c>
      <c r="E1185" s="19" t="s">
        <v>14</v>
      </c>
      <c r="F1185" s="19"/>
      <c r="G1185" s="24">
        <v>17</v>
      </c>
      <c r="H1185" s="24">
        <v>60</v>
      </c>
      <c r="I1185" s="20">
        <v>25.159228433539198</v>
      </c>
      <c r="J1185" s="20">
        <v>0</v>
      </c>
      <c r="K1185" s="28"/>
      <c r="L1185" s="28"/>
      <c r="M1185" s="25">
        <v>17</v>
      </c>
      <c r="N1185" s="25">
        <v>60</v>
      </c>
      <c r="O1185" s="21">
        <v>28.975782749993364</v>
      </c>
      <c r="P1185" s="21">
        <v>0</v>
      </c>
      <c r="Q1185" s="17"/>
      <c r="R1185" s="25">
        <v>17</v>
      </c>
      <c r="S1185" s="25">
        <v>60</v>
      </c>
      <c r="T1185" s="21">
        <v>30.822988900305443</v>
      </c>
      <c r="U1185" s="21">
        <v>0</v>
      </c>
    </row>
    <row r="1186" spans="1:21" x14ac:dyDescent="0.25">
      <c r="A1186" s="18">
        <v>17</v>
      </c>
      <c r="B1186" s="18">
        <v>53</v>
      </c>
      <c r="C1186" s="23">
        <v>34.693910240000001</v>
      </c>
      <c r="D1186" s="23">
        <v>0</v>
      </c>
      <c r="E1186" s="19" t="s">
        <v>14</v>
      </c>
      <c r="F1186" s="19"/>
      <c r="G1186" s="24">
        <v>17</v>
      </c>
      <c r="H1186" s="24">
        <v>61</v>
      </c>
      <c r="I1186" s="20">
        <v>41.487054233264637</v>
      </c>
      <c r="J1186" s="20">
        <v>0</v>
      </c>
      <c r="K1186" s="28"/>
      <c r="L1186" s="28"/>
      <c r="M1186" s="25">
        <v>17</v>
      </c>
      <c r="N1186" s="25">
        <v>61</v>
      </c>
      <c r="O1186" s="21">
        <v>47.780474412233943</v>
      </c>
      <c r="P1186" s="21">
        <v>0</v>
      </c>
      <c r="Q1186" s="17"/>
      <c r="R1186" s="25">
        <v>17</v>
      </c>
      <c r="S1186" s="25">
        <v>61</v>
      </c>
      <c r="T1186" s="21">
        <v>50.826479656013852</v>
      </c>
      <c r="U1186" s="21">
        <v>0</v>
      </c>
    </row>
    <row r="1187" spans="1:21" x14ac:dyDescent="0.25">
      <c r="A1187" s="18">
        <v>17</v>
      </c>
      <c r="B1187" s="18">
        <v>54</v>
      </c>
      <c r="C1187" s="23">
        <v>31.268715280000002</v>
      </c>
      <c r="D1187" s="23">
        <v>0</v>
      </c>
      <c r="E1187" s="19" t="s">
        <v>14</v>
      </c>
      <c r="F1187" s="19"/>
      <c r="G1187" s="24">
        <v>17</v>
      </c>
      <c r="H1187" s="24">
        <v>62</v>
      </c>
      <c r="I1187" s="20">
        <v>33.374486697551994</v>
      </c>
      <c r="J1187" s="20">
        <v>0</v>
      </c>
      <c r="K1187" s="28"/>
      <c r="L1187" s="28"/>
      <c r="M1187" s="25">
        <v>17</v>
      </c>
      <c r="N1187" s="25">
        <v>62</v>
      </c>
      <c r="O1187" s="21">
        <v>38.43726283162384</v>
      </c>
      <c r="P1187" s="21">
        <v>0</v>
      </c>
      <c r="Q1187" s="17"/>
      <c r="R1187" s="25">
        <v>17</v>
      </c>
      <c r="S1187" s="25">
        <v>62</v>
      </c>
      <c r="T1187" s="21">
        <v>40.887638337139862</v>
      </c>
      <c r="U1187" s="21">
        <v>0</v>
      </c>
    </row>
    <row r="1188" spans="1:21" x14ac:dyDescent="0.25">
      <c r="A1188" s="18">
        <v>17</v>
      </c>
      <c r="B1188" s="18">
        <v>57</v>
      </c>
      <c r="C1188" s="23">
        <v>23.202933600000001</v>
      </c>
      <c r="D1188" s="23">
        <v>0</v>
      </c>
      <c r="E1188" s="19" t="s">
        <v>14</v>
      </c>
      <c r="F1188" s="19"/>
      <c r="G1188" s="24">
        <v>17</v>
      </c>
      <c r="H1188" s="24">
        <v>65</v>
      </c>
      <c r="I1188" s="20">
        <v>35.120229078654717</v>
      </c>
      <c r="J1188" s="20">
        <v>0</v>
      </c>
      <c r="K1188" s="28"/>
      <c r="L1188" s="28"/>
      <c r="M1188" s="25">
        <v>17</v>
      </c>
      <c r="N1188" s="25">
        <v>65</v>
      </c>
      <c r="O1188" s="21">
        <v>40.447827348970321</v>
      </c>
      <c r="P1188" s="21">
        <v>0</v>
      </c>
      <c r="Q1188" s="17"/>
      <c r="R1188" s="25">
        <v>17</v>
      </c>
      <c r="S1188" s="25">
        <v>65</v>
      </c>
      <c r="T1188" s="21">
        <v>43.026376342467181</v>
      </c>
      <c r="U1188" s="21">
        <v>0</v>
      </c>
    </row>
    <row r="1189" spans="1:21" x14ac:dyDescent="0.25">
      <c r="A1189" s="18">
        <v>17</v>
      </c>
      <c r="B1189" s="18">
        <v>58</v>
      </c>
      <c r="C1189" s="23">
        <v>30.937244799999998</v>
      </c>
      <c r="D1189" s="23">
        <v>0</v>
      </c>
      <c r="E1189" s="19" t="s">
        <v>14</v>
      </c>
      <c r="F1189" s="19"/>
      <c r="G1189" s="24">
        <v>17</v>
      </c>
      <c r="H1189" s="24">
        <v>66</v>
      </c>
      <c r="I1189" s="20">
        <v>34.298703252253439</v>
      </c>
      <c r="J1189" s="20">
        <v>0</v>
      </c>
      <c r="K1189" s="28"/>
      <c r="L1189" s="28"/>
      <c r="M1189" s="25">
        <v>17</v>
      </c>
      <c r="N1189" s="25">
        <v>66</v>
      </c>
      <c r="O1189" s="21">
        <v>39.501679340807272</v>
      </c>
      <c r="P1189" s="21">
        <v>0</v>
      </c>
      <c r="Q1189" s="17"/>
      <c r="R1189" s="25">
        <v>17</v>
      </c>
      <c r="S1189" s="25">
        <v>66</v>
      </c>
      <c r="T1189" s="21">
        <v>42.019911398783734</v>
      </c>
      <c r="U1189" s="21">
        <v>0</v>
      </c>
    </row>
    <row r="1190" spans="1:21" x14ac:dyDescent="0.25">
      <c r="A1190" s="18">
        <v>17</v>
      </c>
      <c r="B1190" s="18">
        <v>59</v>
      </c>
      <c r="C1190" s="23">
        <v>34.362439760000001</v>
      </c>
      <c r="D1190" s="23">
        <v>0</v>
      </c>
      <c r="E1190" s="19" t="s">
        <v>14</v>
      </c>
      <c r="F1190" s="19"/>
      <c r="G1190" s="24">
        <v>17</v>
      </c>
      <c r="H1190" s="24">
        <v>67</v>
      </c>
      <c r="I1190" s="20">
        <v>38.611713840860162</v>
      </c>
      <c r="J1190" s="20">
        <v>0</v>
      </c>
      <c r="K1190" s="28"/>
      <c r="L1190" s="28"/>
      <c r="M1190" s="25">
        <v>17</v>
      </c>
      <c r="N1190" s="25">
        <v>67</v>
      </c>
      <c r="O1190" s="21">
        <v>44.46895638366329</v>
      </c>
      <c r="P1190" s="21">
        <v>0</v>
      </c>
      <c r="Q1190" s="17"/>
      <c r="R1190" s="25">
        <v>17</v>
      </c>
      <c r="S1190" s="25">
        <v>67</v>
      </c>
      <c r="T1190" s="21">
        <v>47.303852353121826</v>
      </c>
      <c r="U1190" s="21">
        <v>0</v>
      </c>
    </row>
    <row r="1191" spans="1:21" x14ac:dyDescent="0.25">
      <c r="A1191" s="18">
        <v>17</v>
      </c>
      <c r="B1191" s="18">
        <v>60</v>
      </c>
      <c r="C1191" s="23">
        <v>26.517638400000003</v>
      </c>
      <c r="D1191" s="23">
        <v>0</v>
      </c>
      <c r="E1191" s="19" t="s">
        <v>14</v>
      </c>
      <c r="F1191" s="19"/>
      <c r="G1191" s="24">
        <v>17</v>
      </c>
      <c r="H1191" s="24">
        <v>68</v>
      </c>
      <c r="I1191" s="20">
        <v>30.807218490048001</v>
      </c>
      <c r="J1191" s="20">
        <v>0</v>
      </c>
      <c r="K1191" s="28"/>
      <c r="L1191" s="28"/>
      <c r="M1191" s="25">
        <v>17</v>
      </c>
      <c r="N1191" s="25">
        <v>68</v>
      </c>
      <c r="O1191" s="21">
        <v>35.480550306114324</v>
      </c>
      <c r="P1191" s="21">
        <v>0</v>
      </c>
      <c r="Q1191" s="17"/>
      <c r="R1191" s="25">
        <v>17</v>
      </c>
      <c r="S1191" s="25">
        <v>68</v>
      </c>
      <c r="T1191" s="21">
        <v>37.74243538812911</v>
      </c>
      <c r="U1191" s="21">
        <v>0</v>
      </c>
    </row>
    <row r="1192" spans="1:21" x14ac:dyDescent="0.25">
      <c r="A1192" s="18">
        <v>17</v>
      </c>
      <c r="B1192" s="18">
        <v>61</v>
      </c>
      <c r="C1192" s="23">
        <v>34.251949599999996</v>
      </c>
      <c r="D1192" s="23">
        <v>0</v>
      </c>
      <c r="E1192" s="19" t="s">
        <v>14</v>
      </c>
      <c r="F1192" s="19"/>
      <c r="G1192" s="24">
        <v>17</v>
      </c>
      <c r="H1192" s="24">
        <v>69</v>
      </c>
      <c r="I1192" s="20">
        <v>34.709466165454074</v>
      </c>
      <c r="J1192" s="20">
        <v>0</v>
      </c>
      <c r="K1192" s="28"/>
      <c r="L1192" s="28"/>
      <c r="M1192" s="25">
        <v>17</v>
      </c>
      <c r="N1192" s="25">
        <v>69</v>
      </c>
      <c r="O1192" s="21">
        <v>39.974753344888796</v>
      </c>
      <c r="P1192" s="21">
        <v>0</v>
      </c>
      <c r="Q1192" s="17"/>
      <c r="R1192" s="25">
        <v>17</v>
      </c>
      <c r="S1192" s="25">
        <v>69</v>
      </c>
      <c r="T1192" s="21">
        <v>42.523143870625454</v>
      </c>
      <c r="U1192" s="21">
        <v>0</v>
      </c>
    </row>
    <row r="1193" spans="1:21" x14ac:dyDescent="0.25">
      <c r="A1193" s="18">
        <v>17</v>
      </c>
      <c r="B1193" s="18">
        <v>62</v>
      </c>
      <c r="C1193" s="23">
        <v>32.37361688</v>
      </c>
      <c r="D1193" s="23">
        <v>0</v>
      </c>
      <c r="E1193" s="19" t="s">
        <v>14</v>
      </c>
      <c r="F1193" s="19"/>
      <c r="G1193" s="24">
        <v>17</v>
      </c>
      <c r="H1193" s="24">
        <v>70</v>
      </c>
      <c r="I1193" s="20">
        <v>32.552960871150724</v>
      </c>
      <c r="J1193" s="20">
        <v>0</v>
      </c>
      <c r="K1193" s="28"/>
      <c r="L1193" s="28"/>
      <c r="M1193" s="25">
        <v>17</v>
      </c>
      <c r="N1193" s="25">
        <v>70</v>
      </c>
      <c r="O1193" s="21">
        <v>37.491114823460805</v>
      </c>
      <c r="P1193" s="21">
        <v>0</v>
      </c>
      <c r="Q1193" s="17"/>
      <c r="R1193" s="25">
        <v>17</v>
      </c>
      <c r="S1193" s="25">
        <v>70</v>
      </c>
      <c r="T1193" s="21">
        <v>39.881173393456429</v>
      </c>
      <c r="U1193" s="21">
        <v>0</v>
      </c>
    </row>
    <row r="1194" spans="1:21" x14ac:dyDescent="0.25">
      <c r="A1194" s="18">
        <v>17</v>
      </c>
      <c r="B1194" s="18">
        <v>63</v>
      </c>
      <c r="C1194" s="23">
        <v>24.528815520000002</v>
      </c>
      <c r="D1194" s="23">
        <v>0</v>
      </c>
      <c r="E1194" s="19" t="s">
        <v>14</v>
      </c>
      <c r="F1194" s="19"/>
      <c r="G1194" s="24">
        <v>17</v>
      </c>
      <c r="H1194" s="24">
        <v>71</v>
      </c>
      <c r="I1194" s="20">
        <v>37.379425101258235</v>
      </c>
      <c r="J1194" s="20">
        <v>0</v>
      </c>
      <c r="K1194" s="28"/>
      <c r="L1194" s="28"/>
      <c r="M1194" s="25">
        <v>17</v>
      </c>
      <c r="N1194" s="25">
        <v>71</v>
      </c>
      <c r="O1194" s="21">
        <v>43.049734371418701</v>
      </c>
      <c r="P1194" s="21">
        <v>0</v>
      </c>
      <c r="Q1194" s="17"/>
      <c r="R1194" s="25">
        <v>17</v>
      </c>
      <c r="S1194" s="25">
        <v>71</v>
      </c>
      <c r="T1194" s="21">
        <v>45.794154937596645</v>
      </c>
      <c r="U1194" s="21">
        <v>0</v>
      </c>
    </row>
    <row r="1195" spans="1:21" x14ac:dyDescent="0.25">
      <c r="A1195" s="18">
        <v>17</v>
      </c>
      <c r="B1195" s="18">
        <v>64</v>
      </c>
      <c r="C1195" s="23">
        <v>22.981953279999999</v>
      </c>
      <c r="D1195" s="23">
        <v>0</v>
      </c>
      <c r="E1195" s="19" t="s">
        <v>14</v>
      </c>
      <c r="F1195" s="19"/>
      <c r="G1195" s="24">
        <v>17</v>
      </c>
      <c r="H1195" s="24">
        <v>72</v>
      </c>
      <c r="I1195" s="20">
        <v>30.191074120247038</v>
      </c>
      <c r="J1195" s="20">
        <v>0</v>
      </c>
      <c r="K1195" s="28"/>
      <c r="L1195" s="28"/>
      <c r="M1195" s="25">
        <v>17</v>
      </c>
      <c r="N1195" s="25">
        <v>72</v>
      </c>
      <c r="O1195" s="21">
        <v>34.77093929999203</v>
      </c>
      <c r="P1195" s="21">
        <v>0</v>
      </c>
      <c r="Q1195" s="17"/>
      <c r="R1195" s="25">
        <v>17</v>
      </c>
      <c r="S1195" s="25">
        <v>72</v>
      </c>
      <c r="T1195" s="21">
        <v>36.987586680366526</v>
      </c>
      <c r="U1195" s="21">
        <v>0</v>
      </c>
    </row>
    <row r="1196" spans="1:21" x14ac:dyDescent="0.25">
      <c r="A1196" s="18">
        <v>17</v>
      </c>
      <c r="B1196" s="18">
        <v>65</v>
      </c>
      <c r="C1196" s="23">
        <v>30.71626448</v>
      </c>
      <c r="D1196" s="23">
        <v>0</v>
      </c>
      <c r="E1196" s="19" t="s">
        <v>14</v>
      </c>
      <c r="F1196" s="19"/>
      <c r="G1196" s="24">
        <v>17</v>
      </c>
      <c r="H1196" s="24">
        <v>73</v>
      </c>
      <c r="I1196" s="20">
        <v>30.191074120247038</v>
      </c>
      <c r="J1196" s="20">
        <v>0</v>
      </c>
      <c r="K1196" s="28"/>
      <c r="L1196" s="28"/>
      <c r="M1196" s="25">
        <v>17</v>
      </c>
      <c r="N1196" s="25">
        <v>73</v>
      </c>
      <c r="O1196" s="21">
        <v>34.77093929999203</v>
      </c>
      <c r="P1196" s="21">
        <v>0</v>
      </c>
      <c r="Q1196" s="17"/>
      <c r="R1196" s="25">
        <v>17</v>
      </c>
      <c r="S1196" s="25">
        <v>73</v>
      </c>
      <c r="T1196" s="21">
        <v>36.987586680366526</v>
      </c>
      <c r="U1196" s="21">
        <v>0</v>
      </c>
    </row>
    <row r="1197" spans="1:21" x14ac:dyDescent="0.25">
      <c r="A1197" s="18">
        <v>17</v>
      </c>
      <c r="B1197" s="18">
        <v>66</v>
      </c>
      <c r="C1197" s="23">
        <v>30.053323519999999</v>
      </c>
      <c r="D1197" s="23">
        <v>0</v>
      </c>
      <c r="E1197" s="19" t="s">
        <v>14</v>
      </c>
      <c r="F1197" s="19"/>
      <c r="G1197" s="24">
        <v>17</v>
      </c>
      <c r="H1197" s="24">
        <v>74</v>
      </c>
      <c r="I1197" s="20">
        <v>33.682558882452483</v>
      </c>
      <c r="J1197" s="20">
        <v>0</v>
      </c>
      <c r="K1197" s="28"/>
      <c r="L1197" s="28"/>
      <c r="M1197" s="25">
        <v>17</v>
      </c>
      <c r="N1197" s="25">
        <v>74</v>
      </c>
      <c r="O1197" s="21">
        <v>38.792068334684998</v>
      </c>
      <c r="P1197" s="21">
        <v>0</v>
      </c>
      <c r="Q1197" s="17"/>
      <c r="R1197" s="25">
        <v>17</v>
      </c>
      <c r="S1197" s="25">
        <v>74</v>
      </c>
      <c r="T1197" s="21">
        <v>41.265062691021164</v>
      </c>
      <c r="U1197" s="21">
        <v>0</v>
      </c>
    </row>
    <row r="1198" spans="1:21" x14ac:dyDescent="0.25">
      <c r="A1198" s="18">
        <v>17</v>
      </c>
      <c r="B1198" s="18">
        <v>67</v>
      </c>
      <c r="C1198" s="23">
        <v>32.37361688</v>
      </c>
      <c r="D1198" s="23">
        <v>0</v>
      </c>
      <c r="E1198" s="19" t="s">
        <v>14</v>
      </c>
      <c r="F1198" s="19"/>
      <c r="G1198" s="24">
        <v>17</v>
      </c>
      <c r="H1198" s="24">
        <v>75</v>
      </c>
      <c r="I1198" s="20">
        <v>34.298703252253439</v>
      </c>
      <c r="J1198" s="20">
        <v>0</v>
      </c>
      <c r="K1198" s="28"/>
      <c r="L1198" s="28"/>
      <c r="M1198" s="25">
        <v>17</v>
      </c>
      <c r="N1198" s="25">
        <v>75</v>
      </c>
      <c r="O1198" s="21">
        <v>39.501679340807272</v>
      </c>
      <c r="P1198" s="21">
        <v>0</v>
      </c>
      <c r="Q1198" s="17"/>
      <c r="R1198" s="25">
        <v>17</v>
      </c>
      <c r="S1198" s="25">
        <v>75</v>
      </c>
      <c r="T1198" s="21">
        <v>42.019911398783734</v>
      </c>
      <c r="U1198" s="21">
        <v>0</v>
      </c>
    </row>
    <row r="1199" spans="1:21" x14ac:dyDescent="0.25">
      <c r="A1199" s="18">
        <v>17</v>
      </c>
      <c r="B1199" s="18">
        <v>68</v>
      </c>
      <c r="C1199" s="23">
        <v>28.727441599999999</v>
      </c>
      <c r="D1199" s="23">
        <v>0</v>
      </c>
      <c r="E1199" s="19" t="s">
        <v>14</v>
      </c>
      <c r="F1199" s="19"/>
      <c r="G1199" s="24">
        <v>17</v>
      </c>
      <c r="H1199" s="24">
        <v>76</v>
      </c>
      <c r="I1199" s="20">
        <v>26.083444988240636</v>
      </c>
      <c r="J1199" s="20">
        <v>0</v>
      </c>
      <c r="K1199" s="28"/>
      <c r="L1199" s="28"/>
      <c r="M1199" s="25">
        <v>17</v>
      </c>
      <c r="N1199" s="25">
        <v>76</v>
      </c>
      <c r="O1199" s="21">
        <v>30.040199259176791</v>
      </c>
      <c r="P1199" s="21">
        <v>0</v>
      </c>
      <c r="Q1199" s="17"/>
      <c r="R1199" s="25">
        <v>17</v>
      </c>
      <c r="S1199" s="25">
        <v>76</v>
      </c>
      <c r="T1199" s="21">
        <v>31.955261961949315</v>
      </c>
      <c r="U1199" s="21">
        <v>0</v>
      </c>
    </row>
    <row r="1200" spans="1:21" x14ac:dyDescent="0.25">
      <c r="A1200" s="18">
        <v>17</v>
      </c>
      <c r="B1200" s="18">
        <v>69</v>
      </c>
      <c r="C1200" s="23">
        <v>30.163813680000004</v>
      </c>
      <c r="D1200" s="23">
        <v>0</v>
      </c>
      <c r="E1200" s="19" t="s">
        <v>14</v>
      </c>
      <c r="F1200" s="19"/>
      <c r="G1200" s="24">
        <v>17</v>
      </c>
      <c r="H1200" s="24">
        <v>77</v>
      </c>
      <c r="I1200" s="20">
        <v>39.022476754060804</v>
      </c>
      <c r="J1200" s="20">
        <v>0</v>
      </c>
      <c r="K1200" s="28"/>
      <c r="L1200" s="28"/>
      <c r="M1200" s="25">
        <v>17</v>
      </c>
      <c r="N1200" s="25">
        <v>77</v>
      </c>
      <c r="O1200" s="21">
        <v>44.942030387744815</v>
      </c>
      <c r="P1200" s="21">
        <v>0</v>
      </c>
      <c r="Q1200" s="17"/>
      <c r="R1200" s="25">
        <v>17</v>
      </c>
      <c r="S1200" s="25">
        <v>77</v>
      </c>
      <c r="T1200" s="21">
        <v>47.807084824963546</v>
      </c>
      <c r="U1200" s="21">
        <v>0</v>
      </c>
    </row>
    <row r="1201" spans="1:21" x14ac:dyDescent="0.25">
      <c r="A1201" s="18">
        <v>17</v>
      </c>
      <c r="B1201" s="18">
        <v>70</v>
      </c>
      <c r="C1201" s="23">
        <v>28.064500639999999</v>
      </c>
      <c r="D1201" s="23">
        <v>0</v>
      </c>
      <c r="E1201" s="19" t="s">
        <v>14</v>
      </c>
      <c r="F1201" s="19"/>
      <c r="G1201" s="24">
        <v>17</v>
      </c>
      <c r="H1201" s="24">
        <v>78</v>
      </c>
      <c r="I1201" s="20">
        <v>37.995569471059198</v>
      </c>
      <c r="J1201" s="20">
        <v>0</v>
      </c>
      <c r="K1201" s="28"/>
      <c r="L1201" s="28"/>
      <c r="M1201" s="25">
        <v>17</v>
      </c>
      <c r="N1201" s="25">
        <v>78</v>
      </c>
      <c r="O1201" s="21">
        <v>43.759345377541003</v>
      </c>
      <c r="P1201" s="21">
        <v>0</v>
      </c>
      <c r="Q1201" s="17"/>
      <c r="R1201" s="25">
        <v>17</v>
      </c>
      <c r="S1201" s="25">
        <v>78</v>
      </c>
      <c r="T1201" s="21">
        <v>46.549003645359242</v>
      </c>
      <c r="U1201" s="21">
        <v>0</v>
      </c>
    </row>
    <row r="1202" spans="1:21" x14ac:dyDescent="0.25">
      <c r="A1202" s="18">
        <v>17</v>
      </c>
      <c r="B1202" s="18">
        <v>71</v>
      </c>
      <c r="C1202" s="23">
        <v>31.268715280000002</v>
      </c>
      <c r="D1202" s="23">
        <v>0</v>
      </c>
      <c r="E1202" s="19" t="s">
        <v>14</v>
      </c>
      <c r="F1202" s="19"/>
      <c r="G1202" s="24">
        <v>17</v>
      </c>
      <c r="H1202" s="24">
        <v>79</v>
      </c>
      <c r="I1202" s="20">
        <v>36.660590003157125</v>
      </c>
      <c r="J1202" s="20">
        <v>0</v>
      </c>
      <c r="K1202" s="28"/>
      <c r="L1202" s="28"/>
      <c r="M1202" s="25">
        <v>17</v>
      </c>
      <c r="N1202" s="25">
        <v>79</v>
      </c>
      <c r="O1202" s="21">
        <v>42.221854864276054</v>
      </c>
      <c r="P1202" s="21">
        <v>0</v>
      </c>
      <c r="Q1202" s="17"/>
      <c r="R1202" s="25">
        <v>17</v>
      </c>
      <c r="S1202" s="25">
        <v>79</v>
      </c>
      <c r="T1202" s="21">
        <v>44.91349811187365</v>
      </c>
      <c r="U1202" s="21">
        <v>0</v>
      </c>
    </row>
    <row r="1203" spans="1:21" x14ac:dyDescent="0.25">
      <c r="A1203" s="18">
        <v>17</v>
      </c>
      <c r="B1203" s="18">
        <v>72</v>
      </c>
      <c r="C1203" s="23">
        <v>27.622540000000001</v>
      </c>
      <c r="D1203" s="23">
        <v>0</v>
      </c>
      <c r="E1203" s="19" t="s">
        <v>14</v>
      </c>
      <c r="F1203" s="19"/>
      <c r="G1203" s="24">
        <v>17</v>
      </c>
      <c r="H1203" s="24">
        <v>80</v>
      </c>
      <c r="I1203" s="20">
        <v>37.276734372958082</v>
      </c>
      <c r="J1203" s="20">
        <v>0</v>
      </c>
      <c r="K1203" s="28"/>
      <c r="L1203" s="28"/>
      <c r="M1203" s="25">
        <v>17</v>
      </c>
      <c r="N1203" s="25">
        <v>80</v>
      </c>
      <c r="O1203" s="21">
        <v>42.931465870398334</v>
      </c>
      <c r="P1203" s="21">
        <v>0</v>
      </c>
      <c r="Q1203" s="17"/>
      <c r="R1203" s="25">
        <v>17</v>
      </c>
      <c r="S1203" s="25">
        <v>80</v>
      </c>
      <c r="T1203" s="21">
        <v>45.668346819636227</v>
      </c>
      <c r="U1203" s="21">
        <v>0</v>
      </c>
    </row>
    <row r="1204" spans="1:21" x14ac:dyDescent="0.25">
      <c r="A1204" s="18">
        <v>17</v>
      </c>
      <c r="B1204" s="18">
        <v>73</v>
      </c>
      <c r="C1204" s="23">
        <v>27.180579359999999</v>
      </c>
      <c r="D1204" s="23">
        <v>0</v>
      </c>
      <c r="E1204" s="19" t="s">
        <v>14</v>
      </c>
      <c r="F1204" s="19"/>
      <c r="G1204" s="24">
        <v>18</v>
      </c>
      <c r="H1204" s="24">
        <v>1</v>
      </c>
      <c r="I1204" s="20">
        <v>34.709466165454074</v>
      </c>
      <c r="J1204" s="20">
        <v>17.906549999999999</v>
      </c>
      <c r="K1204" s="28"/>
      <c r="L1204" s="28"/>
      <c r="M1204" s="25">
        <v>18</v>
      </c>
      <c r="N1204" s="25">
        <v>1</v>
      </c>
      <c r="O1204" s="21">
        <v>39.974753344888796</v>
      </c>
      <c r="P1204" s="21">
        <v>19.57</v>
      </c>
      <c r="Q1204" s="17"/>
      <c r="R1204" s="25">
        <v>18</v>
      </c>
      <c r="S1204" s="25">
        <v>1</v>
      </c>
      <c r="T1204" s="21">
        <v>42.523143870625454</v>
      </c>
      <c r="U1204" s="21">
        <v>20.352800000000002</v>
      </c>
    </row>
    <row r="1205" spans="1:21" x14ac:dyDescent="0.25">
      <c r="A1205" s="18">
        <v>17</v>
      </c>
      <c r="B1205" s="18">
        <v>74</v>
      </c>
      <c r="C1205" s="23">
        <v>30.937244799999998</v>
      </c>
      <c r="D1205" s="23">
        <v>0</v>
      </c>
      <c r="E1205" s="19" t="s">
        <v>14</v>
      </c>
      <c r="F1205" s="19"/>
      <c r="G1205" s="24">
        <v>18</v>
      </c>
      <c r="H1205" s="24">
        <v>2</v>
      </c>
      <c r="I1205" s="20">
        <v>36.147136361656315</v>
      </c>
      <c r="J1205" s="20">
        <v>18.095040000000001</v>
      </c>
      <c r="K1205" s="28"/>
      <c r="L1205" s="28"/>
      <c r="M1205" s="25">
        <v>18</v>
      </c>
      <c r="N1205" s="25">
        <v>2</v>
      </c>
      <c r="O1205" s="21">
        <v>41.630512359174126</v>
      </c>
      <c r="P1205" s="21">
        <v>19.776</v>
      </c>
      <c r="Q1205" s="17"/>
      <c r="R1205" s="25">
        <v>18</v>
      </c>
      <c r="S1205" s="25">
        <v>2</v>
      </c>
      <c r="T1205" s="21">
        <v>44.284457522071477</v>
      </c>
      <c r="U1205" s="21">
        <v>20.567039999999999</v>
      </c>
    </row>
    <row r="1206" spans="1:21" x14ac:dyDescent="0.25">
      <c r="A1206" s="18">
        <v>17</v>
      </c>
      <c r="B1206" s="18">
        <v>75</v>
      </c>
      <c r="C1206" s="23">
        <v>30.937244799999998</v>
      </c>
      <c r="D1206" s="23">
        <v>0</v>
      </c>
      <c r="E1206" s="19" t="s">
        <v>14</v>
      </c>
      <c r="F1206" s="19"/>
      <c r="G1206" s="24">
        <v>18</v>
      </c>
      <c r="H1206" s="24">
        <v>3</v>
      </c>
      <c r="I1206" s="20">
        <v>28.445331739144319</v>
      </c>
      <c r="J1206" s="20">
        <v>17.341079999999998</v>
      </c>
      <c r="K1206" s="28"/>
      <c r="L1206" s="28"/>
      <c r="M1206" s="25">
        <v>18</v>
      </c>
      <c r="N1206" s="25">
        <v>3</v>
      </c>
      <c r="O1206" s="21">
        <v>32.760374782645556</v>
      </c>
      <c r="P1206" s="21">
        <v>18.951999999999998</v>
      </c>
      <c r="Q1206" s="17"/>
      <c r="R1206" s="25">
        <v>18</v>
      </c>
      <c r="S1206" s="25">
        <v>3</v>
      </c>
      <c r="T1206" s="21">
        <v>34.848848675039207</v>
      </c>
      <c r="U1206" s="21">
        <v>19.710079999999998</v>
      </c>
    </row>
    <row r="1207" spans="1:21" x14ac:dyDescent="0.25">
      <c r="A1207" s="18">
        <v>17</v>
      </c>
      <c r="B1207" s="18">
        <v>76</v>
      </c>
      <c r="C1207" s="23">
        <v>26.075677760000001</v>
      </c>
      <c r="D1207" s="23">
        <v>0</v>
      </c>
      <c r="E1207" s="19" t="s">
        <v>14</v>
      </c>
      <c r="F1207" s="19"/>
      <c r="G1207" s="24">
        <v>18</v>
      </c>
      <c r="H1207" s="24">
        <v>4</v>
      </c>
      <c r="I1207" s="20">
        <v>36.249827089956476</v>
      </c>
      <c r="J1207" s="20">
        <v>16.492874999999998</v>
      </c>
      <c r="K1207" s="28"/>
      <c r="L1207" s="28"/>
      <c r="M1207" s="25">
        <v>18</v>
      </c>
      <c r="N1207" s="25">
        <v>4</v>
      </c>
      <c r="O1207" s="21">
        <v>41.748780860194515</v>
      </c>
      <c r="P1207" s="21">
        <v>18.024999999999999</v>
      </c>
      <c r="Q1207" s="17"/>
      <c r="R1207" s="25">
        <v>18</v>
      </c>
      <c r="S1207" s="25">
        <v>4</v>
      </c>
      <c r="T1207" s="21">
        <v>44.410265640031916</v>
      </c>
      <c r="U1207" s="21">
        <v>18.745999999999999</v>
      </c>
    </row>
    <row r="1208" spans="1:21" x14ac:dyDescent="0.25">
      <c r="A1208" s="18">
        <v>17</v>
      </c>
      <c r="B1208" s="18">
        <v>77</v>
      </c>
      <c r="C1208" s="23">
        <v>32.594597200000003</v>
      </c>
      <c r="D1208" s="23">
        <v>0</v>
      </c>
      <c r="E1208" s="19" t="s">
        <v>14</v>
      </c>
      <c r="F1208" s="19"/>
      <c r="G1208" s="24">
        <v>18</v>
      </c>
      <c r="H1208" s="24">
        <v>5</v>
      </c>
      <c r="I1208" s="20">
        <v>34.196012523953272</v>
      </c>
      <c r="J1208" s="20">
        <v>17.906549999999999</v>
      </c>
      <c r="K1208" s="28"/>
      <c r="L1208" s="28"/>
      <c r="M1208" s="25">
        <v>18</v>
      </c>
      <c r="N1208" s="25">
        <v>5</v>
      </c>
      <c r="O1208" s="21">
        <v>39.383410839786897</v>
      </c>
      <c r="P1208" s="21">
        <v>19.57</v>
      </c>
      <c r="Q1208" s="17"/>
      <c r="R1208" s="25">
        <v>18</v>
      </c>
      <c r="S1208" s="25">
        <v>5</v>
      </c>
      <c r="T1208" s="21">
        <v>41.894103280823309</v>
      </c>
      <c r="U1208" s="21">
        <v>20.352800000000002</v>
      </c>
    </row>
    <row r="1209" spans="1:21" x14ac:dyDescent="0.25">
      <c r="A1209" s="18">
        <v>17</v>
      </c>
      <c r="B1209" s="18">
        <v>78</v>
      </c>
      <c r="C1209" s="23">
        <v>33.147047999999998</v>
      </c>
      <c r="D1209" s="23">
        <v>0</v>
      </c>
      <c r="E1209" s="19" t="s">
        <v>14</v>
      </c>
      <c r="F1209" s="19"/>
      <c r="G1209" s="24">
        <v>18</v>
      </c>
      <c r="H1209" s="24">
        <v>6</v>
      </c>
      <c r="I1209" s="20">
        <v>36.455208546556797</v>
      </c>
      <c r="J1209" s="20">
        <v>18.377775</v>
      </c>
      <c r="K1209" s="28"/>
      <c r="L1209" s="28"/>
      <c r="M1209" s="25">
        <v>18</v>
      </c>
      <c r="N1209" s="25">
        <v>6</v>
      </c>
      <c r="O1209" s="21">
        <v>41.985317862235277</v>
      </c>
      <c r="P1209" s="21">
        <v>20.085000000000001</v>
      </c>
      <c r="Q1209" s="17"/>
      <c r="R1209" s="25">
        <v>18</v>
      </c>
      <c r="S1209" s="25">
        <v>6</v>
      </c>
      <c r="T1209" s="21">
        <v>44.661881875952773</v>
      </c>
      <c r="U1209" s="21">
        <v>20.888400000000001</v>
      </c>
    </row>
    <row r="1210" spans="1:21" x14ac:dyDescent="0.25">
      <c r="A1210" s="18">
        <v>17</v>
      </c>
      <c r="B1210" s="18">
        <v>79</v>
      </c>
      <c r="C1210" s="23">
        <v>32.484107039999998</v>
      </c>
      <c r="D1210" s="23">
        <v>0</v>
      </c>
      <c r="E1210" s="19" t="s">
        <v>14</v>
      </c>
      <c r="F1210" s="19"/>
      <c r="G1210" s="24">
        <v>18</v>
      </c>
      <c r="H1210" s="24">
        <v>7</v>
      </c>
      <c r="I1210" s="20">
        <v>35.633682720155527</v>
      </c>
      <c r="J1210" s="20">
        <v>17.906549999999999</v>
      </c>
      <c r="K1210" s="28"/>
      <c r="L1210" s="28"/>
      <c r="M1210" s="25">
        <v>18</v>
      </c>
      <c r="N1210" s="25">
        <v>7</v>
      </c>
      <c r="O1210" s="21">
        <v>41.039169854072242</v>
      </c>
      <c r="P1210" s="21">
        <v>19.57</v>
      </c>
      <c r="Q1210" s="17"/>
      <c r="R1210" s="25">
        <v>18</v>
      </c>
      <c r="S1210" s="25">
        <v>7</v>
      </c>
      <c r="T1210" s="21">
        <v>43.655416932269347</v>
      </c>
      <c r="U1210" s="21">
        <v>20.352800000000002</v>
      </c>
    </row>
    <row r="1211" spans="1:21" x14ac:dyDescent="0.25">
      <c r="A1211" s="18">
        <v>17</v>
      </c>
      <c r="B1211" s="18">
        <v>80</v>
      </c>
      <c r="C1211" s="23">
        <v>32.37361688</v>
      </c>
      <c r="D1211" s="23">
        <v>0</v>
      </c>
      <c r="E1211" s="19" t="s">
        <v>14</v>
      </c>
      <c r="F1211" s="19"/>
      <c r="G1211" s="24">
        <v>18</v>
      </c>
      <c r="H1211" s="24">
        <v>8</v>
      </c>
      <c r="I1211" s="20">
        <v>36.763280731457279</v>
      </c>
      <c r="J1211" s="20">
        <v>18.849</v>
      </c>
      <c r="K1211" s="28"/>
      <c r="L1211" s="28"/>
      <c r="M1211" s="25">
        <v>18</v>
      </c>
      <c r="N1211" s="25">
        <v>8</v>
      </c>
      <c r="O1211" s="21">
        <v>42.340123365296421</v>
      </c>
      <c r="P1211" s="21">
        <v>20.6</v>
      </c>
      <c r="Q1211" s="17"/>
      <c r="R1211" s="25">
        <v>18</v>
      </c>
      <c r="S1211" s="25">
        <v>8</v>
      </c>
      <c r="T1211" s="21">
        <v>45.039306229834068</v>
      </c>
      <c r="U1211" s="21">
        <v>21.424000000000003</v>
      </c>
    </row>
    <row r="1212" spans="1:21" x14ac:dyDescent="0.25">
      <c r="A1212" s="18">
        <v>18</v>
      </c>
      <c r="B1212" s="18">
        <v>1</v>
      </c>
      <c r="C1212" s="23">
        <v>31.71067592</v>
      </c>
      <c r="D1212" s="23">
        <v>14.6</v>
      </c>
      <c r="E1212" s="19"/>
      <c r="F1212" s="19"/>
      <c r="G1212" s="24">
        <v>18</v>
      </c>
      <c r="H1212" s="24">
        <v>9</v>
      </c>
      <c r="I1212" s="20">
        <v>33.271795969251841</v>
      </c>
      <c r="J1212" s="20">
        <v>17.906549999999999</v>
      </c>
      <c r="K1212" s="28"/>
      <c r="L1212" s="28"/>
      <c r="M1212" s="25">
        <v>18</v>
      </c>
      <c r="N1212" s="25">
        <v>9</v>
      </c>
      <c r="O1212" s="21">
        <v>38.318994330603473</v>
      </c>
      <c r="P1212" s="21">
        <v>19.57</v>
      </c>
      <c r="Q1212" s="17"/>
      <c r="R1212" s="25">
        <v>18</v>
      </c>
      <c r="S1212" s="25">
        <v>9</v>
      </c>
      <c r="T1212" s="21">
        <v>40.761830219179444</v>
      </c>
      <c r="U1212" s="21">
        <v>20.352800000000002</v>
      </c>
    </row>
    <row r="1213" spans="1:21" x14ac:dyDescent="0.25">
      <c r="A1213" s="18">
        <v>18</v>
      </c>
      <c r="B1213" s="18">
        <v>2</v>
      </c>
      <c r="C1213" s="23">
        <v>32.0421464</v>
      </c>
      <c r="D1213" s="23">
        <v>14.7</v>
      </c>
      <c r="E1213" s="19" t="s">
        <v>14</v>
      </c>
      <c r="F1213" s="19"/>
      <c r="G1213" s="24">
        <v>18</v>
      </c>
      <c r="H1213" s="24">
        <v>10</v>
      </c>
      <c r="I1213" s="20">
        <v>35.222919806954877</v>
      </c>
      <c r="J1213" s="20">
        <v>18.283529999999999</v>
      </c>
      <c r="K1213" s="28"/>
      <c r="L1213" s="28"/>
      <c r="M1213" s="25">
        <v>18</v>
      </c>
      <c r="N1213" s="25">
        <v>10</v>
      </c>
      <c r="O1213" s="21">
        <v>40.56609584999071</v>
      </c>
      <c r="P1213" s="21">
        <v>19.981999999999999</v>
      </c>
      <c r="Q1213" s="17"/>
      <c r="R1213" s="25">
        <v>18</v>
      </c>
      <c r="S1213" s="25">
        <v>10</v>
      </c>
      <c r="T1213" s="21">
        <v>43.15218446042762</v>
      </c>
      <c r="U1213" s="21">
        <v>20.781279999999999</v>
      </c>
    </row>
    <row r="1214" spans="1:21" x14ac:dyDescent="0.25">
      <c r="A1214" s="18">
        <v>18</v>
      </c>
      <c r="B1214" s="18">
        <v>3</v>
      </c>
      <c r="C1214" s="23">
        <v>29.942833360000002</v>
      </c>
      <c r="D1214" s="23">
        <v>9.6</v>
      </c>
      <c r="E1214" s="19" t="s">
        <v>14</v>
      </c>
      <c r="F1214" s="19"/>
      <c r="G1214" s="24">
        <v>18</v>
      </c>
      <c r="H1214" s="24">
        <v>11</v>
      </c>
      <c r="I1214" s="20">
        <v>25.46730061843968</v>
      </c>
      <c r="J1214" s="20">
        <v>0</v>
      </c>
      <c r="K1214" s="28"/>
      <c r="L1214" s="28"/>
      <c r="M1214" s="25">
        <v>18</v>
      </c>
      <c r="N1214" s="25">
        <v>11</v>
      </c>
      <c r="O1214" s="21">
        <v>29.330588253054504</v>
      </c>
      <c r="P1214" s="21">
        <v>0</v>
      </c>
      <c r="Q1214" s="17"/>
      <c r="R1214" s="25">
        <v>18</v>
      </c>
      <c r="S1214" s="25">
        <v>11</v>
      </c>
      <c r="T1214" s="21">
        <v>31.200413254186728</v>
      </c>
      <c r="U1214" s="21">
        <v>0</v>
      </c>
    </row>
    <row r="1215" spans="1:21" x14ac:dyDescent="0.25">
      <c r="A1215" s="18">
        <v>18</v>
      </c>
      <c r="B1215" s="18">
        <v>4</v>
      </c>
      <c r="C1215" s="23">
        <v>32.815577519999998</v>
      </c>
      <c r="D1215" s="23">
        <v>15.4</v>
      </c>
      <c r="E1215" s="19" t="s">
        <v>14</v>
      </c>
      <c r="F1215" s="19"/>
      <c r="G1215" s="24">
        <v>18</v>
      </c>
      <c r="H1215" s="24">
        <v>12</v>
      </c>
      <c r="I1215" s="20">
        <v>37.687497286158717</v>
      </c>
      <c r="J1215" s="20">
        <v>0</v>
      </c>
      <c r="K1215" s="28"/>
      <c r="L1215" s="28"/>
      <c r="M1215" s="25">
        <v>18</v>
      </c>
      <c r="N1215" s="25">
        <v>12</v>
      </c>
      <c r="O1215" s="21">
        <v>43.404539874479845</v>
      </c>
      <c r="P1215" s="21">
        <v>0</v>
      </c>
      <c r="Q1215" s="17"/>
      <c r="R1215" s="25">
        <v>18</v>
      </c>
      <c r="S1215" s="25">
        <v>12</v>
      </c>
      <c r="T1215" s="21">
        <v>46.171579291477933</v>
      </c>
      <c r="U1215" s="21">
        <v>0</v>
      </c>
    </row>
    <row r="1216" spans="1:21" x14ac:dyDescent="0.25">
      <c r="A1216" s="18">
        <v>18</v>
      </c>
      <c r="B1216" s="18">
        <v>5</v>
      </c>
      <c r="C1216" s="23">
        <v>32.0421464</v>
      </c>
      <c r="D1216" s="23">
        <v>14.9</v>
      </c>
      <c r="E1216" s="19" t="s">
        <v>14</v>
      </c>
      <c r="F1216" s="19"/>
      <c r="G1216" s="24">
        <v>18</v>
      </c>
      <c r="H1216" s="24">
        <v>13</v>
      </c>
      <c r="I1216" s="20">
        <v>32.347579414550395</v>
      </c>
      <c r="J1216" s="20">
        <v>0</v>
      </c>
      <c r="K1216" s="28"/>
      <c r="L1216" s="28"/>
      <c r="M1216" s="25">
        <v>18</v>
      </c>
      <c r="N1216" s="25">
        <v>13</v>
      </c>
      <c r="O1216" s="21">
        <v>37.254577821420028</v>
      </c>
      <c r="P1216" s="21">
        <v>0</v>
      </c>
      <c r="Q1216" s="17"/>
      <c r="R1216" s="25">
        <v>18</v>
      </c>
      <c r="S1216" s="25">
        <v>13</v>
      </c>
      <c r="T1216" s="21">
        <v>39.629557157535558</v>
      </c>
      <c r="U1216" s="21">
        <v>0</v>
      </c>
    </row>
    <row r="1217" spans="1:21" x14ac:dyDescent="0.25">
      <c r="A1217" s="18">
        <v>18</v>
      </c>
      <c r="B1217" s="18">
        <v>6</v>
      </c>
      <c r="C1217" s="23">
        <v>33.589008639999996</v>
      </c>
      <c r="D1217" s="23">
        <v>15</v>
      </c>
      <c r="E1217" s="19" t="s">
        <v>14</v>
      </c>
      <c r="F1217" s="19"/>
      <c r="G1217" s="24">
        <v>18</v>
      </c>
      <c r="H1217" s="24">
        <v>13</v>
      </c>
      <c r="I1217" s="20">
        <v>21.154290029832961</v>
      </c>
      <c r="J1217" s="20">
        <v>0</v>
      </c>
      <c r="K1217" s="28"/>
      <c r="L1217" s="28"/>
      <c r="M1217" s="25">
        <v>18</v>
      </c>
      <c r="N1217" s="25">
        <v>13</v>
      </c>
      <c r="O1217" s="21">
        <v>24.363311210198503</v>
      </c>
      <c r="P1217" s="21">
        <v>0</v>
      </c>
      <c r="Q1217" s="17"/>
      <c r="R1217" s="25">
        <v>18</v>
      </c>
      <c r="S1217" s="25">
        <v>13</v>
      </c>
      <c r="T1217" s="21">
        <v>25.91647229984866</v>
      </c>
      <c r="U1217" s="21">
        <v>0</v>
      </c>
    </row>
    <row r="1218" spans="1:21" x14ac:dyDescent="0.25">
      <c r="A1218" s="18">
        <v>18</v>
      </c>
      <c r="B1218" s="18">
        <v>7</v>
      </c>
      <c r="C1218" s="23">
        <v>32.484107039999998</v>
      </c>
      <c r="D1218" s="23">
        <v>15.3</v>
      </c>
      <c r="E1218" s="19" t="s">
        <v>14</v>
      </c>
      <c r="F1218" s="19"/>
      <c r="G1218" s="24">
        <v>18</v>
      </c>
      <c r="H1218" s="24">
        <v>14</v>
      </c>
      <c r="I1218" s="20">
        <v>30.191074120247038</v>
      </c>
      <c r="J1218" s="20">
        <v>0</v>
      </c>
      <c r="K1218" s="28"/>
      <c r="L1218" s="28"/>
      <c r="M1218" s="25">
        <v>18</v>
      </c>
      <c r="N1218" s="25">
        <v>14</v>
      </c>
      <c r="O1218" s="21">
        <v>34.77093929999203</v>
      </c>
      <c r="P1218" s="21">
        <v>0</v>
      </c>
      <c r="Q1218" s="17"/>
      <c r="R1218" s="25">
        <v>18</v>
      </c>
      <c r="S1218" s="25">
        <v>14</v>
      </c>
      <c r="T1218" s="21">
        <v>36.987586680366526</v>
      </c>
      <c r="U1218" s="21">
        <v>0</v>
      </c>
    </row>
    <row r="1219" spans="1:21" x14ac:dyDescent="0.25">
      <c r="A1219" s="18">
        <v>18</v>
      </c>
      <c r="B1219" s="18">
        <v>8</v>
      </c>
      <c r="C1219" s="23">
        <v>33.147047999999998</v>
      </c>
      <c r="D1219" s="23">
        <v>14.9</v>
      </c>
      <c r="E1219" s="19" t="s">
        <v>14</v>
      </c>
      <c r="F1219" s="19"/>
      <c r="G1219" s="24">
        <v>18</v>
      </c>
      <c r="H1219" s="24">
        <v>15</v>
      </c>
      <c r="I1219" s="20">
        <v>32.244888686250242</v>
      </c>
      <c r="J1219" s="20">
        <v>0</v>
      </c>
      <c r="K1219" s="28"/>
      <c r="L1219" s="28"/>
      <c r="M1219" s="25">
        <v>18</v>
      </c>
      <c r="N1219" s="25">
        <v>15</v>
      </c>
      <c r="O1219" s="21">
        <v>37.136309320399654</v>
      </c>
      <c r="P1219" s="21">
        <v>0</v>
      </c>
      <c r="Q1219" s="17"/>
      <c r="R1219" s="25">
        <v>18</v>
      </c>
      <c r="S1219" s="25">
        <v>15</v>
      </c>
      <c r="T1219" s="21">
        <v>39.503749039575133</v>
      </c>
      <c r="U1219" s="21">
        <v>0</v>
      </c>
    </row>
    <row r="1220" spans="1:21" x14ac:dyDescent="0.25">
      <c r="A1220" s="18">
        <v>18</v>
      </c>
      <c r="B1220" s="18">
        <v>9</v>
      </c>
      <c r="C1220" s="23">
        <v>30.274303839999998</v>
      </c>
      <c r="D1220" s="23">
        <v>14.3</v>
      </c>
      <c r="E1220" s="19" t="s">
        <v>14</v>
      </c>
      <c r="F1220" s="19"/>
      <c r="G1220" s="24">
        <v>18</v>
      </c>
      <c r="H1220" s="24">
        <v>15</v>
      </c>
      <c r="I1220" s="20">
        <v>15.403609245024001</v>
      </c>
      <c r="J1220" s="20">
        <v>0</v>
      </c>
      <c r="K1220" s="28"/>
      <c r="L1220" s="28"/>
      <c r="M1220" s="25">
        <v>18</v>
      </c>
      <c r="N1220" s="25">
        <v>15</v>
      </c>
      <c r="O1220" s="21">
        <v>17.740275153057162</v>
      </c>
      <c r="P1220" s="21">
        <v>0</v>
      </c>
      <c r="Q1220" s="17"/>
      <c r="R1220" s="25">
        <v>18</v>
      </c>
      <c r="S1220" s="25">
        <v>15</v>
      </c>
      <c r="T1220" s="21">
        <v>18.871217694064555</v>
      </c>
      <c r="U1220" s="21">
        <v>0</v>
      </c>
    </row>
    <row r="1221" spans="1:21" x14ac:dyDescent="0.25">
      <c r="A1221" s="18">
        <v>18</v>
      </c>
      <c r="B1221" s="18">
        <v>10</v>
      </c>
      <c r="C1221" s="23">
        <v>31.71067592</v>
      </c>
      <c r="D1221" s="23">
        <v>14.8</v>
      </c>
      <c r="E1221" s="19" t="s">
        <v>14</v>
      </c>
      <c r="F1221" s="19"/>
      <c r="G1221" s="24">
        <v>18</v>
      </c>
      <c r="H1221" s="24">
        <v>16</v>
      </c>
      <c r="I1221" s="20">
        <v>36.147136361656315</v>
      </c>
      <c r="J1221" s="20">
        <v>0</v>
      </c>
      <c r="K1221" s="28"/>
      <c r="L1221" s="28"/>
      <c r="M1221" s="25">
        <v>18</v>
      </c>
      <c r="N1221" s="25">
        <v>16</v>
      </c>
      <c r="O1221" s="21">
        <v>41.630512359174126</v>
      </c>
      <c r="P1221" s="21">
        <v>0</v>
      </c>
      <c r="Q1221" s="17"/>
      <c r="R1221" s="25">
        <v>18</v>
      </c>
      <c r="S1221" s="25">
        <v>16</v>
      </c>
      <c r="T1221" s="21">
        <v>44.284457522071477</v>
      </c>
      <c r="U1221" s="21">
        <v>0</v>
      </c>
    </row>
    <row r="1222" spans="1:21" x14ac:dyDescent="0.25">
      <c r="A1222" s="18">
        <v>18</v>
      </c>
      <c r="B1222" s="18">
        <v>11</v>
      </c>
      <c r="C1222" s="23">
        <v>25.302246639999996</v>
      </c>
      <c r="D1222" s="23">
        <v>13</v>
      </c>
      <c r="E1222" s="19" t="s">
        <v>14</v>
      </c>
      <c r="F1222" s="19"/>
      <c r="G1222" s="24">
        <v>18</v>
      </c>
      <c r="H1222" s="24">
        <v>17</v>
      </c>
      <c r="I1222" s="20">
        <v>37.379425101258235</v>
      </c>
      <c r="J1222" s="20">
        <v>0</v>
      </c>
      <c r="K1222" s="28"/>
      <c r="L1222" s="28"/>
      <c r="M1222" s="25">
        <v>18</v>
      </c>
      <c r="N1222" s="25">
        <v>17</v>
      </c>
      <c r="O1222" s="21">
        <v>43.049734371418701</v>
      </c>
      <c r="P1222" s="21">
        <v>0</v>
      </c>
      <c r="Q1222" s="17"/>
      <c r="R1222" s="25">
        <v>18</v>
      </c>
      <c r="S1222" s="25">
        <v>17</v>
      </c>
      <c r="T1222" s="21">
        <v>45.794154937596645</v>
      </c>
      <c r="U1222" s="21">
        <v>0</v>
      </c>
    </row>
    <row r="1223" spans="1:21" x14ac:dyDescent="0.25">
      <c r="A1223" s="18">
        <v>18</v>
      </c>
      <c r="B1223" s="18">
        <v>12</v>
      </c>
      <c r="C1223" s="23">
        <v>34.583420079999996</v>
      </c>
      <c r="D1223" s="23">
        <v>14.6</v>
      </c>
      <c r="E1223" s="19" t="s">
        <v>14</v>
      </c>
      <c r="F1223" s="19"/>
      <c r="G1223" s="24">
        <v>18</v>
      </c>
      <c r="H1223" s="24">
        <v>18</v>
      </c>
      <c r="I1223" s="20">
        <v>38.817095297460476</v>
      </c>
      <c r="J1223" s="20">
        <v>0</v>
      </c>
      <c r="K1223" s="28"/>
      <c r="L1223" s="28"/>
      <c r="M1223" s="25">
        <v>18</v>
      </c>
      <c r="N1223" s="25">
        <v>18</v>
      </c>
      <c r="O1223" s="21">
        <v>44.705493385704038</v>
      </c>
      <c r="P1223" s="21">
        <v>0</v>
      </c>
      <c r="Q1223" s="17"/>
      <c r="R1223" s="25">
        <v>18</v>
      </c>
      <c r="S1223" s="25">
        <v>18</v>
      </c>
      <c r="T1223" s="21">
        <v>47.555468589042675</v>
      </c>
      <c r="U1223" s="21">
        <v>0</v>
      </c>
    </row>
    <row r="1224" spans="1:21" x14ac:dyDescent="0.25">
      <c r="A1224" s="18">
        <v>18</v>
      </c>
      <c r="B1224" s="18">
        <v>13</v>
      </c>
      <c r="C1224" s="23">
        <v>29.721853039999999</v>
      </c>
      <c r="D1224" s="23">
        <v>14.1</v>
      </c>
      <c r="E1224" s="19" t="s">
        <v>14</v>
      </c>
      <c r="F1224" s="19"/>
      <c r="G1224" s="24">
        <v>18</v>
      </c>
      <c r="H1224" s="24">
        <v>19</v>
      </c>
      <c r="I1224" s="20">
        <v>38.817095297460476</v>
      </c>
      <c r="J1224" s="20">
        <v>0</v>
      </c>
      <c r="K1224" s="28"/>
      <c r="L1224" s="28"/>
      <c r="M1224" s="25">
        <v>18</v>
      </c>
      <c r="N1224" s="25">
        <v>19</v>
      </c>
      <c r="O1224" s="21">
        <v>44.705493385704038</v>
      </c>
      <c r="P1224" s="21">
        <v>0</v>
      </c>
      <c r="Q1224" s="17"/>
      <c r="R1224" s="25">
        <v>18</v>
      </c>
      <c r="S1224" s="25">
        <v>19</v>
      </c>
      <c r="T1224" s="21">
        <v>47.555468589042675</v>
      </c>
      <c r="U1224" s="21">
        <v>0</v>
      </c>
    </row>
    <row r="1225" spans="1:21" x14ac:dyDescent="0.25">
      <c r="A1225" s="18">
        <v>18</v>
      </c>
      <c r="B1225" s="18">
        <v>13</v>
      </c>
      <c r="C1225" s="23">
        <v>22.319012319999999</v>
      </c>
      <c r="D1225" s="23">
        <v>12.5</v>
      </c>
      <c r="E1225" s="19" t="s">
        <v>14</v>
      </c>
      <c r="F1225" s="19"/>
      <c r="G1225" s="24">
        <v>18</v>
      </c>
      <c r="H1225" s="24">
        <v>20</v>
      </c>
      <c r="I1225" s="20">
        <v>42.308580059665921</v>
      </c>
      <c r="J1225" s="20">
        <v>19.602959999999999</v>
      </c>
      <c r="K1225" s="28"/>
      <c r="L1225" s="28"/>
      <c r="M1225" s="25">
        <v>18</v>
      </c>
      <c r="N1225" s="25">
        <v>20</v>
      </c>
      <c r="O1225" s="21">
        <v>48.726622420397007</v>
      </c>
      <c r="P1225" s="21">
        <v>21.423999999999999</v>
      </c>
      <c r="Q1225" s="17"/>
      <c r="R1225" s="25">
        <v>18</v>
      </c>
      <c r="S1225" s="25">
        <v>20</v>
      </c>
      <c r="T1225" s="21">
        <v>51.832944599697321</v>
      </c>
      <c r="U1225" s="21">
        <v>22.28096</v>
      </c>
    </row>
    <row r="1226" spans="1:21" x14ac:dyDescent="0.25">
      <c r="A1226" s="18">
        <v>18</v>
      </c>
      <c r="B1226" s="18">
        <v>14</v>
      </c>
      <c r="C1226" s="23">
        <v>28.064500639999999</v>
      </c>
      <c r="D1226" s="23">
        <v>13.9</v>
      </c>
      <c r="E1226" s="19" t="s">
        <v>14</v>
      </c>
      <c r="F1226" s="19"/>
      <c r="G1226" s="24">
        <v>18</v>
      </c>
      <c r="H1226" s="24">
        <v>21</v>
      </c>
      <c r="I1226" s="20">
        <v>43.335487342667527</v>
      </c>
      <c r="J1226" s="20">
        <v>19.791449999999998</v>
      </c>
      <c r="K1226" s="28"/>
      <c r="L1226" s="28"/>
      <c r="M1226" s="25">
        <v>18</v>
      </c>
      <c r="N1226" s="25">
        <v>21</v>
      </c>
      <c r="O1226" s="21">
        <v>49.909307430600819</v>
      </c>
      <c r="P1226" s="21">
        <v>21.63</v>
      </c>
      <c r="Q1226" s="17"/>
      <c r="R1226" s="25">
        <v>18</v>
      </c>
      <c r="S1226" s="25">
        <v>21</v>
      </c>
      <c r="T1226" s="21">
        <v>53.091025779301617</v>
      </c>
      <c r="U1226" s="21">
        <v>22.495200000000001</v>
      </c>
    </row>
    <row r="1227" spans="1:21" x14ac:dyDescent="0.25">
      <c r="A1227" s="18">
        <v>18</v>
      </c>
      <c r="B1227" s="18">
        <v>15</v>
      </c>
      <c r="C1227" s="23">
        <v>29.058912079999999</v>
      </c>
      <c r="D1227" s="23">
        <v>14.2</v>
      </c>
      <c r="E1227" s="19" t="s">
        <v>14</v>
      </c>
      <c r="F1227" s="19"/>
      <c r="G1227" s="24">
        <v>18</v>
      </c>
      <c r="H1227" s="24">
        <v>22</v>
      </c>
      <c r="I1227" s="20">
        <v>38.30364165595968</v>
      </c>
      <c r="J1227" s="20">
        <v>0</v>
      </c>
      <c r="K1227" s="28"/>
      <c r="L1227" s="28"/>
      <c r="M1227" s="25">
        <v>18</v>
      </c>
      <c r="N1227" s="25">
        <v>22</v>
      </c>
      <c r="O1227" s="21">
        <v>44.114150880602139</v>
      </c>
      <c r="P1227" s="21">
        <v>0</v>
      </c>
      <c r="Q1227" s="17"/>
      <c r="R1227" s="25">
        <v>18</v>
      </c>
      <c r="S1227" s="25">
        <v>22</v>
      </c>
      <c r="T1227" s="21">
        <v>46.926427999240531</v>
      </c>
      <c r="U1227" s="21">
        <v>0</v>
      </c>
    </row>
    <row r="1228" spans="1:21" x14ac:dyDescent="0.25">
      <c r="A1228" s="18">
        <v>18</v>
      </c>
      <c r="B1228" s="18">
        <v>15</v>
      </c>
      <c r="C1228" s="23">
        <v>16.904994480000003</v>
      </c>
      <c r="D1228" s="23">
        <v>0</v>
      </c>
      <c r="E1228" s="19" t="s">
        <v>14</v>
      </c>
      <c r="F1228" s="19"/>
      <c r="G1228" s="24">
        <v>18</v>
      </c>
      <c r="H1228" s="24">
        <v>23</v>
      </c>
      <c r="I1228" s="20">
        <v>38.817095297460476</v>
      </c>
      <c r="J1228" s="20">
        <v>0</v>
      </c>
      <c r="K1228" s="28"/>
      <c r="L1228" s="28"/>
      <c r="M1228" s="25">
        <v>18</v>
      </c>
      <c r="N1228" s="25">
        <v>23</v>
      </c>
      <c r="O1228" s="21">
        <v>44.705493385704038</v>
      </c>
      <c r="P1228" s="21">
        <v>0</v>
      </c>
      <c r="Q1228" s="17"/>
      <c r="R1228" s="25">
        <v>18</v>
      </c>
      <c r="S1228" s="25">
        <v>23</v>
      </c>
      <c r="T1228" s="21">
        <v>47.555468589042675</v>
      </c>
      <c r="U1228" s="21">
        <v>0</v>
      </c>
    </row>
    <row r="1229" spans="1:21" x14ac:dyDescent="0.25">
      <c r="A1229" s="18">
        <v>18</v>
      </c>
      <c r="B1229" s="18">
        <v>16</v>
      </c>
      <c r="C1229" s="23">
        <v>32.37361688</v>
      </c>
      <c r="D1229" s="23">
        <v>0</v>
      </c>
      <c r="E1229" s="19" t="s">
        <v>14</v>
      </c>
      <c r="F1229" s="19"/>
      <c r="G1229" s="24">
        <v>18</v>
      </c>
      <c r="H1229" s="24">
        <v>24</v>
      </c>
      <c r="I1229" s="20">
        <v>39.433239667261439</v>
      </c>
      <c r="J1229" s="20">
        <v>0</v>
      </c>
      <c r="K1229" s="28"/>
      <c r="L1229" s="28"/>
      <c r="M1229" s="25">
        <v>18</v>
      </c>
      <c r="N1229" s="25">
        <v>24</v>
      </c>
      <c r="O1229" s="21">
        <v>45.415104391826333</v>
      </c>
      <c r="P1229" s="21">
        <v>0</v>
      </c>
      <c r="Q1229" s="17"/>
      <c r="R1229" s="25">
        <v>18</v>
      </c>
      <c r="S1229" s="25">
        <v>24</v>
      </c>
      <c r="T1229" s="21">
        <v>48.310317296805259</v>
      </c>
      <c r="U1229" s="21">
        <v>0</v>
      </c>
    </row>
    <row r="1230" spans="1:21" x14ac:dyDescent="0.25">
      <c r="A1230" s="18">
        <v>18</v>
      </c>
      <c r="B1230" s="18">
        <v>17</v>
      </c>
      <c r="C1230" s="23">
        <v>35.135870879999999</v>
      </c>
      <c r="D1230" s="23">
        <v>0</v>
      </c>
      <c r="E1230" s="19" t="s">
        <v>14</v>
      </c>
      <c r="F1230" s="19"/>
      <c r="G1230" s="24">
        <v>18</v>
      </c>
      <c r="H1230" s="24">
        <v>25</v>
      </c>
      <c r="I1230" s="20">
        <v>34.196012523953272</v>
      </c>
      <c r="J1230" s="20">
        <v>0</v>
      </c>
      <c r="K1230" s="28"/>
      <c r="L1230" s="28"/>
      <c r="M1230" s="25">
        <v>18</v>
      </c>
      <c r="N1230" s="25">
        <v>25</v>
      </c>
      <c r="O1230" s="21">
        <v>39.383410839786897</v>
      </c>
      <c r="P1230" s="21">
        <v>0</v>
      </c>
      <c r="Q1230" s="17"/>
      <c r="R1230" s="25">
        <v>18</v>
      </c>
      <c r="S1230" s="25">
        <v>25</v>
      </c>
      <c r="T1230" s="21">
        <v>41.894103280823309</v>
      </c>
      <c r="U1230" s="21">
        <v>0</v>
      </c>
    </row>
    <row r="1231" spans="1:21" x14ac:dyDescent="0.25">
      <c r="A1231" s="18">
        <v>18</v>
      </c>
      <c r="B1231" s="18">
        <v>18</v>
      </c>
      <c r="C1231" s="23">
        <v>34.251949599999996</v>
      </c>
      <c r="D1231" s="23">
        <v>0</v>
      </c>
      <c r="E1231" s="19" t="s">
        <v>14</v>
      </c>
      <c r="F1231" s="19"/>
      <c r="G1231" s="24">
        <v>18</v>
      </c>
      <c r="H1231" s="24">
        <v>26</v>
      </c>
      <c r="I1231" s="20">
        <v>33.271795969251841</v>
      </c>
      <c r="J1231" s="20">
        <v>0</v>
      </c>
      <c r="K1231" s="28"/>
      <c r="L1231" s="28"/>
      <c r="M1231" s="25">
        <v>18</v>
      </c>
      <c r="N1231" s="25">
        <v>26</v>
      </c>
      <c r="O1231" s="21">
        <v>38.318994330603473</v>
      </c>
      <c r="P1231" s="21">
        <v>0</v>
      </c>
      <c r="Q1231" s="17"/>
      <c r="R1231" s="25">
        <v>18</v>
      </c>
      <c r="S1231" s="25">
        <v>26</v>
      </c>
      <c r="T1231" s="21">
        <v>40.761830219179444</v>
      </c>
      <c r="U1231" s="21">
        <v>0</v>
      </c>
    </row>
    <row r="1232" spans="1:21" x14ac:dyDescent="0.25">
      <c r="A1232" s="18">
        <v>18</v>
      </c>
      <c r="B1232" s="18">
        <v>19</v>
      </c>
      <c r="C1232" s="23">
        <v>34.362439760000001</v>
      </c>
      <c r="D1232" s="23">
        <v>0</v>
      </c>
      <c r="E1232" s="19" t="s">
        <v>14</v>
      </c>
      <c r="F1232" s="19"/>
      <c r="G1232" s="24">
        <v>18</v>
      </c>
      <c r="H1232" s="24">
        <v>27</v>
      </c>
      <c r="I1232" s="20">
        <v>46.724281376572797</v>
      </c>
      <c r="J1232" s="20">
        <v>19.320224999999997</v>
      </c>
      <c r="K1232" s="28"/>
      <c r="L1232" s="28"/>
      <c r="M1232" s="25">
        <v>18</v>
      </c>
      <c r="N1232" s="25">
        <v>27</v>
      </c>
      <c r="O1232" s="21">
        <v>53.812167964273392</v>
      </c>
      <c r="P1232" s="21">
        <v>21.114999999999998</v>
      </c>
      <c r="Q1232" s="17"/>
      <c r="R1232" s="25">
        <v>18</v>
      </c>
      <c r="S1232" s="25">
        <v>27</v>
      </c>
      <c r="T1232" s="21">
        <v>57.242693671995823</v>
      </c>
      <c r="U1232" s="21">
        <v>21.959599999999998</v>
      </c>
    </row>
    <row r="1233" spans="1:21" x14ac:dyDescent="0.25">
      <c r="A1233" s="18">
        <v>18</v>
      </c>
      <c r="B1233" s="18">
        <v>20</v>
      </c>
      <c r="C1233" s="23">
        <v>37.235183920000004</v>
      </c>
      <c r="D1233" s="23">
        <v>15.8</v>
      </c>
      <c r="E1233" s="19" t="s">
        <v>14</v>
      </c>
      <c r="F1233" s="19"/>
      <c r="G1233" s="24">
        <v>18</v>
      </c>
      <c r="H1233" s="24">
        <v>28</v>
      </c>
      <c r="I1233" s="20">
        <v>40.460146950263038</v>
      </c>
      <c r="J1233" s="20">
        <v>0</v>
      </c>
      <c r="K1233" s="28"/>
      <c r="L1233" s="28"/>
      <c r="M1233" s="25">
        <v>18</v>
      </c>
      <c r="N1233" s="25">
        <v>28</v>
      </c>
      <c r="O1233" s="21">
        <v>46.597789402030131</v>
      </c>
      <c r="P1233" s="21">
        <v>0</v>
      </c>
      <c r="Q1233" s="17"/>
      <c r="R1233" s="25">
        <v>18</v>
      </c>
      <c r="S1233" s="25">
        <v>28</v>
      </c>
      <c r="T1233" s="21">
        <v>49.568398476409556</v>
      </c>
      <c r="U1233" s="21">
        <v>0</v>
      </c>
    </row>
    <row r="1234" spans="1:21" x14ac:dyDescent="0.25">
      <c r="A1234" s="18">
        <v>18</v>
      </c>
      <c r="B1234" s="18">
        <v>21</v>
      </c>
      <c r="C1234" s="23">
        <v>38.008615039999995</v>
      </c>
      <c r="D1234" s="23">
        <v>16</v>
      </c>
      <c r="E1234" s="19" t="s">
        <v>14</v>
      </c>
      <c r="F1234" s="19"/>
      <c r="G1234" s="24">
        <v>18</v>
      </c>
      <c r="H1234" s="24">
        <v>29</v>
      </c>
      <c r="I1234" s="20">
        <v>41.076291320064001</v>
      </c>
      <c r="J1234" s="20">
        <v>0</v>
      </c>
      <c r="K1234" s="28"/>
      <c r="L1234" s="28"/>
      <c r="M1234" s="25">
        <v>18</v>
      </c>
      <c r="N1234" s="25">
        <v>29</v>
      </c>
      <c r="O1234" s="21">
        <v>47.307400408152432</v>
      </c>
      <c r="P1234" s="21">
        <v>0</v>
      </c>
      <c r="Q1234" s="17"/>
      <c r="R1234" s="25">
        <v>18</v>
      </c>
      <c r="S1234" s="25">
        <v>29</v>
      </c>
      <c r="T1234" s="21">
        <v>50.323247184172153</v>
      </c>
      <c r="U1234" s="21">
        <v>0</v>
      </c>
    </row>
    <row r="1235" spans="1:21" x14ac:dyDescent="0.25">
      <c r="A1235" s="18">
        <v>18</v>
      </c>
      <c r="B1235" s="18">
        <v>22</v>
      </c>
      <c r="C1235" s="23">
        <v>34.030969280000001</v>
      </c>
      <c r="D1235" s="23">
        <v>0</v>
      </c>
      <c r="E1235" s="19" t="s">
        <v>14</v>
      </c>
      <c r="F1235" s="19"/>
      <c r="G1235" s="24">
        <v>18</v>
      </c>
      <c r="H1235" s="24">
        <v>30</v>
      </c>
      <c r="I1235" s="20">
        <v>40.254765493662724</v>
      </c>
      <c r="J1235" s="20">
        <v>0</v>
      </c>
      <c r="K1235" s="28"/>
      <c r="L1235" s="28"/>
      <c r="M1235" s="25">
        <v>18</v>
      </c>
      <c r="N1235" s="25">
        <v>30</v>
      </c>
      <c r="O1235" s="21">
        <v>46.361252399989382</v>
      </c>
      <c r="P1235" s="21">
        <v>0</v>
      </c>
      <c r="Q1235" s="17"/>
      <c r="R1235" s="25">
        <v>18</v>
      </c>
      <c r="S1235" s="25">
        <v>30</v>
      </c>
      <c r="T1235" s="21">
        <v>49.316782240488706</v>
      </c>
      <c r="U1235" s="21">
        <v>0</v>
      </c>
    </row>
    <row r="1236" spans="1:21" x14ac:dyDescent="0.25">
      <c r="A1236" s="18">
        <v>18</v>
      </c>
      <c r="B1236" s="18">
        <v>23</v>
      </c>
      <c r="C1236" s="23">
        <v>35.798811840000006</v>
      </c>
      <c r="D1236" s="23">
        <v>0</v>
      </c>
      <c r="E1236" s="19" t="s">
        <v>14</v>
      </c>
      <c r="F1236" s="19"/>
      <c r="G1236" s="24">
        <v>18</v>
      </c>
      <c r="H1236" s="24">
        <v>31</v>
      </c>
      <c r="I1236" s="20">
        <v>48.572714485975681</v>
      </c>
      <c r="J1236" s="20">
        <v>19.979939999999999</v>
      </c>
      <c r="K1236" s="28"/>
      <c r="L1236" s="28"/>
      <c r="M1236" s="25">
        <v>18</v>
      </c>
      <c r="N1236" s="25">
        <v>31</v>
      </c>
      <c r="O1236" s="21">
        <v>55.941000982640247</v>
      </c>
      <c r="P1236" s="21">
        <v>21.835999999999999</v>
      </c>
      <c r="Q1236" s="17"/>
      <c r="R1236" s="25">
        <v>18</v>
      </c>
      <c r="S1236" s="25">
        <v>31</v>
      </c>
      <c r="T1236" s="21">
        <v>59.50723979528356</v>
      </c>
      <c r="U1236" s="21">
        <v>22.709439999999997</v>
      </c>
    </row>
    <row r="1237" spans="1:21" x14ac:dyDescent="0.25">
      <c r="A1237" s="18">
        <v>18</v>
      </c>
      <c r="B1237" s="18">
        <v>24</v>
      </c>
      <c r="C1237" s="23">
        <v>35.246361040000004</v>
      </c>
      <c r="D1237" s="23">
        <v>0</v>
      </c>
      <c r="E1237" s="19" t="s">
        <v>14</v>
      </c>
      <c r="F1237" s="19"/>
      <c r="G1237" s="24">
        <v>18</v>
      </c>
      <c r="H1237" s="24">
        <v>32</v>
      </c>
      <c r="I1237" s="20">
        <v>32.244888686250242</v>
      </c>
      <c r="J1237" s="20">
        <v>0</v>
      </c>
      <c r="K1237" s="28"/>
      <c r="L1237" s="28"/>
      <c r="M1237" s="25">
        <v>18</v>
      </c>
      <c r="N1237" s="25">
        <v>32</v>
      </c>
      <c r="O1237" s="21">
        <v>37.136309320399654</v>
      </c>
      <c r="P1237" s="21">
        <v>0</v>
      </c>
      <c r="Q1237" s="17"/>
      <c r="R1237" s="25">
        <v>18</v>
      </c>
      <c r="S1237" s="25">
        <v>32</v>
      </c>
      <c r="T1237" s="21">
        <v>39.503749039575133</v>
      </c>
      <c r="U1237" s="21">
        <v>0</v>
      </c>
    </row>
    <row r="1238" spans="1:21" x14ac:dyDescent="0.25">
      <c r="A1238" s="18">
        <v>18</v>
      </c>
      <c r="B1238" s="18">
        <v>25</v>
      </c>
      <c r="C1238" s="23">
        <v>31.821166080000001</v>
      </c>
      <c r="D1238" s="23">
        <v>0</v>
      </c>
      <c r="E1238" s="19" t="s">
        <v>14</v>
      </c>
      <c r="F1238" s="19"/>
      <c r="G1238" s="24">
        <v>18</v>
      </c>
      <c r="H1238" s="24">
        <v>33</v>
      </c>
      <c r="I1238" s="20">
        <v>40.562837678563213</v>
      </c>
      <c r="J1238" s="20">
        <v>0</v>
      </c>
      <c r="K1238" s="28"/>
      <c r="L1238" s="28"/>
      <c r="M1238" s="25">
        <v>18</v>
      </c>
      <c r="N1238" s="25">
        <v>33</v>
      </c>
      <c r="O1238" s="21">
        <v>46.716057903050533</v>
      </c>
      <c r="P1238" s="21">
        <v>0</v>
      </c>
      <c r="Q1238" s="17"/>
      <c r="R1238" s="25">
        <v>18</v>
      </c>
      <c r="S1238" s="25">
        <v>33</v>
      </c>
      <c r="T1238" s="21">
        <v>49.694206594370009</v>
      </c>
      <c r="U1238" s="21">
        <v>0</v>
      </c>
    </row>
    <row r="1239" spans="1:21" x14ac:dyDescent="0.25">
      <c r="A1239" s="18">
        <v>18</v>
      </c>
      <c r="B1239" s="18">
        <v>26</v>
      </c>
      <c r="C1239" s="23">
        <v>30.495284160000001</v>
      </c>
      <c r="D1239" s="23">
        <v>0</v>
      </c>
      <c r="E1239" s="19" t="s">
        <v>14</v>
      </c>
      <c r="F1239" s="19"/>
      <c r="G1239" s="24">
        <v>18</v>
      </c>
      <c r="H1239" s="24">
        <v>35</v>
      </c>
      <c r="I1239" s="20">
        <v>38.817095297460476</v>
      </c>
      <c r="J1239" s="20">
        <v>0</v>
      </c>
      <c r="K1239" s="28"/>
      <c r="L1239" s="28"/>
      <c r="M1239" s="25">
        <v>18</v>
      </c>
      <c r="N1239" s="25">
        <v>35</v>
      </c>
      <c r="O1239" s="21">
        <v>44.705493385704038</v>
      </c>
      <c r="P1239" s="21">
        <v>0</v>
      </c>
      <c r="Q1239" s="17"/>
      <c r="R1239" s="25">
        <v>18</v>
      </c>
      <c r="S1239" s="25">
        <v>35</v>
      </c>
      <c r="T1239" s="21">
        <v>47.555468589042675</v>
      </c>
      <c r="U1239" s="21">
        <v>0</v>
      </c>
    </row>
    <row r="1240" spans="1:21" x14ac:dyDescent="0.25">
      <c r="A1240" s="18">
        <v>18</v>
      </c>
      <c r="B1240" s="18">
        <v>27</v>
      </c>
      <c r="C1240" s="23">
        <v>41.433810000000001</v>
      </c>
      <c r="D1240" s="23">
        <v>16.3</v>
      </c>
      <c r="E1240" s="19" t="s">
        <v>14</v>
      </c>
      <c r="F1240" s="19"/>
      <c r="G1240" s="24">
        <v>18</v>
      </c>
      <c r="H1240" s="24">
        <v>36</v>
      </c>
      <c r="I1240" s="20">
        <v>32.039507229649921</v>
      </c>
      <c r="J1240" s="20">
        <v>0</v>
      </c>
      <c r="K1240" s="28"/>
      <c r="L1240" s="28"/>
      <c r="M1240" s="25">
        <v>18</v>
      </c>
      <c r="N1240" s="25">
        <v>36</v>
      </c>
      <c r="O1240" s="21">
        <v>36.899772318358899</v>
      </c>
      <c r="P1240" s="21">
        <v>0</v>
      </c>
      <c r="Q1240" s="17"/>
      <c r="R1240" s="25">
        <v>18</v>
      </c>
      <c r="S1240" s="25">
        <v>36</v>
      </c>
      <c r="T1240" s="21">
        <v>39.252132803654277</v>
      </c>
      <c r="U1240" s="21">
        <v>0</v>
      </c>
    </row>
    <row r="1241" spans="1:21" x14ac:dyDescent="0.25">
      <c r="A1241" s="18">
        <v>18</v>
      </c>
      <c r="B1241" s="18">
        <v>28</v>
      </c>
      <c r="C1241" s="23">
        <v>35.909302000000004</v>
      </c>
      <c r="D1241" s="23">
        <v>0</v>
      </c>
      <c r="E1241" s="19" t="s">
        <v>14</v>
      </c>
      <c r="F1241" s="19"/>
      <c r="G1241" s="24">
        <v>18</v>
      </c>
      <c r="H1241" s="24">
        <v>37</v>
      </c>
      <c r="I1241" s="20">
        <v>30.60183703344768</v>
      </c>
      <c r="J1241" s="20">
        <v>0</v>
      </c>
      <c r="K1241" s="28"/>
      <c r="L1241" s="28"/>
      <c r="M1241" s="25">
        <v>18</v>
      </c>
      <c r="N1241" s="25">
        <v>37</v>
      </c>
      <c r="O1241" s="21">
        <v>35.244013304073555</v>
      </c>
      <c r="P1241" s="21">
        <v>0</v>
      </c>
      <c r="Q1241" s="17"/>
      <c r="R1241" s="25">
        <v>18</v>
      </c>
      <c r="S1241" s="25">
        <v>37</v>
      </c>
      <c r="T1241" s="21">
        <v>37.490819152208246</v>
      </c>
      <c r="U1241" s="21">
        <v>0</v>
      </c>
    </row>
    <row r="1242" spans="1:21" x14ac:dyDescent="0.25">
      <c r="A1242" s="18">
        <v>18</v>
      </c>
      <c r="B1242" s="18">
        <v>29</v>
      </c>
      <c r="C1242" s="23">
        <v>36.572242959999997</v>
      </c>
      <c r="D1242" s="23">
        <v>0</v>
      </c>
      <c r="E1242" s="19" t="s">
        <v>14</v>
      </c>
      <c r="F1242" s="19"/>
      <c r="G1242" s="24">
        <v>18</v>
      </c>
      <c r="H1242" s="24">
        <v>37</v>
      </c>
      <c r="I1242" s="20">
        <v>13.3497946790208</v>
      </c>
      <c r="J1242" s="20">
        <v>0</v>
      </c>
      <c r="K1242" s="28"/>
      <c r="L1242" s="28"/>
      <c r="M1242" s="25">
        <v>18</v>
      </c>
      <c r="N1242" s="25">
        <v>37</v>
      </c>
      <c r="O1242" s="21">
        <v>15.374905132649539</v>
      </c>
      <c r="P1242" s="21">
        <v>0</v>
      </c>
      <c r="Q1242" s="17"/>
      <c r="R1242" s="25">
        <v>18</v>
      </c>
      <c r="S1242" s="25">
        <v>37</v>
      </c>
      <c r="T1242" s="21">
        <v>16.355055334855948</v>
      </c>
      <c r="U1242" s="21">
        <v>0</v>
      </c>
    </row>
    <row r="1243" spans="1:21" x14ac:dyDescent="0.25">
      <c r="A1243" s="18">
        <v>18</v>
      </c>
      <c r="B1243" s="18">
        <v>30</v>
      </c>
      <c r="C1243" s="23">
        <v>35.246361040000004</v>
      </c>
      <c r="D1243" s="23">
        <v>0</v>
      </c>
      <c r="E1243" s="19" t="s">
        <v>14</v>
      </c>
      <c r="F1243" s="19"/>
      <c r="G1243" s="24">
        <v>18</v>
      </c>
      <c r="H1243" s="24">
        <v>38</v>
      </c>
      <c r="I1243" s="20">
        <v>35.530991991855366</v>
      </c>
      <c r="J1243" s="20">
        <v>0</v>
      </c>
      <c r="K1243" s="28"/>
      <c r="L1243" s="28"/>
      <c r="M1243" s="25">
        <v>18</v>
      </c>
      <c r="N1243" s="25">
        <v>38</v>
      </c>
      <c r="O1243" s="21">
        <v>40.92090135305186</v>
      </c>
      <c r="P1243" s="21">
        <v>0</v>
      </c>
      <c r="Q1243" s="17"/>
      <c r="R1243" s="25">
        <v>18</v>
      </c>
      <c r="S1243" s="25">
        <v>38</v>
      </c>
      <c r="T1243" s="21">
        <v>43.529608814308915</v>
      </c>
      <c r="U1243" s="21">
        <v>0</v>
      </c>
    </row>
    <row r="1244" spans="1:21" x14ac:dyDescent="0.25">
      <c r="A1244" s="18">
        <v>18</v>
      </c>
      <c r="B1244" s="18">
        <v>31</v>
      </c>
      <c r="C1244" s="23">
        <v>43.091162400000002</v>
      </c>
      <c r="D1244" s="23">
        <v>16</v>
      </c>
      <c r="E1244" s="19" t="s">
        <v>14</v>
      </c>
      <c r="F1244" s="19"/>
      <c r="G1244" s="24">
        <v>18</v>
      </c>
      <c r="H1244" s="24">
        <v>39</v>
      </c>
      <c r="I1244" s="20">
        <v>39.433239667261439</v>
      </c>
      <c r="J1244" s="20">
        <v>0</v>
      </c>
      <c r="K1244" s="28"/>
      <c r="L1244" s="28"/>
      <c r="M1244" s="25">
        <v>18</v>
      </c>
      <c r="N1244" s="25">
        <v>39</v>
      </c>
      <c r="O1244" s="21">
        <v>45.415104391826333</v>
      </c>
      <c r="P1244" s="21">
        <v>0</v>
      </c>
      <c r="Q1244" s="17"/>
      <c r="R1244" s="25">
        <v>18</v>
      </c>
      <c r="S1244" s="25">
        <v>39</v>
      </c>
      <c r="T1244" s="21">
        <v>48.310317296805259</v>
      </c>
      <c r="U1244" s="21">
        <v>0</v>
      </c>
    </row>
    <row r="1245" spans="1:21" x14ac:dyDescent="0.25">
      <c r="A1245" s="18">
        <v>18</v>
      </c>
      <c r="B1245" s="18">
        <v>32</v>
      </c>
      <c r="C1245" s="23">
        <v>30.163813680000004</v>
      </c>
      <c r="D1245" s="23">
        <v>0</v>
      </c>
      <c r="E1245" s="19" t="s">
        <v>14</v>
      </c>
      <c r="F1245" s="19"/>
      <c r="G1245" s="24">
        <v>18</v>
      </c>
      <c r="H1245" s="24">
        <v>40</v>
      </c>
      <c r="I1245" s="20">
        <v>31.423362859848964</v>
      </c>
      <c r="J1245" s="20">
        <v>0</v>
      </c>
      <c r="K1245" s="28"/>
      <c r="L1245" s="28"/>
      <c r="M1245" s="25">
        <v>18</v>
      </c>
      <c r="N1245" s="25">
        <v>40</v>
      </c>
      <c r="O1245" s="21">
        <v>36.190161312236619</v>
      </c>
      <c r="P1245" s="21">
        <v>0</v>
      </c>
      <c r="Q1245" s="17"/>
      <c r="R1245" s="25">
        <v>18</v>
      </c>
      <c r="S1245" s="25">
        <v>40</v>
      </c>
      <c r="T1245" s="21">
        <v>38.4972840958917</v>
      </c>
      <c r="U1245" s="21">
        <v>0</v>
      </c>
    </row>
    <row r="1246" spans="1:21" x14ac:dyDescent="0.25">
      <c r="A1246" s="18">
        <v>18</v>
      </c>
      <c r="B1246" s="18">
        <v>33</v>
      </c>
      <c r="C1246" s="23">
        <v>36.24077247999999</v>
      </c>
      <c r="D1246" s="23">
        <v>0</v>
      </c>
      <c r="E1246" s="19" t="s">
        <v>14</v>
      </c>
      <c r="F1246" s="19"/>
      <c r="G1246" s="24">
        <v>18</v>
      </c>
      <c r="H1246" s="24">
        <v>41</v>
      </c>
      <c r="I1246" s="20">
        <v>40.76821913516352</v>
      </c>
      <c r="J1246" s="20">
        <v>0</v>
      </c>
      <c r="K1246" s="28"/>
      <c r="L1246" s="28"/>
      <c r="M1246" s="25">
        <v>18</v>
      </c>
      <c r="N1246" s="25">
        <v>41</v>
      </c>
      <c r="O1246" s="21">
        <v>46.952594905091296</v>
      </c>
      <c r="P1246" s="21">
        <v>0</v>
      </c>
      <c r="Q1246" s="17"/>
      <c r="R1246" s="25">
        <v>18</v>
      </c>
      <c r="S1246" s="25">
        <v>41</v>
      </c>
      <c r="T1246" s="21">
        <v>49.945822830290858</v>
      </c>
      <c r="U1246" s="21">
        <v>0</v>
      </c>
    </row>
    <row r="1247" spans="1:21" x14ac:dyDescent="0.25">
      <c r="A1247" s="18">
        <v>18</v>
      </c>
      <c r="B1247" s="18">
        <v>35</v>
      </c>
      <c r="C1247" s="23">
        <v>35.577831520000011</v>
      </c>
      <c r="D1247" s="23">
        <v>0</v>
      </c>
      <c r="E1247" s="19" t="s">
        <v>14</v>
      </c>
      <c r="F1247" s="19"/>
      <c r="G1247" s="24">
        <v>18</v>
      </c>
      <c r="H1247" s="24">
        <v>43</v>
      </c>
      <c r="I1247" s="20">
        <v>35.325610535255038</v>
      </c>
      <c r="J1247" s="20">
        <v>0</v>
      </c>
      <c r="K1247" s="28"/>
      <c r="L1247" s="28"/>
      <c r="M1247" s="25">
        <v>18</v>
      </c>
      <c r="N1247" s="25">
        <v>43</v>
      </c>
      <c r="O1247" s="21">
        <v>40.684364351011084</v>
      </c>
      <c r="P1247" s="21">
        <v>0</v>
      </c>
      <c r="Q1247" s="17"/>
      <c r="R1247" s="25">
        <v>18</v>
      </c>
      <c r="S1247" s="25">
        <v>43</v>
      </c>
      <c r="T1247" s="21">
        <v>43.277992578388044</v>
      </c>
      <c r="U1247" s="21">
        <v>0</v>
      </c>
    </row>
    <row r="1248" spans="1:21" x14ac:dyDescent="0.25">
      <c r="A1248" s="18">
        <v>18</v>
      </c>
      <c r="B1248" s="18">
        <v>36</v>
      </c>
      <c r="C1248" s="23">
        <v>29.50087272</v>
      </c>
      <c r="D1248" s="23">
        <v>0</v>
      </c>
      <c r="E1248" s="19" t="s">
        <v>14</v>
      </c>
      <c r="F1248" s="19"/>
      <c r="G1248" s="24">
        <v>18</v>
      </c>
      <c r="H1248" s="24">
        <v>44</v>
      </c>
      <c r="I1248" s="20">
        <v>36.763280731457279</v>
      </c>
      <c r="J1248" s="20">
        <v>0</v>
      </c>
      <c r="K1248" s="28"/>
      <c r="L1248" s="28"/>
      <c r="M1248" s="25">
        <v>18</v>
      </c>
      <c r="N1248" s="25">
        <v>44</v>
      </c>
      <c r="O1248" s="21">
        <v>42.340123365296421</v>
      </c>
      <c r="P1248" s="21">
        <v>0</v>
      </c>
      <c r="Q1248" s="17"/>
      <c r="R1248" s="25">
        <v>18</v>
      </c>
      <c r="S1248" s="25">
        <v>44</v>
      </c>
      <c r="T1248" s="21">
        <v>45.039306229834068</v>
      </c>
      <c r="U1248" s="21">
        <v>0</v>
      </c>
    </row>
    <row r="1249" spans="1:21" x14ac:dyDescent="0.25">
      <c r="A1249" s="18">
        <v>18</v>
      </c>
      <c r="B1249" s="18">
        <v>37</v>
      </c>
      <c r="C1249" s="23">
        <v>29.058912079999999</v>
      </c>
      <c r="D1249" s="23">
        <v>0</v>
      </c>
      <c r="E1249" s="19" t="s">
        <v>14</v>
      </c>
      <c r="F1249" s="19"/>
      <c r="G1249" s="24">
        <v>18</v>
      </c>
      <c r="H1249" s="24">
        <v>45</v>
      </c>
      <c r="I1249" s="20">
        <v>38.817095297460476</v>
      </c>
      <c r="J1249" s="20">
        <v>0</v>
      </c>
      <c r="K1249" s="28"/>
      <c r="L1249" s="28"/>
      <c r="M1249" s="25">
        <v>18</v>
      </c>
      <c r="N1249" s="25">
        <v>45</v>
      </c>
      <c r="O1249" s="21">
        <v>44.705493385704038</v>
      </c>
      <c r="P1249" s="21">
        <v>0</v>
      </c>
      <c r="Q1249" s="17"/>
      <c r="R1249" s="25">
        <v>18</v>
      </c>
      <c r="S1249" s="25">
        <v>45</v>
      </c>
      <c r="T1249" s="21">
        <v>47.555468589042675</v>
      </c>
      <c r="U1249" s="21">
        <v>0</v>
      </c>
    </row>
    <row r="1250" spans="1:21" x14ac:dyDescent="0.25">
      <c r="A1250" s="18">
        <v>18</v>
      </c>
      <c r="B1250" s="18">
        <v>37</v>
      </c>
      <c r="C1250" s="23">
        <v>14.695191280000001</v>
      </c>
      <c r="D1250" s="23">
        <v>0</v>
      </c>
      <c r="E1250" s="19" t="s">
        <v>14</v>
      </c>
      <c r="F1250" s="19"/>
      <c r="G1250" s="24">
        <v>18</v>
      </c>
      <c r="H1250" s="24">
        <v>46</v>
      </c>
      <c r="I1250" s="20">
        <v>35.736373448455673</v>
      </c>
      <c r="J1250" s="20">
        <v>0</v>
      </c>
      <c r="K1250" s="28"/>
      <c r="L1250" s="28"/>
      <c r="M1250" s="25">
        <v>18</v>
      </c>
      <c r="N1250" s="25">
        <v>46</v>
      </c>
      <c r="O1250" s="21">
        <v>41.157438355092609</v>
      </c>
      <c r="P1250" s="21">
        <v>0</v>
      </c>
      <c r="Q1250" s="17"/>
      <c r="R1250" s="25">
        <v>18</v>
      </c>
      <c r="S1250" s="25">
        <v>46</v>
      </c>
      <c r="T1250" s="21">
        <v>43.781225050229764</v>
      </c>
      <c r="U1250" s="21">
        <v>0</v>
      </c>
    </row>
    <row r="1251" spans="1:21" x14ac:dyDescent="0.25">
      <c r="A1251" s="18">
        <v>18</v>
      </c>
      <c r="B1251" s="18">
        <v>38</v>
      </c>
      <c r="C1251" s="23">
        <v>33.368028320000001</v>
      </c>
      <c r="D1251" s="23">
        <v>0</v>
      </c>
      <c r="E1251" s="19" t="s">
        <v>14</v>
      </c>
      <c r="F1251" s="19"/>
      <c r="G1251" s="24">
        <v>18</v>
      </c>
      <c r="H1251" s="24">
        <v>47</v>
      </c>
      <c r="I1251" s="20">
        <v>35.736373448455673</v>
      </c>
      <c r="J1251" s="20">
        <v>0</v>
      </c>
      <c r="K1251" s="28"/>
      <c r="L1251" s="28"/>
      <c r="M1251" s="25">
        <v>18</v>
      </c>
      <c r="N1251" s="25">
        <v>47</v>
      </c>
      <c r="O1251" s="21">
        <v>41.157438355092609</v>
      </c>
      <c r="P1251" s="21">
        <v>0</v>
      </c>
      <c r="Q1251" s="17"/>
      <c r="R1251" s="25">
        <v>18</v>
      </c>
      <c r="S1251" s="25">
        <v>47</v>
      </c>
      <c r="T1251" s="21">
        <v>43.781225050229764</v>
      </c>
      <c r="U1251" s="21">
        <v>0</v>
      </c>
    </row>
    <row r="1252" spans="1:21" x14ac:dyDescent="0.25">
      <c r="A1252" s="18">
        <v>18</v>
      </c>
      <c r="B1252" s="18">
        <v>39</v>
      </c>
      <c r="C1252" s="23">
        <v>34.914890560000003</v>
      </c>
      <c r="D1252" s="23">
        <v>0</v>
      </c>
      <c r="E1252" s="19" t="s">
        <v>14</v>
      </c>
      <c r="F1252" s="19"/>
      <c r="G1252" s="24">
        <v>18</v>
      </c>
      <c r="H1252" s="24">
        <v>48</v>
      </c>
      <c r="I1252" s="20">
        <v>28.03456882594368</v>
      </c>
      <c r="J1252" s="20">
        <v>0</v>
      </c>
      <c r="K1252" s="28"/>
      <c r="L1252" s="28"/>
      <c r="M1252" s="25">
        <v>18</v>
      </c>
      <c r="N1252" s="25">
        <v>48</v>
      </c>
      <c r="O1252" s="21">
        <v>32.287300778564031</v>
      </c>
      <c r="P1252" s="21">
        <v>0</v>
      </c>
      <c r="Q1252" s="17"/>
      <c r="R1252" s="25">
        <v>18</v>
      </c>
      <c r="S1252" s="25">
        <v>48</v>
      </c>
      <c r="T1252" s="21">
        <v>34.345616203197487</v>
      </c>
      <c r="U1252" s="21">
        <v>0</v>
      </c>
    </row>
    <row r="1253" spans="1:21" x14ac:dyDescent="0.25">
      <c r="A1253" s="18">
        <v>18</v>
      </c>
      <c r="B1253" s="18">
        <v>40</v>
      </c>
      <c r="C1253" s="23">
        <v>29.390382560000003</v>
      </c>
      <c r="D1253" s="23">
        <v>0</v>
      </c>
      <c r="E1253" s="19" t="s">
        <v>14</v>
      </c>
      <c r="F1253" s="19"/>
      <c r="G1253" s="24">
        <v>18</v>
      </c>
      <c r="H1253" s="24">
        <v>49</v>
      </c>
      <c r="I1253" s="20">
        <v>38.406332384259834</v>
      </c>
      <c r="J1253" s="20">
        <v>0</v>
      </c>
      <c r="K1253" s="28"/>
      <c r="L1253" s="28"/>
      <c r="M1253" s="25">
        <v>18</v>
      </c>
      <c r="N1253" s="25">
        <v>49</v>
      </c>
      <c r="O1253" s="21">
        <v>44.23241938162252</v>
      </c>
      <c r="P1253" s="21">
        <v>0</v>
      </c>
      <c r="Q1253" s="17"/>
      <c r="R1253" s="25">
        <v>18</v>
      </c>
      <c r="S1253" s="25">
        <v>49</v>
      </c>
      <c r="T1253" s="21">
        <v>47.052236117200955</v>
      </c>
      <c r="U1253" s="21">
        <v>0</v>
      </c>
    </row>
    <row r="1254" spans="1:21" x14ac:dyDescent="0.25">
      <c r="A1254" s="18">
        <v>18</v>
      </c>
      <c r="B1254" s="18">
        <v>41</v>
      </c>
      <c r="C1254" s="23">
        <v>36.572242959999997</v>
      </c>
      <c r="D1254" s="23">
        <v>0</v>
      </c>
      <c r="E1254" s="19" t="s">
        <v>14</v>
      </c>
      <c r="F1254" s="19"/>
      <c r="G1254" s="24">
        <v>18</v>
      </c>
      <c r="H1254" s="24">
        <v>50</v>
      </c>
      <c r="I1254" s="20">
        <v>23.413486052436479</v>
      </c>
      <c r="J1254" s="20">
        <v>0</v>
      </c>
      <c r="K1254" s="28"/>
      <c r="L1254" s="28"/>
      <c r="M1254" s="25">
        <v>18</v>
      </c>
      <c r="N1254" s="25">
        <v>50</v>
      </c>
      <c r="O1254" s="21">
        <v>26.965218232646883</v>
      </c>
      <c r="P1254" s="21">
        <v>0</v>
      </c>
      <c r="Q1254" s="17"/>
      <c r="R1254" s="25">
        <v>18</v>
      </c>
      <c r="S1254" s="25">
        <v>50</v>
      </c>
      <c r="T1254" s="21">
        <v>28.684250894978124</v>
      </c>
      <c r="U1254" s="21">
        <v>0</v>
      </c>
    </row>
    <row r="1255" spans="1:21" x14ac:dyDescent="0.25">
      <c r="A1255" s="18">
        <v>18</v>
      </c>
      <c r="B1255" s="18">
        <v>42</v>
      </c>
      <c r="C1255" s="23">
        <v>24.749795839999997</v>
      </c>
      <c r="D1255" s="23">
        <v>0</v>
      </c>
      <c r="E1255" s="19" t="s">
        <v>14</v>
      </c>
      <c r="F1255" s="19"/>
      <c r="G1255" s="24">
        <v>18</v>
      </c>
      <c r="H1255" s="24">
        <v>50</v>
      </c>
      <c r="I1255" s="20">
        <v>23.00272313923584</v>
      </c>
      <c r="J1255" s="20">
        <v>0</v>
      </c>
      <c r="K1255" s="28"/>
      <c r="L1255" s="28"/>
      <c r="M1255" s="25">
        <v>18</v>
      </c>
      <c r="N1255" s="25">
        <v>50</v>
      </c>
      <c r="O1255" s="21">
        <v>26.492144228565358</v>
      </c>
      <c r="P1255" s="21">
        <v>0</v>
      </c>
      <c r="Q1255" s="17"/>
      <c r="R1255" s="25">
        <v>18</v>
      </c>
      <c r="S1255" s="25">
        <v>50</v>
      </c>
      <c r="T1255" s="21">
        <v>28.1810184231364</v>
      </c>
      <c r="U1255" s="21">
        <v>0</v>
      </c>
    </row>
    <row r="1256" spans="1:21" x14ac:dyDescent="0.25">
      <c r="A1256" s="18">
        <v>18</v>
      </c>
      <c r="B1256" s="18">
        <v>43</v>
      </c>
      <c r="C1256" s="23">
        <v>31.71067592</v>
      </c>
      <c r="D1256" s="23">
        <v>0</v>
      </c>
      <c r="E1256" s="19" t="s">
        <v>14</v>
      </c>
      <c r="F1256" s="19"/>
      <c r="G1256" s="24">
        <v>18</v>
      </c>
      <c r="H1256" s="24">
        <v>51</v>
      </c>
      <c r="I1256" s="20">
        <v>41.487054233264637</v>
      </c>
      <c r="J1256" s="20">
        <v>19.697204999999997</v>
      </c>
      <c r="K1256" s="28"/>
      <c r="L1256" s="28"/>
      <c r="M1256" s="25">
        <v>18</v>
      </c>
      <c r="N1256" s="25">
        <v>51</v>
      </c>
      <c r="O1256" s="21">
        <v>47.780474412233943</v>
      </c>
      <c r="P1256" s="21">
        <v>21.526999999999997</v>
      </c>
      <c r="Q1256" s="17"/>
      <c r="R1256" s="25">
        <v>18</v>
      </c>
      <c r="S1256" s="25">
        <v>51</v>
      </c>
      <c r="T1256" s="21">
        <v>50.826479656013852</v>
      </c>
      <c r="U1256" s="21">
        <v>22.388079999999999</v>
      </c>
    </row>
    <row r="1257" spans="1:21" x14ac:dyDescent="0.25">
      <c r="A1257" s="18">
        <v>18</v>
      </c>
      <c r="B1257" s="18">
        <v>44</v>
      </c>
      <c r="C1257" s="23">
        <v>33.478518480000005</v>
      </c>
      <c r="D1257" s="23">
        <v>0</v>
      </c>
      <c r="E1257" s="19" t="s">
        <v>14</v>
      </c>
      <c r="F1257" s="19"/>
      <c r="G1257" s="24">
        <v>18</v>
      </c>
      <c r="H1257" s="24">
        <v>52</v>
      </c>
      <c r="I1257" s="20">
        <v>36.763280731457279</v>
      </c>
      <c r="J1257" s="20">
        <v>0</v>
      </c>
      <c r="K1257" s="28"/>
      <c r="L1257" s="28"/>
      <c r="M1257" s="25">
        <v>18</v>
      </c>
      <c r="N1257" s="25">
        <v>52</v>
      </c>
      <c r="O1257" s="21">
        <v>42.340123365296421</v>
      </c>
      <c r="P1257" s="21">
        <v>0</v>
      </c>
      <c r="Q1257" s="17"/>
      <c r="R1257" s="25">
        <v>18</v>
      </c>
      <c r="S1257" s="25">
        <v>52</v>
      </c>
      <c r="T1257" s="21">
        <v>45.039306229834068</v>
      </c>
      <c r="U1257" s="21">
        <v>0</v>
      </c>
    </row>
    <row r="1258" spans="1:21" x14ac:dyDescent="0.25">
      <c r="A1258" s="18">
        <v>18</v>
      </c>
      <c r="B1258" s="18">
        <v>45</v>
      </c>
      <c r="C1258" s="23">
        <v>36.682733120000002</v>
      </c>
      <c r="D1258" s="23">
        <v>0</v>
      </c>
      <c r="E1258" s="19" t="s">
        <v>14</v>
      </c>
      <c r="F1258" s="19"/>
      <c r="G1258" s="24">
        <v>18</v>
      </c>
      <c r="H1258" s="24">
        <v>53</v>
      </c>
      <c r="I1258" s="20">
        <v>39.330548938961272</v>
      </c>
      <c r="J1258" s="20">
        <v>0</v>
      </c>
      <c r="K1258" s="28"/>
      <c r="L1258" s="28"/>
      <c r="M1258" s="25">
        <v>18</v>
      </c>
      <c r="N1258" s="25">
        <v>53</v>
      </c>
      <c r="O1258" s="21">
        <v>45.296835890805937</v>
      </c>
      <c r="P1258" s="21">
        <v>0</v>
      </c>
      <c r="Q1258" s="17"/>
      <c r="R1258" s="25">
        <v>18</v>
      </c>
      <c r="S1258" s="25">
        <v>53</v>
      </c>
      <c r="T1258" s="21">
        <v>48.18450917884482</v>
      </c>
      <c r="U1258" s="21">
        <v>0</v>
      </c>
    </row>
    <row r="1259" spans="1:21" x14ac:dyDescent="0.25">
      <c r="A1259" s="18">
        <v>18</v>
      </c>
      <c r="B1259" s="18">
        <v>46</v>
      </c>
      <c r="C1259" s="23">
        <v>33.147047999999998</v>
      </c>
      <c r="D1259" s="23">
        <v>0</v>
      </c>
      <c r="E1259" s="19" t="s">
        <v>14</v>
      </c>
      <c r="F1259" s="19"/>
      <c r="G1259" s="24">
        <v>18</v>
      </c>
      <c r="H1259" s="24">
        <v>54</v>
      </c>
      <c r="I1259" s="20">
        <v>37.482115829558403</v>
      </c>
      <c r="J1259" s="20">
        <v>0</v>
      </c>
      <c r="K1259" s="28"/>
      <c r="L1259" s="28"/>
      <c r="M1259" s="25">
        <v>18</v>
      </c>
      <c r="N1259" s="25">
        <v>54</v>
      </c>
      <c r="O1259" s="21">
        <v>43.168002872439089</v>
      </c>
      <c r="P1259" s="21">
        <v>0</v>
      </c>
      <c r="Q1259" s="17"/>
      <c r="R1259" s="25">
        <v>18</v>
      </c>
      <c r="S1259" s="25">
        <v>54</v>
      </c>
      <c r="T1259" s="21">
        <v>45.919963055557083</v>
      </c>
      <c r="U1259" s="21">
        <v>0</v>
      </c>
    </row>
    <row r="1260" spans="1:21" x14ac:dyDescent="0.25">
      <c r="A1260" s="18">
        <v>18</v>
      </c>
      <c r="B1260" s="18">
        <v>47</v>
      </c>
      <c r="C1260" s="23">
        <v>32.37361688</v>
      </c>
      <c r="D1260" s="23">
        <v>0</v>
      </c>
      <c r="E1260" s="19" t="s">
        <v>14</v>
      </c>
      <c r="F1260" s="19"/>
      <c r="G1260" s="24">
        <v>18</v>
      </c>
      <c r="H1260" s="24">
        <v>55</v>
      </c>
      <c r="I1260" s="20">
        <v>37.790188014458877</v>
      </c>
      <c r="J1260" s="20">
        <v>0</v>
      </c>
      <c r="K1260" s="28"/>
      <c r="L1260" s="28"/>
      <c r="M1260" s="25">
        <v>18</v>
      </c>
      <c r="N1260" s="25">
        <v>55</v>
      </c>
      <c r="O1260" s="21">
        <v>43.522808375500233</v>
      </c>
      <c r="P1260" s="21">
        <v>0</v>
      </c>
      <c r="Q1260" s="17"/>
      <c r="R1260" s="25">
        <v>18</v>
      </c>
      <c r="S1260" s="25">
        <v>55</v>
      </c>
      <c r="T1260" s="21">
        <v>46.297387409438372</v>
      </c>
      <c r="U1260" s="21">
        <v>0</v>
      </c>
    </row>
    <row r="1261" spans="1:21" x14ac:dyDescent="0.25">
      <c r="A1261" s="18">
        <v>18</v>
      </c>
      <c r="B1261" s="18">
        <v>48</v>
      </c>
      <c r="C1261" s="23">
        <v>26.738618719999998</v>
      </c>
      <c r="D1261" s="23">
        <v>0</v>
      </c>
      <c r="E1261" s="19" t="s">
        <v>14</v>
      </c>
      <c r="F1261" s="19"/>
      <c r="G1261" s="24">
        <v>18</v>
      </c>
      <c r="H1261" s="24">
        <v>56</v>
      </c>
      <c r="I1261" s="20">
        <v>37.482115829558403</v>
      </c>
      <c r="J1261" s="20">
        <v>0</v>
      </c>
      <c r="K1261" s="28"/>
      <c r="L1261" s="28"/>
      <c r="M1261" s="25">
        <v>18</v>
      </c>
      <c r="N1261" s="25">
        <v>56</v>
      </c>
      <c r="O1261" s="21">
        <v>43.168002872439089</v>
      </c>
      <c r="P1261" s="21">
        <v>0</v>
      </c>
      <c r="Q1261" s="17"/>
      <c r="R1261" s="25">
        <v>18</v>
      </c>
      <c r="S1261" s="25">
        <v>56</v>
      </c>
      <c r="T1261" s="21">
        <v>45.919963055557083</v>
      </c>
      <c r="U1261" s="21">
        <v>0</v>
      </c>
    </row>
    <row r="1262" spans="1:21" x14ac:dyDescent="0.25">
      <c r="A1262" s="18">
        <v>18</v>
      </c>
      <c r="B1262" s="18">
        <v>49</v>
      </c>
      <c r="C1262" s="23">
        <v>34.030969280000001</v>
      </c>
      <c r="D1262" s="23">
        <v>0</v>
      </c>
      <c r="E1262" s="19" t="s">
        <v>14</v>
      </c>
      <c r="F1262" s="19"/>
      <c r="G1262" s="24">
        <v>18</v>
      </c>
      <c r="H1262" s="24">
        <v>57</v>
      </c>
      <c r="I1262" s="20">
        <v>32.347579414550395</v>
      </c>
      <c r="J1262" s="20">
        <v>0</v>
      </c>
      <c r="K1262" s="28"/>
      <c r="L1262" s="28"/>
      <c r="M1262" s="25">
        <v>18</v>
      </c>
      <c r="N1262" s="25">
        <v>57</v>
      </c>
      <c r="O1262" s="21">
        <v>37.254577821420028</v>
      </c>
      <c r="P1262" s="21">
        <v>0</v>
      </c>
      <c r="Q1262" s="17"/>
      <c r="R1262" s="25">
        <v>18</v>
      </c>
      <c r="S1262" s="25">
        <v>57</v>
      </c>
      <c r="T1262" s="21">
        <v>39.629557157535558</v>
      </c>
      <c r="U1262" s="21">
        <v>0</v>
      </c>
    </row>
    <row r="1263" spans="1:21" x14ac:dyDescent="0.25">
      <c r="A1263" s="18">
        <v>18</v>
      </c>
      <c r="B1263" s="18">
        <v>50</v>
      </c>
      <c r="C1263" s="23">
        <v>23.313423759999999</v>
      </c>
      <c r="D1263" s="23">
        <v>0</v>
      </c>
      <c r="E1263" s="19" t="s">
        <v>14</v>
      </c>
      <c r="F1263" s="19"/>
      <c r="G1263" s="24">
        <v>18</v>
      </c>
      <c r="H1263" s="24">
        <v>58</v>
      </c>
      <c r="I1263" s="20">
        <v>41.897817146465272</v>
      </c>
      <c r="J1263" s="20">
        <v>0</v>
      </c>
      <c r="K1263" s="28"/>
      <c r="L1263" s="28"/>
      <c r="M1263" s="25">
        <v>18</v>
      </c>
      <c r="N1263" s="25">
        <v>58</v>
      </c>
      <c r="O1263" s="21">
        <v>48.253548416315468</v>
      </c>
      <c r="P1263" s="21">
        <v>0</v>
      </c>
      <c r="Q1263" s="17"/>
      <c r="R1263" s="25">
        <v>18</v>
      </c>
      <c r="S1263" s="25">
        <v>58</v>
      </c>
      <c r="T1263" s="21">
        <v>51.329712127855579</v>
      </c>
      <c r="U1263" s="21">
        <v>0</v>
      </c>
    </row>
    <row r="1264" spans="1:21" x14ac:dyDescent="0.25">
      <c r="A1264" s="18">
        <v>18</v>
      </c>
      <c r="B1264" s="18">
        <v>50</v>
      </c>
      <c r="C1264" s="23">
        <v>23.09244344</v>
      </c>
      <c r="D1264" s="23">
        <v>0</v>
      </c>
      <c r="E1264" s="19" t="s">
        <v>14</v>
      </c>
      <c r="F1264" s="19"/>
      <c r="G1264" s="24">
        <v>18</v>
      </c>
      <c r="H1264" s="24">
        <v>59</v>
      </c>
      <c r="I1264" s="20">
        <v>28.548022467444486</v>
      </c>
      <c r="J1264" s="20">
        <v>0</v>
      </c>
      <c r="K1264" s="28"/>
      <c r="L1264" s="28"/>
      <c r="M1264" s="25">
        <v>18</v>
      </c>
      <c r="N1264" s="25">
        <v>59</v>
      </c>
      <c r="O1264" s="21">
        <v>32.878643283665951</v>
      </c>
      <c r="P1264" s="21">
        <v>0</v>
      </c>
      <c r="Q1264" s="17"/>
      <c r="R1264" s="25">
        <v>18</v>
      </c>
      <c r="S1264" s="25">
        <v>59</v>
      </c>
      <c r="T1264" s="21">
        <v>34.974656792999653</v>
      </c>
      <c r="U1264" s="21">
        <v>0</v>
      </c>
    </row>
    <row r="1265" spans="1:21" x14ac:dyDescent="0.25">
      <c r="A1265" s="18">
        <v>18</v>
      </c>
      <c r="B1265" s="18">
        <v>51</v>
      </c>
      <c r="C1265" s="23">
        <v>36.793223279999992</v>
      </c>
      <c r="D1265" s="23">
        <v>0</v>
      </c>
      <c r="E1265" s="19" t="s">
        <v>14</v>
      </c>
      <c r="F1265" s="19"/>
      <c r="G1265" s="24">
        <v>18</v>
      </c>
      <c r="H1265" s="24">
        <v>60</v>
      </c>
      <c r="I1265" s="20">
        <v>36.147136361656315</v>
      </c>
      <c r="J1265" s="20">
        <v>0</v>
      </c>
      <c r="K1265" s="28"/>
      <c r="L1265" s="28"/>
      <c r="M1265" s="25">
        <v>18</v>
      </c>
      <c r="N1265" s="25">
        <v>60</v>
      </c>
      <c r="O1265" s="21">
        <v>41.630512359174126</v>
      </c>
      <c r="P1265" s="21">
        <v>0</v>
      </c>
      <c r="Q1265" s="17"/>
      <c r="R1265" s="25">
        <v>18</v>
      </c>
      <c r="S1265" s="25">
        <v>60</v>
      </c>
      <c r="T1265" s="21">
        <v>44.284457522071477</v>
      </c>
      <c r="U1265" s="21">
        <v>0</v>
      </c>
    </row>
    <row r="1266" spans="1:21" x14ac:dyDescent="0.25">
      <c r="A1266" s="18">
        <v>18</v>
      </c>
      <c r="B1266" s="18">
        <v>52</v>
      </c>
      <c r="C1266" s="23">
        <v>34.141459439999991</v>
      </c>
      <c r="D1266" s="23">
        <v>0</v>
      </c>
      <c r="E1266" s="19" t="s">
        <v>14</v>
      </c>
      <c r="F1266" s="19"/>
      <c r="G1266" s="24">
        <v>18</v>
      </c>
      <c r="H1266" s="24">
        <v>61</v>
      </c>
      <c r="I1266" s="20">
        <v>39.946693308762242</v>
      </c>
      <c r="J1266" s="20">
        <v>0</v>
      </c>
      <c r="K1266" s="28"/>
      <c r="L1266" s="28"/>
      <c r="M1266" s="25">
        <v>18</v>
      </c>
      <c r="N1266" s="25">
        <v>61</v>
      </c>
      <c r="O1266" s="21">
        <v>46.006446896928239</v>
      </c>
      <c r="P1266" s="21">
        <v>0</v>
      </c>
      <c r="Q1266" s="17"/>
      <c r="R1266" s="25">
        <v>18</v>
      </c>
      <c r="S1266" s="25">
        <v>61</v>
      </c>
      <c r="T1266" s="21">
        <v>48.939357886607411</v>
      </c>
      <c r="U1266" s="21">
        <v>0</v>
      </c>
    </row>
    <row r="1267" spans="1:21" x14ac:dyDescent="0.25">
      <c r="A1267" s="18">
        <v>18</v>
      </c>
      <c r="B1267" s="18">
        <v>53</v>
      </c>
      <c r="C1267" s="23">
        <v>36.019792160000002</v>
      </c>
      <c r="D1267" s="23">
        <v>0</v>
      </c>
      <c r="E1267" s="19" t="s">
        <v>14</v>
      </c>
      <c r="F1267" s="19"/>
      <c r="G1267" s="24">
        <v>18</v>
      </c>
      <c r="H1267" s="24">
        <v>62</v>
      </c>
      <c r="I1267" s="20">
        <v>40.460146950263038</v>
      </c>
      <c r="J1267" s="20">
        <v>0</v>
      </c>
      <c r="K1267" s="28"/>
      <c r="L1267" s="28"/>
      <c r="M1267" s="25">
        <v>18</v>
      </c>
      <c r="N1267" s="25">
        <v>62</v>
      </c>
      <c r="O1267" s="21">
        <v>46.597789402030131</v>
      </c>
      <c r="P1267" s="21">
        <v>0</v>
      </c>
      <c r="Q1267" s="17"/>
      <c r="R1267" s="25">
        <v>18</v>
      </c>
      <c r="S1267" s="25">
        <v>62</v>
      </c>
      <c r="T1267" s="21">
        <v>49.568398476409556</v>
      </c>
      <c r="U1267" s="21">
        <v>0</v>
      </c>
    </row>
    <row r="1268" spans="1:21" x14ac:dyDescent="0.25">
      <c r="A1268" s="18">
        <v>18</v>
      </c>
      <c r="B1268" s="18">
        <v>54</v>
      </c>
      <c r="C1268" s="23">
        <v>35.577831520000011</v>
      </c>
      <c r="D1268" s="23">
        <v>0</v>
      </c>
      <c r="E1268" s="19" t="s">
        <v>14</v>
      </c>
      <c r="F1268" s="19"/>
      <c r="G1268" s="24">
        <v>18</v>
      </c>
      <c r="H1268" s="24">
        <v>63</v>
      </c>
      <c r="I1268" s="20">
        <v>32.039507229649921</v>
      </c>
      <c r="J1268" s="20">
        <v>0</v>
      </c>
      <c r="K1268" s="28"/>
      <c r="L1268" s="28"/>
      <c r="M1268" s="25">
        <v>18</v>
      </c>
      <c r="N1268" s="25">
        <v>63</v>
      </c>
      <c r="O1268" s="21">
        <v>36.899772318358899</v>
      </c>
      <c r="P1268" s="21">
        <v>0</v>
      </c>
      <c r="Q1268" s="17"/>
      <c r="R1268" s="25">
        <v>18</v>
      </c>
      <c r="S1268" s="25">
        <v>63</v>
      </c>
      <c r="T1268" s="21">
        <v>39.252132803654277</v>
      </c>
      <c r="U1268" s="21">
        <v>0</v>
      </c>
    </row>
    <row r="1269" spans="1:21" x14ac:dyDescent="0.25">
      <c r="A1269" s="18">
        <v>18</v>
      </c>
      <c r="B1269" s="18">
        <v>55</v>
      </c>
      <c r="C1269" s="23">
        <v>34.583420079999996</v>
      </c>
      <c r="D1269" s="23">
        <v>0</v>
      </c>
      <c r="E1269" s="19" t="s">
        <v>14</v>
      </c>
      <c r="F1269" s="19"/>
      <c r="G1269" s="24">
        <v>18</v>
      </c>
      <c r="H1269" s="24">
        <v>64</v>
      </c>
      <c r="I1269" s="20">
        <v>37.379425101258235</v>
      </c>
      <c r="J1269" s="20">
        <v>0</v>
      </c>
      <c r="K1269" s="28"/>
      <c r="L1269" s="28"/>
      <c r="M1269" s="25">
        <v>18</v>
      </c>
      <c r="N1269" s="25">
        <v>64</v>
      </c>
      <c r="O1269" s="21">
        <v>43.049734371418701</v>
      </c>
      <c r="P1269" s="21">
        <v>0</v>
      </c>
      <c r="Q1269" s="17"/>
      <c r="R1269" s="25">
        <v>18</v>
      </c>
      <c r="S1269" s="25">
        <v>64</v>
      </c>
      <c r="T1269" s="21">
        <v>45.794154937596645</v>
      </c>
      <c r="U1269" s="21">
        <v>0</v>
      </c>
    </row>
    <row r="1270" spans="1:21" x14ac:dyDescent="0.25">
      <c r="A1270" s="18">
        <v>18</v>
      </c>
      <c r="B1270" s="18">
        <v>56</v>
      </c>
      <c r="C1270" s="23">
        <v>37.89812487999999</v>
      </c>
      <c r="D1270" s="23">
        <v>0</v>
      </c>
      <c r="E1270" s="19" t="s">
        <v>14</v>
      </c>
      <c r="F1270" s="19"/>
      <c r="G1270" s="24">
        <v>18</v>
      </c>
      <c r="H1270" s="24">
        <v>65</v>
      </c>
      <c r="I1270" s="20">
        <v>24.645774792038402</v>
      </c>
      <c r="J1270" s="20">
        <v>0</v>
      </c>
      <c r="K1270" s="28"/>
      <c r="L1270" s="28"/>
      <c r="M1270" s="25">
        <v>18</v>
      </c>
      <c r="N1270" s="25">
        <v>65</v>
      </c>
      <c r="O1270" s="21">
        <v>28.384440244891454</v>
      </c>
      <c r="P1270" s="21">
        <v>0</v>
      </c>
      <c r="Q1270" s="17"/>
      <c r="R1270" s="25">
        <v>18</v>
      </c>
      <c r="S1270" s="25">
        <v>65</v>
      </c>
      <c r="T1270" s="21">
        <v>30.193948310503288</v>
      </c>
      <c r="U1270" s="21">
        <v>0</v>
      </c>
    </row>
    <row r="1271" spans="1:21" x14ac:dyDescent="0.25">
      <c r="A1271" s="18">
        <v>18</v>
      </c>
      <c r="B1271" s="18">
        <v>57</v>
      </c>
      <c r="C1271" s="23">
        <v>31.268715280000002</v>
      </c>
      <c r="D1271" s="23">
        <v>0</v>
      </c>
      <c r="E1271" s="19" t="s">
        <v>14</v>
      </c>
      <c r="F1271" s="19"/>
      <c r="G1271" s="24">
        <v>18</v>
      </c>
      <c r="H1271" s="24">
        <v>66</v>
      </c>
      <c r="I1271" s="20">
        <v>26.494207901441278</v>
      </c>
      <c r="J1271" s="20">
        <v>0</v>
      </c>
      <c r="K1271" s="28"/>
      <c r="L1271" s="28"/>
      <c r="M1271" s="25">
        <v>18</v>
      </c>
      <c r="N1271" s="25">
        <v>66</v>
      </c>
      <c r="O1271" s="21">
        <v>30.513273263258316</v>
      </c>
      <c r="P1271" s="21">
        <v>0</v>
      </c>
      <c r="Q1271" s="17"/>
      <c r="R1271" s="25">
        <v>18</v>
      </c>
      <c r="S1271" s="25">
        <v>66</v>
      </c>
      <c r="T1271" s="21">
        <v>32.458494433791031</v>
      </c>
      <c r="U1271" s="21">
        <v>0</v>
      </c>
    </row>
    <row r="1272" spans="1:21" x14ac:dyDescent="0.25">
      <c r="A1272" s="18">
        <v>18</v>
      </c>
      <c r="B1272" s="18">
        <v>58</v>
      </c>
      <c r="C1272" s="23">
        <v>38.45057568</v>
      </c>
      <c r="D1272" s="23">
        <v>15.5</v>
      </c>
      <c r="E1272" s="19" t="s">
        <v>14</v>
      </c>
      <c r="F1272" s="19"/>
      <c r="G1272" s="24">
        <v>18</v>
      </c>
      <c r="H1272" s="24">
        <v>67</v>
      </c>
      <c r="I1272" s="20">
        <v>39.741311852161928</v>
      </c>
      <c r="J1272" s="20">
        <v>0</v>
      </c>
      <c r="K1272" s="28"/>
      <c r="L1272" s="28"/>
      <c r="M1272" s="25">
        <v>18</v>
      </c>
      <c r="N1272" s="25">
        <v>67</v>
      </c>
      <c r="O1272" s="21">
        <v>45.769909894887483</v>
      </c>
      <c r="P1272" s="21">
        <v>0</v>
      </c>
      <c r="Q1272" s="17"/>
      <c r="R1272" s="25">
        <v>18</v>
      </c>
      <c r="S1272" s="25">
        <v>67</v>
      </c>
      <c r="T1272" s="21">
        <v>48.687741650686561</v>
      </c>
      <c r="U1272" s="21">
        <v>0</v>
      </c>
    </row>
    <row r="1273" spans="1:21" x14ac:dyDescent="0.25">
      <c r="A1273" s="18">
        <v>18</v>
      </c>
      <c r="B1273" s="18">
        <v>59</v>
      </c>
      <c r="C1273" s="23">
        <v>27.622540000000001</v>
      </c>
      <c r="D1273" s="23">
        <v>0</v>
      </c>
      <c r="E1273" s="19" t="s">
        <v>14</v>
      </c>
      <c r="F1273" s="19"/>
      <c r="G1273" s="24">
        <v>18</v>
      </c>
      <c r="H1273" s="24">
        <v>68</v>
      </c>
      <c r="I1273" s="20">
        <v>33.682558882452483</v>
      </c>
      <c r="J1273" s="20">
        <v>0</v>
      </c>
      <c r="K1273" s="28"/>
      <c r="L1273" s="28"/>
      <c r="M1273" s="25">
        <v>18</v>
      </c>
      <c r="N1273" s="25">
        <v>68</v>
      </c>
      <c r="O1273" s="21">
        <v>38.792068334684998</v>
      </c>
      <c r="P1273" s="21">
        <v>0</v>
      </c>
      <c r="Q1273" s="17"/>
      <c r="R1273" s="25">
        <v>18</v>
      </c>
      <c r="S1273" s="25">
        <v>68</v>
      </c>
      <c r="T1273" s="21">
        <v>41.265062691021164</v>
      </c>
      <c r="U1273" s="21">
        <v>0</v>
      </c>
    </row>
    <row r="1274" spans="1:21" x14ac:dyDescent="0.25">
      <c r="A1274" s="18">
        <v>18</v>
      </c>
      <c r="B1274" s="18">
        <v>60</v>
      </c>
      <c r="C1274" s="23">
        <v>33.257538160000003</v>
      </c>
      <c r="D1274" s="23">
        <v>0</v>
      </c>
      <c r="E1274" s="19" t="s">
        <v>14</v>
      </c>
      <c r="F1274" s="19"/>
      <c r="G1274" s="24">
        <v>18</v>
      </c>
      <c r="H1274" s="24">
        <v>69</v>
      </c>
      <c r="I1274" s="20">
        <v>37.379425101258235</v>
      </c>
      <c r="J1274" s="20">
        <v>0</v>
      </c>
      <c r="K1274" s="28"/>
      <c r="L1274" s="28"/>
      <c r="M1274" s="25">
        <v>18</v>
      </c>
      <c r="N1274" s="25">
        <v>69</v>
      </c>
      <c r="O1274" s="21">
        <v>43.049734371418701</v>
      </c>
      <c r="P1274" s="21">
        <v>0</v>
      </c>
      <c r="Q1274" s="17"/>
      <c r="R1274" s="25">
        <v>18</v>
      </c>
      <c r="S1274" s="25">
        <v>69</v>
      </c>
      <c r="T1274" s="21">
        <v>45.794154937596645</v>
      </c>
      <c r="U1274" s="21">
        <v>0</v>
      </c>
    </row>
    <row r="1275" spans="1:21" x14ac:dyDescent="0.25">
      <c r="A1275" s="18">
        <v>18</v>
      </c>
      <c r="B1275" s="18">
        <v>61</v>
      </c>
      <c r="C1275" s="23">
        <v>36.572242959999997</v>
      </c>
      <c r="D1275" s="23">
        <v>0</v>
      </c>
      <c r="E1275" s="19" t="s">
        <v>14</v>
      </c>
      <c r="F1275" s="19"/>
      <c r="G1275" s="24">
        <v>18</v>
      </c>
      <c r="H1275" s="24">
        <v>70</v>
      </c>
      <c r="I1275" s="20">
        <v>30.60183703344768</v>
      </c>
      <c r="J1275" s="20">
        <v>0</v>
      </c>
      <c r="K1275" s="28"/>
      <c r="L1275" s="28"/>
      <c r="M1275" s="25">
        <v>18</v>
      </c>
      <c r="N1275" s="25">
        <v>70</v>
      </c>
      <c r="O1275" s="21">
        <v>35.244013304073555</v>
      </c>
      <c r="P1275" s="21">
        <v>0</v>
      </c>
      <c r="Q1275" s="17"/>
      <c r="R1275" s="25">
        <v>18</v>
      </c>
      <c r="S1275" s="25">
        <v>70</v>
      </c>
      <c r="T1275" s="21">
        <v>37.490819152208246</v>
      </c>
      <c r="U1275" s="21">
        <v>0</v>
      </c>
    </row>
    <row r="1276" spans="1:21" x14ac:dyDescent="0.25">
      <c r="A1276" s="18">
        <v>18</v>
      </c>
      <c r="B1276" s="18">
        <v>62</v>
      </c>
      <c r="C1276" s="23">
        <v>36.793223279999992</v>
      </c>
      <c r="D1276" s="23">
        <v>0</v>
      </c>
      <c r="E1276" s="19" t="s">
        <v>14</v>
      </c>
      <c r="F1276" s="19"/>
      <c r="G1276" s="24">
        <v>18</v>
      </c>
      <c r="H1276" s="24">
        <v>70</v>
      </c>
      <c r="I1276" s="20">
        <v>16.225135071425278</v>
      </c>
      <c r="J1276" s="20">
        <v>0</v>
      </c>
      <c r="K1276" s="28"/>
      <c r="L1276" s="28"/>
      <c r="M1276" s="25">
        <v>18</v>
      </c>
      <c r="N1276" s="25">
        <v>70</v>
      </c>
      <c r="O1276" s="21">
        <v>18.686423161220212</v>
      </c>
      <c r="P1276" s="21">
        <v>0</v>
      </c>
      <c r="Q1276" s="17"/>
      <c r="R1276" s="25">
        <v>18</v>
      </c>
      <c r="S1276" s="25">
        <v>70</v>
      </c>
      <c r="T1276" s="21">
        <v>19.877682637747998</v>
      </c>
      <c r="U1276" s="21">
        <v>0</v>
      </c>
    </row>
    <row r="1277" spans="1:21" x14ac:dyDescent="0.25">
      <c r="A1277" s="18">
        <v>18</v>
      </c>
      <c r="B1277" s="18">
        <v>63</v>
      </c>
      <c r="C1277" s="23">
        <v>30.163813680000004</v>
      </c>
      <c r="D1277" s="23">
        <v>0</v>
      </c>
      <c r="E1277" s="19" t="s">
        <v>14</v>
      </c>
      <c r="F1277" s="19"/>
      <c r="G1277" s="24">
        <v>18</v>
      </c>
      <c r="H1277" s="24">
        <v>71</v>
      </c>
      <c r="I1277" s="20">
        <v>38.20095092765952</v>
      </c>
      <c r="J1277" s="20">
        <v>0</v>
      </c>
      <c r="K1277" s="28"/>
      <c r="L1277" s="28"/>
      <c r="M1277" s="25">
        <v>18</v>
      </c>
      <c r="N1277" s="25">
        <v>71</v>
      </c>
      <c r="O1277" s="21">
        <v>43.995882379581758</v>
      </c>
      <c r="P1277" s="21">
        <v>0</v>
      </c>
      <c r="Q1277" s="17"/>
      <c r="R1277" s="25">
        <v>18</v>
      </c>
      <c r="S1277" s="25">
        <v>71</v>
      </c>
      <c r="T1277" s="21">
        <v>46.800619881280099</v>
      </c>
      <c r="U1277" s="21">
        <v>0</v>
      </c>
    </row>
    <row r="1278" spans="1:21" x14ac:dyDescent="0.25">
      <c r="A1278" s="18">
        <v>18</v>
      </c>
      <c r="B1278" s="18">
        <v>64</v>
      </c>
      <c r="C1278" s="23">
        <v>33.699498800000001</v>
      </c>
      <c r="D1278" s="23">
        <v>0</v>
      </c>
      <c r="E1278" s="19" t="s">
        <v>14</v>
      </c>
      <c r="F1278" s="19"/>
      <c r="G1278" s="24">
        <v>18</v>
      </c>
      <c r="H1278" s="24">
        <v>72</v>
      </c>
      <c r="I1278" s="20">
        <v>34.709466165454074</v>
      </c>
      <c r="J1278" s="20">
        <v>0</v>
      </c>
      <c r="K1278" s="28"/>
      <c r="L1278" s="28"/>
      <c r="M1278" s="25">
        <v>18</v>
      </c>
      <c r="N1278" s="25">
        <v>72</v>
      </c>
      <c r="O1278" s="21">
        <v>39.974753344888796</v>
      </c>
      <c r="P1278" s="21">
        <v>0</v>
      </c>
      <c r="Q1278" s="17"/>
      <c r="R1278" s="25">
        <v>18</v>
      </c>
      <c r="S1278" s="25">
        <v>72</v>
      </c>
      <c r="T1278" s="21">
        <v>42.523143870625454</v>
      </c>
      <c r="U1278" s="21">
        <v>0</v>
      </c>
    </row>
    <row r="1279" spans="1:21" x14ac:dyDescent="0.25">
      <c r="A1279" s="18">
        <v>18</v>
      </c>
      <c r="B1279" s="18">
        <v>65</v>
      </c>
      <c r="C1279" s="23">
        <v>24.3078352</v>
      </c>
      <c r="D1279" s="23">
        <v>0</v>
      </c>
      <c r="E1279" s="19" t="s">
        <v>14</v>
      </c>
      <c r="F1279" s="19"/>
      <c r="G1279" s="24">
        <v>18</v>
      </c>
      <c r="H1279" s="24">
        <v>73</v>
      </c>
      <c r="I1279" s="20">
        <v>34.709466165454074</v>
      </c>
      <c r="J1279" s="20">
        <v>0</v>
      </c>
      <c r="K1279" s="28"/>
      <c r="L1279" s="28"/>
      <c r="M1279" s="25">
        <v>18</v>
      </c>
      <c r="N1279" s="25">
        <v>73</v>
      </c>
      <c r="O1279" s="21">
        <v>39.974753344888796</v>
      </c>
      <c r="P1279" s="21">
        <v>0</v>
      </c>
      <c r="Q1279" s="17"/>
      <c r="R1279" s="25">
        <v>18</v>
      </c>
      <c r="S1279" s="25">
        <v>73</v>
      </c>
      <c r="T1279" s="21">
        <v>42.523143870625454</v>
      </c>
      <c r="U1279" s="21">
        <v>0</v>
      </c>
    </row>
    <row r="1280" spans="1:21" x14ac:dyDescent="0.25">
      <c r="A1280" s="18">
        <v>18</v>
      </c>
      <c r="B1280" s="18">
        <v>66</v>
      </c>
      <c r="C1280" s="23">
        <v>24.528815520000002</v>
      </c>
      <c r="D1280" s="23">
        <v>0</v>
      </c>
      <c r="E1280" s="19" t="s">
        <v>14</v>
      </c>
      <c r="F1280" s="19"/>
      <c r="G1280" s="24">
        <v>18</v>
      </c>
      <c r="H1280" s="24">
        <v>74</v>
      </c>
      <c r="I1280" s="20">
        <v>35.325610535255038</v>
      </c>
      <c r="J1280" s="20">
        <v>0</v>
      </c>
      <c r="K1280" s="28"/>
      <c r="L1280" s="28"/>
      <c r="M1280" s="25">
        <v>18</v>
      </c>
      <c r="N1280" s="25">
        <v>74</v>
      </c>
      <c r="O1280" s="21">
        <v>40.684364351011084</v>
      </c>
      <c r="P1280" s="21">
        <v>0</v>
      </c>
      <c r="Q1280" s="17"/>
      <c r="R1280" s="25">
        <v>18</v>
      </c>
      <c r="S1280" s="25">
        <v>74</v>
      </c>
      <c r="T1280" s="21">
        <v>43.277992578388044</v>
      </c>
      <c r="U1280" s="21">
        <v>0</v>
      </c>
    </row>
    <row r="1281" spans="1:21" x14ac:dyDescent="0.25">
      <c r="A1281" s="18">
        <v>18</v>
      </c>
      <c r="B1281" s="18">
        <v>67</v>
      </c>
      <c r="C1281" s="23">
        <v>35.688321680000001</v>
      </c>
      <c r="D1281" s="23">
        <v>0</v>
      </c>
      <c r="E1281" s="19" t="s">
        <v>14</v>
      </c>
      <c r="F1281" s="19"/>
      <c r="G1281" s="24">
        <v>18</v>
      </c>
      <c r="H1281" s="24">
        <v>75</v>
      </c>
      <c r="I1281" s="20">
        <v>37.995569471059198</v>
      </c>
      <c r="J1281" s="20">
        <v>0</v>
      </c>
      <c r="K1281" s="28"/>
      <c r="L1281" s="28"/>
      <c r="M1281" s="25">
        <v>18</v>
      </c>
      <c r="N1281" s="25">
        <v>75</v>
      </c>
      <c r="O1281" s="21">
        <v>43.759345377541003</v>
      </c>
      <c r="P1281" s="21">
        <v>0</v>
      </c>
      <c r="Q1281" s="17"/>
      <c r="R1281" s="25">
        <v>18</v>
      </c>
      <c r="S1281" s="25">
        <v>75</v>
      </c>
      <c r="T1281" s="21">
        <v>46.549003645359242</v>
      </c>
      <c r="U1281" s="21">
        <v>0</v>
      </c>
    </row>
    <row r="1282" spans="1:21" x14ac:dyDescent="0.25">
      <c r="A1282" s="18">
        <v>18</v>
      </c>
      <c r="B1282" s="18">
        <v>68</v>
      </c>
      <c r="C1282" s="23">
        <v>31.489695600000001</v>
      </c>
      <c r="D1282" s="23">
        <v>0</v>
      </c>
      <c r="E1282" s="19" t="s">
        <v>14</v>
      </c>
      <c r="F1282" s="19"/>
      <c r="G1282" s="24">
        <v>18</v>
      </c>
      <c r="H1282" s="24">
        <v>76</v>
      </c>
      <c r="I1282" s="20">
        <v>30.807218490048001</v>
      </c>
      <c r="J1282" s="20">
        <v>0</v>
      </c>
      <c r="K1282" s="28"/>
      <c r="L1282" s="28"/>
      <c r="M1282" s="25">
        <v>18</v>
      </c>
      <c r="N1282" s="25">
        <v>76</v>
      </c>
      <c r="O1282" s="21">
        <v>35.480550306114324</v>
      </c>
      <c r="P1282" s="21">
        <v>0</v>
      </c>
      <c r="Q1282" s="17"/>
      <c r="R1282" s="25">
        <v>18</v>
      </c>
      <c r="S1282" s="25">
        <v>76</v>
      </c>
      <c r="T1282" s="21">
        <v>37.74243538812911</v>
      </c>
      <c r="U1282" s="21">
        <v>0</v>
      </c>
    </row>
    <row r="1283" spans="1:21" x14ac:dyDescent="0.25">
      <c r="A1283" s="18">
        <v>18</v>
      </c>
      <c r="B1283" s="18">
        <v>69</v>
      </c>
      <c r="C1283" s="23">
        <v>33.478518480000005</v>
      </c>
      <c r="D1283" s="23">
        <v>0</v>
      </c>
      <c r="E1283" s="19" t="s">
        <v>14</v>
      </c>
      <c r="F1283" s="19"/>
      <c r="G1283" s="24">
        <v>18</v>
      </c>
      <c r="H1283" s="24">
        <v>77</v>
      </c>
      <c r="I1283" s="20">
        <v>35.633682720155527</v>
      </c>
      <c r="J1283" s="20">
        <v>0</v>
      </c>
      <c r="K1283" s="28"/>
      <c r="L1283" s="28"/>
      <c r="M1283" s="25">
        <v>18</v>
      </c>
      <c r="N1283" s="25">
        <v>77</v>
      </c>
      <c r="O1283" s="21">
        <v>41.039169854072242</v>
      </c>
      <c r="P1283" s="21">
        <v>0</v>
      </c>
      <c r="Q1283" s="17"/>
      <c r="R1283" s="25">
        <v>18</v>
      </c>
      <c r="S1283" s="25">
        <v>77</v>
      </c>
      <c r="T1283" s="21">
        <v>43.655416932269347</v>
      </c>
      <c r="U1283" s="21">
        <v>0</v>
      </c>
    </row>
    <row r="1284" spans="1:21" x14ac:dyDescent="0.25">
      <c r="A1284" s="18">
        <v>18</v>
      </c>
      <c r="B1284" s="18">
        <v>70</v>
      </c>
      <c r="C1284" s="23">
        <v>27.622540000000001</v>
      </c>
      <c r="D1284" s="23">
        <v>0</v>
      </c>
      <c r="E1284" s="19" t="s">
        <v>14</v>
      </c>
      <c r="F1284" s="19"/>
      <c r="G1284" s="24">
        <v>18</v>
      </c>
      <c r="H1284" s="24">
        <v>78</v>
      </c>
      <c r="I1284" s="20">
        <v>36.763280731457279</v>
      </c>
      <c r="J1284" s="20">
        <v>0</v>
      </c>
      <c r="K1284" s="28"/>
      <c r="L1284" s="28"/>
      <c r="M1284" s="25">
        <v>18</v>
      </c>
      <c r="N1284" s="25">
        <v>78</v>
      </c>
      <c r="O1284" s="21">
        <v>42.340123365296421</v>
      </c>
      <c r="P1284" s="21">
        <v>0</v>
      </c>
      <c r="Q1284" s="17"/>
      <c r="R1284" s="25">
        <v>18</v>
      </c>
      <c r="S1284" s="25">
        <v>78</v>
      </c>
      <c r="T1284" s="21">
        <v>45.039306229834068</v>
      </c>
      <c r="U1284" s="21">
        <v>0</v>
      </c>
    </row>
    <row r="1285" spans="1:21" x14ac:dyDescent="0.25">
      <c r="A1285" s="18">
        <v>18</v>
      </c>
      <c r="B1285" s="18">
        <v>70</v>
      </c>
      <c r="C1285" s="23">
        <v>18.009896080000001</v>
      </c>
      <c r="D1285" s="23">
        <v>0</v>
      </c>
      <c r="E1285" s="19" t="s">
        <v>14</v>
      </c>
      <c r="F1285" s="19"/>
      <c r="G1285" s="24">
        <v>18</v>
      </c>
      <c r="H1285" s="24">
        <v>79</v>
      </c>
      <c r="I1285" s="20">
        <v>36.352517818256644</v>
      </c>
      <c r="J1285" s="20">
        <v>0</v>
      </c>
      <c r="K1285" s="28"/>
      <c r="L1285" s="28"/>
      <c r="M1285" s="25">
        <v>18</v>
      </c>
      <c r="N1285" s="25">
        <v>79</v>
      </c>
      <c r="O1285" s="21">
        <v>41.867049361214903</v>
      </c>
      <c r="P1285" s="21">
        <v>0</v>
      </c>
      <c r="Q1285" s="17"/>
      <c r="R1285" s="25">
        <v>18</v>
      </c>
      <c r="S1285" s="25">
        <v>79</v>
      </c>
      <c r="T1285" s="21">
        <v>44.536073757992355</v>
      </c>
      <c r="U1285" s="21">
        <v>0</v>
      </c>
    </row>
    <row r="1286" spans="1:21" x14ac:dyDescent="0.25">
      <c r="A1286" s="18">
        <v>18</v>
      </c>
      <c r="B1286" s="18">
        <v>71</v>
      </c>
      <c r="C1286" s="23">
        <v>34.583420079999996</v>
      </c>
      <c r="D1286" s="23">
        <v>0</v>
      </c>
      <c r="E1286" s="19" t="s">
        <v>14</v>
      </c>
      <c r="F1286" s="19"/>
      <c r="G1286" s="24">
        <v>18</v>
      </c>
      <c r="H1286" s="24">
        <v>80</v>
      </c>
      <c r="I1286" s="20">
        <v>34.298703252253439</v>
      </c>
      <c r="J1286" s="20">
        <v>0</v>
      </c>
      <c r="K1286" s="28"/>
      <c r="L1286" s="28"/>
      <c r="M1286" s="25">
        <v>18</v>
      </c>
      <c r="N1286" s="25">
        <v>80</v>
      </c>
      <c r="O1286" s="21">
        <v>39.501679340807272</v>
      </c>
      <c r="P1286" s="21">
        <v>0</v>
      </c>
      <c r="Q1286" s="17"/>
      <c r="R1286" s="25">
        <v>18</v>
      </c>
      <c r="S1286" s="25">
        <v>80</v>
      </c>
      <c r="T1286" s="21">
        <v>42.019911398783734</v>
      </c>
      <c r="U1286" s="21">
        <v>0</v>
      </c>
    </row>
    <row r="1287" spans="1:21" x14ac:dyDescent="0.25">
      <c r="A1287" s="18">
        <v>18</v>
      </c>
      <c r="B1287" s="18">
        <v>72</v>
      </c>
      <c r="C1287" s="23">
        <v>32.484107039999998</v>
      </c>
      <c r="D1287" s="23">
        <v>0</v>
      </c>
      <c r="E1287" s="19" t="s">
        <v>14</v>
      </c>
      <c r="F1287" s="19"/>
      <c r="G1287" s="24">
        <v>19</v>
      </c>
      <c r="H1287" s="24">
        <v>1</v>
      </c>
      <c r="I1287" s="20">
        <v>41.589744961564797</v>
      </c>
      <c r="J1287" s="20">
        <v>19.508714999999999</v>
      </c>
      <c r="K1287" s="28"/>
      <c r="L1287" s="28"/>
      <c r="M1287" s="25">
        <v>19</v>
      </c>
      <c r="N1287" s="25">
        <v>1</v>
      </c>
      <c r="O1287" s="21">
        <v>47.898742913254331</v>
      </c>
      <c r="P1287" s="21">
        <v>21.320999999999998</v>
      </c>
      <c r="Q1287" s="17"/>
      <c r="R1287" s="25">
        <v>19</v>
      </c>
      <c r="S1287" s="25">
        <v>1</v>
      </c>
      <c r="T1287" s="21">
        <v>50.952287773974291</v>
      </c>
      <c r="U1287" s="21">
        <v>22.173839999999998</v>
      </c>
    </row>
    <row r="1288" spans="1:21" x14ac:dyDescent="0.25">
      <c r="A1288" s="18">
        <v>18</v>
      </c>
      <c r="B1288" s="18">
        <v>73</v>
      </c>
      <c r="C1288" s="23">
        <v>31.821166080000001</v>
      </c>
      <c r="D1288" s="23">
        <v>0</v>
      </c>
      <c r="E1288" s="19" t="s">
        <v>14</v>
      </c>
      <c r="F1288" s="19"/>
      <c r="G1288" s="24">
        <v>19</v>
      </c>
      <c r="H1288" s="24">
        <v>2</v>
      </c>
      <c r="I1288" s="20">
        <v>35.736373448455673</v>
      </c>
      <c r="J1288" s="20">
        <v>18.849</v>
      </c>
      <c r="K1288" s="28"/>
      <c r="L1288" s="28"/>
      <c r="M1288" s="25">
        <v>19</v>
      </c>
      <c r="N1288" s="25">
        <v>2</v>
      </c>
      <c r="O1288" s="21">
        <v>41.157438355092609</v>
      </c>
      <c r="P1288" s="21">
        <v>20.6</v>
      </c>
      <c r="Q1288" s="17"/>
      <c r="R1288" s="25">
        <v>19</v>
      </c>
      <c r="S1288" s="25">
        <v>2</v>
      </c>
      <c r="T1288" s="21">
        <v>43.781225050229764</v>
      </c>
      <c r="U1288" s="21">
        <v>21.424000000000003</v>
      </c>
    </row>
    <row r="1289" spans="1:21" x14ac:dyDescent="0.25">
      <c r="A1289" s="18">
        <v>18</v>
      </c>
      <c r="B1289" s="18">
        <v>74</v>
      </c>
      <c r="C1289" s="23">
        <v>32.0421464</v>
      </c>
      <c r="D1289" s="23">
        <v>0</v>
      </c>
      <c r="E1289" s="19" t="s">
        <v>14</v>
      </c>
      <c r="F1289" s="19"/>
      <c r="G1289" s="24">
        <v>19</v>
      </c>
      <c r="H1289" s="24">
        <v>3</v>
      </c>
      <c r="I1289" s="20">
        <v>31.217981403248643</v>
      </c>
      <c r="J1289" s="20">
        <v>17.906549999999999</v>
      </c>
      <c r="K1289" s="28"/>
      <c r="L1289" s="28"/>
      <c r="M1289" s="25">
        <v>19</v>
      </c>
      <c r="N1289" s="25">
        <v>3</v>
      </c>
      <c r="O1289" s="21">
        <v>35.953624310195849</v>
      </c>
      <c r="P1289" s="21">
        <v>19.57</v>
      </c>
      <c r="Q1289" s="17"/>
      <c r="R1289" s="25">
        <v>19</v>
      </c>
      <c r="S1289" s="25">
        <v>3</v>
      </c>
      <c r="T1289" s="21">
        <v>38.245667859970837</v>
      </c>
      <c r="U1289" s="21">
        <v>20.352800000000002</v>
      </c>
    </row>
    <row r="1290" spans="1:21" x14ac:dyDescent="0.25">
      <c r="A1290" s="18">
        <v>18</v>
      </c>
      <c r="B1290" s="18">
        <v>75</v>
      </c>
      <c r="C1290" s="23">
        <v>34.141459439999991</v>
      </c>
      <c r="D1290" s="23">
        <v>0</v>
      </c>
      <c r="E1290" s="19" t="s">
        <v>14</v>
      </c>
      <c r="F1290" s="19"/>
      <c r="G1290" s="24">
        <v>19</v>
      </c>
      <c r="H1290" s="24">
        <v>4</v>
      </c>
      <c r="I1290" s="20">
        <v>41.795126418165125</v>
      </c>
      <c r="J1290" s="20">
        <v>19.791449999999998</v>
      </c>
      <c r="K1290" s="28"/>
      <c r="L1290" s="28"/>
      <c r="M1290" s="25">
        <v>19</v>
      </c>
      <c r="N1290" s="25">
        <v>4</v>
      </c>
      <c r="O1290" s="21">
        <v>48.135279915295101</v>
      </c>
      <c r="P1290" s="21">
        <v>21.63</v>
      </c>
      <c r="Q1290" s="17"/>
      <c r="R1290" s="25">
        <v>19</v>
      </c>
      <c r="S1290" s="25">
        <v>4</v>
      </c>
      <c r="T1290" s="21">
        <v>51.203904009895169</v>
      </c>
      <c r="U1290" s="21">
        <v>22.495200000000001</v>
      </c>
    </row>
    <row r="1291" spans="1:21" x14ac:dyDescent="0.25">
      <c r="A1291" s="18">
        <v>18</v>
      </c>
      <c r="B1291" s="18">
        <v>76</v>
      </c>
      <c r="C1291" s="23">
        <v>29.8323432</v>
      </c>
      <c r="D1291" s="23">
        <v>0</v>
      </c>
      <c r="E1291" s="19" t="s">
        <v>14</v>
      </c>
      <c r="F1291" s="19"/>
      <c r="G1291" s="24">
        <v>19</v>
      </c>
      <c r="H1291" s="24">
        <v>5</v>
      </c>
      <c r="I1291" s="20">
        <v>33.88794033905279</v>
      </c>
      <c r="J1291" s="20">
        <v>18.566265000000001</v>
      </c>
      <c r="K1291" s="28"/>
      <c r="L1291" s="28"/>
      <c r="M1291" s="25">
        <v>19</v>
      </c>
      <c r="N1291" s="25">
        <v>5</v>
      </c>
      <c r="O1291" s="21">
        <v>39.02860533672574</v>
      </c>
      <c r="P1291" s="21">
        <v>20.291</v>
      </c>
      <c r="Q1291" s="17"/>
      <c r="R1291" s="25">
        <v>19</v>
      </c>
      <c r="S1291" s="25">
        <v>5</v>
      </c>
      <c r="T1291" s="21">
        <v>41.516678926942006</v>
      </c>
      <c r="U1291" s="21">
        <v>21.102640000000001</v>
      </c>
    </row>
    <row r="1292" spans="1:21" x14ac:dyDescent="0.25">
      <c r="A1292" s="18">
        <v>18</v>
      </c>
      <c r="B1292" s="18">
        <v>77</v>
      </c>
      <c r="C1292" s="23">
        <v>33.147047999999998</v>
      </c>
      <c r="D1292" s="23">
        <v>0</v>
      </c>
      <c r="E1292" s="19" t="s">
        <v>14</v>
      </c>
      <c r="F1292" s="19"/>
      <c r="G1292" s="24">
        <v>19</v>
      </c>
      <c r="H1292" s="24">
        <v>6</v>
      </c>
      <c r="I1292" s="20">
        <v>33.990631067352965</v>
      </c>
      <c r="J1292" s="20">
        <v>18.377775</v>
      </c>
      <c r="K1292" s="28"/>
      <c r="L1292" s="28"/>
      <c r="M1292" s="25">
        <v>19</v>
      </c>
      <c r="N1292" s="25">
        <v>6</v>
      </c>
      <c r="O1292" s="21">
        <v>39.146873837746135</v>
      </c>
      <c r="P1292" s="21">
        <v>20.085000000000001</v>
      </c>
      <c r="Q1292" s="17"/>
      <c r="R1292" s="25">
        <v>19</v>
      </c>
      <c r="S1292" s="25">
        <v>6</v>
      </c>
      <c r="T1292" s="21">
        <v>41.642487044902452</v>
      </c>
      <c r="U1292" s="21">
        <v>20.888400000000001</v>
      </c>
    </row>
    <row r="1293" spans="1:21" x14ac:dyDescent="0.25">
      <c r="A1293" s="18">
        <v>18</v>
      </c>
      <c r="B1293" s="18">
        <v>78</v>
      </c>
      <c r="C1293" s="23">
        <v>34.251949599999996</v>
      </c>
      <c r="D1293" s="23">
        <v>0</v>
      </c>
      <c r="E1293" s="19" t="s">
        <v>14</v>
      </c>
      <c r="F1293" s="19"/>
      <c r="G1293" s="24">
        <v>19</v>
      </c>
      <c r="H1293" s="24">
        <v>7</v>
      </c>
      <c r="I1293" s="20">
        <v>38.611713840860162</v>
      </c>
      <c r="J1293" s="20">
        <v>18.660510000000002</v>
      </c>
      <c r="K1293" s="28"/>
      <c r="L1293" s="28"/>
      <c r="M1293" s="25">
        <v>19</v>
      </c>
      <c r="N1293" s="25">
        <v>7</v>
      </c>
      <c r="O1293" s="21">
        <v>44.46895638366329</v>
      </c>
      <c r="P1293" s="21">
        <v>20.394000000000002</v>
      </c>
      <c r="Q1293" s="17"/>
      <c r="R1293" s="25">
        <v>19</v>
      </c>
      <c r="S1293" s="25">
        <v>7</v>
      </c>
      <c r="T1293" s="21">
        <v>47.303852353121826</v>
      </c>
      <c r="U1293" s="21">
        <v>21.209760000000003</v>
      </c>
    </row>
    <row r="1294" spans="1:21" x14ac:dyDescent="0.25">
      <c r="A1294" s="18">
        <v>18</v>
      </c>
      <c r="B1294" s="18">
        <v>79</v>
      </c>
      <c r="C1294" s="23">
        <v>33.368028320000001</v>
      </c>
      <c r="D1294" s="23">
        <v>0</v>
      </c>
      <c r="E1294" s="19" t="s">
        <v>14</v>
      </c>
      <c r="F1294" s="19"/>
      <c r="G1294" s="24">
        <v>19</v>
      </c>
      <c r="H1294" s="24">
        <v>8</v>
      </c>
      <c r="I1294" s="20">
        <v>40.562837678563213</v>
      </c>
      <c r="J1294" s="20">
        <v>18.849</v>
      </c>
      <c r="K1294" s="28"/>
      <c r="L1294" s="28"/>
      <c r="M1294" s="25">
        <v>19</v>
      </c>
      <c r="N1294" s="25">
        <v>8</v>
      </c>
      <c r="O1294" s="21">
        <v>46.716057903050533</v>
      </c>
      <c r="P1294" s="21">
        <v>20.6</v>
      </c>
      <c r="Q1294" s="17"/>
      <c r="R1294" s="25">
        <v>19</v>
      </c>
      <c r="S1294" s="25">
        <v>8</v>
      </c>
      <c r="T1294" s="21">
        <v>49.694206594370009</v>
      </c>
      <c r="U1294" s="21">
        <v>21.424000000000003</v>
      </c>
    </row>
    <row r="1295" spans="1:21" x14ac:dyDescent="0.25">
      <c r="A1295" s="18">
        <v>18</v>
      </c>
      <c r="B1295" s="18">
        <v>80</v>
      </c>
      <c r="C1295" s="23">
        <v>31.489695600000001</v>
      </c>
      <c r="D1295" s="23">
        <v>0</v>
      </c>
      <c r="E1295" s="19" t="s">
        <v>14</v>
      </c>
      <c r="F1295" s="19"/>
      <c r="G1295" s="24">
        <v>19</v>
      </c>
      <c r="H1295" s="24">
        <v>9</v>
      </c>
      <c r="I1295" s="20">
        <v>24.337702607137921</v>
      </c>
      <c r="J1295" s="20">
        <v>15.0792</v>
      </c>
      <c r="K1295" s="28"/>
      <c r="L1295" s="28"/>
      <c r="M1295" s="25">
        <v>19</v>
      </c>
      <c r="N1295" s="25">
        <v>9</v>
      </c>
      <c r="O1295" s="21">
        <v>28.029634741830311</v>
      </c>
      <c r="P1295" s="21">
        <v>16.48</v>
      </c>
      <c r="Q1295" s="17"/>
      <c r="R1295" s="25">
        <v>19</v>
      </c>
      <c r="S1295" s="25">
        <v>9</v>
      </c>
      <c r="T1295" s="21">
        <v>29.816523956621996</v>
      </c>
      <c r="U1295" s="21">
        <v>17.139199999999999</v>
      </c>
    </row>
    <row r="1296" spans="1:21" x14ac:dyDescent="0.25">
      <c r="A1296" s="18">
        <v>19</v>
      </c>
      <c r="B1296" s="18">
        <v>1</v>
      </c>
      <c r="C1296" s="23">
        <v>37.677144560000002</v>
      </c>
      <c r="D1296" s="23">
        <v>16.100000000000001</v>
      </c>
      <c r="E1296" s="19"/>
      <c r="F1296" s="19"/>
      <c r="G1296" s="24">
        <v>19</v>
      </c>
      <c r="H1296" s="24">
        <v>10</v>
      </c>
      <c r="I1296" s="20">
        <v>38.509023112559994</v>
      </c>
      <c r="J1296" s="20">
        <v>18.849</v>
      </c>
      <c r="K1296" s="28"/>
      <c r="L1296" s="28"/>
      <c r="M1296" s="25">
        <v>19</v>
      </c>
      <c r="N1296" s="25">
        <v>10</v>
      </c>
      <c r="O1296" s="21">
        <v>44.350687882642895</v>
      </c>
      <c r="P1296" s="21">
        <v>20.6</v>
      </c>
      <c r="Q1296" s="17"/>
      <c r="R1296" s="25">
        <v>19</v>
      </c>
      <c r="S1296" s="25">
        <v>10</v>
      </c>
      <c r="T1296" s="21">
        <v>47.17804423516138</v>
      </c>
      <c r="U1296" s="21">
        <v>21.424000000000003</v>
      </c>
    </row>
    <row r="1297" spans="1:21" x14ac:dyDescent="0.25">
      <c r="A1297" s="18">
        <v>19</v>
      </c>
      <c r="B1297" s="18">
        <v>2</v>
      </c>
      <c r="C1297" s="23">
        <v>33.589008639999996</v>
      </c>
      <c r="D1297" s="23">
        <v>15.9</v>
      </c>
      <c r="E1297" s="19" t="s">
        <v>14</v>
      </c>
      <c r="F1297" s="19"/>
      <c r="G1297" s="24">
        <v>19</v>
      </c>
      <c r="H1297" s="24">
        <v>11</v>
      </c>
      <c r="I1297" s="20">
        <v>37.790188014458877</v>
      </c>
      <c r="J1297" s="20">
        <v>0</v>
      </c>
      <c r="K1297" s="28"/>
      <c r="L1297" s="28"/>
      <c r="M1297" s="25">
        <v>19</v>
      </c>
      <c r="N1297" s="25">
        <v>11</v>
      </c>
      <c r="O1297" s="21">
        <v>43.522808375500233</v>
      </c>
      <c r="P1297" s="21">
        <v>0</v>
      </c>
      <c r="Q1297" s="17"/>
      <c r="R1297" s="25">
        <v>19</v>
      </c>
      <c r="S1297" s="25">
        <v>11</v>
      </c>
      <c r="T1297" s="21">
        <v>46.297387409438372</v>
      </c>
      <c r="U1297" s="21">
        <v>0</v>
      </c>
    </row>
    <row r="1298" spans="1:21" x14ac:dyDescent="0.25">
      <c r="A1298" s="18">
        <v>19</v>
      </c>
      <c r="B1298" s="18">
        <v>3</v>
      </c>
      <c r="C1298" s="23">
        <v>29.279892400000001</v>
      </c>
      <c r="D1298" s="23">
        <v>15</v>
      </c>
      <c r="E1298" s="19" t="s">
        <v>14</v>
      </c>
      <c r="F1298" s="19"/>
      <c r="G1298" s="24">
        <v>19</v>
      </c>
      <c r="H1298" s="24">
        <v>12</v>
      </c>
      <c r="I1298" s="20">
        <v>35.633682720155527</v>
      </c>
      <c r="J1298" s="20">
        <v>0</v>
      </c>
      <c r="K1298" s="28"/>
      <c r="L1298" s="28"/>
      <c r="M1298" s="25">
        <v>19</v>
      </c>
      <c r="N1298" s="25">
        <v>12</v>
      </c>
      <c r="O1298" s="21">
        <v>41.039169854072242</v>
      </c>
      <c r="P1298" s="21">
        <v>0</v>
      </c>
      <c r="Q1298" s="17"/>
      <c r="R1298" s="25">
        <v>19</v>
      </c>
      <c r="S1298" s="25">
        <v>12</v>
      </c>
      <c r="T1298" s="21">
        <v>43.655416932269347</v>
      </c>
      <c r="U1298" s="21">
        <v>0</v>
      </c>
    </row>
    <row r="1299" spans="1:21" x14ac:dyDescent="0.25">
      <c r="A1299" s="18">
        <v>19</v>
      </c>
      <c r="B1299" s="18">
        <v>4</v>
      </c>
      <c r="C1299" s="23">
        <v>37.89812487999999</v>
      </c>
      <c r="D1299" s="23">
        <v>16.600000000000001</v>
      </c>
      <c r="E1299" s="19" t="s">
        <v>14</v>
      </c>
      <c r="F1299" s="19"/>
      <c r="G1299" s="24">
        <v>19</v>
      </c>
      <c r="H1299" s="24">
        <v>13</v>
      </c>
      <c r="I1299" s="20">
        <v>40.76821913516352</v>
      </c>
      <c r="J1299" s="20">
        <v>0</v>
      </c>
      <c r="K1299" s="28"/>
      <c r="L1299" s="28"/>
      <c r="M1299" s="25">
        <v>19</v>
      </c>
      <c r="N1299" s="25">
        <v>13</v>
      </c>
      <c r="O1299" s="21">
        <v>46.952594905091296</v>
      </c>
      <c r="P1299" s="21">
        <v>0</v>
      </c>
      <c r="Q1299" s="17"/>
      <c r="R1299" s="25">
        <v>19</v>
      </c>
      <c r="S1299" s="25">
        <v>13</v>
      </c>
      <c r="T1299" s="21">
        <v>49.945822830290858</v>
      </c>
      <c r="U1299" s="21">
        <v>0</v>
      </c>
    </row>
    <row r="1300" spans="1:21" x14ac:dyDescent="0.25">
      <c r="A1300" s="18">
        <v>19</v>
      </c>
      <c r="B1300" s="18">
        <v>5</v>
      </c>
      <c r="C1300" s="23">
        <v>31.821166080000001</v>
      </c>
      <c r="D1300" s="23">
        <v>15.6</v>
      </c>
      <c r="E1300" s="19" t="s">
        <v>14</v>
      </c>
      <c r="F1300" s="19"/>
      <c r="G1300" s="24">
        <v>19</v>
      </c>
      <c r="H1300" s="24">
        <v>14</v>
      </c>
      <c r="I1300" s="20">
        <v>36.557899274856965</v>
      </c>
      <c r="J1300" s="20">
        <v>0</v>
      </c>
      <c r="K1300" s="28"/>
      <c r="L1300" s="28"/>
      <c r="M1300" s="25">
        <v>19</v>
      </c>
      <c r="N1300" s="25">
        <v>14</v>
      </c>
      <c r="O1300" s="21">
        <v>42.103586363255673</v>
      </c>
      <c r="P1300" s="21">
        <v>0</v>
      </c>
      <c r="Q1300" s="17"/>
      <c r="R1300" s="25">
        <v>19</v>
      </c>
      <c r="S1300" s="25">
        <v>14</v>
      </c>
      <c r="T1300" s="21">
        <v>44.787689993913219</v>
      </c>
      <c r="U1300" s="21">
        <v>0</v>
      </c>
    </row>
    <row r="1301" spans="1:21" x14ac:dyDescent="0.25">
      <c r="A1301" s="18">
        <v>19</v>
      </c>
      <c r="B1301" s="18">
        <v>6</v>
      </c>
      <c r="C1301" s="23">
        <v>31.600185760000002</v>
      </c>
      <c r="D1301" s="23">
        <v>15.2</v>
      </c>
      <c r="E1301" s="19" t="s">
        <v>14</v>
      </c>
      <c r="F1301" s="19"/>
      <c r="G1301" s="24">
        <v>19</v>
      </c>
      <c r="H1301" s="24">
        <v>15</v>
      </c>
      <c r="I1301" s="20">
        <v>35.736373448455673</v>
      </c>
      <c r="J1301" s="20">
        <v>0</v>
      </c>
      <c r="K1301" s="28"/>
      <c r="L1301" s="28"/>
      <c r="M1301" s="25">
        <v>19</v>
      </c>
      <c r="N1301" s="25">
        <v>15</v>
      </c>
      <c r="O1301" s="21">
        <v>41.157438355092609</v>
      </c>
      <c r="P1301" s="21">
        <v>0</v>
      </c>
      <c r="Q1301" s="17"/>
      <c r="R1301" s="25">
        <v>19</v>
      </c>
      <c r="S1301" s="25">
        <v>15</v>
      </c>
      <c r="T1301" s="21">
        <v>43.781225050229764</v>
      </c>
      <c r="U1301" s="21">
        <v>0</v>
      </c>
    </row>
    <row r="1302" spans="1:21" x14ac:dyDescent="0.25">
      <c r="A1302" s="18">
        <v>19</v>
      </c>
      <c r="B1302" s="18">
        <v>7</v>
      </c>
      <c r="C1302" s="23">
        <v>35.909302000000004</v>
      </c>
      <c r="D1302" s="23">
        <v>15.8</v>
      </c>
      <c r="E1302" s="19" t="s">
        <v>14</v>
      </c>
      <c r="F1302" s="19"/>
      <c r="G1302" s="24">
        <v>19</v>
      </c>
      <c r="H1302" s="24">
        <v>16</v>
      </c>
      <c r="I1302" s="20">
        <v>36.249827089956476</v>
      </c>
      <c r="J1302" s="20">
        <v>0</v>
      </c>
      <c r="K1302" s="28"/>
      <c r="L1302" s="28"/>
      <c r="M1302" s="25">
        <v>19</v>
      </c>
      <c r="N1302" s="25">
        <v>16</v>
      </c>
      <c r="O1302" s="21">
        <v>41.748780860194515</v>
      </c>
      <c r="P1302" s="21">
        <v>0</v>
      </c>
      <c r="Q1302" s="17"/>
      <c r="R1302" s="25">
        <v>19</v>
      </c>
      <c r="S1302" s="25">
        <v>16</v>
      </c>
      <c r="T1302" s="21">
        <v>44.410265640031916</v>
      </c>
      <c r="U1302" s="21">
        <v>0</v>
      </c>
    </row>
    <row r="1303" spans="1:21" x14ac:dyDescent="0.25">
      <c r="A1303" s="18">
        <v>19</v>
      </c>
      <c r="B1303" s="18">
        <v>8</v>
      </c>
      <c r="C1303" s="23">
        <v>36.793223279999992</v>
      </c>
      <c r="D1303" s="23">
        <v>16.100000000000001</v>
      </c>
      <c r="E1303" s="19" t="s">
        <v>14</v>
      </c>
      <c r="F1303" s="19"/>
      <c r="G1303" s="24">
        <v>19</v>
      </c>
      <c r="H1303" s="24">
        <v>17</v>
      </c>
      <c r="I1303" s="20">
        <v>36.763280731457279</v>
      </c>
      <c r="J1303" s="20">
        <v>0</v>
      </c>
      <c r="K1303" s="28"/>
      <c r="L1303" s="28"/>
      <c r="M1303" s="25">
        <v>19</v>
      </c>
      <c r="N1303" s="25">
        <v>17</v>
      </c>
      <c r="O1303" s="21">
        <v>42.340123365296421</v>
      </c>
      <c r="P1303" s="21">
        <v>0</v>
      </c>
      <c r="Q1303" s="17"/>
      <c r="R1303" s="25">
        <v>19</v>
      </c>
      <c r="S1303" s="25">
        <v>17</v>
      </c>
      <c r="T1303" s="21">
        <v>45.039306229834068</v>
      </c>
      <c r="U1303" s="21">
        <v>0</v>
      </c>
    </row>
    <row r="1304" spans="1:21" x14ac:dyDescent="0.25">
      <c r="A1304" s="18">
        <v>19</v>
      </c>
      <c r="B1304" s="18">
        <v>9</v>
      </c>
      <c r="C1304" s="23">
        <v>25.191756479999999</v>
      </c>
      <c r="D1304" s="23">
        <v>14</v>
      </c>
      <c r="E1304" s="19" t="s">
        <v>14</v>
      </c>
      <c r="F1304" s="19"/>
      <c r="G1304" s="24">
        <v>19</v>
      </c>
      <c r="H1304" s="24">
        <v>18</v>
      </c>
      <c r="I1304" s="20">
        <v>33.579868154152329</v>
      </c>
      <c r="J1304" s="20">
        <v>0</v>
      </c>
      <c r="K1304" s="28"/>
      <c r="L1304" s="28"/>
      <c r="M1304" s="25">
        <v>19</v>
      </c>
      <c r="N1304" s="25">
        <v>18</v>
      </c>
      <c r="O1304" s="21">
        <v>38.673799833664624</v>
      </c>
      <c r="P1304" s="21">
        <v>0</v>
      </c>
      <c r="Q1304" s="17"/>
      <c r="R1304" s="25">
        <v>19</v>
      </c>
      <c r="S1304" s="25">
        <v>18</v>
      </c>
      <c r="T1304" s="21">
        <v>41.13925457306074</v>
      </c>
      <c r="U1304" s="21">
        <v>0</v>
      </c>
    </row>
    <row r="1305" spans="1:21" x14ac:dyDescent="0.25">
      <c r="A1305" s="18">
        <v>19</v>
      </c>
      <c r="B1305" s="18">
        <v>10</v>
      </c>
      <c r="C1305" s="23">
        <v>35.467341360000006</v>
      </c>
      <c r="D1305" s="23">
        <v>16.3</v>
      </c>
      <c r="E1305" s="19" t="s">
        <v>14</v>
      </c>
      <c r="F1305" s="19"/>
      <c r="G1305" s="24">
        <v>19</v>
      </c>
      <c r="H1305" s="24">
        <v>19</v>
      </c>
      <c r="I1305" s="20">
        <v>29.574929750446078</v>
      </c>
      <c r="J1305" s="20">
        <v>0</v>
      </c>
      <c r="K1305" s="28"/>
      <c r="L1305" s="28"/>
      <c r="M1305" s="25">
        <v>19</v>
      </c>
      <c r="N1305" s="25">
        <v>19</v>
      </c>
      <c r="O1305" s="21">
        <v>34.061328293869742</v>
      </c>
      <c r="P1305" s="21">
        <v>0</v>
      </c>
      <c r="Q1305" s="17"/>
      <c r="R1305" s="25">
        <v>19</v>
      </c>
      <c r="S1305" s="25">
        <v>19</v>
      </c>
      <c r="T1305" s="21">
        <v>36.232737972603935</v>
      </c>
      <c r="U1305" s="21">
        <v>0</v>
      </c>
    </row>
    <row r="1306" spans="1:21" x14ac:dyDescent="0.25">
      <c r="A1306" s="18">
        <v>19</v>
      </c>
      <c r="B1306" s="18">
        <v>11</v>
      </c>
      <c r="C1306" s="23">
        <v>34.804400399999999</v>
      </c>
      <c r="D1306" s="23">
        <v>16.2</v>
      </c>
      <c r="E1306" s="19" t="s">
        <v>14</v>
      </c>
      <c r="F1306" s="19"/>
      <c r="G1306" s="24">
        <v>19</v>
      </c>
      <c r="H1306" s="24">
        <v>20</v>
      </c>
      <c r="I1306" s="20">
        <v>36.249827089956476</v>
      </c>
      <c r="J1306" s="20">
        <v>0</v>
      </c>
      <c r="K1306" s="28"/>
      <c r="L1306" s="28"/>
      <c r="M1306" s="25">
        <v>19</v>
      </c>
      <c r="N1306" s="25">
        <v>20</v>
      </c>
      <c r="O1306" s="21">
        <v>41.748780860194515</v>
      </c>
      <c r="P1306" s="21">
        <v>0</v>
      </c>
      <c r="Q1306" s="17"/>
      <c r="R1306" s="25">
        <v>19</v>
      </c>
      <c r="S1306" s="25">
        <v>20</v>
      </c>
      <c r="T1306" s="21">
        <v>44.410265640031916</v>
      </c>
      <c r="U1306" s="21">
        <v>0</v>
      </c>
    </row>
    <row r="1307" spans="1:21" x14ac:dyDescent="0.25">
      <c r="A1307" s="18">
        <v>19</v>
      </c>
      <c r="B1307" s="18">
        <v>12</v>
      </c>
      <c r="C1307" s="23">
        <v>33.589008639999996</v>
      </c>
      <c r="D1307" s="23">
        <v>16</v>
      </c>
      <c r="E1307" s="19" t="s">
        <v>14</v>
      </c>
      <c r="F1307" s="19"/>
      <c r="G1307" s="24">
        <v>19</v>
      </c>
      <c r="H1307" s="24">
        <v>21</v>
      </c>
      <c r="I1307" s="20">
        <v>33.682558882452483</v>
      </c>
      <c r="J1307" s="20">
        <v>0</v>
      </c>
      <c r="K1307" s="28"/>
      <c r="L1307" s="28"/>
      <c r="M1307" s="25">
        <v>19</v>
      </c>
      <c r="N1307" s="25">
        <v>21</v>
      </c>
      <c r="O1307" s="21">
        <v>38.792068334684998</v>
      </c>
      <c r="P1307" s="21">
        <v>0</v>
      </c>
      <c r="Q1307" s="17"/>
      <c r="R1307" s="25">
        <v>19</v>
      </c>
      <c r="S1307" s="25">
        <v>21</v>
      </c>
      <c r="T1307" s="21">
        <v>41.265062691021164</v>
      </c>
      <c r="U1307" s="21">
        <v>0</v>
      </c>
    </row>
    <row r="1308" spans="1:21" x14ac:dyDescent="0.25">
      <c r="A1308" s="18">
        <v>19</v>
      </c>
      <c r="B1308" s="18">
        <v>13</v>
      </c>
      <c r="C1308" s="23">
        <v>37.787634720000007</v>
      </c>
      <c r="D1308" s="23">
        <v>16.3</v>
      </c>
      <c r="E1308" s="19" t="s">
        <v>14</v>
      </c>
      <c r="F1308" s="19"/>
      <c r="G1308" s="24">
        <v>19</v>
      </c>
      <c r="H1308" s="24">
        <v>22</v>
      </c>
      <c r="I1308" s="20">
        <v>32.347579414550395</v>
      </c>
      <c r="J1308" s="20">
        <v>0</v>
      </c>
      <c r="K1308" s="28"/>
      <c r="L1308" s="28"/>
      <c r="M1308" s="25">
        <v>19</v>
      </c>
      <c r="N1308" s="25">
        <v>22</v>
      </c>
      <c r="O1308" s="21">
        <v>37.254577821420028</v>
      </c>
      <c r="P1308" s="21">
        <v>0</v>
      </c>
      <c r="Q1308" s="17"/>
      <c r="R1308" s="25">
        <v>19</v>
      </c>
      <c r="S1308" s="25">
        <v>22</v>
      </c>
      <c r="T1308" s="21">
        <v>39.629557157535558</v>
      </c>
      <c r="U1308" s="21">
        <v>0</v>
      </c>
    </row>
    <row r="1309" spans="1:21" x14ac:dyDescent="0.25">
      <c r="A1309" s="18">
        <v>19</v>
      </c>
      <c r="B1309" s="18">
        <v>14</v>
      </c>
      <c r="C1309" s="23">
        <v>34.030969280000001</v>
      </c>
      <c r="D1309" s="23">
        <v>16</v>
      </c>
      <c r="E1309" s="19" t="s">
        <v>14</v>
      </c>
      <c r="F1309" s="19"/>
      <c r="G1309" s="24">
        <v>19</v>
      </c>
      <c r="H1309" s="24">
        <v>23</v>
      </c>
      <c r="I1309" s="20">
        <v>33.271795969251841</v>
      </c>
      <c r="J1309" s="20">
        <v>0</v>
      </c>
      <c r="K1309" s="28"/>
      <c r="L1309" s="28"/>
      <c r="M1309" s="25">
        <v>19</v>
      </c>
      <c r="N1309" s="25">
        <v>23</v>
      </c>
      <c r="O1309" s="21">
        <v>38.318994330603473</v>
      </c>
      <c r="P1309" s="21">
        <v>0</v>
      </c>
      <c r="Q1309" s="17"/>
      <c r="R1309" s="25">
        <v>19</v>
      </c>
      <c r="S1309" s="25">
        <v>23</v>
      </c>
      <c r="T1309" s="21">
        <v>40.761830219179444</v>
      </c>
      <c r="U1309" s="21">
        <v>0</v>
      </c>
    </row>
    <row r="1310" spans="1:21" x14ac:dyDescent="0.25">
      <c r="A1310" s="18">
        <v>19</v>
      </c>
      <c r="B1310" s="18">
        <v>15</v>
      </c>
      <c r="C1310" s="23">
        <v>33.478518480000005</v>
      </c>
      <c r="D1310" s="23">
        <v>15.6</v>
      </c>
      <c r="E1310" s="19" t="s">
        <v>14</v>
      </c>
      <c r="F1310" s="19"/>
      <c r="G1310" s="24">
        <v>19</v>
      </c>
      <c r="H1310" s="24">
        <v>24</v>
      </c>
      <c r="I1310" s="20">
        <v>32.347579414550395</v>
      </c>
      <c r="J1310" s="20">
        <v>0</v>
      </c>
      <c r="K1310" s="28"/>
      <c r="L1310" s="28"/>
      <c r="M1310" s="25">
        <v>19</v>
      </c>
      <c r="N1310" s="25">
        <v>24</v>
      </c>
      <c r="O1310" s="21">
        <v>37.254577821420028</v>
      </c>
      <c r="P1310" s="21">
        <v>0</v>
      </c>
      <c r="Q1310" s="17"/>
      <c r="R1310" s="25">
        <v>19</v>
      </c>
      <c r="S1310" s="25">
        <v>24</v>
      </c>
      <c r="T1310" s="21">
        <v>39.629557157535558</v>
      </c>
      <c r="U1310" s="21">
        <v>0</v>
      </c>
    </row>
    <row r="1311" spans="1:21" x14ac:dyDescent="0.25">
      <c r="A1311" s="18">
        <v>19</v>
      </c>
      <c r="B1311" s="18">
        <v>16</v>
      </c>
      <c r="C1311" s="23">
        <v>34.030969280000001</v>
      </c>
      <c r="D1311" s="23">
        <v>15.9</v>
      </c>
      <c r="E1311" s="19" t="s">
        <v>14</v>
      </c>
      <c r="F1311" s="19"/>
      <c r="G1311" s="24">
        <v>19</v>
      </c>
      <c r="H1311" s="24">
        <v>25</v>
      </c>
      <c r="I1311" s="20">
        <v>35.736373448455673</v>
      </c>
      <c r="J1311" s="20">
        <v>0</v>
      </c>
      <c r="K1311" s="28"/>
      <c r="L1311" s="28"/>
      <c r="M1311" s="25">
        <v>19</v>
      </c>
      <c r="N1311" s="25">
        <v>25</v>
      </c>
      <c r="O1311" s="21">
        <v>41.157438355092609</v>
      </c>
      <c r="P1311" s="21">
        <v>0</v>
      </c>
      <c r="Q1311" s="17"/>
      <c r="R1311" s="25">
        <v>19</v>
      </c>
      <c r="S1311" s="25">
        <v>25</v>
      </c>
      <c r="T1311" s="21">
        <v>43.781225050229764</v>
      </c>
      <c r="U1311" s="21">
        <v>0</v>
      </c>
    </row>
    <row r="1312" spans="1:21" x14ac:dyDescent="0.25">
      <c r="A1312" s="18">
        <v>19</v>
      </c>
      <c r="B1312" s="18">
        <v>17</v>
      </c>
      <c r="C1312" s="23">
        <v>34.251949599999996</v>
      </c>
      <c r="D1312" s="23">
        <v>0</v>
      </c>
      <c r="E1312" s="19" t="s">
        <v>14</v>
      </c>
      <c r="F1312" s="19"/>
      <c r="G1312" s="24">
        <v>19</v>
      </c>
      <c r="H1312" s="24">
        <v>26</v>
      </c>
      <c r="I1312" s="20">
        <v>33.169105240951666</v>
      </c>
      <c r="J1312" s="20">
        <v>0</v>
      </c>
      <c r="K1312" s="28"/>
      <c r="L1312" s="28"/>
      <c r="M1312" s="25">
        <v>19</v>
      </c>
      <c r="N1312" s="25">
        <v>26</v>
      </c>
      <c r="O1312" s="21">
        <v>38.200725829583071</v>
      </c>
      <c r="P1312" s="21">
        <v>0</v>
      </c>
      <c r="Q1312" s="17"/>
      <c r="R1312" s="25">
        <v>19</v>
      </c>
      <c r="S1312" s="25">
        <v>26</v>
      </c>
      <c r="T1312" s="21">
        <v>40.636022101218991</v>
      </c>
      <c r="U1312" s="21">
        <v>0</v>
      </c>
    </row>
    <row r="1313" spans="1:21" x14ac:dyDescent="0.25">
      <c r="A1313" s="18">
        <v>19</v>
      </c>
      <c r="B1313" s="18">
        <v>18</v>
      </c>
      <c r="C1313" s="23">
        <v>31.821166080000001</v>
      </c>
      <c r="D1313" s="23">
        <v>0</v>
      </c>
      <c r="E1313" s="19" t="s">
        <v>14</v>
      </c>
      <c r="F1313" s="19"/>
      <c r="G1313" s="24">
        <v>19</v>
      </c>
      <c r="H1313" s="24">
        <v>27</v>
      </c>
      <c r="I1313" s="20">
        <v>28.548022467444486</v>
      </c>
      <c r="J1313" s="20">
        <v>0</v>
      </c>
      <c r="K1313" s="28"/>
      <c r="L1313" s="28"/>
      <c r="M1313" s="25">
        <v>19</v>
      </c>
      <c r="N1313" s="25">
        <v>27</v>
      </c>
      <c r="O1313" s="21">
        <v>32.878643283665951</v>
      </c>
      <c r="P1313" s="21">
        <v>0</v>
      </c>
      <c r="Q1313" s="17"/>
      <c r="R1313" s="25">
        <v>19</v>
      </c>
      <c r="S1313" s="25">
        <v>27</v>
      </c>
      <c r="T1313" s="21">
        <v>34.974656792999653</v>
      </c>
      <c r="U1313" s="21">
        <v>0</v>
      </c>
    </row>
    <row r="1314" spans="1:21" x14ac:dyDescent="0.25">
      <c r="A1314" s="18">
        <v>19</v>
      </c>
      <c r="B1314" s="18">
        <v>19</v>
      </c>
      <c r="C1314" s="23">
        <v>28.50646128</v>
      </c>
      <c r="D1314" s="23">
        <v>0</v>
      </c>
      <c r="E1314" s="19" t="s">
        <v>14</v>
      </c>
      <c r="F1314" s="19"/>
      <c r="G1314" s="24">
        <v>19</v>
      </c>
      <c r="H1314" s="24">
        <v>28</v>
      </c>
      <c r="I1314" s="20">
        <v>37.790188014458877</v>
      </c>
      <c r="J1314" s="20">
        <v>0</v>
      </c>
      <c r="K1314" s="28"/>
      <c r="L1314" s="28"/>
      <c r="M1314" s="25">
        <v>19</v>
      </c>
      <c r="N1314" s="25">
        <v>28</v>
      </c>
      <c r="O1314" s="21">
        <v>43.522808375500233</v>
      </c>
      <c r="P1314" s="21">
        <v>0</v>
      </c>
      <c r="Q1314" s="17"/>
      <c r="R1314" s="25">
        <v>19</v>
      </c>
      <c r="S1314" s="25">
        <v>28</v>
      </c>
      <c r="T1314" s="21">
        <v>46.297387409438372</v>
      </c>
      <c r="U1314" s="21">
        <v>0</v>
      </c>
    </row>
    <row r="1315" spans="1:21" x14ac:dyDescent="0.25">
      <c r="A1315" s="18">
        <v>19</v>
      </c>
      <c r="B1315" s="18">
        <v>20</v>
      </c>
      <c r="C1315" s="23">
        <v>34.030969280000001</v>
      </c>
      <c r="D1315" s="23">
        <v>0</v>
      </c>
      <c r="E1315" s="19" t="s">
        <v>14</v>
      </c>
      <c r="F1315" s="19"/>
      <c r="G1315" s="24">
        <v>19</v>
      </c>
      <c r="H1315" s="24">
        <v>29</v>
      </c>
      <c r="I1315" s="20">
        <v>32.655651599450877</v>
      </c>
      <c r="J1315" s="20">
        <v>0</v>
      </c>
      <c r="K1315" s="28"/>
      <c r="L1315" s="28"/>
      <c r="M1315" s="25">
        <v>19</v>
      </c>
      <c r="N1315" s="25">
        <v>29</v>
      </c>
      <c r="O1315" s="21">
        <v>37.609383324481179</v>
      </c>
      <c r="P1315" s="21">
        <v>0</v>
      </c>
      <c r="Q1315" s="17"/>
      <c r="R1315" s="25">
        <v>19</v>
      </c>
      <c r="S1315" s="25">
        <v>29</v>
      </c>
      <c r="T1315" s="21">
        <v>40.006981511416853</v>
      </c>
      <c r="U1315" s="21">
        <v>0</v>
      </c>
    </row>
    <row r="1316" spans="1:21" x14ac:dyDescent="0.25">
      <c r="A1316" s="18">
        <v>19</v>
      </c>
      <c r="B1316" s="18">
        <v>21</v>
      </c>
      <c r="C1316" s="23">
        <v>31.37920544</v>
      </c>
      <c r="D1316" s="23">
        <v>0</v>
      </c>
      <c r="E1316" s="19" t="s">
        <v>14</v>
      </c>
      <c r="F1316" s="19"/>
      <c r="G1316" s="24">
        <v>19</v>
      </c>
      <c r="H1316" s="24">
        <v>30</v>
      </c>
      <c r="I1316" s="20">
        <v>33.682558882452483</v>
      </c>
      <c r="J1316" s="20">
        <v>0</v>
      </c>
      <c r="K1316" s="28"/>
      <c r="L1316" s="28"/>
      <c r="M1316" s="25">
        <v>19</v>
      </c>
      <c r="N1316" s="25">
        <v>30</v>
      </c>
      <c r="O1316" s="21">
        <v>38.792068334684998</v>
      </c>
      <c r="P1316" s="21">
        <v>0</v>
      </c>
      <c r="Q1316" s="17"/>
      <c r="R1316" s="25">
        <v>19</v>
      </c>
      <c r="S1316" s="25">
        <v>30</v>
      </c>
      <c r="T1316" s="21">
        <v>41.265062691021164</v>
      </c>
      <c r="U1316" s="21">
        <v>0</v>
      </c>
    </row>
    <row r="1317" spans="1:21" x14ac:dyDescent="0.25">
      <c r="A1317" s="18">
        <v>19</v>
      </c>
      <c r="B1317" s="18">
        <v>22</v>
      </c>
      <c r="C1317" s="23">
        <v>30.495284160000001</v>
      </c>
      <c r="D1317" s="23">
        <v>0</v>
      </c>
      <c r="E1317" s="19" t="s">
        <v>14</v>
      </c>
      <c r="F1317" s="19"/>
      <c r="G1317" s="24">
        <v>19</v>
      </c>
      <c r="H1317" s="24">
        <v>31</v>
      </c>
      <c r="I1317" s="20">
        <v>30.807218490048001</v>
      </c>
      <c r="J1317" s="20">
        <v>0</v>
      </c>
      <c r="K1317" s="28"/>
      <c r="L1317" s="28"/>
      <c r="M1317" s="25">
        <v>19</v>
      </c>
      <c r="N1317" s="25">
        <v>31</v>
      </c>
      <c r="O1317" s="21">
        <v>35.480550306114324</v>
      </c>
      <c r="P1317" s="21">
        <v>0</v>
      </c>
      <c r="Q1317" s="17"/>
      <c r="R1317" s="25">
        <v>19</v>
      </c>
      <c r="S1317" s="25">
        <v>31</v>
      </c>
      <c r="T1317" s="21">
        <v>37.74243538812911</v>
      </c>
      <c r="U1317" s="21">
        <v>0</v>
      </c>
    </row>
    <row r="1318" spans="1:21" x14ac:dyDescent="0.25">
      <c r="A1318" s="18">
        <v>19</v>
      </c>
      <c r="B1318" s="18">
        <v>23</v>
      </c>
      <c r="C1318" s="23">
        <v>31.600185760000002</v>
      </c>
      <c r="D1318" s="23">
        <v>0</v>
      </c>
      <c r="E1318" s="19" t="s">
        <v>14</v>
      </c>
      <c r="F1318" s="19"/>
      <c r="G1318" s="24">
        <v>19</v>
      </c>
      <c r="H1318" s="24">
        <v>32</v>
      </c>
      <c r="I1318" s="20">
        <v>37.995569471059198</v>
      </c>
      <c r="J1318" s="20">
        <v>0</v>
      </c>
      <c r="K1318" s="28"/>
      <c r="L1318" s="28"/>
      <c r="M1318" s="25">
        <v>19</v>
      </c>
      <c r="N1318" s="25">
        <v>32</v>
      </c>
      <c r="O1318" s="21">
        <v>43.759345377541003</v>
      </c>
      <c r="P1318" s="21">
        <v>0</v>
      </c>
      <c r="Q1318" s="17"/>
      <c r="R1318" s="25">
        <v>19</v>
      </c>
      <c r="S1318" s="25">
        <v>32</v>
      </c>
      <c r="T1318" s="21">
        <v>46.549003645359242</v>
      </c>
      <c r="U1318" s="21">
        <v>0</v>
      </c>
    </row>
    <row r="1319" spans="1:21" x14ac:dyDescent="0.25">
      <c r="A1319" s="18">
        <v>19</v>
      </c>
      <c r="B1319" s="18">
        <v>24</v>
      </c>
      <c r="C1319" s="23">
        <v>30.605774319999998</v>
      </c>
      <c r="D1319" s="23">
        <v>0</v>
      </c>
      <c r="E1319" s="19" t="s">
        <v>14</v>
      </c>
      <c r="F1319" s="19"/>
      <c r="G1319" s="24">
        <v>19</v>
      </c>
      <c r="H1319" s="24">
        <v>33</v>
      </c>
      <c r="I1319" s="20">
        <v>44.978538995470068</v>
      </c>
      <c r="J1319" s="20">
        <v>20.168429999999997</v>
      </c>
      <c r="K1319" s="28"/>
      <c r="L1319" s="28"/>
      <c r="M1319" s="25">
        <v>19</v>
      </c>
      <c r="N1319" s="25">
        <v>33</v>
      </c>
      <c r="O1319" s="21">
        <v>51.801603446926897</v>
      </c>
      <c r="P1319" s="21">
        <v>22.041999999999998</v>
      </c>
      <c r="Q1319" s="17"/>
      <c r="R1319" s="25">
        <v>19</v>
      </c>
      <c r="S1319" s="25">
        <v>33</v>
      </c>
      <c r="T1319" s="21">
        <v>55.10395566666849</v>
      </c>
      <c r="U1319" s="21">
        <v>22.923679999999997</v>
      </c>
    </row>
    <row r="1320" spans="1:21" x14ac:dyDescent="0.25">
      <c r="A1320" s="18">
        <v>19</v>
      </c>
      <c r="B1320" s="18">
        <v>25</v>
      </c>
      <c r="C1320" s="23">
        <v>33.368028320000001</v>
      </c>
      <c r="D1320" s="23">
        <v>0</v>
      </c>
      <c r="E1320" s="19" t="s">
        <v>14</v>
      </c>
      <c r="F1320" s="19"/>
      <c r="G1320" s="24">
        <v>19</v>
      </c>
      <c r="H1320" s="24">
        <v>34</v>
      </c>
      <c r="I1320" s="20">
        <v>32.861033056051205</v>
      </c>
      <c r="J1320" s="20">
        <v>0</v>
      </c>
      <c r="K1320" s="28"/>
      <c r="L1320" s="28"/>
      <c r="M1320" s="25">
        <v>19</v>
      </c>
      <c r="N1320" s="25">
        <v>34</v>
      </c>
      <c r="O1320" s="21">
        <v>37.845920326521949</v>
      </c>
      <c r="P1320" s="21">
        <v>0</v>
      </c>
      <c r="Q1320" s="17"/>
      <c r="R1320" s="25">
        <v>19</v>
      </c>
      <c r="S1320" s="25">
        <v>34</v>
      </c>
      <c r="T1320" s="21">
        <v>40.258597747337724</v>
      </c>
      <c r="U1320" s="21">
        <v>0</v>
      </c>
    </row>
    <row r="1321" spans="1:21" x14ac:dyDescent="0.25">
      <c r="A1321" s="18">
        <v>19</v>
      </c>
      <c r="B1321" s="18">
        <v>26</v>
      </c>
      <c r="C1321" s="23">
        <v>30.937244799999998</v>
      </c>
      <c r="D1321" s="23">
        <v>0</v>
      </c>
      <c r="E1321" s="19" t="s">
        <v>14</v>
      </c>
      <c r="F1321" s="19"/>
      <c r="G1321" s="24">
        <v>19</v>
      </c>
      <c r="H1321" s="24">
        <v>35</v>
      </c>
      <c r="I1321" s="20">
        <v>36.352517818256644</v>
      </c>
      <c r="J1321" s="20">
        <v>0</v>
      </c>
      <c r="K1321" s="28"/>
      <c r="L1321" s="28"/>
      <c r="M1321" s="25">
        <v>19</v>
      </c>
      <c r="N1321" s="25">
        <v>35</v>
      </c>
      <c r="O1321" s="21">
        <v>41.867049361214903</v>
      </c>
      <c r="P1321" s="21">
        <v>0</v>
      </c>
      <c r="Q1321" s="17"/>
      <c r="R1321" s="25">
        <v>19</v>
      </c>
      <c r="S1321" s="25">
        <v>35</v>
      </c>
      <c r="T1321" s="21">
        <v>44.536073757992355</v>
      </c>
      <c r="U1321" s="21">
        <v>0</v>
      </c>
    </row>
    <row r="1322" spans="1:21" x14ac:dyDescent="0.25">
      <c r="A1322" s="18">
        <v>19</v>
      </c>
      <c r="B1322" s="18">
        <v>27</v>
      </c>
      <c r="C1322" s="23">
        <v>27.84352032</v>
      </c>
      <c r="D1322" s="23">
        <v>0</v>
      </c>
      <c r="E1322" s="19" t="s">
        <v>14</v>
      </c>
      <c r="F1322" s="19"/>
      <c r="G1322" s="24">
        <v>19</v>
      </c>
      <c r="H1322" s="24">
        <v>36</v>
      </c>
      <c r="I1322" s="20">
        <v>38.817095297460476</v>
      </c>
      <c r="J1322" s="20">
        <v>0</v>
      </c>
      <c r="K1322" s="28"/>
      <c r="L1322" s="28"/>
      <c r="M1322" s="25">
        <v>19</v>
      </c>
      <c r="N1322" s="25">
        <v>36</v>
      </c>
      <c r="O1322" s="21">
        <v>44.705493385704038</v>
      </c>
      <c r="P1322" s="21">
        <v>0</v>
      </c>
      <c r="Q1322" s="17"/>
      <c r="R1322" s="25">
        <v>19</v>
      </c>
      <c r="S1322" s="25">
        <v>36</v>
      </c>
      <c r="T1322" s="21">
        <v>47.555468589042675</v>
      </c>
      <c r="U1322" s="21">
        <v>0</v>
      </c>
    </row>
    <row r="1323" spans="1:21" x14ac:dyDescent="0.25">
      <c r="A1323" s="18">
        <v>19</v>
      </c>
      <c r="B1323" s="18">
        <v>28</v>
      </c>
      <c r="C1323" s="23">
        <v>35.135870879999999</v>
      </c>
      <c r="D1323" s="23">
        <v>0</v>
      </c>
      <c r="E1323" s="19" t="s">
        <v>14</v>
      </c>
      <c r="F1323" s="19"/>
      <c r="G1323" s="24">
        <v>19</v>
      </c>
      <c r="H1323" s="24">
        <v>37</v>
      </c>
      <c r="I1323" s="20">
        <v>37.995569471059198</v>
      </c>
      <c r="J1323" s="20">
        <v>0</v>
      </c>
      <c r="K1323" s="28"/>
      <c r="L1323" s="28"/>
      <c r="M1323" s="25">
        <v>19</v>
      </c>
      <c r="N1323" s="25">
        <v>37</v>
      </c>
      <c r="O1323" s="21">
        <v>43.759345377541003</v>
      </c>
      <c r="P1323" s="21">
        <v>0</v>
      </c>
      <c r="Q1323" s="17"/>
      <c r="R1323" s="25">
        <v>19</v>
      </c>
      <c r="S1323" s="25">
        <v>37</v>
      </c>
      <c r="T1323" s="21">
        <v>46.549003645359242</v>
      </c>
      <c r="U1323" s="21">
        <v>0</v>
      </c>
    </row>
    <row r="1324" spans="1:21" x14ac:dyDescent="0.25">
      <c r="A1324" s="18">
        <v>19</v>
      </c>
      <c r="B1324" s="18">
        <v>29</v>
      </c>
      <c r="C1324" s="23">
        <v>30.384793999999999</v>
      </c>
      <c r="D1324" s="23">
        <v>0</v>
      </c>
      <c r="E1324" s="19" t="s">
        <v>14</v>
      </c>
      <c r="F1324" s="19"/>
      <c r="G1324" s="24">
        <v>19</v>
      </c>
      <c r="H1324" s="24">
        <v>38</v>
      </c>
      <c r="I1324" s="20">
        <v>40.460146950263038</v>
      </c>
      <c r="J1324" s="20">
        <v>0</v>
      </c>
      <c r="K1324" s="28"/>
      <c r="L1324" s="28"/>
      <c r="M1324" s="25">
        <v>19</v>
      </c>
      <c r="N1324" s="25">
        <v>38</v>
      </c>
      <c r="O1324" s="21">
        <v>46.597789402030131</v>
      </c>
      <c r="P1324" s="21">
        <v>0</v>
      </c>
      <c r="Q1324" s="17"/>
      <c r="R1324" s="25">
        <v>19</v>
      </c>
      <c r="S1324" s="25">
        <v>38</v>
      </c>
      <c r="T1324" s="21">
        <v>49.568398476409556</v>
      </c>
      <c r="U1324" s="21">
        <v>0</v>
      </c>
    </row>
    <row r="1325" spans="1:21" x14ac:dyDescent="0.25">
      <c r="A1325" s="18">
        <v>19</v>
      </c>
      <c r="B1325" s="18">
        <v>30</v>
      </c>
      <c r="C1325" s="23">
        <v>31.600185760000002</v>
      </c>
      <c r="D1325" s="23">
        <v>0</v>
      </c>
      <c r="E1325" s="19" t="s">
        <v>14</v>
      </c>
      <c r="F1325" s="19"/>
      <c r="G1325" s="24">
        <v>19</v>
      </c>
      <c r="H1325" s="24">
        <v>39</v>
      </c>
      <c r="I1325" s="20">
        <v>35.736373448455673</v>
      </c>
      <c r="J1325" s="20">
        <v>0</v>
      </c>
      <c r="K1325" s="28"/>
      <c r="L1325" s="28"/>
      <c r="M1325" s="25">
        <v>19</v>
      </c>
      <c r="N1325" s="25">
        <v>39</v>
      </c>
      <c r="O1325" s="21">
        <v>41.157438355092609</v>
      </c>
      <c r="P1325" s="21">
        <v>0</v>
      </c>
      <c r="Q1325" s="17"/>
      <c r="R1325" s="25">
        <v>19</v>
      </c>
      <c r="S1325" s="25">
        <v>39</v>
      </c>
      <c r="T1325" s="21">
        <v>43.781225050229764</v>
      </c>
      <c r="U1325" s="21">
        <v>0</v>
      </c>
    </row>
    <row r="1326" spans="1:21" x14ac:dyDescent="0.25">
      <c r="A1326" s="18">
        <v>19</v>
      </c>
      <c r="B1326" s="18">
        <v>31</v>
      </c>
      <c r="C1326" s="23">
        <v>29.279892400000001</v>
      </c>
      <c r="D1326" s="23">
        <v>0</v>
      </c>
      <c r="E1326" s="19" t="s">
        <v>14</v>
      </c>
      <c r="F1326" s="19"/>
      <c r="G1326" s="24">
        <v>19</v>
      </c>
      <c r="H1326" s="24">
        <v>40</v>
      </c>
      <c r="I1326" s="20">
        <v>42.924724429466877</v>
      </c>
      <c r="J1326" s="20">
        <v>20.262674999999998</v>
      </c>
      <c r="K1326" s="28"/>
      <c r="L1326" s="28"/>
      <c r="M1326" s="25">
        <v>19</v>
      </c>
      <c r="N1326" s="25">
        <v>40</v>
      </c>
      <c r="O1326" s="21">
        <v>49.436233426519287</v>
      </c>
      <c r="P1326" s="21">
        <v>22.145</v>
      </c>
      <c r="Q1326" s="17"/>
      <c r="R1326" s="25">
        <v>19</v>
      </c>
      <c r="S1326" s="25">
        <v>40</v>
      </c>
      <c r="T1326" s="21">
        <v>52.587793307459897</v>
      </c>
      <c r="U1326" s="21">
        <v>23.030799999999999</v>
      </c>
    </row>
    <row r="1327" spans="1:21" x14ac:dyDescent="0.25">
      <c r="A1327" s="18">
        <v>19</v>
      </c>
      <c r="B1327" s="18">
        <v>32</v>
      </c>
      <c r="C1327" s="23">
        <v>34.583420079999996</v>
      </c>
      <c r="D1327" s="23">
        <v>0</v>
      </c>
      <c r="E1327" s="19" t="s">
        <v>14</v>
      </c>
      <c r="F1327" s="19"/>
      <c r="G1327" s="24">
        <v>19</v>
      </c>
      <c r="H1327" s="24">
        <v>41</v>
      </c>
      <c r="I1327" s="20">
        <v>39.638621123861761</v>
      </c>
      <c r="J1327" s="20">
        <v>0</v>
      </c>
      <c r="K1327" s="28"/>
      <c r="L1327" s="28"/>
      <c r="M1327" s="25">
        <v>19</v>
      </c>
      <c r="N1327" s="25">
        <v>41</v>
      </c>
      <c r="O1327" s="21">
        <v>45.651641393867095</v>
      </c>
      <c r="P1327" s="21">
        <v>0</v>
      </c>
      <c r="Q1327" s="17"/>
      <c r="R1327" s="25">
        <v>19</v>
      </c>
      <c r="S1327" s="25">
        <v>41</v>
      </c>
      <c r="T1327" s="21">
        <v>48.561933532726123</v>
      </c>
      <c r="U1327" s="21">
        <v>0</v>
      </c>
    </row>
    <row r="1328" spans="1:21" x14ac:dyDescent="0.25">
      <c r="A1328" s="18">
        <v>19</v>
      </c>
      <c r="B1328" s="18">
        <v>33</v>
      </c>
      <c r="C1328" s="23">
        <v>41.212829679999999</v>
      </c>
      <c r="D1328" s="23">
        <v>16.5</v>
      </c>
      <c r="E1328" s="19" t="s">
        <v>14</v>
      </c>
      <c r="F1328" s="19"/>
      <c r="G1328" s="24">
        <v>19</v>
      </c>
      <c r="H1328" s="24">
        <v>42</v>
      </c>
      <c r="I1328" s="20">
        <v>40.254765493662724</v>
      </c>
      <c r="J1328" s="20">
        <v>0</v>
      </c>
      <c r="K1328" s="28"/>
      <c r="L1328" s="28"/>
      <c r="M1328" s="25">
        <v>19</v>
      </c>
      <c r="N1328" s="25">
        <v>42</v>
      </c>
      <c r="O1328" s="21">
        <v>46.361252399989382</v>
      </c>
      <c r="P1328" s="21">
        <v>0</v>
      </c>
      <c r="Q1328" s="17"/>
      <c r="R1328" s="25">
        <v>19</v>
      </c>
      <c r="S1328" s="25">
        <v>42</v>
      </c>
      <c r="T1328" s="21">
        <v>49.316782240488706</v>
      </c>
      <c r="U1328" s="21">
        <v>0</v>
      </c>
    </row>
    <row r="1329" spans="1:21" x14ac:dyDescent="0.25">
      <c r="A1329" s="18">
        <v>19</v>
      </c>
      <c r="B1329" s="18">
        <v>34</v>
      </c>
      <c r="C1329" s="23">
        <v>30.937244799999998</v>
      </c>
      <c r="D1329" s="23">
        <v>0</v>
      </c>
      <c r="E1329" s="19" t="s">
        <v>14</v>
      </c>
      <c r="F1329" s="19"/>
      <c r="G1329" s="24">
        <v>19</v>
      </c>
      <c r="H1329" s="24">
        <v>43</v>
      </c>
      <c r="I1329" s="20">
        <v>41.897817146465272</v>
      </c>
      <c r="J1329" s="20">
        <v>20.168429999999997</v>
      </c>
      <c r="K1329" s="28"/>
      <c r="L1329" s="28"/>
      <c r="M1329" s="25">
        <v>19</v>
      </c>
      <c r="N1329" s="25">
        <v>43</v>
      </c>
      <c r="O1329" s="21">
        <v>48.253548416315468</v>
      </c>
      <c r="P1329" s="21">
        <v>22.041999999999998</v>
      </c>
      <c r="Q1329" s="17"/>
      <c r="R1329" s="25">
        <v>19</v>
      </c>
      <c r="S1329" s="25">
        <v>43</v>
      </c>
      <c r="T1329" s="21">
        <v>51.329712127855579</v>
      </c>
      <c r="U1329" s="21">
        <v>22.923679999999997</v>
      </c>
    </row>
    <row r="1330" spans="1:21" x14ac:dyDescent="0.25">
      <c r="A1330" s="18">
        <v>19</v>
      </c>
      <c r="B1330" s="18">
        <v>35</v>
      </c>
      <c r="C1330" s="23">
        <v>34.693910240000001</v>
      </c>
      <c r="D1330" s="23">
        <v>0</v>
      </c>
      <c r="E1330" s="19" t="s">
        <v>14</v>
      </c>
      <c r="F1330" s="19"/>
      <c r="G1330" s="24">
        <v>19</v>
      </c>
      <c r="H1330" s="24">
        <v>44</v>
      </c>
      <c r="I1330" s="20">
        <v>41.897817146465272</v>
      </c>
      <c r="J1330" s="20">
        <v>0</v>
      </c>
      <c r="K1330" s="28"/>
      <c r="L1330" s="28"/>
      <c r="M1330" s="25">
        <v>19</v>
      </c>
      <c r="N1330" s="25">
        <v>44</v>
      </c>
      <c r="O1330" s="21">
        <v>48.253548416315468</v>
      </c>
      <c r="P1330" s="21">
        <v>0</v>
      </c>
      <c r="Q1330" s="17"/>
      <c r="R1330" s="25">
        <v>19</v>
      </c>
      <c r="S1330" s="25">
        <v>44</v>
      </c>
      <c r="T1330" s="21">
        <v>51.329712127855579</v>
      </c>
      <c r="U1330" s="21">
        <v>0</v>
      </c>
    </row>
    <row r="1331" spans="1:21" x14ac:dyDescent="0.25">
      <c r="A1331" s="18">
        <v>19</v>
      </c>
      <c r="B1331" s="18">
        <v>36</v>
      </c>
      <c r="C1331" s="23">
        <v>35.688321680000001</v>
      </c>
      <c r="D1331" s="23">
        <v>0</v>
      </c>
      <c r="E1331" s="19" t="s">
        <v>14</v>
      </c>
      <c r="F1331" s="19"/>
      <c r="G1331" s="24">
        <v>19</v>
      </c>
      <c r="H1331" s="24">
        <v>45</v>
      </c>
      <c r="I1331" s="20">
        <v>38.817095297460476</v>
      </c>
      <c r="J1331" s="20">
        <v>0</v>
      </c>
      <c r="K1331" s="28"/>
      <c r="L1331" s="28"/>
      <c r="M1331" s="25">
        <v>19</v>
      </c>
      <c r="N1331" s="25">
        <v>45</v>
      </c>
      <c r="O1331" s="21">
        <v>44.705493385704038</v>
      </c>
      <c r="P1331" s="21">
        <v>0</v>
      </c>
      <c r="Q1331" s="17"/>
      <c r="R1331" s="25">
        <v>19</v>
      </c>
      <c r="S1331" s="25">
        <v>45</v>
      </c>
      <c r="T1331" s="21">
        <v>47.555468589042675</v>
      </c>
      <c r="U1331" s="21">
        <v>0</v>
      </c>
    </row>
    <row r="1332" spans="1:21" x14ac:dyDescent="0.25">
      <c r="A1332" s="18">
        <v>19</v>
      </c>
      <c r="B1332" s="18">
        <v>37</v>
      </c>
      <c r="C1332" s="23">
        <v>35.467341360000006</v>
      </c>
      <c r="D1332" s="23">
        <v>0</v>
      </c>
      <c r="E1332" s="19" t="s">
        <v>14</v>
      </c>
      <c r="F1332" s="19"/>
      <c r="G1332" s="24">
        <v>19</v>
      </c>
      <c r="H1332" s="24">
        <v>46</v>
      </c>
      <c r="I1332" s="20">
        <v>39.022476754060804</v>
      </c>
      <c r="J1332" s="20">
        <v>0</v>
      </c>
      <c r="K1332" s="28"/>
      <c r="L1332" s="28"/>
      <c r="M1332" s="25">
        <v>19</v>
      </c>
      <c r="N1332" s="25">
        <v>46</v>
      </c>
      <c r="O1332" s="21">
        <v>44.942030387744815</v>
      </c>
      <c r="P1332" s="21">
        <v>0</v>
      </c>
      <c r="Q1332" s="17"/>
      <c r="R1332" s="25">
        <v>19</v>
      </c>
      <c r="S1332" s="25">
        <v>46</v>
      </c>
      <c r="T1332" s="21">
        <v>47.807084824963546</v>
      </c>
      <c r="U1332" s="21">
        <v>0</v>
      </c>
    </row>
    <row r="1333" spans="1:21" x14ac:dyDescent="0.25">
      <c r="A1333" s="18">
        <v>19</v>
      </c>
      <c r="B1333" s="18">
        <v>38</v>
      </c>
      <c r="C1333" s="23">
        <v>37.345674079999995</v>
      </c>
      <c r="D1333" s="23">
        <v>0</v>
      </c>
      <c r="E1333" s="19" t="s">
        <v>14</v>
      </c>
      <c r="F1333" s="19"/>
      <c r="G1333" s="24">
        <v>19</v>
      </c>
      <c r="H1333" s="24">
        <v>47</v>
      </c>
      <c r="I1333" s="20">
        <v>30.807218490048001</v>
      </c>
      <c r="J1333" s="20">
        <v>0</v>
      </c>
      <c r="K1333" s="28"/>
      <c r="L1333" s="28"/>
      <c r="M1333" s="25">
        <v>19</v>
      </c>
      <c r="N1333" s="25">
        <v>47</v>
      </c>
      <c r="O1333" s="21">
        <v>35.480550306114324</v>
      </c>
      <c r="P1333" s="21">
        <v>0</v>
      </c>
      <c r="Q1333" s="17"/>
      <c r="R1333" s="25">
        <v>19</v>
      </c>
      <c r="S1333" s="25">
        <v>47</v>
      </c>
      <c r="T1333" s="21">
        <v>37.74243538812911</v>
      </c>
      <c r="U1333" s="21">
        <v>0</v>
      </c>
    </row>
    <row r="1334" spans="1:21" x14ac:dyDescent="0.25">
      <c r="A1334" s="18">
        <v>19</v>
      </c>
      <c r="B1334" s="18">
        <v>39</v>
      </c>
      <c r="C1334" s="23">
        <v>34.693910240000001</v>
      </c>
      <c r="D1334" s="23">
        <v>0</v>
      </c>
      <c r="E1334" s="19" t="s">
        <v>14</v>
      </c>
      <c r="F1334" s="19"/>
      <c r="G1334" s="24">
        <v>19</v>
      </c>
      <c r="H1334" s="24">
        <v>47</v>
      </c>
      <c r="I1334" s="20">
        <v>17.14935162612672</v>
      </c>
      <c r="J1334" s="20">
        <v>0</v>
      </c>
      <c r="K1334" s="28"/>
      <c r="L1334" s="28"/>
      <c r="M1334" s="25">
        <v>19</v>
      </c>
      <c r="N1334" s="25">
        <v>47</v>
      </c>
      <c r="O1334" s="21">
        <v>19.750839670403636</v>
      </c>
      <c r="P1334" s="21">
        <v>0</v>
      </c>
      <c r="Q1334" s="17"/>
      <c r="R1334" s="25">
        <v>19</v>
      </c>
      <c r="S1334" s="25">
        <v>47</v>
      </c>
      <c r="T1334" s="21">
        <v>21.009955699391867</v>
      </c>
      <c r="U1334" s="21">
        <v>0</v>
      </c>
    </row>
    <row r="1335" spans="1:21" x14ac:dyDescent="0.25">
      <c r="A1335" s="18">
        <v>19</v>
      </c>
      <c r="B1335" s="18">
        <v>40</v>
      </c>
      <c r="C1335" s="23">
        <v>39.997437919999996</v>
      </c>
      <c r="D1335" s="23">
        <v>17</v>
      </c>
      <c r="E1335" s="19" t="s">
        <v>14</v>
      </c>
      <c r="F1335" s="19"/>
      <c r="G1335" s="24">
        <v>19</v>
      </c>
      <c r="H1335" s="24">
        <v>48</v>
      </c>
      <c r="I1335" s="20">
        <v>38.714404569160322</v>
      </c>
      <c r="J1335" s="20">
        <v>0</v>
      </c>
      <c r="K1335" s="28"/>
      <c r="L1335" s="28"/>
      <c r="M1335" s="25">
        <v>19</v>
      </c>
      <c r="N1335" s="25">
        <v>48</v>
      </c>
      <c r="O1335" s="21">
        <v>44.587224884683664</v>
      </c>
      <c r="P1335" s="21">
        <v>0</v>
      </c>
      <c r="Q1335" s="17"/>
      <c r="R1335" s="25">
        <v>19</v>
      </c>
      <c r="S1335" s="25">
        <v>48</v>
      </c>
      <c r="T1335" s="21">
        <v>47.429660471082251</v>
      </c>
      <c r="U1335" s="21">
        <v>0</v>
      </c>
    </row>
    <row r="1336" spans="1:21" x14ac:dyDescent="0.25">
      <c r="A1336" s="18">
        <v>19</v>
      </c>
      <c r="B1336" s="18">
        <v>41</v>
      </c>
      <c r="C1336" s="23">
        <v>37.566654400000004</v>
      </c>
      <c r="D1336" s="23">
        <v>0</v>
      </c>
      <c r="E1336" s="19" t="s">
        <v>14</v>
      </c>
      <c r="F1336" s="19"/>
      <c r="G1336" s="24">
        <v>19</v>
      </c>
      <c r="H1336" s="24">
        <v>49</v>
      </c>
      <c r="I1336" s="20">
        <v>35.017538350354563</v>
      </c>
      <c r="J1336" s="20">
        <v>0</v>
      </c>
      <c r="K1336" s="28"/>
      <c r="L1336" s="28"/>
      <c r="M1336" s="25">
        <v>19</v>
      </c>
      <c r="N1336" s="25">
        <v>49</v>
      </c>
      <c r="O1336" s="21">
        <v>40.329558847949947</v>
      </c>
      <c r="P1336" s="21">
        <v>0</v>
      </c>
      <c r="Q1336" s="17"/>
      <c r="R1336" s="25">
        <v>19</v>
      </c>
      <c r="S1336" s="25">
        <v>49</v>
      </c>
      <c r="T1336" s="21">
        <v>42.900568224506756</v>
      </c>
      <c r="U1336" s="21">
        <v>0</v>
      </c>
    </row>
    <row r="1337" spans="1:21" x14ac:dyDescent="0.25">
      <c r="A1337" s="18">
        <v>19</v>
      </c>
      <c r="B1337" s="18">
        <v>42</v>
      </c>
      <c r="C1337" s="23">
        <v>37.235183920000004</v>
      </c>
      <c r="D1337" s="23">
        <v>0</v>
      </c>
      <c r="E1337" s="19" t="s">
        <v>14</v>
      </c>
      <c r="F1337" s="19"/>
      <c r="G1337" s="24">
        <v>19</v>
      </c>
      <c r="H1337" s="24">
        <v>50</v>
      </c>
      <c r="I1337" s="20">
        <v>39.844002580462089</v>
      </c>
      <c r="J1337" s="20">
        <v>0</v>
      </c>
      <c r="K1337" s="28"/>
      <c r="L1337" s="28"/>
      <c r="M1337" s="25">
        <v>19</v>
      </c>
      <c r="N1337" s="25">
        <v>50</v>
      </c>
      <c r="O1337" s="21">
        <v>45.888178395907865</v>
      </c>
      <c r="P1337" s="21">
        <v>0</v>
      </c>
      <c r="Q1337" s="17"/>
      <c r="R1337" s="25">
        <v>19</v>
      </c>
      <c r="S1337" s="25">
        <v>50</v>
      </c>
      <c r="T1337" s="21">
        <v>48.813549768646993</v>
      </c>
      <c r="U1337" s="21">
        <v>0</v>
      </c>
    </row>
    <row r="1338" spans="1:21" x14ac:dyDescent="0.25">
      <c r="A1338" s="18">
        <v>19</v>
      </c>
      <c r="B1338" s="18">
        <v>43</v>
      </c>
      <c r="C1338" s="23">
        <v>38.340085520000002</v>
      </c>
      <c r="D1338" s="23">
        <v>0</v>
      </c>
      <c r="E1338" s="19" t="s">
        <v>14</v>
      </c>
      <c r="F1338" s="19"/>
      <c r="G1338" s="24">
        <v>19</v>
      </c>
      <c r="H1338" s="24">
        <v>51</v>
      </c>
      <c r="I1338" s="20">
        <v>37.071352916357768</v>
      </c>
      <c r="J1338" s="20">
        <v>0</v>
      </c>
      <c r="K1338" s="28"/>
      <c r="L1338" s="28"/>
      <c r="M1338" s="25">
        <v>19</v>
      </c>
      <c r="N1338" s="25">
        <v>51</v>
      </c>
      <c r="O1338" s="21">
        <v>42.694928868357572</v>
      </c>
      <c r="P1338" s="21">
        <v>0</v>
      </c>
      <c r="Q1338" s="17"/>
      <c r="R1338" s="25">
        <v>19</v>
      </c>
      <c r="S1338" s="25">
        <v>51</v>
      </c>
      <c r="T1338" s="21">
        <v>45.416730583715371</v>
      </c>
      <c r="U1338" s="21">
        <v>0</v>
      </c>
    </row>
    <row r="1339" spans="1:21" x14ac:dyDescent="0.25">
      <c r="A1339" s="18">
        <v>19</v>
      </c>
      <c r="B1339" s="18">
        <v>44</v>
      </c>
      <c r="C1339" s="23">
        <v>38.45057568</v>
      </c>
      <c r="D1339" s="23">
        <v>16.7</v>
      </c>
      <c r="E1339" s="19" t="s">
        <v>14</v>
      </c>
      <c r="F1339" s="19"/>
      <c r="G1339" s="24">
        <v>19</v>
      </c>
      <c r="H1339" s="24">
        <v>52</v>
      </c>
      <c r="I1339" s="20">
        <v>35.325610535255038</v>
      </c>
      <c r="J1339" s="20">
        <v>0</v>
      </c>
      <c r="K1339" s="28"/>
      <c r="L1339" s="28"/>
      <c r="M1339" s="25">
        <v>19</v>
      </c>
      <c r="N1339" s="25">
        <v>52</v>
      </c>
      <c r="O1339" s="21">
        <v>40.684364351011084</v>
      </c>
      <c r="P1339" s="21">
        <v>0</v>
      </c>
      <c r="Q1339" s="17"/>
      <c r="R1339" s="25">
        <v>19</v>
      </c>
      <c r="S1339" s="25">
        <v>52</v>
      </c>
      <c r="T1339" s="21">
        <v>43.277992578388044</v>
      </c>
      <c r="U1339" s="21">
        <v>0</v>
      </c>
    </row>
    <row r="1340" spans="1:21" x14ac:dyDescent="0.25">
      <c r="A1340" s="18">
        <v>19</v>
      </c>
      <c r="B1340" s="18">
        <v>45</v>
      </c>
      <c r="C1340" s="23">
        <v>36.351262639999995</v>
      </c>
      <c r="D1340" s="23">
        <v>0</v>
      </c>
      <c r="E1340" s="19" t="s">
        <v>14</v>
      </c>
      <c r="F1340" s="19"/>
      <c r="G1340" s="24">
        <v>19</v>
      </c>
      <c r="H1340" s="24">
        <v>53</v>
      </c>
      <c r="I1340" s="20">
        <v>35.736373448455673</v>
      </c>
      <c r="J1340" s="20">
        <v>0</v>
      </c>
      <c r="K1340" s="28"/>
      <c r="L1340" s="28"/>
      <c r="M1340" s="25">
        <v>19</v>
      </c>
      <c r="N1340" s="25">
        <v>53</v>
      </c>
      <c r="O1340" s="21">
        <v>41.157438355092609</v>
      </c>
      <c r="P1340" s="21">
        <v>0</v>
      </c>
      <c r="Q1340" s="17"/>
      <c r="R1340" s="25">
        <v>19</v>
      </c>
      <c r="S1340" s="25">
        <v>53</v>
      </c>
      <c r="T1340" s="21">
        <v>43.781225050229764</v>
      </c>
      <c r="U1340" s="21">
        <v>0</v>
      </c>
    </row>
    <row r="1341" spans="1:21" x14ac:dyDescent="0.25">
      <c r="A1341" s="18">
        <v>19</v>
      </c>
      <c r="B1341" s="18">
        <v>46</v>
      </c>
      <c r="C1341" s="23">
        <v>36.24077247999999</v>
      </c>
      <c r="D1341" s="23">
        <v>0</v>
      </c>
      <c r="E1341" s="19" t="s">
        <v>14</v>
      </c>
      <c r="F1341" s="19"/>
      <c r="G1341" s="24">
        <v>19</v>
      </c>
      <c r="H1341" s="24">
        <v>54</v>
      </c>
      <c r="I1341" s="20">
        <v>33.682558882452483</v>
      </c>
      <c r="J1341" s="20">
        <v>0</v>
      </c>
      <c r="K1341" s="28"/>
      <c r="L1341" s="28"/>
      <c r="M1341" s="25">
        <v>19</v>
      </c>
      <c r="N1341" s="25">
        <v>54</v>
      </c>
      <c r="O1341" s="21">
        <v>38.792068334684998</v>
      </c>
      <c r="P1341" s="21">
        <v>0</v>
      </c>
      <c r="Q1341" s="17"/>
      <c r="R1341" s="25">
        <v>19</v>
      </c>
      <c r="S1341" s="25">
        <v>54</v>
      </c>
      <c r="T1341" s="21">
        <v>41.265062691021164</v>
      </c>
      <c r="U1341" s="21">
        <v>0</v>
      </c>
    </row>
    <row r="1342" spans="1:21" x14ac:dyDescent="0.25">
      <c r="A1342" s="18">
        <v>19</v>
      </c>
      <c r="B1342" s="18">
        <v>47</v>
      </c>
      <c r="C1342" s="23">
        <v>28.948421919999998</v>
      </c>
      <c r="D1342" s="23">
        <v>0</v>
      </c>
      <c r="E1342" s="19" t="s">
        <v>14</v>
      </c>
      <c r="F1342" s="19"/>
      <c r="G1342" s="24">
        <v>19</v>
      </c>
      <c r="H1342" s="24">
        <v>55</v>
      </c>
      <c r="I1342" s="20">
        <v>30.60183703344768</v>
      </c>
      <c r="J1342" s="20">
        <v>0</v>
      </c>
      <c r="K1342" s="28"/>
      <c r="L1342" s="28"/>
      <c r="M1342" s="25">
        <v>19</v>
      </c>
      <c r="N1342" s="25">
        <v>55</v>
      </c>
      <c r="O1342" s="21">
        <v>35.244013304073555</v>
      </c>
      <c r="P1342" s="21">
        <v>0</v>
      </c>
      <c r="Q1342" s="17"/>
      <c r="R1342" s="25">
        <v>19</v>
      </c>
      <c r="S1342" s="25">
        <v>55</v>
      </c>
      <c r="T1342" s="21">
        <v>37.490819152208246</v>
      </c>
      <c r="U1342" s="21">
        <v>0</v>
      </c>
    </row>
    <row r="1343" spans="1:21" x14ac:dyDescent="0.25">
      <c r="A1343" s="18">
        <v>19</v>
      </c>
      <c r="B1343" s="18">
        <v>47</v>
      </c>
      <c r="C1343" s="23">
        <v>19.114797679999999</v>
      </c>
      <c r="D1343" s="23">
        <v>0</v>
      </c>
      <c r="E1343" s="19" t="s">
        <v>14</v>
      </c>
      <c r="F1343" s="19"/>
      <c r="G1343" s="24">
        <v>19</v>
      </c>
      <c r="H1343" s="24">
        <v>56</v>
      </c>
      <c r="I1343" s="20">
        <v>36.763280731457279</v>
      </c>
      <c r="J1343" s="20">
        <v>0</v>
      </c>
      <c r="K1343" s="28"/>
      <c r="L1343" s="28"/>
      <c r="M1343" s="25">
        <v>19</v>
      </c>
      <c r="N1343" s="25">
        <v>56</v>
      </c>
      <c r="O1343" s="21">
        <v>42.340123365296421</v>
      </c>
      <c r="P1343" s="21">
        <v>0</v>
      </c>
      <c r="Q1343" s="17"/>
      <c r="R1343" s="25">
        <v>19</v>
      </c>
      <c r="S1343" s="25">
        <v>56</v>
      </c>
      <c r="T1343" s="21">
        <v>45.039306229834068</v>
      </c>
      <c r="U1343" s="21">
        <v>0</v>
      </c>
    </row>
    <row r="1344" spans="1:21" x14ac:dyDescent="0.25">
      <c r="A1344" s="18">
        <v>19</v>
      </c>
      <c r="B1344" s="18">
        <v>48</v>
      </c>
      <c r="C1344" s="23">
        <v>35.798811840000006</v>
      </c>
      <c r="D1344" s="23">
        <v>0</v>
      </c>
      <c r="E1344" s="19" t="s">
        <v>14</v>
      </c>
      <c r="F1344" s="19"/>
      <c r="G1344" s="24">
        <v>19</v>
      </c>
      <c r="H1344" s="24">
        <v>57</v>
      </c>
      <c r="I1344" s="20">
        <v>31.217981403248643</v>
      </c>
      <c r="J1344" s="20">
        <v>0</v>
      </c>
      <c r="K1344" s="28"/>
      <c r="L1344" s="28"/>
      <c r="M1344" s="25">
        <v>19</v>
      </c>
      <c r="N1344" s="25">
        <v>57</v>
      </c>
      <c r="O1344" s="21">
        <v>35.953624310195849</v>
      </c>
      <c r="P1344" s="21">
        <v>0</v>
      </c>
      <c r="Q1344" s="17"/>
      <c r="R1344" s="25">
        <v>19</v>
      </c>
      <c r="S1344" s="25">
        <v>57</v>
      </c>
      <c r="T1344" s="21">
        <v>38.245667859970837</v>
      </c>
      <c r="U1344" s="21">
        <v>0</v>
      </c>
    </row>
    <row r="1345" spans="1:21" x14ac:dyDescent="0.25">
      <c r="A1345" s="18">
        <v>19</v>
      </c>
      <c r="B1345" s="18">
        <v>49</v>
      </c>
      <c r="C1345" s="23">
        <v>33.257538160000003</v>
      </c>
      <c r="D1345" s="23">
        <v>0</v>
      </c>
      <c r="E1345" s="19" t="s">
        <v>14</v>
      </c>
      <c r="F1345" s="19"/>
      <c r="G1345" s="24">
        <v>19</v>
      </c>
      <c r="H1345" s="24">
        <v>58</v>
      </c>
      <c r="I1345" s="20">
        <v>33.066414512651519</v>
      </c>
      <c r="J1345" s="20">
        <v>0</v>
      </c>
      <c r="K1345" s="28"/>
      <c r="L1345" s="28"/>
      <c r="M1345" s="25">
        <v>19</v>
      </c>
      <c r="N1345" s="25">
        <v>58</v>
      </c>
      <c r="O1345" s="21">
        <v>38.082457328562711</v>
      </c>
      <c r="P1345" s="21">
        <v>0</v>
      </c>
      <c r="Q1345" s="17"/>
      <c r="R1345" s="25">
        <v>19</v>
      </c>
      <c r="S1345" s="25">
        <v>58</v>
      </c>
      <c r="T1345" s="21">
        <v>40.510213983258581</v>
      </c>
      <c r="U1345" s="21">
        <v>0</v>
      </c>
    </row>
    <row r="1346" spans="1:21" x14ac:dyDescent="0.25">
      <c r="A1346" s="18">
        <v>19</v>
      </c>
      <c r="B1346" s="18">
        <v>50</v>
      </c>
      <c r="C1346" s="23">
        <v>36.351262639999995</v>
      </c>
      <c r="D1346" s="23">
        <v>0</v>
      </c>
      <c r="E1346" s="19" t="s">
        <v>14</v>
      </c>
      <c r="F1346" s="19"/>
      <c r="G1346" s="24">
        <v>19</v>
      </c>
      <c r="H1346" s="24">
        <v>59</v>
      </c>
      <c r="I1346" s="20">
        <v>32.244888686250242</v>
      </c>
      <c r="J1346" s="20">
        <v>0</v>
      </c>
      <c r="K1346" s="28"/>
      <c r="L1346" s="28"/>
      <c r="M1346" s="25">
        <v>19</v>
      </c>
      <c r="N1346" s="25">
        <v>59</v>
      </c>
      <c r="O1346" s="21">
        <v>37.136309320399654</v>
      </c>
      <c r="P1346" s="21">
        <v>0</v>
      </c>
      <c r="Q1346" s="17"/>
      <c r="R1346" s="25">
        <v>19</v>
      </c>
      <c r="S1346" s="25">
        <v>59</v>
      </c>
      <c r="T1346" s="21">
        <v>39.503749039575133</v>
      </c>
      <c r="U1346" s="21">
        <v>0</v>
      </c>
    </row>
    <row r="1347" spans="1:21" x14ac:dyDescent="0.25">
      <c r="A1347" s="18">
        <v>19</v>
      </c>
      <c r="B1347" s="18">
        <v>51</v>
      </c>
      <c r="C1347" s="23">
        <v>34.362439760000001</v>
      </c>
      <c r="D1347" s="23">
        <v>0</v>
      </c>
      <c r="E1347" s="19" t="s">
        <v>14</v>
      </c>
      <c r="F1347" s="19"/>
      <c r="G1347" s="24">
        <v>19</v>
      </c>
      <c r="H1347" s="24">
        <v>60</v>
      </c>
      <c r="I1347" s="20">
        <v>36.660590003157125</v>
      </c>
      <c r="J1347" s="20">
        <v>0</v>
      </c>
      <c r="K1347" s="28"/>
      <c r="L1347" s="28"/>
      <c r="M1347" s="25">
        <v>19</v>
      </c>
      <c r="N1347" s="25">
        <v>60</v>
      </c>
      <c r="O1347" s="21">
        <v>42.221854864276054</v>
      </c>
      <c r="P1347" s="21">
        <v>0</v>
      </c>
      <c r="Q1347" s="17"/>
      <c r="R1347" s="25">
        <v>19</v>
      </c>
      <c r="S1347" s="25">
        <v>60</v>
      </c>
      <c r="T1347" s="21">
        <v>44.91349811187365</v>
      </c>
      <c r="U1347" s="21">
        <v>0</v>
      </c>
    </row>
    <row r="1348" spans="1:21" x14ac:dyDescent="0.25">
      <c r="A1348" s="18">
        <v>19</v>
      </c>
      <c r="B1348" s="18">
        <v>52</v>
      </c>
      <c r="C1348" s="23">
        <v>33.257538160000003</v>
      </c>
      <c r="D1348" s="23">
        <v>0</v>
      </c>
      <c r="E1348" s="19" t="s">
        <v>14</v>
      </c>
      <c r="F1348" s="19"/>
      <c r="G1348" s="24">
        <v>19</v>
      </c>
      <c r="H1348" s="24">
        <v>61</v>
      </c>
      <c r="I1348" s="20">
        <v>34.401393980553607</v>
      </c>
      <c r="J1348" s="20">
        <v>0</v>
      </c>
      <c r="K1348" s="28"/>
      <c r="L1348" s="28"/>
      <c r="M1348" s="25">
        <v>19</v>
      </c>
      <c r="N1348" s="25">
        <v>61</v>
      </c>
      <c r="O1348" s="21">
        <v>39.619947841827667</v>
      </c>
      <c r="P1348" s="21">
        <v>0</v>
      </c>
      <c r="Q1348" s="17"/>
      <c r="R1348" s="25">
        <v>19</v>
      </c>
      <c r="S1348" s="25">
        <v>61</v>
      </c>
      <c r="T1348" s="21">
        <v>42.14571951674418</v>
      </c>
      <c r="U1348" s="21">
        <v>0</v>
      </c>
    </row>
    <row r="1349" spans="1:21" x14ac:dyDescent="0.25">
      <c r="A1349" s="18">
        <v>19</v>
      </c>
      <c r="B1349" s="18">
        <v>53</v>
      </c>
      <c r="C1349" s="23">
        <v>33.478518480000005</v>
      </c>
      <c r="D1349" s="23">
        <v>0</v>
      </c>
      <c r="E1349" s="19" t="s">
        <v>14</v>
      </c>
      <c r="F1349" s="19"/>
      <c r="G1349" s="24">
        <v>19</v>
      </c>
      <c r="H1349" s="24">
        <v>62</v>
      </c>
      <c r="I1349" s="20">
        <v>37.790188014458877</v>
      </c>
      <c r="J1349" s="20">
        <v>0</v>
      </c>
      <c r="K1349" s="28"/>
      <c r="L1349" s="28"/>
      <c r="M1349" s="25">
        <v>19</v>
      </c>
      <c r="N1349" s="25">
        <v>62</v>
      </c>
      <c r="O1349" s="21">
        <v>43.522808375500233</v>
      </c>
      <c r="P1349" s="21">
        <v>0</v>
      </c>
      <c r="Q1349" s="17"/>
      <c r="R1349" s="25">
        <v>19</v>
      </c>
      <c r="S1349" s="25">
        <v>62</v>
      </c>
      <c r="T1349" s="21">
        <v>46.297387409438372</v>
      </c>
      <c r="U1349" s="21">
        <v>0</v>
      </c>
    </row>
    <row r="1350" spans="1:21" x14ac:dyDescent="0.25">
      <c r="A1350" s="18">
        <v>19</v>
      </c>
      <c r="B1350" s="18">
        <v>54</v>
      </c>
      <c r="C1350" s="23">
        <v>31.37920544</v>
      </c>
      <c r="D1350" s="23">
        <v>0</v>
      </c>
      <c r="E1350" s="19" t="s">
        <v>14</v>
      </c>
      <c r="F1350" s="19"/>
      <c r="G1350" s="24">
        <v>19</v>
      </c>
      <c r="H1350" s="24">
        <v>63</v>
      </c>
      <c r="I1350" s="20">
        <v>36.9686621880576</v>
      </c>
      <c r="J1350" s="20">
        <v>0</v>
      </c>
      <c r="K1350" s="28"/>
      <c r="L1350" s="28"/>
      <c r="M1350" s="25">
        <v>19</v>
      </c>
      <c r="N1350" s="25">
        <v>63</v>
      </c>
      <c r="O1350" s="21">
        <v>42.57666036733719</v>
      </c>
      <c r="P1350" s="21">
        <v>0</v>
      </c>
      <c r="Q1350" s="17"/>
      <c r="R1350" s="25">
        <v>19</v>
      </c>
      <c r="S1350" s="25">
        <v>63</v>
      </c>
      <c r="T1350" s="21">
        <v>45.290922465754939</v>
      </c>
      <c r="U1350" s="21">
        <v>0</v>
      </c>
    </row>
    <row r="1351" spans="1:21" x14ac:dyDescent="0.25">
      <c r="A1351" s="18">
        <v>19</v>
      </c>
      <c r="B1351" s="18">
        <v>55</v>
      </c>
      <c r="C1351" s="23">
        <v>29.279892400000001</v>
      </c>
      <c r="D1351" s="23">
        <v>0</v>
      </c>
      <c r="E1351" s="19" t="s">
        <v>14</v>
      </c>
      <c r="F1351" s="19"/>
      <c r="G1351" s="24">
        <v>19</v>
      </c>
      <c r="H1351" s="24">
        <v>64</v>
      </c>
      <c r="I1351" s="20">
        <v>29.266857565545603</v>
      </c>
      <c r="J1351" s="20">
        <v>0</v>
      </c>
      <c r="K1351" s="28"/>
      <c r="L1351" s="28"/>
      <c r="M1351" s="25">
        <v>19</v>
      </c>
      <c r="N1351" s="25">
        <v>64</v>
      </c>
      <c r="O1351" s="21">
        <v>33.706522790808613</v>
      </c>
      <c r="P1351" s="21">
        <v>0</v>
      </c>
      <c r="Q1351" s="17"/>
      <c r="R1351" s="25">
        <v>19</v>
      </c>
      <c r="S1351" s="25">
        <v>64</v>
      </c>
      <c r="T1351" s="21">
        <v>35.855313618722661</v>
      </c>
      <c r="U1351" s="21">
        <v>0</v>
      </c>
    </row>
    <row r="1352" spans="1:21" x14ac:dyDescent="0.25">
      <c r="A1352" s="18">
        <v>19</v>
      </c>
      <c r="B1352" s="18">
        <v>56</v>
      </c>
      <c r="C1352" s="23">
        <v>34.472929919999999</v>
      </c>
      <c r="D1352" s="23">
        <v>0</v>
      </c>
      <c r="E1352" s="19" t="s">
        <v>14</v>
      </c>
      <c r="F1352" s="19"/>
      <c r="G1352" s="24">
        <v>19</v>
      </c>
      <c r="H1352" s="24">
        <v>65</v>
      </c>
      <c r="I1352" s="20">
        <v>35.839064176755841</v>
      </c>
      <c r="J1352" s="20">
        <v>0</v>
      </c>
      <c r="K1352" s="28"/>
      <c r="L1352" s="28"/>
      <c r="M1352" s="25">
        <v>19</v>
      </c>
      <c r="N1352" s="25">
        <v>65</v>
      </c>
      <c r="O1352" s="21">
        <v>41.27570685611299</v>
      </c>
      <c r="P1352" s="21">
        <v>0</v>
      </c>
      <c r="Q1352" s="17"/>
      <c r="R1352" s="25">
        <v>19</v>
      </c>
      <c r="S1352" s="25">
        <v>65</v>
      </c>
      <c r="T1352" s="21">
        <v>43.907033168190196</v>
      </c>
      <c r="U1352" s="21">
        <v>0</v>
      </c>
    </row>
    <row r="1353" spans="1:21" x14ac:dyDescent="0.25">
      <c r="A1353" s="18">
        <v>19</v>
      </c>
      <c r="B1353" s="18">
        <v>57</v>
      </c>
      <c r="C1353" s="23">
        <v>29.942833360000002</v>
      </c>
      <c r="D1353" s="23">
        <v>0</v>
      </c>
      <c r="E1353" s="19" t="s">
        <v>14</v>
      </c>
      <c r="F1353" s="19"/>
      <c r="G1353" s="24">
        <v>19</v>
      </c>
      <c r="H1353" s="24">
        <v>66</v>
      </c>
      <c r="I1353" s="20">
        <v>18.792403278929285</v>
      </c>
      <c r="J1353" s="20">
        <v>0</v>
      </c>
      <c r="K1353" s="28"/>
      <c r="L1353" s="28"/>
      <c r="M1353" s="25">
        <v>19</v>
      </c>
      <c r="N1353" s="25">
        <v>66</v>
      </c>
      <c r="O1353" s="21">
        <v>21.643135686729739</v>
      </c>
      <c r="P1353" s="21">
        <v>0</v>
      </c>
      <c r="Q1353" s="17"/>
      <c r="R1353" s="25">
        <v>19</v>
      </c>
      <c r="S1353" s="25">
        <v>66</v>
      </c>
      <c r="T1353" s="21">
        <v>23.022885586758761</v>
      </c>
      <c r="U1353" s="21">
        <v>0</v>
      </c>
    </row>
    <row r="1354" spans="1:21" x14ac:dyDescent="0.25">
      <c r="A1354" s="18">
        <v>19</v>
      </c>
      <c r="B1354" s="18">
        <v>58</v>
      </c>
      <c r="C1354" s="23">
        <v>30.937244799999998</v>
      </c>
      <c r="D1354" s="23">
        <v>0</v>
      </c>
      <c r="E1354" s="19" t="s">
        <v>14</v>
      </c>
      <c r="F1354" s="19"/>
      <c r="G1354" s="24">
        <v>19</v>
      </c>
      <c r="H1354" s="24">
        <v>67</v>
      </c>
      <c r="I1354" s="20">
        <v>37.995569471059198</v>
      </c>
      <c r="J1354" s="20">
        <v>0</v>
      </c>
      <c r="K1354" s="28"/>
      <c r="L1354" s="28"/>
      <c r="M1354" s="25">
        <v>19</v>
      </c>
      <c r="N1354" s="25">
        <v>67</v>
      </c>
      <c r="O1354" s="21">
        <v>43.759345377541003</v>
      </c>
      <c r="P1354" s="21">
        <v>0</v>
      </c>
      <c r="Q1354" s="17"/>
      <c r="R1354" s="25">
        <v>19</v>
      </c>
      <c r="S1354" s="25">
        <v>67</v>
      </c>
      <c r="T1354" s="21">
        <v>46.549003645359242</v>
      </c>
      <c r="U1354" s="21">
        <v>0</v>
      </c>
    </row>
    <row r="1355" spans="1:21" x14ac:dyDescent="0.25">
      <c r="A1355" s="18">
        <v>19</v>
      </c>
      <c r="B1355" s="18">
        <v>59</v>
      </c>
      <c r="C1355" s="23">
        <v>30.495284160000001</v>
      </c>
      <c r="D1355" s="23">
        <v>0</v>
      </c>
      <c r="E1355" s="19" t="s">
        <v>14</v>
      </c>
      <c r="F1355" s="19"/>
      <c r="G1355" s="24">
        <v>19</v>
      </c>
      <c r="H1355" s="24">
        <v>68</v>
      </c>
      <c r="I1355" s="20">
        <v>37.379425101258235</v>
      </c>
      <c r="J1355" s="20">
        <v>0</v>
      </c>
      <c r="K1355" s="28"/>
      <c r="L1355" s="28"/>
      <c r="M1355" s="25">
        <v>19</v>
      </c>
      <c r="N1355" s="25">
        <v>68</v>
      </c>
      <c r="O1355" s="21">
        <v>43.049734371418701</v>
      </c>
      <c r="P1355" s="21">
        <v>0</v>
      </c>
      <c r="Q1355" s="17"/>
      <c r="R1355" s="25">
        <v>19</v>
      </c>
      <c r="S1355" s="25">
        <v>68</v>
      </c>
      <c r="T1355" s="21">
        <v>45.794154937596645</v>
      </c>
      <c r="U1355" s="21">
        <v>0</v>
      </c>
    </row>
    <row r="1356" spans="1:21" x14ac:dyDescent="0.25">
      <c r="A1356" s="18">
        <v>19</v>
      </c>
      <c r="B1356" s="18">
        <v>60</v>
      </c>
      <c r="C1356" s="23">
        <v>34.362439760000001</v>
      </c>
      <c r="D1356" s="23">
        <v>0</v>
      </c>
      <c r="E1356" s="19" t="s">
        <v>14</v>
      </c>
      <c r="F1356" s="19"/>
      <c r="G1356" s="24">
        <v>19</v>
      </c>
      <c r="H1356" s="24">
        <v>69</v>
      </c>
      <c r="I1356" s="20">
        <v>37.790188014458877</v>
      </c>
      <c r="J1356" s="20">
        <v>0</v>
      </c>
      <c r="K1356" s="28"/>
      <c r="L1356" s="28"/>
      <c r="M1356" s="25">
        <v>19</v>
      </c>
      <c r="N1356" s="25">
        <v>69</v>
      </c>
      <c r="O1356" s="21">
        <v>43.522808375500233</v>
      </c>
      <c r="P1356" s="21">
        <v>0</v>
      </c>
      <c r="Q1356" s="17"/>
      <c r="R1356" s="25">
        <v>19</v>
      </c>
      <c r="S1356" s="25">
        <v>69</v>
      </c>
      <c r="T1356" s="21">
        <v>46.297387409438372</v>
      </c>
      <c r="U1356" s="21">
        <v>0</v>
      </c>
    </row>
    <row r="1357" spans="1:21" x14ac:dyDescent="0.25">
      <c r="A1357" s="18">
        <v>19</v>
      </c>
      <c r="B1357" s="18">
        <v>61</v>
      </c>
      <c r="C1357" s="23">
        <v>32.0421464</v>
      </c>
      <c r="D1357" s="23">
        <v>0</v>
      </c>
      <c r="E1357" s="19" t="s">
        <v>14</v>
      </c>
      <c r="F1357" s="19"/>
      <c r="G1357" s="24">
        <v>19</v>
      </c>
      <c r="H1357" s="24">
        <v>70</v>
      </c>
      <c r="I1357" s="20">
        <v>39.433239667261439</v>
      </c>
      <c r="J1357" s="20">
        <v>0</v>
      </c>
      <c r="K1357" s="28"/>
      <c r="L1357" s="28"/>
      <c r="M1357" s="25">
        <v>19</v>
      </c>
      <c r="N1357" s="25">
        <v>70</v>
      </c>
      <c r="O1357" s="21">
        <v>45.415104391826333</v>
      </c>
      <c r="P1357" s="21">
        <v>0</v>
      </c>
      <c r="Q1357" s="17"/>
      <c r="R1357" s="25">
        <v>19</v>
      </c>
      <c r="S1357" s="25">
        <v>70</v>
      </c>
      <c r="T1357" s="21">
        <v>48.310317296805259</v>
      </c>
      <c r="U1357" s="21">
        <v>0</v>
      </c>
    </row>
    <row r="1358" spans="1:21" x14ac:dyDescent="0.25">
      <c r="A1358" s="18">
        <v>19</v>
      </c>
      <c r="B1358" s="18">
        <v>62</v>
      </c>
      <c r="C1358" s="23">
        <v>34.583420079999996</v>
      </c>
      <c r="D1358" s="23">
        <v>0</v>
      </c>
      <c r="E1358" s="19" t="s">
        <v>14</v>
      </c>
      <c r="F1358" s="19"/>
      <c r="G1358" s="24">
        <v>19</v>
      </c>
      <c r="H1358" s="24">
        <v>71</v>
      </c>
      <c r="I1358" s="20">
        <v>39.433239667261439</v>
      </c>
      <c r="J1358" s="20">
        <v>0</v>
      </c>
      <c r="K1358" s="28"/>
      <c r="L1358" s="28"/>
      <c r="M1358" s="25">
        <v>19</v>
      </c>
      <c r="N1358" s="25">
        <v>71</v>
      </c>
      <c r="O1358" s="21">
        <v>45.415104391826333</v>
      </c>
      <c r="P1358" s="21">
        <v>0</v>
      </c>
      <c r="Q1358" s="17"/>
      <c r="R1358" s="25">
        <v>19</v>
      </c>
      <c r="S1358" s="25">
        <v>71</v>
      </c>
      <c r="T1358" s="21">
        <v>48.310317296805259</v>
      </c>
      <c r="U1358" s="21">
        <v>0</v>
      </c>
    </row>
    <row r="1359" spans="1:21" x14ac:dyDescent="0.25">
      <c r="A1359" s="18">
        <v>19</v>
      </c>
      <c r="B1359" s="18">
        <v>63</v>
      </c>
      <c r="C1359" s="23">
        <v>34.362439760000001</v>
      </c>
      <c r="D1359" s="23">
        <v>0</v>
      </c>
      <c r="E1359" s="19" t="s">
        <v>14</v>
      </c>
      <c r="F1359" s="19"/>
      <c r="G1359" s="24">
        <v>19</v>
      </c>
      <c r="H1359" s="24">
        <v>72</v>
      </c>
      <c r="I1359" s="20">
        <v>36.352517818256644</v>
      </c>
      <c r="J1359" s="20">
        <v>0</v>
      </c>
      <c r="K1359" s="28"/>
      <c r="L1359" s="28"/>
      <c r="M1359" s="25">
        <v>19</v>
      </c>
      <c r="N1359" s="25">
        <v>72</v>
      </c>
      <c r="O1359" s="21">
        <v>41.867049361214903</v>
      </c>
      <c r="P1359" s="21">
        <v>0</v>
      </c>
      <c r="Q1359" s="17"/>
      <c r="R1359" s="25">
        <v>19</v>
      </c>
      <c r="S1359" s="25">
        <v>72</v>
      </c>
      <c r="T1359" s="21">
        <v>44.536073757992355</v>
      </c>
      <c r="U1359" s="21">
        <v>0</v>
      </c>
    </row>
    <row r="1360" spans="1:21" x14ac:dyDescent="0.25">
      <c r="A1360" s="18">
        <v>19</v>
      </c>
      <c r="B1360" s="18">
        <v>64</v>
      </c>
      <c r="C1360" s="23">
        <v>28.285480960000005</v>
      </c>
      <c r="D1360" s="23">
        <v>0</v>
      </c>
      <c r="E1360" s="19" t="s">
        <v>14</v>
      </c>
      <c r="F1360" s="19"/>
      <c r="G1360" s="24">
        <v>19</v>
      </c>
      <c r="H1360" s="24">
        <v>73</v>
      </c>
      <c r="I1360" s="20">
        <v>38.611713840860162</v>
      </c>
      <c r="J1360" s="20">
        <v>0</v>
      </c>
      <c r="K1360" s="28"/>
      <c r="L1360" s="28"/>
      <c r="M1360" s="25">
        <v>19</v>
      </c>
      <c r="N1360" s="25">
        <v>73</v>
      </c>
      <c r="O1360" s="21">
        <v>44.46895638366329</v>
      </c>
      <c r="P1360" s="21">
        <v>0</v>
      </c>
      <c r="Q1360" s="17"/>
      <c r="R1360" s="25">
        <v>19</v>
      </c>
      <c r="S1360" s="25">
        <v>73</v>
      </c>
      <c r="T1360" s="21">
        <v>47.303852353121826</v>
      </c>
      <c r="U1360" s="21">
        <v>0</v>
      </c>
    </row>
    <row r="1361" spans="1:21" x14ac:dyDescent="0.25">
      <c r="A1361" s="18">
        <v>19</v>
      </c>
      <c r="B1361" s="18">
        <v>65</v>
      </c>
      <c r="C1361" s="23">
        <v>33.478518480000005</v>
      </c>
      <c r="D1361" s="23">
        <v>0</v>
      </c>
      <c r="E1361" s="19" t="s">
        <v>14</v>
      </c>
      <c r="F1361" s="19"/>
      <c r="G1361" s="24">
        <v>19</v>
      </c>
      <c r="H1361" s="24">
        <v>74</v>
      </c>
      <c r="I1361" s="20">
        <v>35.530991991855366</v>
      </c>
      <c r="J1361" s="20">
        <v>0</v>
      </c>
      <c r="K1361" s="28"/>
      <c r="L1361" s="28"/>
      <c r="M1361" s="25">
        <v>19</v>
      </c>
      <c r="N1361" s="25">
        <v>74</v>
      </c>
      <c r="O1361" s="21">
        <v>40.92090135305186</v>
      </c>
      <c r="P1361" s="21">
        <v>0</v>
      </c>
      <c r="Q1361" s="17"/>
      <c r="R1361" s="25">
        <v>19</v>
      </c>
      <c r="S1361" s="25">
        <v>74</v>
      </c>
      <c r="T1361" s="21">
        <v>43.529608814308915</v>
      </c>
      <c r="U1361" s="21">
        <v>0</v>
      </c>
    </row>
    <row r="1362" spans="1:21" x14ac:dyDescent="0.25">
      <c r="A1362" s="18">
        <v>19</v>
      </c>
      <c r="B1362" s="18">
        <v>66</v>
      </c>
      <c r="C1362" s="23">
        <v>19.888228799999997</v>
      </c>
      <c r="D1362" s="23">
        <v>0</v>
      </c>
      <c r="E1362" s="19" t="s">
        <v>14</v>
      </c>
      <c r="F1362" s="19"/>
      <c r="G1362" s="24">
        <v>19</v>
      </c>
      <c r="H1362" s="24">
        <v>75</v>
      </c>
      <c r="I1362" s="20">
        <v>43.848940984168323</v>
      </c>
      <c r="J1362" s="20">
        <v>19.602959999999999</v>
      </c>
      <c r="K1362" s="28"/>
      <c r="L1362" s="28"/>
      <c r="M1362" s="25">
        <v>19</v>
      </c>
      <c r="N1362" s="25">
        <v>75</v>
      </c>
      <c r="O1362" s="21">
        <v>50.500649935702725</v>
      </c>
      <c r="P1362" s="21">
        <v>21.423999999999999</v>
      </c>
      <c r="Q1362" s="17"/>
      <c r="R1362" s="25">
        <v>19</v>
      </c>
      <c r="S1362" s="25">
        <v>75</v>
      </c>
      <c r="T1362" s="21">
        <v>53.720066369103776</v>
      </c>
      <c r="U1362" s="21">
        <v>22.28096</v>
      </c>
    </row>
    <row r="1363" spans="1:21" x14ac:dyDescent="0.25">
      <c r="A1363" s="18">
        <v>19</v>
      </c>
      <c r="B1363" s="18">
        <v>67</v>
      </c>
      <c r="C1363" s="23">
        <v>35.909302000000004</v>
      </c>
      <c r="D1363" s="23">
        <v>0</v>
      </c>
      <c r="E1363" s="19" t="s">
        <v>14</v>
      </c>
      <c r="F1363" s="19"/>
      <c r="G1363" s="24">
        <v>19</v>
      </c>
      <c r="H1363" s="24">
        <v>76</v>
      </c>
      <c r="I1363" s="20">
        <v>30.396455576847359</v>
      </c>
      <c r="J1363" s="20">
        <v>0</v>
      </c>
      <c r="K1363" s="28"/>
      <c r="L1363" s="28"/>
      <c r="M1363" s="25">
        <v>19</v>
      </c>
      <c r="N1363" s="25">
        <v>76</v>
      </c>
      <c r="O1363" s="21">
        <v>35.007476302032799</v>
      </c>
      <c r="P1363" s="21">
        <v>0</v>
      </c>
      <c r="Q1363" s="17"/>
      <c r="R1363" s="25">
        <v>19</v>
      </c>
      <c r="S1363" s="25">
        <v>76</v>
      </c>
      <c r="T1363" s="21">
        <v>37.23920291628739</v>
      </c>
      <c r="U1363" s="21">
        <v>0</v>
      </c>
    </row>
    <row r="1364" spans="1:21" x14ac:dyDescent="0.25">
      <c r="A1364" s="18">
        <v>19</v>
      </c>
      <c r="B1364" s="18">
        <v>68</v>
      </c>
      <c r="C1364" s="23">
        <v>34.251949599999996</v>
      </c>
      <c r="D1364" s="23">
        <v>0</v>
      </c>
      <c r="E1364" s="19" t="s">
        <v>14</v>
      </c>
      <c r="F1364" s="19"/>
      <c r="G1364" s="24">
        <v>19</v>
      </c>
      <c r="H1364" s="24">
        <v>77</v>
      </c>
      <c r="I1364" s="20">
        <v>43.130105886067206</v>
      </c>
      <c r="J1364" s="20">
        <v>19.320224999999997</v>
      </c>
      <c r="K1364" s="28"/>
      <c r="L1364" s="28"/>
      <c r="M1364" s="25">
        <v>19</v>
      </c>
      <c r="N1364" s="25">
        <v>77</v>
      </c>
      <c r="O1364" s="21">
        <v>49.672770428560057</v>
      </c>
      <c r="P1364" s="21">
        <v>21.114999999999998</v>
      </c>
      <c r="Q1364" s="17"/>
      <c r="R1364" s="25">
        <v>19</v>
      </c>
      <c r="S1364" s="25">
        <v>77</v>
      </c>
      <c r="T1364" s="21">
        <v>52.839409543380761</v>
      </c>
      <c r="U1364" s="21">
        <v>21.959599999999998</v>
      </c>
    </row>
    <row r="1365" spans="1:21" x14ac:dyDescent="0.25">
      <c r="A1365" s="18">
        <v>19</v>
      </c>
      <c r="B1365" s="18">
        <v>69</v>
      </c>
      <c r="C1365" s="23">
        <v>34.583420079999996</v>
      </c>
      <c r="D1365" s="23">
        <v>0</v>
      </c>
      <c r="E1365" s="19" t="s">
        <v>14</v>
      </c>
      <c r="F1365" s="19"/>
      <c r="G1365" s="24">
        <v>19</v>
      </c>
      <c r="H1365" s="24">
        <v>78</v>
      </c>
      <c r="I1365" s="20">
        <v>22.283888041134723</v>
      </c>
      <c r="J1365" s="20">
        <v>0</v>
      </c>
      <c r="K1365" s="28"/>
      <c r="L1365" s="28"/>
      <c r="M1365" s="25">
        <v>19</v>
      </c>
      <c r="N1365" s="25">
        <v>78</v>
      </c>
      <c r="O1365" s="21">
        <v>25.664264721422697</v>
      </c>
      <c r="P1365" s="21">
        <v>0</v>
      </c>
      <c r="Q1365" s="17"/>
      <c r="R1365" s="25">
        <v>19</v>
      </c>
      <c r="S1365" s="25">
        <v>78</v>
      </c>
      <c r="T1365" s="21">
        <v>27.300361597413396</v>
      </c>
      <c r="U1365" s="21">
        <v>0</v>
      </c>
    </row>
    <row r="1366" spans="1:21" x14ac:dyDescent="0.25">
      <c r="A1366" s="18">
        <v>19</v>
      </c>
      <c r="B1366" s="18">
        <v>70</v>
      </c>
      <c r="C1366" s="23">
        <v>36.461752799999992</v>
      </c>
      <c r="D1366" s="23">
        <v>0</v>
      </c>
      <c r="E1366" s="19" t="s">
        <v>14</v>
      </c>
      <c r="F1366" s="19"/>
      <c r="G1366" s="24">
        <v>19</v>
      </c>
      <c r="H1366" s="24">
        <v>78</v>
      </c>
      <c r="I1366" s="20">
        <v>22.078506584534399</v>
      </c>
      <c r="J1366" s="20">
        <v>0</v>
      </c>
      <c r="K1366" s="28"/>
      <c r="L1366" s="28"/>
      <c r="M1366" s="25">
        <v>19</v>
      </c>
      <c r="N1366" s="25">
        <v>78</v>
      </c>
      <c r="O1366" s="21">
        <v>25.427727719381934</v>
      </c>
      <c r="P1366" s="21">
        <v>0</v>
      </c>
      <c r="Q1366" s="17"/>
      <c r="R1366" s="25">
        <v>19</v>
      </c>
      <c r="S1366" s="25">
        <v>78</v>
      </c>
      <c r="T1366" s="21">
        <v>27.048745361492529</v>
      </c>
      <c r="U1366" s="21">
        <v>0</v>
      </c>
    </row>
    <row r="1367" spans="1:21" x14ac:dyDescent="0.25">
      <c r="A1367" s="18">
        <v>19</v>
      </c>
      <c r="B1367" s="18">
        <v>71</v>
      </c>
      <c r="C1367" s="23">
        <v>36.793223279999992</v>
      </c>
      <c r="D1367" s="23">
        <v>0</v>
      </c>
      <c r="E1367" s="19" t="s">
        <v>14</v>
      </c>
      <c r="F1367" s="19"/>
      <c r="G1367" s="24">
        <v>19</v>
      </c>
      <c r="H1367" s="24">
        <v>79</v>
      </c>
      <c r="I1367" s="20">
        <v>36.044445633356162</v>
      </c>
      <c r="J1367" s="20">
        <v>0</v>
      </c>
      <c r="K1367" s="28"/>
      <c r="L1367" s="28"/>
      <c r="M1367" s="25">
        <v>19</v>
      </c>
      <c r="N1367" s="25">
        <v>79</v>
      </c>
      <c r="O1367" s="21">
        <v>41.512243858153766</v>
      </c>
      <c r="P1367" s="21">
        <v>0</v>
      </c>
      <c r="Q1367" s="17"/>
      <c r="R1367" s="25">
        <v>19</v>
      </c>
      <c r="S1367" s="25">
        <v>79</v>
      </c>
      <c r="T1367" s="21">
        <v>44.158649404111067</v>
      </c>
      <c r="U1367" s="21">
        <v>0</v>
      </c>
    </row>
    <row r="1368" spans="1:21" x14ac:dyDescent="0.25">
      <c r="A1368" s="18">
        <v>19</v>
      </c>
      <c r="B1368" s="18">
        <v>72</v>
      </c>
      <c r="C1368" s="23">
        <v>34.251949599999996</v>
      </c>
      <c r="D1368" s="23">
        <v>0</v>
      </c>
      <c r="E1368" s="19" t="s">
        <v>14</v>
      </c>
      <c r="F1368" s="19"/>
      <c r="G1368" s="24">
        <v>19</v>
      </c>
      <c r="H1368" s="24">
        <v>80</v>
      </c>
      <c r="I1368" s="20">
        <v>36.147136361656315</v>
      </c>
      <c r="J1368" s="20">
        <v>0</v>
      </c>
      <c r="K1368" s="28"/>
      <c r="L1368" s="28"/>
      <c r="M1368" s="25">
        <v>19</v>
      </c>
      <c r="N1368" s="25">
        <v>80</v>
      </c>
      <c r="O1368" s="21">
        <v>41.630512359174126</v>
      </c>
      <c r="P1368" s="21">
        <v>0</v>
      </c>
      <c r="Q1368" s="17"/>
      <c r="R1368" s="25">
        <v>19</v>
      </c>
      <c r="S1368" s="25">
        <v>80</v>
      </c>
      <c r="T1368" s="21">
        <v>44.284457522071477</v>
      </c>
      <c r="U1368" s="21">
        <v>0</v>
      </c>
    </row>
    <row r="1369" spans="1:21" x14ac:dyDescent="0.25">
      <c r="A1369" s="18">
        <v>19</v>
      </c>
      <c r="B1369" s="18">
        <v>73</v>
      </c>
      <c r="C1369" s="23">
        <v>35.577831520000011</v>
      </c>
      <c r="D1369" s="23">
        <v>0</v>
      </c>
      <c r="E1369" s="19" t="s">
        <v>14</v>
      </c>
      <c r="F1369" s="19"/>
      <c r="G1369" s="24">
        <v>20</v>
      </c>
      <c r="H1369" s="24">
        <v>1</v>
      </c>
      <c r="I1369" s="20">
        <v>36.249827089956476</v>
      </c>
      <c r="J1369" s="20">
        <v>19.037490000000002</v>
      </c>
      <c r="K1369" s="28"/>
      <c r="L1369" s="28"/>
      <c r="M1369" s="25">
        <v>20</v>
      </c>
      <c r="N1369" s="25">
        <v>1</v>
      </c>
      <c r="O1369" s="21">
        <v>41.748780860194515</v>
      </c>
      <c r="P1369" s="21">
        <v>20.806000000000001</v>
      </c>
      <c r="Q1369" s="17"/>
      <c r="R1369" s="25">
        <v>20</v>
      </c>
      <c r="S1369" s="25">
        <v>1</v>
      </c>
      <c r="T1369" s="21">
        <v>44.410265640031916</v>
      </c>
      <c r="U1369" s="21">
        <v>21.63824</v>
      </c>
    </row>
    <row r="1370" spans="1:21" x14ac:dyDescent="0.25">
      <c r="A1370" s="18">
        <v>19</v>
      </c>
      <c r="B1370" s="18">
        <v>74</v>
      </c>
      <c r="C1370" s="23">
        <v>33.147047999999998</v>
      </c>
      <c r="D1370" s="23">
        <v>0</v>
      </c>
      <c r="E1370" s="19" t="s">
        <v>14</v>
      </c>
      <c r="F1370" s="19"/>
      <c r="G1370" s="24">
        <v>20</v>
      </c>
      <c r="H1370" s="24">
        <v>2</v>
      </c>
      <c r="I1370" s="20">
        <v>28.342641010844162</v>
      </c>
      <c r="J1370" s="20">
        <v>16.964099999999998</v>
      </c>
      <c r="K1370" s="28"/>
      <c r="L1370" s="28"/>
      <c r="M1370" s="25">
        <v>20</v>
      </c>
      <c r="N1370" s="25">
        <v>2</v>
      </c>
      <c r="O1370" s="21">
        <v>32.642106281625175</v>
      </c>
      <c r="P1370" s="21">
        <v>18.54</v>
      </c>
      <c r="Q1370" s="17"/>
      <c r="R1370" s="25">
        <v>20</v>
      </c>
      <c r="S1370" s="25">
        <v>2</v>
      </c>
      <c r="T1370" s="21">
        <v>34.723040557078775</v>
      </c>
      <c r="U1370" s="21">
        <v>19.281599999999997</v>
      </c>
    </row>
    <row r="1371" spans="1:21" x14ac:dyDescent="0.25">
      <c r="A1371" s="18">
        <v>19</v>
      </c>
      <c r="B1371" s="18">
        <v>75</v>
      </c>
      <c r="C1371" s="23">
        <v>40.107928079999994</v>
      </c>
      <c r="D1371" s="23">
        <v>17</v>
      </c>
      <c r="E1371" s="19" t="s">
        <v>14</v>
      </c>
      <c r="F1371" s="19"/>
      <c r="G1371" s="24">
        <v>20</v>
      </c>
      <c r="H1371" s="24">
        <v>3</v>
      </c>
      <c r="I1371" s="20">
        <v>34.196012523953272</v>
      </c>
      <c r="J1371" s="20">
        <v>18.849</v>
      </c>
      <c r="K1371" s="28"/>
      <c r="L1371" s="28"/>
      <c r="M1371" s="25">
        <v>20</v>
      </c>
      <c r="N1371" s="25">
        <v>3</v>
      </c>
      <c r="O1371" s="21">
        <v>39.383410839786897</v>
      </c>
      <c r="P1371" s="21">
        <v>20.6</v>
      </c>
      <c r="Q1371" s="17"/>
      <c r="R1371" s="25">
        <v>20</v>
      </c>
      <c r="S1371" s="25">
        <v>3</v>
      </c>
      <c r="T1371" s="21">
        <v>41.894103280823309</v>
      </c>
      <c r="U1371" s="21">
        <v>21.424000000000003</v>
      </c>
    </row>
    <row r="1372" spans="1:21" x14ac:dyDescent="0.25">
      <c r="A1372" s="18">
        <v>19</v>
      </c>
      <c r="B1372" s="18">
        <v>76</v>
      </c>
      <c r="C1372" s="23">
        <v>29.16940224</v>
      </c>
      <c r="D1372" s="23">
        <v>0</v>
      </c>
      <c r="E1372" s="19" t="s">
        <v>14</v>
      </c>
      <c r="F1372" s="19"/>
      <c r="G1372" s="24">
        <v>20</v>
      </c>
      <c r="H1372" s="24">
        <v>4</v>
      </c>
      <c r="I1372" s="20">
        <v>29.266857565545603</v>
      </c>
      <c r="J1372" s="20">
        <v>0</v>
      </c>
      <c r="K1372" s="28"/>
      <c r="L1372" s="28"/>
      <c r="M1372" s="25">
        <v>20</v>
      </c>
      <c r="N1372" s="25">
        <v>4</v>
      </c>
      <c r="O1372" s="21">
        <v>33.706522790808613</v>
      </c>
      <c r="P1372" s="21">
        <v>0</v>
      </c>
      <c r="Q1372" s="17"/>
      <c r="R1372" s="25">
        <v>20</v>
      </c>
      <c r="S1372" s="25">
        <v>4</v>
      </c>
      <c r="T1372" s="21">
        <v>35.855313618722661</v>
      </c>
      <c r="U1372" s="21">
        <v>0</v>
      </c>
    </row>
    <row r="1373" spans="1:21" x14ac:dyDescent="0.25">
      <c r="A1373" s="18">
        <v>19</v>
      </c>
      <c r="B1373" s="18">
        <v>77</v>
      </c>
      <c r="C1373" s="23">
        <v>40.107928079999994</v>
      </c>
      <c r="D1373" s="23">
        <v>16.600000000000001</v>
      </c>
      <c r="E1373" s="19" t="s">
        <v>14</v>
      </c>
      <c r="F1373" s="19"/>
      <c r="G1373" s="24">
        <v>20</v>
      </c>
      <c r="H1373" s="24">
        <v>5</v>
      </c>
      <c r="I1373" s="20">
        <v>33.169105240951666</v>
      </c>
      <c r="J1373" s="20">
        <v>17.246835000000001</v>
      </c>
      <c r="K1373" s="28"/>
      <c r="L1373" s="28"/>
      <c r="M1373" s="25">
        <v>20</v>
      </c>
      <c r="N1373" s="25">
        <v>5</v>
      </c>
      <c r="O1373" s="21">
        <v>38.200725829583071</v>
      </c>
      <c r="P1373" s="21">
        <v>18.849</v>
      </c>
      <c r="Q1373" s="17"/>
      <c r="R1373" s="25">
        <v>20</v>
      </c>
      <c r="S1373" s="25">
        <v>5</v>
      </c>
      <c r="T1373" s="21">
        <v>40.636022101218991</v>
      </c>
      <c r="U1373" s="21">
        <v>19.602959999999999</v>
      </c>
    </row>
    <row r="1374" spans="1:21" x14ac:dyDescent="0.25">
      <c r="A1374" s="18">
        <v>19</v>
      </c>
      <c r="B1374" s="18">
        <v>78</v>
      </c>
      <c r="C1374" s="23">
        <v>22.098032</v>
      </c>
      <c r="D1374" s="23">
        <v>0</v>
      </c>
      <c r="E1374" s="19" t="s">
        <v>14</v>
      </c>
      <c r="F1374" s="19"/>
      <c r="G1374" s="24">
        <v>20</v>
      </c>
      <c r="H1374" s="24">
        <v>6</v>
      </c>
      <c r="I1374" s="20">
        <v>21.565052943033603</v>
      </c>
      <c r="J1374" s="20">
        <v>0</v>
      </c>
      <c r="K1374" s="28"/>
      <c r="L1374" s="28"/>
      <c r="M1374" s="25">
        <v>20</v>
      </c>
      <c r="N1374" s="25">
        <v>6</v>
      </c>
      <c r="O1374" s="21">
        <v>24.836385214280028</v>
      </c>
      <c r="P1374" s="21">
        <v>0</v>
      </c>
      <c r="Q1374" s="17"/>
      <c r="R1374" s="25">
        <v>20</v>
      </c>
      <c r="S1374" s="25">
        <v>6</v>
      </c>
      <c r="T1374" s="21">
        <v>26.41970477169038</v>
      </c>
      <c r="U1374" s="21">
        <v>0</v>
      </c>
    </row>
    <row r="1375" spans="1:21" x14ac:dyDescent="0.25">
      <c r="A1375" s="18">
        <v>19</v>
      </c>
      <c r="B1375" s="18">
        <v>78</v>
      </c>
      <c r="C1375" s="23">
        <v>22.650482800000002</v>
      </c>
      <c r="D1375" s="23">
        <v>0</v>
      </c>
      <c r="E1375" s="19" t="s">
        <v>14</v>
      </c>
      <c r="F1375" s="19"/>
      <c r="G1375" s="24">
        <v>20</v>
      </c>
      <c r="H1375" s="24">
        <v>7</v>
      </c>
      <c r="I1375" s="20">
        <v>35.222919806954877</v>
      </c>
      <c r="J1375" s="20">
        <v>20.54541</v>
      </c>
      <c r="K1375" s="28"/>
      <c r="L1375" s="28"/>
      <c r="M1375" s="25">
        <v>20</v>
      </c>
      <c r="N1375" s="25">
        <v>7</v>
      </c>
      <c r="O1375" s="21">
        <v>40.56609584999071</v>
      </c>
      <c r="P1375" s="21">
        <v>22.454000000000001</v>
      </c>
      <c r="Q1375" s="17"/>
      <c r="R1375" s="25">
        <v>20</v>
      </c>
      <c r="S1375" s="25">
        <v>7</v>
      </c>
      <c r="T1375" s="21">
        <v>43.15218446042762</v>
      </c>
      <c r="U1375" s="21">
        <v>23.352160000000001</v>
      </c>
    </row>
    <row r="1376" spans="1:21" x14ac:dyDescent="0.25">
      <c r="A1376" s="18">
        <v>19</v>
      </c>
      <c r="B1376" s="18">
        <v>79</v>
      </c>
      <c r="C1376" s="23">
        <v>33.147047999999998</v>
      </c>
      <c r="D1376" s="23">
        <v>0</v>
      </c>
      <c r="E1376" s="19" t="s">
        <v>14</v>
      </c>
      <c r="F1376" s="19"/>
      <c r="G1376" s="24">
        <v>20</v>
      </c>
      <c r="H1376" s="24">
        <v>8</v>
      </c>
      <c r="I1376" s="20">
        <v>40.357456221962877</v>
      </c>
      <c r="J1376" s="20">
        <v>21.582104999999999</v>
      </c>
      <c r="K1376" s="28"/>
      <c r="L1376" s="28"/>
      <c r="M1376" s="25">
        <v>20</v>
      </c>
      <c r="N1376" s="25">
        <v>8</v>
      </c>
      <c r="O1376" s="21">
        <v>46.479520901009757</v>
      </c>
      <c r="P1376" s="21">
        <v>23.587</v>
      </c>
      <c r="Q1376" s="17"/>
      <c r="R1376" s="25">
        <v>20</v>
      </c>
      <c r="S1376" s="25">
        <v>8</v>
      </c>
      <c r="T1376" s="21">
        <v>49.442590358449131</v>
      </c>
      <c r="U1376" s="21">
        <v>24.530480000000001</v>
      </c>
    </row>
    <row r="1377" spans="1:21" x14ac:dyDescent="0.25">
      <c r="A1377" s="18">
        <v>19</v>
      </c>
      <c r="B1377" s="18">
        <v>80</v>
      </c>
      <c r="C1377" s="23">
        <v>33.589008639999996</v>
      </c>
      <c r="D1377" s="23">
        <v>0</v>
      </c>
      <c r="E1377" s="19" t="s">
        <v>14</v>
      </c>
      <c r="F1377" s="19"/>
      <c r="G1377" s="24">
        <v>20</v>
      </c>
      <c r="H1377" s="24">
        <v>9</v>
      </c>
      <c r="I1377" s="20">
        <v>24.851156248638716</v>
      </c>
      <c r="J1377" s="20">
        <v>15.833160000000001</v>
      </c>
      <c r="K1377" s="28"/>
      <c r="L1377" s="28"/>
      <c r="M1377" s="25">
        <v>20</v>
      </c>
      <c r="N1377" s="25">
        <v>9</v>
      </c>
      <c r="O1377" s="21">
        <v>28.620977246932213</v>
      </c>
      <c r="P1377" s="21">
        <v>17.304000000000002</v>
      </c>
      <c r="Q1377" s="17"/>
      <c r="R1377" s="25">
        <v>20</v>
      </c>
      <c r="S1377" s="25">
        <v>9</v>
      </c>
      <c r="T1377" s="21">
        <v>30.445564546424144</v>
      </c>
      <c r="U1377" s="21">
        <v>17.996160000000003</v>
      </c>
    </row>
    <row r="1378" spans="1:21" x14ac:dyDescent="0.25">
      <c r="A1378" s="18">
        <v>20</v>
      </c>
      <c r="B1378" s="18">
        <v>1</v>
      </c>
      <c r="C1378" s="23">
        <v>32.0421464</v>
      </c>
      <c r="D1378" s="23">
        <v>17.5</v>
      </c>
      <c r="E1378" s="19"/>
      <c r="F1378" s="19"/>
      <c r="G1378" s="24">
        <v>20</v>
      </c>
      <c r="H1378" s="24">
        <v>10</v>
      </c>
      <c r="I1378" s="20">
        <v>36.147136361656315</v>
      </c>
      <c r="J1378" s="20">
        <v>21.393615</v>
      </c>
      <c r="K1378" s="28"/>
      <c r="L1378" s="28"/>
      <c r="M1378" s="25">
        <v>20</v>
      </c>
      <c r="N1378" s="25">
        <v>10</v>
      </c>
      <c r="O1378" s="21">
        <v>41.630512359174126</v>
      </c>
      <c r="P1378" s="21">
        <v>23.381</v>
      </c>
      <c r="Q1378" s="17"/>
      <c r="R1378" s="25">
        <v>20</v>
      </c>
      <c r="S1378" s="25">
        <v>10</v>
      </c>
      <c r="T1378" s="21">
        <v>44.284457522071477</v>
      </c>
      <c r="U1378" s="21">
        <v>24.316240000000001</v>
      </c>
    </row>
    <row r="1379" spans="1:21" x14ac:dyDescent="0.25">
      <c r="A1379" s="18">
        <v>20</v>
      </c>
      <c r="B1379" s="18">
        <v>2</v>
      </c>
      <c r="C1379" s="23">
        <v>28.285480960000005</v>
      </c>
      <c r="D1379" s="23">
        <v>16.8</v>
      </c>
      <c r="E1379" s="19" t="s">
        <v>14</v>
      </c>
      <c r="F1379" s="19"/>
      <c r="G1379" s="24">
        <v>20</v>
      </c>
      <c r="H1379" s="24">
        <v>11</v>
      </c>
      <c r="I1379" s="20">
        <v>35.428301263555198</v>
      </c>
      <c r="J1379" s="20">
        <v>20.54541</v>
      </c>
      <c r="K1379" s="28"/>
      <c r="L1379" s="28"/>
      <c r="M1379" s="25">
        <v>20</v>
      </c>
      <c r="N1379" s="25">
        <v>11</v>
      </c>
      <c r="O1379" s="21">
        <v>40.802632852031472</v>
      </c>
      <c r="P1379" s="21">
        <v>22.454000000000001</v>
      </c>
      <c r="Q1379" s="17"/>
      <c r="R1379" s="25">
        <v>20</v>
      </c>
      <c r="S1379" s="25">
        <v>11</v>
      </c>
      <c r="T1379" s="21">
        <v>43.403800696348476</v>
      </c>
      <c r="U1379" s="21">
        <v>23.352160000000001</v>
      </c>
    </row>
    <row r="1380" spans="1:21" x14ac:dyDescent="0.25">
      <c r="A1380" s="18">
        <v>20</v>
      </c>
      <c r="B1380" s="18">
        <v>3</v>
      </c>
      <c r="C1380" s="23">
        <v>31.600185760000002</v>
      </c>
      <c r="D1380" s="23">
        <v>17.600000000000001</v>
      </c>
      <c r="E1380" s="19" t="s">
        <v>14</v>
      </c>
      <c r="F1380" s="19"/>
      <c r="G1380" s="24">
        <v>20</v>
      </c>
      <c r="H1380" s="24">
        <v>12</v>
      </c>
      <c r="I1380" s="20">
        <v>46.929662833173118</v>
      </c>
      <c r="J1380" s="20">
        <v>21.676349999999999</v>
      </c>
      <c r="K1380" s="28"/>
      <c r="L1380" s="28"/>
      <c r="M1380" s="25">
        <v>20</v>
      </c>
      <c r="N1380" s="25">
        <v>12</v>
      </c>
      <c r="O1380" s="21">
        <v>54.048704966314148</v>
      </c>
      <c r="P1380" s="21">
        <v>23.69</v>
      </c>
      <c r="Q1380" s="17"/>
      <c r="R1380" s="25">
        <v>20</v>
      </c>
      <c r="S1380" s="25">
        <v>12</v>
      </c>
      <c r="T1380" s="21">
        <v>57.49430990791668</v>
      </c>
      <c r="U1380" s="21">
        <v>24.637600000000003</v>
      </c>
    </row>
    <row r="1381" spans="1:21" x14ac:dyDescent="0.25">
      <c r="A1381" s="18">
        <v>20</v>
      </c>
      <c r="B1381" s="18">
        <v>5</v>
      </c>
      <c r="C1381" s="23">
        <v>34.251949599999996</v>
      </c>
      <c r="D1381" s="23">
        <v>17.5</v>
      </c>
      <c r="E1381" s="19" t="s">
        <v>14</v>
      </c>
      <c r="F1381" s="19"/>
      <c r="G1381" s="24">
        <v>20</v>
      </c>
      <c r="H1381" s="24">
        <v>14</v>
      </c>
      <c r="I1381" s="20">
        <v>40.870909863463673</v>
      </c>
      <c r="J1381" s="20">
        <v>0</v>
      </c>
      <c r="K1381" s="28"/>
      <c r="L1381" s="28"/>
      <c r="M1381" s="25">
        <v>20</v>
      </c>
      <c r="N1381" s="25">
        <v>14</v>
      </c>
      <c r="O1381" s="21">
        <v>47.070863406111656</v>
      </c>
      <c r="P1381" s="21">
        <v>0</v>
      </c>
      <c r="Q1381" s="17"/>
      <c r="R1381" s="25">
        <v>20</v>
      </c>
      <c r="S1381" s="25">
        <v>14</v>
      </c>
      <c r="T1381" s="21">
        <v>50.071630948251276</v>
      </c>
      <c r="U1381" s="21">
        <v>0</v>
      </c>
    </row>
    <row r="1382" spans="1:21" x14ac:dyDescent="0.25">
      <c r="A1382" s="18">
        <v>20</v>
      </c>
      <c r="B1382" s="18">
        <v>7</v>
      </c>
      <c r="C1382" s="23">
        <v>31.600185760000002</v>
      </c>
      <c r="D1382" s="23">
        <v>17</v>
      </c>
      <c r="E1382" s="19" t="s">
        <v>14</v>
      </c>
      <c r="F1382" s="19"/>
      <c r="G1382" s="24">
        <v>20</v>
      </c>
      <c r="H1382" s="24">
        <v>16</v>
      </c>
      <c r="I1382" s="20">
        <v>40.870909863463673</v>
      </c>
      <c r="J1382" s="20">
        <v>0</v>
      </c>
      <c r="K1382" s="28"/>
      <c r="L1382" s="28"/>
      <c r="M1382" s="25">
        <v>20</v>
      </c>
      <c r="N1382" s="25">
        <v>16</v>
      </c>
      <c r="O1382" s="21">
        <v>47.070863406111656</v>
      </c>
      <c r="P1382" s="21">
        <v>0</v>
      </c>
      <c r="Q1382" s="17"/>
      <c r="R1382" s="25">
        <v>20</v>
      </c>
      <c r="S1382" s="25">
        <v>16</v>
      </c>
      <c r="T1382" s="21">
        <v>50.071630948251276</v>
      </c>
      <c r="U1382" s="21">
        <v>0</v>
      </c>
    </row>
    <row r="1383" spans="1:21" x14ac:dyDescent="0.25">
      <c r="A1383" s="18">
        <v>20</v>
      </c>
      <c r="B1383" s="18">
        <v>8</v>
      </c>
      <c r="C1383" s="23">
        <v>34.804400399999999</v>
      </c>
      <c r="D1383" s="23">
        <v>17.399999999999999</v>
      </c>
      <c r="E1383" s="19" t="s">
        <v>14</v>
      </c>
      <c r="F1383" s="19"/>
      <c r="G1383" s="24">
        <v>20</v>
      </c>
      <c r="H1383" s="24">
        <v>17</v>
      </c>
      <c r="I1383" s="20">
        <v>36.763280731457279</v>
      </c>
      <c r="J1383" s="20">
        <v>0</v>
      </c>
      <c r="K1383" s="28"/>
      <c r="L1383" s="28"/>
      <c r="M1383" s="25">
        <v>20</v>
      </c>
      <c r="N1383" s="25">
        <v>17</v>
      </c>
      <c r="O1383" s="21">
        <v>42.340123365296421</v>
      </c>
      <c r="P1383" s="21">
        <v>0</v>
      </c>
      <c r="Q1383" s="17"/>
      <c r="R1383" s="25">
        <v>20</v>
      </c>
      <c r="S1383" s="25">
        <v>17</v>
      </c>
      <c r="T1383" s="21">
        <v>45.039306229834068</v>
      </c>
      <c r="U1383" s="21">
        <v>0</v>
      </c>
    </row>
    <row r="1384" spans="1:21" x14ac:dyDescent="0.25">
      <c r="A1384" s="18">
        <v>20</v>
      </c>
      <c r="B1384" s="18">
        <v>11</v>
      </c>
      <c r="C1384" s="23">
        <v>31.600185760000002</v>
      </c>
      <c r="D1384" s="23">
        <v>16.8</v>
      </c>
      <c r="E1384" s="19" t="s">
        <v>14</v>
      </c>
      <c r="F1384" s="19"/>
      <c r="G1384" s="24">
        <v>20</v>
      </c>
      <c r="H1384" s="24">
        <v>20</v>
      </c>
      <c r="I1384" s="20">
        <v>41.384363504964476</v>
      </c>
      <c r="J1384" s="20">
        <v>0</v>
      </c>
      <c r="K1384" s="28"/>
      <c r="L1384" s="28"/>
      <c r="M1384" s="25">
        <v>20</v>
      </c>
      <c r="N1384" s="25">
        <v>20</v>
      </c>
      <c r="O1384" s="21">
        <v>47.662205911213576</v>
      </c>
      <c r="P1384" s="21">
        <v>0</v>
      </c>
      <c r="Q1384" s="17"/>
      <c r="R1384" s="25">
        <v>20</v>
      </c>
      <c r="S1384" s="25">
        <v>20</v>
      </c>
      <c r="T1384" s="21">
        <v>50.700671538053442</v>
      </c>
      <c r="U1384" s="21">
        <v>0</v>
      </c>
    </row>
    <row r="1385" spans="1:21" x14ac:dyDescent="0.25">
      <c r="A1385" s="18">
        <v>20</v>
      </c>
      <c r="B1385" s="18">
        <v>12</v>
      </c>
      <c r="C1385" s="23">
        <v>39.224006800000005</v>
      </c>
      <c r="D1385" s="23">
        <v>18</v>
      </c>
      <c r="E1385" s="19" t="s">
        <v>14</v>
      </c>
      <c r="F1385" s="19"/>
      <c r="G1385" s="24">
        <v>20</v>
      </c>
      <c r="H1385" s="24">
        <v>21</v>
      </c>
      <c r="I1385" s="20">
        <v>47.648497931274228</v>
      </c>
      <c r="J1385" s="20">
        <v>21.959085000000002</v>
      </c>
      <c r="K1385" s="28"/>
      <c r="L1385" s="28"/>
      <c r="M1385" s="25">
        <v>20</v>
      </c>
      <c r="N1385" s="25">
        <v>21</v>
      </c>
      <c r="O1385" s="21">
        <v>54.876584473456802</v>
      </c>
      <c r="P1385" s="21">
        <v>23.999000000000002</v>
      </c>
      <c r="Q1385" s="17"/>
      <c r="R1385" s="25">
        <v>20</v>
      </c>
      <c r="S1385" s="25">
        <v>21</v>
      </c>
      <c r="T1385" s="21">
        <v>58.374966733639674</v>
      </c>
      <c r="U1385" s="21">
        <v>24.958960000000001</v>
      </c>
    </row>
    <row r="1386" spans="1:21" x14ac:dyDescent="0.25">
      <c r="A1386" s="18">
        <v>20</v>
      </c>
      <c r="B1386" s="18">
        <v>14</v>
      </c>
      <c r="C1386" s="23">
        <v>34.251949599999996</v>
      </c>
      <c r="D1386" s="23">
        <v>18</v>
      </c>
      <c r="E1386" s="19" t="s">
        <v>14</v>
      </c>
      <c r="F1386" s="19"/>
      <c r="G1386" s="24">
        <v>20</v>
      </c>
      <c r="H1386" s="24">
        <v>23</v>
      </c>
      <c r="I1386" s="20">
        <v>45.800064821871366</v>
      </c>
      <c r="J1386" s="20">
        <v>0</v>
      </c>
      <c r="K1386" s="28"/>
      <c r="L1386" s="28"/>
      <c r="M1386" s="25">
        <v>20</v>
      </c>
      <c r="N1386" s="25">
        <v>23</v>
      </c>
      <c r="O1386" s="21">
        <v>52.747751455089961</v>
      </c>
      <c r="P1386" s="21">
        <v>0</v>
      </c>
      <c r="Q1386" s="17"/>
      <c r="R1386" s="25">
        <v>20</v>
      </c>
      <c r="S1386" s="25">
        <v>23</v>
      </c>
      <c r="T1386" s="21">
        <v>56.110420610351945</v>
      </c>
      <c r="U1386" s="21">
        <v>0</v>
      </c>
    </row>
    <row r="1387" spans="1:21" x14ac:dyDescent="0.25">
      <c r="A1387" s="18">
        <v>20</v>
      </c>
      <c r="B1387" s="18">
        <v>15</v>
      </c>
      <c r="C1387" s="23">
        <v>23.755384400000001</v>
      </c>
      <c r="D1387" s="23">
        <v>4</v>
      </c>
      <c r="E1387" s="19" t="s">
        <v>14</v>
      </c>
      <c r="F1387" s="19"/>
      <c r="G1387" s="24">
        <v>20</v>
      </c>
      <c r="H1387" s="24">
        <v>24</v>
      </c>
      <c r="I1387" s="20">
        <v>39.022476754060804</v>
      </c>
      <c r="J1387" s="20">
        <v>0</v>
      </c>
      <c r="K1387" s="28"/>
      <c r="L1387" s="28"/>
      <c r="M1387" s="25">
        <v>20</v>
      </c>
      <c r="N1387" s="25">
        <v>24</v>
      </c>
      <c r="O1387" s="21">
        <v>44.942030387744815</v>
      </c>
      <c r="P1387" s="21">
        <v>0</v>
      </c>
      <c r="Q1387" s="17"/>
      <c r="R1387" s="25">
        <v>20</v>
      </c>
      <c r="S1387" s="25">
        <v>24</v>
      </c>
      <c r="T1387" s="21">
        <v>47.807084824963546</v>
      </c>
      <c r="U1387" s="21">
        <v>0</v>
      </c>
    </row>
    <row r="1388" spans="1:21" x14ac:dyDescent="0.25">
      <c r="A1388" s="18">
        <v>20</v>
      </c>
      <c r="B1388" s="18">
        <v>16</v>
      </c>
      <c r="C1388" s="23">
        <v>33.809988960000005</v>
      </c>
      <c r="D1388" s="23">
        <v>17.600000000000001</v>
      </c>
      <c r="E1388" s="19" t="s">
        <v>14</v>
      </c>
      <c r="F1388" s="19"/>
      <c r="G1388" s="24">
        <v>20</v>
      </c>
      <c r="H1388" s="24">
        <v>25</v>
      </c>
      <c r="I1388" s="20">
        <v>42.513961516266249</v>
      </c>
      <c r="J1388" s="20">
        <v>0</v>
      </c>
      <c r="K1388" s="28"/>
      <c r="L1388" s="28"/>
      <c r="M1388" s="25">
        <v>20</v>
      </c>
      <c r="N1388" s="25">
        <v>25</v>
      </c>
      <c r="O1388" s="21">
        <v>48.963159422437776</v>
      </c>
      <c r="P1388" s="21">
        <v>0</v>
      </c>
      <c r="Q1388" s="17"/>
      <c r="R1388" s="25">
        <v>20</v>
      </c>
      <c r="S1388" s="25">
        <v>25</v>
      </c>
      <c r="T1388" s="21">
        <v>52.084560835618177</v>
      </c>
      <c r="U1388" s="21">
        <v>0</v>
      </c>
    </row>
    <row r="1389" spans="1:21" x14ac:dyDescent="0.25">
      <c r="A1389" s="18">
        <v>20</v>
      </c>
      <c r="B1389" s="18">
        <v>17</v>
      </c>
      <c r="C1389" s="23">
        <v>34.030969280000001</v>
      </c>
      <c r="D1389" s="23">
        <v>17</v>
      </c>
      <c r="E1389" s="19" t="s">
        <v>14</v>
      </c>
      <c r="F1389" s="19"/>
      <c r="G1389" s="24">
        <v>20</v>
      </c>
      <c r="H1389" s="24">
        <v>26</v>
      </c>
      <c r="I1389" s="20">
        <v>35.736373448455673</v>
      </c>
      <c r="J1389" s="20">
        <v>0</v>
      </c>
      <c r="K1389" s="28"/>
      <c r="L1389" s="28"/>
      <c r="M1389" s="25">
        <v>20</v>
      </c>
      <c r="N1389" s="25">
        <v>26</v>
      </c>
      <c r="O1389" s="21">
        <v>41.157438355092609</v>
      </c>
      <c r="P1389" s="21">
        <v>0</v>
      </c>
      <c r="Q1389" s="17"/>
      <c r="R1389" s="25">
        <v>20</v>
      </c>
      <c r="S1389" s="25">
        <v>26</v>
      </c>
      <c r="T1389" s="21">
        <v>43.781225050229764</v>
      </c>
      <c r="U1389" s="21">
        <v>0</v>
      </c>
    </row>
    <row r="1390" spans="1:21" x14ac:dyDescent="0.25">
      <c r="A1390" s="18">
        <v>20</v>
      </c>
      <c r="B1390" s="18">
        <v>18</v>
      </c>
      <c r="C1390" s="23">
        <v>25.412736800000001</v>
      </c>
      <c r="D1390" s="23">
        <v>2</v>
      </c>
      <c r="E1390" s="19" t="s">
        <v>14</v>
      </c>
      <c r="F1390" s="19"/>
      <c r="G1390" s="24">
        <v>20</v>
      </c>
      <c r="H1390" s="24">
        <v>27</v>
      </c>
      <c r="I1390" s="20">
        <v>36.9686621880576</v>
      </c>
      <c r="J1390" s="20">
        <v>0</v>
      </c>
      <c r="K1390" s="28"/>
      <c r="L1390" s="28"/>
      <c r="M1390" s="25">
        <v>20</v>
      </c>
      <c r="N1390" s="25">
        <v>27</v>
      </c>
      <c r="O1390" s="21">
        <v>42.57666036733719</v>
      </c>
      <c r="P1390" s="21">
        <v>0</v>
      </c>
      <c r="Q1390" s="17"/>
      <c r="R1390" s="25">
        <v>20</v>
      </c>
      <c r="S1390" s="25">
        <v>27</v>
      </c>
      <c r="T1390" s="21">
        <v>45.290922465754939</v>
      </c>
      <c r="U1390" s="21">
        <v>0</v>
      </c>
    </row>
    <row r="1391" spans="1:21" x14ac:dyDescent="0.25">
      <c r="A1391" s="18">
        <v>20</v>
      </c>
      <c r="B1391" s="18">
        <v>19</v>
      </c>
      <c r="C1391" s="23">
        <v>34.914890560000003</v>
      </c>
      <c r="D1391" s="23">
        <v>3.8</v>
      </c>
      <c r="E1391" s="19" t="s">
        <v>14</v>
      </c>
      <c r="F1391" s="19"/>
      <c r="G1391" s="24">
        <v>20</v>
      </c>
      <c r="H1391" s="24">
        <v>28</v>
      </c>
      <c r="I1391" s="20">
        <v>40.357456221962877</v>
      </c>
      <c r="J1391" s="20">
        <v>0</v>
      </c>
      <c r="K1391" s="28"/>
      <c r="L1391" s="28"/>
      <c r="M1391" s="25">
        <v>20</v>
      </c>
      <c r="N1391" s="25">
        <v>28</v>
      </c>
      <c r="O1391" s="21">
        <v>46.479520901009757</v>
      </c>
      <c r="P1391" s="21">
        <v>0</v>
      </c>
      <c r="Q1391" s="17"/>
      <c r="R1391" s="25">
        <v>20</v>
      </c>
      <c r="S1391" s="25">
        <v>28</v>
      </c>
      <c r="T1391" s="21">
        <v>49.442590358449131</v>
      </c>
      <c r="U1391" s="21">
        <v>0</v>
      </c>
    </row>
    <row r="1392" spans="1:21" x14ac:dyDescent="0.25">
      <c r="A1392" s="18">
        <v>20</v>
      </c>
      <c r="B1392" s="18">
        <v>21</v>
      </c>
      <c r="C1392" s="23">
        <v>38.671556000000002</v>
      </c>
      <c r="D1392" s="23">
        <v>18.5</v>
      </c>
      <c r="E1392" s="19" t="s">
        <v>14</v>
      </c>
      <c r="F1392" s="19"/>
      <c r="G1392" s="24">
        <v>20</v>
      </c>
      <c r="H1392" s="24">
        <v>30</v>
      </c>
      <c r="I1392" s="20">
        <v>29.883001935346559</v>
      </c>
      <c r="J1392" s="20">
        <v>0</v>
      </c>
      <c r="K1392" s="28"/>
      <c r="L1392" s="28"/>
      <c r="M1392" s="25">
        <v>20</v>
      </c>
      <c r="N1392" s="25">
        <v>30</v>
      </c>
      <c r="O1392" s="21">
        <v>34.416133796930893</v>
      </c>
      <c r="P1392" s="21">
        <v>0</v>
      </c>
      <c r="Q1392" s="17"/>
      <c r="R1392" s="25">
        <v>20</v>
      </c>
      <c r="S1392" s="25">
        <v>30</v>
      </c>
      <c r="T1392" s="21">
        <v>36.610162326485238</v>
      </c>
      <c r="U1392" s="21">
        <v>0</v>
      </c>
    </row>
    <row r="1393" spans="1:21" x14ac:dyDescent="0.25">
      <c r="A1393" s="18">
        <v>20</v>
      </c>
      <c r="B1393" s="18">
        <v>22</v>
      </c>
      <c r="C1393" s="23">
        <v>30.71626448</v>
      </c>
      <c r="D1393" s="23">
        <v>3</v>
      </c>
      <c r="E1393" s="19" t="s">
        <v>14</v>
      </c>
      <c r="F1393" s="19"/>
      <c r="G1393" s="24">
        <v>20</v>
      </c>
      <c r="H1393" s="24">
        <v>31</v>
      </c>
      <c r="I1393" s="20">
        <v>39.022476754060804</v>
      </c>
      <c r="J1393" s="20">
        <v>0</v>
      </c>
      <c r="K1393" s="28"/>
      <c r="L1393" s="28"/>
      <c r="M1393" s="25">
        <v>20</v>
      </c>
      <c r="N1393" s="25">
        <v>31</v>
      </c>
      <c r="O1393" s="21">
        <v>44.942030387744815</v>
      </c>
      <c r="P1393" s="21">
        <v>0</v>
      </c>
      <c r="Q1393" s="17"/>
      <c r="R1393" s="25">
        <v>20</v>
      </c>
      <c r="S1393" s="25">
        <v>31</v>
      </c>
      <c r="T1393" s="21">
        <v>47.807084824963546</v>
      </c>
      <c r="U1393" s="21">
        <v>0</v>
      </c>
    </row>
    <row r="1394" spans="1:21" x14ac:dyDescent="0.25">
      <c r="A1394" s="18">
        <v>20</v>
      </c>
      <c r="B1394" s="18">
        <v>23</v>
      </c>
      <c r="C1394" s="23">
        <v>38.671556000000002</v>
      </c>
      <c r="D1394" s="23">
        <v>0</v>
      </c>
      <c r="E1394" s="19" t="s">
        <v>14</v>
      </c>
      <c r="F1394" s="19"/>
      <c r="G1394" s="24">
        <v>20</v>
      </c>
      <c r="H1394" s="24">
        <v>32</v>
      </c>
      <c r="I1394" s="20">
        <v>28.548022467444486</v>
      </c>
      <c r="J1394" s="20">
        <v>0</v>
      </c>
      <c r="K1394" s="28"/>
      <c r="L1394" s="28"/>
      <c r="M1394" s="25">
        <v>20</v>
      </c>
      <c r="N1394" s="25">
        <v>32</v>
      </c>
      <c r="O1394" s="21">
        <v>32.878643283665951</v>
      </c>
      <c r="P1394" s="21">
        <v>0</v>
      </c>
      <c r="Q1394" s="17"/>
      <c r="R1394" s="25">
        <v>20</v>
      </c>
      <c r="S1394" s="25">
        <v>32</v>
      </c>
      <c r="T1394" s="21">
        <v>34.974656792999653</v>
      </c>
      <c r="U1394" s="21">
        <v>0</v>
      </c>
    </row>
    <row r="1395" spans="1:21" x14ac:dyDescent="0.25">
      <c r="A1395" s="18">
        <v>20</v>
      </c>
      <c r="B1395" s="18">
        <v>24</v>
      </c>
      <c r="C1395" s="23">
        <v>34.251949599999996</v>
      </c>
      <c r="D1395" s="23">
        <v>0</v>
      </c>
      <c r="E1395" s="19" t="s">
        <v>14</v>
      </c>
      <c r="F1395" s="19"/>
      <c r="G1395" s="24">
        <v>20</v>
      </c>
      <c r="H1395" s="24">
        <v>33</v>
      </c>
      <c r="I1395" s="20">
        <v>44.773157538869761</v>
      </c>
      <c r="J1395" s="20">
        <v>0</v>
      </c>
      <c r="K1395" s="28"/>
      <c r="L1395" s="28"/>
      <c r="M1395" s="25">
        <v>20</v>
      </c>
      <c r="N1395" s="25">
        <v>33</v>
      </c>
      <c r="O1395" s="21">
        <v>51.565066444886149</v>
      </c>
      <c r="P1395" s="21">
        <v>0</v>
      </c>
      <c r="Q1395" s="17"/>
      <c r="R1395" s="25">
        <v>20</v>
      </c>
      <c r="S1395" s="25">
        <v>33</v>
      </c>
      <c r="T1395" s="21">
        <v>54.852339430747634</v>
      </c>
      <c r="U1395" s="21">
        <v>0</v>
      </c>
    </row>
    <row r="1396" spans="1:21" x14ac:dyDescent="0.25">
      <c r="A1396" s="18">
        <v>20</v>
      </c>
      <c r="B1396" s="18">
        <v>25</v>
      </c>
      <c r="C1396" s="23">
        <v>35.909302000000004</v>
      </c>
      <c r="D1396" s="23">
        <v>0</v>
      </c>
      <c r="E1396" s="19" t="s">
        <v>14</v>
      </c>
      <c r="F1396" s="19"/>
      <c r="G1396" s="24">
        <v>20</v>
      </c>
      <c r="H1396" s="24">
        <v>34</v>
      </c>
      <c r="I1396" s="20">
        <v>40.357456221962877</v>
      </c>
      <c r="J1396" s="20">
        <v>0</v>
      </c>
      <c r="K1396" s="28"/>
      <c r="L1396" s="28"/>
      <c r="M1396" s="25">
        <v>20</v>
      </c>
      <c r="N1396" s="25">
        <v>34</v>
      </c>
      <c r="O1396" s="21">
        <v>46.479520901009757</v>
      </c>
      <c r="P1396" s="21">
        <v>0</v>
      </c>
      <c r="Q1396" s="17"/>
      <c r="R1396" s="25">
        <v>20</v>
      </c>
      <c r="S1396" s="25">
        <v>34</v>
      </c>
      <c r="T1396" s="21">
        <v>49.442590358449131</v>
      </c>
      <c r="U1396" s="21">
        <v>0</v>
      </c>
    </row>
    <row r="1397" spans="1:21" x14ac:dyDescent="0.25">
      <c r="A1397" s="18">
        <v>20</v>
      </c>
      <c r="B1397" s="18">
        <v>26</v>
      </c>
      <c r="C1397" s="23">
        <v>32.0421464</v>
      </c>
      <c r="D1397" s="23">
        <v>0</v>
      </c>
      <c r="E1397" s="19" t="s">
        <v>14</v>
      </c>
      <c r="F1397" s="19"/>
      <c r="G1397" s="24">
        <v>20</v>
      </c>
      <c r="H1397" s="24">
        <v>35</v>
      </c>
      <c r="I1397" s="20">
        <v>48.059260844474878</v>
      </c>
      <c r="J1397" s="20">
        <v>21.676349999999999</v>
      </c>
      <c r="K1397" s="28"/>
      <c r="L1397" s="28"/>
      <c r="M1397" s="25">
        <v>20</v>
      </c>
      <c r="N1397" s="25">
        <v>35</v>
      </c>
      <c r="O1397" s="21">
        <v>55.349658477538341</v>
      </c>
      <c r="P1397" s="21">
        <v>23.69</v>
      </c>
      <c r="Q1397" s="17"/>
      <c r="R1397" s="25">
        <v>20</v>
      </c>
      <c r="S1397" s="25">
        <v>35</v>
      </c>
      <c r="T1397" s="21">
        <v>58.878199205481408</v>
      </c>
      <c r="U1397" s="21">
        <v>24.637600000000003</v>
      </c>
    </row>
    <row r="1398" spans="1:21" x14ac:dyDescent="0.25">
      <c r="A1398" s="18">
        <v>20</v>
      </c>
      <c r="B1398" s="18">
        <v>27</v>
      </c>
      <c r="C1398" s="23">
        <v>32.594597200000003</v>
      </c>
      <c r="D1398" s="23">
        <v>0</v>
      </c>
      <c r="E1398" s="19" t="s">
        <v>14</v>
      </c>
      <c r="F1398" s="19"/>
      <c r="G1398" s="24">
        <v>20</v>
      </c>
      <c r="H1398" s="24">
        <v>36</v>
      </c>
      <c r="I1398" s="20">
        <v>43.335487342667527</v>
      </c>
      <c r="J1398" s="20">
        <v>0</v>
      </c>
      <c r="K1398" s="28"/>
      <c r="L1398" s="28"/>
      <c r="M1398" s="25">
        <v>20</v>
      </c>
      <c r="N1398" s="25">
        <v>36</v>
      </c>
      <c r="O1398" s="21">
        <v>49.909307430600819</v>
      </c>
      <c r="P1398" s="21">
        <v>0</v>
      </c>
      <c r="Q1398" s="17"/>
      <c r="R1398" s="25">
        <v>20</v>
      </c>
      <c r="S1398" s="25">
        <v>36</v>
      </c>
      <c r="T1398" s="21">
        <v>53.091025779301617</v>
      </c>
      <c r="U1398" s="21">
        <v>0</v>
      </c>
    </row>
    <row r="1399" spans="1:21" x14ac:dyDescent="0.25">
      <c r="A1399" s="18">
        <v>20</v>
      </c>
      <c r="B1399" s="18">
        <v>28</v>
      </c>
      <c r="C1399" s="23">
        <v>35.577831520000011</v>
      </c>
      <c r="D1399" s="23">
        <v>0</v>
      </c>
      <c r="E1399" s="19" t="s">
        <v>14</v>
      </c>
      <c r="F1399" s="19"/>
      <c r="G1399" s="24">
        <v>20</v>
      </c>
      <c r="H1399" s="24">
        <v>37</v>
      </c>
      <c r="I1399" s="20">
        <v>44.465085353969272</v>
      </c>
      <c r="J1399" s="20">
        <v>0</v>
      </c>
      <c r="K1399" s="28"/>
      <c r="L1399" s="28"/>
      <c r="M1399" s="25">
        <v>20</v>
      </c>
      <c r="N1399" s="25">
        <v>37</v>
      </c>
      <c r="O1399" s="21">
        <v>51.210260941824998</v>
      </c>
      <c r="P1399" s="21">
        <v>0</v>
      </c>
      <c r="Q1399" s="17"/>
      <c r="R1399" s="25">
        <v>20</v>
      </c>
      <c r="S1399" s="25">
        <v>37</v>
      </c>
      <c r="T1399" s="21">
        <v>54.474915076866345</v>
      </c>
      <c r="U1399" s="21">
        <v>0</v>
      </c>
    </row>
    <row r="1400" spans="1:21" x14ac:dyDescent="0.25">
      <c r="A1400" s="18">
        <v>20</v>
      </c>
      <c r="B1400" s="18">
        <v>30</v>
      </c>
      <c r="C1400" s="23">
        <v>33.147047999999998</v>
      </c>
      <c r="D1400" s="23">
        <v>0</v>
      </c>
      <c r="E1400" s="19" t="s">
        <v>14</v>
      </c>
      <c r="F1400" s="19"/>
      <c r="G1400" s="24">
        <v>20</v>
      </c>
      <c r="H1400" s="24">
        <v>39</v>
      </c>
      <c r="I1400" s="20">
        <v>41.692435689864958</v>
      </c>
      <c r="J1400" s="20">
        <v>0</v>
      </c>
      <c r="K1400" s="28"/>
      <c r="L1400" s="28"/>
      <c r="M1400" s="25">
        <v>20</v>
      </c>
      <c r="N1400" s="25">
        <v>39</v>
      </c>
      <c r="O1400" s="21">
        <v>48.017011414274712</v>
      </c>
      <c r="P1400" s="21">
        <v>0</v>
      </c>
      <c r="Q1400" s="17"/>
      <c r="R1400" s="25">
        <v>20</v>
      </c>
      <c r="S1400" s="25">
        <v>39</v>
      </c>
      <c r="T1400" s="21">
        <v>51.078095891934723</v>
      </c>
      <c r="U1400" s="21">
        <v>0</v>
      </c>
    </row>
    <row r="1401" spans="1:21" x14ac:dyDescent="0.25">
      <c r="A1401" s="18">
        <v>20</v>
      </c>
      <c r="B1401" s="18">
        <v>32</v>
      </c>
      <c r="C1401" s="23">
        <v>28.064500639999999</v>
      </c>
      <c r="D1401" s="23">
        <v>0</v>
      </c>
      <c r="E1401" s="19" t="s">
        <v>14</v>
      </c>
      <c r="F1401" s="19"/>
      <c r="G1401" s="24">
        <v>20</v>
      </c>
      <c r="H1401" s="24">
        <v>41</v>
      </c>
      <c r="I1401" s="20">
        <v>37.379425101258235</v>
      </c>
      <c r="J1401" s="20">
        <v>0</v>
      </c>
      <c r="K1401" s="28"/>
      <c r="L1401" s="28"/>
      <c r="M1401" s="25">
        <v>20</v>
      </c>
      <c r="N1401" s="25">
        <v>41</v>
      </c>
      <c r="O1401" s="21">
        <v>43.049734371418701</v>
      </c>
      <c r="P1401" s="21">
        <v>0</v>
      </c>
      <c r="Q1401" s="17"/>
      <c r="R1401" s="25">
        <v>20</v>
      </c>
      <c r="S1401" s="25">
        <v>41</v>
      </c>
      <c r="T1401" s="21">
        <v>45.794154937596645</v>
      </c>
      <c r="U1401" s="21">
        <v>0</v>
      </c>
    </row>
    <row r="1402" spans="1:21" x14ac:dyDescent="0.25">
      <c r="A1402" s="18">
        <v>20</v>
      </c>
      <c r="B1402" s="18">
        <v>33</v>
      </c>
      <c r="C1402" s="23">
        <v>37.014203600000002</v>
      </c>
      <c r="D1402" s="23">
        <v>0</v>
      </c>
      <c r="E1402" s="19" t="s">
        <v>14</v>
      </c>
      <c r="F1402" s="19"/>
      <c r="G1402" s="24">
        <v>20</v>
      </c>
      <c r="H1402" s="24">
        <v>42</v>
      </c>
      <c r="I1402" s="20">
        <v>45.90275555017152</v>
      </c>
      <c r="J1402" s="20">
        <v>0</v>
      </c>
      <c r="K1402" s="28"/>
      <c r="L1402" s="28"/>
      <c r="M1402" s="25">
        <v>20</v>
      </c>
      <c r="N1402" s="25">
        <v>42</v>
      </c>
      <c r="O1402" s="21">
        <v>52.866019956110335</v>
      </c>
      <c r="P1402" s="21">
        <v>0</v>
      </c>
      <c r="Q1402" s="17"/>
      <c r="R1402" s="25">
        <v>20</v>
      </c>
      <c r="S1402" s="25">
        <v>42</v>
      </c>
      <c r="T1402" s="21">
        <v>56.236228728312376</v>
      </c>
      <c r="U1402" s="21">
        <v>0</v>
      </c>
    </row>
    <row r="1403" spans="1:21" x14ac:dyDescent="0.25">
      <c r="A1403" s="18">
        <v>20</v>
      </c>
      <c r="B1403" s="18">
        <v>34</v>
      </c>
      <c r="C1403" s="23">
        <v>37.566654400000004</v>
      </c>
      <c r="D1403" s="23">
        <v>0</v>
      </c>
      <c r="E1403" s="19" t="s">
        <v>14</v>
      </c>
      <c r="F1403" s="19"/>
      <c r="G1403" s="24">
        <v>20</v>
      </c>
      <c r="H1403" s="24">
        <v>43</v>
      </c>
      <c r="I1403" s="20">
        <v>32.142197957950088</v>
      </c>
      <c r="J1403" s="20">
        <v>0</v>
      </c>
      <c r="K1403" s="28"/>
      <c r="L1403" s="28"/>
      <c r="M1403" s="25">
        <v>20</v>
      </c>
      <c r="N1403" s="25">
        <v>43</v>
      </c>
      <c r="O1403" s="21">
        <v>37.01804081937928</v>
      </c>
      <c r="P1403" s="21">
        <v>0</v>
      </c>
      <c r="Q1403" s="17"/>
      <c r="R1403" s="25">
        <v>20</v>
      </c>
      <c r="S1403" s="25">
        <v>43</v>
      </c>
      <c r="T1403" s="21">
        <v>39.377940921614709</v>
      </c>
      <c r="U1403" s="21">
        <v>0</v>
      </c>
    </row>
    <row r="1404" spans="1:21" x14ac:dyDescent="0.25">
      <c r="A1404" s="18">
        <v>20</v>
      </c>
      <c r="B1404" s="18">
        <v>35</v>
      </c>
      <c r="C1404" s="23">
        <v>40.439398560000001</v>
      </c>
      <c r="D1404" s="23">
        <v>18</v>
      </c>
      <c r="E1404" s="19" t="s">
        <v>14</v>
      </c>
      <c r="F1404" s="19"/>
      <c r="G1404" s="24">
        <v>20</v>
      </c>
      <c r="H1404" s="24">
        <v>44</v>
      </c>
      <c r="I1404" s="20">
        <v>38.30364165595968</v>
      </c>
      <c r="J1404" s="20">
        <v>0</v>
      </c>
      <c r="K1404" s="28"/>
      <c r="L1404" s="28"/>
      <c r="M1404" s="25">
        <v>20</v>
      </c>
      <c r="N1404" s="25">
        <v>44</v>
      </c>
      <c r="O1404" s="21">
        <v>44.114150880602139</v>
      </c>
      <c r="P1404" s="21">
        <v>0</v>
      </c>
      <c r="Q1404" s="17"/>
      <c r="R1404" s="25">
        <v>20</v>
      </c>
      <c r="S1404" s="25">
        <v>44</v>
      </c>
      <c r="T1404" s="21">
        <v>46.926427999240531</v>
      </c>
      <c r="U1404" s="21">
        <v>0</v>
      </c>
    </row>
    <row r="1405" spans="1:21" x14ac:dyDescent="0.25">
      <c r="A1405" s="18">
        <v>20</v>
      </c>
      <c r="B1405" s="18">
        <v>36</v>
      </c>
      <c r="C1405" s="23">
        <v>37.566654400000004</v>
      </c>
      <c r="D1405" s="23">
        <v>0</v>
      </c>
      <c r="E1405" s="19" t="s">
        <v>14</v>
      </c>
      <c r="F1405" s="19"/>
      <c r="G1405" s="24">
        <v>20</v>
      </c>
      <c r="H1405" s="24">
        <v>45</v>
      </c>
      <c r="I1405" s="20">
        <v>37.174043644657921</v>
      </c>
      <c r="J1405" s="20">
        <v>0</v>
      </c>
      <c r="K1405" s="28"/>
      <c r="L1405" s="28"/>
      <c r="M1405" s="25">
        <v>20</v>
      </c>
      <c r="N1405" s="25">
        <v>45</v>
      </c>
      <c r="O1405" s="21">
        <v>42.813197369377953</v>
      </c>
      <c r="P1405" s="21">
        <v>0</v>
      </c>
      <c r="Q1405" s="17"/>
      <c r="R1405" s="25">
        <v>20</v>
      </c>
      <c r="S1405" s="25">
        <v>45</v>
      </c>
      <c r="T1405" s="21">
        <v>45.542538701675795</v>
      </c>
      <c r="U1405" s="21">
        <v>0</v>
      </c>
    </row>
    <row r="1406" spans="1:21" x14ac:dyDescent="0.25">
      <c r="A1406" s="18">
        <v>20</v>
      </c>
      <c r="B1406" s="18">
        <v>37</v>
      </c>
      <c r="C1406" s="23">
        <v>38.1191052</v>
      </c>
      <c r="D1406" s="23">
        <v>0</v>
      </c>
      <c r="E1406" s="19" t="s">
        <v>14</v>
      </c>
      <c r="F1406" s="19"/>
      <c r="G1406" s="24">
        <v>20</v>
      </c>
      <c r="H1406" s="24">
        <v>46</v>
      </c>
      <c r="I1406" s="20">
        <v>31.834125773049603</v>
      </c>
      <c r="J1406" s="20">
        <v>0</v>
      </c>
      <c r="K1406" s="28"/>
      <c r="L1406" s="28"/>
      <c r="M1406" s="25">
        <v>20</v>
      </c>
      <c r="N1406" s="25">
        <v>46</v>
      </c>
      <c r="O1406" s="21">
        <v>36.663235316318136</v>
      </c>
      <c r="P1406" s="21">
        <v>0</v>
      </c>
      <c r="Q1406" s="17"/>
      <c r="R1406" s="25">
        <v>20</v>
      </c>
      <c r="S1406" s="25">
        <v>46</v>
      </c>
      <c r="T1406" s="21">
        <v>39.00051656773342</v>
      </c>
      <c r="U1406" s="21">
        <v>0</v>
      </c>
    </row>
    <row r="1407" spans="1:21" x14ac:dyDescent="0.25">
      <c r="A1407" s="18">
        <v>20</v>
      </c>
      <c r="B1407" s="18">
        <v>38</v>
      </c>
      <c r="C1407" s="23">
        <v>34.030969280000001</v>
      </c>
      <c r="D1407" s="23">
        <v>0</v>
      </c>
      <c r="E1407" s="19" t="s">
        <v>14</v>
      </c>
      <c r="F1407" s="19"/>
      <c r="G1407" s="24">
        <v>20</v>
      </c>
      <c r="H1407" s="24">
        <v>47</v>
      </c>
      <c r="I1407" s="20">
        <v>49.086168127476483</v>
      </c>
      <c r="J1407" s="20">
        <v>22.430309999999999</v>
      </c>
      <c r="K1407" s="28"/>
      <c r="L1407" s="28"/>
      <c r="M1407" s="25">
        <v>20</v>
      </c>
      <c r="N1407" s="25">
        <v>47</v>
      </c>
      <c r="O1407" s="21">
        <v>56.53234348774216</v>
      </c>
      <c r="P1407" s="21">
        <v>24.513999999999999</v>
      </c>
      <c r="Q1407" s="17"/>
      <c r="R1407" s="25">
        <v>20</v>
      </c>
      <c r="S1407" s="25">
        <v>47</v>
      </c>
      <c r="T1407" s="21">
        <v>60.136280385085719</v>
      </c>
      <c r="U1407" s="21">
        <v>25.49456</v>
      </c>
    </row>
    <row r="1408" spans="1:21" x14ac:dyDescent="0.25">
      <c r="A1408" s="18">
        <v>20</v>
      </c>
      <c r="B1408" s="18">
        <v>39</v>
      </c>
      <c r="C1408" s="23">
        <v>36.461752799999992</v>
      </c>
      <c r="D1408" s="23">
        <v>0</v>
      </c>
      <c r="E1408" s="19" t="s">
        <v>14</v>
      </c>
      <c r="F1408" s="19"/>
      <c r="G1408" s="24">
        <v>20</v>
      </c>
      <c r="H1408" s="24">
        <v>48</v>
      </c>
      <c r="I1408" s="20">
        <v>49.702312497277433</v>
      </c>
      <c r="J1408" s="20">
        <v>22.6188</v>
      </c>
      <c r="K1408" s="28"/>
      <c r="L1408" s="28"/>
      <c r="M1408" s="25">
        <v>20</v>
      </c>
      <c r="N1408" s="25">
        <v>48</v>
      </c>
      <c r="O1408" s="21">
        <v>57.241954493864426</v>
      </c>
      <c r="P1408" s="21">
        <v>24.72</v>
      </c>
      <c r="Q1408" s="17"/>
      <c r="R1408" s="25">
        <v>20</v>
      </c>
      <c r="S1408" s="25">
        <v>48</v>
      </c>
      <c r="T1408" s="21">
        <v>60.891129092848288</v>
      </c>
      <c r="U1408" s="21">
        <v>25.7088</v>
      </c>
    </row>
    <row r="1409" spans="1:21" x14ac:dyDescent="0.25">
      <c r="A1409" s="18">
        <v>20</v>
      </c>
      <c r="B1409" s="18">
        <v>41</v>
      </c>
      <c r="C1409" s="23">
        <v>32.926067680000003</v>
      </c>
      <c r="D1409" s="23">
        <v>0</v>
      </c>
      <c r="E1409" s="19" t="s">
        <v>14</v>
      </c>
      <c r="F1409" s="19"/>
      <c r="G1409" s="24">
        <v>20</v>
      </c>
      <c r="H1409" s="24">
        <v>50</v>
      </c>
      <c r="I1409" s="20">
        <v>35.325610535255038</v>
      </c>
      <c r="J1409" s="20">
        <v>0</v>
      </c>
      <c r="K1409" s="28"/>
      <c r="L1409" s="28"/>
      <c r="M1409" s="25">
        <v>20</v>
      </c>
      <c r="N1409" s="25">
        <v>50</v>
      </c>
      <c r="O1409" s="21">
        <v>40.684364351011084</v>
      </c>
      <c r="P1409" s="21">
        <v>0</v>
      </c>
      <c r="Q1409" s="17"/>
      <c r="R1409" s="25">
        <v>20</v>
      </c>
      <c r="S1409" s="25">
        <v>50</v>
      </c>
      <c r="T1409" s="21">
        <v>43.277992578388044</v>
      </c>
      <c r="U1409" s="21">
        <v>0</v>
      </c>
    </row>
    <row r="1410" spans="1:21" x14ac:dyDescent="0.25">
      <c r="A1410" s="18">
        <v>20</v>
      </c>
      <c r="B1410" s="18">
        <v>42</v>
      </c>
      <c r="C1410" s="23">
        <v>38.671556000000002</v>
      </c>
      <c r="D1410" s="23">
        <v>0</v>
      </c>
      <c r="E1410" s="19" t="s">
        <v>14</v>
      </c>
      <c r="F1410" s="19"/>
      <c r="G1410" s="24">
        <v>20</v>
      </c>
      <c r="H1410" s="24">
        <v>51</v>
      </c>
      <c r="I1410" s="20">
        <v>36.249827089956476</v>
      </c>
      <c r="J1410" s="20">
        <v>0</v>
      </c>
      <c r="K1410" s="28"/>
      <c r="L1410" s="28"/>
      <c r="M1410" s="25">
        <v>20</v>
      </c>
      <c r="N1410" s="25">
        <v>51</v>
      </c>
      <c r="O1410" s="21">
        <v>41.748780860194515</v>
      </c>
      <c r="P1410" s="21">
        <v>0</v>
      </c>
      <c r="Q1410" s="17"/>
      <c r="R1410" s="25">
        <v>20</v>
      </c>
      <c r="S1410" s="25">
        <v>51</v>
      </c>
      <c r="T1410" s="21">
        <v>44.410265640031916</v>
      </c>
      <c r="U1410" s="21">
        <v>0</v>
      </c>
    </row>
    <row r="1411" spans="1:21" x14ac:dyDescent="0.25">
      <c r="A1411" s="18">
        <v>20</v>
      </c>
      <c r="B1411" s="18">
        <v>43</v>
      </c>
      <c r="C1411" s="23">
        <v>30.937244799999998</v>
      </c>
      <c r="D1411" s="23">
        <v>0</v>
      </c>
      <c r="E1411" s="19" t="s">
        <v>14</v>
      </c>
      <c r="F1411" s="19"/>
      <c r="G1411" s="24">
        <v>20</v>
      </c>
      <c r="H1411" s="24">
        <v>52</v>
      </c>
      <c r="I1411" s="20">
        <v>40.254765493662724</v>
      </c>
      <c r="J1411" s="20">
        <v>0</v>
      </c>
      <c r="K1411" s="28"/>
      <c r="L1411" s="28"/>
      <c r="M1411" s="25">
        <v>20</v>
      </c>
      <c r="N1411" s="25">
        <v>52</v>
      </c>
      <c r="O1411" s="21">
        <v>46.361252399989382</v>
      </c>
      <c r="P1411" s="21">
        <v>0</v>
      </c>
      <c r="Q1411" s="17"/>
      <c r="R1411" s="25">
        <v>20</v>
      </c>
      <c r="S1411" s="25">
        <v>52</v>
      </c>
      <c r="T1411" s="21">
        <v>49.316782240488706</v>
      </c>
      <c r="U1411" s="21">
        <v>0</v>
      </c>
    </row>
    <row r="1412" spans="1:21" x14ac:dyDescent="0.25">
      <c r="A1412" s="18">
        <v>20</v>
      </c>
      <c r="B1412" s="18">
        <v>44</v>
      </c>
      <c r="C1412" s="23">
        <v>33.699498800000001</v>
      </c>
      <c r="D1412" s="23">
        <v>0</v>
      </c>
      <c r="E1412" s="19" t="s">
        <v>14</v>
      </c>
      <c r="F1412" s="19"/>
      <c r="G1412" s="24">
        <v>20</v>
      </c>
      <c r="H1412" s="24">
        <v>53</v>
      </c>
      <c r="I1412" s="20">
        <v>31.012599946648315</v>
      </c>
      <c r="J1412" s="20">
        <v>0</v>
      </c>
      <c r="K1412" s="28"/>
      <c r="L1412" s="28"/>
      <c r="M1412" s="25">
        <v>20</v>
      </c>
      <c r="N1412" s="25">
        <v>53</v>
      </c>
      <c r="O1412" s="21">
        <v>35.717087308155072</v>
      </c>
      <c r="P1412" s="21">
        <v>0</v>
      </c>
      <c r="Q1412" s="17"/>
      <c r="R1412" s="25">
        <v>20</v>
      </c>
      <c r="S1412" s="25">
        <v>53</v>
      </c>
      <c r="T1412" s="21">
        <v>37.994051624049959</v>
      </c>
      <c r="U1412" s="21">
        <v>0</v>
      </c>
    </row>
    <row r="1413" spans="1:21" x14ac:dyDescent="0.25">
      <c r="A1413" s="18">
        <v>20</v>
      </c>
      <c r="B1413" s="18">
        <v>45</v>
      </c>
      <c r="C1413" s="23">
        <v>33.699498800000001</v>
      </c>
      <c r="D1413" s="23">
        <v>0</v>
      </c>
      <c r="E1413" s="19" t="s">
        <v>14</v>
      </c>
      <c r="F1413" s="19"/>
      <c r="G1413" s="24">
        <v>20</v>
      </c>
      <c r="H1413" s="24">
        <v>54</v>
      </c>
      <c r="I1413" s="20">
        <v>33.374486697551994</v>
      </c>
      <c r="J1413" s="20">
        <v>0</v>
      </c>
      <c r="K1413" s="28"/>
      <c r="L1413" s="28"/>
      <c r="M1413" s="25">
        <v>20</v>
      </c>
      <c r="N1413" s="25">
        <v>54</v>
      </c>
      <c r="O1413" s="21">
        <v>38.43726283162384</v>
      </c>
      <c r="P1413" s="21">
        <v>0</v>
      </c>
      <c r="Q1413" s="17"/>
      <c r="R1413" s="25">
        <v>20</v>
      </c>
      <c r="S1413" s="25">
        <v>54</v>
      </c>
      <c r="T1413" s="21">
        <v>40.887638337139862</v>
      </c>
      <c r="U1413" s="21">
        <v>0</v>
      </c>
    </row>
    <row r="1414" spans="1:21" x14ac:dyDescent="0.25">
      <c r="A1414" s="18">
        <v>20</v>
      </c>
      <c r="B1414" s="18">
        <v>46</v>
      </c>
      <c r="C1414" s="23">
        <v>30.274303839999998</v>
      </c>
      <c r="D1414" s="23">
        <v>0</v>
      </c>
      <c r="E1414" s="19" t="s">
        <v>14</v>
      </c>
      <c r="F1414" s="19"/>
      <c r="G1414" s="24">
        <v>20</v>
      </c>
      <c r="H1414" s="24">
        <v>55</v>
      </c>
      <c r="I1414" s="20">
        <v>37.379425101258235</v>
      </c>
      <c r="J1414" s="20">
        <v>0</v>
      </c>
      <c r="K1414" s="28"/>
      <c r="L1414" s="28"/>
      <c r="M1414" s="25">
        <v>20</v>
      </c>
      <c r="N1414" s="25">
        <v>55</v>
      </c>
      <c r="O1414" s="21">
        <v>43.049734371418701</v>
      </c>
      <c r="P1414" s="21">
        <v>0</v>
      </c>
      <c r="Q1414" s="17"/>
      <c r="R1414" s="25">
        <v>20</v>
      </c>
      <c r="S1414" s="25">
        <v>55</v>
      </c>
      <c r="T1414" s="21">
        <v>45.794154937596645</v>
      </c>
      <c r="U1414" s="21">
        <v>0</v>
      </c>
    </row>
    <row r="1415" spans="1:21" x14ac:dyDescent="0.25">
      <c r="A1415" s="18">
        <v>20</v>
      </c>
      <c r="B1415" s="18">
        <v>47</v>
      </c>
      <c r="C1415" s="23">
        <v>40.328908399999996</v>
      </c>
      <c r="D1415" s="23">
        <v>18</v>
      </c>
      <c r="E1415" s="19" t="s">
        <v>14</v>
      </c>
      <c r="F1415" s="19"/>
      <c r="G1415" s="24">
        <v>20</v>
      </c>
      <c r="H1415" s="24">
        <v>55</v>
      </c>
      <c r="I1415" s="20">
        <v>21.975815856234235</v>
      </c>
      <c r="J1415" s="20">
        <v>0</v>
      </c>
      <c r="K1415" s="28"/>
      <c r="L1415" s="28"/>
      <c r="M1415" s="25">
        <v>20</v>
      </c>
      <c r="N1415" s="25">
        <v>55</v>
      </c>
      <c r="O1415" s="21">
        <v>25.309459218361543</v>
      </c>
      <c r="P1415" s="21">
        <v>0</v>
      </c>
      <c r="Q1415" s="17"/>
      <c r="R1415" s="25">
        <v>20</v>
      </c>
      <c r="S1415" s="25">
        <v>55</v>
      </c>
      <c r="T1415" s="21">
        <v>26.92293724353209</v>
      </c>
      <c r="U1415" s="21">
        <v>0</v>
      </c>
    </row>
    <row r="1416" spans="1:21" x14ac:dyDescent="0.25">
      <c r="A1416" s="18">
        <v>20</v>
      </c>
      <c r="B1416" s="18">
        <v>48</v>
      </c>
      <c r="C1416" s="23">
        <v>40.328908399999996</v>
      </c>
      <c r="D1416" s="23">
        <v>17.600000000000001</v>
      </c>
      <c r="E1416" s="19" t="s">
        <v>14</v>
      </c>
      <c r="F1416" s="19"/>
      <c r="G1416" s="24">
        <v>20</v>
      </c>
      <c r="H1416" s="24">
        <v>56</v>
      </c>
      <c r="I1416" s="20">
        <v>37.687497286158717</v>
      </c>
      <c r="J1416" s="20">
        <v>0</v>
      </c>
      <c r="K1416" s="28"/>
      <c r="L1416" s="28"/>
      <c r="M1416" s="25">
        <v>20</v>
      </c>
      <c r="N1416" s="25">
        <v>56</v>
      </c>
      <c r="O1416" s="21">
        <v>43.404539874479845</v>
      </c>
      <c r="P1416" s="21">
        <v>0</v>
      </c>
      <c r="Q1416" s="17"/>
      <c r="R1416" s="25">
        <v>20</v>
      </c>
      <c r="S1416" s="25">
        <v>56</v>
      </c>
      <c r="T1416" s="21">
        <v>46.171579291477933</v>
      </c>
      <c r="U1416" s="21">
        <v>0</v>
      </c>
    </row>
    <row r="1417" spans="1:21" x14ac:dyDescent="0.25">
      <c r="A1417" s="18">
        <v>20</v>
      </c>
      <c r="B1417" s="18">
        <v>49</v>
      </c>
      <c r="C1417" s="23">
        <v>30.274303839999998</v>
      </c>
      <c r="D1417" s="23">
        <v>2</v>
      </c>
      <c r="E1417" s="19" t="s">
        <v>14</v>
      </c>
      <c r="F1417" s="19"/>
      <c r="G1417" s="24">
        <v>20</v>
      </c>
      <c r="H1417" s="24">
        <v>57</v>
      </c>
      <c r="I1417" s="20">
        <v>35.325610535255038</v>
      </c>
      <c r="J1417" s="20">
        <v>0</v>
      </c>
      <c r="K1417" s="28"/>
      <c r="L1417" s="28"/>
      <c r="M1417" s="25">
        <v>20</v>
      </c>
      <c r="N1417" s="25">
        <v>57</v>
      </c>
      <c r="O1417" s="21">
        <v>40.684364351011084</v>
      </c>
      <c r="P1417" s="21">
        <v>0</v>
      </c>
      <c r="Q1417" s="17"/>
      <c r="R1417" s="25">
        <v>20</v>
      </c>
      <c r="S1417" s="25">
        <v>57</v>
      </c>
      <c r="T1417" s="21">
        <v>43.277992578388044</v>
      </c>
      <c r="U1417" s="21">
        <v>0</v>
      </c>
    </row>
    <row r="1418" spans="1:21" x14ac:dyDescent="0.25">
      <c r="A1418" s="18">
        <v>20</v>
      </c>
      <c r="B1418" s="18">
        <v>50</v>
      </c>
      <c r="C1418" s="23">
        <v>31.600185760000002</v>
      </c>
      <c r="D1418" s="23">
        <v>0</v>
      </c>
      <c r="E1418" s="19" t="s">
        <v>14</v>
      </c>
      <c r="F1418" s="19"/>
      <c r="G1418" s="24">
        <v>20</v>
      </c>
      <c r="H1418" s="24">
        <v>58</v>
      </c>
      <c r="I1418" s="20">
        <v>33.374486697551994</v>
      </c>
      <c r="J1418" s="20">
        <v>0</v>
      </c>
      <c r="K1418" s="28"/>
      <c r="L1418" s="28"/>
      <c r="M1418" s="25">
        <v>20</v>
      </c>
      <c r="N1418" s="25">
        <v>58</v>
      </c>
      <c r="O1418" s="21">
        <v>38.43726283162384</v>
      </c>
      <c r="P1418" s="21">
        <v>0</v>
      </c>
      <c r="Q1418" s="17"/>
      <c r="R1418" s="25">
        <v>20</v>
      </c>
      <c r="S1418" s="25">
        <v>58</v>
      </c>
      <c r="T1418" s="21">
        <v>40.887638337139862</v>
      </c>
      <c r="U1418" s="21">
        <v>0</v>
      </c>
    </row>
    <row r="1419" spans="1:21" x14ac:dyDescent="0.25">
      <c r="A1419" s="18">
        <v>20</v>
      </c>
      <c r="B1419" s="18">
        <v>51</v>
      </c>
      <c r="C1419" s="23">
        <v>33.699498800000001</v>
      </c>
      <c r="D1419" s="23">
        <v>0</v>
      </c>
      <c r="E1419" s="19" t="s">
        <v>14</v>
      </c>
      <c r="F1419" s="19"/>
      <c r="G1419" s="24">
        <v>20</v>
      </c>
      <c r="H1419" s="24">
        <v>59</v>
      </c>
      <c r="I1419" s="20">
        <v>28.958785380645118</v>
      </c>
      <c r="J1419" s="20">
        <v>0</v>
      </c>
      <c r="K1419" s="28"/>
      <c r="L1419" s="28"/>
      <c r="M1419" s="25">
        <v>20</v>
      </c>
      <c r="N1419" s="25">
        <v>59</v>
      </c>
      <c r="O1419" s="21">
        <v>33.351717287747462</v>
      </c>
      <c r="P1419" s="21">
        <v>0</v>
      </c>
      <c r="Q1419" s="17"/>
      <c r="R1419" s="25">
        <v>20</v>
      </c>
      <c r="S1419" s="25">
        <v>59</v>
      </c>
      <c r="T1419" s="21">
        <v>35.477889264841366</v>
      </c>
      <c r="U1419" s="21">
        <v>0</v>
      </c>
    </row>
    <row r="1420" spans="1:21" x14ac:dyDescent="0.25">
      <c r="A1420" s="18">
        <v>20</v>
      </c>
      <c r="B1420" s="18">
        <v>52</v>
      </c>
      <c r="C1420" s="23">
        <v>34.804400399999999</v>
      </c>
      <c r="D1420" s="23">
        <v>0</v>
      </c>
      <c r="E1420" s="19" t="s">
        <v>14</v>
      </c>
      <c r="F1420" s="19"/>
      <c r="G1420" s="24">
        <v>20</v>
      </c>
      <c r="H1420" s="24">
        <v>60</v>
      </c>
      <c r="I1420" s="20">
        <v>31.115290674948483</v>
      </c>
      <c r="J1420" s="20">
        <v>0</v>
      </c>
      <c r="K1420" s="28"/>
      <c r="L1420" s="28"/>
      <c r="M1420" s="25">
        <v>20</v>
      </c>
      <c r="N1420" s="25">
        <v>60</v>
      </c>
      <c r="O1420" s="21">
        <v>35.835355809175468</v>
      </c>
      <c r="P1420" s="21">
        <v>0</v>
      </c>
      <c r="Q1420" s="17"/>
      <c r="R1420" s="25">
        <v>20</v>
      </c>
      <c r="S1420" s="25">
        <v>60</v>
      </c>
      <c r="T1420" s="21">
        <v>38.119859742010405</v>
      </c>
      <c r="U1420" s="21">
        <v>0</v>
      </c>
    </row>
    <row r="1421" spans="1:21" x14ac:dyDescent="0.25">
      <c r="A1421" s="18">
        <v>20</v>
      </c>
      <c r="B1421" s="18">
        <v>53</v>
      </c>
      <c r="C1421" s="23">
        <v>28.83793176</v>
      </c>
      <c r="D1421" s="23">
        <v>0</v>
      </c>
      <c r="E1421" s="19" t="s">
        <v>14</v>
      </c>
      <c r="F1421" s="19"/>
      <c r="G1421" s="24">
        <v>20</v>
      </c>
      <c r="H1421" s="24">
        <v>61</v>
      </c>
      <c r="I1421" s="20">
        <v>37.790188014458877</v>
      </c>
      <c r="J1421" s="20">
        <v>0</v>
      </c>
      <c r="K1421" s="28"/>
      <c r="L1421" s="28"/>
      <c r="M1421" s="25">
        <v>20</v>
      </c>
      <c r="N1421" s="25">
        <v>61</v>
      </c>
      <c r="O1421" s="21">
        <v>43.522808375500233</v>
      </c>
      <c r="P1421" s="21">
        <v>0</v>
      </c>
      <c r="Q1421" s="17"/>
      <c r="R1421" s="25">
        <v>20</v>
      </c>
      <c r="S1421" s="25">
        <v>61</v>
      </c>
      <c r="T1421" s="21">
        <v>46.297387409438372</v>
      </c>
      <c r="U1421" s="21">
        <v>0</v>
      </c>
    </row>
    <row r="1422" spans="1:21" x14ac:dyDescent="0.25">
      <c r="A1422" s="18">
        <v>20</v>
      </c>
      <c r="B1422" s="18">
        <v>54</v>
      </c>
      <c r="C1422" s="23">
        <v>31.158225120000001</v>
      </c>
      <c r="D1422" s="23">
        <v>0</v>
      </c>
      <c r="E1422" s="19" t="s">
        <v>14</v>
      </c>
      <c r="F1422" s="19"/>
      <c r="G1422" s="24">
        <v>20</v>
      </c>
      <c r="H1422" s="24">
        <v>62</v>
      </c>
      <c r="I1422" s="20">
        <v>42.103198603065593</v>
      </c>
      <c r="J1422" s="20">
        <v>0</v>
      </c>
      <c r="K1422" s="28"/>
      <c r="L1422" s="28"/>
      <c r="M1422" s="25">
        <v>20</v>
      </c>
      <c r="N1422" s="25">
        <v>62</v>
      </c>
      <c r="O1422" s="21">
        <v>48.490085418356223</v>
      </c>
      <c r="P1422" s="21">
        <v>0</v>
      </c>
      <c r="Q1422" s="17"/>
      <c r="R1422" s="25">
        <v>20</v>
      </c>
      <c r="S1422" s="25">
        <v>62</v>
      </c>
      <c r="T1422" s="21">
        <v>51.581328363776436</v>
      </c>
      <c r="U1422" s="21">
        <v>0</v>
      </c>
    </row>
    <row r="1423" spans="1:21" x14ac:dyDescent="0.25">
      <c r="A1423" s="18">
        <v>20</v>
      </c>
      <c r="B1423" s="18">
        <v>55</v>
      </c>
      <c r="C1423" s="23">
        <v>32.594597200000003</v>
      </c>
      <c r="D1423" s="23">
        <v>0</v>
      </c>
      <c r="E1423" s="19" t="s">
        <v>14</v>
      </c>
      <c r="F1423" s="19"/>
      <c r="G1423" s="24">
        <v>20</v>
      </c>
      <c r="H1423" s="24">
        <v>63</v>
      </c>
      <c r="I1423" s="20">
        <v>25.159228433539198</v>
      </c>
      <c r="J1423" s="20">
        <v>0</v>
      </c>
      <c r="K1423" s="28"/>
      <c r="L1423" s="28"/>
      <c r="M1423" s="25">
        <v>20</v>
      </c>
      <c r="N1423" s="25">
        <v>63</v>
      </c>
      <c r="O1423" s="21">
        <v>28.975782749993364</v>
      </c>
      <c r="P1423" s="21">
        <v>0</v>
      </c>
      <c r="Q1423" s="17"/>
      <c r="R1423" s="25">
        <v>20</v>
      </c>
      <c r="S1423" s="25">
        <v>63</v>
      </c>
      <c r="T1423" s="21">
        <v>30.822988900305443</v>
      </c>
      <c r="U1423" s="21">
        <v>0</v>
      </c>
    </row>
    <row r="1424" spans="1:21" x14ac:dyDescent="0.25">
      <c r="A1424" s="18">
        <v>20</v>
      </c>
      <c r="B1424" s="18">
        <v>55</v>
      </c>
      <c r="C1424" s="23">
        <v>23.202933600000001</v>
      </c>
      <c r="D1424" s="23">
        <v>0</v>
      </c>
      <c r="E1424" s="19" t="s">
        <v>14</v>
      </c>
      <c r="F1424" s="19"/>
      <c r="G1424" s="24">
        <v>20</v>
      </c>
      <c r="H1424" s="24">
        <v>64</v>
      </c>
      <c r="I1424" s="20">
        <v>32.142197957950088</v>
      </c>
      <c r="J1424" s="20">
        <v>0</v>
      </c>
      <c r="K1424" s="28"/>
      <c r="L1424" s="28"/>
      <c r="M1424" s="25">
        <v>20</v>
      </c>
      <c r="N1424" s="25">
        <v>64</v>
      </c>
      <c r="O1424" s="21">
        <v>37.01804081937928</v>
      </c>
      <c r="P1424" s="21">
        <v>0</v>
      </c>
      <c r="Q1424" s="17"/>
      <c r="R1424" s="25">
        <v>20</v>
      </c>
      <c r="S1424" s="25">
        <v>64</v>
      </c>
      <c r="T1424" s="21">
        <v>39.377940921614709</v>
      </c>
      <c r="U1424" s="21">
        <v>0</v>
      </c>
    </row>
    <row r="1425" spans="1:21" x14ac:dyDescent="0.25">
      <c r="A1425" s="18">
        <v>20</v>
      </c>
      <c r="B1425" s="18">
        <v>56</v>
      </c>
      <c r="C1425" s="23">
        <v>32.705087360000007</v>
      </c>
      <c r="D1425" s="23">
        <v>0</v>
      </c>
      <c r="E1425" s="19" t="s">
        <v>14</v>
      </c>
      <c r="F1425" s="19"/>
      <c r="G1425" s="24">
        <v>20</v>
      </c>
      <c r="H1425" s="24">
        <v>65</v>
      </c>
      <c r="I1425" s="20">
        <v>28.03456882594368</v>
      </c>
      <c r="J1425" s="20">
        <v>0</v>
      </c>
      <c r="K1425" s="28"/>
      <c r="L1425" s="28"/>
      <c r="M1425" s="25">
        <v>20</v>
      </c>
      <c r="N1425" s="25">
        <v>65</v>
      </c>
      <c r="O1425" s="21">
        <v>32.287300778564031</v>
      </c>
      <c r="P1425" s="21">
        <v>0</v>
      </c>
      <c r="Q1425" s="17"/>
      <c r="R1425" s="25">
        <v>20</v>
      </c>
      <c r="S1425" s="25">
        <v>65</v>
      </c>
      <c r="T1425" s="21">
        <v>34.345616203197487</v>
      </c>
      <c r="U1425" s="21">
        <v>0</v>
      </c>
    </row>
    <row r="1426" spans="1:21" x14ac:dyDescent="0.25">
      <c r="A1426" s="18">
        <v>20</v>
      </c>
      <c r="B1426" s="18">
        <v>57</v>
      </c>
      <c r="C1426" s="23">
        <v>31.71067592</v>
      </c>
      <c r="D1426" s="23">
        <v>0</v>
      </c>
      <c r="E1426" s="19" t="s">
        <v>14</v>
      </c>
      <c r="F1426" s="19"/>
      <c r="G1426" s="24">
        <v>20</v>
      </c>
      <c r="H1426" s="24">
        <v>66</v>
      </c>
      <c r="I1426" s="20">
        <v>41.178982048364148</v>
      </c>
      <c r="J1426" s="20">
        <v>0</v>
      </c>
      <c r="K1426" s="28"/>
      <c r="L1426" s="28"/>
      <c r="M1426" s="25">
        <v>20</v>
      </c>
      <c r="N1426" s="25">
        <v>66</v>
      </c>
      <c r="O1426" s="21">
        <v>47.425668909172799</v>
      </c>
      <c r="P1426" s="21">
        <v>0</v>
      </c>
      <c r="Q1426" s="17"/>
      <c r="R1426" s="25">
        <v>20</v>
      </c>
      <c r="S1426" s="25">
        <v>66</v>
      </c>
      <c r="T1426" s="21">
        <v>50.449055302132571</v>
      </c>
      <c r="U1426" s="21">
        <v>0</v>
      </c>
    </row>
    <row r="1427" spans="1:21" x14ac:dyDescent="0.25">
      <c r="A1427" s="18">
        <v>20</v>
      </c>
      <c r="B1427" s="18">
        <v>58</v>
      </c>
      <c r="C1427" s="23">
        <v>30.495284160000001</v>
      </c>
      <c r="D1427" s="23">
        <v>0</v>
      </c>
      <c r="E1427" s="19" t="s">
        <v>14</v>
      </c>
      <c r="F1427" s="19"/>
      <c r="G1427" s="24">
        <v>20</v>
      </c>
      <c r="H1427" s="24">
        <v>67</v>
      </c>
      <c r="I1427" s="20">
        <v>31.115290674948483</v>
      </c>
      <c r="J1427" s="20">
        <v>0</v>
      </c>
      <c r="K1427" s="28"/>
      <c r="L1427" s="28"/>
      <c r="M1427" s="25">
        <v>20</v>
      </c>
      <c r="N1427" s="25">
        <v>67</v>
      </c>
      <c r="O1427" s="21">
        <v>35.835355809175468</v>
      </c>
      <c r="P1427" s="21">
        <v>0</v>
      </c>
      <c r="Q1427" s="17"/>
      <c r="R1427" s="25">
        <v>20</v>
      </c>
      <c r="S1427" s="25">
        <v>67</v>
      </c>
      <c r="T1427" s="21">
        <v>38.119859742010405</v>
      </c>
      <c r="U1427" s="21">
        <v>0</v>
      </c>
    </row>
    <row r="1428" spans="1:21" x14ac:dyDescent="0.25">
      <c r="A1428" s="18">
        <v>20</v>
      </c>
      <c r="B1428" s="18">
        <v>59</v>
      </c>
      <c r="C1428" s="23">
        <v>17.457445280000002</v>
      </c>
      <c r="D1428" s="23">
        <v>0</v>
      </c>
      <c r="E1428" s="19" t="s">
        <v>14</v>
      </c>
      <c r="F1428" s="19"/>
      <c r="G1428" s="24">
        <v>20</v>
      </c>
      <c r="H1428" s="24">
        <v>68</v>
      </c>
      <c r="I1428" s="20">
        <v>43.951631712468469</v>
      </c>
      <c r="J1428" s="20">
        <v>0</v>
      </c>
      <c r="K1428" s="28"/>
      <c r="L1428" s="28"/>
      <c r="M1428" s="25">
        <v>20</v>
      </c>
      <c r="N1428" s="25">
        <v>68</v>
      </c>
      <c r="O1428" s="21">
        <v>50.618918436723085</v>
      </c>
      <c r="P1428" s="21">
        <v>0</v>
      </c>
      <c r="Q1428" s="17"/>
      <c r="R1428" s="25">
        <v>20</v>
      </c>
      <c r="S1428" s="25">
        <v>68</v>
      </c>
      <c r="T1428" s="21">
        <v>53.845874487064179</v>
      </c>
      <c r="U1428" s="21">
        <v>0</v>
      </c>
    </row>
    <row r="1429" spans="1:21" x14ac:dyDescent="0.25">
      <c r="A1429" s="18">
        <v>20</v>
      </c>
      <c r="B1429" s="18">
        <v>60</v>
      </c>
      <c r="C1429" s="23">
        <v>29.279892400000001</v>
      </c>
      <c r="D1429" s="23">
        <v>0</v>
      </c>
      <c r="E1429" s="19" t="s">
        <v>14</v>
      </c>
      <c r="F1429" s="19"/>
      <c r="G1429" s="24">
        <v>20</v>
      </c>
      <c r="H1429" s="24">
        <v>69</v>
      </c>
      <c r="I1429" s="20">
        <v>40.254765493662724</v>
      </c>
      <c r="J1429" s="20">
        <v>0</v>
      </c>
      <c r="K1429" s="28"/>
      <c r="L1429" s="28"/>
      <c r="M1429" s="25">
        <v>20</v>
      </c>
      <c r="N1429" s="25">
        <v>69</v>
      </c>
      <c r="O1429" s="21">
        <v>46.361252399989382</v>
      </c>
      <c r="P1429" s="21">
        <v>0</v>
      </c>
      <c r="Q1429" s="17"/>
      <c r="R1429" s="25">
        <v>20</v>
      </c>
      <c r="S1429" s="25">
        <v>69</v>
      </c>
      <c r="T1429" s="21">
        <v>49.316782240488706</v>
      </c>
      <c r="U1429" s="21">
        <v>0</v>
      </c>
    </row>
    <row r="1430" spans="1:21" x14ac:dyDescent="0.25">
      <c r="A1430" s="18">
        <v>20</v>
      </c>
      <c r="B1430" s="18">
        <v>62</v>
      </c>
      <c r="C1430" s="23">
        <v>34.804400399999999</v>
      </c>
      <c r="D1430" s="23">
        <v>0</v>
      </c>
      <c r="E1430" s="19" t="s">
        <v>14</v>
      </c>
      <c r="F1430" s="19"/>
      <c r="G1430" s="24">
        <v>20</v>
      </c>
      <c r="H1430" s="24">
        <v>71</v>
      </c>
      <c r="I1430" s="20">
        <v>46.62159064827263</v>
      </c>
      <c r="J1430" s="20">
        <v>0</v>
      </c>
      <c r="K1430" s="28"/>
      <c r="L1430" s="28"/>
      <c r="M1430" s="25">
        <v>20</v>
      </c>
      <c r="N1430" s="25">
        <v>71</v>
      </c>
      <c r="O1430" s="21">
        <v>53.693899463252997</v>
      </c>
      <c r="P1430" s="21">
        <v>0</v>
      </c>
      <c r="Q1430" s="17"/>
      <c r="R1430" s="25">
        <v>20</v>
      </c>
      <c r="S1430" s="25">
        <v>71</v>
      </c>
      <c r="T1430" s="21">
        <v>57.116885554035377</v>
      </c>
      <c r="U1430" s="21">
        <v>0</v>
      </c>
    </row>
    <row r="1431" spans="1:21" x14ac:dyDescent="0.25">
      <c r="A1431" s="18">
        <v>20</v>
      </c>
      <c r="B1431" s="18">
        <v>63</v>
      </c>
      <c r="C1431" s="23">
        <v>27.84352032</v>
      </c>
      <c r="D1431" s="23">
        <v>0</v>
      </c>
      <c r="E1431" s="19" t="s">
        <v>14</v>
      </c>
      <c r="F1431" s="19"/>
      <c r="G1431" s="24">
        <v>20</v>
      </c>
      <c r="H1431" s="24">
        <v>72</v>
      </c>
      <c r="I1431" s="20">
        <v>40.357456221962877</v>
      </c>
      <c r="J1431" s="20">
        <v>0</v>
      </c>
      <c r="K1431" s="28"/>
      <c r="L1431" s="28"/>
      <c r="M1431" s="25">
        <v>20</v>
      </c>
      <c r="N1431" s="25">
        <v>72</v>
      </c>
      <c r="O1431" s="21">
        <v>46.479520901009757</v>
      </c>
      <c r="P1431" s="21">
        <v>0</v>
      </c>
      <c r="Q1431" s="17"/>
      <c r="R1431" s="25">
        <v>20</v>
      </c>
      <c r="S1431" s="25">
        <v>72</v>
      </c>
      <c r="T1431" s="21">
        <v>49.442590358449131</v>
      </c>
      <c r="U1431" s="21">
        <v>0</v>
      </c>
    </row>
    <row r="1432" spans="1:21" x14ac:dyDescent="0.25">
      <c r="A1432" s="18">
        <v>20</v>
      </c>
      <c r="B1432" s="18">
        <v>64</v>
      </c>
      <c r="C1432" s="23">
        <v>29.611362879999998</v>
      </c>
      <c r="D1432" s="23">
        <v>0</v>
      </c>
      <c r="E1432" s="19" t="s">
        <v>14</v>
      </c>
      <c r="F1432" s="19"/>
      <c r="G1432" s="24">
        <v>20</v>
      </c>
      <c r="H1432" s="24">
        <v>73</v>
      </c>
      <c r="I1432" s="20">
        <v>44.875848267169921</v>
      </c>
      <c r="J1432" s="20">
        <v>0</v>
      </c>
      <c r="K1432" s="28"/>
      <c r="L1432" s="28"/>
      <c r="M1432" s="25">
        <v>20</v>
      </c>
      <c r="N1432" s="25">
        <v>73</v>
      </c>
      <c r="O1432" s="21">
        <v>51.683334945906523</v>
      </c>
      <c r="P1432" s="21">
        <v>0</v>
      </c>
      <c r="Q1432" s="17"/>
      <c r="R1432" s="25">
        <v>20</v>
      </c>
      <c r="S1432" s="25">
        <v>73</v>
      </c>
      <c r="T1432" s="21">
        <v>54.978147548708066</v>
      </c>
      <c r="U1432" s="21">
        <v>0</v>
      </c>
    </row>
    <row r="1433" spans="1:21" x14ac:dyDescent="0.25">
      <c r="A1433" s="18">
        <v>20</v>
      </c>
      <c r="B1433" s="18">
        <v>65</v>
      </c>
      <c r="C1433" s="23">
        <v>27.401559680000002</v>
      </c>
      <c r="D1433" s="23">
        <v>0</v>
      </c>
      <c r="E1433" s="19" t="s">
        <v>14</v>
      </c>
      <c r="F1433" s="19"/>
      <c r="G1433" s="24">
        <v>20</v>
      </c>
      <c r="H1433" s="24">
        <v>74</v>
      </c>
      <c r="I1433" s="20">
        <v>40.870909863463673</v>
      </c>
      <c r="J1433" s="20">
        <v>0</v>
      </c>
      <c r="K1433" s="28"/>
      <c r="L1433" s="28"/>
      <c r="M1433" s="25">
        <v>20</v>
      </c>
      <c r="N1433" s="25">
        <v>74</v>
      </c>
      <c r="O1433" s="21">
        <v>47.070863406111656</v>
      </c>
      <c r="P1433" s="21">
        <v>0</v>
      </c>
      <c r="Q1433" s="17"/>
      <c r="R1433" s="25">
        <v>20</v>
      </c>
      <c r="S1433" s="25">
        <v>74</v>
      </c>
      <c r="T1433" s="21">
        <v>50.071630948251276</v>
      </c>
      <c r="U1433" s="21">
        <v>0</v>
      </c>
    </row>
    <row r="1434" spans="1:21" x14ac:dyDescent="0.25">
      <c r="A1434" s="18">
        <v>20</v>
      </c>
      <c r="B1434" s="18">
        <v>66</v>
      </c>
      <c r="C1434" s="23">
        <v>35.356851200000001</v>
      </c>
      <c r="D1434" s="23">
        <v>0</v>
      </c>
      <c r="E1434" s="19" t="s">
        <v>14</v>
      </c>
      <c r="F1434" s="19"/>
      <c r="G1434" s="24">
        <v>20</v>
      </c>
      <c r="H1434" s="24">
        <v>75</v>
      </c>
      <c r="I1434" s="20">
        <v>33.066414512651519</v>
      </c>
      <c r="J1434" s="20">
        <v>0</v>
      </c>
      <c r="K1434" s="28"/>
      <c r="L1434" s="28"/>
      <c r="M1434" s="25">
        <v>20</v>
      </c>
      <c r="N1434" s="25">
        <v>75</v>
      </c>
      <c r="O1434" s="21">
        <v>38.082457328562711</v>
      </c>
      <c r="P1434" s="21">
        <v>0</v>
      </c>
      <c r="Q1434" s="17"/>
      <c r="R1434" s="25">
        <v>20</v>
      </c>
      <c r="S1434" s="25">
        <v>75</v>
      </c>
      <c r="T1434" s="21">
        <v>40.510213983258581</v>
      </c>
      <c r="U1434" s="21">
        <v>0</v>
      </c>
    </row>
    <row r="1435" spans="1:21" x14ac:dyDescent="0.25">
      <c r="A1435" s="18">
        <v>20</v>
      </c>
      <c r="B1435" s="18">
        <v>67</v>
      </c>
      <c r="C1435" s="23">
        <v>30.274303839999998</v>
      </c>
      <c r="D1435" s="23">
        <v>0</v>
      </c>
      <c r="E1435" s="19" t="s">
        <v>14</v>
      </c>
      <c r="F1435" s="19"/>
      <c r="G1435" s="24">
        <v>20</v>
      </c>
      <c r="H1435" s="24">
        <v>76</v>
      </c>
      <c r="I1435" s="20">
        <v>43.130105886067206</v>
      </c>
      <c r="J1435" s="20">
        <v>0</v>
      </c>
      <c r="K1435" s="28"/>
      <c r="L1435" s="28"/>
      <c r="M1435" s="25">
        <v>20</v>
      </c>
      <c r="N1435" s="25">
        <v>76</v>
      </c>
      <c r="O1435" s="21">
        <v>49.672770428560057</v>
      </c>
      <c r="P1435" s="21">
        <v>0</v>
      </c>
      <c r="Q1435" s="17"/>
      <c r="R1435" s="25">
        <v>20</v>
      </c>
      <c r="S1435" s="25">
        <v>76</v>
      </c>
      <c r="T1435" s="21">
        <v>52.839409543380761</v>
      </c>
      <c r="U1435" s="21">
        <v>0</v>
      </c>
    </row>
    <row r="1436" spans="1:21" x14ac:dyDescent="0.25">
      <c r="A1436" s="18">
        <v>20</v>
      </c>
      <c r="B1436" s="18">
        <v>68</v>
      </c>
      <c r="C1436" s="23">
        <v>38.561065839999998</v>
      </c>
      <c r="D1436" s="23">
        <v>0</v>
      </c>
      <c r="E1436" s="19" t="s">
        <v>14</v>
      </c>
      <c r="F1436" s="19"/>
      <c r="G1436" s="24">
        <v>20</v>
      </c>
      <c r="H1436" s="24">
        <v>77</v>
      </c>
      <c r="I1436" s="20">
        <v>39.844002580462089</v>
      </c>
      <c r="J1436" s="20">
        <v>0</v>
      </c>
      <c r="K1436" s="28"/>
      <c r="L1436" s="28"/>
      <c r="M1436" s="25">
        <v>20</v>
      </c>
      <c r="N1436" s="25">
        <v>77</v>
      </c>
      <c r="O1436" s="21">
        <v>45.888178395907865</v>
      </c>
      <c r="P1436" s="21">
        <v>0</v>
      </c>
      <c r="Q1436" s="17"/>
      <c r="R1436" s="25">
        <v>20</v>
      </c>
      <c r="S1436" s="25">
        <v>77</v>
      </c>
      <c r="T1436" s="21">
        <v>48.813549768646993</v>
      </c>
      <c r="U1436" s="21">
        <v>0</v>
      </c>
    </row>
    <row r="1437" spans="1:21" x14ac:dyDescent="0.25">
      <c r="A1437" s="18">
        <v>20</v>
      </c>
      <c r="B1437" s="18">
        <v>69</v>
      </c>
      <c r="C1437" s="23">
        <v>35.135870879999999</v>
      </c>
      <c r="D1437" s="23">
        <v>0</v>
      </c>
      <c r="E1437" s="19" t="s">
        <v>14</v>
      </c>
      <c r="F1437" s="19"/>
      <c r="G1437" s="24">
        <v>20</v>
      </c>
      <c r="H1437" s="24">
        <v>78</v>
      </c>
      <c r="I1437" s="20">
        <v>33.374486697551994</v>
      </c>
      <c r="J1437" s="20">
        <v>0</v>
      </c>
      <c r="K1437" s="28"/>
      <c r="L1437" s="28"/>
      <c r="M1437" s="25">
        <v>20</v>
      </c>
      <c r="N1437" s="25">
        <v>78</v>
      </c>
      <c r="O1437" s="21">
        <v>38.43726283162384</v>
      </c>
      <c r="P1437" s="21">
        <v>0</v>
      </c>
      <c r="Q1437" s="17"/>
      <c r="R1437" s="25">
        <v>20</v>
      </c>
      <c r="S1437" s="25">
        <v>78</v>
      </c>
      <c r="T1437" s="21">
        <v>40.887638337139862</v>
      </c>
      <c r="U1437" s="21">
        <v>0</v>
      </c>
    </row>
    <row r="1438" spans="1:21" x14ac:dyDescent="0.25">
      <c r="A1438" s="18">
        <v>20</v>
      </c>
      <c r="B1438" s="18">
        <v>70</v>
      </c>
      <c r="C1438" s="23">
        <v>25.412736800000001</v>
      </c>
      <c r="D1438" s="23">
        <v>0</v>
      </c>
      <c r="E1438" s="19" t="s">
        <v>14</v>
      </c>
      <c r="F1438" s="19"/>
      <c r="G1438" s="24">
        <v>20</v>
      </c>
      <c r="H1438" s="24">
        <v>79</v>
      </c>
      <c r="I1438" s="20">
        <v>39.741311852161928</v>
      </c>
      <c r="J1438" s="20">
        <v>0</v>
      </c>
      <c r="K1438" s="28"/>
      <c r="L1438" s="28"/>
      <c r="M1438" s="25">
        <v>20</v>
      </c>
      <c r="N1438" s="25">
        <v>79</v>
      </c>
      <c r="O1438" s="21">
        <v>45.769909894887483</v>
      </c>
      <c r="P1438" s="21">
        <v>0</v>
      </c>
      <c r="Q1438" s="17"/>
      <c r="R1438" s="25">
        <v>20</v>
      </c>
      <c r="S1438" s="25">
        <v>79</v>
      </c>
      <c r="T1438" s="21">
        <v>48.687741650686561</v>
      </c>
      <c r="U1438" s="21">
        <v>0</v>
      </c>
    </row>
    <row r="1439" spans="1:21" x14ac:dyDescent="0.25">
      <c r="A1439" s="18">
        <v>20</v>
      </c>
      <c r="B1439" s="18">
        <v>71</v>
      </c>
      <c r="C1439" s="23">
        <v>39.003026480000003</v>
      </c>
      <c r="D1439" s="23">
        <v>18</v>
      </c>
      <c r="E1439" s="19" t="s">
        <v>14</v>
      </c>
      <c r="F1439" s="19"/>
      <c r="G1439" s="24">
        <v>20</v>
      </c>
      <c r="H1439" s="24">
        <v>80</v>
      </c>
      <c r="I1439" s="20">
        <v>45.90275555017152</v>
      </c>
      <c r="J1439" s="20">
        <v>0</v>
      </c>
      <c r="K1439" s="28"/>
      <c r="L1439" s="28"/>
      <c r="M1439" s="25">
        <v>20</v>
      </c>
      <c r="N1439" s="25">
        <v>80</v>
      </c>
      <c r="O1439" s="21">
        <v>52.866019956110335</v>
      </c>
      <c r="P1439" s="21">
        <v>0</v>
      </c>
      <c r="Q1439" s="17"/>
      <c r="R1439" s="25">
        <v>20</v>
      </c>
      <c r="S1439" s="25">
        <v>80</v>
      </c>
      <c r="T1439" s="21">
        <v>56.236228728312376</v>
      </c>
      <c r="U1439" s="21">
        <v>0</v>
      </c>
    </row>
    <row r="1440" spans="1:21" x14ac:dyDescent="0.25">
      <c r="A1440" s="18">
        <v>20</v>
      </c>
      <c r="B1440" s="18">
        <v>72</v>
      </c>
      <c r="C1440" s="23">
        <v>35.356851200000001</v>
      </c>
      <c r="D1440" s="23">
        <v>0</v>
      </c>
      <c r="E1440" s="19" t="s">
        <v>14</v>
      </c>
      <c r="F1440" s="19"/>
      <c r="G1440" s="24">
        <v>21</v>
      </c>
      <c r="H1440" s="24">
        <v>1</v>
      </c>
      <c r="I1440" s="20">
        <v>37.995569471059198</v>
      </c>
      <c r="J1440" s="20">
        <v>19.791449999999998</v>
      </c>
      <c r="K1440" s="28"/>
      <c r="L1440" s="28"/>
      <c r="M1440" s="25">
        <v>21</v>
      </c>
      <c r="N1440" s="25">
        <v>1</v>
      </c>
      <c r="O1440" s="21">
        <v>43.759345377541003</v>
      </c>
      <c r="P1440" s="21">
        <v>21.63</v>
      </c>
      <c r="Q1440" s="17"/>
      <c r="R1440" s="25">
        <v>21</v>
      </c>
      <c r="S1440" s="25">
        <v>1</v>
      </c>
      <c r="T1440" s="21">
        <v>46.549003645359242</v>
      </c>
      <c r="U1440" s="21">
        <v>22.495200000000001</v>
      </c>
    </row>
    <row r="1441" spans="1:21" x14ac:dyDescent="0.25">
      <c r="A1441" s="18">
        <v>20</v>
      </c>
      <c r="B1441" s="18">
        <v>73</v>
      </c>
      <c r="C1441" s="23">
        <v>38.892536320000005</v>
      </c>
      <c r="D1441" s="23">
        <v>0</v>
      </c>
      <c r="E1441" s="19" t="s">
        <v>14</v>
      </c>
      <c r="F1441" s="19"/>
      <c r="G1441" s="24">
        <v>21</v>
      </c>
      <c r="H1441" s="24">
        <v>2</v>
      </c>
      <c r="I1441" s="20">
        <v>33.169105240951666</v>
      </c>
      <c r="J1441" s="20">
        <v>18.377775</v>
      </c>
      <c r="K1441" s="28"/>
      <c r="L1441" s="28"/>
      <c r="M1441" s="25">
        <v>21</v>
      </c>
      <c r="N1441" s="25">
        <v>2</v>
      </c>
      <c r="O1441" s="21">
        <v>38.200725829583071</v>
      </c>
      <c r="P1441" s="21">
        <v>20.085000000000001</v>
      </c>
      <c r="Q1441" s="17"/>
      <c r="R1441" s="25">
        <v>21</v>
      </c>
      <c r="S1441" s="25">
        <v>2</v>
      </c>
      <c r="T1441" s="21">
        <v>40.636022101218991</v>
      </c>
      <c r="U1441" s="21">
        <v>20.888400000000001</v>
      </c>
    </row>
    <row r="1442" spans="1:21" x14ac:dyDescent="0.25">
      <c r="A1442" s="18">
        <v>20</v>
      </c>
      <c r="B1442" s="18">
        <v>74</v>
      </c>
      <c r="C1442" s="23">
        <v>36.019792160000002</v>
      </c>
      <c r="D1442" s="23">
        <v>0</v>
      </c>
      <c r="E1442" s="19" t="s">
        <v>14</v>
      </c>
      <c r="F1442" s="19"/>
      <c r="G1442" s="24">
        <v>21</v>
      </c>
      <c r="H1442" s="24">
        <v>3</v>
      </c>
      <c r="I1442" s="20">
        <v>26.494207901441278</v>
      </c>
      <c r="J1442" s="20">
        <v>16.021650000000001</v>
      </c>
      <c r="K1442" s="28"/>
      <c r="L1442" s="28"/>
      <c r="M1442" s="25">
        <v>21</v>
      </c>
      <c r="N1442" s="25">
        <v>3</v>
      </c>
      <c r="O1442" s="21">
        <v>30.513273263258316</v>
      </c>
      <c r="P1442" s="21">
        <v>17.510000000000002</v>
      </c>
      <c r="Q1442" s="17"/>
      <c r="R1442" s="25">
        <v>21</v>
      </c>
      <c r="S1442" s="25">
        <v>3</v>
      </c>
      <c r="T1442" s="21">
        <v>32.458494433791031</v>
      </c>
      <c r="U1442" s="21">
        <v>18.2104</v>
      </c>
    </row>
    <row r="1443" spans="1:21" x14ac:dyDescent="0.25">
      <c r="A1443" s="18">
        <v>20</v>
      </c>
      <c r="B1443" s="18">
        <v>75</v>
      </c>
      <c r="C1443" s="23">
        <v>30.71626448</v>
      </c>
      <c r="D1443" s="23">
        <v>0</v>
      </c>
      <c r="E1443" s="19" t="s">
        <v>14</v>
      </c>
      <c r="F1443" s="19"/>
      <c r="G1443" s="24">
        <v>21</v>
      </c>
      <c r="H1443" s="24">
        <v>4</v>
      </c>
      <c r="I1443" s="20">
        <v>40.562837678563213</v>
      </c>
      <c r="J1443" s="20">
        <v>20.733899999999998</v>
      </c>
      <c r="K1443" s="28"/>
      <c r="L1443" s="28"/>
      <c r="M1443" s="25">
        <v>21</v>
      </c>
      <c r="N1443" s="25">
        <v>4</v>
      </c>
      <c r="O1443" s="21">
        <v>46.716057903050533</v>
      </c>
      <c r="P1443" s="21">
        <v>22.66</v>
      </c>
      <c r="Q1443" s="17"/>
      <c r="R1443" s="25">
        <v>21</v>
      </c>
      <c r="S1443" s="25">
        <v>4</v>
      </c>
      <c r="T1443" s="21">
        <v>49.694206594370009</v>
      </c>
      <c r="U1443" s="21">
        <v>23.566400000000002</v>
      </c>
    </row>
    <row r="1444" spans="1:21" x14ac:dyDescent="0.25">
      <c r="A1444" s="18">
        <v>20</v>
      </c>
      <c r="B1444" s="18">
        <v>76</v>
      </c>
      <c r="C1444" s="23">
        <v>37.566654400000004</v>
      </c>
      <c r="D1444" s="23">
        <v>0</v>
      </c>
      <c r="E1444" s="19" t="s">
        <v>14</v>
      </c>
      <c r="F1444" s="19"/>
      <c r="G1444" s="24">
        <v>21</v>
      </c>
      <c r="H1444" s="24">
        <v>5</v>
      </c>
      <c r="I1444" s="20">
        <v>43.43817807096768</v>
      </c>
      <c r="J1444" s="20">
        <v>21.205124999999999</v>
      </c>
      <c r="K1444" s="28"/>
      <c r="L1444" s="28"/>
      <c r="M1444" s="25">
        <v>21</v>
      </c>
      <c r="N1444" s="25">
        <v>5</v>
      </c>
      <c r="O1444" s="21">
        <v>50.027575931621186</v>
      </c>
      <c r="P1444" s="21">
        <v>23.175000000000001</v>
      </c>
      <c r="Q1444" s="17"/>
      <c r="R1444" s="25">
        <v>21</v>
      </c>
      <c r="S1444" s="25">
        <v>5</v>
      </c>
      <c r="T1444" s="21">
        <v>53.216833897262042</v>
      </c>
      <c r="U1444" s="21">
        <v>24.102</v>
      </c>
    </row>
    <row r="1445" spans="1:21" x14ac:dyDescent="0.25">
      <c r="A1445" s="18">
        <v>20</v>
      </c>
      <c r="B1445" s="18">
        <v>77</v>
      </c>
      <c r="C1445" s="23">
        <v>35.688321680000001</v>
      </c>
      <c r="D1445" s="23">
        <v>0</v>
      </c>
      <c r="E1445" s="19" t="s">
        <v>14</v>
      </c>
      <c r="F1445" s="19"/>
      <c r="G1445" s="24">
        <v>21</v>
      </c>
      <c r="H1445" s="24">
        <v>6</v>
      </c>
      <c r="I1445" s="20">
        <v>41.384363504964476</v>
      </c>
      <c r="J1445" s="20">
        <v>20.828145000000003</v>
      </c>
      <c r="K1445" s="28"/>
      <c r="L1445" s="28"/>
      <c r="M1445" s="25">
        <v>21</v>
      </c>
      <c r="N1445" s="25">
        <v>6</v>
      </c>
      <c r="O1445" s="21">
        <v>47.662205911213576</v>
      </c>
      <c r="P1445" s="21">
        <v>22.763000000000002</v>
      </c>
      <c r="Q1445" s="17"/>
      <c r="R1445" s="25">
        <v>21</v>
      </c>
      <c r="S1445" s="25">
        <v>6</v>
      </c>
      <c r="T1445" s="21">
        <v>50.700671538053442</v>
      </c>
      <c r="U1445" s="21">
        <v>23.673520000000003</v>
      </c>
    </row>
    <row r="1446" spans="1:21" x14ac:dyDescent="0.25">
      <c r="A1446" s="18">
        <v>20</v>
      </c>
      <c r="B1446" s="18">
        <v>78</v>
      </c>
      <c r="C1446" s="23">
        <v>30.71626448</v>
      </c>
      <c r="D1446" s="23">
        <v>0</v>
      </c>
      <c r="E1446" s="19"/>
      <c r="F1446" s="19"/>
      <c r="G1446" s="24">
        <v>21</v>
      </c>
      <c r="H1446" s="24">
        <v>7</v>
      </c>
      <c r="I1446" s="20">
        <v>25.159228433539198</v>
      </c>
      <c r="J1446" s="20">
        <v>0</v>
      </c>
      <c r="K1446" s="28"/>
      <c r="L1446" s="28"/>
      <c r="M1446" s="25">
        <v>21</v>
      </c>
      <c r="N1446" s="25">
        <v>7</v>
      </c>
      <c r="O1446" s="21">
        <v>28.975782749993364</v>
      </c>
      <c r="P1446" s="21">
        <v>0</v>
      </c>
      <c r="Q1446" s="17"/>
      <c r="R1446" s="25">
        <v>21</v>
      </c>
      <c r="S1446" s="25">
        <v>7</v>
      </c>
      <c r="T1446" s="21">
        <v>30.822988900305443</v>
      </c>
      <c r="U1446" s="21">
        <v>0</v>
      </c>
    </row>
    <row r="1447" spans="1:21" x14ac:dyDescent="0.25">
      <c r="A1447" s="18">
        <v>20</v>
      </c>
      <c r="B1447" s="18">
        <v>79</v>
      </c>
      <c r="C1447" s="23">
        <v>34.030969280000001</v>
      </c>
      <c r="D1447" s="23">
        <v>0</v>
      </c>
      <c r="E1447" s="19"/>
      <c r="F1447" s="19"/>
      <c r="G1447" s="24">
        <v>21</v>
      </c>
      <c r="H1447" s="24">
        <v>8</v>
      </c>
      <c r="I1447" s="20">
        <v>47.648497931274228</v>
      </c>
      <c r="J1447" s="20">
        <v>22.241820000000001</v>
      </c>
      <c r="K1447" s="28"/>
      <c r="L1447" s="28"/>
      <c r="M1447" s="25">
        <v>21</v>
      </c>
      <c r="N1447" s="25">
        <v>8</v>
      </c>
      <c r="O1447" s="21">
        <v>54.876584473456802</v>
      </c>
      <c r="P1447" s="21">
        <v>24.308</v>
      </c>
      <c r="Q1447" s="17"/>
      <c r="R1447" s="25">
        <v>21</v>
      </c>
      <c r="S1447" s="25">
        <v>8</v>
      </c>
      <c r="T1447" s="21">
        <v>58.374966733639674</v>
      </c>
      <c r="U1447" s="21">
        <v>25.28032</v>
      </c>
    </row>
    <row r="1448" spans="1:21" x14ac:dyDescent="0.25">
      <c r="A1448" s="18">
        <v>20</v>
      </c>
      <c r="B1448" s="18">
        <v>80</v>
      </c>
      <c r="C1448" s="23">
        <v>38.671556000000002</v>
      </c>
      <c r="D1448" s="23">
        <v>0</v>
      </c>
      <c r="E1448" s="19"/>
      <c r="F1448" s="19"/>
      <c r="G1448" s="24">
        <v>21</v>
      </c>
      <c r="H1448" s="24">
        <v>9</v>
      </c>
      <c r="I1448" s="20">
        <v>42.719342972866563</v>
      </c>
      <c r="J1448" s="20">
        <v>20.92239</v>
      </c>
      <c r="K1448" s="28"/>
      <c r="L1448" s="28"/>
      <c r="M1448" s="25">
        <v>21</v>
      </c>
      <c r="N1448" s="25">
        <v>9</v>
      </c>
      <c r="O1448" s="21">
        <v>49.199696424478532</v>
      </c>
      <c r="P1448" s="21">
        <v>22.866</v>
      </c>
      <c r="Q1448" s="17"/>
      <c r="R1448" s="25">
        <v>21</v>
      </c>
      <c r="S1448" s="25">
        <v>9</v>
      </c>
      <c r="T1448" s="21">
        <v>52.336177071539041</v>
      </c>
      <c r="U1448" s="21">
        <v>23.780639999999998</v>
      </c>
    </row>
    <row r="1449" spans="1:21" x14ac:dyDescent="0.25">
      <c r="A1449" s="18">
        <v>21</v>
      </c>
      <c r="B1449" s="18">
        <v>1</v>
      </c>
      <c r="C1449" s="23">
        <v>32.926067680000003</v>
      </c>
      <c r="D1449" s="23">
        <v>15</v>
      </c>
      <c r="E1449" s="19"/>
      <c r="F1449" s="19"/>
      <c r="G1449" s="24">
        <v>21</v>
      </c>
      <c r="H1449" s="24">
        <v>10</v>
      </c>
      <c r="I1449" s="20">
        <v>20.948908573232636</v>
      </c>
      <c r="J1449" s="20">
        <v>12.817319999999999</v>
      </c>
      <c r="K1449" s="28"/>
      <c r="L1449" s="28"/>
      <c r="M1449" s="25">
        <v>21</v>
      </c>
      <c r="N1449" s="25">
        <v>10</v>
      </c>
      <c r="O1449" s="21">
        <v>24.126774208157734</v>
      </c>
      <c r="P1449" s="21">
        <v>14.007999999999999</v>
      </c>
      <c r="Q1449" s="17"/>
      <c r="R1449" s="25">
        <v>21</v>
      </c>
      <c r="S1449" s="25">
        <v>10</v>
      </c>
      <c r="T1449" s="21">
        <v>25.66485606392779</v>
      </c>
      <c r="U1449" s="21">
        <v>14.56832</v>
      </c>
    </row>
    <row r="1450" spans="1:21" x14ac:dyDescent="0.25">
      <c r="A1450" s="18">
        <v>21</v>
      </c>
      <c r="B1450" s="18">
        <v>2</v>
      </c>
      <c r="C1450" s="23">
        <v>31.158225120000001</v>
      </c>
      <c r="D1450" s="23">
        <v>15</v>
      </c>
      <c r="E1450" s="19"/>
      <c r="F1450" s="19"/>
      <c r="G1450" s="24">
        <v>21</v>
      </c>
      <c r="H1450" s="24">
        <v>11</v>
      </c>
      <c r="I1450" s="20">
        <v>44.978538995470068</v>
      </c>
      <c r="J1450" s="20">
        <v>21.393615</v>
      </c>
      <c r="K1450" s="28"/>
      <c r="L1450" s="28"/>
      <c r="M1450" s="25">
        <v>21</v>
      </c>
      <c r="N1450" s="25">
        <v>11</v>
      </c>
      <c r="O1450" s="21">
        <v>51.801603446926897</v>
      </c>
      <c r="P1450" s="21">
        <v>23.381</v>
      </c>
      <c r="Q1450" s="17"/>
      <c r="R1450" s="25">
        <v>21</v>
      </c>
      <c r="S1450" s="25">
        <v>11</v>
      </c>
      <c r="T1450" s="21">
        <v>55.10395566666849</v>
      </c>
      <c r="U1450" s="21">
        <v>24.316240000000001</v>
      </c>
    </row>
    <row r="1451" spans="1:21" x14ac:dyDescent="0.25">
      <c r="A1451" s="18">
        <v>21</v>
      </c>
      <c r="B1451" s="18">
        <v>3</v>
      </c>
      <c r="C1451" s="23">
        <v>26.517638400000003</v>
      </c>
      <c r="D1451" s="23">
        <v>14</v>
      </c>
      <c r="E1451" s="19"/>
      <c r="F1451" s="19"/>
      <c r="G1451" s="24">
        <v>21</v>
      </c>
      <c r="H1451" s="24">
        <v>12</v>
      </c>
      <c r="I1451" s="20">
        <v>26.494207901441278</v>
      </c>
      <c r="J1451" s="20">
        <v>0</v>
      </c>
      <c r="K1451" s="28"/>
      <c r="L1451" s="28"/>
      <c r="M1451" s="25">
        <v>21</v>
      </c>
      <c r="N1451" s="25">
        <v>12</v>
      </c>
      <c r="O1451" s="21">
        <v>30.513273263258316</v>
      </c>
      <c r="P1451" s="21">
        <v>0</v>
      </c>
      <c r="Q1451" s="17"/>
      <c r="R1451" s="25">
        <v>21</v>
      </c>
      <c r="S1451" s="25">
        <v>12</v>
      </c>
      <c r="T1451" s="21">
        <v>32.458494433791031</v>
      </c>
      <c r="U1451" s="21">
        <v>0</v>
      </c>
    </row>
    <row r="1452" spans="1:21" x14ac:dyDescent="0.25">
      <c r="A1452" s="18">
        <v>21</v>
      </c>
      <c r="B1452" s="18">
        <v>4</v>
      </c>
      <c r="C1452" s="23">
        <v>35.688321680000001</v>
      </c>
      <c r="D1452" s="23">
        <v>15.6</v>
      </c>
      <c r="E1452" s="19"/>
      <c r="F1452" s="19"/>
      <c r="G1452" s="24">
        <v>21</v>
      </c>
      <c r="H1452" s="24">
        <v>13</v>
      </c>
      <c r="I1452" s="20">
        <v>44.773157538869761</v>
      </c>
      <c r="J1452" s="20">
        <v>0</v>
      </c>
      <c r="K1452" s="28"/>
      <c r="L1452" s="28"/>
      <c r="M1452" s="25">
        <v>21</v>
      </c>
      <c r="N1452" s="25">
        <v>13</v>
      </c>
      <c r="O1452" s="21">
        <v>51.565066444886149</v>
      </c>
      <c r="P1452" s="21">
        <v>0</v>
      </c>
      <c r="Q1452" s="17"/>
      <c r="R1452" s="25">
        <v>21</v>
      </c>
      <c r="S1452" s="25">
        <v>13</v>
      </c>
      <c r="T1452" s="21">
        <v>54.852339430747634</v>
      </c>
      <c r="U1452" s="21">
        <v>0</v>
      </c>
    </row>
    <row r="1453" spans="1:21" x14ac:dyDescent="0.25">
      <c r="A1453" s="18">
        <v>21</v>
      </c>
      <c r="B1453" s="18">
        <v>5</v>
      </c>
      <c r="C1453" s="23">
        <v>36.793223279999992</v>
      </c>
      <c r="D1453" s="23">
        <v>16</v>
      </c>
      <c r="E1453" s="19"/>
      <c r="F1453" s="19"/>
      <c r="G1453" s="24">
        <v>21</v>
      </c>
      <c r="H1453" s="24">
        <v>14</v>
      </c>
      <c r="I1453" s="20">
        <v>39.844002580462089</v>
      </c>
      <c r="J1453" s="20">
        <v>0</v>
      </c>
      <c r="K1453" s="28"/>
      <c r="L1453" s="28"/>
      <c r="M1453" s="25">
        <v>21</v>
      </c>
      <c r="N1453" s="25">
        <v>14</v>
      </c>
      <c r="O1453" s="21">
        <v>45.888178395907865</v>
      </c>
      <c r="P1453" s="21">
        <v>0</v>
      </c>
      <c r="Q1453" s="17"/>
      <c r="R1453" s="25">
        <v>21</v>
      </c>
      <c r="S1453" s="25">
        <v>14</v>
      </c>
      <c r="T1453" s="21">
        <v>48.813549768646993</v>
      </c>
      <c r="U1453" s="21">
        <v>0</v>
      </c>
    </row>
    <row r="1454" spans="1:21" x14ac:dyDescent="0.25">
      <c r="A1454" s="18">
        <v>21</v>
      </c>
      <c r="B1454" s="18">
        <v>6</v>
      </c>
      <c r="C1454" s="23">
        <v>34.914890560000003</v>
      </c>
      <c r="D1454" s="23">
        <v>16</v>
      </c>
      <c r="E1454" s="19"/>
      <c r="F1454" s="19"/>
      <c r="G1454" s="24">
        <v>21</v>
      </c>
      <c r="H1454" s="24">
        <v>15</v>
      </c>
      <c r="I1454" s="20">
        <v>39.741311852161928</v>
      </c>
      <c r="J1454" s="20">
        <v>0</v>
      </c>
      <c r="K1454" s="28"/>
      <c r="L1454" s="28"/>
      <c r="M1454" s="25">
        <v>21</v>
      </c>
      <c r="N1454" s="25">
        <v>15</v>
      </c>
      <c r="O1454" s="21">
        <v>45.769909894887483</v>
      </c>
      <c r="P1454" s="21">
        <v>0</v>
      </c>
      <c r="Q1454" s="17"/>
      <c r="R1454" s="25">
        <v>21</v>
      </c>
      <c r="S1454" s="25">
        <v>15</v>
      </c>
      <c r="T1454" s="21">
        <v>48.687741650686561</v>
      </c>
      <c r="U1454" s="21">
        <v>0</v>
      </c>
    </row>
    <row r="1455" spans="1:21" x14ac:dyDescent="0.25">
      <c r="A1455" s="18">
        <v>21</v>
      </c>
      <c r="B1455" s="18">
        <v>7</v>
      </c>
      <c r="C1455" s="23">
        <v>27.070089199999998</v>
      </c>
      <c r="D1455" s="23">
        <v>14</v>
      </c>
      <c r="E1455" s="19"/>
      <c r="F1455" s="19"/>
      <c r="G1455" s="24">
        <v>21</v>
      </c>
      <c r="H1455" s="24">
        <v>16</v>
      </c>
      <c r="I1455" s="20">
        <v>33.682558882452483</v>
      </c>
      <c r="J1455" s="20">
        <v>2.82735</v>
      </c>
      <c r="K1455" s="28"/>
      <c r="L1455" s="28"/>
      <c r="M1455" s="25">
        <v>21</v>
      </c>
      <c r="N1455" s="25">
        <v>16</v>
      </c>
      <c r="O1455" s="21">
        <v>38.792068334684998</v>
      </c>
      <c r="P1455" s="21">
        <v>3.09</v>
      </c>
      <c r="Q1455" s="17"/>
      <c r="R1455" s="25">
        <v>21</v>
      </c>
      <c r="S1455" s="25">
        <v>16</v>
      </c>
      <c r="T1455" s="21">
        <v>41.265062691021164</v>
      </c>
      <c r="U1455" s="21">
        <v>3.2136</v>
      </c>
    </row>
    <row r="1456" spans="1:21" x14ac:dyDescent="0.25">
      <c r="A1456" s="18">
        <v>21</v>
      </c>
      <c r="B1456" s="18">
        <v>8</v>
      </c>
      <c r="C1456" s="23">
        <v>39.33449696000001</v>
      </c>
      <c r="D1456" s="23">
        <v>17.5</v>
      </c>
      <c r="E1456" s="19"/>
      <c r="F1456" s="19"/>
      <c r="G1456" s="24">
        <v>21</v>
      </c>
      <c r="H1456" s="24">
        <v>17</v>
      </c>
      <c r="I1456" s="20">
        <v>28.7534039240448</v>
      </c>
      <c r="J1456" s="20">
        <v>0</v>
      </c>
      <c r="K1456" s="28"/>
      <c r="L1456" s="28"/>
      <c r="M1456" s="25">
        <v>21</v>
      </c>
      <c r="N1456" s="25">
        <v>17</v>
      </c>
      <c r="O1456" s="21">
        <v>33.1151802857067</v>
      </c>
      <c r="P1456" s="21">
        <v>0</v>
      </c>
      <c r="Q1456" s="17"/>
      <c r="R1456" s="25">
        <v>21</v>
      </c>
      <c r="S1456" s="25">
        <v>17</v>
      </c>
      <c r="T1456" s="21">
        <v>35.226273028920502</v>
      </c>
      <c r="U1456" s="21">
        <v>0</v>
      </c>
    </row>
    <row r="1457" spans="1:21" x14ac:dyDescent="0.25">
      <c r="A1457" s="18">
        <v>21</v>
      </c>
      <c r="B1457" s="18">
        <v>9</v>
      </c>
      <c r="C1457" s="23">
        <v>36.461752799999992</v>
      </c>
      <c r="D1457" s="23">
        <v>16</v>
      </c>
      <c r="E1457" s="19"/>
      <c r="F1457" s="19"/>
      <c r="G1457" s="24">
        <v>21</v>
      </c>
      <c r="H1457" s="24">
        <v>18</v>
      </c>
      <c r="I1457" s="20">
        <v>44.465085353969272</v>
      </c>
      <c r="J1457" s="20">
        <v>0</v>
      </c>
      <c r="K1457" s="28"/>
      <c r="L1457" s="28"/>
      <c r="M1457" s="25">
        <v>21</v>
      </c>
      <c r="N1457" s="25">
        <v>18</v>
      </c>
      <c r="O1457" s="21">
        <v>51.210260941824998</v>
      </c>
      <c r="P1457" s="21">
        <v>0</v>
      </c>
      <c r="Q1457" s="17"/>
      <c r="R1457" s="25">
        <v>21</v>
      </c>
      <c r="S1457" s="25">
        <v>18</v>
      </c>
      <c r="T1457" s="21">
        <v>54.474915076866345</v>
      </c>
      <c r="U1457" s="21">
        <v>0</v>
      </c>
    </row>
    <row r="1458" spans="1:21" x14ac:dyDescent="0.25">
      <c r="A1458" s="18">
        <v>21</v>
      </c>
      <c r="B1458" s="18">
        <v>10</v>
      </c>
      <c r="C1458" s="23">
        <v>22.098032</v>
      </c>
      <c r="D1458" s="23">
        <v>12.4</v>
      </c>
      <c r="E1458" s="19"/>
      <c r="F1458" s="19"/>
      <c r="G1458" s="24">
        <v>21</v>
      </c>
      <c r="H1458" s="24">
        <v>19</v>
      </c>
      <c r="I1458" s="20">
        <v>27.521115184442877</v>
      </c>
      <c r="J1458" s="20">
        <v>0</v>
      </c>
      <c r="K1458" s="28"/>
      <c r="L1458" s="28"/>
      <c r="M1458" s="25">
        <v>21</v>
      </c>
      <c r="N1458" s="25">
        <v>19</v>
      </c>
      <c r="O1458" s="21">
        <v>31.695958273462125</v>
      </c>
      <c r="P1458" s="21">
        <v>0</v>
      </c>
      <c r="Q1458" s="17"/>
      <c r="R1458" s="25">
        <v>21</v>
      </c>
      <c r="S1458" s="25">
        <v>19</v>
      </c>
      <c r="T1458" s="21">
        <v>33.716575613395335</v>
      </c>
      <c r="U1458" s="21">
        <v>0</v>
      </c>
    </row>
    <row r="1459" spans="1:21" x14ac:dyDescent="0.25">
      <c r="A1459" s="18">
        <v>21</v>
      </c>
      <c r="B1459" s="18">
        <v>11</v>
      </c>
      <c r="C1459" s="23">
        <v>37.12469376</v>
      </c>
      <c r="D1459" s="23">
        <v>16</v>
      </c>
      <c r="E1459" s="19"/>
      <c r="F1459" s="19"/>
      <c r="G1459" s="24">
        <v>21</v>
      </c>
      <c r="H1459" s="24">
        <v>20</v>
      </c>
      <c r="I1459" s="20">
        <v>47.2377350180736</v>
      </c>
      <c r="J1459" s="20">
        <v>0</v>
      </c>
      <c r="K1459" s="28"/>
      <c r="L1459" s="28"/>
      <c r="M1459" s="25">
        <v>21</v>
      </c>
      <c r="N1459" s="25">
        <v>20</v>
      </c>
      <c r="O1459" s="21">
        <v>54.403510469375291</v>
      </c>
      <c r="P1459" s="21">
        <v>0</v>
      </c>
      <c r="Q1459" s="17"/>
      <c r="R1459" s="25">
        <v>21</v>
      </c>
      <c r="S1459" s="25">
        <v>20</v>
      </c>
      <c r="T1459" s="21">
        <v>57.871734261797961</v>
      </c>
      <c r="U1459" s="21">
        <v>0</v>
      </c>
    </row>
    <row r="1460" spans="1:21" x14ac:dyDescent="0.25">
      <c r="A1460" s="18">
        <v>21</v>
      </c>
      <c r="B1460" s="18">
        <v>12</v>
      </c>
      <c r="C1460" s="23">
        <v>25.9651876</v>
      </c>
      <c r="D1460" s="23">
        <v>14</v>
      </c>
      <c r="E1460" s="19"/>
      <c r="F1460" s="19"/>
      <c r="G1460" s="24">
        <v>21</v>
      </c>
      <c r="H1460" s="24">
        <v>21</v>
      </c>
      <c r="I1460" s="20">
        <v>36.763280731457279</v>
      </c>
      <c r="J1460" s="20">
        <v>0</v>
      </c>
      <c r="K1460" s="28"/>
      <c r="L1460" s="28"/>
      <c r="M1460" s="25">
        <v>21</v>
      </c>
      <c r="N1460" s="25">
        <v>21</v>
      </c>
      <c r="O1460" s="21">
        <v>42.340123365296421</v>
      </c>
      <c r="P1460" s="21">
        <v>0</v>
      </c>
      <c r="Q1460" s="17"/>
      <c r="R1460" s="25">
        <v>21</v>
      </c>
      <c r="S1460" s="25">
        <v>21</v>
      </c>
      <c r="T1460" s="21">
        <v>45.039306229834068</v>
      </c>
      <c r="U1460" s="21">
        <v>0</v>
      </c>
    </row>
    <row r="1461" spans="1:21" x14ac:dyDescent="0.25">
      <c r="A1461" s="18">
        <v>21</v>
      </c>
      <c r="B1461" s="18">
        <v>13</v>
      </c>
      <c r="C1461" s="23">
        <v>35.688321680000001</v>
      </c>
      <c r="D1461" s="23">
        <v>16.399999999999999</v>
      </c>
      <c r="E1461" s="19"/>
      <c r="F1461" s="19"/>
      <c r="G1461" s="24">
        <v>21</v>
      </c>
      <c r="H1461" s="24">
        <v>22</v>
      </c>
      <c r="I1461" s="20">
        <v>35.325610535255038</v>
      </c>
      <c r="J1461" s="20">
        <v>0</v>
      </c>
      <c r="K1461" s="28"/>
      <c r="L1461" s="28"/>
      <c r="M1461" s="25">
        <v>21</v>
      </c>
      <c r="N1461" s="25">
        <v>22</v>
      </c>
      <c r="O1461" s="21">
        <v>40.684364351011084</v>
      </c>
      <c r="P1461" s="21">
        <v>0</v>
      </c>
      <c r="Q1461" s="17"/>
      <c r="R1461" s="25">
        <v>21</v>
      </c>
      <c r="S1461" s="25">
        <v>22</v>
      </c>
      <c r="T1461" s="21">
        <v>43.277992578388044</v>
      </c>
      <c r="U1461" s="21">
        <v>0</v>
      </c>
    </row>
    <row r="1462" spans="1:21" x14ac:dyDescent="0.25">
      <c r="A1462" s="18">
        <v>21</v>
      </c>
      <c r="B1462" s="18">
        <v>14</v>
      </c>
      <c r="C1462" s="23">
        <v>32.594597200000003</v>
      </c>
      <c r="D1462" s="23">
        <v>17</v>
      </c>
      <c r="E1462" s="19"/>
      <c r="F1462" s="19"/>
      <c r="G1462" s="24">
        <v>21</v>
      </c>
      <c r="H1462" s="24">
        <v>23</v>
      </c>
      <c r="I1462" s="20">
        <v>46.108137006771841</v>
      </c>
      <c r="J1462" s="20">
        <v>0</v>
      </c>
      <c r="K1462" s="28"/>
      <c r="L1462" s="28"/>
      <c r="M1462" s="25">
        <v>21</v>
      </c>
      <c r="N1462" s="25">
        <v>23</v>
      </c>
      <c r="O1462" s="21">
        <v>53.102556958151112</v>
      </c>
      <c r="P1462" s="21">
        <v>0</v>
      </c>
      <c r="Q1462" s="17"/>
      <c r="R1462" s="25">
        <v>21</v>
      </c>
      <c r="S1462" s="25">
        <v>23</v>
      </c>
      <c r="T1462" s="21">
        <v>56.487844964233247</v>
      </c>
      <c r="U1462" s="21">
        <v>0</v>
      </c>
    </row>
    <row r="1463" spans="1:21" x14ac:dyDescent="0.25">
      <c r="A1463" s="18">
        <v>21</v>
      </c>
      <c r="B1463" s="18">
        <v>15</v>
      </c>
      <c r="C1463" s="23">
        <v>33.147047999999998</v>
      </c>
      <c r="D1463" s="23">
        <v>16.600000000000001</v>
      </c>
      <c r="E1463" s="19"/>
      <c r="F1463" s="19"/>
      <c r="G1463" s="24">
        <v>21</v>
      </c>
      <c r="H1463" s="24">
        <v>24</v>
      </c>
      <c r="I1463" s="20">
        <v>35.941754905056001</v>
      </c>
      <c r="J1463" s="20">
        <v>0</v>
      </c>
      <c r="K1463" s="28"/>
      <c r="L1463" s="28"/>
      <c r="M1463" s="25">
        <v>21</v>
      </c>
      <c r="N1463" s="25">
        <v>24</v>
      </c>
      <c r="O1463" s="21">
        <v>41.393975357133371</v>
      </c>
      <c r="P1463" s="21">
        <v>0</v>
      </c>
      <c r="Q1463" s="17"/>
      <c r="R1463" s="25">
        <v>21</v>
      </c>
      <c r="S1463" s="25">
        <v>24</v>
      </c>
      <c r="T1463" s="21">
        <v>44.032841286150628</v>
      </c>
      <c r="U1463" s="21">
        <v>0</v>
      </c>
    </row>
    <row r="1464" spans="1:21" x14ac:dyDescent="0.25">
      <c r="A1464" s="18">
        <v>21</v>
      </c>
      <c r="B1464" s="18">
        <v>16</v>
      </c>
      <c r="C1464" s="23">
        <v>37.014203600000002</v>
      </c>
      <c r="D1464" s="23">
        <v>17</v>
      </c>
      <c r="E1464" s="19"/>
      <c r="F1464" s="19"/>
      <c r="G1464" s="24">
        <v>21</v>
      </c>
      <c r="H1464" s="24">
        <v>25</v>
      </c>
      <c r="I1464" s="20">
        <v>38.919786025760637</v>
      </c>
      <c r="J1464" s="20">
        <v>0</v>
      </c>
      <c r="K1464" s="28"/>
      <c r="L1464" s="28"/>
      <c r="M1464" s="25">
        <v>21</v>
      </c>
      <c r="N1464" s="25">
        <v>25</v>
      </c>
      <c r="O1464" s="21">
        <v>44.823761886724427</v>
      </c>
      <c r="P1464" s="21">
        <v>0</v>
      </c>
      <c r="Q1464" s="17"/>
      <c r="R1464" s="25">
        <v>21</v>
      </c>
      <c r="S1464" s="25">
        <v>25</v>
      </c>
      <c r="T1464" s="21">
        <v>47.681276707003107</v>
      </c>
      <c r="U1464" s="21">
        <v>0</v>
      </c>
    </row>
    <row r="1465" spans="1:21" x14ac:dyDescent="0.25">
      <c r="A1465" s="18">
        <v>21</v>
      </c>
      <c r="B1465" s="18">
        <v>17</v>
      </c>
      <c r="C1465" s="23">
        <v>29.390382560000003</v>
      </c>
      <c r="D1465" s="23">
        <v>0</v>
      </c>
      <c r="E1465" s="19"/>
      <c r="F1465" s="19"/>
      <c r="G1465" s="24">
        <v>21</v>
      </c>
      <c r="H1465" s="24">
        <v>26</v>
      </c>
      <c r="I1465" s="20">
        <v>42.103198603065593</v>
      </c>
      <c r="J1465" s="20">
        <v>0</v>
      </c>
      <c r="K1465" s="28"/>
      <c r="L1465" s="28"/>
      <c r="M1465" s="25">
        <v>21</v>
      </c>
      <c r="N1465" s="25">
        <v>26</v>
      </c>
      <c r="O1465" s="21">
        <v>48.490085418356223</v>
      </c>
      <c r="P1465" s="21">
        <v>0</v>
      </c>
      <c r="Q1465" s="17"/>
      <c r="R1465" s="25">
        <v>21</v>
      </c>
      <c r="S1465" s="25">
        <v>26</v>
      </c>
      <c r="T1465" s="21">
        <v>51.581328363776436</v>
      </c>
      <c r="U1465" s="21">
        <v>0</v>
      </c>
    </row>
    <row r="1466" spans="1:21" x14ac:dyDescent="0.25">
      <c r="A1466" s="18">
        <v>21</v>
      </c>
      <c r="B1466" s="18">
        <v>18</v>
      </c>
      <c r="C1466" s="23">
        <v>35.909302000000004</v>
      </c>
      <c r="D1466" s="23">
        <v>0</v>
      </c>
      <c r="E1466" s="19"/>
      <c r="F1466" s="19"/>
      <c r="G1466" s="24">
        <v>21</v>
      </c>
      <c r="H1466" s="24">
        <v>27</v>
      </c>
      <c r="I1466" s="20">
        <v>44.567776082269447</v>
      </c>
      <c r="J1466" s="20">
        <v>0</v>
      </c>
      <c r="K1466" s="28"/>
      <c r="L1466" s="28"/>
      <c r="M1466" s="25">
        <v>21</v>
      </c>
      <c r="N1466" s="25">
        <v>27</v>
      </c>
      <c r="O1466" s="21">
        <v>51.328529442845394</v>
      </c>
      <c r="P1466" s="21">
        <v>0</v>
      </c>
      <c r="Q1466" s="17"/>
      <c r="R1466" s="25">
        <v>21</v>
      </c>
      <c r="S1466" s="25">
        <v>27</v>
      </c>
      <c r="T1466" s="21">
        <v>54.600723194826791</v>
      </c>
      <c r="U1466" s="21">
        <v>0</v>
      </c>
    </row>
    <row r="1467" spans="1:21" x14ac:dyDescent="0.25">
      <c r="A1467" s="18">
        <v>21</v>
      </c>
      <c r="B1467" s="18">
        <v>20</v>
      </c>
      <c r="C1467" s="23">
        <v>38.229595359999998</v>
      </c>
      <c r="D1467" s="23">
        <v>0</v>
      </c>
      <c r="E1467" s="19"/>
      <c r="F1467" s="19"/>
      <c r="G1467" s="24">
        <v>21</v>
      </c>
      <c r="H1467" s="24">
        <v>29</v>
      </c>
      <c r="I1467" s="20">
        <v>36.147136361656315</v>
      </c>
      <c r="J1467" s="20">
        <v>0</v>
      </c>
      <c r="K1467" s="28"/>
      <c r="L1467" s="28"/>
      <c r="M1467" s="25">
        <v>21</v>
      </c>
      <c r="N1467" s="25">
        <v>29</v>
      </c>
      <c r="O1467" s="21">
        <v>41.630512359174126</v>
      </c>
      <c r="P1467" s="21">
        <v>0</v>
      </c>
      <c r="Q1467" s="17"/>
      <c r="R1467" s="25">
        <v>21</v>
      </c>
      <c r="S1467" s="25">
        <v>29</v>
      </c>
      <c r="T1467" s="21">
        <v>44.284457522071477</v>
      </c>
      <c r="U1467" s="21">
        <v>0</v>
      </c>
    </row>
    <row r="1468" spans="1:21" x14ac:dyDescent="0.25">
      <c r="A1468" s="18">
        <v>21</v>
      </c>
      <c r="B1468" s="18">
        <v>21</v>
      </c>
      <c r="C1468" s="23">
        <v>30.937244799999998</v>
      </c>
      <c r="D1468" s="23">
        <v>0</v>
      </c>
      <c r="E1468" s="19"/>
      <c r="F1468" s="19"/>
      <c r="G1468" s="24">
        <v>21</v>
      </c>
      <c r="H1468" s="24">
        <v>30</v>
      </c>
      <c r="I1468" s="20">
        <v>45.389301908670717</v>
      </c>
      <c r="J1468" s="20">
        <v>0</v>
      </c>
      <c r="K1468" s="28"/>
      <c r="L1468" s="28"/>
      <c r="M1468" s="25">
        <v>21</v>
      </c>
      <c r="N1468" s="25">
        <v>30</v>
      </c>
      <c r="O1468" s="21">
        <v>52.274677451008429</v>
      </c>
      <c r="P1468" s="21">
        <v>0</v>
      </c>
      <c r="Q1468" s="17"/>
      <c r="R1468" s="25">
        <v>21</v>
      </c>
      <c r="S1468" s="25">
        <v>30</v>
      </c>
      <c r="T1468" s="21">
        <v>55.607188138510217</v>
      </c>
      <c r="U1468" s="21">
        <v>0</v>
      </c>
    </row>
    <row r="1469" spans="1:21" x14ac:dyDescent="0.25">
      <c r="A1469" s="18">
        <v>21</v>
      </c>
      <c r="B1469" s="18">
        <v>23</v>
      </c>
      <c r="C1469" s="23">
        <v>37.566654400000004</v>
      </c>
      <c r="D1469" s="23">
        <v>0</v>
      </c>
      <c r="E1469" s="19"/>
      <c r="F1469" s="19"/>
      <c r="G1469" s="24">
        <v>21</v>
      </c>
      <c r="H1469" s="24">
        <v>32</v>
      </c>
      <c r="I1469" s="20">
        <v>34.401393980553607</v>
      </c>
      <c r="J1469" s="20">
        <v>0</v>
      </c>
      <c r="K1469" s="28"/>
      <c r="L1469" s="28"/>
      <c r="M1469" s="25">
        <v>21</v>
      </c>
      <c r="N1469" s="25">
        <v>32</v>
      </c>
      <c r="O1469" s="21">
        <v>39.619947841827667</v>
      </c>
      <c r="P1469" s="21">
        <v>0</v>
      </c>
      <c r="Q1469" s="17"/>
      <c r="R1469" s="25">
        <v>21</v>
      </c>
      <c r="S1469" s="25">
        <v>32</v>
      </c>
      <c r="T1469" s="21">
        <v>42.14571951674418</v>
      </c>
      <c r="U1469" s="21">
        <v>0</v>
      </c>
    </row>
    <row r="1470" spans="1:21" x14ac:dyDescent="0.25">
      <c r="A1470" s="18">
        <v>21</v>
      </c>
      <c r="B1470" s="18">
        <v>24</v>
      </c>
      <c r="C1470" s="23">
        <v>32.594597200000003</v>
      </c>
      <c r="D1470" s="23">
        <v>0</v>
      </c>
      <c r="E1470" s="19"/>
      <c r="F1470" s="19"/>
      <c r="G1470" s="24">
        <v>21</v>
      </c>
      <c r="H1470" s="24">
        <v>33</v>
      </c>
      <c r="I1470" s="20">
        <v>45.183920452070403</v>
      </c>
      <c r="J1470" s="20">
        <v>0</v>
      </c>
      <c r="K1470" s="28"/>
      <c r="L1470" s="28"/>
      <c r="M1470" s="25">
        <v>21</v>
      </c>
      <c r="N1470" s="25">
        <v>33</v>
      </c>
      <c r="O1470" s="21">
        <v>52.038140448967674</v>
      </c>
      <c r="P1470" s="21">
        <v>0</v>
      </c>
      <c r="Q1470" s="17"/>
      <c r="R1470" s="25">
        <v>21</v>
      </c>
      <c r="S1470" s="25">
        <v>33</v>
      </c>
      <c r="T1470" s="21">
        <v>55.355571902589368</v>
      </c>
      <c r="U1470" s="21">
        <v>0</v>
      </c>
    </row>
    <row r="1471" spans="1:21" x14ac:dyDescent="0.25">
      <c r="A1471" s="18">
        <v>21</v>
      </c>
      <c r="B1471" s="18">
        <v>25</v>
      </c>
      <c r="C1471" s="23">
        <v>33.147047999999998</v>
      </c>
      <c r="D1471" s="23">
        <v>0</v>
      </c>
      <c r="E1471" s="19"/>
      <c r="F1471" s="19"/>
      <c r="G1471" s="24">
        <v>21</v>
      </c>
      <c r="H1471" s="24">
        <v>34</v>
      </c>
      <c r="I1471" s="20">
        <v>47.2377350180736</v>
      </c>
      <c r="J1471" s="20">
        <v>22.430309999999999</v>
      </c>
      <c r="K1471" s="28"/>
      <c r="L1471" s="28"/>
      <c r="M1471" s="25">
        <v>21</v>
      </c>
      <c r="N1471" s="25">
        <v>34</v>
      </c>
      <c r="O1471" s="21">
        <v>54.403510469375291</v>
      </c>
      <c r="P1471" s="21">
        <v>24.513999999999999</v>
      </c>
      <c r="Q1471" s="17"/>
      <c r="R1471" s="25">
        <v>21</v>
      </c>
      <c r="S1471" s="25">
        <v>34</v>
      </c>
      <c r="T1471" s="21">
        <v>57.871734261797961</v>
      </c>
      <c r="U1471" s="21">
        <v>25.49456</v>
      </c>
    </row>
    <row r="1472" spans="1:21" x14ac:dyDescent="0.25">
      <c r="A1472" s="18">
        <v>21</v>
      </c>
      <c r="B1472" s="18">
        <v>26</v>
      </c>
      <c r="C1472" s="23">
        <v>35.909302000000004</v>
      </c>
      <c r="D1472" s="23">
        <v>0</v>
      </c>
      <c r="E1472" s="19"/>
      <c r="F1472" s="19"/>
      <c r="G1472" s="24">
        <v>21</v>
      </c>
      <c r="H1472" s="24">
        <v>35</v>
      </c>
      <c r="I1472" s="20">
        <v>46.518899919972469</v>
      </c>
      <c r="J1472" s="20">
        <v>0</v>
      </c>
      <c r="K1472" s="28"/>
      <c r="L1472" s="28"/>
      <c r="M1472" s="25">
        <v>21</v>
      </c>
      <c r="N1472" s="25">
        <v>35</v>
      </c>
      <c r="O1472" s="21">
        <v>53.575630962232623</v>
      </c>
      <c r="P1472" s="21">
        <v>0</v>
      </c>
      <c r="Q1472" s="17"/>
      <c r="R1472" s="25">
        <v>21</v>
      </c>
      <c r="S1472" s="25">
        <v>35</v>
      </c>
      <c r="T1472" s="21">
        <v>56.991077436074946</v>
      </c>
      <c r="U1472" s="21">
        <v>0</v>
      </c>
    </row>
    <row r="1473" spans="1:21" x14ac:dyDescent="0.25">
      <c r="A1473" s="18">
        <v>21</v>
      </c>
      <c r="B1473" s="18">
        <v>27</v>
      </c>
      <c r="C1473" s="23">
        <v>37.566654400000004</v>
      </c>
      <c r="D1473" s="23">
        <v>0</v>
      </c>
      <c r="E1473" s="19"/>
      <c r="F1473" s="19"/>
      <c r="G1473" s="24">
        <v>21</v>
      </c>
      <c r="H1473" s="24">
        <v>36</v>
      </c>
      <c r="I1473" s="20">
        <v>40.870909863463673</v>
      </c>
      <c r="J1473" s="20">
        <v>0</v>
      </c>
      <c r="K1473" s="28"/>
      <c r="L1473" s="28"/>
      <c r="M1473" s="25">
        <v>21</v>
      </c>
      <c r="N1473" s="25">
        <v>36</v>
      </c>
      <c r="O1473" s="21">
        <v>47.070863406111656</v>
      </c>
      <c r="P1473" s="21">
        <v>0</v>
      </c>
      <c r="Q1473" s="17"/>
      <c r="R1473" s="25">
        <v>21</v>
      </c>
      <c r="S1473" s="25">
        <v>36</v>
      </c>
      <c r="T1473" s="21">
        <v>50.071630948251276</v>
      </c>
      <c r="U1473" s="21">
        <v>0</v>
      </c>
    </row>
    <row r="1474" spans="1:21" x14ac:dyDescent="0.25">
      <c r="A1474" s="18">
        <v>21</v>
      </c>
      <c r="B1474" s="18">
        <v>28</v>
      </c>
      <c r="C1474" s="23">
        <v>15.468622399999999</v>
      </c>
      <c r="D1474" s="23">
        <v>0</v>
      </c>
      <c r="E1474" s="19"/>
      <c r="F1474" s="19"/>
      <c r="G1474" s="24">
        <v>21</v>
      </c>
      <c r="H1474" s="24">
        <v>37</v>
      </c>
      <c r="I1474" s="20">
        <v>41.28167277666433</v>
      </c>
      <c r="J1474" s="20">
        <v>0</v>
      </c>
      <c r="K1474" s="28"/>
      <c r="L1474" s="28"/>
      <c r="M1474" s="25">
        <v>21</v>
      </c>
      <c r="N1474" s="25">
        <v>37</v>
      </c>
      <c r="O1474" s="21">
        <v>47.543937410193195</v>
      </c>
      <c r="P1474" s="21">
        <v>0</v>
      </c>
      <c r="Q1474" s="17"/>
      <c r="R1474" s="25">
        <v>21</v>
      </c>
      <c r="S1474" s="25">
        <v>37</v>
      </c>
      <c r="T1474" s="21">
        <v>50.574863420093017</v>
      </c>
      <c r="U1474" s="21">
        <v>0</v>
      </c>
    </row>
    <row r="1475" spans="1:21" x14ac:dyDescent="0.25">
      <c r="A1475" s="18">
        <v>21</v>
      </c>
      <c r="B1475" s="18">
        <v>29</v>
      </c>
      <c r="C1475" s="23">
        <v>33.589008639999996</v>
      </c>
      <c r="D1475" s="23">
        <v>0</v>
      </c>
      <c r="E1475" s="19"/>
      <c r="F1475" s="19"/>
      <c r="G1475" s="24">
        <v>21</v>
      </c>
      <c r="H1475" s="24">
        <v>38</v>
      </c>
      <c r="I1475" s="20">
        <v>36.763280731457279</v>
      </c>
      <c r="J1475" s="20">
        <v>0</v>
      </c>
      <c r="K1475" s="28"/>
      <c r="L1475" s="28"/>
      <c r="M1475" s="25">
        <v>21</v>
      </c>
      <c r="N1475" s="25">
        <v>38</v>
      </c>
      <c r="O1475" s="21">
        <v>42.340123365296421</v>
      </c>
      <c r="P1475" s="21">
        <v>0</v>
      </c>
      <c r="Q1475" s="17"/>
      <c r="R1475" s="25">
        <v>21</v>
      </c>
      <c r="S1475" s="25">
        <v>38</v>
      </c>
      <c r="T1475" s="21">
        <v>45.039306229834068</v>
      </c>
      <c r="U1475" s="21">
        <v>0</v>
      </c>
    </row>
    <row r="1476" spans="1:21" x14ac:dyDescent="0.25">
      <c r="A1476" s="18">
        <v>21</v>
      </c>
      <c r="B1476" s="18">
        <v>30</v>
      </c>
      <c r="C1476" s="23">
        <v>38.671556000000002</v>
      </c>
      <c r="D1476" s="23">
        <v>0</v>
      </c>
      <c r="E1476" s="19"/>
      <c r="F1476" s="19"/>
      <c r="G1476" s="24">
        <v>21</v>
      </c>
      <c r="H1476" s="24">
        <v>39</v>
      </c>
      <c r="I1476" s="20">
        <v>43.643559527568001</v>
      </c>
      <c r="J1476" s="20">
        <v>0</v>
      </c>
      <c r="K1476" s="28"/>
      <c r="L1476" s="28"/>
      <c r="M1476" s="25">
        <v>21</v>
      </c>
      <c r="N1476" s="25">
        <v>39</v>
      </c>
      <c r="O1476" s="21">
        <v>50.264112933661963</v>
      </c>
      <c r="P1476" s="21">
        <v>0</v>
      </c>
      <c r="Q1476" s="17"/>
      <c r="R1476" s="25">
        <v>21</v>
      </c>
      <c r="S1476" s="25">
        <v>39</v>
      </c>
      <c r="T1476" s="21">
        <v>53.468450133182913</v>
      </c>
      <c r="U1476" s="21">
        <v>0</v>
      </c>
    </row>
    <row r="1477" spans="1:21" x14ac:dyDescent="0.25">
      <c r="A1477" s="18">
        <v>21</v>
      </c>
      <c r="B1477" s="18">
        <v>31</v>
      </c>
      <c r="C1477" s="23">
        <v>29.8323432</v>
      </c>
      <c r="D1477" s="23">
        <v>5</v>
      </c>
      <c r="E1477" s="19"/>
      <c r="F1477" s="19"/>
      <c r="G1477" s="24">
        <v>21</v>
      </c>
      <c r="H1477" s="24">
        <v>40</v>
      </c>
      <c r="I1477" s="20">
        <v>25.672682075040001</v>
      </c>
      <c r="J1477" s="20">
        <v>0</v>
      </c>
      <c r="K1477" s="28"/>
      <c r="L1477" s="28"/>
      <c r="M1477" s="25">
        <v>21</v>
      </c>
      <c r="N1477" s="25">
        <v>40</v>
      </c>
      <c r="O1477" s="21">
        <v>29.567125255095263</v>
      </c>
      <c r="P1477" s="21">
        <v>0</v>
      </c>
      <c r="Q1477" s="17"/>
      <c r="R1477" s="25">
        <v>21</v>
      </c>
      <c r="S1477" s="25">
        <v>40</v>
      </c>
      <c r="T1477" s="21">
        <v>31.452029490107584</v>
      </c>
      <c r="U1477" s="21">
        <v>0</v>
      </c>
    </row>
    <row r="1478" spans="1:21" x14ac:dyDescent="0.25">
      <c r="A1478" s="18">
        <v>21</v>
      </c>
      <c r="B1478" s="18">
        <v>32</v>
      </c>
      <c r="C1478" s="23">
        <v>30.384793999999999</v>
      </c>
      <c r="D1478" s="23">
        <v>0</v>
      </c>
      <c r="E1478" s="19"/>
      <c r="F1478" s="19"/>
      <c r="G1478" s="24">
        <v>21</v>
      </c>
      <c r="H1478" s="24">
        <v>41</v>
      </c>
      <c r="I1478" s="20">
        <v>49.907693953877761</v>
      </c>
      <c r="J1478" s="20">
        <v>22.6188</v>
      </c>
      <c r="K1478" s="28"/>
      <c r="L1478" s="28"/>
      <c r="M1478" s="25">
        <v>21</v>
      </c>
      <c r="N1478" s="25">
        <v>41</v>
      </c>
      <c r="O1478" s="21">
        <v>57.478491495905203</v>
      </c>
      <c r="P1478" s="21">
        <v>24.72</v>
      </c>
      <c r="Q1478" s="17"/>
      <c r="R1478" s="25">
        <v>21</v>
      </c>
      <c r="S1478" s="25">
        <v>41</v>
      </c>
      <c r="T1478" s="21">
        <v>61.142745328769166</v>
      </c>
      <c r="U1478" s="21">
        <v>25.7088</v>
      </c>
    </row>
    <row r="1479" spans="1:21" x14ac:dyDescent="0.25">
      <c r="A1479" s="18">
        <v>21</v>
      </c>
      <c r="B1479" s="18">
        <v>33</v>
      </c>
      <c r="C1479" s="23">
        <v>38.671556000000002</v>
      </c>
      <c r="D1479" s="23">
        <v>0</v>
      </c>
      <c r="E1479" s="19"/>
      <c r="F1479" s="19"/>
      <c r="G1479" s="24">
        <v>21</v>
      </c>
      <c r="H1479" s="24">
        <v>42</v>
      </c>
      <c r="I1479" s="20">
        <v>24.95384697693888</v>
      </c>
      <c r="J1479" s="20">
        <v>0</v>
      </c>
      <c r="K1479" s="28"/>
      <c r="L1479" s="28"/>
      <c r="M1479" s="25">
        <v>21</v>
      </c>
      <c r="N1479" s="25">
        <v>42</v>
      </c>
      <c r="O1479" s="21">
        <v>28.739245747952602</v>
      </c>
      <c r="P1479" s="21">
        <v>0</v>
      </c>
      <c r="Q1479" s="17"/>
      <c r="R1479" s="25">
        <v>21</v>
      </c>
      <c r="S1479" s="25">
        <v>42</v>
      </c>
      <c r="T1479" s="21">
        <v>30.571372664384583</v>
      </c>
      <c r="U1479" s="21">
        <v>0</v>
      </c>
    </row>
    <row r="1480" spans="1:21" x14ac:dyDescent="0.25">
      <c r="A1480" s="18">
        <v>21</v>
      </c>
      <c r="B1480" s="18">
        <v>34</v>
      </c>
      <c r="C1480" s="23">
        <v>39.224006800000005</v>
      </c>
      <c r="D1480" s="23">
        <v>0</v>
      </c>
      <c r="E1480" s="19"/>
      <c r="F1480" s="19"/>
      <c r="G1480" s="24">
        <v>21</v>
      </c>
      <c r="H1480" s="24">
        <v>43</v>
      </c>
      <c r="I1480" s="20">
        <v>44.978538995470068</v>
      </c>
      <c r="J1480" s="20">
        <v>0</v>
      </c>
      <c r="K1480" s="28"/>
      <c r="L1480" s="28"/>
      <c r="M1480" s="25">
        <v>21</v>
      </c>
      <c r="N1480" s="25">
        <v>43</v>
      </c>
      <c r="O1480" s="21">
        <v>51.801603446926897</v>
      </c>
      <c r="P1480" s="21">
        <v>0</v>
      </c>
      <c r="Q1480" s="17"/>
      <c r="R1480" s="25">
        <v>21</v>
      </c>
      <c r="S1480" s="25">
        <v>43</v>
      </c>
      <c r="T1480" s="21">
        <v>55.10395566666849</v>
      </c>
      <c r="U1480" s="21">
        <v>0</v>
      </c>
    </row>
    <row r="1481" spans="1:21" x14ac:dyDescent="0.25">
      <c r="A1481" s="18">
        <v>21</v>
      </c>
      <c r="B1481" s="18">
        <v>35</v>
      </c>
      <c r="C1481" s="23">
        <v>37.566654400000004</v>
      </c>
      <c r="D1481" s="23">
        <v>0</v>
      </c>
      <c r="E1481" s="19"/>
      <c r="F1481" s="19"/>
      <c r="G1481" s="24">
        <v>21</v>
      </c>
      <c r="H1481" s="24">
        <v>44</v>
      </c>
      <c r="I1481" s="20">
        <v>49.8050032255776</v>
      </c>
      <c r="J1481" s="20">
        <v>22.6188</v>
      </c>
      <c r="K1481" s="28"/>
      <c r="L1481" s="28"/>
      <c r="M1481" s="25">
        <v>21</v>
      </c>
      <c r="N1481" s="25">
        <v>44</v>
      </c>
      <c r="O1481" s="21">
        <v>57.360222994884822</v>
      </c>
      <c r="P1481" s="21">
        <v>24.72</v>
      </c>
      <c r="Q1481" s="17"/>
      <c r="R1481" s="25">
        <v>21</v>
      </c>
      <c r="S1481" s="25">
        <v>44</v>
      </c>
      <c r="T1481" s="21">
        <v>61.016937210808734</v>
      </c>
      <c r="U1481" s="21">
        <v>25.7088</v>
      </c>
    </row>
    <row r="1482" spans="1:21" x14ac:dyDescent="0.25">
      <c r="A1482" s="18">
        <v>21</v>
      </c>
      <c r="B1482" s="18">
        <v>36</v>
      </c>
      <c r="C1482" s="23">
        <v>34.914890560000003</v>
      </c>
      <c r="D1482" s="23">
        <v>0</v>
      </c>
      <c r="E1482" s="19"/>
      <c r="F1482" s="19"/>
      <c r="G1482" s="24">
        <v>21</v>
      </c>
      <c r="H1482" s="24">
        <v>45</v>
      </c>
      <c r="I1482" s="20">
        <v>23.00272313923584</v>
      </c>
      <c r="J1482" s="20">
        <v>0</v>
      </c>
      <c r="K1482" s="28"/>
      <c r="L1482" s="28"/>
      <c r="M1482" s="25">
        <v>21</v>
      </c>
      <c r="N1482" s="25">
        <v>45</v>
      </c>
      <c r="O1482" s="21">
        <v>26.492144228565358</v>
      </c>
      <c r="P1482" s="21">
        <v>0</v>
      </c>
      <c r="Q1482" s="17"/>
      <c r="R1482" s="25">
        <v>21</v>
      </c>
      <c r="S1482" s="25">
        <v>45</v>
      </c>
      <c r="T1482" s="21">
        <v>28.1810184231364</v>
      </c>
      <c r="U1482" s="21">
        <v>0</v>
      </c>
    </row>
    <row r="1483" spans="1:21" x14ac:dyDescent="0.25">
      <c r="A1483" s="18">
        <v>21</v>
      </c>
      <c r="B1483" s="18">
        <v>37</v>
      </c>
      <c r="C1483" s="23">
        <v>35.356851200000001</v>
      </c>
      <c r="D1483" s="23">
        <v>0</v>
      </c>
      <c r="E1483" s="19"/>
      <c r="F1483" s="19"/>
      <c r="G1483" s="24">
        <v>21</v>
      </c>
      <c r="H1483" s="24">
        <v>46</v>
      </c>
      <c r="I1483" s="20">
        <v>40.562837678563213</v>
      </c>
      <c r="J1483" s="20">
        <v>0</v>
      </c>
      <c r="K1483" s="28"/>
      <c r="L1483" s="28"/>
      <c r="M1483" s="25">
        <v>21</v>
      </c>
      <c r="N1483" s="25">
        <v>46</v>
      </c>
      <c r="O1483" s="21">
        <v>46.716057903050533</v>
      </c>
      <c r="P1483" s="21">
        <v>0</v>
      </c>
      <c r="Q1483" s="17"/>
      <c r="R1483" s="25">
        <v>21</v>
      </c>
      <c r="S1483" s="25">
        <v>46</v>
      </c>
      <c r="T1483" s="21">
        <v>49.694206594370009</v>
      </c>
      <c r="U1483" s="21">
        <v>0</v>
      </c>
    </row>
    <row r="1484" spans="1:21" x14ac:dyDescent="0.25">
      <c r="A1484" s="18">
        <v>21</v>
      </c>
      <c r="B1484" s="18">
        <v>38</v>
      </c>
      <c r="C1484" s="23">
        <v>33.147047999999998</v>
      </c>
      <c r="D1484" s="23">
        <v>0</v>
      </c>
      <c r="E1484" s="19"/>
      <c r="F1484" s="19"/>
      <c r="G1484" s="24">
        <v>21</v>
      </c>
      <c r="H1484" s="24">
        <v>47</v>
      </c>
      <c r="I1484" s="20">
        <v>37.790188014458877</v>
      </c>
      <c r="J1484" s="20">
        <v>0</v>
      </c>
      <c r="K1484" s="28"/>
      <c r="L1484" s="28"/>
      <c r="M1484" s="25">
        <v>21</v>
      </c>
      <c r="N1484" s="25">
        <v>47</v>
      </c>
      <c r="O1484" s="21">
        <v>43.522808375500233</v>
      </c>
      <c r="P1484" s="21">
        <v>0</v>
      </c>
      <c r="Q1484" s="17"/>
      <c r="R1484" s="25">
        <v>21</v>
      </c>
      <c r="S1484" s="25">
        <v>47</v>
      </c>
      <c r="T1484" s="21">
        <v>46.297387409438372</v>
      </c>
      <c r="U1484" s="21">
        <v>0</v>
      </c>
    </row>
    <row r="1485" spans="1:21" x14ac:dyDescent="0.25">
      <c r="A1485" s="18">
        <v>21</v>
      </c>
      <c r="B1485" s="18">
        <v>39</v>
      </c>
      <c r="C1485" s="23">
        <v>37.12469376</v>
      </c>
      <c r="D1485" s="23">
        <v>0</v>
      </c>
      <c r="E1485" s="19"/>
      <c r="F1485" s="19"/>
      <c r="G1485" s="24">
        <v>21</v>
      </c>
      <c r="H1485" s="24">
        <v>48</v>
      </c>
      <c r="I1485" s="20">
        <v>42.822033701166731</v>
      </c>
      <c r="J1485" s="20">
        <v>0</v>
      </c>
      <c r="K1485" s="28"/>
      <c r="L1485" s="28"/>
      <c r="M1485" s="25">
        <v>21</v>
      </c>
      <c r="N1485" s="25">
        <v>48</v>
      </c>
      <c r="O1485" s="21">
        <v>49.317964925498913</v>
      </c>
      <c r="P1485" s="21">
        <v>0</v>
      </c>
      <c r="Q1485" s="17"/>
      <c r="R1485" s="25">
        <v>21</v>
      </c>
      <c r="S1485" s="25">
        <v>48</v>
      </c>
      <c r="T1485" s="21">
        <v>52.461985189499472</v>
      </c>
      <c r="U1485" s="21">
        <v>0</v>
      </c>
    </row>
    <row r="1486" spans="1:21" x14ac:dyDescent="0.25">
      <c r="A1486" s="18">
        <v>21</v>
      </c>
      <c r="B1486" s="18">
        <v>40</v>
      </c>
      <c r="C1486" s="23">
        <v>25.854697439999999</v>
      </c>
      <c r="D1486" s="23">
        <v>0</v>
      </c>
      <c r="E1486" s="19"/>
      <c r="F1486" s="19"/>
      <c r="G1486" s="24">
        <v>21</v>
      </c>
      <c r="H1486" s="24">
        <v>49</v>
      </c>
      <c r="I1486" s="20">
        <v>26.494207901441278</v>
      </c>
      <c r="J1486" s="20">
        <v>0</v>
      </c>
      <c r="K1486" s="28"/>
      <c r="L1486" s="28"/>
      <c r="M1486" s="25">
        <v>21</v>
      </c>
      <c r="N1486" s="25">
        <v>49</v>
      </c>
      <c r="O1486" s="21">
        <v>30.513273263258316</v>
      </c>
      <c r="P1486" s="21">
        <v>0</v>
      </c>
      <c r="Q1486" s="17"/>
      <c r="R1486" s="25">
        <v>21</v>
      </c>
      <c r="S1486" s="25">
        <v>49</v>
      </c>
      <c r="T1486" s="21">
        <v>32.458494433791031</v>
      </c>
      <c r="U1486" s="21">
        <v>0</v>
      </c>
    </row>
    <row r="1487" spans="1:21" x14ac:dyDescent="0.25">
      <c r="A1487" s="18">
        <v>21</v>
      </c>
      <c r="B1487" s="18">
        <v>41</v>
      </c>
      <c r="C1487" s="23">
        <v>41.986260799999997</v>
      </c>
      <c r="D1487" s="23">
        <v>18</v>
      </c>
      <c r="E1487" s="19"/>
      <c r="F1487" s="19"/>
      <c r="G1487" s="24">
        <v>21</v>
      </c>
      <c r="H1487" s="24">
        <v>50</v>
      </c>
      <c r="I1487" s="20">
        <v>30.499146305147512</v>
      </c>
      <c r="J1487" s="20">
        <v>0</v>
      </c>
      <c r="K1487" s="28"/>
      <c r="L1487" s="28"/>
      <c r="M1487" s="25">
        <v>21</v>
      </c>
      <c r="N1487" s="25">
        <v>50</v>
      </c>
      <c r="O1487" s="21">
        <v>35.125744803053166</v>
      </c>
      <c r="P1487" s="21">
        <v>0</v>
      </c>
      <c r="Q1487" s="17"/>
      <c r="R1487" s="25">
        <v>21</v>
      </c>
      <c r="S1487" s="25">
        <v>50</v>
      </c>
      <c r="T1487" s="21">
        <v>37.365011034247807</v>
      </c>
      <c r="U1487" s="21">
        <v>0</v>
      </c>
    </row>
    <row r="1488" spans="1:21" x14ac:dyDescent="0.25">
      <c r="A1488" s="18">
        <v>21</v>
      </c>
      <c r="B1488" s="18">
        <v>42</v>
      </c>
      <c r="C1488" s="23">
        <v>25.412736800000001</v>
      </c>
      <c r="D1488" s="23">
        <v>0</v>
      </c>
      <c r="E1488" s="19"/>
      <c r="F1488" s="19"/>
      <c r="G1488" s="24">
        <v>21</v>
      </c>
      <c r="H1488" s="24">
        <v>51</v>
      </c>
      <c r="I1488" s="20">
        <v>42.411270787966068</v>
      </c>
      <c r="J1488" s="20">
        <v>0</v>
      </c>
      <c r="K1488" s="28"/>
      <c r="L1488" s="28"/>
      <c r="M1488" s="25">
        <v>21</v>
      </c>
      <c r="N1488" s="25">
        <v>51</v>
      </c>
      <c r="O1488" s="21">
        <v>48.844890921417367</v>
      </c>
      <c r="P1488" s="21">
        <v>0</v>
      </c>
      <c r="Q1488" s="17"/>
      <c r="R1488" s="25">
        <v>21</v>
      </c>
      <c r="S1488" s="25">
        <v>51</v>
      </c>
      <c r="T1488" s="21">
        <v>51.958752717657724</v>
      </c>
      <c r="U1488" s="21">
        <v>0</v>
      </c>
    </row>
    <row r="1489" spans="1:21" x14ac:dyDescent="0.25">
      <c r="A1489" s="18">
        <v>21</v>
      </c>
      <c r="B1489" s="18">
        <v>43</v>
      </c>
      <c r="C1489" s="23">
        <v>37.566654400000004</v>
      </c>
      <c r="D1489" s="23">
        <v>0</v>
      </c>
      <c r="E1489" s="19"/>
      <c r="F1489" s="19"/>
      <c r="G1489" s="24">
        <v>21</v>
      </c>
      <c r="H1489" s="24">
        <v>52</v>
      </c>
      <c r="I1489" s="20">
        <v>42.924724429466877</v>
      </c>
      <c r="J1489" s="20">
        <v>0</v>
      </c>
      <c r="K1489" s="28"/>
      <c r="L1489" s="28"/>
      <c r="M1489" s="25">
        <v>21</v>
      </c>
      <c r="N1489" s="25">
        <v>52</v>
      </c>
      <c r="O1489" s="21">
        <v>49.436233426519287</v>
      </c>
      <c r="P1489" s="21">
        <v>0</v>
      </c>
      <c r="Q1489" s="17"/>
      <c r="R1489" s="25">
        <v>21</v>
      </c>
      <c r="S1489" s="25">
        <v>52</v>
      </c>
      <c r="T1489" s="21">
        <v>52.587793307459897</v>
      </c>
      <c r="U1489" s="21">
        <v>0</v>
      </c>
    </row>
    <row r="1490" spans="1:21" x14ac:dyDescent="0.25">
      <c r="A1490" s="18">
        <v>21</v>
      </c>
      <c r="B1490" s="18">
        <v>44</v>
      </c>
      <c r="C1490" s="23">
        <v>41.323319840000003</v>
      </c>
      <c r="D1490" s="23">
        <v>18</v>
      </c>
      <c r="E1490" s="19"/>
      <c r="F1490" s="19"/>
      <c r="G1490" s="24">
        <v>21</v>
      </c>
      <c r="H1490" s="24">
        <v>53</v>
      </c>
      <c r="I1490" s="20">
        <v>42.924724429466877</v>
      </c>
      <c r="J1490" s="20">
        <v>0</v>
      </c>
      <c r="K1490" s="28"/>
      <c r="L1490" s="28"/>
      <c r="M1490" s="25">
        <v>21</v>
      </c>
      <c r="N1490" s="25">
        <v>53</v>
      </c>
      <c r="O1490" s="21">
        <v>49.436233426519287</v>
      </c>
      <c r="P1490" s="21">
        <v>0</v>
      </c>
      <c r="Q1490" s="17"/>
      <c r="R1490" s="25">
        <v>21</v>
      </c>
      <c r="S1490" s="25">
        <v>53</v>
      </c>
      <c r="T1490" s="21">
        <v>52.587793307459897</v>
      </c>
      <c r="U1490" s="21">
        <v>0</v>
      </c>
    </row>
    <row r="1491" spans="1:21" x14ac:dyDescent="0.25">
      <c r="A1491" s="18">
        <v>21</v>
      </c>
      <c r="B1491" s="18">
        <v>45</v>
      </c>
      <c r="C1491" s="23">
        <v>23.865874559999998</v>
      </c>
      <c r="D1491" s="23">
        <v>0</v>
      </c>
      <c r="E1491" s="19"/>
      <c r="F1491" s="19"/>
      <c r="G1491" s="24">
        <v>21</v>
      </c>
      <c r="H1491" s="24">
        <v>54</v>
      </c>
      <c r="I1491" s="20">
        <v>39.433239667261439</v>
      </c>
      <c r="J1491" s="20">
        <v>0</v>
      </c>
      <c r="K1491" s="28"/>
      <c r="L1491" s="28"/>
      <c r="M1491" s="25">
        <v>21</v>
      </c>
      <c r="N1491" s="25">
        <v>54</v>
      </c>
      <c r="O1491" s="21">
        <v>45.415104391826333</v>
      </c>
      <c r="P1491" s="21">
        <v>0</v>
      </c>
      <c r="Q1491" s="17"/>
      <c r="R1491" s="25">
        <v>21</v>
      </c>
      <c r="S1491" s="25">
        <v>54</v>
      </c>
      <c r="T1491" s="21">
        <v>48.310317296805259</v>
      </c>
      <c r="U1491" s="21">
        <v>0</v>
      </c>
    </row>
    <row r="1492" spans="1:21" x14ac:dyDescent="0.25">
      <c r="A1492" s="18">
        <v>21</v>
      </c>
      <c r="B1492" s="18">
        <v>46</v>
      </c>
      <c r="C1492" s="23">
        <v>34.693910240000001</v>
      </c>
      <c r="D1492" s="23">
        <v>0</v>
      </c>
      <c r="E1492" s="19"/>
      <c r="F1492" s="19"/>
      <c r="G1492" s="24">
        <v>21</v>
      </c>
      <c r="H1492" s="24">
        <v>55</v>
      </c>
      <c r="I1492" s="20">
        <v>40.665528406863359</v>
      </c>
      <c r="J1492" s="20">
        <v>0</v>
      </c>
      <c r="K1492" s="28"/>
      <c r="L1492" s="28"/>
      <c r="M1492" s="25">
        <v>21</v>
      </c>
      <c r="N1492" s="25">
        <v>55</v>
      </c>
      <c r="O1492" s="21">
        <v>46.8343264040709</v>
      </c>
      <c r="P1492" s="21">
        <v>0</v>
      </c>
      <c r="Q1492" s="17"/>
      <c r="R1492" s="25">
        <v>21</v>
      </c>
      <c r="S1492" s="25">
        <v>55</v>
      </c>
      <c r="T1492" s="21">
        <v>49.820014712330412</v>
      </c>
      <c r="U1492" s="21">
        <v>0</v>
      </c>
    </row>
    <row r="1493" spans="1:21" x14ac:dyDescent="0.25">
      <c r="A1493" s="18">
        <v>21</v>
      </c>
      <c r="B1493" s="18">
        <v>47</v>
      </c>
      <c r="C1493" s="23">
        <v>32.0421464</v>
      </c>
      <c r="D1493" s="23">
        <v>0</v>
      </c>
      <c r="E1493" s="19"/>
      <c r="F1493" s="19"/>
      <c r="G1493" s="24">
        <v>21</v>
      </c>
      <c r="H1493" s="24">
        <v>56</v>
      </c>
      <c r="I1493" s="20">
        <v>42.924724429466877</v>
      </c>
      <c r="J1493" s="20">
        <v>0</v>
      </c>
      <c r="K1493" s="28"/>
      <c r="L1493" s="28"/>
      <c r="M1493" s="25">
        <v>21</v>
      </c>
      <c r="N1493" s="25">
        <v>56</v>
      </c>
      <c r="O1493" s="21">
        <v>49.436233426519287</v>
      </c>
      <c r="P1493" s="21">
        <v>0</v>
      </c>
      <c r="Q1493" s="17"/>
      <c r="R1493" s="25">
        <v>21</v>
      </c>
      <c r="S1493" s="25">
        <v>56</v>
      </c>
      <c r="T1493" s="21">
        <v>52.587793307459897</v>
      </c>
      <c r="U1493" s="21">
        <v>0</v>
      </c>
    </row>
    <row r="1494" spans="1:21" x14ac:dyDescent="0.25">
      <c r="A1494" s="18">
        <v>21</v>
      </c>
      <c r="B1494" s="18">
        <v>48</v>
      </c>
      <c r="C1494" s="23">
        <v>35.356851200000001</v>
      </c>
      <c r="D1494" s="23">
        <v>0</v>
      </c>
      <c r="E1494" s="19"/>
      <c r="F1494" s="19"/>
      <c r="G1494" s="24">
        <v>21</v>
      </c>
      <c r="H1494" s="24">
        <v>56</v>
      </c>
      <c r="I1494" s="20">
        <v>22.797341682635516</v>
      </c>
      <c r="J1494" s="20">
        <v>0</v>
      </c>
      <c r="K1494" s="28"/>
      <c r="L1494" s="28"/>
      <c r="M1494" s="25">
        <v>21</v>
      </c>
      <c r="N1494" s="25">
        <v>56</v>
      </c>
      <c r="O1494" s="21">
        <v>26.255607226524592</v>
      </c>
      <c r="P1494" s="21">
        <v>0</v>
      </c>
      <c r="Q1494" s="17"/>
      <c r="R1494" s="25">
        <v>21</v>
      </c>
      <c r="S1494" s="25">
        <v>56</v>
      </c>
      <c r="T1494" s="21">
        <v>27.929402187215533</v>
      </c>
      <c r="U1494" s="21">
        <v>0</v>
      </c>
    </row>
    <row r="1495" spans="1:21" x14ac:dyDescent="0.25">
      <c r="A1495" s="18">
        <v>21</v>
      </c>
      <c r="B1495" s="18">
        <v>50</v>
      </c>
      <c r="C1495" s="23">
        <v>29.611362879999998</v>
      </c>
      <c r="D1495" s="23">
        <v>0</v>
      </c>
      <c r="E1495" s="19"/>
      <c r="F1495" s="19"/>
      <c r="G1495" s="24">
        <v>21</v>
      </c>
      <c r="H1495" s="24">
        <v>58</v>
      </c>
      <c r="I1495" s="20">
        <v>52.3722714330816</v>
      </c>
      <c r="J1495" s="20">
        <v>22.147575</v>
      </c>
      <c r="K1495" s="28"/>
      <c r="L1495" s="28"/>
      <c r="M1495" s="25">
        <v>21</v>
      </c>
      <c r="N1495" s="25">
        <v>58</v>
      </c>
      <c r="O1495" s="21">
        <v>60.316935520394352</v>
      </c>
      <c r="P1495" s="21">
        <v>24.204999999999998</v>
      </c>
      <c r="Q1495" s="17"/>
      <c r="R1495" s="25">
        <v>21</v>
      </c>
      <c r="S1495" s="25">
        <v>58</v>
      </c>
      <c r="T1495" s="21">
        <v>64.162140159819501</v>
      </c>
      <c r="U1495" s="21">
        <v>25.173199999999998</v>
      </c>
    </row>
    <row r="1496" spans="1:21" x14ac:dyDescent="0.25">
      <c r="A1496" s="18">
        <v>21</v>
      </c>
      <c r="B1496" s="18">
        <v>51</v>
      </c>
      <c r="C1496" s="23">
        <v>36.461752799999992</v>
      </c>
      <c r="D1496" s="23">
        <v>0</v>
      </c>
      <c r="E1496" s="19"/>
      <c r="F1496" s="19"/>
      <c r="G1496" s="24">
        <v>21</v>
      </c>
      <c r="H1496" s="24">
        <v>59</v>
      </c>
      <c r="I1496" s="20">
        <v>43.540868799267834</v>
      </c>
      <c r="J1496" s="20">
        <v>0</v>
      </c>
      <c r="K1496" s="28"/>
      <c r="L1496" s="28"/>
      <c r="M1496" s="25">
        <v>21</v>
      </c>
      <c r="N1496" s="25">
        <v>59</v>
      </c>
      <c r="O1496" s="21">
        <v>50.145844432641567</v>
      </c>
      <c r="P1496" s="21">
        <v>0</v>
      </c>
      <c r="Q1496" s="17"/>
      <c r="R1496" s="25">
        <v>21</v>
      </c>
      <c r="S1496" s="25">
        <v>59</v>
      </c>
      <c r="T1496" s="21">
        <v>53.342642015222474</v>
      </c>
      <c r="U1496" s="21">
        <v>0</v>
      </c>
    </row>
    <row r="1497" spans="1:21" x14ac:dyDescent="0.25">
      <c r="A1497" s="18">
        <v>21</v>
      </c>
      <c r="B1497" s="18">
        <v>52</v>
      </c>
      <c r="C1497" s="23">
        <v>36.461752799999992</v>
      </c>
      <c r="D1497" s="23">
        <v>0</v>
      </c>
      <c r="E1497" s="19"/>
      <c r="F1497" s="19"/>
      <c r="G1497" s="24">
        <v>21</v>
      </c>
      <c r="H1497" s="24">
        <v>60</v>
      </c>
      <c r="I1497" s="20">
        <v>31.012599946648315</v>
      </c>
      <c r="J1497" s="20">
        <v>0</v>
      </c>
      <c r="K1497" s="28"/>
      <c r="L1497" s="28"/>
      <c r="M1497" s="25">
        <v>21</v>
      </c>
      <c r="N1497" s="25">
        <v>60</v>
      </c>
      <c r="O1497" s="21">
        <v>35.717087308155072</v>
      </c>
      <c r="P1497" s="21">
        <v>0</v>
      </c>
      <c r="Q1497" s="17"/>
      <c r="R1497" s="25">
        <v>21</v>
      </c>
      <c r="S1497" s="25">
        <v>60</v>
      </c>
      <c r="T1497" s="21">
        <v>37.994051624049959</v>
      </c>
      <c r="U1497" s="21">
        <v>0</v>
      </c>
    </row>
    <row r="1498" spans="1:21" x14ac:dyDescent="0.25">
      <c r="A1498" s="18">
        <v>21</v>
      </c>
      <c r="B1498" s="18">
        <v>53</v>
      </c>
      <c r="C1498" s="23">
        <v>36.24077247999999</v>
      </c>
      <c r="D1498" s="23">
        <v>0</v>
      </c>
      <c r="E1498" s="19"/>
      <c r="F1498" s="19"/>
      <c r="G1498" s="24">
        <v>21</v>
      </c>
      <c r="H1498" s="24">
        <v>61</v>
      </c>
      <c r="I1498" s="20">
        <v>43.130105886067206</v>
      </c>
      <c r="J1498" s="20">
        <v>0</v>
      </c>
      <c r="K1498" s="28"/>
      <c r="L1498" s="28"/>
      <c r="M1498" s="25">
        <v>21</v>
      </c>
      <c r="N1498" s="25">
        <v>61</v>
      </c>
      <c r="O1498" s="21">
        <v>49.672770428560057</v>
      </c>
      <c r="P1498" s="21">
        <v>0</v>
      </c>
      <c r="Q1498" s="17"/>
      <c r="R1498" s="25">
        <v>21</v>
      </c>
      <c r="S1498" s="25">
        <v>61</v>
      </c>
      <c r="T1498" s="21">
        <v>52.839409543380761</v>
      </c>
      <c r="U1498" s="21">
        <v>0</v>
      </c>
    </row>
    <row r="1499" spans="1:21" x14ac:dyDescent="0.25">
      <c r="A1499" s="18">
        <v>21</v>
      </c>
      <c r="B1499" s="18">
        <v>54</v>
      </c>
      <c r="C1499" s="23">
        <v>34.251949599999996</v>
      </c>
      <c r="D1499" s="23">
        <v>0</v>
      </c>
      <c r="E1499" s="19"/>
      <c r="F1499" s="19"/>
      <c r="G1499" s="24">
        <v>21</v>
      </c>
      <c r="H1499" s="24">
        <v>62</v>
      </c>
      <c r="I1499" s="20">
        <v>29.164166837245435</v>
      </c>
      <c r="J1499" s="20">
        <v>0</v>
      </c>
      <c r="K1499" s="28"/>
      <c r="L1499" s="28"/>
      <c r="M1499" s="25">
        <v>21</v>
      </c>
      <c r="N1499" s="25">
        <v>62</v>
      </c>
      <c r="O1499" s="21">
        <v>33.588254289788225</v>
      </c>
      <c r="P1499" s="21">
        <v>0</v>
      </c>
      <c r="Q1499" s="17"/>
      <c r="R1499" s="25">
        <v>21</v>
      </c>
      <c r="S1499" s="25">
        <v>62</v>
      </c>
      <c r="T1499" s="21">
        <v>35.729505500762222</v>
      </c>
      <c r="U1499" s="21">
        <v>0</v>
      </c>
    </row>
    <row r="1500" spans="1:21" x14ac:dyDescent="0.25">
      <c r="A1500" s="18">
        <v>21</v>
      </c>
      <c r="B1500" s="18">
        <v>55</v>
      </c>
      <c r="C1500" s="23">
        <v>34.251949599999996</v>
      </c>
      <c r="D1500" s="23">
        <v>0</v>
      </c>
      <c r="E1500" s="19"/>
      <c r="F1500" s="19"/>
      <c r="G1500" s="24">
        <v>21</v>
      </c>
      <c r="H1500" s="24">
        <v>63</v>
      </c>
      <c r="I1500" s="20">
        <v>43.540868799267834</v>
      </c>
      <c r="J1500" s="20">
        <v>0</v>
      </c>
      <c r="K1500" s="28"/>
      <c r="L1500" s="28"/>
      <c r="M1500" s="25">
        <v>21</v>
      </c>
      <c r="N1500" s="25">
        <v>63</v>
      </c>
      <c r="O1500" s="21">
        <v>50.145844432641567</v>
      </c>
      <c r="P1500" s="21">
        <v>0</v>
      </c>
      <c r="Q1500" s="17"/>
      <c r="R1500" s="25">
        <v>21</v>
      </c>
      <c r="S1500" s="25">
        <v>63</v>
      </c>
      <c r="T1500" s="21">
        <v>53.342642015222474</v>
      </c>
      <c r="U1500" s="21">
        <v>0</v>
      </c>
    </row>
    <row r="1501" spans="1:21" x14ac:dyDescent="0.25">
      <c r="A1501" s="18">
        <v>21</v>
      </c>
      <c r="B1501" s="18">
        <v>56</v>
      </c>
      <c r="C1501" s="23">
        <v>34.804400399999999</v>
      </c>
      <c r="D1501" s="23">
        <v>0</v>
      </c>
      <c r="E1501" s="19"/>
      <c r="F1501" s="19"/>
      <c r="G1501" s="24">
        <v>21</v>
      </c>
      <c r="H1501" s="24">
        <v>64</v>
      </c>
      <c r="I1501" s="20">
        <v>34.812156893754242</v>
      </c>
      <c r="J1501" s="20">
        <v>0</v>
      </c>
      <c r="K1501" s="28"/>
      <c r="L1501" s="28"/>
      <c r="M1501" s="25">
        <v>21</v>
      </c>
      <c r="N1501" s="25">
        <v>64</v>
      </c>
      <c r="O1501" s="21">
        <v>40.093021845909192</v>
      </c>
      <c r="P1501" s="21">
        <v>0</v>
      </c>
      <c r="Q1501" s="17"/>
      <c r="R1501" s="25">
        <v>21</v>
      </c>
      <c r="S1501" s="25">
        <v>64</v>
      </c>
      <c r="T1501" s="21">
        <v>42.6489519885859</v>
      </c>
      <c r="U1501" s="21">
        <v>0</v>
      </c>
    </row>
    <row r="1502" spans="1:21" x14ac:dyDescent="0.25">
      <c r="A1502" s="18">
        <v>21</v>
      </c>
      <c r="B1502" s="18">
        <v>56</v>
      </c>
      <c r="C1502" s="23">
        <v>23.755384400000001</v>
      </c>
      <c r="D1502" s="23">
        <v>0</v>
      </c>
      <c r="E1502" s="19"/>
      <c r="F1502" s="19"/>
      <c r="G1502" s="24">
        <v>21</v>
      </c>
      <c r="H1502" s="24">
        <v>65</v>
      </c>
      <c r="I1502" s="20">
        <v>43.746250255868162</v>
      </c>
      <c r="J1502" s="20">
        <v>0</v>
      </c>
      <c r="K1502" s="28"/>
      <c r="L1502" s="28"/>
      <c r="M1502" s="25">
        <v>21</v>
      </c>
      <c r="N1502" s="25">
        <v>65</v>
      </c>
      <c r="O1502" s="21">
        <v>50.382381434682337</v>
      </c>
      <c r="P1502" s="21">
        <v>0</v>
      </c>
      <c r="Q1502" s="17"/>
      <c r="R1502" s="25">
        <v>21</v>
      </c>
      <c r="S1502" s="25">
        <v>65</v>
      </c>
      <c r="T1502" s="21">
        <v>53.594258251143337</v>
      </c>
      <c r="U1502" s="21">
        <v>0</v>
      </c>
    </row>
    <row r="1503" spans="1:21" x14ac:dyDescent="0.25">
      <c r="A1503" s="18">
        <v>21</v>
      </c>
      <c r="B1503" s="18">
        <v>59</v>
      </c>
      <c r="C1503" s="23">
        <v>37.014203600000002</v>
      </c>
      <c r="D1503" s="23">
        <v>0</v>
      </c>
      <c r="E1503" s="19"/>
      <c r="F1503" s="19"/>
      <c r="G1503" s="24">
        <v>21</v>
      </c>
      <c r="H1503" s="24">
        <v>68</v>
      </c>
      <c r="I1503" s="20">
        <v>32.142197957950088</v>
      </c>
      <c r="J1503" s="20">
        <v>0</v>
      </c>
      <c r="K1503" s="28"/>
      <c r="L1503" s="28"/>
      <c r="M1503" s="25">
        <v>21</v>
      </c>
      <c r="N1503" s="25">
        <v>68</v>
      </c>
      <c r="O1503" s="21">
        <v>37.01804081937928</v>
      </c>
      <c r="P1503" s="21">
        <v>0</v>
      </c>
      <c r="Q1503" s="17"/>
      <c r="R1503" s="25">
        <v>21</v>
      </c>
      <c r="S1503" s="25">
        <v>68</v>
      </c>
      <c r="T1503" s="21">
        <v>39.377940921614709</v>
      </c>
      <c r="U1503" s="21">
        <v>0</v>
      </c>
    </row>
    <row r="1504" spans="1:21" x14ac:dyDescent="0.25">
      <c r="A1504" s="18">
        <v>21</v>
      </c>
      <c r="B1504" s="18">
        <v>60</v>
      </c>
      <c r="C1504" s="23">
        <v>29.50087272</v>
      </c>
      <c r="D1504" s="23">
        <v>0</v>
      </c>
      <c r="E1504" s="19"/>
      <c r="F1504" s="19"/>
      <c r="G1504" s="24">
        <v>21</v>
      </c>
      <c r="H1504" s="24">
        <v>69</v>
      </c>
      <c r="I1504" s="20">
        <v>39.844002580462089</v>
      </c>
      <c r="J1504" s="20">
        <v>0</v>
      </c>
      <c r="K1504" s="28"/>
      <c r="L1504" s="28"/>
      <c r="M1504" s="25">
        <v>21</v>
      </c>
      <c r="N1504" s="25">
        <v>69</v>
      </c>
      <c r="O1504" s="21">
        <v>45.888178395907865</v>
      </c>
      <c r="P1504" s="21">
        <v>0</v>
      </c>
      <c r="Q1504" s="17"/>
      <c r="R1504" s="25">
        <v>21</v>
      </c>
      <c r="S1504" s="25">
        <v>69</v>
      </c>
      <c r="T1504" s="21">
        <v>48.813549768646993</v>
      </c>
      <c r="U1504" s="21">
        <v>0</v>
      </c>
    </row>
    <row r="1505" spans="1:21" x14ac:dyDescent="0.25">
      <c r="A1505" s="18">
        <v>21</v>
      </c>
      <c r="B1505" s="18">
        <v>61</v>
      </c>
      <c r="C1505" s="23">
        <v>34.804400399999999</v>
      </c>
      <c r="D1505" s="23">
        <v>0</v>
      </c>
      <c r="E1505" s="19"/>
      <c r="F1505" s="19"/>
      <c r="G1505" s="24">
        <v>21</v>
      </c>
      <c r="H1505" s="24">
        <v>70</v>
      </c>
      <c r="I1505" s="20">
        <v>32.347579414550395</v>
      </c>
      <c r="J1505" s="20">
        <v>0</v>
      </c>
      <c r="K1505" s="28"/>
      <c r="L1505" s="28"/>
      <c r="M1505" s="25">
        <v>21</v>
      </c>
      <c r="N1505" s="25">
        <v>70</v>
      </c>
      <c r="O1505" s="21">
        <v>37.254577821420028</v>
      </c>
      <c r="P1505" s="21">
        <v>0</v>
      </c>
      <c r="Q1505" s="17"/>
      <c r="R1505" s="25">
        <v>21</v>
      </c>
      <c r="S1505" s="25">
        <v>70</v>
      </c>
      <c r="T1505" s="21">
        <v>39.629557157535558</v>
      </c>
      <c r="U1505" s="21">
        <v>0</v>
      </c>
    </row>
    <row r="1506" spans="1:21" x14ac:dyDescent="0.25">
      <c r="A1506" s="18">
        <v>21</v>
      </c>
      <c r="B1506" s="18">
        <v>62</v>
      </c>
      <c r="C1506" s="23">
        <v>27.291069520000001</v>
      </c>
      <c r="D1506" s="23">
        <v>0</v>
      </c>
      <c r="E1506" s="19"/>
      <c r="F1506" s="19"/>
      <c r="G1506" s="24">
        <v>21</v>
      </c>
      <c r="H1506" s="24">
        <v>71</v>
      </c>
      <c r="I1506" s="20">
        <v>41.384363504964476</v>
      </c>
      <c r="J1506" s="20">
        <v>0</v>
      </c>
      <c r="K1506" s="28"/>
      <c r="L1506" s="28"/>
      <c r="M1506" s="25">
        <v>21</v>
      </c>
      <c r="N1506" s="25">
        <v>71</v>
      </c>
      <c r="O1506" s="21">
        <v>47.662205911213576</v>
      </c>
      <c r="P1506" s="21">
        <v>0</v>
      </c>
      <c r="Q1506" s="17"/>
      <c r="R1506" s="25">
        <v>21</v>
      </c>
      <c r="S1506" s="25">
        <v>71</v>
      </c>
      <c r="T1506" s="21">
        <v>50.700671538053442</v>
      </c>
      <c r="U1506" s="21">
        <v>0</v>
      </c>
    </row>
    <row r="1507" spans="1:21" x14ac:dyDescent="0.25">
      <c r="A1507" s="18">
        <v>21</v>
      </c>
      <c r="B1507" s="18">
        <v>63</v>
      </c>
      <c r="C1507" s="23">
        <v>35.135870879999999</v>
      </c>
      <c r="D1507" s="23">
        <v>0</v>
      </c>
      <c r="E1507" s="19"/>
      <c r="F1507" s="19"/>
      <c r="G1507" s="24">
        <v>21</v>
      </c>
      <c r="H1507" s="24">
        <v>72</v>
      </c>
      <c r="I1507" s="20">
        <v>31.834125773049603</v>
      </c>
      <c r="J1507" s="20">
        <v>0</v>
      </c>
      <c r="K1507" s="28"/>
      <c r="L1507" s="28"/>
      <c r="M1507" s="25">
        <v>21</v>
      </c>
      <c r="N1507" s="25">
        <v>72</v>
      </c>
      <c r="O1507" s="21">
        <v>36.663235316318136</v>
      </c>
      <c r="P1507" s="21">
        <v>0</v>
      </c>
      <c r="Q1507" s="17"/>
      <c r="R1507" s="25">
        <v>21</v>
      </c>
      <c r="S1507" s="25">
        <v>72</v>
      </c>
      <c r="T1507" s="21">
        <v>39.00051656773342</v>
      </c>
      <c r="U1507" s="21">
        <v>0</v>
      </c>
    </row>
    <row r="1508" spans="1:21" x14ac:dyDescent="0.25">
      <c r="A1508" s="18">
        <v>21</v>
      </c>
      <c r="B1508" s="18">
        <v>64</v>
      </c>
      <c r="C1508" s="23">
        <v>30.495284160000001</v>
      </c>
      <c r="D1508" s="23">
        <v>0</v>
      </c>
      <c r="E1508" s="19"/>
      <c r="F1508" s="19"/>
      <c r="G1508" s="24">
        <v>21</v>
      </c>
      <c r="H1508" s="24">
        <v>73</v>
      </c>
      <c r="I1508" s="20">
        <v>33.271795969251841</v>
      </c>
      <c r="J1508" s="20">
        <v>0</v>
      </c>
      <c r="K1508" s="28"/>
      <c r="L1508" s="28"/>
      <c r="M1508" s="25">
        <v>21</v>
      </c>
      <c r="N1508" s="25">
        <v>73</v>
      </c>
      <c r="O1508" s="21">
        <v>38.318994330603473</v>
      </c>
      <c r="P1508" s="21">
        <v>0</v>
      </c>
      <c r="Q1508" s="17"/>
      <c r="R1508" s="25">
        <v>21</v>
      </c>
      <c r="S1508" s="25">
        <v>73</v>
      </c>
      <c r="T1508" s="21">
        <v>40.761830219179444</v>
      </c>
      <c r="U1508" s="21">
        <v>0</v>
      </c>
    </row>
    <row r="1509" spans="1:21" x14ac:dyDescent="0.25">
      <c r="A1509" s="18">
        <v>21</v>
      </c>
      <c r="B1509" s="18">
        <v>65</v>
      </c>
      <c r="C1509" s="23">
        <v>36.019792160000002</v>
      </c>
      <c r="D1509" s="23">
        <v>0</v>
      </c>
      <c r="E1509" s="19"/>
      <c r="F1509" s="19"/>
      <c r="G1509" s="24">
        <v>21</v>
      </c>
      <c r="H1509" s="24">
        <v>74</v>
      </c>
      <c r="I1509" s="20">
        <v>22.181197312834563</v>
      </c>
      <c r="J1509" s="20">
        <v>0</v>
      </c>
      <c r="K1509" s="28"/>
      <c r="L1509" s="28"/>
      <c r="M1509" s="25">
        <v>21</v>
      </c>
      <c r="N1509" s="25">
        <v>74</v>
      </c>
      <c r="O1509" s="21">
        <v>25.545996220402316</v>
      </c>
      <c r="P1509" s="21">
        <v>0</v>
      </c>
      <c r="Q1509" s="17"/>
      <c r="R1509" s="25">
        <v>21</v>
      </c>
      <c r="S1509" s="25">
        <v>74</v>
      </c>
      <c r="T1509" s="21">
        <v>27.174553479452964</v>
      </c>
      <c r="U1509" s="21">
        <v>0</v>
      </c>
    </row>
    <row r="1510" spans="1:21" x14ac:dyDescent="0.25">
      <c r="A1510" s="18">
        <v>21</v>
      </c>
      <c r="B1510" s="18">
        <v>66</v>
      </c>
      <c r="C1510" s="23">
        <v>34.804400399999999</v>
      </c>
      <c r="D1510" s="23">
        <v>0</v>
      </c>
      <c r="E1510" s="19"/>
      <c r="F1510" s="19"/>
      <c r="G1510" s="24">
        <v>21</v>
      </c>
      <c r="H1510" s="24">
        <v>75</v>
      </c>
      <c r="I1510" s="20">
        <v>31.628744316449279</v>
      </c>
      <c r="J1510" s="20">
        <v>0</v>
      </c>
      <c r="K1510" s="28"/>
      <c r="L1510" s="28"/>
      <c r="M1510" s="25">
        <v>21</v>
      </c>
      <c r="N1510" s="25">
        <v>75</v>
      </c>
      <c r="O1510" s="21">
        <v>36.426698314277367</v>
      </c>
      <c r="P1510" s="21">
        <v>0</v>
      </c>
      <c r="Q1510" s="17"/>
      <c r="R1510" s="25">
        <v>21</v>
      </c>
      <c r="S1510" s="25">
        <v>75</v>
      </c>
      <c r="T1510" s="21">
        <v>38.74890033181255</v>
      </c>
      <c r="U1510" s="21">
        <v>0</v>
      </c>
    </row>
    <row r="1511" spans="1:21" x14ac:dyDescent="0.25">
      <c r="A1511" s="18">
        <v>21</v>
      </c>
      <c r="B1511" s="18">
        <v>67</v>
      </c>
      <c r="C1511" s="23">
        <v>21.545581200000001</v>
      </c>
      <c r="D1511" s="23">
        <v>0</v>
      </c>
      <c r="E1511" s="19"/>
      <c r="F1511" s="19"/>
      <c r="G1511" s="24">
        <v>21</v>
      </c>
      <c r="H1511" s="24">
        <v>76</v>
      </c>
      <c r="I1511" s="20">
        <v>52.064199248181126</v>
      </c>
      <c r="J1511" s="20">
        <v>22.807289999999998</v>
      </c>
      <c r="K1511" s="28"/>
      <c r="L1511" s="28"/>
      <c r="M1511" s="25">
        <v>21</v>
      </c>
      <c r="N1511" s="25">
        <v>76</v>
      </c>
      <c r="O1511" s="21">
        <v>59.962130017333216</v>
      </c>
      <c r="P1511" s="21">
        <v>24.925999999999998</v>
      </c>
      <c r="Q1511" s="17"/>
      <c r="R1511" s="25">
        <v>21</v>
      </c>
      <c r="S1511" s="25">
        <v>76</v>
      </c>
      <c r="T1511" s="21">
        <v>63.784715805938212</v>
      </c>
      <c r="U1511" s="21">
        <v>25.923039999999997</v>
      </c>
    </row>
    <row r="1512" spans="1:21" x14ac:dyDescent="0.25">
      <c r="A1512" s="18">
        <v>21</v>
      </c>
      <c r="B1512" s="18">
        <v>68</v>
      </c>
      <c r="C1512" s="23">
        <v>29.611362879999998</v>
      </c>
      <c r="D1512" s="23">
        <v>0</v>
      </c>
      <c r="E1512" s="19"/>
      <c r="F1512" s="19"/>
      <c r="G1512" s="24">
        <v>21</v>
      </c>
      <c r="H1512" s="24">
        <v>77</v>
      </c>
      <c r="I1512" s="20">
        <v>37.174043644657921</v>
      </c>
      <c r="J1512" s="20">
        <v>0</v>
      </c>
      <c r="K1512" s="28"/>
      <c r="L1512" s="28"/>
      <c r="M1512" s="25">
        <v>21</v>
      </c>
      <c r="N1512" s="25">
        <v>77</v>
      </c>
      <c r="O1512" s="21">
        <v>42.813197369377953</v>
      </c>
      <c r="P1512" s="21">
        <v>0</v>
      </c>
      <c r="Q1512" s="17"/>
      <c r="R1512" s="25">
        <v>21</v>
      </c>
      <c r="S1512" s="25">
        <v>77</v>
      </c>
      <c r="T1512" s="21">
        <v>45.542538701675795</v>
      </c>
      <c r="U1512" s="21">
        <v>0</v>
      </c>
    </row>
    <row r="1513" spans="1:21" x14ac:dyDescent="0.25">
      <c r="A1513" s="18">
        <v>21</v>
      </c>
      <c r="B1513" s="18">
        <v>69</v>
      </c>
      <c r="C1513" s="23">
        <v>34.914890560000003</v>
      </c>
      <c r="D1513" s="23">
        <v>0</v>
      </c>
      <c r="E1513" s="19"/>
      <c r="F1513" s="19"/>
      <c r="G1513" s="24">
        <v>21</v>
      </c>
      <c r="H1513" s="24">
        <v>78</v>
      </c>
      <c r="I1513" s="20">
        <v>42.103198603065593</v>
      </c>
      <c r="J1513" s="20">
        <v>0</v>
      </c>
      <c r="K1513" s="28"/>
      <c r="L1513" s="28"/>
      <c r="M1513" s="25">
        <v>21</v>
      </c>
      <c r="N1513" s="25">
        <v>78</v>
      </c>
      <c r="O1513" s="21">
        <v>48.490085418356223</v>
      </c>
      <c r="P1513" s="21">
        <v>0</v>
      </c>
      <c r="Q1513" s="17"/>
      <c r="R1513" s="25">
        <v>21</v>
      </c>
      <c r="S1513" s="25">
        <v>78</v>
      </c>
      <c r="T1513" s="21">
        <v>51.581328363776436</v>
      </c>
      <c r="U1513" s="21">
        <v>0</v>
      </c>
    </row>
    <row r="1514" spans="1:21" x14ac:dyDescent="0.25">
      <c r="A1514" s="18">
        <v>21</v>
      </c>
      <c r="B1514" s="18">
        <v>70</v>
      </c>
      <c r="C1514" s="23">
        <v>29.50087272</v>
      </c>
      <c r="D1514" s="23">
        <v>0</v>
      </c>
      <c r="E1514" s="19"/>
      <c r="F1514" s="19"/>
      <c r="G1514" s="24">
        <v>21</v>
      </c>
      <c r="H1514" s="24">
        <v>79</v>
      </c>
      <c r="I1514" s="20">
        <v>29.164166837245435</v>
      </c>
      <c r="J1514" s="20">
        <v>0</v>
      </c>
      <c r="K1514" s="28"/>
      <c r="L1514" s="28"/>
      <c r="M1514" s="25">
        <v>21</v>
      </c>
      <c r="N1514" s="25">
        <v>79</v>
      </c>
      <c r="O1514" s="21">
        <v>33.588254289788225</v>
      </c>
      <c r="P1514" s="21">
        <v>0</v>
      </c>
      <c r="Q1514" s="17"/>
      <c r="R1514" s="25">
        <v>21</v>
      </c>
      <c r="S1514" s="25">
        <v>79</v>
      </c>
      <c r="T1514" s="21">
        <v>35.729505500762222</v>
      </c>
      <c r="U1514" s="21">
        <v>0</v>
      </c>
    </row>
    <row r="1515" spans="1:21" x14ac:dyDescent="0.25">
      <c r="A1515" s="18">
        <v>21</v>
      </c>
      <c r="B1515" s="18">
        <v>71</v>
      </c>
      <c r="C1515" s="23">
        <v>35.909302000000004</v>
      </c>
      <c r="D1515" s="23">
        <v>0</v>
      </c>
      <c r="E1515" s="19"/>
      <c r="F1515" s="19"/>
      <c r="G1515" s="24">
        <v>21</v>
      </c>
      <c r="H1515" s="24">
        <v>80</v>
      </c>
      <c r="I1515" s="20">
        <v>46.210827735072002</v>
      </c>
      <c r="J1515" s="20">
        <v>0</v>
      </c>
      <c r="K1515" s="28"/>
      <c r="L1515" s="28"/>
      <c r="M1515" s="25">
        <v>21</v>
      </c>
      <c r="N1515" s="25">
        <v>80</v>
      </c>
      <c r="O1515" s="21">
        <v>53.220825459171479</v>
      </c>
      <c r="P1515" s="21">
        <v>0</v>
      </c>
      <c r="Q1515" s="17"/>
      <c r="R1515" s="25">
        <v>21</v>
      </c>
      <c r="S1515" s="25">
        <v>80</v>
      </c>
      <c r="T1515" s="21">
        <v>56.613653082193665</v>
      </c>
      <c r="U1515" s="21">
        <v>0</v>
      </c>
    </row>
    <row r="1516" spans="1:21" x14ac:dyDescent="0.25">
      <c r="A1516" s="18">
        <v>21</v>
      </c>
      <c r="B1516" s="18">
        <v>72</v>
      </c>
      <c r="C1516" s="23">
        <v>29.8323432</v>
      </c>
      <c r="D1516" s="23">
        <v>0</v>
      </c>
      <c r="E1516" s="19"/>
      <c r="F1516" s="19"/>
      <c r="G1516" s="24">
        <v>22</v>
      </c>
      <c r="H1516" s="24">
        <v>1</v>
      </c>
      <c r="I1516" s="20">
        <v>35.428301263555198</v>
      </c>
      <c r="J1516" s="20">
        <v>15.644670000000001</v>
      </c>
      <c r="K1516" s="28"/>
      <c r="L1516" s="28"/>
      <c r="M1516" s="25">
        <v>22</v>
      </c>
      <c r="N1516" s="25">
        <v>1</v>
      </c>
      <c r="O1516" s="21">
        <v>40.802632852031472</v>
      </c>
      <c r="P1516" s="21">
        <v>17.098000000000003</v>
      </c>
      <c r="Q1516" s="17"/>
      <c r="R1516" s="25">
        <v>22</v>
      </c>
      <c r="S1516" s="25">
        <v>1</v>
      </c>
      <c r="T1516" s="21">
        <v>43.403800696348476</v>
      </c>
      <c r="U1516" s="21">
        <v>17.781920000000003</v>
      </c>
    </row>
    <row r="1517" spans="1:21" x14ac:dyDescent="0.25">
      <c r="A1517" s="18">
        <v>21</v>
      </c>
      <c r="B1517" s="18">
        <v>75</v>
      </c>
      <c r="C1517" s="23">
        <v>29.721853039999999</v>
      </c>
      <c r="D1517" s="23">
        <v>0</v>
      </c>
      <c r="E1517" s="19"/>
      <c r="F1517" s="19"/>
      <c r="G1517" s="24">
        <v>22</v>
      </c>
      <c r="H1517" s="24">
        <v>4</v>
      </c>
      <c r="I1517" s="20">
        <v>25.878063531640322</v>
      </c>
      <c r="J1517" s="20">
        <v>12.346095</v>
      </c>
      <c r="K1517" s="28"/>
      <c r="L1517" s="28"/>
      <c r="M1517" s="25">
        <v>22</v>
      </c>
      <c r="N1517" s="25">
        <v>4</v>
      </c>
      <c r="O1517" s="21">
        <v>29.803662257136033</v>
      </c>
      <c r="P1517" s="21">
        <v>13.493</v>
      </c>
      <c r="Q1517" s="17"/>
      <c r="R1517" s="25">
        <v>22</v>
      </c>
      <c r="S1517" s="25">
        <v>4</v>
      </c>
      <c r="T1517" s="21">
        <v>31.703645726028459</v>
      </c>
      <c r="U1517" s="21">
        <v>14.032720000000001</v>
      </c>
    </row>
    <row r="1518" spans="1:21" x14ac:dyDescent="0.25">
      <c r="A1518" s="18">
        <v>21</v>
      </c>
      <c r="B1518" s="18">
        <v>76</v>
      </c>
      <c r="C1518" s="23">
        <v>40.991849360000003</v>
      </c>
      <c r="D1518" s="23">
        <v>18.3</v>
      </c>
      <c r="E1518" s="19"/>
      <c r="F1518" s="19"/>
      <c r="G1518" s="24">
        <v>22</v>
      </c>
      <c r="H1518" s="24">
        <v>5</v>
      </c>
      <c r="I1518" s="20">
        <v>28.137259554243837</v>
      </c>
      <c r="J1518" s="20">
        <v>14.230994999999998</v>
      </c>
      <c r="K1518" s="28"/>
      <c r="L1518" s="28"/>
      <c r="M1518" s="25">
        <v>22</v>
      </c>
      <c r="N1518" s="25">
        <v>5</v>
      </c>
      <c r="O1518" s="21">
        <v>32.405569279584412</v>
      </c>
      <c r="P1518" s="21">
        <v>15.552999999999999</v>
      </c>
      <c r="Q1518" s="17"/>
      <c r="R1518" s="25">
        <v>22</v>
      </c>
      <c r="S1518" s="25">
        <v>5</v>
      </c>
      <c r="T1518" s="21">
        <v>34.471424321157919</v>
      </c>
      <c r="U1518" s="21">
        <v>16.17512</v>
      </c>
    </row>
    <row r="1519" spans="1:21" x14ac:dyDescent="0.25">
      <c r="A1519" s="18">
        <v>21</v>
      </c>
      <c r="B1519" s="18">
        <v>77</v>
      </c>
      <c r="C1519" s="23">
        <v>32.705087360000007</v>
      </c>
      <c r="D1519" s="23">
        <v>0</v>
      </c>
      <c r="E1519" s="19"/>
      <c r="F1519" s="19"/>
      <c r="G1519" s="24">
        <v>22</v>
      </c>
      <c r="H1519" s="24">
        <v>6</v>
      </c>
      <c r="I1519" s="20">
        <v>28.03456882594368</v>
      </c>
      <c r="J1519" s="20">
        <v>15.361935000000001</v>
      </c>
      <c r="K1519" s="28"/>
      <c r="L1519" s="28"/>
      <c r="M1519" s="25">
        <v>22</v>
      </c>
      <c r="N1519" s="25">
        <v>6</v>
      </c>
      <c r="O1519" s="21">
        <v>32.287300778564031</v>
      </c>
      <c r="P1519" s="21">
        <v>16.789000000000001</v>
      </c>
      <c r="Q1519" s="17"/>
      <c r="R1519" s="25">
        <v>22</v>
      </c>
      <c r="S1519" s="25">
        <v>6</v>
      </c>
      <c r="T1519" s="21">
        <v>34.345616203197487</v>
      </c>
      <c r="U1519" s="21">
        <v>17.460560000000001</v>
      </c>
    </row>
    <row r="1520" spans="1:21" x14ac:dyDescent="0.25">
      <c r="A1520" s="18">
        <v>21</v>
      </c>
      <c r="B1520" s="18">
        <v>78</v>
      </c>
      <c r="C1520" s="23">
        <v>35.688321680000001</v>
      </c>
      <c r="D1520" s="23">
        <v>0</v>
      </c>
      <c r="E1520" s="19"/>
      <c r="F1520" s="19"/>
      <c r="G1520" s="24">
        <v>22</v>
      </c>
      <c r="H1520" s="24">
        <v>7</v>
      </c>
      <c r="I1520" s="20">
        <v>28.239950282543997</v>
      </c>
      <c r="J1520" s="20">
        <v>13.571280000000002</v>
      </c>
      <c r="K1520" s="28"/>
      <c r="L1520" s="28"/>
      <c r="M1520" s="25">
        <v>22</v>
      </c>
      <c r="N1520" s="25">
        <v>7</v>
      </c>
      <c r="O1520" s="21">
        <v>32.523837780604794</v>
      </c>
      <c r="P1520" s="21">
        <v>14.832000000000001</v>
      </c>
      <c r="Q1520" s="17"/>
      <c r="R1520" s="25">
        <v>22</v>
      </c>
      <c r="S1520" s="25">
        <v>7</v>
      </c>
      <c r="T1520" s="21">
        <v>34.597232439118351</v>
      </c>
      <c r="U1520" s="21">
        <v>15.425280000000001</v>
      </c>
    </row>
    <row r="1521" spans="1:21" x14ac:dyDescent="0.25">
      <c r="A1521" s="18">
        <v>21</v>
      </c>
      <c r="B1521" s="18">
        <v>79</v>
      </c>
      <c r="C1521" s="23">
        <v>28.285480960000005</v>
      </c>
      <c r="D1521" s="23">
        <v>0</v>
      </c>
      <c r="E1521" s="19"/>
      <c r="F1521" s="19"/>
      <c r="G1521" s="24">
        <v>22</v>
      </c>
      <c r="H1521" s="24">
        <v>8</v>
      </c>
      <c r="I1521" s="20">
        <v>29.472239022145924</v>
      </c>
      <c r="J1521" s="20">
        <v>15.0792</v>
      </c>
      <c r="K1521" s="28"/>
      <c r="L1521" s="28"/>
      <c r="M1521" s="25">
        <v>22</v>
      </c>
      <c r="N1521" s="25">
        <v>8</v>
      </c>
      <c r="O1521" s="21">
        <v>33.943059792849375</v>
      </c>
      <c r="P1521" s="21">
        <v>16.48</v>
      </c>
      <c r="Q1521" s="17"/>
      <c r="R1521" s="25">
        <v>22</v>
      </c>
      <c r="S1521" s="25">
        <v>8</v>
      </c>
      <c r="T1521" s="21">
        <v>36.106929854643532</v>
      </c>
      <c r="U1521" s="21">
        <v>17.139199999999999</v>
      </c>
    </row>
    <row r="1522" spans="1:21" x14ac:dyDescent="0.25">
      <c r="A1522" s="18">
        <v>21</v>
      </c>
      <c r="B1522" s="18">
        <v>80</v>
      </c>
      <c r="C1522" s="23">
        <v>36.24077247999999</v>
      </c>
      <c r="D1522" s="23">
        <v>0</v>
      </c>
      <c r="E1522" s="19"/>
      <c r="F1522" s="19"/>
      <c r="G1522" s="24">
        <v>22</v>
      </c>
      <c r="H1522" s="24">
        <v>9</v>
      </c>
      <c r="I1522" s="20">
        <v>39.330548938961272</v>
      </c>
      <c r="J1522" s="20">
        <v>17.058344999999999</v>
      </c>
      <c r="K1522" s="28"/>
      <c r="L1522" s="28"/>
      <c r="M1522" s="25">
        <v>22</v>
      </c>
      <c r="N1522" s="25">
        <v>9</v>
      </c>
      <c r="O1522" s="21">
        <v>45.296835890805937</v>
      </c>
      <c r="P1522" s="21">
        <v>18.643000000000001</v>
      </c>
      <c r="Q1522" s="17"/>
      <c r="R1522" s="25">
        <v>22</v>
      </c>
      <c r="S1522" s="25">
        <v>9</v>
      </c>
      <c r="T1522" s="21">
        <v>48.18450917884482</v>
      </c>
      <c r="U1522" s="21">
        <v>19.388719999999999</v>
      </c>
    </row>
    <row r="1523" spans="1:21" x14ac:dyDescent="0.25">
      <c r="A1523" s="18">
        <v>22</v>
      </c>
      <c r="B1523" s="18">
        <v>2</v>
      </c>
      <c r="C1523" s="23">
        <v>10.71754552</v>
      </c>
      <c r="D1523" s="23">
        <v>9</v>
      </c>
      <c r="E1523" s="19"/>
      <c r="F1523" s="19"/>
      <c r="G1523" s="24">
        <v>22</v>
      </c>
      <c r="H1523" s="24">
        <v>11</v>
      </c>
      <c r="I1523" s="20">
        <v>21.359671486433282</v>
      </c>
      <c r="J1523" s="20">
        <v>11.780625000000001</v>
      </c>
      <c r="K1523" s="28"/>
      <c r="L1523" s="28"/>
      <c r="M1523" s="25">
        <v>22</v>
      </c>
      <c r="N1523" s="25">
        <v>11</v>
      </c>
      <c r="O1523" s="21">
        <v>24.599848212239266</v>
      </c>
      <c r="P1523" s="21">
        <v>12.875</v>
      </c>
      <c r="Q1523" s="17"/>
      <c r="R1523" s="25">
        <v>22</v>
      </c>
      <c r="S1523" s="25">
        <v>11</v>
      </c>
      <c r="T1523" s="21">
        <v>26.16808853576952</v>
      </c>
      <c r="U1523" s="21">
        <v>13.39</v>
      </c>
    </row>
    <row r="1524" spans="1:21" x14ac:dyDescent="0.25">
      <c r="A1524" s="18">
        <v>22</v>
      </c>
      <c r="B1524" s="18">
        <v>3</v>
      </c>
      <c r="C1524" s="23">
        <v>13.81127</v>
      </c>
      <c r="D1524" s="23">
        <v>8.6</v>
      </c>
      <c r="E1524" s="19"/>
      <c r="F1524" s="19"/>
      <c r="G1524" s="24">
        <v>22</v>
      </c>
      <c r="H1524" s="24">
        <v>12</v>
      </c>
      <c r="I1524" s="20">
        <v>35.428301263555198</v>
      </c>
      <c r="J1524" s="20">
        <v>15.927405</v>
      </c>
      <c r="K1524" s="28"/>
      <c r="L1524" s="28"/>
      <c r="M1524" s="25">
        <v>22</v>
      </c>
      <c r="N1524" s="25">
        <v>12</v>
      </c>
      <c r="O1524" s="21">
        <v>40.802632852031472</v>
      </c>
      <c r="P1524" s="21">
        <v>17.407</v>
      </c>
      <c r="Q1524" s="17"/>
      <c r="R1524" s="25">
        <v>22</v>
      </c>
      <c r="S1524" s="25">
        <v>12</v>
      </c>
      <c r="T1524" s="21">
        <v>43.403800696348476</v>
      </c>
      <c r="U1524" s="21">
        <v>18.103280000000002</v>
      </c>
    </row>
    <row r="1525" spans="1:21" x14ac:dyDescent="0.25">
      <c r="A1525" s="18">
        <v>22</v>
      </c>
      <c r="B1525" s="18">
        <v>4</v>
      </c>
      <c r="C1525" s="23">
        <v>23.202933600000001</v>
      </c>
      <c r="D1525" s="23">
        <v>11.5</v>
      </c>
      <c r="E1525" s="19"/>
      <c r="F1525" s="19"/>
      <c r="G1525" s="24">
        <v>22</v>
      </c>
      <c r="H1525" s="24">
        <v>13</v>
      </c>
      <c r="I1525" s="20">
        <v>30.807218490048001</v>
      </c>
      <c r="J1525" s="20">
        <v>14.702219999999997</v>
      </c>
      <c r="K1525" s="28"/>
      <c r="L1525" s="28"/>
      <c r="M1525" s="25">
        <v>22</v>
      </c>
      <c r="N1525" s="25">
        <v>13</v>
      </c>
      <c r="O1525" s="21">
        <v>35.480550306114324</v>
      </c>
      <c r="P1525" s="21">
        <v>16.067999999999998</v>
      </c>
      <c r="Q1525" s="17"/>
      <c r="R1525" s="25">
        <v>22</v>
      </c>
      <c r="S1525" s="25">
        <v>13</v>
      </c>
      <c r="T1525" s="21">
        <v>37.74243538812911</v>
      </c>
      <c r="U1525" s="21">
        <v>16.710719999999998</v>
      </c>
    </row>
    <row r="1526" spans="1:21" x14ac:dyDescent="0.25">
      <c r="A1526" s="18">
        <v>22</v>
      </c>
      <c r="B1526" s="18">
        <v>5</v>
      </c>
      <c r="C1526" s="23">
        <v>25.9651876</v>
      </c>
      <c r="D1526" s="23">
        <v>13</v>
      </c>
      <c r="E1526" s="19"/>
      <c r="F1526" s="19"/>
      <c r="G1526" s="24">
        <v>22</v>
      </c>
      <c r="H1526" s="24">
        <v>14</v>
      </c>
      <c r="I1526" s="20">
        <v>17.662805267627519</v>
      </c>
      <c r="J1526" s="20">
        <v>0</v>
      </c>
      <c r="K1526" s="28"/>
      <c r="L1526" s="28"/>
      <c r="M1526" s="25">
        <v>22</v>
      </c>
      <c r="N1526" s="25">
        <v>14</v>
      </c>
      <c r="O1526" s="21">
        <v>20.342182175505542</v>
      </c>
      <c r="P1526" s="21">
        <v>0</v>
      </c>
      <c r="Q1526" s="17"/>
      <c r="R1526" s="25">
        <v>22</v>
      </c>
      <c r="S1526" s="25">
        <v>14</v>
      </c>
      <c r="T1526" s="21">
        <v>21.638996289194022</v>
      </c>
      <c r="U1526" s="21">
        <v>0</v>
      </c>
    </row>
    <row r="1527" spans="1:21" x14ac:dyDescent="0.25">
      <c r="A1527" s="18">
        <v>22</v>
      </c>
      <c r="B1527" s="18">
        <v>6</v>
      </c>
      <c r="C1527" s="23">
        <v>24.086854880000001</v>
      </c>
      <c r="D1527" s="23">
        <v>13.5</v>
      </c>
      <c r="E1527" s="19"/>
      <c r="F1527" s="19"/>
      <c r="G1527" s="24">
        <v>22</v>
      </c>
      <c r="H1527" s="24">
        <v>15</v>
      </c>
      <c r="I1527" s="20">
        <v>32.655651599450877</v>
      </c>
      <c r="J1527" s="20">
        <v>0</v>
      </c>
      <c r="K1527" s="28"/>
      <c r="L1527" s="28"/>
      <c r="M1527" s="25">
        <v>22</v>
      </c>
      <c r="N1527" s="25">
        <v>15</v>
      </c>
      <c r="O1527" s="21">
        <v>37.609383324481179</v>
      </c>
      <c r="P1527" s="21">
        <v>0</v>
      </c>
      <c r="Q1527" s="17"/>
      <c r="R1527" s="25">
        <v>22</v>
      </c>
      <c r="S1527" s="25">
        <v>15</v>
      </c>
      <c r="T1527" s="21">
        <v>40.006981511416853</v>
      </c>
      <c r="U1527" s="21">
        <v>0</v>
      </c>
    </row>
    <row r="1528" spans="1:21" x14ac:dyDescent="0.25">
      <c r="A1528" s="18">
        <v>22</v>
      </c>
      <c r="B1528" s="18">
        <v>7</v>
      </c>
      <c r="C1528" s="23">
        <v>24.970776160000003</v>
      </c>
      <c r="D1528" s="23">
        <v>13.6</v>
      </c>
      <c r="E1528" s="19"/>
      <c r="F1528" s="19"/>
      <c r="G1528" s="24">
        <v>22</v>
      </c>
      <c r="H1528" s="24">
        <v>16</v>
      </c>
      <c r="I1528" s="20">
        <v>37.482115829558403</v>
      </c>
      <c r="J1528" s="20">
        <v>0</v>
      </c>
      <c r="K1528" s="28"/>
      <c r="L1528" s="28"/>
      <c r="M1528" s="25">
        <v>22</v>
      </c>
      <c r="N1528" s="25">
        <v>16</v>
      </c>
      <c r="O1528" s="21">
        <v>43.168002872439089</v>
      </c>
      <c r="P1528" s="21">
        <v>0</v>
      </c>
      <c r="Q1528" s="17"/>
      <c r="R1528" s="25">
        <v>22</v>
      </c>
      <c r="S1528" s="25">
        <v>16</v>
      </c>
      <c r="T1528" s="21">
        <v>45.919963055557083</v>
      </c>
      <c r="U1528" s="21">
        <v>0</v>
      </c>
    </row>
    <row r="1529" spans="1:21" x14ac:dyDescent="0.25">
      <c r="A1529" s="18">
        <v>22</v>
      </c>
      <c r="B1529" s="18">
        <v>8</v>
      </c>
      <c r="C1529" s="23">
        <v>26.517638400000003</v>
      </c>
      <c r="D1529" s="23">
        <v>13.8</v>
      </c>
      <c r="E1529" s="19"/>
      <c r="F1529" s="19"/>
      <c r="G1529" s="24">
        <v>22</v>
      </c>
      <c r="H1529" s="24">
        <v>17</v>
      </c>
      <c r="I1529" s="20">
        <v>34.401393980553607</v>
      </c>
      <c r="J1529" s="20">
        <v>0</v>
      </c>
      <c r="K1529" s="28"/>
      <c r="L1529" s="28"/>
      <c r="M1529" s="25">
        <v>22</v>
      </c>
      <c r="N1529" s="25">
        <v>17</v>
      </c>
      <c r="O1529" s="21">
        <v>39.619947841827667</v>
      </c>
      <c r="P1529" s="21">
        <v>0</v>
      </c>
      <c r="Q1529" s="17"/>
      <c r="R1529" s="25">
        <v>22</v>
      </c>
      <c r="S1529" s="25">
        <v>17</v>
      </c>
      <c r="T1529" s="21">
        <v>42.14571951674418</v>
      </c>
      <c r="U1529" s="21">
        <v>0</v>
      </c>
    </row>
    <row r="1530" spans="1:21" x14ac:dyDescent="0.25">
      <c r="A1530" s="18">
        <v>22</v>
      </c>
      <c r="B1530" s="18">
        <v>9</v>
      </c>
      <c r="C1530" s="23">
        <v>33.147047999999998</v>
      </c>
      <c r="D1530" s="23">
        <v>15.5</v>
      </c>
      <c r="E1530" s="19"/>
      <c r="F1530" s="19"/>
      <c r="G1530" s="24">
        <v>22</v>
      </c>
      <c r="H1530" s="24">
        <v>18</v>
      </c>
      <c r="I1530" s="20">
        <v>35.325610535255038</v>
      </c>
      <c r="J1530" s="20">
        <v>0</v>
      </c>
      <c r="K1530" s="28"/>
      <c r="L1530" s="28"/>
      <c r="M1530" s="25">
        <v>22</v>
      </c>
      <c r="N1530" s="25">
        <v>18</v>
      </c>
      <c r="O1530" s="21">
        <v>40.684364351011084</v>
      </c>
      <c r="P1530" s="21">
        <v>0</v>
      </c>
      <c r="Q1530" s="17"/>
      <c r="R1530" s="25">
        <v>22</v>
      </c>
      <c r="S1530" s="25">
        <v>18</v>
      </c>
      <c r="T1530" s="21">
        <v>43.277992578388044</v>
      </c>
      <c r="U1530" s="21">
        <v>0</v>
      </c>
    </row>
    <row r="1531" spans="1:21" x14ac:dyDescent="0.25">
      <c r="A1531" s="18">
        <v>22</v>
      </c>
      <c r="B1531" s="18">
        <v>10</v>
      </c>
      <c r="C1531" s="23">
        <v>11.49097664</v>
      </c>
      <c r="D1531" s="23">
        <v>8.3000000000000007</v>
      </c>
      <c r="E1531" s="19"/>
      <c r="F1531" s="19"/>
      <c r="G1531" s="24">
        <v>22</v>
      </c>
      <c r="H1531" s="24">
        <v>19</v>
      </c>
      <c r="I1531" s="20">
        <v>37.379425101258235</v>
      </c>
      <c r="J1531" s="20">
        <v>0</v>
      </c>
      <c r="K1531" s="28"/>
      <c r="L1531" s="28"/>
      <c r="M1531" s="25">
        <v>22</v>
      </c>
      <c r="N1531" s="25">
        <v>19</v>
      </c>
      <c r="O1531" s="21">
        <v>43.049734371418701</v>
      </c>
      <c r="P1531" s="21">
        <v>0</v>
      </c>
      <c r="Q1531" s="17"/>
      <c r="R1531" s="25">
        <v>22</v>
      </c>
      <c r="S1531" s="25">
        <v>19</v>
      </c>
      <c r="T1531" s="21">
        <v>45.794154937596645</v>
      </c>
      <c r="U1531" s="21">
        <v>0</v>
      </c>
    </row>
    <row r="1532" spans="1:21" x14ac:dyDescent="0.25">
      <c r="A1532" s="18">
        <v>22</v>
      </c>
      <c r="B1532" s="18">
        <v>11</v>
      </c>
      <c r="C1532" s="23">
        <v>21.656071360000002</v>
      </c>
      <c r="D1532" s="23">
        <v>13</v>
      </c>
      <c r="E1532" s="19"/>
      <c r="F1532" s="19"/>
      <c r="G1532" s="24">
        <v>22</v>
      </c>
      <c r="H1532" s="24">
        <v>20</v>
      </c>
      <c r="I1532" s="20">
        <v>37.276734372958082</v>
      </c>
      <c r="J1532" s="20">
        <v>0</v>
      </c>
      <c r="K1532" s="28"/>
      <c r="L1532" s="28"/>
      <c r="M1532" s="25">
        <v>22</v>
      </c>
      <c r="N1532" s="25">
        <v>20</v>
      </c>
      <c r="O1532" s="21">
        <v>42.931465870398334</v>
      </c>
      <c r="P1532" s="21">
        <v>0</v>
      </c>
      <c r="Q1532" s="17"/>
      <c r="R1532" s="25">
        <v>22</v>
      </c>
      <c r="S1532" s="25">
        <v>20</v>
      </c>
      <c r="T1532" s="21">
        <v>45.668346819636227</v>
      </c>
      <c r="U1532" s="21">
        <v>0</v>
      </c>
    </row>
    <row r="1533" spans="1:21" x14ac:dyDescent="0.25">
      <c r="A1533" s="18">
        <v>22</v>
      </c>
      <c r="B1533" s="18">
        <v>12</v>
      </c>
      <c r="C1533" s="23">
        <v>31.37920544</v>
      </c>
      <c r="D1533" s="23">
        <v>14.5</v>
      </c>
      <c r="E1533" s="19"/>
      <c r="F1533" s="19"/>
      <c r="G1533" s="24">
        <v>22</v>
      </c>
      <c r="H1533" s="24">
        <v>21</v>
      </c>
      <c r="I1533" s="20">
        <v>39.330548938961272</v>
      </c>
      <c r="J1533" s="20">
        <v>0</v>
      </c>
      <c r="K1533" s="28"/>
      <c r="L1533" s="28"/>
      <c r="M1533" s="25">
        <v>22</v>
      </c>
      <c r="N1533" s="25">
        <v>21</v>
      </c>
      <c r="O1533" s="21">
        <v>45.296835890805937</v>
      </c>
      <c r="P1533" s="21">
        <v>0</v>
      </c>
      <c r="Q1533" s="17"/>
      <c r="R1533" s="25">
        <v>22</v>
      </c>
      <c r="S1533" s="25">
        <v>21</v>
      </c>
      <c r="T1533" s="21">
        <v>48.18450917884482</v>
      </c>
      <c r="U1533" s="21">
        <v>0</v>
      </c>
    </row>
    <row r="1534" spans="1:21" x14ac:dyDescent="0.25">
      <c r="A1534" s="18">
        <v>22</v>
      </c>
      <c r="B1534" s="18">
        <v>13</v>
      </c>
      <c r="C1534" s="23">
        <v>28.727441599999999</v>
      </c>
      <c r="D1534" s="23">
        <v>14</v>
      </c>
      <c r="E1534" s="19"/>
      <c r="F1534" s="19"/>
      <c r="G1534" s="24">
        <v>22</v>
      </c>
      <c r="H1534" s="24">
        <v>22</v>
      </c>
      <c r="I1534" s="20">
        <v>37.790188014458877</v>
      </c>
      <c r="J1534" s="20">
        <v>0</v>
      </c>
      <c r="K1534" s="28"/>
      <c r="L1534" s="28"/>
      <c r="M1534" s="25">
        <v>22</v>
      </c>
      <c r="N1534" s="25">
        <v>22</v>
      </c>
      <c r="O1534" s="21">
        <v>43.522808375500233</v>
      </c>
      <c r="P1534" s="21">
        <v>0</v>
      </c>
      <c r="Q1534" s="17"/>
      <c r="R1534" s="25">
        <v>22</v>
      </c>
      <c r="S1534" s="25">
        <v>22</v>
      </c>
      <c r="T1534" s="21">
        <v>46.297387409438372</v>
      </c>
      <c r="U1534" s="21">
        <v>0</v>
      </c>
    </row>
    <row r="1535" spans="1:21" x14ac:dyDescent="0.25">
      <c r="A1535" s="18">
        <v>22</v>
      </c>
      <c r="B1535" s="18">
        <v>14</v>
      </c>
      <c r="C1535" s="23">
        <v>18.783327200000002</v>
      </c>
      <c r="D1535" s="23">
        <v>10.6</v>
      </c>
      <c r="E1535" s="19"/>
      <c r="F1535" s="19"/>
      <c r="G1535" s="24">
        <v>22</v>
      </c>
      <c r="H1535" s="24">
        <v>23</v>
      </c>
      <c r="I1535" s="20">
        <v>34.196012523953272</v>
      </c>
      <c r="J1535" s="20">
        <v>0</v>
      </c>
      <c r="K1535" s="28"/>
      <c r="L1535" s="28"/>
      <c r="M1535" s="25">
        <v>22</v>
      </c>
      <c r="N1535" s="25">
        <v>23</v>
      </c>
      <c r="O1535" s="21">
        <v>39.383410839786897</v>
      </c>
      <c r="P1535" s="21">
        <v>0</v>
      </c>
      <c r="Q1535" s="17"/>
      <c r="R1535" s="25">
        <v>22</v>
      </c>
      <c r="S1535" s="25">
        <v>23</v>
      </c>
      <c r="T1535" s="21">
        <v>41.894103280823309</v>
      </c>
      <c r="U1535" s="21">
        <v>0</v>
      </c>
    </row>
    <row r="1536" spans="1:21" x14ac:dyDescent="0.25">
      <c r="A1536" s="18">
        <v>22</v>
      </c>
      <c r="B1536" s="18">
        <v>15</v>
      </c>
      <c r="C1536" s="23">
        <v>29.390382560000003</v>
      </c>
      <c r="D1536" s="23">
        <v>14.5</v>
      </c>
      <c r="E1536" s="19"/>
      <c r="F1536" s="19"/>
      <c r="G1536" s="24">
        <v>22</v>
      </c>
      <c r="H1536" s="24">
        <v>24</v>
      </c>
      <c r="I1536" s="20">
        <v>40.870909863463673</v>
      </c>
      <c r="J1536" s="20">
        <v>0</v>
      </c>
      <c r="K1536" s="28"/>
      <c r="L1536" s="28"/>
      <c r="M1536" s="25">
        <v>22</v>
      </c>
      <c r="N1536" s="25">
        <v>24</v>
      </c>
      <c r="O1536" s="21">
        <v>47.070863406111656</v>
      </c>
      <c r="P1536" s="21">
        <v>0</v>
      </c>
      <c r="Q1536" s="17"/>
      <c r="R1536" s="25">
        <v>22</v>
      </c>
      <c r="S1536" s="25">
        <v>24</v>
      </c>
      <c r="T1536" s="21">
        <v>50.071630948251276</v>
      </c>
      <c r="U1536" s="21">
        <v>0</v>
      </c>
    </row>
    <row r="1537" spans="1:21" x14ac:dyDescent="0.25">
      <c r="A1537" s="18">
        <v>22</v>
      </c>
      <c r="B1537" s="18">
        <v>16</v>
      </c>
      <c r="C1537" s="23">
        <v>31.600185760000002</v>
      </c>
      <c r="D1537" s="23">
        <v>14.6</v>
      </c>
      <c r="E1537" s="19"/>
      <c r="F1537" s="19"/>
      <c r="G1537" s="24">
        <v>22</v>
      </c>
      <c r="H1537" s="24">
        <v>25</v>
      </c>
      <c r="I1537" s="20">
        <v>37.790188014458877</v>
      </c>
      <c r="J1537" s="20">
        <v>0</v>
      </c>
      <c r="K1537" s="28"/>
      <c r="L1537" s="28"/>
      <c r="M1537" s="25">
        <v>22</v>
      </c>
      <c r="N1537" s="25">
        <v>25</v>
      </c>
      <c r="O1537" s="21">
        <v>43.522808375500233</v>
      </c>
      <c r="P1537" s="21">
        <v>0</v>
      </c>
      <c r="Q1537" s="17"/>
      <c r="R1537" s="25">
        <v>22</v>
      </c>
      <c r="S1537" s="25">
        <v>25</v>
      </c>
      <c r="T1537" s="21">
        <v>46.297387409438372</v>
      </c>
      <c r="U1537" s="21">
        <v>0</v>
      </c>
    </row>
    <row r="1538" spans="1:21" x14ac:dyDescent="0.25">
      <c r="A1538" s="18">
        <v>22</v>
      </c>
      <c r="B1538" s="18">
        <v>17</v>
      </c>
      <c r="C1538" s="23">
        <v>29.279892400000001</v>
      </c>
      <c r="D1538" s="23">
        <v>0</v>
      </c>
      <c r="E1538" s="19"/>
      <c r="F1538" s="19"/>
      <c r="G1538" s="24">
        <v>22</v>
      </c>
      <c r="H1538" s="24">
        <v>26</v>
      </c>
      <c r="I1538" s="20">
        <v>44.670466810569593</v>
      </c>
      <c r="J1538" s="20">
        <v>18.943245000000001</v>
      </c>
      <c r="K1538" s="28"/>
      <c r="L1538" s="28"/>
      <c r="M1538" s="25">
        <v>22</v>
      </c>
      <c r="N1538" s="25">
        <v>26</v>
      </c>
      <c r="O1538" s="21">
        <v>51.446797943865761</v>
      </c>
      <c r="P1538" s="21">
        <v>20.703000000000003</v>
      </c>
      <c r="Q1538" s="17"/>
      <c r="R1538" s="25">
        <v>22</v>
      </c>
      <c r="S1538" s="25">
        <v>26</v>
      </c>
      <c r="T1538" s="21">
        <v>54.726531312787202</v>
      </c>
      <c r="U1538" s="21">
        <v>21.531120000000001</v>
      </c>
    </row>
    <row r="1539" spans="1:21" x14ac:dyDescent="0.25">
      <c r="A1539" s="18">
        <v>22</v>
      </c>
      <c r="B1539" s="18">
        <v>19</v>
      </c>
      <c r="C1539" s="23">
        <v>31.821166080000001</v>
      </c>
      <c r="D1539" s="23">
        <v>0</v>
      </c>
      <c r="E1539" s="19"/>
      <c r="F1539" s="19"/>
      <c r="G1539" s="24">
        <v>22</v>
      </c>
      <c r="H1539" s="24">
        <v>28</v>
      </c>
      <c r="I1539" s="20">
        <v>38.406332384259834</v>
      </c>
      <c r="J1539" s="20">
        <v>0</v>
      </c>
      <c r="K1539" s="28"/>
      <c r="L1539" s="28"/>
      <c r="M1539" s="25">
        <v>22</v>
      </c>
      <c r="N1539" s="25">
        <v>28</v>
      </c>
      <c r="O1539" s="21">
        <v>44.23241938162252</v>
      </c>
      <c r="P1539" s="21">
        <v>0</v>
      </c>
      <c r="Q1539" s="17"/>
      <c r="R1539" s="25">
        <v>22</v>
      </c>
      <c r="S1539" s="25">
        <v>28</v>
      </c>
      <c r="T1539" s="21">
        <v>47.052236117200955</v>
      </c>
      <c r="U1539" s="21">
        <v>0</v>
      </c>
    </row>
    <row r="1540" spans="1:21" x14ac:dyDescent="0.25">
      <c r="A1540" s="18">
        <v>22</v>
      </c>
      <c r="B1540" s="18">
        <v>20</v>
      </c>
      <c r="C1540" s="23">
        <v>32.594597200000003</v>
      </c>
      <c r="D1540" s="23">
        <v>0</v>
      </c>
      <c r="E1540" s="19"/>
      <c r="F1540" s="19"/>
      <c r="G1540" s="24">
        <v>22</v>
      </c>
      <c r="H1540" s="24">
        <v>29</v>
      </c>
      <c r="I1540" s="20">
        <v>43.540868799267834</v>
      </c>
      <c r="J1540" s="20">
        <v>17.906549999999999</v>
      </c>
      <c r="K1540" s="28"/>
      <c r="L1540" s="28"/>
      <c r="M1540" s="25">
        <v>22</v>
      </c>
      <c r="N1540" s="25">
        <v>29</v>
      </c>
      <c r="O1540" s="21">
        <v>50.145844432641567</v>
      </c>
      <c r="P1540" s="21">
        <v>19.57</v>
      </c>
      <c r="Q1540" s="17"/>
      <c r="R1540" s="25">
        <v>22</v>
      </c>
      <c r="S1540" s="25">
        <v>29</v>
      </c>
      <c r="T1540" s="21">
        <v>53.342642015222474</v>
      </c>
      <c r="U1540" s="21">
        <v>20.352800000000002</v>
      </c>
    </row>
    <row r="1541" spans="1:21" x14ac:dyDescent="0.25">
      <c r="A1541" s="18">
        <v>22</v>
      </c>
      <c r="B1541" s="18">
        <v>21</v>
      </c>
      <c r="C1541" s="23">
        <v>34.030969280000001</v>
      </c>
      <c r="D1541" s="23">
        <v>0</v>
      </c>
      <c r="E1541" s="19"/>
      <c r="F1541" s="19"/>
      <c r="G1541" s="24">
        <v>22</v>
      </c>
      <c r="H1541" s="24">
        <v>30</v>
      </c>
      <c r="I1541" s="20">
        <v>33.271795969251841</v>
      </c>
      <c r="J1541" s="20">
        <v>0</v>
      </c>
      <c r="K1541" s="28"/>
      <c r="L1541" s="28"/>
      <c r="M1541" s="25">
        <v>22</v>
      </c>
      <c r="N1541" s="25">
        <v>30</v>
      </c>
      <c r="O1541" s="21">
        <v>38.318994330603473</v>
      </c>
      <c r="P1541" s="21">
        <v>0</v>
      </c>
      <c r="Q1541" s="17"/>
      <c r="R1541" s="25">
        <v>22</v>
      </c>
      <c r="S1541" s="25">
        <v>30</v>
      </c>
      <c r="T1541" s="21">
        <v>40.761830219179444</v>
      </c>
      <c r="U1541" s="21">
        <v>0</v>
      </c>
    </row>
    <row r="1542" spans="1:21" x14ac:dyDescent="0.25">
      <c r="A1542" s="18">
        <v>22</v>
      </c>
      <c r="B1542" s="18">
        <v>22</v>
      </c>
      <c r="C1542" s="23">
        <v>32.705087360000007</v>
      </c>
      <c r="D1542" s="23">
        <v>0</v>
      </c>
      <c r="E1542" s="19"/>
      <c r="F1542" s="19"/>
      <c r="G1542" s="24">
        <v>22</v>
      </c>
      <c r="H1542" s="24">
        <v>31</v>
      </c>
      <c r="I1542" s="20">
        <v>38.817095297460476</v>
      </c>
      <c r="J1542" s="20">
        <v>0</v>
      </c>
      <c r="K1542" s="28"/>
      <c r="L1542" s="28"/>
      <c r="M1542" s="25">
        <v>22</v>
      </c>
      <c r="N1542" s="25">
        <v>31</v>
      </c>
      <c r="O1542" s="21">
        <v>44.705493385704038</v>
      </c>
      <c r="P1542" s="21">
        <v>0</v>
      </c>
      <c r="Q1542" s="17"/>
      <c r="R1542" s="25">
        <v>22</v>
      </c>
      <c r="S1542" s="25">
        <v>31</v>
      </c>
      <c r="T1542" s="21">
        <v>47.555468589042675</v>
      </c>
      <c r="U1542" s="21">
        <v>0</v>
      </c>
    </row>
    <row r="1543" spans="1:21" x14ac:dyDescent="0.25">
      <c r="A1543" s="18">
        <v>22</v>
      </c>
      <c r="B1543" s="18">
        <v>23</v>
      </c>
      <c r="C1543" s="23">
        <v>30.384793999999999</v>
      </c>
      <c r="D1543" s="23">
        <v>0</v>
      </c>
      <c r="E1543" s="19"/>
      <c r="F1543" s="19"/>
      <c r="G1543" s="24">
        <v>22</v>
      </c>
      <c r="H1543" s="24">
        <v>32</v>
      </c>
      <c r="I1543" s="20">
        <v>43.643559527568001</v>
      </c>
      <c r="J1543" s="20">
        <v>19.414470000000001</v>
      </c>
      <c r="K1543" s="28"/>
      <c r="L1543" s="28"/>
      <c r="M1543" s="25">
        <v>22</v>
      </c>
      <c r="N1543" s="25">
        <v>32</v>
      </c>
      <c r="O1543" s="21">
        <v>50.264112933661963</v>
      </c>
      <c r="P1543" s="21">
        <v>21.218</v>
      </c>
      <c r="Q1543" s="17"/>
      <c r="R1543" s="25">
        <v>22</v>
      </c>
      <c r="S1543" s="25">
        <v>32</v>
      </c>
      <c r="T1543" s="21">
        <v>53.468450133182913</v>
      </c>
      <c r="U1543" s="21">
        <v>22.06672</v>
      </c>
    </row>
    <row r="1544" spans="1:21" x14ac:dyDescent="0.25">
      <c r="A1544" s="18">
        <v>22</v>
      </c>
      <c r="B1544" s="18">
        <v>24</v>
      </c>
      <c r="C1544" s="23">
        <v>34.472929919999999</v>
      </c>
      <c r="D1544" s="23">
        <v>0</v>
      </c>
      <c r="E1544" s="19"/>
      <c r="F1544" s="19"/>
      <c r="G1544" s="24">
        <v>22</v>
      </c>
      <c r="H1544" s="24">
        <v>33</v>
      </c>
      <c r="I1544" s="20">
        <v>38.20095092765952</v>
      </c>
      <c r="J1544" s="20">
        <v>0</v>
      </c>
      <c r="K1544" s="28"/>
      <c r="L1544" s="28"/>
      <c r="M1544" s="25">
        <v>22</v>
      </c>
      <c r="N1544" s="25">
        <v>33</v>
      </c>
      <c r="O1544" s="21">
        <v>43.995882379581758</v>
      </c>
      <c r="P1544" s="21">
        <v>0</v>
      </c>
      <c r="Q1544" s="17"/>
      <c r="R1544" s="25">
        <v>22</v>
      </c>
      <c r="S1544" s="25">
        <v>33</v>
      </c>
      <c r="T1544" s="21">
        <v>46.800619881280099</v>
      </c>
      <c r="U1544" s="21">
        <v>0</v>
      </c>
    </row>
    <row r="1545" spans="1:21" x14ac:dyDescent="0.25">
      <c r="A1545" s="18">
        <v>22</v>
      </c>
      <c r="B1545" s="18">
        <v>25</v>
      </c>
      <c r="C1545" s="23">
        <v>32.0421464</v>
      </c>
      <c r="D1545" s="23">
        <v>0</v>
      </c>
      <c r="E1545" s="19"/>
      <c r="F1545" s="19"/>
      <c r="G1545" s="24">
        <v>22</v>
      </c>
      <c r="H1545" s="24">
        <v>34</v>
      </c>
      <c r="I1545" s="20">
        <v>42.822033701166731</v>
      </c>
      <c r="J1545" s="20">
        <v>19.414470000000001</v>
      </c>
      <c r="K1545" s="28"/>
      <c r="L1545" s="28"/>
      <c r="M1545" s="25">
        <v>22</v>
      </c>
      <c r="N1545" s="25">
        <v>34</v>
      </c>
      <c r="O1545" s="21">
        <v>49.317964925498913</v>
      </c>
      <c r="P1545" s="21">
        <v>21.218</v>
      </c>
      <c r="Q1545" s="17"/>
      <c r="R1545" s="25">
        <v>22</v>
      </c>
      <c r="S1545" s="25">
        <v>34</v>
      </c>
      <c r="T1545" s="21">
        <v>52.461985189499472</v>
      </c>
      <c r="U1545" s="21">
        <v>22.06672</v>
      </c>
    </row>
    <row r="1546" spans="1:21" x14ac:dyDescent="0.25">
      <c r="A1546" s="18">
        <v>22</v>
      </c>
      <c r="B1546" s="18">
        <v>26</v>
      </c>
      <c r="C1546" s="23">
        <v>36.461752799999992</v>
      </c>
      <c r="D1546" s="23">
        <v>15</v>
      </c>
      <c r="E1546" s="19"/>
      <c r="F1546" s="19"/>
      <c r="G1546" s="24">
        <v>22</v>
      </c>
      <c r="H1546" s="24">
        <v>35</v>
      </c>
      <c r="I1546" s="20">
        <v>42.513961516266249</v>
      </c>
      <c r="J1546" s="20">
        <v>0</v>
      </c>
      <c r="K1546" s="28"/>
      <c r="L1546" s="28"/>
      <c r="M1546" s="25">
        <v>22</v>
      </c>
      <c r="N1546" s="25">
        <v>35</v>
      </c>
      <c r="O1546" s="21">
        <v>48.963159422437776</v>
      </c>
      <c r="P1546" s="21">
        <v>0</v>
      </c>
      <c r="Q1546" s="17"/>
      <c r="R1546" s="25">
        <v>22</v>
      </c>
      <c r="S1546" s="25">
        <v>35</v>
      </c>
      <c r="T1546" s="21">
        <v>52.084560835618177</v>
      </c>
      <c r="U1546" s="21">
        <v>0</v>
      </c>
    </row>
    <row r="1547" spans="1:21" x14ac:dyDescent="0.25">
      <c r="A1547" s="18">
        <v>22</v>
      </c>
      <c r="B1547" s="18">
        <v>28</v>
      </c>
      <c r="C1547" s="23">
        <v>32.0421464</v>
      </c>
      <c r="D1547" s="23">
        <v>0</v>
      </c>
      <c r="E1547" s="19"/>
      <c r="F1547" s="19"/>
      <c r="G1547" s="24">
        <v>22</v>
      </c>
      <c r="H1547" s="24">
        <v>37</v>
      </c>
      <c r="I1547" s="20">
        <v>38.817095297460476</v>
      </c>
      <c r="J1547" s="20">
        <v>0</v>
      </c>
      <c r="K1547" s="28"/>
      <c r="L1547" s="28"/>
      <c r="M1547" s="25">
        <v>22</v>
      </c>
      <c r="N1547" s="25">
        <v>37</v>
      </c>
      <c r="O1547" s="21">
        <v>44.705493385704038</v>
      </c>
      <c r="P1547" s="21">
        <v>0</v>
      </c>
      <c r="Q1547" s="17"/>
      <c r="R1547" s="25">
        <v>22</v>
      </c>
      <c r="S1547" s="25">
        <v>37</v>
      </c>
      <c r="T1547" s="21">
        <v>47.555468589042675</v>
      </c>
      <c r="U1547" s="21">
        <v>0</v>
      </c>
    </row>
    <row r="1548" spans="1:21" x14ac:dyDescent="0.25">
      <c r="A1548" s="18">
        <v>22</v>
      </c>
      <c r="B1548" s="18">
        <v>29</v>
      </c>
      <c r="C1548" s="23">
        <v>34.804400399999999</v>
      </c>
      <c r="D1548" s="23">
        <v>0</v>
      </c>
      <c r="E1548" s="19"/>
      <c r="F1548" s="19"/>
      <c r="G1548" s="24">
        <v>22</v>
      </c>
      <c r="H1548" s="24">
        <v>38</v>
      </c>
      <c r="I1548" s="20">
        <v>41.076291320064001</v>
      </c>
      <c r="J1548" s="20">
        <v>0</v>
      </c>
      <c r="K1548" s="28"/>
      <c r="L1548" s="28"/>
      <c r="M1548" s="25">
        <v>22</v>
      </c>
      <c r="N1548" s="25">
        <v>38</v>
      </c>
      <c r="O1548" s="21">
        <v>47.307400408152432</v>
      </c>
      <c r="P1548" s="21">
        <v>0</v>
      </c>
      <c r="Q1548" s="17"/>
      <c r="R1548" s="25">
        <v>22</v>
      </c>
      <c r="S1548" s="25">
        <v>38</v>
      </c>
      <c r="T1548" s="21">
        <v>50.323247184172153</v>
      </c>
      <c r="U1548" s="21">
        <v>0</v>
      </c>
    </row>
    <row r="1549" spans="1:21" x14ac:dyDescent="0.25">
      <c r="A1549" s="18">
        <v>22</v>
      </c>
      <c r="B1549" s="18">
        <v>30</v>
      </c>
      <c r="C1549" s="23">
        <v>30.384793999999999</v>
      </c>
      <c r="D1549" s="23">
        <v>0</v>
      </c>
      <c r="E1549" s="19"/>
      <c r="F1549" s="19"/>
      <c r="G1549" s="24">
        <v>22</v>
      </c>
      <c r="H1549" s="24">
        <v>39</v>
      </c>
      <c r="I1549" s="20">
        <v>46.518899919972469</v>
      </c>
      <c r="J1549" s="20">
        <v>18.849</v>
      </c>
      <c r="K1549" s="28"/>
      <c r="L1549" s="28"/>
      <c r="M1549" s="25">
        <v>22</v>
      </c>
      <c r="N1549" s="25">
        <v>39</v>
      </c>
      <c r="O1549" s="21">
        <v>53.575630962232623</v>
      </c>
      <c r="P1549" s="21">
        <v>20.6</v>
      </c>
      <c r="Q1549" s="17"/>
      <c r="R1549" s="25">
        <v>22</v>
      </c>
      <c r="S1549" s="25">
        <v>39</v>
      </c>
      <c r="T1549" s="21">
        <v>56.991077436074946</v>
      </c>
      <c r="U1549" s="21">
        <v>21.424000000000003</v>
      </c>
    </row>
    <row r="1550" spans="1:21" x14ac:dyDescent="0.25">
      <c r="A1550" s="18">
        <v>22</v>
      </c>
      <c r="B1550" s="18">
        <v>32</v>
      </c>
      <c r="C1550" s="23">
        <v>37.014203600000002</v>
      </c>
      <c r="D1550" s="23">
        <v>16</v>
      </c>
      <c r="E1550" s="19"/>
      <c r="F1550" s="19"/>
      <c r="G1550" s="24">
        <v>22</v>
      </c>
      <c r="H1550" s="24">
        <v>41</v>
      </c>
      <c r="I1550" s="20">
        <v>37.790188014458877</v>
      </c>
      <c r="J1550" s="20">
        <v>0</v>
      </c>
      <c r="K1550" s="28"/>
      <c r="L1550" s="28"/>
      <c r="M1550" s="25">
        <v>22</v>
      </c>
      <c r="N1550" s="25">
        <v>41</v>
      </c>
      <c r="O1550" s="21">
        <v>43.522808375500233</v>
      </c>
      <c r="P1550" s="21">
        <v>0</v>
      </c>
      <c r="Q1550" s="17"/>
      <c r="R1550" s="25">
        <v>22</v>
      </c>
      <c r="S1550" s="25">
        <v>41</v>
      </c>
      <c r="T1550" s="21">
        <v>46.297387409438372</v>
      </c>
      <c r="U1550" s="21">
        <v>0</v>
      </c>
    </row>
    <row r="1551" spans="1:21" x14ac:dyDescent="0.25">
      <c r="A1551" s="18">
        <v>22</v>
      </c>
      <c r="B1551" s="18">
        <v>33</v>
      </c>
      <c r="C1551" s="23">
        <v>33.809988960000005</v>
      </c>
      <c r="D1551" s="23">
        <v>0</v>
      </c>
      <c r="E1551" s="19"/>
      <c r="F1551" s="19"/>
      <c r="G1551" s="24">
        <v>22</v>
      </c>
      <c r="H1551" s="24">
        <v>41</v>
      </c>
      <c r="I1551" s="20">
        <v>30.088383391946881</v>
      </c>
      <c r="J1551" s="20">
        <v>0</v>
      </c>
      <c r="K1551" s="28"/>
      <c r="L1551" s="28"/>
      <c r="M1551" s="25">
        <v>22</v>
      </c>
      <c r="N1551" s="25">
        <v>41</v>
      </c>
      <c r="O1551" s="21">
        <v>34.652670798971656</v>
      </c>
      <c r="P1551" s="21">
        <v>0</v>
      </c>
      <c r="Q1551" s="17"/>
      <c r="R1551" s="25">
        <v>22</v>
      </c>
      <c r="S1551" s="25">
        <v>41</v>
      </c>
      <c r="T1551" s="21">
        <v>36.861778562406101</v>
      </c>
      <c r="U1551" s="21">
        <v>0</v>
      </c>
    </row>
    <row r="1552" spans="1:21" x14ac:dyDescent="0.25">
      <c r="A1552" s="18">
        <v>22</v>
      </c>
      <c r="B1552" s="18">
        <v>34</v>
      </c>
      <c r="C1552" s="23">
        <v>36.903713439999997</v>
      </c>
      <c r="D1552" s="23">
        <v>16</v>
      </c>
      <c r="E1552" s="19"/>
      <c r="F1552" s="19"/>
      <c r="G1552" s="24">
        <v>22</v>
      </c>
      <c r="H1552" s="24">
        <v>42</v>
      </c>
      <c r="I1552" s="20">
        <v>31.115290674948483</v>
      </c>
      <c r="J1552" s="20">
        <v>0</v>
      </c>
      <c r="K1552" s="28"/>
      <c r="L1552" s="28"/>
      <c r="M1552" s="25">
        <v>22</v>
      </c>
      <c r="N1552" s="25">
        <v>42</v>
      </c>
      <c r="O1552" s="21">
        <v>35.835355809175468</v>
      </c>
      <c r="P1552" s="21">
        <v>0</v>
      </c>
      <c r="Q1552" s="17"/>
      <c r="R1552" s="25">
        <v>22</v>
      </c>
      <c r="S1552" s="25">
        <v>42</v>
      </c>
      <c r="T1552" s="21">
        <v>38.119859742010405</v>
      </c>
      <c r="U1552" s="21">
        <v>0</v>
      </c>
    </row>
    <row r="1553" spans="1:21" x14ac:dyDescent="0.25">
      <c r="A1553" s="18">
        <v>22</v>
      </c>
      <c r="B1553" s="18">
        <v>35</v>
      </c>
      <c r="C1553" s="23">
        <v>36.461752799999992</v>
      </c>
      <c r="D1553" s="23">
        <v>0</v>
      </c>
      <c r="E1553" s="19"/>
      <c r="F1553" s="19"/>
      <c r="G1553" s="24">
        <v>22</v>
      </c>
      <c r="H1553" s="24">
        <v>43</v>
      </c>
      <c r="I1553" s="20">
        <v>38.611713840860162</v>
      </c>
      <c r="J1553" s="20">
        <v>0</v>
      </c>
      <c r="K1553" s="28"/>
      <c r="L1553" s="28"/>
      <c r="M1553" s="25">
        <v>22</v>
      </c>
      <c r="N1553" s="25">
        <v>43</v>
      </c>
      <c r="O1553" s="21">
        <v>44.46895638366329</v>
      </c>
      <c r="P1553" s="21">
        <v>0</v>
      </c>
      <c r="Q1553" s="17"/>
      <c r="R1553" s="25">
        <v>22</v>
      </c>
      <c r="S1553" s="25">
        <v>43</v>
      </c>
      <c r="T1553" s="21">
        <v>47.303852353121826</v>
      </c>
      <c r="U1553" s="21">
        <v>0</v>
      </c>
    </row>
    <row r="1554" spans="1:21" x14ac:dyDescent="0.25">
      <c r="A1554" s="18">
        <v>22</v>
      </c>
      <c r="B1554" s="18">
        <v>36</v>
      </c>
      <c r="C1554" s="23">
        <v>27.622540000000001</v>
      </c>
      <c r="D1554" s="23">
        <v>0</v>
      </c>
      <c r="E1554" s="19"/>
      <c r="F1554" s="19"/>
      <c r="G1554" s="24">
        <v>22</v>
      </c>
      <c r="H1554" s="24">
        <v>44</v>
      </c>
      <c r="I1554" s="20">
        <v>39.330548938961272</v>
      </c>
      <c r="J1554" s="20">
        <v>0</v>
      </c>
      <c r="K1554" s="28"/>
      <c r="L1554" s="28"/>
      <c r="M1554" s="25">
        <v>22</v>
      </c>
      <c r="N1554" s="25">
        <v>44</v>
      </c>
      <c r="O1554" s="21">
        <v>45.296835890805937</v>
      </c>
      <c r="P1554" s="21">
        <v>0</v>
      </c>
      <c r="Q1554" s="17"/>
      <c r="R1554" s="25">
        <v>22</v>
      </c>
      <c r="S1554" s="25">
        <v>44</v>
      </c>
      <c r="T1554" s="21">
        <v>48.18450917884482</v>
      </c>
      <c r="U1554" s="21">
        <v>0</v>
      </c>
    </row>
    <row r="1555" spans="1:21" x14ac:dyDescent="0.25">
      <c r="A1555" s="18">
        <v>22</v>
      </c>
      <c r="B1555" s="18">
        <v>37</v>
      </c>
      <c r="C1555" s="23">
        <v>32.37361688</v>
      </c>
      <c r="D1555" s="23">
        <v>0</v>
      </c>
      <c r="E1555" s="19"/>
      <c r="F1555" s="19"/>
      <c r="G1555" s="24">
        <v>22</v>
      </c>
      <c r="H1555" s="24">
        <v>45</v>
      </c>
      <c r="I1555" s="20">
        <v>42.411270787966068</v>
      </c>
      <c r="J1555" s="20">
        <v>0</v>
      </c>
      <c r="K1555" s="28"/>
      <c r="L1555" s="28"/>
      <c r="M1555" s="25">
        <v>22</v>
      </c>
      <c r="N1555" s="25">
        <v>45</v>
      </c>
      <c r="O1555" s="21">
        <v>48.844890921417367</v>
      </c>
      <c r="P1555" s="21">
        <v>0</v>
      </c>
      <c r="Q1555" s="17"/>
      <c r="R1555" s="25">
        <v>22</v>
      </c>
      <c r="S1555" s="25">
        <v>45</v>
      </c>
      <c r="T1555" s="21">
        <v>51.958752717657724</v>
      </c>
      <c r="U1555" s="21">
        <v>0</v>
      </c>
    </row>
    <row r="1556" spans="1:21" x14ac:dyDescent="0.25">
      <c r="A1556" s="18">
        <v>22</v>
      </c>
      <c r="B1556" s="18">
        <v>38</v>
      </c>
      <c r="C1556" s="23">
        <v>34.693910240000001</v>
      </c>
      <c r="D1556" s="23">
        <v>0</v>
      </c>
      <c r="E1556" s="19"/>
      <c r="F1556" s="19"/>
      <c r="G1556" s="24">
        <v>22</v>
      </c>
      <c r="H1556" s="24">
        <v>46</v>
      </c>
      <c r="I1556" s="20">
        <v>37.790188014458877</v>
      </c>
      <c r="J1556" s="20">
        <v>0</v>
      </c>
      <c r="K1556" s="28"/>
      <c r="L1556" s="28"/>
      <c r="M1556" s="25">
        <v>22</v>
      </c>
      <c r="N1556" s="25">
        <v>46</v>
      </c>
      <c r="O1556" s="21">
        <v>43.522808375500233</v>
      </c>
      <c r="P1556" s="21">
        <v>0</v>
      </c>
      <c r="Q1556" s="17"/>
      <c r="R1556" s="25">
        <v>22</v>
      </c>
      <c r="S1556" s="25">
        <v>46</v>
      </c>
      <c r="T1556" s="21">
        <v>46.297387409438372</v>
      </c>
      <c r="U1556" s="21">
        <v>0</v>
      </c>
    </row>
    <row r="1557" spans="1:21" x14ac:dyDescent="0.25">
      <c r="A1557" s="18">
        <v>22</v>
      </c>
      <c r="B1557" s="18">
        <v>39</v>
      </c>
      <c r="C1557" s="23">
        <v>38.671556000000002</v>
      </c>
      <c r="D1557" s="23">
        <v>16</v>
      </c>
      <c r="E1557" s="19"/>
      <c r="F1557" s="19"/>
      <c r="G1557" s="24">
        <v>22</v>
      </c>
      <c r="H1557" s="24">
        <v>47</v>
      </c>
      <c r="I1557" s="20">
        <v>39.844002580462089</v>
      </c>
      <c r="J1557" s="20">
        <v>0</v>
      </c>
      <c r="K1557" s="28"/>
      <c r="L1557" s="28"/>
      <c r="M1557" s="25">
        <v>22</v>
      </c>
      <c r="N1557" s="25">
        <v>47</v>
      </c>
      <c r="O1557" s="21">
        <v>45.888178395907865</v>
      </c>
      <c r="P1557" s="21">
        <v>0</v>
      </c>
      <c r="Q1557" s="17"/>
      <c r="R1557" s="25">
        <v>22</v>
      </c>
      <c r="S1557" s="25">
        <v>47</v>
      </c>
      <c r="T1557" s="21">
        <v>48.813549768646993</v>
      </c>
      <c r="U1557" s="21">
        <v>0</v>
      </c>
    </row>
    <row r="1558" spans="1:21" x14ac:dyDescent="0.25">
      <c r="A1558" s="18">
        <v>22</v>
      </c>
      <c r="B1558" s="18">
        <v>41</v>
      </c>
      <c r="C1558" s="23">
        <v>32.0421464</v>
      </c>
      <c r="D1558" s="23">
        <v>0</v>
      </c>
      <c r="E1558" s="19"/>
      <c r="F1558" s="19"/>
      <c r="G1558" s="24">
        <v>22</v>
      </c>
      <c r="H1558" s="24">
        <v>49</v>
      </c>
      <c r="I1558" s="20">
        <v>38.509023112559994</v>
      </c>
      <c r="J1558" s="20">
        <v>0</v>
      </c>
      <c r="K1558" s="28"/>
      <c r="L1558" s="28"/>
      <c r="M1558" s="25">
        <v>22</v>
      </c>
      <c r="N1558" s="25">
        <v>49</v>
      </c>
      <c r="O1558" s="21">
        <v>44.350687882642895</v>
      </c>
      <c r="P1558" s="21">
        <v>0</v>
      </c>
      <c r="Q1558" s="17"/>
      <c r="R1558" s="25">
        <v>22</v>
      </c>
      <c r="S1558" s="25">
        <v>49</v>
      </c>
      <c r="T1558" s="21">
        <v>47.17804423516138</v>
      </c>
      <c r="U1558" s="21">
        <v>0</v>
      </c>
    </row>
    <row r="1559" spans="1:21" x14ac:dyDescent="0.25">
      <c r="A1559" s="18">
        <v>22</v>
      </c>
      <c r="B1559" s="18">
        <v>41</v>
      </c>
      <c r="C1559" s="23">
        <v>28.064500639999999</v>
      </c>
      <c r="D1559" s="23">
        <v>0</v>
      </c>
      <c r="E1559" s="19"/>
      <c r="F1559" s="19"/>
      <c r="G1559" s="24">
        <v>22</v>
      </c>
      <c r="H1559" s="24">
        <v>50</v>
      </c>
      <c r="I1559" s="20">
        <v>29.266857565545603</v>
      </c>
      <c r="J1559" s="20">
        <v>0</v>
      </c>
      <c r="K1559" s="28"/>
      <c r="L1559" s="28"/>
      <c r="M1559" s="25">
        <v>22</v>
      </c>
      <c r="N1559" s="25">
        <v>50</v>
      </c>
      <c r="O1559" s="21">
        <v>33.706522790808613</v>
      </c>
      <c r="P1559" s="21">
        <v>0</v>
      </c>
      <c r="Q1559" s="17"/>
      <c r="R1559" s="25">
        <v>22</v>
      </c>
      <c r="S1559" s="25">
        <v>50</v>
      </c>
      <c r="T1559" s="21">
        <v>35.855313618722661</v>
      </c>
      <c r="U1559" s="21">
        <v>0</v>
      </c>
    </row>
    <row r="1560" spans="1:21" x14ac:dyDescent="0.25">
      <c r="A1560" s="18">
        <v>22</v>
      </c>
      <c r="B1560" s="18">
        <v>42</v>
      </c>
      <c r="C1560" s="23">
        <v>27.622540000000001</v>
      </c>
      <c r="D1560" s="23">
        <v>0</v>
      </c>
      <c r="E1560" s="19"/>
      <c r="F1560" s="19"/>
      <c r="G1560" s="24">
        <v>22</v>
      </c>
      <c r="H1560" s="24">
        <v>51</v>
      </c>
      <c r="I1560" s="20">
        <v>34.709466165454074</v>
      </c>
      <c r="J1560" s="20">
        <v>0</v>
      </c>
      <c r="K1560" s="28"/>
      <c r="L1560" s="28"/>
      <c r="M1560" s="25">
        <v>22</v>
      </c>
      <c r="N1560" s="25">
        <v>51</v>
      </c>
      <c r="O1560" s="21">
        <v>39.974753344888796</v>
      </c>
      <c r="P1560" s="21">
        <v>0</v>
      </c>
      <c r="Q1560" s="17"/>
      <c r="R1560" s="25">
        <v>22</v>
      </c>
      <c r="S1560" s="25">
        <v>51</v>
      </c>
      <c r="T1560" s="21">
        <v>42.523143870625454</v>
      </c>
      <c r="U1560" s="21">
        <v>0</v>
      </c>
    </row>
    <row r="1561" spans="1:21" x14ac:dyDescent="0.25">
      <c r="A1561" s="18">
        <v>22</v>
      </c>
      <c r="B1561" s="18">
        <v>43</v>
      </c>
      <c r="C1561" s="23">
        <v>32.594597200000003</v>
      </c>
      <c r="D1561" s="23">
        <v>0</v>
      </c>
      <c r="E1561" s="19"/>
      <c r="F1561" s="19"/>
      <c r="G1561" s="24">
        <v>22</v>
      </c>
      <c r="H1561" s="24">
        <v>52</v>
      </c>
      <c r="I1561" s="20">
        <v>35.017538350354563</v>
      </c>
      <c r="J1561" s="20">
        <v>0</v>
      </c>
      <c r="K1561" s="28"/>
      <c r="L1561" s="28"/>
      <c r="M1561" s="25">
        <v>22</v>
      </c>
      <c r="N1561" s="25">
        <v>52</v>
      </c>
      <c r="O1561" s="21">
        <v>40.329558847949947</v>
      </c>
      <c r="P1561" s="21">
        <v>0</v>
      </c>
      <c r="Q1561" s="17"/>
      <c r="R1561" s="25">
        <v>22</v>
      </c>
      <c r="S1561" s="25">
        <v>52</v>
      </c>
      <c r="T1561" s="21">
        <v>42.900568224506756</v>
      </c>
      <c r="U1561" s="21">
        <v>0</v>
      </c>
    </row>
    <row r="1562" spans="1:21" x14ac:dyDescent="0.25">
      <c r="A1562" s="18">
        <v>22</v>
      </c>
      <c r="B1562" s="18">
        <v>45</v>
      </c>
      <c r="C1562" s="23">
        <v>36.461752799999992</v>
      </c>
      <c r="D1562" s="23">
        <v>16.5</v>
      </c>
      <c r="E1562" s="19"/>
      <c r="F1562" s="19"/>
      <c r="G1562" s="24">
        <v>22</v>
      </c>
      <c r="H1562" s="24">
        <v>54</v>
      </c>
      <c r="I1562" s="20">
        <v>38.817095297460476</v>
      </c>
      <c r="J1562" s="20">
        <v>0</v>
      </c>
      <c r="K1562" s="28"/>
      <c r="L1562" s="28"/>
      <c r="M1562" s="25">
        <v>22</v>
      </c>
      <c r="N1562" s="25">
        <v>54</v>
      </c>
      <c r="O1562" s="21">
        <v>44.705493385704038</v>
      </c>
      <c r="P1562" s="21">
        <v>0</v>
      </c>
      <c r="Q1562" s="17"/>
      <c r="R1562" s="25">
        <v>22</v>
      </c>
      <c r="S1562" s="25">
        <v>54</v>
      </c>
      <c r="T1562" s="21">
        <v>47.555468589042675</v>
      </c>
      <c r="U1562" s="21">
        <v>0</v>
      </c>
    </row>
    <row r="1563" spans="1:21" x14ac:dyDescent="0.25">
      <c r="A1563" s="18">
        <v>22</v>
      </c>
      <c r="B1563" s="18">
        <v>46</v>
      </c>
      <c r="C1563" s="23">
        <v>32.484107039999998</v>
      </c>
      <c r="D1563" s="23">
        <v>0</v>
      </c>
      <c r="E1563" s="19"/>
      <c r="F1563" s="19"/>
      <c r="G1563" s="24">
        <v>22</v>
      </c>
      <c r="H1563" s="24">
        <v>55</v>
      </c>
      <c r="I1563" s="20">
        <v>36.352517818256644</v>
      </c>
      <c r="J1563" s="20">
        <v>0</v>
      </c>
      <c r="K1563" s="28"/>
      <c r="L1563" s="28"/>
      <c r="M1563" s="25">
        <v>22</v>
      </c>
      <c r="N1563" s="25">
        <v>55</v>
      </c>
      <c r="O1563" s="21">
        <v>41.867049361214903</v>
      </c>
      <c r="P1563" s="21">
        <v>0</v>
      </c>
      <c r="Q1563" s="17"/>
      <c r="R1563" s="25">
        <v>22</v>
      </c>
      <c r="S1563" s="25">
        <v>55</v>
      </c>
      <c r="T1563" s="21">
        <v>44.536073757992355</v>
      </c>
      <c r="U1563" s="21">
        <v>0</v>
      </c>
    </row>
    <row r="1564" spans="1:21" x14ac:dyDescent="0.25">
      <c r="A1564" s="18">
        <v>22</v>
      </c>
      <c r="B1564" s="18">
        <v>47</v>
      </c>
      <c r="C1564" s="23">
        <v>34.251949599999996</v>
      </c>
      <c r="D1564" s="23">
        <v>0</v>
      </c>
      <c r="E1564" s="19"/>
      <c r="F1564" s="19"/>
      <c r="G1564" s="24">
        <v>22</v>
      </c>
      <c r="H1564" s="24">
        <v>56</v>
      </c>
      <c r="I1564" s="20">
        <v>35.736373448455673</v>
      </c>
      <c r="J1564" s="20">
        <v>0</v>
      </c>
      <c r="K1564" s="28"/>
      <c r="L1564" s="28"/>
      <c r="M1564" s="25">
        <v>22</v>
      </c>
      <c r="N1564" s="25">
        <v>56</v>
      </c>
      <c r="O1564" s="21">
        <v>41.157438355092609</v>
      </c>
      <c r="P1564" s="21">
        <v>0</v>
      </c>
      <c r="Q1564" s="17"/>
      <c r="R1564" s="25">
        <v>22</v>
      </c>
      <c r="S1564" s="25">
        <v>56</v>
      </c>
      <c r="T1564" s="21">
        <v>43.781225050229764</v>
      </c>
      <c r="U1564" s="21">
        <v>0</v>
      </c>
    </row>
    <row r="1565" spans="1:21" x14ac:dyDescent="0.25">
      <c r="A1565" s="18">
        <v>22</v>
      </c>
      <c r="B1565" s="18">
        <v>48</v>
      </c>
      <c r="C1565" s="23">
        <v>31.821166080000001</v>
      </c>
      <c r="D1565" s="23">
        <v>0</v>
      </c>
      <c r="E1565" s="19"/>
      <c r="F1565" s="19"/>
      <c r="G1565" s="24">
        <v>22</v>
      </c>
      <c r="H1565" s="24">
        <v>57</v>
      </c>
      <c r="I1565" s="20">
        <v>36.352517818256644</v>
      </c>
      <c r="J1565" s="20">
        <v>0</v>
      </c>
      <c r="K1565" s="28"/>
      <c r="L1565" s="28"/>
      <c r="M1565" s="25">
        <v>22</v>
      </c>
      <c r="N1565" s="25">
        <v>57</v>
      </c>
      <c r="O1565" s="21">
        <v>41.867049361214903</v>
      </c>
      <c r="P1565" s="21">
        <v>0</v>
      </c>
      <c r="Q1565" s="17"/>
      <c r="R1565" s="25">
        <v>22</v>
      </c>
      <c r="S1565" s="25">
        <v>57</v>
      </c>
      <c r="T1565" s="21">
        <v>44.536073757992355</v>
      </c>
      <c r="U1565" s="21">
        <v>0</v>
      </c>
    </row>
    <row r="1566" spans="1:21" x14ac:dyDescent="0.25">
      <c r="A1566" s="18">
        <v>22</v>
      </c>
      <c r="B1566" s="18">
        <v>49</v>
      </c>
      <c r="C1566" s="23">
        <v>32.926067680000003</v>
      </c>
      <c r="D1566" s="23">
        <v>0</v>
      </c>
      <c r="E1566" s="19"/>
      <c r="F1566" s="19"/>
      <c r="G1566" s="24">
        <v>22</v>
      </c>
      <c r="H1566" s="24">
        <v>58</v>
      </c>
      <c r="I1566" s="20">
        <v>37.482115829558403</v>
      </c>
      <c r="J1566" s="20">
        <v>0</v>
      </c>
      <c r="K1566" s="28"/>
      <c r="L1566" s="28"/>
      <c r="M1566" s="25">
        <v>22</v>
      </c>
      <c r="N1566" s="25">
        <v>58</v>
      </c>
      <c r="O1566" s="21">
        <v>43.168002872439089</v>
      </c>
      <c r="P1566" s="21">
        <v>0</v>
      </c>
      <c r="Q1566" s="17"/>
      <c r="R1566" s="25">
        <v>22</v>
      </c>
      <c r="S1566" s="25">
        <v>58</v>
      </c>
      <c r="T1566" s="21">
        <v>45.919963055557083</v>
      </c>
      <c r="U1566" s="21">
        <v>0</v>
      </c>
    </row>
    <row r="1567" spans="1:21" x14ac:dyDescent="0.25">
      <c r="A1567" s="18">
        <v>22</v>
      </c>
      <c r="B1567" s="18">
        <v>50</v>
      </c>
      <c r="C1567" s="23">
        <v>27.622540000000001</v>
      </c>
      <c r="D1567" s="23">
        <v>0</v>
      </c>
      <c r="E1567" s="19"/>
      <c r="F1567" s="19"/>
      <c r="G1567" s="24">
        <v>22</v>
      </c>
      <c r="H1567" s="24">
        <v>59</v>
      </c>
      <c r="I1567" s="20">
        <v>32.552960871150724</v>
      </c>
      <c r="J1567" s="20">
        <v>0</v>
      </c>
      <c r="K1567" s="28"/>
      <c r="L1567" s="28"/>
      <c r="M1567" s="25">
        <v>22</v>
      </c>
      <c r="N1567" s="25">
        <v>59</v>
      </c>
      <c r="O1567" s="21">
        <v>37.491114823460805</v>
      </c>
      <c r="P1567" s="21">
        <v>0</v>
      </c>
      <c r="Q1567" s="17"/>
      <c r="R1567" s="25">
        <v>22</v>
      </c>
      <c r="S1567" s="25">
        <v>59</v>
      </c>
      <c r="T1567" s="21">
        <v>39.881173393456429</v>
      </c>
      <c r="U1567" s="21">
        <v>0</v>
      </c>
    </row>
    <row r="1568" spans="1:21" x14ac:dyDescent="0.25">
      <c r="A1568" s="18">
        <v>22</v>
      </c>
      <c r="B1568" s="18">
        <v>51</v>
      </c>
      <c r="C1568" s="23">
        <v>30.163813680000004</v>
      </c>
      <c r="D1568" s="23">
        <v>0</v>
      </c>
      <c r="E1568" s="19"/>
      <c r="F1568" s="19"/>
      <c r="G1568" s="24">
        <v>22</v>
      </c>
      <c r="H1568" s="24">
        <v>60</v>
      </c>
      <c r="I1568" s="20">
        <v>35.736373448455673</v>
      </c>
      <c r="J1568" s="20">
        <v>0</v>
      </c>
      <c r="K1568" s="28"/>
      <c r="L1568" s="28"/>
      <c r="M1568" s="25">
        <v>22</v>
      </c>
      <c r="N1568" s="25">
        <v>60</v>
      </c>
      <c r="O1568" s="21">
        <v>41.157438355092609</v>
      </c>
      <c r="P1568" s="21">
        <v>0</v>
      </c>
      <c r="Q1568" s="17"/>
      <c r="R1568" s="25">
        <v>22</v>
      </c>
      <c r="S1568" s="25">
        <v>60</v>
      </c>
      <c r="T1568" s="21">
        <v>43.781225050229764</v>
      </c>
      <c r="U1568" s="21">
        <v>0</v>
      </c>
    </row>
    <row r="1569" spans="1:21" x14ac:dyDescent="0.25">
      <c r="A1569" s="18">
        <v>22</v>
      </c>
      <c r="B1569" s="18">
        <v>52</v>
      </c>
      <c r="C1569" s="23">
        <v>29.8323432</v>
      </c>
      <c r="D1569" s="23">
        <v>0</v>
      </c>
      <c r="E1569" s="19"/>
      <c r="F1569" s="19"/>
      <c r="G1569" s="24">
        <v>22</v>
      </c>
      <c r="H1569" s="24">
        <v>61</v>
      </c>
      <c r="I1569" s="20">
        <v>36.763280731457279</v>
      </c>
      <c r="J1569" s="20">
        <v>0</v>
      </c>
      <c r="K1569" s="28"/>
      <c r="L1569" s="28"/>
      <c r="M1569" s="25">
        <v>22</v>
      </c>
      <c r="N1569" s="25">
        <v>61</v>
      </c>
      <c r="O1569" s="21">
        <v>42.340123365296421</v>
      </c>
      <c r="P1569" s="21">
        <v>0</v>
      </c>
      <c r="Q1569" s="17"/>
      <c r="R1569" s="25">
        <v>22</v>
      </c>
      <c r="S1569" s="25">
        <v>61</v>
      </c>
      <c r="T1569" s="21">
        <v>45.039306229834068</v>
      </c>
      <c r="U1569" s="21">
        <v>0</v>
      </c>
    </row>
    <row r="1570" spans="1:21" x14ac:dyDescent="0.25">
      <c r="A1570" s="18">
        <v>22</v>
      </c>
      <c r="B1570" s="18">
        <v>54</v>
      </c>
      <c r="C1570" s="23">
        <v>32.705087360000007</v>
      </c>
      <c r="D1570" s="23">
        <v>0</v>
      </c>
      <c r="E1570" s="19"/>
      <c r="F1570" s="19"/>
      <c r="G1570" s="24">
        <v>22</v>
      </c>
      <c r="H1570" s="24">
        <v>63</v>
      </c>
      <c r="I1570" s="20">
        <v>36.660590003157125</v>
      </c>
      <c r="J1570" s="20">
        <v>0</v>
      </c>
      <c r="K1570" s="28"/>
      <c r="L1570" s="28"/>
      <c r="M1570" s="25">
        <v>22</v>
      </c>
      <c r="N1570" s="25">
        <v>63</v>
      </c>
      <c r="O1570" s="21">
        <v>42.221854864276054</v>
      </c>
      <c r="P1570" s="21">
        <v>0</v>
      </c>
      <c r="Q1570" s="17"/>
      <c r="R1570" s="25">
        <v>22</v>
      </c>
      <c r="S1570" s="25">
        <v>63</v>
      </c>
      <c r="T1570" s="21">
        <v>44.91349811187365</v>
      </c>
      <c r="U1570" s="21">
        <v>0</v>
      </c>
    </row>
    <row r="1571" spans="1:21" x14ac:dyDescent="0.25">
      <c r="A1571" s="18">
        <v>22</v>
      </c>
      <c r="B1571" s="18">
        <v>55</v>
      </c>
      <c r="C1571" s="23">
        <v>31.489695600000001</v>
      </c>
      <c r="D1571" s="23">
        <v>0</v>
      </c>
      <c r="E1571" s="19"/>
      <c r="F1571" s="19"/>
      <c r="G1571" s="24">
        <v>22</v>
      </c>
      <c r="H1571" s="24">
        <v>64</v>
      </c>
      <c r="I1571" s="20">
        <v>37.790188014458877</v>
      </c>
      <c r="J1571" s="20">
        <v>0</v>
      </c>
      <c r="K1571" s="28"/>
      <c r="L1571" s="28"/>
      <c r="M1571" s="25">
        <v>22</v>
      </c>
      <c r="N1571" s="25">
        <v>64</v>
      </c>
      <c r="O1571" s="21">
        <v>43.522808375500233</v>
      </c>
      <c r="P1571" s="21">
        <v>0</v>
      </c>
      <c r="Q1571" s="17"/>
      <c r="R1571" s="25">
        <v>22</v>
      </c>
      <c r="S1571" s="25">
        <v>64</v>
      </c>
      <c r="T1571" s="21">
        <v>46.297387409438372</v>
      </c>
      <c r="U1571" s="21">
        <v>0</v>
      </c>
    </row>
    <row r="1572" spans="1:21" x14ac:dyDescent="0.25">
      <c r="A1572" s="18">
        <v>22</v>
      </c>
      <c r="B1572" s="18">
        <v>56</v>
      </c>
      <c r="C1572" s="23">
        <v>30.937244799999998</v>
      </c>
      <c r="D1572" s="23">
        <v>0</v>
      </c>
      <c r="E1572" s="19"/>
      <c r="F1572" s="19"/>
      <c r="G1572" s="24">
        <v>22</v>
      </c>
      <c r="H1572" s="24">
        <v>65</v>
      </c>
      <c r="I1572" s="20">
        <v>37.379425101258235</v>
      </c>
      <c r="J1572" s="20">
        <v>0</v>
      </c>
      <c r="K1572" s="28"/>
      <c r="L1572" s="28"/>
      <c r="M1572" s="25">
        <v>22</v>
      </c>
      <c r="N1572" s="25">
        <v>65</v>
      </c>
      <c r="O1572" s="21">
        <v>43.049734371418701</v>
      </c>
      <c r="P1572" s="21">
        <v>0</v>
      </c>
      <c r="Q1572" s="17"/>
      <c r="R1572" s="25">
        <v>22</v>
      </c>
      <c r="S1572" s="25">
        <v>65</v>
      </c>
      <c r="T1572" s="21">
        <v>45.794154937596645</v>
      </c>
      <c r="U1572" s="21">
        <v>0</v>
      </c>
    </row>
    <row r="1573" spans="1:21" x14ac:dyDescent="0.25">
      <c r="A1573" s="18">
        <v>22</v>
      </c>
      <c r="B1573" s="18">
        <v>57</v>
      </c>
      <c r="C1573" s="23">
        <v>31.600185760000002</v>
      </c>
      <c r="D1573" s="23">
        <v>0</v>
      </c>
      <c r="E1573" s="19"/>
      <c r="F1573" s="19"/>
      <c r="G1573" s="24">
        <v>22</v>
      </c>
      <c r="H1573" s="24">
        <v>66</v>
      </c>
      <c r="I1573" s="20">
        <v>36.763280731457279</v>
      </c>
      <c r="J1573" s="20">
        <v>0</v>
      </c>
      <c r="K1573" s="28"/>
      <c r="L1573" s="28"/>
      <c r="M1573" s="25">
        <v>22</v>
      </c>
      <c r="N1573" s="25">
        <v>66</v>
      </c>
      <c r="O1573" s="21">
        <v>42.340123365296421</v>
      </c>
      <c r="P1573" s="21">
        <v>0</v>
      </c>
      <c r="Q1573" s="17"/>
      <c r="R1573" s="25">
        <v>22</v>
      </c>
      <c r="S1573" s="25">
        <v>66</v>
      </c>
      <c r="T1573" s="21">
        <v>45.039306229834068</v>
      </c>
      <c r="U1573" s="21">
        <v>0</v>
      </c>
    </row>
    <row r="1574" spans="1:21" x14ac:dyDescent="0.25">
      <c r="A1574" s="18">
        <v>22</v>
      </c>
      <c r="B1574" s="18">
        <v>58</v>
      </c>
      <c r="C1574" s="23">
        <v>32.0421464</v>
      </c>
      <c r="D1574" s="23">
        <v>0</v>
      </c>
      <c r="E1574" s="19"/>
      <c r="F1574" s="19"/>
      <c r="G1574" s="24">
        <v>22</v>
      </c>
      <c r="H1574" s="24">
        <v>67</v>
      </c>
      <c r="I1574" s="20">
        <v>31.526053588149118</v>
      </c>
      <c r="J1574" s="20">
        <v>0</v>
      </c>
      <c r="K1574" s="28"/>
      <c r="L1574" s="28"/>
      <c r="M1574" s="25">
        <v>22</v>
      </c>
      <c r="N1574" s="25">
        <v>67</v>
      </c>
      <c r="O1574" s="21">
        <v>36.308429813256986</v>
      </c>
      <c r="P1574" s="21">
        <v>0</v>
      </c>
      <c r="Q1574" s="17"/>
      <c r="R1574" s="25">
        <v>22</v>
      </c>
      <c r="S1574" s="25">
        <v>67</v>
      </c>
      <c r="T1574" s="21">
        <v>38.623092213852118</v>
      </c>
      <c r="U1574" s="21">
        <v>0</v>
      </c>
    </row>
    <row r="1575" spans="1:21" x14ac:dyDescent="0.25">
      <c r="A1575" s="18">
        <v>22</v>
      </c>
      <c r="B1575" s="18">
        <v>59</v>
      </c>
      <c r="C1575" s="23">
        <v>27.622540000000001</v>
      </c>
      <c r="D1575" s="23">
        <v>0</v>
      </c>
      <c r="E1575" s="19"/>
      <c r="F1575" s="19"/>
      <c r="G1575" s="24">
        <v>22</v>
      </c>
      <c r="H1575" s="24">
        <v>68</v>
      </c>
      <c r="I1575" s="20">
        <v>39.433239667261439</v>
      </c>
      <c r="J1575" s="20">
        <v>0</v>
      </c>
      <c r="K1575" s="28"/>
      <c r="L1575" s="28"/>
      <c r="M1575" s="25">
        <v>22</v>
      </c>
      <c r="N1575" s="25">
        <v>68</v>
      </c>
      <c r="O1575" s="21">
        <v>45.415104391826333</v>
      </c>
      <c r="P1575" s="21">
        <v>0</v>
      </c>
      <c r="Q1575" s="17"/>
      <c r="R1575" s="25">
        <v>22</v>
      </c>
      <c r="S1575" s="25">
        <v>68</v>
      </c>
      <c r="T1575" s="21">
        <v>48.310317296805259</v>
      </c>
      <c r="U1575" s="21">
        <v>0</v>
      </c>
    </row>
    <row r="1576" spans="1:21" x14ac:dyDescent="0.25">
      <c r="A1576" s="18">
        <v>22</v>
      </c>
      <c r="B1576" s="18">
        <v>60</v>
      </c>
      <c r="C1576" s="23">
        <v>30.937244799999998</v>
      </c>
      <c r="D1576" s="23">
        <v>0</v>
      </c>
      <c r="E1576" s="19"/>
      <c r="F1576" s="19"/>
      <c r="G1576" s="24">
        <v>22</v>
      </c>
      <c r="H1576" s="24">
        <v>69</v>
      </c>
      <c r="I1576" s="20">
        <v>30.396455576847359</v>
      </c>
      <c r="J1576" s="20">
        <v>0</v>
      </c>
      <c r="K1576" s="28"/>
      <c r="L1576" s="28"/>
      <c r="M1576" s="25">
        <v>22</v>
      </c>
      <c r="N1576" s="25">
        <v>69</v>
      </c>
      <c r="O1576" s="21">
        <v>35.007476302032799</v>
      </c>
      <c r="P1576" s="21">
        <v>0</v>
      </c>
      <c r="Q1576" s="17"/>
      <c r="R1576" s="25">
        <v>22</v>
      </c>
      <c r="S1576" s="25">
        <v>69</v>
      </c>
      <c r="T1576" s="21">
        <v>37.23920291628739</v>
      </c>
      <c r="U1576" s="21">
        <v>0</v>
      </c>
    </row>
    <row r="1577" spans="1:21" x14ac:dyDescent="0.25">
      <c r="A1577" s="18">
        <v>22</v>
      </c>
      <c r="B1577" s="18">
        <v>61</v>
      </c>
      <c r="C1577" s="23">
        <v>32.484107039999998</v>
      </c>
      <c r="D1577" s="23">
        <v>0</v>
      </c>
      <c r="E1577" s="19"/>
      <c r="F1577" s="19"/>
      <c r="G1577" s="24">
        <v>22</v>
      </c>
      <c r="H1577" s="24">
        <v>69</v>
      </c>
      <c r="I1577" s="20">
        <v>17.970877452528001</v>
      </c>
      <c r="J1577" s="20">
        <v>0</v>
      </c>
      <c r="K1577" s="28"/>
      <c r="L1577" s="28"/>
      <c r="M1577" s="25">
        <v>22</v>
      </c>
      <c r="N1577" s="25">
        <v>69</v>
      </c>
      <c r="O1577" s="21">
        <v>20.696987678566686</v>
      </c>
      <c r="P1577" s="21">
        <v>0</v>
      </c>
      <c r="Q1577" s="17"/>
      <c r="R1577" s="25">
        <v>22</v>
      </c>
      <c r="S1577" s="25">
        <v>69</v>
      </c>
      <c r="T1577" s="21">
        <v>22.016420643075314</v>
      </c>
      <c r="U1577" s="21">
        <v>0</v>
      </c>
    </row>
    <row r="1578" spans="1:21" x14ac:dyDescent="0.25">
      <c r="A1578" s="18">
        <v>22</v>
      </c>
      <c r="B1578" s="18">
        <v>62</v>
      </c>
      <c r="C1578" s="23">
        <v>34.914890560000003</v>
      </c>
      <c r="D1578" s="23">
        <v>0</v>
      </c>
      <c r="E1578" s="19"/>
      <c r="F1578" s="19"/>
      <c r="G1578" s="24">
        <v>22</v>
      </c>
      <c r="H1578" s="24">
        <v>70</v>
      </c>
      <c r="I1578" s="20">
        <v>36.763280731457279</v>
      </c>
      <c r="J1578" s="20">
        <v>0</v>
      </c>
      <c r="K1578" s="28"/>
      <c r="L1578" s="28"/>
      <c r="M1578" s="25">
        <v>22</v>
      </c>
      <c r="N1578" s="25">
        <v>70</v>
      </c>
      <c r="O1578" s="21">
        <v>42.340123365296421</v>
      </c>
      <c r="P1578" s="21">
        <v>0</v>
      </c>
      <c r="Q1578" s="17"/>
      <c r="R1578" s="25">
        <v>22</v>
      </c>
      <c r="S1578" s="25">
        <v>70</v>
      </c>
      <c r="T1578" s="21">
        <v>45.039306229834068</v>
      </c>
      <c r="U1578" s="21">
        <v>0</v>
      </c>
    </row>
    <row r="1579" spans="1:21" x14ac:dyDescent="0.25">
      <c r="A1579" s="18">
        <v>22</v>
      </c>
      <c r="B1579" s="18">
        <v>63</v>
      </c>
      <c r="C1579" s="23">
        <v>33.147047999999998</v>
      </c>
      <c r="D1579" s="23">
        <v>0</v>
      </c>
      <c r="E1579" s="19"/>
      <c r="F1579" s="19"/>
      <c r="G1579" s="24">
        <v>22</v>
      </c>
      <c r="H1579" s="24">
        <v>71</v>
      </c>
      <c r="I1579" s="20">
        <v>34.196012523953272</v>
      </c>
      <c r="J1579" s="20">
        <v>0</v>
      </c>
      <c r="K1579" s="28"/>
      <c r="L1579" s="28"/>
      <c r="M1579" s="25">
        <v>22</v>
      </c>
      <c r="N1579" s="25">
        <v>71</v>
      </c>
      <c r="O1579" s="21">
        <v>39.383410839786897</v>
      </c>
      <c r="P1579" s="21">
        <v>0</v>
      </c>
      <c r="Q1579" s="17"/>
      <c r="R1579" s="25">
        <v>22</v>
      </c>
      <c r="S1579" s="25">
        <v>71</v>
      </c>
      <c r="T1579" s="21">
        <v>41.894103280823309</v>
      </c>
      <c r="U1579" s="21">
        <v>0</v>
      </c>
    </row>
    <row r="1580" spans="1:21" x14ac:dyDescent="0.25">
      <c r="A1580" s="18">
        <v>22</v>
      </c>
      <c r="B1580" s="18">
        <v>64</v>
      </c>
      <c r="C1580" s="23">
        <v>34.030969280000001</v>
      </c>
      <c r="D1580" s="23">
        <v>0</v>
      </c>
      <c r="E1580" s="19"/>
      <c r="F1580" s="19"/>
      <c r="G1580" s="24">
        <v>22</v>
      </c>
      <c r="H1580" s="24">
        <v>72</v>
      </c>
      <c r="I1580" s="20">
        <v>40.460146950263038</v>
      </c>
      <c r="J1580" s="20">
        <v>0</v>
      </c>
      <c r="K1580" s="28"/>
      <c r="L1580" s="28"/>
      <c r="M1580" s="25">
        <v>22</v>
      </c>
      <c r="N1580" s="25">
        <v>72</v>
      </c>
      <c r="O1580" s="21">
        <v>46.597789402030131</v>
      </c>
      <c r="P1580" s="21">
        <v>0</v>
      </c>
      <c r="Q1580" s="17"/>
      <c r="R1580" s="25">
        <v>22</v>
      </c>
      <c r="S1580" s="25">
        <v>72</v>
      </c>
      <c r="T1580" s="21">
        <v>49.568398476409556</v>
      </c>
      <c r="U1580" s="21">
        <v>0</v>
      </c>
    </row>
    <row r="1581" spans="1:21" x14ac:dyDescent="0.25">
      <c r="A1581" s="18">
        <v>22</v>
      </c>
      <c r="B1581" s="18">
        <v>65</v>
      </c>
      <c r="C1581" s="23">
        <v>33.699498800000001</v>
      </c>
      <c r="D1581" s="23">
        <v>0</v>
      </c>
      <c r="E1581" s="19"/>
      <c r="F1581" s="19"/>
      <c r="G1581" s="24">
        <v>22</v>
      </c>
      <c r="H1581" s="24">
        <v>73</v>
      </c>
      <c r="I1581" s="20">
        <v>32.963723784351366</v>
      </c>
      <c r="J1581" s="20">
        <v>0</v>
      </c>
      <c r="K1581" s="28"/>
      <c r="L1581" s="28"/>
      <c r="M1581" s="25">
        <v>22</v>
      </c>
      <c r="N1581" s="25">
        <v>73</v>
      </c>
      <c r="O1581" s="21">
        <v>37.96418882754233</v>
      </c>
      <c r="P1581" s="21">
        <v>0</v>
      </c>
      <c r="Q1581" s="17"/>
      <c r="R1581" s="25">
        <v>22</v>
      </c>
      <c r="S1581" s="25">
        <v>73</v>
      </c>
      <c r="T1581" s="21">
        <v>40.384405865298156</v>
      </c>
      <c r="U1581" s="21">
        <v>0</v>
      </c>
    </row>
    <row r="1582" spans="1:21" x14ac:dyDescent="0.25">
      <c r="A1582" s="18">
        <v>22</v>
      </c>
      <c r="B1582" s="18">
        <v>66</v>
      </c>
      <c r="C1582" s="23">
        <v>32.926067680000003</v>
      </c>
      <c r="D1582" s="23">
        <v>0</v>
      </c>
      <c r="E1582" s="19"/>
      <c r="F1582" s="19"/>
      <c r="G1582" s="24">
        <v>22</v>
      </c>
      <c r="H1582" s="24">
        <v>74</v>
      </c>
      <c r="I1582" s="20">
        <v>35.633682720155527</v>
      </c>
      <c r="J1582" s="20">
        <v>0</v>
      </c>
      <c r="K1582" s="28"/>
      <c r="L1582" s="28"/>
      <c r="M1582" s="25">
        <v>22</v>
      </c>
      <c r="N1582" s="25">
        <v>74</v>
      </c>
      <c r="O1582" s="21">
        <v>41.039169854072242</v>
      </c>
      <c r="P1582" s="21">
        <v>0</v>
      </c>
      <c r="Q1582" s="17"/>
      <c r="R1582" s="25">
        <v>22</v>
      </c>
      <c r="S1582" s="25">
        <v>74</v>
      </c>
      <c r="T1582" s="21">
        <v>43.655416932269347</v>
      </c>
      <c r="U1582" s="21">
        <v>0</v>
      </c>
    </row>
    <row r="1583" spans="1:21" x14ac:dyDescent="0.25">
      <c r="A1583" s="18">
        <v>22</v>
      </c>
      <c r="B1583" s="18">
        <v>67</v>
      </c>
      <c r="C1583" s="23">
        <v>29.279892400000001</v>
      </c>
      <c r="D1583" s="23">
        <v>0</v>
      </c>
      <c r="E1583" s="19"/>
      <c r="F1583" s="19"/>
      <c r="G1583" s="24">
        <v>22</v>
      </c>
      <c r="H1583" s="24">
        <v>75</v>
      </c>
      <c r="I1583" s="20">
        <v>32.655651599450877</v>
      </c>
      <c r="J1583" s="20">
        <v>0</v>
      </c>
      <c r="K1583" s="28"/>
      <c r="L1583" s="28"/>
      <c r="M1583" s="25">
        <v>22</v>
      </c>
      <c r="N1583" s="25">
        <v>75</v>
      </c>
      <c r="O1583" s="21">
        <v>37.609383324481179</v>
      </c>
      <c r="P1583" s="21">
        <v>0</v>
      </c>
      <c r="Q1583" s="17"/>
      <c r="R1583" s="25">
        <v>22</v>
      </c>
      <c r="S1583" s="25">
        <v>75</v>
      </c>
      <c r="T1583" s="21">
        <v>40.006981511416853</v>
      </c>
      <c r="U1583" s="21">
        <v>0</v>
      </c>
    </row>
    <row r="1584" spans="1:21" x14ac:dyDescent="0.25">
      <c r="A1584" s="18">
        <v>22</v>
      </c>
      <c r="B1584" s="18">
        <v>68</v>
      </c>
      <c r="C1584" s="23">
        <v>34.693910240000001</v>
      </c>
      <c r="D1584" s="23">
        <v>0</v>
      </c>
      <c r="E1584" s="19"/>
      <c r="F1584" s="19"/>
      <c r="G1584" s="24">
        <v>22</v>
      </c>
      <c r="H1584" s="24">
        <v>76</v>
      </c>
      <c r="I1584" s="20">
        <v>33.579868154152329</v>
      </c>
      <c r="J1584" s="20">
        <v>0</v>
      </c>
      <c r="K1584" s="28"/>
      <c r="L1584" s="28"/>
      <c r="M1584" s="25">
        <v>22</v>
      </c>
      <c r="N1584" s="25">
        <v>76</v>
      </c>
      <c r="O1584" s="21">
        <v>38.673799833664624</v>
      </c>
      <c r="P1584" s="21">
        <v>0</v>
      </c>
      <c r="Q1584" s="17"/>
      <c r="R1584" s="25">
        <v>22</v>
      </c>
      <c r="S1584" s="25">
        <v>76</v>
      </c>
      <c r="T1584" s="21">
        <v>41.13925457306074</v>
      </c>
      <c r="U1584" s="21">
        <v>0</v>
      </c>
    </row>
    <row r="1585" spans="1:21" x14ac:dyDescent="0.25">
      <c r="A1585" s="18">
        <v>22</v>
      </c>
      <c r="B1585" s="18">
        <v>69</v>
      </c>
      <c r="C1585" s="23">
        <v>26.738618719999998</v>
      </c>
      <c r="D1585" s="23">
        <v>0</v>
      </c>
      <c r="E1585" s="19"/>
      <c r="F1585" s="19"/>
      <c r="G1585" s="24">
        <v>22</v>
      </c>
      <c r="H1585" s="24">
        <v>77</v>
      </c>
      <c r="I1585" s="20">
        <v>38.817095297460476</v>
      </c>
      <c r="J1585" s="20">
        <v>0</v>
      </c>
      <c r="K1585" s="28"/>
      <c r="L1585" s="28"/>
      <c r="M1585" s="25">
        <v>22</v>
      </c>
      <c r="N1585" s="25">
        <v>77</v>
      </c>
      <c r="O1585" s="21">
        <v>44.705493385704038</v>
      </c>
      <c r="P1585" s="21">
        <v>0</v>
      </c>
      <c r="Q1585" s="17"/>
      <c r="R1585" s="25">
        <v>22</v>
      </c>
      <c r="S1585" s="25">
        <v>77</v>
      </c>
      <c r="T1585" s="21">
        <v>47.555468589042675</v>
      </c>
      <c r="U1585" s="21">
        <v>0</v>
      </c>
    </row>
    <row r="1586" spans="1:21" x14ac:dyDescent="0.25">
      <c r="A1586" s="18">
        <v>22</v>
      </c>
      <c r="B1586" s="18">
        <v>69</v>
      </c>
      <c r="C1586" s="23">
        <v>18.672837039999997</v>
      </c>
      <c r="D1586" s="23">
        <v>0</v>
      </c>
      <c r="E1586" s="19"/>
      <c r="F1586" s="19"/>
      <c r="G1586" s="24">
        <v>22</v>
      </c>
      <c r="H1586" s="24">
        <v>78</v>
      </c>
      <c r="I1586" s="20">
        <v>33.271795969251841</v>
      </c>
      <c r="J1586" s="20">
        <v>0</v>
      </c>
      <c r="K1586" s="28"/>
      <c r="L1586" s="28"/>
      <c r="M1586" s="25">
        <v>22</v>
      </c>
      <c r="N1586" s="25">
        <v>78</v>
      </c>
      <c r="O1586" s="21">
        <v>38.318994330603473</v>
      </c>
      <c r="P1586" s="21">
        <v>0</v>
      </c>
      <c r="Q1586" s="17"/>
      <c r="R1586" s="25">
        <v>22</v>
      </c>
      <c r="S1586" s="25">
        <v>78</v>
      </c>
      <c r="T1586" s="21">
        <v>40.761830219179444</v>
      </c>
      <c r="U1586" s="21">
        <v>0</v>
      </c>
    </row>
    <row r="1587" spans="1:21" x14ac:dyDescent="0.25">
      <c r="A1587" s="18">
        <v>22</v>
      </c>
      <c r="B1587" s="18">
        <v>70</v>
      </c>
      <c r="C1587" s="23">
        <v>31.158225120000001</v>
      </c>
      <c r="D1587" s="23">
        <v>0</v>
      </c>
      <c r="E1587" s="19"/>
      <c r="F1587" s="19"/>
      <c r="G1587" s="24">
        <v>22</v>
      </c>
      <c r="H1587" s="24">
        <v>79</v>
      </c>
      <c r="I1587" s="20">
        <v>36.352517818256644</v>
      </c>
      <c r="J1587" s="20">
        <v>0</v>
      </c>
      <c r="K1587" s="28"/>
      <c r="L1587" s="28"/>
      <c r="M1587" s="25">
        <v>22</v>
      </c>
      <c r="N1587" s="25">
        <v>79</v>
      </c>
      <c r="O1587" s="21">
        <v>41.867049361214903</v>
      </c>
      <c r="P1587" s="21">
        <v>0</v>
      </c>
      <c r="Q1587" s="17"/>
      <c r="R1587" s="25">
        <v>22</v>
      </c>
      <c r="S1587" s="25">
        <v>79</v>
      </c>
      <c r="T1587" s="21">
        <v>44.536073757992355</v>
      </c>
      <c r="U1587" s="21">
        <v>0</v>
      </c>
    </row>
    <row r="1588" spans="1:21" x14ac:dyDescent="0.25">
      <c r="A1588" s="18">
        <v>22</v>
      </c>
      <c r="B1588" s="18">
        <v>71</v>
      </c>
      <c r="C1588" s="23">
        <v>30.384793999999999</v>
      </c>
      <c r="D1588" s="23">
        <v>0</v>
      </c>
      <c r="E1588" s="19"/>
      <c r="F1588" s="19"/>
      <c r="G1588" s="24">
        <v>22</v>
      </c>
      <c r="H1588" s="24">
        <v>80</v>
      </c>
      <c r="I1588" s="20">
        <v>36.763280731457279</v>
      </c>
      <c r="J1588" s="20">
        <v>0</v>
      </c>
      <c r="K1588" s="28"/>
      <c r="L1588" s="28"/>
      <c r="M1588" s="25">
        <v>22</v>
      </c>
      <c r="N1588" s="25">
        <v>80</v>
      </c>
      <c r="O1588" s="21">
        <v>42.340123365296421</v>
      </c>
      <c r="P1588" s="21">
        <v>0</v>
      </c>
      <c r="Q1588" s="17"/>
      <c r="R1588" s="25">
        <v>22</v>
      </c>
      <c r="S1588" s="25">
        <v>80</v>
      </c>
      <c r="T1588" s="21">
        <v>45.039306229834068</v>
      </c>
      <c r="U1588" s="21">
        <v>0</v>
      </c>
    </row>
    <row r="1589" spans="1:21" x14ac:dyDescent="0.25">
      <c r="A1589" s="18">
        <v>22</v>
      </c>
      <c r="B1589" s="18">
        <v>72</v>
      </c>
      <c r="C1589" s="23">
        <v>35.356851200000001</v>
      </c>
      <c r="D1589" s="23">
        <v>0</v>
      </c>
      <c r="E1589" s="19"/>
      <c r="F1589" s="19"/>
      <c r="G1589" s="24">
        <v>23</v>
      </c>
      <c r="H1589" s="24">
        <v>1</v>
      </c>
      <c r="I1589" s="20">
        <v>27.726496641043198</v>
      </c>
      <c r="J1589" s="20">
        <v>15.0792</v>
      </c>
      <c r="K1589" s="28"/>
      <c r="L1589" s="28"/>
      <c r="M1589" s="25">
        <v>23</v>
      </c>
      <c r="N1589" s="25">
        <v>1</v>
      </c>
      <c r="O1589" s="21">
        <v>31.932495275502884</v>
      </c>
      <c r="P1589" s="21">
        <v>16.48</v>
      </c>
      <c r="Q1589" s="17"/>
      <c r="R1589" s="25">
        <v>23</v>
      </c>
      <c r="S1589" s="25">
        <v>1</v>
      </c>
      <c r="T1589" s="21">
        <v>33.968191849316199</v>
      </c>
      <c r="U1589" s="21">
        <v>17.139199999999999</v>
      </c>
    </row>
    <row r="1590" spans="1:21" x14ac:dyDescent="0.25">
      <c r="A1590" s="18">
        <v>22</v>
      </c>
      <c r="B1590" s="18">
        <v>73</v>
      </c>
      <c r="C1590" s="23">
        <v>29.611362879999998</v>
      </c>
      <c r="D1590" s="23">
        <v>0</v>
      </c>
      <c r="E1590" s="19"/>
      <c r="F1590" s="19"/>
      <c r="G1590" s="24">
        <v>23</v>
      </c>
      <c r="H1590" s="24">
        <v>2</v>
      </c>
      <c r="I1590" s="20">
        <v>36.557899274856965</v>
      </c>
      <c r="J1590" s="20">
        <v>16.964099999999998</v>
      </c>
      <c r="K1590" s="28"/>
      <c r="L1590" s="28"/>
      <c r="M1590" s="25">
        <v>23</v>
      </c>
      <c r="N1590" s="25">
        <v>2</v>
      </c>
      <c r="O1590" s="21">
        <v>42.103586363255673</v>
      </c>
      <c r="P1590" s="21">
        <v>18.54</v>
      </c>
      <c r="Q1590" s="17"/>
      <c r="R1590" s="25">
        <v>23</v>
      </c>
      <c r="S1590" s="25">
        <v>2</v>
      </c>
      <c r="T1590" s="21">
        <v>44.787689993913219</v>
      </c>
      <c r="U1590" s="21">
        <v>19.281599999999997</v>
      </c>
    </row>
    <row r="1591" spans="1:21" x14ac:dyDescent="0.25">
      <c r="A1591" s="18">
        <v>22</v>
      </c>
      <c r="B1591" s="18">
        <v>74</v>
      </c>
      <c r="C1591" s="23">
        <v>30.71626448</v>
      </c>
      <c r="D1591" s="23">
        <v>0</v>
      </c>
      <c r="E1591" s="19"/>
      <c r="F1591" s="19"/>
      <c r="G1591" s="24">
        <v>23</v>
      </c>
      <c r="H1591" s="24">
        <v>3</v>
      </c>
      <c r="I1591" s="20">
        <v>31.320672131548804</v>
      </c>
      <c r="J1591" s="20">
        <v>16.021650000000001</v>
      </c>
      <c r="K1591" s="28"/>
      <c r="L1591" s="28"/>
      <c r="M1591" s="25">
        <v>23</v>
      </c>
      <c r="N1591" s="25">
        <v>3</v>
      </c>
      <c r="O1591" s="21">
        <v>36.07189281121623</v>
      </c>
      <c r="P1591" s="21">
        <v>17.510000000000002</v>
      </c>
      <c r="Q1591" s="17"/>
      <c r="R1591" s="25">
        <v>23</v>
      </c>
      <c r="S1591" s="25">
        <v>3</v>
      </c>
      <c r="T1591" s="21">
        <v>38.371475977931262</v>
      </c>
      <c r="U1591" s="21">
        <v>18.2104</v>
      </c>
    </row>
    <row r="1592" spans="1:21" x14ac:dyDescent="0.25">
      <c r="A1592" s="18">
        <v>22</v>
      </c>
      <c r="B1592" s="18">
        <v>75</v>
      </c>
      <c r="C1592" s="23">
        <v>28.50646128</v>
      </c>
      <c r="D1592" s="23">
        <v>0</v>
      </c>
      <c r="E1592" s="19"/>
      <c r="F1592" s="19"/>
      <c r="G1592" s="24">
        <v>23</v>
      </c>
      <c r="H1592" s="24">
        <v>4</v>
      </c>
      <c r="I1592" s="20">
        <v>29.266857565545603</v>
      </c>
      <c r="J1592" s="20">
        <v>16.021650000000001</v>
      </c>
      <c r="K1592" s="28"/>
      <c r="L1592" s="28"/>
      <c r="M1592" s="25">
        <v>23</v>
      </c>
      <c r="N1592" s="25">
        <v>4</v>
      </c>
      <c r="O1592" s="21">
        <v>33.706522790808613</v>
      </c>
      <c r="P1592" s="21">
        <v>17.510000000000002</v>
      </c>
      <c r="Q1592" s="17"/>
      <c r="R1592" s="25">
        <v>23</v>
      </c>
      <c r="S1592" s="25">
        <v>4</v>
      </c>
      <c r="T1592" s="21">
        <v>35.855313618722661</v>
      </c>
      <c r="U1592" s="21">
        <v>18.2104</v>
      </c>
    </row>
    <row r="1593" spans="1:21" x14ac:dyDescent="0.25">
      <c r="A1593" s="18">
        <v>22</v>
      </c>
      <c r="B1593" s="18">
        <v>76</v>
      </c>
      <c r="C1593" s="23">
        <v>30.053323519999999</v>
      </c>
      <c r="D1593" s="23">
        <v>0</v>
      </c>
      <c r="E1593" s="19"/>
      <c r="F1593" s="19"/>
      <c r="G1593" s="24">
        <v>23</v>
      </c>
      <c r="H1593" s="24">
        <v>5</v>
      </c>
      <c r="I1593" s="20">
        <v>36.9686621880576</v>
      </c>
      <c r="J1593" s="20">
        <v>17.623815</v>
      </c>
      <c r="K1593" s="28"/>
      <c r="L1593" s="28"/>
      <c r="M1593" s="25">
        <v>23</v>
      </c>
      <c r="N1593" s="25">
        <v>5</v>
      </c>
      <c r="O1593" s="21">
        <v>42.57666036733719</v>
      </c>
      <c r="P1593" s="21">
        <v>19.260999999999999</v>
      </c>
      <c r="Q1593" s="17"/>
      <c r="R1593" s="25">
        <v>23</v>
      </c>
      <c r="S1593" s="25">
        <v>5</v>
      </c>
      <c r="T1593" s="21">
        <v>45.290922465754939</v>
      </c>
      <c r="U1593" s="21">
        <v>20.03144</v>
      </c>
    </row>
    <row r="1594" spans="1:21" x14ac:dyDescent="0.25">
      <c r="A1594" s="18">
        <v>22</v>
      </c>
      <c r="B1594" s="18">
        <v>77</v>
      </c>
      <c r="C1594" s="23">
        <v>33.147047999999998</v>
      </c>
      <c r="D1594" s="23">
        <v>0</v>
      </c>
      <c r="E1594" s="19"/>
      <c r="F1594" s="19"/>
      <c r="G1594" s="24">
        <v>23</v>
      </c>
      <c r="H1594" s="24">
        <v>6</v>
      </c>
      <c r="I1594" s="20">
        <v>41.487054233264637</v>
      </c>
      <c r="J1594" s="20">
        <v>18.095040000000001</v>
      </c>
      <c r="K1594" s="28"/>
      <c r="L1594" s="28"/>
      <c r="M1594" s="25">
        <v>23</v>
      </c>
      <c r="N1594" s="25">
        <v>6</v>
      </c>
      <c r="O1594" s="21">
        <v>47.780474412233943</v>
      </c>
      <c r="P1594" s="21">
        <v>19.776</v>
      </c>
      <c r="Q1594" s="17"/>
      <c r="R1594" s="25">
        <v>23</v>
      </c>
      <c r="S1594" s="25">
        <v>6</v>
      </c>
      <c r="T1594" s="21">
        <v>50.826479656013852</v>
      </c>
      <c r="U1594" s="21">
        <v>20.567039999999999</v>
      </c>
    </row>
    <row r="1595" spans="1:21" x14ac:dyDescent="0.25">
      <c r="A1595" s="18">
        <v>22</v>
      </c>
      <c r="B1595" s="18">
        <v>78</v>
      </c>
      <c r="C1595" s="23">
        <v>28.727441599999999</v>
      </c>
      <c r="D1595" s="23">
        <v>0</v>
      </c>
      <c r="E1595" s="19"/>
      <c r="F1595" s="19"/>
      <c r="G1595" s="24">
        <v>23</v>
      </c>
      <c r="H1595" s="24">
        <v>7</v>
      </c>
      <c r="I1595" s="20">
        <v>19.81931056193088</v>
      </c>
      <c r="J1595" s="20">
        <v>12.251850000000001</v>
      </c>
      <c r="K1595" s="28"/>
      <c r="L1595" s="28"/>
      <c r="M1595" s="25">
        <v>23</v>
      </c>
      <c r="N1595" s="25">
        <v>7</v>
      </c>
      <c r="O1595" s="21">
        <v>22.825820696933548</v>
      </c>
      <c r="P1595" s="21">
        <v>13.39</v>
      </c>
      <c r="Q1595" s="17"/>
      <c r="R1595" s="25">
        <v>23</v>
      </c>
      <c r="S1595" s="25">
        <v>7</v>
      </c>
      <c r="T1595" s="21">
        <v>24.280966766363061</v>
      </c>
      <c r="U1595" s="21">
        <v>13.925600000000001</v>
      </c>
    </row>
    <row r="1596" spans="1:21" x14ac:dyDescent="0.25">
      <c r="A1596" s="18">
        <v>22</v>
      </c>
      <c r="B1596" s="18">
        <v>79</v>
      </c>
      <c r="C1596" s="23">
        <v>31.600185760000002</v>
      </c>
      <c r="D1596" s="23">
        <v>0</v>
      </c>
      <c r="E1596" s="19"/>
      <c r="F1596" s="19"/>
      <c r="G1596" s="24">
        <v>23</v>
      </c>
      <c r="H1596" s="24">
        <v>8</v>
      </c>
      <c r="I1596" s="20">
        <v>38.611713840860162</v>
      </c>
      <c r="J1596" s="20">
        <v>16.964099999999998</v>
      </c>
      <c r="K1596" s="28"/>
      <c r="L1596" s="28"/>
      <c r="M1596" s="25">
        <v>23</v>
      </c>
      <c r="N1596" s="25">
        <v>8</v>
      </c>
      <c r="O1596" s="21">
        <v>44.46895638366329</v>
      </c>
      <c r="P1596" s="21">
        <v>18.54</v>
      </c>
      <c r="Q1596" s="17"/>
      <c r="R1596" s="25">
        <v>23</v>
      </c>
      <c r="S1596" s="25">
        <v>8</v>
      </c>
      <c r="T1596" s="21">
        <v>47.303852353121826</v>
      </c>
      <c r="U1596" s="21">
        <v>19.281599999999997</v>
      </c>
    </row>
    <row r="1597" spans="1:21" x14ac:dyDescent="0.25">
      <c r="A1597" s="18">
        <v>22</v>
      </c>
      <c r="B1597" s="18">
        <v>80</v>
      </c>
      <c r="C1597" s="23">
        <v>32.0421464</v>
      </c>
      <c r="D1597" s="23">
        <v>0</v>
      </c>
      <c r="E1597" s="19"/>
      <c r="F1597" s="19"/>
      <c r="G1597" s="24">
        <v>23</v>
      </c>
      <c r="H1597" s="24">
        <v>9</v>
      </c>
      <c r="I1597" s="20">
        <v>36.455208546556797</v>
      </c>
      <c r="J1597" s="20">
        <v>15.738915</v>
      </c>
      <c r="K1597" s="28"/>
      <c r="L1597" s="28"/>
      <c r="M1597" s="25">
        <v>23</v>
      </c>
      <c r="N1597" s="25">
        <v>9</v>
      </c>
      <c r="O1597" s="21">
        <v>41.985317862235277</v>
      </c>
      <c r="P1597" s="21">
        <v>17.201000000000001</v>
      </c>
      <c r="Q1597" s="17"/>
      <c r="R1597" s="25">
        <v>23</v>
      </c>
      <c r="S1597" s="25">
        <v>9</v>
      </c>
      <c r="T1597" s="21">
        <v>44.661881875952773</v>
      </c>
      <c r="U1597" s="21">
        <v>17.889040000000001</v>
      </c>
    </row>
    <row r="1598" spans="1:21" x14ac:dyDescent="0.25">
      <c r="A1598" s="18">
        <v>23</v>
      </c>
      <c r="B1598" s="18">
        <v>1</v>
      </c>
      <c r="C1598" s="23">
        <v>26.517638400000003</v>
      </c>
      <c r="D1598" s="23">
        <v>12.5</v>
      </c>
      <c r="E1598" s="19"/>
      <c r="F1598" s="19"/>
      <c r="G1598" s="24">
        <v>23</v>
      </c>
      <c r="H1598" s="24">
        <v>10</v>
      </c>
      <c r="I1598" s="20">
        <v>19.81931056193088</v>
      </c>
      <c r="J1598" s="20">
        <v>12.251850000000001</v>
      </c>
      <c r="K1598" s="28"/>
      <c r="L1598" s="28"/>
      <c r="M1598" s="25">
        <v>23</v>
      </c>
      <c r="N1598" s="25">
        <v>10</v>
      </c>
      <c r="O1598" s="21">
        <v>22.825820696933548</v>
      </c>
      <c r="P1598" s="21">
        <v>13.39</v>
      </c>
      <c r="Q1598" s="17"/>
      <c r="R1598" s="25">
        <v>23</v>
      </c>
      <c r="S1598" s="25">
        <v>10</v>
      </c>
      <c r="T1598" s="21">
        <v>24.280966766363061</v>
      </c>
      <c r="U1598" s="21">
        <v>13.925600000000001</v>
      </c>
    </row>
    <row r="1599" spans="1:21" x14ac:dyDescent="0.25">
      <c r="A1599" s="18">
        <v>23</v>
      </c>
      <c r="B1599" s="18">
        <v>2</v>
      </c>
      <c r="C1599" s="23">
        <v>32.0421464</v>
      </c>
      <c r="D1599" s="23">
        <v>13.5</v>
      </c>
      <c r="E1599" s="19"/>
      <c r="F1599" s="19"/>
      <c r="G1599" s="24">
        <v>23</v>
      </c>
      <c r="H1599" s="24">
        <v>11</v>
      </c>
      <c r="I1599" s="20">
        <v>36.249827089956476</v>
      </c>
      <c r="J1599" s="20">
        <v>17.435324999999999</v>
      </c>
      <c r="K1599" s="28"/>
      <c r="L1599" s="28"/>
      <c r="M1599" s="25">
        <v>23</v>
      </c>
      <c r="N1599" s="25">
        <v>11</v>
      </c>
      <c r="O1599" s="21">
        <v>41.748780860194515</v>
      </c>
      <c r="P1599" s="21">
        <v>19.055</v>
      </c>
      <c r="Q1599" s="17"/>
      <c r="R1599" s="25">
        <v>23</v>
      </c>
      <c r="S1599" s="25">
        <v>11</v>
      </c>
      <c r="T1599" s="21">
        <v>44.410265640031916</v>
      </c>
      <c r="U1599" s="21">
        <v>19.8172</v>
      </c>
    </row>
    <row r="1600" spans="1:21" x14ac:dyDescent="0.25">
      <c r="A1600" s="18">
        <v>23</v>
      </c>
      <c r="B1600" s="18">
        <v>3</v>
      </c>
      <c r="C1600" s="23">
        <v>27.733030159999998</v>
      </c>
      <c r="D1600" s="23">
        <v>13.5</v>
      </c>
      <c r="E1600" s="19"/>
      <c r="F1600" s="19"/>
      <c r="G1600" s="24">
        <v>23</v>
      </c>
      <c r="H1600" s="24">
        <v>12</v>
      </c>
      <c r="I1600" s="20">
        <v>38.30364165595968</v>
      </c>
      <c r="J1600" s="20">
        <v>0</v>
      </c>
      <c r="K1600" s="28"/>
      <c r="L1600" s="28"/>
      <c r="M1600" s="25">
        <v>23</v>
      </c>
      <c r="N1600" s="25">
        <v>12</v>
      </c>
      <c r="O1600" s="21">
        <v>44.114150880602139</v>
      </c>
      <c r="P1600" s="21">
        <v>0</v>
      </c>
      <c r="Q1600" s="17"/>
      <c r="R1600" s="25">
        <v>23</v>
      </c>
      <c r="S1600" s="25">
        <v>12</v>
      </c>
      <c r="T1600" s="21">
        <v>46.926427999240531</v>
      </c>
      <c r="U1600" s="21">
        <v>0</v>
      </c>
    </row>
    <row r="1601" spans="1:21" x14ac:dyDescent="0.25">
      <c r="A1601" s="18">
        <v>23</v>
      </c>
      <c r="B1601" s="18">
        <v>4</v>
      </c>
      <c r="C1601" s="23">
        <v>26.517638400000003</v>
      </c>
      <c r="D1601" s="23">
        <v>14</v>
      </c>
      <c r="E1601" s="19"/>
      <c r="F1601" s="19"/>
      <c r="G1601" s="24">
        <v>23</v>
      </c>
      <c r="H1601" s="24">
        <v>13</v>
      </c>
      <c r="I1601" s="20">
        <v>39.844002580462089</v>
      </c>
      <c r="J1601" s="20">
        <v>0</v>
      </c>
      <c r="K1601" s="28"/>
      <c r="L1601" s="28"/>
      <c r="M1601" s="25">
        <v>23</v>
      </c>
      <c r="N1601" s="25">
        <v>13</v>
      </c>
      <c r="O1601" s="21">
        <v>45.888178395907865</v>
      </c>
      <c r="P1601" s="21">
        <v>0</v>
      </c>
      <c r="Q1601" s="17"/>
      <c r="R1601" s="25">
        <v>23</v>
      </c>
      <c r="S1601" s="25">
        <v>13</v>
      </c>
      <c r="T1601" s="21">
        <v>48.813549768646993</v>
      </c>
      <c r="U1601" s="21">
        <v>0</v>
      </c>
    </row>
    <row r="1602" spans="1:21" x14ac:dyDescent="0.25">
      <c r="A1602" s="18">
        <v>23</v>
      </c>
      <c r="B1602" s="18">
        <v>5</v>
      </c>
      <c r="C1602" s="23">
        <v>33.809988960000005</v>
      </c>
      <c r="D1602" s="23">
        <v>14.8</v>
      </c>
      <c r="E1602" s="19"/>
      <c r="F1602" s="19"/>
      <c r="G1602" s="24">
        <v>23</v>
      </c>
      <c r="H1602" s="24">
        <v>14</v>
      </c>
      <c r="I1602" s="20">
        <v>18.278949637428482</v>
      </c>
      <c r="J1602" s="20">
        <v>0</v>
      </c>
      <c r="K1602" s="28"/>
      <c r="L1602" s="28"/>
      <c r="M1602" s="25">
        <v>23</v>
      </c>
      <c r="N1602" s="25">
        <v>14</v>
      </c>
      <c r="O1602" s="21">
        <v>21.051793181627836</v>
      </c>
      <c r="P1602" s="21">
        <v>0</v>
      </c>
      <c r="Q1602" s="17"/>
      <c r="R1602" s="25">
        <v>23</v>
      </c>
      <c r="S1602" s="25">
        <v>14</v>
      </c>
      <c r="T1602" s="21">
        <v>22.393844996956609</v>
      </c>
      <c r="U1602" s="21">
        <v>0</v>
      </c>
    </row>
    <row r="1603" spans="1:21" x14ac:dyDescent="0.25">
      <c r="A1603" s="18">
        <v>23</v>
      </c>
      <c r="B1603" s="18">
        <v>6</v>
      </c>
      <c r="C1603" s="23">
        <v>37.12469376</v>
      </c>
      <c r="D1603" s="23">
        <v>14.5</v>
      </c>
      <c r="E1603" s="19"/>
      <c r="F1603" s="19"/>
      <c r="G1603" s="24">
        <v>23</v>
      </c>
      <c r="H1603" s="24">
        <v>15</v>
      </c>
      <c r="I1603" s="20">
        <v>34.196012523953272</v>
      </c>
      <c r="J1603" s="20">
        <v>0</v>
      </c>
      <c r="K1603" s="28"/>
      <c r="L1603" s="28"/>
      <c r="M1603" s="25">
        <v>23</v>
      </c>
      <c r="N1603" s="25">
        <v>15</v>
      </c>
      <c r="O1603" s="21">
        <v>39.383410839786897</v>
      </c>
      <c r="P1603" s="21">
        <v>0</v>
      </c>
      <c r="Q1603" s="17"/>
      <c r="R1603" s="25">
        <v>23</v>
      </c>
      <c r="S1603" s="25">
        <v>15</v>
      </c>
      <c r="T1603" s="21">
        <v>41.894103280823309</v>
      </c>
      <c r="U1603" s="21">
        <v>0</v>
      </c>
    </row>
    <row r="1604" spans="1:21" x14ac:dyDescent="0.25">
      <c r="A1604" s="18">
        <v>23</v>
      </c>
      <c r="B1604" s="18">
        <v>7</v>
      </c>
      <c r="C1604" s="23">
        <v>19.667248480000005</v>
      </c>
      <c r="D1604" s="23">
        <v>11.5</v>
      </c>
      <c r="E1604" s="19"/>
      <c r="F1604" s="19"/>
      <c r="G1604" s="24">
        <v>23</v>
      </c>
      <c r="H1604" s="24">
        <v>16</v>
      </c>
      <c r="I1604" s="20">
        <v>44.465085353969272</v>
      </c>
      <c r="J1604" s="20">
        <v>19.131734999999999</v>
      </c>
      <c r="K1604" s="28"/>
      <c r="L1604" s="28"/>
      <c r="M1604" s="25">
        <v>23</v>
      </c>
      <c r="N1604" s="25">
        <v>16</v>
      </c>
      <c r="O1604" s="21">
        <v>51.210260941824998</v>
      </c>
      <c r="P1604" s="21">
        <v>20.908999999999999</v>
      </c>
      <c r="Q1604" s="17"/>
      <c r="R1604" s="25">
        <v>23</v>
      </c>
      <c r="S1604" s="25">
        <v>16</v>
      </c>
      <c r="T1604" s="21">
        <v>54.474915076866345</v>
      </c>
      <c r="U1604" s="21">
        <v>21.745359999999998</v>
      </c>
    </row>
    <row r="1605" spans="1:21" x14ac:dyDescent="0.25">
      <c r="A1605" s="18">
        <v>23</v>
      </c>
      <c r="B1605" s="18">
        <v>8</v>
      </c>
      <c r="C1605" s="23">
        <v>34.251949599999996</v>
      </c>
      <c r="D1605" s="23">
        <v>14.8</v>
      </c>
      <c r="E1605" s="19"/>
      <c r="F1605" s="19"/>
      <c r="G1605" s="24">
        <v>23</v>
      </c>
      <c r="H1605" s="24">
        <v>17</v>
      </c>
      <c r="I1605" s="20">
        <v>38.20095092765952</v>
      </c>
      <c r="J1605" s="20">
        <v>0</v>
      </c>
      <c r="K1605" s="28"/>
      <c r="L1605" s="28"/>
      <c r="M1605" s="25">
        <v>23</v>
      </c>
      <c r="N1605" s="25">
        <v>17</v>
      </c>
      <c r="O1605" s="21">
        <v>43.995882379581758</v>
      </c>
      <c r="P1605" s="21">
        <v>0</v>
      </c>
      <c r="Q1605" s="17"/>
      <c r="R1605" s="25">
        <v>23</v>
      </c>
      <c r="S1605" s="25">
        <v>17</v>
      </c>
      <c r="T1605" s="21">
        <v>46.800619881280099</v>
      </c>
      <c r="U1605" s="21">
        <v>0</v>
      </c>
    </row>
    <row r="1606" spans="1:21" x14ac:dyDescent="0.25">
      <c r="A1606" s="18">
        <v>23</v>
      </c>
      <c r="B1606" s="18">
        <v>9</v>
      </c>
      <c r="C1606" s="23">
        <v>33.699498800000001</v>
      </c>
      <c r="D1606" s="23">
        <v>14.5</v>
      </c>
      <c r="E1606" s="19"/>
      <c r="F1606" s="19"/>
      <c r="G1606" s="24">
        <v>23</v>
      </c>
      <c r="H1606" s="24">
        <v>18</v>
      </c>
      <c r="I1606" s="20">
        <v>45.594683365271031</v>
      </c>
      <c r="J1606" s="20">
        <v>17.906549999999999</v>
      </c>
      <c r="K1606" s="28"/>
      <c r="L1606" s="28"/>
      <c r="M1606" s="25">
        <v>23</v>
      </c>
      <c r="N1606" s="25">
        <v>18</v>
      </c>
      <c r="O1606" s="21">
        <v>52.511214453049185</v>
      </c>
      <c r="P1606" s="21">
        <v>19.57</v>
      </c>
      <c r="Q1606" s="17"/>
      <c r="R1606" s="25">
        <v>23</v>
      </c>
      <c r="S1606" s="25">
        <v>18</v>
      </c>
      <c r="T1606" s="21">
        <v>55.858804374431067</v>
      </c>
      <c r="U1606" s="21">
        <v>20.352800000000002</v>
      </c>
    </row>
    <row r="1607" spans="1:21" x14ac:dyDescent="0.25">
      <c r="A1607" s="18">
        <v>23</v>
      </c>
      <c r="B1607" s="18">
        <v>11</v>
      </c>
      <c r="C1607" s="23">
        <v>31.71067592</v>
      </c>
      <c r="D1607" s="23">
        <v>14</v>
      </c>
      <c r="E1607" s="19"/>
      <c r="F1607" s="19"/>
      <c r="G1607" s="24">
        <v>23</v>
      </c>
      <c r="H1607" s="24">
        <v>20</v>
      </c>
      <c r="I1607" s="20">
        <v>47.648497931274228</v>
      </c>
      <c r="J1607" s="20">
        <v>18.377775</v>
      </c>
      <c r="K1607" s="28"/>
      <c r="L1607" s="28"/>
      <c r="M1607" s="25">
        <v>23</v>
      </c>
      <c r="N1607" s="25">
        <v>20</v>
      </c>
      <c r="O1607" s="21">
        <v>54.876584473456802</v>
      </c>
      <c r="P1607" s="21">
        <v>20.085000000000001</v>
      </c>
      <c r="Q1607" s="17"/>
      <c r="R1607" s="25">
        <v>23</v>
      </c>
      <c r="S1607" s="25">
        <v>20</v>
      </c>
      <c r="T1607" s="21">
        <v>58.374966733639674</v>
      </c>
      <c r="U1607" s="21">
        <v>20.888400000000001</v>
      </c>
    </row>
    <row r="1608" spans="1:21" x14ac:dyDescent="0.25">
      <c r="A1608" s="18">
        <v>23</v>
      </c>
      <c r="B1608" s="18">
        <v>13</v>
      </c>
      <c r="C1608" s="23">
        <v>35.135870879999999</v>
      </c>
      <c r="D1608" s="23">
        <v>15</v>
      </c>
      <c r="E1608" s="19"/>
      <c r="F1608" s="19"/>
      <c r="G1608" s="24">
        <v>23</v>
      </c>
      <c r="H1608" s="24">
        <v>22</v>
      </c>
      <c r="I1608" s="20">
        <v>39.844002580462089</v>
      </c>
      <c r="J1608" s="20">
        <v>0</v>
      </c>
      <c r="K1608" s="28"/>
      <c r="L1608" s="28"/>
      <c r="M1608" s="25">
        <v>23</v>
      </c>
      <c r="N1608" s="25">
        <v>22</v>
      </c>
      <c r="O1608" s="21">
        <v>45.888178395907865</v>
      </c>
      <c r="P1608" s="21">
        <v>0</v>
      </c>
      <c r="Q1608" s="17"/>
      <c r="R1608" s="25">
        <v>23</v>
      </c>
      <c r="S1608" s="25">
        <v>22</v>
      </c>
      <c r="T1608" s="21">
        <v>48.813549768646993</v>
      </c>
      <c r="U1608" s="21">
        <v>0</v>
      </c>
    </row>
    <row r="1609" spans="1:21" x14ac:dyDescent="0.25">
      <c r="A1609" s="18">
        <v>23</v>
      </c>
      <c r="B1609" s="18">
        <v>14</v>
      </c>
      <c r="C1609" s="23">
        <v>18.230876399999996</v>
      </c>
      <c r="D1609" s="23">
        <v>11.5</v>
      </c>
      <c r="E1609" s="19"/>
      <c r="F1609" s="19"/>
      <c r="G1609" s="24">
        <v>23</v>
      </c>
      <c r="H1609" s="24">
        <v>23</v>
      </c>
      <c r="I1609" s="20">
        <v>40.357456221962877</v>
      </c>
      <c r="J1609" s="20">
        <v>0</v>
      </c>
      <c r="K1609" s="28"/>
      <c r="L1609" s="28"/>
      <c r="M1609" s="25">
        <v>23</v>
      </c>
      <c r="N1609" s="25">
        <v>23</v>
      </c>
      <c r="O1609" s="21">
        <v>46.479520901009757</v>
      </c>
      <c r="P1609" s="21">
        <v>0</v>
      </c>
      <c r="Q1609" s="17"/>
      <c r="R1609" s="25">
        <v>23</v>
      </c>
      <c r="S1609" s="25">
        <v>23</v>
      </c>
      <c r="T1609" s="21">
        <v>49.442590358449131</v>
      </c>
      <c r="U1609" s="21">
        <v>0</v>
      </c>
    </row>
    <row r="1610" spans="1:21" x14ac:dyDescent="0.25">
      <c r="A1610" s="18">
        <v>23</v>
      </c>
      <c r="B1610" s="18">
        <v>15</v>
      </c>
      <c r="C1610" s="23">
        <v>30.71626448</v>
      </c>
      <c r="D1610" s="23">
        <v>14</v>
      </c>
      <c r="E1610" s="19"/>
      <c r="F1610" s="19"/>
      <c r="G1610" s="24">
        <v>23</v>
      </c>
      <c r="H1610" s="24">
        <v>24</v>
      </c>
      <c r="I1610" s="20">
        <v>37.790188014458877</v>
      </c>
      <c r="J1610" s="20">
        <v>0</v>
      </c>
      <c r="K1610" s="28"/>
      <c r="L1610" s="28"/>
      <c r="M1610" s="25">
        <v>23</v>
      </c>
      <c r="N1610" s="25">
        <v>24</v>
      </c>
      <c r="O1610" s="21">
        <v>43.522808375500233</v>
      </c>
      <c r="P1610" s="21">
        <v>0</v>
      </c>
      <c r="Q1610" s="17"/>
      <c r="R1610" s="25">
        <v>23</v>
      </c>
      <c r="S1610" s="25">
        <v>24</v>
      </c>
      <c r="T1610" s="21">
        <v>46.297387409438372</v>
      </c>
      <c r="U1610" s="21">
        <v>0</v>
      </c>
    </row>
    <row r="1611" spans="1:21" x14ac:dyDescent="0.25">
      <c r="A1611" s="18">
        <v>23</v>
      </c>
      <c r="B1611" s="18">
        <v>16</v>
      </c>
      <c r="C1611" s="23">
        <v>38.1191052</v>
      </c>
      <c r="D1611" s="23">
        <v>14.5</v>
      </c>
      <c r="E1611" s="19"/>
      <c r="F1611" s="19"/>
      <c r="G1611" s="24">
        <v>23</v>
      </c>
      <c r="H1611" s="24">
        <v>25</v>
      </c>
      <c r="I1611" s="20">
        <v>39.844002580462089</v>
      </c>
      <c r="J1611" s="20">
        <v>0</v>
      </c>
      <c r="K1611" s="28"/>
      <c r="L1611" s="28"/>
      <c r="M1611" s="25">
        <v>23</v>
      </c>
      <c r="N1611" s="25">
        <v>25</v>
      </c>
      <c r="O1611" s="21">
        <v>45.888178395907865</v>
      </c>
      <c r="P1611" s="21">
        <v>0</v>
      </c>
      <c r="Q1611" s="17"/>
      <c r="R1611" s="25">
        <v>23</v>
      </c>
      <c r="S1611" s="25">
        <v>25</v>
      </c>
      <c r="T1611" s="21">
        <v>48.813549768646993</v>
      </c>
      <c r="U1611" s="21">
        <v>0</v>
      </c>
    </row>
    <row r="1612" spans="1:21" x14ac:dyDescent="0.25">
      <c r="A1612" s="18">
        <v>23</v>
      </c>
      <c r="B1612" s="18">
        <v>17</v>
      </c>
      <c r="C1612" s="23">
        <v>33.699498800000001</v>
      </c>
      <c r="D1612" s="23">
        <v>14</v>
      </c>
      <c r="E1612" s="19"/>
      <c r="F1612" s="19"/>
      <c r="G1612" s="24">
        <v>23</v>
      </c>
      <c r="H1612" s="24">
        <v>26</v>
      </c>
      <c r="I1612" s="20">
        <v>21.975815856234235</v>
      </c>
      <c r="J1612" s="20">
        <v>0</v>
      </c>
      <c r="K1612" s="28"/>
      <c r="L1612" s="28"/>
      <c r="M1612" s="25">
        <v>23</v>
      </c>
      <c r="N1612" s="25">
        <v>26</v>
      </c>
      <c r="O1612" s="21">
        <v>25.309459218361543</v>
      </c>
      <c r="P1612" s="21">
        <v>0</v>
      </c>
      <c r="Q1612" s="17"/>
      <c r="R1612" s="25">
        <v>23</v>
      </c>
      <c r="S1612" s="25">
        <v>26</v>
      </c>
      <c r="T1612" s="21">
        <v>26.92293724353209</v>
      </c>
      <c r="U1612" s="21">
        <v>0</v>
      </c>
    </row>
    <row r="1613" spans="1:21" x14ac:dyDescent="0.25">
      <c r="A1613" s="18">
        <v>23</v>
      </c>
      <c r="B1613" s="18">
        <v>18</v>
      </c>
      <c r="C1613" s="23">
        <v>40.328908399999996</v>
      </c>
      <c r="D1613" s="23">
        <v>16</v>
      </c>
      <c r="E1613" s="19"/>
      <c r="F1613" s="19"/>
      <c r="G1613" s="24">
        <v>23</v>
      </c>
      <c r="H1613" s="24">
        <v>27</v>
      </c>
      <c r="I1613" s="20">
        <v>40.357456221962877</v>
      </c>
      <c r="J1613" s="20">
        <v>0</v>
      </c>
      <c r="K1613" s="28"/>
      <c r="L1613" s="28"/>
      <c r="M1613" s="25">
        <v>23</v>
      </c>
      <c r="N1613" s="25">
        <v>27</v>
      </c>
      <c r="O1613" s="21">
        <v>46.479520901009757</v>
      </c>
      <c r="P1613" s="21">
        <v>0</v>
      </c>
      <c r="Q1613" s="17"/>
      <c r="R1613" s="25">
        <v>23</v>
      </c>
      <c r="S1613" s="25">
        <v>27</v>
      </c>
      <c r="T1613" s="21">
        <v>49.442590358449131</v>
      </c>
      <c r="U1613" s="21">
        <v>0</v>
      </c>
    </row>
    <row r="1614" spans="1:21" x14ac:dyDescent="0.25">
      <c r="A1614" s="18">
        <v>23</v>
      </c>
      <c r="B1614" s="18">
        <v>20</v>
      </c>
      <c r="C1614" s="23">
        <v>41.433810000000001</v>
      </c>
      <c r="D1614" s="23">
        <v>16</v>
      </c>
      <c r="E1614" s="19"/>
      <c r="F1614" s="19"/>
      <c r="G1614" s="24">
        <v>23</v>
      </c>
      <c r="H1614" s="24">
        <v>29</v>
      </c>
      <c r="I1614" s="20">
        <v>40.76821913516352</v>
      </c>
      <c r="J1614" s="20">
        <v>0</v>
      </c>
      <c r="K1614" s="28"/>
      <c r="L1614" s="28"/>
      <c r="M1614" s="25">
        <v>23</v>
      </c>
      <c r="N1614" s="25">
        <v>29</v>
      </c>
      <c r="O1614" s="21">
        <v>46.952594905091296</v>
      </c>
      <c r="P1614" s="21">
        <v>0</v>
      </c>
      <c r="Q1614" s="17"/>
      <c r="R1614" s="25">
        <v>23</v>
      </c>
      <c r="S1614" s="25">
        <v>29</v>
      </c>
      <c r="T1614" s="21">
        <v>49.945822830290858</v>
      </c>
      <c r="U1614" s="21">
        <v>0</v>
      </c>
    </row>
    <row r="1615" spans="1:21" x14ac:dyDescent="0.25">
      <c r="A1615" s="18">
        <v>23</v>
      </c>
      <c r="B1615" s="18">
        <v>22</v>
      </c>
      <c r="C1615" s="23">
        <v>35.356851200000001</v>
      </c>
      <c r="D1615" s="23">
        <v>0</v>
      </c>
      <c r="E1615" s="19"/>
      <c r="F1615" s="19"/>
      <c r="G1615" s="24">
        <v>23</v>
      </c>
      <c r="H1615" s="24">
        <v>31</v>
      </c>
      <c r="I1615" s="20">
        <v>39.844002580462089</v>
      </c>
      <c r="J1615" s="20">
        <v>0</v>
      </c>
      <c r="K1615" s="28"/>
      <c r="L1615" s="28"/>
      <c r="M1615" s="25">
        <v>23</v>
      </c>
      <c r="N1615" s="25">
        <v>31</v>
      </c>
      <c r="O1615" s="21">
        <v>45.888178395907865</v>
      </c>
      <c r="P1615" s="21">
        <v>0</v>
      </c>
      <c r="Q1615" s="17"/>
      <c r="R1615" s="25">
        <v>23</v>
      </c>
      <c r="S1615" s="25">
        <v>31</v>
      </c>
      <c r="T1615" s="21">
        <v>48.813549768646993</v>
      </c>
      <c r="U1615" s="21">
        <v>0</v>
      </c>
    </row>
    <row r="1616" spans="1:21" x14ac:dyDescent="0.25">
      <c r="A1616" s="18">
        <v>23</v>
      </c>
      <c r="B1616" s="18">
        <v>23</v>
      </c>
      <c r="C1616" s="23">
        <v>35.356851200000001</v>
      </c>
      <c r="D1616" s="23">
        <v>0</v>
      </c>
      <c r="E1616" s="19"/>
      <c r="F1616" s="19"/>
      <c r="G1616" s="24">
        <v>23</v>
      </c>
      <c r="H1616" s="24">
        <v>32</v>
      </c>
      <c r="I1616" s="20">
        <v>35.222919806954877</v>
      </c>
      <c r="J1616" s="20">
        <v>0</v>
      </c>
      <c r="K1616" s="28"/>
      <c r="L1616" s="28"/>
      <c r="M1616" s="25">
        <v>23</v>
      </c>
      <c r="N1616" s="25">
        <v>32</v>
      </c>
      <c r="O1616" s="21">
        <v>40.56609584999071</v>
      </c>
      <c r="P1616" s="21">
        <v>0</v>
      </c>
      <c r="Q1616" s="17"/>
      <c r="R1616" s="25">
        <v>23</v>
      </c>
      <c r="S1616" s="25">
        <v>32</v>
      </c>
      <c r="T1616" s="21">
        <v>43.15218446042762</v>
      </c>
      <c r="U1616" s="21">
        <v>0</v>
      </c>
    </row>
    <row r="1617" spans="1:21" x14ac:dyDescent="0.25">
      <c r="A1617" s="18">
        <v>23</v>
      </c>
      <c r="B1617" s="18">
        <v>24</v>
      </c>
      <c r="C1617" s="23">
        <v>34.251949599999996</v>
      </c>
      <c r="D1617" s="23">
        <v>0</v>
      </c>
      <c r="E1617" s="19"/>
      <c r="F1617" s="19"/>
      <c r="G1617" s="24">
        <v>23</v>
      </c>
      <c r="H1617" s="24">
        <v>33</v>
      </c>
      <c r="I1617" s="20">
        <v>30.499146305147512</v>
      </c>
      <c r="J1617" s="20">
        <v>0</v>
      </c>
      <c r="K1617" s="28"/>
      <c r="L1617" s="28"/>
      <c r="M1617" s="25">
        <v>23</v>
      </c>
      <c r="N1617" s="25">
        <v>33</v>
      </c>
      <c r="O1617" s="21">
        <v>35.125744803053166</v>
      </c>
      <c r="P1617" s="21">
        <v>0</v>
      </c>
      <c r="Q1617" s="17"/>
      <c r="R1617" s="25">
        <v>23</v>
      </c>
      <c r="S1617" s="25">
        <v>33</v>
      </c>
      <c r="T1617" s="21">
        <v>37.365011034247807</v>
      </c>
      <c r="U1617" s="21">
        <v>0</v>
      </c>
    </row>
    <row r="1618" spans="1:21" x14ac:dyDescent="0.25">
      <c r="A1618" s="18">
        <v>23</v>
      </c>
      <c r="B1618" s="18">
        <v>25</v>
      </c>
      <c r="C1618" s="23">
        <v>36.461752799999992</v>
      </c>
      <c r="D1618" s="23">
        <v>0</v>
      </c>
      <c r="E1618" s="19"/>
      <c r="F1618" s="19"/>
      <c r="G1618" s="24">
        <v>23</v>
      </c>
      <c r="H1618" s="24">
        <v>34</v>
      </c>
      <c r="I1618" s="20">
        <v>32.450270142850556</v>
      </c>
      <c r="J1618" s="20">
        <v>0</v>
      </c>
      <c r="K1618" s="28"/>
      <c r="L1618" s="28"/>
      <c r="M1618" s="25">
        <v>23</v>
      </c>
      <c r="N1618" s="25">
        <v>34</v>
      </c>
      <c r="O1618" s="21">
        <v>37.372846322440424</v>
      </c>
      <c r="P1618" s="21">
        <v>0</v>
      </c>
      <c r="Q1618" s="17"/>
      <c r="R1618" s="25">
        <v>23</v>
      </c>
      <c r="S1618" s="25">
        <v>34</v>
      </c>
      <c r="T1618" s="21">
        <v>39.755365275495997</v>
      </c>
      <c r="U1618" s="21">
        <v>0</v>
      </c>
    </row>
    <row r="1619" spans="1:21" x14ac:dyDescent="0.25">
      <c r="A1619" s="18">
        <v>23</v>
      </c>
      <c r="B1619" s="18">
        <v>26</v>
      </c>
      <c r="C1619" s="23">
        <v>21.656071360000002</v>
      </c>
      <c r="D1619" s="23">
        <v>0</v>
      </c>
      <c r="E1619" s="19"/>
      <c r="F1619" s="19"/>
      <c r="G1619" s="24">
        <v>23</v>
      </c>
      <c r="H1619" s="24">
        <v>35</v>
      </c>
      <c r="I1619" s="20">
        <v>30.60183703344768</v>
      </c>
      <c r="J1619" s="20">
        <v>0</v>
      </c>
      <c r="K1619" s="28"/>
      <c r="L1619" s="28"/>
      <c r="M1619" s="25">
        <v>23</v>
      </c>
      <c r="N1619" s="25">
        <v>35</v>
      </c>
      <c r="O1619" s="21">
        <v>35.244013304073555</v>
      </c>
      <c r="P1619" s="21">
        <v>0</v>
      </c>
      <c r="Q1619" s="17"/>
      <c r="R1619" s="25">
        <v>23</v>
      </c>
      <c r="S1619" s="25">
        <v>35</v>
      </c>
      <c r="T1619" s="21">
        <v>37.490819152208246</v>
      </c>
      <c r="U1619" s="21">
        <v>0</v>
      </c>
    </row>
    <row r="1620" spans="1:21" x14ac:dyDescent="0.25">
      <c r="A1620" s="18">
        <v>23</v>
      </c>
      <c r="B1620" s="18">
        <v>27</v>
      </c>
      <c r="C1620" s="23">
        <v>35.688321680000001</v>
      </c>
      <c r="D1620" s="23">
        <v>0</v>
      </c>
      <c r="E1620" s="19"/>
      <c r="F1620" s="19"/>
      <c r="G1620" s="24">
        <v>23</v>
      </c>
      <c r="H1620" s="24">
        <v>36</v>
      </c>
      <c r="I1620" s="20">
        <v>37.995569471059198</v>
      </c>
      <c r="J1620" s="20">
        <v>0</v>
      </c>
      <c r="K1620" s="28"/>
      <c r="L1620" s="28"/>
      <c r="M1620" s="25">
        <v>23</v>
      </c>
      <c r="N1620" s="25">
        <v>36</v>
      </c>
      <c r="O1620" s="21">
        <v>43.759345377541003</v>
      </c>
      <c r="P1620" s="21">
        <v>0</v>
      </c>
      <c r="Q1620" s="17"/>
      <c r="R1620" s="25">
        <v>23</v>
      </c>
      <c r="S1620" s="25">
        <v>36</v>
      </c>
      <c r="T1620" s="21">
        <v>46.549003645359242</v>
      </c>
      <c r="U1620" s="21">
        <v>0</v>
      </c>
    </row>
    <row r="1621" spans="1:21" x14ac:dyDescent="0.25">
      <c r="A1621" s="18">
        <v>23</v>
      </c>
      <c r="B1621" s="18">
        <v>28</v>
      </c>
      <c r="C1621" s="23">
        <v>38.892536320000005</v>
      </c>
      <c r="D1621" s="23">
        <v>15.8</v>
      </c>
      <c r="E1621" s="19"/>
      <c r="F1621" s="19"/>
      <c r="G1621" s="24">
        <v>23</v>
      </c>
      <c r="H1621" s="24">
        <v>37</v>
      </c>
      <c r="I1621" s="20">
        <v>38.098260199359359</v>
      </c>
      <c r="J1621" s="20">
        <v>0</v>
      </c>
      <c r="K1621" s="28"/>
      <c r="L1621" s="28"/>
      <c r="M1621" s="25">
        <v>23</v>
      </c>
      <c r="N1621" s="25">
        <v>37</v>
      </c>
      <c r="O1621" s="21">
        <v>43.877613878561377</v>
      </c>
      <c r="P1621" s="21">
        <v>0</v>
      </c>
      <c r="Q1621" s="17"/>
      <c r="R1621" s="25">
        <v>23</v>
      </c>
      <c r="S1621" s="25">
        <v>37</v>
      </c>
      <c r="T1621" s="21">
        <v>46.674811763319667</v>
      </c>
      <c r="U1621" s="21">
        <v>0</v>
      </c>
    </row>
    <row r="1622" spans="1:21" x14ac:dyDescent="0.25">
      <c r="A1622" s="18">
        <v>23</v>
      </c>
      <c r="B1622" s="18">
        <v>29</v>
      </c>
      <c r="C1622" s="23">
        <v>36.793223279999992</v>
      </c>
      <c r="D1622" s="23">
        <v>0</v>
      </c>
      <c r="E1622" s="19"/>
      <c r="F1622" s="19"/>
      <c r="G1622" s="24">
        <v>23</v>
      </c>
      <c r="H1622" s="24">
        <v>38</v>
      </c>
      <c r="I1622" s="20">
        <v>39.741311852161928</v>
      </c>
      <c r="J1622" s="20">
        <v>0</v>
      </c>
      <c r="K1622" s="28"/>
      <c r="L1622" s="28"/>
      <c r="M1622" s="25">
        <v>23</v>
      </c>
      <c r="N1622" s="25">
        <v>38</v>
      </c>
      <c r="O1622" s="21">
        <v>45.769909894887483</v>
      </c>
      <c r="P1622" s="21">
        <v>0</v>
      </c>
      <c r="Q1622" s="17"/>
      <c r="R1622" s="25">
        <v>23</v>
      </c>
      <c r="S1622" s="25">
        <v>38</v>
      </c>
      <c r="T1622" s="21">
        <v>48.687741650686561</v>
      </c>
      <c r="U1622" s="21">
        <v>0</v>
      </c>
    </row>
    <row r="1623" spans="1:21" x14ac:dyDescent="0.25">
      <c r="A1623" s="18">
        <v>23</v>
      </c>
      <c r="B1623" s="18">
        <v>30</v>
      </c>
      <c r="C1623" s="23">
        <v>35.909302000000004</v>
      </c>
      <c r="D1623" s="23">
        <v>0</v>
      </c>
      <c r="E1623" s="19"/>
      <c r="F1623" s="19"/>
      <c r="G1623" s="24">
        <v>23</v>
      </c>
      <c r="H1623" s="24">
        <v>39</v>
      </c>
      <c r="I1623" s="20">
        <v>38.509023112559994</v>
      </c>
      <c r="J1623" s="20">
        <v>0</v>
      </c>
      <c r="K1623" s="28"/>
      <c r="L1623" s="28"/>
      <c r="M1623" s="25">
        <v>23</v>
      </c>
      <c r="N1623" s="25">
        <v>39</v>
      </c>
      <c r="O1623" s="21">
        <v>44.350687882642895</v>
      </c>
      <c r="P1623" s="21">
        <v>0</v>
      </c>
      <c r="Q1623" s="17"/>
      <c r="R1623" s="25">
        <v>23</v>
      </c>
      <c r="S1623" s="25">
        <v>39</v>
      </c>
      <c r="T1623" s="21">
        <v>47.17804423516138</v>
      </c>
      <c r="U1623" s="21">
        <v>0</v>
      </c>
    </row>
    <row r="1624" spans="1:21" x14ac:dyDescent="0.25">
      <c r="A1624" s="18">
        <v>23</v>
      </c>
      <c r="B1624" s="18">
        <v>31</v>
      </c>
      <c r="C1624" s="23">
        <v>35.356851200000001</v>
      </c>
      <c r="D1624" s="23">
        <v>0</v>
      </c>
      <c r="E1624" s="19"/>
      <c r="F1624" s="19"/>
      <c r="G1624" s="24">
        <v>23</v>
      </c>
      <c r="H1624" s="24">
        <v>40</v>
      </c>
      <c r="I1624" s="20">
        <v>38.817095297460476</v>
      </c>
      <c r="J1624" s="20">
        <v>0</v>
      </c>
      <c r="K1624" s="28"/>
      <c r="L1624" s="28"/>
      <c r="M1624" s="25">
        <v>23</v>
      </c>
      <c r="N1624" s="25">
        <v>40</v>
      </c>
      <c r="O1624" s="21">
        <v>44.705493385704038</v>
      </c>
      <c r="P1624" s="21">
        <v>0</v>
      </c>
      <c r="Q1624" s="17"/>
      <c r="R1624" s="25">
        <v>23</v>
      </c>
      <c r="S1624" s="25">
        <v>40</v>
      </c>
      <c r="T1624" s="21">
        <v>47.555468589042675</v>
      </c>
      <c r="U1624" s="21">
        <v>0</v>
      </c>
    </row>
    <row r="1625" spans="1:21" x14ac:dyDescent="0.25">
      <c r="A1625" s="18">
        <v>23</v>
      </c>
      <c r="B1625" s="18">
        <v>32</v>
      </c>
      <c r="C1625" s="23">
        <v>31.600185760000002</v>
      </c>
      <c r="D1625" s="23">
        <v>0</v>
      </c>
      <c r="E1625" s="19"/>
      <c r="F1625" s="19"/>
      <c r="G1625" s="24">
        <v>23</v>
      </c>
      <c r="H1625" s="24">
        <v>41</v>
      </c>
      <c r="I1625" s="20">
        <v>33.374486697551994</v>
      </c>
      <c r="J1625" s="20">
        <v>0</v>
      </c>
      <c r="K1625" s="28"/>
      <c r="L1625" s="28"/>
      <c r="M1625" s="25">
        <v>23</v>
      </c>
      <c r="N1625" s="25">
        <v>41</v>
      </c>
      <c r="O1625" s="21">
        <v>38.43726283162384</v>
      </c>
      <c r="P1625" s="21">
        <v>0</v>
      </c>
      <c r="Q1625" s="17"/>
      <c r="R1625" s="25">
        <v>23</v>
      </c>
      <c r="S1625" s="25">
        <v>41</v>
      </c>
      <c r="T1625" s="21">
        <v>40.887638337139862</v>
      </c>
      <c r="U1625" s="21">
        <v>0</v>
      </c>
    </row>
    <row r="1626" spans="1:21" x14ac:dyDescent="0.25">
      <c r="A1626" s="18">
        <v>23</v>
      </c>
      <c r="B1626" s="18">
        <v>33</v>
      </c>
      <c r="C1626" s="23">
        <v>28.727441599999999</v>
      </c>
      <c r="D1626" s="23">
        <v>0</v>
      </c>
      <c r="E1626" s="19"/>
      <c r="F1626" s="19"/>
      <c r="G1626" s="24">
        <v>23</v>
      </c>
      <c r="H1626" s="24">
        <v>42</v>
      </c>
      <c r="I1626" s="20">
        <v>35.325610535255038</v>
      </c>
      <c r="J1626" s="20">
        <v>0</v>
      </c>
      <c r="K1626" s="28"/>
      <c r="L1626" s="28"/>
      <c r="M1626" s="25">
        <v>23</v>
      </c>
      <c r="N1626" s="25">
        <v>42</v>
      </c>
      <c r="O1626" s="21">
        <v>40.684364351011084</v>
      </c>
      <c r="P1626" s="21">
        <v>0</v>
      </c>
      <c r="Q1626" s="17"/>
      <c r="R1626" s="25">
        <v>23</v>
      </c>
      <c r="S1626" s="25">
        <v>42</v>
      </c>
      <c r="T1626" s="21">
        <v>43.277992578388044</v>
      </c>
      <c r="U1626" s="21">
        <v>0</v>
      </c>
    </row>
    <row r="1627" spans="1:21" x14ac:dyDescent="0.25">
      <c r="A1627" s="18">
        <v>23</v>
      </c>
      <c r="B1627" s="18">
        <v>34</v>
      </c>
      <c r="C1627" s="23">
        <v>29.390382560000003</v>
      </c>
      <c r="D1627" s="23">
        <v>0</v>
      </c>
      <c r="E1627" s="19"/>
      <c r="F1627" s="19"/>
      <c r="G1627" s="24">
        <v>23</v>
      </c>
      <c r="H1627" s="24">
        <v>43</v>
      </c>
      <c r="I1627" s="20">
        <v>40.357456221962877</v>
      </c>
      <c r="J1627" s="20">
        <v>0</v>
      </c>
      <c r="K1627" s="28"/>
      <c r="L1627" s="28"/>
      <c r="M1627" s="25">
        <v>23</v>
      </c>
      <c r="N1627" s="25">
        <v>43</v>
      </c>
      <c r="O1627" s="21">
        <v>46.479520901009757</v>
      </c>
      <c r="P1627" s="21">
        <v>0</v>
      </c>
      <c r="Q1627" s="17"/>
      <c r="R1627" s="25">
        <v>23</v>
      </c>
      <c r="S1627" s="25">
        <v>43</v>
      </c>
      <c r="T1627" s="21">
        <v>49.442590358449131</v>
      </c>
      <c r="U1627" s="21">
        <v>0</v>
      </c>
    </row>
    <row r="1628" spans="1:21" x14ac:dyDescent="0.25">
      <c r="A1628" s="18">
        <v>23</v>
      </c>
      <c r="B1628" s="18">
        <v>35</v>
      </c>
      <c r="C1628" s="23">
        <v>27.622540000000001</v>
      </c>
      <c r="D1628" s="23">
        <v>0</v>
      </c>
      <c r="E1628" s="19"/>
      <c r="F1628" s="19"/>
      <c r="G1628" s="24">
        <v>23</v>
      </c>
      <c r="H1628" s="24">
        <v>44</v>
      </c>
      <c r="I1628" s="20">
        <v>14.582083418622718</v>
      </c>
      <c r="J1628" s="20">
        <v>0</v>
      </c>
      <c r="K1628" s="28"/>
      <c r="L1628" s="28"/>
      <c r="M1628" s="25">
        <v>23</v>
      </c>
      <c r="N1628" s="25">
        <v>44</v>
      </c>
      <c r="O1628" s="21">
        <v>16.794127144894112</v>
      </c>
      <c r="P1628" s="21">
        <v>0</v>
      </c>
      <c r="Q1628" s="17"/>
      <c r="R1628" s="25">
        <v>23</v>
      </c>
      <c r="S1628" s="25">
        <v>44</v>
      </c>
      <c r="T1628" s="21">
        <v>17.864752750381111</v>
      </c>
      <c r="U1628" s="21">
        <v>0</v>
      </c>
    </row>
    <row r="1629" spans="1:21" x14ac:dyDescent="0.25">
      <c r="A1629" s="18">
        <v>23</v>
      </c>
      <c r="B1629" s="18">
        <v>36</v>
      </c>
      <c r="C1629" s="23">
        <v>34.251949599999996</v>
      </c>
      <c r="D1629" s="23">
        <v>0</v>
      </c>
      <c r="E1629" s="19"/>
      <c r="F1629" s="19"/>
      <c r="G1629" s="24">
        <v>23</v>
      </c>
      <c r="H1629" s="24">
        <v>45</v>
      </c>
      <c r="I1629" s="20">
        <v>37.379425101258235</v>
      </c>
      <c r="J1629" s="20">
        <v>0</v>
      </c>
      <c r="K1629" s="28"/>
      <c r="L1629" s="28"/>
      <c r="M1629" s="25">
        <v>23</v>
      </c>
      <c r="N1629" s="25">
        <v>45</v>
      </c>
      <c r="O1629" s="21">
        <v>43.049734371418701</v>
      </c>
      <c r="P1629" s="21">
        <v>0</v>
      </c>
      <c r="Q1629" s="17"/>
      <c r="R1629" s="25">
        <v>23</v>
      </c>
      <c r="S1629" s="25">
        <v>45</v>
      </c>
      <c r="T1629" s="21">
        <v>45.794154937596645</v>
      </c>
      <c r="U1629" s="21">
        <v>0</v>
      </c>
    </row>
    <row r="1630" spans="1:21" x14ac:dyDescent="0.25">
      <c r="A1630" s="18">
        <v>23</v>
      </c>
      <c r="B1630" s="18">
        <v>37</v>
      </c>
      <c r="C1630" s="23">
        <v>34.251949599999996</v>
      </c>
      <c r="D1630" s="23">
        <v>0</v>
      </c>
      <c r="E1630" s="19"/>
      <c r="F1630" s="19"/>
      <c r="G1630" s="24">
        <v>23</v>
      </c>
      <c r="H1630" s="24">
        <v>46</v>
      </c>
      <c r="I1630" s="20">
        <v>37.687497286158717</v>
      </c>
      <c r="J1630" s="20">
        <v>0</v>
      </c>
      <c r="K1630" s="28"/>
      <c r="L1630" s="28"/>
      <c r="M1630" s="25">
        <v>23</v>
      </c>
      <c r="N1630" s="25">
        <v>46</v>
      </c>
      <c r="O1630" s="21">
        <v>43.404539874479845</v>
      </c>
      <c r="P1630" s="21">
        <v>0</v>
      </c>
      <c r="Q1630" s="17"/>
      <c r="R1630" s="25">
        <v>23</v>
      </c>
      <c r="S1630" s="25">
        <v>46</v>
      </c>
      <c r="T1630" s="21">
        <v>46.171579291477933</v>
      </c>
      <c r="U1630" s="21">
        <v>0</v>
      </c>
    </row>
    <row r="1631" spans="1:21" x14ac:dyDescent="0.25">
      <c r="A1631" s="18">
        <v>23</v>
      </c>
      <c r="B1631" s="18">
        <v>38</v>
      </c>
      <c r="C1631" s="23">
        <v>36.461752799999992</v>
      </c>
      <c r="D1631" s="23">
        <v>0</v>
      </c>
      <c r="E1631" s="19"/>
      <c r="F1631" s="19"/>
      <c r="G1631" s="24">
        <v>23</v>
      </c>
      <c r="H1631" s="24">
        <v>47</v>
      </c>
      <c r="I1631" s="20">
        <v>37.790188014458877</v>
      </c>
      <c r="J1631" s="20">
        <v>0</v>
      </c>
      <c r="K1631" s="28"/>
      <c r="L1631" s="28"/>
      <c r="M1631" s="25">
        <v>23</v>
      </c>
      <c r="N1631" s="25">
        <v>47</v>
      </c>
      <c r="O1631" s="21">
        <v>43.522808375500233</v>
      </c>
      <c r="P1631" s="21">
        <v>0</v>
      </c>
      <c r="Q1631" s="17"/>
      <c r="R1631" s="25">
        <v>23</v>
      </c>
      <c r="S1631" s="25">
        <v>47</v>
      </c>
      <c r="T1631" s="21">
        <v>46.297387409438372</v>
      </c>
      <c r="U1631" s="21">
        <v>0</v>
      </c>
    </row>
    <row r="1632" spans="1:21" x14ac:dyDescent="0.25">
      <c r="A1632" s="18">
        <v>23</v>
      </c>
      <c r="B1632" s="18">
        <v>39</v>
      </c>
      <c r="C1632" s="23">
        <v>34.693910240000001</v>
      </c>
      <c r="D1632" s="23">
        <v>0</v>
      </c>
      <c r="E1632" s="19"/>
      <c r="F1632" s="19"/>
      <c r="G1632" s="24">
        <v>23</v>
      </c>
      <c r="H1632" s="24">
        <v>48</v>
      </c>
      <c r="I1632" s="20">
        <v>38.817095297460476</v>
      </c>
      <c r="J1632" s="20">
        <v>0</v>
      </c>
      <c r="K1632" s="28"/>
      <c r="L1632" s="28"/>
      <c r="M1632" s="25">
        <v>23</v>
      </c>
      <c r="N1632" s="25">
        <v>48</v>
      </c>
      <c r="O1632" s="21">
        <v>44.705493385704038</v>
      </c>
      <c r="P1632" s="21">
        <v>0</v>
      </c>
      <c r="Q1632" s="17"/>
      <c r="R1632" s="25">
        <v>23</v>
      </c>
      <c r="S1632" s="25">
        <v>48</v>
      </c>
      <c r="T1632" s="21">
        <v>47.555468589042675</v>
      </c>
      <c r="U1632" s="21">
        <v>0</v>
      </c>
    </row>
    <row r="1633" spans="1:21" x14ac:dyDescent="0.25">
      <c r="A1633" s="18">
        <v>23</v>
      </c>
      <c r="B1633" s="18">
        <v>40</v>
      </c>
      <c r="C1633" s="23">
        <v>34.804400399999999</v>
      </c>
      <c r="D1633" s="23">
        <v>0</v>
      </c>
      <c r="E1633" s="19"/>
      <c r="F1633" s="19"/>
      <c r="G1633" s="24">
        <v>23</v>
      </c>
      <c r="H1633" s="24">
        <v>49</v>
      </c>
      <c r="I1633" s="20">
        <v>25.056537705239041</v>
      </c>
      <c r="J1633" s="20">
        <v>0</v>
      </c>
      <c r="K1633" s="28"/>
      <c r="L1633" s="28"/>
      <c r="M1633" s="25">
        <v>23</v>
      </c>
      <c r="N1633" s="25">
        <v>49</v>
      </c>
      <c r="O1633" s="21">
        <v>28.857514248972986</v>
      </c>
      <c r="P1633" s="21">
        <v>0</v>
      </c>
      <c r="Q1633" s="17"/>
      <c r="R1633" s="25">
        <v>23</v>
      </c>
      <c r="S1633" s="25">
        <v>49</v>
      </c>
      <c r="T1633" s="21">
        <v>30.697180782345011</v>
      </c>
      <c r="U1633" s="21">
        <v>0</v>
      </c>
    </row>
    <row r="1634" spans="1:21" x14ac:dyDescent="0.25">
      <c r="A1634" s="18">
        <v>23</v>
      </c>
      <c r="B1634" s="18">
        <v>41</v>
      </c>
      <c r="C1634" s="23">
        <v>30.384793999999999</v>
      </c>
      <c r="D1634" s="23">
        <v>0</v>
      </c>
      <c r="E1634" s="19"/>
      <c r="F1634" s="19"/>
      <c r="G1634" s="24">
        <v>23</v>
      </c>
      <c r="H1634" s="24">
        <v>50</v>
      </c>
      <c r="I1634" s="20">
        <v>40.76821913516352</v>
      </c>
      <c r="J1634" s="20">
        <v>0</v>
      </c>
      <c r="K1634" s="28"/>
      <c r="L1634" s="28"/>
      <c r="M1634" s="25">
        <v>23</v>
      </c>
      <c r="N1634" s="25">
        <v>50</v>
      </c>
      <c r="O1634" s="21">
        <v>46.952594905091296</v>
      </c>
      <c r="P1634" s="21">
        <v>0</v>
      </c>
      <c r="Q1634" s="17"/>
      <c r="R1634" s="25">
        <v>23</v>
      </c>
      <c r="S1634" s="25">
        <v>50</v>
      </c>
      <c r="T1634" s="21">
        <v>49.945822830290858</v>
      </c>
      <c r="U1634" s="21">
        <v>0</v>
      </c>
    </row>
    <row r="1635" spans="1:21" x14ac:dyDescent="0.25">
      <c r="A1635" s="18">
        <v>23</v>
      </c>
      <c r="B1635" s="18">
        <v>42</v>
      </c>
      <c r="C1635" s="23">
        <v>32.484107039999998</v>
      </c>
      <c r="D1635" s="23">
        <v>0</v>
      </c>
      <c r="E1635" s="19"/>
      <c r="F1635" s="19"/>
      <c r="G1635" s="24">
        <v>23</v>
      </c>
      <c r="H1635" s="24">
        <v>51</v>
      </c>
      <c r="I1635" s="20">
        <v>36.763280731457279</v>
      </c>
      <c r="J1635" s="20">
        <v>0</v>
      </c>
      <c r="K1635" s="28"/>
      <c r="L1635" s="28"/>
      <c r="M1635" s="25">
        <v>23</v>
      </c>
      <c r="N1635" s="25">
        <v>51</v>
      </c>
      <c r="O1635" s="21">
        <v>42.340123365296421</v>
      </c>
      <c r="P1635" s="21">
        <v>0</v>
      </c>
      <c r="Q1635" s="17"/>
      <c r="R1635" s="25">
        <v>23</v>
      </c>
      <c r="S1635" s="25">
        <v>51</v>
      </c>
      <c r="T1635" s="21">
        <v>45.039306229834068</v>
      </c>
      <c r="U1635" s="21">
        <v>0</v>
      </c>
    </row>
    <row r="1636" spans="1:21" x14ac:dyDescent="0.25">
      <c r="A1636" s="18">
        <v>23</v>
      </c>
      <c r="B1636" s="18">
        <v>43</v>
      </c>
      <c r="C1636" s="23">
        <v>35.356851200000001</v>
      </c>
      <c r="D1636" s="23">
        <v>0</v>
      </c>
      <c r="E1636" s="19"/>
      <c r="F1636" s="19"/>
      <c r="G1636" s="24">
        <v>23</v>
      </c>
      <c r="H1636" s="24">
        <v>52</v>
      </c>
      <c r="I1636" s="20">
        <v>37.790188014458877</v>
      </c>
      <c r="J1636" s="20">
        <v>0</v>
      </c>
      <c r="K1636" s="28"/>
      <c r="L1636" s="28"/>
      <c r="M1636" s="25">
        <v>23</v>
      </c>
      <c r="N1636" s="25">
        <v>52</v>
      </c>
      <c r="O1636" s="21">
        <v>43.522808375500233</v>
      </c>
      <c r="P1636" s="21">
        <v>0</v>
      </c>
      <c r="Q1636" s="17"/>
      <c r="R1636" s="25">
        <v>23</v>
      </c>
      <c r="S1636" s="25">
        <v>52</v>
      </c>
      <c r="T1636" s="21">
        <v>46.297387409438372</v>
      </c>
      <c r="U1636" s="21">
        <v>0</v>
      </c>
    </row>
    <row r="1637" spans="1:21" x14ac:dyDescent="0.25">
      <c r="A1637" s="18">
        <v>23</v>
      </c>
      <c r="B1637" s="18">
        <v>44</v>
      </c>
      <c r="C1637" s="23">
        <v>14.58470112</v>
      </c>
      <c r="D1637" s="23">
        <v>0</v>
      </c>
      <c r="E1637" s="19"/>
      <c r="F1637" s="19"/>
      <c r="G1637" s="24">
        <v>23</v>
      </c>
      <c r="H1637" s="24">
        <v>53</v>
      </c>
      <c r="I1637" s="20">
        <v>39.330548938961272</v>
      </c>
      <c r="J1637" s="20">
        <v>0</v>
      </c>
      <c r="K1637" s="28"/>
      <c r="L1637" s="28"/>
      <c r="M1637" s="25">
        <v>23</v>
      </c>
      <c r="N1637" s="25">
        <v>53</v>
      </c>
      <c r="O1637" s="21">
        <v>45.296835890805937</v>
      </c>
      <c r="P1637" s="21">
        <v>0</v>
      </c>
      <c r="Q1637" s="17"/>
      <c r="R1637" s="25">
        <v>23</v>
      </c>
      <c r="S1637" s="25">
        <v>53</v>
      </c>
      <c r="T1637" s="21">
        <v>48.18450917884482</v>
      </c>
      <c r="U1637" s="21">
        <v>0</v>
      </c>
    </row>
    <row r="1638" spans="1:21" x14ac:dyDescent="0.25">
      <c r="A1638" s="18">
        <v>23</v>
      </c>
      <c r="B1638" s="18">
        <v>45</v>
      </c>
      <c r="C1638" s="23">
        <v>34.251949599999996</v>
      </c>
      <c r="D1638" s="23">
        <v>0</v>
      </c>
      <c r="E1638" s="19"/>
      <c r="F1638" s="19"/>
      <c r="G1638" s="24">
        <v>23</v>
      </c>
      <c r="H1638" s="24">
        <v>54</v>
      </c>
      <c r="I1638" s="20">
        <v>35.325610535255038</v>
      </c>
      <c r="J1638" s="20">
        <v>0</v>
      </c>
      <c r="K1638" s="28"/>
      <c r="L1638" s="28"/>
      <c r="M1638" s="25">
        <v>23</v>
      </c>
      <c r="N1638" s="25">
        <v>54</v>
      </c>
      <c r="O1638" s="21">
        <v>40.684364351011084</v>
      </c>
      <c r="P1638" s="21">
        <v>0</v>
      </c>
      <c r="Q1638" s="17"/>
      <c r="R1638" s="25">
        <v>23</v>
      </c>
      <c r="S1638" s="25">
        <v>54</v>
      </c>
      <c r="T1638" s="21">
        <v>43.277992578388044</v>
      </c>
      <c r="U1638" s="21">
        <v>0</v>
      </c>
    </row>
    <row r="1639" spans="1:21" x14ac:dyDescent="0.25">
      <c r="A1639" s="18">
        <v>23</v>
      </c>
      <c r="B1639" s="18">
        <v>46</v>
      </c>
      <c r="C1639" s="23">
        <v>34.030969280000001</v>
      </c>
      <c r="D1639" s="23">
        <v>0</v>
      </c>
      <c r="E1639" s="19"/>
      <c r="F1639" s="19"/>
      <c r="G1639" s="24">
        <v>23</v>
      </c>
      <c r="H1639" s="24">
        <v>55</v>
      </c>
      <c r="I1639" s="20">
        <v>33.682558882452483</v>
      </c>
      <c r="J1639" s="20">
        <v>0</v>
      </c>
      <c r="K1639" s="28"/>
      <c r="L1639" s="28"/>
      <c r="M1639" s="25">
        <v>23</v>
      </c>
      <c r="N1639" s="25">
        <v>55</v>
      </c>
      <c r="O1639" s="21">
        <v>38.792068334684998</v>
      </c>
      <c r="P1639" s="21">
        <v>0</v>
      </c>
      <c r="Q1639" s="17"/>
      <c r="R1639" s="25">
        <v>23</v>
      </c>
      <c r="S1639" s="25">
        <v>55</v>
      </c>
      <c r="T1639" s="21">
        <v>41.265062691021164</v>
      </c>
      <c r="U1639" s="21">
        <v>0</v>
      </c>
    </row>
    <row r="1640" spans="1:21" x14ac:dyDescent="0.25">
      <c r="A1640" s="18">
        <v>23</v>
      </c>
      <c r="B1640" s="18">
        <v>47</v>
      </c>
      <c r="C1640" s="23">
        <v>33.147047999999998</v>
      </c>
      <c r="D1640" s="23">
        <v>0</v>
      </c>
      <c r="E1640" s="19"/>
      <c r="F1640" s="19"/>
      <c r="G1640" s="24">
        <v>23</v>
      </c>
      <c r="H1640" s="24">
        <v>56</v>
      </c>
      <c r="I1640" s="20">
        <v>29.266857565545603</v>
      </c>
      <c r="J1640" s="20">
        <v>0</v>
      </c>
      <c r="K1640" s="28"/>
      <c r="L1640" s="28"/>
      <c r="M1640" s="25">
        <v>23</v>
      </c>
      <c r="N1640" s="25">
        <v>56</v>
      </c>
      <c r="O1640" s="21">
        <v>33.706522790808613</v>
      </c>
      <c r="P1640" s="21">
        <v>0</v>
      </c>
      <c r="Q1640" s="17"/>
      <c r="R1640" s="25">
        <v>23</v>
      </c>
      <c r="S1640" s="25">
        <v>56</v>
      </c>
      <c r="T1640" s="21">
        <v>35.855313618722661</v>
      </c>
      <c r="U1640" s="21">
        <v>0</v>
      </c>
    </row>
    <row r="1641" spans="1:21" x14ac:dyDescent="0.25">
      <c r="A1641" s="18">
        <v>23</v>
      </c>
      <c r="B1641" s="18">
        <v>48</v>
      </c>
      <c r="C1641" s="23">
        <v>34.472929919999999</v>
      </c>
      <c r="D1641" s="23">
        <v>0</v>
      </c>
      <c r="E1641" s="19"/>
      <c r="F1641" s="19"/>
      <c r="G1641" s="24">
        <v>23</v>
      </c>
      <c r="H1641" s="24">
        <v>57</v>
      </c>
      <c r="I1641" s="20">
        <v>34.50408470885376</v>
      </c>
      <c r="J1641" s="20">
        <v>0</v>
      </c>
      <c r="K1641" s="28"/>
      <c r="L1641" s="28"/>
      <c r="M1641" s="25">
        <v>23</v>
      </c>
      <c r="N1641" s="25">
        <v>57</v>
      </c>
      <c r="O1641" s="21">
        <v>39.738216342848041</v>
      </c>
      <c r="P1641" s="21">
        <v>0</v>
      </c>
      <c r="Q1641" s="17"/>
      <c r="R1641" s="25">
        <v>23</v>
      </c>
      <c r="S1641" s="25">
        <v>57</v>
      </c>
      <c r="T1641" s="21">
        <v>42.271527634704604</v>
      </c>
      <c r="U1641" s="21">
        <v>0</v>
      </c>
    </row>
    <row r="1642" spans="1:21" x14ac:dyDescent="0.25">
      <c r="A1642" s="18">
        <v>23</v>
      </c>
      <c r="B1642" s="18">
        <v>49</v>
      </c>
      <c r="C1642" s="23">
        <v>24.3078352</v>
      </c>
      <c r="D1642" s="23">
        <v>0</v>
      </c>
      <c r="E1642" s="19"/>
      <c r="F1642" s="19"/>
      <c r="G1642" s="24">
        <v>23</v>
      </c>
      <c r="H1642" s="24">
        <v>58</v>
      </c>
      <c r="I1642" s="20">
        <v>35.736373448455673</v>
      </c>
      <c r="J1642" s="20">
        <v>0</v>
      </c>
      <c r="K1642" s="28"/>
      <c r="L1642" s="28"/>
      <c r="M1642" s="25">
        <v>23</v>
      </c>
      <c r="N1642" s="25">
        <v>58</v>
      </c>
      <c r="O1642" s="21">
        <v>41.157438355092609</v>
      </c>
      <c r="P1642" s="21">
        <v>0</v>
      </c>
      <c r="Q1642" s="17"/>
      <c r="R1642" s="25">
        <v>23</v>
      </c>
      <c r="S1642" s="25">
        <v>58</v>
      </c>
      <c r="T1642" s="21">
        <v>43.781225050229764</v>
      </c>
      <c r="U1642" s="21">
        <v>0</v>
      </c>
    </row>
    <row r="1643" spans="1:21" x14ac:dyDescent="0.25">
      <c r="A1643" s="18">
        <v>23</v>
      </c>
      <c r="B1643" s="18">
        <v>50</v>
      </c>
      <c r="C1643" s="23">
        <v>37.014203600000002</v>
      </c>
      <c r="D1643" s="23">
        <v>0</v>
      </c>
      <c r="E1643" s="19"/>
      <c r="F1643" s="19"/>
      <c r="G1643" s="24">
        <v>23</v>
      </c>
      <c r="H1643" s="24">
        <v>59</v>
      </c>
      <c r="I1643" s="20">
        <v>28.445331739144319</v>
      </c>
      <c r="J1643" s="20">
        <v>0</v>
      </c>
      <c r="K1643" s="28"/>
      <c r="L1643" s="28"/>
      <c r="M1643" s="25">
        <v>23</v>
      </c>
      <c r="N1643" s="25">
        <v>59</v>
      </c>
      <c r="O1643" s="21">
        <v>32.760374782645556</v>
      </c>
      <c r="P1643" s="21">
        <v>0</v>
      </c>
      <c r="Q1643" s="17"/>
      <c r="R1643" s="25">
        <v>23</v>
      </c>
      <c r="S1643" s="25">
        <v>59</v>
      </c>
      <c r="T1643" s="21">
        <v>34.848848675039207</v>
      </c>
      <c r="U1643" s="21">
        <v>0</v>
      </c>
    </row>
    <row r="1644" spans="1:21" x14ac:dyDescent="0.25">
      <c r="A1644" s="18">
        <v>23</v>
      </c>
      <c r="B1644" s="18">
        <v>51</v>
      </c>
      <c r="C1644" s="23">
        <v>33.147047999999998</v>
      </c>
      <c r="D1644" s="23">
        <v>0</v>
      </c>
      <c r="E1644" s="19"/>
      <c r="F1644" s="19"/>
      <c r="G1644" s="24">
        <v>23</v>
      </c>
      <c r="H1644" s="24">
        <v>60</v>
      </c>
      <c r="I1644" s="20">
        <v>33.477177425852155</v>
      </c>
      <c r="J1644" s="20">
        <v>0</v>
      </c>
      <c r="K1644" s="28"/>
      <c r="L1644" s="28"/>
      <c r="M1644" s="25">
        <v>23</v>
      </c>
      <c r="N1644" s="25">
        <v>60</v>
      </c>
      <c r="O1644" s="21">
        <v>38.555531332644222</v>
      </c>
      <c r="P1644" s="21">
        <v>0</v>
      </c>
      <c r="Q1644" s="17"/>
      <c r="R1644" s="25">
        <v>23</v>
      </c>
      <c r="S1644" s="25">
        <v>60</v>
      </c>
      <c r="T1644" s="21">
        <v>41.013446455100294</v>
      </c>
      <c r="U1644" s="21">
        <v>0</v>
      </c>
    </row>
    <row r="1645" spans="1:21" x14ac:dyDescent="0.25">
      <c r="A1645" s="18">
        <v>23</v>
      </c>
      <c r="B1645" s="18">
        <v>52</v>
      </c>
      <c r="C1645" s="23">
        <v>34.251949599999996</v>
      </c>
      <c r="D1645" s="23">
        <v>0</v>
      </c>
      <c r="E1645" s="19"/>
      <c r="F1645" s="19"/>
      <c r="G1645" s="24">
        <v>23</v>
      </c>
      <c r="H1645" s="24">
        <v>61</v>
      </c>
      <c r="I1645" s="20">
        <v>25.364609890139519</v>
      </c>
      <c r="J1645" s="20">
        <v>0</v>
      </c>
      <c r="K1645" s="28"/>
      <c r="L1645" s="28"/>
      <c r="M1645" s="25">
        <v>23</v>
      </c>
      <c r="N1645" s="25">
        <v>61</v>
      </c>
      <c r="O1645" s="21">
        <v>29.212319752034126</v>
      </c>
      <c r="P1645" s="21">
        <v>0</v>
      </c>
      <c r="Q1645" s="17"/>
      <c r="R1645" s="25">
        <v>23</v>
      </c>
      <c r="S1645" s="25">
        <v>61</v>
      </c>
      <c r="T1645" s="21">
        <v>31.0746051362263</v>
      </c>
      <c r="U1645" s="21">
        <v>0</v>
      </c>
    </row>
    <row r="1646" spans="1:21" x14ac:dyDescent="0.25">
      <c r="A1646" s="18">
        <v>23</v>
      </c>
      <c r="B1646" s="18">
        <v>53</v>
      </c>
      <c r="C1646" s="23">
        <v>35.356851200000001</v>
      </c>
      <c r="D1646" s="23">
        <v>0</v>
      </c>
      <c r="E1646" s="19"/>
      <c r="F1646" s="19"/>
      <c r="G1646" s="24">
        <v>23</v>
      </c>
      <c r="H1646" s="24">
        <v>62</v>
      </c>
      <c r="I1646" s="20">
        <v>36.249827089956476</v>
      </c>
      <c r="J1646" s="20">
        <v>0</v>
      </c>
      <c r="K1646" s="28"/>
      <c r="L1646" s="28"/>
      <c r="M1646" s="25">
        <v>23</v>
      </c>
      <c r="N1646" s="25">
        <v>62</v>
      </c>
      <c r="O1646" s="21">
        <v>41.748780860194515</v>
      </c>
      <c r="P1646" s="21">
        <v>0</v>
      </c>
      <c r="Q1646" s="17"/>
      <c r="R1646" s="25">
        <v>23</v>
      </c>
      <c r="S1646" s="25">
        <v>62</v>
      </c>
      <c r="T1646" s="21">
        <v>44.410265640031916</v>
      </c>
      <c r="U1646" s="21">
        <v>0</v>
      </c>
    </row>
    <row r="1647" spans="1:21" x14ac:dyDescent="0.25">
      <c r="A1647" s="18">
        <v>23</v>
      </c>
      <c r="B1647" s="18">
        <v>54</v>
      </c>
      <c r="C1647" s="23">
        <v>32.0421464</v>
      </c>
      <c r="D1647" s="23">
        <v>0</v>
      </c>
      <c r="E1647" s="19"/>
      <c r="F1647" s="19"/>
      <c r="G1647" s="24">
        <v>23</v>
      </c>
      <c r="H1647" s="24">
        <v>63</v>
      </c>
      <c r="I1647" s="20">
        <v>33.682558882452483</v>
      </c>
      <c r="J1647" s="20">
        <v>0</v>
      </c>
      <c r="K1647" s="28"/>
      <c r="L1647" s="28"/>
      <c r="M1647" s="25">
        <v>23</v>
      </c>
      <c r="N1647" s="25">
        <v>63</v>
      </c>
      <c r="O1647" s="21">
        <v>38.792068334684998</v>
      </c>
      <c r="P1647" s="21">
        <v>0</v>
      </c>
      <c r="Q1647" s="17"/>
      <c r="R1647" s="25">
        <v>23</v>
      </c>
      <c r="S1647" s="25">
        <v>63</v>
      </c>
      <c r="T1647" s="21">
        <v>41.265062691021164</v>
      </c>
      <c r="U1647" s="21">
        <v>0</v>
      </c>
    </row>
    <row r="1648" spans="1:21" x14ac:dyDescent="0.25">
      <c r="A1648" s="18">
        <v>23</v>
      </c>
      <c r="B1648" s="18">
        <v>55</v>
      </c>
      <c r="C1648" s="23">
        <v>30.71626448</v>
      </c>
      <c r="D1648" s="23">
        <v>0</v>
      </c>
      <c r="E1648" s="19"/>
      <c r="F1648" s="19"/>
      <c r="G1648" s="24">
        <v>23</v>
      </c>
      <c r="H1648" s="24">
        <v>64</v>
      </c>
      <c r="I1648" s="20">
        <v>34.196012523953272</v>
      </c>
      <c r="J1648" s="20">
        <v>0</v>
      </c>
      <c r="K1648" s="28"/>
      <c r="L1648" s="28"/>
      <c r="M1648" s="25">
        <v>23</v>
      </c>
      <c r="N1648" s="25">
        <v>64</v>
      </c>
      <c r="O1648" s="21">
        <v>39.383410839786897</v>
      </c>
      <c r="P1648" s="21">
        <v>0</v>
      </c>
      <c r="Q1648" s="17"/>
      <c r="R1648" s="25">
        <v>23</v>
      </c>
      <c r="S1648" s="25">
        <v>64</v>
      </c>
      <c r="T1648" s="21">
        <v>41.894103280823309</v>
      </c>
      <c r="U1648" s="21">
        <v>0</v>
      </c>
    </row>
    <row r="1649" spans="1:21" x14ac:dyDescent="0.25">
      <c r="A1649" s="18">
        <v>23</v>
      </c>
      <c r="B1649" s="18">
        <v>56</v>
      </c>
      <c r="C1649" s="23">
        <v>27.401559680000002</v>
      </c>
      <c r="D1649" s="23">
        <v>0</v>
      </c>
      <c r="E1649" s="19"/>
      <c r="F1649" s="19"/>
      <c r="G1649" s="24">
        <v>23</v>
      </c>
      <c r="H1649" s="24">
        <v>65</v>
      </c>
      <c r="I1649" s="20">
        <v>37.276734372958082</v>
      </c>
      <c r="J1649" s="20">
        <v>0</v>
      </c>
      <c r="K1649" s="28"/>
      <c r="L1649" s="28"/>
      <c r="M1649" s="25">
        <v>23</v>
      </c>
      <c r="N1649" s="25">
        <v>65</v>
      </c>
      <c r="O1649" s="21">
        <v>42.931465870398334</v>
      </c>
      <c r="P1649" s="21">
        <v>0</v>
      </c>
      <c r="Q1649" s="17"/>
      <c r="R1649" s="25">
        <v>23</v>
      </c>
      <c r="S1649" s="25">
        <v>65</v>
      </c>
      <c r="T1649" s="21">
        <v>45.668346819636227</v>
      </c>
      <c r="U1649" s="21">
        <v>0</v>
      </c>
    </row>
    <row r="1650" spans="1:21" x14ac:dyDescent="0.25">
      <c r="A1650" s="18">
        <v>23</v>
      </c>
      <c r="B1650" s="18">
        <v>57</v>
      </c>
      <c r="C1650" s="23">
        <v>30.384793999999999</v>
      </c>
      <c r="D1650" s="23">
        <v>0</v>
      </c>
      <c r="E1650" s="19"/>
      <c r="F1650" s="19"/>
      <c r="G1650" s="24">
        <v>23</v>
      </c>
      <c r="H1650" s="24">
        <v>66</v>
      </c>
      <c r="I1650" s="20">
        <v>36.352517818256644</v>
      </c>
      <c r="J1650" s="20">
        <v>0</v>
      </c>
      <c r="K1650" s="28"/>
      <c r="L1650" s="28"/>
      <c r="M1650" s="25">
        <v>23</v>
      </c>
      <c r="N1650" s="25">
        <v>66</v>
      </c>
      <c r="O1650" s="21">
        <v>41.867049361214903</v>
      </c>
      <c r="P1650" s="21">
        <v>0</v>
      </c>
      <c r="Q1650" s="17"/>
      <c r="R1650" s="25">
        <v>23</v>
      </c>
      <c r="S1650" s="25">
        <v>66</v>
      </c>
      <c r="T1650" s="21">
        <v>44.536073757992355</v>
      </c>
      <c r="U1650" s="21">
        <v>0</v>
      </c>
    </row>
    <row r="1651" spans="1:21" x14ac:dyDescent="0.25">
      <c r="A1651" s="18">
        <v>23</v>
      </c>
      <c r="B1651" s="18">
        <v>58</v>
      </c>
      <c r="C1651" s="23">
        <v>31.71067592</v>
      </c>
      <c r="D1651" s="23">
        <v>0</v>
      </c>
      <c r="E1651" s="19"/>
      <c r="F1651" s="19"/>
      <c r="G1651" s="24">
        <v>23</v>
      </c>
      <c r="H1651" s="24">
        <v>67</v>
      </c>
      <c r="I1651" s="20">
        <v>37.379425101258235</v>
      </c>
      <c r="J1651" s="20">
        <v>0</v>
      </c>
      <c r="K1651" s="28"/>
      <c r="L1651" s="28"/>
      <c r="M1651" s="25">
        <v>23</v>
      </c>
      <c r="N1651" s="25">
        <v>67</v>
      </c>
      <c r="O1651" s="21">
        <v>43.049734371418701</v>
      </c>
      <c r="P1651" s="21">
        <v>0</v>
      </c>
      <c r="Q1651" s="17"/>
      <c r="R1651" s="25">
        <v>23</v>
      </c>
      <c r="S1651" s="25">
        <v>67</v>
      </c>
      <c r="T1651" s="21">
        <v>45.794154937596645</v>
      </c>
      <c r="U1651" s="21">
        <v>0</v>
      </c>
    </row>
    <row r="1652" spans="1:21" x14ac:dyDescent="0.25">
      <c r="A1652" s="18">
        <v>23</v>
      </c>
      <c r="B1652" s="18">
        <v>60</v>
      </c>
      <c r="C1652" s="23">
        <v>29.279892400000001</v>
      </c>
      <c r="D1652" s="23">
        <v>0</v>
      </c>
      <c r="E1652" s="19"/>
      <c r="F1652" s="19"/>
      <c r="G1652" s="24">
        <v>23</v>
      </c>
      <c r="H1652" s="24">
        <v>69</v>
      </c>
      <c r="I1652" s="20">
        <v>32.552960871150724</v>
      </c>
      <c r="J1652" s="20">
        <v>0</v>
      </c>
      <c r="K1652" s="28"/>
      <c r="L1652" s="28"/>
      <c r="M1652" s="25">
        <v>23</v>
      </c>
      <c r="N1652" s="25">
        <v>69</v>
      </c>
      <c r="O1652" s="21">
        <v>37.491114823460805</v>
      </c>
      <c r="P1652" s="21">
        <v>0</v>
      </c>
      <c r="Q1652" s="17"/>
      <c r="R1652" s="25">
        <v>23</v>
      </c>
      <c r="S1652" s="25">
        <v>69</v>
      </c>
      <c r="T1652" s="21">
        <v>39.881173393456429</v>
      </c>
      <c r="U1652" s="21">
        <v>0</v>
      </c>
    </row>
    <row r="1653" spans="1:21" x14ac:dyDescent="0.25">
      <c r="A1653" s="18">
        <v>23</v>
      </c>
      <c r="B1653" s="18">
        <v>61</v>
      </c>
      <c r="C1653" s="23">
        <v>23.313423759999999</v>
      </c>
      <c r="D1653" s="23">
        <v>0</v>
      </c>
      <c r="E1653" s="19"/>
      <c r="F1653" s="19"/>
      <c r="G1653" s="24">
        <v>23</v>
      </c>
      <c r="H1653" s="24">
        <v>70</v>
      </c>
      <c r="I1653" s="20">
        <v>32.244888686250242</v>
      </c>
      <c r="J1653" s="20">
        <v>0</v>
      </c>
      <c r="K1653" s="28"/>
      <c r="L1653" s="28"/>
      <c r="M1653" s="25">
        <v>23</v>
      </c>
      <c r="N1653" s="25">
        <v>70</v>
      </c>
      <c r="O1653" s="21">
        <v>37.136309320399654</v>
      </c>
      <c r="P1653" s="21">
        <v>0</v>
      </c>
      <c r="Q1653" s="17"/>
      <c r="R1653" s="25">
        <v>23</v>
      </c>
      <c r="S1653" s="25">
        <v>70</v>
      </c>
      <c r="T1653" s="21">
        <v>39.503749039575133</v>
      </c>
      <c r="U1653" s="21">
        <v>0</v>
      </c>
    </row>
    <row r="1654" spans="1:21" x14ac:dyDescent="0.25">
      <c r="A1654" s="18">
        <v>23</v>
      </c>
      <c r="B1654" s="18">
        <v>62</v>
      </c>
      <c r="C1654" s="23">
        <v>31.489695600000001</v>
      </c>
      <c r="D1654" s="23">
        <v>0</v>
      </c>
      <c r="E1654" s="19"/>
      <c r="F1654" s="19"/>
      <c r="G1654" s="24">
        <v>23</v>
      </c>
      <c r="H1654" s="24">
        <v>71</v>
      </c>
      <c r="I1654" s="20">
        <v>35.222919806954877</v>
      </c>
      <c r="J1654" s="20">
        <v>0</v>
      </c>
      <c r="K1654" s="28"/>
      <c r="L1654" s="28"/>
      <c r="M1654" s="25">
        <v>23</v>
      </c>
      <c r="N1654" s="25">
        <v>71</v>
      </c>
      <c r="O1654" s="21">
        <v>40.56609584999071</v>
      </c>
      <c r="P1654" s="21">
        <v>0</v>
      </c>
      <c r="Q1654" s="17"/>
      <c r="R1654" s="25">
        <v>23</v>
      </c>
      <c r="S1654" s="25">
        <v>71</v>
      </c>
      <c r="T1654" s="21">
        <v>43.15218446042762</v>
      </c>
      <c r="U1654" s="21">
        <v>0</v>
      </c>
    </row>
    <row r="1655" spans="1:21" x14ac:dyDescent="0.25">
      <c r="A1655" s="18">
        <v>23</v>
      </c>
      <c r="B1655" s="18">
        <v>63</v>
      </c>
      <c r="C1655" s="23">
        <v>30.384793999999999</v>
      </c>
      <c r="D1655" s="23">
        <v>0</v>
      </c>
      <c r="E1655" s="19"/>
      <c r="F1655" s="19"/>
      <c r="G1655" s="24">
        <v>23</v>
      </c>
      <c r="H1655" s="24">
        <v>72</v>
      </c>
      <c r="I1655" s="20">
        <v>30.60183703344768</v>
      </c>
      <c r="J1655" s="20">
        <v>0</v>
      </c>
      <c r="K1655" s="28"/>
      <c r="L1655" s="28"/>
      <c r="M1655" s="25">
        <v>23</v>
      </c>
      <c r="N1655" s="25">
        <v>72</v>
      </c>
      <c r="O1655" s="21">
        <v>35.244013304073555</v>
      </c>
      <c r="P1655" s="21">
        <v>0</v>
      </c>
      <c r="Q1655" s="17"/>
      <c r="R1655" s="25">
        <v>23</v>
      </c>
      <c r="S1655" s="25">
        <v>72</v>
      </c>
      <c r="T1655" s="21">
        <v>37.490819152208246</v>
      </c>
      <c r="U1655" s="21">
        <v>0</v>
      </c>
    </row>
    <row r="1656" spans="1:21" x14ac:dyDescent="0.25">
      <c r="A1656" s="18">
        <v>23</v>
      </c>
      <c r="B1656" s="18">
        <v>64</v>
      </c>
      <c r="C1656" s="23">
        <v>30.937244799999998</v>
      </c>
      <c r="D1656" s="23">
        <v>0</v>
      </c>
      <c r="E1656" s="19"/>
      <c r="F1656" s="19"/>
      <c r="G1656" s="24">
        <v>23</v>
      </c>
      <c r="H1656" s="24">
        <v>73</v>
      </c>
      <c r="I1656" s="20">
        <v>34.298703252253439</v>
      </c>
      <c r="J1656" s="20">
        <v>0</v>
      </c>
      <c r="K1656" s="28"/>
      <c r="L1656" s="28"/>
      <c r="M1656" s="25">
        <v>23</v>
      </c>
      <c r="N1656" s="25">
        <v>73</v>
      </c>
      <c r="O1656" s="21">
        <v>39.501679340807272</v>
      </c>
      <c r="P1656" s="21">
        <v>0</v>
      </c>
      <c r="Q1656" s="17"/>
      <c r="R1656" s="25">
        <v>23</v>
      </c>
      <c r="S1656" s="25">
        <v>73</v>
      </c>
      <c r="T1656" s="21">
        <v>42.019911398783734</v>
      </c>
      <c r="U1656" s="21">
        <v>0</v>
      </c>
    </row>
    <row r="1657" spans="1:21" x14ac:dyDescent="0.25">
      <c r="A1657" s="18">
        <v>23</v>
      </c>
      <c r="B1657" s="18">
        <v>65</v>
      </c>
      <c r="C1657" s="23">
        <v>32.594597200000003</v>
      </c>
      <c r="D1657" s="23">
        <v>0</v>
      </c>
      <c r="E1657" s="19"/>
      <c r="F1657" s="19"/>
      <c r="G1657" s="24">
        <v>23</v>
      </c>
      <c r="H1657" s="24">
        <v>74</v>
      </c>
      <c r="I1657" s="20">
        <v>33.682558882452483</v>
      </c>
      <c r="J1657" s="20">
        <v>0</v>
      </c>
      <c r="K1657" s="28"/>
      <c r="L1657" s="28"/>
      <c r="M1657" s="25">
        <v>23</v>
      </c>
      <c r="N1657" s="25">
        <v>74</v>
      </c>
      <c r="O1657" s="21">
        <v>38.792068334684998</v>
      </c>
      <c r="P1657" s="21">
        <v>0</v>
      </c>
      <c r="Q1657" s="17"/>
      <c r="R1657" s="25">
        <v>23</v>
      </c>
      <c r="S1657" s="25">
        <v>74</v>
      </c>
      <c r="T1657" s="21">
        <v>41.265062691021164</v>
      </c>
      <c r="U1657" s="21">
        <v>0</v>
      </c>
    </row>
    <row r="1658" spans="1:21" x14ac:dyDescent="0.25">
      <c r="A1658" s="18">
        <v>23</v>
      </c>
      <c r="B1658" s="18">
        <v>66</v>
      </c>
      <c r="C1658" s="23">
        <v>31.821166080000001</v>
      </c>
      <c r="D1658" s="23">
        <v>0</v>
      </c>
      <c r="E1658" s="19"/>
      <c r="F1658" s="19"/>
      <c r="G1658" s="24">
        <v>23</v>
      </c>
      <c r="H1658" s="24">
        <v>75</v>
      </c>
      <c r="I1658" s="20">
        <v>36.455208546556797</v>
      </c>
      <c r="J1658" s="20">
        <v>0</v>
      </c>
      <c r="K1658" s="28"/>
      <c r="L1658" s="28"/>
      <c r="M1658" s="25">
        <v>23</v>
      </c>
      <c r="N1658" s="25">
        <v>75</v>
      </c>
      <c r="O1658" s="21">
        <v>41.985317862235277</v>
      </c>
      <c r="P1658" s="21">
        <v>0</v>
      </c>
      <c r="Q1658" s="17"/>
      <c r="R1658" s="25">
        <v>23</v>
      </c>
      <c r="S1658" s="25">
        <v>75</v>
      </c>
      <c r="T1658" s="21">
        <v>44.661881875952773</v>
      </c>
      <c r="U1658" s="21">
        <v>0</v>
      </c>
    </row>
    <row r="1659" spans="1:21" x14ac:dyDescent="0.25">
      <c r="A1659" s="18">
        <v>23</v>
      </c>
      <c r="B1659" s="18">
        <v>67</v>
      </c>
      <c r="C1659" s="23">
        <v>32.37361688</v>
      </c>
      <c r="D1659" s="23">
        <v>0</v>
      </c>
      <c r="E1659" s="19"/>
      <c r="F1659" s="19"/>
      <c r="G1659" s="24">
        <v>23</v>
      </c>
      <c r="H1659" s="24">
        <v>76</v>
      </c>
      <c r="I1659" s="20">
        <v>33.271795969251841</v>
      </c>
      <c r="J1659" s="20">
        <v>0</v>
      </c>
      <c r="K1659" s="28"/>
      <c r="L1659" s="28"/>
      <c r="M1659" s="25">
        <v>23</v>
      </c>
      <c r="N1659" s="25">
        <v>76</v>
      </c>
      <c r="O1659" s="21">
        <v>38.318994330603473</v>
      </c>
      <c r="P1659" s="21">
        <v>0</v>
      </c>
      <c r="Q1659" s="17"/>
      <c r="R1659" s="25">
        <v>23</v>
      </c>
      <c r="S1659" s="25">
        <v>76</v>
      </c>
      <c r="T1659" s="21">
        <v>40.761830219179444</v>
      </c>
      <c r="U1659" s="21">
        <v>0</v>
      </c>
    </row>
    <row r="1660" spans="1:21" x14ac:dyDescent="0.25">
      <c r="A1660" s="18">
        <v>23</v>
      </c>
      <c r="B1660" s="18">
        <v>69</v>
      </c>
      <c r="C1660" s="23">
        <v>28.83793176</v>
      </c>
      <c r="D1660" s="23">
        <v>0</v>
      </c>
      <c r="E1660" s="19"/>
      <c r="F1660" s="19"/>
      <c r="G1660" s="24">
        <v>23</v>
      </c>
      <c r="H1660" s="24">
        <v>78</v>
      </c>
      <c r="I1660" s="20">
        <v>35.120229078654717</v>
      </c>
      <c r="J1660" s="20">
        <v>0</v>
      </c>
      <c r="K1660" s="28"/>
      <c r="L1660" s="28"/>
      <c r="M1660" s="25">
        <v>23</v>
      </c>
      <c r="N1660" s="25">
        <v>78</v>
      </c>
      <c r="O1660" s="21">
        <v>40.447827348970321</v>
      </c>
      <c r="P1660" s="21">
        <v>0</v>
      </c>
      <c r="Q1660" s="17"/>
      <c r="R1660" s="25">
        <v>23</v>
      </c>
      <c r="S1660" s="25">
        <v>78</v>
      </c>
      <c r="T1660" s="21">
        <v>43.026376342467181</v>
      </c>
      <c r="U1660" s="21">
        <v>0</v>
      </c>
    </row>
    <row r="1661" spans="1:21" x14ac:dyDescent="0.25">
      <c r="A1661" s="18">
        <v>23</v>
      </c>
      <c r="B1661" s="18">
        <v>70</v>
      </c>
      <c r="C1661" s="23">
        <v>27.84352032</v>
      </c>
      <c r="D1661" s="23">
        <v>0</v>
      </c>
      <c r="E1661" s="19"/>
      <c r="F1661" s="19"/>
      <c r="G1661" s="24">
        <v>23</v>
      </c>
      <c r="H1661" s="24">
        <v>79</v>
      </c>
      <c r="I1661" s="20">
        <v>32.244888686250242</v>
      </c>
      <c r="J1661" s="20">
        <v>0</v>
      </c>
      <c r="K1661" s="28"/>
      <c r="L1661" s="28"/>
      <c r="M1661" s="25">
        <v>23</v>
      </c>
      <c r="N1661" s="25">
        <v>79</v>
      </c>
      <c r="O1661" s="21">
        <v>37.136309320399654</v>
      </c>
      <c r="P1661" s="21">
        <v>0</v>
      </c>
      <c r="Q1661" s="17"/>
      <c r="R1661" s="25">
        <v>23</v>
      </c>
      <c r="S1661" s="25">
        <v>79</v>
      </c>
      <c r="T1661" s="21">
        <v>39.503749039575133</v>
      </c>
      <c r="U1661" s="21">
        <v>0</v>
      </c>
    </row>
    <row r="1662" spans="1:21" x14ac:dyDescent="0.25">
      <c r="A1662" s="18">
        <v>23</v>
      </c>
      <c r="B1662" s="18">
        <v>71</v>
      </c>
      <c r="C1662" s="23">
        <v>30.495284160000001</v>
      </c>
      <c r="D1662" s="23">
        <v>0</v>
      </c>
      <c r="E1662" s="19"/>
      <c r="F1662" s="19"/>
      <c r="G1662" s="24">
        <v>23</v>
      </c>
      <c r="H1662" s="24">
        <v>80</v>
      </c>
      <c r="I1662" s="20">
        <v>36.352517818256644</v>
      </c>
      <c r="J1662" s="20">
        <v>0</v>
      </c>
      <c r="K1662" s="28"/>
      <c r="L1662" s="28"/>
      <c r="M1662" s="25">
        <v>23</v>
      </c>
      <c r="N1662" s="25">
        <v>80</v>
      </c>
      <c r="O1662" s="21">
        <v>41.867049361214903</v>
      </c>
      <c r="P1662" s="21">
        <v>0</v>
      </c>
      <c r="Q1662" s="17"/>
      <c r="R1662" s="25">
        <v>23</v>
      </c>
      <c r="S1662" s="25">
        <v>80</v>
      </c>
      <c r="T1662" s="21">
        <v>44.536073757992355</v>
      </c>
      <c r="U1662" s="21">
        <v>0</v>
      </c>
    </row>
    <row r="1663" spans="1:21" x14ac:dyDescent="0.25">
      <c r="A1663" s="18">
        <v>23</v>
      </c>
      <c r="B1663" s="18">
        <v>72</v>
      </c>
      <c r="C1663" s="23">
        <v>26.849108879999999</v>
      </c>
      <c r="D1663" s="23">
        <v>0</v>
      </c>
      <c r="E1663" s="19"/>
      <c r="F1663" s="19"/>
      <c r="G1663" s="24">
        <v>24</v>
      </c>
      <c r="H1663" s="24">
        <v>1</v>
      </c>
      <c r="I1663" s="20">
        <v>33.271795969251841</v>
      </c>
      <c r="J1663" s="20">
        <v>16.021650000000001</v>
      </c>
      <c r="K1663" s="28"/>
      <c r="L1663" s="28"/>
      <c r="M1663" s="25">
        <v>24</v>
      </c>
      <c r="N1663" s="25">
        <v>1</v>
      </c>
      <c r="O1663" s="21">
        <v>38.318994330603473</v>
      </c>
      <c r="P1663" s="21">
        <v>17.510000000000002</v>
      </c>
      <c r="Q1663" s="17"/>
      <c r="R1663" s="25">
        <v>24</v>
      </c>
      <c r="S1663" s="25">
        <v>1</v>
      </c>
      <c r="T1663" s="21">
        <v>40.761830219179444</v>
      </c>
      <c r="U1663" s="21">
        <v>18.2104</v>
      </c>
    </row>
    <row r="1664" spans="1:21" x14ac:dyDescent="0.25">
      <c r="A1664" s="18">
        <v>23</v>
      </c>
      <c r="B1664" s="18">
        <v>73</v>
      </c>
      <c r="C1664" s="23">
        <v>30.495284160000001</v>
      </c>
      <c r="D1664" s="23">
        <v>0</v>
      </c>
      <c r="E1664" s="19"/>
      <c r="F1664" s="19"/>
      <c r="G1664" s="24">
        <v>24</v>
      </c>
      <c r="H1664" s="24">
        <v>2</v>
      </c>
      <c r="I1664" s="20">
        <v>37.174043644657921</v>
      </c>
      <c r="J1664" s="20">
        <v>17.906549999999999</v>
      </c>
      <c r="K1664" s="28"/>
      <c r="L1664" s="28"/>
      <c r="M1664" s="25">
        <v>24</v>
      </c>
      <c r="N1664" s="25">
        <v>2</v>
      </c>
      <c r="O1664" s="21">
        <v>42.813197369377953</v>
      </c>
      <c r="P1664" s="21">
        <v>19.57</v>
      </c>
      <c r="Q1664" s="17"/>
      <c r="R1664" s="25">
        <v>24</v>
      </c>
      <c r="S1664" s="25">
        <v>2</v>
      </c>
      <c r="T1664" s="21">
        <v>45.542538701675795</v>
      </c>
      <c r="U1664" s="21">
        <v>20.352800000000002</v>
      </c>
    </row>
    <row r="1665" spans="1:21" x14ac:dyDescent="0.25">
      <c r="A1665" s="18">
        <v>23</v>
      </c>
      <c r="B1665" s="18">
        <v>74</v>
      </c>
      <c r="C1665" s="23">
        <v>30.274303839999998</v>
      </c>
      <c r="D1665" s="23">
        <v>0</v>
      </c>
      <c r="E1665" s="19"/>
      <c r="F1665" s="19"/>
      <c r="G1665" s="24">
        <v>24</v>
      </c>
      <c r="H1665" s="24">
        <v>3</v>
      </c>
      <c r="I1665" s="20">
        <v>42.103198603065593</v>
      </c>
      <c r="J1665" s="20">
        <v>17.906549999999999</v>
      </c>
      <c r="K1665" s="28"/>
      <c r="L1665" s="28"/>
      <c r="M1665" s="25">
        <v>24</v>
      </c>
      <c r="N1665" s="25">
        <v>3</v>
      </c>
      <c r="O1665" s="21">
        <v>48.490085418356223</v>
      </c>
      <c r="P1665" s="21">
        <v>19.57</v>
      </c>
      <c r="Q1665" s="17"/>
      <c r="R1665" s="25">
        <v>24</v>
      </c>
      <c r="S1665" s="25">
        <v>3</v>
      </c>
      <c r="T1665" s="21">
        <v>51.581328363776436</v>
      </c>
      <c r="U1665" s="21">
        <v>20.352800000000002</v>
      </c>
    </row>
    <row r="1666" spans="1:21" x14ac:dyDescent="0.25">
      <c r="A1666" s="18">
        <v>23</v>
      </c>
      <c r="B1666" s="18">
        <v>75</v>
      </c>
      <c r="C1666" s="23">
        <v>31.931656239999995</v>
      </c>
      <c r="D1666" s="23">
        <v>0</v>
      </c>
      <c r="E1666" s="19"/>
      <c r="F1666" s="19"/>
      <c r="G1666" s="24">
        <v>24</v>
      </c>
      <c r="H1666" s="24">
        <v>4</v>
      </c>
      <c r="I1666" s="20">
        <v>40.562837678563213</v>
      </c>
      <c r="J1666" s="20">
        <v>16.964099999999998</v>
      </c>
      <c r="K1666" s="28"/>
      <c r="L1666" s="28"/>
      <c r="M1666" s="25">
        <v>24</v>
      </c>
      <c r="N1666" s="25">
        <v>4</v>
      </c>
      <c r="O1666" s="21">
        <v>46.716057903050533</v>
      </c>
      <c r="P1666" s="21">
        <v>18.54</v>
      </c>
      <c r="Q1666" s="17"/>
      <c r="R1666" s="25">
        <v>24</v>
      </c>
      <c r="S1666" s="25">
        <v>4</v>
      </c>
      <c r="T1666" s="21">
        <v>49.694206594370009</v>
      </c>
      <c r="U1666" s="21">
        <v>19.281599999999997</v>
      </c>
    </row>
    <row r="1667" spans="1:21" x14ac:dyDescent="0.25">
      <c r="A1667" s="18">
        <v>23</v>
      </c>
      <c r="B1667" s="18">
        <v>76</v>
      </c>
      <c r="C1667" s="23">
        <v>30.384793999999999</v>
      </c>
      <c r="D1667" s="23">
        <v>0</v>
      </c>
      <c r="E1667" s="19"/>
      <c r="F1667" s="19"/>
      <c r="G1667" s="24">
        <v>24</v>
      </c>
      <c r="H1667" s="24">
        <v>5</v>
      </c>
      <c r="I1667" s="20">
        <v>42.616652244566389</v>
      </c>
      <c r="J1667" s="20">
        <v>17.623815</v>
      </c>
      <c r="K1667" s="28"/>
      <c r="L1667" s="28"/>
      <c r="M1667" s="25">
        <v>24</v>
      </c>
      <c r="N1667" s="25">
        <v>5</v>
      </c>
      <c r="O1667" s="21">
        <v>49.081427923458136</v>
      </c>
      <c r="P1667" s="21">
        <v>19.260999999999999</v>
      </c>
      <c r="Q1667" s="17"/>
      <c r="R1667" s="25">
        <v>24</v>
      </c>
      <c r="S1667" s="25">
        <v>5</v>
      </c>
      <c r="T1667" s="21">
        <v>52.210368953578595</v>
      </c>
      <c r="U1667" s="21">
        <v>20.03144</v>
      </c>
    </row>
    <row r="1668" spans="1:21" x14ac:dyDescent="0.25">
      <c r="A1668" s="18">
        <v>23</v>
      </c>
      <c r="B1668" s="18">
        <v>77</v>
      </c>
      <c r="C1668" s="23">
        <v>27.622540000000001</v>
      </c>
      <c r="D1668" s="23">
        <v>0</v>
      </c>
      <c r="E1668" s="19"/>
      <c r="F1668" s="19"/>
      <c r="G1668" s="24">
        <v>24</v>
      </c>
      <c r="H1668" s="24">
        <v>6</v>
      </c>
      <c r="I1668" s="20">
        <v>31.115290674948483</v>
      </c>
      <c r="J1668" s="20">
        <v>15.173445000000001</v>
      </c>
      <c r="K1668" s="28"/>
      <c r="L1668" s="28"/>
      <c r="M1668" s="25">
        <v>24</v>
      </c>
      <c r="N1668" s="25">
        <v>6</v>
      </c>
      <c r="O1668" s="21">
        <v>35.835355809175468</v>
      </c>
      <c r="P1668" s="21">
        <v>16.583000000000002</v>
      </c>
      <c r="Q1668" s="17"/>
      <c r="R1668" s="25">
        <v>24</v>
      </c>
      <c r="S1668" s="25">
        <v>6</v>
      </c>
      <c r="T1668" s="21">
        <v>38.119859742010405</v>
      </c>
      <c r="U1668" s="21">
        <v>17.246320000000001</v>
      </c>
    </row>
    <row r="1669" spans="1:21" x14ac:dyDescent="0.25">
      <c r="A1669" s="18">
        <v>23</v>
      </c>
      <c r="B1669" s="18">
        <v>78</v>
      </c>
      <c r="C1669" s="23">
        <v>31.931656239999995</v>
      </c>
      <c r="D1669" s="23">
        <v>0</v>
      </c>
      <c r="E1669" s="19"/>
      <c r="F1669" s="19"/>
      <c r="G1669" s="24">
        <v>24</v>
      </c>
      <c r="H1669" s="24">
        <v>7</v>
      </c>
      <c r="I1669" s="20">
        <v>30.807218490048001</v>
      </c>
      <c r="J1669" s="20">
        <v>14.136749999999999</v>
      </c>
      <c r="K1669" s="28"/>
      <c r="L1669" s="28"/>
      <c r="M1669" s="25">
        <v>24</v>
      </c>
      <c r="N1669" s="25">
        <v>7</v>
      </c>
      <c r="O1669" s="21">
        <v>35.480550306114324</v>
      </c>
      <c r="P1669" s="21">
        <v>15.45</v>
      </c>
      <c r="Q1669" s="17"/>
      <c r="R1669" s="25">
        <v>24</v>
      </c>
      <c r="S1669" s="25">
        <v>7</v>
      </c>
      <c r="T1669" s="21">
        <v>37.74243538812911</v>
      </c>
      <c r="U1669" s="21">
        <v>16.067999999999998</v>
      </c>
    </row>
    <row r="1670" spans="1:21" x14ac:dyDescent="0.25">
      <c r="A1670" s="18">
        <v>23</v>
      </c>
      <c r="B1670" s="18">
        <v>79</v>
      </c>
      <c r="C1670" s="23">
        <v>29.50087272</v>
      </c>
      <c r="D1670" s="23">
        <v>0</v>
      </c>
      <c r="E1670" s="19"/>
      <c r="F1670" s="19"/>
      <c r="G1670" s="24">
        <v>24</v>
      </c>
      <c r="H1670" s="24">
        <v>8</v>
      </c>
      <c r="I1670" s="20">
        <v>39.844002580462089</v>
      </c>
      <c r="J1670" s="20">
        <v>17.15259</v>
      </c>
      <c r="K1670" s="28"/>
      <c r="L1670" s="28"/>
      <c r="M1670" s="25">
        <v>24</v>
      </c>
      <c r="N1670" s="25">
        <v>8</v>
      </c>
      <c r="O1670" s="21">
        <v>45.888178395907865</v>
      </c>
      <c r="P1670" s="21">
        <v>18.745999999999999</v>
      </c>
      <c r="Q1670" s="17"/>
      <c r="R1670" s="25">
        <v>24</v>
      </c>
      <c r="S1670" s="25">
        <v>8</v>
      </c>
      <c r="T1670" s="21">
        <v>48.813549768646993</v>
      </c>
      <c r="U1670" s="21">
        <v>19.495839999999998</v>
      </c>
    </row>
    <row r="1671" spans="1:21" x14ac:dyDescent="0.25">
      <c r="A1671" s="18">
        <v>24</v>
      </c>
      <c r="B1671" s="18">
        <v>1</v>
      </c>
      <c r="C1671" s="23">
        <v>30.71626448</v>
      </c>
      <c r="D1671" s="23">
        <v>15.6</v>
      </c>
      <c r="E1671" s="19"/>
      <c r="F1671" s="19"/>
      <c r="G1671" s="24">
        <v>24</v>
      </c>
      <c r="H1671" s="24">
        <v>10</v>
      </c>
      <c r="I1671" s="20">
        <v>44.978538995470068</v>
      </c>
      <c r="J1671" s="20">
        <v>19.885695000000002</v>
      </c>
      <c r="K1671" s="28"/>
      <c r="L1671" s="28"/>
      <c r="M1671" s="25">
        <v>24</v>
      </c>
      <c r="N1671" s="25">
        <v>10</v>
      </c>
      <c r="O1671" s="21">
        <v>51.801603446926897</v>
      </c>
      <c r="P1671" s="21">
        <v>21.733000000000001</v>
      </c>
      <c r="Q1671" s="17"/>
      <c r="R1671" s="25">
        <v>24</v>
      </c>
      <c r="S1671" s="25">
        <v>10</v>
      </c>
      <c r="T1671" s="21">
        <v>55.10395566666849</v>
      </c>
      <c r="U1671" s="21">
        <v>22.602319999999999</v>
      </c>
    </row>
    <row r="1672" spans="1:21" x14ac:dyDescent="0.25">
      <c r="A1672" s="18">
        <v>24</v>
      </c>
      <c r="B1672" s="18">
        <v>2</v>
      </c>
      <c r="C1672" s="23">
        <v>31.600185760000002</v>
      </c>
      <c r="D1672" s="23">
        <v>16</v>
      </c>
      <c r="E1672" s="19"/>
      <c r="F1672" s="19"/>
      <c r="G1672" s="24">
        <v>24</v>
      </c>
      <c r="H1672" s="24">
        <v>11</v>
      </c>
      <c r="I1672" s="20">
        <v>49.702312497277433</v>
      </c>
      <c r="J1672" s="20">
        <v>19.320224999999997</v>
      </c>
      <c r="K1672" s="28"/>
      <c r="L1672" s="28"/>
      <c r="M1672" s="25">
        <v>24</v>
      </c>
      <c r="N1672" s="25">
        <v>11</v>
      </c>
      <c r="O1672" s="21">
        <v>57.241954493864426</v>
      </c>
      <c r="P1672" s="21">
        <v>21.114999999999998</v>
      </c>
      <c r="Q1672" s="17"/>
      <c r="R1672" s="25">
        <v>24</v>
      </c>
      <c r="S1672" s="25">
        <v>11</v>
      </c>
      <c r="T1672" s="21">
        <v>60.891129092848288</v>
      </c>
      <c r="U1672" s="21">
        <v>21.959599999999998</v>
      </c>
    </row>
    <row r="1673" spans="1:21" x14ac:dyDescent="0.25">
      <c r="A1673" s="18">
        <v>24</v>
      </c>
      <c r="B1673" s="18">
        <v>3</v>
      </c>
      <c r="C1673" s="23">
        <v>34.030969280000001</v>
      </c>
      <c r="D1673" s="23">
        <v>15.8</v>
      </c>
      <c r="E1673" s="19"/>
      <c r="F1673" s="19"/>
      <c r="G1673" s="24">
        <v>24</v>
      </c>
      <c r="H1673" s="24">
        <v>12</v>
      </c>
      <c r="I1673" s="20">
        <v>34.401393980553607</v>
      </c>
      <c r="J1673" s="20">
        <v>0</v>
      </c>
      <c r="K1673" s="28"/>
      <c r="L1673" s="28"/>
      <c r="M1673" s="25">
        <v>24</v>
      </c>
      <c r="N1673" s="25">
        <v>12</v>
      </c>
      <c r="O1673" s="21">
        <v>39.619947841827667</v>
      </c>
      <c r="P1673" s="21">
        <v>0</v>
      </c>
      <c r="Q1673" s="17"/>
      <c r="R1673" s="25">
        <v>24</v>
      </c>
      <c r="S1673" s="25">
        <v>12</v>
      </c>
      <c r="T1673" s="21">
        <v>42.14571951674418</v>
      </c>
      <c r="U1673" s="21">
        <v>0</v>
      </c>
    </row>
    <row r="1674" spans="1:21" x14ac:dyDescent="0.25">
      <c r="A1674" s="18">
        <v>24</v>
      </c>
      <c r="B1674" s="18">
        <v>4</v>
      </c>
      <c r="C1674" s="23">
        <v>32.0421464</v>
      </c>
      <c r="D1674" s="23">
        <v>14.5</v>
      </c>
      <c r="E1674" s="19"/>
      <c r="F1674" s="19"/>
      <c r="G1674" s="24">
        <v>24</v>
      </c>
      <c r="H1674" s="24">
        <v>13</v>
      </c>
      <c r="I1674" s="20">
        <v>29.574929750446078</v>
      </c>
      <c r="J1674" s="20">
        <v>0</v>
      </c>
      <c r="K1674" s="28"/>
      <c r="L1674" s="28"/>
      <c r="M1674" s="25">
        <v>24</v>
      </c>
      <c r="N1674" s="25">
        <v>13</v>
      </c>
      <c r="O1674" s="21">
        <v>34.061328293869742</v>
      </c>
      <c r="P1674" s="21">
        <v>0</v>
      </c>
      <c r="Q1674" s="17"/>
      <c r="R1674" s="25">
        <v>24</v>
      </c>
      <c r="S1674" s="25">
        <v>13</v>
      </c>
      <c r="T1674" s="21">
        <v>36.232737972603935</v>
      </c>
      <c r="U1674" s="21">
        <v>0</v>
      </c>
    </row>
    <row r="1675" spans="1:21" x14ac:dyDescent="0.25">
      <c r="A1675" s="18">
        <v>24</v>
      </c>
      <c r="B1675" s="18">
        <v>7</v>
      </c>
      <c r="C1675" s="23">
        <v>28.285480960000005</v>
      </c>
      <c r="D1675" s="23">
        <v>14.3</v>
      </c>
      <c r="E1675" s="19"/>
      <c r="F1675" s="19"/>
      <c r="G1675" s="24">
        <v>24</v>
      </c>
      <c r="H1675" s="24">
        <v>16</v>
      </c>
      <c r="I1675" s="20">
        <v>42.308580059665921</v>
      </c>
      <c r="J1675" s="20">
        <v>0</v>
      </c>
      <c r="K1675" s="28"/>
      <c r="L1675" s="28"/>
      <c r="M1675" s="25">
        <v>24</v>
      </c>
      <c r="N1675" s="25">
        <v>16</v>
      </c>
      <c r="O1675" s="21">
        <v>48.726622420397007</v>
      </c>
      <c r="P1675" s="21">
        <v>0</v>
      </c>
      <c r="Q1675" s="17"/>
      <c r="R1675" s="25">
        <v>24</v>
      </c>
      <c r="S1675" s="25">
        <v>16</v>
      </c>
      <c r="T1675" s="21">
        <v>51.832944599697321</v>
      </c>
      <c r="U1675" s="21">
        <v>0</v>
      </c>
    </row>
    <row r="1676" spans="1:21" x14ac:dyDescent="0.25">
      <c r="A1676" s="18">
        <v>24</v>
      </c>
      <c r="B1676" s="18">
        <v>10</v>
      </c>
      <c r="C1676" s="23">
        <v>38.1191052</v>
      </c>
      <c r="D1676" s="23">
        <v>16</v>
      </c>
      <c r="E1676" s="19"/>
      <c r="F1676" s="19"/>
      <c r="G1676" s="24">
        <v>24</v>
      </c>
      <c r="H1676" s="24">
        <v>19</v>
      </c>
      <c r="I1676" s="20">
        <v>21.565052943033603</v>
      </c>
      <c r="J1676" s="20">
        <v>0</v>
      </c>
      <c r="K1676" s="28"/>
      <c r="L1676" s="28"/>
      <c r="M1676" s="25">
        <v>24</v>
      </c>
      <c r="N1676" s="25">
        <v>19</v>
      </c>
      <c r="O1676" s="21">
        <v>24.836385214280028</v>
      </c>
      <c r="P1676" s="21">
        <v>0</v>
      </c>
      <c r="Q1676" s="17"/>
      <c r="R1676" s="25">
        <v>24</v>
      </c>
      <c r="S1676" s="25">
        <v>19</v>
      </c>
      <c r="T1676" s="21">
        <v>26.41970477169038</v>
      </c>
      <c r="U1676" s="21">
        <v>0</v>
      </c>
    </row>
    <row r="1677" spans="1:21" x14ac:dyDescent="0.25">
      <c r="A1677" s="18">
        <v>24</v>
      </c>
      <c r="B1677" s="18">
        <v>12</v>
      </c>
      <c r="C1677" s="23">
        <v>31.158225120000001</v>
      </c>
      <c r="D1677" s="23">
        <v>15</v>
      </c>
      <c r="E1677" s="19"/>
      <c r="F1677" s="19"/>
      <c r="G1677" s="24">
        <v>24</v>
      </c>
      <c r="H1677" s="24">
        <v>21</v>
      </c>
      <c r="I1677" s="20">
        <v>47.032353561473265</v>
      </c>
      <c r="J1677" s="20">
        <v>0</v>
      </c>
      <c r="K1677" s="28"/>
      <c r="L1677" s="28"/>
      <c r="M1677" s="25">
        <v>24</v>
      </c>
      <c r="N1677" s="25">
        <v>21</v>
      </c>
      <c r="O1677" s="21">
        <v>54.166973467334515</v>
      </c>
      <c r="P1677" s="21">
        <v>0</v>
      </c>
      <c r="Q1677" s="17"/>
      <c r="R1677" s="25">
        <v>24</v>
      </c>
      <c r="S1677" s="25">
        <v>21</v>
      </c>
      <c r="T1677" s="21">
        <v>57.620118025877083</v>
      </c>
      <c r="U1677" s="21">
        <v>0</v>
      </c>
    </row>
    <row r="1678" spans="1:21" x14ac:dyDescent="0.25">
      <c r="A1678" s="18">
        <v>24</v>
      </c>
      <c r="B1678" s="18">
        <v>13</v>
      </c>
      <c r="C1678" s="23">
        <v>28.948421919999998</v>
      </c>
      <c r="D1678" s="23">
        <v>13.3</v>
      </c>
      <c r="E1678" s="19"/>
      <c r="F1678" s="19"/>
      <c r="G1678" s="24">
        <v>24</v>
      </c>
      <c r="H1678" s="24">
        <v>22</v>
      </c>
      <c r="I1678" s="20">
        <v>35.325610535255038</v>
      </c>
      <c r="J1678" s="20">
        <v>0</v>
      </c>
      <c r="K1678" s="28"/>
      <c r="L1678" s="28"/>
      <c r="M1678" s="25">
        <v>24</v>
      </c>
      <c r="N1678" s="25">
        <v>22</v>
      </c>
      <c r="O1678" s="21">
        <v>40.684364351011084</v>
      </c>
      <c r="P1678" s="21">
        <v>0</v>
      </c>
      <c r="Q1678" s="17"/>
      <c r="R1678" s="25">
        <v>24</v>
      </c>
      <c r="S1678" s="25">
        <v>22</v>
      </c>
      <c r="T1678" s="21">
        <v>43.277992578388044</v>
      </c>
      <c r="U1678" s="21">
        <v>0</v>
      </c>
    </row>
    <row r="1679" spans="1:21" x14ac:dyDescent="0.25">
      <c r="A1679" s="18">
        <v>24</v>
      </c>
      <c r="B1679" s="18">
        <v>14</v>
      </c>
      <c r="C1679" s="23">
        <v>31.489695600000001</v>
      </c>
      <c r="D1679" s="23">
        <v>0</v>
      </c>
      <c r="E1679" s="19"/>
      <c r="F1679" s="19"/>
      <c r="G1679" s="24">
        <v>24</v>
      </c>
      <c r="H1679" s="24">
        <v>23</v>
      </c>
      <c r="I1679" s="20">
        <v>18.176258909128322</v>
      </c>
      <c r="J1679" s="20">
        <v>0</v>
      </c>
      <c r="K1679" s="28"/>
      <c r="L1679" s="28"/>
      <c r="M1679" s="25">
        <v>24</v>
      </c>
      <c r="N1679" s="25">
        <v>23</v>
      </c>
      <c r="O1679" s="21">
        <v>20.933524680607452</v>
      </c>
      <c r="P1679" s="21">
        <v>0</v>
      </c>
      <c r="Q1679" s="17"/>
      <c r="R1679" s="25">
        <v>24</v>
      </c>
      <c r="S1679" s="25">
        <v>23</v>
      </c>
      <c r="T1679" s="21">
        <v>22.268036878996178</v>
      </c>
      <c r="U1679" s="21">
        <v>0</v>
      </c>
    </row>
    <row r="1680" spans="1:21" x14ac:dyDescent="0.25">
      <c r="A1680" s="18">
        <v>24</v>
      </c>
      <c r="B1680" s="18">
        <v>15</v>
      </c>
      <c r="C1680" s="23">
        <v>17.457445280000002</v>
      </c>
      <c r="D1680" s="23">
        <v>10</v>
      </c>
      <c r="E1680" s="19"/>
      <c r="F1680" s="19"/>
      <c r="G1680" s="24">
        <v>24</v>
      </c>
      <c r="H1680" s="24">
        <v>24</v>
      </c>
      <c r="I1680" s="20">
        <v>45.594683365271031</v>
      </c>
      <c r="J1680" s="20">
        <v>0</v>
      </c>
      <c r="K1680" s="28"/>
      <c r="L1680" s="28"/>
      <c r="M1680" s="25">
        <v>24</v>
      </c>
      <c r="N1680" s="25">
        <v>24</v>
      </c>
      <c r="O1680" s="21">
        <v>52.511214453049185</v>
      </c>
      <c r="P1680" s="21">
        <v>0</v>
      </c>
      <c r="Q1680" s="17"/>
      <c r="R1680" s="25">
        <v>24</v>
      </c>
      <c r="S1680" s="25">
        <v>24</v>
      </c>
      <c r="T1680" s="21">
        <v>55.858804374431067</v>
      </c>
      <c r="U1680" s="21">
        <v>0</v>
      </c>
    </row>
    <row r="1681" spans="1:21" x14ac:dyDescent="0.25">
      <c r="A1681" s="18">
        <v>24</v>
      </c>
      <c r="B1681" s="18">
        <v>16</v>
      </c>
      <c r="C1681" s="23">
        <v>36.461752799999992</v>
      </c>
      <c r="D1681" s="23">
        <v>15.4</v>
      </c>
      <c r="E1681" s="19"/>
      <c r="F1681" s="19"/>
      <c r="G1681" s="24">
        <v>24</v>
      </c>
      <c r="H1681" s="24">
        <v>25</v>
      </c>
      <c r="I1681" s="20">
        <v>43.540868799267834</v>
      </c>
      <c r="J1681" s="20">
        <v>0</v>
      </c>
      <c r="K1681" s="28"/>
      <c r="L1681" s="28"/>
      <c r="M1681" s="25">
        <v>24</v>
      </c>
      <c r="N1681" s="25">
        <v>25</v>
      </c>
      <c r="O1681" s="21">
        <v>50.145844432641567</v>
      </c>
      <c r="P1681" s="21">
        <v>0</v>
      </c>
      <c r="Q1681" s="17"/>
      <c r="R1681" s="25">
        <v>24</v>
      </c>
      <c r="S1681" s="25">
        <v>25</v>
      </c>
      <c r="T1681" s="21">
        <v>53.342642015222474</v>
      </c>
      <c r="U1681" s="21">
        <v>0</v>
      </c>
    </row>
    <row r="1682" spans="1:21" x14ac:dyDescent="0.25">
      <c r="A1682" s="18">
        <v>24</v>
      </c>
      <c r="B1682" s="18">
        <v>19</v>
      </c>
      <c r="C1682" s="23">
        <v>21.656071360000002</v>
      </c>
      <c r="D1682" s="23">
        <v>9.6</v>
      </c>
      <c r="E1682" s="19"/>
      <c r="F1682" s="19"/>
      <c r="G1682" s="24">
        <v>24</v>
      </c>
      <c r="H1682" s="24">
        <v>28</v>
      </c>
      <c r="I1682" s="20">
        <v>24.132321150537599</v>
      </c>
      <c r="J1682" s="20">
        <v>0</v>
      </c>
      <c r="K1682" s="28"/>
      <c r="L1682" s="28"/>
      <c r="M1682" s="25">
        <v>24</v>
      </c>
      <c r="N1682" s="25">
        <v>28</v>
      </c>
      <c r="O1682" s="21">
        <v>27.793097739789552</v>
      </c>
      <c r="P1682" s="21">
        <v>0</v>
      </c>
      <c r="Q1682" s="17"/>
      <c r="R1682" s="25">
        <v>24</v>
      </c>
      <c r="S1682" s="25">
        <v>28</v>
      </c>
      <c r="T1682" s="21">
        <v>29.564907720701136</v>
      </c>
      <c r="U1682" s="21">
        <v>0</v>
      </c>
    </row>
    <row r="1683" spans="1:21" x14ac:dyDescent="0.25">
      <c r="A1683" s="18">
        <v>24</v>
      </c>
      <c r="B1683" s="18">
        <v>21</v>
      </c>
      <c r="C1683" s="23">
        <v>38.671556000000002</v>
      </c>
      <c r="D1683" s="23">
        <v>14</v>
      </c>
      <c r="E1683" s="19"/>
      <c r="F1683" s="19"/>
      <c r="G1683" s="24">
        <v>24</v>
      </c>
      <c r="H1683" s="24">
        <v>30</v>
      </c>
      <c r="I1683" s="20">
        <v>29.574929750446078</v>
      </c>
      <c r="J1683" s="20">
        <v>0</v>
      </c>
      <c r="K1683" s="28"/>
      <c r="L1683" s="28"/>
      <c r="M1683" s="25">
        <v>24</v>
      </c>
      <c r="N1683" s="25">
        <v>30</v>
      </c>
      <c r="O1683" s="21">
        <v>34.061328293869742</v>
      </c>
      <c r="P1683" s="21">
        <v>0</v>
      </c>
      <c r="Q1683" s="17"/>
      <c r="R1683" s="25">
        <v>24</v>
      </c>
      <c r="S1683" s="25">
        <v>30</v>
      </c>
      <c r="T1683" s="21">
        <v>36.232737972603935</v>
      </c>
      <c r="U1683" s="21">
        <v>0</v>
      </c>
    </row>
    <row r="1684" spans="1:21" x14ac:dyDescent="0.25">
      <c r="A1684" s="18">
        <v>24</v>
      </c>
      <c r="B1684" s="18">
        <v>22</v>
      </c>
      <c r="C1684" s="23">
        <v>30.937244799999998</v>
      </c>
      <c r="D1684" s="23">
        <v>0</v>
      </c>
      <c r="E1684" s="19"/>
      <c r="F1684" s="19"/>
      <c r="G1684" s="24">
        <v>24</v>
      </c>
      <c r="H1684" s="24">
        <v>31</v>
      </c>
      <c r="I1684" s="20">
        <v>35.325610535255038</v>
      </c>
      <c r="J1684" s="20">
        <v>0</v>
      </c>
      <c r="K1684" s="28"/>
      <c r="L1684" s="28"/>
      <c r="M1684" s="25">
        <v>24</v>
      </c>
      <c r="N1684" s="25">
        <v>31</v>
      </c>
      <c r="O1684" s="21">
        <v>40.684364351011084</v>
      </c>
      <c r="P1684" s="21">
        <v>0</v>
      </c>
      <c r="Q1684" s="17"/>
      <c r="R1684" s="25">
        <v>24</v>
      </c>
      <c r="S1684" s="25">
        <v>31</v>
      </c>
      <c r="T1684" s="21">
        <v>43.277992578388044</v>
      </c>
      <c r="U1684" s="21">
        <v>0</v>
      </c>
    </row>
    <row r="1685" spans="1:21" x14ac:dyDescent="0.25">
      <c r="A1685" s="18">
        <v>24</v>
      </c>
      <c r="B1685" s="18">
        <v>23</v>
      </c>
      <c r="C1685" s="23">
        <v>18.783327200000002</v>
      </c>
      <c r="D1685" s="23">
        <v>0</v>
      </c>
      <c r="E1685" s="19"/>
      <c r="F1685" s="19"/>
      <c r="G1685" s="24">
        <v>24</v>
      </c>
      <c r="H1685" s="24">
        <v>32</v>
      </c>
      <c r="I1685" s="20">
        <v>35.736373448455673</v>
      </c>
      <c r="J1685" s="20">
        <v>0</v>
      </c>
      <c r="K1685" s="28"/>
      <c r="L1685" s="28"/>
      <c r="M1685" s="25">
        <v>24</v>
      </c>
      <c r="N1685" s="25">
        <v>32</v>
      </c>
      <c r="O1685" s="21">
        <v>41.157438355092609</v>
      </c>
      <c r="P1685" s="21">
        <v>0</v>
      </c>
      <c r="Q1685" s="17"/>
      <c r="R1685" s="25">
        <v>24</v>
      </c>
      <c r="S1685" s="25">
        <v>32</v>
      </c>
      <c r="T1685" s="21">
        <v>43.781225050229764</v>
      </c>
      <c r="U1685" s="21">
        <v>0</v>
      </c>
    </row>
    <row r="1686" spans="1:21" x14ac:dyDescent="0.25">
      <c r="A1686" s="18">
        <v>24</v>
      </c>
      <c r="B1686" s="18">
        <v>25</v>
      </c>
      <c r="C1686" s="23">
        <v>36.019792160000002</v>
      </c>
      <c r="D1686" s="23">
        <v>0</v>
      </c>
      <c r="E1686" s="19"/>
      <c r="F1686" s="19"/>
      <c r="G1686" s="24">
        <v>24</v>
      </c>
      <c r="H1686" s="24">
        <v>34</v>
      </c>
      <c r="I1686" s="20">
        <v>43.643559527568001</v>
      </c>
      <c r="J1686" s="20">
        <v>0</v>
      </c>
      <c r="K1686" s="28"/>
      <c r="L1686" s="28"/>
      <c r="M1686" s="25">
        <v>24</v>
      </c>
      <c r="N1686" s="25">
        <v>34</v>
      </c>
      <c r="O1686" s="21">
        <v>50.264112933661963</v>
      </c>
      <c r="P1686" s="21">
        <v>0</v>
      </c>
      <c r="Q1686" s="17"/>
      <c r="R1686" s="25">
        <v>24</v>
      </c>
      <c r="S1686" s="25">
        <v>34</v>
      </c>
      <c r="T1686" s="21">
        <v>53.468450133182913</v>
      </c>
      <c r="U1686" s="21">
        <v>0</v>
      </c>
    </row>
    <row r="1687" spans="1:21" x14ac:dyDescent="0.25">
      <c r="A1687" s="18">
        <v>24</v>
      </c>
      <c r="B1687" s="18">
        <v>26</v>
      </c>
      <c r="C1687" s="23">
        <v>45.8534164</v>
      </c>
      <c r="D1687" s="23">
        <v>16.5</v>
      </c>
      <c r="E1687" s="19"/>
      <c r="F1687" s="19"/>
      <c r="G1687" s="24">
        <v>24</v>
      </c>
      <c r="H1687" s="24">
        <v>35</v>
      </c>
      <c r="I1687" s="20">
        <v>17.25204235442688</v>
      </c>
      <c r="J1687" s="20">
        <v>0</v>
      </c>
      <c r="K1687" s="28"/>
      <c r="L1687" s="28"/>
      <c r="M1687" s="25">
        <v>24</v>
      </c>
      <c r="N1687" s="25">
        <v>35</v>
      </c>
      <c r="O1687" s="21">
        <v>19.869108171424021</v>
      </c>
      <c r="P1687" s="21">
        <v>0</v>
      </c>
      <c r="Q1687" s="17"/>
      <c r="R1687" s="25">
        <v>24</v>
      </c>
      <c r="S1687" s="25">
        <v>35</v>
      </c>
      <c r="T1687" s="21">
        <v>21.135763817352302</v>
      </c>
      <c r="U1687" s="21">
        <v>0</v>
      </c>
    </row>
    <row r="1688" spans="1:21" x14ac:dyDescent="0.25">
      <c r="A1688" s="18">
        <v>24</v>
      </c>
      <c r="B1688" s="18">
        <v>31</v>
      </c>
      <c r="C1688" s="23">
        <v>30.937244799999998</v>
      </c>
      <c r="D1688" s="23">
        <v>0</v>
      </c>
      <c r="E1688" s="19"/>
      <c r="F1688" s="19"/>
      <c r="G1688" s="24">
        <v>24</v>
      </c>
      <c r="H1688" s="24">
        <v>40</v>
      </c>
      <c r="I1688" s="20">
        <v>45.491992636970892</v>
      </c>
      <c r="J1688" s="20">
        <v>0</v>
      </c>
      <c r="K1688" s="28"/>
      <c r="L1688" s="28"/>
      <c r="M1688" s="25">
        <v>24</v>
      </c>
      <c r="N1688" s="25">
        <v>40</v>
      </c>
      <c r="O1688" s="21">
        <v>52.392945952028832</v>
      </c>
      <c r="P1688" s="21">
        <v>0</v>
      </c>
      <c r="Q1688" s="17"/>
      <c r="R1688" s="25">
        <v>24</v>
      </c>
      <c r="S1688" s="25">
        <v>40</v>
      </c>
      <c r="T1688" s="21">
        <v>55.73299625647067</v>
      </c>
      <c r="U1688" s="21">
        <v>0</v>
      </c>
    </row>
    <row r="1689" spans="1:21" x14ac:dyDescent="0.25">
      <c r="A1689" s="18">
        <v>24</v>
      </c>
      <c r="B1689" s="18">
        <v>32</v>
      </c>
      <c r="C1689" s="23">
        <v>33.809988960000005</v>
      </c>
      <c r="D1689" s="23">
        <v>0</v>
      </c>
      <c r="E1689" s="19"/>
      <c r="F1689" s="19"/>
      <c r="G1689" s="24">
        <v>24</v>
      </c>
      <c r="H1689" s="24">
        <v>41</v>
      </c>
      <c r="I1689" s="20">
        <v>22.900032410935683</v>
      </c>
      <c r="J1689" s="20">
        <v>0</v>
      </c>
      <c r="K1689" s="28"/>
      <c r="L1689" s="28"/>
      <c r="M1689" s="25">
        <v>24</v>
      </c>
      <c r="N1689" s="25">
        <v>41</v>
      </c>
      <c r="O1689" s="21">
        <v>26.373875727544981</v>
      </c>
      <c r="P1689" s="21">
        <v>0</v>
      </c>
      <c r="Q1689" s="17"/>
      <c r="R1689" s="25">
        <v>24</v>
      </c>
      <c r="S1689" s="25">
        <v>41</v>
      </c>
      <c r="T1689" s="21">
        <v>28.055210305175972</v>
      </c>
      <c r="U1689" s="21">
        <v>0</v>
      </c>
    </row>
    <row r="1690" spans="1:21" x14ac:dyDescent="0.25">
      <c r="A1690" s="18">
        <v>24</v>
      </c>
      <c r="B1690" s="18">
        <v>33</v>
      </c>
      <c r="C1690" s="23">
        <v>12.1539176</v>
      </c>
      <c r="D1690" s="23">
        <v>0</v>
      </c>
      <c r="E1690" s="19"/>
      <c r="F1690" s="19"/>
      <c r="G1690" s="24">
        <v>24</v>
      </c>
      <c r="H1690" s="24">
        <v>42</v>
      </c>
      <c r="I1690" s="20">
        <v>30.60183703344768</v>
      </c>
      <c r="J1690" s="20">
        <v>0</v>
      </c>
      <c r="K1690" s="28"/>
      <c r="L1690" s="28"/>
      <c r="M1690" s="25">
        <v>24</v>
      </c>
      <c r="N1690" s="25">
        <v>42</v>
      </c>
      <c r="O1690" s="21">
        <v>35.244013304073555</v>
      </c>
      <c r="P1690" s="21">
        <v>0</v>
      </c>
      <c r="Q1690" s="17"/>
      <c r="R1690" s="25">
        <v>24</v>
      </c>
      <c r="S1690" s="25">
        <v>42</v>
      </c>
      <c r="T1690" s="21">
        <v>37.490819152208246</v>
      </c>
      <c r="U1690" s="21">
        <v>0</v>
      </c>
    </row>
    <row r="1691" spans="1:21" x14ac:dyDescent="0.25">
      <c r="A1691" s="18">
        <v>24</v>
      </c>
      <c r="B1691" s="18">
        <v>34</v>
      </c>
      <c r="C1691" s="23">
        <v>34.804400399999999</v>
      </c>
      <c r="D1691" s="23">
        <v>0</v>
      </c>
      <c r="E1691" s="19"/>
      <c r="F1691" s="19"/>
      <c r="G1691" s="24">
        <v>24</v>
      </c>
      <c r="H1691" s="24">
        <v>43</v>
      </c>
      <c r="I1691" s="20">
        <v>48.059260844474878</v>
      </c>
      <c r="J1691" s="20">
        <v>0</v>
      </c>
      <c r="K1691" s="28"/>
      <c r="L1691" s="28"/>
      <c r="M1691" s="25">
        <v>24</v>
      </c>
      <c r="N1691" s="25">
        <v>43</v>
      </c>
      <c r="O1691" s="21">
        <v>55.349658477538341</v>
      </c>
      <c r="P1691" s="21">
        <v>0</v>
      </c>
      <c r="Q1691" s="17"/>
      <c r="R1691" s="25">
        <v>24</v>
      </c>
      <c r="S1691" s="25">
        <v>43</v>
      </c>
      <c r="T1691" s="21">
        <v>58.878199205481408</v>
      </c>
      <c r="U1691" s="21">
        <v>0</v>
      </c>
    </row>
    <row r="1692" spans="1:21" x14ac:dyDescent="0.25">
      <c r="A1692" s="18">
        <v>24</v>
      </c>
      <c r="B1692" s="18">
        <v>35</v>
      </c>
      <c r="C1692" s="23">
        <v>17.236464959999999</v>
      </c>
      <c r="D1692" s="23">
        <v>0</v>
      </c>
      <c r="E1692" s="19"/>
      <c r="F1692" s="19"/>
      <c r="G1692" s="24">
        <v>24</v>
      </c>
      <c r="H1692" s="24">
        <v>44</v>
      </c>
      <c r="I1692" s="20">
        <v>24.132321150537599</v>
      </c>
      <c r="J1692" s="20">
        <v>0</v>
      </c>
      <c r="K1692" s="28"/>
      <c r="L1692" s="28"/>
      <c r="M1692" s="25">
        <v>24</v>
      </c>
      <c r="N1692" s="25">
        <v>44</v>
      </c>
      <c r="O1692" s="21">
        <v>27.793097739789552</v>
      </c>
      <c r="P1692" s="21">
        <v>0</v>
      </c>
      <c r="Q1692" s="17"/>
      <c r="R1692" s="25">
        <v>24</v>
      </c>
      <c r="S1692" s="25">
        <v>44</v>
      </c>
      <c r="T1692" s="21">
        <v>29.564907720701136</v>
      </c>
      <c r="U1692" s="21">
        <v>0</v>
      </c>
    </row>
    <row r="1693" spans="1:21" x14ac:dyDescent="0.25">
      <c r="A1693" s="18">
        <v>24</v>
      </c>
      <c r="B1693" s="18">
        <v>36</v>
      </c>
      <c r="C1693" s="23">
        <v>22.650482800000002</v>
      </c>
      <c r="D1693" s="23">
        <v>0</v>
      </c>
      <c r="E1693" s="19"/>
      <c r="F1693" s="19"/>
      <c r="G1693" s="24">
        <v>24</v>
      </c>
      <c r="H1693" s="24">
        <v>45</v>
      </c>
      <c r="I1693" s="20">
        <v>24.235011878837764</v>
      </c>
      <c r="J1693" s="20">
        <v>0</v>
      </c>
      <c r="K1693" s="28"/>
      <c r="L1693" s="28"/>
      <c r="M1693" s="25">
        <v>24</v>
      </c>
      <c r="N1693" s="25">
        <v>45</v>
      </c>
      <c r="O1693" s="21">
        <v>27.911366240809937</v>
      </c>
      <c r="P1693" s="21">
        <v>0</v>
      </c>
      <c r="Q1693" s="17"/>
      <c r="R1693" s="25">
        <v>24</v>
      </c>
      <c r="S1693" s="25">
        <v>45</v>
      </c>
      <c r="T1693" s="21">
        <v>29.690715838661571</v>
      </c>
      <c r="U1693" s="21">
        <v>0</v>
      </c>
    </row>
    <row r="1694" spans="1:21" x14ac:dyDescent="0.25">
      <c r="A1694" s="18">
        <v>24</v>
      </c>
      <c r="B1694" s="18">
        <v>41</v>
      </c>
      <c r="C1694" s="23">
        <v>23.534404080000002</v>
      </c>
      <c r="D1694" s="23">
        <v>0</v>
      </c>
      <c r="E1694" s="19"/>
      <c r="F1694" s="19"/>
      <c r="G1694" s="24">
        <v>24</v>
      </c>
      <c r="H1694" s="24">
        <v>50</v>
      </c>
      <c r="I1694" s="20">
        <v>41.897817146465272</v>
      </c>
      <c r="J1694" s="20">
        <v>0</v>
      </c>
      <c r="K1694" s="28"/>
      <c r="L1694" s="28"/>
      <c r="M1694" s="25">
        <v>24</v>
      </c>
      <c r="N1694" s="25">
        <v>50</v>
      </c>
      <c r="O1694" s="21">
        <v>48.253548416315468</v>
      </c>
      <c r="P1694" s="21">
        <v>0</v>
      </c>
      <c r="Q1694" s="17"/>
      <c r="R1694" s="25">
        <v>24</v>
      </c>
      <c r="S1694" s="25">
        <v>50</v>
      </c>
      <c r="T1694" s="21">
        <v>51.329712127855579</v>
      </c>
      <c r="U1694" s="21">
        <v>0</v>
      </c>
    </row>
    <row r="1695" spans="1:21" x14ac:dyDescent="0.25">
      <c r="A1695" s="18">
        <v>24</v>
      </c>
      <c r="B1695" s="18">
        <v>42</v>
      </c>
      <c r="C1695" s="23">
        <v>30.384793999999999</v>
      </c>
      <c r="D1695" s="23">
        <v>0</v>
      </c>
      <c r="E1695" s="19"/>
      <c r="F1695" s="19"/>
      <c r="G1695" s="24">
        <v>24</v>
      </c>
      <c r="H1695" s="24">
        <v>51</v>
      </c>
      <c r="I1695" s="20">
        <v>52.166889976481272</v>
      </c>
      <c r="J1695" s="20">
        <v>19.791449999999998</v>
      </c>
      <c r="K1695" s="28"/>
      <c r="L1695" s="28"/>
      <c r="M1695" s="25">
        <v>24</v>
      </c>
      <c r="N1695" s="25">
        <v>51</v>
      </c>
      <c r="O1695" s="21">
        <v>60.080398518353583</v>
      </c>
      <c r="P1695" s="21">
        <v>21.63</v>
      </c>
      <c r="Q1695" s="17"/>
      <c r="R1695" s="25">
        <v>24</v>
      </c>
      <c r="S1695" s="25">
        <v>51</v>
      </c>
      <c r="T1695" s="21">
        <v>63.91052392389863</v>
      </c>
      <c r="U1695" s="21">
        <v>22.495200000000001</v>
      </c>
    </row>
    <row r="1696" spans="1:21" x14ac:dyDescent="0.25">
      <c r="A1696" s="18">
        <v>24</v>
      </c>
      <c r="B1696" s="18">
        <v>45</v>
      </c>
      <c r="C1696" s="23">
        <v>24.970776160000003</v>
      </c>
      <c r="D1696" s="23">
        <v>0</v>
      </c>
      <c r="E1696" s="19"/>
      <c r="F1696" s="19"/>
      <c r="G1696" s="24">
        <v>24</v>
      </c>
      <c r="H1696" s="24">
        <v>54</v>
      </c>
      <c r="I1696" s="20">
        <v>35.325610535255038</v>
      </c>
      <c r="J1696" s="20">
        <v>0</v>
      </c>
      <c r="K1696" s="28"/>
      <c r="L1696" s="28"/>
      <c r="M1696" s="25">
        <v>24</v>
      </c>
      <c r="N1696" s="25">
        <v>54</v>
      </c>
      <c r="O1696" s="21">
        <v>40.684364351011084</v>
      </c>
      <c r="P1696" s="21">
        <v>0</v>
      </c>
      <c r="Q1696" s="17"/>
      <c r="R1696" s="25">
        <v>24</v>
      </c>
      <c r="S1696" s="25">
        <v>54</v>
      </c>
      <c r="T1696" s="21">
        <v>43.277992578388044</v>
      </c>
      <c r="U1696" s="21">
        <v>0</v>
      </c>
    </row>
    <row r="1697" spans="1:21" x14ac:dyDescent="0.25">
      <c r="A1697" s="18">
        <v>24</v>
      </c>
      <c r="B1697" s="18">
        <v>46</v>
      </c>
      <c r="C1697" s="23">
        <v>36.793223279999992</v>
      </c>
      <c r="D1697" s="23">
        <v>0</v>
      </c>
      <c r="E1697" s="19"/>
      <c r="F1697" s="19"/>
      <c r="G1697" s="24">
        <v>24</v>
      </c>
      <c r="H1697" s="24">
        <v>55</v>
      </c>
      <c r="I1697" s="20">
        <v>35.325610535255038</v>
      </c>
      <c r="J1697" s="20">
        <v>0</v>
      </c>
      <c r="K1697" s="28"/>
      <c r="L1697" s="28"/>
      <c r="M1697" s="25">
        <v>24</v>
      </c>
      <c r="N1697" s="25">
        <v>55</v>
      </c>
      <c r="O1697" s="21">
        <v>40.684364351011084</v>
      </c>
      <c r="P1697" s="21">
        <v>0</v>
      </c>
      <c r="Q1697" s="17"/>
      <c r="R1697" s="25">
        <v>24</v>
      </c>
      <c r="S1697" s="25">
        <v>55</v>
      </c>
      <c r="T1697" s="21">
        <v>43.277992578388044</v>
      </c>
      <c r="U1697" s="21">
        <v>0</v>
      </c>
    </row>
    <row r="1698" spans="1:21" x14ac:dyDescent="0.25">
      <c r="A1698" s="18">
        <v>24</v>
      </c>
      <c r="B1698" s="18">
        <v>48</v>
      </c>
      <c r="C1698" s="23">
        <v>36.461752799999992</v>
      </c>
      <c r="D1698" s="23">
        <v>0</v>
      </c>
      <c r="E1698" s="19"/>
      <c r="F1698" s="19"/>
      <c r="G1698" s="24">
        <v>24</v>
      </c>
      <c r="H1698" s="24">
        <v>57</v>
      </c>
      <c r="I1698" s="20">
        <v>30.293764848547198</v>
      </c>
      <c r="J1698" s="20">
        <v>0</v>
      </c>
      <c r="K1698" s="28"/>
      <c r="L1698" s="28"/>
      <c r="M1698" s="25">
        <v>24</v>
      </c>
      <c r="N1698" s="25">
        <v>57</v>
      </c>
      <c r="O1698" s="21">
        <v>34.889207801012418</v>
      </c>
      <c r="P1698" s="21">
        <v>0</v>
      </c>
      <c r="Q1698" s="17"/>
      <c r="R1698" s="25">
        <v>24</v>
      </c>
      <c r="S1698" s="25">
        <v>57</v>
      </c>
      <c r="T1698" s="21">
        <v>37.113394798326958</v>
      </c>
      <c r="U1698" s="21">
        <v>0</v>
      </c>
    </row>
    <row r="1699" spans="1:21" x14ac:dyDescent="0.25">
      <c r="A1699" s="18">
        <v>24</v>
      </c>
      <c r="B1699" s="18">
        <v>51</v>
      </c>
      <c r="C1699" s="23">
        <v>39.776457599999993</v>
      </c>
      <c r="D1699" s="23">
        <v>16</v>
      </c>
      <c r="E1699" s="19"/>
      <c r="F1699" s="19"/>
      <c r="G1699" s="24">
        <v>24</v>
      </c>
      <c r="H1699" s="24">
        <v>59</v>
      </c>
      <c r="I1699" s="20">
        <v>21.770434399633917</v>
      </c>
      <c r="J1699" s="20">
        <v>0</v>
      </c>
      <c r="K1699" s="28"/>
      <c r="L1699" s="28"/>
      <c r="M1699" s="25">
        <v>24</v>
      </c>
      <c r="N1699" s="25">
        <v>59</v>
      </c>
      <c r="O1699" s="21">
        <v>25.072922216320784</v>
      </c>
      <c r="P1699" s="21">
        <v>0</v>
      </c>
      <c r="Q1699" s="17"/>
      <c r="R1699" s="25">
        <v>24</v>
      </c>
      <c r="S1699" s="25">
        <v>59</v>
      </c>
      <c r="T1699" s="21">
        <v>26.671321007611237</v>
      </c>
      <c r="U1699" s="21">
        <v>0</v>
      </c>
    </row>
    <row r="1700" spans="1:21" x14ac:dyDescent="0.25">
      <c r="A1700" s="18">
        <v>24</v>
      </c>
      <c r="B1700" s="18">
        <v>52</v>
      </c>
      <c r="C1700" s="23">
        <v>12.1539176</v>
      </c>
      <c r="D1700" s="23">
        <v>0</v>
      </c>
      <c r="E1700" s="19"/>
      <c r="F1700" s="19"/>
      <c r="G1700" s="24">
        <v>24</v>
      </c>
      <c r="H1700" s="24">
        <v>60</v>
      </c>
      <c r="I1700" s="20">
        <v>40.460146950263038</v>
      </c>
      <c r="J1700" s="20">
        <v>0</v>
      </c>
      <c r="K1700" s="28"/>
      <c r="L1700" s="28"/>
      <c r="M1700" s="25">
        <v>24</v>
      </c>
      <c r="N1700" s="25">
        <v>60</v>
      </c>
      <c r="O1700" s="21">
        <v>46.597789402030131</v>
      </c>
      <c r="P1700" s="21">
        <v>0</v>
      </c>
      <c r="Q1700" s="17"/>
      <c r="R1700" s="25">
        <v>24</v>
      </c>
      <c r="S1700" s="25">
        <v>60</v>
      </c>
      <c r="T1700" s="21">
        <v>49.568398476409556</v>
      </c>
      <c r="U1700" s="21">
        <v>0</v>
      </c>
    </row>
    <row r="1701" spans="1:21" x14ac:dyDescent="0.25">
      <c r="A1701" s="18">
        <v>24</v>
      </c>
      <c r="B1701" s="18">
        <v>53</v>
      </c>
      <c r="C1701" s="23">
        <v>12.706368400000001</v>
      </c>
      <c r="D1701" s="23">
        <v>0</v>
      </c>
      <c r="E1701" s="19"/>
      <c r="F1701" s="19"/>
      <c r="G1701" s="24">
        <v>24</v>
      </c>
      <c r="H1701" s="24">
        <v>61</v>
      </c>
      <c r="I1701" s="20">
        <v>18.895094007229439</v>
      </c>
      <c r="J1701" s="20">
        <v>0</v>
      </c>
      <c r="K1701" s="28"/>
      <c r="L1701" s="28"/>
      <c r="M1701" s="25">
        <v>24</v>
      </c>
      <c r="N1701" s="25">
        <v>61</v>
      </c>
      <c r="O1701" s="21">
        <v>21.761404187750117</v>
      </c>
      <c r="P1701" s="21">
        <v>0</v>
      </c>
      <c r="Q1701" s="17"/>
      <c r="R1701" s="25">
        <v>24</v>
      </c>
      <c r="S1701" s="25">
        <v>61</v>
      </c>
      <c r="T1701" s="21">
        <v>23.148693704719186</v>
      </c>
      <c r="U1701" s="21">
        <v>0</v>
      </c>
    </row>
    <row r="1702" spans="1:21" x14ac:dyDescent="0.25">
      <c r="A1702" s="18">
        <v>24</v>
      </c>
      <c r="B1702" s="18">
        <v>55</v>
      </c>
      <c r="C1702" s="23">
        <v>32.0421464</v>
      </c>
      <c r="D1702" s="23">
        <v>0</v>
      </c>
      <c r="E1702" s="19"/>
      <c r="F1702" s="19"/>
      <c r="G1702" s="24">
        <v>24</v>
      </c>
      <c r="H1702" s="24">
        <v>63</v>
      </c>
      <c r="I1702" s="20">
        <v>37.071352916357768</v>
      </c>
      <c r="J1702" s="20">
        <v>0</v>
      </c>
      <c r="K1702" s="28"/>
      <c r="L1702" s="28"/>
      <c r="M1702" s="25">
        <v>24</v>
      </c>
      <c r="N1702" s="25">
        <v>63</v>
      </c>
      <c r="O1702" s="21">
        <v>42.694928868357572</v>
      </c>
      <c r="P1702" s="21">
        <v>0</v>
      </c>
      <c r="Q1702" s="17"/>
      <c r="R1702" s="25">
        <v>24</v>
      </c>
      <c r="S1702" s="25">
        <v>63</v>
      </c>
      <c r="T1702" s="21">
        <v>45.416730583715371</v>
      </c>
      <c r="U1702" s="21">
        <v>0</v>
      </c>
    </row>
    <row r="1703" spans="1:21" x14ac:dyDescent="0.25">
      <c r="A1703" s="18">
        <v>24</v>
      </c>
      <c r="B1703" s="18">
        <v>57</v>
      </c>
      <c r="C1703" s="23">
        <v>20.440679599999999</v>
      </c>
      <c r="D1703" s="23">
        <v>0</v>
      </c>
      <c r="E1703" s="19"/>
      <c r="F1703" s="19"/>
      <c r="G1703" s="24">
        <v>24</v>
      </c>
      <c r="H1703" s="24">
        <v>66</v>
      </c>
      <c r="I1703" s="20">
        <v>44.978538995470068</v>
      </c>
      <c r="J1703" s="20">
        <v>0</v>
      </c>
      <c r="K1703" s="28"/>
      <c r="L1703" s="28"/>
      <c r="M1703" s="25">
        <v>24</v>
      </c>
      <c r="N1703" s="25">
        <v>66</v>
      </c>
      <c r="O1703" s="21">
        <v>51.801603446926897</v>
      </c>
      <c r="P1703" s="21">
        <v>0</v>
      </c>
      <c r="Q1703" s="17"/>
      <c r="R1703" s="25">
        <v>24</v>
      </c>
      <c r="S1703" s="25">
        <v>66</v>
      </c>
      <c r="T1703" s="21">
        <v>55.10395566666849</v>
      </c>
      <c r="U1703" s="21">
        <v>0</v>
      </c>
    </row>
    <row r="1704" spans="1:21" x14ac:dyDescent="0.25">
      <c r="A1704" s="18">
        <v>24</v>
      </c>
      <c r="B1704" s="18">
        <v>59</v>
      </c>
      <c r="C1704" s="23">
        <v>20.993130399999998</v>
      </c>
      <c r="D1704" s="23">
        <v>0</v>
      </c>
      <c r="E1704" s="19"/>
      <c r="F1704" s="19"/>
      <c r="G1704" s="24">
        <v>24</v>
      </c>
      <c r="H1704" s="24">
        <v>68</v>
      </c>
      <c r="I1704" s="20">
        <v>19.305856920430081</v>
      </c>
      <c r="J1704" s="20">
        <v>0</v>
      </c>
      <c r="K1704" s="28"/>
      <c r="L1704" s="28"/>
      <c r="M1704" s="25">
        <v>24</v>
      </c>
      <c r="N1704" s="25">
        <v>68</v>
      </c>
      <c r="O1704" s="21">
        <v>22.234478191831645</v>
      </c>
      <c r="P1704" s="21">
        <v>0</v>
      </c>
      <c r="Q1704" s="17"/>
      <c r="R1704" s="25">
        <v>24</v>
      </c>
      <c r="S1704" s="25">
        <v>68</v>
      </c>
      <c r="T1704" s="21">
        <v>23.651926176560913</v>
      </c>
      <c r="U1704" s="21">
        <v>0</v>
      </c>
    </row>
    <row r="1705" spans="1:21" x14ac:dyDescent="0.25">
      <c r="A1705" s="18">
        <v>24</v>
      </c>
      <c r="B1705" s="18">
        <v>60</v>
      </c>
      <c r="C1705" s="23">
        <v>34.693910240000001</v>
      </c>
      <c r="D1705" s="23">
        <v>0</v>
      </c>
      <c r="E1705" s="19"/>
      <c r="F1705" s="19"/>
      <c r="G1705" s="24">
        <v>24</v>
      </c>
      <c r="H1705" s="24">
        <v>69</v>
      </c>
      <c r="I1705" s="20">
        <v>25.46730061843968</v>
      </c>
      <c r="J1705" s="20">
        <v>0</v>
      </c>
      <c r="K1705" s="28"/>
      <c r="L1705" s="28"/>
      <c r="M1705" s="25">
        <v>24</v>
      </c>
      <c r="N1705" s="25">
        <v>69</v>
      </c>
      <c r="O1705" s="21">
        <v>29.330588253054504</v>
      </c>
      <c r="P1705" s="21">
        <v>0</v>
      </c>
      <c r="Q1705" s="17"/>
      <c r="R1705" s="25">
        <v>24</v>
      </c>
      <c r="S1705" s="25">
        <v>69</v>
      </c>
      <c r="T1705" s="21">
        <v>31.200413254186728</v>
      </c>
      <c r="U1705" s="21">
        <v>0</v>
      </c>
    </row>
    <row r="1706" spans="1:21" x14ac:dyDescent="0.25">
      <c r="A1706" s="18">
        <v>24</v>
      </c>
      <c r="B1706" s="18">
        <v>61</v>
      </c>
      <c r="C1706" s="23">
        <v>19.446268160000002</v>
      </c>
      <c r="D1706" s="23">
        <v>0</v>
      </c>
      <c r="E1706" s="19"/>
      <c r="F1706" s="19"/>
      <c r="G1706" s="24">
        <v>24</v>
      </c>
      <c r="H1706" s="24">
        <v>70</v>
      </c>
      <c r="I1706" s="20">
        <v>18.278949637428482</v>
      </c>
      <c r="J1706" s="20">
        <v>0</v>
      </c>
      <c r="K1706" s="28"/>
      <c r="L1706" s="28"/>
      <c r="M1706" s="25">
        <v>24</v>
      </c>
      <c r="N1706" s="25">
        <v>70</v>
      </c>
      <c r="O1706" s="21">
        <v>21.051793181627836</v>
      </c>
      <c r="P1706" s="21">
        <v>0</v>
      </c>
      <c r="Q1706" s="17"/>
      <c r="R1706" s="25">
        <v>24</v>
      </c>
      <c r="S1706" s="25">
        <v>70</v>
      </c>
      <c r="T1706" s="21">
        <v>22.393844996956609</v>
      </c>
      <c r="U1706" s="21">
        <v>0</v>
      </c>
    </row>
    <row r="1707" spans="1:21" x14ac:dyDescent="0.25">
      <c r="A1707" s="18">
        <v>24</v>
      </c>
      <c r="B1707" s="18">
        <v>63</v>
      </c>
      <c r="C1707" s="23">
        <v>28.727441599999999</v>
      </c>
      <c r="D1707" s="23">
        <v>0</v>
      </c>
      <c r="E1707" s="19"/>
      <c r="F1707" s="19"/>
      <c r="G1707" s="24">
        <v>24</v>
      </c>
      <c r="H1707" s="24">
        <v>72</v>
      </c>
      <c r="I1707" s="20">
        <v>32.552960871150724</v>
      </c>
      <c r="J1707" s="20">
        <v>0</v>
      </c>
      <c r="K1707" s="28"/>
      <c r="L1707" s="28"/>
      <c r="M1707" s="25">
        <v>24</v>
      </c>
      <c r="N1707" s="25">
        <v>72</v>
      </c>
      <c r="O1707" s="21">
        <v>37.491114823460805</v>
      </c>
      <c r="P1707" s="21">
        <v>0</v>
      </c>
      <c r="Q1707" s="17"/>
      <c r="R1707" s="25">
        <v>24</v>
      </c>
      <c r="S1707" s="25">
        <v>72</v>
      </c>
      <c r="T1707" s="21">
        <v>39.881173393456429</v>
      </c>
      <c r="U1707" s="21">
        <v>0</v>
      </c>
    </row>
    <row r="1708" spans="1:21" x14ac:dyDescent="0.25">
      <c r="A1708" s="18">
        <v>24</v>
      </c>
      <c r="B1708" s="18">
        <v>64</v>
      </c>
      <c r="C1708" s="23">
        <v>35.356851200000001</v>
      </c>
      <c r="D1708" s="23">
        <v>0</v>
      </c>
      <c r="E1708" s="19"/>
      <c r="F1708" s="19"/>
      <c r="G1708" s="24">
        <v>24</v>
      </c>
      <c r="H1708" s="24">
        <v>73</v>
      </c>
      <c r="I1708" s="20">
        <v>46.62159064827263</v>
      </c>
      <c r="J1708" s="20">
        <v>0</v>
      </c>
      <c r="K1708" s="28"/>
      <c r="L1708" s="28"/>
      <c r="M1708" s="25">
        <v>24</v>
      </c>
      <c r="N1708" s="25">
        <v>73</v>
      </c>
      <c r="O1708" s="21">
        <v>53.693899463252997</v>
      </c>
      <c r="P1708" s="21">
        <v>0</v>
      </c>
      <c r="Q1708" s="17"/>
      <c r="R1708" s="25">
        <v>24</v>
      </c>
      <c r="S1708" s="25">
        <v>73</v>
      </c>
      <c r="T1708" s="21">
        <v>57.116885554035377</v>
      </c>
      <c r="U1708" s="21">
        <v>0</v>
      </c>
    </row>
    <row r="1709" spans="1:21" x14ac:dyDescent="0.25">
      <c r="A1709" s="18">
        <v>24</v>
      </c>
      <c r="B1709" s="18">
        <v>67</v>
      </c>
      <c r="C1709" s="23">
        <v>39.776457599999993</v>
      </c>
      <c r="D1709" s="23">
        <v>14</v>
      </c>
      <c r="E1709" s="19"/>
      <c r="F1709" s="19"/>
      <c r="G1709" s="24">
        <v>24</v>
      </c>
      <c r="H1709" s="24">
        <v>76</v>
      </c>
      <c r="I1709" s="20">
        <v>58.020261489590403</v>
      </c>
      <c r="J1709" s="20">
        <v>19.791449999999998</v>
      </c>
      <c r="K1709" s="28"/>
      <c r="L1709" s="28"/>
      <c r="M1709" s="25">
        <v>24</v>
      </c>
      <c r="N1709" s="25">
        <v>76</v>
      </c>
      <c r="O1709" s="21">
        <v>66.82170307651532</v>
      </c>
      <c r="P1709" s="21">
        <v>21.63</v>
      </c>
      <c r="Q1709" s="17"/>
      <c r="R1709" s="25">
        <v>24</v>
      </c>
      <c r="S1709" s="25">
        <v>76</v>
      </c>
      <c r="T1709" s="21">
        <v>71.081586647643164</v>
      </c>
      <c r="U1709" s="21">
        <v>22.495200000000001</v>
      </c>
    </row>
    <row r="1710" spans="1:21" x14ac:dyDescent="0.25">
      <c r="A1710" s="18">
        <v>24</v>
      </c>
      <c r="B1710" s="18">
        <v>70</v>
      </c>
      <c r="C1710" s="23">
        <v>18.230876399999996</v>
      </c>
      <c r="D1710" s="23">
        <v>0</v>
      </c>
      <c r="E1710" s="19"/>
      <c r="F1710" s="19"/>
      <c r="G1710" s="24">
        <v>24</v>
      </c>
      <c r="H1710" s="24">
        <v>79</v>
      </c>
      <c r="I1710" s="20">
        <v>20.640836388332165</v>
      </c>
      <c r="J1710" s="20">
        <v>0</v>
      </c>
      <c r="K1710" s="28"/>
      <c r="L1710" s="28"/>
      <c r="M1710" s="25">
        <v>24</v>
      </c>
      <c r="N1710" s="25">
        <v>79</v>
      </c>
      <c r="O1710" s="21">
        <v>23.771968705096597</v>
      </c>
      <c r="P1710" s="21">
        <v>0</v>
      </c>
      <c r="Q1710" s="17"/>
      <c r="R1710" s="25">
        <v>24</v>
      </c>
      <c r="S1710" s="25">
        <v>79</v>
      </c>
      <c r="T1710" s="21">
        <v>25.287431710046508</v>
      </c>
      <c r="U1710" s="21">
        <v>0</v>
      </c>
    </row>
    <row r="1711" spans="1:21" x14ac:dyDescent="0.25">
      <c r="A1711" s="18">
        <v>24</v>
      </c>
      <c r="B1711" s="18">
        <v>71</v>
      </c>
      <c r="C1711" s="23">
        <v>33.147047999999998</v>
      </c>
      <c r="D1711" s="23">
        <v>0</v>
      </c>
      <c r="E1711" s="19"/>
      <c r="F1711" s="19"/>
      <c r="G1711" s="24">
        <v>24</v>
      </c>
      <c r="H1711" s="24">
        <v>80</v>
      </c>
      <c r="I1711" s="20">
        <v>41.897817146465272</v>
      </c>
      <c r="J1711" s="20">
        <v>0</v>
      </c>
      <c r="K1711" s="28"/>
      <c r="L1711" s="28"/>
      <c r="M1711" s="25">
        <v>24</v>
      </c>
      <c r="N1711" s="25">
        <v>80</v>
      </c>
      <c r="O1711" s="21">
        <v>48.253548416315468</v>
      </c>
      <c r="P1711" s="21">
        <v>0</v>
      </c>
      <c r="Q1711" s="17"/>
      <c r="R1711" s="25">
        <v>24</v>
      </c>
      <c r="S1711" s="25">
        <v>80</v>
      </c>
      <c r="T1711" s="21">
        <v>51.329712127855579</v>
      </c>
      <c r="U1711" s="21">
        <v>0</v>
      </c>
    </row>
    <row r="1712" spans="1:21" x14ac:dyDescent="0.25">
      <c r="A1712" s="18">
        <v>24</v>
      </c>
      <c r="B1712" s="18">
        <v>72</v>
      </c>
      <c r="C1712" s="23">
        <v>28.064500639999999</v>
      </c>
      <c r="D1712" s="23">
        <v>0</v>
      </c>
      <c r="E1712" s="19"/>
      <c r="F1712" s="19"/>
      <c r="G1712" s="24">
        <v>25</v>
      </c>
      <c r="H1712" s="24">
        <v>1</v>
      </c>
      <c r="I1712" s="20">
        <v>40.049384037062396</v>
      </c>
      <c r="J1712" s="20">
        <v>18.377775</v>
      </c>
      <c r="K1712" s="28"/>
      <c r="L1712" s="28"/>
      <c r="M1712" s="25">
        <v>25</v>
      </c>
      <c r="N1712" s="25">
        <v>1</v>
      </c>
      <c r="O1712" s="21">
        <v>46.124715397948613</v>
      </c>
      <c r="P1712" s="21">
        <v>20.085000000000001</v>
      </c>
      <c r="Q1712" s="17"/>
      <c r="R1712" s="25">
        <v>25</v>
      </c>
      <c r="S1712" s="25">
        <v>1</v>
      </c>
      <c r="T1712" s="21">
        <v>49.065166004567836</v>
      </c>
      <c r="U1712" s="21">
        <v>20.888400000000001</v>
      </c>
    </row>
    <row r="1713" spans="1:21" x14ac:dyDescent="0.25">
      <c r="A1713" s="18">
        <v>24</v>
      </c>
      <c r="B1713" s="18">
        <v>73</v>
      </c>
      <c r="C1713" s="23">
        <v>37.014203600000002</v>
      </c>
      <c r="D1713" s="23">
        <v>0</v>
      </c>
      <c r="E1713" s="19"/>
      <c r="F1713" s="19"/>
      <c r="G1713" s="24">
        <v>25</v>
      </c>
      <c r="H1713" s="24">
        <v>2</v>
      </c>
      <c r="I1713" s="20">
        <v>37.379425101258235</v>
      </c>
      <c r="J1713" s="20">
        <v>18.095040000000001</v>
      </c>
      <c r="K1713" s="28"/>
      <c r="L1713" s="28"/>
      <c r="M1713" s="25">
        <v>25</v>
      </c>
      <c r="N1713" s="25">
        <v>2</v>
      </c>
      <c r="O1713" s="21">
        <v>43.049734371418701</v>
      </c>
      <c r="P1713" s="21">
        <v>19.776</v>
      </c>
      <c r="Q1713" s="17"/>
      <c r="R1713" s="25">
        <v>25</v>
      </c>
      <c r="S1713" s="25">
        <v>2</v>
      </c>
      <c r="T1713" s="21">
        <v>45.794154937596645</v>
      </c>
      <c r="U1713" s="21">
        <v>20.567039999999999</v>
      </c>
    </row>
    <row r="1714" spans="1:21" x14ac:dyDescent="0.25">
      <c r="A1714" s="18">
        <v>24</v>
      </c>
      <c r="B1714" s="18">
        <v>76</v>
      </c>
      <c r="C1714" s="23">
        <v>47.179298320000001</v>
      </c>
      <c r="D1714" s="23">
        <v>16</v>
      </c>
      <c r="E1714" s="19"/>
      <c r="F1714" s="19"/>
      <c r="G1714" s="24">
        <v>25</v>
      </c>
      <c r="H1714" s="24">
        <v>5</v>
      </c>
      <c r="I1714" s="20">
        <v>41.076291320064001</v>
      </c>
      <c r="J1714" s="20">
        <v>18.566265000000001</v>
      </c>
      <c r="K1714" s="28"/>
      <c r="L1714" s="28"/>
      <c r="M1714" s="25">
        <v>25</v>
      </c>
      <c r="N1714" s="25">
        <v>5</v>
      </c>
      <c r="O1714" s="21">
        <v>47.307400408152432</v>
      </c>
      <c r="P1714" s="21">
        <v>20.291</v>
      </c>
      <c r="Q1714" s="17"/>
      <c r="R1714" s="25">
        <v>25</v>
      </c>
      <c r="S1714" s="25">
        <v>5</v>
      </c>
      <c r="T1714" s="21">
        <v>50.323247184172153</v>
      </c>
      <c r="U1714" s="21">
        <v>21.102640000000001</v>
      </c>
    </row>
    <row r="1715" spans="1:21" x14ac:dyDescent="0.25">
      <c r="A1715" s="18">
        <v>24</v>
      </c>
      <c r="B1715" s="18">
        <v>79</v>
      </c>
      <c r="C1715" s="23">
        <v>21.656071360000002</v>
      </c>
      <c r="D1715" s="23">
        <v>0</v>
      </c>
      <c r="E1715" s="19"/>
      <c r="F1715" s="19"/>
      <c r="G1715" s="24">
        <v>25</v>
      </c>
      <c r="H1715" s="24">
        <v>8</v>
      </c>
      <c r="I1715" s="20">
        <v>42.924724429466877</v>
      </c>
      <c r="J1715" s="20">
        <v>18.849</v>
      </c>
      <c r="K1715" s="28"/>
      <c r="L1715" s="28"/>
      <c r="M1715" s="25">
        <v>25</v>
      </c>
      <c r="N1715" s="25">
        <v>8</v>
      </c>
      <c r="O1715" s="21">
        <v>49.436233426519287</v>
      </c>
      <c r="P1715" s="21">
        <v>20.6</v>
      </c>
      <c r="Q1715" s="17"/>
      <c r="R1715" s="25">
        <v>25</v>
      </c>
      <c r="S1715" s="25">
        <v>8</v>
      </c>
      <c r="T1715" s="21">
        <v>52.587793307459897</v>
      </c>
      <c r="U1715" s="21">
        <v>21.424000000000003</v>
      </c>
    </row>
    <row r="1716" spans="1:21" x14ac:dyDescent="0.25">
      <c r="A1716" s="18">
        <v>25</v>
      </c>
      <c r="B1716" s="18">
        <v>1</v>
      </c>
      <c r="C1716" s="23">
        <v>36.572242959999997</v>
      </c>
      <c r="D1716" s="23">
        <v>14.6</v>
      </c>
      <c r="E1716" s="19"/>
      <c r="F1716" s="19"/>
      <c r="G1716" s="24">
        <v>25</v>
      </c>
      <c r="H1716" s="24">
        <v>10</v>
      </c>
      <c r="I1716" s="20">
        <v>44.054322440768637</v>
      </c>
      <c r="J1716" s="20">
        <v>18.849</v>
      </c>
      <c r="K1716" s="28"/>
      <c r="L1716" s="28"/>
      <c r="M1716" s="25">
        <v>25</v>
      </c>
      <c r="N1716" s="25">
        <v>10</v>
      </c>
      <c r="O1716" s="21">
        <v>50.737186937743473</v>
      </c>
      <c r="P1716" s="21">
        <v>20.6</v>
      </c>
      <c r="Q1716" s="17"/>
      <c r="R1716" s="25">
        <v>25</v>
      </c>
      <c r="S1716" s="25">
        <v>10</v>
      </c>
      <c r="T1716" s="21">
        <v>53.971682605024618</v>
      </c>
      <c r="U1716" s="21">
        <v>21.424000000000003</v>
      </c>
    </row>
    <row r="1717" spans="1:21" x14ac:dyDescent="0.25">
      <c r="A1717" s="18">
        <v>25</v>
      </c>
      <c r="B1717" s="18">
        <v>2</v>
      </c>
      <c r="C1717" s="23">
        <v>34.251949599999996</v>
      </c>
      <c r="D1717" s="23">
        <v>14.8</v>
      </c>
      <c r="E1717" s="19"/>
      <c r="F1717" s="19"/>
      <c r="G1717" s="24">
        <v>25</v>
      </c>
      <c r="H1717" s="24">
        <v>11</v>
      </c>
      <c r="I1717" s="20">
        <v>38.817095297460476</v>
      </c>
      <c r="J1717" s="20">
        <v>17.906549999999999</v>
      </c>
      <c r="K1717" s="28"/>
      <c r="L1717" s="28"/>
      <c r="M1717" s="25">
        <v>25</v>
      </c>
      <c r="N1717" s="25">
        <v>11</v>
      </c>
      <c r="O1717" s="21">
        <v>44.705493385704038</v>
      </c>
      <c r="P1717" s="21">
        <v>19.57</v>
      </c>
      <c r="Q1717" s="17"/>
      <c r="R1717" s="25">
        <v>25</v>
      </c>
      <c r="S1717" s="25">
        <v>11</v>
      </c>
      <c r="T1717" s="21">
        <v>47.555468589042675</v>
      </c>
      <c r="U1717" s="21">
        <v>20.352800000000002</v>
      </c>
    </row>
    <row r="1718" spans="1:21" x14ac:dyDescent="0.25">
      <c r="A1718" s="18">
        <v>25</v>
      </c>
      <c r="B1718" s="18">
        <v>3</v>
      </c>
      <c r="C1718" s="23">
        <v>39.11351664</v>
      </c>
      <c r="D1718" s="23">
        <v>15.1</v>
      </c>
      <c r="E1718" s="19"/>
      <c r="F1718" s="19"/>
      <c r="G1718" s="24">
        <v>25</v>
      </c>
      <c r="H1718" s="24">
        <v>12</v>
      </c>
      <c r="I1718" s="20">
        <v>40.460146950263038</v>
      </c>
      <c r="J1718" s="20">
        <v>0</v>
      </c>
      <c r="K1718" s="28"/>
      <c r="L1718" s="28"/>
      <c r="M1718" s="25">
        <v>25</v>
      </c>
      <c r="N1718" s="25">
        <v>12</v>
      </c>
      <c r="O1718" s="21">
        <v>46.597789402030131</v>
      </c>
      <c r="P1718" s="21">
        <v>0</v>
      </c>
      <c r="Q1718" s="17"/>
      <c r="R1718" s="25">
        <v>25</v>
      </c>
      <c r="S1718" s="25">
        <v>12</v>
      </c>
      <c r="T1718" s="21">
        <v>49.568398476409556</v>
      </c>
      <c r="U1718" s="21">
        <v>0</v>
      </c>
    </row>
    <row r="1719" spans="1:21" x14ac:dyDescent="0.25">
      <c r="A1719" s="18">
        <v>25</v>
      </c>
      <c r="B1719" s="18">
        <v>4</v>
      </c>
      <c r="C1719" s="23">
        <v>29.50087272</v>
      </c>
      <c r="D1719" s="23">
        <v>12.8</v>
      </c>
      <c r="E1719" s="19"/>
      <c r="F1719" s="19"/>
      <c r="G1719" s="24">
        <v>25</v>
      </c>
      <c r="H1719" s="24">
        <v>13</v>
      </c>
      <c r="I1719" s="20">
        <v>32.861033056051205</v>
      </c>
      <c r="J1719" s="20">
        <v>0</v>
      </c>
      <c r="K1719" s="28"/>
      <c r="L1719" s="28"/>
      <c r="M1719" s="25">
        <v>25</v>
      </c>
      <c r="N1719" s="25">
        <v>13</v>
      </c>
      <c r="O1719" s="21">
        <v>37.845920326521949</v>
      </c>
      <c r="P1719" s="21">
        <v>0</v>
      </c>
      <c r="Q1719" s="17"/>
      <c r="R1719" s="25">
        <v>25</v>
      </c>
      <c r="S1719" s="25">
        <v>13</v>
      </c>
      <c r="T1719" s="21">
        <v>40.258597747337724</v>
      </c>
      <c r="U1719" s="21">
        <v>0</v>
      </c>
    </row>
    <row r="1720" spans="1:21" x14ac:dyDescent="0.25">
      <c r="A1720" s="18">
        <v>25</v>
      </c>
      <c r="B1720" s="18">
        <v>5</v>
      </c>
      <c r="C1720" s="23">
        <v>36.793223279999992</v>
      </c>
      <c r="D1720" s="23">
        <v>15.3</v>
      </c>
      <c r="E1720" s="19"/>
      <c r="F1720" s="19"/>
      <c r="G1720" s="24">
        <v>25</v>
      </c>
      <c r="H1720" s="24">
        <v>14</v>
      </c>
      <c r="I1720" s="20">
        <v>41.384363504964476</v>
      </c>
      <c r="J1720" s="20">
        <v>0</v>
      </c>
      <c r="K1720" s="28"/>
      <c r="L1720" s="28"/>
      <c r="M1720" s="25">
        <v>25</v>
      </c>
      <c r="N1720" s="25">
        <v>14</v>
      </c>
      <c r="O1720" s="21">
        <v>47.662205911213576</v>
      </c>
      <c r="P1720" s="21">
        <v>0</v>
      </c>
      <c r="Q1720" s="17"/>
      <c r="R1720" s="25">
        <v>25</v>
      </c>
      <c r="S1720" s="25">
        <v>14</v>
      </c>
      <c r="T1720" s="21">
        <v>50.700671538053442</v>
      </c>
      <c r="U1720" s="21">
        <v>0</v>
      </c>
    </row>
    <row r="1721" spans="1:21" x14ac:dyDescent="0.25">
      <c r="A1721" s="18">
        <v>25</v>
      </c>
      <c r="B1721" s="18">
        <v>6</v>
      </c>
      <c r="C1721" s="23">
        <v>36.24077247999999</v>
      </c>
      <c r="D1721" s="23">
        <v>15</v>
      </c>
      <c r="E1721" s="19"/>
      <c r="F1721" s="19"/>
      <c r="G1721" s="24">
        <v>25</v>
      </c>
      <c r="H1721" s="24">
        <v>15</v>
      </c>
      <c r="I1721" s="20">
        <v>44.362394625669126</v>
      </c>
      <c r="J1721" s="20">
        <v>19.225979999999996</v>
      </c>
      <c r="K1721" s="28"/>
      <c r="L1721" s="28"/>
      <c r="M1721" s="25">
        <v>25</v>
      </c>
      <c r="N1721" s="25">
        <v>15</v>
      </c>
      <c r="O1721" s="21">
        <v>51.091992440804631</v>
      </c>
      <c r="P1721" s="21">
        <v>21.011999999999997</v>
      </c>
      <c r="Q1721" s="17"/>
      <c r="R1721" s="25">
        <v>25</v>
      </c>
      <c r="S1721" s="25">
        <v>15</v>
      </c>
      <c r="T1721" s="21">
        <v>54.349106958905928</v>
      </c>
      <c r="U1721" s="21">
        <v>21.852479999999996</v>
      </c>
    </row>
    <row r="1722" spans="1:21" x14ac:dyDescent="0.25">
      <c r="A1722" s="18">
        <v>25</v>
      </c>
      <c r="B1722" s="18">
        <v>8</v>
      </c>
      <c r="C1722" s="23">
        <v>39.224006800000005</v>
      </c>
      <c r="D1722" s="23">
        <v>15</v>
      </c>
      <c r="E1722" s="19"/>
      <c r="F1722" s="19"/>
      <c r="G1722" s="24">
        <v>25</v>
      </c>
      <c r="H1722" s="24">
        <v>17</v>
      </c>
      <c r="I1722" s="20">
        <v>36.763280731457279</v>
      </c>
      <c r="J1722" s="20">
        <v>0</v>
      </c>
      <c r="K1722" s="28"/>
      <c r="L1722" s="28"/>
      <c r="M1722" s="25">
        <v>25</v>
      </c>
      <c r="N1722" s="25">
        <v>17</v>
      </c>
      <c r="O1722" s="21">
        <v>42.340123365296421</v>
      </c>
      <c r="P1722" s="21">
        <v>0</v>
      </c>
      <c r="Q1722" s="17"/>
      <c r="R1722" s="25">
        <v>25</v>
      </c>
      <c r="S1722" s="25">
        <v>17</v>
      </c>
      <c r="T1722" s="21">
        <v>45.039306229834068</v>
      </c>
      <c r="U1722" s="21">
        <v>0</v>
      </c>
    </row>
    <row r="1723" spans="1:21" x14ac:dyDescent="0.25">
      <c r="A1723" s="18">
        <v>25</v>
      </c>
      <c r="B1723" s="18">
        <v>10</v>
      </c>
      <c r="C1723" s="23">
        <v>40.107928079999994</v>
      </c>
      <c r="D1723" s="23">
        <v>15.7</v>
      </c>
      <c r="E1723" s="19"/>
      <c r="F1723" s="19"/>
      <c r="G1723" s="24">
        <v>25</v>
      </c>
      <c r="H1723" s="24">
        <v>19</v>
      </c>
      <c r="I1723" s="20">
        <v>34.401393980553607</v>
      </c>
      <c r="J1723" s="20">
        <v>0</v>
      </c>
      <c r="K1723" s="28"/>
      <c r="L1723" s="28"/>
      <c r="M1723" s="25">
        <v>25</v>
      </c>
      <c r="N1723" s="25">
        <v>19</v>
      </c>
      <c r="O1723" s="21">
        <v>39.619947841827667</v>
      </c>
      <c r="P1723" s="21">
        <v>0</v>
      </c>
      <c r="Q1723" s="17"/>
      <c r="R1723" s="25">
        <v>25</v>
      </c>
      <c r="S1723" s="25">
        <v>19</v>
      </c>
      <c r="T1723" s="21">
        <v>42.14571951674418</v>
      </c>
      <c r="U1723" s="21">
        <v>0</v>
      </c>
    </row>
    <row r="1724" spans="1:21" x14ac:dyDescent="0.25">
      <c r="A1724" s="18">
        <v>25</v>
      </c>
      <c r="B1724" s="18">
        <v>11</v>
      </c>
      <c r="C1724" s="23">
        <v>35.135870879999999</v>
      </c>
      <c r="D1724" s="23">
        <v>15.2</v>
      </c>
      <c r="E1724" s="19"/>
      <c r="F1724" s="19"/>
      <c r="G1724" s="24">
        <v>25</v>
      </c>
      <c r="H1724" s="24">
        <v>20</v>
      </c>
      <c r="I1724" s="20">
        <v>33.990631067352965</v>
      </c>
      <c r="J1724" s="20">
        <v>0</v>
      </c>
      <c r="K1724" s="28"/>
      <c r="L1724" s="28"/>
      <c r="M1724" s="25">
        <v>25</v>
      </c>
      <c r="N1724" s="25">
        <v>20</v>
      </c>
      <c r="O1724" s="21">
        <v>39.146873837746135</v>
      </c>
      <c r="P1724" s="21">
        <v>0</v>
      </c>
      <c r="Q1724" s="17"/>
      <c r="R1724" s="25">
        <v>25</v>
      </c>
      <c r="S1724" s="25">
        <v>20</v>
      </c>
      <c r="T1724" s="21">
        <v>41.642487044902452</v>
      </c>
      <c r="U1724" s="21">
        <v>0</v>
      </c>
    </row>
    <row r="1725" spans="1:21" x14ac:dyDescent="0.25">
      <c r="A1725" s="18">
        <v>25</v>
      </c>
      <c r="B1725" s="18">
        <v>12</v>
      </c>
      <c r="C1725" s="23">
        <v>35.909302000000004</v>
      </c>
      <c r="D1725" s="23">
        <v>15.2</v>
      </c>
      <c r="E1725" s="19"/>
      <c r="F1725" s="19"/>
      <c r="G1725" s="24">
        <v>25</v>
      </c>
      <c r="H1725" s="24">
        <v>21</v>
      </c>
      <c r="I1725" s="20">
        <v>38.509023112559994</v>
      </c>
      <c r="J1725" s="20">
        <v>0</v>
      </c>
      <c r="K1725" s="28"/>
      <c r="L1725" s="28"/>
      <c r="M1725" s="25">
        <v>25</v>
      </c>
      <c r="N1725" s="25">
        <v>21</v>
      </c>
      <c r="O1725" s="21">
        <v>44.350687882642895</v>
      </c>
      <c r="P1725" s="21">
        <v>0</v>
      </c>
      <c r="Q1725" s="17"/>
      <c r="R1725" s="25">
        <v>25</v>
      </c>
      <c r="S1725" s="25">
        <v>21</v>
      </c>
      <c r="T1725" s="21">
        <v>47.17804423516138</v>
      </c>
      <c r="U1725" s="21">
        <v>0</v>
      </c>
    </row>
    <row r="1726" spans="1:21" x14ac:dyDescent="0.25">
      <c r="A1726" s="18">
        <v>25</v>
      </c>
      <c r="B1726" s="18">
        <v>13</v>
      </c>
      <c r="C1726" s="23">
        <v>30.71626448</v>
      </c>
      <c r="D1726" s="23">
        <v>13.4</v>
      </c>
      <c r="E1726" s="19"/>
      <c r="F1726" s="19"/>
      <c r="G1726" s="24">
        <v>25</v>
      </c>
      <c r="H1726" s="24">
        <v>22</v>
      </c>
      <c r="I1726" s="20">
        <v>37.276734372958082</v>
      </c>
      <c r="J1726" s="20">
        <v>0</v>
      </c>
      <c r="K1726" s="28"/>
      <c r="L1726" s="28"/>
      <c r="M1726" s="25">
        <v>25</v>
      </c>
      <c r="N1726" s="25">
        <v>22</v>
      </c>
      <c r="O1726" s="21">
        <v>42.931465870398334</v>
      </c>
      <c r="P1726" s="21">
        <v>0</v>
      </c>
      <c r="Q1726" s="17"/>
      <c r="R1726" s="25">
        <v>25</v>
      </c>
      <c r="S1726" s="25">
        <v>22</v>
      </c>
      <c r="T1726" s="21">
        <v>45.668346819636227</v>
      </c>
      <c r="U1726" s="21">
        <v>0</v>
      </c>
    </row>
    <row r="1727" spans="1:21" x14ac:dyDescent="0.25">
      <c r="A1727" s="18">
        <v>25</v>
      </c>
      <c r="B1727" s="18">
        <v>14</v>
      </c>
      <c r="C1727" s="23">
        <v>37.345674079999995</v>
      </c>
      <c r="D1727" s="23">
        <v>15.2</v>
      </c>
      <c r="E1727" s="19"/>
      <c r="F1727" s="19"/>
      <c r="G1727" s="24">
        <v>25</v>
      </c>
      <c r="H1727" s="24">
        <v>23</v>
      </c>
      <c r="I1727" s="20">
        <v>36.044445633356162</v>
      </c>
      <c r="J1727" s="20">
        <v>0</v>
      </c>
      <c r="K1727" s="28"/>
      <c r="L1727" s="28"/>
      <c r="M1727" s="25">
        <v>25</v>
      </c>
      <c r="N1727" s="25">
        <v>23</v>
      </c>
      <c r="O1727" s="21">
        <v>41.512243858153766</v>
      </c>
      <c r="P1727" s="21">
        <v>0</v>
      </c>
      <c r="Q1727" s="17"/>
      <c r="R1727" s="25">
        <v>25</v>
      </c>
      <c r="S1727" s="25">
        <v>23</v>
      </c>
      <c r="T1727" s="21">
        <v>44.158649404111067</v>
      </c>
      <c r="U1727" s="21">
        <v>0</v>
      </c>
    </row>
    <row r="1728" spans="1:21" x14ac:dyDescent="0.25">
      <c r="A1728" s="18">
        <v>25</v>
      </c>
      <c r="B1728" s="18">
        <v>15</v>
      </c>
      <c r="C1728" s="23">
        <v>39.776457599999993</v>
      </c>
      <c r="D1728" s="23">
        <v>15.6</v>
      </c>
      <c r="E1728" s="19"/>
      <c r="F1728" s="19"/>
      <c r="G1728" s="24">
        <v>25</v>
      </c>
      <c r="H1728" s="24">
        <v>24</v>
      </c>
      <c r="I1728" s="20">
        <v>37.995569471059198</v>
      </c>
      <c r="J1728" s="20">
        <v>0</v>
      </c>
      <c r="K1728" s="28"/>
      <c r="L1728" s="28"/>
      <c r="M1728" s="25">
        <v>25</v>
      </c>
      <c r="N1728" s="25">
        <v>24</v>
      </c>
      <c r="O1728" s="21">
        <v>43.759345377541003</v>
      </c>
      <c r="P1728" s="21">
        <v>0</v>
      </c>
      <c r="Q1728" s="17"/>
      <c r="R1728" s="25">
        <v>25</v>
      </c>
      <c r="S1728" s="25">
        <v>24</v>
      </c>
      <c r="T1728" s="21">
        <v>46.549003645359242</v>
      </c>
      <c r="U1728" s="21">
        <v>0</v>
      </c>
    </row>
    <row r="1729" spans="1:21" x14ac:dyDescent="0.25">
      <c r="A1729" s="18">
        <v>25</v>
      </c>
      <c r="B1729" s="18">
        <v>18</v>
      </c>
      <c r="C1729" s="23">
        <v>33.478518480000005</v>
      </c>
      <c r="D1729" s="23">
        <v>14.6</v>
      </c>
      <c r="E1729" s="19"/>
      <c r="F1729" s="19"/>
      <c r="G1729" s="24">
        <v>25</v>
      </c>
      <c r="H1729" s="24">
        <v>27</v>
      </c>
      <c r="I1729" s="20">
        <v>42.924724429466877</v>
      </c>
      <c r="J1729" s="20">
        <v>0</v>
      </c>
      <c r="K1729" s="28"/>
      <c r="L1729" s="28"/>
      <c r="M1729" s="25">
        <v>25</v>
      </c>
      <c r="N1729" s="25">
        <v>27</v>
      </c>
      <c r="O1729" s="21">
        <v>49.436233426519287</v>
      </c>
      <c r="P1729" s="21">
        <v>0</v>
      </c>
      <c r="Q1729" s="17"/>
      <c r="R1729" s="25">
        <v>25</v>
      </c>
      <c r="S1729" s="25">
        <v>27</v>
      </c>
      <c r="T1729" s="21">
        <v>52.587793307459897</v>
      </c>
      <c r="U1729" s="21">
        <v>0</v>
      </c>
    </row>
    <row r="1730" spans="1:21" x14ac:dyDescent="0.25">
      <c r="A1730" s="18">
        <v>25</v>
      </c>
      <c r="B1730" s="18">
        <v>19</v>
      </c>
      <c r="C1730" s="23">
        <v>31.268715280000002</v>
      </c>
      <c r="D1730" s="23">
        <v>0</v>
      </c>
      <c r="E1730" s="19"/>
      <c r="F1730" s="19"/>
      <c r="G1730" s="24">
        <v>25</v>
      </c>
      <c r="H1730" s="24">
        <v>28</v>
      </c>
      <c r="I1730" s="20">
        <v>39.433239667261439</v>
      </c>
      <c r="J1730" s="20">
        <v>0</v>
      </c>
      <c r="K1730" s="28"/>
      <c r="L1730" s="28"/>
      <c r="M1730" s="25">
        <v>25</v>
      </c>
      <c r="N1730" s="25">
        <v>28</v>
      </c>
      <c r="O1730" s="21">
        <v>45.415104391826333</v>
      </c>
      <c r="P1730" s="21">
        <v>0</v>
      </c>
      <c r="Q1730" s="17"/>
      <c r="R1730" s="25">
        <v>25</v>
      </c>
      <c r="S1730" s="25">
        <v>28</v>
      </c>
      <c r="T1730" s="21">
        <v>48.310317296805259</v>
      </c>
      <c r="U1730" s="21">
        <v>0</v>
      </c>
    </row>
    <row r="1731" spans="1:21" x14ac:dyDescent="0.25">
      <c r="A1731" s="18">
        <v>25</v>
      </c>
      <c r="B1731" s="18">
        <v>20</v>
      </c>
      <c r="C1731" s="23">
        <v>32.926067680000003</v>
      </c>
      <c r="D1731" s="23">
        <v>0</v>
      </c>
      <c r="E1731" s="19"/>
      <c r="F1731" s="19"/>
      <c r="G1731" s="24">
        <v>25</v>
      </c>
      <c r="H1731" s="24">
        <v>29</v>
      </c>
      <c r="I1731" s="20">
        <v>36.352517818256644</v>
      </c>
      <c r="J1731" s="20">
        <v>0</v>
      </c>
      <c r="K1731" s="28"/>
      <c r="L1731" s="28"/>
      <c r="M1731" s="25">
        <v>25</v>
      </c>
      <c r="N1731" s="25">
        <v>29</v>
      </c>
      <c r="O1731" s="21">
        <v>41.867049361214903</v>
      </c>
      <c r="P1731" s="21">
        <v>0</v>
      </c>
      <c r="Q1731" s="17"/>
      <c r="R1731" s="25">
        <v>25</v>
      </c>
      <c r="S1731" s="25">
        <v>29</v>
      </c>
      <c r="T1731" s="21">
        <v>44.536073757992355</v>
      </c>
      <c r="U1731" s="21">
        <v>0</v>
      </c>
    </row>
    <row r="1732" spans="1:21" x14ac:dyDescent="0.25">
      <c r="A1732" s="18">
        <v>25</v>
      </c>
      <c r="B1732" s="18">
        <v>21</v>
      </c>
      <c r="C1732" s="23">
        <v>35.467341360000006</v>
      </c>
      <c r="D1732" s="23">
        <v>0</v>
      </c>
      <c r="E1732" s="19"/>
      <c r="F1732" s="19"/>
      <c r="G1732" s="24">
        <v>25</v>
      </c>
      <c r="H1732" s="24">
        <v>30</v>
      </c>
      <c r="I1732" s="20">
        <v>42.513961516266249</v>
      </c>
      <c r="J1732" s="20">
        <v>0</v>
      </c>
      <c r="K1732" s="28"/>
      <c r="L1732" s="28"/>
      <c r="M1732" s="25">
        <v>25</v>
      </c>
      <c r="N1732" s="25">
        <v>30</v>
      </c>
      <c r="O1732" s="21">
        <v>48.963159422437776</v>
      </c>
      <c r="P1732" s="21">
        <v>0</v>
      </c>
      <c r="Q1732" s="17"/>
      <c r="R1732" s="25">
        <v>25</v>
      </c>
      <c r="S1732" s="25">
        <v>30</v>
      </c>
      <c r="T1732" s="21">
        <v>52.084560835618177</v>
      </c>
      <c r="U1732" s="21">
        <v>0</v>
      </c>
    </row>
    <row r="1733" spans="1:21" x14ac:dyDescent="0.25">
      <c r="A1733" s="18">
        <v>25</v>
      </c>
      <c r="B1733" s="18">
        <v>23</v>
      </c>
      <c r="C1733" s="23">
        <v>33.147047999999998</v>
      </c>
      <c r="D1733" s="23">
        <v>0</v>
      </c>
      <c r="E1733" s="19"/>
      <c r="F1733" s="19"/>
      <c r="G1733" s="24">
        <v>25</v>
      </c>
      <c r="H1733" s="24">
        <v>32</v>
      </c>
      <c r="I1733" s="20">
        <v>44.157013169068797</v>
      </c>
      <c r="J1733" s="20">
        <v>18.849</v>
      </c>
      <c r="K1733" s="28"/>
      <c r="L1733" s="28"/>
      <c r="M1733" s="25">
        <v>25</v>
      </c>
      <c r="N1733" s="25">
        <v>32</v>
      </c>
      <c r="O1733" s="21">
        <v>50.855455438763869</v>
      </c>
      <c r="P1733" s="21">
        <v>20.6</v>
      </c>
      <c r="Q1733" s="17"/>
      <c r="R1733" s="25">
        <v>25</v>
      </c>
      <c r="S1733" s="25">
        <v>32</v>
      </c>
      <c r="T1733" s="21">
        <v>54.097490722985057</v>
      </c>
      <c r="U1733" s="21">
        <v>21.424000000000003</v>
      </c>
    </row>
    <row r="1734" spans="1:21" x14ac:dyDescent="0.25">
      <c r="A1734" s="18">
        <v>25</v>
      </c>
      <c r="B1734" s="18">
        <v>24</v>
      </c>
      <c r="C1734" s="23">
        <v>34.914890560000003</v>
      </c>
      <c r="D1734" s="23">
        <v>0</v>
      </c>
      <c r="E1734" s="19"/>
      <c r="F1734" s="19"/>
      <c r="G1734" s="24">
        <v>25</v>
      </c>
      <c r="H1734" s="24">
        <v>33</v>
      </c>
      <c r="I1734" s="20">
        <v>26.494207901441278</v>
      </c>
      <c r="J1734" s="20">
        <v>0</v>
      </c>
      <c r="K1734" s="28"/>
      <c r="L1734" s="28"/>
      <c r="M1734" s="25">
        <v>25</v>
      </c>
      <c r="N1734" s="25">
        <v>33</v>
      </c>
      <c r="O1734" s="21">
        <v>30.513273263258316</v>
      </c>
      <c r="P1734" s="21">
        <v>0</v>
      </c>
      <c r="Q1734" s="17"/>
      <c r="R1734" s="25">
        <v>25</v>
      </c>
      <c r="S1734" s="25">
        <v>33</v>
      </c>
      <c r="T1734" s="21">
        <v>32.458494433791031</v>
      </c>
      <c r="U1734" s="21">
        <v>0</v>
      </c>
    </row>
    <row r="1735" spans="1:21" x14ac:dyDescent="0.25">
      <c r="A1735" s="18">
        <v>25</v>
      </c>
      <c r="B1735" s="18">
        <v>25</v>
      </c>
      <c r="C1735" s="23">
        <v>39.11351664</v>
      </c>
      <c r="D1735" s="23">
        <v>0</v>
      </c>
      <c r="E1735" s="19"/>
      <c r="F1735" s="19"/>
      <c r="G1735" s="24">
        <v>25</v>
      </c>
      <c r="H1735" s="24">
        <v>34</v>
      </c>
      <c r="I1735" s="20">
        <v>19.922001290231044</v>
      </c>
      <c r="J1735" s="20">
        <v>0</v>
      </c>
      <c r="K1735" s="28"/>
      <c r="L1735" s="28"/>
      <c r="M1735" s="25">
        <v>25</v>
      </c>
      <c r="N1735" s="25">
        <v>34</v>
      </c>
      <c r="O1735" s="21">
        <v>22.944089197953932</v>
      </c>
      <c r="P1735" s="21">
        <v>0</v>
      </c>
      <c r="Q1735" s="17"/>
      <c r="R1735" s="25">
        <v>25</v>
      </c>
      <c r="S1735" s="25">
        <v>34</v>
      </c>
      <c r="T1735" s="21">
        <v>24.406774884323497</v>
      </c>
      <c r="U1735" s="21">
        <v>0</v>
      </c>
    </row>
    <row r="1736" spans="1:21" x14ac:dyDescent="0.25">
      <c r="A1736" s="18">
        <v>25</v>
      </c>
      <c r="B1736" s="18">
        <v>27</v>
      </c>
      <c r="C1736" s="23">
        <v>39.003026480000003</v>
      </c>
      <c r="D1736" s="23">
        <v>0</v>
      </c>
      <c r="E1736" s="19"/>
      <c r="F1736" s="19"/>
      <c r="G1736" s="24">
        <v>25</v>
      </c>
      <c r="H1736" s="24">
        <v>36</v>
      </c>
      <c r="I1736" s="20">
        <v>40.562837678563213</v>
      </c>
      <c r="J1736" s="20">
        <v>0</v>
      </c>
      <c r="K1736" s="28"/>
      <c r="L1736" s="28"/>
      <c r="M1736" s="25">
        <v>25</v>
      </c>
      <c r="N1736" s="25">
        <v>36</v>
      </c>
      <c r="O1736" s="21">
        <v>46.716057903050533</v>
      </c>
      <c r="P1736" s="21">
        <v>0</v>
      </c>
      <c r="Q1736" s="17"/>
      <c r="R1736" s="25">
        <v>25</v>
      </c>
      <c r="S1736" s="25">
        <v>36</v>
      </c>
      <c r="T1736" s="21">
        <v>49.694206594370009</v>
      </c>
      <c r="U1736" s="21">
        <v>0</v>
      </c>
    </row>
    <row r="1737" spans="1:21" x14ac:dyDescent="0.25">
      <c r="A1737" s="18">
        <v>25</v>
      </c>
      <c r="B1737" s="18">
        <v>29</v>
      </c>
      <c r="C1737" s="23">
        <v>33.809988960000005</v>
      </c>
      <c r="D1737" s="23">
        <v>0</v>
      </c>
      <c r="E1737" s="19"/>
      <c r="F1737" s="19"/>
      <c r="G1737" s="24">
        <v>25</v>
      </c>
      <c r="H1737" s="24">
        <v>38</v>
      </c>
      <c r="I1737" s="20">
        <v>40.049384037062396</v>
      </c>
      <c r="J1737" s="20">
        <v>0</v>
      </c>
      <c r="K1737" s="28"/>
      <c r="L1737" s="28"/>
      <c r="M1737" s="25">
        <v>25</v>
      </c>
      <c r="N1737" s="25">
        <v>38</v>
      </c>
      <c r="O1737" s="21">
        <v>46.124715397948613</v>
      </c>
      <c r="P1737" s="21">
        <v>0</v>
      </c>
      <c r="Q1737" s="17"/>
      <c r="R1737" s="25">
        <v>25</v>
      </c>
      <c r="S1737" s="25">
        <v>38</v>
      </c>
      <c r="T1737" s="21">
        <v>49.065166004567836</v>
      </c>
      <c r="U1737" s="21">
        <v>0</v>
      </c>
    </row>
    <row r="1738" spans="1:21" x14ac:dyDescent="0.25">
      <c r="A1738" s="18">
        <v>25</v>
      </c>
      <c r="B1738" s="18">
        <v>30</v>
      </c>
      <c r="C1738" s="23">
        <v>37.566654400000004</v>
      </c>
      <c r="D1738" s="23">
        <v>0</v>
      </c>
      <c r="E1738" s="19"/>
      <c r="F1738" s="19"/>
      <c r="G1738" s="24">
        <v>25</v>
      </c>
      <c r="H1738" s="24">
        <v>39</v>
      </c>
      <c r="I1738" s="20">
        <v>38.509023112559994</v>
      </c>
      <c r="J1738" s="20">
        <v>0</v>
      </c>
      <c r="K1738" s="28"/>
      <c r="L1738" s="28"/>
      <c r="M1738" s="25">
        <v>25</v>
      </c>
      <c r="N1738" s="25">
        <v>39</v>
      </c>
      <c r="O1738" s="21">
        <v>44.350687882642895</v>
      </c>
      <c r="P1738" s="21">
        <v>0</v>
      </c>
      <c r="Q1738" s="17"/>
      <c r="R1738" s="25">
        <v>25</v>
      </c>
      <c r="S1738" s="25">
        <v>39</v>
      </c>
      <c r="T1738" s="21">
        <v>47.17804423516138</v>
      </c>
      <c r="U1738" s="21">
        <v>0</v>
      </c>
    </row>
    <row r="1739" spans="1:21" x14ac:dyDescent="0.25">
      <c r="A1739" s="18">
        <v>25</v>
      </c>
      <c r="B1739" s="18">
        <v>32</v>
      </c>
      <c r="C1739" s="23">
        <v>39.444987120000008</v>
      </c>
      <c r="D1739" s="23">
        <v>0</v>
      </c>
      <c r="E1739" s="19"/>
      <c r="F1739" s="19"/>
      <c r="G1739" s="24">
        <v>25</v>
      </c>
      <c r="H1739" s="24">
        <v>41</v>
      </c>
      <c r="I1739" s="20">
        <v>37.379425101258235</v>
      </c>
      <c r="J1739" s="20">
        <v>0</v>
      </c>
      <c r="K1739" s="28"/>
      <c r="L1739" s="28"/>
      <c r="M1739" s="25">
        <v>25</v>
      </c>
      <c r="N1739" s="25">
        <v>41</v>
      </c>
      <c r="O1739" s="21">
        <v>43.049734371418701</v>
      </c>
      <c r="P1739" s="21">
        <v>0</v>
      </c>
      <c r="Q1739" s="17"/>
      <c r="R1739" s="25">
        <v>25</v>
      </c>
      <c r="S1739" s="25">
        <v>41</v>
      </c>
      <c r="T1739" s="21">
        <v>45.794154937596645</v>
      </c>
      <c r="U1739" s="21">
        <v>0</v>
      </c>
    </row>
    <row r="1740" spans="1:21" x14ac:dyDescent="0.25">
      <c r="A1740" s="18">
        <v>25</v>
      </c>
      <c r="B1740" s="18">
        <v>33</v>
      </c>
      <c r="C1740" s="23">
        <v>24.970776160000003</v>
      </c>
      <c r="D1740" s="23">
        <v>0</v>
      </c>
      <c r="E1740" s="19"/>
      <c r="F1740" s="19"/>
      <c r="G1740" s="24">
        <v>25</v>
      </c>
      <c r="H1740" s="24">
        <v>42</v>
      </c>
      <c r="I1740" s="20">
        <v>34.298703252253439</v>
      </c>
      <c r="J1740" s="20">
        <v>0</v>
      </c>
      <c r="K1740" s="28"/>
      <c r="L1740" s="28"/>
      <c r="M1740" s="25">
        <v>25</v>
      </c>
      <c r="N1740" s="25">
        <v>42</v>
      </c>
      <c r="O1740" s="21">
        <v>39.501679340807272</v>
      </c>
      <c r="P1740" s="21">
        <v>0</v>
      </c>
      <c r="Q1740" s="17"/>
      <c r="R1740" s="25">
        <v>25</v>
      </c>
      <c r="S1740" s="25">
        <v>42</v>
      </c>
      <c r="T1740" s="21">
        <v>42.019911398783734</v>
      </c>
      <c r="U1740" s="21">
        <v>0</v>
      </c>
    </row>
    <row r="1741" spans="1:21" x14ac:dyDescent="0.25">
      <c r="A1741" s="18">
        <v>25</v>
      </c>
      <c r="B1741" s="18">
        <v>34</v>
      </c>
      <c r="C1741" s="23">
        <v>21.214110720000001</v>
      </c>
      <c r="D1741" s="23">
        <v>0</v>
      </c>
      <c r="E1741" s="19"/>
      <c r="F1741" s="19"/>
      <c r="G1741" s="24">
        <v>25</v>
      </c>
      <c r="H1741" s="24">
        <v>43</v>
      </c>
      <c r="I1741" s="20">
        <v>32.552960871150724</v>
      </c>
      <c r="J1741" s="20">
        <v>0</v>
      </c>
      <c r="K1741" s="28"/>
      <c r="L1741" s="28"/>
      <c r="M1741" s="25">
        <v>25</v>
      </c>
      <c r="N1741" s="25">
        <v>43</v>
      </c>
      <c r="O1741" s="21">
        <v>37.491114823460805</v>
      </c>
      <c r="P1741" s="21">
        <v>0</v>
      </c>
      <c r="Q1741" s="17"/>
      <c r="R1741" s="25">
        <v>25</v>
      </c>
      <c r="S1741" s="25">
        <v>43</v>
      </c>
      <c r="T1741" s="21">
        <v>39.881173393456429</v>
      </c>
      <c r="U1741" s="21">
        <v>0</v>
      </c>
    </row>
    <row r="1742" spans="1:21" x14ac:dyDescent="0.25">
      <c r="A1742" s="18">
        <v>25</v>
      </c>
      <c r="B1742" s="18">
        <v>35</v>
      </c>
      <c r="C1742" s="23">
        <v>29.721853039999999</v>
      </c>
      <c r="D1742" s="23">
        <v>0</v>
      </c>
      <c r="E1742" s="19"/>
      <c r="F1742" s="19"/>
      <c r="G1742" s="24">
        <v>25</v>
      </c>
      <c r="H1742" s="24">
        <v>44</v>
      </c>
      <c r="I1742" s="20">
        <v>35.530991991855366</v>
      </c>
      <c r="J1742" s="20">
        <v>0</v>
      </c>
      <c r="K1742" s="28"/>
      <c r="L1742" s="28"/>
      <c r="M1742" s="25">
        <v>25</v>
      </c>
      <c r="N1742" s="25">
        <v>44</v>
      </c>
      <c r="O1742" s="21">
        <v>40.92090135305186</v>
      </c>
      <c r="P1742" s="21">
        <v>0</v>
      </c>
      <c r="Q1742" s="17"/>
      <c r="R1742" s="25">
        <v>25</v>
      </c>
      <c r="S1742" s="25">
        <v>44</v>
      </c>
      <c r="T1742" s="21">
        <v>43.529608814308915</v>
      </c>
      <c r="U1742" s="21">
        <v>0</v>
      </c>
    </row>
    <row r="1743" spans="1:21" x14ac:dyDescent="0.25">
      <c r="A1743" s="18">
        <v>25</v>
      </c>
      <c r="B1743" s="18">
        <v>36</v>
      </c>
      <c r="C1743" s="23">
        <v>36.903713439999997</v>
      </c>
      <c r="D1743" s="23">
        <v>0</v>
      </c>
      <c r="E1743" s="19"/>
      <c r="F1743" s="19"/>
      <c r="G1743" s="24">
        <v>25</v>
      </c>
      <c r="H1743" s="24">
        <v>45</v>
      </c>
      <c r="I1743" s="20">
        <v>35.428301263555198</v>
      </c>
      <c r="J1743" s="20">
        <v>0</v>
      </c>
      <c r="K1743" s="28"/>
      <c r="L1743" s="28"/>
      <c r="M1743" s="25">
        <v>25</v>
      </c>
      <c r="N1743" s="25">
        <v>45</v>
      </c>
      <c r="O1743" s="21">
        <v>40.802632852031472</v>
      </c>
      <c r="P1743" s="21">
        <v>0</v>
      </c>
      <c r="Q1743" s="17"/>
      <c r="R1743" s="25">
        <v>25</v>
      </c>
      <c r="S1743" s="25">
        <v>45</v>
      </c>
      <c r="T1743" s="21">
        <v>43.403800696348476</v>
      </c>
      <c r="U1743" s="21">
        <v>0</v>
      </c>
    </row>
    <row r="1744" spans="1:21" x14ac:dyDescent="0.25">
      <c r="A1744" s="18">
        <v>25</v>
      </c>
      <c r="B1744" s="18">
        <v>38</v>
      </c>
      <c r="C1744" s="23">
        <v>36.461752799999992</v>
      </c>
      <c r="D1744" s="23">
        <v>0</v>
      </c>
      <c r="E1744" s="19"/>
      <c r="F1744" s="19"/>
      <c r="G1744" s="24">
        <v>25</v>
      </c>
      <c r="H1744" s="24">
        <v>47</v>
      </c>
      <c r="I1744" s="20">
        <v>35.941754905056001</v>
      </c>
      <c r="J1744" s="20">
        <v>0</v>
      </c>
      <c r="K1744" s="28"/>
      <c r="L1744" s="28"/>
      <c r="M1744" s="25">
        <v>25</v>
      </c>
      <c r="N1744" s="25">
        <v>47</v>
      </c>
      <c r="O1744" s="21">
        <v>41.393975357133371</v>
      </c>
      <c r="P1744" s="21">
        <v>0</v>
      </c>
      <c r="Q1744" s="17"/>
      <c r="R1744" s="25">
        <v>25</v>
      </c>
      <c r="S1744" s="25">
        <v>47</v>
      </c>
      <c r="T1744" s="21">
        <v>44.032841286150628</v>
      </c>
      <c r="U1744" s="21">
        <v>0</v>
      </c>
    </row>
    <row r="1745" spans="1:21" x14ac:dyDescent="0.25">
      <c r="A1745" s="18">
        <v>25</v>
      </c>
      <c r="B1745" s="18">
        <v>39</v>
      </c>
      <c r="C1745" s="23">
        <v>35.135870879999999</v>
      </c>
      <c r="D1745" s="23">
        <v>0</v>
      </c>
      <c r="E1745" s="19"/>
      <c r="F1745" s="19"/>
      <c r="G1745" s="24">
        <v>25</v>
      </c>
      <c r="H1745" s="24">
        <v>48</v>
      </c>
      <c r="I1745" s="20">
        <v>35.736373448455673</v>
      </c>
      <c r="J1745" s="20">
        <v>0</v>
      </c>
      <c r="K1745" s="28"/>
      <c r="L1745" s="28"/>
      <c r="M1745" s="25">
        <v>25</v>
      </c>
      <c r="N1745" s="25">
        <v>48</v>
      </c>
      <c r="O1745" s="21">
        <v>41.157438355092609</v>
      </c>
      <c r="P1745" s="21">
        <v>0</v>
      </c>
      <c r="Q1745" s="17"/>
      <c r="R1745" s="25">
        <v>25</v>
      </c>
      <c r="S1745" s="25">
        <v>48</v>
      </c>
      <c r="T1745" s="21">
        <v>43.781225050229764</v>
      </c>
      <c r="U1745" s="21">
        <v>0</v>
      </c>
    </row>
    <row r="1746" spans="1:21" x14ac:dyDescent="0.25">
      <c r="A1746" s="18">
        <v>25</v>
      </c>
      <c r="B1746" s="18">
        <v>40</v>
      </c>
      <c r="C1746" s="23">
        <v>33.257538160000003</v>
      </c>
      <c r="D1746" s="23">
        <v>0</v>
      </c>
      <c r="E1746" s="19"/>
      <c r="F1746" s="19"/>
      <c r="G1746" s="24">
        <v>25</v>
      </c>
      <c r="H1746" s="24">
        <v>49</v>
      </c>
      <c r="I1746" s="20">
        <v>30.293764848547198</v>
      </c>
      <c r="J1746" s="20">
        <v>0</v>
      </c>
      <c r="K1746" s="28"/>
      <c r="L1746" s="28"/>
      <c r="M1746" s="25">
        <v>25</v>
      </c>
      <c r="N1746" s="25">
        <v>49</v>
      </c>
      <c r="O1746" s="21">
        <v>34.889207801012418</v>
      </c>
      <c r="P1746" s="21">
        <v>0</v>
      </c>
      <c r="Q1746" s="17"/>
      <c r="R1746" s="25">
        <v>25</v>
      </c>
      <c r="S1746" s="25">
        <v>49</v>
      </c>
      <c r="T1746" s="21">
        <v>37.113394798326958</v>
      </c>
      <c r="U1746" s="21">
        <v>0</v>
      </c>
    </row>
    <row r="1747" spans="1:21" x14ac:dyDescent="0.25">
      <c r="A1747" s="18">
        <v>25</v>
      </c>
      <c r="B1747" s="18">
        <v>41</v>
      </c>
      <c r="C1747" s="23">
        <v>35.025380719999994</v>
      </c>
      <c r="D1747" s="23">
        <v>0</v>
      </c>
      <c r="E1747" s="19"/>
      <c r="F1747" s="19"/>
      <c r="G1747" s="24">
        <v>25</v>
      </c>
      <c r="H1747" s="24">
        <v>50</v>
      </c>
      <c r="I1747" s="20">
        <v>38.30364165595968</v>
      </c>
      <c r="J1747" s="20">
        <v>0</v>
      </c>
      <c r="K1747" s="28"/>
      <c r="L1747" s="28"/>
      <c r="M1747" s="25">
        <v>25</v>
      </c>
      <c r="N1747" s="25">
        <v>50</v>
      </c>
      <c r="O1747" s="21">
        <v>44.114150880602139</v>
      </c>
      <c r="P1747" s="21">
        <v>0</v>
      </c>
      <c r="Q1747" s="17"/>
      <c r="R1747" s="25">
        <v>25</v>
      </c>
      <c r="S1747" s="25">
        <v>50</v>
      </c>
      <c r="T1747" s="21">
        <v>46.926427999240531</v>
      </c>
      <c r="U1747" s="21">
        <v>0</v>
      </c>
    </row>
    <row r="1748" spans="1:21" x14ac:dyDescent="0.25">
      <c r="A1748" s="18">
        <v>25</v>
      </c>
      <c r="B1748" s="18">
        <v>42</v>
      </c>
      <c r="C1748" s="23">
        <v>31.37920544</v>
      </c>
      <c r="D1748" s="23">
        <v>0</v>
      </c>
      <c r="E1748" s="19"/>
      <c r="F1748" s="19"/>
      <c r="G1748" s="24">
        <v>25</v>
      </c>
      <c r="H1748" s="24">
        <v>51</v>
      </c>
      <c r="I1748" s="20">
        <v>34.298703252253439</v>
      </c>
      <c r="J1748" s="20">
        <v>0</v>
      </c>
      <c r="K1748" s="28"/>
      <c r="L1748" s="28"/>
      <c r="M1748" s="25">
        <v>25</v>
      </c>
      <c r="N1748" s="25">
        <v>51</v>
      </c>
      <c r="O1748" s="21">
        <v>39.501679340807272</v>
      </c>
      <c r="P1748" s="21">
        <v>0</v>
      </c>
      <c r="Q1748" s="17"/>
      <c r="R1748" s="25">
        <v>25</v>
      </c>
      <c r="S1748" s="25">
        <v>51</v>
      </c>
      <c r="T1748" s="21">
        <v>42.019911398783734</v>
      </c>
      <c r="U1748" s="21">
        <v>0</v>
      </c>
    </row>
    <row r="1749" spans="1:21" x14ac:dyDescent="0.25">
      <c r="A1749" s="18">
        <v>25</v>
      </c>
      <c r="B1749" s="18">
        <v>43</v>
      </c>
      <c r="C1749" s="23">
        <v>29.50087272</v>
      </c>
      <c r="D1749" s="23">
        <v>0</v>
      </c>
      <c r="E1749" s="19"/>
      <c r="F1749" s="19"/>
      <c r="G1749" s="24">
        <v>25</v>
      </c>
      <c r="H1749" s="24">
        <v>52</v>
      </c>
      <c r="I1749" s="20">
        <v>36.557899274856965</v>
      </c>
      <c r="J1749" s="20">
        <v>0</v>
      </c>
      <c r="K1749" s="28"/>
      <c r="L1749" s="28"/>
      <c r="M1749" s="25">
        <v>25</v>
      </c>
      <c r="N1749" s="25">
        <v>52</v>
      </c>
      <c r="O1749" s="21">
        <v>42.103586363255673</v>
      </c>
      <c r="P1749" s="21">
        <v>0</v>
      </c>
      <c r="Q1749" s="17"/>
      <c r="R1749" s="25">
        <v>25</v>
      </c>
      <c r="S1749" s="25">
        <v>52</v>
      </c>
      <c r="T1749" s="21">
        <v>44.787689993913219</v>
      </c>
      <c r="U1749" s="21">
        <v>0</v>
      </c>
    </row>
    <row r="1750" spans="1:21" x14ac:dyDescent="0.25">
      <c r="A1750" s="18">
        <v>25</v>
      </c>
      <c r="B1750" s="18">
        <v>44</v>
      </c>
      <c r="C1750" s="23">
        <v>31.931656239999995</v>
      </c>
      <c r="D1750" s="23">
        <v>0</v>
      </c>
      <c r="E1750" s="19"/>
      <c r="F1750" s="19"/>
      <c r="G1750" s="24">
        <v>25</v>
      </c>
      <c r="H1750" s="24">
        <v>53</v>
      </c>
      <c r="I1750" s="20">
        <v>36.763280731457279</v>
      </c>
      <c r="J1750" s="20">
        <v>0</v>
      </c>
      <c r="K1750" s="28"/>
      <c r="L1750" s="28"/>
      <c r="M1750" s="25">
        <v>25</v>
      </c>
      <c r="N1750" s="25">
        <v>53</v>
      </c>
      <c r="O1750" s="21">
        <v>42.340123365296421</v>
      </c>
      <c r="P1750" s="21">
        <v>0</v>
      </c>
      <c r="Q1750" s="17"/>
      <c r="R1750" s="25">
        <v>25</v>
      </c>
      <c r="S1750" s="25">
        <v>53</v>
      </c>
      <c r="T1750" s="21">
        <v>45.039306229834068</v>
      </c>
      <c r="U1750" s="21">
        <v>0</v>
      </c>
    </row>
    <row r="1751" spans="1:21" x14ac:dyDescent="0.25">
      <c r="A1751" s="18">
        <v>25</v>
      </c>
      <c r="B1751" s="18">
        <v>45</v>
      </c>
      <c r="C1751" s="23">
        <v>31.600185760000002</v>
      </c>
      <c r="D1751" s="23">
        <v>0</v>
      </c>
      <c r="E1751" s="19"/>
      <c r="F1751" s="19"/>
      <c r="G1751" s="24">
        <v>25</v>
      </c>
      <c r="H1751" s="24">
        <v>54</v>
      </c>
      <c r="I1751" s="20">
        <v>32.655651599450877</v>
      </c>
      <c r="J1751" s="20">
        <v>0</v>
      </c>
      <c r="K1751" s="28"/>
      <c r="L1751" s="28"/>
      <c r="M1751" s="25">
        <v>25</v>
      </c>
      <c r="N1751" s="25">
        <v>54</v>
      </c>
      <c r="O1751" s="21">
        <v>37.609383324481179</v>
      </c>
      <c r="P1751" s="21">
        <v>0</v>
      </c>
      <c r="Q1751" s="17"/>
      <c r="R1751" s="25">
        <v>25</v>
      </c>
      <c r="S1751" s="25">
        <v>54</v>
      </c>
      <c r="T1751" s="21">
        <v>40.006981511416853</v>
      </c>
      <c r="U1751" s="21">
        <v>0</v>
      </c>
    </row>
    <row r="1752" spans="1:21" x14ac:dyDescent="0.25">
      <c r="A1752" s="18">
        <v>25</v>
      </c>
      <c r="B1752" s="18">
        <v>46</v>
      </c>
      <c r="C1752" s="23">
        <v>28.50646128</v>
      </c>
      <c r="D1752" s="23">
        <v>0</v>
      </c>
      <c r="E1752" s="19"/>
      <c r="F1752" s="19"/>
      <c r="G1752" s="24">
        <v>25</v>
      </c>
      <c r="H1752" s="24">
        <v>55</v>
      </c>
      <c r="I1752" s="20">
        <v>30.293764848547198</v>
      </c>
      <c r="J1752" s="20">
        <v>0</v>
      </c>
      <c r="K1752" s="28"/>
      <c r="L1752" s="28"/>
      <c r="M1752" s="25">
        <v>25</v>
      </c>
      <c r="N1752" s="25">
        <v>55</v>
      </c>
      <c r="O1752" s="21">
        <v>34.889207801012418</v>
      </c>
      <c r="P1752" s="21">
        <v>0</v>
      </c>
      <c r="Q1752" s="17"/>
      <c r="R1752" s="25">
        <v>25</v>
      </c>
      <c r="S1752" s="25">
        <v>55</v>
      </c>
      <c r="T1752" s="21">
        <v>37.113394798326958</v>
      </c>
      <c r="U1752" s="21">
        <v>0</v>
      </c>
    </row>
    <row r="1753" spans="1:21" x14ac:dyDescent="0.25">
      <c r="A1753" s="18">
        <v>25</v>
      </c>
      <c r="B1753" s="18">
        <v>47</v>
      </c>
      <c r="C1753" s="23">
        <v>31.821166080000001</v>
      </c>
      <c r="D1753" s="23">
        <v>0</v>
      </c>
      <c r="E1753" s="19"/>
      <c r="F1753" s="19"/>
      <c r="G1753" s="24">
        <v>25</v>
      </c>
      <c r="H1753" s="24">
        <v>56</v>
      </c>
      <c r="I1753" s="20">
        <v>38.406332384259834</v>
      </c>
      <c r="J1753" s="20">
        <v>0</v>
      </c>
      <c r="K1753" s="28"/>
      <c r="L1753" s="28"/>
      <c r="M1753" s="25">
        <v>25</v>
      </c>
      <c r="N1753" s="25">
        <v>56</v>
      </c>
      <c r="O1753" s="21">
        <v>44.23241938162252</v>
      </c>
      <c r="P1753" s="21">
        <v>0</v>
      </c>
      <c r="Q1753" s="17"/>
      <c r="R1753" s="25">
        <v>25</v>
      </c>
      <c r="S1753" s="25">
        <v>56</v>
      </c>
      <c r="T1753" s="21">
        <v>47.052236117200955</v>
      </c>
      <c r="U1753" s="21">
        <v>0</v>
      </c>
    </row>
    <row r="1754" spans="1:21" x14ac:dyDescent="0.25">
      <c r="A1754" s="18">
        <v>25</v>
      </c>
      <c r="B1754" s="18">
        <v>48</v>
      </c>
      <c r="C1754" s="23">
        <v>32.37361688</v>
      </c>
      <c r="D1754" s="23">
        <v>0</v>
      </c>
      <c r="E1754" s="19"/>
      <c r="F1754" s="19"/>
      <c r="G1754" s="24">
        <v>25</v>
      </c>
      <c r="H1754" s="24">
        <v>57</v>
      </c>
      <c r="I1754" s="20">
        <v>36.763280731457279</v>
      </c>
      <c r="J1754" s="20">
        <v>0</v>
      </c>
      <c r="K1754" s="28"/>
      <c r="L1754" s="28"/>
      <c r="M1754" s="25">
        <v>25</v>
      </c>
      <c r="N1754" s="25">
        <v>57</v>
      </c>
      <c r="O1754" s="21">
        <v>42.340123365296421</v>
      </c>
      <c r="P1754" s="21">
        <v>0</v>
      </c>
      <c r="Q1754" s="17"/>
      <c r="R1754" s="25">
        <v>25</v>
      </c>
      <c r="S1754" s="25">
        <v>57</v>
      </c>
      <c r="T1754" s="21">
        <v>45.039306229834068</v>
      </c>
      <c r="U1754" s="21">
        <v>0</v>
      </c>
    </row>
    <row r="1755" spans="1:21" x14ac:dyDescent="0.25">
      <c r="A1755" s="18">
        <v>25</v>
      </c>
      <c r="B1755" s="18">
        <v>49</v>
      </c>
      <c r="C1755" s="23">
        <v>29.16940224</v>
      </c>
      <c r="D1755" s="23">
        <v>0</v>
      </c>
      <c r="E1755" s="19"/>
      <c r="F1755" s="19"/>
      <c r="G1755" s="24">
        <v>25</v>
      </c>
      <c r="H1755" s="24">
        <v>58</v>
      </c>
      <c r="I1755" s="20">
        <v>39.022476754060804</v>
      </c>
      <c r="J1755" s="20">
        <v>0</v>
      </c>
      <c r="K1755" s="28"/>
      <c r="L1755" s="28"/>
      <c r="M1755" s="25">
        <v>25</v>
      </c>
      <c r="N1755" s="25">
        <v>58</v>
      </c>
      <c r="O1755" s="21">
        <v>44.942030387744815</v>
      </c>
      <c r="P1755" s="21">
        <v>0</v>
      </c>
      <c r="Q1755" s="17"/>
      <c r="R1755" s="25">
        <v>25</v>
      </c>
      <c r="S1755" s="25">
        <v>58</v>
      </c>
      <c r="T1755" s="21">
        <v>47.807084824963546</v>
      </c>
      <c r="U1755" s="21">
        <v>0</v>
      </c>
    </row>
    <row r="1756" spans="1:21" x14ac:dyDescent="0.25">
      <c r="A1756" s="18">
        <v>25</v>
      </c>
      <c r="B1756" s="18">
        <v>50</v>
      </c>
      <c r="C1756" s="23">
        <v>34.472929919999999</v>
      </c>
      <c r="D1756" s="23">
        <v>0</v>
      </c>
      <c r="E1756" s="19"/>
      <c r="F1756" s="19"/>
      <c r="G1756" s="24">
        <v>25</v>
      </c>
      <c r="H1756" s="24">
        <v>59</v>
      </c>
      <c r="I1756" s="20">
        <v>37.892878742759038</v>
      </c>
      <c r="J1756" s="20">
        <v>0</v>
      </c>
      <c r="K1756" s="28"/>
      <c r="L1756" s="28"/>
      <c r="M1756" s="25">
        <v>25</v>
      </c>
      <c r="N1756" s="25">
        <v>59</v>
      </c>
      <c r="O1756" s="21">
        <v>43.641076876520607</v>
      </c>
      <c r="P1756" s="21">
        <v>0</v>
      </c>
      <c r="Q1756" s="17"/>
      <c r="R1756" s="25">
        <v>25</v>
      </c>
      <c r="S1756" s="25">
        <v>59</v>
      </c>
      <c r="T1756" s="21">
        <v>46.423195527398796</v>
      </c>
      <c r="U1756" s="21">
        <v>0</v>
      </c>
    </row>
    <row r="1757" spans="1:21" x14ac:dyDescent="0.25">
      <c r="A1757" s="18">
        <v>25</v>
      </c>
      <c r="B1757" s="18">
        <v>51</v>
      </c>
      <c r="C1757" s="23">
        <v>31.268715280000002</v>
      </c>
      <c r="D1757" s="23">
        <v>0</v>
      </c>
      <c r="E1757" s="19"/>
      <c r="F1757" s="19"/>
      <c r="G1757" s="24">
        <v>25</v>
      </c>
      <c r="H1757" s="24">
        <v>60</v>
      </c>
      <c r="I1757" s="20">
        <v>27.007661542942085</v>
      </c>
      <c r="J1757" s="20">
        <v>0</v>
      </c>
      <c r="K1757" s="28"/>
      <c r="L1757" s="28"/>
      <c r="M1757" s="25">
        <v>25</v>
      </c>
      <c r="N1757" s="25">
        <v>60</v>
      </c>
      <c r="O1757" s="21">
        <v>31.104615768360226</v>
      </c>
      <c r="P1757" s="21">
        <v>0</v>
      </c>
      <c r="Q1757" s="17"/>
      <c r="R1757" s="25">
        <v>25</v>
      </c>
      <c r="S1757" s="25">
        <v>60</v>
      </c>
      <c r="T1757" s="21">
        <v>33.087535023593198</v>
      </c>
      <c r="U1757" s="21">
        <v>0</v>
      </c>
    </row>
    <row r="1758" spans="1:21" x14ac:dyDescent="0.25">
      <c r="A1758" s="18">
        <v>25</v>
      </c>
      <c r="B1758" s="18">
        <v>52</v>
      </c>
      <c r="C1758" s="23">
        <v>33.147047999999998</v>
      </c>
      <c r="D1758" s="23">
        <v>0</v>
      </c>
      <c r="E1758" s="19"/>
      <c r="F1758" s="19"/>
      <c r="G1758" s="24">
        <v>25</v>
      </c>
      <c r="H1758" s="24">
        <v>61</v>
      </c>
      <c r="I1758" s="20">
        <v>38.098260199359359</v>
      </c>
      <c r="J1758" s="20">
        <v>0</v>
      </c>
      <c r="K1758" s="28"/>
      <c r="L1758" s="28"/>
      <c r="M1758" s="25">
        <v>25</v>
      </c>
      <c r="N1758" s="25">
        <v>61</v>
      </c>
      <c r="O1758" s="21">
        <v>43.877613878561377</v>
      </c>
      <c r="P1758" s="21">
        <v>0</v>
      </c>
      <c r="Q1758" s="17"/>
      <c r="R1758" s="25">
        <v>25</v>
      </c>
      <c r="S1758" s="25">
        <v>61</v>
      </c>
      <c r="T1758" s="21">
        <v>46.674811763319667</v>
      </c>
      <c r="U1758" s="21">
        <v>0</v>
      </c>
    </row>
    <row r="1759" spans="1:21" x14ac:dyDescent="0.25">
      <c r="A1759" s="18">
        <v>25</v>
      </c>
      <c r="B1759" s="18">
        <v>53</v>
      </c>
      <c r="C1759" s="23">
        <v>33.478518480000005</v>
      </c>
      <c r="D1759" s="23">
        <v>0</v>
      </c>
      <c r="E1759" s="19"/>
      <c r="F1759" s="19"/>
      <c r="G1759" s="24">
        <v>25</v>
      </c>
      <c r="H1759" s="24">
        <v>62</v>
      </c>
      <c r="I1759" s="20">
        <v>38.20095092765952</v>
      </c>
      <c r="J1759" s="20">
        <v>0</v>
      </c>
      <c r="K1759" s="28"/>
      <c r="L1759" s="28"/>
      <c r="M1759" s="25">
        <v>25</v>
      </c>
      <c r="N1759" s="25">
        <v>62</v>
      </c>
      <c r="O1759" s="21">
        <v>43.995882379581758</v>
      </c>
      <c r="P1759" s="21">
        <v>0</v>
      </c>
      <c r="Q1759" s="17"/>
      <c r="R1759" s="25">
        <v>25</v>
      </c>
      <c r="S1759" s="25">
        <v>62</v>
      </c>
      <c r="T1759" s="21">
        <v>46.800619881280099</v>
      </c>
      <c r="U1759" s="21">
        <v>0</v>
      </c>
    </row>
    <row r="1760" spans="1:21" x14ac:dyDescent="0.25">
      <c r="A1760" s="18">
        <v>25</v>
      </c>
      <c r="B1760" s="18">
        <v>54</v>
      </c>
      <c r="C1760" s="23">
        <v>30.937244799999998</v>
      </c>
      <c r="D1760" s="23">
        <v>0</v>
      </c>
      <c r="E1760" s="19"/>
      <c r="F1760" s="19"/>
      <c r="G1760" s="24">
        <v>25</v>
      </c>
      <c r="H1760" s="24">
        <v>63</v>
      </c>
      <c r="I1760" s="20">
        <v>35.633682720155527</v>
      </c>
      <c r="J1760" s="20">
        <v>0</v>
      </c>
      <c r="K1760" s="28"/>
      <c r="L1760" s="28"/>
      <c r="M1760" s="25">
        <v>25</v>
      </c>
      <c r="N1760" s="25">
        <v>63</v>
      </c>
      <c r="O1760" s="21">
        <v>41.039169854072242</v>
      </c>
      <c r="P1760" s="21">
        <v>0</v>
      </c>
      <c r="Q1760" s="17"/>
      <c r="R1760" s="25">
        <v>25</v>
      </c>
      <c r="S1760" s="25">
        <v>63</v>
      </c>
      <c r="T1760" s="21">
        <v>43.655416932269347</v>
      </c>
      <c r="U1760" s="21">
        <v>0</v>
      </c>
    </row>
    <row r="1761" spans="1:21" x14ac:dyDescent="0.25">
      <c r="A1761" s="18">
        <v>25</v>
      </c>
      <c r="B1761" s="18">
        <v>55</v>
      </c>
      <c r="C1761" s="23">
        <v>29.16940224</v>
      </c>
      <c r="D1761" s="23">
        <v>0</v>
      </c>
      <c r="E1761" s="19"/>
      <c r="F1761" s="19"/>
      <c r="G1761" s="24">
        <v>25</v>
      </c>
      <c r="H1761" s="24">
        <v>64</v>
      </c>
      <c r="I1761" s="20">
        <v>33.682558882452483</v>
      </c>
      <c r="J1761" s="20">
        <v>0</v>
      </c>
      <c r="K1761" s="28"/>
      <c r="L1761" s="28"/>
      <c r="M1761" s="25">
        <v>25</v>
      </c>
      <c r="N1761" s="25">
        <v>64</v>
      </c>
      <c r="O1761" s="21">
        <v>38.792068334684998</v>
      </c>
      <c r="P1761" s="21">
        <v>0</v>
      </c>
      <c r="Q1761" s="17"/>
      <c r="R1761" s="25">
        <v>25</v>
      </c>
      <c r="S1761" s="25">
        <v>64</v>
      </c>
      <c r="T1761" s="21">
        <v>41.265062691021164</v>
      </c>
      <c r="U1761" s="21">
        <v>0</v>
      </c>
    </row>
    <row r="1762" spans="1:21" x14ac:dyDescent="0.25">
      <c r="A1762" s="18">
        <v>25</v>
      </c>
      <c r="B1762" s="18">
        <v>57</v>
      </c>
      <c r="C1762" s="23">
        <v>33.147047999999998</v>
      </c>
      <c r="D1762" s="23">
        <v>0</v>
      </c>
      <c r="E1762" s="19"/>
      <c r="F1762" s="19"/>
      <c r="G1762" s="24">
        <v>25</v>
      </c>
      <c r="H1762" s="24">
        <v>66</v>
      </c>
      <c r="I1762" s="20">
        <v>41.795126418165125</v>
      </c>
      <c r="J1762" s="20">
        <v>0</v>
      </c>
      <c r="K1762" s="28"/>
      <c r="L1762" s="28"/>
      <c r="M1762" s="25">
        <v>25</v>
      </c>
      <c r="N1762" s="25">
        <v>66</v>
      </c>
      <c r="O1762" s="21">
        <v>48.135279915295101</v>
      </c>
      <c r="P1762" s="21">
        <v>0</v>
      </c>
      <c r="Q1762" s="17"/>
      <c r="R1762" s="25">
        <v>25</v>
      </c>
      <c r="S1762" s="25">
        <v>66</v>
      </c>
      <c r="T1762" s="21">
        <v>51.203904009895169</v>
      </c>
      <c r="U1762" s="21">
        <v>0</v>
      </c>
    </row>
    <row r="1763" spans="1:21" x14ac:dyDescent="0.25">
      <c r="A1763" s="18">
        <v>25</v>
      </c>
      <c r="B1763" s="18">
        <v>58</v>
      </c>
      <c r="C1763" s="23">
        <v>35.356851200000001</v>
      </c>
      <c r="D1763" s="23">
        <v>0</v>
      </c>
      <c r="E1763" s="19"/>
      <c r="F1763" s="19"/>
      <c r="G1763" s="24">
        <v>25</v>
      </c>
      <c r="H1763" s="24">
        <v>67</v>
      </c>
      <c r="I1763" s="20">
        <v>37.276734372958082</v>
      </c>
      <c r="J1763" s="20">
        <v>0</v>
      </c>
      <c r="K1763" s="28"/>
      <c r="L1763" s="28"/>
      <c r="M1763" s="25">
        <v>25</v>
      </c>
      <c r="N1763" s="25">
        <v>67</v>
      </c>
      <c r="O1763" s="21">
        <v>42.931465870398334</v>
      </c>
      <c r="P1763" s="21">
        <v>0</v>
      </c>
      <c r="Q1763" s="17"/>
      <c r="R1763" s="25">
        <v>25</v>
      </c>
      <c r="S1763" s="25">
        <v>67</v>
      </c>
      <c r="T1763" s="21">
        <v>45.668346819636227</v>
      </c>
      <c r="U1763" s="21">
        <v>0</v>
      </c>
    </row>
    <row r="1764" spans="1:21" x14ac:dyDescent="0.25">
      <c r="A1764" s="18">
        <v>25</v>
      </c>
      <c r="B1764" s="18">
        <v>59</v>
      </c>
      <c r="C1764" s="23">
        <v>34.251949599999996</v>
      </c>
      <c r="D1764" s="23">
        <v>0</v>
      </c>
      <c r="E1764" s="19"/>
      <c r="F1764" s="19"/>
      <c r="G1764" s="24">
        <v>25</v>
      </c>
      <c r="H1764" s="24">
        <v>68</v>
      </c>
      <c r="I1764" s="20">
        <v>42.308580059665921</v>
      </c>
      <c r="J1764" s="20">
        <v>0</v>
      </c>
      <c r="K1764" s="28"/>
      <c r="L1764" s="28"/>
      <c r="M1764" s="25">
        <v>25</v>
      </c>
      <c r="N1764" s="25">
        <v>68</v>
      </c>
      <c r="O1764" s="21">
        <v>48.726622420397007</v>
      </c>
      <c r="P1764" s="21">
        <v>0</v>
      </c>
      <c r="Q1764" s="17"/>
      <c r="R1764" s="25">
        <v>25</v>
      </c>
      <c r="S1764" s="25">
        <v>68</v>
      </c>
      <c r="T1764" s="21">
        <v>51.832944599697321</v>
      </c>
      <c r="U1764" s="21">
        <v>0</v>
      </c>
    </row>
    <row r="1765" spans="1:21" x14ac:dyDescent="0.25">
      <c r="A1765" s="18">
        <v>25</v>
      </c>
      <c r="B1765" s="18">
        <v>60</v>
      </c>
      <c r="C1765" s="23">
        <v>25.854697439999999</v>
      </c>
      <c r="D1765" s="23">
        <v>0</v>
      </c>
      <c r="E1765" s="19"/>
      <c r="F1765" s="19"/>
      <c r="G1765" s="24">
        <v>25</v>
      </c>
      <c r="H1765" s="24">
        <v>68</v>
      </c>
      <c r="I1765" s="20">
        <v>21.975815856234235</v>
      </c>
      <c r="J1765" s="20">
        <v>0</v>
      </c>
      <c r="K1765" s="28"/>
      <c r="L1765" s="28"/>
      <c r="M1765" s="25">
        <v>25</v>
      </c>
      <c r="N1765" s="25">
        <v>68</v>
      </c>
      <c r="O1765" s="21">
        <v>25.309459218361543</v>
      </c>
      <c r="P1765" s="21">
        <v>0</v>
      </c>
      <c r="Q1765" s="17"/>
      <c r="R1765" s="25">
        <v>25</v>
      </c>
      <c r="S1765" s="25">
        <v>68</v>
      </c>
      <c r="T1765" s="21">
        <v>26.92293724353209</v>
      </c>
      <c r="U1765" s="21">
        <v>0</v>
      </c>
    </row>
    <row r="1766" spans="1:21" x14ac:dyDescent="0.25">
      <c r="A1766" s="18">
        <v>25</v>
      </c>
      <c r="B1766" s="18">
        <v>62</v>
      </c>
      <c r="C1766" s="23">
        <v>34.914890560000003</v>
      </c>
      <c r="D1766" s="23">
        <v>0</v>
      </c>
      <c r="E1766" s="19"/>
      <c r="F1766" s="19"/>
      <c r="G1766" s="24">
        <v>25</v>
      </c>
      <c r="H1766" s="24">
        <v>70</v>
      </c>
      <c r="I1766" s="20">
        <v>47.648497931274228</v>
      </c>
      <c r="J1766" s="20">
        <v>19.508714999999999</v>
      </c>
      <c r="K1766" s="28"/>
      <c r="L1766" s="28"/>
      <c r="M1766" s="25">
        <v>25</v>
      </c>
      <c r="N1766" s="25">
        <v>70</v>
      </c>
      <c r="O1766" s="21">
        <v>54.876584473456802</v>
      </c>
      <c r="P1766" s="21">
        <v>21.320999999999998</v>
      </c>
      <c r="Q1766" s="17"/>
      <c r="R1766" s="25">
        <v>25</v>
      </c>
      <c r="S1766" s="25">
        <v>70</v>
      </c>
      <c r="T1766" s="21">
        <v>58.374966733639674</v>
      </c>
      <c r="U1766" s="21">
        <v>22.173839999999998</v>
      </c>
    </row>
    <row r="1767" spans="1:21" x14ac:dyDescent="0.25">
      <c r="A1767" s="18">
        <v>25</v>
      </c>
      <c r="B1767" s="18">
        <v>66</v>
      </c>
      <c r="C1767" s="23">
        <v>37.566654400000004</v>
      </c>
      <c r="D1767" s="23">
        <v>0</v>
      </c>
      <c r="E1767" s="19"/>
      <c r="F1767" s="19"/>
      <c r="G1767" s="24">
        <v>25</v>
      </c>
      <c r="H1767" s="24">
        <v>74</v>
      </c>
      <c r="I1767" s="20">
        <v>35.120229078654717</v>
      </c>
      <c r="J1767" s="20">
        <v>0</v>
      </c>
      <c r="K1767" s="28"/>
      <c r="L1767" s="28"/>
      <c r="M1767" s="25">
        <v>25</v>
      </c>
      <c r="N1767" s="25">
        <v>74</v>
      </c>
      <c r="O1767" s="21">
        <v>40.447827348970321</v>
      </c>
      <c r="P1767" s="21">
        <v>0</v>
      </c>
      <c r="Q1767" s="17"/>
      <c r="R1767" s="25">
        <v>25</v>
      </c>
      <c r="S1767" s="25">
        <v>74</v>
      </c>
      <c r="T1767" s="21">
        <v>43.026376342467181</v>
      </c>
      <c r="U1767" s="21">
        <v>0</v>
      </c>
    </row>
    <row r="1768" spans="1:21" x14ac:dyDescent="0.25">
      <c r="A1768" s="18">
        <v>25</v>
      </c>
      <c r="B1768" s="18">
        <v>67</v>
      </c>
      <c r="C1768" s="23">
        <v>34.583420079999996</v>
      </c>
      <c r="D1768" s="23">
        <v>0</v>
      </c>
      <c r="E1768" s="19"/>
      <c r="F1768" s="19"/>
      <c r="G1768" s="24">
        <v>25</v>
      </c>
      <c r="H1768" s="24">
        <v>75</v>
      </c>
      <c r="I1768" s="20">
        <v>36.763280731457279</v>
      </c>
      <c r="J1768" s="20">
        <v>0</v>
      </c>
      <c r="K1768" s="28"/>
      <c r="L1768" s="28"/>
      <c r="M1768" s="25">
        <v>25</v>
      </c>
      <c r="N1768" s="25">
        <v>75</v>
      </c>
      <c r="O1768" s="21">
        <v>42.340123365296421</v>
      </c>
      <c r="P1768" s="21">
        <v>0</v>
      </c>
      <c r="Q1768" s="17"/>
      <c r="R1768" s="25">
        <v>25</v>
      </c>
      <c r="S1768" s="25">
        <v>75</v>
      </c>
      <c r="T1768" s="21">
        <v>45.039306229834068</v>
      </c>
      <c r="U1768" s="21">
        <v>0</v>
      </c>
    </row>
    <row r="1769" spans="1:21" x14ac:dyDescent="0.25">
      <c r="A1769" s="18">
        <v>25</v>
      </c>
      <c r="B1769" s="18">
        <v>68</v>
      </c>
      <c r="C1769" s="23">
        <v>37.89812487999999</v>
      </c>
      <c r="D1769" s="23">
        <v>0</v>
      </c>
      <c r="E1769" s="19"/>
      <c r="F1769" s="19"/>
      <c r="G1769" s="24">
        <v>25</v>
      </c>
      <c r="H1769" s="24">
        <v>76</v>
      </c>
      <c r="I1769" s="20">
        <v>41.897817146465272</v>
      </c>
      <c r="J1769" s="20">
        <v>0</v>
      </c>
      <c r="K1769" s="28"/>
      <c r="L1769" s="28"/>
      <c r="M1769" s="25">
        <v>25</v>
      </c>
      <c r="N1769" s="25">
        <v>76</v>
      </c>
      <c r="O1769" s="21">
        <v>48.253548416315468</v>
      </c>
      <c r="P1769" s="21">
        <v>0</v>
      </c>
      <c r="Q1769" s="17"/>
      <c r="R1769" s="25">
        <v>25</v>
      </c>
      <c r="S1769" s="25">
        <v>76</v>
      </c>
      <c r="T1769" s="21">
        <v>51.329712127855579</v>
      </c>
      <c r="U1769" s="21">
        <v>0</v>
      </c>
    </row>
    <row r="1770" spans="1:21" x14ac:dyDescent="0.25">
      <c r="A1770" s="18">
        <v>25</v>
      </c>
      <c r="B1770" s="18">
        <v>68</v>
      </c>
      <c r="C1770" s="23">
        <v>22.650482800000002</v>
      </c>
      <c r="D1770" s="23">
        <v>0</v>
      </c>
      <c r="E1770" s="19"/>
      <c r="F1770" s="19"/>
      <c r="G1770" s="24">
        <v>25</v>
      </c>
      <c r="H1770" s="24">
        <v>77</v>
      </c>
      <c r="I1770" s="20">
        <v>27.110352271242235</v>
      </c>
      <c r="J1770" s="20">
        <v>0</v>
      </c>
      <c r="K1770" s="28"/>
      <c r="L1770" s="28"/>
      <c r="M1770" s="25">
        <v>25</v>
      </c>
      <c r="N1770" s="25">
        <v>77</v>
      </c>
      <c r="O1770" s="21">
        <v>31.222884269380597</v>
      </c>
      <c r="P1770" s="21">
        <v>0</v>
      </c>
      <c r="Q1770" s="17"/>
      <c r="R1770" s="25">
        <v>25</v>
      </c>
      <c r="S1770" s="25">
        <v>77</v>
      </c>
      <c r="T1770" s="21">
        <v>33.213343141553608</v>
      </c>
      <c r="U1770" s="21">
        <v>0</v>
      </c>
    </row>
    <row r="1771" spans="1:21" x14ac:dyDescent="0.25">
      <c r="A1771" s="18">
        <v>25</v>
      </c>
      <c r="B1771" s="18">
        <v>70</v>
      </c>
      <c r="C1771" s="23">
        <v>42.317731279999997</v>
      </c>
      <c r="D1771" s="23">
        <v>16.3</v>
      </c>
      <c r="E1771" s="19"/>
      <c r="F1771" s="19"/>
      <c r="G1771" s="24">
        <v>25</v>
      </c>
      <c r="H1771" s="24">
        <v>79</v>
      </c>
      <c r="I1771" s="20">
        <v>45.389301908670717</v>
      </c>
      <c r="J1771" s="20">
        <v>19.320224999999997</v>
      </c>
      <c r="K1771" s="28"/>
      <c r="L1771" s="28"/>
      <c r="M1771" s="25">
        <v>25</v>
      </c>
      <c r="N1771" s="25">
        <v>79</v>
      </c>
      <c r="O1771" s="21">
        <v>52.274677451008429</v>
      </c>
      <c r="P1771" s="21">
        <v>21.114999999999998</v>
      </c>
      <c r="Q1771" s="17"/>
      <c r="R1771" s="25">
        <v>25</v>
      </c>
      <c r="S1771" s="25">
        <v>79</v>
      </c>
      <c r="T1771" s="21">
        <v>55.607188138510217</v>
      </c>
      <c r="U1771" s="21">
        <v>21.959599999999998</v>
      </c>
    </row>
    <row r="1772" spans="1:21" x14ac:dyDescent="0.25">
      <c r="A1772" s="18">
        <v>25</v>
      </c>
      <c r="B1772" s="18">
        <v>73</v>
      </c>
      <c r="C1772" s="23">
        <v>40.881359199999999</v>
      </c>
      <c r="D1772" s="23">
        <v>15.9</v>
      </c>
      <c r="E1772" s="19"/>
      <c r="F1772" s="19"/>
      <c r="G1772" s="24">
        <v>26</v>
      </c>
      <c r="H1772" s="24">
        <v>2</v>
      </c>
      <c r="I1772" s="20">
        <v>33.374486697551994</v>
      </c>
      <c r="J1772" s="20">
        <v>15.550425000000001</v>
      </c>
      <c r="K1772" s="28"/>
      <c r="L1772" s="28"/>
      <c r="M1772" s="25">
        <v>26</v>
      </c>
      <c r="N1772" s="25">
        <v>2</v>
      </c>
      <c r="O1772" s="21">
        <v>38.43726283162384</v>
      </c>
      <c r="P1772" s="21">
        <v>16.995000000000001</v>
      </c>
      <c r="Q1772" s="17"/>
      <c r="R1772" s="25">
        <v>26</v>
      </c>
      <c r="S1772" s="25">
        <v>2</v>
      </c>
      <c r="T1772" s="21">
        <v>40.887638337139862</v>
      </c>
      <c r="U1772" s="21">
        <v>17.674800000000001</v>
      </c>
    </row>
    <row r="1773" spans="1:21" x14ac:dyDescent="0.25">
      <c r="A1773" s="18">
        <v>25</v>
      </c>
      <c r="B1773" s="18">
        <v>74</v>
      </c>
      <c r="C1773" s="23">
        <v>32.263126720000002</v>
      </c>
      <c r="D1773" s="23">
        <v>0</v>
      </c>
      <c r="E1773" s="19"/>
      <c r="F1773" s="19"/>
      <c r="G1773" s="24">
        <v>26</v>
      </c>
      <c r="H1773" s="24">
        <v>3</v>
      </c>
      <c r="I1773" s="20">
        <v>27.213042999542399</v>
      </c>
      <c r="J1773" s="20">
        <v>14.607975</v>
      </c>
      <c r="K1773" s="28"/>
      <c r="L1773" s="28"/>
      <c r="M1773" s="25">
        <v>26</v>
      </c>
      <c r="N1773" s="25">
        <v>3</v>
      </c>
      <c r="O1773" s="21">
        <v>31.341152770400985</v>
      </c>
      <c r="P1773" s="21">
        <v>15.965</v>
      </c>
      <c r="Q1773" s="17"/>
      <c r="R1773" s="25">
        <v>26</v>
      </c>
      <c r="S1773" s="25">
        <v>3</v>
      </c>
      <c r="T1773" s="21">
        <v>33.339151259514047</v>
      </c>
      <c r="U1773" s="21">
        <v>16.6036</v>
      </c>
    </row>
    <row r="1774" spans="1:21" x14ac:dyDescent="0.25">
      <c r="A1774" s="18">
        <v>25</v>
      </c>
      <c r="B1774" s="18">
        <v>75</v>
      </c>
      <c r="C1774" s="23">
        <v>33.478518480000005</v>
      </c>
      <c r="D1774" s="23">
        <v>0</v>
      </c>
      <c r="E1774" s="19"/>
      <c r="F1774" s="19"/>
      <c r="G1774" s="24">
        <v>26</v>
      </c>
      <c r="H1774" s="24">
        <v>4</v>
      </c>
      <c r="I1774" s="20">
        <v>25.878063531640322</v>
      </c>
      <c r="J1774" s="20">
        <v>13.00581</v>
      </c>
      <c r="K1774" s="28"/>
      <c r="L1774" s="28"/>
      <c r="M1774" s="25">
        <v>26</v>
      </c>
      <c r="N1774" s="25">
        <v>4</v>
      </c>
      <c r="O1774" s="21">
        <v>29.803662257136033</v>
      </c>
      <c r="P1774" s="21">
        <v>14.214</v>
      </c>
      <c r="Q1774" s="17"/>
      <c r="R1774" s="25">
        <v>26</v>
      </c>
      <c r="S1774" s="25">
        <v>4</v>
      </c>
      <c r="T1774" s="21">
        <v>31.703645726028459</v>
      </c>
      <c r="U1774" s="21">
        <v>14.78256</v>
      </c>
    </row>
    <row r="1775" spans="1:21" x14ac:dyDescent="0.25">
      <c r="A1775" s="18">
        <v>25</v>
      </c>
      <c r="B1775" s="18">
        <v>76</v>
      </c>
      <c r="C1775" s="23">
        <v>37.566654400000004</v>
      </c>
      <c r="D1775" s="23">
        <v>0</v>
      </c>
      <c r="E1775" s="19"/>
      <c r="F1775" s="19"/>
      <c r="G1775" s="24">
        <v>26</v>
      </c>
      <c r="H1775" s="24">
        <v>5</v>
      </c>
      <c r="I1775" s="20">
        <v>47.443116474673921</v>
      </c>
      <c r="J1775" s="20">
        <v>17.718060000000001</v>
      </c>
      <c r="K1775" s="28"/>
      <c r="L1775" s="28"/>
      <c r="M1775" s="25">
        <v>26</v>
      </c>
      <c r="N1775" s="25">
        <v>5</v>
      </c>
      <c r="O1775" s="21">
        <v>54.640047471416054</v>
      </c>
      <c r="P1775" s="21">
        <v>19.364000000000001</v>
      </c>
      <c r="Q1775" s="17"/>
      <c r="R1775" s="25">
        <v>26</v>
      </c>
      <c r="S1775" s="25">
        <v>5</v>
      </c>
      <c r="T1775" s="21">
        <v>58.123350497718832</v>
      </c>
      <c r="U1775" s="21">
        <v>20.138560000000002</v>
      </c>
    </row>
    <row r="1776" spans="1:21" x14ac:dyDescent="0.25">
      <c r="A1776" s="18">
        <v>25</v>
      </c>
      <c r="B1776" s="18">
        <v>78</v>
      </c>
      <c r="C1776" s="23">
        <v>35.909302000000004</v>
      </c>
      <c r="D1776" s="23">
        <v>0</v>
      </c>
      <c r="E1776" s="19"/>
      <c r="F1776" s="19"/>
      <c r="G1776" s="24">
        <v>26</v>
      </c>
      <c r="H1776" s="24">
        <v>7</v>
      </c>
      <c r="I1776" s="20">
        <v>22.078506584534399</v>
      </c>
      <c r="J1776" s="20">
        <v>10.93242</v>
      </c>
      <c r="K1776" s="28"/>
      <c r="L1776" s="28"/>
      <c r="M1776" s="25">
        <v>26</v>
      </c>
      <c r="N1776" s="25">
        <v>7</v>
      </c>
      <c r="O1776" s="21">
        <v>25.427727719381934</v>
      </c>
      <c r="P1776" s="21">
        <v>11.948</v>
      </c>
      <c r="Q1776" s="17"/>
      <c r="R1776" s="25">
        <v>26</v>
      </c>
      <c r="S1776" s="25">
        <v>7</v>
      </c>
      <c r="T1776" s="21">
        <v>27.048745361492529</v>
      </c>
      <c r="U1776" s="21">
        <v>12.42592</v>
      </c>
    </row>
    <row r="1777" spans="1:21" x14ac:dyDescent="0.25">
      <c r="A1777" s="18">
        <v>25</v>
      </c>
      <c r="B1777" s="18">
        <v>79</v>
      </c>
      <c r="C1777" s="23">
        <v>40.991849360000003</v>
      </c>
      <c r="D1777" s="23">
        <v>16.2</v>
      </c>
      <c r="E1777" s="19"/>
      <c r="F1777" s="19"/>
      <c r="G1777" s="24">
        <v>26</v>
      </c>
      <c r="H1777" s="24">
        <v>8</v>
      </c>
      <c r="I1777" s="20">
        <v>27.213042999542399</v>
      </c>
      <c r="J1777" s="20">
        <v>14.89071</v>
      </c>
      <c r="K1777" s="28"/>
      <c r="L1777" s="28"/>
      <c r="M1777" s="25">
        <v>26</v>
      </c>
      <c r="N1777" s="25">
        <v>8</v>
      </c>
      <c r="O1777" s="21">
        <v>31.341152770400985</v>
      </c>
      <c r="P1777" s="21">
        <v>16.274000000000001</v>
      </c>
      <c r="Q1777" s="17"/>
      <c r="R1777" s="25">
        <v>26</v>
      </c>
      <c r="S1777" s="25">
        <v>8</v>
      </c>
      <c r="T1777" s="21">
        <v>33.339151259514047</v>
      </c>
      <c r="U1777" s="21">
        <v>16.924960000000002</v>
      </c>
    </row>
    <row r="1778" spans="1:21" x14ac:dyDescent="0.25">
      <c r="A1778" s="18">
        <v>25</v>
      </c>
      <c r="B1778" s="18">
        <v>80</v>
      </c>
      <c r="C1778" s="23">
        <v>32.594597200000003</v>
      </c>
      <c r="D1778" s="23">
        <v>0</v>
      </c>
      <c r="E1778" s="19"/>
      <c r="F1778" s="19"/>
      <c r="G1778" s="24">
        <v>26</v>
      </c>
      <c r="H1778" s="24">
        <v>9</v>
      </c>
      <c r="I1778" s="20">
        <v>12.630959580919683</v>
      </c>
      <c r="J1778" s="20">
        <v>0</v>
      </c>
      <c r="K1778" s="28"/>
      <c r="L1778" s="28"/>
      <c r="M1778" s="25">
        <v>26</v>
      </c>
      <c r="N1778" s="25">
        <v>9</v>
      </c>
      <c r="O1778" s="21">
        <v>14.547025625506874</v>
      </c>
      <c r="P1778" s="21">
        <v>0</v>
      </c>
      <c r="Q1778" s="17"/>
      <c r="R1778" s="25">
        <v>26</v>
      </c>
      <c r="S1778" s="25">
        <v>9</v>
      </c>
      <c r="T1778" s="21">
        <v>15.474398509132937</v>
      </c>
      <c r="U1778" s="21">
        <v>0</v>
      </c>
    </row>
    <row r="1779" spans="1:21" x14ac:dyDescent="0.25">
      <c r="A1779" s="18">
        <v>26</v>
      </c>
      <c r="B1779" s="18">
        <v>1</v>
      </c>
      <c r="C1779" s="23">
        <v>40.107928079999994</v>
      </c>
      <c r="D1779" s="23">
        <v>14.2</v>
      </c>
      <c r="E1779" s="19"/>
      <c r="F1779" s="19"/>
      <c r="G1779" s="24">
        <v>26</v>
      </c>
      <c r="H1779" s="24">
        <v>10</v>
      </c>
      <c r="I1779" s="20">
        <v>29.98569266364672</v>
      </c>
      <c r="J1779" s="20">
        <v>12.723075</v>
      </c>
      <c r="K1779" s="28"/>
      <c r="L1779" s="28"/>
      <c r="M1779" s="25">
        <v>26</v>
      </c>
      <c r="N1779" s="25">
        <v>10</v>
      </c>
      <c r="O1779" s="21">
        <v>34.534402297951267</v>
      </c>
      <c r="P1779" s="21">
        <v>13.904999999999999</v>
      </c>
      <c r="Q1779" s="17"/>
      <c r="R1779" s="25">
        <v>26</v>
      </c>
      <c r="S1779" s="25">
        <v>10</v>
      </c>
      <c r="T1779" s="21">
        <v>36.735970444445663</v>
      </c>
      <c r="U1779" s="21">
        <v>14.4612</v>
      </c>
    </row>
    <row r="1780" spans="1:21" x14ac:dyDescent="0.25">
      <c r="A1780" s="18">
        <v>26</v>
      </c>
      <c r="B1780" s="18">
        <v>2</v>
      </c>
      <c r="C1780" s="23">
        <v>29.611362879999998</v>
      </c>
      <c r="D1780" s="23">
        <v>11.4</v>
      </c>
      <c r="E1780" s="19"/>
      <c r="F1780" s="19"/>
      <c r="G1780" s="24">
        <v>26</v>
      </c>
      <c r="H1780" s="24">
        <v>11</v>
      </c>
      <c r="I1780" s="20">
        <v>34.606775437153928</v>
      </c>
      <c r="J1780" s="20">
        <v>15.550425000000001</v>
      </c>
      <c r="K1780" s="28"/>
      <c r="L1780" s="28"/>
      <c r="M1780" s="25">
        <v>26</v>
      </c>
      <c r="N1780" s="25">
        <v>11</v>
      </c>
      <c r="O1780" s="21">
        <v>39.856484843868429</v>
      </c>
      <c r="P1780" s="21">
        <v>16.995000000000001</v>
      </c>
      <c r="Q1780" s="17"/>
      <c r="R1780" s="25">
        <v>26</v>
      </c>
      <c r="S1780" s="25">
        <v>11</v>
      </c>
      <c r="T1780" s="21">
        <v>42.397335752665043</v>
      </c>
      <c r="U1780" s="21">
        <v>17.674800000000001</v>
      </c>
    </row>
    <row r="1781" spans="1:21" x14ac:dyDescent="0.25">
      <c r="A1781" s="18">
        <v>26</v>
      </c>
      <c r="B1781" s="18">
        <v>3</v>
      </c>
      <c r="C1781" s="23">
        <v>20.330189439999998</v>
      </c>
      <c r="D1781" s="23">
        <v>10</v>
      </c>
      <c r="E1781" s="19"/>
      <c r="F1781" s="19"/>
      <c r="G1781" s="24">
        <v>26</v>
      </c>
      <c r="H1781" s="24">
        <v>12</v>
      </c>
      <c r="I1781" s="20">
        <v>45.697374093571199</v>
      </c>
      <c r="J1781" s="20">
        <v>19.602959999999999</v>
      </c>
      <c r="K1781" s="28"/>
      <c r="L1781" s="28"/>
      <c r="M1781" s="25">
        <v>26</v>
      </c>
      <c r="N1781" s="25">
        <v>12</v>
      </c>
      <c r="O1781" s="21">
        <v>52.629482954069573</v>
      </c>
      <c r="P1781" s="21">
        <v>21.423999999999999</v>
      </c>
      <c r="Q1781" s="17"/>
      <c r="R1781" s="25">
        <v>26</v>
      </c>
      <c r="S1781" s="25">
        <v>12</v>
      </c>
      <c r="T1781" s="21">
        <v>55.984612492391506</v>
      </c>
      <c r="U1781" s="21">
        <v>22.28096</v>
      </c>
    </row>
    <row r="1782" spans="1:21" x14ac:dyDescent="0.25">
      <c r="A1782" s="18">
        <v>26</v>
      </c>
      <c r="B1782" s="18">
        <v>4</v>
      </c>
      <c r="C1782" s="23">
        <v>23.423913919999997</v>
      </c>
      <c r="D1782" s="23">
        <v>10</v>
      </c>
      <c r="E1782" s="19"/>
      <c r="F1782" s="19"/>
      <c r="G1782" s="24">
        <v>26</v>
      </c>
      <c r="H1782" s="24">
        <v>13</v>
      </c>
      <c r="I1782" s="20">
        <v>32.552960871150724</v>
      </c>
      <c r="J1782" s="20">
        <v>0</v>
      </c>
      <c r="K1782" s="28"/>
      <c r="L1782" s="28"/>
      <c r="M1782" s="25">
        <v>26</v>
      </c>
      <c r="N1782" s="25">
        <v>13</v>
      </c>
      <c r="O1782" s="21">
        <v>37.491114823460805</v>
      </c>
      <c r="P1782" s="21">
        <v>0</v>
      </c>
      <c r="Q1782" s="17"/>
      <c r="R1782" s="25">
        <v>26</v>
      </c>
      <c r="S1782" s="25">
        <v>13</v>
      </c>
      <c r="T1782" s="21">
        <v>39.881173393456429</v>
      </c>
      <c r="U1782" s="21">
        <v>0</v>
      </c>
    </row>
    <row r="1783" spans="1:21" x14ac:dyDescent="0.25">
      <c r="A1783" s="18">
        <v>26</v>
      </c>
      <c r="B1783" s="18">
        <v>8</v>
      </c>
      <c r="C1783" s="23">
        <v>23.423913919999997</v>
      </c>
      <c r="D1783" s="23">
        <v>10.4</v>
      </c>
      <c r="E1783" s="19"/>
      <c r="F1783" s="19"/>
      <c r="G1783" s="24">
        <v>26</v>
      </c>
      <c r="H1783" s="24">
        <v>17</v>
      </c>
      <c r="I1783" s="20">
        <v>52.577652889681922</v>
      </c>
      <c r="J1783" s="20">
        <v>19.131734999999999</v>
      </c>
      <c r="K1783" s="28"/>
      <c r="L1783" s="28"/>
      <c r="M1783" s="25">
        <v>26</v>
      </c>
      <c r="N1783" s="25">
        <v>17</v>
      </c>
      <c r="O1783" s="21">
        <v>60.553472522435115</v>
      </c>
      <c r="P1783" s="21">
        <v>20.908999999999999</v>
      </c>
      <c r="Q1783" s="17"/>
      <c r="R1783" s="25">
        <v>26</v>
      </c>
      <c r="S1783" s="25">
        <v>17</v>
      </c>
      <c r="T1783" s="21">
        <v>64.41375639574035</v>
      </c>
      <c r="U1783" s="21">
        <v>21.745359999999998</v>
      </c>
    </row>
    <row r="1784" spans="1:21" x14ac:dyDescent="0.25">
      <c r="A1784" s="18">
        <v>26</v>
      </c>
      <c r="B1784" s="18">
        <v>9</v>
      </c>
      <c r="C1784" s="23">
        <v>13.037838880000001</v>
      </c>
      <c r="D1784" s="23">
        <v>6.5</v>
      </c>
      <c r="E1784" s="19"/>
      <c r="F1784" s="19"/>
      <c r="G1784" s="24">
        <v>26</v>
      </c>
      <c r="H1784" s="24">
        <v>18</v>
      </c>
      <c r="I1784" s="20">
        <v>27.418424456142716</v>
      </c>
      <c r="J1784" s="20">
        <v>0</v>
      </c>
      <c r="K1784" s="28"/>
      <c r="L1784" s="28"/>
      <c r="M1784" s="25">
        <v>26</v>
      </c>
      <c r="N1784" s="25">
        <v>18</v>
      </c>
      <c r="O1784" s="21">
        <v>31.577689772441744</v>
      </c>
      <c r="P1784" s="21">
        <v>0</v>
      </c>
      <c r="Q1784" s="17"/>
      <c r="R1784" s="25">
        <v>26</v>
      </c>
      <c r="S1784" s="25">
        <v>18</v>
      </c>
      <c r="T1784" s="21">
        <v>33.590767495434903</v>
      </c>
      <c r="U1784" s="21">
        <v>0</v>
      </c>
    </row>
    <row r="1785" spans="1:21" x14ac:dyDescent="0.25">
      <c r="A1785" s="18">
        <v>26</v>
      </c>
      <c r="B1785" s="18">
        <v>10</v>
      </c>
      <c r="C1785" s="23">
        <v>31.37920544</v>
      </c>
      <c r="D1785" s="23">
        <v>10.199999999999999</v>
      </c>
      <c r="E1785" s="19"/>
      <c r="F1785" s="19"/>
      <c r="G1785" s="24">
        <v>26</v>
      </c>
      <c r="H1785" s="24">
        <v>19</v>
      </c>
      <c r="I1785" s="20">
        <v>42.924724429466877</v>
      </c>
      <c r="J1785" s="20">
        <v>0</v>
      </c>
      <c r="K1785" s="28"/>
      <c r="L1785" s="28"/>
      <c r="M1785" s="25">
        <v>26</v>
      </c>
      <c r="N1785" s="25">
        <v>19</v>
      </c>
      <c r="O1785" s="21">
        <v>49.436233426519287</v>
      </c>
      <c r="P1785" s="21">
        <v>0</v>
      </c>
      <c r="Q1785" s="17"/>
      <c r="R1785" s="25">
        <v>26</v>
      </c>
      <c r="S1785" s="25">
        <v>19</v>
      </c>
      <c r="T1785" s="21">
        <v>52.587793307459897</v>
      </c>
      <c r="U1785" s="21">
        <v>0</v>
      </c>
    </row>
    <row r="1786" spans="1:21" x14ac:dyDescent="0.25">
      <c r="A1786" s="18">
        <v>26</v>
      </c>
      <c r="B1786" s="18">
        <v>11</v>
      </c>
      <c r="C1786" s="23">
        <v>26.407148240000001</v>
      </c>
      <c r="D1786" s="23">
        <v>12</v>
      </c>
      <c r="E1786" s="19"/>
      <c r="F1786" s="19"/>
      <c r="G1786" s="24">
        <v>26</v>
      </c>
      <c r="H1786" s="24">
        <v>20</v>
      </c>
      <c r="I1786" s="20">
        <v>39.227858210661125</v>
      </c>
      <c r="J1786" s="20">
        <v>0</v>
      </c>
      <c r="K1786" s="28"/>
      <c r="L1786" s="28"/>
      <c r="M1786" s="25">
        <v>26</v>
      </c>
      <c r="N1786" s="25">
        <v>20</v>
      </c>
      <c r="O1786" s="21">
        <v>45.178567389785577</v>
      </c>
      <c r="P1786" s="21">
        <v>0</v>
      </c>
      <c r="Q1786" s="17"/>
      <c r="R1786" s="25">
        <v>26</v>
      </c>
      <c r="S1786" s="25">
        <v>20</v>
      </c>
      <c r="T1786" s="21">
        <v>48.058701060884403</v>
      </c>
      <c r="U1786" s="21">
        <v>0</v>
      </c>
    </row>
    <row r="1787" spans="1:21" x14ac:dyDescent="0.25">
      <c r="A1787" s="18">
        <v>26</v>
      </c>
      <c r="B1787" s="18">
        <v>13</v>
      </c>
      <c r="C1787" s="23">
        <v>30.163813680000004</v>
      </c>
      <c r="D1787" s="23">
        <v>12.4</v>
      </c>
      <c r="E1787" s="19"/>
      <c r="F1787" s="19"/>
      <c r="G1787" s="24">
        <v>26</v>
      </c>
      <c r="H1787" s="24">
        <v>22</v>
      </c>
      <c r="I1787" s="20">
        <v>29.98569266364672</v>
      </c>
      <c r="J1787" s="20">
        <v>0</v>
      </c>
      <c r="K1787" s="28"/>
      <c r="L1787" s="28"/>
      <c r="M1787" s="25">
        <v>26</v>
      </c>
      <c r="N1787" s="25">
        <v>22</v>
      </c>
      <c r="O1787" s="21">
        <v>34.534402297951267</v>
      </c>
      <c r="P1787" s="21">
        <v>0</v>
      </c>
      <c r="Q1787" s="17"/>
      <c r="R1787" s="25">
        <v>26</v>
      </c>
      <c r="S1787" s="25">
        <v>22</v>
      </c>
      <c r="T1787" s="21">
        <v>36.735970444445663</v>
      </c>
      <c r="U1787" s="21">
        <v>0</v>
      </c>
    </row>
    <row r="1788" spans="1:21" x14ac:dyDescent="0.25">
      <c r="A1788" s="18">
        <v>26</v>
      </c>
      <c r="B1788" s="18">
        <v>15</v>
      </c>
      <c r="C1788" s="23">
        <v>26.849108879999999</v>
      </c>
      <c r="D1788" s="23">
        <v>2.8</v>
      </c>
      <c r="E1788" s="19"/>
      <c r="F1788" s="19"/>
      <c r="G1788" s="24">
        <v>26</v>
      </c>
      <c r="H1788" s="24">
        <v>24</v>
      </c>
      <c r="I1788" s="20">
        <v>45.594683365271031</v>
      </c>
      <c r="J1788" s="20">
        <v>0</v>
      </c>
      <c r="K1788" s="28"/>
      <c r="L1788" s="28"/>
      <c r="M1788" s="25">
        <v>26</v>
      </c>
      <c r="N1788" s="25">
        <v>24</v>
      </c>
      <c r="O1788" s="21">
        <v>52.511214453049185</v>
      </c>
      <c r="P1788" s="21">
        <v>0</v>
      </c>
      <c r="Q1788" s="17"/>
      <c r="R1788" s="25">
        <v>26</v>
      </c>
      <c r="S1788" s="25">
        <v>24</v>
      </c>
      <c r="T1788" s="21">
        <v>55.858804374431067</v>
      </c>
      <c r="U1788" s="21">
        <v>0</v>
      </c>
    </row>
    <row r="1789" spans="1:21" x14ac:dyDescent="0.25">
      <c r="A1789" s="18">
        <v>26</v>
      </c>
      <c r="B1789" s="18">
        <v>17</v>
      </c>
      <c r="C1789" s="23">
        <v>40.549888719999998</v>
      </c>
      <c r="D1789" s="23">
        <v>14.5</v>
      </c>
      <c r="E1789" s="19"/>
      <c r="F1789" s="19"/>
      <c r="G1789" s="24">
        <v>26</v>
      </c>
      <c r="H1789" s="24">
        <v>26</v>
      </c>
      <c r="I1789" s="20">
        <v>29.574929750446078</v>
      </c>
      <c r="J1789" s="20">
        <v>0</v>
      </c>
      <c r="K1789" s="28"/>
      <c r="L1789" s="28"/>
      <c r="M1789" s="25">
        <v>26</v>
      </c>
      <c r="N1789" s="25">
        <v>26</v>
      </c>
      <c r="O1789" s="21">
        <v>34.061328293869742</v>
      </c>
      <c r="P1789" s="21">
        <v>0</v>
      </c>
      <c r="Q1789" s="17"/>
      <c r="R1789" s="25">
        <v>26</v>
      </c>
      <c r="S1789" s="25">
        <v>26</v>
      </c>
      <c r="T1789" s="21">
        <v>36.232737972603935</v>
      </c>
      <c r="U1789" s="21">
        <v>0</v>
      </c>
    </row>
    <row r="1790" spans="1:21" x14ac:dyDescent="0.25">
      <c r="A1790" s="18">
        <v>26</v>
      </c>
      <c r="B1790" s="18">
        <v>18</v>
      </c>
      <c r="C1790" s="23">
        <v>26.186167919999999</v>
      </c>
      <c r="D1790" s="23">
        <v>12.3</v>
      </c>
      <c r="E1790" s="19"/>
      <c r="F1790" s="19"/>
      <c r="G1790" s="24">
        <v>26</v>
      </c>
      <c r="H1790" s="24">
        <v>26</v>
      </c>
      <c r="I1790" s="20">
        <v>16.943970169526395</v>
      </c>
      <c r="J1790" s="20">
        <v>0</v>
      </c>
      <c r="K1790" s="28"/>
      <c r="L1790" s="28"/>
      <c r="M1790" s="25">
        <v>26</v>
      </c>
      <c r="N1790" s="25">
        <v>26</v>
      </c>
      <c r="O1790" s="21">
        <v>19.51430266836287</v>
      </c>
      <c r="P1790" s="21">
        <v>0</v>
      </c>
      <c r="Q1790" s="17"/>
      <c r="R1790" s="25">
        <v>26</v>
      </c>
      <c r="S1790" s="25">
        <v>26</v>
      </c>
      <c r="T1790" s="21">
        <v>20.758339463471003</v>
      </c>
      <c r="U1790" s="21">
        <v>0</v>
      </c>
    </row>
    <row r="1791" spans="1:21" x14ac:dyDescent="0.25">
      <c r="A1791" s="18">
        <v>26</v>
      </c>
      <c r="B1791" s="18">
        <v>19</v>
      </c>
      <c r="C1791" s="23">
        <v>35.467341360000006</v>
      </c>
      <c r="D1791" s="23">
        <v>12.8</v>
      </c>
      <c r="E1791" s="19"/>
      <c r="F1791" s="19"/>
      <c r="G1791" s="24">
        <v>26</v>
      </c>
      <c r="H1791" s="24">
        <v>27</v>
      </c>
      <c r="I1791" s="20">
        <v>38.509023112559994</v>
      </c>
      <c r="J1791" s="20">
        <v>0</v>
      </c>
      <c r="K1791" s="28"/>
      <c r="L1791" s="28"/>
      <c r="M1791" s="25">
        <v>26</v>
      </c>
      <c r="N1791" s="25">
        <v>27</v>
      </c>
      <c r="O1791" s="21">
        <v>44.350687882642895</v>
      </c>
      <c r="P1791" s="21">
        <v>0</v>
      </c>
      <c r="Q1791" s="17"/>
      <c r="R1791" s="25">
        <v>26</v>
      </c>
      <c r="S1791" s="25">
        <v>27</v>
      </c>
      <c r="T1791" s="21">
        <v>47.17804423516138</v>
      </c>
      <c r="U1791" s="21">
        <v>0</v>
      </c>
    </row>
    <row r="1792" spans="1:21" x14ac:dyDescent="0.25">
      <c r="A1792" s="18">
        <v>26</v>
      </c>
      <c r="B1792" s="18">
        <v>20</v>
      </c>
      <c r="C1792" s="23">
        <v>38.340085520000002</v>
      </c>
      <c r="D1792" s="23">
        <v>13.3</v>
      </c>
      <c r="E1792" s="19"/>
      <c r="F1792" s="19"/>
      <c r="G1792" s="24">
        <v>26</v>
      </c>
      <c r="H1792" s="24">
        <v>28</v>
      </c>
      <c r="I1792" s="20">
        <v>34.196012523953272</v>
      </c>
      <c r="J1792" s="20">
        <v>0</v>
      </c>
      <c r="K1792" s="28"/>
      <c r="L1792" s="28"/>
      <c r="M1792" s="25">
        <v>26</v>
      </c>
      <c r="N1792" s="25">
        <v>28</v>
      </c>
      <c r="O1792" s="21">
        <v>39.383410839786897</v>
      </c>
      <c r="P1792" s="21">
        <v>0</v>
      </c>
      <c r="Q1792" s="17"/>
      <c r="R1792" s="25">
        <v>26</v>
      </c>
      <c r="S1792" s="25">
        <v>28</v>
      </c>
      <c r="T1792" s="21">
        <v>41.894103280823309</v>
      </c>
      <c r="U1792" s="21">
        <v>0</v>
      </c>
    </row>
    <row r="1793" spans="1:21" x14ac:dyDescent="0.25">
      <c r="A1793" s="18">
        <v>26</v>
      </c>
      <c r="B1793" s="18">
        <v>22</v>
      </c>
      <c r="C1793" s="23">
        <v>26.075677760000001</v>
      </c>
      <c r="D1793" s="23">
        <v>0</v>
      </c>
      <c r="E1793" s="19"/>
      <c r="F1793" s="19"/>
      <c r="G1793" s="24">
        <v>26</v>
      </c>
      <c r="H1793" s="24">
        <v>30</v>
      </c>
      <c r="I1793" s="20">
        <v>42.822033701166731</v>
      </c>
      <c r="J1793" s="20">
        <v>0</v>
      </c>
      <c r="K1793" s="28"/>
      <c r="L1793" s="28"/>
      <c r="M1793" s="25">
        <v>26</v>
      </c>
      <c r="N1793" s="25">
        <v>30</v>
      </c>
      <c r="O1793" s="21">
        <v>49.317964925498913</v>
      </c>
      <c r="P1793" s="21">
        <v>0</v>
      </c>
      <c r="Q1793" s="17"/>
      <c r="R1793" s="25">
        <v>26</v>
      </c>
      <c r="S1793" s="25">
        <v>30</v>
      </c>
      <c r="T1793" s="21">
        <v>52.461985189499472</v>
      </c>
      <c r="U1793" s="21">
        <v>0</v>
      </c>
    </row>
    <row r="1794" spans="1:21" x14ac:dyDescent="0.25">
      <c r="A1794" s="18">
        <v>26</v>
      </c>
      <c r="B1794" s="18">
        <v>24</v>
      </c>
      <c r="C1794" s="23">
        <v>37.566654400000004</v>
      </c>
      <c r="D1794" s="23">
        <v>0</v>
      </c>
      <c r="E1794" s="19"/>
      <c r="F1794" s="19"/>
      <c r="G1794" s="24">
        <v>26</v>
      </c>
      <c r="H1794" s="24">
        <v>32</v>
      </c>
      <c r="I1794" s="20">
        <v>32.039507229649921</v>
      </c>
      <c r="J1794" s="20">
        <v>0</v>
      </c>
      <c r="K1794" s="28"/>
      <c r="L1794" s="28"/>
      <c r="M1794" s="25">
        <v>26</v>
      </c>
      <c r="N1794" s="25">
        <v>32</v>
      </c>
      <c r="O1794" s="21">
        <v>36.899772318358899</v>
      </c>
      <c r="P1794" s="21">
        <v>0</v>
      </c>
      <c r="Q1794" s="17"/>
      <c r="R1794" s="25">
        <v>26</v>
      </c>
      <c r="S1794" s="25">
        <v>32</v>
      </c>
      <c r="T1794" s="21">
        <v>39.252132803654277</v>
      </c>
      <c r="U1794" s="21">
        <v>0</v>
      </c>
    </row>
    <row r="1795" spans="1:21" x14ac:dyDescent="0.25">
      <c r="A1795" s="18">
        <v>26</v>
      </c>
      <c r="B1795" s="18">
        <v>25</v>
      </c>
      <c r="C1795" s="23">
        <v>37.89812487999999</v>
      </c>
      <c r="D1795" s="23">
        <v>0</v>
      </c>
      <c r="E1795" s="19"/>
      <c r="F1795" s="19"/>
      <c r="G1795" s="24">
        <v>26</v>
      </c>
      <c r="H1795" s="24">
        <v>32</v>
      </c>
      <c r="I1795" s="20">
        <v>25.672682075040001</v>
      </c>
      <c r="J1795" s="20">
        <v>0</v>
      </c>
      <c r="K1795" s="28"/>
      <c r="L1795" s="28"/>
      <c r="M1795" s="25">
        <v>26</v>
      </c>
      <c r="N1795" s="25">
        <v>32</v>
      </c>
      <c r="O1795" s="21">
        <v>29.567125255095263</v>
      </c>
      <c r="P1795" s="21">
        <v>0</v>
      </c>
      <c r="Q1795" s="17"/>
      <c r="R1795" s="25">
        <v>26</v>
      </c>
      <c r="S1795" s="25">
        <v>32</v>
      </c>
      <c r="T1795" s="21">
        <v>31.452029490107584</v>
      </c>
      <c r="U1795" s="21">
        <v>0</v>
      </c>
    </row>
    <row r="1796" spans="1:21" x14ac:dyDescent="0.25">
      <c r="A1796" s="18">
        <v>26</v>
      </c>
      <c r="B1796" s="18">
        <v>26</v>
      </c>
      <c r="C1796" s="23">
        <v>24.639305680000003</v>
      </c>
      <c r="D1796" s="23">
        <v>0</v>
      </c>
      <c r="E1796" s="19"/>
      <c r="F1796" s="19"/>
      <c r="G1796" s="24">
        <v>26</v>
      </c>
      <c r="H1796" s="24">
        <v>33</v>
      </c>
      <c r="I1796" s="20">
        <v>43.746250255868162</v>
      </c>
      <c r="J1796" s="20">
        <v>0</v>
      </c>
      <c r="K1796" s="28"/>
      <c r="L1796" s="28"/>
      <c r="M1796" s="25">
        <v>26</v>
      </c>
      <c r="N1796" s="25">
        <v>33</v>
      </c>
      <c r="O1796" s="21">
        <v>50.382381434682337</v>
      </c>
      <c r="P1796" s="21">
        <v>0</v>
      </c>
      <c r="Q1796" s="17"/>
      <c r="R1796" s="25">
        <v>26</v>
      </c>
      <c r="S1796" s="25">
        <v>33</v>
      </c>
      <c r="T1796" s="21">
        <v>53.594258251143337</v>
      </c>
      <c r="U1796" s="21">
        <v>0</v>
      </c>
    </row>
    <row r="1797" spans="1:21" x14ac:dyDescent="0.25">
      <c r="A1797" s="18">
        <v>26</v>
      </c>
      <c r="B1797" s="18">
        <v>26</v>
      </c>
      <c r="C1797" s="23">
        <v>16.68401416</v>
      </c>
      <c r="D1797" s="23">
        <v>0</v>
      </c>
      <c r="E1797" s="19"/>
      <c r="F1797" s="19"/>
      <c r="G1797" s="24">
        <v>26</v>
      </c>
      <c r="H1797" s="24">
        <v>34</v>
      </c>
      <c r="I1797" s="20">
        <v>22.591960226035201</v>
      </c>
      <c r="J1797" s="20">
        <v>0</v>
      </c>
      <c r="K1797" s="28"/>
      <c r="L1797" s="28"/>
      <c r="M1797" s="25">
        <v>26</v>
      </c>
      <c r="N1797" s="25">
        <v>34</v>
      </c>
      <c r="O1797" s="21">
        <v>26.019070224483837</v>
      </c>
      <c r="P1797" s="21">
        <v>0</v>
      </c>
      <c r="Q1797" s="17"/>
      <c r="R1797" s="25">
        <v>26</v>
      </c>
      <c r="S1797" s="25">
        <v>34</v>
      </c>
      <c r="T1797" s="21">
        <v>27.677785951294684</v>
      </c>
      <c r="U1797" s="21">
        <v>0</v>
      </c>
    </row>
    <row r="1798" spans="1:21" x14ac:dyDescent="0.25">
      <c r="A1798" s="18">
        <v>26</v>
      </c>
      <c r="B1798" s="18">
        <v>27</v>
      </c>
      <c r="C1798" s="23">
        <v>34.914890560000003</v>
      </c>
      <c r="D1798" s="23">
        <v>0</v>
      </c>
      <c r="E1798" s="19"/>
      <c r="F1798" s="19"/>
      <c r="G1798" s="24">
        <v>26</v>
      </c>
      <c r="H1798" s="24">
        <v>35</v>
      </c>
      <c r="I1798" s="20">
        <v>33.579868154152329</v>
      </c>
      <c r="J1798" s="20">
        <v>0</v>
      </c>
      <c r="K1798" s="28"/>
      <c r="L1798" s="28"/>
      <c r="M1798" s="25">
        <v>26</v>
      </c>
      <c r="N1798" s="25">
        <v>35</v>
      </c>
      <c r="O1798" s="21">
        <v>38.673799833664624</v>
      </c>
      <c r="P1798" s="21">
        <v>0</v>
      </c>
      <c r="Q1798" s="17"/>
      <c r="R1798" s="25">
        <v>26</v>
      </c>
      <c r="S1798" s="25">
        <v>35</v>
      </c>
      <c r="T1798" s="21">
        <v>41.13925457306074</v>
      </c>
      <c r="U1798" s="21">
        <v>0</v>
      </c>
    </row>
    <row r="1799" spans="1:21" x14ac:dyDescent="0.25">
      <c r="A1799" s="18">
        <v>26</v>
      </c>
      <c r="B1799" s="18">
        <v>28</v>
      </c>
      <c r="C1799" s="23">
        <v>31.489695600000001</v>
      </c>
      <c r="D1799" s="23">
        <v>0</v>
      </c>
      <c r="E1799" s="19"/>
      <c r="F1799" s="19"/>
      <c r="G1799" s="24">
        <v>26</v>
      </c>
      <c r="H1799" s="24">
        <v>36</v>
      </c>
      <c r="I1799" s="20">
        <v>22.591960226035201</v>
      </c>
      <c r="J1799" s="20">
        <v>0</v>
      </c>
      <c r="K1799" s="28"/>
      <c r="L1799" s="28"/>
      <c r="M1799" s="25">
        <v>26</v>
      </c>
      <c r="N1799" s="25">
        <v>36</v>
      </c>
      <c r="O1799" s="21">
        <v>26.019070224483837</v>
      </c>
      <c r="P1799" s="21">
        <v>0</v>
      </c>
      <c r="Q1799" s="17"/>
      <c r="R1799" s="25">
        <v>26</v>
      </c>
      <c r="S1799" s="25">
        <v>36</v>
      </c>
      <c r="T1799" s="21">
        <v>27.677785951294684</v>
      </c>
      <c r="U1799" s="21">
        <v>0</v>
      </c>
    </row>
    <row r="1800" spans="1:21" x14ac:dyDescent="0.25">
      <c r="A1800" s="18">
        <v>26</v>
      </c>
      <c r="B1800" s="18">
        <v>30</v>
      </c>
      <c r="C1800" s="23">
        <v>37.787634720000007</v>
      </c>
      <c r="D1800" s="23">
        <v>0</v>
      </c>
      <c r="E1800" s="19"/>
      <c r="F1800" s="19"/>
      <c r="G1800" s="24">
        <v>26</v>
      </c>
      <c r="H1800" s="24">
        <v>38</v>
      </c>
      <c r="I1800" s="20">
        <v>39.330548938961272</v>
      </c>
      <c r="J1800" s="20">
        <v>0</v>
      </c>
      <c r="K1800" s="28"/>
      <c r="L1800" s="28"/>
      <c r="M1800" s="25">
        <v>26</v>
      </c>
      <c r="N1800" s="25">
        <v>38</v>
      </c>
      <c r="O1800" s="21">
        <v>45.296835890805937</v>
      </c>
      <c r="P1800" s="21">
        <v>0</v>
      </c>
      <c r="Q1800" s="17"/>
      <c r="R1800" s="25">
        <v>26</v>
      </c>
      <c r="S1800" s="25">
        <v>38</v>
      </c>
      <c r="T1800" s="21">
        <v>48.18450917884482</v>
      </c>
      <c r="U1800" s="21">
        <v>0</v>
      </c>
    </row>
    <row r="1801" spans="1:21" x14ac:dyDescent="0.25">
      <c r="A1801" s="18">
        <v>26</v>
      </c>
      <c r="B1801" s="18">
        <v>31</v>
      </c>
      <c r="C1801" s="23">
        <v>8.0657816800000006</v>
      </c>
      <c r="D1801" s="23">
        <v>0</v>
      </c>
      <c r="E1801" s="19"/>
      <c r="F1801" s="19"/>
      <c r="G1801" s="24">
        <v>26</v>
      </c>
      <c r="H1801" s="24">
        <v>39</v>
      </c>
      <c r="I1801" s="20">
        <v>32.244888686250242</v>
      </c>
      <c r="J1801" s="20">
        <v>0</v>
      </c>
      <c r="K1801" s="28"/>
      <c r="L1801" s="28"/>
      <c r="M1801" s="25">
        <v>26</v>
      </c>
      <c r="N1801" s="25">
        <v>39</v>
      </c>
      <c r="O1801" s="21">
        <v>37.136309320399654</v>
      </c>
      <c r="P1801" s="21">
        <v>0</v>
      </c>
      <c r="Q1801" s="17"/>
      <c r="R1801" s="25">
        <v>26</v>
      </c>
      <c r="S1801" s="25">
        <v>39</v>
      </c>
      <c r="T1801" s="21">
        <v>39.503749039575133</v>
      </c>
      <c r="U1801" s="21">
        <v>0</v>
      </c>
    </row>
    <row r="1802" spans="1:21" x14ac:dyDescent="0.25">
      <c r="A1802" s="18">
        <v>26</v>
      </c>
      <c r="B1802" s="18">
        <v>32</v>
      </c>
      <c r="C1802" s="23">
        <v>26.849108879999999</v>
      </c>
      <c r="D1802" s="23">
        <v>0</v>
      </c>
      <c r="E1802" s="19"/>
      <c r="F1802" s="19"/>
      <c r="G1802" s="24">
        <v>26</v>
      </c>
      <c r="H1802" s="24">
        <v>40</v>
      </c>
      <c r="I1802" s="20">
        <v>33.271795969251841</v>
      </c>
      <c r="J1802" s="20">
        <v>0</v>
      </c>
      <c r="K1802" s="28"/>
      <c r="L1802" s="28"/>
      <c r="M1802" s="25">
        <v>26</v>
      </c>
      <c r="N1802" s="25">
        <v>40</v>
      </c>
      <c r="O1802" s="21">
        <v>38.318994330603473</v>
      </c>
      <c r="P1802" s="21">
        <v>0</v>
      </c>
      <c r="Q1802" s="17"/>
      <c r="R1802" s="25">
        <v>26</v>
      </c>
      <c r="S1802" s="25">
        <v>40</v>
      </c>
      <c r="T1802" s="21">
        <v>40.761830219179444</v>
      </c>
      <c r="U1802" s="21">
        <v>0</v>
      </c>
    </row>
    <row r="1803" spans="1:21" x14ac:dyDescent="0.25">
      <c r="A1803" s="18">
        <v>26</v>
      </c>
      <c r="B1803" s="18">
        <v>32</v>
      </c>
      <c r="C1803" s="23">
        <v>23.976364719999999</v>
      </c>
      <c r="D1803" s="23">
        <v>0</v>
      </c>
      <c r="E1803" s="19"/>
      <c r="F1803" s="19"/>
      <c r="G1803" s="24">
        <v>26</v>
      </c>
      <c r="H1803" s="24">
        <v>41</v>
      </c>
      <c r="I1803" s="20">
        <v>18.689712550629118</v>
      </c>
      <c r="J1803" s="20">
        <v>0</v>
      </c>
      <c r="K1803" s="28"/>
      <c r="L1803" s="28"/>
      <c r="M1803" s="25">
        <v>26</v>
      </c>
      <c r="N1803" s="25">
        <v>41</v>
      </c>
      <c r="O1803" s="21">
        <v>21.524867185709351</v>
      </c>
      <c r="P1803" s="21">
        <v>0</v>
      </c>
      <c r="Q1803" s="17"/>
      <c r="R1803" s="25">
        <v>26</v>
      </c>
      <c r="S1803" s="25">
        <v>41</v>
      </c>
      <c r="T1803" s="21">
        <v>22.897077468798322</v>
      </c>
      <c r="U1803" s="21">
        <v>0</v>
      </c>
    </row>
    <row r="1804" spans="1:21" x14ac:dyDescent="0.25">
      <c r="A1804" s="18">
        <v>26</v>
      </c>
      <c r="B1804" s="18">
        <v>33</v>
      </c>
      <c r="C1804" s="23">
        <v>36.130282320000006</v>
      </c>
      <c r="D1804" s="23">
        <v>0</v>
      </c>
      <c r="E1804" s="19"/>
      <c r="F1804" s="19"/>
      <c r="G1804" s="24">
        <v>26</v>
      </c>
      <c r="H1804" s="24">
        <v>42</v>
      </c>
      <c r="I1804" s="20">
        <v>45.594683365271031</v>
      </c>
      <c r="J1804" s="20">
        <v>0</v>
      </c>
      <c r="K1804" s="28"/>
      <c r="L1804" s="28"/>
      <c r="M1804" s="25">
        <v>26</v>
      </c>
      <c r="N1804" s="25">
        <v>42</v>
      </c>
      <c r="O1804" s="21">
        <v>52.511214453049185</v>
      </c>
      <c r="P1804" s="21">
        <v>0</v>
      </c>
      <c r="Q1804" s="17"/>
      <c r="R1804" s="25">
        <v>26</v>
      </c>
      <c r="S1804" s="25">
        <v>42</v>
      </c>
      <c r="T1804" s="21">
        <v>55.858804374431067</v>
      </c>
      <c r="U1804" s="21">
        <v>0</v>
      </c>
    </row>
    <row r="1805" spans="1:21" x14ac:dyDescent="0.25">
      <c r="A1805" s="18">
        <v>26</v>
      </c>
      <c r="B1805" s="18">
        <v>34</v>
      </c>
      <c r="C1805" s="23">
        <v>25.191756479999999</v>
      </c>
      <c r="D1805" s="23">
        <v>0</v>
      </c>
      <c r="E1805" s="19"/>
      <c r="F1805" s="19"/>
      <c r="G1805" s="24">
        <v>26</v>
      </c>
      <c r="H1805" s="24">
        <v>43</v>
      </c>
      <c r="I1805" s="20">
        <v>39.227858210661125</v>
      </c>
      <c r="J1805" s="20">
        <v>0</v>
      </c>
      <c r="K1805" s="28"/>
      <c r="L1805" s="28"/>
      <c r="M1805" s="25">
        <v>26</v>
      </c>
      <c r="N1805" s="25">
        <v>43</v>
      </c>
      <c r="O1805" s="21">
        <v>45.178567389785577</v>
      </c>
      <c r="P1805" s="21">
        <v>0</v>
      </c>
      <c r="Q1805" s="17"/>
      <c r="R1805" s="25">
        <v>26</v>
      </c>
      <c r="S1805" s="25">
        <v>43</v>
      </c>
      <c r="T1805" s="21">
        <v>48.058701060884403</v>
      </c>
      <c r="U1805" s="21">
        <v>0</v>
      </c>
    </row>
    <row r="1806" spans="1:21" x14ac:dyDescent="0.25">
      <c r="A1806" s="18">
        <v>26</v>
      </c>
      <c r="B1806" s="18">
        <v>35</v>
      </c>
      <c r="C1806" s="23">
        <v>28.727441599999999</v>
      </c>
      <c r="D1806" s="23">
        <v>0</v>
      </c>
      <c r="E1806" s="19"/>
      <c r="F1806" s="19"/>
      <c r="G1806" s="24">
        <v>26</v>
      </c>
      <c r="H1806" s="24">
        <v>44</v>
      </c>
      <c r="I1806" s="20">
        <v>47.648497931274228</v>
      </c>
      <c r="J1806" s="20">
        <v>0</v>
      </c>
      <c r="K1806" s="28"/>
      <c r="L1806" s="28"/>
      <c r="M1806" s="25">
        <v>26</v>
      </c>
      <c r="N1806" s="25">
        <v>44</v>
      </c>
      <c r="O1806" s="21">
        <v>54.876584473456802</v>
      </c>
      <c r="P1806" s="21">
        <v>0</v>
      </c>
      <c r="Q1806" s="17"/>
      <c r="R1806" s="25">
        <v>26</v>
      </c>
      <c r="S1806" s="25">
        <v>44</v>
      </c>
      <c r="T1806" s="21">
        <v>58.374966733639674</v>
      </c>
      <c r="U1806" s="21">
        <v>0</v>
      </c>
    </row>
    <row r="1807" spans="1:21" x14ac:dyDescent="0.25">
      <c r="A1807" s="18">
        <v>26</v>
      </c>
      <c r="B1807" s="18">
        <v>36</v>
      </c>
      <c r="C1807" s="23">
        <v>24.086854880000001</v>
      </c>
      <c r="D1807" s="23">
        <v>0</v>
      </c>
      <c r="E1807" s="19"/>
      <c r="F1807" s="19"/>
      <c r="G1807" s="24">
        <v>26</v>
      </c>
      <c r="H1807" s="24">
        <v>45</v>
      </c>
      <c r="I1807" s="20">
        <v>30.807218490048001</v>
      </c>
      <c r="J1807" s="20">
        <v>0</v>
      </c>
      <c r="K1807" s="28"/>
      <c r="L1807" s="28"/>
      <c r="M1807" s="25">
        <v>26</v>
      </c>
      <c r="N1807" s="25">
        <v>45</v>
      </c>
      <c r="O1807" s="21">
        <v>35.480550306114324</v>
      </c>
      <c r="P1807" s="21">
        <v>0</v>
      </c>
      <c r="Q1807" s="17"/>
      <c r="R1807" s="25">
        <v>26</v>
      </c>
      <c r="S1807" s="25">
        <v>45</v>
      </c>
      <c r="T1807" s="21">
        <v>37.74243538812911</v>
      </c>
      <c r="U1807" s="21">
        <v>0</v>
      </c>
    </row>
    <row r="1808" spans="1:21" x14ac:dyDescent="0.25">
      <c r="A1808" s="18">
        <v>26</v>
      </c>
      <c r="B1808" s="18">
        <v>37</v>
      </c>
      <c r="C1808" s="23">
        <v>30.605774319999998</v>
      </c>
      <c r="D1808" s="23">
        <v>0</v>
      </c>
      <c r="E1808" s="19"/>
      <c r="F1808" s="19"/>
      <c r="G1808" s="24">
        <v>26</v>
      </c>
      <c r="H1808" s="24">
        <v>46</v>
      </c>
      <c r="I1808" s="20">
        <v>44.465085353969272</v>
      </c>
      <c r="J1808" s="20">
        <v>0</v>
      </c>
      <c r="K1808" s="28"/>
      <c r="L1808" s="28"/>
      <c r="M1808" s="25">
        <v>26</v>
      </c>
      <c r="N1808" s="25">
        <v>46</v>
      </c>
      <c r="O1808" s="21">
        <v>51.210260941824998</v>
      </c>
      <c r="P1808" s="21">
        <v>0</v>
      </c>
      <c r="Q1808" s="17"/>
      <c r="R1808" s="25">
        <v>26</v>
      </c>
      <c r="S1808" s="25">
        <v>46</v>
      </c>
      <c r="T1808" s="21">
        <v>54.474915076866345</v>
      </c>
      <c r="U1808" s="21">
        <v>0</v>
      </c>
    </row>
    <row r="1809" spans="1:21" x14ac:dyDescent="0.25">
      <c r="A1809" s="18">
        <v>26</v>
      </c>
      <c r="B1809" s="18">
        <v>38</v>
      </c>
      <c r="C1809" s="23">
        <v>33.589008639999996</v>
      </c>
      <c r="D1809" s="23">
        <v>0</v>
      </c>
      <c r="E1809" s="19"/>
      <c r="F1809" s="19"/>
      <c r="G1809" s="24">
        <v>26</v>
      </c>
      <c r="H1809" s="24">
        <v>47</v>
      </c>
      <c r="I1809" s="20">
        <v>39.844002580462089</v>
      </c>
      <c r="J1809" s="20">
        <v>0</v>
      </c>
      <c r="K1809" s="28"/>
      <c r="L1809" s="28"/>
      <c r="M1809" s="25">
        <v>26</v>
      </c>
      <c r="N1809" s="25">
        <v>47</v>
      </c>
      <c r="O1809" s="21">
        <v>45.888178395907865</v>
      </c>
      <c r="P1809" s="21">
        <v>0</v>
      </c>
      <c r="Q1809" s="17"/>
      <c r="R1809" s="25">
        <v>26</v>
      </c>
      <c r="S1809" s="25">
        <v>47</v>
      </c>
      <c r="T1809" s="21">
        <v>48.813549768646993</v>
      </c>
      <c r="U1809" s="21">
        <v>0</v>
      </c>
    </row>
    <row r="1810" spans="1:21" x14ac:dyDescent="0.25">
      <c r="A1810" s="18">
        <v>26</v>
      </c>
      <c r="B1810" s="18">
        <v>40</v>
      </c>
      <c r="C1810" s="23">
        <v>37.89812487999999</v>
      </c>
      <c r="D1810" s="23">
        <v>0</v>
      </c>
      <c r="E1810" s="19"/>
      <c r="F1810" s="19"/>
      <c r="G1810" s="24">
        <v>26</v>
      </c>
      <c r="H1810" s="24">
        <v>49</v>
      </c>
      <c r="I1810" s="20">
        <v>31.423362859848964</v>
      </c>
      <c r="J1810" s="20">
        <v>0</v>
      </c>
      <c r="K1810" s="28"/>
      <c r="L1810" s="28"/>
      <c r="M1810" s="25">
        <v>26</v>
      </c>
      <c r="N1810" s="25">
        <v>49</v>
      </c>
      <c r="O1810" s="21">
        <v>36.190161312236619</v>
      </c>
      <c r="P1810" s="21">
        <v>0</v>
      </c>
      <c r="Q1810" s="17"/>
      <c r="R1810" s="25">
        <v>26</v>
      </c>
      <c r="S1810" s="25">
        <v>49</v>
      </c>
      <c r="T1810" s="21">
        <v>38.4972840958917</v>
      </c>
      <c r="U1810" s="21">
        <v>0</v>
      </c>
    </row>
    <row r="1811" spans="1:21" x14ac:dyDescent="0.25">
      <c r="A1811" s="18">
        <v>26</v>
      </c>
      <c r="B1811" s="18">
        <v>41</v>
      </c>
      <c r="C1811" s="23">
        <v>18.120386239999995</v>
      </c>
      <c r="D1811" s="23">
        <v>0</v>
      </c>
      <c r="E1811" s="19"/>
      <c r="F1811" s="19"/>
      <c r="G1811" s="24">
        <v>26</v>
      </c>
      <c r="H1811" s="24">
        <v>49</v>
      </c>
      <c r="I1811" s="20">
        <v>23.413486052436479</v>
      </c>
      <c r="J1811" s="20">
        <v>0</v>
      </c>
      <c r="K1811" s="28"/>
      <c r="L1811" s="28"/>
      <c r="M1811" s="25">
        <v>26</v>
      </c>
      <c r="N1811" s="25">
        <v>49</v>
      </c>
      <c r="O1811" s="21">
        <v>26.965218232646883</v>
      </c>
      <c r="P1811" s="21">
        <v>0</v>
      </c>
      <c r="Q1811" s="17"/>
      <c r="R1811" s="25">
        <v>26</v>
      </c>
      <c r="S1811" s="25">
        <v>49</v>
      </c>
      <c r="T1811" s="21">
        <v>28.684250894978124</v>
      </c>
      <c r="U1811" s="21">
        <v>0</v>
      </c>
    </row>
    <row r="1812" spans="1:21" x14ac:dyDescent="0.25">
      <c r="A1812" s="18">
        <v>26</v>
      </c>
      <c r="B1812" s="18">
        <v>42</v>
      </c>
      <c r="C1812" s="23">
        <v>37.566654400000004</v>
      </c>
      <c r="D1812" s="23">
        <v>0</v>
      </c>
      <c r="E1812" s="19"/>
      <c r="F1812" s="19"/>
      <c r="G1812" s="24">
        <v>26</v>
      </c>
      <c r="H1812" s="24">
        <v>50</v>
      </c>
      <c r="I1812" s="20">
        <v>44.465085353969272</v>
      </c>
      <c r="J1812" s="20">
        <v>0</v>
      </c>
      <c r="K1812" s="28"/>
      <c r="L1812" s="28"/>
      <c r="M1812" s="25">
        <v>26</v>
      </c>
      <c r="N1812" s="25">
        <v>50</v>
      </c>
      <c r="O1812" s="21">
        <v>51.210260941824998</v>
      </c>
      <c r="P1812" s="21">
        <v>0</v>
      </c>
      <c r="Q1812" s="17"/>
      <c r="R1812" s="25">
        <v>26</v>
      </c>
      <c r="S1812" s="25">
        <v>50</v>
      </c>
      <c r="T1812" s="21">
        <v>54.474915076866345</v>
      </c>
      <c r="U1812" s="21">
        <v>0</v>
      </c>
    </row>
    <row r="1813" spans="1:21" x14ac:dyDescent="0.25">
      <c r="A1813" s="18">
        <v>26</v>
      </c>
      <c r="B1813" s="18">
        <v>43</v>
      </c>
      <c r="C1813" s="23">
        <v>34.251949599999996</v>
      </c>
      <c r="D1813" s="23">
        <v>0</v>
      </c>
      <c r="E1813" s="19"/>
      <c r="F1813" s="19"/>
      <c r="G1813" s="24">
        <v>26</v>
      </c>
      <c r="H1813" s="24">
        <v>51</v>
      </c>
      <c r="I1813" s="20">
        <v>28.03456882594368</v>
      </c>
      <c r="J1813" s="20">
        <v>0</v>
      </c>
      <c r="K1813" s="28"/>
      <c r="L1813" s="28"/>
      <c r="M1813" s="25">
        <v>26</v>
      </c>
      <c r="N1813" s="25">
        <v>51</v>
      </c>
      <c r="O1813" s="21">
        <v>32.287300778564031</v>
      </c>
      <c r="P1813" s="21">
        <v>0</v>
      </c>
      <c r="Q1813" s="17"/>
      <c r="R1813" s="25">
        <v>26</v>
      </c>
      <c r="S1813" s="25">
        <v>51</v>
      </c>
      <c r="T1813" s="21">
        <v>34.345616203197487</v>
      </c>
      <c r="U1813" s="21">
        <v>0</v>
      </c>
    </row>
    <row r="1814" spans="1:21" x14ac:dyDescent="0.25">
      <c r="A1814" s="18">
        <v>26</v>
      </c>
      <c r="B1814" s="18">
        <v>44</v>
      </c>
      <c r="C1814" s="23">
        <v>39.776457599999993</v>
      </c>
      <c r="D1814" s="23">
        <v>0</v>
      </c>
      <c r="E1814" s="19"/>
      <c r="F1814" s="19"/>
      <c r="G1814" s="24">
        <v>26</v>
      </c>
      <c r="H1814" s="24">
        <v>51</v>
      </c>
      <c r="I1814" s="20">
        <v>18.792403278929285</v>
      </c>
      <c r="J1814" s="20">
        <v>0</v>
      </c>
      <c r="K1814" s="28"/>
      <c r="L1814" s="28"/>
      <c r="M1814" s="25">
        <v>26</v>
      </c>
      <c r="N1814" s="25">
        <v>51</v>
      </c>
      <c r="O1814" s="21">
        <v>21.643135686729739</v>
      </c>
      <c r="P1814" s="21">
        <v>0</v>
      </c>
      <c r="Q1814" s="17"/>
      <c r="R1814" s="25">
        <v>26</v>
      </c>
      <c r="S1814" s="25">
        <v>51</v>
      </c>
      <c r="T1814" s="21">
        <v>23.022885586758761</v>
      </c>
      <c r="U1814" s="21">
        <v>0</v>
      </c>
    </row>
    <row r="1815" spans="1:21" x14ac:dyDescent="0.25">
      <c r="A1815" s="18">
        <v>26</v>
      </c>
      <c r="B1815" s="18">
        <v>45</v>
      </c>
      <c r="C1815" s="23">
        <v>27.84352032</v>
      </c>
      <c r="D1815" s="23">
        <v>0</v>
      </c>
      <c r="E1815" s="19"/>
      <c r="F1815" s="19"/>
      <c r="G1815" s="24">
        <v>26</v>
      </c>
      <c r="H1815" s="24">
        <v>52</v>
      </c>
      <c r="I1815" s="20">
        <v>37.790188014458877</v>
      </c>
      <c r="J1815" s="20">
        <v>0</v>
      </c>
      <c r="K1815" s="28"/>
      <c r="L1815" s="28"/>
      <c r="M1815" s="25">
        <v>26</v>
      </c>
      <c r="N1815" s="25">
        <v>52</v>
      </c>
      <c r="O1815" s="21">
        <v>43.522808375500233</v>
      </c>
      <c r="P1815" s="21">
        <v>0</v>
      </c>
      <c r="Q1815" s="17"/>
      <c r="R1815" s="25">
        <v>26</v>
      </c>
      <c r="S1815" s="25">
        <v>52</v>
      </c>
      <c r="T1815" s="21">
        <v>46.297387409438372</v>
      </c>
      <c r="U1815" s="21">
        <v>0</v>
      </c>
    </row>
    <row r="1816" spans="1:21" x14ac:dyDescent="0.25">
      <c r="A1816" s="18">
        <v>26</v>
      </c>
      <c r="B1816" s="18">
        <v>45</v>
      </c>
      <c r="C1816" s="23">
        <v>15.24764208</v>
      </c>
      <c r="D1816" s="23">
        <v>0</v>
      </c>
      <c r="E1816" s="19"/>
      <c r="F1816" s="19"/>
      <c r="G1816" s="24">
        <v>26</v>
      </c>
      <c r="H1816" s="24">
        <v>53</v>
      </c>
      <c r="I1816" s="20">
        <v>28.445331739144319</v>
      </c>
      <c r="J1816" s="20">
        <v>0</v>
      </c>
      <c r="K1816" s="28"/>
      <c r="L1816" s="28"/>
      <c r="M1816" s="25">
        <v>26</v>
      </c>
      <c r="N1816" s="25">
        <v>53</v>
      </c>
      <c r="O1816" s="21">
        <v>32.760374782645556</v>
      </c>
      <c r="P1816" s="21">
        <v>0</v>
      </c>
      <c r="Q1816" s="17"/>
      <c r="R1816" s="25">
        <v>26</v>
      </c>
      <c r="S1816" s="25">
        <v>53</v>
      </c>
      <c r="T1816" s="21">
        <v>34.848848675039207</v>
      </c>
      <c r="U1816" s="21">
        <v>0</v>
      </c>
    </row>
    <row r="1817" spans="1:21" x14ac:dyDescent="0.25">
      <c r="A1817" s="18">
        <v>26</v>
      </c>
      <c r="B1817" s="18">
        <v>46</v>
      </c>
      <c r="C1817" s="23">
        <v>38.45057568</v>
      </c>
      <c r="D1817" s="23">
        <v>0</v>
      </c>
      <c r="E1817" s="19"/>
      <c r="F1817" s="19"/>
      <c r="G1817" s="24">
        <v>26</v>
      </c>
      <c r="H1817" s="24">
        <v>54</v>
      </c>
      <c r="I1817" s="20">
        <v>32.347579414550395</v>
      </c>
      <c r="J1817" s="20">
        <v>0</v>
      </c>
      <c r="K1817" s="28"/>
      <c r="L1817" s="28"/>
      <c r="M1817" s="25">
        <v>26</v>
      </c>
      <c r="N1817" s="25">
        <v>54</v>
      </c>
      <c r="O1817" s="21">
        <v>37.254577821420028</v>
      </c>
      <c r="P1817" s="21">
        <v>0</v>
      </c>
      <c r="Q1817" s="17"/>
      <c r="R1817" s="25">
        <v>26</v>
      </c>
      <c r="S1817" s="25">
        <v>54</v>
      </c>
      <c r="T1817" s="21">
        <v>39.629557157535558</v>
      </c>
      <c r="U1817" s="21">
        <v>0</v>
      </c>
    </row>
    <row r="1818" spans="1:21" x14ac:dyDescent="0.25">
      <c r="A1818" s="18">
        <v>26</v>
      </c>
      <c r="B1818" s="18">
        <v>47</v>
      </c>
      <c r="C1818" s="23">
        <v>30.384793999999999</v>
      </c>
      <c r="D1818" s="23">
        <v>0</v>
      </c>
      <c r="E1818" s="19"/>
      <c r="F1818" s="19"/>
      <c r="G1818" s="24">
        <v>26</v>
      </c>
      <c r="H1818" s="24">
        <v>55</v>
      </c>
      <c r="I1818" s="20">
        <v>22.38657876943488</v>
      </c>
      <c r="J1818" s="20">
        <v>0</v>
      </c>
      <c r="K1818" s="28"/>
      <c r="L1818" s="28"/>
      <c r="M1818" s="25">
        <v>26</v>
      </c>
      <c r="N1818" s="25">
        <v>55</v>
      </c>
      <c r="O1818" s="21">
        <v>25.782533222443075</v>
      </c>
      <c r="P1818" s="21">
        <v>0</v>
      </c>
      <c r="Q1818" s="17"/>
      <c r="R1818" s="25">
        <v>26</v>
      </c>
      <c r="S1818" s="25">
        <v>55</v>
      </c>
      <c r="T1818" s="21">
        <v>27.426169715373817</v>
      </c>
      <c r="U1818" s="21">
        <v>0</v>
      </c>
    </row>
    <row r="1819" spans="1:21" x14ac:dyDescent="0.25">
      <c r="A1819" s="18">
        <v>26</v>
      </c>
      <c r="B1819" s="18">
        <v>48</v>
      </c>
      <c r="C1819" s="23">
        <v>16.794504319999998</v>
      </c>
      <c r="D1819" s="23">
        <v>0</v>
      </c>
      <c r="E1819" s="19"/>
      <c r="F1819" s="19"/>
      <c r="G1819" s="24">
        <v>26</v>
      </c>
      <c r="H1819" s="24">
        <v>56</v>
      </c>
      <c r="I1819" s="20">
        <v>42.616652244566389</v>
      </c>
      <c r="J1819" s="20">
        <v>0</v>
      </c>
      <c r="K1819" s="28"/>
      <c r="L1819" s="28"/>
      <c r="M1819" s="25">
        <v>26</v>
      </c>
      <c r="N1819" s="25">
        <v>56</v>
      </c>
      <c r="O1819" s="21">
        <v>49.081427923458136</v>
      </c>
      <c r="P1819" s="21">
        <v>0</v>
      </c>
      <c r="Q1819" s="17"/>
      <c r="R1819" s="25">
        <v>26</v>
      </c>
      <c r="S1819" s="25">
        <v>56</v>
      </c>
      <c r="T1819" s="21">
        <v>52.210368953578595</v>
      </c>
      <c r="U1819" s="21">
        <v>0</v>
      </c>
    </row>
    <row r="1820" spans="1:21" x14ac:dyDescent="0.25">
      <c r="A1820" s="18">
        <v>26</v>
      </c>
      <c r="B1820" s="18">
        <v>49</v>
      </c>
      <c r="C1820" s="23">
        <v>28.727441599999999</v>
      </c>
      <c r="D1820" s="23">
        <v>0</v>
      </c>
      <c r="E1820" s="19"/>
      <c r="F1820" s="19"/>
      <c r="G1820" s="24">
        <v>26</v>
      </c>
      <c r="H1820" s="24">
        <v>57</v>
      </c>
      <c r="I1820" s="20">
        <v>26.391517173141114</v>
      </c>
      <c r="J1820" s="20">
        <v>0</v>
      </c>
      <c r="K1820" s="28"/>
      <c r="L1820" s="28"/>
      <c r="M1820" s="25">
        <v>26</v>
      </c>
      <c r="N1820" s="25">
        <v>57</v>
      </c>
      <c r="O1820" s="21">
        <v>30.395004762237932</v>
      </c>
      <c r="P1820" s="21">
        <v>0</v>
      </c>
      <c r="Q1820" s="17"/>
      <c r="R1820" s="25">
        <v>26</v>
      </c>
      <c r="S1820" s="25">
        <v>57</v>
      </c>
      <c r="T1820" s="21">
        <v>32.3326863158306</v>
      </c>
      <c r="U1820" s="21">
        <v>0</v>
      </c>
    </row>
    <row r="1821" spans="1:21" x14ac:dyDescent="0.25">
      <c r="A1821" s="18">
        <v>26</v>
      </c>
      <c r="B1821" s="18">
        <v>49</v>
      </c>
      <c r="C1821" s="23">
        <v>23.202933600000001</v>
      </c>
      <c r="D1821" s="23">
        <v>0</v>
      </c>
      <c r="E1821" s="19"/>
      <c r="F1821" s="19"/>
      <c r="G1821" s="24">
        <v>26</v>
      </c>
      <c r="H1821" s="24">
        <v>58</v>
      </c>
      <c r="I1821" s="20">
        <v>46.929662833173118</v>
      </c>
      <c r="J1821" s="20">
        <v>0</v>
      </c>
      <c r="K1821" s="28"/>
      <c r="L1821" s="28"/>
      <c r="M1821" s="25">
        <v>26</v>
      </c>
      <c r="N1821" s="25">
        <v>58</v>
      </c>
      <c r="O1821" s="21">
        <v>54.048704966314148</v>
      </c>
      <c r="P1821" s="21">
        <v>0</v>
      </c>
      <c r="Q1821" s="17"/>
      <c r="R1821" s="25">
        <v>26</v>
      </c>
      <c r="S1821" s="25">
        <v>58</v>
      </c>
      <c r="T1821" s="21">
        <v>57.49430990791668</v>
      </c>
      <c r="U1821" s="21">
        <v>0</v>
      </c>
    </row>
    <row r="1822" spans="1:21" x14ac:dyDescent="0.25">
      <c r="A1822" s="18">
        <v>26</v>
      </c>
      <c r="B1822" s="18">
        <v>51</v>
      </c>
      <c r="C1822" s="23">
        <v>25.191756479999999</v>
      </c>
      <c r="D1822" s="23">
        <v>0</v>
      </c>
      <c r="E1822" s="19"/>
      <c r="F1822" s="19"/>
      <c r="G1822" s="24">
        <v>26</v>
      </c>
      <c r="H1822" s="24">
        <v>60</v>
      </c>
      <c r="I1822" s="20">
        <v>47.751188659574396</v>
      </c>
      <c r="J1822" s="20">
        <v>17.435324999999999</v>
      </c>
      <c r="K1822" s="28"/>
      <c r="L1822" s="28"/>
      <c r="M1822" s="25">
        <v>26</v>
      </c>
      <c r="N1822" s="25">
        <v>60</v>
      </c>
      <c r="O1822" s="21">
        <v>54.994852974477197</v>
      </c>
      <c r="P1822" s="21">
        <v>19.055</v>
      </c>
      <c r="Q1822" s="17"/>
      <c r="R1822" s="25">
        <v>26</v>
      </c>
      <c r="S1822" s="25">
        <v>60</v>
      </c>
      <c r="T1822" s="21">
        <v>58.50077485160012</v>
      </c>
      <c r="U1822" s="21">
        <v>19.8172</v>
      </c>
    </row>
    <row r="1823" spans="1:21" x14ac:dyDescent="0.25">
      <c r="A1823" s="18">
        <v>26</v>
      </c>
      <c r="B1823" s="18">
        <v>51</v>
      </c>
      <c r="C1823" s="23">
        <v>18.783327200000002</v>
      </c>
      <c r="D1823" s="23">
        <v>0</v>
      </c>
      <c r="E1823" s="19"/>
      <c r="F1823" s="19"/>
      <c r="G1823" s="24">
        <v>26</v>
      </c>
      <c r="H1823" s="24">
        <v>61</v>
      </c>
      <c r="I1823" s="20">
        <v>23.926939693937285</v>
      </c>
      <c r="J1823" s="20">
        <v>0</v>
      </c>
      <c r="K1823" s="28"/>
      <c r="L1823" s="28"/>
      <c r="M1823" s="25">
        <v>26</v>
      </c>
      <c r="N1823" s="25">
        <v>61</v>
      </c>
      <c r="O1823" s="21">
        <v>27.556560737748796</v>
      </c>
      <c r="P1823" s="21">
        <v>0</v>
      </c>
      <c r="Q1823" s="17"/>
      <c r="R1823" s="25">
        <v>26</v>
      </c>
      <c r="S1823" s="25">
        <v>61</v>
      </c>
      <c r="T1823" s="21">
        <v>29.313291484780283</v>
      </c>
      <c r="U1823" s="21">
        <v>0</v>
      </c>
    </row>
    <row r="1824" spans="1:21" x14ac:dyDescent="0.25">
      <c r="A1824" s="18">
        <v>26</v>
      </c>
      <c r="B1824" s="18">
        <v>52</v>
      </c>
      <c r="C1824" s="23">
        <v>37.89812487999999</v>
      </c>
      <c r="D1824" s="23">
        <v>0</v>
      </c>
      <c r="E1824" s="19"/>
      <c r="F1824" s="19"/>
      <c r="G1824" s="24">
        <v>26</v>
      </c>
      <c r="H1824" s="24">
        <v>62</v>
      </c>
      <c r="I1824" s="20">
        <v>37.379425101258235</v>
      </c>
      <c r="J1824" s="20">
        <v>0</v>
      </c>
      <c r="K1824" s="28"/>
      <c r="L1824" s="28"/>
      <c r="M1824" s="25">
        <v>26</v>
      </c>
      <c r="N1824" s="25">
        <v>62</v>
      </c>
      <c r="O1824" s="21">
        <v>43.049734371418701</v>
      </c>
      <c r="P1824" s="21">
        <v>0</v>
      </c>
      <c r="Q1824" s="17"/>
      <c r="R1824" s="25">
        <v>26</v>
      </c>
      <c r="S1824" s="25">
        <v>62</v>
      </c>
      <c r="T1824" s="21">
        <v>45.794154937596645</v>
      </c>
      <c r="U1824" s="21">
        <v>0</v>
      </c>
    </row>
    <row r="1825" spans="1:21" x14ac:dyDescent="0.25">
      <c r="A1825" s="18">
        <v>26</v>
      </c>
      <c r="B1825" s="18">
        <v>53</v>
      </c>
      <c r="C1825" s="23">
        <v>24.197345039999998</v>
      </c>
      <c r="D1825" s="23">
        <v>0</v>
      </c>
      <c r="E1825" s="19"/>
      <c r="F1825" s="19"/>
      <c r="G1825" s="24">
        <v>26</v>
      </c>
      <c r="H1825" s="24">
        <v>63</v>
      </c>
      <c r="I1825" s="20">
        <v>35.736373448455673</v>
      </c>
      <c r="J1825" s="20">
        <v>0</v>
      </c>
      <c r="K1825" s="28"/>
      <c r="L1825" s="28"/>
      <c r="M1825" s="25">
        <v>26</v>
      </c>
      <c r="N1825" s="25">
        <v>63</v>
      </c>
      <c r="O1825" s="21">
        <v>41.157438355092609</v>
      </c>
      <c r="P1825" s="21">
        <v>0</v>
      </c>
      <c r="Q1825" s="17"/>
      <c r="R1825" s="25">
        <v>26</v>
      </c>
      <c r="S1825" s="25">
        <v>63</v>
      </c>
      <c r="T1825" s="21">
        <v>43.781225050229764</v>
      </c>
      <c r="U1825" s="21">
        <v>0</v>
      </c>
    </row>
    <row r="1826" spans="1:21" x14ac:dyDescent="0.25">
      <c r="A1826" s="18">
        <v>26</v>
      </c>
      <c r="B1826" s="18">
        <v>54</v>
      </c>
      <c r="C1826" s="23">
        <v>30.163813680000004</v>
      </c>
      <c r="D1826" s="23">
        <v>0</v>
      </c>
      <c r="E1826" s="19"/>
      <c r="F1826" s="19"/>
      <c r="G1826" s="24">
        <v>26</v>
      </c>
      <c r="H1826" s="24">
        <v>64</v>
      </c>
      <c r="I1826" s="20">
        <v>38.20095092765952</v>
      </c>
      <c r="J1826" s="20">
        <v>0</v>
      </c>
      <c r="K1826" s="28"/>
      <c r="L1826" s="28"/>
      <c r="M1826" s="25">
        <v>26</v>
      </c>
      <c r="N1826" s="25">
        <v>64</v>
      </c>
      <c r="O1826" s="21">
        <v>43.995882379581758</v>
      </c>
      <c r="P1826" s="21">
        <v>0</v>
      </c>
      <c r="Q1826" s="17"/>
      <c r="R1826" s="25">
        <v>26</v>
      </c>
      <c r="S1826" s="25">
        <v>64</v>
      </c>
      <c r="T1826" s="21">
        <v>46.800619881280099</v>
      </c>
      <c r="U1826" s="21">
        <v>0</v>
      </c>
    </row>
    <row r="1827" spans="1:21" x14ac:dyDescent="0.25">
      <c r="A1827" s="18">
        <v>26</v>
      </c>
      <c r="B1827" s="18">
        <v>56</v>
      </c>
      <c r="C1827" s="23">
        <v>34.583420079999996</v>
      </c>
      <c r="D1827" s="23">
        <v>0</v>
      </c>
      <c r="E1827" s="19"/>
      <c r="F1827" s="19"/>
      <c r="G1827" s="24">
        <v>26</v>
      </c>
      <c r="H1827" s="24">
        <v>66</v>
      </c>
      <c r="I1827" s="20">
        <v>53.399178716083199</v>
      </c>
      <c r="J1827" s="20">
        <v>20.54541</v>
      </c>
      <c r="K1827" s="28"/>
      <c r="L1827" s="28"/>
      <c r="M1827" s="25">
        <v>26</v>
      </c>
      <c r="N1827" s="25">
        <v>66</v>
      </c>
      <c r="O1827" s="21">
        <v>61.499620530598158</v>
      </c>
      <c r="P1827" s="21">
        <v>22.454000000000001</v>
      </c>
      <c r="Q1827" s="17"/>
      <c r="R1827" s="25">
        <v>26</v>
      </c>
      <c r="S1827" s="25">
        <v>66</v>
      </c>
      <c r="T1827" s="21">
        <v>65.42022133942379</v>
      </c>
      <c r="U1827" s="21">
        <v>23.352160000000001</v>
      </c>
    </row>
    <row r="1828" spans="1:21" x14ac:dyDescent="0.25">
      <c r="A1828" s="18">
        <v>26</v>
      </c>
      <c r="B1828" s="18">
        <v>57</v>
      </c>
      <c r="C1828" s="23">
        <v>24.528815520000002</v>
      </c>
      <c r="D1828" s="23">
        <v>0</v>
      </c>
      <c r="E1828" s="19"/>
      <c r="F1828" s="19"/>
      <c r="G1828" s="24">
        <v>26</v>
      </c>
      <c r="H1828" s="24">
        <v>67</v>
      </c>
      <c r="I1828" s="20">
        <v>25.364609890139519</v>
      </c>
      <c r="J1828" s="20">
        <v>0</v>
      </c>
      <c r="K1828" s="28"/>
      <c r="L1828" s="28"/>
      <c r="M1828" s="25">
        <v>26</v>
      </c>
      <c r="N1828" s="25">
        <v>67</v>
      </c>
      <c r="O1828" s="21">
        <v>29.212319752034126</v>
      </c>
      <c r="P1828" s="21">
        <v>0</v>
      </c>
      <c r="Q1828" s="17"/>
      <c r="R1828" s="25">
        <v>26</v>
      </c>
      <c r="S1828" s="25">
        <v>67</v>
      </c>
      <c r="T1828" s="21">
        <v>31.0746051362263</v>
      </c>
      <c r="U1828" s="21">
        <v>0</v>
      </c>
    </row>
    <row r="1829" spans="1:21" x14ac:dyDescent="0.25">
      <c r="A1829" s="18">
        <v>26</v>
      </c>
      <c r="B1829" s="18">
        <v>58</v>
      </c>
      <c r="C1829" s="23">
        <v>40.660378879999996</v>
      </c>
      <c r="D1829" s="23">
        <v>15</v>
      </c>
      <c r="E1829" s="19"/>
      <c r="F1829" s="19"/>
      <c r="G1829" s="24">
        <v>26</v>
      </c>
      <c r="H1829" s="24">
        <v>68</v>
      </c>
      <c r="I1829" s="20">
        <v>32.142197957950088</v>
      </c>
      <c r="J1829" s="20">
        <v>0</v>
      </c>
      <c r="K1829" s="28"/>
      <c r="L1829" s="28"/>
      <c r="M1829" s="25">
        <v>26</v>
      </c>
      <c r="N1829" s="25">
        <v>68</v>
      </c>
      <c r="O1829" s="21">
        <v>37.01804081937928</v>
      </c>
      <c r="P1829" s="21">
        <v>0</v>
      </c>
      <c r="Q1829" s="17"/>
      <c r="R1829" s="25">
        <v>26</v>
      </c>
      <c r="S1829" s="25">
        <v>68</v>
      </c>
      <c r="T1829" s="21">
        <v>39.377940921614709</v>
      </c>
      <c r="U1829" s="21">
        <v>0</v>
      </c>
    </row>
    <row r="1830" spans="1:21" x14ac:dyDescent="0.25">
      <c r="A1830" s="18">
        <v>26</v>
      </c>
      <c r="B1830" s="18">
        <v>59</v>
      </c>
      <c r="C1830" s="23">
        <v>13.258819200000001</v>
      </c>
      <c r="D1830" s="23">
        <v>0</v>
      </c>
      <c r="E1830" s="19"/>
      <c r="F1830" s="19"/>
      <c r="G1830" s="24">
        <v>26</v>
      </c>
      <c r="H1830" s="24">
        <v>69</v>
      </c>
      <c r="I1830" s="20">
        <v>47.956570116174717</v>
      </c>
      <c r="J1830" s="20">
        <v>18.660510000000002</v>
      </c>
      <c r="K1830" s="28"/>
      <c r="L1830" s="28"/>
      <c r="M1830" s="25">
        <v>26</v>
      </c>
      <c r="N1830" s="25">
        <v>69</v>
      </c>
      <c r="O1830" s="21">
        <v>55.23138997651796</v>
      </c>
      <c r="P1830" s="21">
        <v>20.394000000000002</v>
      </c>
      <c r="Q1830" s="17"/>
      <c r="R1830" s="25">
        <v>26</v>
      </c>
      <c r="S1830" s="25">
        <v>69</v>
      </c>
      <c r="T1830" s="21">
        <v>58.752391087520976</v>
      </c>
      <c r="U1830" s="21">
        <v>21.209760000000003</v>
      </c>
    </row>
    <row r="1831" spans="1:21" x14ac:dyDescent="0.25">
      <c r="A1831" s="18">
        <v>26</v>
      </c>
      <c r="B1831" s="18">
        <v>60</v>
      </c>
      <c r="C1831" s="23">
        <v>39.776457599999993</v>
      </c>
      <c r="D1831" s="23">
        <v>0</v>
      </c>
      <c r="E1831" s="19"/>
      <c r="F1831" s="19"/>
      <c r="G1831" s="24">
        <v>26</v>
      </c>
      <c r="H1831" s="24">
        <v>70</v>
      </c>
      <c r="I1831" s="20">
        <v>17.765495995927683</v>
      </c>
      <c r="J1831" s="20">
        <v>0</v>
      </c>
      <c r="K1831" s="28"/>
      <c r="L1831" s="28"/>
      <c r="M1831" s="25">
        <v>26</v>
      </c>
      <c r="N1831" s="25">
        <v>70</v>
      </c>
      <c r="O1831" s="21">
        <v>20.46045067652593</v>
      </c>
      <c r="P1831" s="21">
        <v>0</v>
      </c>
      <c r="Q1831" s="17"/>
      <c r="R1831" s="25">
        <v>26</v>
      </c>
      <c r="S1831" s="25">
        <v>70</v>
      </c>
      <c r="T1831" s="21">
        <v>21.764804407154458</v>
      </c>
      <c r="U1831" s="21">
        <v>0</v>
      </c>
    </row>
    <row r="1832" spans="1:21" x14ac:dyDescent="0.25">
      <c r="A1832" s="18">
        <v>26</v>
      </c>
      <c r="B1832" s="18">
        <v>61</v>
      </c>
      <c r="C1832" s="23">
        <v>24.086854880000001</v>
      </c>
      <c r="D1832" s="23">
        <v>0</v>
      </c>
      <c r="E1832" s="19"/>
      <c r="F1832" s="19"/>
      <c r="G1832" s="24">
        <v>26</v>
      </c>
      <c r="H1832" s="24">
        <v>71</v>
      </c>
      <c r="I1832" s="20">
        <v>20.33276420343168</v>
      </c>
      <c r="J1832" s="20">
        <v>0</v>
      </c>
      <c r="K1832" s="28"/>
      <c r="L1832" s="28"/>
      <c r="M1832" s="25">
        <v>26</v>
      </c>
      <c r="N1832" s="25">
        <v>71</v>
      </c>
      <c r="O1832" s="21">
        <v>23.41716320203545</v>
      </c>
      <c r="P1832" s="21">
        <v>0</v>
      </c>
      <c r="Q1832" s="17"/>
      <c r="R1832" s="25">
        <v>26</v>
      </c>
      <c r="S1832" s="25">
        <v>71</v>
      </c>
      <c r="T1832" s="21">
        <v>24.910007356165206</v>
      </c>
      <c r="U1832" s="21">
        <v>0</v>
      </c>
    </row>
    <row r="1833" spans="1:21" x14ac:dyDescent="0.25">
      <c r="A1833" s="18">
        <v>26</v>
      </c>
      <c r="B1833" s="18">
        <v>62</v>
      </c>
      <c r="C1833" s="23">
        <v>30.71626448</v>
      </c>
      <c r="D1833" s="23">
        <v>0</v>
      </c>
      <c r="E1833" s="19"/>
      <c r="F1833" s="19"/>
      <c r="G1833" s="24">
        <v>26</v>
      </c>
      <c r="H1833" s="24">
        <v>72</v>
      </c>
      <c r="I1833" s="20">
        <v>36.249827089956476</v>
      </c>
      <c r="J1833" s="20">
        <v>0</v>
      </c>
      <c r="K1833" s="28"/>
      <c r="L1833" s="28"/>
      <c r="M1833" s="25">
        <v>26</v>
      </c>
      <c r="N1833" s="25">
        <v>72</v>
      </c>
      <c r="O1833" s="21">
        <v>41.748780860194515</v>
      </c>
      <c r="P1833" s="21">
        <v>0</v>
      </c>
      <c r="Q1833" s="17"/>
      <c r="R1833" s="25">
        <v>26</v>
      </c>
      <c r="S1833" s="25">
        <v>72</v>
      </c>
      <c r="T1833" s="21">
        <v>44.410265640031916</v>
      </c>
      <c r="U1833" s="21">
        <v>0</v>
      </c>
    </row>
    <row r="1834" spans="1:21" x14ac:dyDescent="0.25">
      <c r="A1834" s="18">
        <v>26</v>
      </c>
      <c r="B1834" s="18">
        <v>63</v>
      </c>
      <c r="C1834" s="23">
        <v>32.484107039999998</v>
      </c>
      <c r="D1834" s="23">
        <v>0</v>
      </c>
      <c r="E1834" s="19"/>
      <c r="F1834" s="19"/>
      <c r="G1834" s="24">
        <v>26</v>
      </c>
      <c r="H1834" s="24">
        <v>73</v>
      </c>
      <c r="I1834" s="20">
        <v>30.60183703344768</v>
      </c>
      <c r="J1834" s="20">
        <v>0</v>
      </c>
      <c r="K1834" s="28"/>
      <c r="L1834" s="28"/>
      <c r="M1834" s="25">
        <v>26</v>
      </c>
      <c r="N1834" s="25">
        <v>73</v>
      </c>
      <c r="O1834" s="21">
        <v>35.244013304073555</v>
      </c>
      <c r="P1834" s="21">
        <v>0</v>
      </c>
      <c r="Q1834" s="17"/>
      <c r="R1834" s="25">
        <v>26</v>
      </c>
      <c r="S1834" s="25">
        <v>73</v>
      </c>
      <c r="T1834" s="21">
        <v>37.490819152208246</v>
      </c>
      <c r="U1834" s="21">
        <v>0</v>
      </c>
    </row>
    <row r="1835" spans="1:21" x14ac:dyDescent="0.25">
      <c r="A1835" s="18">
        <v>26</v>
      </c>
      <c r="B1835" s="18">
        <v>64</v>
      </c>
      <c r="C1835" s="23">
        <v>34.583420079999996</v>
      </c>
      <c r="D1835" s="23">
        <v>0</v>
      </c>
      <c r="E1835" s="19"/>
      <c r="F1835" s="19"/>
      <c r="G1835" s="24">
        <v>26</v>
      </c>
      <c r="H1835" s="24">
        <v>74</v>
      </c>
      <c r="I1835" s="20">
        <v>25.878063531640322</v>
      </c>
      <c r="J1835" s="20">
        <v>0</v>
      </c>
      <c r="K1835" s="28"/>
      <c r="L1835" s="28"/>
      <c r="M1835" s="25">
        <v>26</v>
      </c>
      <c r="N1835" s="25">
        <v>74</v>
      </c>
      <c r="O1835" s="21">
        <v>29.803662257136033</v>
      </c>
      <c r="P1835" s="21">
        <v>0</v>
      </c>
      <c r="Q1835" s="17"/>
      <c r="R1835" s="25">
        <v>26</v>
      </c>
      <c r="S1835" s="25">
        <v>74</v>
      </c>
      <c r="T1835" s="21">
        <v>31.703645726028459</v>
      </c>
      <c r="U1835" s="21">
        <v>0</v>
      </c>
    </row>
    <row r="1836" spans="1:21" x14ac:dyDescent="0.25">
      <c r="A1836" s="18">
        <v>26</v>
      </c>
      <c r="B1836" s="18">
        <v>66</v>
      </c>
      <c r="C1836" s="23">
        <v>42.317731279999997</v>
      </c>
      <c r="D1836" s="23">
        <v>15.4</v>
      </c>
      <c r="E1836" s="19"/>
      <c r="F1836" s="19"/>
      <c r="G1836" s="24">
        <v>26</v>
      </c>
      <c r="H1836" s="24">
        <v>75</v>
      </c>
      <c r="I1836" s="20">
        <v>15.711681429924482</v>
      </c>
      <c r="J1836" s="20">
        <v>0</v>
      </c>
      <c r="K1836" s="28"/>
      <c r="L1836" s="28"/>
      <c r="M1836" s="25">
        <v>26</v>
      </c>
      <c r="N1836" s="25">
        <v>75</v>
      </c>
      <c r="O1836" s="21">
        <v>18.095080656118309</v>
      </c>
      <c r="P1836" s="21">
        <v>0</v>
      </c>
      <c r="Q1836" s="17"/>
      <c r="R1836" s="25">
        <v>26</v>
      </c>
      <c r="S1836" s="25">
        <v>75</v>
      </c>
      <c r="T1836" s="21">
        <v>19.24864204794585</v>
      </c>
      <c r="U1836" s="21">
        <v>0</v>
      </c>
    </row>
    <row r="1837" spans="1:21" x14ac:dyDescent="0.25">
      <c r="A1837" s="18">
        <v>26</v>
      </c>
      <c r="B1837" s="18">
        <v>67</v>
      </c>
      <c r="C1837" s="23">
        <v>28.727441599999999</v>
      </c>
      <c r="D1837" s="23">
        <v>0</v>
      </c>
      <c r="E1837" s="19"/>
      <c r="F1837" s="19"/>
      <c r="G1837" s="24">
        <v>26</v>
      </c>
      <c r="H1837" s="24">
        <v>76</v>
      </c>
      <c r="I1837" s="20">
        <v>34.914847622054403</v>
      </c>
      <c r="J1837" s="20">
        <v>0</v>
      </c>
      <c r="K1837" s="28"/>
      <c r="L1837" s="28"/>
      <c r="M1837" s="25">
        <v>26</v>
      </c>
      <c r="N1837" s="25">
        <v>76</v>
      </c>
      <c r="O1837" s="21">
        <v>40.211290346929559</v>
      </c>
      <c r="P1837" s="21">
        <v>0</v>
      </c>
      <c r="Q1837" s="17"/>
      <c r="R1837" s="25">
        <v>26</v>
      </c>
      <c r="S1837" s="25">
        <v>76</v>
      </c>
      <c r="T1837" s="21">
        <v>42.774760106546317</v>
      </c>
      <c r="U1837" s="21">
        <v>0</v>
      </c>
    </row>
    <row r="1838" spans="1:21" x14ac:dyDescent="0.25">
      <c r="A1838" s="18">
        <v>26</v>
      </c>
      <c r="B1838" s="18">
        <v>69</v>
      </c>
      <c r="C1838" s="23">
        <v>40.107928079999994</v>
      </c>
      <c r="D1838" s="23">
        <v>14.8</v>
      </c>
      <c r="E1838" s="19"/>
      <c r="F1838" s="19"/>
      <c r="G1838" s="24">
        <v>26</v>
      </c>
      <c r="H1838" s="24">
        <v>78</v>
      </c>
      <c r="I1838" s="20">
        <v>35.120229078654717</v>
      </c>
      <c r="J1838" s="20">
        <v>0</v>
      </c>
      <c r="K1838" s="28"/>
      <c r="L1838" s="28"/>
      <c r="M1838" s="25">
        <v>26</v>
      </c>
      <c r="N1838" s="25">
        <v>78</v>
      </c>
      <c r="O1838" s="21">
        <v>40.447827348970321</v>
      </c>
      <c r="P1838" s="21">
        <v>0</v>
      </c>
      <c r="Q1838" s="17"/>
      <c r="R1838" s="25">
        <v>26</v>
      </c>
      <c r="S1838" s="25">
        <v>78</v>
      </c>
      <c r="T1838" s="21">
        <v>43.026376342467181</v>
      </c>
      <c r="U1838" s="21">
        <v>0</v>
      </c>
    </row>
    <row r="1839" spans="1:21" x14ac:dyDescent="0.25">
      <c r="A1839" s="18">
        <v>26</v>
      </c>
      <c r="B1839" s="18">
        <v>70</v>
      </c>
      <c r="C1839" s="23">
        <v>17.678425600000001</v>
      </c>
      <c r="D1839" s="23">
        <v>0</v>
      </c>
      <c r="E1839" s="19"/>
      <c r="F1839" s="19"/>
      <c r="G1839" s="24">
        <v>26</v>
      </c>
      <c r="H1839" s="24">
        <v>79</v>
      </c>
      <c r="I1839" s="20">
        <v>45.183920452070403</v>
      </c>
      <c r="J1839" s="20">
        <v>0</v>
      </c>
      <c r="K1839" s="28"/>
      <c r="L1839" s="28"/>
      <c r="M1839" s="25">
        <v>26</v>
      </c>
      <c r="N1839" s="25">
        <v>79</v>
      </c>
      <c r="O1839" s="21">
        <v>52.038140448967674</v>
      </c>
      <c r="P1839" s="21">
        <v>0</v>
      </c>
      <c r="Q1839" s="17"/>
      <c r="R1839" s="25">
        <v>26</v>
      </c>
      <c r="S1839" s="25">
        <v>79</v>
      </c>
      <c r="T1839" s="21">
        <v>55.355571902589368</v>
      </c>
      <c r="U1839" s="21">
        <v>0</v>
      </c>
    </row>
    <row r="1840" spans="1:21" x14ac:dyDescent="0.25">
      <c r="A1840" s="18">
        <v>26</v>
      </c>
      <c r="B1840" s="18">
        <v>71</v>
      </c>
      <c r="C1840" s="23">
        <v>20.993130399999998</v>
      </c>
      <c r="D1840" s="23">
        <v>0</v>
      </c>
      <c r="E1840" s="19"/>
      <c r="F1840" s="19"/>
      <c r="G1840" s="24">
        <v>26</v>
      </c>
      <c r="H1840" s="24">
        <v>80</v>
      </c>
      <c r="I1840" s="20">
        <v>35.736373448455673</v>
      </c>
      <c r="J1840" s="20">
        <v>0</v>
      </c>
      <c r="K1840" s="28"/>
      <c r="L1840" s="28"/>
      <c r="M1840" s="25">
        <v>26</v>
      </c>
      <c r="N1840" s="25">
        <v>80</v>
      </c>
      <c r="O1840" s="21">
        <v>41.157438355092609</v>
      </c>
      <c r="P1840" s="21">
        <v>0</v>
      </c>
      <c r="Q1840" s="17"/>
      <c r="R1840" s="25">
        <v>26</v>
      </c>
      <c r="S1840" s="25">
        <v>80</v>
      </c>
      <c r="T1840" s="21">
        <v>43.781225050229764</v>
      </c>
      <c r="U1840" s="21">
        <v>0</v>
      </c>
    </row>
    <row r="1841" spans="1:21" x14ac:dyDescent="0.25">
      <c r="A1841" s="18">
        <v>26</v>
      </c>
      <c r="B1841" s="18">
        <v>72</v>
      </c>
      <c r="C1841" s="23">
        <v>31.268715280000002</v>
      </c>
      <c r="D1841" s="23">
        <v>0</v>
      </c>
      <c r="E1841" s="19"/>
      <c r="F1841" s="19"/>
      <c r="G1841" s="24">
        <v>27</v>
      </c>
      <c r="H1841" s="24">
        <v>1</v>
      </c>
      <c r="I1841" s="20">
        <v>35.530991991855366</v>
      </c>
      <c r="J1841" s="20">
        <v>18.377775</v>
      </c>
      <c r="K1841" s="28"/>
      <c r="L1841" s="28"/>
      <c r="M1841" s="25">
        <v>27</v>
      </c>
      <c r="N1841" s="25">
        <v>1</v>
      </c>
      <c r="O1841" s="21">
        <v>40.92090135305186</v>
      </c>
      <c r="P1841" s="21">
        <v>20.085000000000001</v>
      </c>
      <c r="Q1841" s="17"/>
      <c r="R1841" s="25">
        <v>27</v>
      </c>
      <c r="S1841" s="25">
        <v>1</v>
      </c>
      <c r="T1841" s="21">
        <v>43.529608814308915</v>
      </c>
      <c r="U1841" s="21">
        <v>20.888400000000001</v>
      </c>
    </row>
    <row r="1842" spans="1:21" x14ac:dyDescent="0.25">
      <c r="A1842" s="18">
        <v>26</v>
      </c>
      <c r="B1842" s="18">
        <v>73</v>
      </c>
      <c r="C1842" s="23">
        <v>25.412736800000001</v>
      </c>
      <c r="D1842" s="23">
        <v>0</v>
      </c>
      <c r="E1842" s="19"/>
      <c r="F1842" s="19"/>
      <c r="G1842" s="24">
        <v>27</v>
      </c>
      <c r="H1842" s="24">
        <v>2</v>
      </c>
      <c r="I1842" s="20">
        <v>36.249827089956476</v>
      </c>
      <c r="J1842" s="20">
        <v>18.377775</v>
      </c>
      <c r="K1842" s="28"/>
      <c r="L1842" s="28"/>
      <c r="M1842" s="25">
        <v>27</v>
      </c>
      <c r="N1842" s="25">
        <v>2</v>
      </c>
      <c r="O1842" s="21">
        <v>41.748780860194515</v>
      </c>
      <c r="P1842" s="21">
        <v>20.085000000000001</v>
      </c>
      <c r="Q1842" s="17"/>
      <c r="R1842" s="25">
        <v>27</v>
      </c>
      <c r="S1842" s="25">
        <v>2</v>
      </c>
      <c r="T1842" s="21">
        <v>44.410265640031916</v>
      </c>
      <c r="U1842" s="21">
        <v>20.888400000000001</v>
      </c>
    </row>
    <row r="1843" spans="1:21" x14ac:dyDescent="0.25">
      <c r="A1843" s="18">
        <v>26</v>
      </c>
      <c r="B1843" s="18">
        <v>74</v>
      </c>
      <c r="C1843" s="23">
        <v>24.086854880000001</v>
      </c>
      <c r="D1843" s="23">
        <v>0</v>
      </c>
      <c r="E1843" s="19"/>
      <c r="F1843" s="19"/>
      <c r="G1843" s="24">
        <v>27</v>
      </c>
      <c r="H1843" s="24">
        <v>3</v>
      </c>
      <c r="I1843" s="20">
        <v>37.379425101258235</v>
      </c>
      <c r="J1843" s="20">
        <v>18.472020000000001</v>
      </c>
      <c r="K1843" s="28"/>
      <c r="L1843" s="28"/>
      <c r="M1843" s="25">
        <v>27</v>
      </c>
      <c r="N1843" s="25">
        <v>3</v>
      </c>
      <c r="O1843" s="21">
        <v>43.049734371418701</v>
      </c>
      <c r="P1843" s="21">
        <v>20.188000000000002</v>
      </c>
      <c r="Q1843" s="17"/>
      <c r="R1843" s="25">
        <v>27</v>
      </c>
      <c r="S1843" s="25">
        <v>3</v>
      </c>
      <c r="T1843" s="21">
        <v>45.794154937596645</v>
      </c>
      <c r="U1843" s="21">
        <v>20.995520000000003</v>
      </c>
    </row>
    <row r="1844" spans="1:21" x14ac:dyDescent="0.25">
      <c r="A1844" s="18">
        <v>26</v>
      </c>
      <c r="B1844" s="18">
        <v>75</v>
      </c>
      <c r="C1844" s="23">
        <v>27.622540000000001</v>
      </c>
      <c r="D1844" s="23">
        <v>0</v>
      </c>
      <c r="E1844" s="19"/>
      <c r="F1844" s="19"/>
      <c r="G1844" s="24">
        <v>27</v>
      </c>
      <c r="H1844" s="24">
        <v>4</v>
      </c>
      <c r="I1844" s="20">
        <v>35.736373448455673</v>
      </c>
      <c r="J1844" s="20">
        <v>18.095040000000001</v>
      </c>
      <c r="K1844" s="28"/>
      <c r="L1844" s="28"/>
      <c r="M1844" s="25">
        <v>27</v>
      </c>
      <c r="N1844" s="25">
        <v>4</v>
      </c>
      <c r="O1844" s="21">
        <v>41.157438355092609</v>
      </c>
      <c r="P1844" s="21">
        <v>19.776</v>
      </c>
      <c r="Q1844" s="17"/>
      <c r="R1844" s="25">
        <v>27</v>
      </c>
      <c r="S1844" s="25">
        <v>4</v>
      </c>
      <c r="T1844" s="21">
        <v>43.781225050229764</v>
      </c>
      <c r="U1844" s="21">
        <v>20.567039999999999</v>
      </c>
    </row>
    <row r="1845" spans="1:21" x14ac:dyDescent="0.25">
      <c r="A1845" s="18">
        <v>26</v>
      </c>
      <c r="B1845" s="18">
        <v>75</v>
      </c>
      <c r="C1845" s="23">
        <v>16.0210732</v>
      </c>
      <c r="D1845" s="23">
        <v>0</v>
      </c>
      <c r="E1845" s="19"/>
      <c r="F1845" s="19"/>
      <c r="G1845" s="24">
        <v>27</v>
      </c>
      <c r="H1845" s="24">
        <v>5</v>
      </c>
      <c r="I1845" s="20">
        <v>36.763280731457279</v>
      </c>
      <c r="J1845" s="20">
        <v>18.189285000000002</v>
      </c>
      <c r="K1845" s="28"/>
      <c r="L1845" s="28"/>
      <c r="M1845" s="25">
        <v>27</v>
      </c>
      <c r="N1845" s="25">
        <v>5</v>
      </c>
      <c r="O1845" s="21">
        <v>42.340123365296421</v>
      </c>
      <c r="P1845" s="21">
        <v>19.879000000000001</v>
      </c>
      <c r="Q1845" s="17"/>
      <c r="R1845" s="25">
        <v>27</v>
      </c>
      <c r="S1845" s="25">
        <v>5</v>
      </c>
      <c r="T1845" s="21">
        <v>45.039306229834068</v>
      </c>
      <c r="U1845" s="21">
        <v>20.674160000000001</v>
      </c>
    </row>
    <row r="1846" spans="1:21" x14ac:dyDescent="0.25">
      <c r="A1846" s="18">
        <v>26</v>
      </c>
      <c r="B1846" s="18">
        <v>76</v>
      </c>
      <c r="C1846" s="23">
        <v>30.937244799999998</v>
      </c>
      <c r="D1846" s="23">
        <v>0</v>
      </c>
      <c r="E1846" s="19"/>
      <c r="F1846" s="19"/>
      <c r="G1846" s="24">
        <v>27</v>
      </c>
      <c r="H1846" s="24">
        <v>6</v>
      </c>
      <c r="I1846" s="20">
        <v>37.687497286158717</v>
      </c>
      <c r="J1846" s="20">
        <v>18.095040000000001</v>
      </c>
      <c r="K1846" s="28"/>
      <c r="L1846" s="28"/>
      <c r="M1846" s="25">
        <v>27</v>
      </c>
      <c r="N1846" s="25">
        <v>6</v>
      </c>
      <c r="O1846" s="21">
        <v>43.404539874479845</v>
      </c>
      <c r="P1846" s="21">
        <v>19.776</v>
      </c>
      <c r="Q1846" s="17"/>
      <c r="R1846" s="25">
        <v>27</v>
      </c>
      <c r="S1846" s="25">
        <v>6</v>
      </c>
      <c r="T1846" s="21">
        <v>46.171579291477933</v>
      </c>
      <c r="U1846" s="21">
        <v>20.567039999999999</v>
      </c>
    </row>
    <row r="1847" spans="1:21" x14ac:dyDescent="0.25">
      <c r="A1847" s="18">
        <v>26</v>
      </c>
      <c r="B1847" s="18">
        <v>78</v>
      </c>
      <c r="C1847" s="23">
        <v>29.058912079999999</v>
      </c>
      <c r="D1847" s="23">
        <v>0</v>
      </c>
      <c r="E1847" s="19"/>
      <c r="F1847" s="19"/>
      <c r="G1847" s="24">
        <v>27</v>
      </c>
      <c r="H1847" s="24">
        <v>8</v>
      </c>
      <c r="I1847" s="20">
        <v>37.276734372958082</v>
      </c>
      <c r="J1847" s="20">
        <v>17.623815</v>
      </c>
      <c r="K1847" s="28"/>
      <c r="L1847" s="28"/>
      <c r="M1847" s="25">
        <v>27</v>
      </c>
      <c r="N1847" s="25">
        <v>8</v>
      </c>
      <c r="O1847" s="21">
        <v>42.931465870398334</v>
      </c>
      <c r="P1847" s="21">
        <v>19.260999999999999</v>
      </c>
      <c r="Q1847" s="17"/>
      <c r="R1847" s="25">
        <v>27</v>
      </c>
      <c r="S1847" s="25">
        <v>8</v>
      </c>
      <c r="T1847" s="21">
        <v>45.668346819636227</v>
      </c>
      <c r="U1847" s="21">
        <v>20.03144</v>
      </c>
    </row>
    <row r="1848" spans="1:21" x14ac:dyDescent="0.25">
      <c r="A1848" s="18">
        <v>26</v>
      </c>
      <c r="B1848" s="18">
        <v>79</v>
      </c>
      <c r="C1848" s="23">
        <v>36.461752799999992</v>
      </c>
      <c r="D1848" s="23">
        <v>0</v>
      </c>
      <c r="E1848" s="19"/>
      <c r="F1848" s="19"/>
      <c r="G1848" s="24">
        <v>27</v>
      </c>
      <c r="H1848" s="24">
        <v>9</v>
      </c>
      <c r="I1848" s="20">
        <v>40.357456221962877</v>
      </c>
      <c r="J1848" s="20">
        <v>18.377775</v>
      </c>
      <c r="K1848" s="28"/>
      <c r="L1848" s="28"/>
      <c r="M1848" s="25">
        <v>27</v>
      </c>
      <c r="N1848" s="25">
        <v>9</v>
      </c>
      <c r="O1848" s="21">
        <v>46.479520901009757</v>
      </c>
      <c r="P1848" s="21">
        <v>20.085000000000001</v>
      </c>
      <c r="Q1848" s="17"/>
      <c r="R1848" s="25">
        <v>27</v>
      </c>
      <c r="S1848" s="25">
        <v>9</v>
      </c>
      <c r="T1848" s="21">
        <v>49.442590358449131</v>
      </c>
      <c r="U1848" s="21">
        <v>20.888400000000001</v>
      </c>
    </row>
    <row r="1849" spans="1:21" x14ac:dyDescent="0.25">
      <c r="A1849" s="18">
        <v>26</v>
      </c>
      <c r="B1849" s="18">
        <v>80</v>
      </c>
      <c r="C1849" s="23">
        <v>30.163813680000004</v>
      </c>
      <c r="D1849" s="23">
        <v>0</v>
      </c>
      <c r="E1849" s="19"/>
      <c r="F1849" s="19"/>
      <c r="G1849" s="24">
        <v>27</v>
      </c>
      <c r="H1849" s="24">
        <v>10</v>
      </c>
      <c r="I1849" s="20">
        <v>34.196012523953272</v>
      </c>
      <c r="J1849" s="20">
        <v>16.964099999999998</v>
      </c>
      <c r="K1849" s="28"/>
      <c r="L1849" s="28"/>
      <c r="M1849" s="25">
        <v>27</v>
      </c>
      <c r="N1849" s="25">
        <v>10</v>
      </c>
      <c r="O1849" s="21">
        <v>39.383410839786897</v>
      </c>
      <c r="P1849" s="21">
        <v>18.54</v>
      </c>
      <c r="Q1849" s="17"/>
      <c r="R1849" s="25">
        <v>27</v>
      </c>
      <c r="S1849" s="25">
        <v>10</v>
      </c>
      <c r="T1849" s="21">
        <v>41.894103280823309</v>
      </c>
      <c r="U1849" s="21">
        <v>19.281599999999997</v>
      </c>
    </row>
    <row r="1850" spans="1:21" x14ac:dyDescent="0.25">
      <c r="A1850" s="18">
        <v>27</v>
      </c>
      <c r="B1850" s="18">
        <v>1</v>
      </c>
      <c r="C1850" s="23">
        <v>31.489695600000001</v>
      </c>
      <c r="D1850" s="23">
        <v>15</v>
      </c>
      <c r="E1850" s="19"/>
      <c r="F1850" s="19"/>
      <c r="G1850" s="24">
        <v>27</v>
      </c>
      <c r="H1850" s="24">
        <v>11</v>
      </c>
      <c r="I1850" s="20">
        <v>35.633682720155527</v>
      </c>
      <c r="J1850" s="20">
        <v>0</v>
      </c>
      <c r="K1850" s="28"/>
      <c r="L1850" s="28"/>
      <c r="M1850" s="25">
        <v>27</v>
      </c>
      <c r="N1850" s="25">
        <v>11</v>
      </c>
      <c r="O1850" s="21">
        <v>41.039169854072242</v>
      </c>
      <c r="P1850" s="21">
        <v>0</v>
      </c>
      <c r="Q1850" s="17"/>
      <c r="R1850" s="25">
        <v>27</v>
      </c>
      <c r="S1850" s="25">
        <v>11</v>
      </c>
      <c r="T1850" s="21">
        <v>43.655416932269347</v>
      </c>
      <c r="U1850" s="21">
        <v>0</v>
      </c>
    </row>
    <row r="1851" spans="1:21" x14ac:dyDescent="0.25">
      <c r="A1851" s="18">
        <v>27</v>
      </c>
      <c r="B1851" s="18">
        <v>2</v>
      </c>
      <c r="C1851" s="23">
        <v>32.0421464</v>
      </c>
      <c r="D1851" s="23">
        <v>14.6</v>
      </c>
      <c r="E1851" s="19"/>
      <c r="F1851" s="19"/>
      <c r="G1851" s="24">
        <v>27</v>
      </c>
      <c r="H1851" s="24">
        <v>12</v>
      </c>
      <c r="I1851" s="20">
        <v>40.049384037062396</v>
      </c>
      <c r="J1851" s="20">
        <v>0</v>
      </c>
      <c r="K1851" s="28"/>
      <c r="L1851" s="28"/>
      <c r="M1851" s="25">
        <v>27</v>
      </c>
      <c r="N1851" s="25">
        <v>12</v>
      </c>
      <c r="O1851" s="21">
        <v>46.124715397948613</v>
      </c>
      <c r="P1851" s="21">
        <v>0</v>
      </c>
      <c r="Q1851" s="17"/>
      <c r="R1851" s="25">
        <v>27</v>
      </c>
      <c r="S1851" s="25">
        <v>12</v>
      </c>
      <c r="T1851" s="21">
        <v>49.065166004567836</v>
      </c>
      <c r="U1851" s="21">
        <v>0</v>
      </c>
    </row>
    <row r="1852" spans="1:21" x14ac:dyDescent="0.25">
      <c r="A1852" s="18">
        <v>27</v>
      </c>
      <c r="B1852" s="18">
        <v>3</v>
      </c>
      <c r="C1852" s="23">
        <v>32.705087360000007</v>
      </c>
      <c r="D1852" s="23">
        <v>15.4</v>
      </c>
      <c r="E1852" s="19"/>
      <c r="F1852" s="19"/>
      <c r="G1852" s="24">
        <v>27</v>
      </c>
      <c r="H1852" s="24">
        <v>13</v>
      </c>
      <c r="I1852" s="20">
        <v>39.227858210661125</v>
      </c>
      <c r="J1852" s="20">
        <v>0</v>
      </c>
      <c r="K1852" s="28"/>
      <c r="L1852" s="28"/>
      <c r="M1852" s="25">
        <v>27</v>
      </c>
      <c r="N1852" s="25">
        <v>13</v>
      </c>
      <c r="O1852" s="21">
        <v>45.178567389785577</v>
      </c>
      <c r="P1852" s="21">
        <v>0</v>
      </c>
      <c r="Q1852" s="17"/>
      <c r="R1852" s="25">
        <v>27</v>
      </c>
      <c r="S1852" s="25">
        <v>13</v>
      </c>
      <c r="T1852" s="21">
        <v>48.058701060884403</v>
      </c>
      <c r="U1852" s="21">
        <v>0</v>
      </c>
    </row>
    <row r="1853" spans="1:21" x14ac:dyDescent="0.25">
      <c r="A1853" s="18">
        <v>27</v>
      </c>
      <c r="B1853" s="18">
        <v>4</v>
      </c>
      <c r="C1853" s="23">
        <v>31.600185760000002</v>
      </c>
      <c r="D1853" s="23">
        <v>15</v>
      </c>
      <c r="E1853" s="19"/>
      <c r="F1853" s="19"/>
      <c r="G1853" s="24">
        <v>27</v>
      </c>
      <c r="H1853" s="24">
        <v>14</v>
      </c>
      <c r="I1853" s="20">
        <v>37.790188014458877</v>
      </c>
      <c r="J1853" s="20">
        <v>0</v>
      </c>
      <c r="K1853" s="28"/>
      <c r="L1853" s="28"/>
      <c r="M1853" s="25">
        <v>27</v>
      </c>
      <c r="N1853" s="25">
        <v>14</v>
      </c>
      <c r="O1853" s="21">
        <v>43.522808375500233</v>
      </c>
      <c r="P1853" s="21">
        <v>0</v>
      </c>
      <c r="Q1853" s="17"/>
      <c r="R1853" s="25">
        <v>27</v>
      </c>
      <c r="S1853" s="25">
        <v>14</v>
      </c>
      <c r="T1853" s="21">
        <v>46.297387409438372</v>
      </c>
      <c r="U1853" s="21">
        <v>0</v>
      </c>
    </row>
    <row r="1854" spans="1:21" x14ac:dyDescent="0.25">
      <c r="A1854" s="18">
        <v>27</v>
      </c>
      <c r="B1854" s="18">
        <v>5</v>
      </c>
      <c r="C1854" s="23">
        <v>32.705087360000007</v>
      </c>
      <c r="D1854" s="23">
        <v>15</v>
      </c>
      <c r="E1854" s="19"/>
      <c r="F1854" s="19"/>
      <c r="G1854" s="24">
        <v>27</v>
      </c>
      <c r="H1854" s="24">
        <v>15</v>
      </c>
      <c r="I1854" s="20">
        <v>38.509023112559994</v>
      </c>
      <c r="J1854" s="20">
        <v>0</v>
      </c>
      <c r="K1854" s="28"/>
      <c r="L1854" s="28"/>
      <c r="M1854" s="25">
        <v>27</v>
      </c>
      <c r="N1854" s="25">
        <v>15</v>
      </c>
      <c r="O1854" s="21">
        <v>44.350687882642895</v>
      </c>
      <c r="P1854" s="21">
        <v>0</v>
      </c>
      <c r="Q1854" s="17"/>
      <c r="R1854" s="25">
        <v>27</v>
      </c>
      <c r="S1854" s="25">
        <v>15</v>
      </c>
      <c r="T1854" s="21">
        <v>47.17804423516138</v>
      </c>
      <c r="U1854" s="21">
        <v>0</v>
      </c>
    </row>
    <row r="1855" spans="1:21" x14ac:dyDescent="0.25">
      <c r="A1855" s="18">
        <v>27</v>
      </c>
      <c r="B1855" s="18">
        <v>6</v>
      </c>
      <c r="C1855" s="23">
        <v>32.926067680000003</v>
      </c>
      <c r="D1855" s="23">
        <v>15.5</v>
      </c>
      <c r="E1855" s="19"/>
      <c r="F1855" s="19"/>
      <c r="G1855" s="24">
        <v>27</v>
      </c>
      <c r="H1855" s="24">
        <v>16</v>
      </c>
      <c r="I1855" s="20">
        <v>35.325610535255038</v>
      </c>
      <c r="J1855" s="20">
        <v>0</v>
      </c>
      <c r="K1855" s="28"/>
      <c r="L1855" s="28"/>
      <c r="M1855" s="25">
        <v>27</v>
      </c>
      <c r="N1855" s="25">
        <v>16</v>
      </c>
      <c r="O1855" s="21">
        <v>40.684364351011084</v>
      </c>
      <c r="P1855" s="21">
        <v>0</v>
      </c>
      <c r="Q1855" s="17"/>
      <c r="R1855" s="25">
        <v>27</v>
      </c>
      <c r="S1855" s="25">
        <v>16</v>
      </c>
      <c r="T1855" s="21">
        <v>43.277992578388044</v>
      </c>
      <c r="U1855" s="21">
        <v>0</v>
      </c>
    </row>
    <row r="1856" spans="1:21" x14ac:dyDescent="0.25">
      <c r="A1856" s="18">
        <v>27</v>
      </c>
      <c r="B1856" s="18">
        <v>7</v>
      </c>
      <c r="C1856" s="23">
        <v>32.594597200000003</v>
      </c>
      <c r="D1856" s="23">
        <v>14.8</v>
      </c>
      <c r="E1856" s="19"/>
      <c r="F1856" s="19"/>
      <c r="G1856" s="24">
        <v>27</v>
      </c>
      <c r="H1856" s="24">
        <v>17</v>
      </c>
      <c r="I1856" s="20">
        <v>38.714404569160322</v>
      </c>
      <c r="J1856" s="20">
        <v>0</v>
      </c>
      <c r="K1856" s="28"/>
      <c r="L1856" s="28"/>
      <c r="M1856" s="25">
        <v>27</v>
      </c>
      <c r="N1856" s="25">
        <v>17</v>
      </c>
      <c r="O1856" s="21">
        <v>44.587224884683664</v>
      </c>
      <c r="P1856" s="21">
        <v>0</v>
      </c>
      <c r="Q1856" s="17"/>
      <c r="R1856" s="25">
        <v>27</v>
      </c>
      <c r="S1856" s="25">
        <v>17</v>
      </c>
      <c r="T1856" s="21">
        <v>47.429660471082251</v>
      </c>
      <c r="U1856" s="21">
        <v>0</v>
      </c>
    </row>
    <row r="1857" spans="1:21" x14ac:dyDescent="0.25">
      <c r="A1857" s="18">
        <v>27</v>
      </c>
      <c r="B1857" s="18">
        <v>8</v>
      </c>
      <c r="C1857" s="23">
        <v>33.478518480000005</v>
      </c>
      <c r="D1857" s="23">
        <v>15</v>
      </c>
      <c r="E1857" s="19"/>
      <c r="F1857" s="19"/>
      <c r="G1857" s="24">
        <v>27</v>
      </c>
      <c r="H1857" s="24">
        <v>18</v>
      </c>
      <c r="I1857" s="20">
        <v>35.736373448455673</v>
      </c>
      <c r="J1857" s="20">
        <v>0</v>
      </c>
      <c r="K1857" s="28"/>
      <c r="L1857" s="28"/>
      <c r="M1857" s="25">
        <v>27</v>
      </c>
      <c r="N1857" s="25">
        <v>18</v>
      </c>
      <c r="O1857" s="21">
        <v>41.157438355092609</v>
      </c>
      <c r="P1857" s="21">
        <v>0</v>
      </c>
      <c r="Q1857" s="17"/>
      <c r="R1857" s="25">
        <v>27</v>
      </c>
      <c r="S1857" s="25">
        <v>18</v>
      </c>
      <c r="T1857" s="21">
        <v>43.781225050229764</v>
      </c>
      <c r="U1857" s="21">
        <v>0</v>
      </c>
    </row>
    <row r="1858" spans="1:21" x14ac:dyDescent="0.25">
      <c r="A1858" s="18">
        <v>27</v>
      </c>
      <c r="B1858" s="18">
        <v>9</v>
      </c>
      <c r="C1858" s="23">
        <v>34.362439760000001</v>
      </c>
      <c r="D1858" s="23">
        <v>15</v>
      </c>
      <c r="E1858" s="19"/>
      <c r="F1858" s="19"/>
      <c r="G1858" s="24">
        <v>27</v>
      </c>
      <c r="H1858" s="24">
        <v>19</v>
      </c>
      <c r="I1858" s="20">
        <v>40.665528406863359</v>
      </c>
      <c r="J1858" s="20">
        <v>0</v>
      </c>
      <c r="K1858" s="28"/>
      <c r="L1858" s="28"/>
      <c r="M1858" s="25">
        <v>27</v>
      </c>
      <c r="N1858" s="25">
        <v>19</v>
      </c>
      <c r="O1858" s="21">
        <v>46.8343264040709</v>
      </c>
      <c r="P1858" s="21">
        <v>0</v>
      </c>
      <c r="Q1858" s="17"/>
      <c r="R1858" s="25">
        <v>27</v>
      </c>
      <c r="S1858" s="25">
        <v>19</v>
      </c>
      <c r="T1858" s="21">
        <v>49.820014712330412</v>
      </c>
      <c r="U1858" s="21">
        <v>0</v>
      </c>
    </row>
    <row r="1859" spans="1:21" x14ac:dyDescent="0.25">
      <c r="A1859" s="18">
        <v>27</v>
      </c>
      <c r="B1859" s="18">
        <v>10</v>
      </c>
      <c r="C1859" s="23">
        <v>32.0421464</v>
      </c>
      <c r="D1859" s="23">
        <v>14.8</v>
      </c>
      <c r="E1859" s="19"/>
      <c r="F1859" s="19"/>
      <c r="G1859" s="24">
        <v>27</v>
      </c>
      <c r="H1859" s="24">
        <v>20</v>
      </c>
      <c r="I1859" s="20">
        <v>39.433239667261439</v>
      </c>
      <c r="J1859" s="20">
        <v>0</v>
      </c>
      <c r="K1859" s="28"/>
      <c r="L1859" s="28"/>
      <c r="M1859" s="25">
        <v>27</v>
      </c>
      <c r="N1859" s="25">
        <v>20</v>
      </c>
      <c r="O1859" s="21">
        <v>45.415104391826333</v>
      </c>
      <c r="P1859" s="21">
        <v>0</v>
      </c>
      <c r="Q1859" s="17"/>
      <c r="R1859" s="25">
        <v>27</v>
      </c>
      <c r="S1859" s="25">
        <v>20</v>
      </c>
      <c r="T1859" s="21">
        <v>48.310317296805259</v>
      </c>
      <c r="U1859" s="21">
        <v>0</v>
      </c>
    </row>
    <row r="1860" spans="1:21" x14ac:dyDescent="0.25">
      <c r="A1860" s="18">
        <v>27</v>
      </c>
      <c r="B1860" s="18">
        <v>11</v>
      </c>
      <c r="C1860" s="23">
        <v>32.705087360000007</v>
      </c>
      <c r="D1860" s="23">
        <v>14.5</v>
      </c>
      <c r="E1860" s="19"/>
      <c r="F1860" s="19"/>
      <c r="G1860" s="24">
        <v>27</v>
      </c>
      <c r="H1860" s="24">
        <v>21</v>
      </c>
      <c r="I1860" s="20">
        <v>42.616652244566389</v>
      </c>
      <c r="J1860" s="20">
        <v>18.849</v>
      </c>
      <c r="K1860" s="28"/>
      <c r="L1860" s="28"/>
      <c r="M1860" s="25">
        <v>27</v>
      </c>
      <c r="N1860" s="25">
        <v>21</v>
      </c>
      <c r="O1860" s="21">
        <v>49.081427923458136</v>
      </c>
      <c r="P1860" s="21">
        <v>20.6</v>
      </c>
      <c r="Q1860" s="17"/>
      <c r="R1860" s="25">
        <v>27</v>
      </c>
      <c r="S1860" s="25">
        <v>21</v>
      </c>
      <c r="T1860" s="21">
        <v>52.210368953578595</v>
      </c>
      <c r="U1860" s="21">
        <v>21.424000000000003</v>
      </c>
    </row>
    <row r="1861" spans="1:21" x14ac:dyDescent="0.25">
      <c r="A1861" s="18">
        <v>27</v>
      </c>
      <c r="B1861" s="18">
        <v>12</v>
      </c>
      <c r="C1861" s="23">
        <v>34.804400399999999</v>
      </c>
      <c r="D1861" s="23">
        <v>15</v>
      </c>
      <c r="E1861" s="19"/>
      <c r="F1861" s="19"/>
      <c r="G1861" s="24">
        <v>27</v>
      </c>
      <c r="H1861" s="24">
        <v>22</v>
      </c>
      <c r="I1861" s="20">
        <v>41.589744961564797</v>
      </c>
      <c r="J1861" s="20">
        <v>18.377775</v>
      </c>
      <c r="K1861" s="28"/>
      <c r="L1861" s="28"/>
      <c r="M1861" s="25">
        <v>27</v>
      </c>
      <c r="N1861" s="25">
        <v>22</v>
      </c>
      <c r="O1861" s="21">
        <v>47.898742913254331</v>
      </c>
      <c r="P1861" s="21">
        <v>20.085000000000001</v>
      </c>
      <c r="Q1861" s="17"/>
      <c r="R1861" s="25">
        <v>27</v>
      </c>
      <c r="S1861" s="25">
        <v>22</v>
      </c>
      <c r="T1861" s="21">
        <v>50.952287773974291</v>
      </c>
      <c r="U1861" s="21">
        <v>20.888400000000001</v>
      </c>
    </row>
    <row r="1862" spans="1:21" x14ac:dyDescent="0.25">
      <c r="A1862" s="18">
        <v>27</v>
      </c>
      <c r="B1862" s="18">
        <v>13</v>
      </c>
      <c r="C1862" s="23">
        <v>34.030969280000001</v>
      </c>
      <c r="D1862" s="23">
        <v>15.4</v>
      </c>
      <c r="E1862" s="19"/>
      <c r="F1862" s="19"/>
      <c r="G1862" s="24">
        <v>27</v>
      </c>
      <c r="H1862" s="24">
        <v>23</v>
      </c>
      <c r="I1862" s="20">
        <v>41.487054233264637</v>
      </c>
      <c r="J1862" s="20">
        <v>18.849</v>
      </c>
      <c r="K1862" s="28"/>
      <c r="L1862" s="28"/>
      <c r="M1862" s="25">
        <v>27</v>
      </c>
      <c r="N1862" s="25">
        <v>23</v>
      </c>
      <c r="O1862" s="21">
        <v>47.780474412233943</v>
      </c>
      <c r="P1862" s="21">
        <v>20.6</v>
      </c>
      <c r="Q1862" s="17"/>
      <c r="R1862" s="25">
        <v>27</v>
      </c>
      <c r="S1862" s="25">
        <v>23</v>
      </c>
      <c r="T1862" s="21">
        <v>50.826479656013852</v>
      </c>
      <c r="U1862" s="21">
        <v>21.424000000000003</v>
      </c>
    </row>
    <row r="1863" spans="1:21" x14ac:dyDescent="0.25">
      <c r="A1863" s="18">
        <v>27</v>
      </c>
      <c r="B1863" s="18">
        <v>14</v>
      </c>
      <c r="C1863" s="23">
        <v>32.594597200000003</v>
      </c>
      <c r="D1863" s="23">
        <v>15.6</v>
      </c>
      <c r="E1863" s="19"/>
      <c r="F1863" s="19"/>
      <c r="G1863" s="24">
        <v>27</v>
      </c>
      <c r="H1863" s="24">
        <v>24</v>
      </c>
      <c r="I1863" s="20">
        <v>39.227858210661125</v>
      </c>
      <c r="J1863" s="20">
        <v>0</v>
      </c>
      <c r="K1863" s="28"/>
      <c r="L1863" s="28"/>
      <c r="M1863" s="25">
        <v>27</v>
      </c>
      <c r="N1863" s="25">
        <v>24</v>
      </c>
      <c r="O1863" s="21">
        <v>45.178567389785577</v>
      </c>
      <c r="P1863" s="21">
        <v>0</v>
      </c>
      <c r="Q1863" s="17"/>
      <c r="R1863" s="25">
        <v>27</v>
      </c>
      <c r="S1863" s="25">
        <v>24</v>
      </c>
      <c r="T1863" s="21">
        <v>48.058701060884403</v>
      </c>
      <c r="U1863" s="21">
        <v>0</v>
      </c>
    </row>
    <row r="1864" spans="1:21" x14ac:dyDescent="0.25">
      <c r="A1864" s="18">
        <v>27</v>
      </c>
      <c r="B1864" s="18">
        <v>15</v>
      </c>
      <c r="C1864" s="23">
        <v>33.478518480000005</v>
      </c>
      <c r="D1864" s="23">
        <v>15.5</v>
      </c>
      <c r="E1864" s="19"/>
      <c r="F1864" s="19"/>
      <c r="G1864" s="24">
        <v>27</v>
      </c>
      <c r="H1864" s="24">
        <v>25</v>
      </c>
      <c r="I1864" s="20">
        <v>37.790188014458877</v>
      </c>
      <c r="J1864" s="20">
        <v>0</v>
      </c>
      <c r="K1864" s="28"/>
      <c r="L1864" s="28"/>
      <c r="M1864" s="25">
        <v>27</v>
      </c>
      <c r="N1864" s="25">
        <v>25</v>
      </c>
      <c r="O1864" s="21">
        <v>43.522808375500233</v>
      </c>
      <c r="P1864" s="21">
        <v>0</v>
      </c>
      <c r="Q1864" s="17"/>
      <c r="R1864" s="25">
        <v>27</v>
      </c>
      <c r="S1864" s="25">
        <v>25</v>
      </c>
      <c r="T1864" s="21">
        <v>46.297387409438372</v>
      </c>
      <c r="U1864" s="21">
        <v>0</v>
      </c>
    </row>
    <row r="1865" spans="1:21" x14ac:dyDescent="0.25">
      <c r="A1865" s="18">
        <v>27</v>
      </c>
      <c r="B1865" s="18">
        <v>16</v>
      </c>
      <c r="C1865" s="23">
        <v>31.600185760000002</v>
      </c>
      <c r="D1865" s="23">
        <v>14.5</v>
      </c>
      <c r="E1865" s="19"/>
      <c r="F1865" s="19"/>
      <c r="G1865" s="24">
        <v>27</v>
      </c>
      <c r="H1865" s="24">
        <v>26</v>
      </c>
      <c r="I1865" s="20">
        <v>39.844002580462089</v>
      </c>
      <c r="J1865" s="20">
        <v>0</v>
      </c>
      <c r="K1865" s="28"/>
      <c r="L1865" s="28"/>
      <c r="M1865" s="25">
        <v>27</v>
      </c>
      <c r="N1865" s="25">
        <v>26</v>
      </c>
      <c r="O1865" s="21">
        <v>45.888178395907865</v>
      </c>
      <c r="P1865" s="21">
        <v>0</v>
      </c>
      <c r="Q1865" s="17"/>
      <c r="R1865" s="25">
        <v>27</v>
      </c>
      <c r="S1865" s="25">
        <v>26</v>
      </c>
      <c r="T1865" s="21">
        <v>48.813549768646993</v>
      </c>
      <c r="U1865" s="21">
        <v>0</v>
      </c>
    </row>
    <row r="1866" spans="1:21" x14ac:dyDescent="0.25">
      <c r="A1866" s="18">
        <v>27</v>
      </c>
      <c r="B1866" s="18">
        <v>17</v>
      </c>
      <c r="C1866" s="23">
        <v>33.809988960000005</v>
      </c>
      <c r="D1866" s="23">
        <v>15.5</v>
      </c>
      <c r="E1866" s="19"/>
      <c r="F1866" s="19"/>
      <c r="G1866" s="24">
        <v>27</v>
      </c>
      <c r="H1866" s="24">
        <v>27</v>
      </c>
      <c r="I1866" s="20">
        <v>37.995569471059198</v>
      </c>
      <c r="J1866" s="20">
        <v>0</v>
      </c>
      <c r="K1866" s="28"/>
      <c r="L1866" s="28"/>
      <c r="M1866" s="25">
        <v>27</v>
      </c>
      <c r="N1866" s="25">
        <v>27</v>
      </c>
      <c r="O1866" s="21">
        <v>43.759345377541003</v>
      </c>
      <c r="P1866" s="21">
        <v>0</v>
      </c>
      <c r="Q1866" s="17"/>
      <c r="R1866" s="25">
        <v>27</v>
      </c>
      <c r="S1866" s="25">
        <v>27</v>
      </c>
      <c r="T1866" s="21">
        <v>46.549003645359242</v>
      </c>
      <c r="U1866" s="21">
        <v>0</v>
      </c>
    </row>
    <row r="1867" spans="1:21" x14ac:dyDescent="0.25">
      <c r="A1867" s="18">
        <v>27</v>
      </c>
      <c r="B1867" s="18">
        <v>18</v>
      </c>
      <c r="C1867" s="23">
        <v>31.600185760000002</v>
      </c>
      <c r="D1867" s="23">
        <v>0</v>
      </c>
      <c r="E1867" s="19"/>
      <c r="F1867" s="19"/>
      <c r="G1867" s="24">
        <v>27</v>
      </c>
      <c r="H1867" s="24">
        <v>28</v>
      </c>
      <c r="I1867" s="20">
        <v>38.714404569160322</v>
      </c>
      <c r="J1867" s="20">
        <v>0</v>
      </c>
      <c r="K1867" s="28"/>
      <c r="L1867" s="28"/>
      <c r="M1867" s="25">
        <v>27</v>
      </c>
      <c r="N1867" s="25">
        <v>28</v>
      </c>
      <c r="O1867" s="21">
        <v>44.587224884683664</v>
      </c>
      <c r="P1867" s="21">
        <v>0</v>
      </c>
      <c r="Q1867" s="17"/>
      <c r="R1867" s="25">
        <v>27</v>
      </c>
      <c r="S1867" s="25">
        <v>28</v>
      </c>
      <c r="T1867" s="21">
        <v>47.429660471082251</v>
      </c>
      <c r="U1867" s="21">
        <v>0</v>
      </c>
    </row>
    <row r="1868" spans="1:21" x14ac:dyDescent="0.25">
      <c r="A1868" s="18">
        <v>27</v>
      </c>
      <c r="B1868" s="18">
        <v>19</v>
      </c>
      <c r="C1868" s="23">
        <v>35.135870879999999</v>
      </c>
      <c r="D1868" s="23">
        <v>0</v>
      </c>
      <c r="E1868" s="19"/>
      <c r="F1868" s="19"/>
      <c r="G1868" s="24">
        <v>27</v>
      </c>
      <c r="H1868" s="24">
        <v>29</v>
      </c>
      <c r="I1868" s="20">
        <v>39.741311852161928</v>
      </c>
      <c r="J1868" s="20">
        <v>0</v>
      </c>
      <c r="K1868" s="28"/>
      <c r="L1868" s="28"/>
      <c r="M1868" s="25">
        <v>27</v>
      </c>
      <c r="N1868" s="25">
        <v>29</v>
      </c>
      <c r="O1868" s="21">
        <v>45.769909894887483</v>
      </c>
      <c r="P1868" s="21">
        <v>0</v>
      </c>
      <c r="Q1868" s="17"/>
      <c r="R1868" s="25">
        <v>27</v>
      </c>
      <c r="S1868" s="25">
        <v>29</v>
      </c>
      <c r="T1868" s="21">
        <v>48.687741650686561</v>
      </c>
      <c r="U1868" s="21">
        <v>0</v>
      </c>
    </row>
    <row r="1869" spans="1:21" x14ac:dyDescent="0.25">
      <c r="A1869" s="18">
        <v>27</v>
      </c>
      <c r="B1869" s="18">
        <v>20</v>
      </c>
      <c r="C1869" s="23">
        <v>33.809988960000005</v>
      </c>
      <c r="D1869" s="23">
        <v>0</v>
      </c>
      <c r="E1869" s="19"/>
      <c r="F1869" s="19"/>
      <c r="G1869" s="24">
        <v>27</v>
      </c>
      <c r="H1869" s="24">
        <v>30</v>
      </c>
      <c r="I1869" s="20">
        <v>40.357456221962877</v>
      </c>
      <c r="J1869" s="20">
        <v>0</v>
      </c>
      <c r="K1869" s="28"/>
      <c r="L1869" s="28"/>
      <c r="M1869" s="25">
        <v>27</v>
      </c>
      <c r="N1869" s="25">
        <v>30</v>
      </c>
      <c r="O1869" s="21">
        <v>46.479520901009757</v>
      </c>
      <c r="P1869" s="21">
        <v>0</v>
      </c>
      <c r="Q1869" s="17"/>
      <c r="R1869" s="25">
        <v>27</v>
      </c>
      <c r="S1869" s="25">
        <v>30</v>
      </c>
      <c r="T1869" s="21">
        <v>49.442590358449131</v>
      </c>
      <c r="U1869" s="21">
        <v>0</v>
      </c>
    </row>
    <row r="1870" spans="1:21" x14ac:dyDescent="0.25">
      <c r="A1870" s="18">
        <v>27</v>
      </c>
      <c r="B1870" s="18">
        <v>21</v>
      </c>
      <c r="C1870" s="23">
        <v>36.572242959999997</v>
      </c>
      <c r="D1870" s="23">
        <v>15.5</v>
      </c>
      <c r="E1870" s="19"/>
      <c r="F1870" s="19"/>
      <c r="G1870" s="24">
        <v>27</v>
      </c>
      <c r="H1870" s="24">
        <v>31</v>
      </c>
      <c r="I1870" s="20">
        <v>39.844002580462089</v>
      </c>
      <c r="J1870" s="20">
        <v>0</v>
      </c>
      <c r="K1870" s="28"/>
      <c r="L1870" s="28"/>
      <c r="M1870" s="25">
        <v>27</v>
      </c>
      <c r="N1870" s="25">
        <v>31</v>
      </c>
      <c r="O1870" s="21">
        <v>45.888178395907865</v>
      </c>
      <c r="P1870" s="21">
        <v>0</v>
      </c>
      <c r="Q1870" s="17"/>
      <c r="R1870" s="25">
        <v>27</v>
      </c>
      <c r="S1870" s="25">
        <v>31</v>
      </c>
      <c r="T1870" s="21">
        <v>48.813549768646993</v>
      </c>
      <c r="U1870" s="21">
        <v>0</v>
      </c>
    </row>
    <row r="1871" spans="1:21" x14ac:dyDescent="0.25">
      <c r="A1871" s="18">
        <v>27</v>
      </c>
      <c r="B1871" s="18">
        <v>22</v>
      </c>
      <c r="C1871" s="23">
        <v>35.909302000000004</v>
      </c>
      <c r="D1871" s="23">
        <v>15.6</v>
      </c>
      <c r="E1871" s="19"/>
      <c r="F1871" s="19"/>
      <c r="G1871" s="24">
        <v>27</v>
      </c>
      <c r="H1871" s="24">
        <v>32</v>
      </c>
      <c r="I1871" s="20">
        <v>35.633682720155527</v>
      </c>
      <c r="J1871" s="20">
        <v>0</v>
      </c>
      <c r="K1871" s="28"/>
      <c r="L1871" s="28"/>
      <c r="M1871" s="25">
        <v>27</v>
      </c>
      <c r="N1871" s="25">
        <v>32</v>
      </c>
      <c r="O1871" s="21">
        <v>41.039169854072242</v>
      </c>
      <c r="P1871" s="21">
        <v>0</v>
      </c>
      <c r="Q1871" s="17"/>
      <c r="R1871" s="25">
        <v>27</v>
      </c>
      <c r="S1871" s="25">
        <v>32</v>
      </c>
      <c r="T1871" s="21">
        <v>43.655416932269347</v>
      </c>
      <c r="U1871" s="21">
        <v>0</v>
      </c>
    </row>
    <row r="1872" spans="1:21" x14ac:dyDescent="0.25">
      <c r="A1872" s="18">
        <v>27</v>
      </c>
      <c r="B1872" s="18">
        <v>23</v>
      </c>
      <c r="C1872" s="23">
        <v>36.461752799999992</v>
      </c>
      <c r="D1872" s="23">
        <v>15.8</v>
      </c>
      <c r="E1872" s="19"/>
      <c r="F1872" s="19"/>
      <c r="G1872" s="24">
        <v>27</v>
      </c>
      <c r="H1872" s="24">
        <v>33</v>
      </c>
      <c r="I1872" s="20">
        <v>40.665528406863359</v>
      </c>
      <c r="J1872" s="20">
        <v>0</v>
      </c>
      <c r="K1872" s="28"/>
      <c r="L1872" s="28"/>
      <c r="M1872" s="25">
        <v>27</v>
      </c>
      <c r="N1872" s="25">
        <v>33</v>
      </c>
      <c r="O1872" s="21">
        <v>46.8343264040709</v>
      </c>
      <c r="P1872" s="21">
        <v>0</v>
      </c>
      <c r="Q1872" s="17"/>
      <c r="R1872" s="25">
        <v>27</v>
      </c>
      <c r="S1872" s="25">
        <v>33</v>
      </c>
      <c r="T1872" s="21">
        <v>49.820014712330412</v>
      </c>
      <c r="U1872" s="21">
        <v>0</v>
      </c>
    </row>
    <row r="1873" spans="1:21" x14ac:dyDescent="0.25">
      <c r="A1873" s="18">
        <v>27</v>
      </c>
      <c r="B1873" s="18">
        <v>24</v>
      </c>
      <c r="C1873" s="23">
        <v>34.472929919999999</v>
      </c>
      <c r="D1873" s="23">
        <v>0</v>
      </c>
      <c r="E1873" s="19"/>
      <c r="F1873" s="19"/>
      <c r="G1873" s="24">
        <v>27</v>
      </c>
      <c r="H1873" s="24">
        <v>34</v>
      </c>
      <c r="I1873" s="20">
        <v>37.482115829558403</v>
      </c>
      <c r="J1873" s="20">
        <v>0</v>
      </c>
      <c r="K1873" s="28"/>
      <c r="L1873" s="28"/>
      <c r="M1873" s="25">
        <v>27</v>
      </c>
      <c r="N1873" s="25">
        <v>34</v>
      </c>
      <c r="O1873" s="21">
        <v>43.168002872439089</v>
      </c>
      <c r="P1873" s="21">
        <v>0</v>
      </c>
      <c r="Q1873" s="17"/>
      <c r="R1873" s="25">
        <v>27</v>
      </c>
      <c r="S1873" s="25">
        <v>34</v>
      </c>
      <c r="T1873" s="21">
        <v>45.919963055557083</v>
      </c>
      <c r="U1873" s="21">
        <v>0</v>
      </c>
    </row>
    <row r="1874" spans="1:21" x14ac:dyDescent="0.25">
      <c r="A1874" s="18">
        <v>27</v>
      </c>
      <c r="B1874" s="18">
        <v>25</v>
      </c>
      <c r="C1874" s="23">
        <v>33.147047999999998</v>
      </c>
      <c r="D1874" s="23">
        <v>0</v>
      </c>
      <c r="E1874" s="19"/>
      <c r="F1874" s="19"/>
      <c r="G1874" s="24">
        <v>27</v>
      </c>
      <c r="H1874" s="24">
        <v>35</v>
      </c>
      <c r="I1874" s="20">
        <v>38.817095297460476</v>
      </c>
      <c r="J1874" s="20">
        <v>0</v>
      </c>
      <c r="K1874" s="28"/>
      <c r="L1874" s="28"/>
      <c r="M1874" s="25">
        <v>27</v>
      </c>
      <c r="N1874" s="25">
        <v>35</v>
      </c>
      <c r="O1874" s="21">
        <v>44.705493385704038</v>
      </c>
      <c r="P1874" s="21">
        <v>0</v>
      </c>
      <c r="Q1874" s="17"/>
      <c r="R1874" s="25">
        <v>27</v>
      </c>
      <c r="S1874" s="25">
        <v>35</v>
      </c>
      <c r="T1874" s="21">
        <v>47.555468589042675</v>
      </c>
      <c r="U1874" s="21">
        <v>0</v>
      </c>
    </row>
    <row r="1875" spans="1:21" x14ac:dyDescent="0.25">
      <c r="A1875" s="18">
        <v>27</v>
      </c>
      <c r="B1875" s="18">
        <v>26</v>
      </c>
      <c r="C1875" s="23">
        <v>35.135870879999999</v>
      </c>
      <c r="D1875" s="23">
        <v>0</v>
      </c>
      <c r="E1875" s="19"/>
      <c r="F1875" s="19"/>
      <c r="G1875" s="24">
        <v>27</v>
      </c>
      <c r="H1875" s="24">
        <v>36</v>
      </c>
      <c r="I1875" s="20">
        <v>37.687497286158717</v>
      </c>
      <c r="J1875" s="20">
        <v>0</v>
      </c>
      <c r="K1875" s="28"/>
      <c r="L1875" s="28"/>
      <c r="M1875" s="25">
        <v>27</v>
      </c>
      <c r="N1875" s="25">
        <v>36</v>
      </c>
      <c r="O1875" s="21">
        <v>43.404539874479845</v>
      </c>
      <c r="P1875" s="21">
        <v>0</v>
      </c>
      <c r="Q1875" s="17"/>
      <c r="R1875" s="25">
        <v>27</v>
      </c>
      <c r="S1875" s="25">
        <v>36</v>
      </c>
      <c r="T1875" s="21">
        <v>46.171579291477933</v>
      </c>
      <c r="U1875" s="21">
        <v>0</v>
      </c>
    </row>
    <row r="1876" spans="1:21" x14ac:dyDescent="0.25">
      <c r="A1876" s="18">
        <v>27</v>
      </c>
      <c r="B1876" s="18">
        <v>27</v>
      </c>
      <c r="C1876" s="23">
        <v>33.589008639999996</v>
      </c>
      <c r="D1876" s="23">
        <v>0</v>
      </c>
      <c r="E1876" s="19"/>
      <c r="F1876" s="19"/>
      <c r="G1876" s="24">
        <v>27</v>
      </c>
      <c r="H1876" s="24">
        <v>37</v>
      </c>
      <c r="I1876" s="20">
        <v>38.30364165595968</v>
      </c>
      <c r="J1876" s="20">
        <v>0</v>
      </c>
      <c r="K1876" s="28"/>
      <c r="L1876" s="28"/>
      <c r="M1876" s="25">
        <v>27</v>
      </c>
      <c r="N1876" s="25">
        <v>37</v>
      </c>
      <c r="O1876" s="21">
        <v>44.114150880602139</v>
      </c>
      <c r="P1876" s="21">
        <v>0</v>
      </c>
      <c r="Q1876" s="17"/>
      <c r="R1876" s="25">
        <v>27</v>
      </c>
      <c r="S1876" s="25">
        <v>37</v>
      </c>
      <c r="T1876" s="21">
        <v>46.926427999240531</v>
      </c>
      <c r="U1876" s="21">
        <v>0</v>
      </c>
    </row>
    <row r="1877" spans="1:21" x14ac:dyDescent="0.25">
      <c r="A1877" s="18">
        <v>27</v>
      </c>
      <c r="B1877" s="18">
        <v>28</v>
      </c>
      <c r="C1877" s="23">
        <v>33.147047999999998</v>
      </c>
      <c r="D1877" s="23">
        <v>0</v>
      </c>
      <c r="E1877" s="19"/>
      <c r="F1877" s="19"/>
      <c r="G1877" s="24">
        <v>27</v>
      </c>
      <c r="H1877" s="24">
        <v>38</v>
      </c>
      <c r="I1877" s="20">
        <v>37.482115829558403</v>
      </c>
      <c r="J1877" s="20">
        <v>0</v>
      </c>
      <c r="K1877" s="28"/>
      <c r="L1877" s="28"/>
      <c r="M1877" s="25">
        <v>27</v>
      </c>
      <c r="N1877" s="25">
        <v>38</v>
      </c>
      <c r="O1877" s="21">
        <v>43.168002872439089</v>
      </c>
      <c r="P1877" s="21">
        <v>0</v>
      </c>
      <c r="Q1877" s="17"/>
      <c r="R1877" s="25">
        <v>27</v>
      </c>
      <c r="S1877" s="25">
        <v>38</v>
      </c>
      <c r="T1877" s="21">
        <v>45.919963055557083</v>
      </c>
      <c r="U1877" s="21">
        <v>0</v>
      </c>
    </row>
    <row r="1878" spans="1:21" x14ac:dyDescent="0.25">
      <c r="A1878" s="18">
        <v>27</v>
      </c>
      <c r="B1878" s="18">
        <v>29</v>
      </c>
      <c r="C1878" s="23">
        <v>35.356851200000001</v>
      </c>
      <c r="D1878" s="23">
        <v>0</v>
      </c>
      <c r="E1878" s="19"/>
      <c r="F1878" s="19"/>
      <c r="G1878" s="24">
        <v>27</v>
      </c>
      <c r="H1878" s="24">
        <v>39</v>
      </c>
      <c r="I1878" s="20">
        <v>37.790188014458877</v>
      </c>
      <c r="J1878" s="20">
        <v>0</v>
      </c>
      <c r="K1878" s="28"/>
      <c r="L1878" s="28"/>
      <c r="M1878" s="25">
        <v>27</v>
      </c>
      <c r="N1878" s="25">
        <v>39</v>
      </c>
      <c r="O1878" s="21">
        <v>43.522808375500233</v>
      </c>
      <c r="P1878" s="21">
        <v>0</v>
      </c>
      <c r="Q1878" s="17"/>
      <c r="R1878" s="25">
        <v>27</v>
      </c>
      <c r="S1878" s="25">
        <v>39</v>
      </c>
      <c r="T1878" s="21">
        <v>46.297387409438372</v>
      </c>
      <c r="U1878" s="21">
        <v>0</v>
      </c>
    </row>
    <row r="1879" spans="1:21" x14ac:dyDescent="0.25">
      <c r="A1879" s="18">
        <v>27</v>
      </c>
      <c r="B1879" s="18">
        <v>30</v>
      </c>
      <c r="C1879" s="23">
        <v>35.909302000000004</v>
      </c>
      <c r="D1879" s="23">
        <v>0</v>
      </c>
      <c r="E1879" s="19"/>
      <c r="F1879" s="19"/>
      <c r="G1879" s="24">
        <v>27</v>
      </c>
      <c r="H1879" s="24">
        <v>40</v>
      </c>
      <c r="I1879" s="20">
        <v>39.330548938961272</v>
      </c>
      <c r="J1879" s="20">
        <v>0</v>
      </c>
      <c r="K1879" s="28"/>
      <c r="L1879" s="28"/>
      <c r="M1879" s="25">
        <v>27</v>
      </c>
      <c r="N1879" s="25">
        <v>40</v>
      </c>
      <c r="O1879" s="21">
        <v>45.296835890805937</v>
      </c>
      <c r="P1879" s="21">
        <v>0</v>
      </c>
      <c r="Q1879" s="17"/>
      <c r="R1879" s="25">
        <v>27</v>
      </c>
      <c r="S1879" s="25">
        <v>40</v>
      </c>
      <c r="T1879" s="21">
        <v>48.18450917884482</v>
      </c>
      <c r="U1879" s="21">
        <v>0</v>
      </c>
    </row>
    <row r="1880" spans="1:21" x14ac:dyDescent="0.25">
      <c r="A1880" s="18">
        <v>27</v>
      </c>
      <c r="B1880" s="18">
        <v>31</v>
      </c>
      <c r="C1880" s="23">
        <v>35.356851200000001</v>
      </c>
      <c r="D1880" s="23">
        <v>0</v>
      </c>
      <c r="E1880" s="19"/>
      <c r="F1880" s="19"/>
      <c r="G1880" s="24">
        <v>27</v>
      </c>
      <c r="H1880" s="24">
        <v>41</v>
      </c>
      <c r="I1880" s="20">
        <v>38.098260199359359</v>
      </c>
      <c r="J1880" s="20">
        <v>0</v>
      </c>
      <c r="K1880" s="28"/>
      <c r="L1880" s="28"/>
      <c r="M1880" s="25">
        <v>27</v>
      </c>
      <c r="N1880" s="25">
        <v>41</v>
      </c>
      <c r="O1880" s="21">
        <v>43.877613878561377</v>
      </c>
      <c r="P1880" s="21">
        <v>0</v>
      </c>
      <c r="Q1880" s="17"/>
      <c r="R1880" s="25">
        <v>27</v>
      </c>
      <c r="S1880" s="25">
        <v>41</v>
      </c>
      <c r="T1880" s="21">
        <v>46.674811763319667</v>
      </c>
      <c r="U1880" s="21">
        <v>0</v>
      </c>
    </row>
    <row r="1881" spans="1:21" x14ac:dyDescent="0.25">
      <c r="A1881" s="18">
        <v>27</v>
      </c>
      <c r="B1881" s="18">
        <v>32</v>
      </c>
      <c r="C1881" s="23">
        <v>31.821166080000001</v>
      </c>
      <c r="D1881" s="23">
        <v>0</v>
      </c>
      <c r="E1881" s="19"/>
      <c r="F1881" s="19"/>
      <c r="G1881" s="24">
        <v>27</v>
      </c>
      <c r="H1881" s="24">
        <v>42</v>
      </c>
      <c r="I1881" s="20">
        <v>38.20095092765952</v>
      </c>
      <c r="J1881" s="20">
        <v>0</v>
      </c>
      <c r="K1881" s="28"/>
      <c r="L1881" s="28"/>
      <c r="M1881" s="25">
        <v>27</v>
      </c>
      <c r="N1881" s="25">
        <v>42</v>
      </c>
      <c r="O1881" s="21">
        <v>43.995882379581758</v>
      </c>
      <c r="P1881" s="21">
        <v>0</v>
      </c>
      <c r="Q1881" s="17"/>
      <c r="R1881" s="25">
        <v>27</v>
      </c>
      <c r="S1881" s="25">
        <v>42</v>
      </c>
      <c r="T1881" s="21">
        <v>46.800619881280099</v>
      </c>
      <c r="U1881" s="21">
        <v>0</v>
      </c>
    </row>
    <row r="1882" spans="1:21" x14ac:dyDescent="0.25">
      <c r="A1882" s="18">
        <v>27</v>
      </c>
      <c r="B1882" s="18">
        <v>33</v>
      </c>
      <c r="C1882" s="23">
        <v>35.909302000000004</v>
      </c>
      <c r="D1882" s="23">
        <v>0</v>
      </c>
      <c r="E1882" s="19"/>
      <c r="F1882" s="19"/>
      <c r="G1882" s="24">
        <v>27</v>
      </c>
      <c r="H1882" s="24">
        <v>43</v>
      </c>
      <c r="I1882" s="20">
        <v>37.995569471059198</v>
      </c>
      <c r="J1882" s="20">
        <v>0</v>
      </c>
      <c r="K1882" s="28"/>
      <c r="L1882" s="28"/>
      <c r="M1882" s="25">
        <v>27</v>
      </c>
      <c r="N1882" s="25">
        <v>43</v>
      </c>
      <c r="O1882" s="21">
        <v>43.759345377541003</v>
      </c>
      <c r="P1882" s="21">
        <v>0</v>
      </c>
      <c r="Q1882" s="17"/>
      <c r="R1882" s="25">
        <v>27</v>
      </c>
      <c r="S1882" s="25">
        <v>43</v>
      </c>
      <c r="T1882" s="21">
        <v>46.549003645359242</v>
      </c>
      <c r="U1882" s="21">
        <v>0</v>
      </c>
    </row>
    <row r="1883" spans="1:21" x14ac:dyDescent="0.25">
      <c r="A1883" s="18">
        <v>27</v>
      </c>
      <c r="B1883" s="18">
        <v>34</v>
      </c>
      <c r="C1883" s="23">
        <v>33.147047999999998</v>
      </c>
      <c r="D1883" s="23">
        <v>0</v>
      </c>
      <c r="E1883" s="19"/>
      <c r="F1883" s="19"/>
      <c r="G1883" s="24">
        <v>27</v>
      </c>
      <c r="H1883" s="24">
        <v>44</v>
      </c>
      <c r="I1883" s="20">
        <v>43.951631712468469</v>
      </c>
      <c r="J1883" s="20">
        <v>19.602959999999999</v>
      </c>
      <c r="K1883" s="28"/>
      <c r="L1883" s="28"/>
      <c r="M1883" s="25">
        <v>27</v>
      </c>
      <c r="N1883" s="25">
        <v>44</v>
      </c>
      <c r="O1883" s="21">
        <v>50.618918436723085</v>
      </c>
      <c r="P1883" s="21">
        <v>21.423999999999999</v>
      </c>
      <c r="Q1883" s="17"/>
      <c r="R1883" s="25">
        <v>27</v>
      </c>
      <c r="S1883" s="25">
        <v>44</v>
      </c>
      <c r="T1883" s="21">
        <v>53.845874487064179</v>
      </c>
      <c r="U1883" s="21">
        <v>22.28096</v>
      </c>
    </row>
    <row r="1884" spans="1:21" x14ac:dyDescent="0.25">
      <c r="A1884" s="18">
        <v>27</v>
      </c>
      <c r="B1884" s="18">
        <v>36</v>
      </c>
      <c r="C1884" s="23">
        <v>33.147047999999998</v>
      </c>
      <c r="D1884" s="23">
        <v>0</v>
      </c>
      <c r="E1884" s="19"/>
      <c r="F1884" s="19"/>
      <c r="G1884" s="24">
        <v>27</v>
      </c>
      <c r="H1884" s="24">
        <v>46</v>
      </c>
      <c r="I1884" s="20">
        <v>34.914847622054403</v>
      </c>
      <c r="J1884" s="20">
        <v>0</v>
      </c>
      <c r="K1884" s="28"/>
      <c r="L1884" s="28"/>
      <c r="M1884" s="25">
        <v>27</v>
      </c>
      <c r="N1884" s="25">
        <v>46</v>
      </c>
      <c r="O1884" s="21">
        <v>40.211290346929559</v>
      </c>
      <c r="P1884" s="21">
        <v>0</v>
      </c>
      <c r="Q1884" s="17"/>
      <c r="R1884" s="25">
        <v>27</v>
      </c>
      <c r="S1884" s="25">
        <v>46</v>
      </c>
      <c r="T1884" s="21">
        <v>42.774760106546317</v>
      </c>
      <c r="U1884" s="21">
        <v>0</v>
      </c>
    </row>
    <row r="1885" spans="1:21" x14ac:dyDescent="0.25">
      <c r="A1885" s="18">
        <v>27</v>
      </c>
      <c r="B1885" s="18">
        <v>37</v>
      </c>
      <c r="C1885" s="23">
        <v>34.030969280000001</v>
      </c>
      <c r="D1885" s="23">
        <v>0</v>
      </c>
      <c r="E1885" s="19"/>
      <c r="F1885" s="19"/>
      <c r="G1885" s="24">
        <v>27</v>
      </c>
      <c r="H1885" s="24">
        <v>47</v>
      </c>
      <c r="I1885" s="20">
        <v>36.763280731457279</v>
      </c>
      <c r="J1885" s="20">
        <v>0</v>
      </c>
      <c r="K1885" s="28"/>
      <c r="L1885" s="28"/>
      <c r="M1885" s="25">
        <v>27</v>
      </c>
      <c r="N1885" s="25">
        <v>47</v>
      </c>
      <c r="O1885" s="21">
        <v>42.340123365296421</v>
      </c>
      <c r="P1885" s="21">
        <v>0</v>
      </c>
      <c r="Q1885" s="17"/>
      <c r="R1885" s="25">
        <v>27</v>
      </c>
      <c r="S1885" s="25">
        <v>47</v>
      </c>
      <c r="T1885" s="21">
        <v>45.039306229834068</v>
      </c>
      <c r="U1885" s="21">
        <v>0</v>
      </c>
    </row>
    <row r="1886" spans="1:21" x14ac:dyDescent="0.25">
      <c r="A1886" s="18">
        <v>27</v>
      </c>
      <c r="B1886" s="18">
        <v>38</v>
      </c>
      <c r="C1886" s="23">
        <v>32.594597200000003</v>
      </c>
      <c r="D1886" s="23">
        <v>0</v>
      </c>
      <c r="E1886" s="19"/>
      <c r="F1886" s="19"/>
      <c r="G1886" s="24">
        <v>27</v>
      </c>
      <c r="H1886" s="24">
        <v>48</v>
      </c>
      <c r="I1886" s="20">
        <v>41.076291320064001</v>
      </c>
      <c r="J1886" s="20">
        <v>0</v>
      </c>
      <c r="K1886" s="28"/>
      <c r="L1886" s="28"/>
      <c r="M1886" s="25">
        <v>27</v>
      </c>
      <c r="N1886" s="25">
        <v>48</v>
      </c>
      <c r="O1886" s="21">
        <v>47.307400408152432</v>
      </c>
      <c r="P1886" s="21">
        <v>0</v>
      </c>
      <c r="Q1886" s="17"/>
      <c r="R1886" s="25">
        <v>27</v>
      </c>
      <c r="S1886" s="25">
        <v>48</v>
      </c>
      <c r="T1886" s="21">
        <v>50.323247184172153</v>
      </c>
      <c r="U1886" s="21">
        <v>0</v>
      </c>
    </row>
    <row r="1887" spans="1:21" x14ac:dyDescent="0.25">
      <c r="A1887" s="18">
        <v>27</v>
      </c>
      <c r="B1887" s="18">
        <v>39</v>
      </c>
      <c r="C1887" s="23">
        <v>33.699498800000001</v>
      </c>
      <c r="D1887" s="23">
        <v>0</v>
      </c>
      <c r="E1887" s="19"/>
      <c r="F1887" s="19"/>
      <c r="G1887" s="24">
        <v>27</v>
      </c>
      <c r="H1887" s="24">
        <v>49</v>
      </c>
      <c r="I1887" s="20">
        <v>35.941754905056001</v>
      </c>
      <c r="J1887" s="20">
        <v>0</v>
      </c>
      <c r="K1887" s="28"/>
      <c r="L1887" s="28"/>
      <c r="M1887" s="25">
        <v>27</v>
      </c>
      <c r="N1887" s="25">
        <v>49</v>
      </c>
      <c r="O1887" s="21">
        <v>41.393975357133371</v>
      </c>
      <c r="P1887" s="21">
        <v>0</v>
      </c>
      <c r="Q1887" s="17"/>
      <c r="R1887" s="25">
        <v>27</v>
      </c>
      <c r="S1887" s="25">
        <v>49</v>
      </c>
      <c r="T1887" s="21">
        <v>44.032841286150628</v>
      </c>
      <c r="U1887" s="21">
        <v>0</v>
      </c>
    </row>
    <row r="1888" spans="1:21" x14ac:dyDescent="0.25">
      <c r="A1888" s="18">
        <v>27</v>
      </c>
      <c r="B1888" s="18">
        <v>40</v>
      </c>
      <c r="C1888" s="23">
        <v>34.030969280000001</v>
      </c>
      <c r="D1888" s="23">
        <v>0</v>
      </c>
      <c r="E1888" s="19"/>
      <c r="F1888" s="19"/>
      <c r="G1888" s="24">
        <v>27</v>
      </c>
      <c r="H1888" s="24">
        <v>50</v>
      </c>
      <c r="I1888" s="20">
        <v>34.093321795653125</v>
      </c>
      <c r="J1888" s="20">
        <v>0</v>
      </c>
      <c r="K1888" s="28"/>
      <c r="L1888" s="28"/>
      <c r="M1888" s="25">
        <v>27</v>
      </c>
      <c r="N1888" s="25">
        <v>50</v>
      </c>
      <c r="O1888" s="21">
        <v>39.265142338766516</v>
      </c>
      <c r="P1888" s="21">
        <v>0</v>
      </c>
      <c r="Q1888" s="17"/>
      <c r="R1888" s="25">
        <v>27</v>
      </c>
      <c r="S1888" s="25">
        <v>50</v>
      </c>
      <c r="T1888" s="21">
        <v>41.768295162862884</v>
      </c>
      <c r="U1888" s="21">
        <v>0</v>
      </c>
    </row>
    <row r="1889" spans="1:21" x14ac:dyDescent="0.25">
      <c r="A1889" s="18">
        <v>27</v>
      </c>
      <c r="B1889" s="18">
        <v>41</v>
      </c>
      <c r="C1889" s="23">
        <v>33.589008639999996</v>
      </c>
      <c r="D1889" s="23">
        <v>0</v>
      </c>
      <c r="E1889" s="19"/>
      <c r="F1889" s="19"/>
      <c r="G1889" s="24">
        <v>27</v>
      </c>
      <c r="H1889" s="24">
        <v>51</v>
      </c>
      <c r="I1889" s="20">
        <v>28.548022467444486</v>
      </c>
      <c r="J1889" s="20">
        <v>0</v>
      </c>
      <c r="K1889" s="28"/>
      <c r="L1889" s="28"/>
      <c r="M1889" s="25">
        <v>27</v>
      </c>
      <c r="N1889" s="25">
        <v>51</v>
      </c>
      <c r="O1889" s="21">
        <v>32.878643283665951</v>
      </c>
      <c r="P1889" s="21">
        <v>0</v>
      </c>
      <c r="Q1889" s="17"/>
      <c r="R1889" s="25">
        <v>27</v>
      </c>
      <c r="S1889" s="25">
        <v>51</v>
      </c>
      <c r="T1889" s="21">
        <v>34.974656792999653</v>
      </c>
      <c r="U1889" s="21">
        <v>0</v>
      </c>
    </row>
    <row r="1890" spans="1:21" x14ac:dyDescent="0.25">
      <c r="A1890" s="18">
        <v>27</v>
      </c>
      <c r="B1890" s="18">
        <v>42</v>
      </c>
      <c r="C1890" s="23">
        <v>33.589008639999996</v>
      </c>
      <c r="D1890" s="23">
        <v>0</v>
      </c>
      <c r="E1890" s="19"/>
      <c r="F1890" s="19"/>
      <c r="G1890" s="24">
        <v>27</v>
      </c>
      <c r="H1890" s="24">
        <v>52</v>
      </c>
      <c r="I1890" s="20">
        <v>43.232796614367359</v>
      </c>
      <c r="J1890" s="20">
        <v>19.131734999999999</v>
      </c>
      <c r="K1890" s="28"/>
      <c r="L1890" s="28"/>
      <c r="M1890" s="25">
        <v>27</v>
      </c>
      <c r="N1890" s="25">
        <v>52</v>
      </c>
      <c r="O1890" s="21">
        <v>49.791038929580431</v>
      </c>
      <c r="P1890" s="21">
        <v>20.908999999999999</v>
      </c>
      <c r="Q1890" s="17"/>
      <c r="R1890" s="25">
        <v>27</v>
      </c>
      <c r="S1890" s="25">
        <v>52</v>
      </c>
      <c r="T1890" s="21">
        <v>52.965217661341178</v>
      </c>
      <c r="U1890" s="21">
        <v>21.745359999999998</v>
      </c>
    </row>
    <row r="1891" spans="1:21" x14ac:dyDescent="0.25">
      <c r="A1891" s="18">
        <v>27</v>
      </c>
      <c r="B1891" s="18">
        <v>44</v>
      </c>
      <c r="C1891" s="23">
        <v>37.566654400000004</v>
      </c>
      <c r="D1891" s="23">
        <v>16</v>
      </c>
      <c r="E1891" s="19"/>
      <c r="F1891" s="19"/>
      <c r="G1891" s="24">
        <v>27</v>
      </c>
      <c r="H1891" s="24">
        <v>54</v>
      </c>
      <c r="I1891" s="20">
        <v>22.900032410935683</v>
      </c>
      <c r="J1891" s="20">
        <v>2.82735</v>
      </c>
      <c r="K1891" s="28"/>
      <c r="L1891" s="28"/>
      <c r="M1891" s="25">
        <v>27</v>
      </c>
      <c r="N1891" s="25">
        <v>54</v>
      </c>
      <c r="O1891" s="21">
        <v>26.373875727544981</v>
      </c>
      <c r="P1891" s="21">
        <v>3.09</v>
      </c>
      <c r="Q1891" s="17"/>
      <c r="R1891" s="25">
        <v>27</v>
      </c>
      <c r="S1891" s="25">
        <v>54</v>
      </c>
      <c r="T1891" s="21">
        <v>28.055210305175972</v>
      </c>
      <c r="U1891" s="21">
        <v>3.2136</v>
      </c>
    </row>
    <row r="1892" spans="1:21" x14ac:dyDescent="0.25">
      <c r="A1892" s="18">
        <v>27</v>
      </c>
      <c r="B1892" s="18">
        <v>45</v>
      </c>
      <c r="C1892" s="23">
        <v>29.8323432</v>
      </c>
      <c r="D1892" s="23">
        <v>4</v>
      </c>
      <c r="E1892" s="19"/>
      <c r="F1892" s="19"/>
      <c r="G1892" s="24">
        <v>27</v>
      </c>
      <c r="H1892" s="24">
        <v>55</v>
      </c>
      <c r="I1892" s="20">
        <v>37.687497286158717</v>
      </c>
      <c r="J1892" s="20">
        <v>0</v>
      </c>
      <c r="K1892" s="28"/>
      <c r="L1892" s="28"/>
      <c r="M1892" s="25">
        <v>27</v>
      </c>
      <c r="N1892" s="25">
        <v>55</v>
      </c>
      <c r="O1892" s="21">
        <v>43.404539874479845</v>
      </c>
      <c r="P1892" s="21">
        <v>0</v>
      </c>
      <c r="Q1892" s="17"/>
      <c r="R1892" s="25">
        <v>27</v>
      </c>
      <c r="S1892" s="25">
        <v>55</v>
      </c>
      <c r="T1892" s="21">
        <v>46.171579291477933</v>
      </c>
      <c r="U1892" s="21">
        <v>0</v>
      </c>
    </row>
    <row r="1893" spans="1:21" x14ac:dyDescent="0.25">
      <c r="A1893" s="18">
        <v>27</v>
      </c>
      <c r="B1893" s="18">
        <v>46</v>
      </c>
      <c r="C1893" s="23">
        <v>30.495284160000001</v>
      </c>
      <c r="D1893" s="23">
        <v>0</v>
      </c>
      <c r="E1893" s="19"/>
      <c r="F1893" s="19"/>
      <c r="G1893" s="24">
        <v>27</v>
      </c>
      <c r="H1893" s="24">
        <v>56</v>
      </c>
      <c r="I1893" s="20">
        <v>35.222919806954877</v>
      </c>
      <c r="J1893" s="20">
        <v>0</v>
      </c>
      <c r="K1893" s="28"/>
      <c r="L1893" s="28"/>
      <c r="M1893" s="25">
        <v>27</v>
      </c>
      <c r="N1893" s="25">
        <v>56</v>
      </c>
      <c r="O1893" s="21">
        <v>40.56609584999071</v>
      </c>
      <c r="P1893" s="21">
        <v>0</v>
      </c>
      <c r="Q1893" s="17"/>
      <c r="R1893" s="25">
        <v>27</v>
      </c>
      <c r="S1893" s="25">
        <v>56</v>
      </c>
      <c r="T1893" s="21">
        <v>43.15218446042762</v>
      </c>
      <c r="U1893" s="21">
        <v>0</v>
      </c>
    </row>
    <row r="1894" spans="1:21" x14ac:dyDescent="0.25">
      <c r="A1894" s="18">
        <v>27</v>
      </c>
      <c r="B1894" s="18">
        <v>47</v>
      </c>
      <c r="C1894" s="23">
        <v>32.594597200000003</v>
      </c>
      <c r="D1894" s="23">
        <v>0</v>
      </c>
      <c r="E1894" s="19"/>
      <c r="F1894" s="19"/>
      <c r="G1894" s="24">
        <v>27</v>
      </c>
      <c r="H1894" s="24">
        <v>57</v>
      </c>
      <c r="I1894" s="20">
        <v>35.325610535255038</v>
      </c>
      <c r="J1894" s="20">
        <v>0</v>
      </c>
      <c r="K1894" s="28"/>
      <c r="L1894" s="28"/>
      <c r="M1894" s="25">
        <v>27</v>
      </c>
      <c r="N1894" s="25">
        <v>57</v>
      </c>
      <c r="O1894" s="21">
        <v>40.684364351011084</v>
      </c>
      <c r="P1894" s="21">
        <v>0</v>
      </c>
      <c r="Q1894" s="17"/>
      <c r="R1894" s="25">
        <v>27</v>
      </c>
      <c r="S1894" s="25">
        <v>57</v>
      </c>
      <c r="T1894" s="21">
        <v>43.277992578388044</v>
      </c>
      <c r="U1894" s="21">
        <v>0</v>
      </c>
    </row>
    <row r="1895" spans="1:21" x14ac:dyDescent="0.25">
      <c r="A1895" s="18">
        <v>27</v>
      </c>
      <c r="B1895" s="18">
        <v>48</v>
      </c>
      <c r="C1895" s="23">
        <v>35.798811840000006</v>
      </c>
      <c r="D1895" s="23">
        <v>0</v>
      </c>
      <c r="E1895" s="19"/>
      <c r="F1895" s="19"/>
      <c r="G1895" s="24">
        <v>27</v>
      </c>
      <c r="H1895" s="24">
        <v>58</v>
      </c>
      <c r="I1895" s="20">
        <v>38.611713840860162</v>
      </c>
      <c r="J1895" s="20">
        <v>0</v>
      </c>
      <c r="K1895" s="28"/>
      <c r="L1895" s="28"/>
      <c r="M1895" s="25">
        <v>27</v>
      </c>
      <c r="N1895" s="25">
        <v>58</v>
      </c>
      <c r="O1895" s="21">
        <v>44.46895638366329</v>
      </c>
      <c r="P1895" s="21">
        <v>0</v>
      </c>
      <c r="Q1895" s="17"/>
      <c r="R1895" s="25">
        <v>27</v>
      </c>
      <c r="S1895" s="25">
        <v>58</v>
      </c>
      <c r="T1895" s="21">
        <v>47.303852353121826</v>
      </c>
      <c r="U1895" s="21">
        <v>0</v>
      </c>
    </row>
    <row r="1896" spans="1:21" x14ac:dyDescent="0.25">
      <c r="A1896" s="18">
        <v>27</v>
      </c>
      <c r="B1896" s="18">
        <v>49</v>
      </c>
      <c r="C1896" s="23">
        <v>30.937244799999998</v>
      </c>
      <c r="D1896" s="23">
        <v>0</v>
      </c>
      <c r="E1896" s="19"/>
      <c r="F1896" s="19"/>
      <c r="G1896" s="24">
        <v>27</v>
      </c>
      <c r="H1896" s="24">
        <v>59</v>
      </c>
      <c r="I1896" s="20">
        <v>34.709466165454074</v>
      </c>
      <c r="J1896" s="20">
        <v>0</v>
      </c>
      <c r="K1896" s="28"/>
      <c r="L1896" s="28"/>
      <c r="M1896" s="25">
        <v>27</v>
      </c>
      <c r="N1896" s="25">
        <v>59</v>
      </c>
      <c r="O1896" s="21">
        <v>39.974753344888796</v>
      </c>
      <c r="P1896" s="21">
        <v>0</v>
      </c>
      <c r="Q1896" s="17"/>
      <c r="R1896" s="25">
        <v>27</v>
      </c>
      <c r="S1896" s="25">
        <v>59</v>
      </c>
      <c r="T1896" s="21">
        <v>42.523143870625454</v>
      </c>
      <c r="U1896" s="21">
        <v>0</v>
      </c>
    </row>
    <row r="1897" spans="1:21" x14ac:dyDescent="0.25">
      <c r="A1897" s="18">
        <v>27</v>
      </c>
      <c r="B1897" s="18">
        <v>50</v>
      </c>
      <c r="C1897" s="23">
        <v>29.390382560000003</v>
      </c>
      <c r="D1897" s="23">
        <v>0</v>
      </c>
      <c r="E1897" s="19"/>
      <c r="F1897" s="19"/>
      <c r="G1897" s="24">
        <v>27</v>
      </c>
      <c r="H1897" s="24">
        <v>60</v>
      </c>
      <c r="I1897" s="20">
        <v>32.655651599450877</v>
      </c>
      <c r="J1897" s="20">
        <v>0</v>
      </c>
      <c r="K1897" s="28"/>
      <c r="L1897" s="28"/>
      <c r="M1897" s="25">
        <v>27</v>
      </c>
      <c r="N1897" s="25">
        <v>60</v>
      </c>
      <c r="O1897" s="21">
        <v>37.609383324481179</v>
      </c>
      <c r="P1897" s="21">
        <v>0</v>
      </c>
      <c r="Q1897" s="17"/>
      <c r="R1897" s="25">
        <v>27</v>
      </c>
      <c r="S1897" s="25">
        <v>60</v>
      </c>
      <c r="T1897" s="21">
        <v>40.006981511416853</v>
      </c>
      <c r="U1897" s="21">
        <v>0</v>
      </c>
    </row>
    <row r="1898" spans="1:21" x14ac:dyDescent="0.25">
      <c r="A1898" s="18">
        <v>27</v>
      </c>
      <c r="B1898" s="18">
        <v>51</v>
      </c>
      <c r="C1898" s="23">
        <v>27.070089199999998</v>
      </c>
      <c r="D1898" s="23">
        <v>0</v>
      </c>
      <c r="E1898" s="19"/>
      <c r="F1898" s="19"/>
      <c r="G1898" s="24">
        <v>27</v>
      </c>
      <c r="H1898" s="24">
        <v>61</v>
      </c>
      <c r="I1898" s="20">
        <v>34.298703252253439</v>
      </c>
      <c r="J1898" s="20">
        <v>0</v>
      </c>
      <c r="K1898" s="28"/>
      <c r="L1898" s="28"/>
      <c r="M1898" s="25">
        <v>27</v>
      </c>
      <c r="N1898" s="25">
        <v>61</v>
      </c>
      <c r="O1898" s="21">
        <v>39.501679340807272</v>
      </c>
      <c r="P1898" s="21">
        <v>0</v>
      </c>
      <c r="Q1898" s="17"/>
      <c r="R1898" s="25">
        <v>27</v>
      </c>
      <c r="S1898" s="25">
        <v>61</v>
      </c>
      <c r="T1898" s="21">
        <v>42.019911398783734</v>
      </c>
      <c r="U1898" s="21">
        <v>0</v>
      </c>
    </row>
    <row r="1899" spans="1:21" x14ac:dyDescent="0.25">
      <c r="A1899" s="18">
        <v>27</v>
      </c>
      <c r="B1899" s="18">
        <v>52</v>
      </c>
      <c r="C1899" s="23">
        <v>35.356851200000001</v>
      </c>
      <c r="D1899" s="23">
        <v>0</v>
      </c>
      <c r="E1899" s="19"/>
      <c r="F1899" s="19"/>
      <c r="G1899" s="24">
        <v>27</v>
      </c>
      <c r="H1899" s="24">
        <v>62</v>
      </c>
      <c r="I1899" s="20">
        <v>37.379425101258235</v>
      </c>
      <c r="J1899" s="20">
        <v>0</v>
      </c>
      <c r="K1899" s="28"/>
      <c r="L1899" s="28"/>
      <c r="M1899" s="25">
        <v>27</v>
      </c>
      <c r="N1899" s="25">
        <v>62</v>
      </c>
      <c r="O1899" s="21">
        <v>43.049734371418701</v>
      </c>
      <c r="P1899" s="21">
        <v>0</v>
      </c>
      <c r="Q1899" s="17"/>
      <c r="R1899" s="25">
        <v>27</v>
      </c>
      <c r="S1899" s="25">
        <v>62</v>
      </c>
      <c r="T1899" s="21">
        <v>45.794154937596645</v>
      </c>
      <c r="U1899" s="21">
        <v>0</v>
      </c>
    </row>
    <row r="1900" spans="1:21" x14ac:dyDescent="0.25">
      <c r="A1900" s="18">
        <v>27</v>
      </c>
      <c r="B1900" s="18">
        <v>54</v>
      </c>
      <c r="C1900" s="23">
        <v>24.970776160000003</v>
      </c>
      <c r="D1900" s="23">
        <v>3.8</v>
      </c>
      <c r="E1900" s="19"/>
      <c r="F1900" s="19"/>
      <c r="G1900" s="24">
        <v>27</v>
      </c>
      <c r="H1900" s="24">
        <v>64</v>
      </c>
      <c r="I1900" s="20">
        <v>40.973600591763841</v>
      </c>
      <c r="J1900" s="20">
        <v>0</v>
      </c>
      <c r="K1900" s="28"/>
      <c r="L1900" s="28"/>
      <c r="M1900" s="25">
        <v>27</v>
      </c>
      <c r="N1900" s="25">
        <v>64</v>
      </c>
      <c r="O1900" s="21">
        <v>47.189131907132044</v>
      </c>
      <c r="P1900" s="21">
        <v>0</v>
      </c>
      <c r="Q1900" s="17"/>
      <c r="R1900" s="25">
        <v>27</v>
      </c>
      <c r="S1900" s="25">
        <v>64</v>
      </c>
      <c r="T1900" s="21">
        <v>50.197439066211714</v>
      </c>
      <c r="U1900" s="21">
        <v>0</v>
      </c>
    </row>
    <row r="1901" spans="1:21" x14ac:dyDescent="0.25">
      <c r="A1901" s="18">
        <v>27</v>
      </c>
      <c r="B1901" s="18">
        <v>55</v>
      </c>
      <c r="C1901" s="23">
        <v>32.594597200000003</v>
      </c>
      <c r="D1901" s="23">
        <v>0</v>
      </c>
      <c r="E1901" s="19"/>
      <c r="F1901" s="19"/>
      <c r="G1901" s="24">
        <v>27</v>
      </c>
      <c r="H1901" s="24">
        <v>65</v>
      </c>
      <c r="I1901" s="20">
        <v>40.870909863463673</v>
      </c>
      <c r="J1901" s="20">
        <v>0</v>
      </c>
      <c r="K1901" s="28"/>
      <c r="L1901" s="28"/>
      <c r="M1901" s="25">
        <v>27</v>
      </c>
      <c r="N1901" s="25">
        <v>65</v>
      </c>
      <c r="O1901" s="21">
        <v>47.070863406111656</v>
      </c>
      <c r="P1901" s="21">
        <v>0</v>
      </c>
      <c r="Q1901" s="17"/>
      <c r="R1901" s="25">
        <v>27</v>
      </c>
      <c r="S1901" s="25">
        <v>65</v>
      </c>
      <c r="T1901" s="21">
        <v>50.071630948251276</v>
      </c>
      <c r="U1901" s="21">
        <v>0</v>
      </c>
    </row>
    <row r="1902" spans="1:21" x14ac:dyDescent="0.25">
      <c r="A1902" s="18">
        <v>27</v>
      </c>
      <c r="B1902" s="18">
        <v>56</v>
      </c>
      <c r="C1902" s="23">
        <v>31.268715280000002</v>
      </c>
      <c r="D1902" s="23">
        <v>0</v>
      </c>
      <c r="E1902" s="19"/>
      <c r="F1902" s="19"/>
      <c r="G1902" s="24">
        <v>27</v>
      </c>
      <c r="H1902" s="24">
        <v>66</v>
      </c>
      <c r="I1902" s="20">
        <v>37.790188014458877</v>
      </c>
      <c r="J1902" s="20">
        <v>0</v>
      </c>
      <c r="K1902" s="28"/>
      <c r="L1902" s="28"/>
      <c r="M1902" s="25">
        <v>27</v>
      </c>
      <c r="N1902" s="25">
        <v>66</v>
      </c>
      <c r="O1902" s="21">
        <v>43.522808375500233</v>
      </c>
      <c r="P1902" s="21">
        <v>0</v>
      </c>
      <c r="Q1902" s="17"/>
      <c r="R1902" s="25">
        <v>27</v>
      </c>
      <c r="S1902" s="25">
        <v>66</v>
      </c>
      <c r="T1902" s="21">
        <v>46.297387409438372</v>
      </c>
      <c r="U1902" s="21">
        <v>0</v>
      </c>
    </row>
    <row r="1903" spans="1:21" x14ac:dyDescent="0.25">
      <c r="A1903" s="18">
        <v>27</v>
      </c>
      <c r="B1903" s="18">
        <v>57</v>
      </c>
      <c r="C1903" s="23">
        <v>31.489695600000001</v>
      </c>
      <c r="D1903" s="23">
        <v>0</v>
      </c>
      <c r="E1903" s="19"/>
      <c r="F1903" s="19"/>
      <c r="G1903" s="24">
        <v>27</v>
      </c>
      <c r="H1903" s="24">
        <v>67</v>
      </c>
      <c r="I1903" s="20">
        <v>38.509023112559994</v>
      </c>
      <c r="J1903" s="20">
        <v>0</v>
      </c>
      <c r="K1903" s="28"/>
      <c r="L1903" s="28"/>
      <c r="M1903" s="25">
        <v>27</v>
      </c>
      <c r="N1903" s="25">
        <v>67</v>
      </c>
      <c r="O1903" s="21">
        <v>44.350687882642895</v>
      </c>
      <c r="P1903" s="21">
        <v>0</v>
      </c>
      <c r="Q1903" s="17"/>
      <c r="R1903" s="25">
        <v>27</v>
      </c>
      <c r="S1903" s="25">
        <v>67</v>
      </c>
      <c r="T1903" s="21">
        <v>47.17804423516138</v>
      </c>
      <c r="U1903" s="21">
        <v>0</v>
      </c>
    </row>
    <row r="1904" spans="1:21" x14ac:dyDescent="0.25">
      <c r="A1904" s="18">
        <v>27</v>
      </c>
      <c r="B1904" s="18">
        <v>58</v>
      </c>
      <c r="C1904" s="23">
        <v>33.368028320000001</v>
      </c>
      <c r="D1904" s="23">
        <v>0</v>
      </c>
      <c r="E1904" s="19"/>
      <c r="F1904" s="19"/>
      <c r="G1904" s="24">
        <v>27</v>
      </c>
      <c r="H1904" s="24">
        <v>68</v>
      </c>
      <c r="I1904" s="20">
        <v>37.379425101258235</v>
      </c>
      <c r="J1904" s="20">
        <v>0</v>
      </c>
      <c r="K1904" s="28"/>
      <c r="L1904" s="28"/>
      <c r="M1904" s="25">
        <v>27</v>
      </c>
      <c r="N1904" s="25">
        <v>68</v>
      </c>
      <c r="O1904" s="21">
        <v>43.049734371418701</v>
      </c>
      <c r="P1904" s="21">
        <v>0</v>
      </c>
      <c r="Q1904" s="17"/>
      <c r="R1904" s="25">
        <v>27</v>
      </c>
      <c r="S1904" s="25">
        <v>68</v>
      </c>
      <c r="T1904" s="21">
        <v>45.794154937596645</v>
      </c>
      <c r="U1904" s="21">
        <v>0</v>
      </c>
    </row>
    <row r="1905" spans="1:21" x14ac:dyDescent="0.25">
      <c r="A1905" s="18">
        <v>27</v>
      </c>
      <c r="B1905" s="18">
        <v>59</v>
      </c>
      <c r="C1905" s="23">
        <v>30.937244799999998</v>
      </c>
      <c r="D1905" s="23">
        <v>0</v>
      </c>
      <c r="E1905" s="19"/>
      <c r="F1905" s="19"/>
      <c r="G1905" s="24">
        <v>27</v>
      </c>
      <c r="H1905" s="24">
        <v>69</v>
      </c>
      <c r="I1905" s="20">
        <v>34.709466165454074</v>
      </c>
      <c r="J1905" s="20">
        <v>0</v>
      </c>
      <c r="K1905" s="28"/>
      <c r="L1905" s="28"/>
      <c r="M1905" s="25">
        <v>27</v>
      </c>
      <c r="N1905" s="25">
        <v>69</v>
      </c>
      <c r="O1905" s="21">
        <v>39.974753344888796</v>
      </c>
      <c r="P1905" s="21">
        <v>0</v>
      </c>
      <c r="Q1905" s="17"/>
      <c r="R1905" s="25">
        <v>27</v>
      </c>
      <c r="S1905" s="25">
        <v>69</v>
      </c>
      <c r="T1905" s="21">
        <v>42.523143870625454</v>
      </c>
      <c r="U1905" s="21">
        <v>0</v>
      </c>
    </row>
    <row r="1906" spans="1:21" x14ac:dyDescent="0.25">
      <c r="A1906" s="18">
        <v>27</v>
      </c>
      <c r="B1906" s="18">
        <v>60</v>
      </c>
      <c r="C1906" s="23">
        <v>29.390382560000003</v>
      </c>
      <c r="D1906" s="23">
        <v>0</v>
      </c>
      <c r="E1906" s="19"/>
      <c r="F1906" s="19"/>
      <c r="G1906" s="24">
        <v>27</v>
      </c>
      <c r="H1906" s="24">
        <v>70</v>
      </c>
      <c r="I1906" s="20">
        <v>40.460146950263038</v>
      </c>
      <c r="J1906" s="20">
        <v>0</v>
      </c>
      <c r="K1906" s="28"/>
      <c r="L1906" s="28"/>
      <c r="M1906" s="25">
        <v>27</v>
      </c>
      <c r="N1906" s="25">
        <v>70</v>
      </c>
      <c r="O1906" s="21">
        <v>46.597789402030131</v>
      </c>
      <c r="P1906" s="21">
        <v>0</v>
      </c>
      <c r="Q1906" s="17"/>
      <c r="R1906" s="25">
        <v>27</v>
      </c>
      <c r="S1906" s="25">
        <v>70</v>
      </c>
      <c r="T1906" s="21">
        <v>49.568398476409556</v>
      </c>
      <c r="U1906" s="21">
        <v>0</v>
      </c>
    </row>
    <row r="1907" spans="1:21" x14ac:dyDescent="0.25">
      <c r="A1907" s="18">
        <v>27</v>
      </c>
      <c r="B1907" s="18">
        <v>61</v>
      </c>
      <c r="C1907" s="23">
        <v>29.942833360000002</v>
      </c>
      <c r="D1907" s="23">
        <v>0</v>
      </c>
      <c r="E1907" s="19"/>
      <c r="F1907" s="19"/>
      <c r="G1907" s="24">
        <v>27</v>
      </c>
      <c r="H1907" s="24">
        <v>71</v>
      </c>
      <c r="I1907" s="20">
        <v>40.15207476536257</v>
      </c>
      <c r="J1907" s="20">
        <v>0</v>
      </c>
      <c r="K1907" s="28"/>
      <c r="L1907" s="28"/>
      <c r="M1907" s="25">
        <v>27</v>
      </c>
      <c r="N1907" s="25">
        <v>71</v>
      </c>
      <c r="O1907" s="21">
        <v>46.242983898969015</v>
      </c>
      <c r="P1907" s="21">
        <v>0</v>
      </c>
      <c r="Q1907" s="17"/>
      <c r="R1907" s="25">
        <v>27</v>
      </c>
      <c r="S1907" s="25">
        <v>71</v>
      </c>
      <c r="T1907" s="21">
        <v>49.190974122528289</v>
      </c>
      <c r="U1907" s="21">
        <v>0</v>
      </c>
    </row>
    <row r="1908" spans="1:21" x14ac:dyDescent="0.25">
      <c r="A1908" s="18">
        <v>27</v>
      </c>
      <c r="B1908" s="18">
        <v>62</v>
      </c>
      <c r="C1908" s="23">
        <v>32.484107039999998</v>
      </c>
      <c r="D1908" s="23">
        <v>0</v>
      </c>
      <c r="E1908" s="19"/>
      <c r="F1908" s="19"/>
      <c r="G1908" s="24">
        <v>27</v>
      </c>
      <c r="H1908" s="24">
        <v>72</v>
      </c>
      <c r="I1908" s="20">
        <v>41.076291320064001</v>
      </c>
      <c r="J1908" s="20">
        <v>0</v>
      </c>
      <c r="K1908" s="28"/>
      <c r="L1908" s="28"/>
      <c r="M1908" s="25">
        <v>27</v>
      </c>
      <c r="N1908" s="25">
        <v>72</v>
      </c>
      <c r="O1908" s="21">
        <v>47.307400408152432</v>
      </c>
      <c r="P1908" s="21">
        <v>0</v>
      </c>
      <c r="Q1908" s="17"/>
      <c r="R1908" s="25">
        <v>27</v>
      </c>
      <c r="S1908" s="25">
        <v>72</v>
      </c>
      <c r="T1908" s="21">
        <v>50.323247184172153</v>
      </c>
      <c r="U1908" s="21">
        <v>0</v>
      </c>
    </row>
    <row r="1909" spans="1:21" x14ac:dyDescent="0.25">
      <c r="A1909" s="18">
        <v>27</v>
      </c>
      <c r="B1909" s="18">
        <v>63</v>
      </c>
      <c r="C1909" s="23">
        <v>31.600185760000002</v>
      </c>
      <c r="D1909" s="23">
        <v>0</v>
      </c>
      <c r="E1909" s="19"/>
      <c r="F1909" s="19"/>
      <c r="G1909" s="24">
        <v>27</v>
      </c>
      <c r="H1909" s="24">
        <v>73</v>
      </c>
      <c r="I1909" s="20">
        <v>37.379425101258235</v>
      </c>
      <c r="J1909" s="20">
        <v>0</v>
      </c>
      <c r="K1909" s="28"/>
      <c r="L1909" s="28"/>
      <c r="M1909" s="25">
        <v>27</v>
      </c>
      <c r="N1909" s="25">
        <v>73</v>
      </c>
      <c r="O1909" s="21">
        <v>43.049734371418701</v>
      </c>
      <c r="P1909" s="21">
        <v>0</v>
      </c>
      <c r="Q1909" s="17"/>
      <c r="R1909" s="25">
        <v>27</v>
      </c>
      <c r="S1909" s="25">
        <v>73</v>
      </c>
      <c r="T1909" s="21">
        <v>45.794154937596645</v>
      </c>
      <c r="U1909" s="21">
        <v>0</v>
      </c>
    </row>
    <row r="1910" spans="1:21" x14ac:dyDescent="0.25">
      <c r="A1910" s="18">
        <v>27</v>
      </c>
      <c r="B1910" s="18">
        <v>64</v>
      </c>
      <c r="C1910" s="23">
        <v>35.688321680000001</v>
      </c>
      <c r="D1910" s="23">
        <v>0</v>
      </c>
      <c r="E1910" s="19"/>
      <c r="F1910" s="19"/>
      <c r="G1910" s="24">
        <v>27</v>
      </c>
      <c r="H1910" s="24">
        <v>74</v>
      </c>
      <c r="I1910" s="20">
        <v>38.30364165595968</v>
      </c>
      <c r="J1910" s="20">
        <v>0</v>
      </c>
      <c r="K1910" s="28"/>
      <c r="L1910" s="28"/>
      <c r="M1910" s="25">
        <v>27</v>
      </c>
      <c r="N1910" s="25">
        <v>74</v>
      </c>
      <c r="O1910" s="21">
        <v>44.114150880602139</v>
      </c>
      <c r="P1910" s="21">
        <v>0</v>
      </c>
      <c r="Q1910" s="17"/>
      <c r="R1910" s="25">
        <v>27</v>
      </c>
      <c r="S1910" s="25">
        <v>74</v>
      </c>
      <c r="T1910" s="21">
        <v>46.926427999240531</v>
      </c>
      <c r="U1910" s="21">
        <v>0</v>
      </c>
    </row>
    <row r="1911" spans="1:21" x14ac:dyDescent="0.25">
      <c r="A1911" s="18">
        <v>27</v>
      </c>
      <c r="B1911" s="18">
        <v>65</v>
      </c>
      <c r="C1911" s="23">
        <v>35.356851200000001</v>
      </c>
      <c r="D1911" s="23">
        <v>0</v>
      </c>
      <c r="E1911" s="19"/>
      <c r="F1911" s="19"/>
      <c r="G1911" s="24">
        <v>27</v>
      </c>
      <c r="H1911" s="24">
        <v>75</v>
      </c>
      <c r="I1911" s="20">
        <v>39.227858210661125</v>
      </c>
      <c r="J1911" s="20">
        <v>0</v>
      </c>
      <c r="K1911" s="28"/>
      <c r="L1911" s="28"/>
      <c r="M1911" s="25">
        <v>27</v>
      </c>
      <c r="N1911" s="25">
        <v>75</v>
      </c>
      <c r="O1911" s="21">
        <v>45.178567389785577</v>
      </c>
      <c r="P1911" s="21">
        <v>0</v>
      </c>
      <c r="Q1911" s="17"/>
      <c r="R1911" s="25">
        <v>27</v>
      </c>
      <c r="S1911" s="25">
        <v>75</v>
      </c>
      <c r="T1911" s="21">
        <v>48.058701060884403</v>
      </c>
      <c r="U1911" s="21">
        <v>0</v>
      </c>
    </row>
    <row r="1912" spans="1:21" x14ac:dyDescent="0.25">
      <c r="A1912" s="18">
        <v>27</v>
      </c>
      <c r="B1912" s="18">
        <v>66</v>
      </c>
      <c r="C1912" s="23">
        <v>32.705087360000007</v>
      </c>
      <c r="D1912" s="23">
        <v>0</v>
      </c>
      <c r="E1912" s="19"/>
      <c r="F1912" s="19"/>
      <c r="G1912" s="24">
        <v>27</v>
      </c>
      <c r="H1912" s="24">
        <v>76</v>
      </c>
      <c r="I1912" s="20">
        <v>37.174043644657921</v>
      </c>
      <c r="J1912" s="20">
        <v>0</v>
      </c>
      <c r="K1912" s="28"/>
      <c r="L1912" s="28"/>
      <c r="M1912" s="25">
        <v>27</v>
      </c>
      <c r="N1912" s="25">
        <v>76</v>
      </c>
      <c r="O1912" s="21">
        <v>42.813197369377953</v>
      </c>
      <c r="P1912" s="21">
        <v>0</v>
      </c>
      <c r="Q1912" s="17"/>
      <c r="R1912" s="25">
        <v>27</v>
      </c>
      <c r="S1912" s="25">
        <v>76</v>
      </c>
      <c r="T1912" s="21">
        <v>45.542538701675795</v>
      </c>
      <c r="U1912" s="21">
        <v>0</v>
      </c>
    </row>
    <row r="1913" spans="1:21" x14ac:dyDescent="0.25">
      <c r="A1913" s="18">
        <v>27</v>
      </c>
      <c r="B1913" s="18">
        <v>67</v>
      </c>
      <c r="C1913" s="23">
        <v>32.594597200000003</v>
      </c>
      <c r="D1913" s="23">
        <v>0</v>
      </c>
      <c r="E1913" s="19"/>
      <c r="F1913" s="19"/>
      <c r="G1913" s="24">
        <v>27</v>
      </c>
      <c r="H1913" s="24">
        <v>77</v>
      </c>
      <c r="I1913" s="20">
        <v>35.222919806954877</v>
      </c>
      <c r="J1913" s="20">
        <v>0</v>
      </c>
      <c r="K1913" s="28"/>
      <c r="L1913" s="28"/>
      <c r="M1913" s="25">
        <v>27</v>
      </c>
      <c r="N1913" s="25">
        <v>77</v>
      </c>
      <c r="O1913" s="21">
        <v>40.56609584999071</v>
      </c>
      <c r="P1913" s="21">
        <v>0</v>
      </c>
      <c r="Q1913" s="17"/>
      <c r="R1913" s="25">
        <v>27</v>
      </c>
      <c r="S1913" s="25">
        <v>77</v>
      </c>
      <c r="T1913" s="21">
        <v>43.15218446042762</v>
      </c>
      <c r="U1913" s="21">
        <v>0</v>
      </c>
    </row>
    <row r="1914" spans="1:21" x14ac:dyDescent="0.25">
      <c r="A1914" s="18">
        <v>27</v>
      </c>
      <c r="B1914" s="18">
        <v>68</v>
      </c>
      <c r="C1914" s="23">
        <v>32.484107039999998</v>
      </c>
      <c r="D1914" s="23">
        <v>0</v>
      </c>
      <c r="E1914" s="19"/>
      <c r="F1914" s="19"/>
      <c r="G1914" s="24">
        <v>27</v>
      </c>
      <c r="H1914" s="24">
        <v>78</v>
      </c>
      <c r="I1914" s="20">
        <v>37.995569471059198</v>
      </c>
      <c r="J1914" s="20">
        <v>0</v>
      </c>
      <c r="K1914" s="28"/>
      <c r="L1914" s="28"/>
      <c r="M1914" s="25">
        <v>27</v>
      </c>
      <c r="N1914" s="25">
        <v>78</v>
      </c>
      <c r="O1914" s="21">
        <v>43.759345377541003</v>
      </c>
      <c r="P1914" s="21">
        <v>0</v>
      </c>
      <c r="Q1914" s="17"/>
      <c r="R1914" s="25">
        <v>27</v>
      </c>
      <c r="S1914" s="25">
        <v>78</v>
      </c>
      <c r="T1914" s="21">
        <v>46.549003645359242</v>
      </c>
      <c r="U1914" s="21">
        <v>0</v>
      </c>
    </row>
    <row r="1915" spans="1:21" x14ac:dyDescent="0.25">
      <c r="A1915" s="18">
        <v>27</v>
      </c>
      <c r="B1915" s="18">
        <v>69</v>
      </c>
      <c r="C1915" s="23">
        <v>29.942833360000002</v>
      </c>
      <c r="D1915" s="23">
        <v>0</v>
      </c>
      <c r="E1915" s="19"/>
      <c r="F1915" s="19"/>
      <c r="G1915" s="24">
        <v>27</v>
      </c>
      <c r="H1915" s="24">
        <v>79</v>
      </c>
      <c r="I1915" s="20">
        <v>35.633682720155527</v>
      </c>
      <c r="J1915" s="20">
        <v>0</v>
      </c>
      <c r="K1915" s="28"/>
      <c r="L1915" s="28"/>
      <c r="M1915" s="25">
        <v>27</v>
      </c>
      <c r="N1915" s="25">
        <v>79</v>
      </c>
      <c r="O1915" s="21">
        <v>41.039169854072242</v>
      </c>
      <c r="P1915" s="21">
        <v>0</v>
      </c>
      <c r="Q1915" s="17"/>
      <c r="R1915" s="25">
        <v>27</v>
      </c>
      <c r="S1915" s="25">
        <v>79</v>
      </c>
      <c r="T1915" s="21">
        <v>43.655416932269347</v>
      </c>
      <c r="U1915" s="21">
        <v>0</v>
      </c>
    </row>
    <row r="1916" spans="1:21" x14ac:dyDescent="0.25">
      <c r="A1916" s="18">
        <v>27</v>
      </c>
      <c r="B1916" s="18">
        <v>70</v>
      </c>
      <c r="C1916" s="23">
        <v>34.914890560000003</v>
      </c>
      <c r="D1916" s="23">
        <v>0</v>
      </c>
      <c r="E1916" s="19"/>
      <c r="F1916" s="19"/>
      <c r="G1916" s="24">
        <v>27</v>
      </c>
      <c r="H1916" s="24">
        <v>80</v>
      </c>
      <c r="I1916" s="20">
        <v>37.790188014458877</v>
      </c>
      <c r="J1916" s="20">
        <v>0</v>
      </c>
      <c r="K1916" s="28"/>
      <c r="L1916" s="28"/>
      <c r="M1916" s="25">
        <v>27</v>
      </c>
      <c r="N1916" s="25">
        <v>80</v>
      </c>
      <c r="O1916" s="21">
        <v>43.522808375500233</v>
      </c>
      <c r="P1916" s="21">
        <v>0</v>
      </c>
      <c r="Q1916" s="17"/>
      <c r="R1916" s="25">
        <v>27</v>
      </c>
      <c r="S1916" s="25">
        <v>80</v>
      </c>
      <c r="T1916" s="21">
        <v>46.297387409438372</v>
      </c>
      <c r="U1916" s="21">
        <v>0</v>
      </c>
    </row>
    <row r="1917" spans="1:21" x14ac:dyDescent="0.25">
      <c r="A1917" s="18">
        <v>27</v>
      </c>
      <c r="B1917" s="18">
        <v>71</v>
      </c>
      <c r="C1917" s="23">
        <v>35.909302000000004</v>
      </c>
      <c r="D1917" s="23">
        <v>16</v>
      </c>
      <c r="E1917" s="19"/>
      <c r="F1917" s="19"/>
      <c r="G1917" s="24">
        <v>28</v>
      </c>
      <c r="H1917" s="24">
        <v>1</v>
      </c>
      <c r="I1917" s="20">
        <v>36.763280731457279</v>
      </c>
      <c r="J1917" s="20">
        <v>16.492874999999998</v>
      </c>
      <c r="K1917" s="28"/>
      <c r="L1917" s="28"/>
      <c r="M1917" s="25">
        <v>28</v>
      </c>
      <c r="N1917" s="25">
        <v>1</v>
      </c>
      <c r="O1917" s="21">
        <v>42.340123365296421</v>
      </c>
      <c r="P1917" s="21">
        <v>18.024999999999999</v>
      </c>
      <c r="Q1917" s="17"/>
      <c r="R1917" s="25">
        <v>28</v>
      </c>
      <c r="S1917" s="25">
        <v>1</v>
      </c>
      <c r="T1917" s="21">
        <v>45.039306229834068</v>
      </c>
      <c r="U1917" s="21">
        <v>18.745999999999999</v>
      </c>
    </row>
    <row r="1918" spans="1:21" x14ac:dyDescent="0.25">
      <c r="A1918" s="18">
        <v>27</v>
      </c>
      <c r="B1918" s="18">
        <v>72</v>
      </c>
      <c r="C1918" s="23">
        <v>35.356851200000001</v>
      </c>
      <c r="D1918" s="23">
        <v>0</v>
      </c>
      <c r="E1918" s="19"/>
      <c r="F1918" s="19"/>
      <c r="G1918" s="24">
        <v>28</v>
      </c>
      <c r="H1918" s="24">
        <v>2</v>
      </c>
      <c r="I1918" s="20">
        <v>23.926939693937285</v>
      </c>
      <c r="J1918" s="20">
        <v>13.288544999999999</v>
      </c>
      <c r="K1918" s="28"/>
      <c r="L1918" s="28"/>
      <c r="M1918" s="25">
        <v>28</v>
      </c>
      <c r="N1918" s="25">
        <v>2</v>
      </c>
      <c r="O1918" s="21">
        <v>27.556560737748796</v>
      </c>
      <c r="P1918" s="21">
        <v>14.523</v>
      </c>
      <c r="Q1918" s="17"/>
      <c r="R1918" s="25">
        <v>28</v>
      </c>
      <c r="S1918" s="25">
        <v>2</v>
      </c>
      <c r="T1918" s="21">
        <v>29.313291484780283</v>
      </c>
      <c r="U1918" s="21">
        <v>15.10392</v>
      </c>
    </row>
    <row r="1919" spans="1:21" x14ac:dyDescent="0.25">
      <c r="A1919" s="18">
        <v>27</v>
      </c>
      <c r="B1919" s="18">
        <v>73</v>
      </c>
      <c r="C1919" s="23">
        <v>32.705087360000007</v>
      </c>
      <c r="D1919" s="23">
        <v>0</v>
      </c>
      <c r="E1919" s="19"/>
      <c r="F1919" s="19"/>
      <c r="G1919" s="24">
        <v>28</v>
      </c>
      <c r="H1919" s="24">
        <v>3</v>
      </c>
      <c r="I1919" s="20">
        <v>35.941754905056001</v>
      </c>
      <c r="J1919" s="20">
        <v>16.304385</v>
      </c>
      <c r="K1919" s="28"/>
      <c r="L1919" s="28"/>
      <c r="M1919" s="25">
        <v>28</v>
      </c>
      <c r="N1919" s="25">
        <v>3</v>
      </c>
      <c r="O1919" s="21">
        <v>41.393975357133371</v>
      </c>
      <c r="P1919" s="21">
        <v>17.818999999999999</v>
      </c>
      <c r="Q1919" s="17"/>
      <c r="R1919" s="25">
        <v>28</v>
      </c>
      <c r="S1919" s="25">
        <v>3</v>
      </c>
      <c r="T1919" s="21">
        <v>44.032841286150628</v>
      </c>
      <c r="U1919" s="21">
        <v>18.531759999999998</v>
      </c>
    </row>
    <row r="1920" spans="1:21" x14ac:dyDescent="0.25">
      <c r="A1920" s="18">
        <v>27</v>
      </c>
      <c r="B1920" s="18">
        <v>74</v>
      </c>
      <c r="C1920" s="23">
        <v>33.257538160000003</v>
      </c>
      <c r="D1920" s="23">
        <v>0</v>
      </c>
      <c r="E1920" s="19"/>
      <c r="F1920" s="19"/>
      <c r="G1920" s="24">
        <v>28</v>
      </c>
      <c r="H1920" s="24">
        <v>4</v>
      </c>
      <c r="I1920" s="20">
        <v>33.990631067352965</v>
      </c>
      <c r="J1920" s="20">
        <v>16.492874999999998</v>
      </c>
      <c r="K1920" s="28"/>
      <c r="L1920" s="28"/>
      <c r="M1920" s="25">
        <v>28</v>
      </c>
      <c r="N1920" s="25">
        <v>4</v>
      </c>
      <c r="O1920" s="21">
        <v>39.146873837746135</v>
      </c>
      <c r="P1920" s="21">
        <v>18.024999999999999</v>
      </c>
      <c r="Q1920" s="17"/>
      <c r="R1920" s="25">
        <v>28</v>
      </c>
      <c r="S1920" s="25">
        <v>4</v>
      </c>
      <c r="T1920" s="21">
        <v>41.642487044902452</v>
      </c>
      <c r="U1920" s="21">
        <v>18.745999999999999</v>
      </c>
    </row>
    <row r="1921" spans="1:21" x14ac:dyDescent="0.25">
      <c r="A1921" s="18">
        <v>27</v>
      </c>
      <c r="B1921" s="18">
        <v>75</v>
      </c>
      <c r="C1921" s="23">
        <v>33.257538160000003</v>
      </c>
      <c r="D1921" s="23">
        <v>0</v>
      </c>
      <c r="E1921" s="19"/>
      <c r="F1921" s="19"/>
      <c r="G1921" s="24">
        <v>28</v>
      </c>
      <c r="H1921" s="24">
        <v>5</v>
      </c>
      <c r="I1921" s="20">
        <v>33.169105240951666</v>
      </c>
      <c r="J1921" s="20">
        <v>16.021650000000001</v>
      </c>
      <c r="K1921" s="28"/>
      <c r="L1921" s="28"/>
      <c r="M1921" s="25">
        <v>28</v>
      </c>
      <c r="N1921" s="25">
        <v>5</v>
      </c>
      <c r="O1921" s="21">
        <v>38.200725829583071</v>
      </c>
      <c r="P1921" s="21">
        <v>17.510000000000002</v>
      </c>
      <c r="Q1921" s="17"/>
      <c r="R1921" s="25">
        <v>28</v>
      </c>
      <c r="S1921" s="25">
        <v>5</v>
      </c>
      <c r="T1921" s="21">
        <v>40.636022101218991</v>
      </c>
      <c r="U1921" s="21">
        <v>18.2104</v>
      </c>
    </row>
    <row r="1922" spans="1:21" x14ac:dyDescent="0.25">
      <c r="A1922" s="18">
        <v>27</v>
      </c>
      <c r="B1922" s="18">
        <v>76</v>
      </c>
      <c r="C1922" s="23">
        <v>32.484107039999998</v>
      </c>
      <c r="D1922" s="23">
        <v>0</v>
      </c>
      <c r="E1922" s="19"/>
      <c r="F1922" s="19"/>
      <c r="G1922" s="24">
        <v>28</v>
      </c>
      <c r="H1922" s="24">
        <v>6</v>
      </c>
      <c r="I1922" s="20">
        <v>31.526053588149118</v>
      </c>
      <c r="J1922" s="20">
        <v>15.833160000000001</v>
      </c>
      <c r="K1922" s="28"/>
      <c r="L1922" s="28"/>
      <c r="M1922" s="25">
        <v>28</v>
      </c>
      <c r="N1922" s="25">
        <v>6</v>
      </c>
      <c r="O1922" s="21">
        <v>36.308429813256986</v>
      </c>
      <c r="P1922" s="21">
        <v>17.304000000000002</v>
      </c>
      <c r="Q1922" s="17"/>
      <c r="R1922" s="25">
        <v>28</v>
      </c>
      <c r="S1922" s="25">
        <v>6</v>
      </c>
      <c r="T1922" s="21">
        <v>38.623092213852118</v>
      </c>
      <c r="U1922" s="21">
        <v>17.996160000000003</v>
      </c>
    </row>
    <row r="1923" spans="1:21" x14ac:dyDescent="0.25">
      <c r="A1923" s="18">
        <v>27</v>
      </c>
      <c r="B1923" s="18">
        <v>77</v>
      </c>
      <c r="C1923" s="23">
        <v>30.495284160000001</v>
      </c>
      <c r="D1923" s="23">
        <v>0</v>
      </c>
      <c r="E1923" s="19"/>
      <c r="F1923" s="19"/>
      <c r="G1923" s="24">
        <v>28</v>
      </c>
      <c r="H1923" s="24">
        <v>7</v>
      </c>
      <c r="I1923" s="20">
        <v>35.017538350354563</v>
      </c>
      <c r="J1923" s="20">
        <v>16.210140000000003</v>
      </c>
      <c r="K1923" s="28"/>
      <c r="L1923" s="28"/>
      <c r="M1923" s="25">
        <v>28</v>
      </c>
      <c r="N1923" s="25">
        <v>7</v>
      </c>
      <c r="O1923" s="21">
        <v>40.329558847949947</v>
      </c>
      <c r="P1923" s="21">
        <v>17.716000000000001</v>
      </c>
      <c r="Q1923" s="17"/>
      <c r="R1923" s="25">
        <v>28</v>
      </c>
      <c r="S1923" s="25">
        <v>7</v>
      </c>
      <c r="T1923" s="21">
        <v>42.900568224506756</v>
      </c>
      <c r="U1923" s="21">
        <v>18.42464</v>
      </c>
    </row>
    <row r="1924" spans="1:21" x14ac:dyDescent="0.25">
      <c r="A1924" s="18">
        <v>27</v>
      </c>
      <c r="B1924" s="18">
        <v>78</v>
      </c>
      <c r="C1924" s="23">
        <v>32.594597200000003</v>
      </c>
      <c r="D1924" s="23">
        <v>0</v>
      </c>
      <c r="E1924" s="19"/>
      <c r="F1924" s="19"/>
      <c r="G1924" s="24">
        <v>28</v>
      </c>
      <c r="H1924" s="24">
        <v>8</v>
      </c>
      <c r="I1924" s="20">
        <v>35.428301263555198</v>
      </c>
      <c r="J1924" s="20">
        <v>16.492874999999998</v>
      </c>
      <c r="K1924" s="28"/>
      <c r="L1924" s="28"/>
      <c r="M1924" s="25">
        <v>28</v>
      </c>
      <c r="N1924" s="25">
        <v>8</v>
      </c>
      <c r="O1924" s="21">
        <v>40.802632852031472</v>
      </c>
      <c r="P1924" s="21">
        <v>18.024999999999999</v>
      </c>
      <c r="Q1924" s="17"/>
      <c r="R1924" s="25">
        <v>28</v>
      </c>
      <c r="S1924" s="25">
        <v>8</v>
      </c>
      <c r="T1924" s="21">
        <v>43.403800696348476</v>
      </c>
      <c r="U1924" s="21">
        <v>18.745999999999999</v>
      </c>
    </row>
    <row r="1925" spans="1:21" x14ac:dyDescent="0.25">
      <c r="A1925" s="18">
        <v>27</v>
      </c>
      <c r="B1925" s="18">
        <v>79</v>
      </c>
      <c r="C1925" s="23">
        <v>30.937244799999998</v>
      </c>
      <c r="D1925" s="23">
        <v>0</v>
      </c>
      <c r="E1925" s="19"/>
      <c r="F1925" s="19"/>
      <c r="G1925" s="24">
        <v>28</v>
      </c>
      <c r="H1925" s="24">
        <v>9</v>
      </c>
      <c r="I1925" s="20">
        <v>32.655651599450877</v>
      </c>
      <c r="J1925" s="20">
        <v>16.115895000000002</v>
      </c>
      <c r="K1925" s="28"/>
      <c r="L1925" s="28"/>
      <c r="M1925" s="25">
        <v>28</v>
      </c>
      <c r="N1925" s="25">
        <v>9</v>
      </c>
      <c r="O1925" s="21">
        <v>37.609383324481179</v>
      </c>
      <c r="P1925" s="21">
        <v>17.613000000000003</v>
      </c>
      <c r="Q1925" s="17"/>
      <c r="R1925" s="25">
        <v>28</v>
      </c>
      <c r="S1925" s="25">
        <v>9</v>
      </c>
      <c r="T1925" s="21">
        <v>40.006981511416853</v>
      </c>
      <c r="U1925" s="21">
        <v>18.317520000000002</v>
      </c>
    </row>
    <row r="1926" spans="1:21" x14ac:dyDescent="0.25">
      <c r="A1926" s="18">
        <v>27</v>
      </c>
      <c r="B1926" s="18">
        <v>80</v>
      </c>
      <c r="C1926" s="23">
        <v>32.926067680000003</v>
      </c>
      <c r="D1926" s="23">
        <v>0</v>
      </c>
      <c r="E1926" s="19"/>
      <c r="F1926" s="19"/>
      <c r="G1926" s="24">
        <v>28</v>
      </c>
      <c r="H1926" s="24">
        <v>10</v>
      </c>
      <c r="I1926" s="20">
        <v>33.271795969251841</v>
      </c>
      <c r="J1926" s="20">
        <v>16.304385</v>
      </c>
      <c r="K1926" s="28"/>
      <c r="L1926" s="28"/>
      <c r="M1926" s="25">
        <v>28</v>
      </c>
      <c r="N1926" s="25">
        <v>10</v>
      </c>
      <c r="O1926" s="21">
        <v>38.318994330603473</v>
      </c>
      <c r="P1926" s="21">
        <v>17.818999999999999</v>
      </c>
      <c r="Q1926" s="17"/>
      <c r="R1926" s="25">
        <v>28</v>
      </c>
      <c r="S1926" s="25">
        <v>10</v>
      </c>
      <c r="T1926" s="21">
        <v>40.761830219179444</v>
      </c>
      <c r="U1926" s="21">
        <v>18.531759999999998</v>
      </c>
    </row>
    <row r="1927" spans="1:21" x14ac:dyDescent="0.25">
      <c r="A1927" s="18">
        <v>28</v>
      </c>
      <c r="B1927" s="18">
        <v>1</v>
      </c>
      <c r="C1927" s="23">
        <v>30.937244799999998</v>
      </c>
      <c r="D1927" s="23">
        <v>14.5</v>
      </c>
      <c r="E1927" s="19"/>
      <c r="F1927" s="19"/>
      <c r="G1927" s="24">
        <v>28</v>
      </c>
      <c r="H1927" s="24">
        <v>11</v>
      </c>
      <c r="I1927" s="20">
        <v>34.606775437153928</v>
      </c>
      <c r="J1927" s="20">
        <v>0</v>
      </c>
      <c r="K1927" s="28"/>
      <c r="L1927" s="28"/>
      <c r="M1927" s="25">
        <v>28</v>
      </c>
      <c r="N1927" s="25">
        <v>11</v>
      </c>
      <c r="O1927" s="21">
        <v>39.856484843868429</v>
      </c>
      <c r="P1927" s="21">
        <v>0</v>
      </c>
      <c r="Q1927" s="17"/>
      <c r="R1927" s="25">
        <v>28</v>
      </c>
      <c r="S1927" s="25">
        <v>11</v>
      </c>
      <c r="T1927" s="21">
        <v>42.397335752665043</v>
      </c>
      <c r="U1927" s="21">
        <v>0</v>
      </c>
    </row>
    <row r="1928" spans="1:21" x14ac:dyDescent="0.25">
      <c r="A1928" s="18">
        <v>28</v>
      </c>
      <c r="B1928" s="18">
        <v>2</v>
      </c>
      <c r="C1928" s="23">
        <v>22.42950248</v>
      </c>
      <c r="D1928" s="23">
        <v>11.8</v>
      </c>
      <c r="E1928" s="19"/>
      <c r="F1928" s="19"/>
      <c r="G1928" s="24">
        <v>28</v>
      </c>
      <c r="H1928" s="24">
        <v>12</v>
      </c>
      <c r="I1928" s="20">
        <v>27.726496641043198</v>
      </c>
      <c r="J1928" s="20">
        <v>0</v>
      </c>
      <c r="K1928" s="28"/>
      <c r="L1928" s="28"/>
      <c r="M1928" s="25">
        <v>28</v>
      </c>
      <c r="N1928" s="25">
        <v>12</v>
      </c>
      <c r="O1928" s="21">
        <v>31.932495275502884</v>
      </c>
      <c r="P1928" s="21">
        <v>0</v>
      </c>
      <c r="Q1928" s="17"/>
      <c r="R1928" s="25">
        <v>28</v>
      </c>
      <c r="S1928" s="25">
        <v>12</v>
      </c>
      <c r="T1928" s="21">
        <v>33.968191849316199</v>
      </c>
      <c r="U1928" s="21">
        <v>0</v>
      </c>
    </row>
    <row r="1929" spans="1:21" x14ac:dyDescent="0.25">
      <c r="A1929" s="18">
        <v>28</v>
      </c>
      <c r="B1929" s="18">
        <v>3</v>
      </c>
      <c r="C1929" s="23">
        <v>30.605774319999998</v>
      </c>
      <c r="D1929" s="23">
        <v>13.8</v>
      </c>
      <c r="E1929" s="19"/>
      <c r="F1929" s="19"/>
      <c r="G1929" s="24">
        <v>28</v>
      </c>
      <c r="H1929" s="24">
        <v>13</v>
      </c>
      <c r="I1929" s="20">
        <v>33.271795969251841</v>
      </c>
      <c r="J1929" s="20">
        <v>0</v>
      </c>
      <c r="K1929" s="28"/>
      <c r="L1929" s="28"/>
      <c r="M1929" s="25">
        <v>28</v>
      </c>
      <c r="N1929" s="25">
        <v>13</v>
      </c>
      <c r="O1929" s="21">
        <v>38.318994330603473</v>
      </c>
      <c r="P1929" s="21">
        <v>0</v>
      </c>
      <c r="Q1929" s="17"/>
      <c r="R1929" s="25">
        <v>28</v>
      </c>
      <c r="S1929" s="25">
        <v>13</v>
      </c>
      <c r="T1929" s="21">
        <v>40.761830219179444</v>
      </c>
      <c r="U1929" s="21">
        <v>0</v>
      </c>
    </row>
    <row r="1930" spans="1:21" x14ac:dyDescent="0.25">
      <c r="A1930" s="18">
        <v>28</v>
      </c>
      <c r="B1930" s="18">
        <v>4</v>
      </c>
      <c r="C1930" s="23">
        <v>29.390382560000003</v>
      </c>
      <c r="D1930" s="23">
        <v>14</v>
      </c>
      <c r="E1930" s="19"/>
      <c r="F1930" s="19"/>
      <c r="G1930" s="24">
        <v>28</v>
      </c>
      <c r="H1930" s="24">
        <v>14</v>
      </c>
      <c r="I1930" s="20">
        <v>36.352517818256644</v>
      </c>
      <c r="J1930" s="20">
        <v>0</v>
      </c>
      <c r="K1930" s="28"/>
      <c r="L1930" s="28"/>
      <c r="M1930" s="25">
        <v>28</v>
      </c>
      <c r="N1930" s="25">
        <v>14</v>
      </c>
      <c r="O1930" s="21">
        <v>41.867049361214903</v>
      </c>
      <c r="P1930" s="21">
        <v>0</v>
      </c>
      <c r="Q1930" s="17"/>
      <c r="R1930" s="25">
        <v>28</v>
      </c>
      <c r="S1930" s="25">
        <v>14</v>
      </c>
      <c r="T1930" s="21">
        <v>44.536073757992355</v>
      </c>
      <c r="U1930" s="21">
        <v>0</v>
      </c>
    </row>
    <row r="1931" spans="1:21" x14ac:dyDescent="0.25">
      <c r="A1931" s="18">
        <v>28</v>
      </c>
      <c r="B1931" s="18">
        <v>5</v>
      </c>
      <c r="C1931" s="23">
        <v>28.727441599999999</v>
      </c>
      <c r="D1931" s="23">
        <v>13.5</v>
      </c>
      <c r="E1931" s="19"/>
      <c r="F1931" s="19"/>
      <c r="G1931" s="24">
        <v>28</v>
      </c>
      <c r="H1931" s="24">
        <v>15</v>
      </c>
      <c r="I1931" s="20">
        <v>37.58480655785857</v>
      </c>
      <c r="J1931" s="20">
        <v>0</v>
      </c>
      <c r="K1931" s="28"/>
      <c r="L1931" s="28"/>
      <c r="M1931" s="25">
        <v>28</v>
      </c>
      <c r="N1931" s="25">
        <v>15</v>
      </c>
      <c r="O1931" s="21">
        <v>43.286271373459478</v>
      </c>
      <c r="P1931" s="21">
        <v>0</v>
      </c>
      <c r="Q1931" s="17"/>
      <c r="R1931" s="25">
        <v>28</v>
      </c>
      <c r="S1931" s="25">
        <v>15</v>
      </c>
      <c r="T1931" s="21">
        <v>46.045771173517522</v>
      </c>
      <c r="U1931" s="21">
        <v>0</v>
      </c>
    </row>
    <row r="1932" spans="1:21" x14ac:dyDescent="0.25">
      <c r="A1932" s="18">
        <v>28</v>
      </c>
      <c r="B1932" s="18">
        <v>6</v>
      </c>
      <c r="C1932" s="23">
        <v>27.291069520000001</v>
      </c>
      <c r="D1932" s="23">
        <v>13.5</v>
      </c>
      <c r="E1932" s="19"/>
      <c r="F1932" s="19"/>
      <c r="G1932" s="24">
        <v>28</v>
      </c>
      <c r="H1932" s="24">
        <v>16</v>
      </c>
      <c r="I1932" s="20">
        <v>33.066414512651519</v>
      </c>
      <c r="J1932" s="20">
        <v>0</v>
      </c>
      <c r="K1932" s="28"/>
      <c r="L1932" s="28"/>
      <c r="M1932" s="25">
        <v>28</v>
      </c>
      <c r="N1932" s="25">
        <v>16</v>
      </c>
      <c r="O1932" s="21">
        <v>38.082457328562711</v>
      </c>
      <c r="P1932" s="21">
        <v>0</v>
      </c>
      <c r="Q1932" s="17"/>
      <c r="R1932" s="25">
        <v>28</v>
      </c>
      <c r="S1932" s="25">
        <v>16</v>
      </c>
      <c r="T1932" s="21">
        <v>40.510213983258581</v>
      </c>
      <c r="U1932" s="21">
        <v>0</v>
      </c>
    </row>
    <row r="1933" spans="1:21" x14ac:dyDescent="0.25">
      <c r="A1933" s="18">
        <v>28</v>
      </c>
      <c r="B1933" s="18">
        <v>8</v>
      </c>
      <c r="C1933" s="23">
        <v>29.50087272</v>
      </c>
      <c r="D1933" s="23">
        <v>14.5</v>
      </c>
      <c r="E1933" s="19"/>
      <c r="F1933" s="19"/>
      <c r="G1933" s="24">
        <v>28</v>
      </c>
      <c r="H1933" s="24">
        <v>18</v>
      </c>
      <c r="I1933" s="20">
        <v>29.780311207046399</v>
      </c>
      <c r="J1933" s="20">
        <v>0</v>
      </c>
      <c r="K1933" s="28"/>
      <c r="L1933" s="28"/>
      <c r="M1933" s="25">
        <v>28</v>
      </c>
      <c r="N1933" s="25">
        <v>18</v>
      </c>
      <c r="O1933" s="21">
        <v>34.297865295910512</v>
      </c>
      <c r="P1933" s="21">
        <v>0</v>
      </c>
      <c r="Q1933" s="17"/>
      <c r="R1933" s="25">
        <v>28</v>
      </c>
      <c r="S1933" s="25">
        <v>18</v>
      </c>
      <c r="T1933" s="21">
        <v>36.484354208524806</v>
      </c>
      <c r="U1933" s="21">
        <v>0</v>
      </c>
    </row>
    <row r="1934" spans="1:21" x14ac:dyDescent="0.25">
      <c r="A1934" s="18">
        <v>28</v>
      </c>
      <c r="B1934" s="18">
        <v>9</v>
      </c>
      <c r="C1934" s="23">
        <v>27.954010480000001</v>
      </c>
      <c r="D1934" s="23">
        <v>14.4</v>
      </c>
      <c r="E1934" s="19"/>
      <c r="F1934" s="19"/>
      <c r="G1934" s="24">
        <v>28</v>
      </c>
      <c r="H1934" s="24">
        <v>19</v>
      </c>
      <c r="I1934" s="20">
        <v>37.687497286158717</v>
      </c>
      <c r="J1934" s="20">
        <v>0</v>
      </c>
      <c r="K1934" s="28"/>
      <c r="L1934" s="28"/>
      <c r="M1934" s="25">
        <v>28</v>
      </c>
      <c r="N1934" s="25">
        <v>19</v>
      </c>
      <c r="O1934" s="21">
        <v>43.404539874479845</v>
      </c>
      <c r="P1934" s="21">
        <v>0</v>
      </c>
      <c r="Q1934" s="17"/>
      <c r="R1934" s="25">
        <v>28</v>
      </c>
      <c r="S1934" s="25">
        <v>19</v>
      </c>
      <c r="T1934" s="21">
        <v>46.171579291477933</v>
      </c>
      <c r="U1934" s="21">
        <v>0</v>
      </c>
    </row>
    <row r="1935" spans="1:21" x14ac:dyDescent="0.25">
      <c r="A1935" s="18">
        <v>28</v>
      </c>
      <c r="B1935" s="18">
        <v>10</v>
      </c>
      <c r="C1935" s="23">
        <v>28.1749908</v>
      </c>
      <c r="D1935" s="23">
        <v>13.5</v>
      </c>
      <c r="E1935" s="19"/>
      <c r="F1935" s="19"/>
      <c r="G1935" s="24">
        <v>28</v>
      </c>
      <c r="H1935" s="24">
        <v>20</v>
      </c>
      <c r="I1935" s="20">
        <v>34.196012523953272</v>
      </c>
      <c r="J1935" s="20">
        <v>0</v>
      </c>
      <c r="K1935" s="28"/>
      <c r="L1935" s="28"/>
      <c r="M1935" s="25">
        <v>28</v>
      </c>
      <c r="N1935" s="25">
        <v>20</v>
      </c>
      <c r="O1935" s="21">
        <v>39.383410839786897</v>
      </c>
      <c r="P1935" s="21">
        <v>0</v>
      </c>
      <c r="Q1935" s="17"/>
      <c r="R1935" s="25">
        <v>28</v>
      </c>
      <c r="S1935" s="25">
        <v>20</v>
      </c>
      <c r="T1935" s="21">
        <v>41.894103280823309</v>
      </c>
      <c r="U1935" s="21">
        <v>0</v>
      </c>
    </row>
    <row r="1936" spans="1:21" x14ac:dyDescent="0.25">
      <c r="A1936" s="18">
        <v>28</v>
      </c>
      <c r="B1936" s="18">
        <v>11</v>
      </c>
      <c r="C1936" s="23">
        <v>29.8323432</v>
      </c>
      <c r="D1936" s="23">
        <v>13.4</v>
      </c>
      <c r="E1936" s="19"/>
      <c r="F1936" s="19"/>
      <c r="G1936" s="24">
        <v>28</v>
      </c>
      <c r="H1936" s="24">
        <v>21</v>
      </c>
      <c r="I1936" s="20">
        <v>34.606775437153928</v>
      </c>
      <c r="J1936" s="20">
        <v>0</v>
      </c>
      <c r="K1936" s="28"/>
      <c r="L1936" s="28"/>
      <c r="M1936" s="25">
        <v>28</v>
      </c>
      <c r="N1936" s="25">
        <v>21</v>
      </c>
      <c r="O1936" s="21">
        <v>39.856484843868429</v>
      </c>
      <c r="P1936" s="21">
        <v>0</v>
      </c>
      <c r="Q1936" s="17"/>
      <c r="R1936" s="25">
        <v>28</v>
      </c>
      <c r="S1936" s="25">
        <v>21</v>
      </c>
      <c r="T1936" s="21">
        <v>42.397335752665043</v>
      </c>
      <c r="U1936" s="21">
        <v>0</v>
      </c>
    </row>
    <row r="1937" spans="1:21" x14ac:dyDescent="0.25">
      <c r="A1937" s="18">
        <v>28</v>
      </c>
      <c r="B1937" s="18">
        <v>12</v>
      </c>
      <c r="C1937" s="23">
        <v>24.860285999999999</v>
      </c>
      <c r="D1937" s="23">
        <v>13</v>
      </c>
      <c r="E1937" s="19"/>
      <c r="F1937" s="19"/>
      <c r="G1937" s="24">
        <v>28</v>
      </c>
      <c r="H1937" s="24">
        <v>22</v>
      </c>
      <c r="I1937" s="20">
        <v>31.628744316449279</v>
      </c>
      <c r="J1937" s="20">
        <v>0</v>
      </c>
      <c r="K1937" s="28"/>
      <c r="L1937" s="28"/>
      <c r="M1937" s="25">
        <v>28</v>
      </c>
      <c r="N1937" s="25">
        <v>22</v>
      </c>
      <c r="O1937" s="21">
        <v>36.426698314277367</v>
      </c>
      <c r="P1937" s="21">
        <v>0</v>
      </c>
      <c r="Q1937" s="17"/>
      <c r="R1937" s="25">
        <v>28</v>
      </c>
      <c r="S1937" s="25">
        <v>22</v>
      </c>
      <c r="T1937" s="21">
        <v>38.74890033181255</v>
      </c>
      <c r="U1937" s="21">
        <v>0</v>
      </c>
    </row>
    <row r="1938" spans="1:21" x14ac:dyDescent="0.25">
      <c r="A1938" s="18">
        <v>28</v>
      </c>
      <c r="B1938" s="18">
        <v>13</v>
      </c>
      <c r="C1938" s="23">
        <v>29.611362879999998</v>
      </c>
      <c r="D1938" s="23">
        <v>14</v>
      </c>
      <c r="E1938" s="19"/>
      <c r="F1938" s="19"/>
      <c r="G1938" s="24">
        <v>28</v>
      </c>
      <c r="H1938" s="24">
        <v>23</v>
      </c>
      <c r="I1938" s="20">
        <v>37.687497286158717</v>
      </c>
      <c r="J1938" s="20">
        <v>0</v>
      </c>
      <c r="K1938" s="28"/>
      <c r="L1938" s="28"/>
      <c r="M1938" s="25">
        <v>28</v>
      </c>
      <c r="N1938" s="25">
        <v>23</v>
      </c>
      <c r="O1938" s="21">
        <v>43.404539874479845</v>
      </c>
      <c r="P1938" s="21">
        <v>0</v>
      </c>
      <c r="Q1938" s="17"/>
      <c r="R1938" s="25">
        <v>28</v>
      </c>
      <c r="S1938" s="25">
        <v>23</v>
      </c>
      <c r="T1938" s="21">
        <v>46.171579291477933</v>
      </c>
      <c r="U1938" s="21">
        <v>0</v>
      </c>
    </row>
    <row r="1939" spans="1:21" x14ac:dyDescent="0.25">
      <c r="A1939" s="18">
        <v>28</v>
      </c>
      <c r="B1939" s="18">
        <v>14</v>
      </c>
      <c r="C1939" s="23">
        <v>31.158225120000001</v>
      </c>
      <c r="D1939" s="23">
        <v>14.5</v>
      </c>
      <c r="E1939" s="19"/>
      <c r="F1939" s="19"/>
      <c r="G1939" s="24">
        <v>28</v>
      </c>
      <c r="H1939" s="24">
        <v>24</v>
      </c>
      <c r="I1939" s="20">
        <v>34.093321795653125</v>
      </c>
      <c r="J1939" s="20">
        <v>0</v>
      </c>
      <c r="K1939" s="28"/>
      <c r="L1939" s="28"/>
      <c r="M1939" s="25">
        <v>28</v>
      </c>
      <c r="N1939" s="25">
        <v>24</v>
      </c>
      <c r="O1939" s="21">
        <v>39.265142338766516</v>
      </c>
      <c r="P1939" s="21">
        <v>0</v>
      </c>
      <c r="Q1939" s="17"/>
      <c r="R1939" s="25">
        <v>28</v>
      </c>
      <c r="S1939" s="25">
        <v>24</v>
      </c>
      <c r="T1939" s="21">
        <v>41.768295162862884</v>
      </c>
      <c r="U1939" s="21">
        <v>0</v>
      </c>
    </row>
    <row r="1940" spans="1:21" x14ac:dyDescent="0.25">
      <c r="A1940" s="18">
        <v>28</v>
      </c>
      <c r="B1940" s="18">
        <v>15</v>
      </c>
      <c r="C1940" s="23">
        <v>29.942833360000002</v>
      </c>
      <c r="D1940" s="23">
        <v>14.6</v>
      </c>
      <c r="E1940" s="19"/>
      <c r="F1940" s="19"/>
      <c r="G1940" s="24">
        <v>28</v>
      </c>
      <c r="H1940" s="24">
        <v>25</v>
      </c>
      <c r="I1940" s="20">
        <v>33.271795969251841</v>
      </c>
      <c r="J1940" s="20">
        <v>0</v>
      </c>
      <c r="K1940" s="28"/>
      <c r="L1940" s="28"/>
      <c r="M1940" s="25">
        <v>28</v>
      </c>
      <c r="N1940" s="25">
        <v>25</v>
      </c>
      <c r="O1940" s="21">
        <v>38.318994330603473</v>
      </c>
      <c r="P1940" s="21">
        <v>0</v>
      </c>
      <c r="Q1940" s="17"/>
      <c r="R1940" s="25">
        <v>28</v>
      </c>
      <c r="S1940" s="25">
        <v>25</v>
      </c>
      <c r="T1940" s="21">
        <v>40.761830219179444</v>
      </c>
      <c r="U1940" s="21">
        <v>0</v>
      </c>
    </row>
    <row r="1941" spans="1:21" x14ac:dyDescent="0.25">
      <c r="A1941" s="18">
        <v>28</v>
      </c>
      <c r="B1941" s="18">
        <v>16</v>
      </c>
      <c r="C1941" s="23">
        <v>29.16940224</v>
      </c>
      <c r="D1941" s="23">
        <v>14.3</v>
      </c>
      <c r="E1941" s="19"/>
      <c r="F1941" s="19"/>
      <c r="G1941" s="24">
        <v>28</v>
      </c>
      <c r="H1941" s="24">
        <v>26</v>
      </c>
      <c r="I1941" s="20">
        <v>33.066414512651519</v>
      </c>
      <c r="J1941" s="20">
        <v>0</v>
      </c>
      <c r="K1941" s="28"/>
      <c r="L1941" s="28"/>
      <c r="M1941" s="25">
        <v>28</v>
      </c>
      <c r="N1941" s="25">
        <v>26</v>
      </c>
      <c r="O1941" s="21">
        <v>38.082457328562711</v>
      </c>
      <c r="P1941" s="21">
        <v>0</v>
      </c>
      <c r="Q1941" s="17"/>
      <c r="R1941" s="25">
        <v>28</v>
      </c>
      <c r="S1941" s="25">
        <v>26</v>
      </c>
      <c r="T1941" s="21">
        <v>40.510213983258581</v>
      </c>
      <c r="U1941" s="21">
        <v>0</v>
      </c>
    </row>
    <row r="1942" spans="1:21" x14ac:dyDescent="0.25">
      <c r="A1942" s="18">
        <v>28</v>
      </c>
      <c r="B1942" s="18">
        <v>18</v>
      </c>
      <c r="C1942" s="23">
        <v>25.191756479999999</v>
      </c>
      <c r="D1942" s="23">
        <v>0</v>
      </c>
      <c r="E1942" s="19"/>
      <c r="F1942" s="19"/>
      <c r="G1942" s="24">
        <v>28</v>
      </c>
      <c r="H1942" s="24">
        <v>28</v>
      </c>
      <c r="I1942" s="20">
        <v>33.579868154152329</v>
      </c>
      <c r="J1942" s="20">
        <v>0</v>
      </c>
      <c r="K1942" s="28"/>
      <c r="L1942" s="28"/>
      <c r="M1942" s="25">
        <v>28</v>
      </c>
      <c r="N1942" s="25">
        <v>28</v>
      </c>
      <c r="O1942" s="21">
        <v>38.673799833664624</v>
      </c>
      <c r="P1942" s="21">
        <v>0</v>
      </c>
      <c r="Q1942" s="17"/>
      <c r="R1942" s="25">
        <v>28</v>
      </c>
      <c r="S1942" s="25">
        <v>28</v>
      </c>
      <c r="T1942" s="21">
        <v>41.13925457306074</v>
      </c>
      <c r="U1942" s="21">
        <v>0</v>
      </c>
    </row>
    <row r="1943" spans="1:21" x14ac:dyDescent="0.25">
      <c r="A1943" s="18">
        <v>28</v>
      </c>
      <c r="B1943" s="18">
        <v>19</v>
      </c>
      <c r="C1943" s="23">
        <v>33.147047999999998</v>
      </c>
      <c r="D1943" s="23">
        <v>13</v>
      </c>
      <c r="E1943" s="19"/>
      <c r="F1943" s="19"/>
      <c r="G1943" s="24">
        <v>28</v>
      </c>
      <c r="H1943" s="24">
        <v>29</v>
      </c>
      <c r="I1943" s="20">
        <v>33.169105240951666</v>
      </c>
      <c r="J1943" s="20">
        <v>0</v>
      </c>
      <c r="K1943" s="28"/>
      <c r="L1943" s="28"/>
      <c r="M1943" s="25">
        <v>28</v>
      </c>
      <c r="N1943" s="25">
        <v>29</v>
      </c>
      <c r="O1943" s="21">
        <v>38.200725829583071</v>
      </c>
      <c r="P1943" s="21">
        <v>0</v>
      </c>
      <c r="Q1943" s="17"/>
      <c r="R1943" s="25">
        <v>28</v>
      </c>
      <c r="S1943" s="25">
        <v>29</v>
      </c>
      <c r="T1943" s="21">
        <v>40.636022101218991</v>
      </c>
      <c r="U1943" s="21">
        <v>0</v>
      </c>
    </row>
    <row r="1944" spans="1:21" x14ac:dyDescent="0.25">
      <c r="A1944" s="18">
        <v>28</v>
      </c>
      <c r="B1944" s="18">
        <v>20</v>
      </c>
      <c r="C1944" s="23">
        <v>30.384793999999999</v>
      </c>
      <c r="D1944" s="23">
        <v>0</v>
      </c>
      <c r="E1944" s="19"/>
      <c r="F1944" s="19"/>
      <c r="G1944" s="24">
        <v>28</v>
      </c>
      <c r="H1944" s="24">
        <v>30</v>
      </c>
      <c r="I1944" s="20">
        <v>35.736373448455673</v>
      </c>
      <c r="J1944" s="20">
        <v>0</v>
      </c>
      <c r="K1944" s="28"/>
      <c r="L1944" s="28"/>
      <c r="M1944" s="25">
        <v>28</v>
      </c>
      <c r="N1944" s="25">
        <v>30</v>
      </c>
      <c r="O1944" s="21">
        <v>41.157438355092609</v>
      </c>
      <c r="P1944" s="21">
        <v>0</v>
      </c>
      <c r="Q1944" s="17"/>
      <c r="R1944" s="25">
        <v>28</v>
      </c>
      <c r="S1944" s="25">
        <v>30</v>
      </c>
      <c r="T1944" s="21">
        <v>43.781225050229764</v>
      </c>
      <c r="U1944" s="21">
        <v>0</v>
      </c>
    </row>
    <row r="1945" spans="1:21" x14ac:dyDescent="0.25">
      <c r="A1945" s="18">
        <v>28</v>
      </c>
      <c r="B1945" s="18">
        <v>21</v>
      </c>
      <c r="C1945" s="23">
        <v>30.053323519999999</v>
      </c>
      <c r="D1945" s="23">
        <v>0</v>
      </c>
      <c r="E1945" s="19"/>
      <c r="F1945" s="19"/>
      <c r="G1945" s="24">
        <v>28</v>
      </c>
      <c r="H1945" s="24">
        <v>31</v>
      </c>
      <c r="I1945" s="20">
        <v>33.682558882452483</v>
      </c>
      <c r="J1945" s="20">
        <v>0</v>
      </c>
      <c r="K1945" s="28"/>
      <c r="L1945" s="28"/>
      <c r="M1945" s="25">
        <v>28</v>
      </c>
      <c r="N1945" s="25">
        <v>31</v>
      </c>
      <c r="O1945" s="21">
        <v>38.792068334684998</v>
      </c>
      <c r="P1945" s="21">
        <v>0</v>
      </c>
      <c r="Q1945" s="17"/>
      <c r="R1945" s="25">
        <v>28</v>
      </c>
      <c r="S1945" s="25">
        <v>31</v>
      </c>
      <c r="T1945" s="21">
        <v>41.265062691021164</v>
      </c>
      <c r="U1945" s="21">
        <v>0</v>
      </c>
    </row>
    <row r="1946" spans="1:21" x14ac:dyDescent="0.25">
      <c r="A1946" s="18">
        <v>28</v>
      </c>
      <c r="B1946" s="18">
        <v>22</v>
      </c>
      <c r="C1946" s="23">
        <v>28.1749908</v>
      </c>
      <c r="D1946" s="23">
        <v>0</v>
      </c>
      <c r="E1946" s="19"/>
      <c r="F1946" s="19"/>
      <c r="G1946" s="24">
        <v>28</v>
      </c>
      <c r="H1946" s="24">
        <v>32</v>
      </c>
      <c r="I1946" s="20">
        <v>33.682558882452483</v>
      </c>
      <c r="J1946" s="20">
        <v>0</v>
      </c>
      <c r="K1946" s="28"/>
      <c r="L1946" s="28"/>
      <c r="M1946" s="25">
        <v>28</v>
      </c>
      <c r="N1946" s="25">
        <v>32</v>
      </c>
      <c r="O1946" s="21">
        <v>38.792068334684998</v>
      </c>
      <c r="P1946" s="21">
        <v>0</v>
      </c>
      <c r="Q1946" s="17"/>
      <c r="R1946" s="25">
        <v>28</v>
      </c>
      <c r="S1946" s="25">
        <v>32</v>
      </c>
      <c r="T1946" s="21">
        <v>41.265062691021164</v>
      </c>
      <c r="U1946" s="21">
        <v>0</v>
      </c>
    </row>
    <row r="1947" spans="1:21" x14ac:dyDescent="0.25">
      <c r="A1947" s="18">
        <v>28</v>
      </c>
      <c r="B1947" s="18">
        <v>23</v>
      </c>
      <c r="C1947" s="23">
        <v>31.489695600000001</v>
      </c>
      <c r="D1947" s="23">
        <v>0</v>
      </c>
      <c r="E1947" s="19"/>
      <c r="F1947" s="19"/>
      <c r="G1947" s="24">
        <v>28</v>
      </c>
      <c r="H1947" s="24">
        <v>33</v>
      </c>
      <c r="I1947" s="20">
        <v>39.433239667261439</v>
      </c>
      <c r="J1947" s="20">
        <v>17.435324999999999</v>
      </c>
      <c r="K1947" s="28"/>
      <c r="L1947" s="28"/>
      <c r="M1947" s="25">
        <v>28</v>
      </c>
      <c r="N1947" s="25">
        <v>33</v>
      </c>
      <c r="O1947" s="21">
        <v>45.415104391826333</v>
      </c>
      <c r="P1947" s="21">
        <v>19.055</v>
      </c>
      <c r="Q1947" s="17"/>
      <c r="R1947" s="25">
        <v>28</v>
      </c>
      <c r="S1947" s="25">
        <v>33</v>
      </c>
      <c r="T1947" s="21">
        <v>48.310317296805259</v>
      </c>
      <c r="U1947" s="21">
        <v>19.8172</v>
      </c>
    </row>
    <row r="1948" spans="1:21" x14ac:dyDescent="0.25">
      <c r="A1948" s="18">
        <v>28</v>
      </c>
      <c r="B1948" s="18">
        <v>24</v>
      </c>
      <c r="C1948" s="23">
        <v>28.948421919999998</v>
      </c>
      <c r="D1948" s="23">
        <v>0</v>
      </c>
      <c r="E1948" s="19"/>
      <c r="F1948" s="19"/>
      <c r="G1948" s="24">
        <v>28</v>
      </c>
      <c r="H1948" s="24">
        <v>34</v>
      </c>
      <c r="I1948" s="20">
        <v>34.50408470885376</v>
      </c>
      <c r="J1948" s="20">
        <v>0</v>
      </c>
      <c r="K1948" s="28"/>
      <c r="L1948" s="28"/>
      <c r="M1948" s="25">
        <v>28</v>
      </c>
      <c r="N1948" s="25">
        <v>34</v>
      </c>
      <c r="O1948" s="21">
        <v>39.738216342848041</v>
      </c>
      <c r="P1948" s="21">
        <v>0</v>
      </c>
      <c r="Q1948" s="17"/>
      <c r="R1948" s="25">
        <v>28</v>
      </c>
      <c r="S1948" s="25">
        <v>34</v>
      </c>
      <c r="T1948" s="21">
        <v>42.271527634704604</v>
      </c>
      <c r="U1948" s="21">
        <v>0</v>
      </c>
    </row>
    <row r="1949" spans="1:21" x14ac:dyDescent="0.25">
      <c r="A1949" s="18">
        <v>28</v>
      </c>
      <c r="B1949" s="18">
        <v>25</v>
      </c>
      <c r="C1949" s="23">
        <v>28.727441599999999</v>
      </c>
      <c r="D1949" s="23">
        <v>0</v>
      </c>
      <c r="E1949" s="19"/>
      <c r="F1949" s="19"/>
      <c r="G1949" s="24">
        <v>28</v>
      </c>
      <c r="H1949" s="24">
        <v>35</v>
      </c>
      <c r="I1949" s="20">
        <v>36.249827089956476</v>
      </c>
      <c r="J1949" s="20">
        <v>0</v>
      </c>
      <c r="K1949" s="28"/>
      <c r="L1949" s="28"/>
      <c r="M1949" s="25">
        <v>28</v>
      </c>
      <c r="N1949" s="25">
        <v>35</v>
      </c>
      <c r="O1949" s="21">
        <v>41.748780860194515</v>
      </c>
      <c r="P1949" s="21">
        <v>0</v>
      </c>
      <c r="Q1949" s="17"/>
      <c r="R1949" s="25">
        <v>28</v>
      </c>
      <c r="S1949" s="25">
        <v>35</v>
      </c>
      <c r="T1949" s="21">
        <v>44.410265640031916</v>
      </c>
      <c r="U1949" s="21">
        <v>0</v>
      </c>
    </row>
    <row r="1950" spans="1:21" x14ac:dyDescent="0.25">
      <c r="A1950" s="18">
        <v>28</v>
      </c>
      <c r="B1950" s="18">
        <v>26</v>
      </c>
      <c r="C1950" s="23">
        <v>27.622540000000001</v>
      </c>
      <c r="D1950" s="23">
        <v>0</v>
      </c>
      <c r="E1950" s="19"/>
      <c r="F1950" s="19"/>
      <c r="G1950" s="24">
        <v>28</v>
      </c>
      <c r="H1950" s="24">
        <v>36</v>
      </c>
      <c r="I1950" s="20">
        <v>32.142197957950088</v>
      </c>
      <c r="J1950" s="20">
        <v>0</v>
      </c>
      <c r="K1950" s="28"/>
      <c r="L1950" s="28"/>
      <c r="M1950" s="25">
        <v>28</v>
      </c>
      <c r="N1950" s="25">
        <v>36</v>
      </c>
      <c r="O1950" s="21">
        <v>37.01804081937928</v>
      </c>
      <c r="P1950" s="21">
        <v>0</v>
      </c>
      <c r="Q1950" s="17"/>
      <c r="R1950" s="25">
        <v>28</v>
      </c>
      <c r="S1950" s="25">
        <v>36</v>
      </c>
      <c r="T1950" s="21">
        <v>39.377940921614709</v>
      </c>
      <c r="U1950" s="21">
        <v>0</v>
      </c>
    </row>
    <row r="1951" spans="1:21" x14ac:dyDescent="0.25">
      <c r="A1951" s="18">
        <v>28</v>
      </c>
      <c r="B1951" s="18">
        <v>27</v>
      </c>
      <c r="C1951" s="23">
        <v>27.070089199999998</v>
      </c>
      <c r="D1951" s="23">
        <v>0</v>
      </c>
      <c r="E1951" s="19"/>
      <c r="F1951" s="19"/>
      <c r="G1951" s="24">
        <v>28</v>
      </c>
      <c r="H1951" s="24">
        <v>37</v>
      </c>
      <c r="I1951" s="20">
        <v>34.709466165454074</v>
      </c>
      <c r="J1951" s="20">
        <v>0</v>
      </c>
      <c r="K1951" s="28"/>
      <c r="L1951" s="28"/>
      <c r="M1951" s="25">
        <v>28</v>
      </c>
      <c r="N1951" s="25">
        <v>37</v>
      </c>
      <c r="O1951" s="21">
        <v>39.974753344888796</v>
      </c>
      <c r="P1951" s="21">
        <v>0</v>
      </c>
      <c r="Q1951" s="17"/>
      <c r="R1951" s="25">
        <v>28</v>
      </c>
      <c r="S1951" s="25">
        <v>37</v>
      </c>
      <c r="T1951" s="21">
        <v>42.523143870625454</v>
      </c>
      <c r="U1951" s="21">
        <v>0</v>
      </c>
    </row>
    <row r="1952" spans="1:21" x14ac:dyDescent="0.25">
      <c r="A1952" s="18">
        <v>28</v>
      </c>
      <c r="B1952" s="18">
        <v>28</v>
      </c>
      <c r="C1952" s="23">
        <v>28.727441599999999</v>
      </c>
      <c r="D1952" s="23">
        <v>0</v>
      </c>
      <c r="E1952" s="19"/>
      <c r="F1952" s="19"/>
      <c r="G1952" s="24">
        <v>28</v>
      </c>
      <c r="H1952" s="24">
        <v>38</v>
      </c>
      <c r="I1952" s="20">
        <v>30.293764848547198</v>
      </c>
      <c r="J1952" s="20">
        <v>0</v>
      </c>
      <c r="K1952" s="28"/>
      <c r="L1952" s="28"/>
      <c r="M1952" s="25">
        <v>28</v>
      </c>
      <c r="N1952" s="25">
        <v>38</v>
      </c>
      <c r="O1952" s="21">
        <v>34.889207801012418</v>
      </c>
      <c r="P1952" s="21">
        <v>0</v>
      </c>
      <c r="Q1952" s="17"/>
      <c r="R1952" s="25">
        <v>28</v>
      </c>
      <c r="S1952" s="25">
        <v>38</v>
      </c>
      <c r="T1952" s="21">
        <v>37.113394798326958</v>
      </c>
      <c r="U1952" s="21">
        <v>0</v>
      </c>
    </row>
    <row r="1953" spans="1:21" x14ac:dyDescent="0.25">
      <c r="A1953" s="18">
        <v>28</v>
      </c>
      <c r="B1953" s="18">
        <v>29</v>
      </c>
      <c r="C1953" s="23">
        <v>28.727441599999999</v>
      </c>
      <c r="D1953" s="23">
        <v>0</v>
      </c>
      <c r="E1953" s="19"/>
      <c r="F1953" s="19"/>
      <c r="G1953" s="24">
        <v>28</v>
      </c>
      <c r="H1953" s="24">
        <v>39</v>
      </c>
      <c r="I1953" s="20">
        <v>36.763280731457279</v>
      </c>
      <c r="J1953" s="20">
        <v>0</v>
      </c>
      <c r="K1953" s="28"/>
      <c r="L1953" s="28"/>
      <c r="M1953" s="25">
        <v>28</v>
      </c>
      <c r="N1953" s="25">
        <v>39</v>
      </c>
      <c r="O1953" s="21">
        <v>42.340123365296421</v>
      </c>
      <c r="P1953" s="21">
        <v>0</v>
      </c>
      <c r="Q1953" s="17"/>
      <c r="R1953" s="25">
        <v>28</v>
      </c>
      <c r="S1953" s="25">
        <v>39</v>
      </c>
      <c r="T1953" s="21">
        <v>45.039306229834068</v>
      </c>
      <c r="U1953" s="21">
        <v>0</v>
      </c>
    </row>
    <row r="1954" spans="1:21" x14ac:dyDescent="0.25">
      <c r="A1954" s="18">
        <v>28</v>
      </c>
      <c r="B1954" s="18">
        <v>30</v>
      </c>
      <c r="C1954" s="23">
        <v>30.937244799999998</v>
      </c>
      <c r="D1954" s="23">
        <v>0</v>
      </c>
      <c r="E1954" s="19"/>
      <c r="F1954" s="19"/>
      <c r="G1954" s="24">
        <v>28</v>
      </c>
      <c r="H1954" s="24">
        <v>40</v>
      </c>
      <c r="I1954" s="20">
        <v>36.455208546556797</v>
      </c>
      <c r="J1954" s="20">
        <v>0</v>
      </c>
      <c r="K1954" s="28"/>
      <c r="L1954" s="28"/>
      <c r="M1954" s="25">
        <v>28</v>
      </c>
      <c r="N1954" s="25">
        <v>40</v>
      </c>
      <c r="O1954" s="21">
        <v>41.985317862235277</v>
      </c>
      <c r="P1954" s="21">
        <v>0</v>
      </c>
      <c r="Q1954" s="17"/>
      <c r="R1954" s="25">
        <v>28</v>
      </c>
      <c r="S1954" s="25">
        <v>40</v>
      </c>
      <c r="T1954" s="21">
        <v>44.661881875952773</v>
      </c>
      <c r="U1954" s="21">
        <v>0</v>
      </c>
    </row>
    <row r="1955" spans="1:21" x14ac:dyDescent="0.25">
      <c r="A1955" s="18">
        <v>28</v>
      </c>
      <c r="B1955" s="18">
        <v>31</v>
      </c>
      <c r="C1955" s="23">
        <v>29.279892400000001</v>
      </c>
      <c r="D1955" s="23">
        <v>0</v>
      </c>
      <c r="E1955" s="19"/>
      <c r="F1955" s="19"/>
      <c r="G1955" s="24">
        <v>28</v>
      </c>
      <c r="H1955" s="24">
        <v>41</v>
      </c>
      <c r="I1955" s="20">
        <v>37.174043644657921</v>
      </c>
      <c r="J1955" s="20">
        <v>0</v>
      </c>
      <c r="K1955" s="28"/>
      <c r="L1955" s="28"/>
      <c r="M1955" s="25">
        <v>28</v>
      </c>
      <c r="N1955" s="25">
        <v>41</v>
      </c>
      <c r="O1955" s="21">
        <v>42.813197369377953</v>
      </c>
      <c r="P1955" s="21">
        <v>0</v>
      </c>
      <c r="Q1955" s="17"/>
      <c r="R1955" s="25">
        <v>28</v>
      </c>
      <c r="S1955" s="25">
        <v>41</v>
      </c>
      <c r="T1955" s="21">
        <v>45.542538701675795</v>
      </c>
      <c r="U1955" s="21">
        <v>0</v>
      </c>
    </row>
    <row r="1956" spans="1:21" x14ac:dyDescent="0.25">
      <c r="A1956" s="18">
        <v>28</v>
      </c>
      <c r="B1956" s="18">
        <v>32</v>
      </c>
      <c r="C1956" s="23">
        <v>29.8323432</v>
      </c>
      <c r="D1956" s="23">
        <v>0</v>
      </c>
      <c r="E1956" s="19"/>
      <c r="F1956" s="19"/>
      <c r="G1956" s="24">
        <v>28</v>
      </c>
      <c r="H1956" s="24">
        <v>42</v>
      </c>
      <c r="I1956" s="20">
        <v>34.298703252253439</v>
      </c>
      <c r="J1956" s="20">
        <v>0</v>
      </c>
      <c r="K1956" s="28"/>
      <c r="L1956" s="28"/>
      <c r="M1956" s="25">
        <v>28</v>
      </c>
      <c r="N1956" s="25">
        <v>42</v>
      </c>
      <c r="O1956" s="21">
        <v>39.501679340807272</v>
      </c>
      <c r="P1956" s="21">
        <v>0</v>
      </c>
      <c r="Q1956" s="17"/>
      <c r="R1956" s="25">
        <v>28</v>
      </c>
      <c r="S1956" s="25">
        <v>42</v>
      </c>
      <c r="T1956" s="21">
        <v>42.019911398783734</v>
      </c>
      <c r="U1956" s="21">
        <v>0</v>
      </c>
    </row>
    <row r="1957" spans="1:21" x14ac:dyDescent="0.25">
      <c r="A1957" s="18">
        <v>28</v>
      </c>
      <c r="B1957" s="18">
        <v>33</v>
      </c>
      <c r="C1957" s="23">
        <v>34.804400399999999</v>
      </c>
      <c r="D1957" s="23">
        <v>14.7</v>
      </c>
      <c r="E1957" s="19"/>
      <c r="F1957" s="19"/>
      <c r="G1957" s="24">
        <v>28</v>
      </c>
      <c r="H1957" s="24">
        <v>43</v>
      </c>
      <c r="I1957" s="20">
        <v>36.763280731457279</v>
      </c>
      <c r="J1957" s="20">
        <v>0</v>
      </c>
      <c r="K1957" s="28"/>
      <c r="L1957" s="28"/>
      <c r="M1957" s="25">
        <v>28</v>
      </c>
      <c r="N1957" s="25">
        <v>43</v>
      </c>
      <c r="O1957" s="21">
        <v>42.340123365296421</v>
      </c>
      <c r="P1957" s="21">
        <v>0</v>
      </c>
      <c r="Q1957" s="17"/>
      <c r="R1957" s="25">
        <v>28</v>
      </c>
      <c r="S1957" s="25">
        <v>43</v>
      </c>
      <c r="T1957" s="21">
        <v>45.039306229834068</v>
      </c>
      <c r="U1957" s="21">
        <v>0</v>
      </c>
    </row>
    <row r="1958" spans="1:21" x14ac:dyDescent="0.25">
      <c r="A1958" s="18">
        <v>28</v>
      </c>
      <c r="B1958" s="18">
        <v>34</v>
      </c>
      <c r="C1958" s="23">
        <v>30.937244799999998</v>
      </c>
      <c r="D1958" s="23">
        <v>0</v>
      </c>
      <c r="E1958" s="19"/>
      <c r="F1958" s="19"/>
      <c r="G1958" s="24">
        <v>28</v>
      </c>
      <c r="H1958" s="24">
        <v>44</v>
      </c>
      <c r="I1958" s="20">
        <v>38.611713840860162</v>
      </c>
      <c r="J1958" s="20">
        <v>17.15259</v>
      </c>
      <c r="K1958" s="28"/>
      <c r="L1958" s="28"/>
      <c r="M1958" s="25">
        <v>28</v>
      </c>
      <c r="N1958" s="25">
        <v>44</v>
      </c>
      <c r="O1958" s="21">
        <v>44.46895638366329</v>
      </c>
      <c r="P1958" s="21">
        <v>18.745999999999999</v>
      </c>
      <c r="Q1958" s="17"/>
      <c r="R1958" s="25">
        <v>28</v>
      </c>
      <c r="S1958" s="25">
        <v>44</v>
      </c>
      <c r="T1958" s="21">
        <v>47.303852353121826</v>
      </c>
      <c r="U1958" s="21">
        <v>19.495839999999998</v>
      </c>
    </row>
    <row r="1959" spans="1:21" x14ac:dyDescent="0.25">
      <c r="A1959" s="18">
        <v>28</v>
      </c>
      <c r="B1959" s="18">
        <v>35</v>
      </c>
      <c r="C1959" s="23">
        <v>31.489695600000001</v>
      </c>
      <c r="D1959" s="23">
        <v>0</v>
      </c>
      <c r="E1959" s="19"/>
      <c r="F1959" s="19"/>
      <c r="G1959" s="24">
        <v>28</v>
      </c>
      <c r="H1959" s="24">
        <v>45</v>
      </c>
      <c r="I1959" s="20">
        <v>37.379425101258235</v>
      </c>
      <c r="J1959" s="20">
        <v>0</v>
      </c>
      <c r="K1959" s="28"/>
      <c r="L1959" s="28"/>
      <c r="M1959" s="25">
        <v>28</v>
      </c>
      <c r="N1959" s="25">
        <v>45</v>
      </c>
      <c r="O1959" s="21">
        <v>43.049734371418701</v>
      </c>
      <c r="P1959" s="21">
        <v>0</v>
      </c>
      <c r="Q1959" s="17"/>
      <c r="R1959" s="25">
        <v>28</v>
      </c>
      <c r="S1959" s="25">
        <v>45</v>
      </c>
      <c r="T1959" s="21">
        <v>45.794154937596645</v>
      </c>
      <c r="U1959" s="21">
        <v>0</v>
      </c>
    </row>
    <row r="1960" spans="1:21" x14ac:dyDescent="0.25">
      <c r="A1960" s="18">
        <v>28</v>
      </c>
      <c r="B1960" s="18">
        <v>36</v>
      </c>
      <c r="C1960" s="23">
        <v>28.727441599999999</v>
      </c>
      <c r="D1960" s="23">
        <v>0</v>
      </c>
      <c r="E1960" s="19"/>
      <c r="F1960" s="19"/>
      <c r="G1960" s="24">
        <v>28</v>
      </c>
      <c r="H1960" s="24">
        <v>46</v>
      </c>
      <c r="I1960" s="20">
        <v>42.103198603065593</v>
      </c>
      <c r="J1960" s="20">
        <v>17.52957</v>
      </c>
      <c r="K1960" s="28"/>
      <c r="L1960" s="28"/>
      <c r="M1960" s="25">
        <v>28</v>
      </c>
      <c r="N1960" s="25">
        <v>46</v>
      </c>
      <c r="O1960" s="21">
        <v>48.490085418356223</v>
      </c>
      <c r="P1960" s="21">
        <v>19.158000000000001</v>
      </c>
      <c r="Q1960" s="17"/>
      <c r="R1960" s="25">
        <v>28</v>
      </c>
      <c r="S1960" s="25">
        <v>46</v>
      </c>
      <c r="T1960" s="21">
        <v>51.581328363776436</v>
      </c>
      <c r="U1960" s="21">
        <v>19.924320000000002</v>
      </c>
    </row>
    <row r="1961" spans="1:21" x14ac:dyDescent="0.25">
      <c r="A1961" s="18">
        <v>28</v>
      </c>
      <c r="B1961" s="18">
        <v>37</v>
      </c>
      <c r="C1961" s="23">
        <v>29.8323432</v>
      </c>
      <c r="D1961" s="23">
        <v>0</v>
      </c>
      <c r="E1961" s="19"/>
      <c r="F1961" s="19"/>
      <c r="G1961" s="24">
        <v>28</v>
      </c>
      <c r="H1961" s="24">
        <v>47</v>
      </c>
      <c r="I1961" s="20">
        <v>30.088383391946881</v>
      </c>
      <c r="J1961" s="20">
        <v>0</v>
      </c>
      <c r="K1961" s="28"/>
      <c r="L1961" s="28"/>
      <c r="M1961" s="25">
        <v>28</v>
      </c>
      <c r="N1961" s="25">
        <v>47</v>
      </c>
      <c r="O1961" s="21">
        <v>34.652670798971656</v>
      </c>
      <c r="P1961" s="21">
        <v>0</v>
      </c>
      <c r="Q1961" s="17"/>
      <c r="R1961" s="25">
        <v>28</v>
      </c>
      <c r="S1961" s="25">
        <v>47</v>
      </c>
      <c r="T1961" s="21">
        <v>36.861778562406101</v>
      </c>
      <c r="U1961" s="21">
        <v>0</v>
      </c>
    </row>
    <row r="1962" spans="1:21" x14ac:dyDescent="0.25">
      <c r="A1962" s="18">
        <v>28</v>
      </c>
      <c r="B1962" s="18">
        <v>39</v>
      </c>
      <c r="C1962" s="23">
        <v>30.71626448</v>
      </c>
      <c r="D1962" s="23">
        <v>0</v>
      </c>
      <c r="E1962" s="19"/>
      <c r="F1962" s="19"/>
      <c r="G1962" s="24">
        <v>28</v>
      </c>
      <c r="H1962" s="24">
        <v>49</v>
      </c>
      <c r="I1962" s="20">
        <v>36.249827089956476</v>
      </c>
      <c r="J1962" s="20">
        <v>0</v>
      </c>
      <c r="K1962" s="28"/>
      <c r="L1962" s="28"/>
      <c r="M1962" s="25">
        <v>28</v>
      </c>
      <c r="N1962" s="25">
        <v>49</v>
      </c>
      <c r="O1962" s="21">
        <v>41.748780860194515</v>
      </c>
      <c r="P1962" s="21">
        <v>0</v>
      </c>
      <c r="Q1962" s="17"/>
      <c r="R1962" s="25">
        <v>28</v>
      </c>
      <c r="S1962" s="25">
        <v>49</v>
      </c>
      <c r="T1962" s="21">
        <v>44.410265640031916</v>
      </c>
      <c r="U1962" s="21">
        <v>0</v>
      </c>
    </row>
    <row r="1963" spans="1:21" x14ac:dyDescent="0.25">
      <c r="A1963" s="18">
        <v>28</v>
      </c>
      <c r="B1963" s="18">
        <v>40</v>
      </c>
      <c r="C1963" s="23">
        <v>30.163813680000004</v>
      </c>
      <c r="D1963" s="23">
        <v>0</v>
      </c>
      <c r="E1963" s="19"/>
      <c r="F1963" s="19"/>
      <c r="G1963" s="24">
        <v>28</v>
      </c>
      <c r="H1963" s="24">
        <v>50</v>
      </c>
      <c r="I1963" s="20">
        <v>35.530991991855366</v>
      </c>
      <c r="J1963" s="20">
        <v>0</v>
      </c>
      <c r="K1963" s="28"/>
      <c r="L1963" s="28"/>
      <c r="M1963" s="25">
        <v>28</v>
      </c>
      <c r="N1963" s="25">
        <v>50</v>
      </c>
      <c r="O1963" s="21">
        <v>40.92090135305186</v>
      </c>
      <c r="P1963" s="21">
        <v>0</v>
      </c>
      <c r="Q1963" s="17"/>
      <c r="R1963" s="25">
        <v>28</v>
      </c>
      <c r="S1963" s="25">
        <v>50</v>
      </c>
      <c r="T1963" s="21">
        <v>43.529608814308915</v>
      </c>
      <c r="U1963" s="21">
        <v>0</v>
      </c>
    </row>
    <row r="1964" spans="1:21" x14ac:dyDescent="0.25">
      <c r="A1964" s="18">
        <v>28</v>
      </c>
      <c r="B1964" s="18">
        <v>41</v>
      </c>
      <c r="C1964" s="23">
        <v>32.37361688</v>
      </c>
      <c r="D1964" s="23">
        <v>0</v>
      </c>
      <c r="E1964" s="19"/>
      <c r="F1964" s="19"/>
      <c r="G1964" s="24">
        <v>28</v>
      </c>
      <c r="H1964" s="24">
        <v>51</v>
      </c>
      <c r="I1964" s="20">
        <v>32.861033056051205</v>
      </c>
      <c r="J1964" s="20">
        <v>0</v>
      </c>
      <c r="K1964" s="28"/>
      <c r="L1964" s="28"/>
      <c r="M1964" s="25">
        <v>28</v>
      </c>
      <c r="N1964" s="25">
        <v>51</v>
      </c>
      <c r="O1964" s="21">
        <v>37.845920326521949</v>
      </c>
      <c r="P1964" s="21">
        <v>0</v>
      </c>
      <c r="Q1964" s="17"/>
      <c r="R1964" s="25">
        <v>28</v>
      </c>
      <c r="S1964" s="25">
        <v>51</v>
      </c>
      <c r="T1964" s="21">
        <v>40.258597747337724</v>
      </c>
      <c r="U1964" s="21">
        <v>0</v>
      </c>
    </row>
    <row r="1965" spans="1:21" x14ac:dyDescent="0.25">
      <c r="A1965" s="18">
        <v>28</v>
      </c>
      <c r="B1965" s="18">
        <v>42</v>
      </c>
      <c r="C1965" s="23">
        <v>30.937244799999998</v>
      </c>
      <c r="D1965" s="23">
        <v>0</v>
      </c>
      <c r="E1965" s="19"/>
      <c r="F1965" s="19"/>
      <c r="G1965" s="24">
        <v>28</v>
      </c>
      <c r="H1965" s="24">
        <v>52</v>
      </c>
      <c r="I1965" s="20">
        <v>32.552960871150724</v>
      </c>
      <c r="J1965" s="20">
        <v>0</v>
      </c>
      <c r="K1965" s="28"/>
      <c r="L1965" s="28"/>
      <c r="M1965" s="25">
        <v>28</v>
      </c>
      <c r="N1965" s="25">
        <v>52</v>
      </c>
      <c r="O1965" s="21">
        <v>37.491114823460805</v>
      </c>
      <c r="P1965" s="21">
        <v>0</v>
      </c>
      <c r="Q1965" s="17"/>
      <c r="R1965" s="25">
        <v>28</v>
      </c>
      <c r="S1965" s="25">
        <v>52</v>
      </c>
      <c r="T1965" s="21">
        <v>39.881173393456429</v>
      </c>
      <c r="U1965" s="21">
        <v>0</v>
      </c>
    </row>
    <row r="1966" spans="1:21" x14ac:dyDescent="0.25">
      <c r="A1966" s="18">
        <v>28</v>
      </c>
      <c r="B1966" s="18">
        <v>43</v>
      </c>
      <c r="C1966" s="23">
        <v>31.600185760000002</v>
      </c>
      <c r="D1966" s="23">
        <v>0</v>
      </c>
      <c r="E1966" s="19"/>
      <c r="F1966" s="19"/>
      <c r="G1966" s="24">
        <v>28</v>
      </c>
      <c r="H1966" s="24">
        <v>53</v>
      </c>
      <c r="I1966" s="20">
        <v>36.557899274856965</v>
      </c>
      <c r="J1966" s="20">
        <v>0</v>
      </c>
      <c r="K1966" s="28"/>
      <c r="L1966" s="28"/>
      <c r="M1966" s="25">
        <v>28</v>
      </c>
      <c r="N1966" s="25">
        <v>53</v>
      </c>
      <c r="O1966" s="21">
        <v>42.103586363255673</v>
      </c>
      <c r="P1966" s="21">
        <v>0</v>
      </c>
      <c r="Q1966" s="17"/>
      <c r="R1966" s="25">
        <v>28</v>
      </c>
      <c r="S1966" s="25">
        <v>53</v>
      </c>
      <c r="T1966" s="21">
        <v>44.787689993913219</v>
      </c>
      <c r="U1966" s="21">
        <v>0</v>
      </c>
    </row>
    <row r="1967" spans="1:21" x14ac:dyDescent="0.25">
      <c r="A1967" s="18">
        <v>28</v>
      </c>
      <c r="B1967" s="18">
        <v>44</v>
      </c>
      <c r="C1967" s="23">
        <v>32.594597200000003</v>
      </c>
      <c r="D1967" s="23">
        <v>0</v>
      </c>
      <c r="E1967" s="19"/>
      <c r="F1967" s="19"/>
      <c r="G1967" s="24">
        <v>28</v>
      </c>
      <c r="H1967" s="24">
        <v>54</v>
      </c>
      <c r="I1967" s="20">
        <v>35.428301263555198</v>
      </c>
      <c r="J1967" s="20">
        <v>0</v>
      </c>
      <c r="K1967" s="28"/>
      <c r="L1967" s="28"/>
      <c r="M1967" s="25">
        <v>28</v>
      </c>
      <c r="N1967" s="25">
        <v>54</v>
      </c>
      <c r="O1967" s="21">
        <v>40.802632852031472</v>
      </c>
      <c r="P1967" s="21">
        <v>0</v>
      </c>
      <c r="Q1967" s="17"/>
      <c r="R1967" s="25">
        <v>28</v>
      </c>
      <c r="S1967" s="25">
        <v>54</v>
      </c>
      <c r="T1967" s="21">
        <v>43.403800696348476</v>
      </c>
      <c r="U1967" s="21">
        <v>0</v>
      </c>
    </row>
    <row r="1968" spans="1:21" x14ac:dyDescent="0.25">
      <c r="A1968" s="18">
        <v>28</v>
      </c>
      <c r="B1968" s="18">
        <v>45</v>
      </c>
      <c r="C1968" s="23">
        <v>32.484107039999998</v>
      </c>
      <c r="D1968" s="23">
        <v>0</v>
      </c>
      <c r="E1968" s="19"/>
      <c r="F1968" s="19"/>
      <c r="G1968" s="24">
        <v>28</v>
      </c>
      <c r="H1968" s="24">
        <v>55</v>
      </c>
      <c r="I1968" s="20">
        <v>32.244888686250242</v>
      </c>
      <c r="J1968" s="20">
        <v>0</v>
      </c>
      <c r="K1968" s="28"/>
      <c r="L1968" s="28"/>
      <c r="M1968" s="25">
        <v>28</v>
      </c>
      <c r="N1968" s="25">
        <v>55</v>
      </c>
      <c r="O1968" s="21">
        <v>37.136309320399654</v>
      </c>
      <c r="P1968" s="21">
        <v>0</v>
      </c>
      <c r="Q1968" s="17"/>
      <c r="R1968" s="25">
        <v>28</v>
      </c>
      <c r="S1968" s="25">
        <v>55</v>
      </c>
      <c r="T1968" s="21">
        <v>39.503749039575133</v>
      </c>
      <c r="U1968" s="21">
        <v>0</v>
      </c>
    </row>
    <row r="1969" spans="1:21" x14ac:dyDescent="0.25">
      <c r="A1969" s="18">
        <v>28</v>
      </c>
      <c r="B1969" s="18">
        <v>46</v>
      </c>
      <c r="C1969" s="23">
        <v>36.461752799999992</v>
      </c>
      <c r="D1969" s="23">
        <v>15</v>
      </c>
      <c r="E1969" s="19"/>
      <c r="F1969" s="19"/>
      <c r="G1969" s="24">
        <v>28</v>
      </c>
      <c r="H1969" s="24">
        <v>56</v>
      </c>
      <c r="I1969" s="20">
        <v>36.455208546556797</v>
      </c>
      <c r="J1969" s="20">
        <v>0</v>
      </c>
      <c r="K1969" s="28"/>
      <c r="L1969" s="28"/>
      <c r="M1969" s="25">
        <v>28</v>
      </c>
      <c r="N1969" s="25">
        <v>56</v>
      </c>
      <c r="O1969" s="21">
        <v>41.985317862235277</v>
      </c>
      <c r="P1969" s="21">
        <v>0</v>
      </c>
      <c r="Q1969" s="17"/>
      <c r="R1969" s="25">
        <v>28</v>
      </c>
      <c r="S1969" s="25">
        <v>56</v>
      </c>
      <c r="T1969" s="21">
        <v>44.661881875952773</v>
      </c>
      <c r="U1969" s="21">
        <v>0</v>
      </c>
    </row>
    <row r="1970" spans="1:21" x14ac:dyDescent="0.25">
      <c r="A1970" s="18">
        <v>28</v>
      </c>
      <c r="B1970" s="18">
        <v>47</v>
      </c>
      <c r="C1970" s="23">
        <v>29.390382560000003</v>
      </c>
      <c r="D1970" s="23">
        <v>0</v>
      </c>
      <c r="E1970" s="19"/>
      <c r="F1970" s="19"/>
      <c r="G1970" s="24">
        <v>28</v>
      </c>
      <c r="H1970" s="24">
        <v>57</v>
      </c>
      <c r="I1970" s="20">
        <v>33.066414512651519</v>
      </c>
      <c r="J1970" s="20">
        <v>0</v>
      </c>
      <c r="K1970" s="28"/>
      <c r="L1970" s="28"/>
      <c r="M1970" s="25">
        <v>28</v>
      </c>
      <c r="N1970" s="25">
        <v>57</v>
      </c>
      <c r="O1970" s="21">
        <v>38.082457328562711</v>
      </c>
      <c r="P1970" s="21">
        <v>0</v>
      </c>
      <c r="Q1970" s="17"/>
      <c r="R1970" s="25">
        <v>28</v>
      </c>
      <c r="S1970" s="25">
        <v>57</v>
      </c>
      <c r="T1970" s="21">
        <v>40.510213983258581</v>
      </c>
      <c r="U1970" s="21">
        <v>0</v>
      </c>
    </row>
    <row r="1971" spans="1:21" x14ac:dyDescent="0.25">
      <c r="A1971" s="18">
        <v>28</v>
      </c>
      <c r="B1971" s="18">
        <v>49</v>
      </c>
      <c r="C1971" s="23">
        <v>31.821166080000001</v>
      </c>
      <c r="D1971" s="23">
        <v>0</v>
      </c>
      <c r="E1971" s="19"/>
      <c r="F1971" s="19"/>
      <c r="G1971" s="24">
        <v>28</v>
      </c>
      <c r="H1971" s="24">
        <v>59</v>
      </c>
      <c r="I1971" s="20">
        <v>32.552960871150724</v>
      </c>
      <c r="J1971" s="20">
        <v>0</v>
      </c>
      <c r="K1971" s="28"/>
      <c r="L1971" s="28"/>
      <c r="M1971" s="25">
        <v>28</v>
      </c>
      <c r="N1971" s="25">
        <v>59</v>
      </c>
      <c r="O1971" s="21">
        <v>37.491114823460805</v>
      </c>
      <c r="P1971" s="21">
        <v>0</v>
      </c>
      <c r="Q1971" s="17"/>
      <c r="R1971" s="25">
        <v>28</v>
      </c>
      <c r="S1971" s="25">
        <v>59</v>
      </c>
      <c r="T1971" s="21">
        <v>39.881173393456429</v>
      </c>
      <c r="U1971" s="21">
        <v>0</v>
      </c>
    </row>
    <row r="1972" spans="1:21" x14ac:dyDescent="0.25">
      <c r="A1972" s="18">
        <v>28</v>
      </c>
      <c r="B1972" s="18">
        <v>50</v>
      </c>
      <c r="C1972" s="23">
        <v>30.937244799999998</v>
      </c>
      <c r="D1972" s="23">
        <v>0</v>
      </c>
      <c r="E1972" s="19"/>
      <c r="F1972" s="19"/>
      <c r="G1972" s="24">
        <v>28</v>
      </c>
      <c r="H1972" s="24">
        <v>60</v>
      </c>
      <c r="I1972" s="20">
        <v>37.687497286158717</v>
      </c>
      <c r="J1972" s="20">
        <v>0</v>
      </c>
      <c r="K1972" s="28"/>
      <c r="L1972" s="28"/>
      <c r="M1972" s="25">
        <v>28</v>
      </c>
      <c r="N1972" s="25">
        <v>60</v>
      </c>
      <c r="O1972" s="21">
        <v>43.404539874479845</v>
      </c>
      <c r="P1972" s="21">
        <v>0</v>
      </c>
      <c r="Q1972" s="17"/>
      <c r="R1972" s="25">
        <v>28</v>
      </c>
      <c r="S1972" s="25">
        <v>60</v>
      </c>
      <c r="T1972" s="21">
        <v>46.171579291477933</v>
      </c>
      <c r="U1972" s="21">
        <v>0</v>
      </c>
    </row>
    <row r="1973" spans="1:21" x14ac:dyDescent="0.25">
      <c r="A1973" s="18">
        <v>28</v>
      </c>
      <c r="B1973" s="18">
        <v>51</v>
      </c>
      <c r="C1973" s="23">
        <v>29.390382560000003</v>
      </c>
      <c r="D1973" s="23">
        <v>0</v>
      </c>
      <c r="E1973" s="19"/>
      <c r="F1973" s="19"/>
      <c r="G1973" s="24">
        <v>28</v>
      </c>
      <c r="H1973" s="24">
        <v>61</v>
      </c>
      <c r="I1973" s="20">
        <v>34.50408470885376</v>
      </c>
      <c r="J1973" s="20">
        <v>0</v>
      </c>
      <c r="K1973" s="28"/>
      <c r="L1973" s="28"/>
      <c r="M1973" s="25">
        <v>28</v>
      </c>
      <c r="N1973" s="25">
        <v>61</v>
      </c>
      <c r="O1973" s="21">
        <v>39.738216342848041</v>
      </c>
      <c r="P1973" s="21">
        <v>0</v>
      </c>
      <c r="Q1973" s="17"/>
      <c r="R1973" s="25">
        <v>28</v>
      </c>
      <c r="S1973" s="25">
        <v>61</v>
      </c>
      <c r="T1973" s="21">
        <v>42.271527634704604</v>
      </c>
      <c r="U1973" s="21">
        <v>0</v>
      </c>
    </row>
    <row r="1974" spans="1:21" x14ac:dyDescent="0.25">
      <c r="A1974" s="18">
        <v>28</v>
      </c>
      <c r="B1974" s="18">
        <v>52</v>
      </c>
      <c r="C1974" s="23">
        <v>28.50646128</v>
      </c>
      <c r="D1974" s="23">
        <v>0</v>
      </c>
      <c r="E1974" s="19"/>
      <c r="F1974" s="19"/>
      <c r="G1974" s="24">
        <v>28</v>
      </c>
      <c r="H1974" s="24">
        <v>62</v>
      </c>
      <c r="I1974" s="20">
        <v>37.482115829558403</v>
      </c>
      <c r="J1974" s="20">
        <v>0</v>
      </c>
      <c r="K1974" s="28"/>
      <c r="L1974" s="28"/>
      <c r="M1974" s="25">
        <v>28</v>
      </c>
      <c r="N1974" s="25">
        <v>62</v>
      </c>
      <c r="O1974" s="21">
        <v>43.168002872439089</v>
      </c>
      <c r="P1974" s="21">
        <v>0</v>
      </c>
      <c r="Q1974" s="17"/>
      <c r="R1974" s="25">
        <v>28</v>
      </c>
      <c r="S1974" s="25">
        <v>62</v>
      </c>
      <c r="T1974" s="21">
        <v>45.919963055557083</v>
      </c>
      <c r="U1974" s="21">
        <v>0</v>
      </c>
    </row>
    <row r="1975" spans="1:21" x14ac:dyDescent="0.25">
      <c r="A1975" s="18">
        <v>28</v>
      </c>
      <c r="B1975" s="18">
        <v>53</v>
      </c>
      <c r="C1975" s="23">
        <v>32.594597200000003</v>
      </c>
      <c r="D1975" s="23">
        <v>0</v>
      </c>
      <c r="E1975" s="19"/>
      <c r="F1975" s="19"/>
      <c r="G1975" s="24">
        <v>28</v>
      </c>
      <c r="H1975" s="24">
        <v>63</v>
      </c>
      <c r="I1975" s="20">
        <v>41.28167277666433</v>
      </c>
      <c r="J1975" s="20">
        <v>17.906549999999999</v>
      </c>
      <c r="K1975" s="28"/>
      <c r="L1975" s="28"/>
      <c r="M1975" s="25">
        <v>28</v>
      </c>
      <c r="N1975" s="25">
        <v>63</v>
      </c>
      <c r="O1975" s="21">
        <v>47.543937410193195</v>
      </c>
      <c r="P1975" s="21">
        <v>19.57</v>
      </c>
      <c r="Q1975" s="17"/>
      <c r="R1975" s="25">
        <v>28</v>
      </c>
      <c r="S1975" s="25">
        <v>63</v>
      </c>
      <c r="T1975" s="21">
        <v>50.574863420093017</v>
      </c>
      <c r="U1975" s="21">
        <v>20.352800000000002</v>
      </c>
    </row>
    <row r="1976" spans="1:21" x14ac:dyDescent="0.25">
      <c r="A1976" s="18">
        <v>28</v>
      </c>
      <c r="B1976" s="18">
        <v>54</v>
      </c>
      <c r="C1976" s="23">
        <v>30.937244799999998</v>
      </c>
      <c r="D1976" s="23">
        <v>0</v>
      </c>
      <c r="E1976" s="19"/>
      <c r="F1976" s="19"/>
      <c r="G1976" s="24">
        <v>28</v>
      </c>
      <c r="H1976" s="24">
        <v>64</v>
      </c>
      <c r="I1976" s="20">
        <v>34.606775437153928</v>
      </c>
      <c r="J1976" s="20">
        <v>0</v>
      </c>
      <c r="K1976" s="28"/>
      <c r="L1976" s="28"/>
      <c r="M1976" s="25">
        <v>28</v>
      </c>
      <c r="N1976" s="25">
        <v>64</v>
      </c>
      <c r="O1976" s="21">
        <v>39.856484843868429</v>
      </c>
      <c r="P1976" s="21">
        <v>0</v>
      </c>
      <c r="Q1976" s="17"/>
      <c r="R1976" s="25">
        <v>28</v>
      </c>
      <c r="S1976" s="25">
        <v>64</v>
      </c>
      <c r="T1976" s="21">
        <v>42.397335752665043</v>
      </c>
      <c r="U1976" s="21">
        <v>0</v>
      </c>
    </row>
    <row r="1977" spans="1:21" x14ac:dyDescent="0.25">
      <c r="A1977" s="18">
        <v>28</v>
      </c>
      <c r="B1977" s="18">
        <v>55</v>
      </c>
      <c r="C1977" s="23">
        <v>26.517638400000003</v>
      </c>
      <c r="D1977" s="23">
        <v>0</v>
      </c>
      <c r="E1977" s="19"/>
      <c r="F1977" s="19"/>
      <c r="G1977" s="24">
        <v>28</v>
      </c>
      <c r="H1977" s="24">
        <v>65</v>
      </c>
      <c r="I1977" s="20">
        <v>33.169105240951666</v>
      </c>
      <c r="J1977" s="20">
        <v>0</v>
      </c>
      <c r="K1977" s="28"/>
      <c r="L1977" s="28"/>
      <c r="M1977" s="25">
        <v>28</v>
      </c>
      <c r="N1977" s="25">
        <v>65</v>
      </c>
      <c r="O1977" s="21">
        <v>38.200725829583071</v>
      </c>
      <c r="P1977" s="21">
        <v>0</v>
      </c>
      <c r="Q1977" s="17"/>
      <c r="R1977" s="25">
        <v>28</v>
      </c>
      <c r="S1977" s="25">
        <v>65</v>
      </c>
      <c r="T1977" s="21">
        <v>40.636022101218991</v>
      </c>
      <c r="U1977" s="21">
        <v>0</v>
      </c>
    </row>
    <row r="1978" spans="1:21" x14ac:dyDescent="0.25">
      <c r="A1978" s="18">
        <v>28</v>
      </c>
      <c r="B1978" s="18">
        <v>55</v>
      </c>
      <c r="C1978" s="23">
        <v>14.363720799999999</v>
      </c>
      <c r="D1978" s="23">
        <v>0</v>
      </c>
      <c r="E1978" s="19"/>
      <c r="F1978" s="19"/>
      <c r="G1978" s="24">
        <v>28</v>
      </c>
      <c r="H1978" s="24">
        <v>66</v>
      </c>
      <c r="I1978" s="20">
        <v>32.861033056051205</v>
      </c>
      <c r="J1978" s="20">
        <v>0</v>
      </c>
      <c r="K1978" s="28"/>
      <c r="L1978" s="28"/>
      <c r="M1978" s="25">
        <v>28</v>
      </c>
      <c r="N1978" s="25">
        <v>66</v>
      </c>
      <c r="O1978" s="21">
        <v>37.845920326521949</v>
      </c>
      <c r="P1978" s="21">
        <v>0</v>
      </c>
      <c r="Q1978" s="17"/>
      <c r="R1978" s="25">
        <v>28</v>
      </c>
      <c r="S1978" s="25">
        <v>66</v>
      </c>
      <c r="T1978" s="21">
        <v>40.258597747337724</v>
      </c>
      <c r="U1978" s="21">
        <v>0</v>
      </c>
    </row>
    <row r="1979" spans="1:21" x14ac:dyDescent="0.25">
      <c r="A1979" s="18">
        <v>28</v>
      </c>
      <c r="B1979" s="18">
        <v>56</v>
      </c>
      <c r="C1979" s="23">
        <v>30.937244799999998</v>
      </c>
      <c r="D1979" s="23">
        <v>0</v>
      </c>
      <c r="E1979" s="19"/>
      <c r="F1979" s="19"/>
      <c r="G1979" s="24">
        <v>28</v>
      </c>
      <c r="H1979" s="24">
        <v>67</v>
      </c>
      <c r="I1979" s="20">
        <v>34.606775437153928</v>
      </c>
      <c r="J1979" s="20">
        <v>0</v>
      </c>
      <c r="K1979" s="28"/>
      <c r="L1979" s="28"/>
      <c r="M1979" s="25">
        <v>28</v>
      </c>
      <c r="N1979" s="25">
        <v>67</v>
      </c>
      <c r="O1979" s="21">
        <v>39.856484843868429</v>
      </c>
      <c r="P1979" s="21">
        <v>0</v>
      </c>
      <c r="Q1979" s="17"/>
      <c r="R1979" s="25">
        <v>28</v>
      </c>
      <c r="S1979" s="25">
        <v>67</v>
      </c>
      <c r="T1979" s="21">
        <v>42.397335752665043</v>
      </c>
      <c r="U1979" s="21">
        <v>0</v>
      </c>
    </row>
    <row r="1980" spans="1:21" x14ac:dyDescent="0.25">
      <c r="A1980" s="18">
        <v>28</v>
      </c>
      <c r="B1980" s="18">
        <v>57</v>
      </c>
      <c r="C1980" s="23">
        <v>28.727441599999999</v>
      </c>
      <c r="D1980" s="23">
        <v>0</v>
      </c>
      <c r="E1980" s="19"/>
      <c r="F1980" s="19"/>
      <c r="G1980" s="24">
        <v>28</v>
      </c>
      <c r="H1980" s="24">
        <v>68</v>
      </c>
      <c r="I1980" s="20">
        <v>33.066414512651519</v>
      </c>
      <c r="J1980" s="20">
        <v>0</v>
      </c>
      <c r="K1980" s="28"/>
      <c r="L1980" s="28"/>
      <c r="M1980" s="25">
        <v>28</v>
      </c>
      <c r="N1980" s="25">
        <v>68</v>
      </c>
      <c r="O1980" s="21">
        <v>38.082457328562711</v>
      </c>
      <c r="P1980" s="21">
        <v>0</v>
      </c>
      <c r="Q1980" s="17"/>
      <c r="R1980" s="25">
        <v>28</v>
      </c>
      <c r="S1980" s="25">
        <v>68</v>
      </c>
      <c r="T1980" s="21">
        <v>40.510213983258581</v>
      </c>
      <c r="U1980" s="21">
        <v>0</v>
      </c>
    </row>
    <row r="1981" spans="1:21" x14ac:dyDescent="0.25">
      <c r="A1981" s="18">
        <v>28</v>
      </c>
      <c r="B1981" s="18">
        <v>58</v>
      </c>
      <c r="C1981" s="23">
        <v>34.804400399999999</v>
      </c>
      <c r="D1981" s="23">
        <v>15</v>
      </c>
      <c r="E1981" s="19"/>
      <c r="F1981" s="19"/>
      <c r="G1981" s="24">
        <v>28</v>
      </c>
      <c r="H1981" s="24">
        <v>69</v>
      </c>
      <c r="I1981" s="20">
        <v>34.709466165454074</v>
      </c>
      <c r="J1981" s="20">
        <v>0</v>
      </c>
      <c r="K1981" s="28"/>
      <c r="L1981" s="28"/>
      <c r="M1981" s="25">
        <v>28</v>
      </c>
      <c r="N1981" s="25">
        <v>69</v>
      </c>
      <c r="O1981" s="21">
        <v>39.974753344888796</v>
      </c>
      <c r="P1981" s="21">
        <v>0</v>
      </c>
      <c r="Q1981" s="17"/>
      <c r="R1981" s="25">
        <v>28</v>
      </c>
      <c r="S1981" s="25">
        <v>69</v>
      </c>
      <c r="T1981" s="21">
        <v>42.523143870625454</v>
      </c>
      <c r="U1981" s="21">
        <v>0</v>
      </c>
    </row>
    <row r="1982" spans="1:21" x14ac:dyDescent="0.25">
      <c r="A1982" s="18">
        <v>28</v>
      </c>
      <c r="B1982" s="18">
        <v>59</v>
      </c>
      <c r="C1982" s="23">
        <v>28.1749908</v>
      </c>
      <c r="D1982" s="23">
        <v>0</v>
      </c>
      <c r="E1982" s="19"/>
      <c r="F1982" s="19"/>
      <c r="G1982" s="24">
        <v>28</v>
      </c>
      <c r="H1982" s="24">
        <v>70</v>
      </c>
      <c r="I1982" s="20">
        <v>31.217981403248643</v>
      </c>
      <c r="J1982" s="20">
        <v>0</v>
      </c>
      <c r="K1982" s="28"/>
      <c r="L1982" s="28"/>
      <c r="M1982" s="25">
        <v>28</v>
      </c>
      <c r="N1982" s="25">
        <v>70</v>
      </c>
      <c r="O1982" s="21">
        <v>35.953624310195849</v>
      </c>
      <c r="P1982" s="21">
        <v>0</v>
      </c>
      <c r="Q1982" s="17"/>
      <c r="R1982" s="25">
        <v>28</v>
      </c>
      <c r="S1982" s="25">
        <v>70</v>
      </c>
      <c r="T1982" s="21">
        <v>38.245667859970837</v>
      </c>
      <c r="U1982" s="21">
        <v>0</v>
      </c>
    </row>
    <row r="1983" spans="1:21" x14ac:dyDescent="0.25">
      <c r="A1983" s="18">
        <v>28</v>
      </c>
      <c r="B1983" s="18">
        <v>60</v>
      </c>
      <c r="C1983" s="23">
        <v>32.152636559999998</v>
      </c>
      <c r="D1983" s="23">
        <v>0</v>
      </c>
      <c r="E1983" s="19"/>
      <c r="F1983" s="19"/>
      <c r="G1983" s="24">
        <v>28</v>
      </c>
      <c r="H1983" s="24">
        <v>71</v>
      </c>
      <c r="I1983" s="20">
        <v>31.320672131548804</v>
      </c>
      <c r="J1983" s="20">
        <v>0</v>
      </c>
      <c r="K1983" s="28"/>
      <c r="L1983" s="28"/>
      <c r="M1983" s="25">
        <v>28</v>
      </c>
      <c r="N1983" s="25">
        <v>71</v>
      </c>
      <c r="O1983" s="21">
        <v>36.07189281121623</v>
      </c>
      <c r="P1983" s="21">
        <v>0</v>
      </c>
      <c r="Q1983" s="17"/>
      <c r="R1983" s="25">
        <v>28</v>
      </c>
      <c r="S1983" s="25">
        <v>71</v>
      </c>
      <c r="T1983" s="21">
        <v>38.371475977931262</v>
      </c>
      <c r="U1983" s="21">
        <v>0</v>
      </c>
    </row>
    <row r="1984" spans="1:21" x14ac:dyDescent="0.25">
      <c r="A1984" s="18">
        <v>28</v>
      </c>
      <c r="B1984" s="18">
        <v>61</v>
      </c>
      <c r="C1984" s="23">
        <v>30.163813680000004</v>
      </c>
      <c r="D1984" s="23">
        <v>0</v>
      </c>
      <c r="E1984" s="19"/>
      <c r="F1984" s="19"/>
      <c r="G1984" s="24">
        <v>28</v>
      </c>
      <c r="H1984" s="24">
        <v>72</v>
      </c>
      <c r="I1984" s="20">
        <v>30.499146305147512</v>
      </c>
      <c r="J1984" s="20">
        <v>0</v>
      </c>
      <c r="K1984" s="28"/>
      <c r="L1984" s="28"/>
      <c r="M1984" s="25">
        <v>28</v>
      </c>
      <c r="N1984" s="25">
        <v>72</v>
      </c>
      <c r="O1984" s="21">
        <v>35.125744803053166</v>
      </c>
      <c r="P1984" s="21">
        <v>0</v>
      </c>
      <c r="Q1984" s="17"/>
      <c r="R1984" s="25">
        <v>28</v>
      </c>
      <c r="S1984" s="25">
        <v>72</v>
      </c>
      <c r="T1984" s="21">
        <v>37.365011034247807</v>
      </c>
      <c r="U1984" s="21">
        <v>0</v>
      </c>
    </row>
    <row r="1985" spans="1:21" x14ac:dyDescent="0.25">
      <c r="A1985" s="18">
        <v>28</v>
      </c>
      <c r="B1985" s="18">
        <v>62</v>
      </c>
      <c r="C1985" s="23">
        <v>32.263126720000002</v>
      </c>
      <c r="D1985" s="23">
        <v>0</v>
      </c>
      <c r="E1985" s="19"/>
      <c r="F1985" s="19"/>
      <c r="G1985" s="24">
        <v>28</v>
      </c>
      <c r="H1985" s="24">
        <v>73</v>
      </c>
      <c r="I1985" s="20">
        <v>35.736373448455673</v>
      </c>
      <c r="J1985" s="20">
        <v>0</v>
      </c>
      <c r="K1985" s="28"/>
      <c r="L1985" s="28"/>
      <c r="M1985" s="25">
        <v>28</v>
      </c>
      <c r="N1985" s="25">
        <v>73</v>
      </c>
      <c r="O1985" s="21">
        <v>41.157438355092609</v>
      </c>
      <c r="P1985" s="21">
        <v>0</v>
      </c>
      <c r="Q1985" s="17"/>
      <c r="R1985" s="25">
        <v>28</v>
      </c>
      <c r="S1985" s="25">
        <v>73</v>
      </c>
      <c r="T1985" s="21">
        <v>43.781225050229764</v>
      </c>
      <c r="U1985" s="21">
        <v>0</v>
      </c>
    </row>
    <row r="1986" spans="1:21" x14ac:dyDescent="0.25">
      <c r="A1986" s="18">
        <v>28</v>
      </c>
      <c r="B1986" s="18">
        <v>63</v>
      </c>
      <c r="C1986" s="23">
        <v>35.246361040000004</v>
      </c>
      <c r="D1986" s="23">
        <v>15</v>
      </c>
      <c r="E1986" s="19"/>
      <c r="F1986" s="19"/>
      <c r="G1986" s="24">
        <v>28</v>
      </c>
      <c r="H1986" s="24">
        <v>74</v>
      </c>
      <c r="I1986" s="20">
        <v>29.574929750446078</v>
      </c>
      <c r="J1986" s="20">
        <v>0</v>
      </c>
      <c r="K1986" s="28"/>
      <c r="L1986" s="28"/>
      <c r="M1986" s="25">
        <v>28</v>
      </c>
      <c r="N1986" s="25">
        <v>74</v>
      </c>
      <c r="O1986" s="21">
        <v>34.061328293869742</v>
      </c>
      <c r="P1986" s="21">
        <v>0</v>
      </c>
      <c r="Q1986" s="17"/>
      <c r="R1986" s="25">
        <v>28</v>
      </c>
      <c r="S1986" s="25">
        <v>74</v>
      </c>
      <c r="T1986" s="21">
        <v>36.232737972603935</v>
      </c>
      <c r="U1986" s="21">
        <v>0</v>
      </c>
    </row>
    <row r="1987" spans="1:21" x14ac:dyDescent="0.25">
      <c r="A1987" s="18">
        <v>28</v>
      </c>
      <c r="B1987" s="18">
        <v>64</v>
      </c>
      <c r="C1987" s="23">
        <v>31.04773496</v>
      </c>
      <c r="D1987" s="23">
        <v>0</v>
      </c>
      <c r="E1987" s="19"/>
      <c r="F1987" s="19"/>
      <c r="G1987" s="24">
        <v>28</v>
      </c>
      <c r="H1987" s="24">
        <v>75</v>
      </c>
      <c r="I1987" s="20">
        <v>32.244888686250242</v>
      </c>
      <c r="J1987" s="20">
        <v>0</v>
      </c>
      <c r="K1987" s="28"/>
      <c r="L1987" s="28"/>
      <c r="M1987" s="25">
        <v>28</v>
      </c>
      <c r="N1987" s="25">
        <v>75</v>
      </c>
      <c r="O1987" s="21">
        <v>37.136309320399654</v>
      </c>
      <c r="P1987" s="21">
        <v>0</v>
      </c>
      <c r="Q1987" s="17"/>
      <c r="R1987" s="25">
        <v>28</v>
      </c>
      <c r="S1987" s="25">
        <v>75</v>
      </c>
      <c r="T1987" s="21">
        <v>39.503749039575133</v>
      </c>
      <c r="U1987" s="21">
        <v>0</v>
      </c>
    </row>
    <row r="1988" spans="1:21" x14ac:dyDescent="0.25">
      <c r="A1988" s="18">
        <v>28</v>
      </c>
      <c r="B1988" s="18">
        <v>65</v>
      </c>
      <c r="C1988" s="23">
        <v>29.390382560000003</v>
      </c>
      <c r="D1988" s="23">
        <v>0</v>
      </c>
      <c r="E1988" s="19"/>
      <c r="F1988" s="19"/>
      <c r="G1988" s="24">
        <v>28</v>
      </c>
      <c r="H1988" s="24">
        <v>76</v>
      </c>
      <c r="I1988" s="20">
        <v>33.579868154152329</v>
      </c>
      <c r="J1988" s="20">
        <v>0</v>
      </c>
      <c r="K1988" s="28"/>
      <c r="L1988" s="28"/>
      <c r="M1988" s="25">
        <v>28</v>
      </c>
      <c r="N1988" s="25">
        <v>76</v>
      </c>
      <c r="O1988" s="21">
        <v>38.673799833664624</v>
      </c>
      <c r="P1988" s="21">
        <v>0</v>
      </c>
      <c r="Q1988" s="17"/>
      <c r="R1988" s="25">
        <v>28</v>
      </c>
      <c r="S1988" s="25">
        <v>76</v>
      </c>
      <c r="T1988" s="21">
        <v>41.13925457306074</v>
      </c>
      <c r="U1988" s="21">
        <v>0</v>
      </c>
    </row>
    <row r="1989" spans="1:21" x14ac:dyDescent="0.25">
      <c r="A1989" s="18">
        <v>28</v>
      </c>
      <c r="B1989" s="18">
        <v>66</v>
      </c>
      <c r="C1989" s="23">
        <v>30.274303839999998</v>
      </c>
      <c r="D1989" s="23">
        <v>0</v>
      </c>
      <c r="E1989" s="19"/>
      <c r="F1989" s="19"/>
      <c r="G1989" s="24">
        <v>28</v>
      </c>
      <c r="H1989" s="24">
        <v>77</v>
      </c>
      <c r="I1989" s="20">
        <v>32.861033056051205</v>
      </c>
      <c r="J1989" s="20">
        <v>0</v>
      </c>
      <c r="K1989" s="28"/>
      <c r="L1989" s="28"/>
      <c r="M1989" s="25">
        <v>28</v>
      </c>
      <c r="N1989" s="25">
        <v>77</v>
      </c>
      <c r="O1989" s="21">
        <v>37.845920326521949</v>
      </c>
      <c r="P1989" s="21">
        <v>0</v>
      </c>
      <c r="Q1989" s="17"/>
      <c r="R1989" s="25">
        <v>28</v>
      </c>
      <c r="S1989" s="25">
        <v>77</v>
      </c>
      <c r="T1989" s="21">
        <v>40.258597747337724</v>
      </c>
      <c r="U1989" s="21">
        <v>0</v>
      </c>
    </row>
    <row r="1990" spans="1:21" x14ac:dyDescent="0.25">
      <c r="A1990" s="18">
        <v>28</v>
      </c>
      <c r="B1990" s="18">
        <v>67</v>
      </c>
      <c r="C1990" s="23">
        <v>30.937244799999998</v>
      </c>
      <c r="D1990" s="23">
        <v>0</v>
      </c>
      <c r="E1990" s="19"/>
      <c r="F1990" s="19"/>
      <c r="G1990" s="24">
        <v>28</v>
      </c>
      <c r="H1990" s="24">
        <v>78</v>
      </c>
      <c r="I1990" s="20">
        <v>35.736373448455673</v>
      </c>
      <c r="J1990" s="20">
        <v>0</v>
      </c>
      <c r="K1990" s="28"/>
      <c r="L1990" s="28"/>
      <c r="M1990" s="25">
        <v>28</v>
      </c>
      <c r="N1990" s="25">
        <v>78</v>
      </c>
      <c r="O1990" s="21">
        <v>41.157438355092609</v>
      </c>
      <c r="P1990" s="21">
        <v>0</v>
      </c>
      <c r="Q1990" s="17"/>
      <c r="R1990" s="25">
        <v>28</v>
      </c>
      <c r="S1990" s="25">
        <v>78</v>
      </c>
      <c r="T1990" s="21">
        <v>43.781225050229764</v>
      </c>
      <c r="U1990" s="21">
        <v>0</v>
      </c>
    </row>
    <row r="1991" spans="1:21" x14ac:dyDescent="0.25">
      <c r="A1991" s="18">
        <v>28</v>
      </c>
      <c r="B1991" s="18">
        <v>68</v>
      </c>
      <c r="C1991" s="23">
        <v>29.390382560000003</v>
      </c>
      <c r="D1991" s="23">
        <v>0</v>
      </c>
      <c r="E1991" s="19"/>
      <c r="F1991" s="19"/>
      <c r="G1991" s="24">
        <v>28</v>
      </c>
      <c r="H1991" s="24">
        <v>79</v>
      </c>
      <c r="I1991" s="20">
        <v>33.579868154152329</v>
      </c>
      <c r="J1991" s="20">
        <v>0</v>
      </c>
      <c r="K1991" s="28"/>
      <c r="L1991" s="28"/>
      <c r="M1991" s="25">
        <v>28</v>
      </c>
      <c r="N1991" s="25">
        <v>79</v>
      </c>
      <c r="O1991" s="21">
        <v>38.673799833664624</v>
      </c>
      <c r="P1991" s="21">
        <v>0</v>
      </c>
      <c r="Q1991" s="17"/>
      <c r="R1991" s="25">
        <v>28</v>
      </c>
      <c r="S1991" s="25">
        <v>79</v>
      </c>
      <c r="T1991" s="21">
        <v>41.13925457306074</v>
      </c>
      <c r="U1991" s="21">
        <v>0</v>
      </c>
    </row>
    <row r="1992" spans="1:21" x14ac:dyDescent="0.25">
      <c r="A1992" s="18">
        <v>28</v>
      </c>
      <c r="B1992" s="18">
        <v>69</v>
      </c>
      <c r="C1992" s="23">
        <v>30.384793999999999</v>
      </c>
      <c r="D1992" s="23">
        <v>0</v>
      </c>
      <c r="E1992" s="19"/>
      <c r="F1992" s="19"/>
      <c r="G1992" s="24">
        <v>28</v>
      </c>
      <c r="H1992" s="24">
        <v>80</v>
      </c>
      <c r="I1992" s="20">
        <v>39.330548938961272</v>
      </c>
      <c r="J1992" s="20">
        <v>17.246835000000001</v>
      </c>
      <c r="K1992" s="28"/>
      <c r="L1992" s="28"/>
      <c r="M1992" s="25">
        <v>28</v>
      </c>
      <c r="N1992" s="25">
        <v>80</v>
      </c>
      <c r="O1992" s="21">
        <v>45.296835890805937</v>
      </c>
      <c r="P1992" s="21">
        <v>18.849</v>
      </c>
      <c r="Q1992" s="17"/>
      <c r="R1992" s="25">
        <v>28</v>
      </c>
      <c r="S1992" s="25">
        <v>80</v>
      </c>
      <c r="T1992" s="21">
        <v>48.18450917884482</v>
      </c>
      <c r="U1992" s="21">
        <v>19.602959999999999</v>
      </c>
    </row>
    <row r="1993" spans="1:21" x14ac:dyDescent="0.25">
      <c r="A1993" s="18">
        <v>28</v>
      </c>
      <c r="B1993" s="18">
        <v>70</v>
      </c>
      <c r="C1993" s="23">
        <v>27.401559680000002</v>
      </c>
      <c r="D1993" s="23">
        <v>0</v>
      </c>
      <c r="E1993" s="19"/>
      <c r="F1993" s="19"/>
      <c r="G1993" s="24">
        <v>29</v>
      </c>
      <c r="H1993" s="24">
        <v>1</v>
      </c>
      <c r="I1993" s="20">
        <v>39.638621123861761</v>
      </c>
      <c r="J1993" s="20">
        <v>20.639654999999998</v>
      </c>
      <c r="K1993" s="28"/>
      <c r="L1993" s="28"/>
      <c r="M1993" s="25">
        <v>29</v>
      </c>
      <c r="N1993" s="25">
        <v>1</v>
      </c>
      <c r="O1993" s="21">
        <v>45.651641393867095</v>
      </c>
      <c r="P1993" s="21">
        <v>22.556999999999999</v>
      </c>
      <c r="Q1993" s="17"/>
      <c r="R1993" s="25">
        <v>29</v>
      </c>
      <c r="S1993" s="25">
        <v>1</v>
      </c>
      <c r="T1993" s="21">
        <v>48.561933532726123</v>
      </c>
      <c r="U1993" s="21">
        <v>23.45928</v>
      </c>
    </row>
    <row r="1994" spans="1:21" x14ac:dyDescent="0.25">
      <c r="A1994" s="18">
        <v>28</v>
      </c>
      <c r="B1994" s="18">
        <v>71</v>
      </c>
      <c r="C1994" s="23">
        <v>27.622540000000001</v>
      </c>
      <c r="D1994" s="23">
        <v>0</v>
      </c>
      <c r="E1994" s="19"/>
      <c r="F1994" s="19"/>
      <c r="G1994" s="24">
        <v>29</v>
      </c>
      <c r="H1994" s="24">
        <v>2</v>
      </c>
      <c r="I1994" s="20">
        <v>42.308580059665921</v>
      </c>
      <c r="J1994" s="20">
        <v>20.733899999999998</v>
      </c>
      <c r="K1994" s="28"/>
      <c r="L1994" s="28"/>
      <c r="M1994" s="25">
        <v>29</v>
      </c>
      <c r="N1994" s="25">
        <v>2</v>
      </c>
      <c r="O1994" s="21">
        <v>48.726622420397007</v>
      </c>
      <c r="P1994" s="21">
        <v>22.66</v>
      </c>
      <c r="Q1994" s="17"/>
      <c r="R1994" s="25">
        <v>29</v>
      </c>
      <c r="S1994" s="25">
        <v>2</v>
      </c>
      <c r="T1994" s="21">
        <v>51.832944599697321</v>
      </c>
      <c r="U1994" s="21">
        <v>23.566400000000002</v>
      </c>
    </row>
    <row r="1995" spans="1:21" x14ac:dyDescent="0.25">
      <c r="A1995" s="18">
        <v>28</v>
      </c>
      <c r="B1995" s="18">
        <v>72</v>
      </c>
      <c r="C1995" s="23">
        <v>26.959599039999997</v>
      </c>
      <c r="D1995" s="23">
        <v>0</v>
      </c>
      <c r="E1995" s="19"/>
      <c r="F1995" s="19"/>
      <c r="G1995" s="24">
        <v>29</v>
      </c>
      <c r="H1995" s="24">
        <v>3</v>
      </c>
      <c r="I1995" s="20">
        <v>42.513961516266249</v>
      </c>
      <c r="J1995" s="20">
        <v>20.168429999999997</v>
      </c>
      <c r="K1995" s="28"/>
      <c r="L1995" s="28"/>
      <c r="M1995" s="25">
        <v>29</v>
      </c>
      <c r="N1995" s="25">
        <v>3</v>
      </c>
      <c r="O1995" s="21">
        <v>48.963159422437776</v>
      </c>
      <c r="P1995" s="21">
        <v>22.041999999999998</v>
      </c>
      <c r="Q1995" s="17"/>
      <c r="R1995" s="25">
        <v>29</v>
      </c>
      <c r="S1995" s="25">
        <v>3</v>
      </c>
      <c r="T1995" s="21">
        <v>52.084560835618177</v>
      </c>
      <c r="U1995" s="21">
        <v>22.923679999999997</v>
      </c>
    </row>
    <row r="1996" spans="1:21" x14ac:dyDescent="0.25">
      <c r="A1996" s="18">
        <v>28</v>
      </c>
      <c r="B1996" s="18">
        <v>73</v>
      </c>
      <c r="C1996" s="23">
        <v>30.71626448</v>
      </c>
      <c r="D1996" s="23">
        <v>0</v>
      </c>
      <c r="E1996" s="19"/>
      <c r="F1996" s="19"/>
      <c r="G1996" s="24">
        <v>29</v>
      </c>
      <c r="H1996" s="24">
        <v>4</v>
      </c>
      <c r="I1996" s="20">
        <v>32.861033056051205</v>
      </c>
      <c r="J1996" s="20">
        <v>19.320224999999997</v>
      </c>
      <c r="K1996" s="28"/>
      <c r="L1996" s="28"/>
      <c r="M1996" s="25">
        <v>29</v>
      </c>
      <c r="N1996" s="25">
        <v>4</v>
      </c>
      <c r="O1996" s="21">
        <v>37.845920326521949</v>
      </c>
      <c r="P1996" s="21">
        <v>21.114999999999998</v>
      </c>
      <c r="Q1996" s="17"/>
      <c r="R1996" s="25">
        <v>29</v>
      </c>
      <c r="S1996" s="25">
        <v>4</v>
      </c>
      <c r="T1996" s="21">
        <v>40.258597747337724</v>
      </c>
      <c r="U1996" s="21">
        <v>21.959599999999998</v>
      </c>
    </row>
    <row r="1997" spans="1:21" x14ac:dyDescent="0.25">
      <c r="A1997" s="18">
        <v>28</v>
      </c>
      <c r="B1997" s="18">
        <v>74</v>
      </c>
      <c r="C1997" s="23">
        <v>26.075677760000001</v>
      </c>
      <c r="D1997" s="23">
        <v>0</v>
      </c>
      <c r="E1997" s="19"/>
      <c r="F1997" s="19"/>
      <c r="G1997" s="24">
        <v>29</v>
      </c>
      <c r="H1997" s="24">
        <v>5</v>
      </c>
      <c r="I1997" s="20">
        <v>41.28167277666433</v>
      </c>
      <c r="J1997" s="20">
        <v>20.168429999999997</v>
      </c>
      <c r="K1997" s="28"/>
      <c r="L1997" s="28"/>
      <c r="M1997" s="25">
        <v>29</v>
      </c>
      <c r="N1997" s="25">
        <v>5</v>
      </c>
      <c r="O1997" s="21">
        <v>47.543937410193195</v>
      </c>
      <c r="P1997" s="21">
        <v>22.041999999999998</v>
      </c>
      <c r="Q1997" s="17"/>
      <c r="R1997" s="25">
        <v>29</v>
      </c>
      <c r="S1997" s="25">
        <v>5</v>
      </c>
      <c r="T1997" s="21">
        <v>50.574863420093017</v>
      </c>
      <c r="U1997" s="21">
        <v>22.923679999999997</v>
      </c>
    </row>
    <row r="1998" spans="1:21" x14ac:dyDescent="0.25">
      <c r="A1998" s="18">
        <v>28</v>
      </c>
      <c r="B1998" s="18">
        <v>75</v>
      </c>
      <c r="C1998" s="23">
        <v>29.390382560000003</v>
      </c>
      <c r="D1998" s="23">
        <v>0</v>
      </c>
      <c r="E1998" s="19"/>
      <c r="F1998" s="19"/>
      <c r="G1998" s="24">
        <v>29</v>
      </c>
      <c r="H1998" s="24">
        <v>6</v>
      </c>
      <c r="I1998" s="20">
        <v>43.335487342667527</v>
      </c>
      <c r="J1998" s="20">
        <v>20.733899999999998</v>
      </c>
      <c r="K1998" s="28"/>
      <c r="L1998" s="28"/>
      <c r="M1998" s="25">
        <v>29</v>
      </c>
      <c r="N1998" s="25">
        <v>6</v>
      </c>
      <c r="O1998" s="21">
        <v>49.909307430600819</v>
      </c>
      <c r="P1998" s="21">
        <v>22.66</v>
      </c>
      <c r="Q1998" s="17"/>
      <c r="R1998" s="25">
        <v>29</v>
      </c>
      <c r="S1998" s="25">
        <v>6</v>
      </c>
      <c r="T1998" s="21">
        <v>53.091025779301617</v>
      </c>
      <c r="U1998" s="21">
        <v>23.566400000000002</v>
      </c>
    </row>
    <row r="1999" spans="1:21" x14ac:dyDescent="0.25">
      <c r="A1999" s="18">
        <v>28</v>
      </c>
      <c r="B1999" s="18">
        <v>76</v>
      </c>
      <c r="C1999" s="23">
        <v>29.611362879999998</v>
      </c>
      <c r="D1999" s="23">
        <v>0</v>
      </c>
      <c r="E1999" s="19"/>
      <c r="F1999" s="19"/>
      <c r="G1999" s="24">
        <v>29</v>
      </c>
      <c r="H1999" s="24">
        <v>7</v>
      </c>
      <c r="I1999" s="20">
        <v>45.491992636970892</v>
      </c>
      <c r="J1999" s="20">
        <v>21.393615</v>
      </c>
      <c r="K1999" s="28"/>
      <c r="L1999" s="28"/>
      <c r="M1999" s="25">
        <v>29</v>
      </c>
      <c r="N1999" s="25">
        <v>7</v>
      </c>
      <c r="O1999" s="21">
        <v>52.392945952028832</v>
      </c>
      <c r="P1999" s="21">
        <v>23.381</v>
      </c>
      <c r="Q1999" s="17"/>
      <c r="R1999" s="25">
        <v>29</v>
      </c>
      <c r="S1999" s="25">
        <v>7</v>
      </c>
      <c r="T1999" s="21">
        <v>55.73299625647067</v>
      </c>
      <c r="U1999" s="21">
        <v>24.316240000000001</v>
      </c>
    </row>
    <row r="2000" spans="1:21" x14ac:dyDescent="0.25">
      <c r="A2000" s="18">
        <v>28</v>
      </c>
      <c r="B2000" s="18">
        <v>77</v>
      </c>
      <c r="C2000" s="23">
        <v>28.50646128</v>
      </c>
      <c r="D2000" s="23">
        <v>0</v>
      </c>
      <c r="E2000" s="19"/>
      <c r="F2000" s="19"/>
      <c r="G2000" s="24">
        <v>29</v>
      </c>
      <c r="H2000" s="24">
        <v>8</v>
      </c>
      <c r="I2000" s="20">
        <v>43.540868799267834</v>
      </c>
      <c r="J2000" s="20">
        <v>21.110879999999998</v>
      </c>
      <c r="K2000" s="28"/>
      <c r="L2000" s="28"/>
      <c r="M2000" s="25">
        <v>29</v>
      </c>
      <c r="N2000" s="25">
        <v>8</v>
      </c>
      <c r="O2000" s="21">
        <v>50.145844432641567</v>
      </c>
      <c r="P2000" s="21">
        <v>23.071999999999999</v>
      </c>
      <c r="Q2000" s="17"/>
      <c r="R2000" s="25">
        <v>29</v>
      </c>
      <c r="S2000" s="25">
        <v>8</v>
      </c>
      <c r="T2000" s="21">
        <v>53.342642015222474</v>
      </c>
      <c r="U2000" s="21">
        <v>23.994879999999998</v>
      </c>
    </row>
    <row r="2001" spans="1:21" x14ac:dyDescent="0.25">
      <c r="A2001" s="18">
        <v>28</v>
      </c>
      <c r="B2001" s="18">
        <v>78</v>
      </c>
      <c r="C2001" s="23">
        <v>31.37920544</v>
      </c>
      <c r="D2001" s="23">
        <v>0</v>
      </c>
      <c r="E2001" s="19"/>
      <c r="F2001" s="19"/>
      <c r="G2001" s="24">
        <v>29</v>
      </c>
      <c r="H2001" s="24">
        <v>9</v>
      </c>
      <c r="I2001" s="20">
        <v>43.335487342667527</v>
      </c>
      <c r="J2001" s="20">
        <v>20.639654999999998</v>
      </c>
      <c r="K2001" s="28"/>
      <c r="L2001" s="28"/>
      <c r="M2001" s="25">
        <v>29</v>
      </c>
      <c r="N2001" s="25">
        <v>9</v>
      </c>
      <c r="O2001" s="21">
        <v>49.909307430600819</v>
      </c>
      <c r="P2001" s="21">
        <v>22.556999999999999</v>
      </c>
      <c r="Q2001" s="17"/>
      <c r="R2001" s="25">
        <v>29</v>
      </c>
      <c r="S2001" s="25">
        <v>9</v>
      </c>
      <c r="T2001" s="21">
        <v>53.091025779301617</v>
      </c>
      <c r="U2001" s="21">
        <v>23.45928</v>
      </c>
    </row>
    <row r="2002" spans="1:21" x14ac:dyDescent="0.25">
      <c r="A2002" s="18">
        <v>28</v>
      </c>
      <c r="B2002" s="18">
        <v>79</v>
      </c>
      <c r="C2002" s="23">
        <v>29.8323432</v>
      </c>
      <c r="D2002" s="23">
        <v>0</v>
      </c>
      <c r="E2002" s="19"/>
      <c r="F2002" s="19"/>
      <c r="G2002" s="24">
        <v>29</v>
      </c>
      <c r="H2002" s="24">
        <v>10</v>
      </c>
      <c r="I2002" s="20">
        <v>42.924724429466877</v>
      </c>
      <c r="J2002" s="20">
        <v>20.356920000000002</v>
      </c>
      <c r="K2002" s="28"/>
      <c r="L2002" s="28"/>
      <c r="M2002" s="25">
        <v>29</v>
      </c>
      <c r="N2002" s="25">
        <v>10</v>
      </c>
      <c r="O2002" s="21">
        <v>49.436233426519287</v>
      </c>
      <c r="P2002" s="21">
        <v>22.248000000000001</v>
      </c>
      <c r="Q2002" s="17"/>
      <c r="R2002" s="25">
        <v>29</v>
      </c>
      <c r="S2002" s="25">
        <v>10</v>
      </c>
      <c r="T2002" s="21">
        <v>52.587793307459897</v>
      </c>
      <c r="U2002" s="21">
        <v>23.137920000000001</v>
      </c>
    </row>
    <row r="2003" spans="1:21" x14ac:dyDescent="0.25">
      <c r="A2003" s="18">
        <v>28</v>
      </c>
      <c r="B2003" s="18">
        <v>80</v>
      </c>
      <c r="C2003" s="23">
        <v>34.030969280000001</v>
      </c>
      <c r="D2003" s="23">
        <v>0</v>
      </c>
      <c r="E2003" s="19"/>
      <c r="F2003" s="19"/>
      <c r="G2003" s="24">
        <v>29</v>
      </c>
      <c r="H2003" s="24">
        <v>11</v>
      </c>
      <c r="I2003" s="20">
        <v>41.589744961564797</v>
      </c>
      <c r="J2003" s="20">
        <v>0</v>
      </c>
      <c r="K2003" s="28"/>
      <c r="L2003" s="28"/>
      <c r="M2003" s="25">
        <v>29</v>
      </c>
      <c r="N2003" s="25">
        <v>11</v>
      </c>
      <c r="O2003" s="21">
        <v>47.898742913254331</v>
      </c>
      <c r="P2003" s="21">
        <v>0</v>
      </c>
      <c r="Q2003" s="17"/>
      <c r="R2003" s="25">
        <v>29</v>
      </c>
      <c r="S2003" s="25">
        <v>11</v>
      </c>
      <c r="T2003" s="21">
        <v>50.952287773974291</v>
      </c>
      <c r="U2003" s="21">
        <v>0</v>
      </c>
    </row>
    <row r="2004" spans="1:21" x14ac:dyDescent="0.25">
      <c r="A2004" s="18">
        <v>29</v>
      </c>
      <c r="B2004" s="18">
        <v>1</v>
      </c>
      <c r="C2004" s="23">
        <v>32.0421464</v>
      </c>
      <c r="D2004" s="23">
        <v>16</v>
      </c>
      <c r="E2004" s="19"/>
      <c r="F2004" s="19"/>
      <c r="G2004" s="24">
        <v>29</v>
      </c>
      <c r="H2004" s="24">
        <v>12</v>
      </c>
      <c r="I2004" s="20">
        <v>34.50408470885376</v>
      </c>
      <c r="J2004" s="20">
        <v>0</v>
      </c>
      <c r="K2004" s="28"/>
      <c r="L2004" s="28"/>
      <c r="M2004" s="25">
        <v>29</v>
      </c>
      <c r="N2004" s="25">
        <v>12</v>
      </c>
      <c r="O2004" s="21">
        <v>39.738216342848041</v>
      </c>
      <c r="P2004" s="21">
        <v>0</v>
      </c>
      <c r="Q2004" s="17"/>
      <c r="R2004" s="25">
        <v>29</v>
      </c>
      <c r="S2004" s="25">
        <v>12</v>
      </c>
      <c r="T2004" s="21">
        <v>42.271527634704604</v>
      </c>
      <c r="U2004" s="21">
        <v>0</v>
      </c>
    </row>
    <row r="2005" spans="1:21" x14ac:dyDescent="0.25">
      <c r="A2005" s="18">
        <v>29</v>
      </c>
      <c r="B2005" s="18">
        <v>2</v>
      </c>
      <c r="C2005" s="23">
        <v>36.130282320000006</v>
      </c>
      <c r="D2005" s="23">
        <v>16.5</v>
      </c>
      <c r="E2005" s="19"/>
      <c r="F2005" s="19"/>
      <c r="G2005" s="24">
        <v>29</v>
      </c>
      <c r="H2005" s="24">
        <v>13</v>
      </c>
      <c r="I2005" s="20">
        <v>36.763280731457279</v>
      </c>
      <c r="J2005" s="20">
        <v>0</v>
      </c>
      <c r="K2005" s="28"/>
      <c r="L2005" s="28"/>
      <c r="M2005" s="25">
        <v>29</v>
      </c>
      <c r="N2005" s="25">
        <v>13</v>
      </c>
      <c r="O2005" s="21">
        <v>42.340123365296421</v>
      </c>
      <c r="P2005" s="21">
        <v>0</v>
      </c>
      <c r="Q2005" s="17"/>
      <c r="R2005" s="25">
        <v>29</v>
      </c>
      <c r="S2005" s="25">
        <v>13</v>
      </c>
      <c r="T2005" s="21">
        <v>45.039306229834068</v>
      </c>
      <c r="U2005" s="21">
        <v>0</v>
      </c>
    </row>
    <row r="2006" spans="1:21" x14ac:dyDescent="0.25">
      <c r="A2006" s="18">
        <v>29</v>
      </c>
      <c r="B2006" s="18">
        <v>3</v>
      </c>
      <c r="C2006" s="23">
        <v>34.583420079999996</v>
      </c>
      <c r="D2006" s="23">
        <v>16</v>
      </c>
      <c r="E2006" s="19"/>
      <c r="F2006" s="19"/>
      <c r="G2006" s="24">
        <v>29</v>
      </c>
      <c r="H2006" s="24">
        <v>14</v>
      </c>
      <c r="I2006" s="20">
        <v>43.848940984168323</v>
      </c>
      <c r="J2006" s="20">
        <v>0</v>
      </c>
      <c r="K2006" s="28"/>
      <c r="L2006" s="28"/>
      <c r="M2006" s="25">
        <v>29</v>
      </c>
      <c r="N2006" s="25">
        <v>14</v>
      </c>
      <c r="O2006" s="21">
        <v>50.500649935702725</v>
      </c>
      <c r="P2006" s="21">
        <v>0</v>
      </c>
      <c r="Q2006" s="17"/>
      <c r="R2006" s="25">
        <v>29</v>
      </c>
      <c r="S2006" s="25">
        <v>14</v>
      </c>
      <c r="T2006" s="21">
        <v>53.720066369103776</v>
      </c>
      <c r="U2006" s="21">
        <v>0</v>
      </c>
    </row>
    <row r="2007" spans="1:21" x14ac:dyDescent="0.25">
      <c r="A2007" s="18">
        <v>29</v>
      </c>
      <c r="B2007" s="18">
        <v>4</v>
      </c>
      <c r="C2007" s="23">
        <v>29.8323432</v>
      </c>
      <c r="D2007" s="23">
        <v>16</v>
      </c>
      <c r="E2007" s="19"/>
      <c r="F2007" s="19"/>
      <c r="G2007" s="24">
        <v>29</v>
      </c>
      <c r="H2007" s="24">
        <v>15</v>
      </c>
      <c r="I2007" s="20">
        <v>36.455208546556797</v>
      </c>
      <c r="J2007" s="20">
        <v>0</v>
      </c>
      <c r="K2007" s="28"/>
      <c r="L2007" s="28"/>
      <c r="M2007" s="25">
        <v>29</v>
      </c>
      <c r="N2007" s="25">
        <v>15</v>
      </c>
      <c r="O2007" s="21">
        <v>41.985317862235277</v>
      </c>
      <c r="P2007" s="21">
        <v>0</v>
      </c>
      <c r="Q2007" s="17"/>
      <c r="R2007" s="25">
        <v>29</v>
      </c>
      <c r="S2007" s="25">
        <v>15</v>
      </c>
      <c r="T2007" s="21">
        <v>44.661881875952773</v>
      </c>
      <c r="U2007" s="21">
        <v>0</v>
      </c>
    </row>
    <row r="2008" spans="1:21" x14ac:dyDescent="0.25">
      <c r="A2008" s="18">
        <v>29</v>
      </c>
      <c r="B2008" s="18">
        <v>5</v>
      </c>
      <c r="C2008" s="23">
        <v>32.926067680000003</v>
      </c>
      <c r="D2008" s="23">
        <v>16.399999999999999</v>
      </c>
      <c r="E2008" s="19"/>
      <c r="F2008" s="19"/>
      <c r="G2008" s="24">
        <v>29</v>
      </c>
      <c r="H2008" s="24">
        <v>16</v>
      </c>
      <c r="I2008" s="20">
        <v>42.308580059665921</v>
      </c>
      <c r="J2008" s="20">
        <v>0</v>
      </c>
      <c r="K2008" s="28"/>
      <c r="L2008" s="28"/>
      <c r="M2008" s="25">
        <v>29</v>
      </c>
      <c r="N2008" s="25">
        <v>16</v>
      </c>
      <c r="O2008" s="21">
        <v>48.726622420397007</v>
      </c>
      <c r="P2008" s="21">
        <v>0</v>
      </c>
      <c r="Q2008" s="17"/>
      <c r="R2008" s="25">
        <v>29</v>
      </c>
      <c r="S2008" s="25">
        <v>16</v>
      </c>
      <c r="T2008" s="21">
        <v>51.832944599697321</v>
      </c>
      <c r="U2008" s="21">
        <v>0</v>
      </c>
    </row>
    <row r="2009" spans="1:21" x14ac:dyDescent="0.25">
      <c r="A2009" s="18">
        <v>29</v>
      </c>
      <c r="B2009" s="18">
        <v>6</v>
      </c>
      <c r="C2009" s="23">
        <v>35.135870879999999</v>
      </c>
      <c r="D2009" s="23">
        <v>17</v>
      </c>
      <c r="E2009" s="19"/>
      <c r="F2009" s="19"/>
      <c r="G2009" s="24">
        <v>29</v>
      </c>
      <c r="H2009" s="24">
        <v>17</v>
      </c>
      <c r="I2009" s="20">
        <v>49.496931040677119</v>
      </c>
      <c r="J2009" s="20">
        <v>21.676349999999999</v>
      </c>
      <c r="K2009" s="28"/>
      <c r="L2009" s="28"/>
      <c r="M2009" s="25">
        <v>29</v>
      </c>
      <c r="N2009" s="25">
        <v>17</v>
      </c>
      <c r="O2009" s="21">
        <v>57.005417491823685</v>
      </c>
      <c r="P2009" s="21">
        <v>23.69</v>
      </c>
      <c r="Q2009" s="17"/>
      <c r="R2009" s="25">
        <v>29</v>
      </c>
      <c r="S2009" s="25">
        <v>17</v>
      </c>
      <c r="T2009" s="21">
        <v>60.639512856927439</v>
      </c>
      <c r="U2009" s="21">
        <v>24.637600000000003</v>
      </c>
    </row>
    <row r="2010" spans="1:21" x14ac:dyDescent="0.25">
      <c r="A2010" s="18">
        <v>29</v>
      </c>
      <c r="B2010" s="18">
        <v>7</v>
      </c>
      <c r="C2010" s="23">
        <v>37.12469376</v>
      </c>
      <c r="D2010" s="23">
        <v>16.600000000000001</v>
      </c>
      <c r="E2010" s="19"/>
      <c r="F2010" s="19"/>
      <c r="G2010" s="24">
        <v>29</v>
      </c>
      <c r="H2010" s="24">
        <v>18</v>
      </c>
      <c r="I2010" s="20">
        <v>42.308580059665921</v>
      </c>
      <c r="J2010" s="20">
        <v>0</v>
      </c>
      <c r="K2010" s="28"/>
      <c r="L2010" s="28"/>
      <c r="M2010" s="25">
        <v>29</v>
      </c>
      <c r="N2010" s="25">
        <v>18</v>
      </c>
      <c r="O2010" s="21">
        <v>48.726622420397007</v>
      </c>
      <c r="P2010" s="21">
        <v>0</v>
      </c>
      <c r="Q2010" s="17"/>
      <c r="R2010" s="25">
        <v>29</v>
      </c>
      <c r="S2010" s="25">
        <v>18</v>
      </c>
      <c r="T2010" s="21">
        <v>51.832944599697321</v>
      </c>
      <c r="U2010" s="21">
        <v>0</v>
      </c>
    </row>
    <row r="2011" spans="1:21" x14ac:dyDescent="0.25">
      <c r="A2011" s="18">
        <v>29</v>
      </c>
      <c r="B2011" s="18">
        <v>8</v>
      </c>
      <c r="C2011" s="23">
        <v>34.914890560000003</v>
      </c>
      <c r="D2011" s="23">
        <v>16</v>
      </c>
      <c r="E2011" s="19"/>
      <c r="F2011" s="19"/>
      <c r="G2011" s="24">
        <v>29</v>
      </c>
      <c r="H2011" s="24">
        <v>19</v>
      </c>
      <c r="I2011" s="20">
        <v>50.113075410478082</v>
      </c>
      <c r="J2011" s="20">
        <v>21.487860000000001</v>
      </c>
      <c r="K2011" s="28"/>
      <c r="L2011" s="28"/>
      <c r="M2011" s="25">
        <v>29</v>
      </c>
      <c r="N2011" s="25">
        <v>19</v>
      </c>
      <c r="O2011" s="21">
        <v>57.715028497945973</v>
      </c>
      <c r="P2011" s="21">
        <v>23.484000000000002</v>
      </c>
      <c r="Q2011" s="17"/>
      <c r="R2011" s="25">
        <v>29</v>
      </c>
      <c r="S2011" s="25">
        <v>19</v>
      </c>
      <c r="T2011" s="21">
        <v>61.394361564690023</v>
      </c>
      <c r="U2011" s="21">
        <v>24.423360000000002</v>
      </c>
    </row>
    <row r="2012" spans="1:21" x14ac:dyDescent="0.25">
      <c r="A2012" s="18">
        <v>29</v>
      </c>
      <c r="B2012" s="18">
        <v>10</v>
      </c>
      <c r="C2012" s="23">
        <v>34.583420079999996</v>
      </c>
      <c r="D2012" s="23">
        <v>16.399999999999999</v>
      </c>
      <c r="E2012" s="19"/>
      <c r="F2012" s="19"/>
      <c r="G2012" s="24">
        <v>29</v>
      </c>
      <c r="H2012" s="24">
        <v>21</v>
      </c>
      <c r="I2012" s="20">
        <v>47.751188659574396</v>
      </c>
      <c r="J2012" s="20">
        <v>20.54541</v>
      </c>
      <c r="K2012" s="28"/>
      <c r="L2012" s="28"/>
      <c r="M2012" s="25">
        <v>29</v>
      </c>
      <c r="N2012" s="25">
        <v>21</v>
      </c>
      <c r="O2012" s="21">
        <v>54.994852974477197</v>
      </c>
      <c r="P2012" s="21">
        <v>22.454000000000001</v>
      </c>
      <c r="Q2012" s="17"/>
      <c r="R2012" s="25">
        <v>29</v>
      </c>
      <c r="S2012" s="25">
        <v>21</v>
      </c>
      <c r="T2012" s="21">
        <v>58.50077485160012</v>
      </c>
      <c r="U2012" s="21">
        <v>23.352160000000001</v>
      </c>
    </row>
    <row r="2013" spans="1:21" x14ac:dyDescent="0.25">
      <c r="A2013" s="18">
        <v>29</v>
      </c>
      <c r="B2013" s="18">
        <v>13</v>
      </c>
      <c r="C2013" s="23">
        <v>30.937244799999998</v>
      </c>
      <c r="D2013" s="23">
        <v>15</v>
      </c>
      <c r="E2013" s="19"/>
      <c r="F2013" s="19"/>
      <c r="G2013" s="24">
        <v>29</v>
      </c>
      <c r="H2013" s="24">
        <v>24</v>
      </c>
      <c r="I2013" s="20">
        <v>42.924724429466877</v>
      </c>
      <c r="J2013" s="20">
        <v>0</v>
      </c>
      <c r="K2013" s="28"/>
      <c r="L2013" s="28"/>
      <c r="M2013" s="25">
        <v>29</v>
      </c>
      <c r="N2013" s="25">
        <v>24</v>
      </c>
      <c r="O2013" s="21">
        <v>49.436233426519287</v>
      </c>
      <c r="P2013" s="21">
        <v>0</v>
      </c>
      <c r="Q2013" s="17"/>
      <c r="R2013" s="25">
        <v>29</v>
      </c>
      <c r="S2013" s="25">
        <v>24</v>
      </c>
      <c r="T2013" s="21">
        <v>52.587793307459897</v>
      </c>
      <c r="U2013" s="21">
        <v>0</v>
      </c>
    </row>
    <row r="2014" spans="1:21" x14ac:dyDescent="0.25">
      <c r="A2014" s="18">
        <v>29</v>
      </c>
      <c r="B2014" s="18">
        <v>14</v>
      </c>
      <c r="C2014" s="23">
        <v>36.461752799999992</v>
      </c>
      <c r="D2014" s="23">
        <v>16.5</v>
      </c>
      <c r="E2014" s="19"/>
      <c r="F2014" s="19"/>
      <c r="G2014" s="24">
        <v>29</v>
      </c>
      <c r="H2014" s="24">
        <v>25</v>
      </c>
      <c r="I2014" s="20">
        <v>42.924724429466877</v>
      </c>
      <c r="J2014" s="20">
        <v>0</v>
      </c>
      <c r="K2014" s="28"/>
      <c r="L2014" s="28"/>
      <c r="M2014" s="25">
        <v>29</v>
      </c>
      <c r="N2014" s="25">
        <v>25</v>
      </c>
      <c r="O2014" s="21">
        <v>49.436233426519287</v>
      </c>
      <c r="P2014" s="21">
        <v>0</v>
      </c>
      <c r="Q2014" s="17"/>
      <c r="R2014" s="25">
        <v>29</v>
      </c>
      <c r="S2014" s="25">
        <v>25</v>
      </c>
      <c r="T2014" s="21">
        <v>52.587793307459897</v>
      </c>
      <c r="U2014" s="21">
        <v>0</v>
      </c>
    </row>
    <row r="2015" spans="1:21" x14ac:dyDescent="0.25">
      <c r="A2015" s="18">
        <v>29</v>
      </c>
      <c r="B2015" s="18">
        <v>14</v>
      </c>
      <c r="C2015" s="23">
        <v>14.363720799999999</v>
      </c>
      <c r="D2015" s="23">
        <v>10</v>
      </c>
      <c r="E2015" s="19"/>
      <c r="F2015" s="19"/>
      <c r="G2015" s="24">
        <v>29</v>
      </c>
      <c r="H2015" s="24">
        <v>26</v>
      </c>
      <c r="I2015" s="20">
        <v>38.817095297460476</v>
      </c>
      <c r="J2015" s="20">
        <v>0</v>
      </c>
      <c r="K2015" s="28"/>
      <c r="L2015" s="28"/>
      <c r="M2015" s="25">
        <v>29</v>
      </c>
      <c r="N2015" s="25">
        <v>26</v>
      </c>
      <c r="O2015" s="21">
        <v>44.705493385704038</v>
      </c>
      <c r="P2015" s="21">
        <v>0</v>
      </c>
      <c r="Q2015" s="17"/>
      <c r="R2015" s="25">
        <v>29</v>
      </c>
      <c r="S2015" s="25">
        <v>26</v>
      </c>
      <c r="T2015" s="21">
        <v>47.555468589042675</v>
      </c>
      <c r="U2015" s="21">
        <v>0</v>
      </c>
    </row>
    <row r="2016" spans="1:21" x14ac:dyDescent="0.25">
      <c r="A2016" s="18">
        <v>29</v>
      </c>
      <c r="B2016" s="18">
        <v>15</v>
      </c>
      <c r="C2016" s="23">
        <v>30.937244799999998</v>
      </c>
      <c r="D2016" s="23">
        <v>16</v>
      </c>
      <c r="E2016" s="19"/>
      <c r="F2016" s="19"/>
      <c r="G2016" s="24">
        <v>29</v>
      </c>
      <c r="H2016" s="24">
        <v>27</v>
      </c>
      <c r="I2016" s="20">
        <v>32.552960871150724</v>
      </c>
      <c r="J2016" s="20">
        <v>0</v>
      </c>
      <c r="K2016" s="28"/>
      <c r="L2016" s="28"/>
      <c r="M2016" s="25">
        <v>29</v>
      </c>
      <c r="N2016" s="25">
        <v>27</v>
      </c>
      <c r="O2016" s="21">
        <v>37.491114823460805</v>
      </c>
      <c r="P2016" s="21">
        <v>0</v>
      </c>
      <c r="Q2016" s="17"/>
      <c r="R2016" s="25">
        <v>29</v>
      </c>
      <c r="S2016" s="25">
        <v>27</v>
      </c>
      <c r="T2016" s="21">
        <v>39.881173393456429</v>
      </c>
      <c r="U2016" s="21">
        <v>0</v>
      </c>
    </row>
    <row r="2017" spans="1:21" x14ac:dyDescent="0.25">
      <c r="A2017" s="18">
        <v>29</v>
      </c>
      <c r="B2017" s="18">
        <v>16</v>
      </c>
      <c r="C2017" s="23">
        <v>33.589008639999996</v>
      </c>
      <c r="D2017" s="23">
        <v>15.6</v>
      </c>
      <c r="E2017" s="19"/>
      <c r="F2017" s="19"/>
      <c r="G2017" s="24">
        <v>29</v>
      </c>
      <c r="H2017" s="24">
        <v>28</v>
      </c>
      <c r="I2017" s="20">
        <v>47.032353561473265</v>
      </c>
      <c r="J2017" s="20">
        <v>0</v>
      </c>
      <c r="K2017" s="28"/>
      <c r="L2017" s="28"/>
      <c r="M2017" s="25">
        <v>29</v>
      </c>
      <c r="N2017" s="25">
        <v>28</v>
      </c>
      <c r="O2017" s="21">
        <v>54.166973467334515</v>
      </c>
      <c r="P2017" s="21">
        <v>0</v>
      </c>
      <c r="Q2017" s="17"/>
      <c r="R2017" s="25">
        <v>29</v>
      </c>
      <c r="S2017" s="25">
        <v>28</v>
      </c>
      <c r="T2017" s="21">
        <v>57.620118025877083</v>
      </c>
      <c r="U2017" s="21">
        <v>0</v>
      </c>
    </row>
    <row r="2018" spans="1:21" x14ac:dyDescent="0.25">
      <c r="A2018" s="18">
        <v>29</v>
      </c>
      <c r="B2018" s="18">
        <v>17</v>
      </c>
      <c r="C2018" s="23">
        <v>40.328908399999996</v>
      </c>
      <c r="D2018" s="23">
        <v>16</v>
      </c>
      <c r="E2018" s="19"/>
      <c r="F2018" s="19"/>
      <c r="G2018" s="24">
        <v>29</v>
      </c>
      <c r="H2018" s="24">
        <v>29</v>
      </c>
      <c r="I2018" s="20">
        <v>43.951631712468469</v>
      </c>
      <c r="J2018" s="20">
        <v>0</v>
      </c>
      <c r="K2018" s="28"/>
      <c r="L2018" s="28"/>
      <c r="M2018" s="25">
        <v>29</v>
      </c>
      <c r="N2018" s="25">
        <v>29</v>
      </c>
      <c r="O2018" s="21">
        <v>50.618918436723085</v>
      </c>
      <c r="P2018" s="21">
        <v>0</v>
      </c>
      <c r="Q2018" s="17"/>
      <c r="R2018" s="25">
        <v>29</v>
      </c>
      <c r="S2018" s="25">
        <v>29</v>
      </c>
      <c r="T2018" s="21">
        <v>53.845874487064179</v>
      </c>
      <c r="U2018" s="21">
        <v>0</v>
      </c>
    </row>
    <row r="2019" spans="1:21" x14ac:dyDescent="0.25">
      <c r="A2019" s="18">
        <v>29</v>
      </c>
      <c r="B2019" s="18">
        <v>18</v>
      </c>
      <c r="C2019" s="23">
        <v>33.147047999999998</v>
      </c>
      <c r="D2019" s="23">
        <v>0</v>
      </c>
      <c r="E2019" s="19"/>
      <c r="F2019" s="19"/>
      <c r="G2019" s="24">
        <v>29</v>
      </c>
      <c r="H2019" s="24">
        <v>30</v>
      </c>
      <c r="I2019" s="20">
        <v>43.951631712468469</v>
      </c>
      <c r="J2019" s="20">
        <v>0</v>
      </c>
      <c r="K2019" s="28"/>
      <c r="L2019" s="28"/>
      <c r="M2019" s="25">
        <v>29</v>
      </c>
      <c r="N2019" s="25">
        <v>30</v>
      </c>
      <c r="O2019" s="21">
        <v>50.618918436723085</v>
      </c>
      <c r="P2019" s="21">
        <v>0</v>
      </c>
      <c r="Q2019" s="17"/>
      <c r="R2019" s="25">
        <v>29</v>
      </c>
      <c r="S2019" s="25">
        <v>30</v>
      </c>
      <c r="T2019" s="21">
        <v>53.845874487064179</v>
      </c>
      <c r="U2019" s="21">
        <v>0</v>
      </c>
    </row>
    <row r="2020" spans="1:21" x14ac:dyDescent="0.25">
      <c r="A2020" s="18">
        <v>29</v>
      </c>
      <c r="B2020" s="18">
        <v>19</v>
      </c>
      <c r="C2020" s="23">
        <v>40.881359199999999</v>
      </c>
      <c r="D2020" s="23">
        <v>16.5</v>
      </c>
      <c r="E2020" s="19"/>
      <c r="F2020" s="19"/>
      <c r="G2020" s="24">
        <v>29</v>
      </c>
      <c r="H2020" s="24">
        <v>31</v>
      </c>
      <c r="I2020" s="20">
        <v>47.751188659574396</v>
      </c>
      <c r="J2020" s="20">
        <v>21.205124999999999</v>
      </c>
      <c r="K2020" s="28"/>
      <c r="L2020" s="28"/>
      <c r="M2020" s="25">
        <v>29</v>
      </c>
      <c r="N2020" s="25">
        <v>31</v>
      </c>
      <c r="O2020" s="21">
        <v>54.994852974477197</v>
      </c>
      <c r="P2020" s="21">
        <v>23.175000000000001</v>
      </c>
      <c r="Q2020" s="17"/>
      <c r="R2020" s="25">
        <v>29</v>
      </c>
      <c r="S2020" s="25">
        <v>31</v>
      </c>
      <c r="T2020" s="21">
        <v>58.50077485160012</v>
      </c>
      <c r="U2020" s="21">
        <v>24.102</v>
      </c>
    </row>
    <row r="2021" spans="1:21" x14ac:dyDescent="0.25">
      <c r="A2021" s="18">
        <v>29</v>
      </c>
      <c r="B2021" s="18">
        <v>21</v>
      </c>
      <c r="C2021" s="23">
        <v>37.89812487999999</v>
      </c>
      <c r="D2021" s="23">
        <v>0</v>
      </c>
      <c r="E2021" s="19"/>
      <c r="F2021" s="19"/>
      <c r="G2021" s="24">
        <v>29</v>
      </c>
      <c r="H2021" s="24">
        <v>33</v>
      </c>
      <c r="I2021" s="20">
        <v>46.62159064827263</v>
      </c>
      <c r="J2021" s="20">
        <v>0</v>
      </c>
      <c r="K2021" s="28"/>
      <c r="L2021" s="28"/>
      <c r="M2021" s="25">
        <v>29</v>
      </c>
      <c r="N2021" s="25">
        <v>33</v>
      </c>
      <c r="O2021" s="21">
        <v>53.693899463252997</v>
      </c>
      <c r="P2021" s="21">
        <v>0</v>
      </c>
      <c r="Q2021" s="17"/>
      <c r="R2021" s="25">
        <v>29</v>
      </c>
      <c r="S2021" s="25">
        <v>33</v>
      </c>
      <c r="T2021" s="21">
        <v>57.116885554035377</v>
      </c>
      <c r="U2021" s="21">
        <v>0</v>
      </c>
    </row>
    <row r="2022" spans="1:21" x14ac:dyDescent="0.25">
      <c r="A2022" s="18">
        <v>29</v>
      </c>
      <c r="B2022" s="18">
        <v>25</v>
      </c>
      <c r="C2022" s="23">
        <v>33.147047999999998</v>
      </c>
      <c r="D2022" s="23">
        <v>0</v>
      </c>
      <c r="E2022" s="19"/>
      <c r="F2022" s="19"/>
      <c r="G2022" s="24">
        <v>29</v>
      </c>
      <c r="H2022" s="24">
        <v>37</v>
      </c>
      <c r="I2022" s="20">
        <v>32.142197957950088</v>
      </c>
      <c r="J2022" s="20">
        <v>0</v>
      </c>
      <c r="K2022" s="28"/>
      <c r="L2022" s="28"/>
      <c r="M2022" s="25">
        <v>29</v>
      </c>
      <c r="N2022" s="25">
        <v>37</v>
      </c>
      <c r="O2022" s="21">
        <v>37.01804081937928</v>
      </c>
      <c r="P2022" s="21">
        <v>0</v>
      </c>
      <c r="Q2022" s="17"/>
      <c r="R2022" s="25">
        <v>29</v>
      </c>
      <c r="S2022" s="25">
        <v>37</v>
      </c>
      <c r="T2022" s="21">
        <v>39.377940921614709</v>
      </c>
      <c r="U2022" s="21">
        <v>0</v>
      </c>
    </row>
    <row r="2023" spans="1:21" x14ac:dyDescent="0.25">
      <c r="A2023" s="18">
        <v>29</v>
      </c>
      <c r="B2023" s="18">
        <v>26</v>
      </c>
      <c r="C2023" s="23">
        <v>30.384793999999999</v>
      </c>
      <c r="D2023" s="23">
        <v>0</v>
      </c>
      <c r="E2023" s="19"/>
      <c r="F2023" s="19"/>
      <c r="G2023" s="24">
        <v>29</v>
      </c>
      <c r="H2023" s="24">
        <v>38</v>
      </c>
      <c r="I2023" s="20">
        <v>37.995569471059198</v>
      </c>
      <c r="J2023" s="20">
        <v>0</v>
      </c>
      <c r="K2023" s="28"/>
      <c r="L2023" s="28"/>
      <c r="M2023" s="25">
        <v>29</v>
      </c>
      <c r="N2023" s="25">
        <v>38</v>
      </c>
      <c r="O2023" s="21">
        <v>43.759345377541003</v>
      </c>
      <c r="P2023" s="21">
        <v>0</v>
      </c>
      <c r="Q2023" s="17"/>
      <c r="R2023" s="25">
        <v>29</v>
      </c>
      <c r="S2023" s="25">
        <v>38</v>
      </c>
      <c r="T2023" s="21">
        <v>46.549003645359242</v>
      </c>
      <c r="U2023" s="21">
        <v>0</v>
      </c>
    </row>
    <row r="2024" spans="1:21" x14ac:dyDescent="0.25">
      <c r="A2024" s="18">
        <v>29</v>
      </c>
      <c r="B2024" s="18">
        <v>27</v>
      </c>
      <c r="C2024" s="23">
        <v>27.954010480000001</v>
      </c>
      <c r="D2024" s="23">
        <v>0</v>
      </c>
      <c r="E2024" s="19"/>
      <c r="F2024" s="19"/>
      <c r="G2024" s="24">
        <v>29</v>
      </c>
      <c r="H2024" s="24">
        <v>39</v>
      </c>
      <c r="I2024" s="20">
        <v>25.46730061843968</v>
      </c>
      <c r="J2024" s="20">
        <v>0</v>
      </c>
      <c r="K2024" s="28"/>
      <c r="L2024" s="28"/>
      <c r="M2024" s="25">
        <v>29</v>
      </c>
      <c r="N2024" s="25">
        <v>39</v>
      </c>
      <c r="O2024" s="21">
        <v>29.330588253054504</v>
      </c>
      <c r="P2024" s="21">
        <v>0</v>
      </c>
      <c r="Q2024" s="17"/>
      <c r="R2024" s="25">
        <v>29</v>
      </c>
      <c r="S2024" s="25">
        <v>39</v>
      </c>
      <c r="T2024" s="21">
        <v>31.200413254186728</v>
      </c>
      <c r="U2024" s="21">
        <v>0</v>
      </c>
    </row>
    <row r="2025" spans="1:21" x14ac:dyDescent="0.25">
      <c r="A2025" s="18">
        <v>29</v>
      </c>
      <c r="B2025" s="18">
        <v>28</v>
      </c>
      <c r="C2025" s="23">
        <v>38.671556000000002</v>
      </c>
      <c r="D2025" s="23">
        <v>15.4</v>
      </c>
      <c r="E2025" s="19"/>
      <c r="F2025" s="19"/>
      <c r="G2025" s="24">
        <v>29</v>
      </c>
      <c r="H2025" s="24">
        <v>40</v>
      </c>
      <c r="I2025" s="20">
        <v>34.196012523953272</v>
      </c>
      <c r="J2025" s="20">
        <v>0</v>
      </c>
      <c r="K2025" s="28"/>
      <c r="L2025" s="28"/>
      <c r="M2025" s="25">
        <v>29</v>
      </c>
      <c r="N2025" s="25">
        <v>40</v>
      </c>
      <c r="O2025" s="21">
        <v>39.383410839786897</v>
      </c>
      <c r="P2025" s="21">
        <v>0</v>
      </c>
      <c r="Q2025" s="17"/>
      <c r="R2025" s="25">
        <v>29</v>
      </c>
      <c r="S2025" s="25">
        <v>40</v>
      </c>
      <c r="T2025" s="21">
        <v>41.894103280823309</v>
      </c>
      <c r="U2025" s="21">
        <v>0</v>
      </c>
    </row>
    <row r="2026" spans="1:21" x14ac:dyDescent="0.25">
      <c r="A2026" s="18">
        <v>29</v>
      </c>
      <c r="B2026" s="18">
        <v>29</v>
      </c>
      <c r="C2026" s="23">
        <v>34.804400399999999</v>
      </c>
      <c r="D2026" s="23">
        <v>0</v>
      </c>
      <c r="E2026" s="19"/>
      <c r="F2026" s="19"/>
      <c r="G2026" s="24">
        <v>29</v>
      </c>
      <c r="H2026" s="24">
        <v>41</v>
      </c>
      <c r="I2026" s="20">
        <v>38.406332384259834</v>
      </c>
      <c r="J2026" s="20">
        <v>0</v>
      </c>
      <c r="K2026" s="28"/>
      <c r="L2026" s="28"/>
      <c r="M2026" s="25">
        <v>29</v>
      </c>
      <c r="N2026" s="25">
        <v>41</v>
      </c>
      <c r="O2026" s="21">
        <v>44.23241938162252</v>
      </c>
      <c r="P2026" s="21">
        <v>0</v>
      </c>
      <c r="Q2026" s="17"/>
      <c r="R2026" s="25">
        <v>29</v>
      </c>
      <c r="S2026" s="25">
        <v>41</v>
      </c>
      <c r="T2026" s="21">
        <v>47.052236117200955</v>
      </c>
      <c r="U2026" s="21">
        <v>0</v>
      </c>
    </row>
    <row r="2027" spans="1:21" x14ac:dyDescent="0.25">
      <c r="A2027" s="18">
        <v>29</v>
      </c>
      <c r="B2027" s="18">
        <v>30</v>
      </c>
      <c r="C2027" s="23">
        <v>38.671556000000002</v>
      </c>
      <c r="D2027" s="23">
        <v>15</v>
      </c>
      <c r="E2027" s="19"/>
      <c r="F2027" s="19"/>
      <c r="G2027" s="24">
        <v>29</v>
      </c>
      <c r="H2027" s="24">
        <v>42</v>
      </c>
      <c r="I2027" s="20">
        <v>38.817095297460476</v>
      </c>
      <c r="J2027" s="20">
        <v>0</v>
      </c>
      <c r="K2027" s="28"/>
      <c r="L2027" s="28"/>
      <c r="M2027" s="25">
        <v>29</v>
      </c>
      <c r="N2027" s="25">
        <v>42</v>
      </c>
      <c r="O2027" s="21">
        <v>44.705493385704038</v>
      </c>
      <c r="P2027" s="21">
        <v>0</v>
      </c>
      <c r="Q2027" s="17"/>
      <c r="R2027" s="25">
        <v>29</v>
      </c>
      <c r="S2027" s="25">
        <v>42</v>
      </c>
      <c r="T2027" s="21">
        <v>47.555468589042675</v>
      </c>
      <c r="U2027" s="21">
        <v>0</v>
      </c>
    </row>
    <row r="2028" spans="1:21" x14ac:dyDescent="0.25">
      <c r="A2028" s="18">
        <v>29</v>
      </c>
      <c r="B2028" s="18">
        <v>31</v>
      </c>
      <c r="C2028" s="23">
        <v>40.328908399999996</v>
      </c>
      <c r="D2028" s="23">
        <v>15</v>
      </c>
      <c r="E2028" s="19"/>
      <c r="F2028" s="19"/>
      <c r="G2028" s="24">
        <v>29</v>
      </c>
      <c r="H2028" s="24">
        <v>43</v>
      </c>
      <c r="I2028" s="20">
        <v>38.714404569160322</v>
      </c>
      <c r="J2028" s="20">
        <v>0</v>
      </c>
      <c r="K2028" s="28"/>
      <c r="L2028" s="28"/>
      <c r="M2028" s="25">
        <v>29</v>
      </c>
      <c r="N2028" s="25">
        <v>43</v>
      </c>
      <c r="O2028" s="21">
        <v>44.587224884683664</v>
      </c>
      <c r="P2028" s="21">
        <v>0</v>
      </c>
      <c r="Q2028" s="17"/>
      <c r="R2028" s="25">
        <v>29</v>
      </c>
      <c r="S2028" s="25">
        <v>43</v>
      </c>
      <c r="T2028" s="21">
        <v>47.429660471082251</v>
      </c>
      <c r="U2028" s="21">
        <v>0</v>
      </c>
    </row>
    <row r="2029" spans="1:21" x14ac:dyDescent="0.25">
      <c r="A2029" s="18">
        <v>29</v>
      </c>
      <c r="B2029" s="18">
        <v>33</v>
      </c>
      <c r="C2029" s="23">
        <v>38.008615039999995</v>
      </c>
      <c r="D2029" s="23">
        <v>0</v>
      </c>
      <c r="E2029" s="19"/>
      <c r="F2029" s="19"/>
      <c r="G2029" s="24">
        <v>29</v>
      </c>
      <c r="H2029" s="24">
        <v>45</v>
      </c>
      <c r="I2029" s="20">
        <v>36.9686621880576</v>
      </c>
      <c r="J2029" s="20">
        <v>0</v>
      </c>
      <c r="K2029" s="28"/>
      <c r="L2029" s="28"/>
      <c r="M2029" s="25">
        <v>29</v>
      </c>
      <c r="N2029" s="25">
        <v>45</v>
      </c>
      <c r="O2029" s="21">
        <v>42.57666036733719</v>
      </c>
      <c r="P2029" s="21">
        <v>0</v>
      </c>
      <c r="Q2029" s="17"/>
      <c r="R2029" s="25">
        <v>29</v>
      </c>
      <c r="S2029" s="25">
        <v>45</v>
      </c>
      <c r="T2029" s="21">
        <v>45.290922465754939</v>
      </c>
      <c r="U2029" s="21">
        <v>0</v>
      </c>
    </row>
    <row r="2030" spans="1:21" x14ac:dyDescent="0.25">
      <c r="A2030" s="18">
        <v>29</v>
      </c>
      <c r="B2030" s="18">
        <v>34</v>
      </c>
      <c r="C2030" s="23">
        <v>27.070089199999998</v>
      </c>
      <c r="D2030" s="23">
        <v>0</v>
      </c>
      <c r="E2030" s="19"/>
      <c r="F2030" s="19"/>
      <c r="G2030" s="24">
        <v>29</v>
      </c>
      <c r="H2030" s="24">
        <v>46</v>
      </c>
      <c r="I2030" s="20">
        <v>36.455208546556797</v>
      </c>
      <c r="J2030" s="20">
        <v>0</v>
      </c>
      <c r="K2030" s="28"/>
      <c r="L2030" s="28"/>
      <c r="M2030" s="25">
        <v>29</v>
      </c>
      <c r="N2030" s="25">
        <v>46</v>
      </c>
      <c r="O2030" s="21">
        <v>41.985317862235277</v>
      </c>
      <c r="P2030" s="21">
        <v>0</v>
      </c>
      <c r="Q2030" s="17"/>
      <c r="R2030" s="25">
        <v>29</v>
      </c>
      <c r="S2030" s="25">
        <v>46</v>
      </c>
      <c r="T2030" s="21">
        <v>44.661881875952773</v>
      </c>
      <c r="U2030" s="21">
        <v>0</v>
      </c>
    </row>
    <row r="2031" spans="1:21" x14ac:dyDescent="0.25">
      <c r="A2031" s="18">
        <v>29</v>
      </c>
      <c r="B2031" s="18">
        <v>37</v>
      </c>
      <c r="C2031" s="23">
        <v>27.070089199999998</v>
      </c>
      <c r="D2031" s="23">
        <v>0</v>
      </c>
      <c r="E2031" s="19"/>
      <c r="F2031" s="19"/>
      <c r="G2031" s="24">
        <v>29</v>
      </c>
      <c r="H2031" s="24">
        <v>49</v>
      </c>
      <c r="I2031" s="20">
        <v>47.032353561473265</v>
      </c>
      <c r="J2031" s="20">
        <v>20.733899999999998</v>
      </c>
      <c r="K2031" s="28"/>
      <c r="L2031" s="28"/>
      <c r="M2031" s="25">
        <v>29</v>
      </c>
      <c r="N2031" s="25">
        <v>49</v>
      </c>
      <c r="O2031" s="21">
        <v>54.166973467334515</v>
      </c>
      <c r="P2031" s="21">
        <v>22.66</v>
      </c>
      <c r="Q2031" s="17"/>
      <c r="R2031" s="25">
        <v>29</v>
      </c>
      <c r="S2031" s="25">
        <v>49</v>
      </c>
      <c r="T2031" s="21">
        <v>57.620118025877083</v>
      </c>
      <c r="U2031" s="21">
        <v>23.566400000000002</v>
      </c>
    </row>
    <row r="2032" spans="1:21" x14ac:dyDescent="0.25">
      <c r="A2032" s="18">
        <v>29</v>
      </c>
      <c r="B2032" s="18">
        <v>38</v>
      </c>
      <c r="C2032" s="23">
        <v>31.268715280000002</v>
      </c>
      <c r="D2032" s="23">
        <v>0</v>
      </c>
      <c r="E2032" s="19"/>
      <c r="F2032" s="19"/>
      <c r="G2032" s="24">
        <v>29</v>
      </c>
      <c r="H2032" s="24">
        <v>50</v>
      </c>
      <c r="I2032" s="20">
        <v>39.330548938961272</v>
      </c>
      <c r="J2032" s="20">
        <v>0</v>
      </c>
      <c r="K2032" s="28"/>
      <c r="L2032" s="28"/>
      <c r="M2032" s="25">
        <v>29</v>
      </c>
      <c r="N2032" s="25">
        <v>50</v>
      </c>
      <c r="O2032" s="21">
        <v>45.296835890805937</v>
      </c>
      <c r="P2032" s="21">
        <v>0</v>
      </c>
      <c r="Q2032" s="17"/>
      <c r="R2032" s="25">
        <v>29</v>
      </c>
      <c r="S2032" s="25">
        <v>50</v>
      </c>
      <c r="T2032" s="21">
        <v>48.18450917884482</v>
      </c>
      <c r="U2032" s="21">
        <v>0</v>
      </c>
    </row>
    <row r="2033" spans="1:21" x14ac:dyDescent="0.25">
      <c r="A2033" s="18">
        <v>29</v>
      </c>
      <c r="B2033" s="18">
        <v>39</v>
      </c>
      <c r="C2033" s="23">
        <v>23.755384400000001</v>
      </c>
      <c r="D2033" s="23">
        <v>0</v>
      </c>
      <c r="E2033" s="19"/>
      <c r="F2033" s="19"/>
      <c r="G2033" s="24">
        <v>29</v>
      </c>
      <c r="H2033" s="24">
        <v>51</v>
      </c>
      <c r="I2033" s="20">
        <v>36.147136361656315</v>
      </c>
      <c r="J2033" s="20">
        <v>0</v>
      </c>
      <c r="K2033" s="28"/>
      <c r="L2033" s="28"/>
      <c r="M2033" s="25">
        <v>29</v>
      </c>
      <c r="N2033" s="25">
        <v>51</v>
      </c>
      <c r="O2033" s="21">
        <v>41.630512359174126</v>
      </c>
      <c r="P2033" s="21">
        <v>0</v>
      </c>
      <c r="Q2033" s="17"/>
      <c r="R2033" s="25">
        <v>29</v>
      </c>
      <c r="S2033" s="25">
        <v>51</v>
      </c>
      <c r="T2033" s="21">
        <v>44.284457522071477</v>
      </c>
      <c r="U2033" s="21">
        <v>0</v>
      </c>
    </row>
    <row r="2034" spans="1:21" x14ac:dyDescent="0.25">
      <c r="A2034" s="18">
        <v>29</v>
      </c>
      <c r="B2034" s="18">
        <v>40</v>
      </c>
      <c r="C2034" s="23">
        <v>28.727441599999999</v>
      </c>
      <c r="D2034" s="23">
        <v>0</v>
      </c>
      <c r="E2034" s="19"/>
      <c r="F2034" s="19"/>
      <c r="G2034" s="24">
        <v>29</v>
      </c>
      <c r="H2034" s="24">
        <v>52</v>
      </c>
      <c r="I2034" s="20">
        <v>37.276734372958082</v>
      </c>
      <c r="J2034" s="20">
        <v>0</v>
      </c>
      <c r="K2034" s="28"/>
      <c r="L2034" s="28"/>
      <c r="M2034" s="25">
        <v>29</v>
      </c>
      <c r="N2034" s="25">
        <v>52</v>
      </c>
      <c r="O2034" s="21">
        <v>42.931465870398334</v>
      </c>
      <c r="P2034" s="21">
        <v>0</v>
      </c>
      <c r="Q2034" s="17"/>
      <c r="R2034" s="25">
        <v>29</v>
      </c>
      <c r="S2034" s="25">
        <v>52</v>
      </c>
      <c r="T2034" s="21">
        <v>45.668346819636227</v>
      </c>
      <c r="U2034" s="21">
        <v>0</v>
      </c>
    </row>
    <row r="2035" spans="1:21" x14ac:dyDescent="0.25">
      <c r="A2035" s="18">
        <v>29</v>
      </c>
      <c r="B2035" s="18">
        <v>41</v>
      </c>
      <c r="C2035" s="23">
        <v>33.147047999999998</v>
      </c>
      <c r="D2035" s="23">
        <v>0</v>
      </c>
      <c r="E2035" s="19"/>
      <c r="F2035" s="19"/>
      <c r="G2035" s="24">
        <v>29</v>
      </c>
      <c r="H2035" s="24">
        <v>53</v>
      </c>
      <c r="I2035" s="20">
        <v>39.022476754060804</v>
      </c>
      <c r="J2035" s="20">
        <v>0</v>
      </c>
      <c r="K2035" s="28"/>
      <c r="L2035" s="28"/>
      <c r="M2035" s="25">
        <v>29</v>
      </c>
      <c r="N2035" s="25">
        <v>53</v>
      </c>
      <c r="O2035" s="21">
        <v>44.942030387744815</v>
      </c>
      <c r="P2035" s="21">
        <v>0</v>
      </c>
      <c r="Q2035" s="17"/>
      <c r="R2035" s="25">
        <v>29</v>
      </c>
      <c r="S2035" s="25">
        <v>53</v>
      </c>
      <c r="T2035" s="21">
        <v>47.807084824963546</v>
      </c>
      <c r="U2035" s="21">
        <v>0</v>
      </c>
    </row>
    <row r="2036" spans="1:21" x14ac:dyDescent="0.25">
      <c r="A2036" s="18">
        <v>29</v>
      </c>
      <c r="B2036" s="18">
        <v>42</v>
      </c>
      <c r="C2036" s="23">
        <v>32.0421464</v>
      </c>
      <c r="D2036" s="23">
        <v>0</v>
      </c>
      <c r="E2036" s="19"/>
      <c r="F2036" s="19"/>
      <c r="G2036" s="24">
        <v>29</v>
      </c>
      <c r="H2036" s="24">
        <v>54</v>
      </c>
      <c r="I2036" s="20">
        <v>40.460146950263038</v>
      </c>
      <c r="J2036" s="20">
        <v>0</v>
      </c>
      <c r="K2036" s="28"/>
      <c r="L2036" s="28"/>
      <c r="M2036" s="25">
        <v>29</v>
      </c>
      <c r="N2036" s="25">
        <v>54</v>
      </c>
      <c r="O2036" s="21">
        <v>46.597789402030131</v>
      </c>
      <c r="P2036" s="21">
        <v>0</v>
      </c>
      <c r="Q2036" s="17"/>
      <c r="R2036" s="25">
        <v>29</v>
      </c>
      <c r="S2036" s="25">
        <v>54</v>
      </c>
      <c r="T2036" s="21">
        <v>49.568398476409556</v>
      </c>
      <c r="U2036" s="21">
        <v>0</v>
      </c>
    </row>
    <row r="2037" spans="1:21" x14ac:dyDescent="0.25">
      <c r="A2037" s="18">
        <v>29</v>
      </c>
      <c r="B2037" s="18">
        <v>43</v>
      </c>
      <c r="C2037" s="23">
        <v>32.0421464</v>
      </c>
      <c r="D2037" s="23">
        <v>0</v>
      </c>
      <c r="E2037" s="19"/>
      <c r="F2037" s="19"/>
      <c r="G2037" s="24">
        <v>29</v>
      </c>
      <c r="H2037" s="24">
        <v>55</v>
      </c>
      <c r="I2037" s="20">
        <v>42.308580059665921</v>
      </c>
      <c r="J2037" s="20">
        <v>0</v>
      </c>
      <c r="K2037" s="28"/>
      <c r="L2037" s="28"/>
      <c r="M2037" s="25">
        <v>29</v>
      </c>
      <c r="N2037" s="25">
        <v>55</v>
      </c>
      <c r="O2037" s="21">
        <v>48.726622420397007</v>
      </c>
      <c r="P2037" s="21">
        <v>0</v>
      </c>
      <c r="Q2037" s="17"/>
      <c r="R2037" s="25">
        <v>29</v>
      </c>
      <c r="S2037" s="25">
        <v>55</v>
      </c>
      <c r="T2037" s="21">
        <v>51.832944599697321</v>
      </c>
      <c r="U2037" s="21">
        <v>0</v>
      </c>
    </row>
    <row r="2038" spans="1:21" x14ac:dyDescent="0.25">
      <c r="A2038" s="18">
        <v>29</v>
      </c>
      <c r="B2038" s="18">
        <v>45</v>
      </c>
      <c r="C2038" s="23">
        <v>30.937244799999998</v>
      </c>
      <c r="D2038" s="23">
        <v>0</v>
      </c>
      <c r="E2038" s="19"/>
      <c r="F2038" s="19"/>
      <c r="G2038" s="24">
        <v>29</v>
      </c>
      <c r="H2038" s="24">
        <v>57</v>
      </c>
      <c r="I2038" s="20">
        <v>38.817095297460476</v>
      </c>
      <c r="J2038" s="20">
        <v>0</v>
      </c>
      <c r="K2038" s="28"/>
      <c r="L2038" s="28"/>
      <c r="M2038" s="25">
        <v>29</v>
      </c>
      <c r="N2038" s="25">
        <v>57</v>
      </c>
      <c r="O2038" s="21">
        <v>44.705493385704038</v>
      </c>
      <c r="P2038" s="21">
        <v>0</v>
      </c>
      <c r="Q2038" s="17"/>
      <c r="R2038" s="25">
        <v>29</v>
      </c>
      <c r="S2038" s="25">
        <v>57</v>
      </c>
      <c r="T2038" s="21">
        <v>47.555468589042675</v>
      </c>
      <c r="U2038" s="21">
        <v>0</v>
      </c>
    </row>
    <row r="2039" spans="1:21" x14ac:dyDescent="0.25">
      <c r="A2039" s="18">
        <v>29</v>
      </c>
      <c r="B2039" s="18">
        <v>46</v>
      </c>
      <c r="C2039" s="23">
        <v>30.384793999999999</v>
      </c>
      <c r="D2039" s="23">
        <v>0</v>
      </c>
      <c r="E2039" s="19"/>
      <c r="F2039" s="19"/>
      <c r="G2039" s="24">
        <v>29</v>
      </c>
      <c r="H2039" s="24">
        <v>58</v>
      </c>
      <c r="I2039" s="20">
        <v>37.790188014458877</v>
      </c>
      <c r="J2039" s="20">
        <v>0</v>
      </c>
      <c r="K2039" s="28"/>
      <c r="L2039" s="28"/>
      <c r="M2039" s="25">
        <v>29</v>
      </c>
      <c r="N2039" s="25">
        <v>58</v>
      </c>
      <c r="O2039" s="21">
        <v>43.522808375500233</v>
      </c>
      <c r="P2039" s="21">
        <v>0</v>
      </c>
      <c r="Q2039" s="17"/>
      <c r="R2039" s="25">
        <v>29</v>
      </c>
      <c r="S2039" s="25">
        <v>58</v>
      </c>
      <c r="T2039" s="21">
        <v>46.297387409438372</v>
      </c>
      <c r="U2039" s="21">
        <v>0</v>
      </c>
    </row>
    <row r="2040" spans="1:21" x14ac:dyDescent="0.25">
      <c r="A2040" s="18">
        <v>29</v>
      </c>
      <c r="B2040" s="18">
        <v>47</v>
      </c>
      <c r="C2040" s="23">
        <v>27.070089199999998</v>
      </c>
      <c r="D2040" s="23">
        <v>0</v>
      </c>
      <c r="E2040" s="19"/>
      <c r="F2040" s="19"/>
      <c r="G2040" s="24">
        <v>29</v>
      </c>
      <c r="H2040" s="24">
        <v>59</v>
      </c>
      <c r="I2040" s="20">
        <v>33.579868154152329</v>
      </c>
      <c r="J2040" s="20">
        <v>0</v>
      </c>
      <c r="K2040" s="28"/>
      <c r="L2040" s="28"/>
      <c r="M2040" s="25">
        <v>29</v>
      </c>
      <c r="N2040" s="25">
        <v>59</v>
      </c>
      <c r="O2040" s="21">
        <v>38.673799833664624</v>
      </c>
      <c r="P2040" s="21">
        <v>0</v>
      </c>
      <c r="Q2040" s="17"/>
      <c r="R2040" s="25">
        <v>29</v>
      </c>
      <c r="S2040" s="25">
        <v>59</v>
      </c>
      <c r="T2040" s="21">
        <v>41.13925457306074</v>
      </c>
      <c r="U2040" s="21">
        <v>0</v>
      </c>
    </row>
    <row r="2041" spans="1:21" x14ac:dyDescent="0.25">
      <c r="A2041" s="18">
        <v>29</v>
      </c>
      <c r="B2041" s="18">
        <v>49</v>
      </c>
      <c r="C2041" s="23">
        <v>37.566654400000004</v>
      </c>
      <c r="D2041" s="23">
        <v>0</v>
      </c>
      <c r="E2041" s="19"/>
      <c r="F2041" s="19"/>
      <c r="G2041" s="24">
        <v>29</v>
      </c>
      <c r="H2041" s="24">
        <v>61</v>
      </c>
      <c r="I2041" s="20">
        <v>36.557899274856965</v>
      </c>
      <c r="J2041" s="20">
        <v>0</v>
      </c>
      <c r="K2041" s="28"/>
      <c r="L2041" s="28"/>
      <c r="M2041" s="25">
        <v>29</v>
      </c>
      <c r="N2041" s="25">
        <v>61</v>
      </c>
      <c r="O2041" s="21">
        <v>42.103586363255673</v>
      </c>
      <c r="P2041" s="21">
        <v>0</v>
      </c>
      <c r="Q2041" s="17"/>
      <c r="R2041" s="25">
        <v>29</v>
      </c>
      <c r="S2041" s="25">
        <v>61</v>
      </c>
      <c r="T2041" s="21">
        <v>44.787689993913219</v>
      </c>
      <c r="U2041" s="21">
        <v>0</v>
      </c>
    </row>
    <row r="2042" spans="1:21" x14ac:dyDescent="0.25">
      <c r="A2042" s="18">
        <v>29</v>
      </c>
      <c r="B2042" s="18">
        <v>52</v>
      </c>
      <c r="C2042" s="23">
        <v>30.163813680000004</v>
      </c>
      <c r="D2042" s="23">
        <v>0</v>
      </c>
      <c r="E2042" s="19"/>
      <c r="F2042" s="19"/>
      <c r="G2042" s="24">
        <v>29</v>
      </c>
      <c r="H2042" s="24">
        <v>64</v>
      </c>
      <c r="I2042" s="20">
        <v>43.43817807096768</v>
      </c>
      <c r="J2042" s="20">
        <v>0</v>
      </c>
      <c r="K2042" s="28"/>
      <c r="L2042" s="28"/>
      <c r="M2042" s="25">
        <v>29</v>
      </c>
      <c r="N2042" s="25">
        <v>64</v>
      </c>
      <c r="O2042" s="21">
        <v>50.027575931621186</v>
      </c>
      <c r="P2042" s="21">
        <v>0</v>
      </c>
      <c r="Q2042" s="17"/>
      <c r="R2042" s="25">
        <v>29</v>
      </c>
      <c r="S2042" s="25">
        <v>64</v>
      </c>
      <c r="T2042" s="21">
        <v>53.216833897262042</v>
      </c>
      <c r="U2042" s="21">
        <v>0</v>
      </c>
    </row>
    <row r="2043" spans="1:21" x14ac:dyDescent="0.25">
      <c r="A2043" s="18">
        <v>29</v>
      </c>
      <c r="B2043" s="18">
        <v>53</v>
      </c>
      <c r="C2043" s="23">
        <v>35.135870879999999</v>
      </c>
      <c r="D2043" s="23">
        <v>0</v>
      </c>
      <c r="E2043" s="19"/>
      <c r="F2043" s="19"/>
      <c r="G2043" s="24">
        <v>29</v>
      </c>
      <c r="H2043" s="24">
        <v>65</v>
      </c>
      <c r="I2043" s="20">
        <v>34.298703252253439</v>
      </c>
      <c r="J2043" s="20">
        <v>0</v>
      </c>
      <c r="K2043" s="28"/>
      <c r="L2043" s="28"/>
      <c r="M2043" s="25">
        <v>29</v>
      </c>
      <c r="N2043" s="25">
        <v>65</v>
      </c>
      <c r="O2043" s="21">
        <v>39.501679340807272</v>
      </c>
      <c r="P2043" s="21">
        <v>0</v>
      </c>
      <c r="Q2043" s="17"/>
      <c r="R2043" s="25">
        <v>29</v>
      </c>
      <c r="S2043" s="25">
        <v>65</v>
      </c>
      <c r="T2043" s="21">
        <v>42.019911398783734</v>
      </c>
      <c r="U2043" s="21">
        <v>0</v>
      </c>
    </row>
    <row r="2044" spans="1:21" x14ac:dyDescent="0.25">
      <c r="A2044" s="18">
        <v>29</v>
      </c>
      <c r="B2044" s="18">
        <v>54</v>
      </c>
      <c r="C2044" s="23">
        <v>34.251949599999996</v>
      </c>
      <c r="D2044" s="23">
        <v>0</v>
      </c>
      <c r="E2044" s="19"/>
      <c r="F2044" s="19"/>
      <c r="G2044" s="24">
        <v>29</v>
      </c>
      <c r="H2044" s="24">
        <v>66</v>
      </c>
      <c r="I2044" s="20">
        <v>45.594683365271031</v>
      </c>
      <c r="J2044" s="20">
        <v>0</v>
      </c>
      <c r="K2044" s="28"/>
      <c r="L2044" s="28"/>
      <c r="M2044" s="25">
        <v>29</v>
      </c>
      <c r="N2044" s="25">
        <v>66</v>
      </c>
      <c r="O2044" s="21">
        <v>52.511214453049185</v>
      </c>
      <c r="P2044" s="21">
        <v>0</v>
      </c>
      <c r="Q2044" s="17"/>
      <c r="R2044" s="25">
        <v>29</v>
      </c>
      <c r="S2044" s="25">
        <v>66</v>
      </c>
      <c r="T2044" s="21">
        <v>55.858804374431067</v>
      </c>
      <c r="U2044" s="21">
        <v>0</v>
      </c>
    </row>
    <row r="2045" spans="1:21" x14ac:dyDescent="0.25">
      <c r="A2045" s="18">
        <v>29</v>
      </c>
      <c r="B2045" s="18">
        <v>55</v>
      </c>
      <c r="C2045" s="23">
        <v>34.583420079999996</v>
      </c>
      <c r="D2045" s="23">
        <v>0</v>
      </c>
      <c r="E2045" s="19"/>
      <c r="F2045" s="19"/>
      <c r="G2045" s="24">
        <v>29</v>
      </c>
      <c r="H2045" s="24">
        <v>67</v>
      </c>
      <c r="I2045" s="20">
        <v>35.633682720155527</v>
      </c>
      <c r="J2045" s="20">
        <v>0</v>
      </c>
      <c r="K2045" s="28"/>
      <c r="L2045" s="28"/>
      <c r="M2045" s="25">
        <v>29</v>
      </c>
      <c r="N2045" s="25">
        <v>67</v>
      </c>
      <c r="O2045" s="21">
        <v>41.039169854072242</v>
      </c>
      <c r="P2045" s="21">
        <v>0</v>
      </c>
      <c r="Q2045" s="17"/>
      <c r="R2045" s="25">
        <v>29</v>
      </c>
      <c r="S2045" s="25">
        <v>67</v>
      </c>
      <c r="T2045" s="21">
        <v>43.655416932269347</v>
      </c>
      <c r="U2045" s="21">
        <v>0</v>
      </c>
    </row>
    <row r="2046" spans="1:21" x14ac:dyDescent="0.25">
      <c r="A2046" s="18">
        <v>29</v>
      </c>
      <c r="B2046" s="18">
        <v>56</v>
      </c>
      <c r="C2046" s="23">
        <v>36.461752799999992</v>
      </c>
      <c r="D2046" s="23">
        <v>0</v>
      </c>
      <c r="E2046" s="19"/>
      <c r="F2046" s="19"/>
      <c r="G2046" s="24">
        <v>29</v>
      </c>
      <c r="H2046" s="24">
        <v>68</v>
      </c>
      <c r="I2046" s="20">
        <v>37.482115829558403</v>
      </c>
      <c r="J2046" s="20">
        <v>0</v>
      </c>
      <c r="K2046" s="28"/>
      <c r="L2046" s="28"/>
      <c r="M2046" s="25">
        <v>29</v>
      </c>
      <c r="N2046" s="25">
        <v>68</v>
      </c>
      <c r="O2046" s="21">
        <v>43.168002872439089</v>
      </c>
      <c r="P2046" s="21">
        <v>0</v>
      </c>
      <c r="Q2046" s="17"/>
      <c r="R2046" s="25">
        <v>29</v>
      </c>
      <c r="S2046" s="25">
        <v>68</v>
      </c>
      <c r="T2046" s="21">
        <v>45.919963055557083</v>
      </c>
      <c r="U2046" s="21">
        <v>0</v>
      </c>
    </row>
    <row r="2047" spans="1:21" x14ac:dyDescent="0.25">
      <c r="A2047" s="18">
        <v>29</v>
      </c>
      <c r="B2047" s="18">
        <v>56</v>
      </c>
      <c r="C2047" s="23">
        <v>13.92176016</v>
      </c>
      <c r="D2047" s="23">
        <v>0</v>
      </c>
      <c r="E2047" s="19"/>
      <c r="F2047" s="19"/>
      <c r="G2047" s="24">
        <v>29</v>
      </c>
      <c r="H2047" s="24">
        <v>69</v>
      </c>
      <c r="I2047" s="20">
        <v>33.88794033905279</v>
      </c>
      <c r="J2047" s="20">
        <v>0</v>
      </c>
      <c r="K2047" s="28"/>
      <c r="L2047" s="28"/>
      <c r="M2047" s="25">
        <v>29</v>
      </c>
      <c r="N2047" s="25">
        <v>69</v>
      </c>
      <c r="O2047" s="21">
        <v>39.02860533672574</v>
      </c>
      <c r="P2047" s="21">
        <v>0</v>
      </c>
      <c r="Q2047" s="17"/>
      <c r="R2047" s="25">
        <v>29</v>
      </c>
      <c r="S2047" s="25">
        <v>69</v>
      </c>
      <c r="T2047" s="21">
        <v>41.516678926942006</v>
      </c>
      <c r="U2047" s="21">
        <v>0</v>
      </c>
    </row>
    <row r="2048" spans="1:21" x14ac:dyDescent="0.25">
      <c r="A2048" s="18">
        <v>29</v>
      </c>
      <c r="B2048" s="18">
        <v>57</v>
      </c>
      <c r="C2048" s="23">
        <v>31.821166080000001</v>
      </c>
      <c r="D2048" s="23">
        <v>0</v>
      </c>
      <c r="E2048" s="19"/>
      <c r="F2048" s="19"/>
      <c r="G2048" s="24">
        <v>29</v>
      </c>
      <c r="H2048" s="24">
        <v>70</v>
      </c>
      <c r="I2048" s="20">
        <v>41.487054233264637</v>
      </c>
      <c r="J2048" s="20">
        <v>0</v>
      </c>
      <c r="K2048" s="28"/>
      <c r="L2048" s="28"/>
      <c r="M2048" s="25">
        <v>29</v>
      </c>
      <c r="N2048" s="25">
        <v>70</v>
      </c>
      <c r="O2048" s="21">
        <v>47.780474412233943</v>
      </c>
      <c r="P2048" s="21">
        <v>0</v>
      </c>
      <c r="Q2048" s="17"/>
      <c r="R2048" s="25">
        <v>29</v>
      </c>
      <c r="S2048" s="25">
        <v>70</v>
      </c>
      <c r="T2048" s="21">
        <v>50.826479656013852</v>
      </c>
      <c r="U2048" s="21">
        <v>0</v>
      </c>
    </row>
    <row r="2049" spans="1:21" x14ac:dyDescent="0.25">
      <c r="A2049" s="18">
        <v>29</v>
      </c>
      <c r="B2049" s="18">
        <v>58</v>
      </c>
      <c r="C2049" s="23">
        <v>32.594597200000003</v>
      </c>
      <c r="D2049" s="23">
        <v>0</v>
      </c>
      <c r="E2049" s="19"/>
      <c r="F2049" s="19"/>
      <c r="G2049" s="24">
        <v>29</v>
      </c>
      <c r="H2049" s="24">
        <v>71</v>
      </c>
      <c r="I2049" s="20">
        <v>40.665528406863359</v>
      </c>
      <c r="J2049" s="20">
        <v>0</v>
      </c>
      <c r="K2049" s="28"/>
      <c r="L2049" s="28"/>
      <c r="M2049" s="25">
        <v>29</v>
      </c>
      <c r="N2049" s="25">
        <v>71</v>
      </c>
      <c r="O2049" s="21">
        <v>46.8343264040709</v>
      </c>
      <c r="P2049" s="21">
        <v>0</v>
      </c>
      <c r="Q2049" s="17"/>
      <c r="R2049" s="25">
        <v>29</v>
      </c>
      <c r="S2049" s="25">
        <v>71</v>
      </c>
      <c r="T2049" s="21">
        <v>49.820014712330412</v>
      </c>
      <c r="U2049" s="21">
        <v>0</v>
      </c>
    </row>
    <row r="2050" spans="1:21" x14ac:dyDescent="0.25">
      <c r="A2050" s="18">
        <v>29</v>
      </c>
      <c r="B2050" s="18">
        <v>59</v>
      </c>
      <c r="C2050" s="23">
        <v>30.274303839999998</v>
      </c>
      <c r="D2050" s="23">
        <v>0</v>
      </c>
      <c r="E2050" s="19"/>
      <c r="F2050" s="19"/>
      <c r="G2050" s="24">
        <v>29</v>
      </c>
      <c r="H2050" s="24">
        <v>72</v>
      </c>
      <c r="I2050" s="20">
        <v>36.763280731457279</v>
      </c>
      <c r="J2050" s="20">
        <v>0</v>
      </c>
      <c r="K2050" s="28"/>
      <c r="L2050" s="28"/>
      <c r="M2050" s="25">
        <v>29</v>
      </c>
      <c r="N2050" s="25">
        <v>72</v>
      </c>
      <c r="O2050" s="21">
        <v>42.340123365296421</v>
      </c>
      <c r="P2050" s="21">
        <v>0</v>
      </c>
      <c r="Q2050" s="17"/>
      <c r="R2050" s="25">
        <v>29</v>
      </c>
      <c r="S2050" s="25">
        <v>72</v>
      </c>
      <c r="T2050" s="21">
        <v>45.039306229834068</v>
      </c>
      <c r="U2050" s="21">
        <v>0</v>
      </c>
    </row>
    <row r="2051" spans="1:21" x14ac:dyDescent="0.25">
      <c r="A2051" s="18">
        <v>29</v>
      </c>
      <c r="B2051" s="18">
        <v>60</v>
      </c>
      <c r="C2051" s="23">
        <v>35.356851200000001</v>
      </c>
      <c r="D2051" s="23">
        <v>0</v>
      </c>
      <c r="E2051" s="19"/>
      <c r="F2051" s="19"/>
      <c r="G2051" s="24">
        <v>29</v>
      </c>
      <c r="H2051" s="24">
        <v>73</v>
      </c>
      <c r="I2051" s="20">
        <v>40.254765493662724</v>
      </c>
      <c r="J2051" s="20">
        <v>0</v>
      </c>
      <c r="K2051" s="28"/>
      <c r="L2051" s="28"/>
      <c r="M2051" s="25">
        <v>29</v>
      </c>
      <c r="N2051" s="25">
        <v>73</v>
      </c>
      <c r="O2051" s="21">
        <v>46.361252399989382</v>
      </c>
      <c r="P2051" s="21">
        <v>0</v>
      </c>
      <c r="Q2051" s="17"/>
      <c r="R2051" s="25">
        <v>29</v>
      </c>
      <c r="S2051" s="25">
        <v>73</v>
      </c>
      <c r="T2051" s="21">
        <v>49.316782240488706</v>
      </c>
      <c r="U2051" s="21">
        <v>0</v>
      </c>
    </row>
    <row r="2052" spans="1:21" x14ac:dyDescent="0.25">
      <c r="A2052" s="18">
        <v>29</v>
      </c>
      <c r="B2052" s="18">
        <v>61</v>
      </c>
      <c r="C2052" s="23">
        <v>30.495284160000001</v>
      </c>
      <c r="D2052" s="23">
        <v>0</v>
      </c>
      <c r="E2052" s="19"/>
      <c r="F2052" s="19"/>
      <c r="G2052" s="24">
        <v>29</v>
      </c>
      <c r="H2052" s="24">
        <v>74</v>
      </c>
      <c r="I2052" s="20">
        <v>33.682558882452483</v>
      </c>
      <c r="J2052" s="20">
        <v>0</v>
      </c>
      <c r="K2052" s="28"/>
      <c r="L2052" s="28"/>
      <c r="M2052" s="25">
        <v>29</v>
      </c>
      <c r="N2052" s="25">
        <v>74</v>
      </c>
      <c r="O2052" s="21">
        <v>38.792068334684998</v>
      </c>
      <c r="P2052" s="21">
        <v>0</v>
      </c>
      <c r="Q2052" s="17"/>
      <c r="R2052" s="25">
        <v>29</v>
      </c>
      <c r="S2052" s="25">
        <v>74</v>
      </c>
      <c r="T2052" s="21">
        <v>41.265062691021164</v>
      </c>
      <c r="U2052" s="21">
        <v>0</v>
      </c>
    </row>
    <row r="2053" spans="1:21" x14ac:dyDescent="0.25">
      <c r="A2053" s="18">
        <v>29</v>
      </c>
      <c r="B2053" s="18">
        <v>64</v>
      </c>
      <c r="C2053" s="23">
        <v>35.356851200000001</v>
      </c>
      <c r="D2053" s="23">
        <v>0</v>
      </c>
      <c r="E2053" s="19"/>
      <c r="F2053" s="19"/>
      <c r="G2053" s="24">
        <v>29</v>
      </c>
      <c r="H2053" s="24">
        <v>77</v>
      </c>
      <c r="I2053" s="20">
        <v>35.736373448455673</v>
      </c>
      <c r="J2053" s="20">
        <v>0</v>
      </c>
      <c r="K2053" s="28"/>
      <c r="L2053" s="28"/>
      <c r="M2053" s="25">
        <v>29</v>
      </c>
      <c r="N2053" s="25">
        <v>77</v>
      </c>
      <c r="O2053" s="21">
        <v>41.157438355092609</v>
      </c>
      <c r="P2053" s="21">
        <v>0</v>
      </c>
      <c r="Q2053" s="17"/>
      <c r="R2053" s="25">
        <v>29</v>
      </c>
      <c r="S2053" s="25">
        <v>77</v>
      </c>
      <c r="T2053" s="21">
        <v>43.781225050229764</v>
      </c>
      <c r="U2053" s="21">
        <v>0</v>
      </c>
    </row>
    <row r="2054" spans="1:21" x14ac:dyDescent="0.25">
      <c r="A2054" s="18">
        <v>29</v>
      </c>
      <c r="B2054" s="18">
        <v>65</v>
      </c>
      <c r="C2054" s="23">
        <v>29.611362879999998</v>
      </c>
      <c r="D2054" s="23">
        <v>0</v>
      </c>
      <c r="E2054" s="19"/>
      <c r="F2054" s="19"/>
      <c r="G2054" s="24">
        <v>29</v>
      </c>
      <c r="H2054" s="24">
        <v>78</v>
      </c>
      <c r="I2054" s="20">
        <v>33.066414512651519</v>
      </c>
      <c r="J2054" s="20">
        <v>0</v>
      </c>
      <c r="K2054" s="28"/>
      <c r="L2054" s="28"/>
      <c r="M2054" s="25">
        <v>29</v>
      </c>
      <c r="N2054" s="25">
        <v>78</v>
      </c>
      <c r="O2054" s="21">
        <v>38.082457328562711</v>
      </c>
      <c r="P2054" s="21">
        <v>0</v>
      </c>
      <c r="Q2054" s="17"/>
      <c r="R2054" s="25">
        <v>29</v>
      </c>
      <c r="S2054" s="25">
        <v>78</v>
      </c>
      <c r="T2054" s="21">
        <v>40.510213983258581</v>
      </c>
      <c r="U2054" s="21">
        <v>0</v>
      </c>
    </row>
    <row r="2055" spans="1:21" x14ac:dyDescent="0.25">
      <c r="A2055" s="18">
        <v>29</v>
      </c>
      <c r="B2055" s="18">
        <v>66</v>
      </c>
      <c r="C2055" s="23">
        <v>38.671556000000002</v>
      </c>
      <c r="D2055" s="23">
        <v>0</v>
      </c>
      <c r="E2055" s="19"/>
      <c r="F2055" s="19"/>
      <c r="G2055" s="24">
        <v>29</v>
      </c>
      <c r="H2055" s="24">
        <v>79</v>
      </c>
      <c r="I2055" s="20">
        <v>37.790188014458877</v>
      </c>
      <c r="J2055" s="20">
        <v>0</v>
      </c>
      <c r="K2055" s="28"/>
      <c r="L2055" s="28"/>
      <c r="M2055" s="25">
        <v>29</v>
      </c>
      <c r="N2055" s="25">
        <v>79</v>
      </c>
      <c r="O2055" s="21">
        <v>43.522808375500233</v>
      </c>
      <c r="P2055" s="21">
        <v>0</v>
      </c>
      <c r="Q2055" s="17"/>
      <c r="R2055" s="25">
        <v>29</v>
      </c>
      <c r="S2055" s="25">
        <v>79</v>
      </c>
      <c r="T2055" s="21">
        <v>46.297387409438372</v>
      </c>
      <c r="U2055" s="21">
        <v>0</v>
      </c>
    </row>
    <row r="2056" spans="1:21" x14ac:dyDescent="0.25">
      <c r="A2056" s="18">
        <v>29</v>
      </c>
      <c r="B2056" s="18">
        <v>67</v>
      </c>
      <c r="C2056" s="23">
        <v>29.721853039999999</v>
      </c>
      <c r="D2056" s="23">
        <v>0</v>
      </c>
      <c r="E2056" s="19"/>
      <c r="F2056" s="19"/>
      <c r="G2056" s="24">
        <v>29</v>
      </c>
      <c r="H2056" s="24">
        <v>80</v>
      </c>
      <c r="I2056" s="20">
        <v>30.60183703344768</v>
      </c>
      <c r="J2056" s="20">
        <v>0</v>
      </c>
      <c r="K2056" s="28"/>
      <c r="L2056" s="28"/>
      <c r="M2056" s="25">
        <v>29</v>
      </c>
      <c r="N2056" s="25">
        <v>80</v>
      </c>
      <c r="O2056" s="21">
        <v>35.244013304073555</v>
      </c>
      <c r="P2056" s="21">
        <v>0</v>
      </c>
      <c r="Q2056" s="17"/>
      <c r="R2056" s="25">
        <v>29</v>
      </c>
      <c r="S2056" s="25">
        <v>80</v>
      </c>
      <c r="T2056" s="21">
        <v>37.490819152208246</v>
      </c>
      <c r="U2056" s="21">
        <v>0</v>
      </c>
    </row>
    <row r="2057" spans="1:21" x14ac:dyDescent="0.25">
      <c r="A2057" s="18">
        <v>29</v>
      </c>
      <c r="B2057" s="18">
        <v>68</v>
      </c>
      <c r="C2057" s="23">
        <v>32.263126720000002</v>
      </c>
      <c r="D2057" s="23">
        <v>0</v>
      </c>
      <c r="E2057" s="19"/>
      <c r="F2057" s="19"/>
      <c r="G2057" s="24">
        <v>30</v>
      </c>
      <c r="H2057" s="24">
        <v>1</v>
      </c>
      <c r="I2057" s="20">
        <v>38.20095092765952</v>
      </c>
      <c r="J2057" s="20">
        <v>19.131734999999999</v>
      </c>
      <c r="K2057" s="28"/>
      <c r="L2057" s="28"/>
      <c r="M2057" s="25">
        <v>30</v>
      </c>
      <c r="N2057" s="25">
        <v>1</v>
      </c>
      <c r="O2057" s="21">
        <v>43.995882379581758</v>
      </c>
      <c r="P2057" s="21">
        <v>20.908999999999999</v>
      </c>
      <c r="Q2057" s="17"/>
      <c r="R2057" s="25">
        <v>30</v>
      </c>
      <c r="S2057" s="25">
        <v>1</v>
      </c>
      <c r="T2057" s="21">
        <v>46.800619881280099</v>
      </c>
      <c r="U2057" s="21">
        <v>21.745359999999998</v>
      </c>
    </row>
    <row r="2058" spans="1:21" x14ac:dyDescent="0.25">
      <c r="A2058" s="18">
        <v>29</v>
      </c>
      <c r="B2058" s="18">
        <v>69</v>
      </c>
      <c r="C2058" s="23">
        <v>29.390382560000003</v>
      </c>
      <c r="D2058" s="23">
        <v>0</v>
      </c>
      <c r="E2058" s="19"/>
      <c r="F2058" s="19"/>
      <c r="G2058" s="24">
        <v>30</v>
      </c>
      <c r="H2058" s="24">
        <v>2</v>
      </c>
      <c r="I2058" s="20">
        <v>41.28167277666433</v>
      </c>
      <c r="J2058" s="20">
        <v>19.602959999999999</v>
      </c>
      <c r="K2058" s="28"/>
      <c r="L2058" s="28"/>
      <c r="M2058" s="25">
        <v>30</v>
      </c>
      <c r="N2058" s="25">
        <v>2</v>
      </c>
      <c r="O2058" s="21">
        <v>47.543937410193195</v>
      </c>
      <c r="P2058" s="21">
        <v>21.423999999999999</v>
      </c>
      <c r="Q2058" s="17"/>
      <c r="R2058" s="25">
        <v>30</v>
      </c>
      <c r="S2058" s="25">
        <v>2</v>
      </c>
      <c r="T2058" s="21">
        <v>50.574863420093017</v>
      </c>
      <c r="U2058" s="21">
        <v>22.28096</v>
      </c>
    </row>
    <row r="2059" spans="1:21" x14ac:dyDescent="0.25">
      <c r="A2059" s="18">
        <v>29</v>
      </c>
      <c r="B2059" s="18">
        <v>70</v>
      </c>
      <c r="C2059" s="23">
        <v>34.362439760000001</v>
      </c>
      <c r="D2059" s="23">
        <v>0</v>
      </c>
      <c r="E2059" s="19"/>
      <c r="F2059" s="19"/>
      <c r="G2059" s="24">
        <v>30</v>
      </c>
      <c r="H2059" s="24">
        <v>3</v>
      </c>
      <c r="I2059" s="20">
        <v>36.352517818256644</v>
      </c>
      <c r="J2059" s="20">
        <v>18.943245000000001</v>
      </c>
      <c r="K2059" s="28"/>
      <c r="L2059" s="28"/>
      <c r="M2059" s="25">
        <v>30</v>
      </c>
      <c r="N2059" s="25">
        <v>3</v>
      </c>
      <c r="O2059" s="21">
        <v>41.867049361214903</v>
      </c>
      <c r="P2059" s="21">
        <v>20.703000000000003</v>
      </c>
      <c r="Q2059" s="17"/>
      <c r="R2059" s="25">
        <v>30</v>
      </c>
      <c r="S2059" s="25">
        <v>3</v>
      </c>
      <c r="T2059" s="21">
        <v>44.536073757992355</v>
      </c>
      <c r="U2059" s="21">
        <v>21.531120000000001</v>
      </c>
    </row>
    <row r="2060" spans="1:21" x14ac:dyDescent="0.25">
      <c r="A2060" s="18">
        <v>29</v>
      </c>
      <c r="B2060" s="18">
        <v>71</v>
      </c>
      <c r="C2060" s="23">
        <v>34.583420079999996</v>
      </c>
      <c r="D2060" s="23">
        <v>0</v>
      </c>
      <c r="E2060" s="19"/>
      <c r="F2060" s="19"/>
      <c r="G2060" s="24">
        <v>30</v>
      </c>
      <c r="H2060" s="24">
        <v>4</v>
      </c>
      <c r="I2060" s="20">
        <v>36.249827089956476</v>
      </c>
      <c r="J2060" s="20">
        <v>19.037490000000002</v>
      </c>
      <c r="K2060" s="28"/>
      <c r="L2060" s="28"/>
      <c r="M2060" s="25">
        <v>30</v>
      </c>
      <c r="N2060" s="25">
        <v>4</v>
      </c>
      <c r="O2060" s="21">
        <v>41.748780860194515</v>
      </c>
      <c r="P2060" s="21">
        <v>20.806000000000001</v>
      </c>
      <c r="Q2060" s="17"/>
      <c r="R2060" s="25">
        <v>30</v>
      </c>
      <c r="S2060" s="25">
        <v>4</v>
      </c>
      <c r="T2060" s="21">
        <v>44.410265640031916</v>
      </c>
      <c r="U2060" s="21">
        <v>21.63824</v>
      </c>
    </row>
    <row r="2061" spans="1:21" x14ac:dyDescent="0.25">
      <c r="A2061" s="18">
        <v>29</v>
      </c>
      <c r="B2061" s="18">
        <v>72</v>
      </c>
      <c r="C2061" s="23">
        <v>31.04773496</v>
      </c>
      <c r="D2061" s="23">
        <v>0</v>
      </c>
      <c r="E2061" s="19"/>
      <c r="F2061" s="19"/>
      <c r="G2061" s="24">
        <v>30</v>
      </c>
      <c r="H2061" s="24">
        <v>5</v>
      </c>
      <c r="I2061" s="20">
        <v>37.995569471059198</v>
      </c>
      <c r="J2061" s="20">
        <v>19.320224999999997</v>
      </c>
      <c r="K2061" s="28"/>
      <c r="L2061" s="28"/>
      <c r="M2061" s="25">
        <v>30</v>
      </c>
      <c r="N2061" s="25">
        <v>5</v>
      </c>
      <c r="O2061" s="21">
        <v>43.759345377541003</v>
      </c>
      <c r="P2061" s="21">
        <v>21.114999999999998</v>
      </c>
      <c r="Q2061" s="17"/>
      <c r="R2061" s="25">
        <v>30</v>
      </c>
      <c r="S2061" s="25">
        <v>5</v>
      </c>
      <c r="T2061" s="21">
        <v>46.549003645359242</v>
      </c>
      <c r="U2061" s="21">
        <v>21.959599999999998</v>
      </c>
    </row>
    <row r="2062" spans="1:21" x14ac:dyDescent="0.25">
      <c r="A2062" s="18">
        <v>29</v>
      </c>
      <c r="B2062" s="18">
        <v>73</v>
      </c>
      <c r="C2062" s="23">
        <v>35.025380719999994</v>
      </c>
      <c r="D2062" s="23">
        <v>0</v>
      </c>
      <c r="E2062" s="19"/>
      <c r="F2062" s="19"/>
      <c r="G2062" s="24">
        <v>30</v>
      </c>
      <c r="H2062" s="24">
        <v>6</v>
      </c>
      <c r="I2062" s="20">
        <v>36.763280731457279</v>
      </c>
      <c r="J2062" s="20">
        <v>19.037490000000002</v>
      </c>
      <c r="K2062" s="28"/>
      <c r="L2062" s="28"/>
      <c r="M2062" s="25">
        <v>30</v>
      </c>
      <c r="N2062" s="25">
        <v>6</v>
      </c>
      <c r="O2062" s="21">
        <v>42.340123365296421</v>
      </c>
      <c r="P2062" s="21">
        <v>20.806000000000001</v>
      </c>
      <c r="Q2062" s="17"/>
      <c r="R2062" s="25">
        <v>30</v>
      </c>
      <c r="S2062" s="25">
        <v>6</v>
      </c>
      <c r="T2062" s="21">
        <v>45.039306229834068</v>
      </c>
      <c r="U2062" s="21">
        <v>21.63824</v>
      </c>
    </row>
    <row r="2063" spans="1:21" x14ac:dyDescent="0.25">
      <c r="A2063" s="18">
        <v>29</v>
      </c>
      <c r="B2063" s="18">
        <v>74</v>
      </c>
      <c r="C2063" s="23">
        <v>27.84352032</v>
      </c>
      <c r="D2063" s="23">
        <v>0</v>
      </c>
      <c r="E2063" s="19"/>
      <c r="F2063" s="19"/>
      <c r="G2063" s="24">
        <v>30</v>
      </c>
      <c r="H2063" s="24">
        <v>7</v>
      </c>
      <c r="I2063" s="20">
        <v>25.980754259940483</v>
      </c>
      <c r="J2063" s="20">
        <v>15.644670000000001</v>
      </c>
      <c r="K2063" s="28"/>
      <c r="L2063" s="28"/>
      <c r="M2063" s="25">
        <v>30</v>
      </c>
      <c r="N2063" s="25">
        <v>7</v>
      </c>
      <c r="O2063" s="21">
        <v>29.92193075815641</v>
      </c>
      <c r="P2063" s="21">
        <v>17.098000000000003</v>
      </c>
      <c r="Q2063" s="17"/>
      <c r="R2063" s="25">
        <v>30</v>
      </c>
      <c r="S2063" s="25">
        <v>7</v>
      </c>
      <c r="T2063" s="21">
        <v>31.829453843988883</v>
      </c>
      <c r="U2063" s="21">
        <v>17.781920000000003</v>
      </c>
    </row>
    <row r="2064" spans="1:21" x14ac:dyDescent="0.25">
      <c r="A2064" s="18">
        <v>29</v>
      </c>
      <c r="B2064" s="18">
        <v>76</v>
      </c>
      <c r="C2064" s="23">
        <v>31.04773496</v>
      </c>
      <c r="D2064" s="23">
        <v>0</v>
      </c>
      <c r="E2064" s="19"/>
      <c r="F2064" s="19"/>
      <c r="G2064" s="24">
        <v>30</v>
      </c>
      <c r="H2064" s="24">
        <v>9</v>
      </c>
      <c r="I2064" s="20">
        <v>37.276734372958082</v>
      </c>
      <c r="J2064" s="20">
        <v>19.225979999999996</v>
      </c>
      <c r="K2064" s="28"/>
      <c r="L2064" s="28"/>
      <c r="M2064" s="25">
        <v>30</v>
      </c>
      <c r="N2064" s="25">
        <v>9</v>
      </c>
      <c r="O2064" s="21">
        <v>42.931465870398334</v>
      </c>
      <c r="P2064" s="21">
        <v>21.011999999999997</v>
      </c>
      <c r="Q2064" s="17"/>
      <c r="R2064" s="25">
        <v>30</v>
      </c>
      <c r="S2064" s="25">
        <v>9</v>
      </c>
      <c r="T2064" s="21">
        <v>45.668346819636227</v>
      </c>
      <c r="U2064" s="21">
        <v>21.852479999999996</v>
      </c>
    </row>
    <row r="2065" spans="1:21" x14ac:dyDescent="0.25">
      <c r="A2065" s="18">
        <v>29</v>
      </c>
      <c r="B2065" s="18">
        <v>77</v>
      </c>
      <c r="C2065" s="23">
        <v>29.16940224</v>
      </c>
      <c r="D2065" s="23">
        <v>0</v>
      </c>
      <c r="E2065" s="19"/>
      <c r="F2065" s="19"/>
      <c r="G2065" s="24">
        <v>30</v>
      </c>
      <c r="H2065" s="24">
        <v>10</v>
      </c>
      <c r="I2065" s="20">
        <v>35.736373448455673</v>
      </c>
      <c r="J2065" s="20">
        <v>18.377775</v>
      </c>
      <c r="K2065" s="28"/>
      <c r="L2065" s="28"/>
      <c r="M2065" s="25">
        <v>30</v>
      </c>
      <c r="N2065" s="25">
        <v>10</v>
      </c>
      <c r="O2065" s="21">
        <v>41.157438355092609</v>
      </c>
      <c r="P2065" s="21">
        <v>20.085000000000001</v>
      </c>
      <c r="Q2065" s="17"/>
      <c r="R2065" s="25">
        <v>30</v>
      </c>
      <c r="S2065" s="25">
        <v>10</v>
      </c>
      <c r="T2065" s="21">
        <v>43.781225050229764</v>
      </c>
      <c r="U2065" s="21">
        <v>20.888400000000001</v>
      </c>
    </row>
    <row r="2066" spans="1:21" x14ac:dyDescent="0.25">
      <c r="A2066" s="18">
        <v>29</v>
      </c>
      <c r="B2066" s="18">
        <v>78</v>
      </c>
      <c r="C2066" s="23">
        <v>27.954010480000001</v>
      </c>
      <c r="D2066" s="23">
        <v>0</v>
      </c>
      <c r="E2066" s="19"/>
      <c r="F2066" s="19"/>
      <c r="G2066" s="24">
        <v>30</v>
      </c>
      <c r="H2066" s="24">
        <v>11</v>
      </c>
      <c r="I2066" s="20">
        <v>36.455208546556797</v>
      </c>
      <c r="J2066" s="20">
        <v>0</v>
      </c>
      <c r="K2066" s="28"/>
      <c r="L2066" s="28"/>
      <c r="M2066" s="25">
        <v>30</v>
      </c>
      <c r="N2066" s="25">
        <v>11</v>
      </c>
      <c r="O2066" s="21">
        <v>41.985317862235277</v>
      </c>
      <c r="P2066" s="21">
        <v>0</v>
      </c>
      <c r="Q2066" s="17"/>
      <c r="R2066" s="25">
        <v>30</v>
      </c>
      <c r="S2066" s="25">
        <v>11</v>
      </c>
      <c r="T2066" s="21">
        <v>44.661881875952773</v>
      </c>
      <c r="U2066" s="21">
        <v>0</v>
      </c>
    </row>
    <row r="2067" spans="1:21" x14ac:dyDescent="0.25">
      <c r="A2067" s="18">
        <v>29</v>
      </c>
      <c r="B2067" s="18">
        <v>79</v>
      </c>
      <c r="C2067" s="23">
        <v>32.484107039999998</v>
      </c>
      <c r="D2067" s="23">
        <v>0</v>
      </c>
      <c r="E2067" s="19"/>
      <c r="F2067" s="19"/>
      <c r="G2067" s="24">
        <v>30</v>
      </c>
      <c r="H2067" s="24">
        <v>12</v>
      </c>
      <c r="I2067" s="20">
        <v>36.9686621880576</v>
      </c>
      <c r="J2067" s="20">
        <v>0</v>
      </c>
      <c r="K2067" s="28"/>
      <c r="L2067" s="28"/>
      <c r="M2067" s="25">
        <v>30</v>
      </c>
      <c r="N2067" s="25">
        <v>12</v>
      </c>
      <c r="O2067" s="21">
        <v>42.57666036733719</v>
      </c>
      <c r="P2067" s="21">
        <v>0</v>
      </c>
      <c r="Q2067" s="17"/>
      <c r="R2067" s="25">
        <v>30</v>
      </c>
      <c r="S2067" s="25">
        <v>12</v>
      </c>
      <c r="T2067" s="21">
        <v>45.290922465754939</v>
      </c>
      <c r="U2067" s="21">
        <v>0</v>
      </c>
    </row>
    <row r="2068" spans="1:21" x14ac:dyDescent="0.25">
      <c r="A2068" s="18">
        <v>29</v>
      </c>
      <c r="B2068" s="18">
        <v>80</v>
      </c>
      <c r="C2068" s="23">
        <v>25.854697439999999</v>
      </c>
      <c r="D2068" s="23">
        <v>0</v>
      </c>
      <c r="E2068" s="19"/>
      <c r="F2068" s="19"/>
      <c r="G2068" s="24">
        <v>30</v>
      </c>
      <c r="H2068" s="24">
        <v>13</v>
      </c>
      <c r="I2068" s="20">
        <v>35.325610535255038</v>
      </c>
      <c r="J2068" s="20">
        <v>0</v>
      </c>
      <c r="K2068" s="28"/>
      <c r="L2068" s="28"/>
      <c r="M2068" s="25">
        <v>30</v>
      </c>
      <c r="N2068" s="25">
        <v>13</v>
      </c>
      <c r="O2068" s="21">
        <v>40.684364351011084</v>
      </c>
      <c r="P2068" s="21">
        <v>0</v>
      </c>
      <c r="Q2068" s="17"/>
      <c r="R2068" s="25">
        <v>30</v>
      </c>
      <c r="S2068" s="25">
        <v>13</v>
      </c>
      <c r="T2068" s="21">
        <v>43.277992578388044</v>
      </c>
      <c r="U2068" s="21">
        <v>0</v>
      </c>
    </row>
    <row r="2069" spans="1:21" x14ac:dyDescent="0.25">
      <c r="A2069" s="18">
        <v>30</v>
      </c>
      <c r="B2069" s="18">
        <v>1</v>
      </c>
      <c r="C2069" s="23">
        <v>33.809988960000005</v>
      </c>
      <c r="D2069" s="23">
        <v>16</v>
      </c>
      <c r="E2069" s="19"/>
      <c r="F2069" s="19"/>
      <c r="G2069" s="24">
        <v>30</v>
      </c>
      <c r="H2069" s="24">
        <v>14</v>
      </c>
      <c r="I2069" s="20">
        <v>36.763280731457279</v>
      </c>
      <c r="J2069" s="20">
        <v>0</v>
      </c>
      <c r="K2069" s="28"/>
      <c r="L2069" s="28"/>
      <c r="M2069" s="25">
        <v>30</v>
      </c>
      <c r="N2069" s="25">
        <v>14</v>
      </c>
      <c r="O2069" s="21">
        <v>42.340123365296421</v>
      </c>
      <c r="P2069" s="21">
        <v>0</v>
      </c>
      <c r="Q2069" s="17"/>
      <c r="R2069" s="25">
        <v>30</v>
      </c>
      <c r="S2069" s="25">
        <v>14</v>
      </c>
      <c r="T2069" s="21">
        <v>45.039306229834068</v>
      </c>
      <c r="U2069" s="21">
        <v>0</v>
      </c>
    </row>
    <row r="2070" spans="1:21" x14ac:dyDescent="0.25">
      <c r="A2070" s="18">
        <v>30</v>
      </c>
      <c r="B2070" s="18">
        <v>2</v>
      </c>
      <c r="C2070" s="23">
        <v>36.461752799999992</v>
      </c>
      <c r="D2070" s="23">
        <v>16</v>
      </c>
      <c r="E2070" s="19"/>
      <c r="F2070" s="19"/>
      <c r="G2070" s="24">
        <v>30</v>
      </c>
      <c r="H2070" s="24">
        <v>15</v>
      </c>
      <c r="I2070" s="20">
        <v>37.790188014458877</v>
      </c>
      <c r="J2070" s="20">
        <v>0</v>
      </c>
      <c r="K2070" s="28"/>
      <c r="L2070" s="28"/>
      <c r="M2070" s="25">
        <v>30</v>
      </c>
      <c r="N2070" s="25">
        <v>15</v>
      </c>
      <c r="O2070" s="21">
        <v>43.522808375500233</v>
      </c>
      <c r="P2070" s="21">
        <v>0</v>
      </c>
      <c r="Q2070" s="17"/>
      <c r="R2070" s="25">
        <v>30</v>
      </c>
      <c r="S2070" s="25">
        <v>15</v>
      </c>
      <c r="T2070" s="21">
        <v>46.297387409438372</v>
      </c>
      <c r="U2070" s="21">
        <v>0</v>
      </c>
    </row>
    <row r="2071" spans="1:21" x14ac:dyDescent="0.25">
      <c r="A2071" s="18">
        <v>30</v>
      </c>
      <c r="B2071" s="18">
        <v>3</v>
      </c>
      <c r="C2071" s="23">
        <v>31.600185760000002</v>
      </c>
      <c r="D2071" s="23">
        <v>15.6</v>
      </c>
      <c r="E2071" s="19"/>
      <c r="F2071" s="19"/>
      <c r="G2071" s="24">
        <v>30</v>
      </c>
      <c r="H2071" s="24">
        <v>16</v>
      </c>
      <c r="I2071" s="20">
        <v>39.741311852161928</v>
      </c>
      <c r="J2071" s="20">
        <v>0</v>
      </c>
      <c r="K2071" s="28"/>
      <c r="L2071" s="28"/>
      <c r="M2071" s="25">
        <v>30</v>
      </c>
      <c r="N2071" s="25">
        <v>16</v>
      </c>
      <c r="O2071" s="21">
        <v>45.769909894887483</v>
      </c>
      <c r="P2071" s="21">
        <v>0</v>
      </c>
      <c r="Q2071" s="17"/>
      <c r="R2071" s="25">
        <v>30</v>
      </c>
      <c r="S2071" s="25">
        <v>16</v>
      </c>
      <c r="T2071" s="21">
        <v>48.687741650686561</v>
      </c>
      <c r="U2071" s="21">
        <v>0</v>
      </c>
    </row>
    <row r="2072" spans="1:21" x14ac:dyDescent="0.25">
      <c r="A2072" s="18">
        <v>30</v>
      </c>
      <c r="B2072" s="18">
        <v>4</v>
      </c>
      <c r="C2072" s="23">
        <v>31.489695600000001</v>
      </c>
      <c r="D2072" s="23">
        <v>15.8</v>
      </c>
      <c r="E2072" s="19"/>
      <c r="F2072" s="19"/>
      <c r="G2072" s="24">
        <v>30</v>
      </c>
      <c r="H2072" s="24">
        <v>17</v>
      </c>
      <c r="I2072" s="20">
        <v>27.007661542942085</v>
      </c>
      <c r="J2072" s="20">
        <v>0</v>
      </c>
      <c r="K2072" s="28"/>
      <c r="L2072" s="28"/>
      <c r="M2072" s="25">
        <v>30</v>
      </c>
      <c r="N2072" s="25">
        <v>17</v>
      </c>
      <c r="O2072" s="21">
        <v>31.104615768360226</v>
      </c>
      <c r="P2072" s="21">
        <v>0</v>
      </c>
      <c r="Q2072" s="17"/>
      <c r="R2072" s="25">
        <v>30</v>
      </c>
      <c r="S2072" s="25">
        <v>17</v>
      </c>
      <c r="T2072" s="21">
        <v>33.087535023593198</v>
      </c>
      <c r="U2072" s="21">
        <v>0</v>
      </c>
    </row>
    <row r="2073" spans="1:21" x14ac:dyDescent="0.25">
      <c r="A2073" s="18">
        <v>30</v>
      </c>
      <c r="B2073" s="18">
        <v>5</v>
      </c>
      <c r="C2073" s="23">
        <v>33.147047999999998</v>
      </c>
      <c r="D2073" s="23">
        <v>16</v>
      </c>
      <c r="E2073" s="19"/>
      <c r="F2073" s="19"/>
      <c r="G2073" s="24">
        <v>30</v>
      </c>
      <c r="H2073" s="24">
        <v>18</v>
      </c>
      <c r="I2073" s="20">
        <v>36.660590003157125</v>
      </c>
      <c r="J2073" s="20">
        <v>0</v>
      </c>
      <c r="K2073" s="28"/>
      <c r="L2073" s="28"/>
      <c r="M2073" s="25">
        <v>30</v>
      </c>
      <c r="N2073" s="25">
        <v>18</v>
      </c>
      <c r="O2073" s="21">
        <v>42.221854864276054</v>
      </c>
      <c r="P2073" s="21">
        <v>0</v>
      </c>
      <c r="Q2073" s="17"/>
      <c r="R2073" s="25">
        <v>30</v>
      </c>
      <c r="S2073" s="25">
        <v>18</v>
      </c>
      <c r="T2073" s="21">
        <v>44.91349811187365</v>
      </c>
      <c r="U2073" s="21">
        <v>0</v>
      </c>
    </row>
    <row r="2074" spans="1:21" x14ac:dyDescent="0.25">
      <c r="A2074" s="18">
        <v>30</v>
      </c>
      <c r="B2074" s="18">
        <v>6</v>
      </c>
      <c r="C2074" s="23">
        <v>32.594597200000003</v>
      </c>
      <c r="D2074" s="23">
        <v>16.3</v>
      </c>
      <c r="E2074" s="19"/>
      <c r="F2074" s="19"/>
      <c r="G2074" s="24">
        <v>30</v>
      </c>
      <c r="H2074" s="24">
        <v>19</v>
      </c>
      <c r="I2074" s="20">
        <v>33.579868154152329</v>
      </c>
      <c r="J2074" s="20">
        <v>0</v>
      </c>
      <c r="K2074" s="28"/>
      <c r="L2074" s="28"/>
      <c r="M2074" s="25">
        <v>30</v>
      </c>
      <c r="N2074" s="25">
        <v>19</v>
      </c>
      <c r="O2074" s="21">
        <v>38.673799833664624</v>
      </c>
      <c r="P2074" s="21">
        <v>0</v>
      </c>
      <c r="Q2074" s="17"/>
      <c r="R2074" s="25">
        <v>30</v>
      </c>
      <c r="S2074" s="25">
        <v>19</v>
      </c>
      <c r="T2074" s="21">
        <v>41.13925457306074</v>
      </c>
      <c r="U2074" s="21">
        <v>0</v>
      </c>
    </row>
    <row r="2075" spans="1:21" x14ac:dyDescent="0.25">
      <c r="A2075" s="18">
        <v>30</v>
      </c>
      <c r="B2075" s="18">
        <v>7</v>
      </c>
      <c r="C2075" s="23">
        <v>24.086854880000001</v>
      </c>
      <c r="D2075" s="23">
        <v>15.6</v>
      </c>
      <c r="E2075" s="19"/>
      <c r="F2075" s="19"/>
      <c r="G2075" s="24">
        <v>30</v>
      </c>
      <c r="H2075" s="24">
        <v>20</v>
      </c>
      <c r="I2075" s="20">
        <v>35.736373448455673</v>
      </c>
      <c r="J2075" s="20">
        <v>0</v>
      </c>
      <c r="K2075" s="28"/>
      <c r="L2075" s="28"/>
      <c r="M2075" s="25">
        <v>30</v>
      </c>
      <c r="N2075" s="25">
        <v>20</v>
      </c>
      <c r="O2075" s="21">
        <v>41.157438355092609</v>
      </c>
      <c r="P2075" s="21">
        <v>0</v>
      </c>
      <c r="Q2075" s="17"/>
      <c r="R2075" s="25">
        <v>30</v>
      </c>
      <c r="S2075" s="25">
        <v>20</v>
      </c>
      <c r="T2075" s="21">
        <v>43.781225050229764</v>
      </c>
      <c r="U2075" s="21">
        <v>0</v>
      </c>
    </row>
    <row r="2076" spans="1:21" x14ac:dyDescent="0.25">
      <c r="A2076" s="18">
        <v>30</v>
      </c>
      <c r="B2076" s="18">
        <v>8</v>
      </c>
      <c r="C2076" s="23">
        <v>36.903713439999997</v>
      </c>
      <c r="D2076" s="23">
        <v>17</v>
      </c>
      <c r="E2076" s="19"/>
      <c r="F2076" s="19"/>
      <c r="G2076" s="24">
        <v>30</v>
      </c>
      <c r="H2076" s="24">
        <v>21</v>
      </c>
      <c r="I2076" s="20">
        <v>38.817095297460476</v>
      </c>
      <c r="J2076" s="20">
        <v>0</v>
      </c>
      <c r="K2076" s="28"/>
      <c r="L2076" s="28"/>
      <c r="M2076" s="25">
        <v>30</v>
      </c>
      <c r="N2076" s="25">
        <v>21</v>
      </c>
      <c r="O2076" s="21">
        <v>44.705493385704038</v>
      </c>
      <c r="P2076" s="21">
        <v>0</v>
      </c>
      <c r="Q2076" s="17"/>
      <c r="R2076" s="25">
        <v>30</v>
      </c>
      <c r="S2076" s="25">
        <v>21</v>
      </c>
      <c r="T2076" s="21">
        <v>47.555468589042675</v>
      </c>
      <c r="U2076" s="21">
        <v>0</v>
      </c>
    </row>
    <row r="2077" spans="1:21" x14ac:dyDescent="0.25">
      <c r="A2077" s="18">
        <v>30</v>
      </c>
      <c r="B2077" s="18">
        <v>9</v>
      </c>
      <c r="C2077" s="23">
        <v>33.147047999999998</v>
      </c>
      <c r="D2077" s="23">
        <v>16.600000000000001</v>
      </c>
      <c r="E2077" s="19"/>
      <c r="F2077" s="19"/>
      <c r="G2077" s="24">
        <v>30</v>
      </c>
      <c r="H2077" s="24">
        <v>22</v>
      </c>
      <c r="I2077" s="20">
        <v>36.763280731457279</v>
      </c>
      <c r="J2077" s="20">
        <v>0</v>
      </c>
      <c r="K2077" s="28"/>
      <c r="L2077" s="28"/>
      <c r="M2077" s="25">
        <v>30</v>
      </c>
      <c r="N2077" s="25">
        <v>22</v>
      </c>
      <c r="O2077" s="21">
        <v>42.340123365296421</v>
      </c>
      <c r="P2077" s="21">
        <v>0</v>
      </c>
      <c r="Q2077" s="17"/>
      <c r="R2077" s="25">
        <v>30</v>
      </c>
      <c r="S2077" s="25">
        <v>22</v>
      </c>
      <c r="T2077" s="21">
        <v>45.039306229834068</v>
      </c>
      <c r="U2077" s="21">
        <v>0</v>
      </c>
    </row>
    <row r="2078" spans="1:21" x14ac:dyDescent="0.25">
      <c r="A2078" s="18">
        <v>30</v>
      </c>
      <c r="B2078" s="18">
        <v>10</v>
      </c>
      <c r="C2078" s="23">
        <v>32.594597200000003</v>
      </c>
      <c r="D2078" s="23">
        <v>16.600000000000001</v>
      </c>
      <c r="E2078" s="19"/>
      <c r="F2078" s="19"/>
      <c r="G2078" s="24">
        <v>30</v>
      </c>
      <c r="H2078" s="24">
        <v>23</v>
      </c>
      <c r="I2078" s="20">
        <v>41.795126418165125</v>
      </c>
      <c r="J2078" s="20">
        <v>20.074185</v>
      </c>
      <c r="K2078" s="28"/>
      <c r="L2078" s="28"/>
      <c r="M2078" s="25">
        <v>30</v>
      </c>
      <c r="N2078" s="25">
        <v>23</v>
      </c>
      <c r="O2078" s="21">
        <v>48.135279915295101</v>
      </c>
      <c r="P2078" s="21">
        <v>21.939</v>
      </c>
      <c r="Q2078" s="17"/>
      <c r="R2078" s="25">
        <v>30</v>
      </c>
      <c r="S2078" s="25">
        <v>23</v>
      </c>
      <c r="T2078" s="21">
        <v>51.203904009895169</v>
      </c>
      <c r="U2078" s="21">
        <v>22.816559999999999</v>
      </c>
    </row>
    <row r="2079" spans="1:21" x14ac:dyDescent="0.25">
      <c r="A2079" s="18">
        <v>30</v>
      </c>
      <c r="B2079" s="18">
        <v>11</v>
      </c>
      <c r="C2079" s="23">
        <v>33.368028320000001</v>
      </c>
      <c r="D2079" s="23">
        <v>16</v>
      </c>
      <c r="E2079" s="19"/>
      <c r="F2079" s="19"/>
      <c r="G2079" s="24">
        <v>30</v>
      </c>
      <c r="H2079" s="24">
        <v>24</v>
      </c>
      <c r="I2079" s="20">
        <v>39.125167482360965</v>
      </c>
      <c r="J2079" s="20">
        <v>0</v>
      </c>
      <c r="K2079" s="28"/>
      <c r="L2079" s="28"/>
      <c r="M2079" s="25">
        <v>30</v>
      </c>
      <c r="N2079" s="25">
        <v>24</v>
      </c>
      <c r="O2079" s="21">
        <v>45.060298888765189</v>
      </c>
      <c r="P2079" s="21">
        <v>0</v>
      </c>
      <c r="Q2079" s="17"/>
      <c r="R2079" s="25">
        <v>30</v>
      </c>
      <c r="S2079" s="25">
        <v>24</v>
      </c>
      <c r="T2079" s="21">
        <v>47.932892942923964</v>
      </c>
      <c r="U2079" s="21">
        <v>0</v>
      </c>
    </row>
    <row r="2080" spans="1:21" x14ac:dyDescent="0.25">
      <c r="A2080" s="18">
        <v>30</v>
      </c>
      <c r="B2080" s="18">
        <v>12</v>
      </c>
      <c r="C2080" s="23">
        <v>33.147047999999998</v>
      </c>
      <c r="D2080" s="23">
        <v>16.600000000000001</v>
      </c>
      <c r="E2080" s="19"/>
      <c r="F2080" s="19"/>
      <c r="G2080" s="24">
        <v>30</v>
      </c>
      <c r="H2080" s="24">
        <v>25</v>
      </c>
      <c r="I2080" s="20">
        <v>41.28167277666433</v>
      </c>
      <c r="J2080" s="20">
        <v>0</v>
      </c>
      <c r="K2080" s="28"/>
      <c r="L2080" s="28"/>
      <c r="M2080" s="25">
        <v>30</v>
      </c>
      <c r="N2080" s="25">
        <v>25</v>
      </c>
      <c r="O2080" s="21">
        <v>47.543937410193195</v>
      </c>
      <c r="P2080" s="21">
        <v>0</v>
      </c>
      <c r="Q2080" s="17"/>
      <c r="R2080" s="25">
        <v>30</v>
      </c>
      <c r="S2080" s="25">
        <v>25</v>
      </c>
      <c r="T2080" s="21">
        <v>50.574863420093017</v>
      </c>
      <c r="U2080" s="21">
        <v>0</v>
      </c>
    </row>
    <row r="2081" spans="1:21" x14ac:dyDescent="0.25">
      <c r="A2081" s="18">
        <v>30</v>
      </c>
      <c r="B2081" s="18">
        <v>13</v>
      </c>
      <c r="C2081" s="23">
        <v>31.600185760000002</v>
      </c>
      <c r="D2081" s="23">
        <v>16</v>
      </c>
      <c r="E2081" s="19"/>
      <c r="F2081" s="19"/>
      <c r="G2081" s="24">
        <v>30</v>
      </c>
      <c r="H2081" s="24">
        <v>26</v>
      </c>
      <c r="I2081" s="20">
        <v>34.298703252253439</v>
      </c>
      <c r="J2081" s="20">
        <v>0</v>
      </c>
      <c r="K2081" s="28"/>
      <c r="L2081" s="28"/>
      <c r="M2081" s="25">
        <v>30</v>
      </c>
      <c r="N2081" s="25">
        <v>26</v>
      </c>
      <c r="O2081" s="21">
        <v>39.501679340807272</v>
      </c>
      <c r="P2081" s="21">
        <v>0</v>
      </c>
      <c r="Q2081" s="17"/>
      <c r="R2081" s="25">
        <v>30</v>
      </c>
      <c r="S2081" s="25">
        <v>26</v>
      </c>
      <c r="T2081" s="21">
        <v>42.019911398783734</v>
      </c>
      <c r="U2081" s="21">
        <v>0</v>
      </c>
    </row>
    <row r="2082" spans="1:21" x14ac:dyDescent="0.25">
      <c r="A2082" s="18">
        <v>30</v>
      </c>
      <c r="B2082" s="18">
        <v>14</v>
      </c>
      <c r="C2082" s="23">
        <v>32.263126720000002</v>
      </c>
      <c r="D2082" s="23">
        <v>16.3</v>
      </c>
      <c r="E2082" s="19"/>
      <c r="F2082" s="19"/>
      <c r="G2082" s="24">
        <v>30</v>
      </c>
      <c r="H2082" s="24">
        <v>27</v>
      </c>
      <c r="I2082" s="20">
        <v>40.460146950263038</v>
      </c>
      <c r="J2082" s="20">
        <v>0</v>
      </c>
      <c r="K2082" s="28"/>
      <c r="L2082" s="28"/>
      <c r="M2082" s="25">
        <v>30</v>
      </c>
      <c r="N2082" s="25">
        <v>27</v>
      </c>
      <c r="O2082" s="21">
        <v>46.597789402030131</v>
      </c>
      <c r="P2082" s="21">
        <v>0</v>
      </c>
      <c r="Q2082" s="17"/>
      <c r="R2082" s="25">
        <v>30</v>
      </c>
      <c r="S2082" s="25">
        <v>27</v>
      </c>
      <c r="T2082" s="21">
        <v>49.568398476409556</v>
      </c>
      <c r="U2082" s="21">
        <v>0</v>
      </c>
    </row>
    <row r="2083" spans="1:21" x14ac:dyDescent="0.25">
      <c r="A2083" s="18">
        <v>30</v>
      </c>
      <c r="B2083" s="18">
        <v>15</v>
      </c>
      <c r="C2083" s="23">
        <v>33.699498800000001</v>
      </c>
      <c r="D2083" s="23">
        <v>16.8</v>
      </c>
      <c r="E2083" s="19"/>
      <c r="F2083" s="19"/>
      <c r="G2083" s="24">
        <v>30</v>
      </c>
      <c r="H2083" s="24">
        <v>28</v>
      </c>
      <c r="I2083" s="20">
        <v>38.406332384259834</v>
      </c>
      <c r="J2083" s="20">
        <v>0</v>
      </c>
      <c r="K2083" s="28"/>
      <c r="L2083" s="28"/>
      <c r="M2083" s="25">
        <v>30</v>
      </c>
      <c r="N2083" s="25">
        <v>28</v>
      </c>
      <c r="O2083" s="21">
        <v>44.23241938162252</v>
      </c>
      <c r="P2083" s="21">
        <v>0</v>
      </c>
      <c r="Q2083" s="17"/>
      <c r="R2083" s="25">
        <v>30</v>
      </c>
      <c r="S2083" s="25">
        <v>28</v>
      </c>
      <c r="T2083" s="21">
        <v>47.052236117200955</v>
      </c>
      <c r="U2083" s="21">
        <v>0</v>
      </c>
    </row>
    <row r="2084" spans="1:21" x14ac:dyDescent="0.25">
      <c r="A2084" s="18">
        <v>30</v>
      </c>
      <c r="B2084" s="18">
        <v>16</v>
      </c>
      <c r="C2084" s="23">
        <v>35.356851200000001</v>
      </c>
      <c r="D2084" s="23">
        <v>16.5</v>
      </c>
      <c r="E2084" s="19"/>
      <c r="F2084" s="19"/>
      <c r="G2084" s="24">
        <v>30</v>
      </c>
      <c r="H2084" s="24">
        <v>29</v>
      </c>
      <c r="I2084" s="20">
        <v>32.552960871150724</v>
      </c>
      <c r="J2084" s="20">
        <v>0</v>
      </c>
      <c r="K2084" s="28"/>
      <c r="L2084" s="28"/>
      <c r="M2084" s="25">
        <v>30</v>
      </c>
      <c r="N2084" s="25">
        <v>29</v>
      </c>
      <c r="O2084" s="21">
        <v>37.491114823460805</v>
      </c>
      <c r="P2084" s="21">
        <v>0</v>
      </c>
      <c r="Q2084" s="17"/>
      <c r="R2084" s="25">
        <v>30</v>
      </c>
      <c r="S2084" s="25">
        <v>29</v>
      </c>
      <c r="T2084" s="21">
        <v>39.881173393456429</v>
      </c>
      <c r="U2084" s="21">
        <v>0</v>
      </c>
    </row>
    <row r="2085" spans="1:21" x14ac:dyDescent="0.25">
      <c r="A2085" s="18">
        <v>30</v>
      </c>
      <c r="B2085" s="18">
        <v>17</v>
      </c>
      <c r="C2085" s="23">
        <v>27.070089199999998</v>
      </c>
      <c r="D2085" s="23">
        <v>0</v>
      </c>
      <c r="E2085" s="19"/>
      <c r="F2085" s="19"/>
      <c r="G2085" s="24">
        <v>30</v>
      </c>
      <c r="H2085" s="24">
        <v>30</v>
      </c>
      <c r="I2085" s="20">
        <v>34.606775437153928</v>
      </c>
      <c r="J2085" s="20">
        <v>0</v>
      </c>
      <c r="K2085" s="28"/>
      <c r="L2085" s="28"/>
      <c r="M2085" s="25">
        <v>30</v>
      </c>
      <c r="N2085" s="25">
        <v>30</v>
      </c>
      <c r="O2085" s="21">
        <v>39.856484843868429</v>
      </c>
      <c r="P2085" s="21">
        <v>0</v>
      </c>
      <c r="Q2085" s="17"/>
      <c r="R2085" s="25">
        <v>30</v>
      </c>
      <c r="S2085" s="25">
        <v>30</v>
      </c>
      <c r="T2085" s="21">
        <v>42.397335752665043</v>
      </c>
      <c r="U2085" s="21">
        <v>0</v>
      </c>
    </row>
    <row r="2086" spans="1:21" x14ac:dyDescent="0.25">
      <c r="A2086" s="18">
        <v>30</v>
      </c>
      <c r="B2086" s="18">
        <v>18</v>
      </c>
      <c r="C2086" s="23">
        <v>32.705087360000007</v>
      </c>
      <c r="D2086" s="23">
        <v>0</v>
      </c>
      <c r="E2086" s="19"/>
      <c r="F2086" s="19"/>
      <c r="G2086" s="24">
        <v>30</v>
      </c>
      <c r="H2086" s="24">
        <v>31</v>
      </c>
      <c r="I2086" s="20">
        <v>36.044445633356162</v>
      </c>
      <c r="J2086" s="20">
        <v>0</v>
      </c>
      <c r="K2086" s="28"/>
      <c r="L2086" s="28"/>
      <c r="M2086" s="25">
        <v>30</v>
      </c>
      <c r="N2086" s="25">
        <v>31</v>
      </c>
      <c r="O2086" s="21">
        <v>41.512243858153766</v>
      </c>
      <c r="P2086" s="21">
        <v>0</v>
      </c>
      <c r="Q2086" s="17"/>
      <c r="R2086" s="25">
        <v>30</v>
      </c>
      <c r="S2086" s="25">
        <v>31</v>
      </c>
      <c r="T2086" s="21">
        <v>44.158649404111067</v>
      </c>
      <c r="U2086" s="21">
        <v>0</v>
      </c>
    </row>
    <row r="2087" spans="1:21" x14ac:dyDescent="0.25">
      <c r="A2087" s="18">
        <v>30</v>
      </c>
      <c r="B2087" s="18">
        <v>19</v>
      </c>
      <c r="C2087" s="23">
        <v>30.384793999999999</v>
      </c>
      <c r="D2087" s="23">
        <v>0</v>
      </c>
      <c r="E2087" s="19"/>
      <c r="F2087" s="19"/>
      <c r="G2087" s="24">
        <v>30</v>
      </c>
      <c r="H2087" s="24">
        <v>32</v>
      </c>
      <c r="I2087" s="20">
        <v>37.790188014458877</v>
      </c>
      <c r="J2087" s="20">
        <v>0</v>
      </c>
      <c r="K2087" s="28"/>
      <c r="L2087" s="28"/>
      <c r="M2087" s="25">
        <v>30</v>
      </c>
      <c r="N2087" s="25">
        <v>32</v>
      </c>
      <c r="O2087" s="21">
        <v>43.522808375500233</v>
      </c>
      <c r="P2087" s="21">
        <v>0</v>
      </c>
      <c r="Q2087" s="17"/>
      <c r="R2087" s="25">
        <v>30</v>
      </c>
      <c r="S2087" s="25">
        <v>32</v>
      </c>
      <c r="T2087" s="21">
        <v>46.297387409438372</v>
      </c>
      <c r="U2087" s="21">
        <v>0</v>
      </c>
    </row>
    <row r="2088" spans="1:21" x14ac:dyDescent="0.25">
      <c r="A2088" s="18">
        <v>30</v>
      </c>
      <c r="B2088" s="18">
        <v>20</v>
      </c>
      <c r="C2088" s="23">
        <v>32.0421464</v>
      </c>
      <c r="D2088" s="23">
        <v>0</v>
      </c>
      <c r="E2088" s="19"/>
      <c r="F2088" s="19"/>
      <c r="G2088" s="24">
        <v>30</v>
      </c>
      <c r="H2088" s="24">
        <v>33</v>
      </c>
      <c r="I2088" s="20">
        <v>33.682558882452483</v>
      </c>
      <c r="J2088" s="20">
        <v>0</v>
      </c>
      <c r="K2088" s="28"/>
      <c r="L2088" s="28"/>
      <c r="M2088" s="25">
        <v>30</v>
      </c>
      <c r="N2088" s="25">
        <v>33</v>
      </c>
      <c r="O2088" s="21">
        <v>38.792068334684998</v>
      </c>
      <c r="P2088" s="21">
        <v>0</v>
      </c>
      <c r="Q2088" s="17"/>
      <c r="R2088" s="25">
        <v>30</v>
      </c>
      <c r="S2088" s="25">
        <v>33</v>
      </c>
      <c r="T2088" s="21">
        <v>41.265062691021164</v>
      </c>
      <c r="U2088" s="21">
        <v>0</v>
      </c>
    </row>
    <row r="2089" spans="1:21" x14ac:dyDescent="0.25">
      <c r="A2089" s="18">
        <v>30</v>
      </c>
      <c r="B2089" s="18">
        <v>21</v>
      </c>
      <c r="C2089" s="23">
        <v>35.135870879999999</v>
      </c>
      <c r="D2089" s="23">
        <v>0</v>
      </c>
      <c r="E2089" s="19"/>
      <c r="F2089" s="19"/>
      <c r="G2089" s="24">
        <v>30</v>
      </c>
      <c r="H2089" s="24">
        <v>34</v>
      </c>
      <c r="I2089" s="20">
        <v>31.628744316449279</v>
      </c>
      <c r="J2089" s="20">
        <v>0</v>
      </c>
      <c r="K2089" s="28"/>
      <c r="L2089" s="28"/>
      <c r="M2089" s="25">
        <v>30</v>
      </c>
      <c r="N2089" s="25">
        <v>34</v>
      </c>
      <c r="O2089" s="21">
        <v>36.426698314277367</v>
      </c>
      <c r="P2089" s="21">
        <v>0</v>
      </c>
      <c r="Q2089" s="17"/>
      <c r="R2089" s="25">
        <v>30</v>
      </c>
      <c r="S2089" s="25">
        <v>34</v>
      </c>
      <c r="T2089" s="21">
        <v>38.74890033181255</v>
      </c>
      <c r="U2089" s="21">
        <v>0</v>
      </c>
    </row>
    <row r="2090" spans="1:21" x14ac:dyDescent="0.25">
      <c r="A2090" s="18">
        <v>30</v>
      </c>
      <c r="B2090" s="18">
        <v>22</v>
      </c>
      <c r="C2090" s="23">
        <v>32.705087360000007</v>
      </c>
      <c r="D2090" s="23">
        <v>0</v>
      </c>
      <c r="E2090" s="19"/>
      <c r="F2090" s="19"/>
      <c r="G2090" s="24">
        <v>30</v>
      </c>
      <c r="H2090" s="24">
        <v>35</v>
      </c>
      <c r="I2090" s="20">
        <v>41.897817146465272</v>
      </c>
      <c r="J2090" s="20">
        <v>20.262674999999998</v>
      </c>
      <c r="K2090" s="28"/>
      <c r="L2090" s="28"/>
      <c r="M2090" s="25">
        <v>30</v>
      </c>
      <c r="N2090" s="25">
        <v>35</v>
      </c>
      <c r="O2090" s="21">
        <v>48.253548416315468</v>
      </c>
      <c r="P2090" s="21">
        <v>22.145</v>
      </c>
      <c r="Q2090" s="17"/>
      <c r="R2090" s="25">
        <v>30</v>
      </c>
      <c r="S2090" s="25">
        <v>35</v>
      </c>
      <c r="T2090" s="21">
        <v>51.329712127855579</v>
      </c>
      <c r="U2090" s="21">
        <v>23.030799999999999</v>
      </c>
    </row>
    <row r="2091" spans="1:21" x14ac:dyDescent="0.25">
      <c r="A2091" s="18">
        <v>30</v>
      </c>
      <c r="B2091" s="18">
        <v>23</v>
      </c>
      <c r="C2091" s="23">
        <v>37.12469376</v>
      </c>
      <c r="D2091" s="23">
        <v>16.5</v>
      </c>
      <c r="E2091" s="19"/>
      <c r="F2091" s="19"/>
      <c r="G2091" s="24">
        <v>30</v>
      </c>
      <c r="H2091" s="24">
        <v>36</v>
      </c>
      <c r="I2091" s="20">
        <v>31.628744316449279</v>
      </c>
      <c r="J2091" s="20">
        <v>0</v>
      </c>
      <c r="K2091" s="28"/>
      <c r="L2091" s="28"/>
      <c r="M2091" s="25">
        <v>30</v>
      </c>
      <c r="N2091" s="25">
        <v>36</v>
      </c>
      <c r="O2091" s="21">
        <v>36.426698314277367</v>
      </c>
      <c r="P2091" s="21">
        <v>0</v>
      </c>
      <c r="Q2091" s="17"/>
      <c r="R2091" s="25">
        <v>30</v>
      </c>
      <c r="S2091" s="25">
        <v>36</v>
      </c>
      <c r="T2091" s="21">
        <v>38.74890033181255</v>
      </c>
      <c r="U2091" s="21">
        <v>0</v>
      </c>
    </row>
    <row r="2092" spans="1:21" x14ac:dyDescent="0.25">
      <c r="A2092" s="18">
        <v>30</v>
      </c>
      <c r="B2092" s="18">
        <v>24</v>
      </c>
      <c r="C2092" s="23">
        <v>35.135870879999999</v>
      </c>
      <c r="D2092" s="23">
        <v>0</v>
      </c>
      <c r="E2092" s="19"/>
      <c r="F2092" s="19"/>
      <c r="G2092" s="24">
        <v>30</v>
      </c>
      <c r="H2092" s="24">
        <v>37</v>
      </c>
      <c r="I2092" s="20">
        <v>30.499146305147512</v>
      </c>
      <c r="J2092" s="20">
        <v>0</v>
      </c>
      <c r="K2092" s="28"/>
      <c r="L2092" s="28"/>
      <c r="M2092" s="25">
        <v>30</v>
      </c>
      <c r="N2092" s="25">
        <v>37</v>
      </c>
      <c r="O2092" s="21">
        <v>35.125744803053166</v>
      </c>
      <c r="P2092" s="21">
        <v>0</v>
      </c>
      <c r="Q2092" s="17"/>
      <c r="R2092" s="25">
        <v>30</v>
      </c>
      <c r="S2092" s="25">
        <v>37</v>
      </c>
      <c r="T2092" s="21">
        <v>37.365011034247807</v>
      </c>
      <c r="U2092" s="21">
        <v>0</v>
      </c>
    </row>
    <row r="2093" spans="1:21" x14ac:dyDescent="0.25">
      <c r="A2093" s="18">
        <v>30</v>
      </c>
      <c r="B2093" s="18">
        <v>25</v>
      </c>
      <c r="C2093" s="23">
        <v>37.014203600000002</v>
      </c>
      <c r="D2093" s="23">
        <v>16.600000000000001</v>
      </c>
      <c r="E2093" s="19"/>
      <c r="F2093" s="19"/>
      <c r="G2093" s="24">
        <v>30</v>
      </c>
      <c r="H2093" s="24">
        <v>38</v>
      </c>
      <c r="I2093" s="20">
        <v>35.736373448455673</v>
      </c>
      <c r="J2093" s="20">
        <v>0</v>
      </c>
      <c r="K2093" s="28"/>
      <c r="L2093" s="28"/>
      <c r="M2093" s="25">
        <v>30</v>
      </c>
      <c r="N2093" s="25">
        <v>38</v>
      </c>
      <c r="O2093" s="21">
        <v>41.157438355092609</v>
      </c>
      <c r="P2093" s="21">
        <v>0</v>
      </c>
      <c r="Q2093" s="17"/>
      <c r="R2093" s="25">
        <v>30</v>
      </c>
      <c r="S2093" s="25">
        <v>38</v>
      </c>
      <c r="T2093" s="21">
        <v>43.781225050229764</v>
      </c>
      <c r="U2093" s="21">
        <v>0</v>
      </c>
    </row>
    <row r="2094" spans="1:21" x14ac:dyDescent="0.25">
      <c r="A2094" s="18">
        <v>30</v>
      </c>
      <c r="B2094" s="18">
        <v>26</v>
      </c>
      <c r="C2094" s="23">
        <v>30.71626448</v>
      </c>
      <c r="D2094" s="23">
        <v>0</v>
      </c>
      <c r="E2094" s="19"/>
      <c r="F2094" s="19"/>
      <c r="G2094" s="24">
        <v>30</v>
      </c>
      <c r="H2094" s="24">
        <v>39</v>
      </c>
      <c r="I2094" s="20">
        <v>36.249827089956476</v>
      </c>
      <c r="J2094" s="20">
        <v>0</v>
      </c>
      <c r="K2094" s="28"/>
      <c r="L2094" s="28"/>
      <c r="M2094" s="25">
        <v>30</v>
      </c>
      <c r="N2094" s="25">
        <v>39</v>
      </c>
      <c r="O2094" s="21">
        <v>41.748780860194515</v>
      </c>
      <c r="P2094" s="21">
        <v>0</v>
      </c>
      <c r="Q2094" s="17"/>
      <c r="R2094" s="25">
        <v>30</v>
      </c>
      <c r="S2094" s="25">
        <v>39</v>
      </c>
      <c r="T2094" s="21">
        <v>44.410265640031916</v>
      </c>
      <c r="U2094" s="21">
        <v>0</v>
      </c>
    </row>
    <row r="2095" spans="1:21" x14ac:dyDescent="0.25">
      <c r="A2095" s="18">
        <v>30</v>
      </c>
      <c r="B2095" s="18">
        <v>27</v>
      </c>
      <c r="C2095" s="23">
        <v>35.798811840000006</v>
      </c>
      <c r="D2095" s="23">
        <v>0</v>
      </c>
      <c r="E2095" s="19"/>
      <c r="F2095" s="19"/>
      <c r="G2095" s="24">
        <v>30</v>
      </c>
      <c r="H2095" s="24">
        <v>40</v>
      </c>
      <c r="I2095" s="20">
        <v>36.9686621880576</v>
      </c>
      <c r="J2095" s="20">
        <v>0</v>
      </c>
      <c r="K2095" s="28"/>
      <c r="L2095" s="28"/>
      <c r="M2095" s="25">
        <v>30</v>
      </c>
      <c r="N2095" s="25">
        <v>40</v>
      </c>
      <c r="O2095" s="21">
        <v>42.57666036733719</v>
      </c>
      <c r="P2095" s="21">
        <v>0</v>
      </c>
      <c r="Q2095" s="17"/>
      <c r="R2095" s="25">
        <v>30</v>
      </c>
      <c r="S2095" s="25">
        <v>40</v>
      </c>
      <c r="T2095" s="21">
        <v>45.290922465754939</v>
      </c>
      <c r="U2095" s="21">
        <v>0</v>
      </c>
    </row>
    <row r="2096" spans="1:21" x14ac:dyDescent="0.25">
      <c r="A2096" s="18">
        <v>30</v>
      </c>
      <c r="B2096" s="18">
        <v>28</v>
      </c>
      <c r="C2096" s="23">
        <v>34.251949599999996</v>
      </c>
      <c r="D2096" s="23">
        <v>0</v>
      </c>
      <c r="E2096" s="19"/>
      <c r="F2096" s="19"/>
      <c r="G2096" s="24">
        <v>30</v>
      </c>
      <c r="H2096" s="24">
        <v>41</v>
      </c>
      <c r="I2096" s="20">
        <v>39.844002580462089</v>
      </c>
      <c r="J2096" s="20">
        <v>0</v>
      </c>
      <c r="K2096" s="28"/>
      <c r="L2096" s="28"/>
      <c r="M2096" s="25">
        <v>30</v>
      </c>
      <c r="N2096" s="25">
        <v>41</v>
      </c>
      <c r="O2096" s="21">
        <v>45.888178395907865</v>
      </c>
      <c r="P2096" s="21">
        <v>0</v>
      </c>
      <c r="Q2096" s="17"/>
      <c r="R2096" s="25">
        <v>30</v>
      </c>
      <c r="S2096" s="25">
        <v>41</v>
      </c>
      <c r="T2096" s="21">
        <v>48.813549768646993</v>
      </c>
      <c r="U2096" s="21">
        <v>0</v>
      </c>
    </row>
    <row r="2097" spans="1:21" x14ac:dyDescent="0.25">
      <c r="A2097" s="18">
        <v>30</v>
      </c>
      <c r="B2097" s="18">
        <v>29</v>
      </c>
      <c r="C2097" s="23">
        <v>29.8323432</v>
      </c>
      <c r="D2097" s="23">
        <v>0</v>
      </c>
      <c r="E2097" s="19"/>
      <c r="F2097" s="19"/>
      <c r="G2097" s="24">
        <v>30</v>
      </c>
      <c r="H2097" s="24">
        <v>42</v>
      </c>
      <c r="I2097" s="20">
        <v>26.494207901441278</v>
      </c>
      <c r="J2097" s="20">
        <v>0</v>
      </c>
      <c r="K2097" s="28"/>
      <c r="L2097" s="28"/>
      <c r="M2097" s="25">
        <v>30</v>
      </c>
      <c r="N2097" s="25">
        <v>42</v>
      </c>
      <c r="O2097" s="21">
        <v>30.513273263258316</v>
      </c>
      <c r="P2097" s="21">
        <v>0</v>
      </c>
      <c r="Q2097" s="17"/>
      <c r="R2097" s="25">
        <v>30</v>
      </c>
      <c r="S2097" s="25">
        <v>42</v>
      </c>
      <c r="T2097" s="21">
        <v>32.458494433791031</v>
      </c>
      <c r="U2097" s="21">
        <v>0</v>
      </c>
    </row>
    <row r="2098" spans="1:21" x14ac:dyDescent="0.25">
      <c r="A2098" s="18">
        <v>30</v>
      </c>
      <c r="B2098" s="18">
        <v>30</v>
      </c>
      <c r="C2098" s="23">
        <v>31.489695600000001</v>
      </c>
      <c r="D2098" s="23">
        <v>0</v>
      </c>
      <c r="E2098" s="19"/>
      <c r="F2098" s="19"/>
      <c r="G2098" s="24">
        <v>30</v>
      </c>
      <c r="H2098" s="24">
        <v>43</v>
      </c>
      <c r="I2098" s="20">
        <v>33.477177425852155</v>
      </c>
      <c r="J2098" s="20">
        <v>0</v>
      </c>
      <c r="K2098" s="28"/>
      <c r="L2098" s="28"/>
      <c r="M2098" s="25">
        <v>30</v>
      </c>
      <c r="N2098" s="25">
        <v>43</v>
      </c>
      <c r="O2098" s="21">
        <v>38.555531332644222</v>
      </c>
      <c r="P2098" s="21">
        <v>0</v>
      </c>
      <c r="Q2098" s="17"/>
      <c r="R2098" s="25">
        <v>30</v>
      </c>
      <c r="S2098" s="25">
        <v>43</v>
      </c>
      <c r="T2098" s="21">
        <v>41.013446455100294</v>
      </c>
      <c r="U2098" s="21">
        <v>0</v>
      </c>
    </row>
    <row r="2099" spans="1:21" x14ac:dyDescent="0.25">
      <c r="A2099" s="18">
        <v>30</v>
      </c>
      <c r="B2099" s="18">
        <v>31</v>
      </c>
      <c r="C2099" s="23">
        <v>31.489695600000001</v>
      </c>
      <c r="D2099" s="23">
        <v>0</v>
      </c>
      <c r="E2099" s="19"/>
      <c r="F2099" s="19"/>
      <c r="G2099" s="24">
        <v>30</v>
      </c>
      <c r="H2099" s="24">
        <v>44</v>
      </c>
      <c r="I2099" s="20">
        <v>31.217981403248643</v>
      </c>
      <c r="J2099" s="20">
        <v>0</v>
      </c>
      <c r="K2099" s="28"/>
      <c r="L2099" s="28"/>
      <c r="M2099" s="25">
        <v>30</v>
      </c>
      <c r="N2099" s="25">
        <v>44</v>
      </c>
      <c r="O2099" s="21">
        <v>35.953624310195849</v>
      </c>
      <c r="P2099" s="21">
        <v>0</v>
      </c>
      <c r="Q2099" s="17"/>
      <c r="R2099" s="25">
        <v>30</v>
      </c>
      <c r="S2099" s="25">
        <v>44</v>
      </c>
      <c r="T2099" s="21">
        <v>38.245667859970837</v>
      </c>
      <c r="U2099" s="21">
        <v>0</v>
      </c>
    </row>
    <row r="2100" spans="1:21" x14ac:dyDescent="0.25">
      <c r="A2100" s="18">
        <v>30</v>
      </c>
      <c r="B2100" s="18">
        <v>32</v>
      </c>
      <c r="C2100" s="23">
        <v>33.147047999999998</v>
      </c>
      <c r="D2100" s="23">
        <v>0</v>
      </c>
      <c r="E2100" s="19"/>
      <c r="F2100" s="19"/>
      <c r="G2100" s="24">
        <v>30</v>
      </c>
      <c r="H2100" s="24">
        <v>45</v>
      </c>
      <c r="I2100" s="20">
        <v>36.9686621880576</v>
      </c>
      <c r="J2100" s="20">
        <v>0</v>
      </c>
      <c r="K2100" s="28"/>
      <c r="L2100" s="28"/>
      <c r="M2100" s="25">
        <v>30</v>
      </c>
      <c r="N2100" s="25">
        <v>45</v>
      </c>
      <c r="O2100" s="21">
        <v>42.57666036733719</v>
      </c>
      <c r="P2100" s="21">
        <v>0</v>
      </c>
      <c r="Q2100" s="17"/>
      <c r="R2100" s="25">
        <v>30</v>
      </c>
      <c r="S2100" s="25">
        <v>45</v>
      </c>
      <c r="T2100" s="21">
        <v>45.290922465754939</v>
      </c>
      <c r="U2100" s="21">
        <v>0</v>
      </c>
    </row>
    <row r="2101" spans="1:21" x14ac:dyDescent="0.25">
      <c r="A2101" s="18">
        <v>30</v>
      </c>
      <c r="B2101" s="18">
        <v>33</v>
      </c>
      <c r="C2101" s="23">
        <v>30.71626448</v>
      </c>
      <c r="D2101" s="23">
        <v>0</v>
      </c>
      <c r="E2101" s="19"/>
      <c r="F2101" s="19"/>
      <c r="G2101" s="24">
        <v>30</v>
      </c>
      <c r="H2101" s="24">
        <v>46</v>
      </c>
      <c r="I2101" s="20">
        <v>37.482115829558403</v>
      </c>
      <c r="J2101" s="20">
        <v>0</v>
      </c>
      <c r="K2101" s="28"/>
      <c r="L2101" s="28"/>
      <c r="M2101" s="25">
        <v>30</v>
      </c>
      <c r="N2101" s="25">
        <v>46</v>
      </c>
      <c r="O2101" s="21">
        <v>43.168002872439089</v>
      </c>
      <c r="P2101" s="21">
        <v>0</v>
      </c>
      <c r="Q2101" s="17"/>
      <c r="R2101" s="25">
        <v>30</v>
      </c>
      <c r="S2101" s="25">
        <v>46</v>
      </c>
      <c r="T2101" s="21">
        <v>45.919963055557083</v>
      </c>
      <c r="U2101" s="21">
        <v>0</v>
      </c>
    </row>
    <row r="2102" spans="1:21" x14ac:dyDescent="0.25">
      <c r="A2102" s="18">
        <v>30</v>
      </c>
      <c r="B2102" s="18">
        <v>34</v>
      </c>
      <c r="C2102" s="23">
        <v>29.390382560000003</v>
      </c>
      <c r="D2102" s="23">
        <v>0</v>
      </c>
      <c r="E2102" s="19"/>
      <c r="F2102" s="19"/>
      <c r="G2102" s="24">
        <v>30</v>
      </c>
      <c r="H2102" s="24">
        <v>47</v>
      </c>
      <c r="I2102" s="20">
        <v>41.795126418165125</v>
      </c>
      <c r="J2102" s="20">
        <v>20.356920000000002</v>
      </c>
      <c r="K2102" s="28"/>
      <c r="L2102" s="28"/>
      <c r="M2102" s="25">
        <v>30</v>
      </c>
      <c r="N2102" s="25">
        <v>47</v>
      </c>
      <c r="O2102" s="21">
        <v>48.135279915295101</v>
      </c>
      <c r="P2102" s="21">
        <v>22.248000000000001</v>
      </c>
      <c r="Q2102" s="17"/>
      <c r="R2102" s="25">
        <v>30</v>
      </c>
      <c r="S2102" s="25">
        <v>47</v>
      </c>
      <c r="T2102" s="21">
        <v>51.203904009895169</v>
      </c>
      <c r="U2102" s="21">
        <v>23.137920000000001</v>
      </c>
    </row>
    <row r="2103" spans="1:21" x14ac:dyDescent="0.25">
      <c r="A2103" s="18">
        <v>30</v>
      </c>
      <c r="B2103" s="18">
        <v>36</v>
      </c>
      <c r="C2103" s="23">
        <v>28.727441599999999</v>
      </c>
      <c r="D2103" s="23">
        <v>0</v>
      </c>
      <c r="E2103" s="19"/>
      <c r="F2103" s="19"/>
      <c r="G2103" s="24">
        <v>30</v>
      </c>
      <c r="H2103" s="24">
        <v>49</v>
      </c>
      <c r="I2103" s="20">
        <v>35.736373448455673</v>
      </c>
      <c r="J2103" s="20">
        <v>0</v>
      </c>
      <c r="K2103" s="28"/>
      <c r="L2103" s="28"/>
      <c r="M2103" s="25">
        <v>30</v>
      </c>
      <c r="N2103" s="25">
        <v>49</v>
      </c>
      <c r="O2103" s="21">
        <v>41.157438355092609</v>
      </c>
      <c r="P2103" s="21">
        <v>0</v>
      </c>
      <c r="Q2103" s="17"/>
      <c r="R2103" s="25">
        <v>30</v>
      </c>
      <c r="S2103" s="25">
        <v>49</v>
      </c>
      <c r="T2103" s="21">
        <v>43.781225050229764</v>
      </c>
      <c r="U2103" s="21">
        <v>0</v>
      </c>
    </row>
    <row r="2104" spans="1:21" x14ac:dyDescent="0.25">
      <c r="A2104" s="18">
        <v>30</v>
      </c>
      <c r="B2104" s="18">
        <v>37</v>
      </c>
      <c r="C2104" s="23">
        <v>27.622540000000001</v>
      </c>
      <c r="D2104" s="23">
        <v>0</v>
      </c>
      <c r="E2104" s="19"/>
      <c r="F2104" s="19"/>
      <c r="G2104" s="24">
        <v>30</v>
      </c>
      <c r="H2104" s="24">
        <v>50</v>
      </c>
      <c r="I2104" s="20">
        <v>39.227858210661125</v>
      </c>
      <c r="J2104" s="20">
        <v>0</v>
      </c>
      <c r="K2104" s="28"/>
      <c r="L2104" s="28"/>
      <c r="M2104" s="25">
        <v>30</v>
      </c>
      <c r="N2104" s="25">
        <v>50</v>
      </c>
      <c r="O2104" s="21">
        <v>45.178567389785577</v>
      </c>
      <c r="P2104" s="21">
        <v>0</v>
      </c>
      <c r="Q2104" s="17"/>
      <c r="R2104" s="25">
        <v>30</v>
      </c>
      <c r="S2104" s="25">
        <v>50</v>
      </c>
      <c r="T2104" s="21">
        <v>48.058701060884403</v>
      </c>
      <c r="U2104" s="21">
        <v>0</v>
      </c>
    </row>
    <row r="2105" spans="1:21" x14ac:dyDescent="0.25">
      <c r="A2105" s="18">
        <v>30</v>
      </c>
      <c r="B2105" s="18">
        <v>38</v>
      </c>
      <c r="C2105" s="23">
        <v>32.0421464</v>
      </c>
      <c r="D2105" s="23">
        <v>0</v>
      </c>
      <c r="E2105" s="19"/>
      <c r="F2105" s="19"/>
      <c r="G2105" s="24">
        <v>30</v>
      </c>
      <c r="H2105" s="24">
        <v>51</v>
      </c>
      <c r="I2105" s="20">
        <v>34.914847622054403</v>
      </c>
      <c r="J2105" s="20">
        <v>0</v>
      </c>
      <c r="K2105" s="28"/>
      <c r="L2105" s="28"/>
      <c r="M2105" s="25">
        <v>30</v>
      </c>
      <c r="N2105" s="25">
        <v>51</v>
      </c>
      <c r="O2105" s="21">
        <v>40.211290346929559</v>
      </c>
      <c r="P2105" s="21">
        <v>0</v>
      </c>
      <c r="Q2105" s="17"/>
      <c r="R2105" s="25">
        <v>30</v>
      </c>
      <c r="S2105" s="25">
        <v>51</v>
      </c>
      <c r="T2105" s="21">
        <v>42.774760106546317</v>
      </c>
      <c r="U2105" s="21">
        <v>0</v>
      </c>
    </row>
    <row r="2106" spans="1:21" x14ac:dyDescent="0.25">
      <c r="A2106" s="18">
        <v>30</v>
      </c>
      <c r="B2106" s="18">
        <v>39</v>
      </c>
      <c r="C2106" s="23">
        <v>32.0421464</v>
      </c>
      <c r="D2106" s="23">
        <v>0</v>
      </c>
      <c r="E2106" s="19"/>
      <c r="F2106" s="19"/>
      <c r="G2106" s="24">
        <v>30</v>
      </c>
      <c r="H2106" s="24">
        <v>52</v>
      </c>
      <c r="I2106" s="20">
        <v>40.76821913516352</v>
      </c>
      <c r="J2106" s="20">
        <v>0</v>
      </c>
      <c r="K2106" s="28"/>
      <c r="L2106" s="28"/>
      <c r="M2106" s="25">
        <v>30</v>
      </c>
      <c r="N2106" s="25">
        <v>52</v>
      </c>
      <c r="O2106" s="21">
        <v>46.952594905091296</v>
      </c>
      <c r="P2106" s="21">
        <v>0</v>
      </c>
      <c r="Q2106" s="17"/>
      <c r="R2106" s="25">
        <v>30</v>
      </c>
      <c r="S2106" s="25">
        <v>52</v>
      </c>
      <c r="T2106" s="21">
        <v>49.945822830290858</v>
      </c>
      <c r="U2106" s="21">
        <v>0</v>
      </c>
    </row>
    <row r="2107" spans="1:21" x14ac:dyDescent="0.25">
      <c r="A2107" s="18">
        <v>30</v>
      </c>
      <c r="B2107" s="18">
        <v>40</v>
      </c>
      <c r="C2107" s="23">
        <v>32.926067680000003</v>
      </c>
      <c r="D2107" s="23">
        <v>0</v>
      </c>
      <c r="E2107" s="19"/>
      <c r="F2107" s="19"/>
      <c r="G2107" s="24">
        <v>30</v>
      </c>
      <c r="H2107" s="24">
        <v>53</v>
      </c>
      <c r="I2107" s="20">
        <v>33.374486697551994</v>
      </c>
      <c r="J2107" s="20">
        <v>0</v>
      </c>
      <c r="K2107" s="28"/>
      <c r="L2107" s="28"/>
      <c r="M2107" s="25">
        <v>30</v>
      </c>
      <c r="N2107" s="25">
        <v>53</v>
      </c>
      <c r="O2107" s="21">
        <v>38.43726283162384</v>
      </c>
      <c r="P2107" s="21">
        <v>0</v>
      </c>
      <c r="Q2107" s="17"/>
      <c r="R2107" s="25">
        <v>30</v>
      </c>
      <c r="S2107" s="25">
        <v>53</v>
      </c>
      <c r="T2107" s="21">
        <v>40.887638337139862</v>
      </c>
      <c r="U2107" s="21">
        <v>0</v>
      </c>
    </row>
    <row r="2108" spans="1:21" x14ac:dyDescent="0.25">
      <c r="A2108" s="18">
        <v>30</v>
      </c>
      <c r="B2108" s="18">
        <v>41</v>
      </c>
      <c r="C2108" s="23">
        <v>34.583420079999996</v>
      </c>
      <c r="D2108" s="23">
        <v>0</v>
      </c>
      <c r="E2108" s="19"/>
      <c r="F2108" s="19"/>
      <c r="G2108" s="24">
        <v>30</v>
      </c>
      <c r="H2108" s="24">
        <v>54</v>
      </c>
      <c r="I2108" s="20">
        <v>35.736373448455673</v>
      </c>
      <c r="J2108" s="20">
        <v>0</v>
      </c>
      <c r="K2108" s="28"/>
      <c r="L2108" s="28"/>
      <c r="M2108" s="25">
        <v>30</v>
      </c>
      <c r="N2108" s="25">
        <v>54</v>
      </c>
      <c r="O2108" s="21">
        <v>41.157438355092609</v>
      </c>
      <c r="P2108" s="21">
        <v>0</v>
      </c>
      <c r="Q2108" s="17"/>
      <c r="R2108" s="25">
        <v>30</v>
      </c>
      <c r="S2108" s="25">
        <v>54</v>
      </c>
      <c r="T2108" s="21">
        <v>43.781225050229764</v>
      </c>
      <c r="U2108" s="21">
        <v>0</v>
      </c>
    </row>
    <row r="2109" spans="1:21" x14ac:dyDescent="0.25">
      <c r="A2109" s="18">
        <v>30</v>
      </c>
      <c r="B2109" s="18">
        <v>42</v>
      </c>
      <c r="C2109" s="23">
        <v>25.9651876</v>
      </c>
      <c r="D2109" s="23">
        <v>0</v>
      </c>
      <c r="E2109" s="19"/>
      <c r="F2109" s="19"/>
      <c r="G2109" s="24">
        <v>30</v>
      </c>
      <c r="H2109" s="24">
        <v>55</v>
      </c>
      <c r="I2109" s="20">
        <v>39.022476754060804</v>
      </c>
      <c r="J2109" s="20">
        <v>0</v>
      </c>
      <c r="K2109" s="28"/>
      <c r="L2109" s="28"/>
      <c r="M2109" s="25">
        <v>30</v>
      </c>
      <c r="N2109" s="25">
        <v>55</v>
      </c>
      <c r="O2109" s="21">
        <v>44.942030387744815</v>
      </c>
      <c r="P2109" s="21">
        <v>0</v>
      </c>
      <c r="Q2109" s="17"/>
      <c r="R2109" s="25">
        <v>30</v>
      </c>
      <c r="S2109" s="25">
        <v>55</v>
      </c>
      <c r="T2109" s="21">
        <v>47.807084824963546</v>
      </c>
      <c r="U2109" s="21">
        <v>0</v>
      </c>
    </row>
    <row r="2110" spans="1:21" x14ac:dyDescent="0.25">
      <c r="A2110" s="18">
        <v>30</v>
      </c>
      <c r="B2110" s="18">
        <v>43</v>
      </c>
      <c r="C2110" s="23">
        <v>30.937244799999998</v>
      </c>
      <c r="D2110" s="23">
        <v>0</v>
      </c>
      <c r="E2110" s="19"/>
      <c r="F2110" s="19"/>
      <c r="G2110" s="24">
        <v>30</v>
      </c>
      <c r="H2110" s="24">
        <v>56</v>
      </c>
      <c r="I2110" s="20">
        <v>39.227858210661125</v>
      </c>
      <c r="J2110" s="20">
        <v>0</v>
      </c>
      <c r="K2110" s="28"/>
      <c r="L2110" s="28"/>
      <c r="M2110" s="25">
        <v>30</v>
      </c>
      <c r="N2110" s="25">
        <v>56</v>
      </c>
      <c r="O2110" s="21">
        <v>45.178567389785577</v>
      </c>
      <c r="P2110" s="21">
        <v>0</v>
      </c>
      <c r="Q2110" s="17"/>
      <c r="R2110" s="25">
        <v>30</v>
      </c>
      <c r="S2110" s="25">
        <v>56</v>
      </c>
      <c r="T2110" s="21">
        <v>48.058701060884403</v>
      </c>
      <c r="U2110" s="21">
        <v>0</v>
      </c>
    </row>
    <row r="2111" spans="1:21" x14ac:dyDescent="0.25">
      <c r="A2111" s="18">
        <v>30</v>
      </c>
      <c r="B2111" s="18">
        <v>44</v>
      </c>
      <c r="C2111" s="23">
        <v>28.727441599999999</v>
      </c>
      <c r="D2111" s="23">
        <v>0</v>
      </c>
      <c r="E2111" s="19"/>
      <c r="F2111" s="19"/>
      <c r="G2111" s="24">
        <v>30</v>
      </c>
      <c r="H2111" s="24">
        <v>57</v>
      </c>
      <c r="I2111" s="20">
        <v>41.795126418165125</v>
      </c>
      <c r="J2111" s="20">
        <v>20.074185</v>
      </c>
      <c r="K2111" s="28"/>
      <c r="L2111" s="28"/>
      <c r="M2111" s="25">
        <v>30</v>
      </c>
      <c r="N2111" s="25">
        <v>57</v>
      </c>
      <c r="O2111" s="21">
        <v>48.135279915295101</v>
      </c>
      <c r="P2111" s="21">
        <v>21.939</v>
      </c>
      <c r="Q2111" s="17"/>
      <c r="R2111" s="25">
        <v>30</v>
      </c>
      <c r="S2111" s="25">
        <v>57</v>
      </c>
      <c r="T2111" s="21">
        <v>51.203904009895169</v>
      </c>
      <c r="U2111" s="21">
        <v>22.816559999999999</v>
      </c>
    </row>
    <row r="2112" spans="1:21" x14ac:dyDescent="0.25">
      <c r="A2112" s="18">
        <v>30</v>
      </c>
      <c r="B2112" s="18">
        <v>45</v>
      </c>
      <c r="C2112" s="23">
        <v>32.705087360000007</v>
      </c>
      <c r="D2112" s="23">
        <v>0</v>
      </c>
      <c r="E2112" s="19"/>
      <c r="F2112" s="19"/>
      <c r="G2112" s="24">
        <v>30</v>
      </c>
      <c r="H2112" s="24">
        <v>58</v>
      </c>
      <c r="I2112" s="20">
        <v>36.763280731457279</v>
      </c>
      <c r="J2112" s="20">
        <v>0</v>
      </c>
      <c r="K2112" s="28"/>
      <c r="L2112" s="28"/>
      <c r="M2112" s="25">
        <v>30</v>
      </c>
      <c r="N2112" s="25">
        <v>58</v>
      </c>
      <c r="O2112" s="21">
        <v>42.340123365296421</v>
      </c>
      <c r="P2112" s="21">
        <v>0</v>
      </c>
      <c r="Q2112" s="17"/>
      <c r="R2112" s="25">
        <v>30</v>
      </c>
      <c r="S2112" s="25">
        <v>58</v>
      </c>
      <c r="T2112" s="21">
        <v>45.039306229834068</v>
      </c>
      <c r="U2112" s="21">
        <v>0</v>
      </c>
    </row>
    <row r="2113" spans="1:21" x14ac:dyDescent="0.25">
      <c r="A2113" s="18">
        <v>30</v>
      </c>
      <c r="B2113" s="18">
        <v>46</v>
      </c>
      <c r="C2113" s="23">
        <v>32.594597200000003</v>
      </c>
      <c r="D2113" s="23">
        <v>0</v>
      </c>
      <c r="E2113" s="19"/>
      <c r="F2113" s="19"/>
      <c r="G2113" s="24">
        <v>30</v>
      </c>
      <c r="H2113" s="24">
        <v>59</v>
      </c>
      <c r="I2113" s="20">
        <v>40.357456221962877</v>
      </c>
      <c r="J2113" s="20">
        <v>0</v>
      </c>
      <c r="K2113" s="28"/>
      <c r="L2113" s="28"/>
      <c r="M2113" s="25">
        <v>30</v>
      </c>
      <c r="N2113" s="25">
        <v>59</v>
      </c>
      <c r="O2113" s="21">
        <v>46.479520901009757</v>
      </c>
      <c r="P2113" s="21">
        <v>0</v>
      </c>
      <c r="Q2113" s="17"/>
      <c r="R2113" s="25">
        <v>30</v>
      </c>
      <c r="S2113" s="25">
        <v>59</v>
      </c>
      <c r="T2113" s="21">
        <v>49.442590358449131</v>
      </c>
      <c r="U2113" s="21">
        <v>0</v>
      </c>
    </row>
    <row r="2114" spans="1:21" x14ac:dyDescent="0.25">
      <c r="A2114" s="18">
        <v>30</v>
      </c>
      <c r="B2114" s="18">
        <v>47</v>
      </c>
      <c r="C2114" s="23">
        <v>36.461752799999992</v>
      </c>
      <c r="D2114" s="23">
        <v>0</v>
      </c>
      <c r="E2114" s="19"/>
      <c r="F2114" s="19"/>
      <c r="G2114" s="24">
        <v>30</v>
      </c>
      <c r="H2114" s="24">
        <v>60</v>
      </c>
      <c r="I2114" s="20">
        <v>29.164166837245435</v>
      </c>
      <c r="J2114" s="20">
        <v>0</v>
      </c>
      <c r="K2114" s="28"/>
      <c r="L2114" s="28"/>
      <c r="M2114" s="25">
        <v>30</v>
      </c>
      <c r="N2114" s="25">
        <v>60</v>
      </c>
      <c r="O2114" s="21">
        <v>33.588254289788225</v>
      </c>
      <c r="P2114" s="21">
        <v>0</v>
      </c>
      <c r="Q2114" s="17"/>
      <c r="R2114" s="25">
        <v>30</v>
      </c>
      <c r="S2114" s="25">
        <v>60</v>
      </c>
      <c r="T2114" s="21">
        <v>35.729505500762222</v>
      </c>
      <c r="U2114" s="21">
        <v>0</v>
      </c>
    </row>
    <row r="2115" spans="1:21" x14ac:dyDescent="0.25">
      <c r="A2115" s="18">
        <v>30</v>
      </c>
      <c r="B2115" s="18">
        <v>49</v>
      </c>
      <c r="C2115" s="23">
        <v>31.821166080000001</v>
      </c>
      <c r="D2115" s="23">
        <v>0</v>
      </c>
      <c r="E2115" s="19"/>
      <c r="F2115" s="19"/>
      <c r="G2115" s="24">
        <v>30</v>
      </c>
      <c r="H2115" s="24">
        <v>62</v>
      </c>
      <c r="I2115" s="20">
        <v>38.817095297460476</v>
      </c>
      <c r="J2115" s="20">
        <v>0</v>
      </c>
      <c r="K2115" s="28"/>
      <c r="L2115" s="28"/>
      <c r="M2115" s="25">
        <v>30</v>
      </c>
      <c r="N2115" s="25">
        <v>62</v>
      </c>
      <c r="O2115" s="21">
        <v>44.705493385704038</v>
      </c>
      <c r="P2115" s="21">
        <v>0</v>
      </c>
      <c r="Q2115" s="17"/>
      <c r="R2115" s="25">
        <v>30</v>
      </c>
      <c r="S2115" s="25">
        <v>62</v>
      </c>
      <c r="T2115" s="21">
        <v>47.555468589042675</v>
      </c>
      <c r="U2115" s="21">
        <v>0</v>
      </c>
    </row>
    <row r="2116" spans="1:21" x14ac:dyDescent="0.25">
      <c r="A2116" s="18">
        <v>30</v>
      </c>
      <c r="B2116" s="18">
        <v>50</v>
      </c>
      <c r="C2116" s="23">
        <v>34.804400399999999</v>
      </c>
      <c r="D2116" s="23">
        <v>0</v>
      </c>
      <c r="E2116" s="19"/>
      <c r="F2116" s="19"/>
      <c r="G2116" s="24">
        <v>30</v>
      </c>
      <c r="H2116" s="24">
        <v>63</v>
      </c>
      <c r="I2116" s="20">
        <v>40.870909863463673</v>
      </c>
      <c r="J2116" s="20">
        <v>0</v>
      </c>
      <c r="K2116" s="28"/>
      <c r="L2116" s="28"/>
      <c r="M2116" s="25">
        <v>30</v>
      </c>
      <c r="N2116" s="25">
        <v>63</v>
      </c>
      <c r="O2116" s="21">
        <v>47.070863406111656</v>
      </c>
      <c r="P2116" s="21">
        <v>0</v>
      </c>
      <c r="Q2116" s="17"/>
      <c r="R2116" s="25">
        <v>30</v>
      </c>
      <c r="S2116" s="25">
        <v>63</v>
      </c>
      <c r="T2116" s="21">
        <v>50.071630948251276</v>
      </c>
      <c r="U2116" s="21">
        <v>0</v>
      </c>
    </row>
    <row r="2117" spans="1:21" x14ac:dyDescent="0.25">
      <c r="A2117" s="18">
        <v>30</v>
      </c>
      <c r="B2117" s="18">
        <v>51</v>
      </c>
      <c r="C2117" s="23">
        <v>32.594597200000003</v>
      </c>
      <c r="D2117" s="23">
        <v>0</v>
      </c>
      <c r="E2117" s="19"/>
      <c r="F2117" s="19"/>
      <c r="G2117" s="24">
        <v>30</v>
      </c>
      <c r="H2117" s="24">
        <v>64</v>
      </c>
      <c r="I2117" s="20">
        <v>32.655651599450877</v>
      </c>
      <c r="J2117" s="20">
        <v>0</v>
      </c>
      <c r="K2117" s="28"/>
      <c r="L2117" s="28"/>
      <c r="M2117" s="25">
        <v>30</v>
      </c>
      <c r="N2117" s="25">
        <v>64</v>
      </c>
      <c r="O2117" s="21">
        <v>37.609383324481179</v>
      </c>
      <c r="P2117" s="21">
        <v>0</v>
      </c>
      <c r="Q2117" s="17"/>
      <c r="R2117" s="25">
        <v>30</v>
      </c>
      <c r="S2117" s="25">
        <v>64</v>
      </c>
      <c r="T2117" s="21">
        <v>40.006981511416853</v>
      </c>
      <c r="U2117" s="21">
        <v>0</v>
      </c>
    </row>
    <row r="2118" spans="1:21" x14ac:dyDescent="0.25">
      <c r="A2118" s="18">
        <v>30</v>
      </c>
      <c r="B2118" s="18">
        <v>52</v>
      </c>
      <c r="C2118" s="23">
        <v>35.909302000000004</v>
      </c>
      <c r="D2118" s="23">
        <v>0</v>
      </c>
      <c r="E2118" s="19"/>
      <c r="F2118" s="19"/>
      <c r="G2118" s="24">
        <v>30</v>
      </c>
      <c r="H2118" s="24">
        <v>65</v>
      </c>
      <c r="I2118" s="20">
        <v>41.692435689864958</v>
      </c>
      <c r="J2118" s="20">
        <v>0</v>
      </c>
      <c r="K2118" s="28"/>
      <c r="L2118" s="28"/>
      <c r="M2118" s="25">
        <v>30</v>
      </c>
      <c r="N2118" s="25">
        <v>65</v>
      </c>
      <c r="O2118" s="21">
        <v>48.017011414274712</v>
      </c>
      <c r="P2118" s="21">
        <v>0</v>
      </c>
      <c r="Q2118" s="17"/>
      <c r="R2118" s="25">
        <v>30</v>
      </c>
      <c r="S2118" s="25">
        <v>65</v>
      </c>
      <c r="T2118" s="21">
        <v>51.078095891934723</v>
      </c>
      <c r="U2118" s="21">
        <v>0</v>
      </c>
    </row>
    <row r="2119" spans="1:21" x14ac:dyDescent="0.25">
      <c r="A2119" s="18">
        <v>30</v>
      </c>
      <c r="B2119" s="18">
        <v>53</v>
      </c>
      <c r="C2119" s="23">
        <v>31.821166080000001</v>
      </c>
      <c r="D2119" s="23">
        <v>0</v>
      </c>
      <c r="E2119" s="19"/>
      <c r="F2119" s="19"/>
      <c r="G2119" s="24">
        <v>30</v>
      </c>
      <c r="H2119" s="24">
        <v>66</v>
      </c>
      <c r="I2119" s="20">
        <v>33.682558882452483</v>
      </c>
      <c r="J2119" s="20">
        <v>0</v>
      </c>
      <c r="K2119" s="28"/>
      <c r="L2119" s="28"/>
      <c r="M2119" s="25">
        <v>30</v>
      </c>
      <c r="N2119" s="25">
        <v>66</v>
      </c>
      <c r="O2119" s="21">
        <v>38.792068334684998</v>
      </c>
      <c r="P2119" s="21">
        <v>0</v>
      </c>
      <c r="Q2119" s="17"/>
      <c r="R2119" s="25">
        <v>30</v>
      </c>
      <c r="S2119" s="25">
        <v>66</v>
      </c>
      <c r="T2119" s="21">
        <v>41.265062691021164</v>
      </c>
      <c r="U2119" s="21">
        <v>0</v>
      </c>
    </row>
    <row r="2120" spans="1:21" x14ac:dyDescent="0.25">
      <c r="A2120" s="18">
        <v>30</v>
      </c>
      <c r="B2120" s="18">
        <v>54</v>
      </c>
      <c r="C2120" s="23">
        <v>30.495284160000001</v>
      </c>
      <c r="D2120" s="23">
        <v>0</v>
      </c>
      <c r="E2120" s="19"/>
      <c r="F2120" s="19"/>
      <c r="G2120" s="24">
        <v>30</v>
      </c>
      <c r="H2120" s="24">
        <v>67</v>
      </c>
      <c r="I2120" s="20">
        <v>39.638621123861761</v>
      </c>
      <c r="J2120" s="20">
        <v>0</v>
      </c>
      <c r="K2120" s="28"/>
      <c r="L2120" s="28"/>
      <c r="M2120" s="25">
        <v>30</v>
      </c>
      <c r="N2120" s="25">
        <v>67</v>
      </c>
      <c r="O2120" s="21">
        <v>45.651641393867095</v>
      </c>
      <c r="P2120" s="21">
        <v>0</v>
      </c>
      <c r="Q2120" s="17"/>
      <c r="R2120" s="25">
        <v>30</v>
      </c>
      <c r="S2120" s="25">
        <v>67</v>
      </c>
      <c r="T2120" s="21">
        <v>48.561933532726123</v>
      </c>
      <c r="U2120" s="21">
        <v>0</v>
      </c>
    </row>
    <row r="2121" spans="1:21" x14ac:dyDescent="0.25">
      <c r="A2121" s="18">
        <v>30</v>
      </c>
      <c r="B2121" s="18">
        <v>55</v>
      </c>
      <c r="C2121" s="23">
        <v>34.251949599999996</v>
      </c>
      <c r="D2121" s="23">
        <v>0</v>
      </c>
      <c r="E2121" s="19"/>
      <c r="F2121" s="19"/>
      <c r="G2121" s="24">
        <v>30</v>
      </c>
      <c r="H2121" s="24">
        <v>68</v>
      </c>
      <c r="I2121" s="20">
        <v>39.844002580462089</v>
      </c>
      <c r="J2121" s="20">
        <v>0</v>
      </c>
      <c r="K2121" s="28"/>
      <c r="L2121" s="28"/>
      <c r="M2121" s="25">
        <v>30</v>
      </c>
      <c r="N2121" s="25">
        <v>68</v>
      </c>
      <c r="O2121" s="21">
        <v>45.888178395907865</v>
      </c>
      <c r="P2121" s="21">
        <v>0</v>
      </c>
      <c r="Q2121" s="17"/>
      <c r="R2121" s="25">
        <v>30</v>
      </c>
      <c r="S2121" s="25">
        <v>68</v>
      </c>
      <c r="T2121" s="21">
        <v>48.813549768646993</v>
      </c>
      <c r="U2121" s="21">
        <v>0</v>
      </c>
    </row>
    <row r="2122" spans="1:21" x14ac:dyDescent="0.25">
      <c r="A2122" s="18">
        <v>30</v>
      </c>
      <c r="B2122" s="18">
        <v>56</v>
      </c>
      <c r="C2122" s="23">
        <v>34.251949599999996</v>
      </c>
      <c r="D2122" s="23">
        <v>0</v>
      </c>
      <c r="E2122" s="19"/>
      <c r="F2122" s="19"/>
      <c r="G2122" s="24">
        <v>30</v>
      </c>
      <c r="H2122" s="24">
        <v>69</v>
      </c>
      <c r="I2122" s="20">
        <v>41.28167277666433</v>
      </c>
      <c r="J2122" s="20">
        <v>0</v>
      </c>
      <c r="K2122" s="28"/>
      <c r="L2122" s="28"/>
      <c r="M2122" s="25">
        <v>30</v>
      </c>
      <c r="N2122" s="25">
        <v>69</v>
      </c>
      <c r="O2122" s="21">
        <v>47.543937410193195</v>
      </c>
      <c r="P2122" s="21">
        <v>0</v>
      </c>
      <c r="Q2122" s="17"/>
      <c r="R2122" s="25">
        <v>30</v>
      </c>
      <c r="S2122" s="25">
        <v>69</v>
      </c>
      <c r="T2122" s="21">
        <v>50.574863420093017</v>
      </c>
      <c r="U2122" s="21">
        <v>0</v>
      </c>
    </row>
    <row r="2123" spans="1:21" x14ac:dyDescent="0.25">
      <c r="A2123" s="18">
        <v>30</v>
      </c>
      <c r="B2123" s="18">
        <v>57</v>
      </c>
      <c r="C2123" s="23">
        <v>36.019792160000002</v>
      </c>
      <c r="D2123" s="23">
        <v>0</v>
      </c>
      <c r="E2123" s="19"/>
      <c r="F2123" s="19"/>
      <c r="G2123" s="24">
        <v>30</v>
      </c>
      <c r="H2123" s="24">
        <v>70</v>
      </c>
      <c r="I2123" s="20">
        <v>41.076291320064001</v>
      </c>
      <c r="J2123" s="20">
        <v>0</v>
      </c>
      <c r="K2123" s="28"/>
      <c r="L2123" s="28"/>
      <c r="M2123" s="25">
        <v>30</v>
      </c>
      <c r="N2123" s="25">
        <v>70</v>
      </c>
      <c r="O2123" s="21">
        <v>47.307400408152432</v>
      </c>
      <c r="P2123" s="21">
        <v>0</v>
      </c>
      <c r="Q2123" s="17"/>
      <c r="R2123" s="25">
        <v>30</v>
      </c>
      <c r="S2123" s="25">
        <v>70</v>
      </c>
      <c r="T2123" s="21">
        <v>50.323247184172153</v>
      </c>
      <c r="U2123" s="21">
        <v>0</v>
      </c>
    </row>
    <row r="2124" spans="1:21" x14ac:dyDescent="0.25">
      <c r="A2124" s="18">
        <v>30</v>
      </c>
      <c r="B2124" s="18">
        <v>58</v>
      </c>
      <c r="C2124" s="23">
        <v>31.489695600000001</v>
      </c>
      <c r="D2124" s="23">
        <v>0</v>
      </c>
      <c r="E2124" s="19"/>
      <c r="F2124" s="19"/>
      <c r="G2124" s="24">
        <v>30</v>
      </c>
      <c r="H2124" s="24">
        <v>71</v>
      </c>
      <c r="I2124" s="20">
        <v>40.76821913516352</v>
      </c>
      <c r="J2124" s="20">
        <v>0</v>
      </c>
      <c r="K2124" s="28"/>
      <c r="L2124" s="28"/>
      <c r="M2124" s="25">
        <v>30</v>
      </c>
      <c r="N2124" s="25">
        <v>71</v>
      </c>
      <c r="O2124" s="21">
        <v>46.952594905091296</v>
      </c>
      <c r="P2124" s="21">
        <v>0</v>
      </c>
      <c r="Q2124" s="17"/>
      <c r="R2124" s="25">
        <v>30</v>
      </c>
      <c r="S2124" s="25">
        <v>71</v>
      </c>
      <c r="T2124" s="21">
        <v>49.945822830290858</v>
      </c>
      <c r="U2124" s="21">
        <v>0</v>
      </c>
    </row>
    <row r="2125" spans="1:21" x14ac:dyDescent="0.25">
      <c r="A2125" s="18">
        <v>30</v>
      </c>
      <c r="B2125" s="18">
        <v>59</v>
      </c>
      <c r="C2125" s="23">
        <v>34.251949599999996</v>
      </c>
      <c r="D2125" s="23">
        <v>0</v>
      </c>
      <c r="E2125" s="19"/>
      <c r="F2125" s="19"/>
      <c r="G2125" s="24">
        <v>30</v>
      </c>
      <c r="H2125" s="24">
        <v>72</v>
      </c>
      <c r="I2125" s="20">
        <v>38.30364165595968</v>
      </c>
      <c r="J2125" s="20">
        <v>0</v>
      </c>
      <c r="K2125" s="28"/>
      <c r="L2125" s="28"/>
      <c r="M2125" s="25">
        <v>30</v>
      </c>
      <c r="N2125" s="25">
        <v>72</v>
      </c>
      <c r="O2125" s="21">
        <v>44.114150880602139</v>
      </c>
      <c r="P2125" s="21">
        <v>0</v>
      </c>
      <c r="Q2125" s="17"/>
      <c r="R2125" s="25">
        <v>30</v>
      </c>
      <c r="S2125" s="25">
        <v>72</v>
      </c>
      <c r="T2125" s="21">
        <v>46.926427999240531</v>
      </c>
      <c r="U2125" s="21">
        <v>0</v>
      </c>
    </row>
    <row r="2126" spans="1:21" x14ac:dyDescent="0.25">
      <c r="A2126" s="18">
        <v>30</v>
      </c>
      <c r="B2126" s="18">
        <v>60</v>
      </c>
      <c r="C2126" s="23">
        <v>27.291069520000001</v>
      </c>
      <c r="D2126" s="23">
        <v>0</v>
      </c>
      <c r="E2126" s="19"/>
      <c r="F2126" s="19"/>
      <c r="G2126" s="24">
        <v>30</v>
      </c>
      <c r="H2126" s="24">
        <v>73</v>
      </c>
      <c r="I2126" s="20">
        <v>38.406332384259834</v>
      </c>
      <c r="J2126" s="20">
        <v>0</v>
      </c>
      <c r="K2126" s="28"/>
      <c r="L2126" s="28"/>
      <c r="M2126" s="25">
        <v>30</v>
      </c>
      <c r="N2126" s="25">
        <v>73</v>
      </c>
      <c r="O2126" s="21">
        <v>44.23241938162252</v>
      </c>
      <c r="P2126" s="21">
        <v>0</v>
      </c>
      <c r="Q2126" s="17"/>
      <c r="R2126" s="25">
        <v>30</v>
      </c>
      <c r="S2126" s="25">
        <v>73</v>
      </c>
      <c r="T2126" s="21">
        <v>47.052236117200955</v>
      </c>
      <c r="U2126" s="21">
        <v>0</v>
      </c>
    </row>
    <row r="2127" spans="1:21" x14ac:dyDescent="0.25">
      <c r="A2127" s="18">
        <v>30</v>
      </c>
      <c r="B2127" s="18">
        <v>61</v>
      </c>
      <c r="C2127" s="23">
        <v>35.135870879999999</v>
      </c>
      <c r="D2127" s="23">
        <v>0</v>
      </c>
      <c r="E2127" s="19"/>
      <c r="F2127" s="19"/>
      <c r="G2127" s="24">
        <v>30</v>
      </c>
      <c r="H2127" s="24">
        <v>74</v>
      </c>
      <c r="I2127" s="20">
        <v>39.227858210661125</v>
      </c>
      <c r="J2127" s="20">
        <v>0</v>
      </c>
      <c r="K2127" s="28"/>
      <c r="L2127" s="28"/>
      <c r="M2127" s="25">
        <v>30</v>
      </c>
      <c r="N2127" s="25">
        <v>74</v>
      </c>
      <c r="O2127" s="21">
        <v>45.178567389785577</v>
      </c>
      <c r="P2127" s="21">
        <v>0</v>
      </c>
      <c r="Q2127" s="17"/>
      <c r="R2127" s="25">
        <v>30</v>
      </c>
      <c r="S2127" s="25">
        <v>74</v>
      </c>
      <c r="T2127" s="21">
        <v>48.058701060884403</v>
      </c>
      <c r="U2127" s="21">
        <v>0</v>
      </c>
    </row>
    <row r="2128" spans="1:21" x14ac:dyDescent="0.25">
      <c r="A2128" s="18">
        <v>30</v>
      </c>
      <c r="B2128" s="18">
        <v>62</v>
      </c>
      <c r="C2128" s="23">
        <v>33.809988960000005</v>
      </c>
      <c r="D2128" s="23">
        <v>0</v>
      </c>
      <c r="E2128" s="19"/>
      <c r="F2128" s="19"/>
      <c r="G2128" s="24">
        <v>30</v>
      </c>
      <c r="H2128" s="24">
        <v>75</v>
      </c>
      <c r="I2128" s="20">
        <v>40.254765493662724</v>
      </c>
      <c r="J2128" s="20">
        <v>0</v>
      </c>
      <c r="K2128" s="28"/>
      <c r="L2128" s="28"/>
      <c r="M2128" s="25">
        <v>30</v>
      </c>
      <c r="N2128" s="25">
        <v>75</v>
      </c>
      <c r="O2128" s="21">
        <v>46.361252399989382</v>
      </c>
      <c r="P2128" s="21">
        <v>0</v>
      </c>
      <c r="Q2128" s="17"/>
      <c r="R2128" s="25">
        <v>30</v>
      </c>
      <c r="S2128" s="25">
        <v>75</v>
      </c>
      <c r="T2128" s="21">
        <v>49.316782240488706</v>
      </c>
      <c r="U2128" s="21">
        <v>0</v>
      </c>
    </row>
    <row r="2129" spans="1:21" x14ac:dyDescent="0.25">
      <c r="A2129" s="18">
        <v>30</v>
      </c>
      <c r="B2129" s="18">
        <v>63</v>
      </c>
      <c r="C2129" s="23">
        <v>35.356851200000001</v>
      </c>
      <c r="D2129" s="23">
        <v>0</v>
      </c>
      <c r="E2129" s="19"/>
      <c r="F2129" s="19"/>
      <c r="G2129" s="24">
        <v>30</v>
      </c>
      <c r="H2129" s="24">
        <v>76</v>
      </c>
      <c r="I2129" s="20">
        <v>39.638621123861761</v>
      </c>
      <c r="J2129" s="20">
        <v>0</v>
      </c>
      <c r="K2129" s="28"/>
      <c r="L2129" s="28"/>
      <c r="M2129" s="25">
        <v>30</v>
      </c>
      <c r="N2129" s="25">
        <v>76</v>
      </c>
      <c r="O2129" s="21">
        <v>45.651641393867095</v>
      </c>
      <c r="P2129" s="21">
        <v>0</v>
      </c>
      <c r="Q2129" s="17"/>
      <c r="R2129" s="25">
        <v>30</v>
      </c>
      <c r="S2129" s="25">
        <v>76</v>
      </c>
      <c r="T2129" s="21">
        <v>48.561933532726123</v>
      </c>
      <c r="U2129" s="21">
        <v>0</v>
      </c>
    </row>
    <row r="2130" spans="1:21" x14ac:dyDescent="0.25">
      <c r="A2130" s="18">
        <v>30</v>
      </c>
      <c r="B2130" s="18">
        <v>64</v>
      </c>
      <c r="C2130" s="23">
        <v>28.727441599999999</v>
      </c>
      <c r="D2130" s="23">
        <v>0</v>
      </c>
      <c r="E2130" s="19"/>
      <c r="F2130" s="19"/>
      <c r="G2130" s="24">
        <v>30</v>
      </c>
      <c r="H2130" s="24">
        <v>77</v>
      </c>
      <c r="I2130" s="20">
        <v>39.741311852161928</v>
      </c>
      <c r="J2130" s="20">
        <v>0</v>
      </c>
      <c r="K2130" s="28"/>
      <c r="L2130" s="28"/>
      <c r="M2130" s="25">
        <v>30</v>
      </c>
      <c r="N2130" s="25">
        <v>77</v>
      </c>
      <c r="O2130" s="21">
        <v>45.769909894887483</v>
      </c>
      <c r="P2130" s="21">
        <v>0</v>
      </c>
      <c r="Q2130" s="17"/>
      <c r="R2130" s="25">
        <v>30</v>
      </c>
      <c r="S2130" s="25">
        <v>77</v>
      </c>
      <c r="T2130" s="21">
        <v>48.687741650686561</v>
      </c>
      <c r="U2130" s="21">
        <v>0</v>
      </c>
    </row>
    <row r="2131" spans="1:21" x14ac:dyDescent="0.25">
      <c r="A2131" s="18">
        <v>30</v>
      </c>
      <c r="B2131" s="18">
        <v>65</v>
      </c>
      <c r="C2131" s="23">
        <v>36.019792160000002</v>
      </c>
      <c r="D2131" s="23">
        <v>0</v>
      </c>
      <c r="E2131" s="19"/>
      <c r="F2131" s="19"/>
      <c r="G2131" s="24">
        <v>30</v>
      </c>
      <c r="H2131" s="24">
        <v>78</v>
      </c>
      <c r="I2131" s="20">
        <v>40.870909863463673</v>
      </c>
      <c r="J2131" s="20">
        <v>0</v>
      </c>
      <c r="K2131" s="28"/>
      <c r="L2131" s="28"/>
      <c r="M2131" s="25">
        <v>30</v>
      </c>
      <c r="N2131" s="25">
        <v>78</v>
      </c>
      <c r="O2131" s="21">
        <v>47.070863406111656</v>
      </c>
      <c r="P2131" s="21">
        <v>0</v>
      </c>
      <c r="Q2131" s="17"/>
      <c r="R2131" s="25">
        <v>30</v>
      </c>
      <c r="S2131" s="25">
        <v>78</v>
      </c>
      <c r="T2131" s="21">
        <v>50.071630948251276</v>
      </c>
      <c r="U2131" s="21">
        <v>0</v>
      </c>
    </row>
    <row r="2132" spans="1:21" x14ac:dyDescent="0.25">
      <c r="A2132" s="18">
        <v>30</v>
      </c>
      <c r="B2132" s="18">
        <v>66</v>
      </c>
      <c r="C2132" s="23">
        <v>30.384793999999999</v>
      </c>
      <c r="D2132" s="23">
        <v>0</v>
      </c>
      <c r="E2132" s="19"/>
      <c r="F2132" s="19"/>
      <c r="G2132" s="24">
        <v>30</v>
      </c>
      <c r="H2132" s="24">
        <v>79</v>
      </c>
      <c r="I2132" s="20">
        <v>36.352517818256644</v>
      </c>
      <c r="J2132" s="20">
        <v>0</v>
      </c>
      <c r="K2132" s="28"/>
      <c r="L2132" s="28"/>
      <c r="M2132" s="25">
        <v>30</v>
      </c>
      <c r="N2132" s="25">
        <v>79</v>
      </c>
      <c r="O2132" s="21">
        <v>41.867049361214903</v>
      </c>
      <c r="P2132" s="21">
        <v>0</v>
      </c>
      <c r="Q2132" s="17"/>
      <c r="R2132" s="25">
        <v>30</v>
      </c>
      <c r="S2132" s="25">
        <v>79</v>
      </c>
      <c r="T2132" s="21">
        <v>44.536073757992355</v>
      </c>
      <c r="U2132" s="21">
        <v>0</v>
      </c>
    </row>
    <row r="2133" spans="1:21" x14ac:dyDescent="0.25">
      <c r="A2133" s="18">
        <v>30</v>
      </c>
      <c r="B2133" s="18">
        <v>67</v>
      </c>
      <c r="C2133" s="23">
        <v>35.246361040000004</v>
      </c>
      <c r="D2133" s="23">
        <v>0</v>
      </c>
      <c r="E2133" s="19"/>
      <c r="F2133" s="19"/>
      <c r="G2133" s="24">
        <v>30</v>
      </c>
      <c r="H2133" s="24">
        <v>80</v>
      </c>
      <c r="I2133" s="20">
        <v>37.995569471059198</v>
      </c>
      <c r="J2133" s="20">
        <v>0</v>
      </c>
      <c r="K2133" s="28"/>
      <c r="L2133" s="28"/>
      <c r="M2133" s="25">
        <v>30</v>
      </c>
      <c r="N2133" s="25">
        <v>80</v>
      </c>
      <c r="O2133" s="21">
        <v>43.759345377541003</v>
      </c>
      <c r="P2133" s="21">
        <v>0</v>
      </c>
      <c r="Q2133" s="17"/>
      <c r="R2133" s="25">
        <v>30</v>
      </c>
      <c r="S2133" s="25">
        <v>80</v>
      </c>
      <c r="T2133" s="21">
        <v>46.549003645359242</v>
      </c>
      <c r="U2133" s="21">
        <v>0</v>
      </c>
    </row>
    <row r="2134" spans="1:21" x14ac:dyDescent="0.25">
      <c r="A2134" s="18">
        <v>30</v>
      </c>
      <c r="B2134" s="18">
        <v>68</v>
      </c>
      <c r="C2134" s="23">
        <v>35.577831520000011</v>
      </c>
      <c r="D2134" s="23">
        <v>0</v>
      </c>
      <c r="E2134" s="19"/>
      <c r="F2134" s="19"/>
      <c r="G2134" s="19"/>
      <c r="H2134" s="19"/>
      <c r="I2134" s="19"/>
      <c r="J2134" s="19"/>
      <c r="K2134" s="29"/>
      <c r="L2134" s="29"/>
      <c r="M2134" s="22"/>
      <c r="N2134" s="22"/>
      <c r="O2134" s="22"/>
      <c r="P2134" s="22"/>
    </row>
    <row r="2135" spans="1:21" x14ac:dyDescent="0.25">
      <c r="A2135" s="18">
        <v>30</v>
      </c>
      <c r="B2135" s="18">
        <v>69</v>
      </c>
      <c r="C2135" s="23">
        <v>36.793223279999992</v>
      </c>
      <c r="D2135" s="23">
        <v>17</v>
      </c>
      <c r="E2135" s="19"/>
      <c r="F2135" s="19"/>
      <c r="G2135" s="19"/>
      <c r="H2135" s="19"/>
      <c r="I2135" s="19"/>
      <c r="J2135" s="19"/>
      <c r="K2135" s="29"/>
      <c r="L2135" s="29"/>
      <c r="M2135" s="22"/>
      <c r="N2135" s="22"/>
      <c r="O2135" s="22"/>
      <c r="P2135" s="22"/>
    </row>
    <row r="2136" spans="1:21" x14ac:dyDescent="0.25">
      <c r="A2136" s="18">
        <v>30</v>
      </c>
      <c r="B2136" s="18">
        <v>70</v>
      </c>
      <c r="C2136" s="23">
        <v>36.903713439999997</v>
      </c>
      <c r="D2136" s="23">
        <v>17</v>
      </c>
      <c r="E2136" s="19"/>
      <c r="F2136" s="19"/>
      <c r="G2136" s="19"/>
      <c r="H2136" s="19"/>
      <c r="I2136" s="19"/>
      <c r="J2136" s="19"/>
      <c r="K2136" s="29"/>
      <c r="L2136" s="29"/>
      <c r="M2136" s="22"/>
      <c r="N2136" s="22"/>
      <c r="O2136" s="22"/>
      <c r="P2136" s="22"/>
    </row>
    <row r="2137" spans="1:21" x14ac:dyDescent="0.25">
      <c r="A2137" s="18">
        <v>30</v>
      </c>
      <c r="B2137" s="18">
        <v>71</v>
      </c>
      <c r="C2137" s="23">
        <v>36.24077247999999</v>
      </c>
      <c r="D2137" s="23">
        <v>0</v>
      </c>
      <c r="E2137" s="19"/>
      <c r="F2137" s="19"/>
      <c r="G2137" s="19"/>
      <c r="H2137" s="19"/>
      <c r="I2137" s="19"/>
      <c r="J2137" s="19"/>
      <c r="K2137" s="29"/>
      <c r="L2137" s="29"/>
      <c r="M2137" s="22"/>
      <c r="N2137" s="22"/>
      <c r="O2137" s="22"/>
      <c r="P2137" s="22"/>
    </row>
    <row r="2138" spans="1:21" x14ac:dyDescent="0.25">
      <c r="A2138" s="18">
        <v>30</v>
      </c>
      <c r="B2138" s="18">
        <v>72</v>
      </c>
      <c r="C2138" s="23">
        <v>33.478518480000005</v>
      </c>
      <c r="D2138" s="23">
        <v>0</v>
      </c>
      <c r="E2138" s="19"/>
      <c r="F2138" s="19"/>
      <c r="G2138" s="19"/>
      <c r="H2138" s="19"/>
      <c r="I2138" s="19"/>
      <c r="J2138" s="19"/>
      <c r="K2138" s="29"/>
      <c r="L2138" s="29"/>
      <c r="M2138" s="22"/>
      <c r="N2138" s="22"/>
      <c r="O2138" s="22"/>
      <c r="P2138" s="22"/>
    </row>
    <row r="2139" spans="1:21" x14ac:dyDescent="0.25">
      <c r="A2139" s="18">
        <v>30</v>
      </c>
      <c r="B2139" s="18">
        <v>73</v>
      </c>
      <c r="C2139" s="23">
        <v>34.030969280000001</v>
      </c>
      <c r="D2139" s="23">
        <v>0</v>
      </c>
      <c r="E2139" s="19"/>
      <c r="F2139" s="19"/>
      <c r="G2139" s="19"/>
      <c r="H2139" s="19"/>
      <c r="I2139" s="19"/>
      <c r="J2139" s="19"/>
      <c r="K2139" s="29"/>
      <c r="L2139" s="29"/>
      <c r="M2139" s="22"/>
      <c r="N2139" s="22"/>
      <c r="O2139" s="22"/>
      <c r="P2139" s="22"/>
    </row>
    <row r="2140" spans="1:21" x14ac:dyDescent="0.25">
      <c r="A2140" s="18">
        <v>30</v>
      </c>
      <c r="B2140" s="18">
        <v>74</v>
      </c>
      <c r="C2140" s="23">
        <v>34.141459439999991</v>
      </c>
      <c r="D2140" s="23">
        <v>0</v>
      </c>
      <c r="E2140" s="19"/>
      <c r="F2140" s="19"/>
      <c r="G2140" s="19"/>
      <c r="H2140" s="19"/>
      <c r="I2140" s="19"/>
      <c r="J2140" s="19"/>
      <c r="K2140" s="29"/>
      <c r="L2140" s="29"/>
      <c r="M2140" s="22"/>
      <c r="N2140" s="22"/>
      <c r="O2140" s="22"/>
      <c r="P2140" s="22"/>
    </row>
    <row r="2141" spans="1:21" x14ac:dyDescent="0.25">
      <c r="A2141" s="18">
        <v>30</v>
      </c>
      <c r="B2141" s="18">
        <v>75</v>
      </c>
      <c r="C2141" s="23">
        <v>34.804400399999999</v>
      </c>
      <c r="D2141" s="23">
        <v>0</v>
      </c>
      <c r="E2141" s="19"/>
      <c r="F2141" s="19"/>
      <c r="G2141" s="19"/>
      <c r="H2141" s="19"/>
      <c r="I2141" s="19"/>
      <c r="J2141" s="19"/>
      <c r="K2141" s="29"/>
      <c r="L2141" s="29"/>
      <c r="M2141" s="22"/>
      <c r="N2141" s="22"/>
      <c r="O2141" s="22"/>
      <c r="P2141" s="22"/>
    </row>
    <row r="2142" spans="1:21" x14ac:dyDescent="0.25">
      <c r="A2142" s="18">
        <v>30</v>
      </c>
      <c r="B2142" s="18">
        <v>76</v>
      </c>
      <c r="C2142" s="23">
        <v>34.030969280000001</v>
      </c>
      <c r="D2142" s="23">
        <v>0</v>
      </c>
      <c r="E2142" s="19"/>
      <c r="F2142" s="19"/>
      <c r="G2142" s="19"/>
      <c r="H2142" s="19"/>
      <c r="I2142" s="19"/>
      <c r="J2142" s="19"/>
      <c r="K2142" s="29"/>
      <c r="L2142" s="29"/>
      <c r="M2142" s="22"/>
      <c r="N2142" s="22"/>
      <c r="O2142" s="22"/>
      <c r="P2142" s="22"/>
    </row>
    <row r="2143" spans="1:21" x14ac:dyDescent="0.25">
      <c r="A2143" s="18">
        <v>30</v>
      </c>
      <c r="B2143" s="18">
        <v>77</v>
      </c>
      <c r="C2143" s="23">
        <v>34.472929919999999</v>
      </c>
      <c r="D2143" s="23">
        <v>0</v>
      </c>
      <c r="E2143" s="19"/>
      <c r="F2143" s="19"/>
      <c r="G2143" s="19"/>
      <c r="H2143" s="19"/>
      <c r="I2143" s="19"/>
      <c r="J2143" s="19"/>
      <c r="K2143" s="29"/>
      <c r="L2143" s="29"/>
      <c r="M2143" s="22"/>
      <c r="N2143" s="22"/>
      <c r="O2143" s="22"/>
      <c r="P2143" s="22"/>
    </row>
    <row r="2144" spans="1:21" x14ac:dyDescent="0.25">
      <c r="A2144" s="18">
        <v>30</v>
      </c>
      <c r="B2144" s="18">
        <v>78</v>
      </c>
      <c r="C2144" s="23">
        <v>36.351262639999995</v>
      </c>
      <c r="D2144" s="23">
        <v>0</v>
      </c>
      <c r="E2144" s="19"/>
      <c r="F2144" s="19"/>
      <c r="G2144" s="19"/>
      <c r="H2144" s="19"/>
      <c r="I2144" s="19"/>
      <c r="J2144" s="19"/>
      <c r="K2144" s="29"/>
      <c r="L2144" s="29"/>
      <c r="M2144" s="22"/>
      <c r="N2144" s="22"/>
      <c r="O2144" s="22"/>
      <c r="P2144" s="22"/>
    </row>
    <row r="2145" spans="1:16" x14ac:dyDescent="0.25">
      <c r="A2145" s="18">
        <v>30</v>
      </c>
      <c r="B2145" s="18">
        <v>79</v>
      </c>
      <c r="C2145" s="23">
        <v>33.036557839999993</v>
      </c>
      <c r="D2145" s="23">
        <v>0</v>
      </c>
      <c r="E2145" s="19"/>
      <c r="F2145" s="19"/>
      <c r="G2145" s="19"/>
      <c r="H2145" s="19"/>
      <c r="I2145" s="19"/>
      <c r="J2145" s="19"/>
      <c r="K2145" s="29"/>
      <c r="L2145" s="29"/>
      <c r="M2145" s="22"/>
      <c r="N2145" s="22"/>
      <c r="O2145" s="22"/>
      <c r="P2145" s="22"/>
    </row>
    <row r="2146" spans="1:16" x14ac:dyDescent="0.25">
      <c r="A2146" s="18">
        <v>30</v>
      </c>
      <c r="B2146" s="18">
        <v>80</v>
      </c>
      <c r="C2146" s="23">
        <v>33.147047999999998</v>
      </c>
      <c r="D2146" s="23">
        <v>0</v>
      </c>
      <c r="E2146" s="19"/>
      <c r="F2146" s="19"/>
      <c r="G2146" s="22"/>
      <c r="H2146" s="22"/>
      <c r="I2146" s="22"/>
      <c r="J2146" s="22"/>
      <c r="K2146" s="30"/>
      <c r="L2146" s="30"/>
      <c r="M2146" s="22"/>
      <c r="N2146" s="22"/>
      <c r="O2146" s="22"/>
      <c r="P2146" s="22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1"/>
  <sheetViews>
    <sheetView workbookViewId="0">
      <selection activeCell="E13" sqref="E13"/>
    </sheetView>
  </sheetViews>
  <sheetFormatPr defaultRowHeight="15" x14ac:dyDescent="0.25"/>
  <cols>
    <col min="1" max="1" width="7.140625" customWidth="1"/>
    <col min="2" max="2" width="6.85546875" customWidth="1"/>
    <col min="3" max="3" width="7.85546875" customWidth="1"/>
    <col min="4" max="4" width="12.140625" customWidth="1"/>
    <col min="5" max="5" width="12.85546875" customWidth="1"/>
    <col min="6" max="6" width="6.85546875" customWidth="1"/>
    <col min="7" max="7" width="7.85546875" customWidth="1"/>
    <col min="8" max="8" width="12.140625" customWidth="1"/>
    <col min="9" max="9" width="12.85546875" customWidth="1"/>
    <col min="11" max="11" width="14.7109375" customWidth="1"/>
    <col min="12" max="12" width="11.7109375" customWidth="1"/>
    <col min="13" max="13" width="11.140625" customWidth="1"/>
    <col min="14" max="14" width="9.5703125" customWidth="1"/>
    <col min="15" max="15" width="11.140625" customWidth="1"/>
  </cols>
  <sheetData>
    <row r="1" spans="1:9" x14ac:dyDescent="0.25">
      <c r="D1" s="202" t="s">
        <v>15</v>
      </c>
      <c r="E1" s="202"/>
      <c r="F1" s="202"/>
      <c r="G1" s="202"/>
      <c r="H1" s="202"/>
      <c r="I1" s="202"/>
    </row>
    <row r="2" spans="1:9" s="119" customFormat="1" x14ac:dyDescent="0.25">
      <c r="A2" s="157"/>
      <c r="B2" s="196" t="s">
        <v>16</v>
      </c>
      <c r="C2" s="197"/>
      <c r="D2" s="197"/>
      <c r="E2" s="198"/>
      <c r="F2" s="196" t="s">
        <v>17</v>
      </c>
      <c r="G2" s="197"/>
      <c r="H2" s="197"/>
      <c r="I2" s="198"/>
    </row>
    <row r="3" spans="1:9" s="119" customFormat="1" x14ac:dyDescent="0.25">
      <c r="A3" s="159" t="s">
        <v>167</v>
      </c>
      <c r="B3" s="157" t="s">
        <v>18</v>
      </c>
      <c r="C3" s="157" t="s">
        <v>19</v>
      </c>
      <c r="D3" s="157" t="s">
        <v>20</v>
      </c>
      <c r="E3" s="157" t="s">
        <v>21</v>
      </c>
      <c r="F3" s="157" t="s">
        <v>18</v>
      </c>
      <c r="G3" s="157" t="s">
        <v>19</v>
      </c>
      <c r="H3" s="157" t="s">
        <v>20</v>
      </c>
      <c r="I3" s="157" t="s">
        <v>21</v>
      </c>
    </row>
    <row r="4" spans="1:9" x14ac:dyDescent="0.25">
      <c r="A4" s="127">
        <v>36</v>
      </c>
      <c r="B4" s="160">
        <v>0.80613111815965099</v>
      </c>
      <c r="C4" s="160">
        <v>1.5291699362617333</v>
      </c>
      <c r="D4" s="160">
        <v>10.030930553242836</v>
      </c>
      <c r="E4" s="160">
        <v>0.63003427962270497</v>
      </c>
      <c r="F4" s="160">
        <v>0.79278825410817966</v>
      </c>
      <c r="G4" s="160">
        <v>1.5305904381344668</v>
      </c>
      <c r="H4" s="160">
        <v>10.040248651446477</v>
      </c>
      <c r="I4" s="160">
        <v>0.62713222408926361</v>
      </c>
    </row>
    <row r="5" spans="1:9" x14ac:dyDescent="0.25">
      <c r="A5" s="127">
        <v>48</v>
      </c>
      <c r="B5" s="160">
        <v>0.81499689230833205</v>
      </c>
      <c r="C5" s="160">
        <v>2.722489168507694</v>
      </c>
      <c r="D5" s="160">
        <v>13.76277161890801</v>
      </c>
      <c r="E5" s="160">
        <v>0.63897871959231334</v>
      </c>
      <c r="F5" s="160">
        <v>0.80128157680745804</v>
      </c>
      <c r="G5" s="160">
        <v>2.7257283001333796</v>
      </c>
      <c r="H5" s="160">
        <v>13.779146129897276</v>
      </c>
      <c r="I5" s="160">
        <v>0.64034765183262288</v>
      </c>
    </row>
    <row r="6" spans="1:9" x14ac:dyDescent="0.25">
      <c r="A6" s="127">
        <v>60</v>
      </c>
      <c r="B6" s="160">
        <v>0.81678587475387898</v>
      </c>
      <c r="C6" s="160">
        <v>2.9781530758267789</v>
      </c>
      <c r="D6" s="160">
        <v>13.78698129774382</v>
      </c>
      <c r="E6" s="160">
        <v>0.64247472268577921</v>
      </c>
      <c r="F6" s="160">
        <v>0.80373625240267066</v>
      </c>
      <c r="G6" s="160">
        <v>2.9817218644958348</v>
      </c>
      <c r="H6" s="160">
        <v>13.803502551481664</v>
      </c>
      <c r="I6" s="160">
        <v>0.64429408315495285</v>
      </c>
    </row>
    <row r="7" spans="1:9" x14ac:dyDescent="0.25">
      <c r="A7" s="127">
        <v>72</v>
      </c>
      <c r="B7" s="160">
        <v>0.81685328884859543</v>
      </c>
      <c r="C7" s="160">
        <v>3.0987185110736792</v>
      </c>
      <c r="D7" s="160">
        <v>13.791665794715438</v>
      </c>
      <c r="E7" s="160">
        <v>0.64242949451609899</v>
      </c>
      <c r="F7" s="160">
        <v>0.80370265135877217</v>
      </c>
      <c r="G7" s="160">
        <v>3.1024317760501083</v>
      </c>
      <c r="H7" s="160">
        <v>13.808192661992708</v>
      </c>
      <c r="I7" s="160">
        <v>0.64423981248122164</v>
      </c>
    </row>
    <row r="9" spans="1:9" x14ac:dyDescent="0.25">
      <c r="A9" s="196" t="s">
        <v>22</v>
      </c>
      <c r="B9" s="197"/>
      <c r="C9" s="197"/>
      <c r="D9" s="198"/>
      <c r="E9" s="199" t="s">
        <v>23</v>
      </c>
      <c r="F9" s="200"/>
      <c r="G9" s="200"/>
      <c r="H9" s="201"/>
    </row>
    <row r="10" spans="1:9" x14ac:dyDescent="0.25">
      <c r="A10" s="157" t="s">
        <v>18</v>
      </c>
      <c r="B10" s="157" t="s">
        <v>19</v>
      </c>
      <c r="C10" s="157" t="s">
        <v>24</v>
      </c>
      <c r="D10" s="157" t="s">
        <v>21</v>
      </c>
      <c r="E10" s="157" t="s">
        <v>18</v>
      </c>
      <c r="F10" s="157" t="s">
        <v>19</v>
      </c>
      <c r="G10" s="157" t="s">
        <v>24</v>
      </c>
      <c r="H10" s="157" t="s">
        <v>21</v>
      </c>
    </row>
    <row r="11" spans="1:9" x14ac:dyDescent="0.25">
      <c r="A11" s="160">
        <v>0.99267415607620413</v>
      </c>
      <c r="B11" s="163">
        <v>1.0771893921201156E-2</v>
      </c>
      <c r="C11" s="160">
        <v>4.4115897737087906</v>
      </c>
      <c r="D11" s="160">
        <v>0.98540198014160418</v>
      </c>
      <c r="E11" s="160">
        <v>0.994441742252554</v>
      </c>
      <c r="F11" s="163">
        <v>1.072046730084005E-2</v>
      </c>
      <c r="G11" s="160">
        <v>4.3905281893540709</v>
      </c>
      <c r="H11" s="160">
        <v>0.98518739437370517</v>
      </c>
    </row>
  </sheetData>
  <mergeCells count="5">
    <mergeCell ref="A9:D9"/>
    <mergeCell ref="E9:H9"/>
    <mergeCell ref="D1:I1"/>
    <mergeCell ref="F2:I2"/>
    <mergeCell ref="B2:E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S2126"/>
  <sheetViews>
    <sheetView topLeftCell="B1" workbookViewId="0">
      <selection activeCell="C2" sqref="C2:C77"/>
    </sheetView>
  </sheetViews>
  <sheetFormatPr defaultRowHeight="15" x14ac:dyDescent="0.25"/>
  <cols>
    <col min="6" max="6" width="8" customWidth="1"/>
    <col min="7" max="8" width="10.5703125" customWidth="1"/>
    <col min="10" max="10" width="13.85546875" customWidth="1"/>
    <col min="12" max="12" width="15.85546875" customWidth="1"/>
  </cols>
  <sheetData>
    <row r="1" spans="1:19" x14ac:dyDescent="0.25">
      <c r="A1" s="69" t="s">
        <v>10</v>
      </c>
      <c r="B1" s="69" t="s">
        <v>6</v>
      </c>
      <c r="C1" s="82" t="s">
        <v>11</v>
      </c>
      <c r="D1" s="82" t="s">
        <v>12</v>
      </c>
      <c r="E1" s="84" t="s">
        <v>25</v>
      </c>
      <c r="F1" s="88" t="s">
        <v>26</v>
      </c>
      <c r="G1" s="91" t="s">
        <v>8</v>
      </c>
      <c r="H1" s="184" t="s">
        <v>190</v>
      </c>
      <c r="I1" s="58" t="s">
        <v>27</v>
      </c>
      <c r="J1" s="58" t="s">
        <v>28</v>
      </c>
      <c r="K1" s="203" t="s">
        <v>29</v>
      </c>
      <c r="L1" s="203"/>
      <c r="N1" t="s">
        <v>191</v>
      </c>
      <c r="O1" t="s">
        <v>10</v>
      </c>
      <c r="P1" t="s">
        <v>6</v>
      </c>
      <c r="Q1" t="s">
        <v>25</v>
      </c>
      <c r="R1" t="s">
        <v>190</v>
      </c>
      <c r="S1" t="s">
        <v>192</v>
      </c>
    </row>
    <row r="2" spans="1:19" x14ac:dyDescent="0.25">
      <c r="A2" s="70">
        <v>1</v>
      </c>
      <c r="B2" s="70">
        <v>1</v>
      </c>
      <c r="C2" s="83">
        <v>41.768295162862884</v>
      </c>
      <c r="D2" s="83">
        <v>0</v>
      </c>
      <c r="E2" s="43">
        <f>C2/PI()</f>
        <v>13.29526127938186</v>
      </c>
      <c r="F2" s="43">
        <f>1/E2</f>
        <v>7.5214768554476522E-2</v>
      </c>
      <c r="G2" s="89">
        <v>20.514061248731402</v>
      </c>
      <c r="H2" s="185">
        <f>IF(D2=0,EXP($L$2+$L$3*F2)*$L$4,D2)</f>
        <v>20.588129668249572</v>
      </c>
      <c r="K2" s="52" t="s">
        <v>30</v>
      </c>
      <c r="L2" s="40">
        <v>3.6645524284006523</v>
      </c>
      <c r="N2" t="str">
        <f>CONCATENATE(O2,"#",P2)</f>
        <v>1#29</v>
      </c>
      <c r="O2">
        <v>1</v>
      </c>
      <c r="P2" s="186">
        <v>29</v>
      </c>
      <c r="Q2">
        <v>19.742662080527879</v>
      </c>
      <c r="R2">
        <v>26.244399999999999</v>
      </c>
      <c r="S2">
        <f>IF(O2=O1,S1+1,1)</f>
        <v>1</v>
      </c>
    </row>
    <row r="3" spans="1:19" x14ac:dyDescent="0.25">
      <c r="A3" s="70">
        <v>1</v>
      </c>
      <c r="B3" s="70">
        <v>2</v>
      </c>
      <c r="C3" s="83">
        <v>50.952287773974291</v>
      </c>
      <c r="D3" s="83">
        <v>0</v>
      </c>
      <c r="E3" s="43">
        <f t="shared" ref="E3:E66" si="0">C3/PI()</f>
        <v>16.218616922137507</v>
      </c>
      <c r="F3" s="43">
        <f t="shared" ref="F3:F66" si="1">1/E3</f>
        <v>6.1657538666879529E-2</v>
      </c>
      <c r="G3" s="89">
        <v>23.036708731438118</v>
      </c>
      <c r="H3" s="185">
        <f t="shared" ref="H3:H66" si="2">IF(D3=0,EXP($L$2+$L$3*F3)*$L$4,D3)</f>
        <v>23.119885464994216</v>
      </c>
      <c r="K3" s="52" t="s">
        <v>31</v>
      </c>
      <c r="L3" s="40">
        <v>-8.5547276842297677</v>
      </c>
      <c r="N3" t="str">
        <f t="shared" ref="N3:N66" si="3">CONCATENATE(O3,"#",P3)</f>
        <v>1#33</v>
      </c>
      <c r="O3">
        <v>1</v>
      </c>
      <c r="P3" s="186">
        <v>33</v>
      </c>
      <c r="Q3">
        <v>18.501237081549455</v>
      </c>
      <c r="R3">
        <v>25.815920000000002</v>
      </c>
      <c r="S3">
        <f t="shared" ref="S3:S66" si="4">IF(O3=O2,S2+1,1)</f>
        <v>2</v>
      </c>
    </row>
    <row r="4" spans="1:19" x14ac:dyDescent="0.25">
      <c r="A4" s="70">
        <v>1</v>
      </c>
      <c r="B4" s="70">
        <v>3</v>
      </c>
      <c r="C4" s="83">
        <v>49.065166004567836</v>
      </c>
      <c r="D4" s="83">
        <v>0</v>
      </c>
      <c r="E4" s="43">
        <f t="shared" si="0"/>
        <v>15.617927406502783</v>
      </c>
      <c r="F4" s="43">
        <f t="shared" si="1"/>
        <v>6.4028982461759518E-2</v>
      </c>
      <c r="G4" s="89">
        <v>22.574070386034549</v>
      </c>
      <c r="H4" s="185">
        <f t="shared" si="2"/>
        <v>22.655576709688038</v>
      </c>
      <c r="K4" t="s">
        <v>189</v>
      </c>
      <c r="L4">
        <v>1.0036106170601786</v>
      </c>
      <c r="N4" t="str">
        <f t="shared" si="3"/>
        <v>1#50</v>
      </c>
      <c r="O4">
        <v>1</v>
      </c>
      <c r="P4" s="186">
        <v>50</v>
      </c>
      <c r="Q4">
        <v>18.381099178422506</v>
      </c>
      <c r="R4">
        <v>26.565760000000001</v>
      </c>
      <c r="S4">
        <f t="shared" si="4"/>
        <v>3</v>
      </c>
    </row>
    <row r="5" spans="1:19" x14ac:dyDescent="0.25">
      <c r="A5" s="70">
        <v>1</v>
      </c>
      <c r="B5" s="70">
        <v>4</v>
      </c>
      <c r="C5" s="83">
        <v>44.787689993913219</v>
      </c>
      <c r="D5" s="83">
        <v>24.637600000000003</v>
      </c>
      <c r="E5" s="43">
        <f t="shared" si="0"/>
        <v>14.256364504397418</v>
      </c>
      <c r="F5" s="43">
        <f t="shared" si="1"/>
        <v>7.0144110000242135E-2</v>
      </c>
      <c r="G5" s="89">
        <v>24.637600000000003</v>
      </c>
      <c r="H5" s="185">
        <f t="shared" si="2"/>
        <v>24.637600000000003</v>
      </c>
      <c r="N5" t="str">
        <f t="shared" si="3"/>
        <v>1#48</v>
      </c>
      <c r="O5">
        <v>1</v>
      </c>
      <c r="P5" s="186">
        <v>48</v>
      </c>
      <c r="Q5">
        <v>18.180869339877599</v>
      </c>
      <c r="R5">
        <v>25.923039999999997</v>
      </c>
      <c r="S5">
        <f t="shared" si="4"/>
        <v>4</v>
      </c>
    </row>
    <row r="6" spans="1:19" x14ac:dyDescent="0.25">
      <c r="A6" s="70">
        <v>1</v>
      </c>
      <c r="B6" s="70">
        <v>5</v>
      </c>
      <c r="C6" s="83">
        <v>50.700671538053442</v>
      </c>
      <c r="D6" s="83">
        <v>25.28032</v>
      </c>
      <c r="E6" s="43">
        <f t="shared" si="0"/>
        <v>16.138524986719545</v>
      </c>
      <c r="F6" s="43">
        <f t="shared" si="1"/>
        <v>6.196353141460597E-2</v>
      </c>
      <c r="G6" s="89">
        <v>25.28032</v>
      </c>
      <c r="H6" s="185">
        <f t="shared" si="2"/>
        <v>25.28032</v>
      </c>
      <c r="N6" t="str">
        <f t="shared" si="3"/>
        <v>1#47</v>
      </c>
      <c r="O6">
        <v>1</v>
      </c>
      <c r="P6" s="186">
        <v>47</v>
      </c>
      <c r="Q6">
        <v>17.900547565914732</v>
      </c>
      <c r="R6">
        <v>26.458639999999999</v>
      </c>
      <c r="S6">
        <f t="shared" si="4"/>
        <v>5</v>
      </c>
    </row>
    <row r="7" spans="1:19" x14ac:dyDescent="0.25">
      <c r="A7" s="70">
        <v>1</v>
      </c>
      <c r="B7" s="70">
        <v>6</v>
      </c>
      <c r="C7" s="83">
        <v>34.974656792999653</v>
      </c>
      <c r="D7" s="83">
        <v>19.388719999999999</v>
      </c>
      <c r="E7" s="43">
        <f t="shared" si="0"/>
        <v>11.132779023096861</v>
      </c>
      <c r="F7" s="43">
        <f t="shared" si="1"/>
        <v>8.9824831511101447E-2</v>
      </c>
      <c r="G7" s="89">
        <v>19.388719999999999</v>
      </c>
      <c r="H7" s="185">
        <f t="shared" si="2"/>
        <v>19.388719999999999</v>
      </c>
      <c r="N7" t="str">
        <f t="shared" si="3"/>
        <v>1#73</v>
      </c>
      <c r="O7">
        <v>1</v>
      </c>
      <c r="P7" s="186">
        <v>73</v>
      </c>
      <c r="Q7">
        <v>17.900547565914732</v>
      </c>
      <c r="R7">
        <v>24.294583257795466</v>
      </c>
      <c r="S7">
        <f t="shared" si="4"/>
        <v>6</v>
      </c>
    </row>
    <row r="8" spans="1:19" hidden="1" x14ac:dyDescent="0.25">
      <c r="A8" s="70">
        <v>1</v>
      </c>
      <c r="B8" s="70">
        <v>7</v>
      </c>
      <c r="C8" s="83">
        <v>50.323247184172153</v>
      </c>
      <c r="D8" s="83">
        <v>25.815920000000002</v>
      </c>
      <c r="E8" s="43">
        <f t="shared" si="0"/>
        <v>16.018387083592604</v>
      </c>
      <c r="F8" s="43">
        <f t="shared" si="1"/>
        <v>6.2428257900215507E-2</v>
      </c>
      <c r="G8" s="89">
        <v>25.815920000000002</v>
      </c>
      <c r="H8" s="185">
        <f t="shared" si="2"/>
        <v>25.815920000000002</v>
      </c>
      <c r="N8" t="str">
        <f t="shared" si="3"/>
        <v>1#35</v>
      </c>
      <c r="O8">
        <v>1</v>
      </c>
      <c r="P8">
        <v>35</v>
      </c>
      <c r="Q8">
        <v>17.700317727369821</v>
      </c>
      <c r="R8">
        <v>24.163597625191436</v>
      </c>
      <c r="S8">
        <f t="shared" si="4"/>
        <v>7</v>
      </c>
    </row>
    <row r="9" spans="1:19" hidden="1" x14ac:dyDescent="0.25">
      <c r="A9" s="70">
        <v>1</v>
      </c>
      <c r="B9" s="70">
        <v>8</v>
      </c>
      <c r="C9" s="83">
        <v>53.971682605024618</v>
      </c>
      <c r="D9" s="83">
        <v>26.137279999999997</v>
      </c>
      <c r="E9" s="43">
        <f t="shared" si="0"/>
        <v>17.179720147153063</v>
      </c>
      <c r="F9" s="43">
        <f t="shared" si="1"/>
        <v>5.8208165874326832E-2</v>
      </c>
      <c r="G9" s="89">
        <v>26.137279999999997</v>
      </c>
      <c r="H9" s="185">
        <f t="shared" si="2"/>
        <v>26.137279999999997</v>
      </c>
      <c r="N9" t="str">
        <f t="shared" si="3"/>
        <v>1#77</v>
      </c>
      <c r="O9">
        <v>1</v>
      </c>
      <c r="P9">
        <v>77</v>
      </c>
      <c r="Q9">
        <v>17.41999595340695</v>
      </c>
      <c r="R9">
        <v>23.976396798930292</v>
      </c>
      <c r="S9">
        <f t="shared" si="4"/>
        <v>8</v>
      </c>
    </row>
    <row r="10" spans="1:19" hidden="1" x14ac:dyDescent="0.25">
      <c r="A10" s="70">
        <v>1</v>
      </c>
      <c r="B10" s="70">
        <v>9</v>
      </c>
      <c r="C10" s="83">
        <v>53.594258251143337</v>
      </c>
      <c r="D10" s="83">
        <v>26.244399999999999</v>
      </c>
      <c r="E10" s="43">
        <f t="shared" si="0"/>
        <v>17.059582244026121</v>
      </c>
      <c r="F10" s="43">
        <f t="shared" si="1"/>
        <v>5.8618082535413632E-2</v>
      </c>
      <c r="G10" s="89">
        <v>26.244399999999999</v>
      </c>
      <c r="H10" s="185">
        <f t="shared" si="2"/>
        <v>26.244399999999999</v>
      </c>
      <c r="N10" t="str">
        <f t="shared" si="3"/>
        <v>1#54</v>
      </c>
      <c r="O10">
        <v>1</v>
      </c>
      <c r="P10">
        <v>54</v>
      </c>
      <c r="Q10">
        <v>17.219766114862047</v>
      </c>
      <c r="R10">
        <v>23.839874303517732</v>
      </c>
      <c r="S10">
        <f t="shared" si="4"/>
        <v>9</v>
      </c>
    </row>
    <row r="11" spans="1:19" hidden="1" x14ac:dyDescent="0.25">
      <c r="A11" s="70">
        <v>1</v>
      </c>
      <c r="B11" s="70">
        <v>10</v>
      </c>
      <c r="C11" s="83">
        <v>34.723040557078775</v>
      </c>
      <c r="D11" s="83">
        <v>20.138560000000002</v>
      </c>
      <c r="E11" s="43">
        <f t="shared" si="0"/>
        <v>11.052687087678892</v>
      </c>
      <c r="F11" s="43">
        <f t="shared" si="1"/>
        <v>9.0475736087268888E-2</v>
      </c>
      <c r="G11" s="89">
        <v>20.138560000000002</v>
      </c>
      <c r="H11" s="185">
        <f t="shared" si="2"/>
        <v>20.138560000000002</v>
      </c>
      <c r="N11" t="str">
        <f t="shared" si="3"/>
        <v>1#8</v>
      </c>
      <c r="O11">
        <v>1</v>
      </c>
      <c r="P11">
        <v>8</v>
      </c>
      <c r="Q11">
        <v>17.179720147153063</v>
      </c>
      <c r="R11">
        <v>26.137279999999997</v>
      </c>
      <c r="S11">
        <f t="shared" si="4"/>
        <v>10</v>
      </c>
    </row>
    <row r="12" spans="1:19" hidden="1" x14ac:dyDescent="0.25">
      <c r="A12" s="70">
        <v>1</v>
      </c>
      <c r="B12" s="70">
        <v>11</v>
      </c>
      <c r="C12" s="83">
        <v>44.661881875952773</v>
      </c>
      <c r="D12" s="83">
        <v>0</v>
      </c>
      <c r="E12" s="43">
        <f t="shared" si="0"/>
        <v>14.216318536688432</v>
      </c>
      <c r="F12" s="43">
        <f t="shared" si="1"/>
        <v>7.0341699042496361E-2</v>
      </c>
      <c r="G12" s="89">
        <v>21.387322677565841</v>
      </c>
      <c r="H12" s="185">
        <f t="shared" si="2"/>
        <v>21.464544109697005</v>
      </c>
      <c r="N12" t="str">
        <f t="shared" si="3"/>
        <v>1#25</v>
      </c>
      <c r="O12">
        <v>1</v>
      </c>
      <c r="P12">
        <v>25</v>
      </c>
      <c r="Q12">
        <v>17.139674179444079</v>
      </c>
      <c r="R12">
        <v>23.784594674054492</v>
      </c>
      <c r="S12">
        <f t="shared" si="4"/>
        <v>11</v>
      </c>
    </row>
    <row r="13" spans="1:19" hidden="1" x14ac:dyDescent="0.25">
      <c r="A13" s="70">
        <v>1</v>
      </c>
      <c r="B13" s="70">
        <v>12</v>
      </c>
      <c r="C13" s="83">
        <v>32.08107007990975</v>
      </c>
      <c r="D13" s="83">
        <v>0</v>
      </c>
      <c r="E13" s="43">
        <f t="shared" si="0"/>
        <v>10.211721765790285</v>
      </c>
      <c r="F13" s="43">
        <f t="shared" si="1"/>
        <v>9.7926679059161581E-2</v>
      </c>
      <c r="G13" s="89">
        <v>16.891598295395816</v>
      </c>
      <c r="H13" s="185">
        <f t="shared" si="2"/>
        <v>16.952587388374855</v>
      </c>
      <c r="N13" t="str">
        <f t="shared" si="3"/>
        <v>1#9</v>
      </c>
      <c r="O13">
        <v>1</v>
      </c>
      <c r="P13">
        <v>9</v>
      </c>
      <c r="Q13">
        <v>17.059582244026121</v>
      </c>
      <c r="R13">
        <v>26.244399999999999</v>
      </c>
      <c r="S13">
        <f t="shared" si="4"/>
        <v>12</v>
      </c>
    </row>
    <row r="14" spans="1:19" hidden="1" x14ac:dyDescent="0.25">
      <c r="A14" s="70">
        <v>1</v>
      </c>
      <c r="B14" s="70">
        <v>13</v>
      </c>
      <c r="C14" s="83">
        <v>43.15218446042762</v>
      </c>
      <c r="D14" s="83">
        <v>0</v>
      </c>
      <c r="E14" s="43">
        <f t="shared" si="0"/>
        <v>13.735766924180657</v>
      </c>
      <c r="F14" s="43">
        <f t="shared" si="1"/>
        <v>7.2802633119784854E-2</v>
      </c>
      <c r="G14" s="89">
        <v>20.941769963879821</v>
      </c>
      <c r="H14" s="185">
        <f t="shared" si="2"/>
        <v>21.017382675781743</v>
      </c>
      <c r="N14" t="str">
        <f t="shared" si="3"/>
        <v>1#70</v>
      </c>
      <c r="O14">
        <v>1</v>
      </c>
      <c r="P14">
        <v>70</v>
      </c>
      <c r="Q14">
        <v>16.979490308608156</v>
      </c>
      <c r="R14">
        <v>23.672864250560998</v>
      </c>
      <c r="S14">
        <f t="shared" si="4"/>
        <v>13</v>
      </c>
    </row>
    <row r="15" spans="1:19" hidden="1" x14ac:dyDescent="0.25">
      <c r="A15" s="70">
        <v>1</v>
      </c>
      <c r="B15" s="70">
        <v>14</v>
      </c>
      <c r="C15" s="83">
        <v>49.568398476409556</v>
      </c>
      <c r="D15" s="83">
        <v>0</v>
      </c>
      <c r="E15" s="43">
        <f t="shared" si="0"/>
        <v>15.778111277338709</v>
      </c>
      <c r="F15" s="43">
        <f t="shared" si="1"/>
        <v>6.3378942030675664E-2</v>
      </c>
      <c r="G15" s="89">
        <v>22.699952646175959</v>
      </c>
      <c r="H15" s="185">
        <f t="shared" si="2"/>
        <v>22.781913482465487</v>
      </c>
      <c r="N15" t="str">
        <f t="shared" si="3"/>
        <v>1#62</v>
      </c>
      <c r="O15">
        <v>1</v>
      </c>
      <c r="P15">
        <v>62</v>
      </c>
      <c r="Q15">
        <v>16.899398373190195</v>
      </c>
      <c r="R15">
        <v>23.616405470459913</v>
      </c>
      <c r="S15">
        <f t="shared" si="4"/>
        <v>14</v>
      </c>
    </row>
    <row r="16" spans="1:19" hidden="1" x14ac:dyDescent="0.25">
      <c r="A16" s="70">
        <v>1</v>
      </c>
      <c r="B16" s="70">
        <v>15</v>
      </c>
      <c r="C16" s="83">
        <v>25.161623592086077</v>
      </c>
      <c r="D16" s="83">
        <v>0</v>
      </c>
      <c r="E16" s="43">
        <f t="shared" si="0"/>
        <v>8.0091935417963018</v>
      </c>
      <c r="F16" s="43">
        <f t="shared" si="1"/>
        <v>0.12485651580043101</v>
      </c>
      <c r="G16" s="89">
        <v>13.415878070651122</v>
      </c>
      <c r="H16" s="185">
        <f t="shared" si="2"/>
        <v>13.46431766889029</v>
      </c>
      <c r="N16" t="str">
        <f t="shared" si="3"/>
        <v>1#21</v>
      </c>
      <c r="O16">
        <v>1</v>
      </c>
      <c r="P16">
        <v>21</v>
      </c>
      <c r="Q16">
        <v>16.699168534645288</v>
      </c>
      <c r="R16">
        <v>23.473494576885738</v>
      </c>
      <c r="S16">
        <f t="shared" si="4"/>
        <v>15</v>
      </c>
    </row>
    <row r="17" spans="1:19" hidden="1" x14ac:dyDescent="0.25">
      <c r="A17" s="70">
        <v>1</v>
      </c>
      <c r="B17" s="70">
        <v>16</v>
      </c>
      <c r="C17" s="83">
        <v>49.694206594370009</v>
      </c>
      <c r="D17" s="83">
        <v>0</v>
      </c>
      <c r="E17" s="43">
        <f t="shared" si="0"/>
        <v>15.818157245047697</v>
      </c>
      <c r="F17" s="43">
        <f t="shared" si="1"/>
        <v>6.3218489012876453E-2</v>
      </c>
      <c r="G17" s="89">
        <v>22.731132719187869</v>
      </c>
      <c r="H17" s="185">
        <f t="shared" si="2"/>
        <v>22.813206134780952</v>
      </c>
      <c r="N17" t="str">
        <f t="shared" si="3"/>
        <v>1#19</v>
      </c>
      <c r="O17">
        <v>1</v>
      </c>
      <c r="P17">
        <v>19</v>
      </c>
      <c r="Q17">
        <v>16.61907659922732</v>
      </c>
      <c r="R17">
        <v>23.415613713845225</v>
      </c>
      <c r="S17">
        <f t="shared" si="4"/>
        <v>16</v>
      </c>
    </row>
    <row r="18" spans="1:19" hidden="1" x14ac:dyDescent="0.25">
      <c r="A18" s="70">
        <v>1</v>
      </c>
      <c r="B18" s="70">
        <v>17</v>
      </c>
      <c r="C18" s="83">
        <v>23.274501822679621</v>
      </c>
      <c r="D18" s="83">
        <v>0</v>
      </c>
      <c r="E18" s="43">
        <f t="shared" si="0"/>
        <v>7.4085040261615793</v>
      </c>
      <c r="F18" s="43">
        <f t="shared" si="1"/>
        <v>0.13498001708154703</v>
      </c>
      <c r="G18" s="89">
        <v>12.302901630247225</v>
      </c>
      <c r="H18" s="185">
        <f t="shared" si="2"/>
        <v>12.347322696763095</v>
      </c>
      <c r="N18" t="str">
        <f t="shared" si="3"/>
        <v>1#27</v>
      </c>
      <c r="O18">
        <v>1</v>
      </c>
      <c r="P18">
        <v>27</v>
      </c>
      <c r="Q18">
        <v>16.61907659922732</v>
      </c>
      <c r="R18">
        <v>23.415613713845225</v>
      </c>
      <c r="S18">
        <f t="shared" si="4"/>
        <v>17</v>
      </c>
    </row>
    <row r="19" spans="1:19" hidden="1" x14ac:dyDescent="0.25">
      <c r="A19" s="70">
        <v>1</v>
      </c>
      <c r="B19" s="70">
        <v>18</v>
      </c>
      <c r="C19" s="83">
        <v>47.555468589042675</v>
      </c>
      <c r="D19" s="83">
        <v>0</v>
      </c>
      <c r="E19" s="43">
        <f t="shared" si="0"/>
        <v>15.137375793995007</v>
      </c>
      <c r="F19" s="43">
        <f t="shared" si="1"/>
        <v>6.6061648571656639E-2</v>
      </c>
      <c r="G19" s="89">
        <v>22.184925229309925</v>
      </c>
      <c r="H19" s="185">
        <f t="shared" si="2"/>
        <v>22.265026498821658</v>
      </c>
      <c r="N19" t="str">
        <f t="shared" si="3"/>
        <v>1#24</v>
      </c>
      <c r="O19">
        <v>1</v>
      </c>
      <c r="P19">
        <v>24</v>
      </c>
      <c r="Q19">
        <v>16.579030631518343</v>
      </c>
      <c r="R19">
        <v>23.386517630080927</v>
      </c>
      <c r="S19">
        <f t="shared" si="4"/>
        <v>18</v>
      </c>
    </row>
    <row r="20" spans="1:19" hidden="1" x14ac:dyDescent="0.25">
      <c r="A20" s="70">
        <v>1</v>
      </c>
      <c r="B20" s="70">
        <v>19</v>
      </c>
      <c r="C20" s="83">
        <v>52.210368953578595</v>
      </c>
      <c r="D20" s="83">
        <v>0</v>
      </c>
      <c r="E20" s="43">
        <f t="shared" si="0"/>
        <v>16.61907659922732</v>
      </c>
      <c r="F20" s="43">
        <f t="shared" si="1"/>
        <v>6.0171814843581237E-2</v>
      </c>
      <c r="G20" s="89">
        <v>23.331373060236544</v>
      </c>
      <c r="H20" s="185">
        <f t="shared" si="2"/>
        <v>23.415613713845225</v>
      </c>
      <c r="N20" t="str">
        <f t="shared" si="3"/>
        <v>1#74</v>
      </c>
      <c r="O20">
        <v>1</v>
      </c>
      <c r="P20">
        <v>74</v>
      </c>
      <c r="Q20">
        <v>16.338754825264449</v>
      </c>
      <c r="R20">
        <v>23.209727918001345</v>
      </c>
      <c r="S20">
        <f t="shared" si="4"/>
        <v>19</v>
      </c>
    </row>
    <row r="21" spans="1:19" hidden="1" x14ac:dyDescent="0.25">
      <c r="A21" s="70">
        <v>1</v>
      </c>
      <c r="B21" s="70">
        <v>20</v>
      </c>
      <c r="C21" s="83">
        <v>49.316782240488706</v>
      </c>
      <c r="D21" s="83">
        <v>0</v>
      </c>
      <c r="E21" s="43">
        <f t="shared" si="0"/>
        <v>15.69801934192075</v>
      </c>
      <c r="F21" s="43">
        <f t="shared" si="1"/>
        <v>6.3702303979811747E-2</v>
      </c>
      <c r="G21" s="89">
        <v>22.637245143610777</v>
      </c>
      <c r="H21" s="185">
        <f t="shared" si="2"/>
        <v>22.718979567121742</v>
      </c>
      <c r="N21" t="str">
        <f t="shared" si="3"/>
        <v>1#2</v>
      </c>
      <c r="O21">
        <v>1</v>
      </c>
      <c r="P21">
        <v>2</v>
      </c>
      <c r="Q21">
        <v>16.218616922137507</v>
      </c>
      <c r="R21">
        <v>23.119885464994216</v>
      </c>
      <c r="S21">
        <f t="shared" si="4"/>
        <v>20</v>
      </c>
    </row>
    <row r="22" spans="1:19" hidden="1" x14ac:dyDescent="0.25">
      <c r="A22" s="70">
        <v>1</v>
      </c>
      <c r="B22" s="70">
        <v>21</v>
      </c>
      <c r="C22" s="83">
        <v>52.461985189499472</v>
      </c>
      <c r="D22" s="83">
        <v>0</v>
      </c>
      <c r="E22" s="43">
        <f t="shared" si="0"/>
        <v>16.699168534645288</v>
      </c>
      <c r="F22" s="43">
        <f t="shared" si="1"/>
        <v>5.9883221007400969E-2</v>
      </c>
      <c r="G22" s="89">
        <v>23.389045689497941</v>
      </c>
      <c r="H22" s="185">
        <f t="shared" si="2"/>
        <v>23.473494576885738</v>
      </c>
      <c r="N22" t="str">
        <f t="shared" si="3"/>
        <v>1#5</v>
      </c>
      <c r="O22">
        <v>1</v>
      </c>
      <c r="P22">
        <v>5</v>
      </c>
      <c r="Q22">
        <v>16.138524986719545</v>
      </c>
      <c r="R22">
        <v>25.28032</v>
      </c>
      <c r="S22">
        <f t="shared" si="4"/>
        <v>21</v>
      </c>
    </row>
    <row r="23" spans="1:19" hidden="1" x14ac:dyDescent="0.25">
      <c r="A23" s="70">
        <v>1</v>
      </c>
      <c r="B23" s="70">
        <v>22</v>
      </c>
      <c r="C23" s="83">
        <v>50.323247184172153</v>
      </c>
      <c r="D23" s="83">
        <v>0</v>
      </c>
      <c r="E23" s="43">
        <f t="shared" si="0"/>
        <v>16.018387083592604</v>
      </c>
      <c r="F23" s="43">
        <f t="shared" si="1"/>
        <v>6.2428257900215507E-2</v>
      </c>
      <c r="G23" s="89">
        <v>22.885320578937467</v>
      </c>
      <c r="H23" s="185">
        <f t="shared" si="2"/>
        <v>22.967950707847436</v>
      </c>
      <c r="N23" t="str">
        <f t="shared" si="3"/>
        <v>1#7</v>
      </c>
      <c r="O23">
        <v>1</v>
      </c>
      <c r="P23">
        <v>7</v>
      </c>
      <c r="Q23">
        <v>16.018387083592604</v>
      </c>
      <c r="R23">
        <v>25.815920000000002</v>
      </c>
      <c r="S23">
        <f t="shared" si="4"/>
        <v>22</v>
      </c>
    </row>
    <row r="24" spans="1:19" hidden="1" x14ac:dyDescent="0.25">
      <c r="A24" s="70">
        <v>1</v>
      </c>
      <c r="B24" s="70">
        <v>23</v>
      </c>
      <c r="C24" s="83">
        <v>47.807084824963546</v>
      </c>
      <c r="D24" s="83">
        <v>0</v>
      </c>
      <c r="E24" s="43">
        <f t="shared" si="0"/>
        <v>15.217467729412974</v>
      </c>
      <c r="F24" s="43">
        <f t="shared" si="1"/>
        <v>6.5713955684437372E-2</v>
      </c>
      <c r="G24" s="89">
        <v>22.251010703717451</v>
      </c>
      <c r="H24" s="185">
        <f t="shared" si="2"/>
        <v>22.331350582570511</v>
      </c>
      <c r="N24" t="str">
        <f t="shared" si="3"/>
        <v>1#22</v>
      </c>
      <c r="O24">
        <v>1</v>
      </c>
      <c r="P24">
        <v>22</v>
      </c>
      <c r="Q24">
        <v>16.018387083592604</v>
      </c>
      <c r="R24">
        <v>22.967950707847436</v>
      </c>
      <c r="S24">
        <f t="shared" si="4"/>
        <v>23</v>
      </c>
    </row>
    <row r="25" spans="1:19" hidden="1" x14ac:dyDescent="0.25">
      <c r="A25" s="70">
        <v>1</v>
      </c>
      <c r="B25" s="70">
        <v>24</v>
      </c>
      <c r="C25" s="83">
        <v>52.084560835618177</v>
      </c>
      <c r="D25" s="83">
        <v>0</v>
      </c>
      <c r="E25" s="43">
        <f t="shared" si="0"/>
        <v>16.579030631518343</v>
      </c>
      <c r="F25" s="43">
        <f t="shared" si="1"/>
        <v>6.0317157391512576E-2</v>
      </c>
      <c r="G25" s="89">
        <v>23.302381653340582</v>
      </c>
      <c r="H25" s="185">
        <f t="shared" si="2"/>
        <v>23.386517630080927</v>
      </c>
      <c r="N25" t="str">
        <f t="shared" si="3"/>
        <v>1#65</v>
      </c>
      <c r="O25">
        <v>1</v>
      </c>
      <c r="P25">
        <v>65</v>
      </c>
      <c r="Q25">
        <v>16.018387083592604</v>
      </c>
      <c r="R25">
        <v>22.967950707847436</v>
      </c>
      <c r="S25">
        <f t="shared" si="4"/>
        <v>24</v>
      </c>
    </row>
    <row r="26" spans="1:19" hidden="1" x14ac:dyDescent="0.25">
      <c r="A26" s="70">
        <v>1</v>
      </c>
      <c r="B26" s="70">
        <v>25</v>
      </c>
      <c r="C26" s="83">
        <v>53.845874487064179</v>
      </c>
      <c r="D26" s="83">
        <v>0</v>
      </c>
      <c r="E26" s="43">
        <f t="shared" si="0"/>
        <v>17.139674179444079</v>
      </c>
      <c r="F26" s="43">
        <f t="shared" si="1"/>
        <v>5.8344166261883677E-2</v>
      </c>
      <c r="G26" s="89">
        <v>23.699026564431332</v>
      </c>
      <c r="H26" s="185">
        <f t="shared" si="2"/>
        <v>23.784594674054492</v>
      </c>
      <c r="N26" t="str">
        <f t="shared" si="3"/>
        <v>1#43</v>
      </c>
      <c r="O26">
        <v>1</v>
      </c>
      <c r="P26">
        <v>43</v>
      </c>
      <c r="Q26">
        <v>15.978341115883619</v>
      </c>
      <c r="R26">
        <v>22.937228944419111</v>
      </c>
      <c r="S26">
        <f t="shared" si="4"/>
        <v>25</v>
      </c>
    </row>
    <row r="27" spans="1:19" hidden="1" x14ac:dyDescent="0.25">
      <c r="A27" s="70">
        <v>1</v>
      </c>
      <c r="B27" s="70">
        <v>26</v>
      </c>
      <c r="C27" s="83">
        <v>42.019911398783734</v>
      </c>
      <c r="D27" s="83">
        <v>0</v>
      </c>
      <c r="E27" s="43">
        <f t="shared" si="0"/>
        <v>13.375353214799819</v>
      </c>
      <c r="F27" s="43">
        <f t="shared" si="1"/>
        <v>7.4764380718820994E-2</v>
      </c>
      <c r="G27" s="89">
        <v>20.593253267612578</v>
      </c>
      <c r="H27" s="185">
        <f t="shared" si="2"/>
        <v>20.667607619185198</v>
      </c>
      <c r="N27" t="str">
        <f t="shared" si="3"/>
        <v>1#45</v>
      </c>
      <c r="O27">
        <v>1</v>
      </c>
      <c r="P27">
        <v>45</v>
      </c>
      <c r="Q27">
        <v>15.978341115883619</v>
      </c>
      <c r="R27">
        <v>22.937228944419111</v>
      </c>
      <c r="S27">
        <f t="shared" si="4"/>
        <v>26</v>
      </c>
    </row>
    <row r="28" spans="1:19" hidden="1" x14ac:dyDescent="0.25">
      <c r="A28" s="70">
        <v>1</v>
      </c>
      <c r="B28" s="70">
        <v>27</v>
      </c>
      <c r="C28" s="83">
        <v>52.210368953578595</v>
      </c>
      <c r="D28" s="83">
        <v>0</v>
      </c>
      <c r="E28" s="43">
        <f t="shared" si="0"/>
        <v>16.61907659922732</v>
      </c>
      <c r="F28" s="43">
        <f t="shared" si="1"/>
        <v>6.0171814843581237E-2</v>
      </c>
      <c r="G28" s="89">
        <v>23.331373060236544</v>
      </c>
      <c r="H28" s="185">
        <f t="shared" si="2"/>
        <v>23.415613713845225</v>
      </c>
      <c r="N28" t="str">
        <f t="shared" si="3"/>
        <v>1#16</v>
      </c>
      <c r="O28">
        <v>1</v>
      </c>
      <c r="P28">
        <v>16</v>
      </c>
      <c r="Q28">
        <v>15.818157245047697</v>
      </c>
      <c r="R28">
        <v>22.813206134780952</v>
      </c>
      <c r="S28">
        <f t="shared" si="4"/>
        <v>27</v>
      </c>
    </row>
    <row r="29" spans="1:19" hidden="1" x14ac:dyDescent="0.25">
      <c r="A29" s="70">
        <v>1</v>
      </c>
      <c r="B29" s="70">
        <v>29</v>
      </c>
      <c r="C29" s="83">
        <v>62.02340215449216</v>
      </c>
      <c r="D29" s="83">
        <v>26.244399999999999</v>
      </c>
      <c r="E29" s="43">
        <f t="shared" si="0"/>
        <v>19.742662080527879</v>
      </c>
      <c r="F29" s="43">
        <f t="shared" si="1"/>
        <v>5.0651730547842208E-2</v>
      </c>
      <c r="G29" s="89">
        <v>26.244399999999999</v>
      </c>
      <c r="H29" s="185">
        <f t="shared" si="2"/>
        <v>26.244399999999999</v>
      </c>
      <c r="N29" t="str">
        <f t="shared" si="3"/>
        <v>1#14</v>
      </c>
      <c r="O29">
        <v>1</v>
      </c>
      <c r="P29">
        <v>14</v>
      </c>
      <c r="Q29">
        <v>15.778111277338709</v>
      </c>
      <c r="R29">
        <v>22.781913482465487</v>
      </c>
      <c r="S29">
        <f t="shared" si="4"/>
        <v>28</v>
      </c>
    </row>
    <row r="30" spans="1:19" hidden="1" x14ac:dyDescent="0.25">
      <c r="A30" s="70">
        <v>1</v>
      </c>
      <c r="B30" s="70">
        <v>30</v>
      </c>
      <c r="C30" s="83">
        <v>36.106929854643532</v>
      </c>
      <c r="D30" s="83">
        <v>24.804000000000002</v>
      </c>
      <c r="E30" s="43">
        <f t="shared" si="0"/>
        <v>11.493192732477697</v>
      </c>
      <c r="F30" s="43">
        <f t="shared" si="1"/>
        <v>8.7008024948035528E-2</v>
      </c>
      <c r="G30" s="89">
        <v>24.804000000000002</v>
      </c>
      <c r="H30" s="185">
        <f t="shared" si="2"/>
        <v>24.804000000000002</v>
      </c>
      <c r="N30" t="str">
        <f t="shared" si="3"/>
        <v>1#53</v>
      </c>
      <c r="O30">
        <v>1</v>
      </c>
      <c r="P30">
        <v>53</v>
      </c>
      <c r="Q30">
        <v>15.778111277338709</v>
      </c>
      <c r="R30">
        <v>22.781913482465487</v>
      </c>
      <c r="S30">
        <f t="shared" si="4"/>
        <v>29</v>
      </c>
    </row>
    <row r="31" spans="1:19" hidden="1" x14ac:dyDescent="0.25">
      <c r="A31" s="70">
        <v>1</v>
      </c>
      <c r="B31" s="70">
        <v>31</v>
      </c>
      <c r="C31" s="83">
        <v>47.429660471082251</v>
      </c>
      <c r="D31" s="83">
        <v>0</v>
      </c>
      <c r="E31" s="43">
        <f t="shared" si="0"/>
        <v>15.097329826286026</v>
      </c>
      <c r="F31" s="43">
        <f t="shared" si="1"/>
        <v>6.6236878408716726E-2</v>
      </c>
      <c r="G31" s="89">
        <v>22.151693974271438</v>
      </c>
      <c r="H31" s="185">
        <f t="shared" si="2"/>
        <v>22.231675258446799</v>
      </c>
      <c r="N31" t="str">
        <f t="shared" si="3"/>
        <v>1#20</v>
      </c>
      <c r="O31">
        <v>1</v>
      </c>
      <c r="P31">
        <v>20</v>
      </c>
      <c r="Q31">
        <v>15.69801934192075</v>
      </c>
      <c r="R31">
        <v>22.718979567121742</v>
      </c>
      <c r="S31">
        <f t="shared" si="4"/>
        <v>30</v>
      </c>
    </row>
    <row r="32" spans="1:19" hidden="1" x14ac:dyDescent="0.25">
      <c r="A32" s="70">
        <v>1</v>
      </c>
      <c r="B32" s="70">
        <v>33</v>
      </c>
      <c r="C32" s="83">
        <v>58.123350497718832</v>
      </c>
      <c r="D32" s="83">
        <v>25.815920000000002</v>
      </c>
      <c r="E32" s="43">
        <f t="shared" si="0"/>
        <v>18.501237081549455</v>
      </c>
      <c r="F32" s="43">
        <f t="shared" si="1"/>
        <v>5.4050439740446335E-2</v>
      </c>
      <c r="G32" s="89">
        <v>25.815920000000002</v>
      </c>
      <c r="H32" s="185">
        <f t="shared" si="2"/>
        <v>25.815920000000002</v>
      </c>
      <c r="N32" t="str">
        <f t="shared" si="3"/>
        <v>1#3</v>
      </c>
      <c r="O32">
        <v>1</v>
      </c>
      <c r="P32">
        <v>3</v>
      </c>
      <c r="Q32">
        <v>15.617927406502783</v>
      </c>
      <c r="R32">
        <v>22.655576709688038</v>
      </c>
      <c r="S32">
        <f t="shared" si="4"/>
        <v>31</v>
      </c>
    </row>
    <row r="33" spans="1:19" hidden="1" x14ac:dyDescent="0.25">
      <c r="A33" s="70">
        <v>1</v>
      </c>
      <c r="B33" s="70">
        <v>34</v>
      </c>
      <c r="C33" s="83">
        <v>30.06814019254286</v>
      </c>
      <c r="D33" s="83">
        <v>0</v>
      </c>
      <c r="E33" s="43">
        <f t="shared" si="0"/>
        <v>9.5709862824465795</v>
      </c>
      <c r="F33" s="43">
        <f t="shared" si="1"/>
        <v>0.10448244000036069</v>
      </c>
      <c r="G33" s="89">
        <v>15.970345661403485</v>
      </c>
      <c r="H33" s="185">
        <f t="shared" si="2"/>
        <v>16.028008463905497</v>
      </c>
      <c r="N33" t="str">
        <f t="shared" si="3"/>
        <v>1#58</v>
      </c>
      <c r="O33">
        <v>1</v>
      </c>
      <c r="P33">
        <v>58</v>
      </c>
      <c r="Q33">
        <v>15.577881438793804</v>
      </c>
      <c r="R33">
        <v>22.623697864455664</v>
      </c>
      <c r="S33">
        <f t="shared" si="4"/>
        <v>32</v>
      </c>
    </row>
    <row r="34" spans="1:19" hidden="1" x14ac:dyDescent="0.25">
      <c r="A34" s="70">
        <v>1</v>
      </c>
      <c r="B34" s="70">
        <v>35</v>
      </c>
      <c r="C34" s="83">
        <v>55.607188138510217</v>
      </c>
      <c r="D34" s="83">
        <v>0</v>
      </c>
      <c r="E34" s="43">
        <f t="shared" si="0"/>
        <v>17.700317727369821</v>
      </c>
      <c r="F34" s="43">
        <f t="shared" si="1"/>
        <v>5.6496160995670161E-2</v>
      </c>
      <c r="G34" s="89">
        <v>24.076666004164576</v>
      </c>
      <c r="H34" s="185">
        <f t="shared" si="2"/>
        <v>24.163597625191436</v>
      </c>
      <c r="N34" t="str">
        <f t="shared" si="3"/>
        <v>1#55</v>
      </c>
      <c r="O34">
        <v>1</v>
      </c>
      <c r="P34">
        <v>55</v>
      </c>
      <c r="Q34">
        <v>15.497789503375845</v>
      </c>
      <c r="R34">
        <v>22.559582178377596</v>
      </c>
      <c r="S34">
        <f t="shared" si="4"/>
        <v>33</v>
      </c>
    </row>
    <row r="35" spans="1:19" hidden="1" x14ac:dyDescent="0.25">
      <c r="A35" s="70">
        <v>1</v>
      </c>
      <c r="B35" s="70">
        <v>36</v>
      </c>
      <c r="C35" s="83">
        <v>45.416730583715371</v>
      </c>
      <c r="D35" s="83">
        <v>0</v>
      </c>
      <c r="E35" s="43">
        <f t="shared" si="0"/>
        <v>14.456594342942324</v>
      </c>
      <c r="F35" s="43">
        <f t="shared" si="1"/>
        <v>6.9172584930986714E-2</v>
      </c>
      <c r="G35" s="89">
        <v>21.602300228961806</v>
      </c>
      <c r="H35" s="185">
        <f t="shared" si="2"/>
        <v>21.680297862707597</v>
      </c>
      <c r="N35" t="str">
        <f t="shared" si="3"/>
        <v>1#42</v>
      </c>
      <c r="O35">
        <v>1</v>
      </c>
      <c r="P35">
        <v>42</v>
      </c>
      <c r="Q35">
        <v>15.297559664830935</v>
      </c>
      <c r="R35">
        <v>22.397174648152511</v>
      </c>
      <c r="S35">
        <f t="shared" si="4"/>
        <v>34</v>
      </c>
    </row>
    <row r="36" spans="1:19" hidden="1" x14ac:dyDescent="0.25">
      <c r="A36" s="70">
        <v>1</v>
      </c>
      <c r="B36" s="70">
        <v>37</v>
      </c>
      <c r="C36" s="83">
        <v>38.119859742010405</v>
      </c>
      <c r="D36" s="83">
        <v>0</v>
      </c>
      <c r="E36" s="43">
        <f t="shared" si="0"/>
        <v>12.133928215821397</v>
      </c>
      <c r="F36" s="43">
        <f t="shared" si="1"/>
        <v>8.2413541782462713E-2</v>
      </c>
      <c r="G36" s="89">
        <v>19.28884637755095</v>
      </c>
      <c r="H36" s="185">
        <f t="shared" si="2"/>
        <v>19.3584910153529</v>
      </c>
      <c r="N36" t="str">
        <f t="shared" si="3"/>
        <v>1#60</v>
      </c>
      <c r="O36">
        <v>1</v>
      </c>
      <c r="P36">
        <v>60</v>
      </c>
      <c r="Q36">
        <v>15.297559664830935</v>
      </c>
      <c r="R36">
        <v>22.397174648152511</v>
      </c>
      <c r="S36">
        <f t="shared" si="4"/>
        <v>35</v>
      </c>
    </row>
    <row r="37" spans="1:19" hidden="1" x14ac:dyDescent="0.25">
      <c r="A37" s="70">
        <v>1</v>
      </c>
      <c r="B37" s="70">
        <v>38</v>
      </c>
      <c r="C37" s="83">
        <v>34.723040557078775</v>
      </c>
      <c r="D37" s="83">
        <v>0</v>
      </c>
      <c r="E37" s="43">
        <f t="shared" si="0"/>
        <v>11.052687087678892</v>
      </c>
      <c r="F37" s="43">
        <f t="shared" si="1"/>
        <v>9.0475736087268888E-2</v>
      </c>
      <c r="G37" s="89">
        <v>18.003337261789582</v>
      </c>
      <c r="H37" s="185">
        <f t="shared" si="2"/>
        <v>18.06834041844715</v>
      </c>
      <c r="N37" t="str">
        <f t="shared" si="3"/>
        <v>1#23</v>
      </c>
      <c r="O37">
        <v>1</v>
      </c>
      <c r="P37">
        <v>23</v>
      </c>
      <c r="Q37">
        <v>15.217467729412974</v>
      </c>
      <c r="R37">
        <v>22.331350582570511</v>
      </c>
      <c r="S37">
        <f t="shared" si="4"/>
        <v>36</v>
      </c>
    </row>
    <row r="38" spans="1:19" hidden="1" x14ac:dyDescent="0.25">
      <c r="A38" s="70">
        <v>1</v>
      </c>
      <c r="B38" s="70">
        <v>39</v>
      </c>
      <c r="C38" s="83">
        <v>42.774760106546317</v>
      </c>
      <c r="D38" s="83">
        <v>0</v>
      </c>
      <c r="E38" s="43">
        <f t="shared" si="0"/>
        <v>13.615629021053708</v>
      </c>
      <c r="F38" s="43">
        <f t="shared" si="1"/>
        <v>7.3445009294371214E-2</v>
      </c>
      <c r="G38" s="89">
        <v>20.827003171217218</v>
      </c>
      <c r="H38" s="185">
        <f t="shared" si="2"/>
        <v>20.902201504179608</v>
      </c>
      <c r="N38" t="str">
        <f t="shared" si="3"/>
        <v>1#18</v>
      </c>
      <c r="O38">
        <v>1</v>
      </c>
      <c r="P38">
        <v>18</v>
      </c>
      <c r="Q38">
        <v>15.137375793995007</v>
      </c>
      <c r="R38">
        <v>22.265026498821658</v>
      </c>
      <c r="S38">
        <f t="shared" si="4"/>
        <v>37</v>
      </c>
    </row>
    <row r="39" spans="1:19" hidden="1" x14ac:dyDescent="0.25">
      <c r="A39" s="70">
        <v>1</v>
      </c>
      <c r="B39" s="70">
        <v>40</v>
      </c>
      <c r="C39" s="83">
        <v>41.265062691021164</v>
      </c>
      <c r="D39" s="83">
        <v>0</v>
      </c>
      <c r="E39" s="43">
        <f t="shared" si="0"/>
        <v>13.135077408545934</v>
      </c>
      <c r="F39" s="43">
        <f t="shared" si="1"/>
        <v>7.6132021829531119E-2</v>
      </c>
      <c r="G39" s="89">
        <v>20.353720354843421</v>
      </c>
      <c r="H39" s="185">
        <f t="shared" si="2"/>
        <v>20.427209844794724</v>
      </c>
      <c r="N39" t="str">
        <f t="shared" si="3"/>
        <v>1#31</v>
      </c>
      <c r="O39">
        <v>1</v>
      </c>
      <c r="P39">
        <v>31</v>
      </c>
      <c r="Q39">
        <v>15.097329826286026</v>
      </c>
      <c r="R39">
        <v>22.231675258446799</v>
      </c>
      <c r="S39">
        <f t="shared" si="4"/>
        <v>38</v>
      </c>
    </row>
    <row r="40" spans="1:19" hidden="1" x14ac:dyDescent="0.25">
      <c r="A40" s="70">
        <v>1</v>
      </c>
      <c r="B40" s="70">
        <v>41</v>
      </c>
      <c r="C40" s="83">
        <v>44.787689993913219</v>
      </c>
      <c r="D40" s="83">
        <v>0</v>
      </c>
      <c r="E40" s="43">
        <f t="shared" si="0"/>
        <v>14.256364504397418</v>
      </c>
      <c r="F40" s="43">
        <f t="shared" si="1"/>
        <v>7.0144110000242135E-2</v>
      </c>
      <c r="G40" s="89">
        <v>21.423504677428017</v>
      </c>
      <c r="H40" s="185">
        <f t="shared" si="2"/>
        <v>21.500856748905154</v>
      </c>
      <c r="N40" t="str">
        <f t="shared" si="3"/>
        <v>1#67</v>
      </c>
      <c r="O40">
        <v>1</v>
      </c>
      <c r="P40">
        <v>67</v>
      </c>
      <c r="Q40">
        <v>14.937145955450102</v>
      </c>
      <c r="R40">
        <v>22.096992948081667</v>
      </c>
      <c r="S40">
        <f t="shared" si="4"/>
        <v>39</v>
      </c>
    </row>
    <row r="41" spans="1:19" hidden="1" x14ac:dyDescent="0.25">
      <c r="A41" s="70">
        <v>1</v>
      </c>
      <c r="B41" s="70">
        <v>42</v>
      </c>
      <c r="C41" s="83">
        <v>48.058701060884403</v>
      </c>
      <c r="D41" s="83">
        <v>0</v>
      </c>
      <c r="E41" s="43">
        <f t="shared" si="0"/>
        <v>15.297559664830935</v>
      </c>
      <c r="F41" s="43">
        <f t="shared" si="1"/>
        <v>6.5369903560435094E-2</v>
      </c>
      <c r="G41" s="89">
        <v>22.316597958837185</v>
      </c>
      <c r="H41" s="185">
        <f t="shared" si="2"/>
        <v>22.397174648152511</v>
      </c>
      <c r="N41" t="str">
        <f t="shared" si="3"/>
        <v>1#59</v>
      </c>
      <c r="O41">
        <v>1</v>
      </c>
      <c r="P41">
        <v>59</v>
      </c>
      <c r="Q41">
        <v>14.89709998774112</v>
      </c>
      <c r="R41">
        <v>22.062999553566712</v>
      </c>
      <c r="S41">
        <f t="shared" si="4"/>
        <v>40</v>
      </c>
    </row>
    <row r="42" spans="1:19" hidden="1" x14ac:dyDescent="0.25">
      <c r="A42" s="70">
        <v>1</v>
      </c>
      <c r="B42" s="70">
        <v>43</v>
      </c>
      <c r="C42" s="83">
        <v>50.197439066211714</v>
      </c>
      <c r="D42" s="83">
        <v>0</v>
      </c>
      <c r="E42" s="43">
        <f t="shared" si="0"/>
        <v>15.978341115883619</v>
      </c>
      <c r="F42" s="43">
        <f t="shared" si="1"/>
        <v>6.2584719699464178E-2</v>
      </c>
      <c r="G42" s="89">
        <v>22.85470934096719</v>
      </c>
      <c r="H42" s="185">
        <f t="shared" si="2"/>
        <v>22.937228944419111</v>
      </c>
      <c r="N42" t="str">
        <f t="shared" si="3"/>
        <v>1#64</v>
      </c>
      <c r="O42">
        <v>1</v>
      </c>
      <c r="P42">
        <v>64</v>
      </c>
      <c r="Q42">
        <v>14.857054020032137</v>
      </c>
      <c r="R42">
        <v>22.02887562421687</v>
      </c>
      <c r="S42">
        <f t="shared" si="4"/>
        <v>41</v>
      </c>
    </row>
    <row r="43" spans="1:19" hidden="1" x14ac:dyDescent="0.25">
      <c r="A43" s="70">
        <v>1</v>
      </c>
      <c r="B43" s="70">
        <v>44</v>
      </c>
      <c r="C43" s="83">
        <v>30.445564546424144</v>
      </c>
      <c r="D43" s="83">
        <v>0</v>
      </c>
      <c r="E43" s="43">
        <f t="shared" si="0"/>
        <v>9.6911241855735231</v>
      </c>
      <c r="F43" s="43">
        <f t="shared" si="1"/>
        <v>0.1031872031408521</v>
      </c>
      <c r="G43" s="89">
        <v>16.148287469943799</v>
      </c>
      <c r="H43" s="185">
        <f t="shared" si="2"/>
        <v>16.206592752175446</v>
      </c>
      <c r="N43" t="str">
        <f t="shared" si="3"/>
        <v>1#69</v>
      </c>
      <c r="O43">
        <v>1</v>
      </c>
      <c r="P43">
        <v>69</v>
      </c>
      <c r="Q43">
        <v>14.496640310651305</v>
      </c>
      <c r="R43">
        <v>21.715767102679049</v>
      </c>
      <c r="S43">
        <f t="shared" si="4"/>
        <v>42</v>
      </c>
    </row>
    <row r="44" spans="1:19" hidden="1" x14ac:dyDescent="0.25">
      <c r="A44" s="70">
        <v>1</v>
      </c>
      <c r="B44" s="70">
        <v>45</v>
      </c>
      <c r="C44" s="83">
        <v>50.197439066211714</v>
      </c>
      <c r="D44" s="83">
        <v>0</v>
      </c>
      <c r="E44" s="43">
        <f t="shared" si="0"/>
        <v>15.978341115883619</v>
      </c>
      <c r="F44" s="43">
        <f t="shared" si="1"/>
        <v>6.2584719699464178E-2</v>
      </c>
      <c r="G44" s="89">
        <v>22.85470934096719</v>
      </c>
      <c r="H44" s="185">
        <f t="shared" si="2"/>
        <v>22.937228944419111</v>
      </c>
      <c r="N44" t="str">
        <f t="shared" si="3"/>
        <v>1#36</v>
      </c>
      <c r="O44">
        <v>1</v>
      </c>
      <c r="P44">
        <v>36</v>
      </c>
      <c r="Q44">
        <v>14.456594342942324</v>
      </c>
      <c r="R44">
        <v>21.680297862707597</v>
      </c>
      <c r="S44">
        <f t="shared" si="4"/>
        <v>43</v>
      </c>
    </row>
    <row r="45" spans="1:19" hidden="1" x14ac:dyDescent="0.25">
      <c r="A45" s="70">
        <v>1</v>
      </c>
      <c r="B45" s="70">
        <v>47</v>
      </c>
      <c r="C45" s="83">
        <v>56.236228728312376</v>
      </c>
      <c r="D45" s="83">
        <v>26.458639999999999</v>
      </c>
      <c r="E45" s="43">
        <f t="shared" si="0"/>
        <v>17.900547565914732</v>
      </c>
      <c r="F45" s="43">
        <f t="shared" si="1"/>
        <v>5.5864212886098899E-2</v>
      </c>
      <c r="G45" s="89">
        <v>26.458639999999999</v>
      </c>
      <c r="H45" s="185">
        <f t="shared" si="2"/>
        <v>26.458639999999999</v>
      </c>
      <c r="N45" t="str">
        <f t="shared" si="3"/>
        <v>1#66</v>
      </c>
      <c r="O45">
        <v>1</v>
      </c>
      <c r="P45">
        <v>66</v>
      </c>
      <c r="Q45">
        <v>14.456594342942324</v>
      </c>
      <c r="R45">
        <v>21.680297862707597</v>
      </c>
      <c r="S45">
        <f t="shared" si="4"/>
        <v>44</v>
      </c>
    </row>
    <row r="46" spans="1:19" hidden="1" x14ac:dyDescent="0.25">
      <c r="A46" s="70">
        <v>1</v>
      </c>
      <c r="B46" s="70">
        <v>48</v>
      </c>
      <c r="C46" s="83">
        <v>57.116885554035377</v>
      </c>
      <c r="D46" s="83">
        <v>25.923039999999997</v>
      </c>
      <c r="E46" s="43">
        <f t="shared" si="0"/>
        <v>18.180869339877599</v>
      </c>
      <c r="F46" s="43">
        <f t="shared" si="1"/>
        <v>5.5002870396665661E-2</v>
      </c>
      <c r="G46" s="89">
        <v>25.923039999999997</v>
      </c>
      <c r="H46" s="185">
        <f t="shared" si="2"/>
        <v>25.923039999999997</v>
      </c>
      <c r="N46" t="str">
        <f t="shared" si="3"/>
        <v>1#56</v>
      </c>
      <c r="O46">
        <v>1</v>
      </c>
      <c r="P46">
        <v>56</v>
      </c>
      <c r="Q46">
        <v>14.2964104721064</v>
      </c>
      <c r="R46">
        <v>21.537026872399878</v>
      </c>
      <c r="S46">
        <f t="shared" si="4"/>
        <v>45</v>
      </c>
    </row>
    <row r="47" spans="1:19" hidden="1" x14ac:dyDescent="0.25">
      <c r="A47" s="70">
        <v>1</v>
      </c>
      <c r="B47" s="70">
        <v>49</v>
      </c>
      <c r="C47" s="83">
        <v>44.661881875952773</v>
      </c>
      <c r="D47" s="83">
        <v>0</v>
      </c>
      <c r="E47" s="43">
        <f t="shared" si="0"/>
        <v>14.216318536688432</v>
      </c>
      <c r="F47" s="43">
        <f t="shared" si="1"/>
        <v>7.0341699042496361E-2</v>
      </c>
      <c r="G47" s="89">
        <v>21.387322677565841</v>
      </c>
      <c r="H47" s="185">
        <f t="shared" si="2"/>
        <v>21.464544109697005</v>
      </c>
      <c r="N47" t="str">
        <f t="shared" si="3"/>
        <v>1#4</v>
      </c>
      <c r="O47">
        <v>1</v>
      </c>
      <c r="P47">
        <v>4</v>
      </c>
      <c r="Q47">
        <v>14.256364504397418</v>
      </c>
      <c r="R47">
        <v>24.637600000000003</v>
      </c>
      <c r="S47">
        <f t="shared" si="4"/>
        <v>46</v>
      </c>
    </row>
    <row r="48" spans="1:19" hidden="1" x14ac:dyDescent="0.25">
      <c r="A48" s="70">
        <v>1</v>
      </c>
      <c r="B48" s="70">
        <v>50</v>
      </c>
      <c r="C48" s="83">
        <v>57.745926143837529</v>
      </c>
      <c r="D48" s="83">
        <v>26.565760000000001</v>
      </c>
      <c r="E48" s="43">
        <f t="shared" si="0"/>
        <v>18.381099178422506</v>
      </c>
      <c r="F48" s="43">
        <f t="shared" si="1"/>
        <v>5.4403710588423117E-2</v>
      </c>
      <c r="G48" s="89">
        <v>26.565760000000001</v>
      </c>
      <c r="H48" s="185">
        <f t="shared" si="2"/>
        <v>26.565760000000001</v>
      </c>
      <c r="N48" t="str">
        <f t="shared" si="3"/>
        <v>1#41</v>
      </c>
      <c r="O48">
        <v>1</v>
      </c>
      <c r="P48">
        <v>41</v>
      </c>
      <c r="Q48">
        <v>14.256364504397418</v>
      </c>
      <c r="R48">
        <v>21.500856748905154</v>
      </c>
      <c r="S48">
        <f t="shared" si="4"/>
        <v>47</v>
      </c>
    </row>
    <row r="49" spans="1:19" hidden="1" x14ac:dyDescent="0.25">
      <c r="A49" s="70">
        <v>1</v>
      </c>
      <c r="B49" s="70">
        <v>51</v>
      </c>
      <c r="C49" s="83">
        <v>43.403800696348476</v>
      </c>
      <c r="D49" s="83">
        <v>0</v>
      </c>
      <c r="E49" s="43">
        <f t="shared" si="0"/>
        <v>13.815858859598618</v>
      </c>
      <c r="F49" s="43">
        <f t="shared" si="1"/>
        <v>7.2380588869815091E-2</v>
      </c>
      <c r="G49" s="89">
        <v>21.0175163299287</v>
      </c>
      <c r="H49" s="185">
        <f t="shared" si="2"/>
        <v>21.093402532952123</v>
      </c>
      <c r="N49" t="str">
        <f t="shared" si="3"/>
        <v>1#11</v>
      </c>
      <c r="O49">
        <v>1</v>
      </c>
      <c r="P49">
        <v>11</v>
      </c>
      <c r="Q49">
        <v>14.216318536688432</v>
      </c>
      <c r="R49">
        <v>21.464544109697005</v>
      </c>
      <c r="S49">
        <f t="shared" si="4"/>
        <v>48</v>
      </c>
    </row>
    <row r="50" spans="1:19" hidden="1" x14ac:dyDescent="0.25">
      <c r="A50" s="70">
        <v>1</v>
      </c>
      <c r="B50" s="70">
        <v>52</v>
      </c>
      <c r="C50" s="83">
        <v>24.406774884323497</v>
      </c>
      <c r="D50" s="83">
        <v>0</v>
      </c>
      <c r="E50" s="43">
        <f t="shared" si="0"/>
        <v>7.7689177355424128</v>
      </c>
      <c r="F50" s="43">
        <f t="shared" si="1"/>
        <v>0.12871805752621754</v>
      </c>
      <c r="G50" s="89">
        <v>12.979932334721109</v>
      </c>
      <c r="H50" s="185">
        <f t="shared" si="2"/>
        <v>13.026797899848818</v>
      </c>
      <c r="N50" t="str">
        <f t="shared" si="3"/>
        <v>1#49</v>
      </c>
      <c r="O50">
        <v>1</v>
      </c>
      <c r="P50">
        <v>49</v>
      </c>
      <c r="Q50">
        <v>14.216318536688432</v>
      </c>
      <c r="R50">
        <v>21.464544109697005</v>
      </c>
      <c r="S50">
        <f t="shared" si="4"/>
        <v>49</v>
      </c>
    </row>
    <row r="51" spans="1:19" hidden="1" x14ac:dyDescent="0.25">
      <c r="A51" s="70">
        <v>1</v>
      </c>
      <c r="B51" s="70">
        <v>53</v>
      </c>
      <c r="C51" s="83">
        <v>49.568398476409556</v>
      </c>
      <c r="D51" s="83">
        <v>0</v>
      </c>
      <c r="E51" s="43">
        <f t="shared" si="0"/>
        <v>15.778111277338709</v>
      </c>
      <c r="F51" s="43">
        <f t="shared" si="1"/>
        <v>6.3378942030675664E-2</v>
      </c>
      <c r="G51" s="89">
        <v>22.699952646175959</v>
      </c>
      <c r="H51" s="185">
        <f t="shared" si="2"/>
        <v>22.781913482465487</v>
      </c>
      <c r="N51" t="str">
        <f t="shared" si="3"/>
        <v>1#57</v>
      </c>
      <c r="O51">
        <v>1</v>
      </c>
      <c r="P51">
        <v>57</v>
      </c>
      <c r="Q51">
        <v>14.016088698143525</v>
      </c>
      <c r="R51">
        <v>21.28081528100245</v>
      </c>
      <c r="S51">
        <f t="shared" si="4"/>
        <v>50</v>
      </c>
    </row>
    <row r="52" spans="1:19" hidden="1" x14ac:dyDescent="0.25">
      <c r="A52" s="70">
        <v>1</v>
      </c>
      <c r="B52" s="70">
        <v>54</v>
      </c>
      <c r="C52" s="83">
        <v>54.097490722985057</v>
      </c>
      <c r="D52" s="83">
        <v>0</v>
      </c>
      <c r="E52" s="43">
        <f t="shared" si="0"/>
        <v>17.219766114862047</v>
      </c>
      <c r="F52" s="43">
        <f t="shared" si="1"/>
        <v>5.8072798046712108E-2</v>
      </c>
      <c r="G52" s="89">
        <v>23.754107318384658</v>
      </c>
      <c r="H52" s="185">
        <f t="shared" si="2"/>
        <v>23.839874303517732</v>
      </c>
      <c r="N52" t="str">
        <f t="shared" si="3"/>
        <v>1#63</v>
      </c>
      <c r="O52">
        <v>1</v>
      </c>
      <c r="P52">
        <v>63</v>
      </c>
      <c r="Q52">
        <v>14.016088698143525</v>
      </c>
      <c r="R52">
        <v>21.28081528100245</v>
      </c>
      <c r="S52">
        <f t="shared" si="4"/>
        <v>51</v>
      </c>
    </row>
    <row r="53" spans="1:19" hidden="1" x14ac:dyDescent="0.25">
      <c r="A53" s="70">
        <v>1</v>
      </c>
      <c r="B53" s="70">
        <v>55</v>
      </c>
      <c r="C53" s="83">
        <v>48.687741650686561</v>
      </c>
      <c r="D53" s="83">
        <v>0</v>
      </c>
      <c r="E53" s="43">
        <f t="shared" si="0"/>
        <v>15.497789503375845</v>
      </c>
      <c r="F53" s="43">
        <f t="shared" si="1"/>
        <v>6.4525331163013441E-2</v>
      </c>
      <c r="G53" s="89">
        <v>22.478421207280707</v>
      </c>
      <c r="H53" s="185">
        <f t="shared" si="2"/>
        <v>22.559582178377596</v>
      </c>
      <c r="N53" t="str">
        <f t="shared" si="3"/>
        <v>1#51</v>
      </c>
      <c r="O53">
        <v>1</v>
      </c>
      <c r="P53">
        <v>51</v>
      </c>
      <c r="Q53">
        <v>13.815858859598618</v>
      </c>
      <c r="R53">
        <v>21.093402532952123</v>
      </c>
      <c r="S53">
        <f t="shared" si="4"/>
        <v>52</v>
      </c>
    </row>
    <row r="54" spans="1:19" hidden="1" x14ac:dyDescent="0.25">
      <c r="A54" s="70">
        <v>1</v>
      </c>
      <c r="B54" s="70">
        <v>56</v>
      </c>
      <c r="C54" s="83">
        <v>44.91349811187365</v>
      </c>
      <c r="D54" s="83">
        <v>0</v>
      </c>
      <c r="E54" s="43">
        <f t="shared" si="0"/>
        <v>14.2964104721064</v>
      </c>
      <c r="F54" s="43">
        <f t="shared" si="1"/>
        <v>6.9947627899401121E-2</v>
      </c>
      <c r="G54" s="89">
        <v>21.459544674295202</v>
      </c>
      <c r="H54" s="185">
        <f t="shared" si="2"/>
        <v>21.537026872399878</v>
      </c>
      <c r="N54" t="str">
        <f t="shared" si="3"/>
        <v>1#76</v>
      </c>
      <c r="O54">
        <v>1</v>
      </c>
      <c r="P54">
        <v>76</v>
      </c>
      <c r="Q54">
        <v>13.775812891889636</v>
      </c>
      <c r="R54">
        <v>21.055468790123403</v>
      </c>
      <c r="S54">
        <f t="shared" si="4"/>
        <v>53</v>
      </c>
    </row>
    <row r="55" spans="1:19" hidden="1" x14ac:dyDescent="0.25">
      <c r="A55" s="70">
        <v>1</v>
      </c>
      <c r="B55" s="70">
        <v>57</v>
      </c>
      <c r="C55" s="83">
        <v>44.032841286150628</v>
      </c>
      <c r="D55" s="83">
        <v>0</v>
      </c>
      <c r="E55" s="43">
        <f t="shared" si="0"/>
        <v>14.016088698143525</v>
      </c>
      <c r="F55" s="43">
        <f t="shared" si="1"/>
        <v>7.1346580457389161E-2</v>
      </c>
      <c r="G55" s="89">
        <v>21.204254836740539</v>
      </c>
      <c r="H55" s="185">
        <f t="shared" si="2"/>
        <v>21.28081528100245</v>
      </c>
      <c r="N55" t="str">
        <f t="shared" si="3"/>
        <v>1#13</v>
      </c>
      <c r="O55">
        <v>1</v>
      </c>
      <c r="P55">
        <v>13</v>
      </c>
      <c r="Q55">
        <v>13.735766924180657</v>
      </c>
      <c r="R55">
        <v>21.017382675781743</v>
      </c>
      <c r="S55">
        <f t="shared" si="4"/>
        <v>54</v>
      </c>
    </row>
    <row r="56" spans="1:19" hidden="1" x14ac:dyDescent="0.25">
      <c r="A56" s="70">
        <v>1</v>
      </c>
      <c r="B56" s="70">
        <v>58</v>
      </c>
      <c r="C56" s="83">
        <v>48.939357886607411</v>
      </c>
      <c r="D56" s="83">
        <v>0</v>
      </c>
      <c r="E56" s="43">
        <f t="shared" si="0"/>
        <v>15.577881438793804</v>
      </c>
      <c r="F56" s="43">
        <f t="shared" si="1"/>
        <v>6.4193581388396426E-2</v>
      </c>
      <c r="G56" s="89">
        <v>22.542306229009434</v>
      </c>
      <c r="H56" s="185">
        <f t="shared" si="2"/>
        <v>22.623697864455664</v>
      </c>
      <c r="N56" t="str">
        <f t="shared" si="3"/>
        <v>1#39</v>
      </c>
      <c r="O56">
        <v>1</v>
      </c>
      <c r="P56">
        <v>39</v>
      </c>
      <c r="Q56">
        <v>13.615629021053708</v>
      </c>
      <c r="R56">
        <v>20.902201504179608</v>
      </c>
      <c r="S56">
        <f t="shared" si="4"/>
        <v>55</v>
      </c>
    </row>
    <row r="57" spans="1:19" hidden="1" x14ac:dyDescent="0.25">
      <c r="A57" s="70">
        <v>1</v>
      </c>
      <c r="B57" s="70">
        <v>59</v>
      </c>
      <c r="C57" s="83">
        <v>46.800619881280099</v>
      </c>
      <c r="D57" s="83">
        <v>0</v>
      </c>
      <c r="E57" s="43">
        <f t="shared" si="0"/>
        <v>14.89709998774112</v>
      </c>
      <c r="F57" s="43">
        <f t="shared" si="1"/>
        <v>6.7127159032489794E-2</v>
      </c>
      <c r="G57" s="89">
        <v>21.983625101729835</v>
      </c>
      <c r="H57" s="185">
        <f t="shared" si="2"/>
        <v>22.062999553566712</v>
      </c>
      <c r="N57" t="str">
        <f t="shared" si="3"/>
        <v>1#71</v>
      </c>
      <c r="O57">
        <v>1</v>
      </c>
      <c r="P57">
        <v>71</v>
      </c>
      <c r="Q57">
        <v>13.615629021053708</v>
      </c>
      <c r="R57">
        <v>20.902201504179608</v>
      </c>
      <c r="S57">
        <f t="shared" si="4"/>
        <v>56</v>
      </c>
    </row>
    <row r="58" spans="1:19" hidden="1" x14ac:dyDescent="0.25">
      <c r="A58" s="70">
        <v>1</v>
      </c>
      <c r="B58" s="70">
        <v>60</v>
      </c>
      <c r="C58" s="83">
        <v>48.058701060884403</v>
      </c>
      <c r="D58" s="83">
        <v>0</v>
      </c>
      <c r="E58" s="43">
        <f t="shared" si="0"/>
        <v>15.297559664830935</v>
      </c>
      <c r="F58" s="43">
        <f t="shared" si="1"/>
        <v>6.5369903560435094E-2</v>
      </c>
      <c r="G58" s="89">
        <v>22.316597958837185</v>
      </c>
      <c r="H58" s="185">
        <f t="shared" si="2"/>
        <v>22.397174648152511</v>
      </c>
      <c r="N58" t="str">
        <f t="shared" si="3"/>
        <v>1#26</v>
      </c>
      <c r="O58">
        <v>1</v>
      </c>
      <c r="P58">
        <v>26</v>
      </c>
      <c r="Q58">
        <v>13.375353214799819</v>
      </c>
      <c r="R58">
        <v>20.667607619185198</v>
      </c>
      <c r="S58">
        <f t="shared" si="4"/>
        <v>57</v>
      </c>
    </row>
    <row r="59" spans="1:19" hidden="1" x14ac:dyDescent="0.25">
      <c r="A59" s="70">
        <v>1</v>
      </c>
      <c r="B59" s="70">
        <v>61</v>
      </c>
      <c r="C59" s="83">
        <v>31.955261961949315</v>
      </c>
      <c r="D59" s="83">
        <v>0</v>
      </c>
      <c r="E59" s="43">
        <f t="shared" si="0"/>
        <v>10.171675798081303</v>
      </c>
      <c r="F59" s="43">
        <f t="shared" si="1"/>
        <v>9.8312217165693716E-2</v>
      </c>
      <c r="G59" s="89">
        <v>16.835978645348305</v>
      </c>
      <c r="H59" s="185">
        <f t="shared" si="2"/>
        <v>16.896766917070003</v>
      </c>
      <c r="N59" t="str">
        <f t="shared" si="3"/>
        <v>1#1</v>
      </c>
      <c r="O59">
        <v>1</v>
      </c>
      <c r="P59">
        <v>1</v>
      </c>
      <c r="Q59">
        <v>13.29526127938186</v>
      </c>
      <c r="R59">
        <v>20.588129668249572</v>
      </c>
      <c r="S59">
        <f t="shared" si="4"/>
        <v>58</v>
      </c>
    </row>
    <row r="60" spans="1:19" hidden="1" x14ac:dyDescent="0.25">
      <c r="A60" s="70">
        <v>1</v>
      </c>
      <c r="B60" s="70">
        <v>62</v>
      </c>
      <c r="C60" s="83">
        <v>53.091025779301617</v>
      </c>
      <c r="D60" s="83">
        <v>0</v>
      </c>
      <c r="E60" s="43">
        <f t="shared" si="0"/>
        <v>16.899398373190195</v>
      </c>
      <c r="F60" s="43">
        <f t="shared" si="1"/>
        <v>5.9173704170820393E-2</v>
      </c>
      <c r="G60" s="89">
        <v>23.531442442924877</v>
      </c>
      <c r="H60" s="185">
        <f t="shared" si="2"/>
        <v>23.616405470459913</v>
      </c>
      <c r="N60" t="str">
        <f t="shared" si="3"/>
        <v>1#40</v>
      </c>
      <c r="O60">
        <v>1</v>
      </c>
      <c r="P60">
        <v>40</v>
      </c>
      <c r="Q60">
        <v>13.135077408545934</v>
      </c>
      <c r="R60">
        <v>20.427209844794724</v>
      </c>
      <c r="S60">
        <f t="shared" si="4"/>
        <v>59</v>
      </c>
    </row>
    <row r="61" spans="1:19" hidden="1" x14ac:dyDescent="0.25">
      <c r="A61" s="70">
        <v>1</v>
      </c>
      <c r="B61" s="70">
        <v>63</v>
      </c>
      <c r="C61" s="83">
        <v>44.032841286150628</v>
      </c>
      <c r="D61" s="83">
        <v>0</v>
      </c>
      <c r="E61" s="43">
        <f t="shared" si="0"/>
        <v>14.016088698143525</v>
      </c>
      <c r="F61" s="43">
        <f t="shared" si="1"/>
        <v>7.1346580457389161E-2</v>
      </c>
      <c r="G61" s="89">
        <v>21.204254836740539</v>
      </c>
      <c r="H61" s="185">
        <f t="shared" si="2"/>
        <v>21.28081528100245</v>
      </c>
      <c r="N61" t="str">
        <f t="shared" si="3"/>
        <v>1#68</v>
      </c>
      <c r="O61">
        <v>1</v>
      </c>
      <c r="P61">
        <v>68</v>
      </c>
      <c r="Q61">
        <v>12.854755634583064</v>
      </c>
      <c r="R61">
        <v>20.139141713825275</v>
      </c>
      <c r="S61">
        <f t="shared" si="4"/>
        <v>60</v>
      </c>
    </row>
    <row r="62" spans="1:19" hidden="1" x14ac:dyDescent="0.25">
      <c r="A62" s="70">
        <v>1</v>
      </c>
      <c r="B62" s="70">
        <v>64</v>
      </c>
      <c r="C62" s="83">
        <v>46.674811763319667</v>
      </c>
      <c r="D62" s="83">
        <v>0</v>
      </c>
      <c r="E62" s="43">
        <f t="shared" si="0"/>
        <v>14.857054020032137</v>
      </c>
      <c r="F62" s="43">
        <f t="shared" si="1"/>
        <v>6.7308094771121846E-2</v>
      </c>
      <c r="G62" s="89">
        <v>21.949623937563398</v>
      </c>
      <c r="H62" s="185">
        <f t="shared" si="2"/>
        <v>22.02887562421687</v>
      </c>
      <c r="N62" t="str">
        <f t="shared" si="3"/>
        <v>1#75</v>
      </c>
      <c r="O62">
        <v>1</v>
      </c>
      <c r="P62">
        <v>75</v>
      </c>
      <c r="Q62">
        <v>12.29411208665732</v>
      </c>
      <c r="R62">
        <v>19.537137356794631</v>
      </c>
      <c r="S62">
        <f t="shared" si="4"/>
        <v>61</v>
      </c>
    </row>
    <row r="63" spans="1:19" hidden="1" x14ac:dyDescent="0.25">
      <c r="A63" s="70">
        <v>1</v>
      </c>
      <c r="B63" s="70">
        <v>65</v>
      </c>
      <c r="C63" s="83">
        <v>50.323247184172153</v>
      </c>
      <c r="D63" s="83">
        <v>0</v>
      </c>
      <c r="E63" s="43">
        <f t="shared" si="0"/>
        <v>16.018387083592604</v>
      </c>
      <c r="F63" s="43">
        <f t="shared" si="1"/>
        <v>6.2428257900215507E-2</v>
      </c>
      <c r="G63" s="89">
        <v>22.885320578937467</v>
      </c>
      <c r="H63" s="185">
        <f t="shared" si="2"/>
        <v>22.967950707847436</v>
      </c>
      <c r="N63" t="str">
        <f t="shared" si="3"/>
        <v>1#37</v>
      </c>
      <c r="O63">
        <v>1</v>
      </c>
      <c r="P63">
        <v>37</v>
      </c>
      <c r="Q63">
        <v>12.133928215821397</v>
      </c>
      <c r="R63">
        <v>19.3584910153529</v>
      </c>
      <c r="S63">
        <f t="shared" si="4"/>
        <v>62</v>
      </c>
    </row>
    <row r="64" spans="1:19" hidden="1" x14ac:dyDescent="0.25">
      <c r="A64" s="70">
        <v>1</v>
      </c>
      <c r="B64" s="70">
        <v>66</v>
      </c>
      <c r="C64" s="83">
        <v>45.416730583715371</v>
      </c>
      <c r="D64" s="83">
        <v>0</v>
      </c>
      <c r="E64" s="43">
        <f t="shared" si="0"/>
        <v>14.456594342942324</v>
      </c>
      <c r="F64" s="43">
        <f t="shared" si="1"/>
        <v>6.9172584930986714E-2</v>
      </c>
      <c r="G64" s="89">
        <v>21.602300228961806</v>
      </c>
      <c r="H64" s="185">
        <f t="shared" si="2"/>
        <v>21.680297862707597</v>
      </c>
      <c r="N64" t="str">
        <f t="shared" si="3"/>
        <v>1#79</v>
      </c>
      <c r="O64">
        <v>1</v>
      </c>
      <c r="P64">
        <v>79</v>
      </c>
      <c r="Q64">
        <v>11.573284667895654</v>
      </c>
      <c r="R64">
        <v>18.708494189196077</v>
      </c>
      <c r="S64">
        <f t="shared" si="4"/>
        <v>63</v>
      </c>
    </row>
    <row r="65" spans="1:19" hidden="1" x14ac:dyDescent="0.25">
      <c r="A65" s="70">
        <v>1</v>
      </c>
      <c r="B65" s="70">
        <v>67</v>
      </c>
      <c r="C65" s="83">
        <v>46.926427999240531</v>
      </c>
      <c r="D65" s="83">
        <v>0</v>
      </c>
      <c r="E65" s="43">
        <f t="shared" si="0"/>
        <v>14.937145955450102</v>
      </c>
      <c r="F65" s="43">
        <f t="shared" si="1"/>
        <v>6.6947193458676155E-2</v>
      </c>
      <c r="G65" s="89">
        <v>22.017496200677083</v>
      </c>
      <c r="H65" s="185">
        <f t="shared" si="2"/>
        <v>22.096992948081667</v>
      </c>
      <c r="N65" t="str">
        <f t="shared" si="3"/>
        <v>1#30</v>
      </c>
      <c r="O65">
        <v>1</v>
      </c>
      <c r="P65">
        <v>30</v>
      </c>
      <c r="Q65">
        <v>11.493192732477697</v>
      </c>
      <c r="R65">
        <v>24.804000000000002</v>
      </c>
      <c r="S65">
        <f t="shared" si="4"/>
        <v>64</v>
      </c>
    </row>
    <row r="66" spans="1:19" hidden="1" x14ac:dyDescent="0.25">
      <c r="A66" s="70">
        <v>1</v>
      </c>
      <c r="B66" s="70">
        <v>68</v>
      </c>
      <c r="C66" s="83">
        <v>40.384405865298156</v>
      </c>
      <c r="D66" s="83">
        <v>0</v>
      </c>
      <c r="E66" s="43">
        <f t="shared" si="0"/>
        <v>12.854755634583064</v>
      </c>
      <c r="F66" s="43">
        <f t="shared" si="1"/>
        <v>7.7792221682511542E-2</v>
      </c>
      <c r="G66" s="89">
        <v>20.066688585676541</v>
      </c>
      <c r="H66" s="185">
        <f t="shared" si="2"/>
        <v>20.139141713825275</v>
      </c>
      <c r="N66" t="str">
        <f t="shared" si="3"/>
        <v>1#6</v>
      </c>
      <c r="O66">
        <v>1</v>
      </c>
      <c r="P66">
        <v>6</v>
      </c>
      <c r="Q66">
        <v>11.132779023096861</v>
      </c>
      <c r="R66">
        <v>19.388719999999999</v>
      </c>
      <c r="S66">
        <f t="shared" si="4"/>
        <v>65</v>
      </c>
    </row>
    <row r="67" spans="1:19" hidden="1" x14ac:dyDescent="0.25">
      <c r="A67" s="70">
        <v>1</v>
      </c>
      <c r="B67" s="70">
        <v>69</v>
      </c>
      <c r="C67" s="83">
        <v>45.542538701675795</v>
      </c>
      <c r="D67" s="83">
        <v>0</v>
      </c>
      <c r="E67" s="43">
        <f t="shared" ref="E67:E130" si="5">C67/PI()</f>
        <v>14.496640310651305</v>
      </c>
      <c r="F67" s="43">
        <f t="shared" ref="F67:F130" si="6">1/E67</f>
        <v>6.8981500442227089E-2</v>
      </c>
      <c r="G67" s="89">
        <v>21.637641863823493</v>
      </c>
      <c r="H67" s="185">
        <f t="shared" ref="H67:H130" si="7">IF(D67=0,EXP($L$2+$L$3*F67)*$L$4,D67)</f>
        <v>21.715767102679049</v>
      </c>
      <c r="N67" t="str">
        <f t="shared" ref="N67:N130" si="8">CONCATENATE(O67,"#",P67)</f>
        <v>1#10</v>
      </c>
      <c r="O67">
        <v>1</v>
      </c>
      <c r="P67">
        <v>10</v>
      </c>
      <c r="Q67">
        <v>11.052687087678892</v>
      </c>
      <c r="R67">
        <v>20.138560000000002</v>
      </c>
      <c r="S67">
        <f t="shared" ref="S67:S130" si="9">IF(O67=O66,S66+1,1)</f>
        <v>66</v>
      </c>
    </row>
    <row r="68" spans="1:19" hidden="1" x14ac:dyDescent="0.25">
      <c r="A68" s="70">
        <v>1</v>
      </c>
      <c r="B68" s="70">
        <v>70</v>
      </c>
      <c r="C68" s="83">
        <v>53.342642015222474</v>
      </c>
      <c r="D68" s="83">
        <v>0</v>
      </c>
      <c r="E68" s="43">
        <f t="shared" si="5"/>
        <v>16.979490308608156</v>
      </c>
      <c r="F68" s="43">
        <f t="shared" si="6"/>
        <v>5.8894582924731625E-2</v>
      </c>
      <c r="G68" s="89">
        <v>23.587698105371402</v>
      </c>
      <c r="H68" s="185">
        <f t="shared" si="7"/>
        <v>23.672864250560998</v>
      </c>
      <c r="N68" t="str">
        <f t="shared" si="8"/>
        <v>1#38</v>
      </c>
      <c r="O68">
        <v>1</v>
      </c>
      <c r="P68">
        <v>38</v>
      </c>
      <c r="Q68">
        <v>11.052687087678892</v>
      </c>
      <c r="R68">
        <v>18.06834041844715</v>
      </c>
      <c r="S68">
        <f t="shared" si="9"/>
        <v>67</v>
      </c>
    </row>
    <row r="69" spans="1:19" hidden="1" x14ac:dyDescent="0.25">
      <c r="A69" s="70">
        <v>1</v>
      </c>
      <c r="B69" s="70">
        <v>71</v>
      </c>
      <c r="C69" s="83">
        <v>42.774760106546317</v>
      </c>
      <c r="D69" s="83">
        <v>0</v>
      </c>
      <c r="E69" s="43">
        <f t="shared" si="5"/>
        <v>13.615629021053708</v>
      </c>
      <c r="F69" s="43">
        <f t="shared" si="6"/>
        <v>7.3445009294371214E-2</v>
      </c>
      <c r="G69" s="89">
        <v>20.827003171217218</v>
      </c>
      <c r="H69" s="185">
        <f t="shared" si="7"/>
        <v>20.902201504179608</v>
      </c>
      <c r="N69" t="str">
        <f t="shared" si="8"/>
        <v>1#12</v>
      </c>
      <c r="O69">
        <v>1</v>
      </c>
      <c r="P69">
        <v>12</v>
      </c>
      <c r="Q69">
        <v>10.211721765790285</v>
      </c>
      <c r="R69">
        <v>16.952587388374855</v>
      </c>
      <c r="S69">
        <f t="shared" si="9"/>
        <v>68</v>
      </c>
    </row>
    <row r="70" spans="1:19" hidden="1" x14ac:dyDescent="0.25">
      <c r="A70" s="70">
        <v>1</v>
      </c>
      <c r="B70" s="70">
        <v>73</v>
      </c>
      <c r="C70" s="83">
        <v>56.236228728312376</v>
      </c>
      <c r="D70" s="83">
        <v>0</v>
      </c>
      <c r="E70" s="43">
        <f t="shared" si="5"/>
        <v>17.900547565914732</v>
      </c>
      <c r="F70" s="43">
        <f t="shared" si="6"/>
        <v>5.5864212886098899E-2</v>
      </c>
      <c r="G70" s="89">
        <v>24.207180399267052</v>
      </c>
      <c r="H70" s="185">
        <f t="shared" si="7"/>
        <v>24.294583257795466</v>
      </c>
      <c r="N70" t="str">
        <f t="shared" si="8"/>
        <v>1#61</v>
      </c>
      <c r="O70">
        <v>1</v>
      </c>
      <c r="P70">
        <v>61</v>
      </c>
      <c r="Q70">
        <v>10.171675798081303</v>
      </c>
      <c r="R70">
        <v>16.896766917070003</v>
      </c>
      <c r="S70">
        <f t="shared" si="9"/>
        <v>69</v>
      </c>
    </row>
    <row r="71" spans="1:19" hidden="1" x14ac:dyDescent="0.25">
      <c r="A71" s="70">
        <v>1</v>
      </c>
      <c r="B71" s="70">
        <v>74</v>
      </c>
      <c r="C71" s="83">
        <v>51.329712127855579</v>
      </c>
      <c r="D71" s="83">
        <v>0</v>
      </c>
      <c r="E71" s="43">
        <f t="shared" si="5"/>
        <v>16.338754825264449</v>
      </c>
      <c r="F71" s="43">
        <f t="shared" si="6"/>
        <v>6.1204174411976016E-2</v>
      </c>
      <c r="G71" s="89">
        <v>23.126227964774152</v>
      </c>
      <c r="H71" s="185">
        <f t="shared" si="7"/>
        <v>23.209727918001345</v>
      </c>
      <c r="N71" t="str">
        <f t="shared" si="8"/>
        <v>1#44</v>
      </c>
      <c r="O71">
        <v>1</v>
      </c>
      <c r="P71">
        <v>44</v>
      </c>
      <c r="Q71">
        <v>9.6911241855735231</v>
      </c>
      <c r="R71">
        <v>16.206592752175446</v>
      </c>
      <c r="S71">
        <f t="shared" si="9"/>
        <v>70</v>
      </c>
    </row>
    <row r="72" spans="1:19" hidden="1" x14ac:dyDescent="0.25">
      <c r="A72" s="70">
        <v>1</v>
      </c>
      <c r="B72" s="70">
        <v>75</v>
      </c>
      <c r="C72" s="83">
        <v>38.623092213852118</v>
      </c>
      <c r="D72" s="83">
        <v>0</v>
      </c>
      <c r="E72" s="43">
        <f t="shared" si="5"/>
        <v>12.29411208665732</v>
      </c>
      <c r="F72" s="43">
        <f t="shared" si="6"/>
        <v>8.1339749707121212E-2</v>
      </c>
      <c r="G72" s="89">
        <v>19.466850016018853</v>
      </c>
      <c r="H72" s="185">
        <f t="shared" si="7"/>
        <v>19.537137356794631</v>
      </c>
      <c r="N72" t="str">
        <f t="shared" si="8"/>
        <v>1#80</v>
      </c>
      <c r="O72">
        <v>1</v>
      </c>
      <c r="P72">
        <v>80</v>
      </c>
      <c r="Q72">
        <v>9.6911241855735231</v>
      </c>
      <c r="R72">
        <v>16.206592752175446</v>
      </c>
      <c r="S72">
        <f t="shared" si="9"/>
        <v>71</v>
      </c>
    </row>
    <row r="73" spans="1:19" hidden="1" x14ac:dyDescent="0.25">
      <c r="A73" s="70">
        <v>1</v>
      </c>
      <c r="B73" s="70">
        <v>76</v>
      </c>
      <c r="C73" s="83">
        <v>43.277992578388044</v>
      </c>
      <c r="D73" s="83">
        <v>0</v>
      </c>
      <c r="E73" s="43">
        <f t="shared" si="5"/>
        <v>13.775812891889636</v>
      </c>
      <c r="F73" s="43">
        <f t="shared" si="6"/>
        <v>7.2590997558390144E-2</v>
      </c>
      <c r="G73" s="89">
        <v>20.979719058572766</v>
      </c>
      <c r="H73" s="185">
        <f t="shared" si="7"/>
        <v>21.055468790123403</v>
      </c>
      <c r="N73" t="str">
        <f t="shared" si="8"/>
        <v>1#34</v>
      </c>
      <c r="O73">
        <v>1</v>
      </c>
      <c r="P73">
        <v>34</v>
      </c>
      <c r="Q73">
        <v>9.5709862824465795</v>
      </c>
      <c r="R73">
        <v>16.028008463905497</v>
      </c>
      <c r="S73">
        <f t="shared" si="9"/>
        <v>72</v>
      </c>
    </row>
    <row r="74" spans="1:19" hidden="1" x14ac:dyDescent="0.25">
      <c r="A74" s="70">
        <v>1</v>
      </c>
      <c r="B74" s="70">
        <v>77</v>
      </c>
      <c r="C74" s="83">
        <v>54.726531312787202</v>
      </c>
      <c r="D74" s="83">
        <v>0</v>
      </c>
      <c r="E74" s="43">
        <f t="shared" si="5"/>
        <v>17.41999595340695</v>
      </c>
      <c r="F74" s="43">
        <f t="shared" si="6"/>
        <v>5.7405294620887844E-2</v>
      </c>
      <c r="G74" s="89">
        <v>23.890138656726283</v>
      </c>
      <c r="H74" s="185">
        <f t="shared" si="7"/>
        <v>23.976396798930292</v>
      </c>
      <c r="N74" t="str">
        <f t="shared" si="8"/>
        <v>1#15</v>
      </c>
      <c r="O74">
        <v>1</v>
      </c>
      <c r="P74">
        <v>15</v>
      </c>
      <c r="Q74">
        <v>8.0091935417963018</v>
      </c>
      <c r="R74">
        <v>13.46431766889029</v>
      </c>
      <c r="S74">
        <f t="shared" si="9"/>
        <v>73</v>
      </c>
    </row>
    <row r="75" spans="1:19" hidden="1" x14ac:dyDescent="0.25">
      <c r="A75" s="70">
        <v>1</v>
      </c>
      <c r="B75" s="70">
        <v>79</v>
      </c>
      <c r="C75" s="83">
        <v>36.358546090564374</v>
      </c>
      <c r="D75" s="83">
        <v>0</v>
      </c>
      <c r="E75" s="43">
        <f t="shared" si="5"/>
        <v>11.573284667895654</v>
      </c>
      <c r="F75" s="43">
        <f t="shared" si="6"/>
        <v>8.6405893287495525E-2</v>
      </c>
      <c r="G75" s="89">
        <v>18.641187997789263</v>
      </c>
      <c r="H75" s="185">
        <f t="shared" si="7"/>
        <v>18.708494189196077</v>
      </c>
      <c r="N75" t="str">
        <f t="shared" si="8"/>
        <v>1#52</v>
      </c>
      <c r="O75">
        <v>1</v>
      </c>
      <c r="P75">
        <v>52</v>
      </c>
      <c r="Q75">
        <v>7.7689177355424128</v>
      </c>
      <c r="R75">
        <v>13.026797899848818</v>
      </c>
      <c r="S75">
        <f t="shared" si="9"/>
        <v>74</v>
      </c>
    </row>
    <row r="76" spans="1:19" hidden="1" x14ac:dyDescent="0.25">
      <c r="A76" s="70">
        <v>1</v>
      </c>
      <c r="B76" s="70">
        <v>80</v>
      </c>
      <c r="C76" s="83">
        <v>30.445564546424144</v>
      </c>
      <c r="D76" s="83">
        <v>0</v>
      </c>
      <c r="E76" s="43">
        <f t="shared" si="5"/>
        <v>9.6911241855735231</v>
      </c>
      <c r="F76" s="43">
        <f t="shared" si="6"/>
        <v>0.1031872031408521</v>
      </c>
      <c r="G76" s="89">
        <v>16.148287469943799</v>
      </c>
      <c r="H76" s="185">
        <f t="shared" si="7"/>
        <v>16.206592752175446</v>
      </c>
      <c r="N76" t="str">
        <f t="shared" si="8"/>
        <v>1#17</v>
      </c>
      <c r="O76">
        <v>1</v>
      </c>
      <c r="P76">
        <v>17</v>
      </c>
      <c r="Q76">
        <v>7.4085040261615793</v>
      </c>
      <c r="R76">
        <v>12.347322696763095</v>
      </c>
      <c r="S76">
        <f t="shared" si="9"/>
        <v>75</v>
      </c>
    </row>
    <row r="77" spans="1:19" x14ac:dyDescent="0.25">
      <c r="A77" s="70">
        <v>2</v>
      </c>
      <c r="B77" s="70">
        <v>1</v>
      </c>
      <c r="C77" s="83">
        <v>38.371475977931262</v>
      </c>
      <c r="D77" s="83">
        <v>0</v>
      </c>
      <c r="E77" s="43">
        <f t="shared" si="5"/>
        <v>12.214020151239358</v>
      </c>
      <c r="F77" s="43">
        <f t="shared" si="6"/>
        <v>8.1873125115036749E-2</v>
      </c>
      <c r="G77" s="89">
        <v>19.378227429716773</v>
      </c>
      <c r="H77" s="185">
        <f t="shared" si="7"/>
        <v>19.448194788270531</v>
      </c>
      <c r="N77" t="str">
        <f t="shared" si="8"/>
        <v>2#3</v>
      </c>
      <c r="O77">
        <v>2</v>
      </c>
      <c r="P77">
        <v>3</v>
      </c>
      <c r="Q77">
        <v>20.42344353158057</v>
      </c>
      <c r="R77">
        <v>26.244399999999999</v>
      </c>
      <c r="S77">
        <f t="shared" si="9"/>
        <v>1</v>
      </c>
    </row>
    <row r="78" spans="1:19" x14ac:dyDescent="0.25">
      <c r="A78" s="70">
        <v>2</v>
      </c>
      <c r="B78" s="70">
        <v>3</v>
      </c>
      <c r="C78" s="83">
        <v>64.162140159819501</v>
      </c>
      <c r="D78" s="83">
        <v>26.244399999999999</v>
      </c>
      <c r="E78" s="43">
        <f t="shared" si="5"/>
        <v>20.42344353158057</v>
      </c>
      <c r="F78" s="43">
        <f t="shared" si="6"/>
        <v>4.896333952958079E-2</v>
      </c>
      <c r="G78" s="89">
        <v>26.244399999999999</v>
      </c>
      <c r="H78" s="185">
        <f t="shared" si="7"/>
        <v>26.244399999999999</v>
      </c>
      <c r="N78" t="str">
        <f t="shared" si="8"/>
        <v>2#46</v>
      </c>
      <c r="O78">
        <v>2</v>
      </c>
      <c r="P78">
        <v>46</v>
      </c>
      <c r="Q78">
        <v>19.782708048236863</v>
      </c>
      <c r="R78">
        <v>24.316240000000001</v>
      </c>
      <c r="S78">
        <f t="shared" si="9"/>
        <v>2</v>
      </c>
    </row>
    <row r="79" spans="1:19" x14ac:dyDescent="0.25">
      <c r="A79" s="70">
        <v>2</v>
      </c>
      <c r="B79" s="70">
        <v>4</v>
      </c>
      <c r="C79" s="83">
        <v>56.613653082193665</v>
      </c>
      <c r="D79" s="83">
        <v>25.7088</v>
      </c>
      <c r="E79" s="43">
        <f t="shared" si="5"/>
        <v>18.020685469041677</v>
      </c>
      <c r="F79" s="43">
        <f t="shared" si="6"/>
        <v>5.5491784800191568E-2</v>
      </c>
      <c r="G79" s="89">
        <v>25.7088</v>
      </c>
      <c r="H79" s="185">
        <f t="shared" si="7"/>
        <v>25.7088</v>
      </c>
      <c r="N79" t="str">
        <f t="shared" si="8"/>
        <v>2#32</v>
      </c>
      <c r="O79">
        <v>2</v>
      </c>
      <c r="P79">
        <v>32</v>
      </c>
      <c r="Q79">
        <v>19.742662080527879</v>
      </c>
      <c r="R79">
        <v>26.565760000000001</v>
      </c>
      <c r="S79">
        <f t="shared" si="9"/>
        <v>3</v>
      </c>
    </row>
    <row r="80" spans="1:19" x14ac:dyDescent="0.25">
      <c r="A80" s="70">
        <v>2</v>
      </c>
      <c r="B80" s="70">
        <v>6</v>
      </c>
      <c r="C80" s="83">
        <v>48.058701060884403</v>
      </c>
      <c r="D80" s="83">
        <v>24.637600000000003</v>
      </c>
      <c r="E80" s="43">
        <f t="shared" si="5"/>
        <v>15.297559664830935</v>
      </c>
      <c r="F80" s="43">
        <f t="shared" si="6"/>
        <v>6.5369903560435094E-2</v>
      </c>
      <c r="G80" s="89">
        <v>24.637600000000003</v>
      </c>
      <c r="H80" s="185">
        <f t="shared" si="7"/>
        <v>24.637600000000003</v>
      </c>
      <c r="N80" t="str">
        <f t="shared" si="8"/>
        <v>2#41</v>
      </c>
      <c r="O80">
        <v>2</v>
      </c>
      <c r="P80">
        <v>41</v>
      </c>
      <c r="Q80">
        <v>18.821604823221307</v>
      </c>
      <c r="R80">
        <v>26.351520000000001</v>
      </c>
      <c r="S80">
        <f t="shared" si="9"/>
        <v>4</v>
      </c>
    </row>
    <row r="81" spans="1:19" x14ac:dyDescent="0.25">
      <c r="A81" s="70">
        <v>2</v>
      </c>
      <c r="B81" s="70">
        <v>7</v>
      </c>
      <c r="C81" s="83">
        <v>51.203904009895169</v>
      </c>
      <c r="D81" s="83">
        <v>24.637600000000003</v>
      </c>
      <c r="E81" s="43">
        <f t="shared" si="5"/>
        <v>16.298708857555475</v>
      </c>
      <c r="F81" s="43">
        <f t="shared" si="6"/>
        <v>6.1354553218885013E-2</v>
      </c>
      <c r="G81" s="89">
        <v>24.637600000000003</v>
      </c>
      <c r="H81" s="185">
        <f t="shared" si="7"/>
        <v>24.637600000000003</v>
      </c>
      <c r="N81" t="str">
        <f t="shared" si="8"/>
        <v>2#14</v>
      </c>
      <c r="O81">
        <v>2</v>
      </c>
      <c r="P81">
        <v>14</v>
      </c>
      <c r="Q81">
        <v>18.541283049258436</v>
      </c>
      <c r="R81">
        <v>24.423360000000002</v>
      </c>
      <c r="S81">
        <f t="shared" si="9"/>
        <v>5</v>
      </c>
    </row>
    <row r="82" spans="1:19" x14ac:dyDescent="0.25">
      <c r="A82" s="70">
        <v>2</v>
      </c>
      <c r="B82" s="70">
        <v>8</v>
      </c>
      <c r="C82" s="83">
        <v>57.620118025877083</v>
      </c>
      <c r="D82" s="83">
        <v>25.387439999999998</v>
      </c>
      <c r="E82" s="43">
        <f t="shared" si="5"/>
        <v>18.341053210713522</v>
      </c>
      <c r="F82" s="43">
        <f t="shared" si="6"/>
        <v>5.4522495982720992E-2</v>
      </c>
      <c r="G82" s="89">
        <v>25.387439999999998</v>
      </c>
      <c r="H82" s="185">
        <f t="shared" si="7"/>
        <v>25.387439999999998</v>
      </c>
      <c r="N82" t="str">
        <f t="shared" si="8"/>
        <v>2#74</v>
      </c>
      <c r="O82">
        <v>2</v>
      </c>
      <c r="P82">
        <v>74</v>
      </c>
      <c r="Q82">
        <v>18.501237081549455</v>
      </c>
      <c r="R82">
        <v>24.67448588492131</v>
      </c>
      <c r="S82">
        <f t="shared" si="9"/>
        <v>6</v>
      </c>
    </row>
    <row r="83" spans="1:19" hidden="1" x14ac:dyDescent="0.25">
      <c r="A83" s="70">
        <v>2</v>
      </c>
      <c r="B83" s="70">
        <v>9</v>
      </c>
      <c r="C83" s="83">
        <v>46.549003645359242</v>
      </c>
      <c r="D83" s="83">
        <v>23.352160000000001</v>
      </c>
      <c r="E83" s="43">
        <f t="shared" si="5"/>
        <v>14.817008052323159</v>
      </c>
      <c r="F83" s="43">
        <f t="shared" si="6"/>
        <v>6.7490008540773513E-2</v>
      </c>
      <c r="G83" s="89">
        <v>23.352160000000001</v>
      </c>
      <c r="H83" s="185">
        <f t="shared" si="7"/>
        <v>23.352160000000001</v>
      </c>
      <c r="N83" t="str">
        <f t="shared" si="8"/>
        <v>2#71</v>
      </c>
      <c r="O83">
        <v>2</v>
      </c>
      <c r="P83">
        <v>71</v>
      </c>
      <c r="Q83">
        <v>18.42114514613149</v>
      </c>
      <c r="R83">
        <v>24.624930686101717</v>
      </c>
      <c r="S83">
        <f t="shared" si="9"/>
        <v>7</v>
      </c>
    </row>
    <row r="84" spans="1:19" hidden="1" x14ac:dyDescent="0.25">
      <c r="A84" s="70">
        <v>2</v>
      </c>
      <c r="B84" s="70">
        <v>10</v>
      </c>
      <c r="C84" s="83">
        <v>49.065166004567836</v>
      </c>
      <c r="D84" s="83">
        <v>23.030799999999999</v>
      </c>
      <c r="E84" s="43">
        <f t="shared" si="5"/>
        <v>15.617927406502783</v>
      </c>
      <c r="F84" s="43">
        <f t="shared" si="6"/>
        <v>6.4028982461759518E-2</v>
      </c>
      <c r="G84" s="89">
        <v>23.030799999999999</v>
      </c>
      <c r="H84" s="185">
        <f t="shared" si="7"/>
        <v>23.030799999999999</v>
      </c>
      <c r="N84" t="str">
        <f t="shared" si="8"/>
        <v>2#8</v>
      </c>
      <c r="O84">
        <v>2</v>
      </c>
      <c r="P84">
        <v>8</v>
      </c>
      <c r="Q84">
        <v>18.341053210713522</v>
      </c>
      <c r="R84">
        <v>25.387439999999998</v>
      </c>
      <c r="S84">
        <f t="shared" si="9"/>
        <v>8</v>
      </c>
    </row>
    <row r="85" spans="1:19" hidden="1" x14ac:dyDescent="0.25">
      <c r="A85" s="70">
        <v>2</v>
      </c>
      <c r="B85" s="70">
        <v>11</v>
      </c>
      <c r="C85" s="83">
        <v>49.316782240488706</v>
      </c>
      <c r="D85" s="83">
        <v>23.030799999999999</v>
      </c>
      <c r="E85" s="43">
        <f t="shared" si="5"/>
        <v>15.69801934192075</v>
      </c>
      <c r="F85" s="43">
        <f t="shared" si="6"/>
        <v>6.3702303979811747E-2</v>
      </c>
      <c r="G85" s="89">
        <v>23.030799999999999</v>
      </c>
      <c r="H85" s="185">
        <f t="shared" si="7"/>
        <v>23.030799999999999</v>
      </c>
      <c r="N85" t="str">
        <f t="shared" si="8"/>
        <v>2#65</v>
      </c>
      <c r="O85">
        <v>2</v>
      </c>
      <c r="P85">
        <v>65</v>
      </c>
      <c r="Q85">
        <v>18.341053210713522</v>
      </c>
      <c r="R85">
        <v>24.575043522382487</v>
      </c>
      <c r="S85">
        <f t="shared" si="9"/>
        <v>9</v>
      </c>
    </row>
    <row r="86" spans="1:19" hidden="1" x14ac:dyDescent="0.25">
      <c r="A86" s="70">
        <v>2</v>
      </c>
      <c r="B86" s="70">
        <v>12</v>
      </c>
      <c r="C86" s="83">
        <v>28.935867130898981</v>
      </c>
      <c r="D86" s="83">
        <v>0</v>
      </c>
      <c r="E86" s="43">
        <f t="shared" si="5"/>
        <v>9.2105725730657451</v>
      </c>
      <c r="F86" s="43">
        <f t="shared" si="6"/>
        <v>0.10857088330472264</v>
      </c>
      <c r="G86" s="89">
        <v>15.421429795688935</v>
      </c>
      <c r="H86" s="185">
        <f t="shared" si="7"/>
        <v>15.477110673201597</v>
      </c>
      <c r="N86" t="str">
        <f t="shared" si="8"/>
        <v>2#49</v>
      </c>
      <c r="O86">
        <v>2</v>
      </c>
      <c r="P86">
        <v>49</v>
      </c>
      <c r="Q86">
        <v>18.220915307586587</v>
      </c>
      <c r="R86">
        <v>24.499583236872805</v>
      </c>
      <c r="S86">
        <f t="shared" si="9"/>
        <v>10</v>
      </c>
    </row>
    <row r="87" spans="1:19" hidden="1" x14ac:dyDescent="0.25">
      <c r="A87" s="70">
        <v>2</v>
      </c>
      <c r="B87" s="70">
        <v>13</v>
      </c>
      <c r="C87" s="83">
        <v>54.978147548708066</v>
      </c>
      <c r="D87" s="83">
        <v>23.566400000000002</v>
      </c>
      <c r="E87" s="43">
        <f t="shared" si="5"/>
        <v>17.500087888824915</v>
      </c>
      <c r="F87" s="43">
        <f t="shared" si="6"/>
        <v>5.7142570160380345E-2</v>
      </c>
      <c r="G87" s="89">
        <v>23.566400000000002</v>
      </c>
      <c r="H87" s="185">
        <f t="shared" si="7"/>
        <v>23.566400000000002</v>
      </c>
      <c r="N87" t="str">
        <f t="shared" si="8"/>
        <v>2#79</v>
      </c>
      <c r="O87">
        <v>2</v>
      </c>
      <c r="P87">
        <v>79</v>
      </c>
      <c r="Q87">
        <v>18.220915307586587</v>
      </c>
      <c r="R87">
        <v>24.499583236872805</v>
      </c>
      <c r="S87">
        <f t="shared" si="9"/>
        <v>11</v>
      </c>
    </row>
    <row r="88" spans="1:19" hidden="1" x14ac:dyDescent="0.25">
      <c r="A88" s="70">
        <v>2</v>
      </c>
      <c r="B88" s="70">
        <v>14</v>
      </c>
      <c r="C88" s="83">
        <v>58.249158615679264</v>
      </c>
      <c r="D88" s="83">
        <v>24.423360000000002</v>
      </c>
      <c r="E88" s="43">
        <f t="shared" si="5"/>
        <v>18.541283049258436</v>
      </c>
      <c r="F88" s="43">
        <f t="shared" si="6"/>
        <v>5.3933700129775823E-2</v>
      </c>
      <c r="G88" s="89">
        <v>24.423360000000002</v>
      </c>
      <c r="H88" s="185">
        <f t="shared" si="7"/>
        <v>24.423360000000002</v>
      </c>
      <c r="N88" t="str">
        <f t="shared" si="8"/>
        <v>2#28</v>
      </c>
      <c r="O88">
        <v>2</v>
      </c>
      <c r="P88">
        <v>28</v>
      </c>
      <c r="Q88">
        <v>18.180869339877599</v>
      </c>
      <c r="R88">
        <v>24.474260286602142</v>
      </c>
      <c r="S88">
        <f t="shared" si="9"/>
        <v>12</v>
      </c>
    </row>
    <row r="89" spans="1:19" hidden="1" x14ac:dyDescent="0.25">
      <c r="A89" s="70">
        <v>2</v>
      </c>
      <c r="B89" s="70">
        <v>15</v>
      </c>
      <c r="C89" s="83">
        <v>44.032841286150628</v>
      </c>
      <c r="D89" s="83">
        <v>21.424000000000003</v>
      </c>
      <c r="E89" s="43">
        <f t="shared" si="5"/>
        <v>14.016088698143525</v>
      </c>
      <c r="F89" s="43">
        <f t="shared" si="6"/>
        <v>7.1346580457389161E-2</v>
      </c>
      <c r="G89" s="89">
        <v>21.424000000000003</v>
      </c>
      <c r="H89" s="185">
        <f t="shared" si="7"/>
        <v>21.424000000000003</v>
      </c>
      <c r="N89" t="str">
        <f t="shared" si="8"/>
        <v>2#4</v>
      </c>
      <c r="O89">
        <v>2</v>
      </c>
      <c r="P89">
        <v>4</v>
      </c>
      <c r="Q89">
        <v>18.020685469041677</v>
      </c>
      <c r="R89">
        <v>25.7088</v>
      </c>
      <c r="S89">
        <f t="shared" si="9"/>
        <v>13</v>
      </c>
    </row>
    <row r="90" spans="1:19" hidden="1" x14ac:dyDescent="0.25">
      <c r="A90" s="70">
        <v>2</v>
      </c>
      <c r="B90" s="70">
        <v>15</v>
      </c>
      <c r="C90" s="83">
        <v>28.306826541096832</v>
      </c>
      <c r="D90" s="83">
        <v>0</v>
      </c>
      <c r="E90" s="43">
        <f t="shared" si="5"/>
        <v>9.0103427345208384</v>
      </c>
      <c r="F90" s="43">
        <f t="shared" si="6"/>
        <v>0.11098356960038314</v>
      </c>
      <c r="G90" s="89">
        <v>15.106395739397321</v>
      </c>
      <c r="H90" s="185">
        <f t="shared" si="7"/>
        <v>15.160939149571799</v>
      </c>
      <c r="N90" t="str">
        <f t="shared" si="8"/>
        <v>2#53</v>
      </c>
      <c r="O90">
        <v>2</v>
      </c>
      <c r="P90">
        <v>53</v>
      </c>
      <c r="Q90">
        <v>18.020685469041677</v>
      </c>
      <c r="R90">
        <v>24.372109741682532</v>
      </c>
      <c r="S90">
        <f t="shared" si="9"/>
        <v>14</v>
      </c>
    </row>
    <row r="91" spans="1:19" hidden="1" x14ac:dyDescent="0.25">
      <c r="A91" s="70">
        <v>2</v>
      </c>
      <c r="B91" s="70">
        <v>16</v>
      </c>
      <c r="C91" s="83">
        <v>49.945822830290858</v>
      </c>
      <c r="D91" s="83">
        <v>0</v>
      </c>
      <c r="E91" s="43">
        <f t="shared" si="5"/>
        <v>15.898249180465656</v>
      </c>
      <c r="F91" s="43">
        <f t="shared" si="6"/>
        <v>6.2900007959914878E-2</v>
      </c>
      <c r="G91" s="89">
        <v>22.793148558208145</v>
      </c>
      <c r="H91" s="185">
        <f t="shared" si="7"/>
        <v>22.875445889247597</v>
      </c>
      <c r="N91" t="str">
        <f t="shared" si="8"/>
        <v>2#77</v>
      </c>
      <c r="O91">
        <v>2</v>
      </c>
      <c r="P91">
        <v>77</v>
      </c>
      <c r="Q91">
        <v>17.900547565914732</v>
      </c>
      <c r="R91">
        <v>24.294583257795466</v>
      </c>
      <c r="S91">
        <f t="shared" si="9"/>
        <v>15</v>
      </c>
    </row>
    <row r="92" spans="1:19" hidden="1" x14ac:dyDescent="0.25">
      <c r="A92" s="70">
        <v>2</v>
      </c>
      <c r="B92" s="70">
        <v>19</v>
      </c>
      <c r="C92" s="83">
        <v>45.919963055557083</v>
      </c>
      <c r="D92" s="83">
        <v>0</v>
      </c>
      <c r="E92" s="43">
        <f t="shared" si="5"/>
        <v>14.616778213778248</v>
      </c>
      <c r="F92" s="43">
        <f t="shared" si="6"/>
        <v>6.8414529205715641E-2</v>
      </c>
      <c r="G92" s="89">
        <v>21.74284551105567</v>
      </c>
      <c r="H92" s="185">
        <f t="shared" si="7"/>
        <v>21.821350599994716</v>
      </c>
      <c r="N92" t="str">
        <f t="shared" si="8"/>
        <v>2#37</v>
      </c>
      <c r="O92">
        <v>2</v>
      </c>
      <c r="P92">
        <v>37</v>
      </c>
      <c r="Q92">
        <v>17.820455630496767</v>
      </c>
      <c r="R92">
        <v>24.242457427064171</v>
      </c>
      <c r="S92">
        <f t="shared" si="9"/>
        <v>16</v>
      </c>
    </row>
    <row r="93" spans="1:19" hidden="1" x14ac:dyDescent="0.25">
      <c r="A93" s="70">
        <v>2</v>
      </c>
      <c r="B93" s="70">
        <v>20</v>
      </c>
      <c r="C93" s="83">
        <v>31.452029490107584</v>
      </c>
      <c r="D93" s="83">
        <v>0</v>
      </c>
      <c r="E93" s="43">
        <f t="shared" si="5"/>
        <v>10.011491927245373</v>
      </c>
      <c r="F93" s="43">
        <f t="shared" si="6"/>
        <v>9.9885212640344848E-2</v>
      </c>
      <c r="G93" s="89">
        <v>16.610941995688211</v>
      </c>
      <c r="H93" s="185">
        <f t="shared" si="7"/>
        <v>16.670917746243482</v>
      </c>
      <c r="N93" t="str">
        <f t="shared" si="8"/>
        <v>2#42</v>
      </c>
      <c r="O93">
        <v>2</v>
      </c>
      <c r="P93">
        <v>42</v>
      </c>
      <c r="Q93">
        <v>17.540133856533895</v>
      </c>
      <c r="R93">
        <v>24.057179766715343</v>
      </c>
      <c r="S93">
        <f t="shared" si="9"/>
        <v>17</v>
      </c>
    </row>
    <row r="94" spans="1:19" hidden="1" x14ac:dyDescent="0.25">
      <c r="A94" s="70">
        <v>2</v>
      </c>
      <c r="B94" s="70">
        <v>22</v>
      </c>
      <c r="C94" s="83">
        <v>52.839409543380761</v>
      </c>
      <c r="D94" s="83">
        <v>0</v>
      </c>
      <c r="E94" s="43">
        <f t="shared" si="5"/>
        <v>16.819306437772234</v>
      </c>
      <c r="F94" s="43">
        <f t="shared" si="6"/>
        <v>5.9455483714490963E-2</v>
      </c>
      <c r="G94" s="89">
        <v>23.474787101370943</v>
      </c>
      <c r="H94" s="185">
        <f t="shared" si="7"/>
        <v>23.559545568163212</v>
      </c>
      <c r="N94" t="str">
        <f t="shared" si="8"/>
        <v>2#13</v>
      </c>
      <c r="O94">
        <v>2</v>
      </c>
      <c r="P94">
        <v>13</v>
      </c>
      <c r="Q94">
        <v>17.500087888824915</v>
      </c>
      <c r="R94">
        <v>23.566400000000002</v>
      </c>
      <c r="S94">
        <f t="shared" si="9"/>
        <v>18</v>
      </c>
    </row>
    <row r="95" spans="1:19" hidden="1" x14ac:dyDescent="0.25">
      <c r="A95" s="70">
        <v>2</v>
      </c>
      <c r="B95" s="70">
        <v>24</v>
      </c>
      <c r="C95" s="83">
        <v>35.603697382801791</v>
      </c>
      <c r="D95" s="83">
        <v>0</v>
      </c>
      <c r="E95" s="43">
        <f t="shared" si="5"/>
        <v>11.333008861641764</v>
      </c>
      <c r="F95" s="43">
        <f t="shared" si="6"/>
        <v>8.8237820353661525E-2</v>
      </c>
      <c r="G95" s="89">
        <v>18.351327291105253</v>
      </c>
      <c r="H95" s="185">
        <f t="shared" si="7"/>
        <v>18.417586906499441</v>
      </c>
      <c r="N95" t="str">
        <f t="shared" si="8"/>
        <v>2#31</v>
      </c>
      <c r="O95">
        <v>2</v>
      </c>
      <c r="P95">
        <v>31</v>
      </c>
      <c r="Q95">
        <v>17.139674179444079</v>
      </c>
      <c r="R95">
        <v>23.784594674054492</v>
      </c>
      <c r="S95">
        <f t="shared" si="9"/>
        <v>19</v>
      </c>
    </row>
    <row r="96" spans="1:19" hidden="1" x14ac:dyDescent="0.25">
      <c r="A96" s="70">
        <v>2</v>
      </c>
      <c r="B96" s="70">
        <v>25</v>
      </c>
      <c r="C96" s="83">
        <v>52.210368953578595</v>
      </c>
      <c r="D96" s="83">
        <v>0</v>
      </c>
      <c r="E96" s="43">
        <f t="shared" si="5"/>
        <v>16.61907659922732</v>
      </c>
      <c r="F96" s="43">
        <f t="shared" si="6"/>
        <v>6.0171814843581237E-2</v>
      </c>
      <c r="G96" s="89">
        <v>23.331373060236544</v>
      </c>
      <c r="H96" s="185">
        <f t="shared" si="7"/>
        <v>23.415613713845225</v>
      </c>
      <c r="N96" t="str">
        <f t="shared" si="8"/>
        <v>2#61</v>
      </c>
      <c r="O96">
        <v>2</v>
      </c>
      <c r="P96">
        <v>61</v>
      </c>
      <c r="Q96">
        <v>17.01953627631714</v>
      </c>
      <c r="R96">
        <v>23.700944493832004</v>
      </c>
      <c r="S96">
        <f t="shared" si="9"/>
        <v>20</v>
      </c>
    </row>
    <row r="97" spans="1:19" hidden="1" x14ac:dyDescent="0.25">
      <c r="A97" s="70">
        <v>2</v>
      </c>
      <c r="B97" s="70">
        <v>26</v>
      </c>
      <c r="C97" s="83">
        <v>50.952287773974291</v>
      </c>
      <c r="D97" s="83">
        <v>0</v>
      </c>
      <c r="E97" s="43">
        <f t="shared" si="5"/>
        <v>16.218616922137507</v>
      </c>
      <c r="F97" s="43">
        <f t="shared" si="6"/>
        <v>6.1657538666879529E-2</v>
      </c>
      <c r="G97" s="89">
        <v>23.036708731438118</v>
      </c>
      <c r="H97" s="185">
        <f t="shared" si="7"/>
        <v>23.119885464994216</v>
      </c>
      <c r="N97" t="str">
        <f t="shared" si="8"/>
        <v>2#40</v>
      </c>
      <c r="O97">
        <v>2</v>
      </c>
      <c r="P97">
        <v>40</v>
      </c>
      <c r="Q97">
        <v>16.979490308608156</v>
      </c>
      <c r="R97">
        <v>23.672864250560998</v>
      </c>
      <c r="S97">
        <f t="shared" si="9"/>
        <v>21</v>
      </c>
    </row>
    <row r="98" spans="1:19" hidden="1" x14ac:dyDescent="0.25">
      <c r="A98" s="70">
        <v>2</v>
      </c>
      <c r="B98" s="70">
        <v>27</v>
      </c>
      <c r="C98" s="83">
        <v>24.532583002283918</v>
      </c>
      <c r="D98" s="83">
        <v>0</v>
      </c>
      <c r="E98" s="43">
        <f t="shared" si="5"/>
        <v>7.8089637032513917</v>
      </c>
      <c r="F98" s="43">
        <f t="shared" si="6"/>
        <v>0.12805796492351904</v>
      </c>
      <c r="G98" s="89">
        <v>13.053436216053827</v>
      </c>
      <c r="H98" s="185">
        <f t="shared" si="7"/>
        <v>13.100567175549465</v>
      </c>
      <c r="N98" t="str">
        <f t="shared" si="8"/>
        <v>2#22</v>
      </c>
      <c r="O98">
        <v>2</v>
      </c>
      <c r="P98">
        <v>22</v>
      </c>
      <c r="Q98">
        <v>16.819306437772234</v>
      </c>
      <c r="R98">
        <v>23.559545568163212</v>
      </c>
      <c r="S98">
        <f t="shared" si="9"/>
        <v>22</v>
      </c>
    </row>
    <row r="99" spans="1:19" hidden="1" x14ac:dyDescent="0.25">
      <c r="A99" s="70">
        <v>2</v>
      </c>
      <c r="B99" s="70">
        <v>28</v>
      </c>
      <c r="C99" s="83">
        <v>57.116885554035377</v>
      </c>
      <c r="D99" s="83">
        <v>0</v>
      </c>
      <c r="E99" s="43">
        <f t="shared" si="5"/>
        <v>18.180869339877599</v>
      </c>
      <c r="F99" s="43">
        <f t="shared" si="6"/>
        <v>5.5002870396665661E-2</v>
      </c>
      <c r="G99" s="89">
        <v>24.386211017070792</v>
      </c>
      <c r="H99" s="185">
        <f t="shared" si="7"/>
        <v>24.474260286602142</v>
      </c>
      <c r="N99" t="str">
        <f t="shared" si="8"/>
        <v>2#25</v>
      </c>
      <c r="O99">
        <v>2</v>
      </c>
      <c r="P99">
        <v>25</v>
      </c>
      <c r="Q99">
        <v>16.61907659922732</v>
      </c>
      <c r="R99">
        <v>23.415613713845225</v>
      </c>
      <c r="S99">
        <f t="shared" si="9"/>
        <v>23</v>
      </c>
    </row>
    <row r="100" spans="1:19" hidden="1" x14ac:dyDescent="0.25">
      <c r="A100" s="70">
        <v>2</v>
      </c>
      <c r="B100" s="70">
        <v>30</v>
      </c>
      <c r="C100" s="83">
        <v>48.436125414765698</v>
      </c>
      <c r="D100" s="83">
        <v>0</v>
      </c>
      <c r="E100" s="43">
        <f t="shared" si="5"/>
        <v>15.41769756795788</v>
      </c>
      <c r="F100" s="43">
        <f t="shared" si="6"/>
        <v>6.4860527688535591E-2</v>
      </c>
      <c r="G100" s="89">
        <v>22.414056325106795</v>
      </c>
      <c r="H100" s="185">
        <f t="shared" si="7"/>
        <v>22.494984899262029</v>
      </c>
      <c r="N100" t="str">
        <f t="shared" si="8"/>
        <v>2#78</v>
      </c>
      <c r="O100">
        <v>2</v>
      </c>
      <c r="P100">
        <v>78</v>
      </c>
      <c r="Q100">
        <v>16.61907659922732</v>
      </c>
      <c r="R100">
        <v>23.415613713845225</v>
      </c>
      <c r="S100">
        <f t="shared" si="9"/>
        <v>24</v>
      </c>
    </row>
    <row r="101" spans="1:19" hidden="1" x14ac:dyDescent="0.25">
      <c r="A101" s="70">
        <v>2</v>
      </c>
      <c r="B101" s="70">
        <v>31</v>
      </c>
      <c r="C101" s="83">
        <v>53.845874487064179</v>
      </c>
      <c r="D101" s="83">
        <v>0</v>
      </c>
      <c r="E101" s="43">
        <f t="shared" si="5"/>
        <v>17.139674179444079</v>
      </c>
      <c r="F101" s="43">
        <f t="shared" si="6"/>
        <v>5.8344166261883677E-2</v>
      </c>
      <c r="G101" s="89">
        <v>23.699026564431332</v>
      </c>
      <c r="H101" s="185">
        <f t="shared" si="7"/>
        <v>23.784594674054492</v>
      </c>
      <c r="N101" t="str">
        <f t="shared" si="8"/>
        <v>2#33</v>
      </c>
      <c r="O101">
        <v>2</v>
      </c>
      <c r="P101">
        <v>33</v>
      </c>
      <c r="Q101">
        <v>16.41884676068241</v>
      </c>
      <c r="R101">
        <v>23.269083032891746</v>
      </c>
      <c r="S101">
        <f t="shared" si="9"/>
        <v>25</v>
      </c>
    </row>
    <row r="102" spans="1:19" hidden="1" x14ac:dyDescent="0.25">
      <c r="A102" s="70">
        <v>2</v>
      </c>
      <c r="B102" s="70">
        <v>32</v>
      </c>
      <c r="C102" s="83">
        <v>62.02340215449216</v>
      </c>
      <c r="D102" s="83">
        <v>26.565760000000001</v>
      </c>
      <c r="E102" s="43">
        <f t="shared" si="5"/>
        <v>19.742662080527879</v>
      </c>
      <c r="F102" s="43">
        <f t="shared" si="6"/>
        <v>5.0651730547842208E-2</v>
      </c>
      <c r="G102" s="89">
        <v>26.565760000000001</v>
      </c>
      <c r="H102" s="185">
        <f t="shared" si="7"/>
        <v>26.565760000000001</v>
      </c>
      <c r="N102" t="str">
        <f t="shared" si="8"/>
        <v>2#34</v>
      </c>
      <c r="O102">
        <v>2</v>
      </c>
      <c r="P102">
        <v>34</v>
      </c>
      <c r="Q102">
        <v>16.41884676068241</v>
      </c>
      <c r="R102">
        <v>23.269083032891746</v>
      </c>
      <c r="S102">
        <f t="shared" si="9"/>
        <v>26</v>
      </c>
    </row>
    <row r="103" spans="1:19" hidden="1" x14ac:dyDescent="0.25">
      <c r="A103" s="70">
        <v>2</v>
      </c>
      <c r="B103" s="70">
        <v>33</v>
      </c>
      <c r="C103" s="83">
        <v>51.581328363776436</v>
      </c>
      <c r="D103" s="83">
        <v>0</v>
      </c>
      <c r="E103" s="43">
        <f t="shared" si="5"/>
        <v>16.41884676068241</v>
      </c>
      <c r="F103" s="43">
        <f t="shared" si="6"/>
        <v>6.0905617463624918E-2</v>
      </c>
      <c r="G103" s="89">
        <v>23.185369542076579</v>
      </c>
      <c r="H103" s="185">
        <f t="shared" si="7"/>
        <v>23.269083032891746</v>
      </c>
      <c r="N103" t="str">
        <f t="shared" si="8"/>
        <v>2#7</v>
      </c>
      <c r="O103">
        <v>2</v>
      </c>
      <c r="P103">
        <v>7</v>
      </c>
      <c r="Q103">
        <v>16.298708857555475</v>
      </c>
      <c r="R103">
        <v>24.637600000000003</v>
      </c>
      <c r="S103">
        <f t="shared" si="9"/>
        <v>27</v>
      </c>
    </row>
    <row r="104" spans="1:19" hidden="1" x14ac:dyDescent="0.25">
      <c r="A104" s="70">
        <v>2</v>
      </c>
      <c r="B104" s="70">
        <v>34</v>
      </c>
      <c r="C104" s="83">
        <v>51.581328363776436</v>
      </c>
      <c r="D104" s="83">
        <v>0</v>
      </c>
      <c r="E104" s="43">
        <f t="shared" si="5"/>
        <v>16.41884676068241</v>
      </c>
      <c r="F104" s="43">
        <f t="shared" si="6"/>
        <v>6.0905617463624918E-2</v>
      </c>
      <c r="G104" s="89">
        <v>23.185369542076579</v>
      </c>
      <c r="H104" s="185">
        <f t="shared" si="7"/>
        <v>23.269083032891746</v>
      </c>
      <c r="N104" t="str">
        <f t="shared" si="8"/>
        <v>2#26</v>
      </c>
      <c r="O104">
        <v>2</v>
      </c>
      <c r="P104">
        <v>26</v>
      </c>
      <c r="Q104">
        <v>16.218616922137507</v>
      </c>
      <c r="R104">
        <v>23.119885464994216</v>
      </c>
      <c r="S104">
        <f t="shared" si="9"/>
        <v>28</v>
      </c>
    </row>
    <row r="105" spans="1:19" hidden="1" x14ac:dyDescent="0.25">
      <c r="A105" s="70">
        <v>2</v>
      </c>
      <c r="B105" s="70">
        <v>35</v>
      </c>
      <c r="C105" s="83">
        <v>44.661881875952773</v>
      </c>
      <c r="D105" s="83">
        <v>0</v>
      </c>
      <c r="E105" s="43">
        <f t="shared" si="5"/>
        <v>14.216318536688432</v>
      </c>
      <c r="F105" s="43">
        <f t="shared" si="6"/>
        <v>7.0341699042496361E-2</v>
      </c>
      <c r="G105" s="89">
        <v>21.387322677565841</v>
      </c>
      <c r="H105" s="185">
        <f t="shared" si="7"/>
        <v>21.464544109697005</v>
      </c>
      <c r="N105" t="str">
        <f t="shared" si="8"/>
        <v>2#51</v>
      </c>
      <c r="O105">
        <v>2</v>
      </c>
      <c r="P105">
        <v>51</v>
      </c>
      <c r="Q105">
        <v>16.018387083592604</v>
      </c>
      <c r="R105">
        <v>22.967950707847436</v>
      </c>
      <c r="S105">
        <f t="shared" si="9"/>
        <v>29</v>
      </c>
    </row>
    <row r="106" spans="1:19" hidden="1" x14ac:dyDescent="0.25">
      <c r="A106" s="70">
        <v>2</v>
      </c>
      <c r="B106" s="70">
        <v>37</v>
      </c>
      <c r="C106" s="83">
        <v>55.984612492391506</v>
      </c>
      <c r="D106" s="83">
        <v>0</v>
      </c>
      <c r="E106" s="43">
        <f t="shared" si="5"/>
        <v>17.820455630496767</v>
      </c>
      <c r="F106" s="43">
        <f t="shared" si="6"/>
        <v>5.6115288000193726E-2</v>
      </c>
      <c r="G106" s="89">
        <v>24.155242097852916</v>
      </c>
      <c r="H106" s="185">
        <f t="shared" si="7"/>
        <v>24.242457427064171</v>
      </c>
      <c r="N106" t="str">
        <f t="shared" si="8"/>
        <v>2#16</v>
      </c>
      <c r="O106">
        <v>2</v>
      </c>
      <c r="P106">
        <v>16</v>
      </c>
      <c r="Q106">
        <v>15.898249180465656</v>
      </c>
      <c r="R106">
        <v>22.875445889247597</v>
      </c>
      <c r="S106">
        <f t="shared" si="9"/>
        <v>30</v>
      </c>
    </row>
    <row r="107" spans="1:19" hidden="1" x14ac:dyDescent="0.25">
      <c r="A107" s="70">
        <v>2</v>
      </c>
      <c r="B107" s="70">
        <v>38</v>
      </c>
      <c r="C107" s="83">
        <v>47.303852353121826</v>
      </c>
      <c r="D107" s="83">
        <v>0</v>
      </c>
      <c r="E107" s="43">
        <f t="shared" si="5"/>
        <v>15.057283858577048</v>
      </c>
      <c r="F107" s="43">
        <f t="shared" si="6"/>
        <v>6.6413040319378197E-2</v>
      </c>
      <c r="G107" s="89">
        <v>22.118336132751363</v>
      </c>
      <c r="H107" s="185">
        <f t="shared" si="7"/>
        <v>22.19819697453504</v>
      </c>
      <c r="N107" t="str">
        <f t="shared" si="8"/>
        <v>2#62</v>
      </c>
      <c r="O107">
        <v>2</v>
      </c>
      <c r="P107">
        <v>62</v>
      </c>
      <c r="Q107">
        <v>15.778111277338709</v>
      </c>
      <c r="R107">
        <v>22.781913482465487</v>
      </c>
      <c r="S107">
        <f t="shared" si="9"/>
        <v>31</v>
      </c>
    </row>
    <row r="108" spans="1:19" hidden="1" x14ac:dyDescent="0.25">
      <c r="A108" s="70">
        <v>2</v>
      </c>
      <c r="B108" s="70">
        <v>39</v>
      </c>
      <c r="C108" s="83">
        <v>39.629557157535558</v>
      </c>
      <c r="D108" s="83">
        <v>0</v>
      </c>
      <c r="E108" s="43">
        <f t="shared" si="5"/>
        <v>12.614479828329172</v>
      </c>
      <c r="F108" s="43">
        <f t="shared" si="6"/>
        <v>7.9273978285987964E-2</v>
      </c>
      <c r="G108" s="89">
        <v>19.813928138073997</v>
      </c>
      <c r="H108" s="185">
        <f t="shared" si="7"/>
        <v>19.885468645038479</v>
      </c>
      <c r="N108" t="str">
        <f t="shared" si="8"/>
        <v>2#11</v>
      </c>
      <c r="O108">
        <v>2</v>
      </c>
      <c r="P108">
        <v>11</v>
      </c>
      <c r="Q108">
        <v>15.69801934192075</v>
      </c>
      <c r="R108">
        <v>23.030799999999999</v>
      </c>
      <c r="S108">
        <f t="shared" si="9"/>
        <v>32</v>
      </c>
    </row>
    <row r="109" spans="1:19" hidden="1" x14ac:dyDescent="0.25">
      <c r="A109" s="70">
        <v>2</v>
      </c>
      <c r="B109" s="70">
        <v>40</v>
      </c>
      <c r="C109" s="83">
        <v>53.342642015222474</v>
      </c>
      <c r="D109" s="83">
        <v>0</v>
      </c>
      <c r="E109" s="43">
        <f t="shared" si="5"/>
        <v>16.979490308608156</v>
      </c>
      <c r="F109" s="43">
        <f t="shared" si="6"/>
        <v>5.8894582924731625E-2</v>
      </c>
      <c r="G109" s="89">
        <v>23.587698105371402</v>
      </c>
      <c r="H109" s="185">
        <f t="shared" si="7"/>
        <v>23.672864250560998</v>
      </c>
      <c r="N109" t="str">
        <f t="shared" si="8"/>
        <v>2#10</v>
      </c>
      <c r="O109">
        <v>2</v>
      </c>
      <c r="P109">
        <v>10</v>
      </c>
      <c r="Q109">
        <v>15.617927406502783</v>
      </c>
      <c r="R109">
        <v>23.030799999999999</v>
      </c>
      <c r="S109">
        <f t="shared" si="9"/>
        <v>33</v>
      </c>
    </row>
    <row r="110" spans="1:19" hidden="1" x14ac:dyDescent="0.25">
      <c r="A110" s="70">
        <v>2</v>
      </c>
      <c r="B110" s="70">
        <v>41</v>
      </c>
      <c r="C110" s="83">
        <v>59.129815441402272</v>
      </c>
      <c r="D110" s="83">
        <v>26.351520000000001</v>
      </c>
      <c r="E110" s="43">
        <f t="shared" si="5"/>
        <v>18.821604823221307</v>
      </c>
      <c r="F110" s="43">
        <f t="shared" si="6"/>
        <v>5.3130432255502569E-2</v>
      </c>
      <c r="G110" s="89">
        <v>26.351520000000001</v>
      </c>
      <c r="H110" s="185">
        <f t="shared" si="7"/>
        <v>26.351520000000001</v>
      </c>
      <c r="N110" t="str">
        <f t="shared" si="8"/>
        <v>2#72</v>
      </c>
      <c r="O110">
        <v>2</v>
      </c>
      <c r="P110">
        <v>72</v>
      </c>
      <c r="Q110">
        <v>15.617927406502783</v>
      </c>
      <c r="R110">
        <v>22.655576709688038</v>
      </c>
      <c r="S110">
        <f t="shared" si="9"/>
        <v>34</v>
      </c>
    </row>
    <row r="111" spans="1:19" hidden="1" x14ac:dyDescent="0.25">
      <c r="A111" s="70">
        <v>2</v>
      </c>
      <c r="B111" s="70">
        <v>42</v>
      </c>
      <c r="C111" s="83">
        <v>55.10395566666849</v>
      </c>
      <c r="D111" s="83">
        <v>0</v>
      </c>
      <c r="E111" s="43">
        <f t="shared" si="5"/>
        <v>17.540133856533895</v>
      </c>
      <c r="F111" s="43">
        <f t="shared" si="6"/>
        <v>5.7012107671429703E-2</v>
      </c>
      <c r="G111" s="89">
        <v>23.970630997492549</v>
      </c>
      <c r="H111" s="185">
        <f t="shared" si="7"/>
        <v>24.057179766715343</v>
      </c>
      <c r="N111" t="str">
        <f t="shared" si="8"/>
        <v>2#30</v>
      </c>
      <c r="O111">
        <v>2</v>
      </c>
      <c r="P111">
        <v>30</v>
      </c>
      <c r="Q111">
        <v>15.41769756795788</v>
      </c>
      <c r="R111">
        <v>22.494984899262029</v>
      </c>
      <c r="S111">
        <f t="shared" si="9"/>
        <v>35</v>
      </c>
    </row>
    <row r="112" spans="1:19" hidden="1" x14ac:dyDescent="0.25">
      <c r="A112" s="70">
        <v>2</v>
      </c>
      <c r="B112" s="70">
        <v>44</v>
      </c>
      <c r="C112" s="83">
        <v>39.00051656773342</v>
      </c>
      <c r="D112" s="83">
        <v>0</v>
      </c>
      <c r="E112" s="43">
        <f t="shared" si="5"/>
        <v>12.414249989784269</v>
      </c>
      <c r="F112" s="43">
        <f t="shared" si="6"/>
        <v>8.0552590838987748E-2</v>
      </c>
      <c r="G112" s="89">
        <v>19.598380779126476</v>
      </c>
      <c r="H112" s="185">
        <f t="shared" si="7"/>
        <v>19.669143027119468</v>
      </c>
      <c r="N112" t="str">
        <f t="shared" si="8"/>
        <v>2#70</v>
      </c>
      <c r="O112">
        <v>2</v>
      </c>
      <c r="P112">
        <v>70</v>
      </c>
      <c r="Q112">
        <v>15.41769756795788</v>
      </c>
      <c r="R112">
        <v>22.494984899262029</v>
      </c>
      <c r="S112">
        <f t="shared" si="9"/>
        <v>36</v>
      </c>
    </row>
    <row r="113" spans="1:19" hidden="1" x14ac:dyDescent="0.25">
      <c r="A113" s="70">
        <v>2</v>
      </c>
      <c r="B113" s="70">
        <v>44</v>
      </c>
      <c r="C113" s="83">
        <v>34.597232439118351</v>
      </c>
      <c r="D113" s="83">
        <v>0</v>
      </c>
      <c r="E113" s="43">
        <f t="shared" si="5"/>
        <v>11.012641119969913</v>
      </c>
      <c r="F113" s="43">
        <f t="shared" si="6"/>
        <v>9.0804738763949844E-2</v>
      </c>
      <c r="G113" s="89">
        <v>17.952737599949483</v>
      </c>
      <c r="H113" s="185">
        <f t="shared" si="7"/>
        <v>18.01755806060477</v>
      </c>
      <c r="N113" t="str">
        <f t="shared" si="8"/>
        <v>2#6</v>
      </c>
      <c r="O113">
        <v>2</v>
      </c>
      <c r="P113">
        <v>6</v>
      </c>
      <c r="Q113">
        <v>15.297559664830935</v>
      </c>
      <c r="R113">
        <v>24.637600000000003</v>
      </c>
      <c r="S113">
        <f t="shared" si="9"/>
        <v>37</v>
      </c>
    </row>
    <row r="114" spans="1:19" hidden="1" x14ac:dyDescent="0.25">
      <c r="A114" s="70">
        <v>2</v>
      </c>
      <c r="B114" s="70">
        <v>46</v>
      </c>
      <c r="C114" s="83">
        <v>62.149210272452599</v>
      </c>
      <c r="D114" s="83">
        <v>24.316240000000001</v>
      </c>
      <c r="E114" s="43">
        <f t="shared" si="5"/>
        <v>19.782708048236863</v>
      </c>
      <c r="F114" s="43">
        <f t="shared" si="6"/>
        <v>5.0549196680336451E-2</v>
      </c>
      <c r="G114" s="89">
        <v>24.316240000000001</v>
      </c>
      <c r="H114" s="185">
        <f t="shared" si="7"/>
        <v>24.316240000000001</v>
      </c>
      <c r="N114" t="str">
        <f t="shared" si="8"/>
        <v>2#38</v>
      </c>
      <c r="O114">
        <v>2</v>
      </c>
      <c r="P114">
        <v>38</v>
      </c>
      <c r="Q114">
        <v>15.057283858577048</v>
      </c>
      <c r="R114">
        <v>22.19819697453504</v>
      </c>
      <c r="S114">
        <f t="shared" si="9"/>
        <v>38</v>
      </c>
    </row>
    <row r="115" spans="1:19" hidden="1" x14ac:dyDescent="0.25">
      <c r="A115" s="70">
        <v>2</v>
      </c>
      <c r="B115" s="70">
        <v>49</v>
      </c>
      <c r="C115" s="83">
        <v>57.242693671995823</v>
      </c>
      <c r="D115" s="83">
        <v>0</v>
      </c>
      <c r="E115" s="43">
        <f t="shared" si="5"/>
        <v>18.220915307586587</v>
      </c>
      <c r="F115" s="43">
        <f t="shared" si="6"/>
        <v>5.4881984967222422E-2</v>
      </c>
      <c r="G115" s="89">
        <v>24.411442864801575</v>
      </c>
      <c r="H115" s="185">
        <f t="shared" si="7"/>
        <v>24.499583236872805</v>
      </c>
      <c r="N115" t="str">
        <f t="shared" si="8"/>
        <v>2#58</v>
      </c>
      <c r="O115">
        <v>2</v>
      </c>
      <c r="P115">
        <v>58</v>
      </c>
      <c r="Q115">
        <v>15.017237890868062</v>
      </c>
      <c r="R115">
        <v>22.164590958023084</v>
      </c>
      <c r="S115">
        <f t="shared" si="9"/>
        <v>39</v>
      </c>
    </row>
    <row r="116" spans="1:19" hidden="1" x14ac:dyDescent="0.25">
      <c r="A116" s="70">
        <v>2</v>
      </c>
      <c r="B116" s="70">
        <v>50</v>
      </c>
      <c r="C116" s="83">
        <v>45.290922465754939</v>
      </c>
      <c r="D116" s="83">
        <v>0</v>
      </c>
      <c r="E116" s="43">
        <f t="shared" si="5"/>
        <v>14.416548375233344</v>
      </c>
      <c r="F116" s="43">
        <f t="shared" si="6"/>
        <v>6.9364731000239446E-2</v>
      </c>
      <c r="G116" s="89">
        <v>21.56682045836035</v>
      </c>
      <c r="H116" s="185">
        <f t="shared" si="7"/>
        <v>21.644689988241115</v>
      </c>
      <c r="N116" t="str">
        <f t="shared" si="8"/>
        <v>2#54</v>
      </c>
      <c r="O116">
        <v>2</v>
      </c>
      <c r="P116">
        <v>54</v>
      </c>
      <c r="Q116">
        <v>14.977191923159081</v>
      </c>
      <c r="R116">
        <v>22.130856515281231</v>
      </c>
      <c r="S116">
        <f t="shared" si="9"/>
        <v>40</v>
      </c>
    </row>
    <row r="117" spans="1:19" hidden="1" x14ac:dyDescent="0.25">
      <c r="A117" s="70">
        <v>2</v>
      </c>
      <c r="B117" s="70">
        <v>51</v>
      </c>
      <c r="C117" s="83">
        <v>50.323247184172153</v>
      </c>
      <c r="D117" s="83">
        <v>0</v>
      </c>
      <c r="E117" s="43">
        <f t="shared" si="5"/>
        <v>16.018387083592604</v>
      </c>
      <c r="F117" s="43">
        <f t="shared" si="6"/>
        <v>6.2428257900215507E-2</v>
      </c>
      <c r="G117" s="89">
        <v>22.885320578937467</v>
      </c>
      <c r="H117" s="185">
        <f t="shared" si="7"/>
        <v>22.967950707847436</v>
      </c>
      <c r="N117" t="str">
        <f t="shared" si="8"/>
        <v>2#9</v>
      </c>
      <c r="O117">
        <v>2</v>
      </c>
      <c r="P117">
        <v>9</v>
      </c>
      <c r="Q117">
        <v>14.817008052323159</v>
      </c>
      <c r="R117">
        <v>23.352160000000001</v>
      </c>
      <c r="S117">
        <f t="shared" si="9"/>
        <v>41</v>
      </c>
    </row>
    <row r="118" spans="1:19" hidden="1" x14ac:dyDescent="0.25">
      <c r="A118" s="70">
        <v>2</v>
      </c>
      <c r="B118" s="70">
        <v>52</v>
      </c>
      <c r="C118" s="83">
        <v>36.484354208524806</v>
      </c>
      <c r="D118" s="83">
        <v>0</v>
      </c>
      <c r="E118" s="43">
        <f t="shared" si="5"/>
        <v>11.613330635604635</v>
      </c>
      <c r="F118" s="43">
        <f t="shared" si="6"/>
        <v>8.6107941931331755E-2</v>
      </c>
      <c r="G118" s="89">
        <v>18.688762992099058</v>
      </c>
      <c r="H118" s="185">
        <f t="shared" si="7"/>
        <v>18.756240958591967</v>
      </c>
      <c r="N118" t="str">
        <f t="shared" si="8"/>
        <v>2#19</v>
      </c>
      <c r="O118">
        <v>2</v>
      </c>
      <c r="P118">
        <v>19</v>
      </c>
      <c r="Q118">
        <v>14.616778213778248</v>
      </c>
      <c r="R118">
        <v>21.821350599994716</v>
      </c>
      <c r="S118">
        <f t="shared" si="9"/>
        <v>42</v>
      </c>
    </row>
    <row r="119" spans="1:19" hidden="1" x14ac:dyDescent="0.25">
      <c r="A119" s="70">
        <v>2</v>
      </c>
      <c r="B119" s="70">
        <v>53</v>
      </c>
      <c r="C119" s="83">
        <v>56.613653082193665</v>
      </c>
      <c r="D119" s="83">
        <v>0</v>
      </c>
      <c r="E119" s="43">
        <f t="shared" si="5"/>
        <v>18.020685469041677</v>
      </c>
      <c r="F119" s="43">
        <f t="shared" si="6"/>
        <v>5.5491784800191568E-2</v>
      </c>
      <c r="G119" s="89">
        <v>24.28442797175105</v>
      </c>
      <c r="H119" s="185">
        <f t="shared" si="7"/>
        <v>24.372109741682532</v>
      </c>
      <c r="N119" t="str">
        <f t="shared" si="8"/>
        <v>2#67</v>
      </c>
      <c r="O119">
        <v>2</v>
      </c>
      <c r="P119">
        <v>67</v>
      </c>
      <c r="Q119">
        <v>14.616778213778248</v>
      </c>
      <c r="R119">
        <v>21.821350599994716</v>
      </c>
      <c r="S119">
        <f t="shared" si="9"/>
        <v>43</v>
      </c>
    </row>
    <row r="120" spans="1:19" hidden="1" x14ac:dyDescent="0.25">
      <c r="A120" s="70">
        <v>2</v>
      </c>
      <c r="B120" s="70">
        <v>54</v>
      </c>
      <c r="C120" s="83">
        <v>47.052236117200955</v>
      </c>
      <c r="D120" s="83">
        <v>0</v>
      </c>
      <c r="E120" s="43">
        <f t="shared" si="5"/>
        <v>14.977191923159081</v>
      </c>
      <c r="F120" s="43">
        <f t="shared" si="6"/>
        <v>6.6768190267610189E-2</v>
      </c>
      <c r="G120" s="89">
        <v>22.051237939379249</v>
      </c>
      <c r="H120" s="185">
        <f t="shared" si="7"/>
        <v>22.130856515281231</v>
      </c>
      <c r="N120" t="str">
        <f t="shared" si="8"/>
        <v>2#69</v>
      </c>
      <c r="O120">
        <v>2</v>
      </c>
      <c r="P120">
        <v>69</v>
      </c>
      <c r="Q120">
        <v>14.616778213778248</v>
      </c>
      <c r="R120">
        <v>21.821350599994716</v>
      </c>
      <c r="S120">
        <f t="shared" si="9"/>
        <v>44</v>
      </c>
    </row>
    <row r="121" spans="1:19" hidden="1" x14ac:dyDescent="0.25">
      <c r="A121" s="70">
        <v>2</v>
      </c>
      <c r="B121" s="70">
        <v>55</v>
      </c>
      <c r="C121" s="83">
        <v>39.629557157535558</v>
      </c>
      <c r="D121" s="83">
        <v>0</v>
      </c>
      <c r="E121" s="43">
        <f t="shared" si="5"/>
        <v>12.614479828329172</v>
      </c>
      <c r="F121" s="43">
        <f t="shared" si="6"/>
        <v>7.9273978285987964E-2</v>
      </c>
      <c r="G121" s="89">
        <v>19.813928138073997</v>
      </c>
      <c r="H121" s="185">
        <f t="shared" si="7"/>
        <v>19.885468645038479</v>
      </c>
      <c r="N121" t="str">
        <f t="shared" si="8"/>
        <v>2#50</v>
      </c>
      <c r="O121">
        <v>2</v>
      </c>
      <c r="P121">
        <v>50</v>
      </c>
      <c r="Q121">
        <v>14.416548375233344</v>
      </c>
      <c r="R121">
        <v>21.644689988241115</v>
      </c>
      <c r="S121">
        <f t="shared" si="9"/>
        <v>45</v>
      </c>
    </row>
    <row r="122" spans="1:19" hidden="1" x14ac:dyDescent="0.25">
      <c r="A122" s="70">
        <v>2</v>
      </c>
      <c r="B122" s="70">
        <v>56</v>
      </c>
      <c r="C122" s="83">
        <v>42.774760106546317</v>
      </c>
      <c r="D122" s="83">
        <v>0</v>
      </c>
      <c r="E122" s="43">
        <f t="shared" si="5"/>
        <v>13.615629021053708</v>
      </c>
      <c r="F122" s="43">
        <f t="shared" si="6"/>
        <v>7.3445009294371214E-2</v>
      </c>
      <c r="G122" s="89">
        <v>20.827003171217218</v>
      </c>
      <c r="H122" s="185">
        <f t="shared" si="7"/>
        <v>20.902201504179608</v>
      </c>
      <c r="N122" t="str">
        <f t="shared" si="8"/>
        <v>2#35</v>
      </c>
      <c r="O122">
        <v>2</v>
      </c>
      <c r="P122">
        <v>35</v>
      </c>
      <c r="Q122">
        <v>14.216318536688432</v>
      </c>
      <c r="R122">
        <v>21.464544109697005</v>
      </c>
      <c r="S122">
        <f t="shared" si="9"/>
        <v>46</v>
      </c>
    </row>
    <row r="123" spans="1:19" hidden="1" x14ac:dyDescent="0.25">
      <c r="A123" s="70">
        <v>2</v>
      </c>
      <c r="B123" s="70">
        <v>57</v>
      </c>
      <c r="C123" s="83">
        <v>37.74243538812911</v>
      </c>
      <c r="D123" s="83">
        <v>0</v>
      </c>
      <c r="E123" s="43">
        <f t="shared" si="5"/>
        <v>12.01379031269445</v>
      </c>
      <c r="F123" s="43">
        <f t="shared" si="6"/>
        <v>8.3237677200287366E-2</v>
      </c>
      <c r="G123" s="89">
        <v>19.153333371665646</v>
      </c>
      <c r="H123" s="185">
        <f t="shared" si="7"/>
        <v>19.222488723896671</v>
      </c>
      <c r="N123" t="str">
        <f t="shared" si="8"/>
        <v>2#15</v>
      </c>
      <c r="O123">
        <v>2</v>
      </c>
      <c r="P123">
        <v>15</v>
      </c>
      <c r="Q123">
        <v>14.016088698143525</v>
      </c>
      <c r="R123">
        <v>21.424000000000003</v>
      </c>
      <c r="S123">
        <f t="shared" si="9"/>
        <v>47</v>
      </c>
    </row>
    <row r="124" spans="1:19" hidden="1" x14ac:dyDescent="0.25">
      <c r="A124" s="70">
        <v>2</v>
      </c>
      <c r="B124" s="70">
        <v>58</v>
      </c>
      <c r="C124" s="83">
        <v>47.17804423516138</v>
      </c>
      <c r="D124" s="83">
        <v>0</v>
      </c>
      <c r="E124" s="43">
        <f t="shared" si="5"/>
        <v>15.017237890868062</v>
      </c>
      <c r="F124" s="43">
        <f t="shared" si="6"/>
        <v>6.6590141760229898E-2</v>
      </c>
      <c r="G124" s="89">
        <v>22.084851018165391</v>
      </c>
      <c r="H124" s="185">
        <f t="shared" si="7"/>
        <v>22.164590958023084</v>
      </c>
      <c r="N124" t="str">
        <f t="shared" si="8"/>
        <v>2#66</v>
      </c>
      <c r="O124">
        <v>2</v>
      </c>
      <c r="P124">
        <v>66</v>
      </c>
      <c r="Q124">
        <v>14.016088698143525</v>
      </c>
      <c r="R124">
        <v>21.28081528100245</v>
      </c>
      <c r="S124">
        <f t="shared" si="9"/>
        <v>48</v>
      </c>
    </row>
    <row r="125" spans="1:19" hidden="1" x14ac:dyDescent="0.25">
      <c r="A125" s="70">
        <v>2</v>
      </c>
      <c r="B125" s="70">
        <v>59</v>
      </c>
      <c r="C125" s="83">
        <v>41.516678926942006</v>
      </c>
      <c r="D125" s="83">
        <v>0</v>
      </c>
      <c r="E125" s="43">
        <f t="shared" si="5"/>
        <v>13.215169343963892</v>
      </c>
      <c r="F125" s="43">
        <f t="shared" si="6"/>
        <v>7.5670615636624888E-2</v>
      </c>
      <c r="G125" s="89">
        <v>20.434219416608268</v>
      </c>
      <c r="H125" s="185">
        <f t="shared" si="7"/>
        <v>20.507999557845306</v>
      </c>
      <c r="N125" t="str">
        <f t="shared" si="8"/>
        <v>2#56</v>
      </c>
      <c r="O125">
        <v>2</v>
      </c>
      <c r="P125">
        <v>56</v>
      </c>
      <c r="Q125">
        <v>13.615629021053708</v>
      </c>
      <c r="R125">
        <v>20.902201504179608</v>
      </c>
      <c r="S125">
        <f t="shared" si="9"/>
        <v>49</v>
      </c>
    </row>
    <row r="126" spans="1:19" hidden="1" x14ac:dyDescent="0.25">
      <c r="A126" s="70">
        <v>2</v>
      </c>
      <c r="B126" s="70">
        <v>60</v>
      </c>
      <c r="C126" s="83">
        <v>33.968191849316199</v>
      </c>
      <c r="D126" s="83">
        <v>0</v>
      </c>
      <c r="E126" s="43">
        <f t="shared" si="5"/>
        <v>10.812411281425005</v>
      </c>
      <c r="F126" s="43">
        <f t="shared" si="6"/>
        <v>9.2486308000319289E-2</v>
      </c>
      <c r="G126" s="89">
        <v>17.696329566262513</v>
      </c>
      <c r="H126" s="185">
        <f t="shared" si="7"/>
        <v>17.760224235697002</v>
      </c>
      <c r="N126" t="str">
        <f t="shared" si="8"/>
        <v>2#59</v>
      </c>
      <c r="O126">
        <v>2</v>
      </c>
      <c r="P126">
        <v>59</v>
      </c>
      <c r="Q126">
        <v>13.215169343963892</v>
      </c>
      <c r="R126">
        <v>20.507999557845306</v>
      </c>
      <c r="S126">
        <f t="shared" si="9"/>
        <v>50</v>
      </c>
    </row>
    <row r="127" spans="1:19" hidden="1" x14ac:dyDescent="0.25">
      <c r="A127" s="70">
        <v>2</v>
      </c>
      <c r="B127" s="70">
        <v>61</v>
      </c>
      <c r="C127" s="83">
        <v>53.468450133182913</v>
      </c>
      <c r="D127" s="83">
        <v>0</v>
      </c>
      <c r="E127" s="43">
        <f t="shared" si="5"/>
        <v>17.01953627631714</v>
      </c>
      <c r="F127" s="43">
        <f t="shared" si="6"/>
        <v>5.875600743549695E-2</v>
      </c>
      <c r="G127" s="89">
        <v>23.615677326389669</v>
      </c>
      <c r="H127" s="185">
        <f t="shared" si="7"/>
        <v>23.700944493832004</v>
      </c>
      <c r="N127" t="str">
        <f t="shared" si="8"/>
        <v>2#39</v>
      </c>
      <c r="O127">
        <v>2</v>
      </c>
      <c r="P127">
        <v>39</v>
      </c>
      <c r="Q127">
        <v>12.614479828329172</v>
      </c>
      <c r="R127">
        <v>19.885468645038479</v>
      </c>
      <c r="S127">
        <f t="shared" si="9"/>
        <v>51</v>
      </c>
    </row>
    <row r="128" spans="1:19" hidden="1" x14ac:dyDescent="0.25">
      <c r="A128" s="70">
        <v>2</v>
      </c>
      <c r="B128" s="70">
        <v>62</v>
      </c>
      <c r="C128" s="83">
        <v>49.568398476409556</v>
      </c>
      <c r="D128" s="83">
        <v>0</v>
      </c>
      <c r="E128" s="43">
        <f t="shared" si="5"/>
        <v>15.778111277338709</v>
      </c>
      <c r="F128" s="43">
        <f t="shared" si="6"/>
        <v>6.3378942030675664E-2</v>
      </c>
      <c r="G128" s="89">
        <v>22.699952646175959</v>
      </c>
      <c r="H128" s="185">
        <f t="shared" si="7"/>
        <v>22.781913482465487</v>
      </c>
      <c r="N128" t="str">
        <f t="shared" si="8"/>
        <v>2#55</v>
      </c>
      <c r="O128">
        <v>2</v>
      </c>
      <c r="P128">
        <v>55</v>
      </c>
      <c r="Q128">
        <v>12.614479828329172</v>
      </c>
      <c r="R128">
        <v>19.885468645038479</v>
      </c>
      <c r="S128">
        <f t="shared" si="9"/>
        <v>52</v>
      </c>
    </row>
    <row r="129" spans="1:19" hidden="1" x14ac:dyDescent="0.25">
      <c r="A129" s="70">
        <v>2</v>
      </c>
      <c r="B129" s="70">
        <v>65</v>
      </c>
      <c r="C129" s="83">
        <v>57.620118025877083</v>
      </c>
      <c r="D129" s="83">
        <v>0</v>
      </c>
      <c r="E129" s="43">
        <f t="shared" si="5"/>
        <v>18.341053210713522</v>
      </c>
      <c r="F129" s="43">
        <f t="shared" si="6"/>
        <v>5.4522495982720992E-2</v>
      </c>
      <c r="G129" s="89">
        <v>24.486631672320097</v>
      </c>
      <c r="H129" s="185">
        <f t="shared" si="7"/>
        <v>24.575043522382487</v>
      </c>
      <c r="N129" t="str">
        <f t="shared" si="8"/>
        <v>2#44</v>
      </c>
      <c r="O129">
        <v>2</v>
      </c>
      <c r="P129">
        <v>44</v>
      </c>
      <c r="Q129">
        <v>12.414249989784269</v>
      </c>
      <c r="R129">
        <v>19.669143027119468</v>
      </c>
      <c r="S129">
        <f t="shared" si="9"/>
        <v>53</v>
      </c>
    </row>
    <row r="130" spans="1:19" hidden="1" x14ac:dyDescent="0.25">
      <c r="A130" s="70">
        <v>2</v>
      </c>
      <c r="B130" s="70">
        <v>66</v>
      </c>
      <c r="C130" s="83">
        <v>44.032841286150628</v>
      </c>
      <c r="D130" s="83">
        <v>0</v>
      </c>
      <c r="E130" s="43">
        <f t="shared" si="5"/>
        <v>14.016088698143525</v>
      </c>
      <c r="F130" s="43">
        <f t="shared" si="6"/>
        <v>7.1346580457389161E-2</v>
      </c>
      <c r="G130" s="89">
        <v>21.204254836740539</v>
      </c>
      <c r="H130" s="185">
        <f t="shared" si="7"/>
        <v>21.28081528100245</v>
      </c>
      <c r="N130" t="str">
        <f t="shared" si="8"/>
        <v>2#1</v>
      </c>
      <c r="O130">
        <v>2</v>
      </c>
      <c r="P130">
        <v>1</v>
      </c>
      <c r="Q130">
        <v>12.214020151239358</v>
      </c>
      <c r="R130">
        <v>19.448194788270531</v>
      </c>
      <c r="S130">
        <f t="shared" si="9"/>
        <v>54</v>
      </c>
    </row>
    <row r="131" spans="1:19" hidden="1" x14ac:dyDescent="0.25">
      <c r="A131" s="70">
        <v>2</v>
      </c>
      <c r="B131" s="70">
        <v>67</v>
      </c>
      <c r="C131" s="83">
        <v>45.919963055557083</v>
      </c>
      <c r="D131" s="83">
        <v>0</v>
      </c>
      <c r="E131" s="43">
        <f t="shared" ref="E131:E194" si="10">C131/PI()</f>
        <v>14.616778213778248</v>
      </c>
      <c r="F131" s="43">
        <f t="shared" ref="F131:F194" si="11">1/E131</f>
        <v>6.8414529205715641E-2</v>
      </c>
      <c r="G131" s="89">
        <v>21.74284551105567</v>
      </c>
      <c r="H131" s="185">
        <f t="shared" ref="H131:H194" si="12">IF(D131=0,EXP($L$2+$L$3*F131)*$L$4,D131)</f>
        <v>21.821350599994716</v>
      </c>
      <c r="N131" t="str">
        <f t="shared" ref="N131:N194" si="13">CONCATENATE(O131,"#",P131)</f>
        <v>2#57</v>
      </c>
      <c r="O131">
        <v>2</v>
      </c>
      <c r="P131">
        <v>57</v>
      </c>
      <c r="Q131">
        <v>12.01379031269445</v>
      </c>
      <c r="R131">
        <v>19.222488723896671</v>
      </c>
      <c r="S131">
        <f t="shared" ref="S131:S194" si="14">IF(O131=O130,S130+1,1)</f>
        <v>55</v>
      </c>
    </row>
    <row r="132" spans="1:19" hidden="1" x14ac:dyDescent="0.25">
      <c r="A132" s="70">
        <v>2</v>
      </c>
      <c r="B132" s="70">
        <v>68</v>
      </c>
      <c r="C132" s="83">
        <v>34.597232439118351</v>
      </c>
      <c r="D132" s="83">
        <v>0</v>
      </c>
      <c r="E132" s="43">
        <f t="shared" si="10"/>
        <v>11.012641119969913</v>
      </c>
      <c r="F132" s="43">
        <f t="shared" si="11"/>
        <v>9.0804738763949844E-2</v>
      </c>
      <c r="G132" s="89">
        <v>17.952737599949483</v>
      </c>
      <c r="H132" s="185">
        <f t="shared" si="12"/>
        <v>18.01755806060477</v>
      </c>
      <c r="N132" t="str">
        <f t="shared" si="13"/>
        <v>2#76</v>
      </c>
      <c r="O132">
        <v>2</v>
      </c>
      <c r="P132">
        <v>76</v>
      </c>
      <c r="Q132">
        <v>11.933698377276487</v>
      </c>
      <c r="R132">
        <v>19.130843012190411</v>
      </c>
      <c r="S132">
        <f t="shared" si="14"/>
        <v>56</v>
      </c>
    </row>
    <row r="133" spans="1:19" hidden="1" x14ac:dyDescent="0.25">
      <c r="A133" s="70">
        <v>2</v>
      </c>
      <c r="B133" s="70">
        <v>69</v>
      </c>
      <c r="C133" s="83">
        <v>45.919963055557083</v>
      </c>
      <c r="D133" s="83">
        <v>0</v>
      </c>
      <c r="E133" s="43">
        <f t="shared" si="10"/>
        <v>14.616778213778248</v>
      </c>
      <c r="F133" s="43">
        <f t="shared" si="11"/>
        <v>6.8414529205715641E-2</v>
      </c>
      <c r="G133" s="89">
        <v>21.74284551105567</v>
      </c>
      <c r="H133" s="185">
        <f t="shared" si="12"/>
        <v>21.821350599994716</v>
      </c>
      <c r="N133" t="str">
        <f t="shared" si="13"/>
        <v>2#52</v>
      </c>
      <c r="O133">
        <v>2</v>
      </c>
      <c r="P133">
        <v>52</v>
      </c>
      <c r="Q133">
        <v>11.613330635604635</v>
      </c>
      <c r="R133">
        <v>18.756240958591967</v>
      </c>
      <c r="S133">
        <f t="shared" si="14"/>
        <v>57</v>
      </c>
    </row>
    <row r="134" spans="1:19" hidden="1" x14ac:dyDescent="0.25">
      <c r="A134" s="70">
        <v>2</v>
      </c>
      <c r="B134" s="70">
        <v>70</v>
      </c>
      <c r="C134" s="83">
        <v>48.436125414765698</v>
      </c>
      <c r="D134" s="83">
        <v>0</v>
      </c>
      <c r="E134" s="43">
        <f t="shared" si="10"/>
        <v>15.41769756795788</v>
      </c>
      <c r="F134" s="43">
        <f t="shared" si="11"/>
        <v>6.4860527688535591E-2</v>
      </c>
      <c r="G134" s="89">
        <v>22.414056325106795</v>
      </c>
      <c r="H134" s="185">
        <f t="shared" si="12"/>
        <v>22.494984899262029</v>
      </c>
      <c r="N134" t="str">
        <f t="shared" si="13"/>
        <v>2#73</v>
      </c>
      <c r="O134">
        <v>2</v>
      </c>
      <c r="P134">
        <v>73</v>
      </c>
      <c r="Q134">
        <v>11.53323870018667</v>
      </c>
      <c r="R134">
        <v>18.660538659750401</v>
      </c>
      <c r="S134">
        <f t="shared" si="14"/>
        <v>58</v>
      </c>
    </row>
    <row r="135" spans="1:19" hidden="1" x14ac:dyDescent="0.25">
      <c r="A135" s="70">
        <v>2</v>
      </c>
      <c r="B135" s="70">
        <v>71</v>
      </c>
      <c r="C135" s="83">
        <v>57.871734261797961</v>
      </c>
      <c r="D135" s="83">
        <v>0</v>
      </c>
      <c r="E135" s="43">
        <f t="shared" si="10"/>
        <v>18.42114514613149</v>
      </c>
      <c r="F135" s="43">
        <f t="shared" si="11"/>
        <v>5.4285441652361321E-2</v>
      </c>
      <c r="G135" s="89">
        <v>24.536339360611958</v>
      </c>
      <c r="H135" s="185">
        <f t="shared" si="12"/>
        <v>24.624930686101717</v>
      </c>
      <c r="N135" t="str">
        <f t="shared" si="13"/>
        <v>2#24</v>
      </c>
      <c r="O135">
        <v>2</v>
      </c>
      <c r="P135">
        <v>24</v>
      </c>
      <c r="Q135">
        <v>11.333008861641764</v>
      </c>
      <c r="R135">
        <v>18.417586906499441</v>
      </c>
      <c r="S135">
        <f t="shared" si="14"/>
        <v>59</v>
      </c>
    </row>
    <row r="136" spans="1:19" hidden="1" x14ac:dyDescent="0.25">
      <c r="A136" s="70">
        <v>2</v>
      </c>
      <c r="B136" s="70">
        <v>72</v>
      </c>
      <c r="C136" s="83">
        <v>49.065166004567836</v>
      </c>
      <c r="D136" s="83">
        <v>0</v>
      </c>
      <c r="E136" s="43">
        <f t="shared" si="10"/>
        <v>15.617927406502783</v>
      </c>
      <c r="F136" s="43">
        <f t="shared" si="11"/>
        <v>6.4028982461759518E-2</v>
      </c>
      <c r="G136" s="89">
        <v>22.574070386034549</v>
      </c>
      <c r="H136" s="185">
        <f t="shared" si="12"/>
        <v>22.655576709688038</v>
      </c>
      <c r="N136" t="str">
        <f t="shared" si="13"/>
        <v>2#44</v>
      </c>
      <c r="O136">
        <v>2</v>
      </c>
      <c r="P136">
        <v>44</v>
      </c>
      <c r="Q136">
        <v>11.012641119969913</v>
      </c>
      <c r="R136">
        <v>18.01755806060477</v>
      </c>
      <c r="S136">
        <f t="shared" si="14"/>
        <v>60</v>
      </c>
    </row>
    <row r="137" spans="1:19" hidden="1" x14ac:dyDescent="0.25">
      <c r="A137" s="70">
        <v>2</v>
      </c>
      <c r="B137" s="70">
        <v>73</v>
      </c>
      <c r="C137" s="83">
        <v>36.232737972603935</v>
      </c>
      <c r="D137" s="83">
        <v>0</v>
      </c>
      <c r="E137" s="43">
        <f t="shared" si="10"/>
        <v>11.53323870018667</v>
      </c>
      <c r="F137" s="43">
        <f t="shared" si="11"/>
        <v>8.6705913750299346E-2</v>
      </c>
      <c r="G137" s="89">
        <v>18.593404994470554</v>
      </c>
      <c r="H137" s="185">
        <f t="shared" si="12"/>
        <v>18.660538659750401</v>
      </c>
      <c r="N137" t="str">
        <f t="shared" si="13"/>
        <v>2#68</v>
      </c>
      <c r="O137">
        <v>2</v>
      </c>
      <c r="P137">
        <v>68</v>
      </c>
      <c r="Q137">
        <v>11.012641119969913</v>
      </c>
      <c r="R137">
        <v>18.01755806060477</v>
      </c>
      <c r="S137">
        <f t="shared" si="14"/>
        <v>61</v>
      </c>
    </row>
    <row r="138" spans="1:19" hidden="1" x14ac:dyDescent="0.25">
      <c r="A138" s="70">
        <v>2</v>
      </c>
      <c r="B138" s="70">
        <v>74</v>
      </c>
      <c r="C138" s="83">
        <v>58.123350497718832</v>
      </c>
      <c r="D138" s="83">
        <v>0</v>
      </c>
      <c r="E138" s="43">
        <f t="shared" si="10"/>
        <v>18.501237081549455</v>
      </c>
      <c r="F138" s="43">
        <f t="shared" si="11"/>
        <v>5.4050439740446335E-2</v>
      </c>
      <c r="G138" s="89">
        <v>24.585716278290203</v>
      </c>
      <c r="H138" s="185">
        <f t="shared" si="12"/>
        <v>24.67448588492131</v>
      </c>
      <c r="N138" t="str">
        <f t="shared" si="13"/>
        <v>2#60</v>
      </c>
      <c r="O138">
        <v>2</v>
      </c>
      <c r="P138">
        <v>60</v>
      </c>
      <c r="Q138">
        <v>10.812411281425005</v>
      </c>
      <c r="R138">
        <v>17.760224235697002</v>
      </c>
      <c r="S138">
        <f t="shared" si="14"/>
        <v>62</v>
      </c>
    </row>
    <row r="139" spans="1:19" hidden="1" x14ac:dyDescent="0.25">
      <c r="A139" s="70">
        <v>2</v>
      </c>
      <c r="B139" s="70">
        <v>76</v>
      </c>
      <c r="C139" s="83">
        <v>37.490819152208246</v>
      </c>
      <c r="D139" s="83">
        <v>0</v>
      </c>
      <c r="E139" s="43">
        <f t="shared" si="10"/>
        <v>11.933698377276487</v>
      </c>
      <c r="F139" s="43">
        <f t="shared" si="11"/>
        <v>8.3796319329148355E-2</v>
      </c>
      <c r="G139" s="89">
        <v>19.062017367083399</v>
      </c>
      <c r="H139" s="185">
        <f t="shared" si="12"/>
        <v>19.130843012190411</v>
      </c>
      <c r="N139" t="str">
        <f t="shared" si="13"/>
        <v>2#80</v>
      </c>
      <c r="O139">
        <v>2</v>
      </c>
      <c r="P139">
        <v>80</v>
      </c>
      <c r="Q139">
        <v>10.211721765790285</v>
      </c>
      <c r="R139">
        <v>16.952587388374855</v>
      </c>
      <c r="S139">
        <f t="shared" si="14"/>
        <v>63</v>
      </c>
    </row>
    <row r="140" spans="1:19" hidden="1" x14ac:dyDescent="0.25">
      <c r="A140" s="70">
        <v>2</v>
      </c>
      <c r="B140" s="70">
        <v>77</v>
      </c>
      <c r="C140" s="83">
        <v>56.236228728312376</v>
      </c>
      <c r="D140" s="83">
        <v>0</v>
      </c>
      <c r="E140" s="43">
        <f t="shared" si="10"/>
        <v>17.900547565914732</v>
      </c>
      <c r="F140" s="43">
        <f t="shared" si="11"/>
        <v>5.5864212886098899E-2</v>
      </c>
      <c r="G140" s="89">
        <v>24.207180399267052</v>
      </c>
      <c r="H140" s="185">
        <f t="shared" si="12"/>
        <v>24.294583257795466</v>
      </c>
      <c r="N140" t="str">
        <f t="shared" si="13"/>
        <v>2#20</v>
      </c>
      <c r="O140">
        <v>2</v>
      </c>
      <c r="P140">
        <v>20</v>
      </c>
      <c r="Q140">
        <v>10.011491927245373</v>
      </c>
      <c r="R140">
        <v>16.670917746243482</v>
      </c>
      <c r="S140">
        <f t="shared" si="14"/>
        <v>64</v>
      </c>
    </row>
    <row r="141" spans="1:19" hidden="1" x14ac:dyDescent="0.25">
      <c r="A141" s="70">
        <v>2</v>
      </c>
      <c r="B141" s="70">
        <v>78</v>
      </c>
      <c r="C141" s="83">
        <v>52.210368953578595</v>
      </c>
      <c r="D141" s="83">
        <v>0</v>
      </c>
      <c r="E141" s="43">
        <f t="shared" si="10"/>
        <v>16.61907659922732</v>
      </c>
      <c r="F141" s="43">
        <f t="shared" si="11"/>
        <v>6.0171814843581237E-2</v>
      </c>
      <c r="G141" s="89">
        <v>23.331373060236544</v>
      </c>
      <c r="H141" s="185">
        <f t="shared" si="12"/>
        <v>23.415613713845225</v>
      </c>
      <c r="N141" t="str">
        <f t="shared" si="13"/>
        <v>2#12</v>
      </c>
      <c r="O141">
        <v>2</v>
      </c>
      <c r="P141">
        <v>12</v>
      </c>
      <c r="Q141">
        <v>9.2105725730657451</v>
      </c>
      <c r="R141">
        <v>15.477110673201597</v>
      </c>
      <c r="S141">
        <f t="shared" si="14"/>
        <v>65</v>
      </c>
    </row>
    <row r="142" spans="1:19" hidden="1" x14ac:dyDescent="0.25">
      <c r="A142" s="70">
        <v>2</v>
      </c>
      <c r="B142" s="70">
        <v>79</v>
      </c>
      <c r="C142" s="83">
        <v>57.242693671995823</v>
      </c>
      <c r="D142" s="83">
        <v>0</v>
      </c>
      <c r="E142" s="43">
        <f t="shared" si="10"/>
        <v>18.220915307586587</v>
      </c>
      <c r="F142" s="43">
        <f t="shared" si="11"/>
        <v>5.4881984967222422E-2</v>
      </c>
      <c r="G142" s="89">
        <v>24.411442864801575</v>
      </c>
      <c r="H142" s="185">
        <f t="shared" si="12"/>
        <v>24.499583236872805</v>
      </c>
      <c r="N142" t="str">
        <f t="shared" si="13"/>
        <v>2#15</v>
      </c>
      <c r="O142">
        <v>2</v>
      </c>
      <c r="P142">
        <v>15</v>
      </c>
      <c r="Q142">
        <v>9.0103427345208384</v>
      </c>
      <c r="R142">
        <v>15.160939149571799</v>
      </c>
      <c r="S142">
        <f t="shared" si="14"/>
        <v>66</v>
      </c>
    </row>
    <row r="143" spans="1:19" hidden="1" x14ac:dyDescent="0.25">
      <c r="A143" s="70">
        <v>2</v>
      </c>
      <c r="B143" s="70">
        <v>80</v>
      </c>
      <c r="C143" s="83">
        <v>32.08107007990975</v>
      </c>
      <c r="D143" s="83">
        <v>0</v>
      </c>
      <c r="E143" s="43">
        <f t="shared" si="10"/>
        <v>10.211721765790285</v>
      </c>
      <c r="F143" s="43">
        <f t="shared" si="11"/>
        <v>9.7926679059161581E-2</v>
      </c>
      <c r="G143" s="89">
        <v>16.891598295395816</v>
      </c>
      <c r="H143" s="185">
        <f t="shared" si="12"/>
        <v>16.952587388374855</v>
      </c>
      <c r="N143" t="str">
        <f t="shared" si="13"/>
        <v>2#27</v>
      </c>
      <c r="O143">
        <v>2</v>
      </c>
      <c r="P143">
        <v>27</v>
      </c>
      <c r="Q143">
        <v>7.8089637032513917</v>
      </c>
      <c r="R143">
        <v>13.100567175549465</v>
      </c>
      <c r="S143">
        <f t="shared" si="14"/>
        <v>67</v>
      </c>
    </row>
    <row r="144" spans="1:19" x14ac:dyDescent="0.25">
      <c r="A144" s="70">
        <v>3</v>
      </c>
      <c r="B144" s="70">
        <v>1</v>
      </c>
      <c r="C144" s="83">
        <v>47.429660471082251</v>
      </c>
      <c r="D144" s="83">
        <v>22.495200000000001</v>
      </c>
      <c r="E144" s="43">
        <f t="shared" si="10"/>
        <v>15.097329826286026</v>
      </c>
      <c r="F144" s="43">
        <f t="shared" si="11"/>
        <v>6.6236878408716726E-2</v>
      </c>
      <c r="G144" s="89">
        <v>22.495200000000001</v>
      </c>
      <c r="H144" s="185">
        <f t="shared" si="12"/>
        <v>22.495200000000001</v>
      </c>
      <c r="N144" t="str">
        <f t="shared" si="13"/>
        <v>3#4</v>
      </c>
      <c r="O144">
        <v>3</v>
      </c>
      <c r="P144">
        <v>4</v>
      </c>
      <c r="Q144">
        <v>17.259812082571028</v>
      </c>
      <c r="R144">
        <v>23.566400000000002</v>
      </c>
      <c r="S144">
        <f t="shared" si="14"/>
        <v>1</v>
      </c>
    </row>
    <row r="145" spans="1:19" x14ac:dyDescent="0.25">
      <c r="A145" s="70">
        <v>3</v>
      </c>
      <c r="B145" s="70">
        <v>2</v>
      </c>
      <c r="C145" s="83">
        <v>47.303852353121826</v>
      </c>
      <c r="D145" s="83">
        <v>22.602319999999999</v>
      </c>
      <c r="E145" s="43">
        <f t="shared" si="10"/>
        <v>15.057283858577048</v>
      </c>
      <c r="F145" s="43">
        <f t="shared" si="11"/>
        <v>6.6413040319378197E-2</v>
      </c>
      <c r="G145" s="89">
        <v>22.602319999999999</v>
      </c>
      <c r="H145" s="185">
        <f t="shared" si="12"/>
        <v>22.602319999999999</v>
      </c>
      <c r="N145" t="str">
        <f t="shared" si="13"/>
        <v>3#12</v>
      </c>
      <c r="O145">
        <v>3</v>
      </c>
      <c r="P145">
        <v>12</v>
      </c>
      <c r="Q145">
        <v>16.819306437772234</v>
      </c>
      <c r="R145">
        <v>23.566400000000002</v>
      </c>
      <c r="S145">
        <f t="shared" si="14"/>
        <v>2</v>
      </c>
    </row>
    <row r="146" spans="1:19" x14ac:dyDescent="0.25">
      <c r="A146" s="70">
        <v>3</v>
      </c>
      <c r="B146" s="70">
        <v>3</v>
      </c>
      <c r="C146" s="83">
        <v>48.561933532726123</v>
      </c>
      <c r="D146" s="83">
        <v>23.780639999999998</v>
      </c>
      <c r="E146" s="43">
        <f t="shared" si="10"/>
        <v>15.457743535666861</v>
      </c>
      <c r="F146" s="43">
        <f t="shared" si="11"/>
        <v>6.4692495233383954E-2</v>
      </c>
      <c r="G146" s="89">
        <v>23.780639999999998</v>
      </c>
      <c r="H146" s="185">
        <f t="shared" si="12"/>
        <v>23.780639999999998</v>
      </c>
      <c r="N146" t="str">
        <f t="shared" si="13"/>
        <v>3#69</v>
      </c>
      <c r="O146">
        <v>3</v>
      </c>
      <c r="P146">
        <v>69</v>
      </c>
      <c r="Q146">
        <v>16.298708857555475</v>
      </c>
      <c r="R146">
        <v>23.352160000000001</v>
      </c>
      <c r="S146">
        <f t="shared" si="14"/>
        <v>3</v>
      </c>
    </row>
    <row r="147" spans="1:19" x14ac:dyDescent="0.25">
      <c r="A147" s="70">
        <v>3</v>
      </c>
      <c r="B147" s="70">
        <v>4</v>
      </c>
      <c r="C147" s="83">
        <v>54.223298840945489</v>
      </c>
      <c r="D147" s="83">
        <v>23.566400000000002</v>
      </c>
      <c r="E147" s="43">
        <f t="shared" si="10"/>
        <v>17.259812082571028</v>
      </c>
      <c r="F147" s="43">
        <f t="shared" si="11"/>
        <v>5.7938058376070085E-2</v>
      </c>
      <c r="G147" s="89">
        <v>23.566400000000002</v>
      </c>
      <c r="H147" s="185">
        <f t="shared" si="12"/>
        <v>23.566400000000002</v>
      </c>
      <c r="N147" t="str">
        <f t="shared" si="13"/>
        <v>3#28</v>
      </c>
      <c r="O147">
        <v>3</v>
      </c>
      <c r="P147">
        <v>28</v>
      </c>
      <c r="Q147">
        <v>16.218616922137507</v>
      </c>
      <c r="R147">
        <v>22.816559999999999</v>
      </c>
      <c r="S147">
        <f t="shared" si="14"/>
        <v>4</v>
      </c>
    </row>
    <row r="148" spans="1:19" x14ac:dyDescent="0.25">
      <c r="A148" s="70">
        <v>3</v>
      </c>
      <c r="B148" s="70">
        <v>5</v>
      </c>
      <c r="C148" s="83">
        <v>48.687741650686561</v>
      </c>
      <c r="D148" s="83">
        <v>22.388079999999999</v>
      </c>
      <c r="E148" s="43">
        <f t="shared" si="10"/>
        <v>15.497789503375845</v>
      </c>
      <c r="F148" s="43">
        <f t="shared" si="11"/>
        <v>6.4525331163013441E-2</v>
      </c>
      <c r="G148" s="89">
        <v>22.388079999999999</v>
      </c>
      <c r="H148" s="185">
        <f t="shared" si="12"/>
        <v>22.388079999999999</v>
      </c>
      <c r="N148" t="str">
        <f t="shared" si="13"/>
        <v>3#79</v>
      </c>
      <c r="O148">
        <v>3</v>
      </c>
      <c r="P148">
        <v>79</v>
      </c>
      <c r="Q148">
        <v>16.138524986719545</v>
      </c>
      <c r="R148">
        <v>22.495200000000001</v>
      </c>
      <c r="S148">
        <f t="shared" si="14"/>
        <v>5</v>
      </c>
    </row>
    <row r="149" spans="1:19" x14ac:dyDescent="0.25">
      <c r="A149" s="70">
        <v>3</v>
      </c>
      <c r="B149" s="70">
        <v>6</v>
      </c>
      <c r="C149" s="83">
        <v>43.026376342467181</v>
      </c>
      <c r="D149" s="83">
        <v>22.388079999999999</v>
      </c>
      <c r="E149" s="43">
        <f t="shared" si="10"/>
        <v>13.695720956471673</v>
      </c>
      <c r="F149" s="43">
        <f t="shared" si="11"/>
        <v>7.3015506316041548E-2</v>
      </c>
      <c r="G149" s="89">
        <v>22.388079999999999</v>
      </c>
      <c r="H149" s="185">
        <f t="shared" si="12"/>
        <v>22.388079999999999</v>
      </c>
      <c r="N149" t="str">
        <f t="shared" si="13"/>
        <v>3#22</v>
      </c>
      <c r="O149">
        <v>3</v>
      </c>
      <c r="P149">
        <v>22</v>
      </c>
      <c r="Q149">
        <v>16.018387083592604</v>
      </c>
      <c r="R149">
        <v>22.967950707847436</v>
      </c>
      <c r="S149">
        <f t="shared" si="14"/>
        <v>6</v>
      </c>
    </row>
    <row r="150" spans="1:19" hidden="1" x14ac:dyDescent="0.25">
      <c r="A150" s="70">
        <v>3</v>
      </c>
      <c r="B150" s="70">
        <v>7</v>
      </c>
      <c r="C150" s="83">
        <v>49.190974122528289</v>
      </c>
      <c r="D150" s="83">
        <v>23.030799999999999</v>
      </c>
      <c r="E150" s="43">
        <f t="shared" si="10"/>
        <v>15.657973374211773</v>
      </c>
      <c r="F150" s="43">
        <f t="shared" si="11"/>
        <v>6.3865225473366233E-2</v>
      </c>
      <c r="G150" s="89">
        <v>23.030799999999999</v>
      </c>
      <c r="H150" s="185">
        <f t="shared" si="12"/>
        <v>23.030799999999999</v>
      </c>
      <c r="N150" t="str">
        <f t="shared" si="13"/>
        <v>3#51</v>
      </c>
      <c r="O150">
        <v>3</v>
      </c>
      <c r="P150">
        <v>51</v>
      </c>
      <c r="Q150">
        <v>16.018387083592604</v>
      </c>
      <c r="R150">
        <v>22.967950707847436</v>
      </c>
      <c r="S150">
        <f t="shared" si="14"/>
        <v>7</v>
      </c>
    </row>
    <row r="151" spans="1:19" hidden="1" x14ac:dyDescent="0.25">
      <c r="A151" s="70">
        <v>3</v>
      </c>
      <c r="B151" s="70">
        <v>8</v>
      </c>
      <c r="C151" s="83">
        <v>45.165114347794493</v>
      </c>
      <c r="D151" s="83">
        <v>22.495200000000001</v>
      </c>
      <c r="E151" s="43">
        <f t="shared" si="10"/>
        <v>14.376502407524356</v>
      </c>
      <c r="F151" s="43">
        <f t="shared" si="11"/>
        <v>6.9557947521131508E-2</v>
      </c>
      <c r="G151" s="89">
        <v>22.495200000000001</v>
      </c>
      <c r="H151" s="185">
        <f t="shared" si="12"/>
        <v>22.495200000000001</v>
      </c>
      <c r="N151" t="str">
        <f t="shared" si="13"/>
        <v>3#61</v>
      </c>
      <c r="O151">
        <v>3</v>
      </c>
      <c r="P151">
        <v>61</v>
      </c>
      <c r="Q151">
        <v>15.898249180465656</v>
      </c>
      <c r="R151">
        <v>22.875445889247597</v>
      </c>
      <c r="S151">
        <f t="shared" si="14"/>
        <v>8</v>
      </c>
    </row>
    <row r="152" spans="1:19" hidden="1" x14ac:dyDescent="0.25">
      <c r="A152" s="70">
        <v>3</v>
      </c>
      <c r="B152" s="70">
        <v>9</v>
      </c>
      <c r="C152" s="83">
        <v>46.549003645359242</v>
      </c>
      <c r="D152" s="83">
        <v>22.923679999999997</v>
      </c>
      <c r="E152" s="43">
        <f t="shared" si="10"/>
        <v>14.817008052323159</v>
      </c>
      <c r="F152" s="43">
        <f t="shared" si="11"/>
        <v>6.7490008540773513E-2</v>
      </c>
      <c r="G152" s="89">
        <v>22.923679999999997</v>
      </c>
      <c r="H152" s="185">
        <f t="shared" si="12"/>
        <v>22.923679999999997</v>
      </c>
      <c r="N152" t="str">
        <f t="shared" si="13"/>
        <v>3#68</v>
      </c>
      <c r="O152">
        <v>3</v>
      </c>
      <c r="P152">
        <v>68</v>
      </c>
      <c r="Q152">
        <v>15.818157245047697</v>
      </c>
      <c r="R152">
        <v>22.813206134780952</v>
      </c>
      <c r="S152">
        <f t="shared" si="14"/>
        <v>9</v>
      </c>
    </row>
    <row r="153" spans="1:19" hidden="1" x14ac:dyDescent="0.25">
      <c r="A153" s="70">
        <v>3</v>
      </c>
      <c r="B153" s="70">
        <v>10</v>
      </c>
      <c r="C153" s="83">
        <v>44.410265640031916</v>
      </c>
      <c r="D153" s="83">
        <v>22.28096</v>
      </c>
      <c r="E153" s="43">
        <f t="shared" si="10"/>
        <v>14.136226601270469</v>
      </c>
      <c r="F153" s="43">
        <f t="shared" si="11"/>
        <v>7.0740235580980762E-2</v>
      </c>
      <c r="G153" s="89">
        <v>22.28096</v>
      </c>
      <c r="H153" s="185">
        <f t="shared" si="12"/>
        <v>22.28096</v>
      </c>
      <c r="N153" t="str">
        <f t="shared" si="13"/>
        <v>3#72</v>
      </c>
      <c r="O153">
        <v>3</v>
      </c>
      <c r="P153">
        <v>72</v>
      </c>
      <c r="Q153">
        <v>15.818157245047697</v>
      </c>
      <c r="R153">
        <v>22.813206134780952</v>
      </c>
      <c r="S153">
        <f t="shared" si="14"/>
        <v>10</v>
      </c>
    </row>
    <row r="154" spans="1:19" hidden="1" x14ac:dyDescent="0.25">
      <c r="A154" s="70">
        <v>3</v>
      </c>
      <c r="B154" s="70">
        <v>11</v>
      </c>
      <c r="C154" s="83">
        <v>46.423195527398796</v>
      </c>
      <c r="D154" s="83">
        <v>0</v>
      </c>
      <c r="E154" s="43">
        <f t="shared" si="10"/>
        <v>14.776962084614171</v>
      </c>
      <c r="F154" s="43">
        <f t="shared" si="11"/>
        <v>6.767290829291657E-2</v>
      </c>
      <c r="G154" s="89">
        <v>21.881228570259474</v>
      </c>
      <c r="H154" s="185">
        <f t="shared" si="12"/>
        <v>21.960233307432919</v>
      </c>
      <c r="N154" t="str">
        <f t="shared" si="13"/>
        <v>3#15</v>
      </c>
      <c r="O154">
        <v>3</v>
      </c>
      <c r="P154">
        <v>15</v>
      </c>
      <c r="Q154">
        <v>15.778111277338709</v>
      </c>
      <c r="R154">
        <v>22.781913482465487</v>
      </c>
      <c r="S154">
        <f t="shared" si="14"/>
        <v>11</v>
      </c>
    </row>
    <row r="155" spans="1:19" hidden="1" x14ac:dyDescent="0.25">
      <c r="A155" s="70">
        <v>3</v>
      </c>
      <c r="B155" s="70">
        <v>12</v>
      </c>
      <c r="C155" s="83">
        <v>52.839409543380761</v>
      </c>
      <c r="D155" s="83">
        <v>23.566400000000002</v>
      </c>
      <c r="E155" s="43">
        <f t="shared" si="10"/>
        <v>16.819306437772234</v>
      </c>
      <c r="F155" s="43">
        <f t="shared" si="11"/>
        <v>5.9455483714490963E-2</v>
      </c>
      <c r="G155" s="89">
        <v>23.566400000000002</v>
      </c>
      <c r="H155" s="185">
        <f t="shared" si="12"/>
        <v>23.566400000000002</v>
      </c>
      <c r="N155" t="str">
        <f t="shared" si="13"/>
        <v>3#76</v>
      </c>
      <c r="O155">
        <v>3</v>
      </c>
      <c r="P155">
        <v>76</v>
      </c>
      <c r="Q155">
        <v>15.778111277338709</v>
      </c>
      <c r="R155">
        <v>22.781913482465487</v>
      </c>
      <c r="S155">
        <f t="shared" si="14"/>
        <v>12</v>
      </c>
    </row>
    <row r="156" spans="1:19" hidden="1" x14ac:dyDescent="0.25">
      <c r="A156" s="70">
        <v>3</v>
      </c>
      <c r="B156" s="70">
        <v>13</v>
      </c>
      <c r="C156" s="83">
        <v>39.629557157535558</v>
      </c>
      <c r="D156" s="83">
        <v>0</v>
      </c>
      <c r="E156" s="43">
        <f t="shared" si="10"/>
        <v>12.614479828329172</v>
      </c>
      <c r="F156" s="43">
        <f t="shared" si="11"/>
        <v>7.9273978285987964E-2</v>
      </c>
      <c r="G156" s="89">
        <v>19.813928138073997</v>
      </c>
      <c r="H156" s="185">
        <f t="shared" si="12"/>
        <v>19.885468645038479</v>
      </c>
      <c r="N156" t="str">
        <f t="shared" si="13"/>
        <v>3#78</v>
      </c>
      <c r="O156">
        <v>3</v>
      </c>
      <c r="P156">
        <v>78</v>
      </c>
      <c r="Q156">
        <v>15.778111277338709</v>
      </c>
      <c r="R156">
        <v>22.781913482465487</v>
      </c>
      <c r="S156">
        <f t="shared" si="14"/>
        <v>13</v>
      </c>
    </row>
    <row r="157" spans="1:19" hidden="1" x14ac:dyDescent="0.25">
      <c r="A157" s="70">
        <v>3</v>
      </c>
      <c r="B157" s="70">
        <v>14</v>
      </c>
      <c r="C157" s="83">
        <v>33.213343141553608</v>
      </c>
      <c r="D157" s="83">
        <v>0</v>
      </c>
      <c r="E157" s="43">
        <f t="shared" si="10"/>
        <v>10.572135475171114</v>
      </c>
      <c r="F157" s="43">
        <f t="shared" si="11"/>
        <v>9.4588269545781103E-2</v>
      </c>
      <c r="G157" s="89">
        <v>17.380963234576701</v>
      </c>
      <c r="H157" s="185">
        <f t="shared" si="12"/>
        <v>17.4437192369538</v>
      </c>
      <c r="N157" t="str">
        <f t="shared" si="13"/>
        <v>3#7</v>
      </c>
      <c r="O157">
        <v>3</v>
      </c>
      <c r="P157">
        <v>7</v>
      </c>
      <c r="Q157">
        <v>15.657973374211773</v>
      </c>
      <c r="R157">
        <v>23.030799999999999</v>
      </c>
      <c r="S157">
        <f t="shared" si="14"/>
        <v>14</v>
      </c>
    </row>
    <row r="158" spans="1:19" hidden="1" x14ac:dyDescent="0.25">
      <c r="A158" s="70">
        <v>3</v>
      </c>
      <c r="B158" s="70">
        <v>15</v>
      </c>
      <c r="C158" s="83">
        <v>49.568398476409556</v>
      </c>
      <c r="D158" s="83">
        <v>0</v>
      </c>
      <c r="E158" s="43">
        <f t="shared" si="10"/>
        <v>15.778111277338709</v>
      </c>
      <c r="F158" s="43">
        <f t="shared" si="11"/>
        <v>6.3378942030675664E-2</v>
      </c>
      <c r="G158" s="89">
        <v>22.699952646175959</v>
      </c>
      <c r="H158" s="185">
        <f t="shared" si="12"/>
        <v>22.781913482465487</v>
      </c>
      <c r="N158" t="str">
        <f t="shared" si="13"/>
        <v>3#48</v>
      </c>
      <c r="O158">
        <v>3</v>
      </c>
      <c r="P158">
        <v>48</v>
      </c>
      <c r="Q158">
        <v>15.537835471084826</v>
      </c>
      <c r="R158">
        <v>22.5916998995787</v>
      </c>
      <c r="S158">
        <f t="shared" si="14"/>
        <v>15</v>
      </c>
    </row>
    <row r="159" spans="1:19" hidden="1" x14ac:dyDescent="0.25">
      <c r="A159" s="70">
        <v>3</v>
      </c>
      <c r="B159" s="70">
        <v>16</v>
      </c>
      <c r="C159" s="83">
        <v>40.006981511416853</v>
      </c>
      <c r="D159" s="83">
        <v>0</v>
      </c>
      <c r="E159" s="43">
        <f t="shared" si="10"/>
        <v>12.734617731456117</v>
      </c>
      <c r="F159" s="43">
        <f t="shared" si="11"/>
        <v>7.8526110566308829E-2</v>
      </c>
      <c r="G159" s="89">
        <v>19.941100157445764</v>
      </c>
      <c r="H159" s="185">
        <f t="shared" si="12"/>
        <v>20.013099833872968</v>
      </c>
      <c r="N159" t="str">
        <f t="shared" si="13"/>
        <v>3#5</v>
      </c>
      <c r="O159">
        <v>3</v>
      </c>
      <c r="P159">
        <v>5</v>
      </c>
      <c r="Q159">
        <v>15.497789503375845</v>
      </c>
      <c r="R159">
        <v>22.388079999999999</v>
      </c>
      <c r="S159">
        <f t="shared" si="14"/>
        <v>16</v>
      </c>
    </row>
    <row r="160" spans="1:19" hidden="1" x14ac:dyDescent="0.25">
      <c r="A160" s="70">
        <v>3</v>
      </c>
      <c r="B160" s="70">
        <v>17</v>
      </c>
      <c r="C160" s="83">
        <v>41.516678926942006</v>
      </c>
      <c r="D160" s="83">
        <v>0</v>
      </c>
      <c r="E160" s="43">
        <f t="shared" si="10"/>
        <v>13.215169343963892</v>
      </c>
      <c r="F160" s="43">
        <f t="shared" si="11"/>
        <v>7.5670615636624888E-2</v>
      </c>
      <c r="G160" s="89">
        <v>20.434219416608268</v>
      </c>
      <c r="H160" s="185">
        <f t="shared" si="12"/>
        <v>20.507999557845306</v>
      </c>
      <c r="N160" t="str">
        <f t="shared" si="13"/>
        <v>3#3</v>
      </c>
      <c r="O160">
        <v>3</v>
      </c>
      <c r="P160">
        <v>3</v>
      </c>
      <c r="Q160">
        <v>15.457743535666861</v>
      </c>
      <c r="R160">
        <v>23.780639999999998</v>
      </c>
      <c r="S160">
        <f t="shared" si="14"/>
        <v>17</v>
      </c>
    </row>
    <row r="161" spans="1:19" hidden="1" x14ac:dyDescent="0.25">
      <c r="A161" s="70">
        <v>3</v>
      </c>
      <c r="B161" s="70">
        <v>18</v>
      </c>
      <c r="C161" s="83">
        <v>48.058701060884403</v>
      </c>
      <c r="D161" s="83">
        <v>0</v>
      </c>
      <c r="E161" s="43">
        <f t="shared" si="10"/>
        <v>15.297559664830935</v>
      </c>
      <c r="F161" s="43">
        <f t="shared" si="11"/>
        <v>6.5369903560435094E-2</v>
      </c>
      <c r="G161" s="89">
        <v>22.316597958837185</v>
      </c>
      <c r="H161" s="185">
        <f t="shared" si="12"/>
        <v>22.397174648152511</v>
      </c>
      <c r="N161" t="str">
        <f t="shared" si="13"/>
        <v>3#74</v>
      </c>
      <c r="O161">
        <v>3</v>
      </c>
      <c r="P161">
        <v>74</v>
      </c>
      <c r="Q161">
        <v>15.457743535666861</v>
      </c>
      <c r="R161">
        <v>22.527344059974201</v>
      </c>
      <c r="S161">
        <f t="shared" si="14"/>
        <v>18</v>
      </c>
    </row>
    <row r="162" spans="1:19" hidden="1" x14ac:dyDescent="0.25">
      <c r="A162" s="70">
        <v>3</v>
      </c>
      <c r="B162" s="70">
        <v>19</v>
      </c>
      <c r="C162" s="83">
        <v>47.303852353121826</v>
      </c>
      <c r="D162" s="83">
        <v>0</v>
      </c>
      <c r="E162" s="43">
        <f t="shared" si="10"/>
        <v>15.057283858577048</v>
      </c>
      <c r="F162" s="43">
        <f t="shared" si="11"/>
        <v>6.6413040319378197E-2</v>
      </c>
      <c r="G162" s="89">
        <v>22.118336132751363</v>
      </c>
      <c r="H162" s="185">
        <f t="shared" si="12"/>
        <v>22.19819697453504</v>
      </c>
      <c r="N162" t="str">
        <f t="shared" si="13"/>
        <v>3#18</v>
      </c>
      <c r="O162">
        <v>3</v>
      </c>
      <c r="P162">
        <v>18</v>
      </c>
      <c r="Q162">
        <v>15.297559664830935</v>
      </c>
      <c r="R162">
        <v>22.397174648152511</v>
      </c>
      <c r="S162">
        <f t="shared" si="14"/>
        <v>19</v>
      </c>
    </row>
    <row r="163" spans="1:19" hidden="1" x14ac:dyDescent="0.25">
      <c r="A163" s="70">
        <v>3</v>
      </c>
      <c r="B163" s="70">
        <v>20</v>
      </c>
      <c r="C163" s="83">
        <v>39.755365275495997</v>
      </c>
      <c r="D163" s="83">
        <v>0</v>
      </c>
      <c r="E163" s="43">
        <f t="shared" si="10"/>
        <v>12.654525796038156</v>
      </c>
      <c r="F163" s="43">
        <f t="shared" si="11"/>
        <v>7.9023111266095583E-2</v>
      </c>
      <c r="G163" s="89">
        <v>19.856496451802787</v>
      </c>
      <c r="H163" s="185">
        <f t="shared" si="12"/>
        <v>19.928190656647043</v>
      </c>
      <c r="N163" t="str">
        <f t="shared" si="13"/>
        <v>3#64</v>
      </c>
      <c r="O163">
        <v>3</v>
      </c>
      <c r="P163">
        <v>64</v>
      </c>
      <c r="Q163">
        <v>15.297559664830935</v>
      </c>
      <c r="R163">
        <v>22.397174648152511</v>
      </c>
      <c r="S163">
        <f t="shared" si="14"/>
        <v>20</v>
      </c>
    </row>
    <row r="164" spans="1:19" hidden="1" x14ac:dyDescent="0.25">
      <c r="A164" s="70">
        <v>3</v>
      </c>
      <c r="B164" s="70">
        <v>21</v>
      </c>
      <c r="C164" s="83">
        <v>45.919963055557083</v>
      </c>
      <c r="D164" s="83">
        <v>0</v>
      </c>
      <c r="E164" s="43">
        <f t="shared" si="10"/>
        <v>14.616778213778248</v>
      </c>
      <c r="F164" s="43">
        <f t="shared" si="11"/>
        <v>6.8414529205715641E-2</v>
      </c>
      <c r="G164" s="89">
        <v>21.74284551105567</v>
      </c>
      <c r="H164" s="185">
        <f t="shared" si="12"/>
        <v>21.821350599994716</v>
      </c>
      <c r="N164" t="str">
        <f t="shared" si="13"/>
        <v>3#1</v>
      </c>
      <c r="O164">
        <v>3</v>
      </c>
      <c r="P164">
        <v>1</v>
      </c>
      <c r="Q164">
        <v>15.097329826286026</v>
      </c>
      <c r="R164">
        <v>22.495200000000001</v>
      </c>
      <c r="S164">
        <f t="shared" si="14"/>
        <v>21</v>
      </c>
    </row>
    <row r="165" spans="1:19" hidden="1" x14ac:dyDescent="0.25">
      <c r="A165" s="70">
        <v>3</v>
      </c>
      <c r="B165" s="70">
        <v>22</v>
      </c>
      <c r="C165" s="83">
        <v>50.323247184172153</v>
      </c>
      <c r="D165" s="83">
        <v>0</v>
      </c>
      <c r="E165" s="43">
        <f t="shared" si="10"/>
        <v>16.018387083592604</v>
      </c>
      <c r="F165" s="43">
        <f t="shared" si="11"/>
        <v>6.2428257900215507E-2</v>
      </c>
      <c r="G165" s="89">
        <v>22.885320578937467</v>
      </c>
      <c r="H165" s="185">
        <f t="shared" si="12"/>
        <v>22.967950707847436</v>
      </c>
      <c r="N165" t="str">
        <f t="shared" si="13"/>
        <v>3#2</v>
      </c>
      <c r="O165">
        <v>3</v>
      </c>
      <c r="P165">
        <v>2</v>
      </c>
      <c r="Q165">
        <v>15.057283858577048</v>
      </c>
      <c r="R165">
        <v>22.602319999999999</v>
      </c>
      <c r="S165">
        <f t="shared" si="14"/>
        <v>22</v>
      </c>
    </row>
    <row r="166" spans="1:19" hidden="1" x14ac:dyDescent="0.25">
      <c r="A166" s="70">
        <v>3</v>
      </c>
      <c r="B166" s="70">
        <v>23</v>
      </c>
      <c r="C166" s="83">
        <v>47.17804423516138</v>
      </c>
      <c r="D166" s="83">
        <v>0</v>
      </c>
      <c r="E166" s="43">
        <f t="shared" si="10"/>
        <v>15.017237890868062</v>
      </c>
      <c r="F166" s="43">
        <f t="shared" si="11"/>
        <v>6.6590141760229898E-2</v>
      </c>
      <c r="G166" s="89">
        <v>22.084851018165391</v>
      </c>
      <c r="H166" s="185">
        <f t="shared" si="12"/>
        <v>22.164590958023084</v>
      </c>
      <c r="N166" t="str">
        <f t="shared" si="13"/>
        <v>3#19</v>
      </c>
      <c r="O166">
        <v>3</v>
      </c>
      <c r="P166">
        <v>19</v>
      </c>
      <c r="Q166">
        <v>15.057283858577048</v>
      </c>
      <c r="R166">
        <v>22.19819697453504</v>
      </c>
      <c r="S166">
        <f t="shared" si="14"/>
        <v>23</v>
      </c>
    </row>
    <row r="167" spans="1:19" hidden="1" x14ac:dyDescent="0.25">
      <c r="A167" s="70">
        <v>3</v>
      </c>
      <c r="B167" s="70">
        <v>24</v>
      </c>
      <c r="C167" s="83">
        <v>40.006981511416853</v>
      </c>
      <c r="D167" s="83">
        <v>0</v>
      </c>
      <c r="E167" s="43">
        <f t="shared" si="10"/>
        <v>12.734617731456117</v>
      </c>
      <c r="F167" s="43">
        <f t="shared" si="11"/>
        <v>7.8526110566308829E-2</v>
      </c>
      <c r="G167" s="89">
        <v>19.941100157445764</v>
      </c>
      <c r="H167" s="185">
        <f t="shared" si="12"/>
        <v>20.013099833872968</v>
      </c>
      <c r="N167" t="str">
        <f t="shared" si="13"/>
        <v>3#23</v>
      </c>
      <c r="O167">
        <v>3</v>
      </c>
      <c r="P167">
        <v>23</v>
      </c>
      <c r="Q167">
        <v>15.017237890868062</v>
      </c>
      <c r="R167">
        <v>22.164590958023084</v>
      </c>
      <c r="S167">
        <f t="shared" si="14"/>
        <v>24</v>
      </c>
    </row>
    <row r="168" spans="1:19" hidden="1" x14ac:dyDescent="0.25">
      <c r="A168" s="70">
        <v>3</v>
      </c>
      <c r="B168" s="70">
        <v>25</v>
      </c>
      <c r="C168" s="83">
        <v>37.74243538812911</v>
      </c>
      <c r="D168" s="83">
        <v>0</v>
      </c>
      <c r="E168" s="43">
        <f t="shared" si="10"/>
        <v>12.01379031269445</v>
      </c>
      <c r="F168" s="43">
        <f t="shared" si="11"/>
        <v>8.3237677200287366E-2</v>
      </c>
      <c r="G168" s="89">
        <v>19.153333371665646</v>
      </c>
      <c r="H168" s="185">
        <f t="shared" si="12"/>
        <v>19.222488723896671</v>
      </c>
      <c r="N168" t="str">
        <f t="shared" si="13"/>
        <v>3#55</v>
      </c>
      <c r="O168">
        <v>3</v>
      </c>
      <c r="P168">
        <v>55</v>
      </c>
      <c r="Q168">
        <v>14.977191923159081</v>
      </c>
      <c r="R168">
        <v>22.130856515281231</v>
      </c>
      <c r="S168">
        <f t="shared" si="14"/>
        <v>25</v>
      </c>
    </row>
    <row r="169" spans="1:19" hidden="1" x14ac:dyDescent="0.25">
      <c r="A169" s="70">
        <v>3</v>
      </c>
      <c r="B169" s="70">
        <v>26</v>
      </c>
      <c r="C169" s="83">
        <v>38.874708449772982</v>
      </c>
      <c r="D169" s="83">
        <v>11.354719999999999</v>
      </c>
      <c r="E169" s="43">
        <f t="shared" si="10"/>
        <v>12.374204022075284</v>
      </c>
      <c r="F169" s="43">
        <f t="shared" si="11"/>
        <v>8.0813278835230443E-2</v>
      </c>
      <c r="G169" s="89">
        <v>11.354719999999999</v>
      </c>
      <c r="H169" s="185">
        <f t="shared" si="12"/>
        <v>11.354719999999999</v>
      </c>
      <c r="N169" t="str">
        <f t="shared" si="13"/>
        <v>3#9</v>
      </c>
      <c r="O169">
        <v>3</v>
      </c>
      <c r="P169">
        <v>9</v>
      </c>
      <c r="Q169">
        <v>14.817008052323159</v>
      </c>
      <c r="R169">
        <v>22.923679999999997</v>
      </c>
      <c r="S169">
        <f t="shared" si="14"/>
        <v>26</v>
      </c>
    </row>
    <row r="170" spans="1:19" hidden="1" x14ac:dyDescent="0.25">
      <c r="A170" s="70">
        <v>3</v>
      </c>
      <c r="B170" s="70">
        <v>27</v>
      </c>
      <c r="C170" s="83">
        <v>32.710110669711895</v>
      </c>
      <c r="D170" s="83">
        <v>0</v>
      </c>
      <c r="E170" s="43">
        <f t="shared" si="10"/>
        <v>10.41195160433519</v>
      </c>
      <c r="F170" s="43">
        <f t="shared" si="11"/>
        <v>9.604347369263927E-2</v>
      </c>
      <c r="G170" s="89">
        <v>17.165931024002496</v>
      </c>
      <c r="H170" s="185">
        <f t="shared" si="12"/>
        <v>17.22791062741161</v>
      </c>
      <c r="N170" t="str">
        <f t="shared" si="13"/>
        <v>3#35</v>
      </c>
      <c r="O170">
        <v>3</v>
      </c>
      <c r="P170">
        <v>35</v>
      </c>
      <c r="Q170">
        <v>14.817008052323159</v>
      </c>
      <c r="R170">
        <v>21.994620447818768</v>
      </c>
      <c r="S170">
        <f t="shared" si="14"/>
        <v>27</v>
      </c>
    </row>
    <row r="171" spans="1:19" hidden="1" x14ac:dyDescent="0.25">
      <c r="A171" s="70">
        <v>3</v>
      </c>
      <c r="B171" s="70">
        <v>28</v>
      </c>
      <c r="C171" s="83">
        <v>50.952287773974291</v>
      </c>
      <c r="D171" s="83">
        <v>22.816559999999999</v>
      </c>
      <c r="E171" s="43">
        <f t="shared" si="10"/>
        <v>16.218616922137507</v>
      </c>
      <c r="F171" s="43">
        <f t="shared" si="11"/>
        <v>6.1657538666879529E-2</v>
      </c>
      <c r="G171" s="89">
        <v>22.816559999999999</v>
      </c>
      <c r="H171" s="185">
        <f t="shared" si="12"/>
        <v>22.816559999999999</v>
      </c>
      <c r="N171" t="str">
        <f t="shared" si="13"/>
        <v>3#56</v>
      </c>
      <c r="O171">
        <v>3</v>
      </c>
      <c r="P171">
        <v>56</v>
      </c>
      <c r="Q171">
        <v>14.817008052323159</v>
      </c>
      <c r="R171">
        <v>21.994620447818768</v>
      </c>
      <c r="S171">
        <f t="shared" si="14"/>
        <v>28</v>
      </c>
    </row>
    <row r="172" spans="1:19" hidden="1" x14ac:dyDescent="0.25">
      <c r="A172" s="70">
        <v>3</v>
      </c>
      <c r="B172" s="70">
        <v>29</v>
      </c>
      <c r="C172" s="83">
        <v>44.032841286150628</v>
      </c>
      <c r="D172" s="83">
        <v>0</v>
      </c>
      <c r="E172" s="43">
        <f t="shared" si="10"/>
        <v>14.016088698143525</v>
      </c>
      <c r="F172" s="43">
        <f t="shared" si="11"/>
        <v>7.1346580457389161E-2</v>
      </c>
      <c r="G172" s="89">
        <v>21.204254836740539</v>
      </c>
      <c r="H172" s="185">
        <f t="shared" si="12"/>
        <v>21.28081528100245</v>
      </c>
      <c r="N172" t="str">
        <f t="shared" si="13"/>
        <v>3#58</v>
      </c>
      <c r="O172">
        <v>3</v>
      </c>
      <c r="P172">
        <v>58</v>
      </c>
      <c r="Q172">
        <v>14.817008052323159</v>
      </c>
      <c r="R172">
        <v>21.994620447818768</v>
      </c>
      <c r="S172">
        <f t="shared" si="14"/>
        <v>29</v>
      </c>
    </row>
    <row r="173" spans="1:19" hidden="1" x14ac:dyDescent="0.25">
      <c r="A173" s="70">
        <v>3</v>
      </c>
      <c r="B173" s="70">
        <v>30</v>
      </c>
      <c r="C173" s="83">
        <v>42.14571951674418</v>
      </c>
      <c r="D173" s="83">
        <v>0</v>
      </c>
      <c r="E173" s="43">
        <f t="shared" si="10"/>
        <v>13.415399182508805</v>
      </c>
      <c r="F173" s="43">
        <f t="shared" si="11"/>
        <v>7.4541203462943892E-2</v>
      </c>
      <c r="G173" s="89">
        <v>20.632607888361161</v>
      </c>
      <c r="H173" s="185">
        <f t="shared" si="12"/>
        <v>20.707104334398853</v>
      </c>
      <c r="N173" t="str">
        <f t="shared" si="13"/>
        <v>3#11</v>
      </c>
      <c r="O173">
        <v>3</v>
      </c>
      <c r="P173">
        <v>11</v>
      </c>
      <c r="Q173">
        <v>14.776962084614171</v>
      </c>
      <c r="R173">
        <v>21.960233307432919</v>
      </c>
      <c r="S173">
        <f t="shared" si="14"/>
        <v>30</v>
      </c>
    </row>
    <row r="174" spans="1:19" hidden="1" x14ac:dyDescent="0.25">
      <c r="A174" s="70">
        <v>3</v>
      </c>
      <c r="B174" s="70">
        <v>31</v>
      </c>
      <c r="C174" s="83">
        <v>37.490819152208246</v>
      </c>
      <c r="D174" s="83">
        <v>0</v>
      </c>
      <c r="E174" s="43">
        <f t="shared" si="10"/>
        <v>11.933698377276487</v>
      </c>
      <c r="F174" s="43">
        <f t="shared" si="11"/>
        <v>8.3796319329148355E-2</v>
      </c>
      <c r="G174" s="89">
        <v>19.062017367083399</v>
      </c>
      <c r="H174" s="185">
        <f t="shared" si="12"/>
        <v>19.130843012190411</v>
      </c>
      <c r="N174" t="str">
        <f t="shared" si="13"/>
        <v>3#21</v>
      </c>
      <c r="O174">
        <v>3</v>
      </c>
      <c r="P174">
        <v>21</v>
      </c>
      <c r="Q174">
        <v>14.616778213778248</v>
      </c>
      <c r="R174">
        <v>21.821350599994716</v>
      </c>
      <c r="S174">
        <f t="shared" si="14"/>
        <v>31</v>
      </c>
    </row>
    <row r="175" spans="1:19" hidden="1" x14ac:dyDescent="0.25">
      <c r="A175" s="70">
        <v>3</v>
      </c>
      <c r="B175" s="70">
        <v>32</v>
      </c>
      <c r="C175" s="83">
        <v>41.265062691021164</v>
      </c>
      <c r="D175" s="83">
        <v>0</v>
      </c>
      <c r="E175" s="43">
        <f t="shared" si="10"/>
        <v>13.135077408545934</v>
      </c>
      <c r="F175" s="43">
        <f t="shared" si="11"/>
        <v>7.6132021829531119E-2</v>
      </c>
      <c r="G175" s="89">
        <v>20.353720354843421</v>
      </c>
      <c r="H175" s="185">
        <f t="shared" si="12"/>
        <v>20.427209844794724</v>
      </c>
      <c r="N175" t="str">
        <f t="shared" si="13"/>
        <v>3#71</v>
      </c>
      <c r="O175">
        <v>3</v>
      </c>
      <c r="P175">
        <v>71</v>
      </c>
      <c r="Q175">
        <v>14.616778213778248</v>
      </c>
      <c r="R175">
        <v>21.821350599994716</v>
      </c>
      <c r="S175">
        <f t="shared" si="14"/>
        <v>32</v>
      </c>
    </row>
    <row r="176" spans="1:19" hidden="1" x14ac:dyDescent="0.25">
      <c r="A176" s="70">
        <v>3</v>
      </c>
      <c r="B176" s="70">
        <v>33</v>
      </c>
      <c r="C176" s="83">
        <v>42.523143870625454</v>
      </c>
      <c r="D176" s="83">
        <v>0</v>
      </c>
      <c r="E176" s="43">
        <f t="shared" si="10"/>
        <v>13.535537085635745</v>
      </c>
      <c r="F176" s="43">
        <f t="shared" si="11"/>
        <v>7.3879595148184055E-2</v>
      </c>
      <c r="G176" s="89">
        <v>20.749717050988501</v>
      </c>
      <c r="H176" s="185">
        <f t="shared" si="12"/>
        <v>20.82463633336668</v>
      </c>
      <c r="N176" t="str">
        <f t="shared" si="13"/>
        <v>3#37</v>
      </c>
      <c r="O176">
        <v>3</v>
      </c>
      <c r="P176">
        <v>37</v>
      </c>
      <c r="Q176">
        <v>14.536686278360287</v>
      </c>
      <c r="R176">
        <v>21.751098469100057</v>
      </c>
      <c r="S176">
        <f t="shared" si="14"/>
        <v>33</v>
      </c>
    </row>
    <row r="177" spans="1:19" hidden="1" x14ac:dyDescent="0.25">
      <c r="A177" s="70">
        <v>3</v>
      </c>
      <c r="B177" s="70">
        <v>34</v>
      </c>
      <c r="C177" s="83">
        <v>37.490819152208246</v>
      </c>
      <c r="D177" s="83">
        <v>0</v>
      </c>
      <c r="E177" s="43">
        <f t="shared" si="10"/>
        <v>11.933698377276487</v>
      </c>
      <c r="F177" s="43">
        <f t="shared" si="11"/>
        <v>8.3796319329148355E-2</v>
      </c>
      <c r="G177" s="89">
        <v>19.062017367083399</v>
      </c>
      <c r="H177" s="185">
        <f t="shared" si="12"/>
        <v>19.130843012190411</v>
      </c>
      <c r="N177" t="str">
        <f t="shared" si="13"/>
        <v>3#62</v>
      </c>
      <c r="O177">
        <v>3</v>
      </c>
      <c r="P177">
        <v>62</v>
      </c>
      <c r="Q177">
        <v>14.536686278360287</v>
      </c>
      <c r="R177">
        <v>21.751098469100057</v>
      </c>
      <c r="S177">
        <f t="shared" si="14"/>
        <v>34</v>
      </c>
    </row>
    <row r="178" spans="1:19" hidden="1" x14ac:dyDescent="0.25">
      <c r="A178" s="70">
        <v>3</v>
      </c>
      <c r="B178" s="70">
        <v>35</v>
      </c>
      <c r="C178" s="83">
        <v>46.549003645359242</v>
      </c>
      <c r="D178" s="83">
        <v>0</v>
      </c>
      <c r="E178" s="43">
        <f t="shared" si="10"/>
        <v>14.817008052323159</v>
      </c>
      <c r="F178" s="43">
        <f t="shared" si="11"/>
        <v>6.7490008540773513E-2</v>
      </c>
      <c r="G178" s="89">
        <v>21.915491998526679</v>
      </c>
      <c r="H178" s="185">
        <f t="shared" si="12"/>
        <v>21.994620447818768</v>
      </c>
      <c r="N178" t="str">
        <f t="shared" si="13"/>
        <v>3#44</v>
      </c>
      <c r="O178">
        <v>3</v>
      </c>
      <c r="P178">
        <v>44</v>
      </c>
      <c r="Q178">
        <v>14.416548375233344</v>
      </c>
      <c r="R178">
        <v>21.644689988241115</v>
      </c>
      <c r="S178">
        <f t="shared" si="14"/>
        <v>35</v>
      </c>
    </row>
    <row r="179" spans="1:19" hidden="1" x14ac:dyDescent="0.25">
      <c r="A179" s="70">
        <v>3</v>
      </c>
      <c r="B179" s="70">
        <v>36</v>
      </c>
      <c r="C179" s="83">
        <v>40.510213983258581</v>
      </c>
      <c r="D179" s="83">
        <v>0</v>
      </c>
      <c r="E179" s="43">
        <f t="shared" si="10"/>
        <v>12.894801602292045</v>
      </c>
      <c r="F179" s="43">
        <f t="shared" si="11"/>
        <v>7.7550630931944739E-2</v>
      </c>
      <c r="G179" s="89">
        <v>20.108204161729446</v>
      </c>
      <c r="H179" s="185">
        <f t="shared" si="12"/>
        <v>20.180807186725342</v>
      </c>
      <c r="N179" t="str">
        <f t="shared" si="13"/>
        <v>3#8</v>
      </c>
      <c r="O179">
        <v>3</v>
      </c>
      <c r="P179">
        <v>8</v>
      </c>
      <c r="Q179">
        <v>14.376502407524356</v>
      </c>
      <c r="R179">
        <v>22.495200000000001</v>
      </c>
      <c r="S179">
        <f t="shared" si="14"/>
        <v>36</v>
      </c>
    </row>
    <row r="180" spans="1:19" hidden="1" x14ac:dyDescent="0.25">
      <c r="A180" s="70">
        <v>3</v>
      </c>
      <c r="B180" s="70">
        <v>37</v>
      </c>
      <c r="C180" s="83">
        <v>45.668346819636227</v>
      </c>
      <c r="D180" s="83">
        <v>0</v>
      </c>
      <c r="E180" s="43">
        <f t="shared" si="10"/>
        <v>14.536686278360287</v>
      </c>
      <c r="F180" s="43">
        <f t="shared" si="11"/>
        <v>6.8791468760568061E-2</v>
      </c>
      <c r="G180" s="89">
        <v>21.6728461211524</v>
      </c>
      <c r="H180" s="185">
        <f t="shared" si="12"/>
        <v>21.751098469100057</v>
      </c>
      <c r="N180" t="str">
        <f t="shared" si="13"/>
        <v>3#50</v>
      </c>
      <c r="O180">
        <v>3</v>
      </c>
      <c r="P180">
        <v>50</v>
      </c>
      <c r="Q180">
        <v>14.256364504397418</v>
      </c>
      <c r="R180">
        <v>21.500856748905154</v>
      </c>
      <c r="S180">
        <f t="shared" si="14"/>
        <v>37</v>
      </c>
    </row>
    <row r="181" spans="1:19" hidden="1" x14ac:dyDescent="0.25">
      <c r="A181" s="70">
        <v>3</v>
      </c>
      <c r="B181" s="70">
        <v>38</v>
      </c>
      <c r="C181" s="83">
        <v>41.516678926942006</v>
      </c>
      <c r="D181" s="83">
        <v>0</v>
      </c>
      <c r="E181" s="43">
        <f t="shared" si="10"/>
        <v>13.215169343963892</v>
      </c>
      <c r="F181" s="43">
        <f t="shared" si="11"/>
        <v>7.5670615636624888E-2</v>
      </c>
      <c r="G181" s="89">
        <v>20.434219416608268</v>
      </c>
      <c r="H181" s="185">
        <f t="shared" si="12"/>
        <v>20.507999557845306</v>
      </c>
      <c r="N181" t="str">
        <f t="shared" si="13"/>
        <v>3#54</v>
      </c>
      <c r="O181">
        <v>3</v>
      </c>
      <c r="P181">
        <v>54</v>
      </c>
      <c r="Q181">
        <v>14.216318536688432</v>
      </c>
      <c r="R181">
        <v>21.464544109697005</v>
      </c>
      <c r="S181">
        <f t="shared" si="14"/>
        <v>38</v>
      </c>
    </row>
    <row r="182" spans="1:19" hidden="1" x14ac:dyDescent="0.25">
      <c r="A182" s="70">
        <v>3</v>
      </c>
      <c r="B182" s="70">
        <v>39</v>
      </c>
      <c r="C182" s="83">
        <v>44.032841286150628</v>
      </c>
      <c r="D182" s="83">
        <v>0</v>
      </c>
      <c r="E182" s="43">
        <f t="shared" si="10"/>
        <v>14.016088698143525</v>
      </c>
      <c r="F182" s="43">
        <f t="shared" si="11"/>
        <v>7.1346580457389161E-2</v>
      </c>
      <c r="G182" s="89">
        <v>21.204254836740539</v>
      </c>
      <c r="H182" s="185">
        <f t="shared" si="12"/>
        <v>21.28081528100245</v>
      </c>
      <c r="N182" t="str">
        <f t="shared" si="13"/>
        <v>3#75</v>
      </c>
      <c r="O182">
        <v>3</v>
      </c>
      <c r="P182">
        <v>75</v>
      </c>
      <c r="Q182">
        <v>14.176272568979453</v>
      </c>
      <c r="R182">
        <v>21.428088162997135</v>
      </c>
      <c r="S182">
        <f t="shared" si="14"/>
        <v>39</v>
      </c>
    </row>
    <row r="183" spans="1:19" hidden="1" x14ac:dyDescent="0.25">
      <c r="A183" s="70">
        <v>3</v>
      </c>
      <c r="B183" s="70">
        <v>40</v>
      </c>
      <c r="C183" s="83">
        <v>44.284457522071477</v>
      </c>
      <c r="D183" s="83">
        <v>0</v>
      </c>
      <c r="E183" s="43">
        <f t="shared" si="10"/>
        <v>14.096180633561485</v>
      </c>
      <c r="F183" s="43">
        <f t="shared" si="11"/>
        <v>7.0941202159335831E-2</v>
      </c>
      <c r="G183" s="89">
        <v>21.277916744486816</v>
      </c>
      <c r="H183" s="185">
        <f t="shared" si="12"/>
        <v>21.354743153689522</v>
      </c>
      <c r="N183" t="str">
        <f t="shared" si="13"/>
        <v>3#10</v>
      </c>
      <c r="O183">
        <v>3</v>
      </c>
      <c r="P183">
        <v>10</v>
      </c>
      <c r="Q183">
        <v>14.136226601270469</v>
      </c>
      <c r="R183">
        <v>22.28096</v>
      </c>
      <c r="S183">
        <f t="shared" si="14"/>
        <v>40</v>
      </c>
    </row>
    <row r="184" spans="1:19" hidden="1" x14ac:dyDescent="0.25">
      <c r="A184" s="70">
        <v>3</v>
      </c>
      <c r="B184" s="70">
        <v>41</v>
      </c>
      <c r="C184" s="83">
        <v>40.887638337139862</v>
      </c>
      <c r="D184" s="83">
        <v>0</v>
      </c>
      <c r="E184" s="43">
        <f t="shared" si="10"/>
        <v>13.014939505418987</v>
      </c>
      <c r="F184" s="43">
        <f t="shared" si="11"/>
        <v>7.6834778954111421E-2</v>
      </c>
      <c r="G184" s="89">
        <v>20.231722993497264</v>
      </c>
      <c r="H184" s="185">
        <f t="shared" si="12"/>
        <v>20.304771997694395</v>
      </c>
      <c r="N184" t="str">
        <f t="shared" si="13"/>
        <v>3#40</v>
      </c>
      <c r="O184">
        <v>3</v>
      </c>
      <c r="P184">
        <v>40</v>
      </c>
      <c r="Q184">
        <v>14.096180633561485</v>
      </c>
      <c r="R184">
        <v>21.354743153689522</v>
      </c>
      <c r="S184">
        <f t="shared" si="14"/>
        <v>41</v>
      </c>
    </row>
    <row r="185" spans="1:19" hidden="1" x14ac:dyDescent="0.25">
      <c r="A185" s="70">
        <v>3</v>
      </c>
      <c r="B185" s="70">
        <v>42</v>
      </c>
      <c r="C185" s="83">
        <v>32.08107007990975</v>
      </c>
      <c r="D185" s="83">
        <v>0</v>
      </c>
      <c r="E185" s="43">
        <f t="shared" si="10"/>
        <v>10.211721765790285</v>
      </c>
      <c r="F185" s="43">
        <f t="shared" si="11"/>
        <v>9.7926679059161581E-2</v>
      </c>
      <c r="G185" s="89">
        <v>16.891598295395816</v>
      </c>
      <c r="H185" s="185">
        <f t="shared" si="12"/>
        <v>16.952587388374855</v>
      </c>
      <c r="N185" t="str">
        <f t="shared" si="13"/>
        <v>3#29</v>
      </c>
      <c r="O185">
        <v>3</v>
      </c>
      <c r="P185">
        <v>29</v>
      </c>
      <c r="Q185">
        <v>14.016088698143525</v>
      </c>
      <c r="R185">
        <v>21.28081528100245</v>
      </c>
      <c r="S185">
        <f t="shared" si="14"/>
        <v>42</v>
      </c>
    </row>
    <row r="186" spans="1:19" hidden="1" x14ac:dyDescent="0.25">
      <c r="A186" s="70">
        <v>3</v>
      </c>
      <c r="B186" s="70">
        <v>43</v>
      </c>
      <c r="C186" s="83">
        <v>41.013446455100294</v>
      </c>
      <c r="D186" s="83">
        <v>0</v>
      </c>
      <c r="E186" s="43">
        <f t="shared" si="10"/>
        <v>13.054985473127967</v>
      </c>
      <c r="F186" s="43">
        <f t="shared" si="11"/>
        <v>7.6599089448117219E-2</v>
      </c>
      <c r="G186" s="89">
        <v>20.272556549720463</v>
      </c>
      <c r="H186" s="185">
        <f t="shared" si="12"/>
        <v>20.345752988252318</v>
      </c>
      <c r="N186" t="str">
        <f t="shared" si="13"/>
        <v>3#39</v>
      </c>
      <c r="O186">
        <v>3</v>
      </c>
      <c r="P186">
        <v>39</v>
      </c>
      <c r="Q186">
        <v>14.016088698143525</v>
      </c>
      <c r="R186">
        <v>21.28081528100245</v>
      </c>
      <c r="S186">
        <f t="shared" si="14"/>
        <v>43</v>
      </c>
    </row>
    <row r="187" spans="1:19" hidden="1" x14ac:dyDescent="0.25">
      <c r="A187" s="70">
        <v>3</v>
      </c>
      <c r="B187" s="70">
        <v>44</v>
      </c>
      <c r="C187" s="83">
        <v>45.290922465754939</v>
      </c>
      <c r="D187" s="83">
        <v>0</v>
      </c>
      <c r="E187" s="43">
        <f t="shared" si="10"/>
        <v>14.416548375233344</v>
      </c>
      <c r="F187" s="43">
        <f t="shared" si="11"/>
        <v>6.9364731000239446E-2</v>
      </c>
      <c r="G187" s="89">
        <v>21.56682045836035</v>
      </c>
      <c r="H187" s="185">
        <f t="shared" si="12"/>
        <v>21.644689988241115</v>
      </c>
      <c r="N187" t="str">
        <f t="shared" si="13"/>
        <v>3#52</v>
      </c>
      <c r="O187">
        <v>3</v>
      </c>
      <c r="P187">
        <v>52</v>
      </c>
      <c r="Q187">
        <v>14.016088698143525</v>
      </c>
      <c r="R187">
        <v>21.28081528100245</v>
      </c>
      <c r="S187">
        <f t="shared" si="14"/>
        <v>44</v>
      </c>
    </row>
    <row r="188" spans="1:19" hidden="1" x14ac:dyDescent="0.25">
      <c r="A188" s="70">
        <v>3</v>
      </c>
      <c r="B188" s="70">
        <v>45</v>
      </c>
      <c r="C188" s="83">
        <v>39.377940921614709</v>
      </c>
      <c r="D188" s="83">
        <v>0</v>
      </c>
      <c r="E188" s="43">
        <f t="shared" si="10"/>
        <v>12.534387892911212</v>
      </c>
      <c r="F188" s="43">
        <f t="shared" si="11"/>
        <v>7.9780521278230682E-2</v>
      </c>
      <c r="G188" s="89">
        <v>19.728253465739289</v>
      </c>
      <c r="H188" s="185">
        <f t="shared" si="12"/>
        <v>19.799484634270215</v>
      </c>
      <c r="N188" t="str">
        <f t="shared" si="13"/>
        <v>3#59</v>
      </c>
      <c r="O188">
        <v>3</v>
      </c>
      <c r="P188">
        <v>59</v>
      </c>
      <c r="Q188">
        <v>13.815858859598618</v>
      </c>
      <c r="R188">
        <v>21.093402532952123</v>
      </c>
      <c r="S188">
        <f t="shared" si="14"/>
        <v>45</v>
      </c>
    </row>
    <row r="189" spans="1:19" hidden="1" x14ac:dyDescent="0.25">
      <c r="A189" s="70">
        <v>3</v>
      </c>
      <c r="B189" s="70">
        <v>47</v>
      </c>
      <c r="C189" s="83">
        <v>37.74243538812911</v>
      </c>
      <c r="D189" s="83">
        <v>0</v>
      </c>
      <c r="E189" s="43">
        <f t="shared" si="10"/>
        <v>12.01379031269445</v>
      </c>
      <c r="F189" s="43">
        <f t="shared" si="11"/>
        <v>8.3237677200287366E-2</v>
      </c>
      <c r="G189" s="89">
        <v>19.153333371665646</v>
      </c>
      <c r="H189" s="185">
        <f t="shared" si="12"/>
        <v>19.222488723896671</v>
      </c>
      <c r="N189" t="str">
        <f t="shared" si="13"/>
        <v>3#77</v>
      </c>
      <c r="O189">
        <v>3</v>
      </c>
      <c r="P189">
        <v>77</v>
      </c>
      <c r="Q189">
        <v>13.735766924180657</v>
      </c>
      <c r="R189">
        <v>21.017382675781743</v>
      </c>
      <c r="S189">
        <f t="shared" si="14"/>
        <v>46</v>
      </c>
    </row>
    <row r="190" spans="1:19" hidden="1" x14ac:dyDescent="0.25">
      <c r="A190" s="70">
        <v>3</v>
      </c>
      <c r="B190" s="70">
        <v>47</v>
      </c>
      <c r="C190" s="83">
        <v>19.50025828386671</v>
      </c>
      <c r="D190" s="83">
        <v>0</v>
      </c>
      <c r="E190" s="43">
        <f t="shared" si="10"/>
        <v>6.2071249948921343</v>
      </c>
      <c r="F190" s="43">
        <f t="shared" si="11"/>
        <v>0.1611051816779755</v>
      </c>
      <c r="G190" s="89">
        <v>9.838875938308254</v>
      </c>
      <c r="H190" s="185">
        <f t="shared" si="12"/>
        <v>9.8744003516240912</v>
      </c>
      <c r="N190" t="str">
        <f t="shared" si="13"/>
        <v>3#6</v>
      </c>
      <c r="O190">
        <v>3</v>
      </c>
      <c r="P190">
        <v>6</v>
      </c>
      <c r="Q190">
        <v>13.695720956471673</v>
      </c>
      <c r="R190">
        <v>22.388079999999999</v>
      </c>
      <c r="S190">
        <f t="shared" si="14"/>
        <v>47</v>
      </c>
    </row>
    <row r="191" spans="1:19" hidden="1" x14ac:dyDescent="0.25">
      <c r="A191" s="70">
        <v>3</v>
      </c>
      <c r="B191" s="70">
        <v>48</v>
      </c>
      <c r="C191" s="83">
        <v>48.813549768646993</v>
      </c>
      <c r="D191" s="83">
        <v>0</v>
      </c>
      <c r="E191" s="43">
        <f t="shared" si="10"/>
        <v>15.537835471084826</v>
      </c>
      <c r="F191" s="43">
        <f t="shared" si="11"/>
        <v>6.4359028763108769E-2</v>
      </c>
      <c r="G191" s="89">
        <v>22.510423380887822</v>
      </c>
      <c r="H191" s="185">
        <f t="shared" si="12"/>
        <v>22.5916998995787</v>
      </c>
      <c r="N191" t="str">
        <f t="shared" si="13"/>
        <v>3#33</v>
      </c>
      <c r="O191">
        <v>3</v>
      </c>
      <c r="P191">
        <v>33</v>
      </c>
      <c r="Q191">
        <v>13.535537085635745</v>
      </c>
      <c r="R191">
        <v>20.82463633336668</v>
      </c>
      <c r="S191">
        <f t="shared" si="14"/>
        <v>48</v>
      </c>
    </row>
    <row r="192" spans="1:19" hidden="1" x14ac:dyDescent="0.25">
      <c r="A192" s="70">
        <v>3</v>
      </c>
      <c r="B192" s="70">
        <v>49</v>
      </c>
      <c r="C192" s="83">
        <v>33.968191849316199</v>
      </c>
      <c r="D192" s="83">
        <v>0</v>
      </c>
      <c r="E192" s="43">
        <f t="shared" si="10"/>
        <v>10.812411281425005</v>
      </c>
      <c r="F192" s="43">
        <f t="shared" si="11"/>
        <v>9.2486308000319289E-2</v>
      </c>
      <c r="G192" s="89">
        <v>17.696329566262513</v>
      </c>
      <c r="H192" s="185">
        <f t="shared" si="12"/>
        <v>17.760224235697002</v>
      </c>
      <c r="N192" t="str">
        <f t="shared" si="13"/>
        <v>3#30</v>
      </c>
      <c r="O192">
        <v>3</v>
      </c>
      <c r="P192">
        <v>30</v>
      </c>
      <c r="Q192">
        <v>13.415399182508805</v>
      </c>
      <c r="R192">
        <v>20.707104334398853</v>
      </c>
      <c r="S192">
        <f t="shared" si="14"/>
        <v>49</v>
      </c>
    </row>
    <row r="193" spans="1:19" hidden="1" x14ac:dyDescent="0.25">
      <c r="A193" s="70">
        <v>3</v>
      </c>
      <c r="B193" s="70">
        <v>50</v>
      </c>
      <c r="C193" s="83">
        <v>44.787689993913219</v>
      </c>
      <c r="D193" s="83">
        <v>0</v>
      </c>
      <c r="E193" s="43">
        <f t="shared" si="10"/>
        <v>14.256364504397418</v>
      </c>
      <c r="F193" s="43">
        <f t="shared" si="11"/>
        <v>7.0144110000242135E-2</v>
      </c>
      <c r="G193" s="89">
        <v>21.423504677428017</v>
      </c>
      <c r="H193" s="185">
        <f t="shared" si="12"/>
        <v>21.500856748905154</v>
      </c>
      <c r="N193" t="str">
        <f t="shared" si="13"/>
        <v>3#73</v>
      </c>
      <c r="O193">
        <v>3</v>
      </c>
      <c r="P193">
        <v>73</v>
      </c>
      <c r="Q193">
        <v>13.415399182508805</v>
      </c>
      <c r="R193">
        <v>20.707104334398853</v>
      </c>
      <c r="S193">
        <f t="shared" si="14"/>
        <v>50</v>
      </c>
    </row>
    <row r="194" spans="1:19" hidden="1" x14ac:dyDescent="0.25">
      <c r="A194" s="70">
        <v>3</v>
      </c>
      <c r="B194" s="70">
        <v>51</v>
      </c>
      <c r="C194" s="83">
        <v>50.323247184172153</v>
      </c>
      <c r="D194" s="83">
        <v>0</v>
      </c>
      <c r="E194" s="43">
        <f t="shared" si="10"/>
        <v>16.018387083592604</v>
      </c>
      <c r="F194" s="43">
        <f t="shared" si="11"/>
        <v>6.2428257900215507E-2</v>
      </c>
      <c r="G194" s="89">
        <v>22.885320578937467</v>
      </c>
      <c r="H194" s="185">
        <f t="shared" si="12"/>
        <v>22.967950707847436</v>
      </c>
      <c r="N194" t="str">
        <f t="shared" si="13"/>
        <v>3#57</v>
      </c>
      <c r="O194">
        <v>3</v>
      </c>
      <c r="P194">
        <v>57</v>
      </c>
      <c r="Q194">
        <v>13.335307247090839</v>
      </c>
      <c r="R194">
        <v>20.627949702238709</v>
      </c>
      <c r="S194">
        <f t="shared" si="14"/>
        <v>51</v>
      </c>
    </row>
    <row r="195" spans="1:19" hidden="1" x14ac:dyDescent="0.25">
      <c r="A195" s="70">
        <v>3</v>
      </c>
      <c r="B195" s="70">
        <v>52</v>
      </c>
      <c r="C195" s="83">
        <v>44.032841286150628</v>
      </c>
      <c r="D195" s="83">
        <v>0</v>
      </c>
      <c r="E195" s="43">
        <f t="shared" ref="E195:E258" si="15">C195/PI()</f>
        <v>14.016088698143525</v>
      </c>
      <c r="F195" s="43">
        <f t="shared" ref="F195:F258" si="16">1/E195</f>
        <v>7.1346580457389161E-2</v>
      </c>
      <c r="G195" s="89">
        <v>21.204254836740539</v>
      </c>
      <c r="H195" s="185">
        <f t="shared" ref="H195:H258" si="17">IF(D195=0,EXP($L$2+$L$3*F195)*$L$4,D195)</f>
        <v>21.28081528100245</v>
      </c>
      <c r="N195" t="str">
        <f t="shared" ref="N195:N258" si="18">CONCATENATE(O195,"#",P195)</f>
        <v>3#17</v>
      </c>
      <c r="O195">
        <v>3</v>
      </c>
      <c r="P195">
        <v>17</v>
      </c>
      <c r="Q195">
        <v>13.215169343963892</v>
      </c>
      <c r="R195">
        <v>20.507999557845306</v>
      </c>
      <c r="S195">
        <f t="shared" ref="S195:S258" si="19">IF(O195=O194,S194+1,1)</f>
        <v>52</v>
      </c>
    </row>
    <row r="196" spans="1:19" hidden="1" x14ac:dyDescent="0.25">
      <c r="A196" s="70">
        <v>3</v>
      </c>
      <c r="B196" s="70">
        <v>53</v>
      </c>
      <c r="C196" s="83">
        <v>41.265062691021164</v>
      </c>
      <c r="D196" s="83">
        <v>0</v>
      </c>
      <c r="E196" s="43">
        <f t="shared" si="15"/>
        <v>13.135077408545934</v>
      </c>
      <c r="F196" s="43">
        <f t="shared" si="16"/>
        <v>7.6132021829531119E-2</v>
      </c>
      <c r="G196" s="89">
        <v>20.353720354843421</v>
      </c>
      <c r="H196" s="185">
        <f t="shared" si="17"/>
        <v>20.427209844794724</v>
      </c>
      <c r="N196" t="str">
        <f t="shared" si="18"/>
        <v>3#38</v>
      </c>
      <c r="O196">
        <v>3</v>
      </c>
      <c r="P196">
        <v>38</v>
      </c>
      <c r="Q196">
        <v>13.215169343963892</v>
      </c>
      <c r="R196">
        <v>20.507999557845306</v>
      </c>
      <c r="S196">
        <f t="shared" si="19"/>
        <v>53</v>
      </c>
    </row>
    <row r="197" spans="1:19" hidden="1" x14ac:dyDescent="0.25">
      <c r="A197" s="70">
        <v>3</v>
      </c>
      <c r="B197" s="70">
        <v>54</v>
      </c>
      <c r="C197" s="83">
        <v>44.661881875952773</v>
      </c>
      <c r="D197" s="83">
        <v>0</v>
      </c>
      <c r="E197" s="43">
        <f t="shared" si="15"/>
        <v>14.216318536688432</v>
      </c>
      <c r="F197" s="43">
        <f t="shared" si="16"/>
        <v>7.0341699042496361E-2</v>
      </c>
      <c r="G197" s="89">
        <v>21.387322677565841</v>
      </c>
      <c r="H197" s="185">
        <f t="shared" si="17"/>
        <v>21.464544109697005</v>
      </c>
      <c r="N197" t="str">
        <f t="shared" si="18"/>
        <v>3#32</v>
      </c>
      <c r="O197">
        <v>3</v>
      </c>
      <c r="P197">
        <v>32</v>
      </c>
      <c r="Q197">
        <v>13.135077408545934</v>
      </c>
      <c r="R197">
        <v>20.427209844794724</v>
      </c>
      <c r="S197">
        <f t="shared" si="19"/>
        <v>54</v>
      </c>
    </row>
    <row r="198" spans="1:19" hidden="1" x14ac:dyDescent="0.25">
      <c r="A198" s="70">
        <v>3</v>
      </c>
      <c r="B198" s="70">
        <v>55</v>
      </c>
      <c r="C198" s="83">
        <v>47.052236117200955</v>
      </c>
      <c r="D198" s="83">
        <v>0</v>
      </c>
      <c r="E198" s="43">
        <f t="shared" si="15"/>
        <v>14.977191923159081</v>
      </c>
      <c r="F198" s="43">
        <f t="shared" si="16"/>
        <v>6.6768190267610189E-2</v>
      </c>
      <c r="G198" s="89">
        <v>22.051237939379249</v>
      </c>
      <c r="H198" s="185">
        <f t="shared" si="17"/>
        <v>22.130856515281231</v>
      </c>
      <c r="N198" t="str">
        <f t="shared" si="18"/>
        <v>3#53</v>
      </c>
      <c r="O198">
        <v>3</v>
      </c>
      <c r="P198">
        <v>53</v>
      </c>
      <c r="Q198">
        <v>13.135077408545934</v>
      </c>
      <c r="R198">
        <v>20.427209844794724</v>
      </c>
      <c r="S198">
        <f t="shared" si="19"/>
        <v>55</v>
      </c>
    </row>
    <row r="199" spans="1:19" hidden="1" x14ac:dyDescent="0.25">
      <c r="A199" s="70">
        <v>3</v>
      </c>
      <c r="B199" s="70">
        <v>56</v>
      </c>
      <c r="C199" s="83">
        <v>46.549003645359242</v>
      </c>
      <c r="D199" s="83">
        <v>0</v>
      </c>
      <c r="E199" s="43">
        <f t="shared" si="15"/>
        <v>14.817008052323159</v>
      </c>
      <c r="F199" s="43">
        <f t="shared" si="16"/>
        <v>6.7490008540773513E-2</v>
      </c>
      <c r="G199" s="89">
        <v>21.915491998526679</v>
      </c>
      <c r="H199" s="185">
        <f t="shared" si="17"/>
        <v>21.994620447818768</v>
      </c>
      <c r="N199" t="str">
        <f t="shared" si="18"/>
        <v>3#43</v>
      </c>
      <c r="O199">
        <v>3</v>
      </c>
      <c r="P199">
        <v>43</v>
      </c>
      <c r="Q199">
        <v>13.054985473127967</v>
      </c>
      <c r="R199">
        <v>20.345752988252318</v>
      </c>
      <c r="S199">
        <f t="shared" si="19"/>
        <v>56</v>
      </c>
    </row>
    <row r="200" spans="1:19" hidden="1" x14ac:dyDescent="0.25">
      <c r="A200" s="70">
        <v>3</v>
      </c>
      <c r="B200" s="70">
        <v>57</v>
      </c>
      <c r="C200" s="83">
        <v>41.894103280823309</v>
      </c>
      <c r="D200" s="83">
        <v>0</v>
      </c>
      <c r="E200" s="43">
        <f t="shared" si="15"/>
        <v>13.335307247090839</v>
      </c>
      <c r="F200" s="43">
        <f t="shared" si="16"/>
        <v>7.4988898378637273E-2</v>
      </c>
      <c r="G200" s="89">
        <v>20.553738025074932</v>
      </c>
      <c r="H200" s="185">
        <f t="shared" si="17"/>
        <v>20.627949702238709</v>
      </c>
      <c r="N200" t="str">
        <f t="shared" si="18"/>
        <v>3#41</v>
      </c>
      <c r="O200">
        <v>3</v>
      </c>
      <c r="P200">
        <v>41</v>
      </c>
      <c r="Q200">
        <v>13.014939505418987</v>
      </c>
      <c r="R200">
        <v>20.304771997694395</v>
      </c>
      <c r="S200">
        <f t="shared" si="19"/>
        <v>57</v>
      </c>
    </row>
    <row r="201" spans="1:19" hidden="1" x14ac:dyDescent="0.25">
      <c r="A201" s="70">
        <v>3</v>
      </c>
      <c r="B201" s="70">
        <v>58</v>
      </c>
      <c r="C201" s="83">
        <v>46.549003645359242</v>
      </c>
      <c r="D201" s="83">
        <v>0</v>
      </c>
      <c r="E201" s="43">
        <f t="shared" si="15"/>
        <v>14.817008052323159</v>
      </c>
      <c r="F201" s="43">
        <f t="shared" si="16"/>
        <v>6.7490008540773513E-2</v>
      </c>
      <c r="G201" s="89">
        <v>21.915491998526679</v>
      </c>
      <c r="H201" s="185">
        <f t="shared" si="17"/>
        <v>21.994620447818768</v>
      </c>
      <c r="N201" t="str">
        <f t="shared" si="18"/>
        <v>3#36</v>
      </c>
      <c r="O201">
        <v>3</v>
      </c>
      <c r="P201">
        <v>36</v>
      </c>
      <c r="Q201">
        <v>12.894801602292045</v>
      </c>
      <c r="R201">
        <v>20.180807186725342</v>
      </c>
      <c r="S201">
        <f t="shared" si="19"/>
        <v>58</v>
      </c>
    </row>
    <row r="202" spans="1:19" hidden="1" x14ac:dyDescent="0.25">
      <c r="A202" s="70">
        <v>3</v>
      </c>
      <c r="B202" s="70">
        <v>59</v>
      </c>
      <c r="C202" s="83">
        <v>43.403800696348476</v>
      </c>
      <c r="D202" s="83">
        <v>0</v>
      </c>
      <c r="E202" s="43">
        <f t="shared" si="15"/>
        <v>13.815858859598618</v>
      </c>
      <c r="F202" s="43">
        <f t="shared" si="16"/>
        <v>7.2380588869815091E-2</v>
      </c>
      <c r="G202" s="89">
        <v>21.0175163299287</v>
      </c>
      <c r="H202" s="185">
        <f t="shared" si="17"/>
        <v>21.093402532952123</v>
      </c>
      <c r="N202" t="str">
        <f t="shared" si="18"/>
        <v>3#16</v>
      </c>
      <c r="O202">
        <v>3</v>
      </c>
      <c r="P202">
        <v>16</v>
      </c>
      <c r="Q202">
        <v>12.734617731456117</v>
      </c>
      <c r="R202">
        <v>20.013099833872968</v>
      </c>
      <c r="S202">
        <f t="shared" si="19"/>
        <v>59</v>
      </c>
    </row>
    <row r="203" spans="1:19" hidden="1" x14ac:dyDescent="0.25">
      <c r="A203" s="70">
        <v>3</v>
      </c>
      <c r="B203" s="70">
        <v>60</v>
      </c>
      <c r="C203" s="83">
        <v>39.00051656773342</v>
      </c>
      <c r="D203" s="83">
        <v>0</v>
      </c>
      <c r="E203" s="43">
        <f t="shared" si="15"/>
        <v>12.414249989784269</v>
      </c>
      <c r="F203" s="43">
        <f t="shared" si="16"/>
        <v>8.0552590838987748E-2</v>
      </c>
      <c r="G203" s="89">
        <v>19.598380779126476</v>
      </c>
      <c r="H203" s="185">
        <f t="shared" si="17"/>
        <v>19.669143027119468</v>
      </c>
      <c r="N203" t="str">
        <f t="shared" si="18"/>
        <v>3#24</v>
      </c>
      <c r="O203">
        <v>3</v>
      </c>
      <c r="P203">
        <v>24</v>
      </c>
      <c r="Q203">
        <v>12.734617731456117</v>
      </c>
      <c r="R203">
        <v>20.013099833872968</v>
      </c>
      <c r="S203">
        <f t="shared" si="19"/>
        <v>60</v>
      </c>
    </row>
    <row r="204" spans="1:19" hidden="1" x14ac:dyDescent="0.25">
      <c r="A204" s="70">
        <v>3</v>
      </c>
      <c r="B204" s="70">
        <v>61</v>
      </c>
      <c r="C204" s="83">
        <v>49.945822830290858</v>
      </c>
      <c r="D204" s="83">
        <v>0</v>
      </c>
      <c r="E204" s="43">
        <f t="shared" si="15"/>
        <v>15.898249180465656</v>
      </c>
      <c r="F204" s="43">
        <f t="shared" si="16"/>
        <v>6.2900007959914878E-2</v>
      </c>
      <c r="G204" s="89">
        <v>22.793148558208145</v>
      </c>
      <c r="H204" s="185">
        <f t="shared" si="17"/>
        <v>22.875445889247597</v>
      </c>
      <c r="N204" t="str">
        <f t="shared" si="18"/>
        <v>3#20</v>
      </c>
      <c r="O204">
        <v>3</v>
      </c>
      <c r="P204">
        <v>20</v>
      </c>
      <c r="Q204">
        <v>12.654525796038156</v>
      </c>
      <c r="R204">
        <v>19.928190656647043</v>
      </c>
      <c r="S204">
        <f t="shared" si="19"/>
        <v>61</v>
      </c>
    </row>
    <row r="205" spans="1:19" hidden="1" x14ac:dyDescent="0.25">
      <c r="A205" s="70">
        <v>3</v>
      </c>
      <c r="B205" s="70">
        <v>62</v>
      </c>
      <c r="C205" s="83">
        <v>45.668346819636227</v>
      </c>
      <c r="D205" s="83">
        <v>0</v>
      </c>
      <c r="E205" s="43">
        <f t="shared" si="15"/>
        <v>14.536686278360287</v>
      </c>
      <c r="F205" s="43">
        <f t="shared" si="16"/>
        <v>6.8791468760568061E-2</v>
      </c>
      <c r="G205" s="89">
        <v>21.6728461211524</v>
      </c>
      <c r="H205" s="185">
        <f t="shared" si="17"/>
        <v>21.751098469100057</v>
      </c>
      <c r="N205" t="str">
        <f t="shared" si="18"/>
        <v>3#13</v>
      </c>
      <c r="O205">
        <v>3</v>
      </c>
      <c r="P205">
        <v>13</v>
      </c>
      <c r="Q205">
        <v>12.614479828329172</v>
      </c>
      <c r="R205">
        <v>19.885468645038479</v>
      </c>
      <c r="S205">
        <f t="shared" si="19"/>
        <v>62</v>
      </c>
    </row>
    <row r="206" spans="1:19" hidden="1" x14ac:dyDescent="0.25">
      <c r="A206" s="70">
        <v>3</v>
      </c>
      <c r="B206" s="70">
        <v>63</v>
      </c>
      <c r="C206" s="83">
        <v>36.232737972603935</v>
      </c>
      <c r="D206" s="83">
        <v>0</v>
      </c>
      <c r="E206" s="43">
        <f t="shared" si="15"/>
        <v>11.53323870018667</v>
      </c>
      <c r="F206" s="43">
        <f t="shared" si="16"/>
        <v>8.6705913750299346E-2</v>
      </c>
      <c r="G206" s="89">
        <v>18.593404994470554</v>
      </c>
      <c r="H206" s="185">
        <f t="shared" si="17"/>
        <v>18.660538659750401</v>
      </c>
      <c r="N206" t="str">
        <f t="shared" si="18"/>
        <v>3#45</v>
      </c>
      <c r="O206">
        <v>3</v>
      </c>
      <c r="P206">
        <v>45</v>
      </c>
      <c r="Q206">
        <v>12.534387892911212</v>
      </c>
      <c r="R206">
        <v>19.799484634270215</v>
      </c>
      <c r="S206">
        <f t="shared" si="19"/>
        <v>63</v>
      </c>
    </row>
    <row r="207" spans="1:19" hidden="1" x14ac:dyDescent="0.25">
      <c r="A207" s="70">
        <v>3</v>
      </c>
      <c r="B207" s="70">
        <v>64</v>
      </c>
      <c r="C207" s="83">
        <v>48.058701060884403</v>
      </c>
      <c r="D207" s="83">
        <v>0</v>
      </c>
      <c r="E207" s="43">
        <f t="shared" si="15"/>
        <v>15.297559664830935</v>
      </c>
      <c r="F207" s="43">
        <f t="shared" si="16"/>
        <v>6.5369903560435094E-2</v>
      </c>
      <c r="G207" s="89">
        <v>22.316597958837185</v>
      </c>
      <c r="H207" s="185">
        <f t="shared" si="17"/>
        <v>22.397174648152511</v>
      </c>
      <c r="N207" t="str">
        <f t="shared" si="18"/>
        <v>3#60</v>
      </c>
      <c r="O207">
        <v>3</v>
      </c>
      <c r="P207">
        <v>60</v>
      </c>
      <c r="Q207">
        <v>12.414249989784269</v>
      </c>
      <c r="R207">
        <v>19.669143027119468</v>
      </c>
      <c r="S207">
        <f t="shared" si="19"/>
        <v>64</v>
      </c>
    </row>
    <row r="208" spans="1:19" hidden="1" x14ac:dyDescent="0.25">
      <c r="A208" s="70">
        <v>3</v>
      </c>
      <c r="B208" s="70">
        <v>65</v>
      </c>
      <c r="C208" s="83">
        <v>19.122833929985418</v>
      </c>
      <c r="D208" s="83">
        <v>0</v>
      </c>
      <c r="E208" s="43">
        <f t="shared" si="15"/>
        <v>6.0869870917651889</v>
      </c>
      <c r="F208" s="43">
        <f t="shared" si="16"/>
        <v>0.16428488921109347</v>
      </c>
      <c r="G208" s="89">
        <v>9.5748506646692189</v>
      </c>
      <c r="H208" s="185">
        <f t="shared" si="17"/>
        <v>9.6094217838277363</v>
      </c>
      <c r="N208" t="str">
        <f t="shared" si="18"/>
        <v>3#26</v>
      </c>
      <c r="O208">
        <v>3</v>
      </c>
      <c r="P208">
        <v>26</v>
      </c>
      <c r="Q208">
        <v>12.374204022075284</v>
      </c>
      <c r="R208">
        <v>11.354719999999999</v>
      </c>
      <c r="S208">
        <f t="shared" si="19"/>
        <v>65</v>
      </c>
    </row>
    <row r="209" spans="1:19" hidden="1" x14ac:dyDescent="0.25">
      <c r="A209" s="70">
        <v>3</v>
      </c>
      <c r="B209" s="70">
        <v>67</v>
      </c>
      <c r="C209" s="83">
        <v>29.439099602740704</v>
      </c>
      <c r="D209" s="83">
        <v>0</v>
      </c>
      <c r="E209" s="43">
        <f t="shared" si="15"/>
        <v>9.3707564439016711</v>
      </c>
      <c r="F209" s="43">
        <f t="shared" si="16"/>
        <v>0.10671497076959918</v>
      </c>
      <c r="G209" s="89">
        <v>15.668227153687898</v>
      </c>
      <c r="H209" s="185">
        <f t="shared" si="17"/>
        <v>15.724799121951758</v>
      </c>
      <c r="N209" t="str">
        <f t="shared" si="18"/>
        <v>3#25</v>
      </c>
      <c r="O209">
        <v>3</v>
      </c>
      <c r="P209">
        <v>25</v>
      </c>
      <c r="Q209">
        <v>12.01379031269445</v>
      </c>
      <c r="R209">
        <v>19.222488723896671</v>
      </c>
      <c r="S209">
        <f t="shared" si="19"/>
        <v>66</v>
      </c>
    </row>
    <row r="210" spans="1:19" hidden="1" x14ac:dyDescent="0.25">
      <c r="A210" s="70">
        <v>3</v>
      </c>
      <c r="B210" s="70">
        <v>68</v>
      </c>
      <c r="C210" s="83">
        <v>49.694206594370009</v>
      </c>
      <c r="D210" s="83">
        <v>0</v>
      </c>
      <c r="E210" s="43">
        <f t="shared" si="15"/>
        <v>15.818157245047697</v>
      </c>
      <c r="F210" s="43">
        <f t="shared" si="16"/>
        <v>6.3218489012876453E-2</v>
      </c>
      <c r="G210" s="89">
        <v>22.731132719187869</v>
      </c>
      <c r="H210" s="185">
        <f t="shared" si="17"/>
        <v>22.813206134780952</v>
      </c>
      <c r="N210" t="str">
        <f t="shared" si="18"/>
        <v>3#47</v>
      </c>
      <c r="O210">
        <v>3</v>
      </c>
      <c r="P210">
        <v>47</v>
      </c>
      <c r="Q210">
        <v>12.01379031269445</v>
      </c>
      <c r="R210">
        <v>19.222488723896671</v>
      </c>
      <c r="S210">
        <f t="shared" si="19"/>
        <v>67</v>
      </c>
    </row>
    <row r="211" spans="1:19" hidden="1" x14ac:dyDescent="0.25">
      <c r="A211" s="70">
        <v>3</v>
      </c>
      <c r="B211" s="70">
        <v>69</v>
      </c>
      <c r="C211" s="83">
        <v>51.203904009895169</v>
      </c>
      <c r="D211" s="83">
        <v>23.352160000000001</v>
      </c>
      <c r="E211" s="43">
        <f t="shared" si="15"/>
        <v>16.298708857555475</v>
      </c>
      <c r="F211" s="43">
        <f t="shared" si="16"/>
        <v>6.1354553218885013E-2</v>
      </c>
      <c r="G211" s="89">
        <v>23.352160000000001</v>
      </c>
      <c r="H211" s="185">
        <f t="shared" si="17"/>
        <v>23.352160000000001</v>
      </c>
      <c r="N211" t="str">
        <f t="shared" si="18"/>
        <v>3#70</v>
      </c>
      <c r="O211">
        <v>3</v>
      </c>
      <c r="P211">
        <v>70</v>
      </c>
      <c r="Q211">
        <v>12.01379031269445</v>
      </c>
      <c r="R211">
        <v>19.222488723896671</v>
      </c>
      <c r="S211">
        <f t="shared" si="19"/>
        <v>68</v>
      </c>
    </row>
    <row r="212" spans="1:19" hidden="1" x14ac:dyDescent="0.25">
      <c r="A212" s="70">
        <v>3</v>
      </c>
      <c r="B212" s="70">
        <v>70</v>
      </c>
      <c r="C212" s="83">
        <v>37.74243538812911</v>
      </c>
      <c r="D212" s="83">
        <v>0</v>
      </c>
      <c r="E212" s="43">
        <f t="shared" si="15"/>
        <v>12.01379031269445</v>
      </c>
      <c r="F212" s="43">
        <f t="shared" si="16"/>
        <v>8.3237677200287366E-2</v>
      </c>
      <c r="G212" s="89">
        <v>19.153333371665646</v>
      </c>
      <c r="H212" s="185">
        <f t="shared" si="17"/>
        <v>19.222488723896671</v>
      </c>
      <c r="N212" t="str">
        <f t="shared" si="18"/>
        <v>3#31</v>
      </c>
      <c r="O212">
        <v>3</v>
      </c>
      <c r="P212">
        <v>31</v>
      </c>
      <c r="Q212">
        <v>11.933698377276487</v>
      </c>
      <c r="R212">
        <v>19.130843012190411</v>
      </c>
      <c r="S212">
        <f t="shared" si="19"/>
        <v>69</v>
      </c>
    </row>
    <row r="213" spans="1:19" hidden="1" x14ac:dyDescent="0.25">
      <c r="A213" s="70">
        <v>3</v>
      </c>
      <c r="B213" s="70">
        <v>71</v>
      </c>
      <c r="C213" s="83">
        <v>45.919963055557083</v>
      </c>
      <c r="D213" s="83">
        <v>0</v>
      </c>
      <c r="E213" s="43">
        <f t="shared" si="15"/>
        <v>14.616778213778248</v>
      </c>
      <c r="F213" s="43">
        <f t="shared" si="16"/>
        <v>6.8414529205715641E-2</v>
      </c>
      <c r="G213" s="89">
        <v>21.74284551105567</v>
      </c>
      <c r="H213" s="185">
        <f t="shared" si="17"/>
        <v>21.821350599994716</v>
      </c>
      <c r="N213" t="str">
        <f t="shared" si="18"/>
        <v>3#34</v>
      </c>
      <c r="O213">
        <v>3</v>
      </c>
      <c r="P213">
        <v>34</v>
      </c>
      <c r="Q213">
        <v>11.933698377276487</v>
      </c>
      <c r="R213">
        <v>19.130843012190411</v>
      </c>
      <c r="S213">
        <f t="shared" si="19"/>
        <v>70</v>
      </c>
    </row>
    <row r="214" spans="1:19" hidden="1" x14ac:dyDescent="0.25">
      <c r="A214" s="70">
        <v>3</v>
      </c>
      <c r="B214" s="70">
        <v>72</v>
      </c>
      <c r="C214" s="83">
        <v>49.694206594370009</v>
      </c>
      <c r="D214" s="83">
        <v>0</v>
      </c>
      <c r="E214" s="43">
        <f t="shared" si="15"/>
        <v>15.818157245047697</v>
      </c>
      <c r="F214" s="43">
        <f t="shared" si="16"/>
        <v>6.3218489012876453E-2</v>
      </c>
      <c r="G214" s="89">
        <v>22.731132719187869</v>
      </c>
      <c r="H214" s="185">
        <f t="shared" si="17"/>
        <v>22.813206134780952</v>
      </c>
      <c r="N214" t="str">
        <f t="shared" si="18"/>
        <v>3#63</v>
      </c>
      <c r="O214">
        <v>3</v>
      </c>
      <c r="P214">
        <v>63</v>
      </c>
      <c r="Q214">
        <v>11.53323870018667</v>
      </c>
      <c r="R214">
        <v>18.660538659750401</v>
      </c>
      <c r="S214">
        <f t="shared" si="19"/>
        <v>71</v>
      </c>
    </row>
    <row r="215" spans="1:19" hidden="1" x14ac:dyDescent="0.25">
      <c r="A215" s="70">
        <v>3</v>
      </c>
      <c r="B215" s="70">
        <v>73</v>
      </c>
      <c r="C215" s="83">
        <v>42.14571951674418</v>
      </c>
      <c r="D215" s="83">
        <v>0</v>
      </c>
      <c r="E215" s="43">
        <f t="shared" si="15"/>
        <v>13.415399182508805</v>
      </c>
      <c r="F215" s="43">
        <f t="shared" si="16"/>
        <v>7.4541203462943892E-2</v>
      </c>
      <c r="G215" s="89">
        <v>20.632607888361161</v>
      </c>
      <c r="H215" s="185">
        <f t="shared" si="17"/>
        <v>20.707104334398853</v>
      </c>
      <c r="N215" t="str">
        <f t="shared" si="18"/>
        <v>3#49</v>
      </c>
      <c r="O215">
        <v>3</v>
      </c>
      <c r="P215">
        <v>49</v>
      </c>
      <c r="Q215">
        <v>10.812411281425005</v>
      </c>
      <c r="R215">
        <v>17.760224235697002</v>
      </c>
      <c r="S215">
        <f t="shared" si="19"/>
        <v>72</v>
      </c>
    </row>
    <row r="216" spans="1:19" hidden="1" x14ac:dyDescent="0.25">
      <c r="A216" s="70">
        <v>3</v>
      </c>
      <c r="B216" s="70">
        <v>74</v>
      </c>
      <c r="C216" s="83">
        <v>48.561933532726123</v>
      </c>
      <c r="D216" s="83">
        <v>0</v>
      </c>
      <c r="E216" s="43">
        <f t="shared" si="15"/>
        <v>15.457743535666861</v>
      </c>
      <c r="F216" s="43">
        <f t="shared" si="16"/>
        <v>6.4692495233383954E-2</v>
      </c>
      <c r="G216" s="89">
        <v>22.446299069615577</v>
      </c>
      <c r="H216" s="185">
        <f t="shared" si="17"/>
        <v>22.527344059974201</v>
      </c>
      <c r="N216" t="str">
        <f t="shared" si="18"/>
        <v>3#14</v>
      </c>
      <c r="O216">
        <v>3</v>
      </c>
      <c r="P216">
        <v>14</v>
      </c>
      <c r="Q216">
        <v>10.572135475171114</v>
      </c>
      <c r="R216">
        <v>17.4437192369538</v>
      </c>
      <c r="S216">
        <f t="shared" si="19"/>
        <v>73</v>
      </c>
    </row>
    <row r="217" spans="1:19" hidden="1" x14ac:dyDescent="0.25">
      <c r="A217" s="70">
        <v>3</v>
      </c>
      <c r="B217" s="70">
        <v>75</v>
      </c>
      <c r="C217" s="83">
        <v>44.536073757992355</v>
      </c>
      <c r="D217" s="83">
        <v>0</v>
      </c>
      <c r="E217" s="43">
        <f t="shared" si="15"/>
        <v>14.176272568979453</v>
      </c>
      <c r="F217" s="43">
        <f t="shared" si="16"/>
        <v>7.054040440702318E-2</v>
      </c>
      <c r="G217" s="89">
        <v>21.350997885778902</v>
      </c>
      <c r="H217" s="185">
        <f t="shared" si="17"/>
        <v>21.428088162997135</v>
      </c>
      <c r="N217" t="str">
        <f t="shared" si="18"/>
        <v>3#27</v>
      </c>
      <c r="O217">
        <v>3</v>
      </c>
      <c r="P217">
        <v>27</v>
      </c>
      <c r="Q217">
        <v>10.41195160433519</v>
      </c>
      <c r="R217">
        <v>17.22791062741161</v>
      </c>
      <c r="S217">
        <f t="shared" si="19"/>
        <v>74</v>
      </c>
    </row>
    <row r="218" spans="1:19" hidden="1" x14ac:dyDescent="0.25">
      <c r="A218" s="70">
        <v>3</v>
      </c>
      <c r="B218" s="70">
        <v>76</v>
      </c>
      <c r="C218" s="83">
        <v>49.568398476409556</v>
      </c>
      <c r="D218" s="83">
        <v>0</v>
      </c>
      <c r="E218" s="43">
        <f t="shared" si="15"/>
        <v>15.778111277338709</v>
      </c>
      <c r="F218" s="43">
        <f t="shared" si="16"/>
        <v>6.3378942030675664E-2</v>
      </c>
      <c r="G218" s="89">
        <v>22.699952646175959</v>
      </c>
      <c r="H218" s="185">
        <f t="shared" si="17"/>
        <v>22.781913482465487</v>
      </c>
      <c r="N218" t="str">
        <f t="shared" si="18"/>
        <v>3#42</v>
      </c>
      <c r="O218">
        <v>3</v>
      </c>
      <c r="P218">
        <v>42</v>
      </c>
      <c r="Q218">
        <v>10.211721765790285</v>
      </c>
      <c r="R218">
        <v>16.952587388374855</v>
      </c>
      <c r="S218">
        <f t="shared" si="19"/>
        <v>75</v>
      </c>
    </row>
    <row r="219" spans="1:19" hidden="1" x14ac:dyDescent="0.25">
      <c r="A219" s="70">
        <v>3</v>
      </c>
      <c r="B219" s="70">
        <v>77</v>
      </c>
      <c r="C219" s="83">
        <v>43.15218446042762</v>
      </c>
      <c r="D219" s="83">
        <v>0</v>
      </c>
      <c r="E219" s="43">
        <f t="shared" si="15"/>
        <v>13.735766924180657</v>
      </c>
      <c r="F219" s="43">
        <f t="shared" si="16"/>
        <v>7.2802633119784854E-2</v>
      </c>
      <c r="G219" s="89">
        <v>20.941769963879821</v>
      </c>
      <c r="H219" s="185">
        <f t="shared" si="17"/>
        <v>21.017382675781743</v>
      </c>
      <c r="N219" t="str">
        <f t="shared" si="18"/>
        <v>3#67</v>
      </c>
      <c r="O219">
        <v>3</v>
      </c>
      <c r="P219">
        <v>67</v>
      </c>
      <c r="Q219">
        <v>9.3707564439016711</v>
      </c>
      <c r="R219">
        <v>15.724799121951758</v>
      </c>
      <c r="S219">
        <f t="shared" si="19"/>
        <v>76</v>
      </c>
    </row>
    <row r="220" spans="1:19" hidden="1" x14ac:dyDescent="0.25">
      <c r="A220" s="70">
        <v>3</v>
      </c>
      <c r="B220" s="70">
        <v>78</v>
      </c>
      <c r="C220" s="83">
        <v>49.568398476409556</v>
      </c>
      <c r="D220" s="83">
        <v>0</v>
      </c>
      <c r="E220" s="43">
        <f t="shared" si="15"/>
        <v>15.778111277338709</v>
      </c>
      <c r="F220" s="43">
        <f t="shared" si="16"/>
        <v>6.3378942030675664E-2</v>
      </c>
      <c r="G220" s="89">
        <v>22.699952646175959</v>
      </c>
      <c r="H220" s="185">
        <f t="shared" si="17"/>
        <v>22.781913482465487</v>
      </c>
      <c r="N220" t="str">
        <f t="shared" si="18"/>
        <v>3#80</v>
      </c>
      <c r="O220">
        <v>3</v>
      </c>
      <c r="P220">
        <v>80</v>
      </c>
      <c r="Q220">
        <v>9.3307104761926922</v>
      </c>
      <c r="R220">
        <v>15.66330831427778</v>
      </c>
      <c r="S220">
        <f t="shared" si="19"/>
        <v>77</v>
      </c>
    </row>
    <row r="221" spans="1:19" hidden="1" x14ac:dyDescent="0.25">
      <c r="A221" s="70">
        <v>3</v>
      </c>
      <c r="B221" s="70">
        <v>79</v>
      </c>
      <c r="C221" s="83">
        <v>50.700671538053442</v>
      </c>
      <c r="D221" s="83">
        <v>22.495200000000001</v>
      </c>
      <c r="E221" s="43">
        <f t="shared" si="15"/>
        <v>16.138524986719545</v>
      </c>
      <c r="F221" s="43">
        <f t="shared" si="16"/>
        <v>6.196353141460597E-2</v>
      </c>
      <c r="G221" s="89">
        <v>22.495200000000001</v>
      </c>
      <c r="H221" s="185">
        <f t="shared" si="17"/>
        <v>22.495200000000001</v>
      </c>
      <c r="N221" t="str">
        <f t="shared" si="18"/>
        <v>3#47</v>
      </c>
      <c r="O221">
        <v>3</v>
      </c>
      <c r="P221">
        <v>47</v>
      </c>
      <c r="Q221">
        <v>6.2071249948921343</v>
      </c>
      <c r="R221">
        <v>9.8744003516240912</v>
      </c>
      <c r="S221">
        <f t="shared" si="19"/>
        <v>78</v>
      </c>
    </row>
    <row r="222" spans="1:19" hidden="1" x14ac:dyDescent="0.25">
      <c r="A222" s="70">
        <v>3</v>
      </c>
      <c r="B222" s="70">
        <v>80</v>
      </c>
      <c r="C222" s="83">
        <v>29.313291484780283</v>
      </c>
      <c r="D222" s="83">
        <v>0</v>
      </c>
      <c r="E222" s="43">
        <f t="shared" si="15"/>
        <v>9.3307104761926922</v>
      </c>
      <c r="F222" s="43">
        <f t="shared" si="16"/>
        <v>0.10717297493599227</v>
      </c>
      <c r="G222" s="89">
        <v>15.606957567028781</v>
      </c>
      <c r="H222" s="185">
        <f t="shared" si="17"/>
        <v>15.66330831427778</v>
      </c>
      <c r="N222" t="str">
        <f t="shared" si="18"/>
        <v>3#65</v>
      </c>
      <c r="O222">
        <v>3</v>
      </c>
      <c r="P222">
        <v>65</v>
      </c>
      <c r="Q222">
        <v>6.0869870917651889</v>
      </c>
      <c r="R222">
        <v>9.6094217838277363</v>
      </c>
      <c r="S222">
        <f t="shared" si="19"/>
        <v>79</v>
      </c>
    </row>
    <row r="223" spans="1:19" x14ac:dyDescent="0.25">
      <c r="A223" s="70">
        <v>4</v>
      </c>
      <c r="B223" s="70">
        <v>1</v>
      </c>
      <c r="C223" s="83">
        <v>47.681276707003107</v>
      </c>
      <c r="D223" s="83">
        <v>22.923679999999997</v>
      </c>
      <c r="E223" s="43">
        <f t="shared" si="15"/>
        <v>15.177421761703989</v>
      </c>
      <c r="F223" s="43">
        <f t="shared" si="16"/>
        <v>6.5887343430306611E-2</v>
      </c>
      <c r="G223" s="89">
        <v>22.923679999999997</v>
      </c>
      <c r="H223" s="185">
        <f t="shared" si="17"/>
        <v>22.923679999999997</v>
      </c>
      <c r="N223" t="str">
        <f t="shared" si="18"/>
        <v>4#4</v>
      </c>
      <c r="O223">
        <v>4</v>
      </c>
      <c r="P223">
        <v>4</v>
      </c>
      <c r="Q223">
        <v>18.42114514613149</v>
      </c>
      <c r="R223">
        <v>23.352160000000001</v>
      </c>
      <c r="S223">
        <f t="shared" si="19"/>
        <v>1</v>
      </c>
    </row>
    <row r="224" spans="1:19" x14ac:dyDescent="0.25">
      <c r="A224" s="70">
        <v>4</v>
      </c>
      <c r="B224" s="70">
        <v>2</v>
      </c>
      <c r="C224" s="83">
        <v>40.636022101218991</v>
      </c>
      <c r="D224" s="83">
        <v>21.424000000000003</v>
      </c>
      <c r="E224" s="43">
        <f t="shared" si="15"/>
        <v>12.93484757000102</v>
      </c>
      <c r="F224" s="43">
        <f t="shared" si="16"/>
        <v>7.7310536099338134E-2</v>
      </c>
      <c r="G224" s="89">
        <v>21.424000000000003</v>
      </c>
      <c r="H224" s="185">
        <f t="shared" si="17"/>
        <v>21.424000000000003</v>
      </c>
      <c r="N224" t="str">
        <f t="shared" si="18"/>
        <v>4#10</v>
      </c>
      <c r="O224">
        <v>4</v>
      </c>
      <c r="P224">
        <v>10</v>
      </c>
      <c r="Q224">
        <v>17.620225791951864</v>
      </c>
      <c r="R224">
        <v>23.566400000000002</v>
      </c>
      <c r="S224">
        <f t="shared" si="19"/>
        <v>2</v>
      </c>
    </row>
    <row r="225" spans="1:19" x14ac:dyDescent="0.25">
      <c r="A225" s="70">
        <v>4</v>
      </c>
      <c r="B225" s="70">
        <v>3</v>
      </c>
      <c r="C225" s="83">
        <v>42.019911398783734</v>
      </c>
      <c r="D225" s="83">
        <v>22.388079999999999</v>
      </c>
      <c r="E225" s="43">
        <f t="shared" si="15"/>
        <v>13.375353214799819</v>
      </c>
      <c r="F225" s="43">
        <f t="shared" si="16"/>
        <v>7.4764380718820994E-2</v>
      </c>
      <c r="G225" s="89">
        <v>22.388079999999999</v>
      </c>
      <c r="H225" s="185">
        <f t="shared" si="17"/>
        <v>22.388079999999999</v>
      </c>
      <c r="N225" t="str">
        <f t="shared" si="18"/>
        <v>4#8</v>
      </c>
      <c r="O225">
        <v>4</v>
      </c>
      <c r="P225">
        <v>8</v>
      </c>
      <c r="Q225">
        <v>17.379949985697976</v>
      </c>
      <c r="R225">
        <v>23.88776</v>
      </c>
      <c r="S225">
        <f t="shared" si="19"/>
        <v>3</v>
      </c>
    </row>
    <row r="226" spans="1:19" x14ac:dyDescent="0.25">
      <c r="A226" s="70">
        <v>4</v>
      </c>
      <c r="B226" s="70">
        <v>4</v>
      </c>
      <c r="C226" s="83">
        <v>57.871734261797961</v>
      </c>
      <c r="D226" s="83">
        <v>23.352160000000001</v>
      </c>
      <c r="E226" s="43">
        <f t="shared" si="15"/>
        <v>18.42114514613149</v>
      </c>
      <c r="F226" s="43">
        <f t="shared" si="16"/>
        <v>5.4285441652361321E-2</v>
      </c>
      <c r="G226" s="89">
        <v>23.352160000000001</v>
      </c>
      <c r="H226" s="185">
        <f t="shared" si="17"/>
        <v>23.352160000000001</v>
      </c>
      <c r="N226" t="str">
        <f t="shared" si="18"/>
        <v>4#14</v>
      </c>
      <c r="O226">
        <v>4</v>
      </c>
      <c r="P226">
        <v>14</v>
      </c>
      <c r="Q226">
        <v>17.259812082571028</v>
      </c>
      <c r="R226">
        <v>23.566400000000002</v>
      </c>
      <c r="S226">
        <f t="shared" si="19"/>
        <v>4</v>
      </c>
    </row>
    <row r="227" spans="1:19" x14ac:dyDescent="0.25">
      <c r="A227" s="70">
        <v>4</v>
      </c>
      <c r="B227" s="70">
        <v>5</v>
      </c>
      <c r="C227" s="83">
        <v>50.071630948251276</v>
      </c>
      <c r="D227" s="83">
        <v>24.423360000000002</v>
      </c>
      <c r="E227" s="43">
        <f t="shared" si="15"/>
        <v>15.938295148174635</v>
      </c>
      <c r="F227" s="43">
        <f t="shared" si="16"/>
        <v>6.2741967738910082E-2</v>
      </c>
      <c r="G227" s="89">
        <v>24.423360000000002</v>
      </c>
      <c r="H227" s="185">
        <f t="shared" si="17"/>
        <v>24.423360000000002</v>
      </c>
      <c r="N227" t="str">
        <f t="shared" si="18"/>
        <v>4#67</v>
      </c>
      <c r="O227">
        <v>4</v>
      </c>
      <c r="P227">
        <v>67</v>
      </c>
      <c r="Q227">
        <v>17.219766114862047</v>
      </c>
      <c r="R227">
        <v>22.495200000000001</v>
      </c>
      <c r="S227">
        <f t="shared" si="19"/>
        <v>5</v>
      </c>
    </row>
    <row r="228" spans="1:19" x14ac:dyDescent="0.25">
      <c r="A228" s="70">
        <v>4</v>
      </c>
      <c r="B228" s="70">
        <v>6</v>
      </c>
      <c r="C228" s="83">
        <v>49.694206594370009</v>
      </c>
      <c r="D228" s="83">
        <v>23.030799999999999</v>
      </c>
      <c r="E228" s="43">
        <f t="shared" si="15"/>
        <v>15.818157245047697</v>
      </c>
      <c r="F228" s="43">
        <f t="shared" si="16"/>
        <v>6.3218489012876453E-2</v>
      </c>
      <c r="G228" s="89">
        <v>23.030799999999999</v>
      </c>
      <c r="H228" s="185">
        <f t="shared" si="17"/>
        <v>23.030799999999999</v>
      </c>
      <c r="N228" t="str">
        <f t="shared" si="18"/>
        <v>4#66</v>
      </c>
      <c r="O228">
        <v>4</v>
      </c>
      <c r="P228">
        <v>66</v>
      </c>
      <c r="Q228">
        <v>16.61907659922732</v>
      </c>
      <c r="R228">
        <v>21.959599999999998</v>
      </c>
      <c r="S228">
        <f t="shared" si="19"/>
        <v>6</v>
      </c>
    </row>
    <row r="229" spans="1:19" hidden="1" x14ac:dyDescent="0.25">
      <c r="A229" s="70">
        <v>4</v>
      </c>
      <c r="B229" s="70">
        <v>7</v>
      </c>
      <c r="C229" s="83">
        <v>45.668346819636227</v>
      </c>
      <c r="D229" s="83">
        <v>23.030799999999999</v>
      </c>
      <c r="E229" s="43">
        <f t="shared" si="15"/>
        <v>14.536686278360287</v>
      </c>
      <c r="F229" s="43">
        <f t="shared" si="16"/>
        <v>6.8791468760568061E-2</v>
      </c>
      <c r="G229" s="89">
        <v>23.030799999999999</v>
      </c>
      <c r="H229" s="185">
        <f t="shared" si="17"/>
        <v>23.030799999999999</v>
      </c>
      <c r="N229" t="str">
        <f t="shared" si="18"/>
        <v>4#70</v>
      </c>
      <c r="O229">
        <v>4</v>
      </c>
      <c r="P229">
        <v>70</v>
      </c>
      <c r="Q229">
        <v>16.61907659922732</v>
      </c>
      <c r="R229">
        <v>23.415613713845225</v>
      </c>
      <c r="S229">
        <f t="shared" si="19"/>
        <v>7</v>
      </c>
    </row>
    <row r="230" spans="1:19" hidden="1" x14ac:dyDescent="0.25">
      <c r="A230" s="70">
        <v>4</v>
      </c>
      <c r="B230" s="70">
        <v>8</v>
      </c>
      <c r="C230" s="83">
        <v>54.600723194826791</v>
      </c>
      <c r="D230" s="83">
        <v>23.88776</v>
      </c>
      <c r="E230" s="43">
        <f t="shared" si="15"/>
        <v>17.379949985697976</v>
      </c>
      <c r="F230" s="43">
        <f t="shared" si="16"/>
        <v>5.7537564884991246E-2</v>
      </c>
      <c r="G230" s="89">
        <v>23.88776</v>
      </c>
      <c r="H230" s="185">
        <f t="shared" si="17"/>
        <v>23.88776</v>
      </c>
      <c r="N230" t="str">
        <f t="shared" si="18"/>
        <v>4#36</v>
      </c>
      <c r="O230">
        <v>4</v>
      </c>
      <c r="P230">
        <v>36</v>
      </c>
      <c r="Q230">
        <v>16.538984663809355</v>
      </c>
      <c r="R230">
        <v>23.357317062757208</v>
      </c>
      <c r="S230">
        <f t="shared" si="19"/>
        <v>8</v>
      </c>
    </row>
    <row r="231" spans="1:19" hidden="1" x14ac:dyDescent="0.25">
      <c r="A231" s="70">
        <v>4</v>
      </c>
      <c r="B231" s="70">
        <v>9</v>
      </c>
      <c r="C231" s="83">
        <v>46.674811763319667</v>
      </c>
      <c r="D231" s="83">
        <v>23.566400000000002</v>
      </c>
      <c r="E231" s="43">
        <f t="shared" si="15"/>
        <v>14.857054020032137</v>
      </c>
      <c r="F231" s="43">
        <f t="shared" si="16"/>
        <v>6.7308094771121846E-2</v>
      </c>
      <c r="G231" s="89">
        <v>23.566400000000002</v>
      </c>
      <c r="H231" s="185">
        <f t="shared" si="17"/>
        <v>23.566400000000002</v>
      </c>
      <c r="N231" t="str">
        <f t="shared" si="18"/>
        <v>4#31</v>
      </c>
      <c r="O231">
        <v>4</v>
      </c>
      <c r="P231">
        <v>31</v>
      </c>
      <c r="Q231">
        <v>16.41884676068241</v>
      </c>
      <c r="R231">
        <v>23.269083032891746</v>
      </c>
      <c r="S231">
        <f t="shared" si="19"/>
        <v>9</v>
      </c>
    </row>
    <row r="232" spans="1:19" hidden="1" x14ac:dyDescent="0.25">
      <c r="A232" s="70">
        <v>4</v>
      </c>
      <c r="B232" s="70">
        <v>10</v>
      </c>
      <c r="C232" s="83">
        <v>55.355571902589368</v>
      </c>
      <c r="D232" s="83">
        <v>23.566400000000002</v>
      </c>
      <c r="E232" s="43">
        <f t="shared" si="15"/>
        <v>17.620225791951864</v>
      </c>
      <c r="F232" s="43">
        <f t="shared" si="16"/>
        <v>5.6752961727468645E-2</v>
      </c>
      <c r="G232" s="89">
        <v>23.566400000000002</v>
      </c>
      <c r="H232" s="185">
        <f t="shared" si="17"/>
        <v>23.566400000000002</v>
      </c>
      <c r="N232" t="str">
        <f t="shared" si="18"/>
        <v>4#68</v>
      </c>
      <c r="O232">
        <v>4</v>
      </c>
      <c r="P232">
        <v>68</v>
      </c>
      <c r="Q232">
        <v>16.41884676068241</v>
      </c>
      <c r="R232">
        <v>23.269083032891746</v>
      </c>
      <c r="S232">
        <f t="shared" si="19"/>
        <v>10</v>
      </c>
    </row>
    <row r="233" spans="1:19" hidden="1" x14ac:dyDescent="0.25">
      <c r="A233" s="70">
        <v>4</v>
      </c>
      <c r="B233" s="70">
        <v>11</v>
      </c>
      <c r="C233" s="83">
        <v>33.087535023593198</v>
      </c>
      <c r="D233" s="83">
        <v>16.067999999999998</v>
      </c>
      <c r="E233" s="43">
        <f t="shared" si="15"/>
        <v>10.532089507462139</v>
      </c>
      <c r="F233" s="43">
        <f t="shared" si="16"/>
        <v>9.4947920760784024E-2</v>
      </c>
      <c r="G233" s="89">
        <v>16.067999999999998</v>
      </c>
      <c r="H233" s="185">
        <f t="shared" si="17"/>
        <v>16.067999999999998</v>
      </c>
      <c r="N233" t="str">
        <f t="shared" si="18"/>
        <v>4#47</v>
      </c>
      <c r="O233">
        <v>4</v>
      </c>
      <c r="P233">
        <v>47</v>
      </c>
      <c r="Q233">
        <v>16.298708857555475</v>
      </c>
      <c r="R233">
        <v>23.179888966766487</v>
      </c>
      <c r="S233">
        <f t="shared" si="19"/>
        <v>11</v>
      </c>
    </row>
    <row r="234" spans="1:19" hidden="1" x14ac:dyDescent="0.25">
      <c r="A234" s="70">
        <v>4</v>
      </c>
      <c r="B234" s="70">
        <v>13</v>
      </c>
      <c r="C234" s="83">
        <v>49.568398476409556</v>
      </c>
      <c r="D234" s="83">
        <v>21.424000000000003</v>
      </c>
      <c r="E234" s="43">
        <f t="shared" si="15"/>
        <v>15.778111277338709</v>
      </c>
      <c r="F234" s="43">
        <f t="shared" si="16"/>
        <v>6.3378942030675664E-2</v>
      </c>
      <c r="G234" s="89">
        <v>21.424000000000003</v>
      </c>
      <c r="H234" s="185">
        <f t="shared" si="17"/>
        <v>21.424000000000003</v>
      </c>
      <c r="N234" t="str">
        <f t="shared" si="18"/>
        <v>4#42</v>
      </c>
      <c r="O234">
        <v>4</v>
      </c>
      <c r="P234">
        <v>42</v>
      </c>
      <c r="Q234">
        <v>16.218616922137507</v>
      </c>
      <c r="R234">
        <v>23.119885464994216</v>
      </c>
      <c r="S234">
        <f t="shared" si="19"/>
        <v>12</v>
      </c>
    </row>
    <row r="235" spans="1:19" hidden="1" x14ac:dyDescent="0.25">
      <c r="A235" s="70">
        <v>4</v>
      </c>
      <c r="B235" s="70">
        <v>14</v>
      </c>
      <c r="C235" s="83">
        <v>54.223298840945489</v>
      </c>
      <c r="D235" s="83">
        <v>23.566400000000002</v>
      </c>
      <c r="E235" s="43">
        <f t="shared" si="15"/>
        <v>17.259812082571028</v>
      </c>
      <c r="F235" s="43">
        <f t="shared" si="16"/>
        <v>5.7938058376070085E-2</v>
      </c>
      <c r="G235" s="89">
        <v>23.566400000000002</v>
      </c>
      <c r="H235" s="185">
        <f t="shared" si="17"/>
        <v>23.566400000000002</v>
      </c>
      <c r="N235" t="str">
        <f t="shared" si="18"/>
        <v>4#58</v>
      </c>
      <c r="O235">
        <v>4</v>
      </c>
      <c r="P235">
        <v>58</v>
      </c>
      <c r="Q235">
        <v>16.018387083592604</v>
      </c>
      <c r="R235">
        <v>22.967950707847436</v>
      </c>
      <c r="S235">
        <f t="shared" si="19"/>
        <v>13</v>
      </c>
    </row>
    <row r="236" spans="1:19" hidden="1" x14ac:dyDescent="0.25">
      <c r="A236" s="70">
        <v>4</v>
      </c>
      <c r="B236" s="70">
        <v>15</v>
      </c>
      <c r="C236" s="83">
        <v>30.822988900305443</v>
      </c>
      <c r="D236" s="83">
        <v>0</v>
      </c>
      <c r="E236" s="43">
        <f t="shared" si="15"/>
        <v>9.8112620887004685</v>
      </c>
      <c r="F236" s="43">
        <f t="shared" si="16"/>
        <v>0.1019236863676988</v>
      </c>
      <c r="G236" s="89">
        <v>16.323781739924929</v>
      </c>
      <c r="H236" s="185">
        <f t="shared" si="17"/>
        <v>16.382720664761734</v>
      </c>
      <c r="N236" t="str">
        <f t="shared" si="18"/>
        <v>4#5</v>
      </c>
      <c r="O236">
        <v>4</v>
      </c>
      <c r="P236">
        <v>5</v>
      </c>
      <c r="Q236">
        <v>15.938295148174635</v>
      </c>
      <c r="R236">
        <v>24.423360000000002</v>
      </c>
      <c r="S236">
        <f t="shared" si="19"/>
        <v>14</v>
      </c>
    </row>
    <row r="237" spans="1:19" hidden="1" x14ac:dyDescent="0.25">
      <c r="A237" s="70">
        <v>4</v>
      </c>
      <c r="B237" s="70">
        <v>16</v>
      </c>
      <c r="C237" s="83">
        <v>45.039306229834068</v>
      </c>
      <c r="D237" s="83">
        <v>0</v>
      </c>
      <c r="E237" s="43">
        <f t="shared" si="15"/>
        <v>14.336456439815377</v>
      </c>
      <c r="F237" s="43">
        <f t="shared" si="16"/>
        <v>6.9752243463927957E-2</v>
      </c>
      <c r="G237" s="89">
        <v>21.495443451892744</v>
      </c>
      <c r="H237" s="185">
        <f t="shared" si="17"/>
        <v>21.573055266736251</v>
      </c>
      <c r="N237" t="str">
        <f t="shared" si="18"/>
        <v>4#6</v>
      </c>
      <c r="O237">
        <v>4</v>
      </c>
      <c r="P237">
        <v>6</v>
      </c>
      <c r="Q237">
        <v>15.818157245047697</v>
      </c>
      <c r="R237">
        <v>23.030799999999999</v>
      </c>
      <c r="S237">
        <f t="shared" si="19"/>
        <v>15</v>
      </c>
    </row>
    <row r="238" spans="1:19" hidden="1" x14ac:dyDescent="0.25">
      <c r="A238" s="70">
        <v>4</v>
      </c>
      <c r="B238" s="70">
        <v>17</v>
      </c>
      <c r="C238" s="83">
        <v>41.013446455100294</v>
      </c>
      <c r="D238" s="83">
        <v>0</v>
      </c>
      <c r="E238" s="43">
        <f t="shared" si="15"/>
        <v>13.054985473127967</v>
      </c>
      <c r="F238" s="43">
        <f t="shared" si="16"/>
        <v>7.6599089448117219E-2</v>
      </c>
      <c r="G238" s="89">
        <v>20.272556549720463</v>
      </c>
      <c r="H238" s="185">
        <f t="shared" si="17"/>
        <v>20.345752988252318</v>
      </c>
      <c r="N238" t="str">
        <f t="shared" si="18"/>
        <v>4#73</v>
      </c>
      <c r="O238">
        <v>4</v>
      </c>
      <c r="P238">
        <v>73</v>
      </c>
      <c r="Q238">
        <v>15.818157245047697</v>
      </c>
      <c r="R238">
        <v>22.813206134780952</v>
      </c>
      <c r="S238">
        <f t="shared" si="19"/>
        <v>16</v>
      </c>
    </row>
    <row r="239" spans="1:19" hidden="1" x14ac:dyDescent="0.25">
      <c r="A239" s="70">
        <v>4</v>
      </c>
      <c r="B239" s="70">
        <v>18</v>
      </c>
      <c r="C239" s="83">
        <v>43.277992578388044</v>
      </c>
      <c r="D239" s="83">
        <v>0</v>
      </c>
      <c r="E239" s="43">
        <f t="shared" si="15"/>
        <v>13.775812891889636</v>
      </c>
      <c r="F239" s="43">
        <f t="shared" si="16"/>
        <v>7.2590997558390144E-2</v>
      </c>
      <c r="G239" s="89">
        <v>20.979719058572766</v>
      </c>
      <c r="H239" s="185">
        <f t="shared" si="17"/>
        <v>21.055468790123403</v>
      </c>
      <c r="N239" t="str">
        <f t="shared" si="18"/>
        <v>4#13</v>
      </c>
      <c r="O239">
        <v>4</v>
      </c>
      <c r="P239">
        <v>13</v>
      </c>
      <c r="Q239">
        <v>15.778111277338709</v>
      </c>
      <c r="R239">
        <v>21.424000000000003</v>
      </c>
      <c r="S239">
        <f t="shared" si="19"/>
        <v>17</v>
      </c>
    </row>
    <row r="240" spans="1:19" hidden="1" x14ac:dyDescent="0.25">
      <c r="A240" s="70">
        <v>4</v>
      </c>
      <c r="B240" s="70">
        <v>19</v>
      </c>
      <c r="C240" s="83">
        <v>39.00051656773342</v>
      </c>
      <c r="D240" s="83">
        <v>0</v>
      </c>
      <c r="E240" s="43">
        <f t="shared" si="15"/>
        <v>12.414249989784269</v>
      </c>
      <c r="F240" s="43">
        <f t="shared" si="16"/>
        <v>8.0552590838987748E-2</v>
      </c>
      <c r="G240" s="89">
        <v>19.598380779126476</v>
      </c>
      <c r="H240" s="185">
        <f t="shared" si="17"/>
        <v>19.669143027119468</v>
      </c>
      <c r="N240" t="str">
        <f t="shared" si="18"/>
        <v>4#20</v>
      </c>
      <c r="O240">
        <v>4</v>
      </c>
      <c r="P240">
        <v>20</v>
      </c>
      <c r="Q240">
        <v>15.617927406502783</v>
      </c>
      <c r="R240">
        <v>22.655576709688038</v>
      </c>
      <c r="S240">
        <f t="shared" si="19"/>
        <v>18</v>
      </c>
    </row>
    <row r="241" spans="1:19" hidden="1" x14ac:dyDescent="0.25">
      <c r="A241" s="70">
        <v>4</v>
      </c>
      <c r="B241" s="70">
        <v>20</v>
      </c>
      <c r="C241" s="83">
        <v>49.065166004567836</v>
      </c>
      <c r="D241" s="83">
        <v>0</v>
      </c>
      <c r="E241" s="43">
        <f t="shared" si="15"/>
        <v>15.617927406502783</v>
      </c>
      <c r="F241" s="43">
        <f t="shared" si="16"/>
        <v>6.4028982461759518E-2</v>
      </c>
      <c r="G241" s="89">
        <v>22.574070386034549</v>
      </c>
      <c r="H241" s="185">
        <f t="shared" si="17"/>
        <v>22.655576709688038</v>
      </c>
      <c r="N241" t="str">
        <f t="shared" si="18"/>
        <v>4#40</v>
      </c>
      <c r="O241">
        <v>4</v>
      </c>
      <c r="P241">
        <v>40</v>
      </c>
      <c r="Q241">
        <v>15.617927406502783</v>
      </c>
      <c r="R241">
        <v>22.655576709688038</v>
      </c>
      <c r="S241">
        <f t="shared" si="19"/>
        <v>19</v>
      </c>
    </row>
    <row r="242" spans="1:19" hidden="1" x14ac:dyDescent="0.25">
      <c r="A242" s="70">
        <v>4</v>
      </c>
      <c r="B242" s="70">
        <v>21</v>
      </c>
      <c r="C242" s="83">
        <v>18.871217694064555</v>
      </c>
      <c r="D242" s="83">
        <v>0</v>
      </c>
      <c r="E242" s="43">
        <f t="shared" si="15"/>
        <v>6.006895156347225</v>
      </c>
      <c r="F242" s="43">
        <f t="shared" si="16"/>
        <v>0.16647535440057473</v>
      </c>
      <c r="G242" s="89">
        <v>9.3970997587729741</v>
      </c>
      <c r="H242" s="185">
        <f t="shared" si="17"/>
        <v>9.4310290874781995</v>
      </c>
      <c r="N242" t="str">
        <f t="shared" si="18"/>
        <v>4#53</v>
      </c>
      <c r="O242">
        <v>4</v>
      </c>
      <c r="P242">
        <v>53</v>
      </c>
      <c r="Q242">
        <v>15.537835471084826</v>
      </c>
      <c r="R242">
        <v>22.5916998995787</v>
      </c>
      <c r="S242">
        <f t="shared" si="19"/>
        <v>20</v>
      </c>
    </row>
    <row r="243" spans="1:19" hidden="1" x14ac:dyDescent="0.25">
      <c r="A243" s="70">
        <v>4</v>
      </c>
      <c r="B243" s="70">
        <v>22</v>
      </c>
      <c r="C243" s="83">
        <v>47.807084824963546</v>
      </c>
      <c r="D243" s="83">
        <v>0</v>
      </c>
      <c r="E243" s="43">
        <f t="shared" si="15"/>
        <v>15.217467729412974</v>
      </c>
      <c r="F243" s="43">
        <f t="shared" si="16"/>
        <v>6.5713955684437372E-2</v>
      </c>
      <c r="G243" s="89">
        <v>22.251010703717451</v>
      </c>
      <c r="H243" s="185">
        <f t="shared" si="17"/>
        <v>22.331350582570511</v>
      </c>
      <c r="N243" t="str">
        <f t="shared" si="18"/>
        <v>4#44</v>
      </c>
      <c r="O243">
        <v>4</v>
      </c>
      <c r="P243">
        <v>44</v>
      </c>
      <c r="Q243">
        <v>15.41769756795788</v>
      </c>
      <c r="R243">
        <v>22.494984899262029</v>
      </c>
      <c r="S243">
        <f t="shared" si="19"/>
        <v>21</v>
      </c>
    </row>
    <row r="244" spans="1:19" hidden="1" x14ac:dyDescent="0.25">
      <c r="A244" s="70">
        <v>4</v>
      </c>
      <c r="B244" s="70">
        <v>23</v>
      </c>
      <c r="C244" s="83">
        <v>25.790664181888218</v>
      </c>
      <c r="D244" s="83">
        <v>0</v>
      </c>
      <c r="E244" s="43">
        <f t="shared" si="15"/>
        <v>8.2094233803412049</v>
      </c>
      <c r="F244" s="43">
        <f t="shared" si="16"/>
        <v>0.12181123492724984</v>
      </c>
      <c r="G244" s="89">
        <v>13.769974828156331</v>
      </c>
      <c r="H244" s="185">
        <f t="shared" si="17"/>
        <v>13.819692934189103</v>
      </c>
      <c r="N244" t="str">
        <f t="shared" si="18"/>
        <v>4#63</v>
      </c>
      <c r="O244">
        <v>4</v>
      </c>
      <c r="P244">
        <v>63</v>
      </c>
      <c r="Q244">
        <v>15.41769756795788</v>
      </c>
      <c r="R244">
        <v>22.494984899262029</v>
      </c>
      <c r="S244">
        <f t="shared" si="19"/>
        <v>22</v>
      </c>
    </row>
    <row r="245" spans="1:19" hidden="1" x14ac:dyDescent="0.25">
      <c r="A245" s="70">
        <v>4</v>
      </c>
      <c r="B245" s="70">
        <v>24</v>
      </c>
      <c r="C245" s="83">
        <v>45.039306229834068</v>
      </c>
      <c r="D245" s="83">
        <v>0</v>
      </c>
      <c r="E245" s="43">
        <f t="shared" si="15"/>
        <v>14.336456439815377</v>
      </c>
      <c r="F245" s="43">
        <f t="shared" si="16"/>
        <v>6.9752243463927957E-2</v>
      </c>
      <c r="G245" s="89">
        <v>21.495443451892744</v>
      </c>
      <c r="H245" s="185">
        <f t="shared" si="17"/>
        <v>21.573055266736251</v>
      </c>
      <c r="N245" t="str">
        <f t="shared" si="18"/>
        <v>4#80</v>
      </c>
      <c r="O245">
        <v>4</v>
      </c>
      <c r="P245">
        <v>80</v>
      </c>
      <c r="Q245">
        <v>15.297559664830935</v>
      </c>
      <c r="R245">
        <v>22.397174648152511</v>
      </c>
      <c r="S245">
        <f t="shared" si="19"/>
        <v>23</v>
      </c>
    </row>
    <row r="246" spans="1:19" hidden="1" x14ac:dyDescent="0.25">
      <c r="A246" s="70">
        <v>4</v>
      </c>
      <c r="B246" s="70">
        <v>25</v>
      </c>
      <c r="C246" s="83">
        <v>28.935867130898981</v>
      </c>
      <c r="D246" s="83">
        <v>0</v>
      </c>
      <c r="E246" s="43">
        <f t="shared" si="15"/>
        <v>9.2105725730657451</v>
      </c>
      <c r="F246" s="43">
        <f t="shared" si="16"/>
        <v>0.10857088330472264</v>
      </c>
      <c r="G246" s="89">
        <v>15.421429795688935</v>
      </c>
      <c r="H246" s="185">
        <f t="shared" si="17"/>
        <v>15.477110673201597</v>
      </c>
      <c r="N246" t="str">
        <f t="shared" si="18"/>
        <v>4#22</v>
      </c>
      <c r="O246">
        <v>4</v>
      </c>
      <c r="P246">
        <v>22</v>
      </c>
      <c r="Q246">
        <v>15.217467729412974</v>
      </c>
      <c r="R246">
        <v>22.331350582570511</v>
      </c>
      <c r="S246">
        <f t="shared" si="19"/>
        <v>24</v>
      </c>
    </row>
    <row r="247" spans="1:19" hidden="1" x14ac:dyDescent="0.25">
      <c r="A247" s="70">
        <v>4</v>
      </c>
      <c r="B247" s="70">
        <v>26</v>
      </c>
      <c r="C247" s="83">
        <v>38.371475977931262</v>
      </c>
      <c r="D247" s="83">
        <v>0</v>
      </c>
      <c r="E247" s="43">
        <f t="shared" si="15"/>
        <v>12.214020151239358</v>
      </c>
      <c r="F247" s="43">
        <f t="shared" si="16"/>
        <v>8.1873125115036749E-2</v>
      </c>
      <c r="G247" s="89">
        <v>19.378227429716773</v>
      </c>
      <c r="H247" s="185">
        <f t="shared" si="17"/>
        <v>19.448194788270531</v>
      </c>
      <c r="N247" t="str">
        <f t="shared" si="18"/>
        <v>4#72</v>
      </c>
      <c r="O247">
        <v>4</v>
      </c>
      <c r="P247">
        <v>72</v>
      </c>
      <c r="Q247">
        <v>15.217467729412974</v>
      </c>
      <c r="R247">
        <v>22.331350582570511</v>
      </c>
      <c r="S247">
        <f t="shared" si="19"/>
        <v>25</v>
      </c>
    </row>
    <row r="248" spans="1:19" hidden="1" x14ac:dyDescent="0.25">
      <c r="A248" s="70">
        <v>4</v>
      </c>
      <c r="B248" s="70">
        <v>27</v>
      </c>
      <c r="C248" s="83">
        <v>39.377940921614709</v>
      </c>
      <c r="D248" s="83">
        <v>0</v>
      </c>
      <c r="E248" s="43">
        <f t="shared" si="15"/>
        <v>12.534387892911212</v>
      </c>
      <c r="F248" s="43">
        <f t="shared" si="16"/>
        <v>7.9780521278230682E-2</v>
      </c>
      <c r="G248" s="89">
        <v>19.728253465739289</v>
      </c>
      <c r="H248" s="185">
        <f t="shared" si="17"/>
        <v>19.799484634270215</v>
      </c>
      <c r="N248" t="str">
        <f t="shared" si="18"/>
        <v>4#1</v>
      </c>
      <c r="O248">
        <v>4</v>
      </c>
      <c r="P248">
        <v>1</v>
      </c>
      <c r="Q248">
        <v>15.177421761703989</v>
      </c>
      <c r="R248">
        <v>22.923679999999997</v>
      </c>
      <c r="S248">
        <f t="shared" si="19"/>
        <v>26</v>
      </c>
    </row>
    <row r="249" spans="1:19" hidden="1" x14ac:dyDescent="0.25">
      <c r="A249" s="70">
        <v>4</v>
      </c>
      <c r="B249" s="70">
        <v>28</v>
      </c>
      <c r="C249" s="83">
        <v>33.968191849316199</v>
      </c>
      <c r="D249" s="83">
        <v>0</v>
      </c>
      <c r="E249" s="43">
        <f t="shared" si="15"/>
        <v>10.812411281425005</v>
      </c>
      <c r="F249" s="43">
        <f t="shared" si="16"/>
        <v>9.2486308000319289E-2</v>
      </c>
      <c r="G249" s="89">
        <v>17.696329566262513</v>
      </c>
      <c r="H249" s="185">
        <f t="shared" si="17"/>
        <v>17.760224235697002</v>
      </c>
      <c r="N249" t="str">
        <f t="shared" si="18"/>
        <v>4#52</v>
      </c>
      <c r="O249">
        <v>4</v>
      </c>
      <c r="P249">
        <v>52</v>
      </c>
      <c r="Q249">
        <v>15.097329826286026</v>
      </c>
      <c r="R249">
        <v>22.231675258446799</v>
      </c>
      <c r="S249">
        <f t="shared" si="19"/>
        <v>27</v>
      </c>
    </row>
    <row r="250" spans="1:19" hidden="1" x14ac:dyDescent="0.25">
      <c r="A250" s="70">
        <v>4</v>
      </c>
      <c r="B250" s="70">
        <v>29</v>
      </c>
      <c r="C250" s="83">
        <v>30.822988900305443</v>
      </c>
      <c r="D250" s="83">
        <v>0</v>
      </c>
      <c r="E250" s="43">
        <f t="shared" si="15"/>
        <v>9.8112620887004685</v>
      </c>
      <c r="F250" s="43">
        <f t="shared" si="16"/>
        <v>0.1019236863676988</v>
      </c>
      <c r="G250" s="89">
        <v>16.323781739924929</v>
      </c>
      <c r="H250" s="185">
        <f t="shared" si="17"/>
        <v>16.382720664761734</v>
      </c>
      <c r="N250" t="str">
        <f t="shared" si="18"/>
        <v>4#30</v>
      </c>
      <c r="O250">
        <v>4</v>
      </c>
      <c r="P250">
        <v>30</v>
      </c>
      <c r="Q250">
        <v>15.017237890868062</v>
      </c>
      <c r="R250">
        <v>22.164590958023084</v>
      </c>
      <c r="S250">
        <f t="shared" si="19"/>
        <v>28</v>
      </c>
    </row>
    <row r="251" spans="1:19" hidden="1" x14ac:dyDescent="0.25">
      <c r="A251" s="70">
        <v>4</v>
      </c>
      <c r="B251" s="70">
        <v>30</v>
      </c>
      <c r="C251" s="83">
        <v>47.17804423516138</v>
      </c>
      <c r="D251" s="83">
        <v>0</v>
      </c>
      <c r="E251" s="43">
        <f t="shared" si="15"/>
        <v>15.017237890868062</v>
      </c>
      <c r="F251" s="43">
        <f t="shared" si="16"/>
        <v>6.6590141760229898E-2</v>
      </c>
      <c r="G251" s="89">
        <v>22.084851018165391</v>
      </c>
      <c r="H251" s="185">
        <f t="shared" si="17"/>
        <v>22.164590958023084</v>
      </c>
      <c r="N251" t="str">
        <f t="shared" si="18"/>
        <v>4#77</v>
      </c>
      <c r="O251">
        <v>4</v>
      </c>
      <c r="P251">
        <v>77</v>
      </c>
      <c r="Q251">
        <v>15.017237890868062</v>
      </c>
      <c r="R251">
        <v>22.164590958023084</v>
      </c>
      <c r="S251">
        <f t="shared" si="19"/>
        <v>29</v>
      </c>
    </row>
    <row r="252" spans="1:19" hidden="1" x14ac:dyDescent="0.25">
      <c r="A252" s="70">
        <v>4</v>
      </c>
      <c r="B252" s="70">
        <v>31</v>
      </c>
      <c r="C252" s="83">
        <v>51.581328363776436</v>
      </c>
      <c r="D252" s="83">
        <v>0</v>
      </c>
      <c r="E252" s="43">
        <f t="shared" si="15"/>
        <v>16.41884676068241</v>
      </c>
      <c r="F252" s="43">
        <f t="shared" si="16"/>
        <v>6.0905617463624918E-2</v>
      </c>
      <c r="G252" s="89">
        <v>23.185369542076579</v>
      </c>
      <c r="H252" s="185">
        <f t="shared" si="17"/>
        <v>23.269083032891746</v>
      </c>
      <c r="N252" t="str">
        <f t="shared" si="18"/>
        <v>4#9</v>
      </c>
      <c r="O252">
        <v>4</v>
      </c>
      <c r="P252">
        <v>9</v>
      </c>
      <c r="Q252">
        <v>14.857054020032137</v>
      </c>
      <c r="R252">
        <v>23.566400000000002</v>
      </c>
      <c r="S252">
        <f t="shared" si="19"/>
        <v>30</v>
      </c>
    </row>
    <row r="253" spans="1:19" hidden="1" x14ac:dyDescent="0.25">
      <c r="A253" s="70">
        <v>4</v>
      </c>
      <c r="B253" s="70">
        <v>32</v>
      </c>
      <c r="C253" s="83">
        <v>22.016420643075314</v>
      </c>
      <c r="D253" s="83">
        <v>0</v>
      </c>
      <c r="E253" s="43">
        <f t="shared" si="15"/>
        <v>7.0080443490717625</v>
      </c>
      <c r="F253" s="43">
        <f t="shared" si="16"/>
        <v>0.14269316091477832</v>
      </c>
      <c r="G253" s="89">
        <v>11.517311996139293</v>
      </c>
      <c r="H253" s="185">
        <f t="shared" si="17"/>
        <v>11.558896599319954</v>
      </c>
      <c r="N253" t="str">
        <f t="shared" si="18"/>
        <v>4#33</v>
      </c>
      <c r="O253">
        <v>4</v>
      </c>
      <c r="P253">
        <v>33</v>
      </c>
      <c r="Q253">
        <v>14.817008052323159</v>
      </c>
      <c r="R253">
        <v>21.994620447818768</v>
      </c>
      <c r="S253">
        <f t="shared" si="19"/>
        <v>31</v>
      </c>
    </row>
    <row r="254" spans="1:19" hidden="1" x14ac:dyDescent="0.25">
      <c r="A254" s="70">
        <v>4</v>
      </c>
      <c r="B254" s="70">
        <v>33</v>
      </c>
      <c r="C254" s="83">
        <v>46.549003645359242</v>
      </c>
      <c r="D254" s="83">
        <v>0</v>
      </c>
      <c r="E254" s="43">
        <f t="shared" si="15"/>
        <v>14.817008052323159</v>
      </c>
      <c r="F254" s="43">
        <f t="shared" si="16"/>
        <v>6.7490008540773513E-2</v>
      </c>
      <c r="G254" s="89">
        <v>21.915491998526679</v>
      </c>
      <c r="H254" s="185">
        <f t="shared" si="17"/>
        <v>21.994620447818768</v>
      </c>
      <c r="N254" t="str">
        <f t="shared" si="18"/>
        <v>4#60</v>
      </c>
      <c r="O254">
        <v>4</v>
      </c>
      <c r="P254">
        <v>60</v>
      </c>
      <c r="Q254">
        <v>14.817008052323159</v>
      </c>
      <c r="R254">
        <v>21.994620447818768</v>
      </c>
      <c r="S254">
        <f t="shared" si="19"/>
        <v>32</v>
      </c>
    </row>
    <row r="255" spans="1:19" hidden="1" x14ac:dyDescent="0.25">
      <c r="A255" s="70">
        <v>4</v>
      </c>
      <c r="B255" s="70">
        <v>34</v>
      </c>
      <c r="C255" s="83">
        <v>40.006981511416853</v>
      </c>
      <c r="D255" s="83">
        <v>0</v>
      </c>
      <c r="E255" s="43">
        <f t="shared" si="15"/>
        <v>12.734617731456117</v>
      </c>
      <c r="F255" s="43">
        <f t="shared" si="16"/>
        <v>7.8526110566308829E-2</v>
      </c>
      <c r="G255" s="89">
        <v>19.941100157445764</v>
      </c>
      <c r="H255" s="185">
        <f t="shared" si="17"/>
        <v>20.013099833872968</v>
      </c>
      <c r="N255" t="str">
        <f t="shared" si="18"/>
        <v>4#74</v>
      </c>
      <c r="O255">
        <v>4</v>
      </c>
      <c r="P255">
        <v>74</v>
      </c>
      <c r="Q255">
        <v>14.817008052323159</v>
      </c>
      <c r="R255">
        <v>21.994620447818768</v>
      </c>
      <c r="S255">
        <f t="shared" si="19"/>
        <v>33</v>
      </c>
    </row>
    <row r="256" spans="1:19" hidden="1" x14ac:dyDescent="0.25">
      <c r="A256" s="70">
        <v>4</v>
      </c>
      <c r="B256" s="70">
        <v>35</v>
      </c>
      <c r="C256" s="83">
        <v>45.290922465754939</v>
      </c>
      <c r="D256" s="83">
        <v>0</v>
      </c>
      <c r="E256" s="43">
        <f t="shared" si="15"/>
        <v>14.416548375233344</v>
      </c>
      <c r="F256" s="43">
        <f t="shared" si="16"/>
        <v>6.9364731000239446E-2</v>
      </c>
      <c r="G256" s="89">
        <v>21.56682045836035</v>
      </c>
      <c r="H256" s="185">
        <f t="shared" si="17"/>
        <v>21.644689988241115</v>
      </c>
      <c r="N256" t="str">
        <f t="shared" si="18"/>
        <v>4#46</v>
      </c>
      <c r="O256">
        <v>4</v>
      </c>
      <c r="P256">
        <v>46</v>
      </c>
      <c r="Q256">
        <v>14.736916116905192</v>
      </c>
      <c r="R256">
        <v>21.925713481361441</v>
      </c>
      <c r="S256">
        <f t="shared" si="19"/>
        <v>34</v>
      </c>
    </row>
    <row r="257" spans="1:19" hidden="1" x14ac:dyDescent="0.25">
      <c r="A257" s="70">
        <v>4</v>
      </c>
      <c r="B257" s="70">
        <v>36</v>
      </c>
      <c r="C257" s="83">
        <v>51.958752717657724</v>
      </c>
      <c r="D257" s="83">
        <v>0</v>
      </c>
      <c r="E257" s="43">
        <f t="shared" si="15"/>
        <v>16.538984663809355</v>
      </c>
      <c r="F257" s="43">
        <f t="shared" si="16"/>
        <v>6.046320377744846E-2</v>
      </c>
      <c r="G257" s="89">
        <v>23.273286138778115</v>
      </c>
      <c r="H257" s="185">
        <f t="shared" si="17"/>
        <v>23.357317062757208</v>
      </c>
      <c r="N257" t="str">
        <f t="shared" si="18"/>
        <v>4#37</v>
      </c>
      <c r="O257">
        <v>4</v>
      </c>
      <c r="P257">
        <v>37</v>
      </c>
      <c r="Q257">
        <v>14.616778213778248</v>
      </c>
      <c r="R257">
        <v>21.821350599994716</v>
      </c>
      <c r="S257">
        <f t="shared" si="19"/>
        <v>35</v>
      </c>
    </row>
    <row r="258" spans="1:19" hidden="1" x14ac:dyDescent="0.25">
      <c r="A258" s="70">
        <v>4</v>
      </c>
      <c r="B258" s="70">
        <v>37</v>
      </c>
      <c r="C258" s="83">
        <v>45.919963055557083</v>
      </c>
      <c r="D258" s="83">
        <v>0</v>
      </c>
      <c r="E258" s="43">
        <f t="shared" si="15"/>
        <v>14.616778213778248</v>
      </c>
      <c r="F258" s="43">
        <f t="shared" si="16"/>
        <v>6.8414529205715641E-2</v>
      </c>
      <c r="G258" s="89">
        <v>21.74284551105567</v>
      </c>
      <c r="H258" s="185">
        <f t="shared" si="17"/>
        <v>21.821350599994716</v>
      </c>
      <c r="N258" t="str">
        <f t="shared" si="18"/>
        <v>4#78</v>
      </c>
      <c r="O258">
        <v>4</v>
      </c>
      <c r="P258">
        <v>78</v>
      </c>
      <c r="Q258">
        <v>14.616778213778248</v>
      </c>
      <c r="R258">
        <v>21.821350599994716</v>
      </c>
      <c r="S258">
        <f t="shared" si="19"/>
        <v>36</v>
      </c>
    </row>
    <row r="259" spans="1:19" hidden="1" x14ac:dyDescent="0.25">
      <c r="A259" s="70">
        <v>4</v>
      </c>
      <c r="B259" s="70">
        <v>38</v>
      </c>
      <c r="C259" s="83">
        <v>44.661881875952773</v>
      </c>
      <c r="D259" s="83">
        <v>0</v>
      </c>
      <c r="E259" s="43">
        <f t="shared" ref="E259:E322" si="20">C259/PI()</f>
        <v>14.216318536688432</v>
      </c>
      <c r="F259" s="43">
        <f t="shared" ref="F259:F322" si="21">1/E259</f>
        <v>7.0341699042496361E-2</v>
      </c>
      <c r="G259" s="89">
        <v>21.387322677565841</v>
      </c>
      <c r="H259" s="185">
        <f t="shared" ref="H259:H322" si="22">IF(D259=0,EXP($L$2+$L$3*F259)*$L$4,D259)</f>
        <v>21.464544109697005</v>
      </c>
      <c r="N259" t="str">
        <f t="shared" ref="N259:N322" si="23">CONCATENATE(O259,"#",P259)</f>
        <v>4#7</v>
      </c>
      <c r="O259">
        <v>4</v>
      </c>
      <c r="P259">
        <v>7</v>
      </c>
      <c r="Q259">
        <v>14.536686278360287</v>
      </c>
      <c r="R259">
        <v>23.030799999999999</v>
      </c>
      <c r="S259">
        <f t="shared" ref="S259:S322" si="24">IF(O259=O258,S258+1,1)</f>
        <v>37</v>
      </c>
    </row>
    <row r="260" spans="1:19" hidden="1" x14ac:dyDescent="0.25">
      <c r="A260" s="70">
        <v>4</v>
      </c>
      <c r="B260" s="70">
        <v>39</v>
      </c>
      <c r="C260" s="83">
        <v>44.032841286150628</v>
      </c>
      <c r="D260" s="83">
        <v>0</v>
      </c>
      <c r="E260" s="43">
        <f t="shared" si="20"/>
        <v>14.016088698143525</v>
      </c>
      <c r="F260" s="43">
        <f t="shared" si="21"/>
        <v>7.1346580457389161E-2</v>
      </c>
      <c r="G260" s="89">
        <v>21.204254836740539</v>
      </c>
      <c r="H260" s="185">
        <f t="shared" si="22"/>
        <v>21.28081528100245</v>
      </c>
      <c r="N260" t="str">
        <f t="shared" si="23"/>
        <v>4#48</v>
      </c>
      <c r="O260">
        <v>4</v>
      </c>
      <c r="P260">
        <v>48</v>
      </c>
      <c r="Q260">
        <v>14.496640310651305</v>
      </c>
      <c r="R260">
        <v>21.715767102679049</v>
      </c>
      <c r="S260">
        <f t="shared" si="24"/>
        <v>38</v>
      </c>
    </row>
    <row r="261" spans="1:19" hidden="1" x14ac:dyDescent="0.25">
      <c r="A261" s="70">
        <v>4</v>
      </c>
      <c r="B261" s="70">
        <v>40</v>
      </c>
      <c r="C261" s="83">
        <v>49.065166004567836</v>
      </c>
      <c r="D261" s="83">
        <v>0</v>
      </c>
      <c r="E261" s="43">
        <f t="shared" si="20"/>
        <v>15.617927406502783</v>
      </c>
      <c r="F261" s="43">
        <f t="shared" si="21"/>
        <v>6.4028982461759518E-2</v>
      </c>
      <c r="G261" s="89">
        <v>22.574070386034549</v>
      </c>
      <c r="H261" s="185">
        <f t="shared" si="22"/>
        <v>22.655576709688038</v>
      </c>
      <c r="N261" t="str">
        <f t="shared" si="23"/>
        <v>4#35</v>
      </c>
      <c r="O261">
        <v>4</v>
      </c>
      <c r="P261">
        <v>35</v>
      </c>
      <c r="Q261">
        <v>14.416548375233344</v>
      </c>
      <c r="R261">
        <v>21.644689988241115</v>
      </c>
      <c r="S261">
        <f t="shared" si="24"/>
        <v>39</v>
      </c>
    </row>
    <row r="262" spans="1:19" hidden="1" x14ac:dyDescent="0.25">
      <c r="A262" s="70">
        <v>4</v>
      </c>
      <c r="B262" s="70">
        <v>41</v>
      </c>
      <c r="C262" s="83">
        <v>29.313291484780283</v>
      </c>
      <c r="D262" s="83">
        <v>0</v>
      </c>
      <c r="E262" s="43">
        <f t="shared" si="20"/>
        <v>9.3307104761926922</v>
      </c>
      <c r="F262" s="43">
        <f t="shared" si="21"/>
        <v>0.10717297493599227</v>
      </c>
      <c r="G262" s="89">
        <v>15.606957567028781</v>
      </c>
      <c r="H262" s="185">
        <f t="shared" si="22"/>
        <v>15.66330831427778</v>
      </c>
      <c r="N262" t="str">
        <f t="shared" si="23"/>
        <v>4#16</v>
      </c>
      <c r="O262">
        <v>4</v>
      </c>
      <c r="P262">
        <v>16</v>
      </c>
      <c r="Q262">
        <v>14.336456439815377</v>
      </c>
      <c r="R262">
        <v>21.573055266736251</v>
      </c>
      <c r="S262">
        <f t="shared" si="24"/>
        <v>40</v>
      </c>
    </row>
    <row r="263" spans="1:19" hidden="1" x14ac:dyDescent="0.25">
      <c r="A263" s="70">
        <v>4</v>
      </c>
      <c r="B263" s="70">
        <v>42</v>
      </c>
      <c r="C263" s="83">
        <v>50.952287773974291</v>
      </c>
      <c r="D263" s="83">
        <v>0</v>
      </c>
      <c r="E263" s="43">
        <f t="shared" si="20"/>
        <v>16.218616922137507</v>
      </c>
      <c r="F263" s="43">
        <f t="shared" si="21"/>
        <v>6.1657538666879529E-2</v>
      </c>
      <c r="G263" s="89">
        <v>23.036708731438118</v>
      </c>
      <c r="H263" s="185">
        <f t="shared" si="22"/>
        <v>23.119885464994216</v>
      </c>
      <c r="N263" t="str">
        <f t="shared" si="23"/>
        <v>4#24</v>
      </c>
      <c r="O263">
        <v>4</v>
      </c>
      <c r="P263">
        <v>24</v>
      </c>
      <c r="Q263">
        <v>14.336456439815377</v>
      </c>
      <c r="R263">
        <v>21.573055266736251</v>
      </c>
      <c r="S263">
        <f t="shared" si="24"/>
        <v>41</v>
      </c>
    </row>
    <row r="264" spans="1:19" hidden="1" x14ac:dyDescent="0.25">
      <c r="A264" s="70">
        <v>4</v>
      </c>
      <c r="B264" s="70">
        <v>43</v>
      </c>
      <c r="C264" s="83">
        <v>42.774760106546317</v>
      </c>
      <c r="D264" s="83">
        <v>0</v>
      </c>
      <c r="E264" s="43">
        <f t="shared" si="20"/>
        <v>13.615629021053708</v>
      </c>
      <c r="F264" s="43">
        <f t="shared" si="21"/>
        <v>7.3445009294371214E-2</v>
      </c>
      <c r="G264" s="89">
        <v>20.827003171217218</v>
      </c>
      <c r="H264" s="185">
        <f t="shared" si="22"/>
        <v>20.902201504179608</v>
      </c>
      <c r="N264" t="str">
        <f t="shared" si="23"/>
        <v>4#38</v>
      </c>
      <c r="O264">
        <v>4</v>
      </c>
      <c r="P264">
        <v>38</v>
      </c>
      <c r="Q264">
        <v>14.216318536688432</v>
      </c>
      <c r="R264">
        <v>21.464544109697005</v>
      </c>
      <c r="S264">
        <f t="shared" si="24"/>
        <v>42</v>
      </c>
    </row>
    <row r="265" spans="1:19" hidden="1" x14ac:dyDescent="0.25">
      <c r="A265" s="70">
        <v>4</v>
      </c>
      <c r="B265" s="70">
        <v>44</v>
      </c>
      <c r="C265" s="83">
        <v>48.436125414765698</v>
      </c>
      <c r="D265" s="83">
        <v>0</v>
      </c>
      <c r="E265" s="43">
        <f t="shared" si="20"/>
        <v>15.41769756795788</v>
      </c>
      <c r="F265" s="43">
        <f t="shared" si="21"/>
        <v>6.4860527688535591E-2</v>
      </c>
      <c r="G265" s="89">
        <v>22.414056325106795</v>
      </c>
      <c r="H265" s="185">
        <f t="shared" si="22"/>
        <v>22.494984899262029</v>
      </c>
      <c r="N265" t="str">
        <f t="shared" si="23"/>
        <v>4#51</v>
      </c>
      <c r="O265">
        <v>4</v>
      </c>
      <c r="P265">
        <v>51</v>
      </c>
      <c r="Q265">
        <v>14.136226601270469</v>
      </c>
      <c r="R265">
        <v>21.391488111770119</v>
      </c>
      <c r="S265">
        <f t="shared" si="24"/>
        <v>43</v>
      </c>
    </row>
    <row r="266" spans="1:19" hidden="1" x14ac:dyDescent="0.25">
      <c r="A266" s="70">
        <v>4</v>
      </c>
      <c r="B266" s="70">
        <v>45</v>
      </c>
      <c r="C266" s="83">
        <v>37.74243538812911</v>
      </c>
      <c r="D266" s="83">
        <v>0</v>
      </c>
      <c r="E266" s="43">
        <f t="shared" si="20"/>
        <v>12.01379031269445</v>
      </c>
      <c r="F266" s="43">
        <f t="shared" si="21"/>
        <v>8.3237677200287366E-2</v>
      </c>
      <c r="G266" s="89">
        <v>19.153333371665646</v>
      </c>
      <c r="H266" s="185">
        <f t="shared" si="22"/>
        <v>19.222488723896671</v>
      </c>
      <c r="N266" t="str">
        <f t="shared" si="23"/>
        <v>4#71</v>
      </c>
      <c r="O266">
        <v>4</v>
      </c>
      <c r="P266">
        <v>71</v>
      </c>
      <c r="Q266">
        <v>14.096180633561485</v>
      </c>
      <c r="R266">
        <v>21.354743153689522</v>
      </c>
      <c r="S266">
        <f t="shared" si="24"/>
        <v>44</v>
      </c>
    </row>
    <row r="267" spans="1:19" hidden="1" x14ac:dyDescent="0.25">
      <c r="A267" s="70">
        <v>4</v>
      </c>
      <c r="B267" s="70">
        <v>46</v>
      </c>
      <c r="C267" s="83">
        <v>46.297387409438372</v>
      </c>
      <c r="D267" s="83">
        <v>0</v>
      </c>
      <c r="E267" s="43">
        <f t="shared" si="20"/>
        <v>14.736916116905192</v>
      </c>
      <c r="F267" s="43">
        <f t="shared" si="21"/>
        <v>6.7856802065451652E-2</v>
      </c>
      <c r="G267" s="89">
        <v>21.846832933660295</v>
      </c>
      <c r="H267" s="185">
        <f t="shared" si="22"/>
        <v>21.925713481361441</v>
      </c>
      <c r="N267" t="str">
        <f t="shared" si="23"/>
        <v>4#39</v>
      </c>
      <c r="O267">
        <v>4</v>
      </c>
      <c r="P267">
        <v>39</v>
      </c>
      <c r="Q267">
        <v>14.016088698143525</v>
      </c>
      <c r="R267">
        <v>21.28081528100245</v>
      </c>
      <c r="S267">
        <f t="shared" si="24"/>
        <v>45</v>
      </c>
    </row>
    <row r="268" spans="1:19" hidden="1" x14ac:dyDescent="0.25">
      <c r="A268" s="70">
        <v>4</v>
      </c>
      <c r="B268" s="70">
        <v>47</v>
      </c>
      <c r="C268" s="83">
        <v>51.203904009895169</v>
      </c>
      <c r="D268" s="83">
        <v>0</v>
      </c>
      <c r="E268" s="43">
        <f t="shared" si="20"/>
        <v>16.298708857555475</v>
      </c>
      <c r="F268" s="43">
        <f t="shared" si="21"/>
        <v>6.1354553218885013E-2</v>
      </c>
      <c r="G268" s="89">
        <v>23.096496362968001</v>
      </c>
      <c r="H268" s="185">
        <f t="shared" si="22"/>
        <v>23.179888966766487</v>
      </c>
      <c r="N268" t="str">
        <f t="shared" si="23"/>
        <v>4#56</v>
      </c>
      <c r="O268">
        <v>4</v>
      </c>
      <c r="P268">
        <v>56</v>
      </c>
      <c r="Q268">
        <v>13.935996762725562</v>
      </c>
      <c r="R268">
        <v>21.206298019209989</v>
      </c>
      <c r="S268">
        <f t="shared" si="24"/>
        <v>46</v>
      </c>
    </row>
    <row r="269" spans="1:19" hidden="1" x14ac:dyDescent="0.25">
      <c r="A269" s="70">
        <v>4</v>
      </c>
      <c r="B269" s="70">
        <v>48</v>
      </c>
      <c r="C269" s="83">
        <v>45.542538701675795</v>
      </c>
      <c r="D269" s="83">
        <v>0</v>
      </c>
      <c r="E269" s="43">
        <f t="shared" si="20"/>
        <v>14.496640310651305</v>
      </c>
      <c r="F269" s="43">
        <f t="shared" si="21"/>
        <v>6.8981500442227089E-2</v>
      </c>
      <c r="G269" s="89">
        <v>21.637641863823493</v>
      </c>
      <c r="H269" s="185">
        <f t="shared" si="22"/>
        <v>21.715767102679049</v>
      </c>
      <c r="N269" t="str">
        <f t="shared" si="23"/>
        <v>4#64</v>
      </c>
      <c r="O269">
        <v>4</v>
      </c>
      <c r="P269">
        <v>64</v>
      </c>
      <c r="Q269">
        <v>13.895950795016585</v>
      </c>
      <c r="R269">
        <v>21.168816304395122</v>
      </c>
      <c r="S269">
        <f t="shared" si="24"/>
        <v>47</v>
      </c>
    </row>
    <row r="270" spans="1:19" hidden="1" x14ac:dyDescent="0.25">
      <c r="A270" s="70">
        <v>4</v>
      </c>
      <c r="B270" s="70">
        <v>49</v>
      </c>
      <c r="C270" s="83">
        <v>43.277992578388044</v>
      </c>
      <c r="D270" s="83">
        <v>0</v>
      </c>
      <c r="E270" s="43">
        <f t="shared" si="20"/>
        <v>13.775812891889636</v>
      </c>
      <c r="F270" s="43">
        <f t="shared" si="21"/>
        <v>7.2590997558390144E-2</v>
      </c>
      <c r="G270" s="89">
        <v>20.979719058572766</v>
      </c>
      <c r="H270" s="185">
        <f t="shared" si="22"/>
        <v>21.055468790123403</v>
      </c>
      <c r="N270" t="str">
        <f t="shared" si="23"/>
        <v>4#59</v>
      </c>
      <c r="O270">
        <v>4</v>
      </c>
      <c r="P270">
        <v>59</v>
      </c>
      <c r="Q270">
        <v>13.815858859598618</v>
      </c>
      <c r="R270">
        <v>21.093402532952123</v>
      </c>
      <c r="S270">
        <f t="shared" si="24"/>
        <v>48</v>
      </c>
    </row>
    <row r="271" spans="1:19" hidden="1" x14ac:dyDescent="0.25">
      <c r="A271" s="70">
        <v>4</v>
      </c>
      <c r="B271" s="70">
        <v>50</v>
      </c>
      <c r="C271" s="83">
        <v>39.629557157535558</v>
      </c>
      <c r="D271" s="83">
        <v>0</v>
      </c>
      <c r="E271" s="43">
        <f t="shared" si="20"/>
        <v>12.614479828329172</v>
      </c>
      <c r="F271" s="43">
        <f t="shared" si="21"/>
        <v>7.9273978285987964E-2</v>
      </c>
      <c r="G271" s="89">
        <v>19.813928138073997</v>
      </c>
      <c r="H271" s="185">
        <f t="shared" si="22"/>
        <v>19.885468645038479</v>
      </c>
      <c r="N271" t="str">
        <f t="shared" si="23"/>
        <v>4#18</v>
      </c>
      <c r="O271">
        <v>4</v>
      </c>
      <c r="P271">
        <v>18</v>
      </c>
      <c r="Q271">
        <v>13.775812891889636</v>
      </c>
      <c r="R271">
        <v>21.055468790123403</v>
      </c>
      <c r="S271">
        <f t="shared" si="24"/>
        <v>49</v>
      </c>
    </row>
    <row r="272" spans="1:19" hidden="1" x14ac:dyDescent="0.25">
      <c r="A272" s="70">
        <v>4</v>
      </c>
      <c r="B272" s="70">
        <v>51</v>
      </c>
      <c r="C272" s="83">
        <v>44.410265640031916</v>
      </c>
      <c r="D272" s="83">
        <v>0</v>
      </c>
      <c r="E272" s="43">
        <f t="shared" si="20"/>
        <v>14.136226601270469</v>
      </c>
      <c r="F272" s="43">
        <f t="shared" si="21"/>
        <v>7.0740235580980762E-2</v>
      </c>
      <c r="G272" s="89">
        <v>21.314529507899216</v>
      </c>
      <c r="H272" s="185">
        <f t="shared" si="22"/>
        <v>21.391488111770119</v>
      </c>
      <c r="N272" t="str">
        <f t="shared" si="23"/>
        <v>4#49</v>
      </c>
      <c r="O272">
        <v>4</v>
      </c>
      <c r="P272">
        <v>49</v>
      </c>
      <c r="Q272">
        <v>13.775812891889636</v>
      </c>
      <c r="R272">
        <v>21.055468790123403</v>
      </c>
      <c r="S272">
        <f t="shared" si="24"/>
        <v>50</v>
      </c>
    </row>
    <row r="273" spans="1:19" hidden="1" x14ac:dyDescent="0.25">
      <c r="A273" s="70">
        <v>4</v>
      </c>
      <c r="B273" s="70">
        <v>52</v>
      </c>
      <c r="C273" s="83">
        <v>47.429660471082251</v>
      </c>
      <c r="D273" s="83">
        <v>0</v>
      </c>
      <c r="E273" s="43">
        <f t="shared" si="20"/>
        <v>15.097329826286026</v>
      </c>
      <c r="F273" s="43">
        <f t="shared" si="21"/>
        <v>6.6236878408716726E-2</v>
      </c>
      <c r="G273" s="89">
        <v>22.151693974271438</v>
      </c>
      <c r="H273" s="185">
        <f t="shared" si="22"/>
        <v>22.231675258446799</v>
      </c>
      <c r="N273" t="str">
        <f t="shared" si="23"/>
        <v>4#43</v>
      </c>
      <c r="O273">
        <v>4</v>
      </c>
      <c r="P273">
        <v>43</v>
      </c>
      <c r="Q273">
        <v>13.615629021053708</v>
      </c>
      <c r="R273">
        <v>20.902201504179608</v>
      </c>
      <c r="S273">
        <f t="shared" si="24"/>
        <v>51</v>
      </c>
    </row>
    <row r="274" spans="1:19" hidden="1" x14ac:dyDescent="0.25">
      <c r="A274" s="70">
        <v>4</v>
      </c>
      <c r="B274" s="70">
        <v>53</v>
      </c>
      <c r="C274" s="83">
        <v>48.813549768646993</v>
      </c>
      <c r="D274" s="83">
        <v>0</v>
      </c>
      <c r="E274" s="43">
        <f t="shared" si="20"/>
        <v>15.537835471084826</v>
      </c>
      <c r="F274" s="43">
        <f t="shared" si="21"/>
        <v>6.4359028763108769E-2</v>
      </c>
      <c r="G274" s="89">
        <v>22.510423380887822</v>
      </c>
      <c r="H274" s="185">
        <f t="shared" si="22"/>
        <v>22.5916998995787</v>
      </c>
      <c r="N274" t="str">
        <f t="shared" si="23"/>
        <v>4#54</v>
      </c>
      <c r="O274">
        <v>4</v>
      </c>
      <c r="P274">
        <v>54</v>
      </c>
      <c r="Q274">
        <v>13.615629021053708</v>
      </c>
      <c r="R274">
        <v>20.902201504179608</v>
      </c>
      <c r="S274">
        <f t="shared" si="24"/>
        <v>52</v>
      </c>
    </row>
    <row r="275" spans="1:19" hidden="1" x14ac:dyDescent="0.25">
      <c r="A275" s="70">
        <v>4</v>
      </c>
      <c r="B275" s="70">
        <v>54</v>
      </c>
      <c r="C275" s="83">
        <v>42.774760106546317</v>
      </c>
      <c r="D275" s="83">
        <v>0</v>
      </c>
      <c r="E275" s="43">
        <f t="shared" si="20"/>
        <v>13.615629021053708</v>
      </c>
      <c r="F275" s="43">
        <f t="shared" si="21"/>
        <v>7.3445009294371214E-2</v>
      </c>
      <c r="G275" s="89">
        <v>20.827003171217218</v>
      </c>
      <c r="H275" s="185">
        <f t="shared" si="22"/>
        <v>20.902201504179608</v>
      </c>
      <c r="N275" t="str">
        <f t="shared" si="23"/>
        <v>4#3</v>
      </c>
      <c r="O275">
        <v>4</v>
      </c>
      <c r="P275">
        <v>3</v>
      </c>
      <c r="Q275">
        <v>13.375353214799819</v>
      </c>
      <c r="R275">
        <v>22.388079999999999</v>
      </c>
      <c r="S275">
        <f t="shared" si="24"/>
        <v>53</v>
      </c>
    </row>
    <row r="276" spans="1:19" hidden="1" x14ac:dyDescent="0.25">
      <c r="A276" s="70">
        <v>4</v>
      </c>
      <c r="B276" s="70">
        <v>55</v>
      </c>
      <c r="C276" s="83">
        <v>41.768295162862884</v>
      </c>
      <c r="D276" s="83">
        <v>0</v>
      </c>
      <c r="E276" s="43">
        <f t="shared" si="20"/>
        <v>13.29526127938186</v>
      </c>
      <c r="F276" s="43">
        <f t="shared" si="21"/>
        <v>7.5214768554476522E-2</v>
      </c>
      <c r="G276" s="89">
        <v>20.514061248731352</v>
      </c>
      <c r="H276" s="185">
        <f t="shared" si="22"/>
        <v>20.588129668249572</v>
      </c>
      <c r="N276" t="str">
        <f t="shared" si="23"/>
        <v>4#55</v>
      </c>
      <c r="O276">
        <v>4</v>
      </c>
      <c r="P276">
        <v>55</v>
      </c>
      <c r="Q276">
        <v>13.29526127938186</v>
      </c>
      <c r="R276">
        <v>20.588129668249572</v>
      </c>
      <c r="S276">
        <f t="shared" si="24"/>
        <v>54</v>
      </c>
    </row>
    <row r="277" spans="1:19" hidden="1" x14ac:dyDescent="0.25">
      <c r="A277" s="70">
        <v>4</v>
      </c>
      <c r="B277" s="70">
        <v>56</v>
      </c>
      <c r="C277" s="83">
        <v>43.781225050229764</v>
      </c>
      <c r="D277" s="83">
        <v>0</v>
      </c>
      <c r="E277" s="43">
        <f t="shared" si="20"/>
        <v>13.935996762725562</v>
      </c>
      <c r="F277" s="43">
        <f t="shared" si="21"/>
        <v>7.1756618276109796E-2</v>
      </c>
      <c r="G277" s="89">
        <v>21.130005660291271</v>
      </c>
      <c r="H277" s="185">
        <f t="shared" si="22"/>
        <v>21.206298019209989</v>
      </c>
      <c r="N277" t="str">
        <f t="shared" si="23"/>
        <v>4#17</v>
      </c>
      <c r="O277">
        <v>4</v>
      </c>
      <c r="P277">
        <v>17</v>
      </c>
      <c r="Q277">
        <v>13.054985473127967</v>
      </c>
      <c r="R277">
        <v>20.345752988252318</v>
      </c>
      <c r="S277">
        <f t="shared" si="24"/>
        <v>55</v>
      </c>
    </row>
    <row r="278" spans="1:19" hidden="1" x14ac:dyDescent="0.25">
      <c r="A278" s="70">
        <v>4</v>
      </c>
      <c r="B278" s="70">
        <v>57</v>
      </c>
      <c r="C278" s="83">
        <v>24.532583002283918</v>
      </c>
      <c r="D278" s="83">
        <v>0</v>
      </c>
      <c r="E278" s="43">
        <f t="shared" si="20"/>
        <v>7.8089637032513917</v>
      </c>
      <c r="F278" s="43">
        <f t="shared" si="21"/>
        <v>0.12805796492351904</v>
      </c>
      <c r="G278" s="89">
        <v>13.053436216053827</v>
      </c>
      <c r="H278" s="185">
        <f t="shared" si="22"/>
        <v>13.100567175549465</v>
      </c>
      <c r="N278" t="str">
        <f t="shared" si="23"/>
        <v>4#62</v>
      </c>
      <c r="O278">
        <v>4</v>
      </c>
      <c r="P278">
        <v>62</v>
      </c>
      <c r="Q278">
        <v>13.014939505418987</v>
      </c>
      <c r="R278">
        <v>20.304771997694395</v>
      </c>
      <c r="S278">
        <f t="shared" si="24"/>
        <v>56</v>
      </c>
    </row>
    <row r="279" spans="1:19" hidden="1" x14ac:dyDescent="0.25">
      <c r="A279" s="70">
        <v>4</v>
      </c>
      <c r="B279" s="70">
        <v>58</v>
      </c>
      <c r="C279" s="83">
        <v>50.323247184172153</v>
      </c>
      <c r="D279" s="83">
        <v>0</v>
      </c>
      <c r="E279" s="43">
        <f t="shared" si="20"/>
        <v>16.018387083592604</v>
      </c>
      <c r="F279" s="43">
        <f t="shared" si="21"/>
        <v>6.2428257900215507E-2</v>
      </c>
      <c r="G279" s="89">
        <v>22.885320578937467</v>
      </c>
      <c r="H279" s="185">
        <f t="shared" si="22"/>
        <v>22.967950707847436</v>
      </c>
      <c r="N279" t="str">
        <f t="shared" si="23"/>
        <v>4#2</v>
      </c>
      <c r="O279">
        <v>4</v>
      </c>
      <c r="P279">
        <v>2</v>
      </c>
      <c r="Q279">
        <v>12.93484757000102</v>
      </c>
      <c r="R279">
        <v>21.424000000000003</v>
      </c>
      <c r="S279">
        <f t="shared" si="24"/>
        <v>57</v>
      </c>
    </row>
    <row r="280" spans="1:19" hidden="1" x14ac:dyDescent="0.25">
      <c r="A280" s="70">
        <v>4</v>
      </c>
      <c r="B280" s="70">
        <v>59</v>
      </c>
      <c r="C280" s="83">
        <v>43.403800696348476</v>
      </c>
      <c r="D280" s="83">
        <v>0</v>
      </c>
      <c r="E280" s="43">
        <f t="shared" si="20"/>
        <v>13.815858859598618</v>
      </c>
      <c r="F280" s="43">
        <f t="shared" si="21"/>
        <v>7.2380588869815091E-2</v>
      </c>
      <c r="G280" s="89">
        <v>21.0175163299287</v>
      </c>
      <c r="H280" s="185">
        <f t="shared" si="22"/>
        <v>21.093402532952123</v>
      </c>
      <c r="N280" t="str">
        <f t="shared" si="23"/>
        <v>4#34</v>
      </c>
      <c r="O280">
        <v>4</v>
      </c>
      <c r="P280">
        <v>34</v>
      </c>
      <c r="Q280">
        <v>12.734617731456117</v>
      </c>
      <c r="R280">
        <v>20.013099833872968</v>
      </c>
      <c r="S280">
        <f t="shared" si="24"/>
        <v>58</v>
      </c>
    </row>
    <row r="281" spans="1:19" hidden="1" x14ac:dyDescent="0.25">
      <c r="A281" s="70">
        <v>4</v>
      </c>
      <c r="B281" s="70">
        <v>60</v>
      </c>
      <c r="C281" s="83">
        <v>46.549003645359242</v>
      </c>
      <c r="D281" s="83">
        <v>0</v>
      </c>
      <c r="E281" s="43">
        <f t="shared" si="20"/>
        <v>14.817008052323159</v>
      </c>
      <c r="F281" s="43">
        <f t="shared" si="21"/>
        <v>6.7490008540773513E-2</v>
      </c>
      <c r="G281" s="89">
        <v>21.915491998526679</v>
      </c>
      <c r="H281" s="185">
        <f t="shared" si="22"/>
        <v>21.994620447818768</v>
      </c>
      <c r="N281" t="str">
        <f t="shared" si="23"/>
        <v>4#50</v>
      </c>
      <c r="O281">
        <v>4</v>
      </c>
      <c r="P281">
        <v>50</v>
      </c>
      <c r="Q281">
        <v>12.614479828329172</v>
      </c>
      <c r="R281">
        <v>19.885468645038479</v>
      </c>
      <c r="S281">
        <f t="shared" si="24"/>
        <v>59</v>
      </c>
    </row>
    <row r="282" spans="1:19" hidden="1" x14ac:dyDescent="0.25">
      <c r="A282" s="70">
        <v>4</v>
      </c>
      <c r="B282" s="70">
        <v>61</v>
      </c>
      <c r="C282" s="83">
        <v>38.371475977931262</v>
      </c>
      <c r="D282" s="83">
        <v>0</v>
      </c>
      <c r="E282" s="43">
        <f t="shared" si="20"/>
        <v>12.214020151239358</v>
      </c>
      <c r="F282" s="43">
        <f t="shared" si="21"/>
        <v>8.1873125115036749E-2</v>
      </c>
      <c r="G282" s="89">
        <v>19.378227429716773</v>
      </c>
      <c r="H282" s="185">
        <f t="shared" si="22"/>
        <v>19.448194788270531</v>
      </c>
      <c r="N282" t="str">
        <f t="shared" si="23"/>
        <v>4#27</v>
      </c>
      <c r="O282">
        <v>4</v>
      </c>
      <c r="P282">
        <v>27</v>
      </c>
      <c r="Q282">
        <v>12.534387892911212</v>
      </c>
      <c r="R282">
        <v>19.799484634270215</v>
      </c>
      <c r="S282">
        <f t="shared" si="24"/>
        <v>60</v>
      </c>
    </row>
    <row r="283" spans="1:19" hidden="1" x14ac:dyDescent="0.25">
      <c r="A283" s="70">
        <v>4</v>
      </c>
      <c r="B283" s="70">
        <v>62</v>
      </c>
      <c r="C283" s="83">
        <v>40.887638337139862</v>
      </c>
      <c r="D283" s="83">
        <v>0</v>
      </c>
      <c r="E283" s="43">
        <f t="shared" si="20"/>
        <v>13.014939505418987</v>
      </c>
      <c r="F283" s="43">
        <f t="shared" si="21"/>
        <v>7.6834778954111421E-2</v>
      </c>
      <c r="G283" s="89">
        <v>20.231722993497264</v>
      </c>
      <c r="H283" s="185">
        <f t="shared" si="22"/>
        <v>20.304771997694395</v>
      </c>
      <c r="N283" t="str">
        <f t="shared" si="23"/>
        <v>4#19</v>
      </c>
      <c r="O283">
        <v>4</v>
      </c>
      <c r="P283">
        <v>19</v>
      </c>
      <c r="Q283">
        <v>12.414249989784269</v>
      </c>
      <c r="R283">
        <v>19.669143027119468</v>
      </c>
      <c r="S283">
        <f t="shared" si="24"/>
        <v>61</v>
      </c>
    </row>
    <row r="284" spans="1:19" hidden="1" x14ac:dyDescent="0.25">
      <c r="A284" s="70">
        <v>4</v>
      </c>
      <c r="B284" s="70">
        <v>63</v>
      </c>
      <c r="C284" s="83">
        <v>48.436125414765698</v>
      </c>
      <c r="D284" s="83">
        <v>0</v>
      </c>
      <c r="E284" s="43">
        <f t="shared" si="20"/>
        <v>15.41769756795788</v>
      </c>
      <c r="F284" s="43">
        <f t="shared" si="21"/>
        <v>6.4860527688535591E-2</v>
      </c>
      <c r="G284" s="89">
        <v>22.414056325106795</v>
      </c>
      <c r="H284" s="185">
        <f t="shared" si="22"/>
        <v>22.494984899262029</v>
      </c>
      <c r="N284" t="str">
        <f t="shared" si="23"/>
        <v>4#26</v>
      </c>
      <c r="O284">
        <v>4</v>
      </c>
      <c r="P284">
        <v>26</v>
      </c>
      <c r="Q284">
        <v>12.214020151239358</v>
      </c>
      <c r="R284">
        <v>19.448194788270531</v>
      </c>
      <c r="S284">
        <f t="shared" si="24"/>
        <v>62</v>
      </c>
    </row>
    <row r="285" spans="1:19" hidden="1" x14ac:dyDescent="0.25">
      <c r="A285" s="70">
        <v>4</v>
      </c>
      <c r="B285" s="70">
        <v>64</v>
      </c>
      <c r="C285" s="83">
        <v>43.655416932269347</v>
      </c>
      <c r="D285" s="83">
        <v>0</v>
      </c>
      <c r="E285" s="43">
        <f t="shared" si="20"/>
        <v>13.895950795016585</v>
      </c>
      <c r="F285" s="43">
        <f t="shared" si="21"/>
        <v>7.1963409683245536E-2</v>
      </c>
      <c r="G285" s="89">
        <v>21.092658790720819</v>
      </c>
      <c r="H285" s="185">
        <f t="shared" si="22"/>
        <v>21.168816304395122</v>
      </c>
      <c r="N285" t="str">
        <f t="shared" si="23"/>
        <v>4#61</v>
      </c>
      <c r="O285">
        <v>4</v>
      </c>
      <c r="P285">
        <v>61</v>
      </c>
      <c r="Q285">
        <v>12.214020151239358</v>
      </c>
      <c r="R285">
        <v>19.448194788270531</v>
      </c>
      <c r="S285">
        <f t="shared" si="24"/>
        <v>63</v>
      </c>
    </row>
    <row r="286" spans="1:19" hidden="1" x14ac:dyDescent="0.25">
      <c r="A286" s="70">
        <v>4</v>
      </c>
      <c r="B286" s="70">
        <v>66</v>
      </c>
      <c r="C286" s="83">
        <v>52.210368953578595</v>
      </c>
      <c r="D286" s="83">
        <v>21.959599999999998</v>
      </c>
      <c r="E286" s="43">
        <f t="shared" si="20"/>
        <v>16.61907659922732</v>
      </c>
      <c r="F286" s="43">
        <f t="shared" si="21"/>
        <v>6.0171814843581237E-2</v>
      </c>
      <c r="G286" s="89">
        <v>21.959599999999998</v>
      </c>
      <c r="H286" s="185">
        <f t="shared" si="22"/>
        <v>21.959599999999998</v>
      </c>
      <c r="N286" t="str">
        <f t="shared" si="23"/>
        <v>4#45</v>
      </c>
      <c r="O286">
        <v>4</v>
      </c>
      <c r="P286">
        <v>45</v>
      </c>
      <c r="Q286">
        <v>12.01379031269445</v>
      </c>
      <c r="R286">
        <v>19.222488723896671</v>
      </c>
      <c r="S286">
        <f t="shared" si="24"/>
        <v>64</v>
      </c>
    </row>
    <row r="287" spans="1:19" hidden="1" x14ac:dyDescent="0.25">
      <c r="A287" s="70">
        <v>4</v>
      </c>
      <c r="B287" s="70">
        <v>67</v>
      </c>
      <c r="C287" s="83">
        <v>54.097490722985057</v>
      </c>
      <c r="D287" s="83">
        <v>22.495200000000001</v>
      </c>
      <c r="E287" s="43">
        <f t="shared" si="20"/>
        <v>17.219766114862047</v>
      </c>
      <c r="F287" s="43">
        <f t="shared" si="21"/>
        <v>5.8072798046712108E-2</v>
      </c>
      <c r="G287" s="89">
        <v>22.495200000000001</v>
      </c>
      <c r="H287" s="185">
        <f t="shared" si="22"/>
        <v>22.495200000000001</v>
      </c>
      <c r="N287" t="str">
        <f t="shared" si="23"/>
        <v>4#76</v>
      </c>
      <c r="O287">
        <v>4</v>
      </c>
      <c r="P287">
        <v>76</v>
      </c>
      <c r="Q287">
        <v>11.41310079705973</v>
      </c>
      <c r="R287">
        <v>18.515407344724174</v>
      </c>
      <c r="S287">
        <f t="shared" si="24"/>
        <v>65</v>
      </c>
    </row>
    <row r="288" spans="1:19" hidden="1" x14ac:dyDescent="0.25">
      <c r="A288" s="70">
        <v>4</v>
      </c>
      <c r="B288" s="70">
        <v>68</v>
      </c>
      <c r="C288" s="83">
        <v>51.581328363776436</v>
      </c>
      <c r="D288" s="83">
        <v>0</v>
      </c>
      <c r="E288" s="43">
        <f t="shared" si="20"/>
        <v>16.41884676068241</v>
      </c>
      <c r="F288" s="43">
        <f t="shared" si="21"/>
        <v>6.0905617463624918E-2</v>
      </c>
      <c r="G288" s="89">
        <v>23.185369542076579</v>
      </c>
      <c r="H288" s="185">
        <f t="shared" si="22"/>
        <v>23.269083032891746</v>
      </c>
      <c r="N288" t="str">
        <f t="shared" si="23"/>
        <v>4#28</v>
      </c>
      <c r="O288">
        <v>4</v>
      </c>
      <c r="P288">
        <v>28</v>
      </c>
      <c r="Q288">
        <v>10.812411281425005</v>
      </c>
      <c r="R288">
        <v>17.760224235697002</v>
      </c>
      <c r="S288">
        <f t="shared" si="24"/>
        <v>66</v>
      </c>
    </row>
    <row r="289" spans="1:19" hidden="1" x14ac:dyDescent="0.25">
      <c r="A289" s="70">
        <v>4</v>
      </c>
      <c r="B289" s="70">
        <v>70</v>
      </c>
      <c r="C289" s="83">
        <v>52.210368953578595</v>
      </c>
      <c r="D289" s="83">
        <v>0</v>
      </c>
      <c r="E289" s="43">
        <f t="shared" si="20"/>
        <v>16.61907659922732</v>
      </c>
      <c r="F289" s="43">
        <f t="shared" si="21"/>
        <v>6.0171814843581237E-2</v>
      </c>
      <c r="G289" s="89">
        <v>23.331373060236544</v>
      </c>
      <c r="H289" s="185">
        <f t="shared" si="22"/>
        <v>23.415613713845225</v>
      </c>
      <c r="N289" t="str">
        <f t="shared" si="23"/>
        <v>4#11</v>
      </c>
      <c r="O289">
        <v>4</v>
      </c>
      <c r="P289">
        <v>11</v>
      </c>
      <c r="Q289">
        <v>10.532089507462139</v>
      </c>
      <c r="R289">
        <v>16.067999999999998</v>
      </c>
      <c r="S289">
        <f t="shared" si="24"/>
        <v>67</v>
      </c>
    </row>
    <row r="290" spans="1:19" hidden="1" x14ac:dyDescent="0.25">
      <c r="A290" s="70">
        <v>4</v>
      </c>
      <c r="B290" s="70">
        <v>71</v>
      </c>
      <c r="C290" s="83">
        <v>44.284457522071477</v>
      </c>
      <c r="D290" s="83">
        <v>0</v>
      </c>
      <c r="E290" s="43">
        <f t="shared" si="20"/>
        <v>14.096180633561485</v>
      </c>
      <c r="F290" s="43">
        <f t="shared" si="21"/>
        <v>7.0941202159335831E-2</v>
      </c>
      <c r="G290" s="89">
        <v>21.277916744486816</v>
      </c>
      <c r="H290" s="185">
        <f t="shared" si="22"/>
        <v>21.354743153689522</v>
      </c>
      <c r="N290" t="str">
        <f t="shared" si="23"/>
        <v>4#15</v>
      </c>
      <c r="O290">
        <v>4</v>
      </c>
      <c r="P290">
        <v>15</v>
      </c>
      <c r="Q290">
        <v>9.8112620887004685</v>
      </c>
      <c r="R290">
        <v>16.382720664761734</v>
      </c>
      <c r="S290">
        <f t="shared" si="24"/>
        <v>68</v>
      </c>
    </row>
    <row r="291" spans="1:19" hidden="1" x14ac:dyDescent="0.25">
      <c r="A291" s="70">
        <v>4</v>
      </c>
      <c r="B291" s="70">
        <v>72</v>
      </c>
      <c r="C291" s="83">
        <v>47.807084824963546</v>
      </c>
      <c r="D291" s="83">
        <v>0</v>
      </c>
      <c r="E291" s="43">
        <f t="shared" si="20"/>
        <v>15.217467729412974</v>
      </c>
      <c r="F291" s="43">
        <f t="shared" si="21"/>
        <v>6.5713955684437372E-2</v>
      </c>
      <c r="G291" s="89">
        <v>22.251010703717451</v>
      </c>
      <c r="H291" s="185">
        <f t="shared" si="22"/>
        <v>22.331350582570511</v>
      </c>
      <c r="N291" t="str">
        <f t="shared" si="23"/>
        <v>4#29</v>
      </c>
      <c r="O291">
        <v>4</v>
      </c>
      <c r="P291">
        <v>29</v>
      </c>
      <c r="Q291">
        <v>9.8112620887004685</v>
      </c>
      <c r="R291">
        <v>16.382720664761734</v>
      </c>
      <c r="S291">
        <f t="shared" si="24"/>
        <v>69</v>
      </c>
    </row>
    <row r="292" spans="1:19" hidden="1" x14ac:dyDescent="0.25">
      <c r="A292" s="70">
        <v>4</v>
      </c>
      <c r="B292" s="70">
        <v>73</v>
      </c>
      <c r="C292" s="83">
        <v>49.694206594370009</v>
      </c>
      <c r="D292" s="83">
        <v>0</v>
      </c>
      <c r="E292" s="43">
        <f t="shared" si="20"/>
        <v>15.818157245047697</v>
      </c>
      <c r="F292" s="43">
        <f t="shared" si="21"/>
        <v>6.3218489012876453E-2</v>
      </c>
      <c r="G292" s="89">
        <v>22.731132719187869</v>
      </c>
      <c r="H292" s="185">
        <f t="shared" si="22"/>
        <v>22.813206134780952</v>
      </c>
      <c r="N292" t="str">
        <f t="shared" si="23"/>
        <v>4#41</v>
      </c>
      <c r="O292">
        <v>4</v>
      </c>
      <c r="P292">
        <v>41</v>
      </c>
      <c r="Q292">
        <v>9.3307104761926922</v>
      </c>
      <c r="R292">
        <v>15.66330831427778</v>
      </c>
      <c r="S292">
        <f t="shared" si="24"/>
        <v>70</v>
      </c>
    </row>
    <row r="293" spans="1:19" hidden="1" x14ac:dyDescent="0.25">
      <c r="A293" s="70">
        <v>4</v>
      </c>
      <c r="B293" s="70">
        <v>74</v>
      </c>
      <c r="C293" s="83">
        <v>46.549003645359242</v>
      </c>
      <c r="D293" s="83">
        <v>0</v>
      </c>
      <c r="E293" s="43">
        <f t="shared" si="20"/>
        <v>14.817008052323159</v>
      </c>
      <c r="F293" s="43">
        <f t="shared" si="21"/>
        <v>6.7490008540773513E-2</v>
      </c>
      <c r="G293" s="89">
        <v>21.915491998526679</v>
      </c>
      <c r="H293" s="185">
        <f t="shared" si="22"/>
        <v>21.994620447818768</v>
      </c>
      <c r="N293" t="str">
        <f t="shared" si="23"/>
        <v>4#25</v>
      </c>
      <c r="O293">
        <v>4</v>
      </c>
      <c r="P293">
        <v>25</v>
      </c>
      <c r="Q293">
        <v>9.2105725730657451</v>
      </c>
      <c r="R293">
        <v>15.477110673201597</v>
      </c>
      <c r="S293">
        <f t="shared" si="24"/>
        <v>71</v>
      </c>
    </row>
    <row r="294" spans="1:19" hidden="1" x14ac:dyDescent="0.25">
      <c r="A294" s="70">
        <v>4</v>
      </c>
      <c r="B294" s="70">
        <v>76</v>
      </c>
      <c r="C294" s="83">
        <v>35.855313618722661</v>
      </c>
      <c r="D294" s="83">
        <v>0</v>
      </c>
      <c r="E294" s="43">
        <f t="shared" si="20"/>
        <v>11.41310079705973</v>
      </c>
      <c r="F294" s="43">
        <f t="shared" si="21"/>
        <v>8.761860757924983E-2</v>
      </c>
      <c r="G294" s="89">
        <v>18.448795807840632</v>
      </c>
      <c r="H294" s="185">
        <f t="shared" si="22"/>
        <v>18.515407344724174</v>
      </c>
      <c r="N294" t="str">
        <f t="shared" si="23"/>
        <v>4#23</v>
      </c>
      <c r="O294">
        <v>4</v>
      </c>
      <c r="P294">
        <v>23</v>
      </c>
      <c r="Q294">
        <v>8.2094233803412049</v>
      </c>
      <c r="R294">
        <v>13.819692934189103</v>
      </c>
      <c r="S294">
        <f t="shared" si="24"/>
        <v>72</v>
      </c>
    </row>
    <row r="295" spans="1:19" hidden="1" x14ac:dyDescent="0.25">
      <c r="A295" s="70">
        <v>4</v>
      </c>
      <c r="B295" s="70">
        <v>77</v>
      </c>
      <c r="C295" s="83">
        <v>47.17804423516138</v>
      </c>
      <c r="D295" s="83">
        <v>0</v>
      </c>
      <c r="E295" s="43">
        <f t="shared" si="20"/>
        <v>15.017237890868062</v>
      </c>
      <c r="F295" s="43">
        <f t="shared" si="21"/>
        <v>6.6590141760229898E-2</v>
      </c>
      <c r="G295" s="89">
        <v>22.084851018165391</v>
      </c>
      <c r="H295" s="185">
        <f t="shared" si="22"/>
        <v>22.164590958023084</v>
      </c>
      <c r="N295" t="str">
        <f t="shared" si="23"/>
        <v>4#57</v>
      </c>
      <c r="O295">
        <v>4</v>
      </c>
      <c r="P295">
        <v>57</v>
      </c>
      <c r="Q295">
        <v>7.8089637032513917</v>
      </c>
      <c r="R295">
        <v>13.100567175549465</v>
      </c>
      <c r="S295">
        <f t="shared" si="24"/>
        <v>73</v>
      </c>
    </row>
    <row r="296" spans="1:19" hidden="1" x14ac:dyDescent="0.25">
      <c r="A296" s="70">
        <v>4</v>
      </c>
      <c r="B296" s="70">
        <v>78</v>
      </c>
      <c r="C296" s="83">
        <v>45.919963055557083</v>
      </c>
      <c r="D296" s="83">
        <v>0</v>
      </c>
      <c r="E296" s="43">
        <f t="shared" si="20"/>
        <v>14.616778213778248</v>
      </c>
      <c r="F296" s="43">
        <f t="shared" si="21"/>
        <v>6.8414529205715641E-2</v>
      </c>
      <c r="G296" s="89">
        <v>21.74284551105567</v>
      </c>
      <c r="H296" s="185">
        <f t="shared" si="22"/>
        <v>21.821350599994716</v>
      </c>
      <c r="N296" t="str">
        <f t="shared" si="23"/>
        <v>4#32</v>
      </c>
      <c r="O296">
        <v>4</v>
      </c>
      <c r="P296">
        <v>32</v>
      </c>
      <c r="Q296">
        <v>7.0080443490717625</v>
      </c>
      <c r="R296">
        <v>11.558896599319954</v>
      </c>
      <c r="S296">
        <f t="shared" si="24"/>
        <v>74</v>
      </c>
    </row>
    <row r="297" spans="1:19" hidden="1" x14ac:dyDescent="0.25">
      <c r="A297" s="70">
        <v>4</v>
      </c>
      <c r="B297" s="70">
        <v>80</v>
      </c>
      <c r="C297" s="83">
        <v>48.058701060884403</v>
      </c>
      <c r="D297" s="83">
        <v>0</v>
      </c>
      <c r="E297" s="43">
        <f t="shared" si="20"/>
        <v>15.297559664830935</v>
      </c>
      <c r="F297" s="43">
        <f t="shared" si="21"/>
        <v>6.5369903560435094E-2</v>
      </c>
      <c r="G297" s="89">
        <v>22.316597958837185</v>
      </c>
      <c r="H297" s="185">
        <f t="shared" si="22"/>
        <v>22.397174648152511</v>
      </c>
      <c r="N297" t="str">
        <f t="shared" si="23"/>
        <v>4#21</v>
      </c>
      <c r="O297">
        <v>4</v>
      </c>
      <c r="P297">
        <v>21</v>
      </c>
      <c r="Q297">
        <v>6.006895156347225</v>
      </c>
      <c r="R297">
        <v>9.4310290874781995</v>
      </c>
      <c r="S297">
        <f t="shared" si="24"/>
        <v>75</v>
      </c>
    </row>
    <row r="298" spans="1:19" x14ac:dyDescent="0.25">
      <c r="A298" s="70">
        <v>5</v>
      </c>
      <c r="B298" s="70">
        <v>1</v>
      </c>
      <c r="C298" s="83">
        <v>45.668346819636227</v>
      </c>
      <c r="D298" s="83">
        <v>20.995520000000003</v>
      </c>
      <c r="E298" s="43">
        <f t="shared" si="20"/>
        <v>14.536686278360287</v>
      </c>
      <c r="F298" s="43">
        <f t="shared" si="21"/>
        <v>6.8791468760568061E-2</v>
      </c>
      <c r="G298" s="89">
        <v>20.995520000000003</v>
      </c>
      <c r="H298" s="185">
        <f t="shared" si="22"/>
        <v>20.995520000000003</v>
      </c>
      <c r="N298" t="str">
        <f t="shared" si="23"/>
        <v>5#56</v>
      </c>
      <c r="O298">
        <v>5</v>
      </c>
      <c r="P298">
        <v>56</v>
      </c>
      <c r="Q298">
        <v>17.620225791951864</v>
      </c>
      <c r="R298">
        <v>22.495200000000001</v>
      </c>
      <c r="S298">
        <f t="shared" si="24"/>
        <v>1</v>
      </c>
    </row>
    <row r="299" spans="1:19" x14ac:dyDescent="0.25">
      <c r="A299" s="70">
        <v>5</v>
      </c>
      <c r="B299" s="70">
        <v>2</v>
      </c>
      <c r="C299" s="83">
        <v>44.661881875952773</v>
      </c>
      <c r="D299" s="83">
        <v>20.781279999999999</v>
      </c>
      <c r="E299" s="43">
        <f t="shared" si="20"/>
        <v>14.216318536688432</v>
      </c>
      <c r="F299" s="43">
        <f t="shared" si="21"/>
        <v>7.0341699042496361E-2</v>
      </c>
      <c r="G299" s="89">
        <v>20.781279999999999</v>
      </c>
      <c r="H299" s="185">
        <f t="shared" si="22"/>
        <v>20.781279999999999</v>
      </c>
      <c r="N299" t="str">
        <f t="shared" si="23"/>
        <v>5#77</v>
      </c>
      <c r="O299">
        <v>5</v>
      </c>
      <c r="P299">
        <v>77</v>
      </c>
      <c r="Q299">
        <v>17.219766114862047</v>
      </c>
      <c r="R299">
        <v>22.173839999999998</v>
      </c>
      <c r="S299">
        <f t="shared" si="24"/>
        <v>2</v>
      </c>
    </row>
    <row r="300" spans="1:19" x14ac:dyDescent="0.25">
      <c r="A300" s="70">
        <v>5</v>
      </c>
      <c r="B300" s="70">
        <v>3</v>
      </c>
      <c r="C300" s="83">
        <v>39.252132803654277</v>
      </c>
      <c r="D300" s="83">
        <v>19.710079999999998</v>
      </c>
      <c r="E300" s="43">
        <f t="shared" si="20"/>
        <v>12.49434192520223</v>
      </c>
      <c r="F300" s="43">
        <f t="shared" si="21"/>
        <v>8.0036228077199373E-2</v>
      </c>
      <c r="G300" s="89">
        <v>19.710079999999998</v>
      </c>
      <c r="H300" s="185">
        <f t="shared" si="22"/>
        <v>19.710079999999998</v>
      </c>
      <c r="N300" t="str">
        <f t="shared" si="23"/>
        <v>5#62</v>
      </c>
      <c r="O300">
        <v>5</v>
      </c>
      <c r="P300">
        <v>62</v>
      </c>
      <c r="Q300">
        <v>17.139674179444079</v>
      </c>
      <c r="R300">
        <v>22.602319999999999</v>
      </c>
      <c r="S300">
        <f t="shared" si="24"/>
        <v>3</v>
      </c>
    </row>
    <row r="301" spans="1:19" x14ac:dyDescent="0.25">
      <c r="A301" s="70">
        <v>5</v>
      </c>
      <c r="B301" s="70">
        <v>4</v>
      </c>
      <c r="C301" s="83">
        <v>40.636022101218991</v>
      </c>
      <c r="D301" s="83">
        <v>19.8172</v>
      </c>
      <c r="E301" s="43">
        <f t="shared" si="20"/>
        <v>12.93484757000102</v>
      </c>
      <c r="F301" s="43">
        <f t="shared" si="21"/>
        <v>7.7310536099338134E-2</v>
      </c>
      <c r="G301" s="89">
        <v>19.8172</v>
      </c>
      <c r="H301" s="185">
        <f t="shared" si="22"/>
        <v>19.8172</v>
      </c>
      <c r="N301" t="str">
        <f t="shared" si="23"/>
        <v>5#61</v>
      </c>
      <c r="O301">
        <v>5</v>
      </c>
      <c r="P301">
        <v>61</v>
      </c>
      <c r="Q301">
        <v>17.059582244026121</v>
      </c>
      <c r="R301">
        <v>22.06672</v>
      </c>
      <c r="S301">
        <f t="shared" si="24"/>
        <v>4</v>
      </c>
    </row>
    <row r="302" spans="1:19" x14ac:dyDescent="0.25">
      <c r="A302" s="70">
        <v>5</v>
      </c>
      <c r="B302" s="70">
        <v>5</v>
      </c>
      <c r="C302" s="83">
        <v>40.887638337139862</v>
      </c>
      <c r="D302" s="83">
        <v>20.352800000000002</v>
      </c>
      <c r="E302" s="43">
        <f t="shared" si="20"/>
        <v>13.014939505418987</v>
      </c>
      <c r="F302" s="43">
        <f t="shared" si="21"/>
        <v>7.6834778954111421E-2</v>
      </c>
      <c r="G302" s="89">
        <v>20.352800000000002</v>
      </c>
      <c r="H302" s="185">
        <f t="shared" si="22"/>
        <v>20.352800000000002</v>
      </c>
      <c r="N302" t="str">
        <f t="shared" si="23"/>
        <v>5#79</v>
      </c>
      <c r="O302">
        <v>5</v>
      </c>
      <c r="P302">
        <v>79</v>
      </c>
      <c r="Q302">
        <v>17.01953627631714</v>
      </c>
      <c r="R302">
        <v>22.06672</v>
      </c>
      <c r="S302">
        <f t="shared" si="24"/>
        <v>5</v>
      </c>
    </row>
    <row r="303" spans="1:19" x14ac:dyDescent="0.25">
      <c r="A303" s="70">
        <v>5</v>
      </c>
      <c r="B303" s="70">
        <v>6</v>
      </c>
      <c r="C303" s="83">
        <v>38.245667859970837</v>
      </c>
      <c r="D303" s="83">
        <v>19.388719999999999</v>
      </c>
      <c r="E303" s="43">
        <f t="shared" si="20"/>
        <v>12.173974183530378</v>
      </c>
      <c r="F303" s="43">
        <f t="shared" si="21"/>
        <v>8.2142444605546733E-2</v>
      </c>
      <c r="G303" s="89">
        <v>19.388719999999999</v>
      </c>
      <c r="H303" s="185">
        <f t="shared" si="22"/>
        <v>19.388719999999999</v>
      </c>
      <c r="N303" t="str">
        <f t="shared" si="23"/>
        <v>5#27</v>
      </c>
      <c r="O303">
        <v>5</v>
      </c>
      <c r="P303">
        <v>27</v>
      </c>
      <c r="Q303">
        <v>16.979490308608156</v>
      </c>
      <c r="R303">
        <v>23.672864250560998</v>
      </c>
      <c r="S303">
        <f t="shared" si="24"/>
        <v>6</v>
      </c>
    </row>
    <row r="304" spans="1:19" hidden="1" x14ac:dyDescent="0.25">
      <c r="A304" s="70">
        <v>5</v>
      </c>
      <c r="B304" s="70">
        <v>7</v>
      </c>
      <c r="C304" s="83">
        <v>45.919963055557083</v>
      </c>
      <c r="D304" s="83">
        <v>20.674160000000001</v>
      </c>
      <c r="E304" s="43">
        <f t="shared" si="20"/>
        <v>14.616778213778248</v>
      </c>
      <c r="F304" s="43">
        <f t="shared" si="21"/>
        <v>6.8414529205715641E-2</v>
      </c>
      <c r="G304" s="89">
        <v>20.674160000000001</v>
      </c>
      <c r="H304" s="185">
        <f t="shared" si="22"/>
        <v>20.674160000000001</v>
      </c>
      <c r="N304" t="str">
        <f t="shared" si="23"/>
        <v>5#29</v>
      </c>
      <c r="O304">
        <v>5</v>
      </c>
      <c r="P304">
        <v>29</v>
      </c>
      <c r="Q304">
        <v>16.41884676068241</v>
      </c>
      <c r="R304">
        <v>23.269083032891746</v>
      </c>
      <c r="S304">
        <f t="shared" si="24"/>
        <v>7</v>
      </c>
    </row>
    <row r="305" spans="1:19" hidden="1" x14ac:dyDescent="0.25">
      <c r="A305" s="70">
        <v>5</v>
      </c>
      <c r="B305" s="70">
        <v>8</v>
      </c>
      <c r="C305" s="83">
        <v>28.1810184231364</v>
      </c>
      <c r="D305" s="83">
        <v>15.425280000000001</v>
      </c>
      <c r="E305" s="43">
        <f t="shared" si="20"/>
        <v>8.9702967668118561</v>
      </c>
      <c r="F305" s="43">
        <f t="shared" si="21"/>
        <v>0.11147903196467057</v>
      </c>
      <c r="G305" s="89">
        <v>15.425280000000001</v>
      </c>
      <c r="H305" s="185">
        <f t="shared" si="22"/>
        <v>15.425280000000001</v>
      </c>
      <c r="N305" t="str">
        <f t="shared" si="23"/>
        <v>5#42</v>
      </c>
      <c r="O305">
        <v>5</v>
      </c>
      <c r="P305">
        <v>42</v>
      </c>
      <c r="Q305">
        <v>16.098479019010568</v>
      </c>
      <c r="R305">
        <v>23.02905766847886</v>
      </c>
      <c r="S305">
        <f t="shared" si="24"/>
        <v>8</v>
      </c>
    </row>
    <row r="306" spans="1:19" hidden="1" x14ac:dyDescent="0.25">
      <c r="A306" s="70">
        <v>5</v>
      </c>
      <c r="B306" s="70">
        <v>9</v>
      </c>
      <c r="C306" s="83">
        <v>44.158649404111067</v>
      </c>
      <c r="D306" s="83">
        <v>20.567039999999999</v>
      </c>
      <c r="E306" s="43">
        <f t="shared" si="20"/>
        <v>14.056134665852509</v>
      </c>
      <c r="F306" s="43">
        <f t="shared" si="21"/>
        <v>7.1143313846399436E-2</v>
      </c>
      <c r="G306" s="89">
        <v>20.567039999999999</v>
      </c>
      <c r="H306" s="185">
        <f t="shared" si="22"/>
        <v>20.567039999999999</v>
      </c>
      <c r="N306" t="str">
        <f t="shared" si="23"/>
        <v>5#52</v>
      </c>
      <c r="O306">
        <v>5</v>
      </c>
      <c r="P306">
        <v>52</v>
      </c>
      <c r="Q306">
        <v>15.858203212756671</v>
      </c>
      <c r="R306">
        <v>22.844383401005267</v>
      </c>
      <c r="S306">
        <f t="shared" si="24"/>
        <v>9</v>
      </c>
    </row>
    <row r="307" spans="1:19" hidden="1" x14ac:dyDescent="0.25">
      <c r="A307" s="70">
        <v>5</v>
      </c>
      <c r="B307" s="70">
        <v>10</v>
      </c>
      <c r="C307" s="83">
        <v>41.390870808981582</v>
      </c>
      <c r="D307" s="83">
        <v>20.352800000000002</v>
      </c>
      <c r="E307" s="43">
        <f t="shared" si="20"/>
        <v>13.175123376254911</v>
      </c>
      <c r="F307" s="43">
        <f t="shared" si="21"/>
        <v>7.5900617507860826E-2</v>
      </c>
      <c r="G307" s="89">
        <v>20.352800000000002</v>
      </c>
      <c r="H307" s="185">
        <f t="shared" si="22"/>
        <v>20.352800000000002</v>
      </c>
      <c r="N307" t="str">
        <f t="shared" si="23"/>
        <v>5#25</v>
      </c>
      <c r="O307">
        <v>5</v>
      </c>
      <c r="P307">
        <v>25</v>
      </c>
      <c r="Q307">
        <v>15.818157245047697</v>
      </c>
      <c r="R307">
        <v>22.813206134780952</v>
      </c>
      <c r="S307">
        <f t="shared" si="24"/>
        <v>10</v>
      </c>
    </row>
    <row r="308" spans="1:19" hidden="1" x14ac:dyDescent="0.25">
      <c r="A308" s="70">
        <v>5</v>
      </c>
      <c r="B308" s="70">
        <v>11</v>
      </c>
      <c r="C308" s="83">
        <v>42.523143870625454</v>
      </c>
      <c r="D308" s="83">
        <v>0</v>
      </c>
      <c r="E308" s="43">
        <f t="shared" si="20"/>
        <v>13.535537085635745</v>
      </c>
      <c r="F308" s="43">
        <f t="shared" si="21"/>
        <v>7.3879595148184055E-2</v>
      </c>
      <c r="G308" s="89">
        <v>20.749717050988501</v>
      </c>
      <c r="H308" s="185">
        <f t="shared" si="22"/>
        <v>20.82463633336668</v>
      </c>
      <c r="N308" t="str">
        <f t="shared" si="23"/>
        <v>5#55</v>
      </c>
      <c r="O308">
        <v>5</v>
      </c>
      <c r="P308">
        <v>55</v>
      </c>
      <c r="Q308">
        <v>15.617927406502783</v>
      </c>
      <c r="R308">
        <v>22.655576709688038</v>
      </c>
      <c r="S308">
        <f t="shared" si="24"/>
        <v>11</v>
      </c>
    </row>
    <row r="309" spans="1:19" hidden="1" x14ac:dyDescent="0.25">
      <c r="A309" s="70">
        <v>5</v>
      </c>
      <c r="B309" s="70">
        <v>12</v>
      </c>
      <c r="C309" s="83">
        <v>42.523143870625454</v>
      </c>
      <c r="D309" s="83">
        <v>0</v>
      </c>
      <c r="E309" s="43">
        <f t="shared" si="20"/>
        <v>13.535537085635745</v>
      </c>
      <c r="F309" s="43">
        <f t="shared" si="21"/>
        <v>7.3879595148184055E-2</v>
      </c>
      <c r="G309" s="89">
        <v>20.749717050988501</v>
      </c>
      <c r="H309" s="185">
        <f t="shared" si="22"/>
        <v>20.82463633336668</v>
      </c>
      <c r="N309" t="str">
        <f t="shared" si="23"/>
        <v>5#73</v>
      </c>
      <c r="O309">
        <v>5</v>
      </c>
      <c r="P309">
        <v>73</v>
      </c>
      <c r="Q309">
        <v>15.617927406502783</v>
      </c>
      <c r="R309">
        <v>22.655576709688038</v>
      </c>
      <c r="S309">
        <f t="shared" si="24"/>
        <v>12</v>
      </c>
    </row>
    <row r="310" spans="1:19" hidden="1" x14ac:dyDescent="0.25">
      <c r="A310" s="70">
        <v>5</v>
      </c>
      <c r="B310" s="70">
        <v>13</v>
      </c>
      <c r="C310" s="83">
        <v>38.119859742010405</v>
      </c>
      <c r="D310" s="83">
        <v>0</v>
      </c>
      <c r="E310" s="43">
        <f t="shared" si="20"/>
        <v>12.133928215821397</v>
      </c>
      <c r="F310" s="43">
        <f t="shared" si="21"/>
        <v>8.2413541782462713E-2</v>
      </c>
      <c r="G310" s="89">
        <v>19.28884637755095</v>
      </c>
      <c r="H310" s="185">
        <f t="shared" si="22"/>
        <v>19.3584910153529</v>
      </c>
      <c r="N310" t="str">
        <f t="shared" si="23"/>
        <v>5#60</v>
      </c>
      <c r="O310">
        <v>5</v>
      </c>
      <c r="P310">
        <v>60</v>
      </c>
      <c r="Q310">
        <v>15.41769756795788</v>
      </c>
      <c r="R310">
        <v>22.494984899262029</v>
      </c>
      <c r="S310">
        <f t="shared" si="24"/>
        <v>13</v>
      </c>
    </row>
    <row r="311" spans="1:19" hidden="1" x14ac:dyDescent="0.25">
      <c r="A311" s="70">
        <v>5</v>
      </c>
      <c r="B311" s="70">
        <v>14</v>
      </c>
      <c r="C311" s="83">
        <v>46.800619881280099</v>
      </c>
      <c r="D311" s="83">
        <v>0</v>
      </c>
      <c r="E311" s="43">
        <f t="shared" si="20"/>
        <v>14.89709998774112</v>
      </c>
      <c r="F311" s="43">
        <f t="shared" si="21"/>
        <v>6.7127159032489794E-2</v>
      </c>
      <c r="G311" s="89">
        <v>21.983625101729835</v>
      </c>
      <c r="H311" s="185">
        <f t="shared" si="22"/>
        <v>22.062999553566712</v>
      </c>
      <c r="N311" t="str">
        <f t="shared" si="23"/>
        <v>5#65</v>
      </c>
      <c r="O311">
        <v>5</v>
      </c>
      <c r="P311">
        <v>65</v>
      </c>
      <c r="Q311">
        <v>15.377651600248896</v>
      </c>
      <c r="R311">
        <v>22.462504046876273</v>
      </c>
      <c r="S311">
        <f t="shared" si="24"/>
        <v>14</v>
      </c>
    </row>
    <row r="312" spans="1:19" hidden="1" x14ac:dyDescent="0.25">
      <c r="A312" s="70">
        <v>5</v>
      </c>
      <c r="B312" s="70">
        <v>15</v>
      </c>
      <c r="C312" s="83">
        <v>44.661881875952773</v>
      </c>
      <c r="D312" s="83">
        <v>0</v>
      </c>
      <c r="E312" s="43">
        <f t="shared" si="20"/>
        <v>14.216318536688432</v>
      </c>
      <c r="F312" s="43">
        <f t="shared" si="21"/>
        <v>7.0341699042496361E-2</v>
      </c>
      <c r="G312" s="89">
        <v>21.387322677565841</v>
      </c>
      <c r="H312" s="185">
        <f t="shared" si="22"/>
        <v>21.464544109697005</v>
      </c>
      <c r="N312" t="str">
        <f t="shared" si="23"/>
        <v>5#46</v>
      </c>
      <c r="O312">
        <v>5</v>
      </c>
      <c r="P312">
        <v>46</v>
      </c>
      <c r="Q312">
        <v>15.217467729412974</v>
      </c>
      <c r="R312">
        <v>22.331350582570511</v>
      </c>
      <c r="S312">
        <f t="shared" si="24"/>
        <v>15</v>
      </c>
    </row>
    <row r="313" spans="1:19" hidden="1" x14ac:dyDescent="0.25">
      <c r="A313" s="70">
        <v>5</v>
      </c>
      <c r="B313" s="70">
        <v>16</v>
      </c>
      <c r="C313" s="83">
        <v>45.919963055557083</v>
      </c>
      <c r="D313" s="83">
        <v>0</v>
      </c>
      <c r="E313" s="43">
        <f t="shared" si="20"/>
        <v>14.616778213778248</v>
      </c>
      <c r="F313" s="43">
        <f t="shared" si="21"/>
        <v>6.8414529205715641E-2</v>
      </c>
      <c r="G313" s="89">
        <v>21.74284551105567</v>
      </c>
      <c r="H313" s="185">
        <f t="shared" si="22"/>
        <v>21.821350599994716</v>
      </c>
      <c r="N313" t="str">
        <f t="shared" si="23"/>
        <v>5#53</v>
      </c>
      <c r="O313">
        <v>5</v>
      </c>
      <c r="P313">
        <v>53</v>
      </c>
      <c r="Q313">
        <v>15.217467729412974</v>
      </c>
      <c r="R313">
        <v>22.331350582570511</v>
      </c>
      <c r="S313">
        <f t="shared" si="24"/>
        <v>16</v>
      </c>
    </row>
    <row r="314" spans="1:19" hidden="1" x14ac:dyDescent="0.25">
      <c r="A314" s="70">
        <v>5</v>
      </c>
      <c r="B314" s="70">
        <v>17</v>
      </c>
      <c r="C314" s="83">
        <v>40.887638337139862</v>
      </c>
      <c r="D314" s="83">
        <v>0</v>
      </c>
      <c r="E314" s="43">
        <f t="shared" si="20"/>
        <v>13.014939505418987</v>
      </c>
      <c r="F314" s="43">
        <f t="shared" si="21"/>
        <v>7.6834778954111421E-2</v>
      </c>
      <c r="G314" s="89">
        <v>20.231722993497264</v>
      </c>
      <c r="H314" s="185">
        <f t="shared" si="22"/>
        <v>20.304771997694395</v>
      </c>
      <c r="N314" t="str">
        <f t="shared" si="23"/>
        <v>5#58</v>
      </c>
      <c r="O314">
        <v>5</v>
      </c>
      <c r="P314">
        <v>58</v>
      </c>
      <c r="Q314">
        <v>15.217467729412974</v>
      </c>
      <c r="R314">
        <v>22.331350582570511</v>
      </c>
      <c r="S314">
        <f t="shared" si="24"/>
        <v>17</v>
      </c>
    </row>
    <row r="315" spans="1:19" hidden="1" x14ac:dyDescent="0.25">
      <c r="A315" s="70">
        <v>5</v>
      </c>
      <c r="B315" s="70">
        <v>18</v>
      </c>
      <c r="C315" s="83">
        <v>43.026376342467181</v>
      </c>
      <c r="D315" s="83">
        <v>0</v>
      </c>
      <c r="E315" s="43">
        <f t="shared" si="20"/>
        <v>13.695720956471673</v>
      </c>
      <c r="F315" s="43">
        <f t="shared" si="21"/>
        <v>7.3015506316041548E-2</v>
      </c>
      <c r="G315" s="89">
        <v>20.903668191820245</v>
      </c>
      <c r="H315" s="185">
        <f t="shared" si="22"/>
        <v>20.979143332813944</v>
      </c>
      <c r="N315" t="str">
        <f t="shared" si="23"/>
        <v>5#31</v>
      </c>
      <c r="O315">
        <v>5</v>
      </c>
      <c r="P315">
        <v>31</v>
      </c>
      <c r="Q315">
        <v>15.017237890868062</v>
      </c>
      <c r="R315">
        <v>22.164590958023084</v>
      </c>
      <c r="S315">
        <f t="shared" si="24"/>
        <v>18</v>
      </c>
    </row>
    <row r="316" spans="1:19" hidden="1" x14ac:dyDescent="0.25">
      <c r="A316" s="70">
        <v>5</v>
      </c>
      <c r="B316" s="70">
        <v>19</v>
      </c>
      <c r="C316" s="83">
        <v>38.371475977931262</v>
      </c>
      <c r="D316" s="83">
        <v>0</v>
      </c>
      <c r="E316" s="43">
        <f t="shared" si="20"/>
        <v>12.214020151239358</v>
      </c>
      <c r="F316" s="43">
        <f t="shared" si="21"/>
        <v>8.1873125115036749E-2</v>
      </c>
      <c r="G316" s="89">
        <v>19.378227429716773</v>
      </c>
      <c r="H316" s="185">
        <f t="shared" si="22"/>
        <v>19.448194788270531</v>
      </c>
      <c r="N316" t="str">
        <f t="shared" si="23"/>
        <v>5#51</v>
      </c>
      <c r="O316">
        <v>5</v>
      </c>
      <c r="P316">
        <v>51</v>
      </c>
      <c r="Q316">
        <v>15.017237890868062</v>
      </c>
      <c r="R316">
        <v>22.164590958023084</v>
      </c>
      <c r="S316">
        <f t="shared" si="24"/>
        <v>19</v>
      </c>
    </row>
    <row r="317" spans="1:19" hidden="1" x14ac:dyDescent="0.25">
      <c r="A317" s="70">
        <v>5</v>
      </c>
      <c r="B317" s="70">
        <v>20</v>
      </c>
      <c r="C317" s="83">
        <v>41.265062691021164</v>
      </c>
      <c r="D317" s="83">
        <v>0</v>
      </c>
      <c r="E317" s="43">
        <f t="shared" si="20"/>
        <v>13.135077408545934</v>
      </c>
      <c r="F317" s="43">
        <f t="shared" si="21"/>
        <v>7.6132021829531119E-2</v>
      </c>
      <c r="G317" s="89">
        <v>20.353720354843421</v>
      </c>
      <c r="H317" s="185">
        <f t="shared" si="22"/>
        <v>20.427209844794724</v>
      </c>
      <c r="N317" t="str">
        <f t="shared" si="23"/>
        <v>5#64</v>
      </c>
      <c r="O317">
        <v>5</v>
      </c>
      <c r="P317">
        <v>64</v>
      </c>
      <c r="Q317">
        <v>15.017237890868062</v>
      </c>
      <c r="R317">
        <v>22.164590958023084</v>
      </c>
      <c r="S317">
        <f t="shared" si="24"/>
        <v>20</v>
      </c>
    </row>
    <row r="318" spans="1:19" hidden="1" x14ac:dyDescent="0.25">
      <c r="A318" s="70">
        <v>5</v>
      </c>
      <c r="B318" s="70">
        <v>21</v>
      </c>
      <c r="C318" s="83">
        <v>40.258597747337724</v>
      </c>
      <c r="D318" s="83">
        <v>0</v>
      </c>
      <c r="E318" s="43">
        <f t="shared" si="20"/>
        <v>12.814709666874084</v>
      </c>
      <c r="F318" s="43">
        <f t="shared" si="21"/>
        <v>7.8035322375269375E-2</v>
      </c>
      <c r="G318" s="89">
        <v>20.025000055563723</v>
      </c>
      <c r="H318" s="185">
        <f t="shared" si="22"/>
        <v>20.097302662394419</v>
      </c>
      <c r="N318" t="str">
        <f t="shared" si="23"/>
        <v>5#54</v>
      </c>
      <c r="O318">
        <v>5</v>
      </c>
      <c r="P318">
        <v>54</v>
      </c>
      <c r="Q318">
        <v>14.937145955450102</v>
      </c>
      <c r="R318">
        <v>22.096992948081667</v>
      </c>
      <c r="S318">
        <f t="shared" si="24"/>
        <v>21</v>
      </c>
    </row>
    <row r="319" spans="1:19" hidden="1" x14ac:dyDescent="0.25">
      <c r="A319" s="70">
        <v>5</v>
      </c>
      <c r="B319" s="70">
        <v>22</v>
      </c>
      <c r="C319" s="83">
        <v>41.265062691021164</v>
      </c>
      <c r="D319" s="83">
        <v>0</v>
      </c>
      <c r="E319" s="43">
        <f t="shared" si="20"/>
        <v>13.135077408545934</v>
      </c>
      <c r="F319" s="43">
        <f t="shared" si="21"/>
        <v>7.6132021829531119E-2</v>
      </c>
      <c r="G319" s="89">
        <v>20.353720354843421</v>
      </c>
      <c r="H319" s="185">
        <f t="shared" si="22"/>
        <v>20.427209844794724</v>
      </c>
      <c r="N319" t="str">
        <f t="shared" si="23"/>
        <v>5#14</v>
      </c>
      <c r="O319">
        <v>5</v>
      </c>
      <c r="P319">
        <v>14</v>
      </c>
      <c r="Q319">
        <v>14.89709998774112</v>
      </c>
      <c r="R319">
        <v>22.062999553566712</v>
      </c>
      <c r="S319">
        <f t="shared" si="24"/>
        <v>22</v>
      </c>
    </row>
    <row r="320" spans="1:19" hidden="1" x14ac:dyDescent="0.25">
      <c r="A320" s="70">
        <v>5</v>
      </c>
      <c r="B320" s="70">
        <v>23</v>
      </c>
      <c r="C320" s="83">
        <v>33.968191849316199</v>
      </c>
      <c r="D320" s="83">
        <v>0</v>
      </c>
      <c r="E320" s="43">
        <f t="shared" si="20"/>
        <v>10.812411281425005</v>
      </c>
      <c r="F320" s="43">
        <f t="shared" si="21"/>
        <v>9.2486308000319289E-2</v>
      </c>
      <c r="G320" s="89">
        <v>17.696329566262513</v>
      </c>
      <c r="H320" s="185">
        <f t="shared" si="22"/>
        <v>17.760224235697002</v>
      </c>
      <c r="N320" t="str">
        <f t="shared" si="23"/>
        <v>5#71</v>
      </c>
      <c r="O320">
        <v>5</v>
      </c>
      <c r="P320">
        <v>71</v>
      </c>
      <c r="Q320">
        <v>14.656824181487233</v>
      </c>
      <c r="R320">
        <v>21.856272861382781</v>
      </c>
      <c r="S320">
        <f t="shared" si="24"/>
        <v>23</v>
      </c>
    </row>
    <row r="321" spans="1:19" hidden="1" x14ac:dyDescent="0.25">
      <c r="A321" s="70">
        <v>5</v>
      </c>
      <c r="B321" s="70">
        <v>24</v>
      </c>
      <c r="C321" s="83">
        <v>43.403800696348476</v>
      </c>
      <c r="D321" s="83">
        <v>0</v>
      </c>
      <c r="E321" s="43">
        <f t="shared" si="20"/>
        <v>13.815858859598618</v>
      </c>
      <c r="F321" s="43">
        <f t="shared" si="21"/>
        <v>7.2380588869815091E-2</v>
      </c>
      <c r="G321" s="89">
        <v>21.0175163299287</v>
      </c>
      <c r="H321" s="185">
        <f t="shared" si="22"/>
        <v>21.093402532952123</v>
      </c>
      <c r="N321" t="str">
        <f t="shared" si="23"/>
        <v>5#7</v>
      </c>
      <c r="O321">
        <v>5</v>
      </c>
      <c r="P321">
        <v>7</v>
      </c>
      <c r="Q321">
        <v>14.616778213778248</v>
      </c>
      <c r="R321">
        <v>20.674160000000001</v>
      </c>
      <c r="S321">
        <f t="shared" si="24"/>
        <v>24</v>
      </c>
    </row>
    <row r="322" spans="1:19" hidden="1" x14ac:dyDescent="0.25">
      <c r="A322" s="70">
        <v>5</v>
      </c>
      <c r="B322" s="70">
        <v>25</v>
      </c>
      <c r="C322" s="83">
        <v>49.694206594370009</v>
      </c>
      <c r="D322" s="83">
        <v>0</v>
      </c>
      <c r="E322" s="43">
        <f t="shared" si="20"/>
        <v>15.818157245047697</v>
      </c>
      <c r="F322" s="43">
        <f t="shared" si="21"/>
        <v>6.3218489012876453E-2</v>
      </c>
      <c r="G322" s="89">
        <v>22.731132719187869</v>
      </c>
      <c r="H322" s="185">
        <f t="shared" si="22"/>
        <v>22.813206134780952</v>
      </c>
      <c r="N322" t="str">
        <f t="shared" si="23"/>
        <v>5#16</v>
      </c>
      <c r="O322">
        <v>5</v>
      </c>
      <c r="P322">
        <v>16</v>
      </c>
      <c r="Q322">
        <v>14.616778213778248</v>
      </c>
      <c r="R322">
        <v>21.821350599994716</v>
      </c>
      <c r="S322">
        <f t="shared" si="24"/>
        <v>25</v>
      </c>
    </row>
    <row r="323" spans="1:19" hidden="1" x14ac:dyDescent="0.25">
      <c r="A323" s="70">
        <v>5</v>
      </c>
      <c r="B323" s="70">
        <v>26</v>
      </c>
      <c r="C323" s="83">
        <v>42.14571951674418</v>
      </c>
      <c r="D323" s="83">
        <v>0</v>
      </c>
      <c r="E323" s="43">
        <f t="shared" ref="E323:E386" si="25">C323/PI()</f>
        <v>13.415399182508805</v>
      </c>
      <c r="F323" s="43">
        <f t="shared" ref="F323:F386" si="26">1/E323</f>
        <v>7.4541203462943892E-2</v>
      </c>
      <c r="G323" s="89">
        <v>20.632607888361161</v>
      </c>
      <c r="H323" s="185">
        <f t="shared" ref="H323:H386" si="27">IF(D323=0,EXP($L$2+$L$3*F323)*$L$4,D323)</f>
        <v>20.707104334398853</v>
      </c>
      <c r="N323" t="str">
        <f t="shared" ref="N323:N386" si="28">CONCATENATE(O323,"#",P323)</f>
        <v>5#34</v>
      </c>
      <c r="O323">
        <v>5</v>
      </c>
      <c r="P323">
        <v>34</v>
      </c>
      <c r="Q323">
        <v>14.616778213778248</v>
      </c>
      <c r="R323">
        <v>21.821350599994716</v>
      </c>
      <c r="S323">
        <f t="shared" ref="S323:S386" si="29">IF(O323=O322,S322+1,1)</f>
        <v>26</v>
      </c>
    </row>
    <row r="324" spans="1:19" hidden="1" x14ac:dyDescent="0.25">
      <c r="A324" s="70">
        <v>5</v>
      </c>
      <c r="B324" s="70">
        <v>27</v>
      </c>
      <c r="C324" s="83">
        <v>53.342642015222474</v>
      </c>
      <c r="D324" s="83">
        <v>0</v>
      </c>
      <c r="E324" s="43">
        <f t="shared" si="25"/>
        <v>16.979490308608156</v>
      </c>
      <c r="F324" s="43">
        <f t="shared" si="26"/>
        <v>5.8894582924731625E-2</v>
      </c>
      <c r="G324" s="89">
        <v>23.587698105371402</v>
      </c>
      <c r="H324" s="185">
        <f t="shared" si="27"/>
        <v>23.672864250560998</v>
      </c>
      <c r="N324" t="str">
        <f t="shared" si="28"/>
        <v>5#48</v>
      </c>
      <c r="O324">
        <v>5</v>
      </c>
      <c r="P324">
        <v>48</v>
      </c>
      <c r="Q324">
        <v>14.616778213778248</v>
      </c>
      <c r="R324">
        <v>21.821350599994716</v>
      </c>
      <c r="S324">
        <f t="shared" si="29"/>
        <v>27</v>
      </c>
    </row>
    <row r="325" spans="1:19" hidden="1" x14ac:dyDescent="0.25">
      <c r="A325" s="70">
        <v>5</v>
      </c>
      <c r="B325" s="70">
        <v>29</v>
      </c>
      <c r="C325" s="83">
        <v>51.581328363776436</v>
      </c>
      <c r="D325" s="83">
        <v>0</v>
      </c>
      <c r="E325" s="43">
        <f t="shared" si="25"/>
        <v>16.41884676068241</v>
      </c>
      <c r="F325" s="43">
        <f t="shared" si="26"/>
        <v>6.0905617463624918E-2</v>
      </c>
      <c r="G325" s="89">
        <v>23.185369542076579</v>
      </c>
      <c r="H325" s="185">
        <f t="shared" si="27"/>
        <v>23.269083032891746</v>
      </c>
      <c r="N325" t="str">
        <f t="shared" si="28"/>
        <v>5#57</v>
      </c>
      <c r="O325">
        <v>5</v>
      </c>
      <c r="P325">
        <v>57</v>
      </c>
      <c r="Q325">
        <v>14.576732246069264</v>
      </c>
      <c r="R325">
        <v>21.786292717893701</v>
      </c>
      <c r="S325">
        <f t="shared" si="29"/>
        <v>28</v>
      </c>
    </row>
    <row r="326" spans="1:19" hidden="1" x14ac:dyDescent="0.25">
      <c r="A326" s="70">
        <v>5</v>
      </c>
      <c r="B326" s="70">
        <v>30</v>
      </c>
      <c r="C326" s="83">
        <v>40.258597747337724</v>
      </c>
      <c r="D326" s="83">
        <v>0</v>
      </c>
      <c r="E326" s="43">
        <f t="shared" si="25"/>
        <v>12.814709666874084</v>
      </c>
      <c r="F326" s="43">
        <f t="shared" si="26"/>
        <v>7.8035322375269375E-2</v>
      </c>
      <c r="G326" s="89">
        <v>20.025000055563723</v>
      </c>
      <c r="H326" s="185">
        <f t="shared" si="27"/>
        <v>20.097302662394419</v>
      </c>
      <c r="N326" t="str">
        <f t="shared" si="28"/>
        <v>5#1</v>
      </c>
      <c r="O326">
        <v>5</v>
      </c>
      <c r="P326">
        <v>1</v>
      </c>
      <c r="Q326">
        <v>14.536686278360287</v>
      </c>
      <c r="R326">
        <v>20.995520000000003</v>
      </c>
      <c r="S326">
        <f t="shared" si="29"/>
        <v>29</v>
      </c>
    </row>
    <row r="327" spans="1:19" hidden="1" x14ac:dyDescent="0.25">
      <c r="A327" s="70">
        <v>5</v>
      </c>
      <c r="B327" s="70">
        <v>31</v>
      </c>
      <c r="C327" s="83">
        <v>47.17804423516138</v>
      </c>
      <c r="D327" s="83">
        <v>0</v>
      </c>
      <c r="E327" s="43">
        <f t="shared" si="25"/>
        <v>15.017237890868062</v>
      </c>
      <c r="F327" s="43">
        <f t="shared" si="26"/>
        <v>6.6590141760229898E-2</v>
      </c>
      <c r="G327" s="89">
        <v>22.084851018165391</v>
      </c>
      <c r="H327" s="185">
        <f t="shared" si="27"/>
        <v>22.164590958023084</v>
      </c>
      <c r="N327" t="str">
        <f t="shared" si="28"/>
        <v>5#47</v>
      </c>
      <c r="O327">
        <v>5</v>
      </c>
      <c r="P327">
        <v>47</v>
      </c>
      <c r="Q327">
        <v>14.416548375233344</v>
      </c>
      <c r="R327">
        <v>21.644689988241115</v>
      </c>
      <c r="S327">
        <f t="shared" si="29"/>
        <v>30</v>
      </c>
    </row>
    <row r="328" spans="1:19" hidden="1" x14ac:dyDescent="0.25">
      <c r="A328" s="70">
        <v>5</v>
      </c>
      <c r="B328" s="70">
        <v>32</v>
      </c>
      <c r="C328" s="83">
        <v>35.226273028920502</v>
      </c>
      <c r="D328" s="83">
        <v>0</v>
      </c>
      <c r="E328" s="43">
        <f t="shared" si="25"/>
        <v>11.21287095851482</v>
      </c>
      <c r="F328" s="43">
        <f t="shared" si="26"/>
        <v>8.9183225571736455E-2</v>
      </c>
      <c r="G328" s="89">
        <v>18.203506122691948</v>
      </c>
      <c r="H328" s="185">
        <f t="shared" si="27"/>
        <v>18.269232012453607</v>
      </c>
      <c r="N328" t="str">
        <f t="shared" si="28"/>
        <v>5#70</v>
      </c>
      <c r="O328">
        <v>5</v>
      </c>
      <c r="P328">
        <v>70</v>
      </c>
      <c r="Q328">
        <v>14.416548375233344</v>
      </c>
      <c r="R328">
        <v>21.644689988241115</v>
      </c>
      <c r="S328">
        <f t="shared" si="29"/>
        <v>31</v>
      </c>
    </row>
    <row r="329" spans="1:19" hidden="1" x14ac:dyDescent="0.25">
      <c r="A329" s="70">
        <v>5</v>
      </c>
      <c r="B329" s="70">
        <v>33</v>
      </c>
      <c r="C329" s="83">
        <v>37.74243538812911</v>
      </c>
      <c r="D329" s="83">
        <v>0</v>
      </c>
      <c r="E329" s="43">
        <f t="shared" si="25"/>
        <v>12.01379031269445</v>
      </c>
      <c r="F329" s="43">
        <f t="shared" si="26"/>
        <v>8.3237677200287366E-2</v>
      </c>
      <c r="G329" s="89">
        <v>19.153333371665646</v>
      </c>
      <c r="H329" s="185">
        <f t="shared" si="27"/>
        <v>19.222488723896671</v>
      </c>
      <c r="N329" t="str">
        <f t="shared" si="28"/>
        <v>5#50</v>
      </c>
      <c r="O329">
        <v>5</v>
      </c>
      <c r="P329">
        <v>50</v>
      </c>
      <c r="Q329">
        <v>14.336456439815377</v>
      </c>
      <c r="R329">
        <v>21.573055266736251</v>
      </c>
      <c r="S329">
        <f t="shared" si="29"/>
        <v>32</v>
      </c>
    </row>
    <row r="330" spans="1:19" hidden="1" x14ac:dyDescent="0.25">
      <c r="A330" s="70">
        <v>5</v>
      </c>
      <c r="B330" s="70">
        <v>34</v>
      </c>
      <c r="C330" s="83">
        <v>45.919963055557083</v>
      </c>
      <c r="D330" s="83">
        <v>0</v>
      </c>
      <c r="E330" s="43">
        <f t="shared" si="25"/>
        <v>14.616778213778248</v>
      </c>
      <c r="F330" s="43">
        <f t="shared" si="26"/>
        <v>6.8414529205715641E-2</v>
      </c>
      <c r="G330" s="89">
        <v>21.74284551105567</v>
      </c>
      <c r="H330" s="185">
        <f t="shared" si="27"/>
        <v>21.821350599994716</v>
      </c>
      <c r="N330" t="str">
        <f t="shared" si="28"/>
        <v>5#2</v>
      </c>
      <c r="O330">
        <v>5</v>
      </c>
      <c r="P330">
        <v>2</v>
      </c>
      <c r="Q330">
        <v>14.216318536688432</v>
      </c>
      <c r="R330">
        <v>20.781279999999999</v>
      </c>
      <c r="S330">
        <f t="shared" si="29"/>
        <v>33</v>
      </c>
    </row>
    <row r="331" spans="1:19" hidden="1" x14ac:dyDescent="0.25">
      <c r="A331" s="70">
        <v>5</v>
      </c>
      <c r="B331" s="70">
        <v>35</v>
      </c>
      <c r="C331" s="83">
        <v>40.761830219179444</v>
      </c>
      <c r="D331" s="83">
        <v>0</v>
      </c>
      <c r="E331" s="43">
        <f t="shared" si="25"/>
        <v>12.974893537710008</v>
      </c>
      <c r="F331" s="43">
        <f t="shared" si="26"/>
        <v>7.7071923333599399E-2</v>
      </c>
      <c r="G331" s="89">
        <v>20.190720389167055</v>
      </c>
      <c r="H331" s="185">
        <f t="shared" si="27"/>
        <v>20.263621348661477</v>
      </c>
      <c r="N331" t="str">
        <f t="shared" si="28"/>
        <v>5#15</v>
      </c>
      <c r="O331">
        <v>5</v>
      </c>
      <c r="P331">
        <v>15</v>
      </c>
      <c r="Q331">
        <v>14.216318536688432</v>
      </c>
      <c r="R331">
        <v>21.464544109697005</v>
      </c>
      <c r="S331">
        <f t="shared" si="29"/>
        <v>34</v>
      </c>
    </row>
    <row r="332" spans="1:19" hidden="1" x14ac:dyDescent="0.25">
      <c r="A332" s="70">
        <v>5</v>
      </c>
      <c r="B332" s="70">
        <v>36</v>
      </c>
      <c r="C332" s="83">
        <v>39.00051656773342</v>
      </c>
      <c r="D332" s="83">
        <v>0</v>
      </c>
      <c r="E332" s="43">
        <f t="shared" si="25"/>
        <v>12.414249989784269</v>
      </c>
      <c r="F332" s="43">
        <f t="shared" si="26"/>
        <v>8.0552590838987748E-2</v>
      </c>
      <c r="G332" s="89">
        <v>19.598380779126476</v>
      </c>
      <c r="H332" s="185">
        <f t="shared" si="27"/>
        <v>19.669143027119468</v>
      </c>
      <c r="N332" t="str">
        <f t="shared" si="28"/>
        <v>5#43</v>
      </c>
      <c r="O332">
        <v>5</v>
      </c>
      <c r="P332">
        <v>43</v>
      </c>
      <c r="Q332">
        <v>14.096180633561485</v>
      </c>
      <c r="R332">
        <v>21.354743153689522</v>
      </c>
      <c r="S332">
        <f t="shared" si="29"/>
        <v>35</v>
      </c>
    </row>
    <row r="333" spans="1:19" hidden="1" x14ac:dyDescent="0.25">
      <c r="A333" s="70">
        <v>5</v>
      </c>
      <c r="B333" s="70">
        <v>37</v>
      </c>
      <c r="C333" s="83">
        <v>38.371475977931262</v>
      </c>
      <c r="D333" s="83">
        <v>0</v>
      </c>
      <c r="E333" s="43">
        <f t="shared" si="25"/>
        <v>12.214020151239358</v>
      </c>
      <c r="F333" s="43">
        <f t="shared" si="26"/>
        <v>8.1873125115036749E-2</v>
      </c>
      <c r="G333" s="89">
        <v>19.378227429716773</v>
      </c>
      <c r="H333" s="185">
        <f t="shared" si="27"/>
        <v>19.448194788270531</v>
      </c>
      <c r="N333" t="str">
        <f t="shared" si="28"/>
        <v>5#9</v>
      </c>
      <c r="O333">
        <v>5</v>
      </c>
      <c r="P333">
        <v>9</v>
      </c>
      <c r="Q333">
        <v>14.056134665852509</v>
      </c>
      <c r="R333">
        <v>20.567039999999999</v>
      </c>
      <c r="S333">
        <f t="shared" si="29"/>
        <v>36</v>
      </c>
    </row>
    <row r="334" spans="1:19" hidden="1" x14ac:dyDescent="0.25">
      <c r="A334" s="70">
        <v>5</v>
      </c>
      <c r="B334" s="70">
        <v>38</v>
      </c>
      <c r="C334" s="83">
        <v>42.523143870625454</v>
      </c>
      <c r="D334" s="83">
        <v>0</v>
      </c>
      <c r="E334" s="43">
        <f t="shared" si="25"/>
        <v>13.535537085635745</v>
      </c>
      <c r="F334" s="43">
        <f t="shared" si="26"/>
        <v>7.3879595148184055E-2</v>
      </c>
      <c r="G334" s="89">
        <v>20.749717050988501</v>
      </c>
      <c r="H334" s="185">
        <f t="shared" si="27"/>
        <v>20.82463633336668</v>
      </c>
      <c r="N334" t="str">
        <f t="shared" si="28"/>
        <v>5#39</v>
      </c>
      <c r="O334">
        <v>5</v>
      </c>
      <c r="P334">
        <v>39</v>
      </c>
      <c r="Q334">
        <v>14.016088698143525</v>
      </c>
      <c r="R334">
        <v>21.28081528100245</v>
      </c>
      <c r="S334">
        <f t="shared" si="29"/>
        <v>37</v>
      </c>
    </row>
    <row r="335" spans="1:19" hidden="1" x14ac:dyDescent="0.25">
      <c r="A335" s="70">
        <v>5</v>
      </c>
      <c r="B335" s="70">
        <v>39</v>
      </c>
      <c r="C335" s="83">
        <v>44.032841286150628</v>
      </c>
      <c r="D335" s="83">
        <v>0</v>
      </c>
      <c r="E335" s="43">
        <f t="shared" si="25"/>
        <v>14.016088698143525</v>
      </c>
      <c r="F335" s="43">
        <f t="shared" si="26"/>
        <v>7.1346580457389161E-2</v>
      </c>
      <c r="G335" s="89">
        <v>21.204254836740539</v>
      </c>
      <c r="H335" s="185">
        <f t="shared" si="27"/>
        <v>21.28081528100245</v>
      </c>
      <c r="N335" t="str">
        <f t="shared" si="28"/>
        <v>5#45</v>
      </c>
      <c r="O335">
        <v>5</v>
      </c>
      <c r="P335">
        <v>45</v>
      </c>
      <c r="Q335">
        <v>14.016088698143525</v>
      </c>
      <c r="R335">
        <v>21.28081528100245</v>
      </c>
      <c r="S335">
        <f t="shared" si="29"/>
        <v>38</v>
      </c>
    </row>
    <row r="336" spans="1:19" hidden="1" x14ac:dyDescent="0.25">
      <c r="A336" s="70">
        <v>5</v>
      </c>
      <c r="B336" s="70">
        <v>40</v>
      </c>
      <c r="C336" s="83">
        <v>36.861778562406101</v>
      </c>
      <c r="D336" s="83">
        <v>0</v>
      </c>
      <c r="E336" s="43">
        <f t="shared" si="25"/>
        <v>11.733468538731582</v>
      </c>
      <c r="F336" s="43">
        <f t="shared" si="26"/>
        <v>8.5226290648758377E-2</v>
      </c>
      <c r="G336" s="89">
        <v>18.830251903671346</v>
      </c>
      <c r="H336" s="185">
        <f t="shared" si="27"/>
        <v>18.898240732442204</v>
      </c>
      <c r="N336" t="str">
        <f t="shared" si="28"/>
        <v>5#24</v>
      </c>
      <c r="O336">
        <v>5</v>
      </c>
      <c r="P336">
        <v>24</v>
      </c>
      <c r="Q336">
        <v>13.815858859598618</v>
      </c>
      <c r="R336">
        <v>21.093402532952123</v>
      </c>
      <c r="S336">
        <f t="shared" si="29"/>
        <v>39</v>
      </c>
    </row>
    <row r="337" spans="1:19" hidden="1" x14ac:dyDescent="0.25">
      <c r="A337" s="70">
        <v>5</v>
      </c>
      <c r="B337" s="70">
        <v>41</v>
      </c>
      <c r="C337" s="83">
        <v>39.00051656773342</v>
      </c>
      <c r="D337" s="83">
        <v>0</v>
      </c>
      <c r="E337" s="43">
        <f t="shared" si="25"/>
        <v>12.414249989784269</v>
      </c>
      <c r="F337" s="43">
        <f t="shared" si="26"/>
        <v>8.0552590838987748E-2</v>
      </c>
      <c r="G337" s="89">
        <v>19.598380779126476</v>
      </c>
      <c r="H337" s="185">
        <f t="shared" si="27"/>
        <v>19.669143027119468</v>
      </c>
      <c r="N337" t="str">
        <f t="shared" si="28"/>
        <v>5#69</v>
      </c>
      <c r="O337">
        <v>5</v>
      </c>
      <c r="P337">
        <v>69</v>
      </c>
      <c r="Q337">
        <v>13.775812891889636</v>
      </c>
      <c r="R337">
        <v>21.055468790123403</v>
      </c>
      <c r="S337">
        <f t="shared" si="29"/>
        <v>40</v>
      </c>
    </row>
    <row r="338" spans="1:19" hidden="1" x14ac:dyDescent="0.25">
      <c r="A338" s="70">
        <v>5</v>
      </c>
      <c r="B338" s="70">
        <v>42</v>
      </c>
      <c r="C338" s="83">
        <v>50.574863420093017</v>
      </c>
      <c r="D338" s="83">
        <v>0</v>
      </c>
      <c r="E338" s="43">
        <f t="shared" si="25"/>
        <v>16.098479019010568</v>
      </c>
      <c r="F338" s="43">
        <f t="shared" si="26"/>
        <v>6.2117669552453236E-2</v>
      </c>
      <c r="G338" s="89">
        <v>22.946207699492671</v>
      </c>
      <c r="H338" s="185">
        <f t="shared" si="27"/>
        <v>23.02905766847886</v>
      </c>
      <c r="N338" t="str">
        <f t="shared" si="28"/>
        <v>5#18</v>
      </c>
      <c r="O338">
        <v>5</v>
      </c>
      <c r="P338">
        <v>18</v>
      </c>
      <c r="Q338">
        <v>13.695720956471673</v>
      </c>
      <c r="R338">
        <v>20.979143332813944</v>
      </c>
      <c r="S338">
        <f t="shared" si="29"/>
        <v>41</v>
      </c>
    </row>
    <row r="339" spans="1:19" hidden="1" x14ac:dyDescent="0.25">
      <c r="A339" s="70">
        <v>5</v>
      </c>
      <c r="B339" s="70">
        <v>43</v>
      </c>
      <c r="C339" s="83">
        <v>44.284457522071477</v>
      </c>
      <c r="D339" s="83">
        <v>0</v>
      </c>
      <c r="E339" s="43">
        <f t="shared" si="25"/>
        <v>14.096180633561485</v>
      </c>
      <c r="F339" s="43">
        <f t="shared" si="26"/>
        <v>7.0941202159335831E-2</v>
      </c>
      <c r="G339" s="89">
        <v>21.277916744486816</v>
      </c>
      <c r="H339" s="185">
        <f t="shared" si="27"/>
        <v>21.354743153689522</v>
      </c>
      <c r="N339" t="str">
        <f t="shared" si="28"/>
        <v>5#11</v>
      </c>
      <c r="O339">
        <v>5</v>
      </c>
      <c r="P339">
        <v>11</v>
      </c>
      <c r="Q339">
        <v>13.535537085635745</v>
      </c>
      <c r="R339">
        <v>20.82463633336668</v>
      </c>
      <c r="S339">
        <f t="shared" si="29"/>
        <v>42</v>
      </c>
    </row>
    <row r="340" spans="1:19" hidden="1" x14ac:dyDescent="0.25">
      <c r="A340" s="70">
        <v>5</v>
      </c>
      <c r="B340" s="70">
        <v>45</v>
      </c>
      <c r="C340" s="83">
        <v>44.032841286150628</v>
      </c>
      <c r="D340" s="83">
        <v>0</v>
      </c>
      <c r="E340" s="43">
        <f t="shared" si="25"/>
        <v>14.016088698143525</v>
      </c>
      <c r="F340" s="43">
        <f t="shared" si="26"/>
        <v>7.1346580457389161E-2</v>
      </c>
      <c r="G340" s="89">
        <v>21.204254836740539</v>
      </c>
      <c r="H340" s="185">
        <f t="shared" si="27"/>
        <v>21.28081528100245</v>
      </c>
      <c r="N340" t="str">
        <f t="shared" si="28"/>
        <v>5#12</v>
      </c>
      <c r="O340">
        <v>5</v>
      </c>
      <c r="P340">
        <v>12</v>
      </c>
      <c r="Q340">
        <v>13.535537085635745</v>
      </c>
      <c r="R340">
        <v>20.82463633336668</v>
      </c>
      <c r="S340">
        <f t="shared" si="29"/>
        <v>43</v>
      </c>
    </row>
    <row r="341" spans="1:19" hidden="1" x14ac:dyDescent="0.25">
      <c r="A341" s="70">
        <v>5</v>
      </c>
      <c r="B341" s="70">
        <v>45</v>
      </c>
      <c r="C341" s="83">
        <v>26.797129125571669</v>
      </c>
      <c r="D341" s="83">
        <v>0</v>
      </c>
      <c r="E341" s="43">
        <f t="shared" si="25"/>
        <v>8.5297911220130604</v>
      </c>
      <c r="F341" s="43">
        <f t="shared" si="26"/>
        <v>0.11723616507082726</v>
      </c>
      <c r="G341" s="89">
        <v>14.319596180889329</v>
      </c>
      <c r="H341" s="185">
        <f t="shared" si="27"/>
        <v>14.371298759154916</v>
      </c>
      <c r="N341" t="str">
        <f t="shared" si="28"/>
        <v>5#38</v>
      </c>
      <c r="O341">
        <v>5</v>
      </c>
      <c r="P341">
        <v>38</v>
      </c>
      <c r="Q341">
        <v>13.535537085635745</v>
      </c>
      <c r="R341">
        <v>20.82463633336668</v>
      </c>
      <c r="S341">
        <f t="shared" si="29"/>
        <v>44</v>
      </c>
    </row>
    <row r="342" spans="1:19" hidden="1" x14ac:dyDescent="0.25">
      <c r="A342" s="70">
        <v>5</v>
      </c>
      <c r="B342" s="70">
        <v>46</v>
      </c>
      <c r="C342" s="83">
        <v>47.807084824963546</v>
      </c>
      <c r="D342" s="83">
        <v>0</v>
      </c>
      <c r="E342" s="43">
        <f t="shared" si="25"/>
        <v>15.217467729412974</v>
      </c>
      <c r="F342" s="43">
        <f t="shared" si="26"/>
        <v>6.5713955684437372E-2</v>
      </c>
      <c r="G342" s="89">
        <v>22.251010703717451</v>
      </c>
      <c r="H342" s="185">
        <f t="shared" si="27"/>
        <v>22.331350582570511</v>
      </c>
      <c r="N342" t="str">
        <f t="shared" si="28"/>
        <v>5#26</v>
      </c>
      <c r="O342">
        <v>5</v>
      </c>
      <c r="P342">
        <v>26</v>
      </c>
      <c r="Q342">
        <v>13.415399182508805</v>
      </c>
      <c r="R342">
        <v>20.707104334398853</v>
      </c>
      <c r="S342">
        <f t="shared" si="29"/>
        <v>45</v>
      </c>
    </row>
    <row r="343" spans="1:19" hidden="1" x14ac:dyDescent="0.25">
      <c r="A343" s="70">
        <v>5</v>
      </c>
      <c r="B343" s="70">
        <v>47</v>
      </c>
      <c r="C343" s="83">
        <v>45.290922465754939</v>
      </c>
      <c r="D343" s="83">
        <v>0</v>
      </c>
      <c r="E343" s="43">
        <f t="shared" si="25"/>
        <v>14.416548375233344</v>
      </c>
      <c r="F343" s="43">
        <f t="shared" si="26"/>
        <v>6.9364731000239446E-2</v>
      </c>
      <c r="G343" s="89">
        <v>21.56682045836035</v>
      </c>
      <c r="H343" s="185">
        <f t="shared" si="27"/>
        <v>21.644689988241115</v>
      </c>
      <c r="N343" t="str">
        <f t="shared" si="28"/>
        <v>5#75</v>
      </c>
      <c r="O343">
        <v>5</v>
      </c>
      <c r="P343">
        <v>75</v>
      </c>
      <c r="Q343">
        <v>13.335307247090839</v>
      </c>
      <c r="R343">
        <v>20.627949702238709</v>
      </c>
      <c r="S343">
        <f t="shared" si="29"/>
        <v>46</v>
      </c>
    </row>
    <row r="344" spans="1:19" hidden="1" x14ac:dyDescent="0.25">
      <c r="A344" s="70">
        <v>5</v>
      </c>
      <c r="B344" s="70">
        <v>48</v>
      </c>
      <c r="C344" s="83">
        <v>45.919963055557083</v>
      </c>
      <c r="D344" s="83">
        <v>0</v>
      </c>
      <c r="E344" s="43">
        <f t="shared" si="25"/>
        <v>14.616778213778248</v>
      </c>
      <c r="F344" s="43">
        <f t="shared" si="26"/>
        <v>6.8414529205715641E-2</v>
      </c>
      <c r="G344" s="89">
        <v>21.74284551105567</v>
      </c>
      <c r="H344" s="185">
        <f t="shared" si="27"/>
        <v>21.821350599994716</v>
      </c>
      <c r="N344" t="str">
        <f t="shared" si="28"/>
        <v>5#10</v>
      </c>
      <c r="O344">
        <v>5</v>
      </c>
      <c r="P344">
        <v>10</v>
      </c>
      <c r="Q344">
        <v>13.175123376254911</v>
      </c>
      <c r="R344">
        <v>20.352800000000002</v>
      </c>
      <c r="S344">
        <f t="shared" si="29"/>
        <v>47</v>
      </c>
    </row>
    <row r="345" spans="1:19" hidden="1" x14ac:dyDescent="0.25">
      <c r="A345" s="70">
        <v>5</v>
      </c>
      <c r="B345" s="70">
        <v>49</v>
      </c>
      <c r="C345" s="83">
        <v>33.087535023593198</v>
      </c>
      <c r="D345" s="83">
        <v>0</v>
      </c>
      <c r="E345" s="43">
        <f t="shared" si="25"/>
        <v>10.532089507462139</v>
      </c>
      <c r="F345" s="43">
        <f t="shared" si="26"/>
        <v>9.4947920760784024E-2</v>
      </c>
      <c r="G345" s="89">
        <v>17.327569090049316</v>
      </c>
      <c r="H345" s="185">
        <f t="shared" si="27"/>
        <v>17.390132306617271</v>
      </c>
      <c r="N345" t="str">
        <f t="shared" si="28"/>
        <v>5#20</v>
      </c>
      <c r="O345">
        <v>5</v>
      </c>
      <c r="P345">
        <v>20</v>
      </c>
      <c r="Q345">
        <v>13.135077408545934</v>
      </c>
      <c r="R345">
        <v>20.427209844794724</v>
      </c>
      <c r="S345">
        <f t="shared" si="29"/>
        <v>48</v>
      </c>
    </row>
    <row r="346" spans="1:19" hidden="1" x14ac:dyDescent="0.25">
      <c r="A346" s="70">
        <v>5</v>
      </c>
      <c r="B346" s="70">
        <v>50</v>
      </c>
      <c r="C346" s="83">
        <v>45.039306229834068</v>
      </c>
      <c r="D346" s="83">
        <v>0</v>
      </c>
      <c r="E346" s="43">
        <f t="shared" si="25"/>
        <v>14.336456439815377</v>
      </c>
      <c r="F346" s="43">
        <f t="shared" si="26"/>
        <v>6.9752243463927957E-2</v>
      </c>
      <c r="G346" s="89">
        <v>21.495443451892744</v>
      </c>
      <c r="H346" s="185">
        <f t="shared" si="27"/>
        <v>21.573055266736251</v>
      </c>
      <c r="N346" t="str">
        <f t="shared" si="28"/>
        <v>5#22</v>
      </c>
      <c r="O346">
        <v>5</v>
      </c>
      <c r="P346">
        <v>22</v>
      </c>
      <c r="Q346">
        <v>13.135077408545934</v>
      </c>
      <c r="R346">
        <v>20.427209844794724</v>
      </c>
      <c r="S346">
        <f t="shared" si="29"/>
        <v>49</v>
      </c>
    </row>
    <row r="347" spans="1:19" hidden="1" x14ac:dyDescent="0.25">
      <c r="A347" s="70">
        <v>5</v>
      </c>
      <c r="B347" s="70">
        <v>51</v>
      </c>
      <c r="C347" s="83">
        <v>47.17804423516138</v>
      </c>
      <c r="D347" s="83">
        <v>0</v>
      </c>
      <c r="E347" s="43">
        <f t="shared" si="25"/>
        <v>15.017237890868062</v>
      </c>
      <c r="F347" s="43">
        <f t="shared" si="26"/>
        <v>6.6590141760229898E-2</v>
      </c>
      <c r="G347" s="89">
        <v>22.084851018165391</v>
      </c>
      <c r="H347" s="185">
        <f t="shared" si="27"/>
        <v>22.164590958023084</v>
      </c>
      <c r="N347" t="str">
        <f t="shared" si="28"/>
        <v>5#5</v>
      </c>
      <c r="O347">
        <v>5</v>
      </c>
      <c r="P347">
        <v>5</v>
      </c>
      <c r="Q347">
        <v>13.014939505418987</v>
      </c>
      <c r="R347">
        <v>20.352800000000002</v>
      </c>
      <c r="S347">
        <f t="shared" si="29"/>
        <v>50</v>
      </c>
    </row>
    <row r="348" spans="1:19" hidden="1" x14ac:dyDescent="0.25">
      <c r="A348" s="70">
        <v>5</v>
      </c>
      <c r="B348" s="70">
        <v>52</v>
      </c>
      <c r="C348" s="83">
        <v>49.820014712330412</v>
      </c>
      <c r="D348" s="83">
        <v>0</v>
      </c>
      <c r="E348" s="43">
        <f t="shared" si="25"/>
        <v>15.858203212756671</v>
      </c>
      <c r="F348" s="43">
        <f t="shared" si="26"/>
        <v>6.3058846363854074E-2</v>
      </c>
      <c r="G348" s="89">
        <v>22.762197821224792</v>
      </c>
      <c r="H348" s="185">
        <f t="shared" si="27"/>
        <v>22.844383401005267</v>
      </c>
      <c r="N348" t="str">
        <f t="shared" si="28"/>
        <v>5#17</v>
      </c>
      <c r="O348">
        <v>5</v>
      </c>
      <c r="P348">
        <v>17</v>
      </c>
      <c r="Q348">
        <v>13.014939505418987</v>
      </c>
      <c r="R348">
        <v>20.304771997694395</v>
      </c>
      <c r="S348">
        <f t="shared" si="29"/>
        <v>51</v>
      </c>
    </row>
    <row r="349" spans="1:19" hidden="1" x14ac:dyDescent="0.25">
      <c r="A349" s="70">
        <v>5</v>
      </c>
      <c r="B349" s="70">
        <v>53</v>
      </c>
      <c r="C349" s="83">
        <v>47.807084824963546</v>
      </c>
      <c r="D349" s="83">
        <v>0</v>
      </c>
      <c r="E349" s="43">
        <f t="shared" si="25"/>
        <v>15.217467729412974</v>
      </c>
      <c r="F349" s="43">
        <f t="shared" si="26"/>
        <v>6.5713955684437372E-2</v>
      </c>
      <c r="G349" s="89">
        <v>22.251010703717451</v>
      </c>
      <c r="H349" s="185">
        <f t="shared" si="27"/>
        <v>22.331350582570511</v>
      </c>
      <c r="N349" t="str">
        <f t="shared" si="28"/>
        <v>5#59</v>
      </c>
      <c r="O349">
        <v>5</v>
      </c>
      <c r="P349">
        <v>59</v>
      </c>
      <c r="Q349">
        <v>13.014939505418987</v>
      </c>
      <c r="R349">
        <v>20.304771997694395</v>
      </c>
      <c r="S349">
        <f t="shared" si="29"/>
        <v>52</v>
      </c>
    </row>
    <row r="350" spans="1:19" hidden="1" x14ac:dyDescent="0.25">
      <c r="A350" s="70">
        <v>5</v>
      </c>
      <c r="B350" s="70">
        <v>54</v>
      </c>
      <c r="C350" s="83">
        <v>46.926427999240531</v>
      </c>
      <c r="D350" s="83">
        <v>0</v>
      </c>
      <c r="E350" s="43">
        <f t="shared" si="25"/>
        <v>14.937145955450102</v>
      </c>
      <c r="F350" s="43">
        <f t="shared" si="26"/>
        <v>6.6947193458676155E-2</v>
      </c>
      <c r="G350" s="89">
        <v>22.017496200677083</v>
      </c>
      <c r="H350" s="185">
        <f t="shared" si="27"/>
        <v>22.096992948081667</v>
      </c>
      <c r="N350" t="str">
        <f t="shared" si="28"/>
        <v>5#67</v>
      </c>
      <c r="O350">
        <v>5</v>
      </c>
      <c r="P350">
        <v>67</v>
      </c>
      <c r="Q350">
        <v>13.014939505418987</v>
      </c>
      <c r="R350">
        <v>20.304771997694395</v>
      </c>
      <c r="S350">
        <f t="shared" si="29"/>
        <v>53</v>
      </c>
    </row>
    <row r="351" spans="1:19" hidden="1" x14ac:dyDescent="0.25">
      <c r="A351" s="70">
        <v>5</v>
      </c>
      <c r="B351" s="70">
        <v>55</v>
      </c>
      <c r="C351" s="83">
        <v>49.065166004567836</v>
      </c>
      <c r="D351" s="83">
        <v>0</v>
      </c>
      <c r="E351" s="43">
        <f t="shared" si="25"/>
        <v>15.617927406502783</v>
      </c>
      <c r="F351" s="43">
        <f t="shared" si="26"/>
        <v>6.4028982461759518E-2</v>
      </c>
      <c r="G351" s="89">
        <v>22.574070386034549</v>
      </c>
      <c r="H351" s="185">
        <f t="shared" si="27"/>
        <v>22.655576709688038</v>
      </c>
      <c r="N351" t="str">
        <f t="shared" si="28"/>
        <v>5#35</v>
      </c>
      <c r="O351">
        <v>5</v>
      </c>
      <c r="P351">
        <v>35</v>
      </c>
      <c r="Q351">
        <v>12.974893537710008</v>
      </c>
      <c r="R351">
        <v>20.263621348661477</v>
      </c>
      <c r="S351">
        <f t="shared" si="29"/>
        <v>54</v>
      </c>
    </row>
    <row r="352" spans="1:19" hidden="1" x14ac:dyDescent="0.25">
      <c r="A352" s="70">
        <v>5</v>
      </c>
      <c r="B352" s="70">
        <v>56</v>
      </c>
      <c r="C352" s="83">
        <v>55.355571902589368</v>
      </c>
      <c r="D352" s="83">
        <v>22.495200000000001</v>
      </c>
      <c r="E352" s="43">
        <f t="shared" si="25"/>
        <v>17.620225791951864</v>
      </c>
      <c r="F352" s="43">
        <f t="shared" si="26"/>
        <v>5.6752961727468645E-2</v>
      </c>
      <c r="G352" s="89">
        <v>22.495200000000001</v>
      </c>
      <c r="H352" s="185">
        <f t="shared" si="27"/>
        <v>22.495200000000001</v>
      </c>
      <c r="N352" t="str">
        <f t="shared" si="28"/>
        <v>5#4</v>
      </c>
      <c r="O352">
        <v>5</v>
      </c>
      <c r="P352">
        <v>4</v>
      </c>
      <c r="Q352">
        <v>12.93484757000102</v>
      </c>
      <c r="R352">
        <v>19.8172</v>
      </c>
      <c r="S352">
        <f t="shared" si="29"/>
        <v>55</v>
      </c>
    </row>
    <row r="353" spans="1:19" hidden="1" x14ac:dyDescent="0.25">
      <c r="A353" s="70">
        <v>5</v>
      </c>
      <c r="B353" s="70">
        <v>57</v>
      </c>
      <c r="C353" s="83">
        <v>45.794154937596645</v>
      </c>
      <c r="D353" s="83">
        <v>0</v>
      </c>
      <c r="E353" s="43">
        <f t="shared" si="25"/>
        <v>14.576732246069264</v>
      </c>
      <c r="F353" s="43">
        <f t="shared" si="26"/>
        <v>6.8602481209028052E-2</v>
      </c>
      <c r="G353" s="89">
        <v>21.707913754152074</v>
      </c>
      <c r="H353" s="185">
        <f t="shared" si="27"/>
        <v>21.786292717893701</v>
      </c>
      <c r="N353" t="str">
        <f t="shared" si="28"/>
        <v>5#66</v>
      </c>
      <c r="O353">
        <v>5</v>
      </c>
      <c r="P353">
        <v>66</v>
      </c>
      <c r="Q353">
        <v>12.93484757000102</v>
      </c>
      <c r="R353">
        <v>20.222300070616519</v>
      </c>
      <c r="S353">
        <f t="shared" si="29"/>
        <v>56</v>
      </c>
    </row>
    <row r="354" spans="1:19" hidden="1" x14ac:dyDescent="0.25">
      <c r="A354" s="70">
        <v>5</v>
      </c>
      <c r="B354" s="70">
        <v>58</v>
      </c>
      <c r="C354" s="83">
        <v>47.807084824963546</v>
      </c>
      <c r="D354" s="83">
        <v>0</v>
      </c>
      <c r="E354" s="43">
        <f t="shared" si="25"/>
        <v>15.217467729412974</v>
      </c>
      <c r="F354" s="43">
        <f t="shared" si="26"/>
        <v>6.5713955684437372E-2</v>
      </c>
      <c r="G354" s="89">
        <v>22.251010703717451</v>
      </c>
      <c r="H354" s="185">
        <f t="shared" si="27"/>
        <v>22.331350582570511</v>
      </c>
      <c r="N354" t="str">
        <f t="shared" si="28"/>
        <v>5#21</v>
      </c>
      <c r="O354">
        <v>5</v>
      </c>
      <c r="P354">
        <v>21</v>
      </c>
      <c r="Q354">
        <v>12.814709666874084</v>
      </c>
      <c r="R354">
        <v>20.097302662394419</v>
      </c>
      <c r="S354">
        <f t="shared" si="29"/>
        <v>57</v>
      </c>
    </row>
    <row r="355" spans="1:19" hidden="1" x14ac:dyDescent="0.25">
      <c r="A355" s="70">
        <v>5</v>
      </c>
      <c r="B355" s="70">
        <v>58</v>
      </c>
      <c r="C355" s="83">
        <v>22.645461232877469</v>
      </c>
      <c r="D355" s="83">
        <v>0</v>
      </c>
      <c r="E355" s="43">
        <f t="shared" si="25"/>
        <v>7.2082741876166718</v>
      </c>
      <c r="F355" s="43">
        <f t="shared" si="26"/>
        <v>0.13872946200047889</v>
      </c>
      <c r="G355" s="89">
        <v>11.914541861046098</v>
      </c>
      <c r="H355" s="185">
        <f t="shared" si="27"/>
        <v>11.957560709153803</v>
      </c>
      <c r="N355" t="str">
        <f t="shared" si="28"/>
        <v>5#30</v>
      </c>
      <c r="O355">
        <v>5</v>
      </c>
      <c r="P355">
        <v>30</v>
      </c>
      <c r="Q355">
        <v>12.814709666874084</v>
      </c>
      <c r="R355">
        <v>20.097302662394419</v>
      </c>
      <c r="S355">
        <f t="shared" si="29"/>
        <v>58</v>
      </c>
    </row>
    <row r="356" spans="1:19" hidden="1" x14ac:dyDescent="0.25">
      <c r="A356" s="70">
        <v>5</v>
      </c>
      <c r="B356" s="70">
        <v>59</v>
      </c>
      <c r="C356" s="83">
        <v>40.887638337139862</v>
      </c>
      <c r="D356" s="83">
        <v>0</v>
      </c>
      <c r="E356" s="43">
        <f t="shared" si="25"/>
        <v>13.014939505418987</v>
      </c>
      <c r="F356" s="43">
        <f t="shared" si="26"/>
        <v>7.6834778954111421E-2</v>
      </c>
      <c r="G356" s="89">
        <v>20.231722993497264</v>
      </c>
      <c r="H356" s="185">
        <f t="shared" si="27"/>
        <v>20.304771997694395</v>
      </c>
      <c r="N356" t="str">
        <f t="shared" si="28"/>
        <v>5#3</v>
      </c>
      <c r="O356">
        <v>5</v>
      </c>
      <c r="P356">
        <v>3</v>
      </c>
      <c r="Q356">
        <v>12.49434192520223</v>
      </c>
      <c r="R356">
        <v>19.710079999999998</v>
      </c>
      <c r="S356">
        <f t="shared" si="29"/>
        <v>59</v>
      </c>
    </row>
    <row r="357" spans="1:19" hidden="1" x14ac:dyDescent="0.25">
      <c r="A357" s="70">
        <v>5</v>
      </c>
      <c r="B357" s="70">
        <v>60</v>
      </c>
      <c r="C357" s="83">
        <v>48.436125414765698</v>
      </c>
      <c r="D357" s="83">
        <v>0</v>
      </c>
      <c r="E357" s="43">
        <f t="shared" si="25"/>
        <v>15.41769756795788</v>
      </c>
      <c r="F357" s="43">
        <f t="shared" si="26"/>
        <v>6.4860527688535591E-2</v>
      </c>
      <c r="G357" s="89">
        <v>22.414056325106795</v>
      </c>
      <c r="H357" s="185">
        <f t="shared" si="27"/>
        <v>22.494984899262029</v>
      </c>
      <c r="N357" t="str">
        <f t="shared" si="28"/>
        <v>5#80</v>
      </c>
      <c r="O357">
        <v>5</v>
      </c>
      <c r="P357">
        <v>80</v>
      </c>
      <c r="Q357">
        <v>12.49434192520223</v>
      </c>
      <c r="R357">
        <v>19.75622055877524</v>
      </c>
      <c r="S357">
        <f t="shared" si="29"/>
        <v>60</v>
      </c>
    </row>
    <row r="358" spans="1:19" hidden="1" x14ac:dyDescent="0.25">
      <c r="A358" s="70">
        <v>5</v>
      </c>
      <c r="B358" s="70">
        <v>61</v>
      </c>
      <c r="C358" s="83">
        <v>53.594258251143337</v>
      </c>
      <c r="D358" s="83">
        <v>22.06672</v>
      </c>
      <c r="E358" s="43">
        <f t="shared" si="25"/>
        <v>17.059582244026121</v>
      </c>
      <c r="F358" s="43">
        <f t="shared" si="26"/>
        <v>5.8618082535413632E-2</v>
      </c>
      <c r="G358" s="89">
        <v>22.06672</v>
      </c>
      <c r="H358" s="185">
        <f t="shared" si="27"/>
        <v>22.06672</v>
      </c>
      <c r="N358" t="str">
        <f t="shared" si="28"/>
        <v>5#36</v>
      </c>
      <c r="O358">
        <v>5</v>
      </c>
      <c r="P358">
        <v>36</v>
      </c>
      <c r="Q358">
        <v>12.414249989784269</v>
      </c>
      <c r="R358">
        <v>19.669143027119468</v>
      </c>
      <c r="S358">
        <f t="shared" si="29"/>
        <v>61</v>
      </c>
    </row>
    <row r="359" spans="1:19" hidden="1" x14ac:dyDescent="0.25">
      <c r="A359" s="70">
        <v>5</v>
      </c>
      <c r="B359" s="70">
        <v>62</v>
      </c>
      <c r="C359" s="83">
        <v>53.845874487064179</v>
      </c>
      <c r="D359" s="83">
        <v>22.602319999999999</v>
      </c>
      <c r="E359" s="43">
        <f t="shared" si="25"/>
        <v>17.139674179444079</v>
      </c>
      <c r="F359" s="43">
        <f t="shared" si="26"/>
        <v>5.8344166261883677E-2</v>
      </c>
      <c r="G359" s="89">
        <v>22.602319999999999</v>
      </c>
      <c r="H359" s="185">
        <f t="shared" si="27"/>
        <v>22.602319999999999</v>
      </c>
      <c r="N359" t="str">
        <f t="shared" si="28"/>
        <v>5#41</v>
      </c>
      <c r="O359">
        <v>5</v>
      </c>
      <c r="P359">
        <v>41</v>
      </c>
      <c r="Q359">
        <v>12.414249989784269</v>
      </c>
      <c r="R359">
        <v>19.669143027119468</v>
      </c>
      <c r="S359">
        <f t="shared" si="29"/>
        <v>62</v>
      </c>
    </row>
    <row r="360" spans="1:19" hidden="1" x14ac:dyDescent="0.25">
      <c r="A360" s="70">
        <v>5</v>
      </c>
      <c r="B360" s="70">
        <v>63</v>
      </c>
      <c r="C360" s="83">
        <v>35.855313618722661</v>
      </c>
      <c r="D360" s="83">
        <v>0</v>
      </c>
      <c r="E360" s="43">
        <f t="shared" si="25"/>
        <v>11.41310079705973</v>
      </c>
      <c r="F360" s="43">
        <f t="shared" si="26"/>
        <v>8.761860757924983E-2</v>
      </c>
      <c r="G360" s="89">
        <v>18.448795807840632</v>
      </c>
      <c r="H360" s="185">
        <f t="shared" si="27"/>
        <v>18.515407344724174</v>
      </c>
      <c r="N360" t="str">
        <f t="shared" si="28"/>
        <v>5#19</v>
      </c>
      <c r="O360">
        <v>5</v>
      </c>
      <c r="P360">
        <v>19</v>
      </c>
      <c r="Q360">
        <v>12.214020151239358</v>
      </c>
      <c r="R360">
        <v>19.448194788270531</v>
      </c>
      <c r="S360">
        <f t="shared" si="29"/>
        <v>63</v>
      </c>
    </row>
    <row r="361" spans="1:19" hidden="1" x14ac:dyDescent="0.25">
      <c r="A361" s="70">
        <v>5</v>
      </c>
      <c r="B361" s="70">
        <v>64</v>
      </c>
      <c r="C361" s="83">
        <v>47.17804423516138</v>
      </c>
      <c r="D361" s="83">
        <v>0</v>
      </c>
      <c r="E361" s="43">
        <f t="shared" si="25"/>
        <v>15.017237890868062</v>
      </c>
      <c r="F361" s="43">
        <f t="shared" si="26"/>
        <v>6.6590141760229898E-2</v>
      </c>
      <c r="G361" s="89">
        <v>22.084851018165391</v>
      </c>
      <c r="H361" s="185">
        <f t="shared" si="27"/>
        <v>22.164590958023084</v>
      </c>
      <c r="N361" t="str">
        <f t="shared" si="28"/>
        <v>5#37</v>
      </c>
      <c r="O361">
        <v>5</v>
      </c>
      <c r="P361">
        <v>37</v>
      </c>
      <c r="Q361">
        <v>12.214020151239358</v>
      </c>
      <c r="R361">
        <v>19.448194788270531</v>
      </c>
      <c r="S361">
        <f t="shared" si="29"/>
        <v>64</v>
      </c>
    </row>
    <row r="362" spans="1:19" hidden="1" x14ac:dyDescent="0.25">
      <c r="A362" s="70">
        <v>5</v>
      </c>
      <c r="B362" s="70">
        <v>65</v>
      </c>
      <c r="C362" s="83">
        <v>48.310317296805259</v>
      </c>
      <c r="D362" s="83">
        <v>0</v>
      </c>
      <c r="E362" s="43">
        <f t="shared" si="25"/>
        <v>15.377651600248896</v>
      </c>
      <c r="F362" s="43">
        <f t="shared" si="26"/>
        <v>6.5029435312724496E-2</v>
      </c>
      <c r="G362" s="89">
        <v>22.381692326725727</v>
      </c>
      <c r="H362" s="185">
        <f t="shared" si="27"/>
        <v>22.462504046876273</v>
      </c>
      <c r="N362" t="str">
        <f t="shared" si="28"/>
        <v>5#6</v>
      </c>
      <c r="O362">
        <v>5</v>
      </c>
      <c r="P362">
        <v>6</v>
      </c>
      <c r="Q362">
        <v>12.173974183530378</v>
      </c>
      <c r="R362">
        <v>19.388719999999999</v>
      </c>
      <c r="S362">
        <f t="shared" si="29"/>
        <v>65</v>
      </c>
    </row>
    <row r="363" spans="1:19" hidden="1" x14ac:dyDescent="0.25">
      <c r="A363" s="70">
        <v>5</v>
      </c>
      <c r="B363" s="70">
        <v>66</v>
      </c>
      <c r="C363" s="83">
        <v>40.636022101218991</v>
      </c>
      <c r="D363" s="83">
        <v>0</v>
      </c>
      <c r="E363" s="43">
        <f t="shared" si="25"/>
        <v>12.93484757000102</v>
      </c>
      <c r="F363" s="43">
        <f t="shared" si="26"/>
        <v>7.7310536099338134E-2</v>
      </c>
      <c r="G363" s="89">
        <v>20.149547769684414</v>
      </c>
      <c r="H363" s="185">
        <f t="shared" si="27"/>
        <v>20.222300070616519</v>
      </c>
      <c r="N363" t="str">
        <f t="shared" si="28"/>
        <v>5#13</v>
      </c>
      <c r="O363">
        <v>5</v>
      </c>
      <c r="P363">
        <v>13</v>
      </c>
      <c r="Q363">
        <v>12.133928215821397</v>
      </c>
      <c r="R363">
        <v>19.3584910153529</v>
      </c>
      <c r="S363">
        <f t="shared" si="29"/>
        <v>66</v>
      </c>
    </row>
    <row r="364" spans="1:19" hidden="1" x14ac:dyDescent="0.25">
      <c r="A364" s="70">
        <v>5</v>
      </c>
      <c r="B364" s="70">
        <v>67</v>
      </c>
      <c r="C364" s="83">
        <v>40.887638337139862</v>
      </c>
      <c r="D364" s="83">
        <v>0</v>
      </c>
      <c r="E364" s="43">
        <f t="shared" si="25"/>
        <v>13.014939505418987</v>
      </c>
      <c r="F364" s="43">
        <f t="shared" si="26"/>
        <v>7.6834778954111421E-2</v>
      </c>
      <c r="G364" s="89">
        <v>20.231722993497264</v>
      </c>
      <c r="H364" s="185">
        <f t="shared" si="27"/>
        <v>20.304771997694395</v>
      </c>
      <c r="N364" t="str">
        <f t="shared" si="28"/>
        <v>5#33</v>
      </c>
      <c r="O364">
        <v>5</v>
      </c>
      <c r="P364">
        <v>33</v>
      </c>
      <c r="Q364">
        <v>12.01379031269445</v>
      </c>
      <c r="R364">
        <v>19.222488723896671</v>
      </c>
      <c r="S364">
        <f t="shared" si="29"/>
        <v>67</v>
      </c>
    </row>
    <row r="365" spans="1:19" hidden="1" x14ac:dyDescent="0.25">
      <c r="A365" s="70">
        <v>5</v>
      </c>
      <c r="B365" s="70">
        <v>68</v>
      </c>
      <c r="C365" s="83">
        <v>28.935867130898981</v>
      </c>
      <c r="D365" s="83">
        <v>0</v>
      </c>
      <c r="E365" s="43">
        <f t="shared" si="25"/>
        <v>9.2105725730657451</v>
      </c>
      <c r="F365" s="43">
        <f t="shared" si="26"/>
        <v>0.10857088330472264</v>
      </c>
      <c r="G365" s="89">
        <v>15.421429795688935</v>
      </c>
      <c r="H365" s="185">
        <f t="shared" si="27"/>
        <v>15.477110673201597</v>
      </c>
      <c r="N365" t="str">
        <f t="shared" si="28"/>
        <v>5#40</v>
      </c>
      <c r="O365">
        <v>5</v>
      </c>
      <c r="P365">
        <v>40</v>
      </c>
      <c r="Q365">
        <v>11.733468538731582</v>
      </c>
      <c r="R365">
        <v>18.898240732442204</v>
      </c>
      <c r="S365">
        <f t="shared" si="29"/>
        <v>68</v>
      </c>
    </row>
    <row r="366" spans="1:19" hidden="1" x14ac:dyDescent="0.25">
      <c r="A366" s="70">
        <v>5</v>
      </c>
      <c r="B366" s="70">
        <v>69</v>
      </c>
      <c r="C366" s="83">
        <v>43.277992578388044</v>
      </c>
      <c r="D366" s="83">
        <v>0</v>
      </c>
      <c r="E366" s="43">
        <f t="shared" si="25"/>
        <v>13.775812891889636</v>
      </c>
      <c r="F366" s="43">
        <f t="shared" si="26"/>
        <v>7.2590997558390144E-2</v>
      </c>
      <c r="G366" s="89">
        <v>20.979719058572766</v>
      </c>
      <c r="H366" s="185">
        <f t="shared" si="27"/>
        <v>21.055468790123403</v>
      </c>
      <c r="N366" t="str">
        <f t="shared" si="28"/>
        <v>5#63</v>
      </c>
      <c r="O366">
        <v>5</v>
      </c>
      <c r="P366">
        <v>63</v>
      </c>
      <c r="Q366">
        <v>11.41310079705973</v>
      </c>
      <c r="R366">
        <v>18.515407344724174</v>
      </c>
      <c r="S366">
        <f t="shared" si="29"/>
        <v>69</v>
      </c>
    </row>
    <row r="367" spans="1:19" hidden="1" x14ac:dyDescent="0.25">
      <c r="A367" s="70">
        <v>5</v>
      </c>
      <c r="B367" s="70">
        <v>70</v>
      </c>
      <c r="C367" s="83">
        <v>45.290922465754939</v>
      </c>
      <c r="D367" s="83">
        <v>0</v>
      </c>
      <c r="E367" s="43">
        <f t="shared" si="25"/>
        <v>14.416548375233344</v>
      </c>
      <c r="F367" s="43">
        <f t="shared" si="26"/>
        <v>6.9364731000239446E-2</v>
      </c>
      <c r="G367" s="89">
        <v>21.56682045836035</v>
      </c>
      <c r="H367" s="185">
        <f t="shared" si="27"/>
        <v>21.644689988241115</v>
      </c>
      <c r="N367" t="str">
        <f t="shared" si="28"/>
        <v>5#74</v>
      </c>
      <c r="O367">
        <v>5</v>
      </c>
      <c r="P367">
        <v>74</v>
      </c>
      <c r="Q367">
        <v>11.41310079705973</v>
      </c>
      <c r="R367">
        <v>18.515407344724174</v>
      </c>
      <c r="S367">
        <f t="shared" si="29"/>
        <v>70</v>
      </c>
    </row>
    <row r="368" spans="1:19" hidden="1" x14ac:dyDescent="0.25">
      <c r="A368" s="70">
        <v>5</v>
      </c>
      <c r="B368" s="70">
        <v>71</v>
      </c>
      <c r="C368" s="83">
        <v>46.045771173517522</v>
      </c>
      <c r="D368" s="83">
        <v>0</v>
      </c>
      <c r="E368" s="43">
        <f t="shared" si="25"/>
        <v>14.656824181487233</v>
      </c>
      <c r="F368" s="43">
        <f t="shared" si="26"/>
        <v>6.8227604262530606E-2</v>
      </c>
      <c r="G368" s="89">
        <v>21.777642135159109</v>
      </c>
      <c r="H368" s="185">
        <f t="shared" si="27"/>
        <v>21.856272861382781</v>
      </c>
      <c r="N368" t="str">
        <f t="shared" si="28"/>
        <v>5#78</v>
      </c>
      <c r="O368">
        <v>5</v>
      </c>
      <c r="P368">
        <v>78</v>
      </c>
      <c r="Q368">
        <v>11.292962893932785</v>
      </c>
      <c r="R368">
        <v>18.368353095280771</v>
      </c>
      <c r="S368">
        <f t="shared" si="29"/>
        <v>71</v>
      </c>
    </row>
    <row r="369" spans="1:19" hidden="1" x14ac:dyDescent="0.25">
      <c r="A369" s="70">
        <v>5</v>
      </c>
      <c r="B369" s="70">
        <v>72</v>
      </c>
      <c r="C369" s="83">
        <v>28.306826541096832</v>
      </c>
      <c r="D369" s="83">
        <v>0</v>
      </c>
      <c r="E369" s="43">
        <f t="shared" si="25"/>
        <v>9.0103427345208384</v>
      </c>
      <c r="F369" s="43">
        <f t="shared" si="26"/>
        <v>0.11098356960038314</v>
      </c>
      <c r="G369" s="89">
        <v>15.106395739397321</v>
      </c>
      <c r="H369" s="185">
        <f t="shared" si="27"/>
        <v>15.160939149571799</v>
      </c>
      <c r="N369" t="str">
        <f t="shared" si="28"/>
        <v>5#32</v>
      </c>
      <c r="O369">
        <v>5</v>
      </c>
      <c r="P369">
        <v>32</v>
      </c>
      <c r="Q369">
        <v>11.21287095851482</v>
      </c>
      <c r="R369">
        <v>18.269232012453607</v>
      </c>
      <c r="S369">
        <f t="shared" si="29"/>
        <v>72</v>
      </c>
    </row>
    <row r="370" spans="1:19" hidden="1" x14ac:dyDescent="0.25">
      <c r="A370" s="70">
        <v>5</v>
      </c>
      <c r="B370" s="70">
        <v>73</v>
      </c>
      <c r="C370" s="83">
        <v>49.065166004567836</v>
      </c>
      <c r="D370" s="83">
        <v>0</v>
      </c>
      <c r="E370" s="43">
        <f t="shared" si="25"/>
        <v>15.617927406502783</v>
      </c>
      <c r="F370" s="43">
        <f t="shared" si="26"/>
        <v>6.4028982461759518E-2</v>
      </c>
      <c r="G370" s="89">
        <v>22.574070386034549</v>
      </c>
      <c r="H370" s="185">
        <f t="shared" si="27"/>
        <v>22.655576709688038</v>
      </c>
      <c r="N370" t="str">
        <f t="shared" si="28"/>
        <v>5#23</v>
      </c>
      <c r="O370">
        <v>5</v>
      </c>
      <c r="P370">
        <v>23</v>
      </c>
      <c r="Q370">
        <v>10.812411281425005</v>
      </c>
      <c r="R370">
        <v>17.760224235697002</v>
      </c>
      <c r="S370">
        <f t="shared" si="29"/>
        <v>73</v>
      </c>
    </row>
    <row r="371" spans="1:19" hidden="1" x14ac:dyDescent="0.25">
      <c r="A371" s="70">
        <v>5</v>
      </c>
      <c r="B371" s="70">
        <v>74</v>
      </c>
      <c r="C371" s="83">
        <v>35.855313618722661</v>
      </c>
      <c r="D371" s="83">
        <v>0</v>
      </c>
      <c r="E371" s="43">
        <f t="shared" si="25"/>
        <v>11.41310079705973</v>
      </c>
      <c r="F371" s="43">
        <f t="shared" si="26"/>
        <v>8.761860757924983E-2</v>
      </c>
      <c r="G371" s="89">
        <v>18.448795807840632</v>
      </c>
      <c r="H371" s="185">
        <f t="shared" si="27"/>
        <v>18.515407344724174</v>
      </c>
      <c r="N371" t="str">
        <f t="shared" si="28"/>
        <v>5#49</v>
      </c>
      <c r="O371">
        <v>5</v>
      </c>
      <c r="P371">
        <v>49</v>
      </c>
      <c r="Q371">
        <v>10.532089507462139</v>
      </c>
      <c r="R371">
        <v>17.390132306617271</v>
      </c>
      <c r="S371">
        <f t="shared" si="29"/>
        <v>74</v>
      </c>
    </row>
    <row r="372" spans="1:19" hidden="1" x14ac:dyDescent="0.25">
      <c r="A372" s="70">
        <v>5</v>
      </c>
      <c r="B372" s="70">
        <v>75</v>
      </c>
      <c r="C372" s="83">
        <v>41.894103280823309</v>
      </c>
      <c r="D372" s="83">
        <v>0</v>
      </c>
      <c r="E372" s="43">
        <f t="shared" si="25"/>
        <v>13.335307247090839</v>
      </c>
      <c r="F372" s="43">
        <f t="shared" si="26"/>
        <v>7.4988898378637273E-2</v>
      </c>
      <c r="G372" s="89">
        <v>20.553738025074932</v>
      </c>
      <c r="H372" s="185">
        <f t="shared" si="27"/>
        <v>20.627949702238709</v>
      </c>
      <c r="N372" t="str">
        <f t="shared" si="28"/>
        <v>5#76</v>
      </c>
      <c r="O372">
        <v>5</v>
      </c>
      <c r="P372">
        <v>76</v>
      </c>
      <c r="Q372">
        <v>10.41195160433519</v>
      </c>
      <c r="R372">
        <v>17.22791062741161</v>
      </c>
      <c r="S372">
        <f t="shared" si="29"/>
        <v>75</v>
      </c>
    </row>
    <row r="373" spans="1:19" hidden="1" x14ac:dyDescent="0.25">
      <c r="A373" s="70">
        <v>5</v>
      </c>
      <c r="B373" s="70">
        <v>76</v>
      </c>
      <c r="C373" s="83">
        <v>32.710110669711895</v>
      </c>
      <c r="D373" s="83">
        <v>0</v>
      </c>
      <c r="E373" s="43">
        <f t="shared" si="25"/>
        <v>10.41195160433519</v>
      </c>
      <c r="F373" s="43">
        <f t="shared" si="26"/>
        <v>9.604347369263927E-2</v>
      </c>
      <c r="G373" s="89">
        <v>17.165931024002496</v>
      </c>
      <c r="H373" s="185">
        <f t="shared" si="27"/>
        <v>17.22791062741161</v>
      </c>
      <c r="N373" t="str">
        <f t="shared" si="28"/>
        <v>5#68</v>
      </c>
      <c r="O373">
        <v>5</v>
      </c>
      <c r="P373">
        <v>68</v>
      </c>
      <c r="Q373">
        <v>9.2105725730657451</v>
      </c>
      <c r="R373">
        <v>15.477110673201597</v>
      </c>
      <c r="S373">
        <f t="shared" si="29"/>
        <v>76</v>
      </c>
    </row>
    <row r="374" spans="1:19" hidden="1" x14ac:dyDescent="0.25">
      <c r="A374" s="70">
        <v>5</v>
      </c>
      <c r="B374" s="70">
        <v>77</v>
      </c>
      <c r="C374" s="83">
        <v>54.097490722985057</v>
      </c>
      <c r="D374" s="83">
        <v>22.173839999999998</v>
      </c>
      <c r="E374" s="43">
        <f t="shared" si="25"/>
        <v>17.219766114862047</v>
      </c>
      <c r="F374" s="43">
        <f t="shared" si="26"/>
        <v>5.8072798046712108E-2</v>
      </c>
      <c r="G374" s="89">
        <v>22.173839999999998</v>
      </c>
      <c r="H374" s="185">
        <f t="shared" si="27"/>
        <v>22.173839999999998</v>
      </c>
      <c r="N374" t="str">
        <f t="shared" si="28"/>
        <v>5#72</v>
      </c>
      <c r="O374">
        <v>5</v>
      </c>
      <c r="P374">
        <v>72</v>
      </c>
      <c r="Q374">
        <v>9.0103427345208384</v>
      </c>
      <c r="R374">
        <v>15.160939149571799</v>
      </c>
      <c r="S374">
        <f t="shared" si="29"/>
        <v>77</v>
      </c>
    </row>
    <row r="375" spans="1:19" hidden="1" x14ac:dyDescent="0.25">
      <c r="A375" s="70">
        <v>5</v>
      </c>
      <c r="B375" s="70">
        <v>78</v>
      </c>
      <c r="C375" s="83">
        <v>35.477889264841366</v>
      </c>
      <c r="D375" s="83">
        <v>0</v>
      </c>
      <c r="E375" s="43">
        <f t="shared" si="25"/>
        <v>11.292962893932785</v>
      </c>
      <c r="F375" s="43">
        <f t="shared" si="26"/>
        <v>8.8550720425837601E-2</v>
      </c>
      <c r="G375" s="89">
        <v>18.30227060479509</v>
      </c>
      <c r="H375" s="185">
        <f t="shared" si="27"/>
        <v>18.368353095280771</v>
      </c>
      <c r="N375" t="str">
        <f t="shared" si="28"/>
        <v>5#8</v>
      </c>
      <c r="O375">
        <v>5</v>
      </c>
      <c r="P375">
        <v>8</v>
      </c>
      <c r="Q375">
        <v>8.9702967668118561</v>
      </c>
      <c r="R375">
        <v>15.425280000000001</v>
      </c>
      <c r="S375">
        <f t="shared" si="29"/>
        <v>78</v>
      </c>
    </row>
    <row r="376" spans="1:19" hidden="1" x14ac:dyDescent="0.25">
      <c r="A376" s="70">
        <v>5</v>
      </c>
      <c r="B376" s="70">
        <v>79</v>
      </c>
      <c r="C376" s="83">
        <v>53.468450133182913</v>
      </c>
      <c r="D376" s="83">
        <v>22.06672</v>
      </c>
      <c r="E376" s="43">
        <f t="shared" si="25"/>
        <v>17.01953627631714</v>
      </c>
      <c r="F376" s="43">
        <f t="shared" si="26"/>
        <v>5.875600743549695E-2</v>
      </c>
      <c r="G376" s="89">
        <v>22.06672</v>
      </c>
      <c r="H376" s="185">
        <f t="shared" si="27"/>
        <v>22.06672</v>
      </c>
      <c r="N376" t="str">
        <f t="shared" si="28"/>
        <v>5#45</v>
      </c>
      <c r="O376">
        <v>5</v>
      </c>
      <c r="P376">
        <v>45</v>
      </c>
      <c r="Q376">
        <v>8.5297911220130604</v>
      </c>
      <c r="R376">
        <v>14.371298759154916</v>
      </c>
      <c r="S376">
        <f t="shared" si="29"/>
        <v>79</v>
      </c>
    </row>
    <row r="377" spans="1:19" hidden="1" x14ac:dyDescent="0.25">
      <c r="A377" s="70">
        <v>5</v>
      </c>
      <c r="B377" s="70">
        <v>80</v>
      </c>
      <c r="C377" s="83">
        <v>39.252132803654277</v>
      </c>
      <c r="D377" s="83">
        <v>0</v>
      </c>
      <c r="E377" s="43">
        <f t="shared" si="25"/>
        <v>12.49434192520223</v>
      </c>
      <c r="F377" s="43">
        <f t="shared" si="26"/>
        <v>8.0036228077199373E-2</v>
      </c>
      <c r="G377" s="89">
        <v>19.685145038267979</v>
      </c>
      <c r="H377" s="185">
        <f t="shared" si="27"/>
        <v>19.75622055877524</v>
      </c>
      <c r="N377" t="str">
        <f t="shared" si="28"/>
        <v>5#58</v>
      </c>
      <c r="O377">
        <v>5</v>
      </c>
      <c r="P377">
        <v>58</v>
      </c>
      <c r="Q377">
        <v>7.2082741876166718</v>
      </c>
      <c r="R377">
        <v>11.957560709153803</v>
      </c>
      <c r="S377">
        <f t="shared" si="29"/>
        <v>80</v>
      </c>
    </row>
    <row r="378" spans="1:19" x14ac:dyDescent="0.25">
      <c r="A378" s="70">
        <v>6</v>
      </c>
      <c r="B378" s="70">
        <v>1</v>
      </c>
      <c r="C378" s="83">
        <v>46.800619881280099</v>
      </c>
      <c r="D378" s="83">
        <v>21.531120000000001</v>
      </c>
      <c r="E378" s="43">
        <f t="shared" si="25"/>
        <v>14.89709998774112</v>
      </c>
      <c r="F378" s="43">
        <f t="shared" si="26"/>
        <v>6.7127159032489794E-2</v>
      </c>
      <c r="G378" s="89">
        <v>21.531120000000001</v>
      </c>
      <c r="H378" s="185">
        <f t="shared" si="27"/>
        <v>21.531120000000001</v>
      </c>
      <c r="N378" t="str">
        <f t="shared" si="28"/>
        <v>6#60</v>
      </c>
      <c r="O378">
        <v>6</v>
      </c>
      <c r="P378">
        <v>60</v>
      </c>
      <c r="Q378">
        <v>19.18201853260214</v>
      </c>
      <c r="R378">
        <v>23.566400000000002</v>
      </c>
      <c r="S378">
        <f t="shared" si="29"/>
        <v>1</v>
      </c>
    </row>
    <row r="379" spans="1:19" x14ac:dyDescent="0.25">
      <c r="A379" s="70">
        <v>6</v>
      </c>
      <c r="B379" s="70">
        <v>2</v>
      </c>
      <c r="C379" s="83">
        <v>37.868243506089549</v>
      </c>
      <c r="D379" s="83">
        <v>20.352800000000002</v>
      </c>
      <c r="E379" s="43">
        <f t="shared" si="25"/>
        <v>12.053836280403434</v>
      </c>
      <c r="F379" s="43">
        <f t="shared" si="26"/>
        <v>8.2961140066731567E-2</v>
      </c>
      <c r="G379" s="89">
        <v>20.352800000000002</v>
      </c>
      <c r="H379" s="185">
        <f t="shared" si="27"/>
        <v>20.352800000000002</v>
      </c>
      <c r="N379" t="str">
        <f t="shared" si="28"/>
        <v>6#55</v>
      </c>
      <c r="O379">
        <v>6</v>
      </c>
      <c r="P379">
        <v>55</v>
      </c>
      <c r="Q379">
        <v>18.42114514613149</v>
      </c>
      <c r="R379">
        <v>23.566400000000002</v>
      </c>
      <c r="S379">
        <f t="shared" si="29"/>
        <v>2</v>
      </c>
    </row>
    <row r="380" spans="1:19" x14ac:dyDescent="0.25">
      <c r="A380" s="70">
        <v>6</v>
      </c>
      <c r="B380" s="70">
        <v>3</v>
      </c>
      <c r="C380" s="83">
        <v>34.848848675039207</v>
      </c>
      <c r="D380" s="83">
        <v>18.2104</v>
      </c>
      <c r="E380" s="43">
        <f t="shared" si="25"/>
        <v>11.092733055387875</v>
      </c>
      <c r="F380" s="43">
        <f t="shared" si="26"/>
        <v>9.014910888117765E-2</v>
      </c>
      <c r="G380" s="89">
        <v>18.2104</v>
      </c>
      <c r="H380" s="185">
        <f t="shared" si="27"/>
        <v>18.2104</v>
      </c>
      <c r="N380" t="str">
        <f t="shared" si="28"/>
        <v>6#28</v>
      </c>
      <c r="O380">
        <v>6</v>
      </c>
      <c r="P380">
        <v>28</v>
      </c>
      <c r="Q380">
        <v>17.01953627631714</v>
      </c>
      <c r="R380">
        <v>23.780639999999998</v>
      </c>
      <c r="S380">
        <f t="shared" si="29"/>
        <v>3</v>
      </c>
    </row>
    <row r="381" spans="1:19" x14ac:dyDescent="0.25">
      <c r="A381" s="70">
        <v>6</v>
      </c>
      <c r="B381" s="70">
        <v>4</v>
      </c>
      <c r="C381" s="83">
        <v>42.397335752665043</v>
      </c>
      <c r="D381" s="83">
        <v>21.424000000000003</v>
      </c>
      <c r="E381" s="43">
        <f t="shared" si="25"/>
        <v>13.49549111792677</v>
      </c>
      <c r="F381" s="43">
        <f t="shared" si="26"/>
        <v>7.4098822433490211E-2</v>
      </c>
      <c r="G381" s="89">
        <v>21.424000000000003</v>
      </c>
      <c r="H381" s="185">
        <f t="shared" si="27"/>
        <v>21.424000000000003</v>
      </c>
      <c r="N381" t="str">
        <f t="shared" si="28"/>
        <v>6#57</v>
      </c>
      <c r="O381">
        <v>6</v>
      </c>
      <c r="P381">
        <v>57</v>
      </c>
      <c r="Q381">
        <v>16.979490308608156</v>
      </c>
      <c r="R381">
        <v>23.245039999999999</v>
      </c>
      <c r="S381">
        <f t="shared" si="29"/>
        <v>4</v>
      </c>
    </row>
    <row r="382" spans="1:19" x14ac:dyDescent="0.25">
      <c r="A382" s="70">
        <v>6</v>
      </c>
      <c r="B382" s="70">
        <v>5</v>
      </c>
      <c r="C382" s="83">
        <v>38.74890033181255</v>
      </c>
      <c r="D382" s="83">
        <v>19.8172</v>
      </c>
      <c r="E382" s="43">
        <f t="shared" si="25"/>
        <v>12.334158054366302</v>
      </c>
      <c r="F382" s="43">
        <f t="shared" si="26"/>
        <v>8.1075659610669509E-2</v>
      </c>
      <c r="G382" s="89">
        <v>19.8172</v>
      </c>
      <c r="H382" s="185">
        <f t="shared" si="27"/>
        <v>19.8172</v>
      </c>
      <c r="N382" t="str">
        <f t="shared" si="28"/>
        <v>6#51</v>
      </c>
      <c r="O382">
        <v>6</v>
      </c>
      <c r="P382">
        <v>51</v>
      </c>
      <c r="Q382">
        <v>16.859352405481211</v>
      </c>
      <c r="R382">
        <v>23.566400000000002</v>
      </c>
      <c r="S382">
        <f t="shared" si="29"/>
        <v>5</v>
      </c>
    </row>
    <row r="383" spans="1:19" x14ac:dyDescent="0.25">
      <c r="A383" s="70">
        <v>6</v>
      </c>
      <c r="B383" s="70">
        <v>6</v>
      </c>
      <c r="C383" s="83">
        <v>35.855313618722661</v>
      </c>
      <c r="D383" s="83">
        <v>19.8172</v>
      </c>
      <c r="E383" s="43">
        <f t="shared" si="25"/>
        <v>11.41310079705973</v>
      </c>
      <c r="F383" s="43">
        <f t="shared" si="26"/>
        <v>8.761860757924983E-2</v>
      </c>
      <c r="G383" s="89">
        <v>19.8172</v>
      </c>
      <c r="H383" s="185">
        <f t="shared" si="27"/>
        <v>19.8172</v>
      </c>
      <c r="N383" t="str">
        <f t="shared" si="28"/>
        <v>6#33</v>
      </c>
      <c r="O383">
        <v>6</v>
      </c>
      <c r="P383">
        <v>33</v>
      </c>
      <c r="Q383">
        <v>16.41884676068241</v>
      </c>
      <c r="R383">
        <v>23.269083032891746</v>
      </c>
      <c r="S383">
        <f t="shared" si="29"/>
        <v>6</v>
      </c>
    </row>
    <row r="384" spans="1:19" hidden="1" x14ac:dyDescent="0.25">
      <c r="A384" s="70">
        <v>6</v>
      </c>
      <c r="B384" s="70">
        <v>7</v>
      </c>
      <c r="C384" s="83">
        <v>49.190974122528289</v>
      </c>
      <c r="D384" s="83">
        <v>21.852479999999996</v>
      </c>
      <c r="E384" s="43">
        <f t="shared" si="25"/>
        <v>15.657973374211773</v>
      </c>
      <c r="F384" s="43">
        <f t="shared" si="26"/>
        <v>6.3865225473366233E-2</v>
      </c>
      <c r="G384" s="89">
        <v>21.852479999999996</v>
      </c>
      <c r="H384" s="185">
        <f t="shared" si="27"/>
        <v>21.852479999999996</v>
      </c>
      <c r="N384" t="str">
        <f t="shared" si="28"/>
        <v>6#56</v>
      </c>
      <c r="O384">
        <v>6</v>
      </c>
      <c r="P384">
        <v>56</v>
      </c>
      <c r="Q384">
        <v>16.41884676068241</v>
      </c>
      <c r="R384">
        <v>23.269083032891746</v>
      </c>
      <c r="S384">
        <f t="shared" si="29"/>
        <v>7</v>
      </c>
    </row>
    <row r="385" spans="1:19" hidden="1" x14ac:dyDescent="0.25">
      <c r="A385" s="70">
        <v>6</v>
      </c>
      <c r="B385" s="70">
        <v>8</v>
      </c>
      <c r="C385" s="83">
        <v>39.881173393456429</v>
      </c>
      <c r="D385" s="83">
        <v>20.352800000000002</v>
      </c>
      <c r="E385" s="43">
        <f t="shared" si="25"/>
        <v>12.694571763747136</v>
      </c>
      <c r="F385" s="43">
        <f t="shared" si="26"/>
        <v>7.8773827003426514E-2</v>
      </c>
      <c r="G385" s="89">
        <v>20.352800000000002</v>
      </c>
      <c r="H385" s="185">
        <f t="shared" si="27"/>
        <v>20.352800000000002</v>
      </c>
      <c r="N385" t="str">
        <f t="shared" si="28"/>
        <v>6#19</v>
      </c>
      <c r="O385">
        <v>6</v>
      </c>
      <c r="P385">
        <v>19</v>
      </c>
      <c r="Q385">
        <v>16.338754825264449</v>
      </c>
      <c r="R385">
        <v>23.209727918001345</v>
      </c>
      <c r="S385">
        <f t="shared" si="29"/>
        <v>8</v>
      </c>
    </row>
    <row r="386" spans="1:19" hidden="1" x14ac:dyDescent="0.25">
      <c r="A386" s="70">
        <v>6</v>
      </c>
      <c r="B386" s="70">
        <v>9</v>
      </c>
      <c r="C386" s="83">
        <v>32.458494433791031</v>
      </c>
      <c r="D386" s="83">
        <v>17.674800000000001</v>
      </c>
      <c r="E386" s="43">
        <f t="shared" si="25"/>
        <v>10.331859668917227</v>
      </c>
      <c r="F386" s="43">
        <f t="shared" si="26"/>
        <v>9.6787996744520183E-2</v>
      </c>
      <c r="G386" s="89">
        <v>17.674800000000001</v>
      </c>
      <c r="H386" s="185">
        <f t="shared" si="27"/>
        <v>17.674800000000001</v>
      </c>
      <c r="N386" t="str">
        <f t="shared" si="28"/>
        <v>6#27</v>
      </c>
      <c r="O386">
        <v>6</v>
      </c>
      <c r="P386">
        <v>27</v>
      </c>
      <c r="Q386">
        <v>16.298708857555475</v>
      </c>
      <c r="R386">
        <v>23.179888966766487</v>
      </c>
      <c r="S386">
        <f t="shared" si="29"/>
        <v>9</v>
      </c>
    </row>
    <row r="387" spans="1:19" hidden="1" x14ac:dyDescent="0.25">
      <c r="A387" s="70">
        <v>6</v>
      </c>
      <c r="B387" s="70">
        <v>10</v>
      </c>
      <c r="C387" s="83">
        <v>43.026376342467181</v>
      </c>
      <c r="D387" s="83">
        <v>21.209760000000003</v>
      </c>
      <c r="E387" s="43">
        <f t="shared" ref="E387:E450" si="30">C387/PI()</f>
        <v>13.695720956471673</v>
      </c>
      <c r="F387" s="43">
        <f t="shared" ref="F387:F450" si="31">1/E387</f>
        <v>7.3015506316041548E-2</v>
      </c>
      <c r="G387" s="89">
        <v>21.209760000000003</v>
      </c>
      <c r="H387" s="185">
        <f t="shared" ref="H387:H450" si="32">IF(D387=0,EXP($L$2+$L$3*F387)*$L$4,D387)</f>
        <v>21.209760000000003</v>
      </c>
      <c r="N387" t="str">
        <f t="shared" ref="N387:N450" si="33">CONCATENATE(O387,"#",P387)</f>
        <v>6#58</v>
      </c>
      <c r="O387">
        <v>6</v>
      </c>
      <c r="P387">
        <v>58</v>
      </c>
      <c r="Q387">
        <v>16.258662889846487</v>
      </c>
      <c r="R387">
        <v>23.149941671098915</v>
      </c>
      <c r="S387">
        <f t="shared" ref="S387:S450" si="34">IF(O387=O386,S386+1,1)</f>
        <v>10</v>
      </c>
    </row>
    <row r="388" spans="1:19" hidden="1" x14ac:dyDescent="0.25">
      <c r="A388" s="70">
        <v>6</v>
      </c>
      <c r="B388" s="70">
        <v>11</v>
      </c>
      <c r="C388" s="83">
        <v>41.390870808981582</v>
      </c>
      <c r="D388" s="83">
        <v>22.28096</v>
      </c>
      <c r="E388" s="43">
        <f t="shared" si="30"/>
        <v>13.175123376254911</v>
      </c>
      <c r="F388" s="43">
        <f t="shared" si="31"/>
        <v>7.5900617507860826E-2</v>
      </c>
      <c r="G388" s="89">
        <v>22.28096</v>
      </c>
      <c r="H388" s="185">
        <f t="shared" si="32"/>
        <v>22.28096</v>
      </c>
      <c r="N388" t="str">
        <f t="shared" si="33"/>
        <v>6#70</v>
      </c>
      <c r="O388">
        <v>6</v>
      </c>
      <c r="P388">
        <v>70</v>
      </c>
      <c r="Q388">
        <v>16.258662889846487</v>
      </c>
      <c r="R388">
        <v>23.149941671098915</v>
      </c>
      <c r="S388">
        <f t="shared" si="34"/>
        <v>11</v>
      </c>
    </row>
    <row r="389" spans="1:19" hidden="1" x14ac:dyDescent="0.25">
      <c r="A389" s="70">
        <v>6</v>
      </c>
      <c r="B389" s="70">
        <v>12</v>
      </c>
      <c r="C389" s="83">
        <v>45.039306229834068</v>
      </c>
      <c r="D389" s="83">
        <v>0</v>
      </c>
      <c r="E389" s="43">
        <f t="shared" si="30"/>
        <v>14.336456439815377</v>
      </c>
      <c r="F389" s="43">
        <f t="shared" si="31"/>
        <v>6.9752243463927957E-2</v>
      </c>
      <c r="G389" s="89">
        <v>21.495443451892744</v>
      </c>
      <c r="H389" s="185">
        <f t="shared" si="32"/>
        <v>21.573055266736251</v>
      </c>
      <c r="N389" t="str">
        <f t="shared" si="33"/>
        <v>6#64</v>
      </c>
      <c r="O389">
        <v>6</v>
      </c>
      <c r="P389">
        <v>64</v>
      </c>
      <c r="Q389">
        <v>16.138524986719545</v>
      </c>
      <c r="R389">
        <v>23.059444038971073</v>
      </c>
      <c r="S389">
        <f t="shared" si="34"/>
        <v>12</v>
      </c>
    </row>
    <row r="390" spans="1:19" hidden="1" x14ac:dyDescent="0.25">
      <c r="A390" s="70">
        <v>6</v>
      </c>
      <c r="B390" s="70">
        <v>13</v>
      </c>
      <c r="C390" s="83">
        <v>45.919963055557083</v>
      </c>
      <c r="D390" s="83">
        <v>0</v>
      </c>
      <c r="E390" s="43">
        <f t="shared" si="30"/>
        <v>14.616778213778248</v>
      </c>
      <c r="F390" s="43">
        <f t="shared" si="31"/>
        <v>6.8414529205715641E-2</v>
      </c>
      <c r="G390" s="89">
        <v>21.74284551105567</v>
      </c>
      <c r="H390" s="185">
        <f t="shared" si="32"/>
        <v>21.821350599994716</v>
      </c>
      <c r="N390" t="str">
        <f t="shared" si="33"/>
        <v>6#52</v>
      </c>
      <c r="O390">
        <v>6</v>
      </c>
      <c r="P390">
        <v>52</v>
      </c>
      <c r="Q390">
        <v>16.018387083592604</v>
      </c>
      <c r="R390">
        <v>22.967950707847436</v>
      </c>
      <c r="S390">
        <f t="shared" si="34"/>
        <v>13</v>
      </c>
    </row>
    <row r="391" spans="1:19" hidden="1" x14ac:dyDescent="0.25">
      <c r="A391" s="70">
        <v>6</v>
      </c>
      <c r="B391" s="70">
        <v>14</v>
      </c>
      <c r="C391" s="83">
        <v>33.339151259514047</v>
      </c>
      <c r="D391" s="83">
        <v>0</v>
      </c>
      <c r="E391" s="43">
        <f t="shared" si="30"/>
        <v>10.612181442880098</v>
      </c>
      <c r="F391" s="43">
        <f t="shared" si="31"/>
        <v>9.4231332679570595E-2</v>
      </c>
      <c r="G391" s="89">
        <v>17.434117076946588</v>
      </c>
      <c r="H391" s="185">
        <f t="shared" si="32"/>
        <v>17.497064997493762</v>
      </c>
      <c r="N391" t="str">
        <f t="shared" si="33"/>
        <v>6#37</v>
      </c>
      <c r="O391">
        <v>6</v>
      </c>
      <c r="P391">
        <v>37</v>
      </c>
      <c r="Q391">
        <v>15.938295148174635</v>
      </c>
      <c r="R391">
        <v>22.906394203650677</v>
      </c>
      <c r="S391">
        <f t="shared" si="34"/>
        <v>14</v>
      </c>
    </row>
    <row r="392" spans="1:19" hidden="1" x14ac:dyDescent="0.25">
      <c r="A392" s="70">
        <v>6</v>
      </c>
      <c r="B392" s="70">
        <v>15</v>
      </c>
      <c r="C392" s="83">
        <v>41.768295162862884</v>
      </c>
      <c r="D392" s="83">
        <v>0</v>
      </c>
      <c r="E392" s="43">
        <f t="shared" si="30"/>
        <v>13.29526127938186</v>
      </c>
      <c r="F392" s="43">
        <f t="shared" si="31"/>
        <v>7.5214768554476522E-2</v>
      </c>
      <c r="G392" s="89">
        <v>20.514061248731352</v>
      </c>
      <c r="H392" s="185">
        <f t="shared" si="32"/>
        <v>20.588129668249572</v>
      </c>
      <c r="N392" t="str">
        <f t="shared" si="33"/>
        <v>6#7</v>
      </c>
      <c r="O392">
        <v>6</v>
      </c>
      <c r="P392">
        <v>7</v>
      </c>
      <c r="Q392">
        <v>15.657973374211773</v>
      </c>
      <c r="R392">
        <v>21.852479999999996</v>
      </c>
      <c r="S392">
        <f t="shared" si="34"/>
        <v>15</v>
      </c>
    </row>
    <row r="393" spans="1:19" hidden="1" x14ac:dyDescent="0.25">
      <c r="A393" s="70">
        <v>6</v>
      </c>
      <c r="B393" s="70">
        <v>16</v>
      </c>
      <c r="C393" s="83">
        <v>42.14571951674418</v>
      </c>
      <c r="D393" s="83">
        <v>0</v>
      </c>
      <c r="E393" s="43">
        <f t="shared" si="30"/>
        <v>13.415399182508805</v>
      </c>
      <c r="F393" s="43">
        <f t="shared" si="31"/>
        <v>7.4541203462943892E-2</v>
      </c>
      <c r="G393" s="89">
        <v>20.632607888361161</v>
      </c>
      <c r="H393" s="185">
        <f t="shared" si="32"/>
        <v>20.707104334398853</v>
      </c>
      <c r="N393" t="str">
        <f t="shared" si="33"/>
        <v>6#73</v>
      </c>
      <c r="O393">
        <v>6</v>
      </c>
      <c r="P393">
        <v>73</v>
      </c>
      <c r="Q393">
        <v>15.41769756795788</v>
      </c>
      <c r="R393">
        <v>22.494984899262029</v>
      </c>
      <c r="S393">
        <f t="shared" si="34"/>
        <v>16</v>
      </c>
    </row>
    <row r="394" spans="1:19" hidden="1" x14ac:dyDescent="0.25">
      <c r="A394" s="70">
        <v>6</v>
      </c>
      <c r="B394" s="70">
        <v>17</v>
      </c>
      <c r="C394" s="83">
        <v>43.781225050229764</v>
      </c>
      <c r="D394" s="83">
        <v>0</v>
      </c>
      <c r="E394" s="43">
        <f t="shared" si="30"/>
        <v>13.935996762725562</v>
      </c>
      <c r="F394" s="43">
        <f t="shared" si="31"/>
        <v>7.1756618276109796E-2</v>
      </c>
      <c r="G394" s="89">
        <v>21.130005660291271</v>
      </c>
      <c r="H394" s="185">
        <f t="shared" si="32"/>
        <v>21.206298019209989</v>
      </c>
      <c r="N394" t="str">
        <f t="shared" si="33"/>
        <v>6#23</v>
      </c>
      <c r="O394">
        <v>6</v>
      </c>
      <c r="P394">
        <v>23</v>
      </c>
      <c r="Q394">
        <v>15.217467729412974</v>
      </c>
      <c r="R394">
        <v>22.331350582570511</v>
      </c>
      <c r="S394">
        <f t="shared" si="34"/>
        <v>17</v>
      </c>
    </row>
    <row r="395" spans="1:19" hidden="1" x14ac:dyDescent="0.25">
      <c r="A395" s="70">
        <v>6</v>
      </c>
      <c r="B395" s="70">
        <v>18</v>
      </c>
      <c r="C395" s="83">
        <v>41.894103280823309</v>
      </c>
      <c r="D395" s="83">
        <v>0</v>
      </c>
      <c r="E395" s="43">
        <f t="shared" si="30"/>
        <v>13.335307247090839</v>
      </c>
      <c r="F395" s="43">
        <f t="shared" si="31"/>
        <v>7.4988898378637273E-2</v>
      </c>
      <c r="G395" s="89">
        <v>20.553738025074932</v>
      </c>
      <c r="H395" s="185">
        <f t="shared" si="32"/>
        <v>20.627949702238709</v>
      </c>
      <c r="N395" t="str">
        <f t="shared" si="33"/>
        <v>6#43</v>
      </c>
      <c r="O395">
        <v>6</v>
      </c>
      <c r="P395">
        <v>43</v>
      </c>
      <c r="Q395">
        <v>15.177421761703989</v>
      </c>
      <c r="R395">
        <v>22.298251380187974</v>
      </c>
      <c r="S395">
        <f t="shared" si="34"/>
        <v>18</v>
      </c>
    </row>
    <row r="396" spans="1:19" hidden="1" x14ac:dyDescent="0.25">
      <c r="A396" s="70">
        <v>6</v>
      </c>
      <c r="B396" s="70">
        <v>19</v>
      </c>
      <c r="C396" s="83">
        <v>51.329712127855579</v>
      </c>
      <c r="D396" s="83">
        <v>0</v>
      </c>
      <c r="E396" s="43">
        <f t="shared" si="30"/>
        <v>16.338754825264449</v>
      </c>
      <c r="F396" s="43">
        <f t="shared" si="31"/>
        <v>6.1204174411976016E-2</v>
      </c>
      <c r="G396" s="89">
        <v>23.126227964774152</v>
      </c>
      <c r="H396" s="185">
        <f t="shared" si="32"/>
        <v>23.209727918001345</v>
      </c>
      <c r="N396" t="str">
        <f t="shared" si="33"/>
        <v>6#65</v>
      </c>
      <c r="O396">
        <v>6</v>
      </c>
      <c r="P396">
        <v>65</v>
      </c>
      <c r="Q396">
        <v>15.177421761703989</v>
      </c>
      <c r="R396">
        <v>22.298251380187974</v>
      </c>
      <c r="S396">
        <f t="shared" si="34"/>
        <v>19</v>
      </c>
    </row>
    <row r="397" spans="1:19" hidden="1" x14ac:dyDescent="0.25">
      <c r="A397" s="70">
        <v>6</v>
      </c>
      <c r="B397" s="70">
        <v>20</v>
      </c>
      <c r="C397" s="83">
        <v>44.787689993913219</v>
      </c>
      <c r="D397" s="83">
        <v>0</v>
      </c>
      <c r="E397" s="43">
        <f t="shared" si="30"/>
        <v>14.256364504397418</v>
      </c>
      <c r="F397" s="43">
        <f t="shared" si="31"/>
        <v>7.0144110000242135E-2</v>
      </c>
      <c r="G397" s="89">
        <v>21.423504677428017</v>
      </c>
      <c r="H397" s="185">
        <f t="shared" si="32"/>
        <v>21.500856748905154</v>
      </c>
      <c r="N397" t="str">
        <f t="shared" si="33"/>
        <v>6#62</v>
      </c>
      <c r="O397">
        <v>6</v>
      </c>
      <c r="P397">
        <v>62</v>
      </c>
      <c r="Q397">
        <v>15.137375793995007</v>
      </c>
      <c r="R397">
        <v>22.265026498821658</v>
      </c>
      <c r="S397">
        <f t="shared" si="34"/>
        <v>20</v>
      </c>
    </row>
    <row r="398" spans="1:19" hidden="1" x14ac:dyDescent="0.25">
      <c r="A398" s="70">
        <v>6</v>
      </c>
      <c r="B398" s="70">
        <v>21</v>
      </c>
      <c r="C398" s="83">
        <v>44.661881875952773</v>
      </c>
      <c r="D398" s="83">
        <v>0</v>
      </c>
      <c r="E398" s="43">
        <f t="shared" si="30"/>
        <v>14.216318536688432</v>
      </c>
      <c r="F398" s="43">
        <f t="shared" si="31"/>
        <v>7.0341699042496361E-2</v>
      </c>
      <c r="G398" s="89">
        <v>21.387322677565841</v>
      </c>
      <c r="H398" s="185">
        <f t="shared" si="32"/>
        <v>21.464544109697005</v>
      </c>
      <c r="N398" t="str">
        <f t="shared" si="33"/>
        <v>6#32</v>
      </c>
      <c r="O398">
        <v>6</v>
      </c>
      <c r="P398">
        <v>32</v>
      </c>
      <c r="Q398">
        <v>15.097329826286026</v>
      </c>
      <c r="R398">
        <v>22.231675258446799</v>
      </c>
      <c r="S398">
        <f t="shared" si="34"/>
        <v>21</v>
      </c>
    </row>
    <row r="399" spans="1:19" hidden="1" x14ac:dyDescent="0.25">
      <c r="A399" s="70">
        <v>6</v>
      </c>
      <c r="B399" s="70">
        <v>22</v>
      </c>
      <c r="C399" s="83">
        <v>40.258597747337724</v>
      </c>
      <c r="D399" s="83">
        <v>0</v>
      </c>
      <c r="E399" s="43">
        <f t="shared" si="30"/>
        <v>12.814709666874084</v>
      </c>
      <c r="F399" s="43">
        <f t="shared" si="31"/>
        <v>7.8035322375269375E-2</v>
      </c>
      <c r="G399" s="89">
        <v>20.025000055563723</v>
      </c>
      <c r="H399" s="185">
        <f t="shared" si="32"/>
        <v>20.097302662394419</v>
      </c>
      <c r="N399" t="str">
        <f t="shared" si="33"/>
        <v>6#39</v>
      </c>
      <c r="O399">
        <v>6</v>
      </c>
      <c r="P399">
        <v>39</v>
      </c>
      <c r="Q399">
        <v>14.977191923159081</v>
      </c>
      <c r="R399">
        <v>22.130856515281231</v>
      </c>
      <c r="S399">
        <f t="shared" si="34"/>
        <v>22</v>
      </c>
    </row>
    <row r="400" spans="1:19" hidden="1" x14ac:dyDescent="0.25">
      <c r="A400" s="70">
        <v>6</v>
      </c>
      <c r="B400" s="70">
        <v>23</v>
      </c>
      <c r="C400" s="83">
        <v>47.807084824963546</v>
      </c>
      <c r="D400" s="83">
        <v>0</v>
      </c>
      <c r="E400" s="43">
        <f t="shared" si="30"/>
        <v>15.217467729412974</v>
      </c>
      <c r="F400" s="43">
        <f t="shared" si="31"/>
        <v>6.5713955684437372E-2</v>
      </c>
      <c r="G400" s="89">
        <v>22.251010703717451</v>
      </c>
      <c r="H400" s="185">
        <f t="shared" si="32"/>
        <v>22.331350582570511</v>
      </c>
      <c r="N400" t="str">
        <f t="shared" si="33"/>
        <v>6#53</v>
      </c>
      <c r="O400">
        <v>6</v>
      </c>
      <c r="P400">
        <v>53</v>
      </c>
      <c r="Q400">
        <v>14.977191923159081</v>
      </c>
      <c r="R400">
        <v>22.130856515281231</v>
      </c>
      <c r="S400">
        <f t="shared" si="34"/>
        <v>23</v>
      </c>
    </row>
    <row r="401" spans="1:19" hidden="1" x14ac:dyDescent="0.25">
      <c r="A401" s="70">
        <v>6</v>
      </c>
      <c r="B401" s="70">
        <v>24</v>
      </c>
      <c r="C401" s="83">
        <v>39.00051656773342</v>
      </c>
      <c r="D401" s="83">
        <v>0</v>
      </c>
      <c r="E401" s="43">
        <f t="shared" si="30"/>
        <v>12.414249989784269</v>
      </c>
      <c r="F401" s="43">
        <f t="shared" si="31"/>
        <v>8.0552590838987748E-2</v>
      </c>
      <c r="G401" s="89">
        <v>19.598380779126476</v>
      </c>
      <c r="H401" s="185">
        <f t="shared" si="32"/>
        <v>19.669143027119468</v>
      </c>
      <c r="N401" t="str">
        <f t="shared" si="33"/>
        <v>6#63</v>
      </c>
      <c r="O401">
        <v>6</v>
      </c>
      <c r="P401">
        <v>63</v>
      </c>
      <c r="Q401">
        <v>14.977191923159081</v>
      </c>
      <c r="R401">
        <v>22.130856515281231</v>
      </c>
      <c r="S401">
        <f t="shared" si="34"/>
        <v>24</v>
      </c>
    </row>
    <row r="402" spans="1:19" hidden="1" x14ac:dyDescent="0.25">
      <c r="A402" s="70">
        <v>6</v>
      </c>
      <c r="B402" s="70">
        <v>25</v>
      </c>
      <c r="C402" s="83">
        <v>37.74243538812911</v>
      </c>
      <c r="D402" s="83">
        <v>0</v>
      </c>
      <c r="E402" s="43">
        <f t="shared" si="30"/>
        <v>12.01379031269445</v>
      </c>
      <c r="F402" s="43">
        <f t="shared" si="31"/>
        <v>8.3237677200287366E-2</v>
      </c>
      <c r="G402" s="89">
        <v>19.153333371665646</v>
      </c>
      <c r="H402" s="185">
        <f t="shared" si="32"/>
        <v>19.222488723896671</v>
      </c>
      <c r="N402" t="str">
        <f t="shared" si="33"/>
        <v>6#1</v>
      </c>
      <c r="O402">
        <v>6</v>
      </c>
      <c r="P402">
        <v>1</v>
      </c>
      <c r="Q402">
        <v>14.89709998774112</v>
      </c>
      <c r="R402">
        <v>21.531120000000001</v>
      </c>
      <c r="S402">
        <f t="shared" si="34"/>
        <v>25</v>
      </c>
    </row>
    <row r="403" spans="1:19" hidden="1" x14ac:dyDescent="0.25">
      <c r="A403" s="70">
        <v>6</v>
      </c>
      <c r="B403" s="70">
        <v>25</v>
      </c>
      <c r="C403" s="83">
        <v>20.758339463471003</v>
      </c>
      <c r="D403" s="83">
        <v>0</v>
      </c>
      <c r="E403" s="43">
        <f t="shared" si="30"/>
        <v>6.6075846719819458</v>
      </c>
      <c r="F403" s="43">
        <f t="shared" si="31"/>
        <v>0.15134123127324978</v>
      </c>
      <c r="G403" s="89">
        <v>10.695995375717178</v>
      </c>
      <c r="H403" s="185">
        <f t="shared" si="32"/>
        <v>10.734614519096334</v>
      </c>
      <c r="N403" t="str">
        <f t="shared" si="33"/>
        <v>6#44</v>
      </c>
      <c r="O403">
        <v>6</v>
      </c>
      <c r="P403">
        <v>44</v>
      </c>
      <c r="Q403">
        <v>14.89709998774112</v>
      </c>
      <c r="R403">
        <v>22.062999553566712</v>
      </c>
      <c r="S403">
        <f t="shared" si="34"/>
        <v>26</v>
      </c>
    </row>
    <row r="404" spans="1:19" hidden="1" x14ac:dyDescent="0.25">
      <c r="A404" s="70">
        <v>6</v>
      </c>
      <c r="B404" s="70">
        <v>26</v>
      </c>
      <c r="C404" s="83">
        <v>33.968191849316199</v>
      </c>
      <c r="D404" s="83">
        <v>0</v>
      </c>
      <c r="E404" s="43">
        <f t="shared" si="30"/>
        <v>10.812411281425005</v>
      </c>
      <c r="F404" s="43">
        <f t="shared" si="31"/>
        <v>9.2486308000319289E-2</v>
      </c>
      <c r="G404" s="89">
        <v>17.696329566262513</v>
      </c>
      <c r="H404" s="185">
        <f t="shared" si="32"/>
        <v>17.760224235697002</v>
      </c>
      <c r="N404" t="str">
        <f t="shared" si="33"/>
        <v>6#13</v>
      </c>
      <c r="O404">
        <v>6</v>
      </c>
      <c r="P404">
        <v>13</v>
      </c>
      <c r="Q404">
        <v>14.616778213778248</v>
      </c>
      <c r="R404">
        <v>21.821350599994716</v>
      </c>
      <c r="S404">
        <f t="shared" si="34"/>
        <v>27</v>
      </c>
    </row>
    <row r="405" spans="1:19" hidden="1" x14ac:dyDescent="0.25">
      <c r="A405" s="70">
        <v>6</v>
      </c>
      <c r="B405" s="70">
        <v>27</v>
      </c>
      <c r="C405" s="83">
        <v>51.203904009895169</v>
      </c>
      <c r="D405" s="83">
        <v>0</v>
      </c>
      <c r="E405" s="43">
        <f t="shared" si="30"/>
        <v>16.298708857555475</v>
      </c>
      <c r="F405" s="43">
        <f t="shared" si="31"/>
        <v>6.1354553218885013E-2</v>
      </c>
      <c r="G405" s="89">
        <v>23.096496362968001</v>
      </c>
      <c r="H405" s="185">
        <f t="shared" si="32"/>
        <v>23.179888966766487</v>
      </c>
      <c r="N405" t="str">
        <f t="shared" si="33"/>
        <v>6#48</v>
      </c>
      <c r="O405">
        <v>6</v>
      </c>
      <c r="P405">
        <v>48</v>
      </c>
      <c r="Q405">
        <v>14.456594342942324</v>
      </c>
      <c r="R405">
        <v>21.680297862707597</v>
      </c>
      <c r="S405">
        <f t="shared" si="34"/>
        <v>28</v>
      </c>
    </row>
    <row r="406" spans="1:19" hidden="1" x14ac:dyDescent="0.25">
      <c r="A406" s="70">
        <v>6</v>
      </c>
      <c r="B406" s="70">
        <v>28</v>
      </c>
      <c r="C406" s="83">
        <v>53.468450133182913</v>
      </c>
      <c r="D406" s="83">
        <v>23.780639999999998</v>
      </c>
      <c r="E406" s="43">
        <f t="shared" si="30"/>
        <v>17.01953627631714</v>
      </c>
      <c r="F406" s="43">
        <f t="shared" si="31"/>
        <v>5.875600743549695E-2</v>
      </c>
      <c r="G406" s="89">
        <v>23.780639999999998</v>
      </c>
      <c r="H406" s="185">
        <f t="shared" si="32"/>
        <v>23.780639999999998</v>
      </c>
      <c r="N406" t="str">
        <f t="shared" si="33"/>
        <v>6#61</v>
      </c>
      <c r="O406">
        <v>6</v>
      </c>
      <c r="P406">
        <v>61</v>
      </c>
      <c r="Q406">
        <v>14.416548375233344</v>
      </c>
      <c r="R406">
        <v>21.644689988241115</v>
      </c>
      <c r="S406">
        <f t="shared" si="34"/>
        <v>29</v>
      </c>
    </row>
    <row r="407" spans="1:19" hidden="1" x14ac:dyDescent="0.25">
      <c r="A407" s="70">
        <v>6</v>
      </c>
      <c r="B407" s="70">
        <v>29</v>
      </c>
      <c r="C407" s="83">
        <v>31.200413254186728</v>
      </c>
      <c r="D407" s="83">
        <v>0</v>
      </c>
      <c r="E407" s="43">
        <f t="shared" si="30"/>
        <v>9.9313999918274121</v>
      </c>
      <c r="F407" s="43">
        <f t="shared" si="31"/>
        <v>0.10069073854873471</v>
      </c>
      <c r="G407" s="89">
        <v>16.496868578797315</v>
      </c>
      <c r="H407" s="185">
        <f t="shared" si="32"/>
        <v>16.556432453927446</v>
      </c>
      <c r="N407" t="str">
        <f t="shared" si="33"/>
        <v>6#12</v>
      </c>
      <c r="O407">
        <v>6</v>
      </c>
      <c r="P407">
        <v>12</v>
      </c>
      <c r="Q407">
        <v>14.336456439815377</v>
      </c>
      <c r="R407">
        <v>21.573055266736251</v>
      </c>
      <c r="S407">
        <f t="shared" si="34"/>
        <v>30</v>
      </c>
    </row>
    <row r="408" spans="1:19" hidden="1" x14ac:dyDescent="0.25">
      <c r="A408" s="70">
        <v>6</v>
      </c>
      <c r="B408" s="70">
        <v>30</v>
      </c>
      <c r="C408" s="83">
        <v>44.787689993913219</v>
      </c>
      <c r="D408" s="83">
        <v>0</v>
      </c>
      <c r="E408" s="43">
        <f t="shared" si="30"/>
        <v>14.256364504397418</v>
      </c>
      <c r="F408" s="43">
        <f t="shared" si="31"/>
        <v>7.0144110000242135E-2</v>
      </c>
      <c r="G408" s="89">
        <v>21.423504677428017</v>
      </c>
      <c r="H408" s="185">
        <f t="shared" si="32"/>
        <v>21.500856748905154</v>
      </c>
      <c r="N408" t="str">
        <f t="shared" si="33"/>
        <v>6#38</v>
      </c>
      <c r="O408">
        <v>6</v>
      </c>
      <c r="P408">
        <v>38</v>
      </c>
      <c r="Q408">
        <v>14.336456439815377</v>
      </c>
      <c r="R408">
        <v>21.573055266736251</v>
      </c>
      <c r="S408">
        <f t="shared" si="34"/>
        <v>31</v>
      </c>
    </row>
    <row r="409" spans="1:19" hidden="1" x14ac:dyDescent="0.25">
      <c r="A409" s="70">
        <v>6</v>
      </c>
      <c r="B409" s="70">
        <v>31</v>
      </c>
      <c r="C409" s="83">
        <v>42.523143870625454</v>
      </c>
      <c r="D409" s="83">
        <v>0</v>
      </c>
      <c r="E409" s="43">
        <f t="shared" si="30"/>
        <v>13.535537085635745</v>
      </c>
      <c r="F409" s="43">
        <f t="shared" si="31"/>
        <v>7.3879595148184055E-2</v>
      </c>
      <c r="G409" s="89">
        <v>20.749717050988501</v>
      </c>
      <c r="H409" s="185">
        <f t="shared" si="32"/>
        <v>20.82463633336668</v>
      </c>
      <c r="N409" t="str">
        <f t="shared" si="33"/>
        <v>6#20</v>
      </c>
      <c r="O409">
        <v>6</v>
      </c>
      <c r="P409">
        <v>20</v>
      </c>
      <c r="Q409">
        <v>14.256364504397418</v>
      </c>
      <c r="R409">
        <v>21.500856748905154</v>
      </c>
      <c r="S409">
        <f t="shared" si="34"/>
        <v>32</v>
      </c>
    </row>
    <row r="410" spans="1:19" hidden="1" x14ac:dyDescent="0.25">
      <c r="A410" s="70">
        <v>6</v>
      </c>
      <c r="B410" s="70">
        <v>32</v>
      </c>
      <c r="C410" s="83">
        <v>47.429660471082251</v>
      </c>
      <c r="D410" s="83">
        <v>0</v>
      </c>
      <c r="E410" s="43">
        <f t="shared" si="30"/>
        <v>15.097329826286026</v>
      </c>
      <c r="F410" s="43">
        <f t="shared" si="31"/>
        <v>6.6236878408716726E-2</v>
      </c>
      <c r="G410" s="89">
        <v>22.151693974271438</v>
      </c>
      <c r="H410" s="185">
        <f t="shared" si="32"/>
        <v>22.231675258446799</v>
      </c>
      <c r="N410" t="str">
        <f t="shared" si="33"/>
        <v>6#30</v>
      </c>
      <c r="O410">
        <v>6</v>
      </c>
      <c r="P410">
        <v>30</v>
      </c>
      <c r="Q410">
        <v>14.256364504397418</v>
      </c>
      <c r="R410">
        <v>21.500856748905154</v>
      </c>
      <c r="S410">
        <f t="shared" si="34"/>
        <v>33</v>
      </c>
    </row>
    <row r="411" spans="1:19" hidden="1" x14ac:dyDescent="0.25">
      <c r="A411" s="70">
        <v>6</v>
      </c>
      <c r="B411" s="70">
        <v>33</v>
      </c>
      <c r="C411" s="83">
        <v>51.581328363776436</v>
      </c>
      <c r="D411" s="83">
        <v>0</v>
      </c>
      <c r="E411" s="43">
        <f t="shared" si="30"/>
        <v>16.41884676068241</v>
      </c>
      <c r="F411" s="43">
        <f t="shared" si="31"/>
        <v>6.0905617463624918E-2</v>
      </c>
      <c r="G411" s="89">
        <v>23.185369542076579</v>
      </c>
      <c r="H411" s="185">
        <f t="shared" si="32"/>
        <v>23.269083032891746</v>
      </c>
      <c r="N411" t="str">
        <f t="shared" si="33"/>
        <v>6#21</v>
      </c>
      <c r="O411">
        <v>6</v>
      </c>
      <c r="P411">
        <v>21</v>
      </c>
      <c r="Q411">
        <v>14.216318536688432</v>
      </c>
      <c r="R411">
        <v>21.464544109697005</v>
      </c>
      <c r="S411">
        <f t="shared" si="34"/>
        <v>34</v>
      </c>
    </row>
    <row r="412" spans="1:19" hidden="1" x14ac:dyDescent="0.25">
      <c r="A412" s="70">
        <v>6</v>
      </c>
      <c r="B412" s="70">
        <v>34</v>
      </c>
      <c r="C412" s="83">
        <v>37.74243538812911</v>
      </c>
      <c r="D412" s="83">
        <v>0</v>
      </c>
      <c r="E412" s="43">
        <f t="shared" si="30"/>
        <v>12.01379031269445</v>
      </c>
      <c r="F412" s="43">
        <f t="shared" si="31"/>
        <v>8.3237677200287366E-2</v>
      </c>
      <c r="G412" s="89">
        <v>19.153333371665646</v>
      </c>
      <c r="H412" s="185">
        <f t="shared" si="32"/>
        <v>19.222488723896671</v>
      </c>
      <c r="N412" t="str">
        <f t="shared" si="33"/>
        <v>6#66</v>
      </c>
      <c r="O412">
        <v>6</v>
      </c>
      <c r="P412">
        <v>66</v>
      </c>
      <c r="Q412">
        <v>14.096180633561485</v>
      </c>
      <c r="R412">
        <v>21.354743153689522</v>
      </c>
      <c r="S412">
        <f t="shared" si="34"/>
        <v>35</v>
      </c>
    </row>
    <row r="413" spans="1:19" hidden="1" x14ac:dyDescent="0.25">
      <c r="A413" s="70">
        <v>6</v>
      </c>
      <c r="B413" s="70">
        <v>35</v>
      </c>
      <c r="C413" s="83">
        <v>39.755365275495997</v>
      </c>
      <c r="D413" s="83">
        <v>0</v>
      </c>
      <c r="E413" s="43">
        <f t="shared" si="30"/>
        <v>12.654525796038156</v>
      </c>
      <c r="F413" s="43">
        <f t="shared" si="31"/>
        <v>7.9023111266095583E-2</v>
      </c>
      <c r="G413" s="89">
        <v>19.856496451802787</v>
      </c>
      <c r="H413" s="185">
        <f t="shared" si="32"/>
        <v>19.928190656647043</v>
      </c>
      <c r="N413" t="str">
        <f t="shared" si="33"/>
        <v>6#46</v>
      </c>
      <c r="O413">
        <v>6</v>
      </c>
      <c r="P413">
        <v>46</v>
      </c>
      <c r="Q413">
        <v>13.976042730434544</v>
      </c>
      <c r="R413">
        <v>21.243630734981551</v>
      </c>
      <c r="S413">
        <f t="shared" si="34"/>
        <v>36</v>
      </c>
    </row>
    <row r="414" spans="1:19" hidden="1" x14ac:dyDescent="0.25">
      <c r="A414" s="70">
        <v>6</v>
      </c>
      <c r="B414" s="70">
        <v>36</v>
      </c>
      <c r="C414" s="83">
        <v>39.881173393456429</v>
      </c>
      <c r="D414" s="83">
        <v>0</v>
      </c>
      <c r="E414" s="43">
        <f t="shared" si="30"/>
        <v>12.694571763747136</v>
      </c>
      <c r="F414" s="43">
        <f t="shared" si="31"/>
        <v>7.8773827003426514E-2</v>
      </c>
      <c r="G414" s="89">
        <v>19.898886785562205</v>
      </c>
      <c r="H414" s="185">
        <f t="shared" si="32"/>
        <v>19.970734045668717</v>
      </c>
      <c r="N414" t="str">
        <f t="shared" si="33"/>
        <v>6#17</v>
      </c>
      <c r="O414">
        <v>6</v>
      </c>
      <c r="P414">
        <v>17</v>
      </c>
      <c r="Q414">
        <v>13.935996762725562</v>
      </c>
      <c r="R414">
        <v>21.206298019209989</v>
      </c>
      <c r="S414">
        <f t="shared" si="34"/>
        <v>37</v>
      </c>
    </row>
    <row r="415" spans="1:19" hidden="1" x14ac:dyDescent="0.25">
      <c r="A415" s="70">
        <v>6</v>
      </c>
      <c r="B415" s="70">
        <v>37</v>
      </c>
      <c r="C415" s="83">
        <v>50.071630948251276</v>
      </c>
      <c r="D415" s="83">
        <v>0</v>
      </c>
      <c r="E415" s="43">
        <f t="shared" si="30"/>
        <v>15.938295148174635</v>
      </c>
      <c r="F415" s="43">
        <f t="shared" si="31"/>
        <v>6.2741967738910082E-2</v>
      </c>
      <c r="G415" s="89">
        <v>22.82398553210718</v>
      </c>
      <c r="H415" s="185">
        <f t="shared" si="32"/>
        <v>22.906394203650677</v>
      </c>
      <c r="N415" t="str">
        <f t="shared" si="33"/>
        <v>6#77</v>
      </c>
      <c r="O415">
        <v>6</v>
      </c>
      <c r="P415">
        <v>77</v>
      </c>
      <c r="Q415">
        <v>13.855904827307603</v>
      </c>
      <c r="R415">
        <v>21.131184755748578</v>
      </c>
      <c r="S415">
        <f t="shared" si="34"/>
        <v>38</v>
      </c>
    </row>
    <row r="416" spans="1:19" hidden="1" x14ac:dyDescent="0.25">
      <c r="A416" s="70">
        <v>6</v>
      </c>
      <c r="B416" s="70">
        <v>38</v>
      </c>
      <c r="C416" s="83">
        <v>45.039306229834068</v>
      </c>
      <c r="D416" s="83">
        <v>0</v>
      </c>
      <c r="E416" s="43">
        <f t="shared" si="30"/>
        <v>14.336456439815377</v>
      </c>
      <c r="F416" s="43">
        <f t="shared" si="31"/>
        <v>6.9752243463927957E-2</v>
      </c>
      <c r="G416" s="89">
        <v>21.495443451892744</v>
      </c>
      <c r="H416" s="185">
        <f t="shared" si="32"/>
        <v>21.573055266736251</v>
      </c>
      <c r="N416" t="str">
        <f t="shared" si="33"/>
        <v>6#10</v>
      </c>
      <c r="O416">
        <v>6</v>
      </c>
      <c r="P416">
        <v>10</v>
      </c>
      <c r="Q416">
        <v>13.695720956471673</v>
      </c>
      <c r="R416">
        <v>21.209760000000003</v>
      </c>
      <c r="S416">
        <f t="shared" si="34"/>
        <v>39</v>
      </c>
    </row>
    <row r="417" spans="1:19" hidden="1" x14ac:dyDescent="0.25">
      <c r="A417" s="70">
        <v>6</v>
      </c>
      <c r="B417" s="70">
        <v>39</v>
      </c>
      <c r="C417" s="83">
        <v>47.052236117200955</v>
      </c>
      <c r="D417" s="83">
        <v>0</v>
      </c>
      <c r="E417" s="43">
        <f t="shared" si="30"/>
        <v>14.977191923159081</v>
      </c>
      <c r="F417" s="43">
        <f t="shared" si="31"/>
        <v>6.6768190267610189E-2</v>
      </c>
      <c r="G417" s="89">
        <v>22.051237939379249</v>
      </c>
      <c r="H417" s="185">
        <f t="shared" si="32"/>
        <v>22.130856515281231</v>
      </c>
      <c r="N417" t="str">
        <f t="shared" si="33"/>
        <v>6#31</v>
      </c>
      <c r="O417">
        <v>6</v>
      </c>
      <c r="P417">
        <v>31</v>
      </c>
      <c r="Q417">
        <v>13.535537085635745</v>
      </c>
      <c r="R417">
        <v>20.82463633336668</v>
      </c>
      <c r="S417">
        <f t="shared" si="34"/>
        <v>40</v>
      </c>
    </row>
    <row r="418" spans="1:19" hidden="1" x14ac:dyDescent="0.25">
      <c r="A418" s="70">
        <v>6</v>
      </c>
      <c r="B418" s="70">
        <v>40</v>
      </c>
      <c r="C418" s="83">
        <v>40.006981511416853</v>
      </c>
      <c r="D418" s="83">
        <v>0</v>
      </c>
      <c r="E418" s="43">
        <f t="shared" si="30"/>
        <v>12.734617731456117</v>
      </c>
      <c r="F418" s="43">
        <f t="shared" si="31"/>
        <v>7.8526110566308829E-2</v>
      </c>
      <c r="G418" s="89">
        <v>19.941100157445764</v>
      </c>
      <c r="H418" s="185">
        <f t="shared" si="32"/>
        <v>20.013099833872968</v>
      </c>
      <c r="N418" t="str">
        <f t="shared" si="33"/>
        <v>6#68</v>
      </c>
      <c r="O418">
        <v>6</v>
      </c>
      <c r="P418">
        <v>68</v>
      </c>
      <c r="Q418">
        <v>13.535537085635745</v>
      </c>
      <c r="R418">
        <v>20.82463633336668</v>
      </c>
      <c r="S418">
        <f t="shared" si="34"/>
        <v>41</v>
      </c>
    </row>
    <row r="419" spans="1:19" hidden="1" x14ac:dyDescent="0.25">
      <c r="A419" s="70">
        <v>6</v>
      </c>
      <c r="B419" s="70">
        <v>41</v>
      </c>
      <c r="C419" s="83">
        <v>34.723040557078775</v>
      </c>
      <c r="D419" s="83">
        <v>0</v>
      </c>
      <c r="E419" s="43">
        <f t="shared" si="30"/>
        <v>11.052687087678892</v>
      </c>
      <c r="F419" s="43">
        <f t="shared" si="31"/>
        <v>9.0475736087268888E-2</v>
      </c>
      <c r="G419" s="89">
        <v>18.003337261789582</v>
      </c>
      <c r="H419" s="185">
        <f t="shared" si="32"/>
        <v>18.06834041844715</v>
      </c>
      <c r="N419" t="str">
        <f t="shared" si="33"/>
        <v>6#4</v>
      </c>
      <c r="O419">
        <v>6</v>
      </c>
      <c r="P419">
        <v>4</v>
      </c>
      <c r="Q419">
        <v>13.49549111792677</v>
      </c>
      <c r="R419">
        <v>21.424000000000003</v>
      </c>
      <c r="S419">
        <f t="shared" si="34"/>
        <v>42</v>
      </c>
    </row>
    <row r="420" spans="1:19" hidden="1" x14ac:dyDescent="0.25">
      <c r="A420" s="70">
        <v>6</v>
      </c>
      <c r="B420" s="70">
        <v>42</v>
      </c>
      <c r="C420" s="83">
        <v>33.464959377474479</v>
      </c>
      <c r="D420" s="83">
        <v>0</v>
      </c>
      <c r="E420" s="43">
        <f t="shared" si="30"/>
        <v>10.652227410589081</v>
      </c>
      <c r="F420" s="43">
        <f t="shared" si="31"/>
        <v>9.387707954919626E-2</v>
      </c>
      <c r="G420" s="89">
        <v>17.487031989610067</v>
      </c>
      <c r="H420" s="185">
        <f t="shared" si="32"/>
        <v>17.550170965643641</v>
      </c>
      <c r="N420" t="str">
        <f t="shared" si="33"/>
        <v>6#16</v>
      </c>
      <c r="O420">
        <v>6</v>
      </c>
      <c r="P420">
        <v>16</v>
      </c>
      <c r="Q420">
        <v>13.415399182508805</v>
      </c>
      <c r="R420">
        <v>20.707104334398853</v>
      </c>
      <c r="S420">
        <f t="shared" si="34"/>
        <v>43</v>
      </c>
    </row>
    <row r="421" spans="1:19" hidden="1" x14ac:dyDescent="0.25">
      <c r="A421" s="70">
        <v>6</v>
      </c>
      <c r="B421" s="70">
        <v>43</v>
      </c>
      <c r="C421" s="83">
        <v>47.681276707003107</v>
      </c>
      <c r="D421" s="83">
        <v>0</v>
      </c>
      <c r="E421" s="43">
        <f t="shared" si="30"/>
        <v>15.177421761703989</v>
      </c>
      <c r="F421" s="43">
        <f t="shared" si="31"/>
        <v>6.5887343430306611E-2</v>
      </c>
      <c r="G421" s="89">
        <v>22.218030579932499</v>
      </c>
      <c r="H421" s="185">
        <f t="shared" si="32"/>
        <v>22.298251380187974</v>
      </c>
      <c r="N421" t="str">
        <f t="shared" si="33"/>
        <v>6#47</v>
      </c>
      <c r="O421">
        <v>6</v>
      </c>
      <c r="P421">
        <v>47</v>
      </c>
      <c r="Q421">
        <v>13.375353214799819</v>
      </c>
      <c r="R421">
        <v>20.667607619185198</v>
      </c>
      <c r="S421">
        <f t="shared" si="34"/>
        <v>44</v>
      </c>
    </row>
    <row r="422" spans="1:19" hidden="1" x14ac:dyDescent="0.25">
      <c r="A422" s="70">
        <v>6</v>
      </c>
      <c r="B422" s="70">
        <v>44</v>
      </c>
      <c r="C422" s="83">
        <v>46.800619881280099</v>
      </c>
      <c r="D422" s="83">
        <v>0</v>
      </c>
      <c r="E422" s="43">
        <f t="shared" si="30"/>
        <v>14.89709998774112</v>
      </c>
      <c r="F422" s="43">
        <f t="shared" si="31"/>
        <v>6.7127159032489794E-2</v>
      </c>
      <c r="G422" s="89">
        <v>21.983625101729835</v>
      </c>
      <c r="H422" s="185">
        <f t="shared" si="32"/>
        <v>22.062999553566712</v>
      </c>
      <c r="N422" t="str">
        <f t="shared" si="33"/>
        <v>6#18</v>
      </c>
      <c r="O422">
        <v>6</v>
      </c>
      <c r="P422">
        <v>18</v>
      </c>
      <c r="Q422">
        <v>13.335307247090839</v>
      </c>
      <c r="R422">
        <v>20.627949702238709</v>
      </c>
      <c r="S422">
        <f t="shared" si="34"/>
        <v>45</v>
      </c>
    </row>
    <row r="423" spans="1:19" hidden="1" x14ac:dyDescent="0.25">
      <c r="A423" s="70">
        <v>6</v>
      </c>
      <c r="B423" s="70">
        <v>45</v>
      </c>
      <c r="C423" s="83">
        <v>40.887638337139862</v>
      </c>
      <c r="D423" s="83">
        <v>0</v>
      </c>
      <c r="E423" s="43">
        <f t="shared" si="30"/>
        <v>13.014939505418987</v>
      </c>
      <c r="F423" s="43">
        <f t="shared" si="31"/>
        <v>7.6834778954111421E-2</v>
      </c>
      <c r="G423" s="89">
        <v>20.231722993497264</v>
      </c>
      <c r="H423" s="185">
        <f t="shared" si="32"/>
        <v>20.304771997694395</v>
      </c>
      <c r="N423" t="str">
        <f t="shared" si="33"/>
        <v>6#15</v>
      </c>
      <c r="O423">
        <v>6</v>
      </c>
      <c r="P423">
        <v>15</v>
      </c>
      <c r="Q423">
        <v>13.29526127938186</v>
      </c>
      <c r="R423">
        <v>20.588129668249572</v>
      </c>
      <c r="S423">
        <f t="shared" si="34"/>
        <v>46</v>
      </c>
    </row>
    <row r="424" spans="1:19" hidden="1" x14ac:dyDescent="0.25">
      <c r="A424" s="70">
        <v>6</v>
      </c>
      <c r="B424" s="70">
        <v>46</v>
      </c>
      <c r="C424" s="83">
        <v>43.907033168190196</v>
      </c>
      <c r="D424" s="83">
        <v>0</v>
      </c>
      <c r="E424" s="43">
        <f t="shared" si="30"/>
        <v>13.976042730434544</v>
      </c>
      <c r="F424" s="43">
        <f t="shared" si="31"/>
        <v>7.1551011920017782E-2</v>
      </c>
      <c r="G424" s="89">
        <v>21.167204066861459</v>
      </c>
      <c r="H424" s="185">
        <f t="shared" si="32"/>
        <v>21.243630734981551</v>
      </c>
      <c r="N424" t="str">
        <f t="shared" si="33"/>
        <v>6#76</v>
      </c>
      <c r="O424">
        <v>6</v>
      </c>
      <c r="P424">
        <v>76</v>
      </c>
      <c r="Q424">
        <v>13.215169343963892</v>
      </c>
      <c r="R424">
        <v>20.507999557845306</v>
      </c>
      <c r="S424">
        <f t="shared" si="34"/>
        <v>47</v>
      </c>
    </row>
    <row r="425" spans="1:19" hidden="1" x14ac:dyDescent="0.25">
      <c r="A425" s="70">
        <v>6</v>
      </c>
      <c r="B425" s="70">
        <v>47</v>
      </c>
      <c r="C425" s="83">
        <v>42.019911398783734</v>
      </c>
      <c r="D425" s="83">
        <v>0</v>
      </c>
      <c r="E425" s="43">
        <f t="shared" si="30"/>
        <v>13.375353214799819</v>
      </c>
      <c r="F425" s="43">
        <f t="shared" si="31"/>
        <v>7.4764380718820994E-2</v>
      </c>
      <c r="G425" s="89">
        <v>20.593253267612578</v>
      </c>
      <c r="H425" s="185">
        <f t="shared" si="32"/>
        <v>20.667607619185198</v>
      </c>
      <c r="N425" t="str">
        <f t="shared" si="33"/>
        <v>6#11</v>
      </c>
      <c r="O425">
        <v>6</v>
      </c>
      <c r="P425">
        <v>11</v>
      </c>
      <c r="Q425">
        <v>13.175123376254911</v>
      </c>
      <c r="R425">
        <v>22.28096</v>
      </c>
      <c r="S425">
        <f t="shared" si="34"/>
        <v>48</v>
      </c>
    </row>
    <row r="426" spans="1:19" hidden="1" x14ac:dyDescent="0.25">
      <c r="A426" s="70">
        <v>6</v>
      </c>
      <c r="B426" s="70">
        <v>48</v>
      </c>
      <c r="C426" s="83">
        <v>45.416730583715371</v>
      </c>
      <c r="D426" s="83">
        <v>0</v>
      </c>
      <c r="E426" s="43">
        <f t="shared" si="30"/>
        <v>14.456594342942324</v>
      </c>
      <c r="F426" s="43">
        <f t="shared" si="31"/>
        <v>6.9172584930986714E-2</v>
      </c>
      <c r="G426" s="89">
        <v>21.602300228961806</v>
      </c>
      <c r="H426" s="185">
        <f t="shared" si="32"/>
        <v>21.680297862707597</v>
      </c>
      <c r="N426" t="str">
        <f t="shared" si="33"/>
        <v>6#50</v>
      </c>
      <c r="O426">
        <v>6</v>
      </c>
      <c r="P426">
        <v>50</v>
      </c>
      <c r="Q426">
        <v>13.095031440836955</v>
      </c>
      <c r="R426">
        <v>20.386565284606618</v>
      </c>
      <c r="S426">
        <f t="shared" si="34"/>
        <v>49</v>
      </c>
    </row>
    <row r="427" spans="1:19" hidden="1" x14ac:dyDescent="0.25">
      <c r="A427" s="70">
        <v>6</v>
      </c>
      <c r="B427" s="70">
        <v>49</v>
      </c>
      <c r="C427" s="83">
        <v>39.00051656773342</v>
      </c>
      <c r="D427" s="83">
        <v>0</v>
      </c>
      <c r="E427" s="43">
        <f t="shared" si="30"/>
        <v>12.414249989784269</v>
      </c>
      <c r="F427" s="43">
        <f t="shared" si="31"/>
        <v>8.0552590838987748E-2</v>
      </c>
      <c r="G427" s="89">
        <v>19.598380779126476</v>
      </c>
      <c r="H427" s="185">
        <f t="shared" si="32"/>
        <v>19.669143027119468</v>
      </c>
      <c r="N427" t="str">
        <f t="shared" si="33"/>
        <v>6#45</v>
      </c>
      <c r="O427">
        <v>6</v>
      </c>
      <c r="P427">
        <v>45</v>
      </c>
      <c r="Q427">
        <v>13.014939505418987</v>
      </c>
      <c r="R427">
        <v>20.304771997694395</v>
      </c>
      <c r="S427">
        <f t="shared" si="34"/>
        <v>50</v>
      </c>
    </row>
    <row r="428" spans="1:19" hidden="1" x14ac:dyDescent="0.25">
      <c r="A428" s="70">
        <v>6</v>
      </c>
      <c r="B428" s="70">
        <v>50</v>
      </c>
      <c r="C428" s="83">
        <v>41.13925457306074</v>
      </c>
      <c r="D428" s="83">
        <v>0</v>
      </c>
      <c r="E428" s="43">
        <f t="shared" si="30"/>
        <v>13.095031440836955</v>
      </c>
      <c r="F428" s="43">
        <f t="shared" si="31"/>
        <v>7.6364841468153519E-2</v>
      </c>
      <c r="G428" s="89">
        <v>20.313222018638925</v>
      </c>
      <c r="H428" s="185">
        <f t="shared" si="32"/>
        <v>20.386565284606618</v>
      </c>
      <c r="N428" t="str">
        <f t="shared" si="33"/>
        <v>6#80</v>
      </c>
      <c r="O428">
        <v>6</v>
      </c>
      <c r="P428">
        <v>80</v>
      </c>
      <c r="Q428">
        <v>13.014939505418987</v>
      </c>
      <c r="R428">
        <v>20.304771997694395</v>
      </c>
      <c r="S428">
        <f t="shared" si="34"/>
        <v>51</v>
      </c>
    </row>
    <row r="429" spans="1:19" hidden="1" x14ac:dyDescent="0.25">
      <c r="A429" s="70">
        <v>6</v>
      </c>
      <c r="B429" s="70">
        <v>51</v>
      </c>
      <c r="C429" s="83">
        <v>52.965217661341178</v>
      </c>
      <c r="D429" s="83">
        <v>23.566400000000002</v>
      </c>
      <c r="E429" s="43">
        <f t="shared" si="30"/>
        <v>16.859352405481211</v>
      </c>
      <c r="F429" s="43">
        <f t="shared" si="31"/>
        <v>5.9314259287615703E-2</v>
      </c>
      <c r="G429" s="89">
        <v>23.566400000000002</v>
      </c>
      <c r="H429" s="185">
        <f t="shared" si="32"/>
        <v>23.566400000000002</v>
      </c>
      <c r="N429" t="str">
        <f t="shared" si="33"/>
        <v>6#22</v>
      </c>
      <c r="O429">
        <v>6</v>
      </c>
      <c r="P429">
        <v>22</v>
      </c>
      <c r="Q429">
        <v>12.814709666874084</v>
      </c>
      <c r="R429">
        <v>20.097302662394419</v>
      </c>
      <c r="S429">
        <f t="shared" si="34"/>
        <v>52</v>
      </c>
    </row>
    <row r="430" spans="1:19" hidden="1" x14ac:dyDescent="0.25">
      <c r="A430" s="70">
        <v>6</v>
      </c>
      <c r="B430" s="70">
        <v>52</v>
      </c>
      <c r="C430" s="83">
        <v>50.323247184172153</v>
      </c>
      <c r="D430" s="83">
        <v>0</v>
      </c>
      <c r="E430" s="43">
        <f t="shared" si="30"/>
        <v>16.018387083592604</v>
      </c>
      <c r="F430" s="43">
        <f t="shared" si="31"/>
        <v>6.2428257900215507E-2</v>
      </c>
      <c r="G430" s="89">
        <v>22.885320578937467</v>
      </c>
      <c r="H430" s="185">
        <f t="shared" si="32"/>
        <v>22.967950707847436</v>
      </c>
      <c r="N430" t="str">
        <f t="shared" si="33"/>
        <v>6#40</v>
      </c>
      <c r="O430">
        <v>6</v>
      </c>
      <c r="P430">
        <v>40</v>
      </c>
      <c r="Q430">
        <v>12.734617731456117</v>
      </c>
      <c r="R430">
        <v>20.013099833872968</v>
      </c>
      <c r="S430">
        <f t="shared" si="34"/>
        <v>53</v>
      </c>
    </row>
    <row r="431" spans="1:19" hidden="1" x14ac:dyDescent="0.25">
      <c r="A431" s="70">
        <v>6</v>
      </c>
      <c r="B431" s="70">
        <v>53</v>
      </c>
      <c r="C431" s="83">
        <v>47.052236117200955</v>
      </c>
      <c r="D431" s="83">
        <v>0</v>
      </c>
      <c r="E431" s="43">
        <f t="shared" si="30"/>
        <v>14.977191923159081</v>
      </c>
      <c r="F431" s="43">
        <f t="shared" si="31"/>
        <v>6.6768190267610189E-2</v>
      </c>
      <c r="G431" s="89">
        <v>22.051237939379249</v>
      </c>
      <c r="H431" s="185">
        <f t="shared" si="32"/>
        <v>22.130856515281231</v>
      </c>
      <c r="N431" t="str">
        <f t="shared" si="33"/>
        <v>6#8</v>
      </c>
      <c r="O431">
        <v>6</v>
      </c>
      <c r="P431">
        <v>8</v>
      </c>
      <c r="Q431">
        <v>12.694571763747136</v>
      </c>
      <c r="R431">
        <v>20.352800000000002</v>
      </c>
      <c r="S431">
        <f t="shared" si="34"/>
        <v>54</v>
      </c>
    </row>
    <row r="432" spans="1:19" hidden="1" x14ac:dyDescent="0.25">
      <c r="A432" s="70">
        <v>6</v>
      </c>
      <c r="B432" s="70">
        <v>54</v>
      </c>
      <c r="C432" s="83">
        <v>33.842383731355774</v>
      </c>
      <c r="D432" s="83">
        <v>0</v>
      </c>
      <c r="E432" s="43">
        <f t="shared" si="30"/>
        <v>10.772365313716026</v>
      </c>
      <c r="F432" s="43">
        <f t="shared" si="31"/>
        <v>9.2830123271695916E-2</v>
      </c>
      <c r="G432" s="89">
        <v>17.64435677719894</v>
      </c>
      <c r="H432" s="185">
        <f t="shared" si="32"/>
        <v>17.708063792794572</v>
      </c>
      <c r="N432" t="str">
        <f t="shared" si="33"/>
        <v>6#36</v>
      </c>
      <c r="O432">
        <v>6</v>
      </c>
      <c r="P432">
        <v>36</v>
      </c>
      <c r="Q432">
        <v>12.694571763747136</v>
      </c>
      <c r="R432">
        <v>19.970734045668717</v>
      </c>
      <c r="S432">
        <f t="shared" si="34"/>
        <v>55</v>
      </c>
    </row>
    <row r="433" spans="1:19" hidden="1" x14ac:dyDescent="0.25">
      <c r="A433" s="70">
        <v>6</v>
      </c>
      <c r="B433" s="70">
        <v>55</v>
      </c>
      <c r="C433" s="83">
        <v>57.871734261797961</v>
      </c>
      <c r="D433" s="83">
        <v>23.566400000000002</v>
      </c>
      <c r="E433" s="43">
        <f t="shared" si="30"/>
        <v>18.42114514613149</v>
      </c>
      <c r="F433" s="43">
        <f t="shared" si="31"/>
        <v>5.4285441652361321E-2</v>
      </c>
      <c r="G433" s="89">
        <v>23.566400000000002</v>
      </c>
      <c r="H433" s="185">
        <f t="shared" si="32"/>
        <v>23.566400000000002</v>
      </c>
      <c r="N433" t="str">
        <f t="shared" si="33"/>
        <v>6#35</v>
      </c>
      <c r="O433">
        <v>6</v>
      </c>
      <c r="P433">
        <v>35</v>
      </c>
      <c r="Q433">
        <v>12.654525796038156</v>
      </c>
      <c r="R433">
        <v>19.928190656647043</v>
      </c>
      <c r="S433">
        <f t="shared" si="34"/>
        <v>56</v>
      </c>
    </row>
    <row r="434" spans="1:19" hidden="1" x14ac:dyDescent="0.25">
      <c r="A434" s="70">
        <v>6</v>
      </c>
      <c r="B434" s="70">
        <v>56</v>
      </c>
      <c r="C434" s="83">
        <v>51.581328363776436</v>
      </c>
      <c r="D434" s="83">
        <v>0</v>
      </c>
      <c r="E434" s="43">
        <f t="shared" si="30"/>
        <v>16.41884676068241</v>
      </c>
      <c r="F434" s="43">
        <f t="shared" si="31"/>
        <v>6.0905617463624918E-2</v>
      </c>
      <c r="G434" s="89">
        <v>23.185369542076579</v>
      </c>
      <c r="H434" s="185">
        <f t="shared" si="32"/>
        <v>23.269083032891746</v>
      </c>
      <c r="N434" t="str">
        <f t="shared" si="33"/>
        <v>6#24</v>
      </c>
      <c r="O434">
        <v>6</v>
      </c>
      <c r="P434">
        <v>24</v>
      </c>
      <c r="Q434">
        <v>12.414249989784269</v>
      </c>
      <c r="R434">
        <v>19.669143027119468</v>
      </c>
      <c r="S434">
        <f t="shared" si="34"/>
        <v>57</v>
      </c>
    </row>
    <row r="435" spans="1:19" hidden="1" x14ac:dyDescent="0.25">
      <c r="A435" s="70">
        <v>6</v>
      </c>
      <c r="B435" s="70">
        <v>57</v>
      </c>
      <c r="C435" s="83">
        <v>53.342642015222474</v>
      </c>
      <c r="D435" s="83">
        <v>23.245039999999999</v>
      </c>
      <c r="E435" s="43">
        <f t="shared" si="30"/>
        <v>16.979490308608156</v>
      </c>
      <c r="F435" s="43">
        <f t="shared" si="31"/>
        <v>5.8894582924731625E-2</v>
      </c>
      <c r="G435" s="89">
        <v>23.245039999999999</v>
      </c>
      <c r="H435" s="185">
        <f t="shared" si="32"/>
        <v>23.245039999999999</v>
      </c>
      <c r="N435" t="str">
        <f t="shared" si="33"/>
        <v>6#49</v>
      </c>
      <c r="O435">
        <v>6</v>
      </c>
      <c r="P435">
        <v>49</v>
      </c>
      <c r="Q435">
        <v>12.414249989784269</v>
      </c>
      <c r="R435">
        <v>19.669143027119468</v>
      </c>
      <c r="S435">
        <f t="shared" si="34"/>
        <v>58</v>
      </c>
    </row>
    <row r="436" spans="1:19" hidden="1" x14ac:dyDescent="0.25">
      <c r="A436" s="70">
        <v>6</v>
      </c>
      <c r="B436" s="70">
        <v>58</v>
      </c>
      <c r="C436" s="83">
        <v>51.078095891934723</v>
      </c>
      <c r="D436" s="83">
        <v>0</v>
      </c>
      <c r="E436" s="43">
        <f t="shared" si="30"/>
        <v>16.258662889846487</v>
      </c>
      <c r="F436" s="43">
        <f t="shared" si="31"/>
        <v>6.1505672808094117E-2</v>
      </c>
      <c r="G436" s="89">
        <v>23.066656806512036</v>
      </c>
      <c r="H436" s="185">
        <f t="shared" si="32"/>
        <v>23.149941671098915</v>
      </c>
      <c r="N436" t="str">
        <f t="shared" si="33"/>
        <v>6#5</v>
      </c>
      <c r="O436">
        <v>6</v>
      </c>
      <c r="P436">
        <v>5</v>
      </c>
      <c r="Q436">
        <v>12.334158054366302</v>
      </c>
      <c r="R436">
        <v>19.8172</v>
      </c>
      <c r="S436">
        <f t="shared" si="34"/>
        <v>59</v>
      </c>
    </row>
    <row r="437" spans="1:19" hidden="1" x14ac:dyDescent="0.25">
      <c r="A437" s="70">
        <v>6</v>
      </c>
      <c r="B437" s="70">
        <v>59</v>
      </c>
      <c r="C437" s="83">
        <v>31.829453843988883</v>
      </c>
      <c r="D437" s="83">
        <v>0</v>
      </c>
      <c r="E437" s="43">
        <f t="shared" si="30"/>
        <v>10.13162983037232</v>
      </c>
      <c r="F437" s="43">
        <f t="shared" si="31"/>
        <v>9.8700803004293305E-2</v>
      </c>
      <c r="G437" s="89">
        <v>16.780104631094243</v>
      </c>
      <c r="H437" s="185">
        <f t="shared" si="32"/>
        <v>16.840691163146854</v>
      </c>
      <c r="N437" t="str">
        <f t="shared" si="33"/>
        <v>6#2</v>
      </c>
      <c r="O437">
        <v>6</v>
      </c>
      <c r="P437">
        <v>2</v>
      </c>
      <c r="Q437">
        <v>12.053836280403434</v>
      </c>
      <c r="R437">
        <v>20.352800000000002</v>
      </c>
      <c r="S437">
        <f t="shared" si="34"/>
        <v>60</v>
      </c>
    </row>
    <row r="438" spans="1:19" hidden="1" x14ac:dyDescent="0.25">
      <c r="A438" s="70">
        <v>6</v>
      </c>
      <c r="B438" s="70">
        <v>60</v>
      </c>
      <c r="C438" s="83">
        <v>60.262088503046144</v>
      </c>
      <c r="D438" s="83">
        <v>23.566400000000002</v>
      </c>
      <c r="E438" s="43">
        <f t="shared" si="30"/>
        <v>19.18201853260214</v>
      </c>
      <c r="F438" s="43">
        <f t="shared" si="31"/>
        <v>5.2132156910409622E-2</v>
      </c>
      <c r="G438" s="89">
        <v>23.566400000000002</v>
      </c>
      <c r="H438" s="185">
        <f t="shared" si="32"/>
        <v>23.566400000000002</v>
      </c>
      <c r="N438" t="str">
        <f t="shared" si="33"/>
        <v>6#25</v>
      </c>
      <c r="O438">
        <v>6</v>
      </c>
      <c r="P438">
        <v>25</v>
      </c>
      <c r="Q438">
        <v>12.01379031269445</v>
      </c>
      <c r="R438">
        <v>19.222488723896671</v>
      </c>
      <c r="S438">
        <f t="shared" si="34"/>
        <v>61</v>
      </c>
    </row>
    <row r="439" spans="1:19" hidden="1" x14ac:dyDescent="0.25">
      <c r="A439" s="70">
        <v>6</v>
      </c>
      <c r="B439" s="70">
        <v>61</v>
      </c>
      <c r="C439" s="83">
        <v>45.290922465754939</v>
      </c>
      <c r="D439" s="83">
        <v>0</v>
      </c>
      <c r="E439" s="43">
        <f t="shared" si="30"/>
        <v>14.416548375233344</v>
      </c>
      <c r="F439" s="43">
        <f t="shared" si="31"/>
        <v>6.9364731000239446E-2</v>
      </c>
      <c r="G439" s="89">
        <v>21.56682045836035</v>
      </c>
      <c r="H439" s="185">
        <f t="shared" si="32"/>
        <v>21.644689988241115</v>
      </c>
      <c r="N439" t="str">
        <f t="shared" si="33"/>
        <v>6#34</v>
      </c>
      <c r="O439">
        <v>6</v>
      </c>
      <c r="P439">
        <v>34</v>
      </c>
      <c r="Q439">
        <v>12.01379031269445</v>
      </c>
      <c r="R439">
        <v>19.222488723896671</v>
      </c>
      <c r="S439">
        <f t="shared" si="34"/>
        <v>62</v>
      </c>
    </row>
    <row r="440" spans="1:19" hidden="1" x14ac:dyDescent="0.25">
      <c r="A440" s="70">
        <v>6</v>
      </c>
      <c r="B440" s="70">
        <v>62</v>
      </c>
      <c r="C440" s="83">
        <v>47.555468589042675</v>
      </c>
      <c r="D440" s="83">
        <v>0</v>
      </c>
      <c r="E440" s="43">
        <f t="shared" si="30"/>
        <v>15.137375793995007</v>
      </c>
      <c r="F440" s="43">
        <f t="shared" si="31"/>
        <v>6.6061648571656639E-2</v>
      </c>
      <c r="G440" s="89">
        <v>22.184925229309925</v>
      </c>
      <c r="H440" s="185">
        <f t="shared" si="32"/>
        <v>22.265026498821658</v>
      </c>
      <c r="N440" t="str">
        <f t="shared" si="33"/>
        <v>6#67</v>
      </c>
      <c r="O440">
        <v>6</v>
      </c>
      <c r="P440">
        <v>67</v>
      </c>
      <c r="Q440">
        <v>12.01379031269445</v>
      </c>
      <c r="R440">
        <v>19.222488723896671</v>
      </c>
      <c r="S440">
        <f t="shared" si="34"/>
        <v>63</v>
      </c>
    </row>
    <row r="441" spans="1:19" hidden="1" x14ac:dyDescent="0.25">
      <c r="A441" s="70">
        <v>6</v>
      </c>
      <c r="B441" s="70">
        <v>63</v>
      </c>
      <c r="C441" s="83">
        <v>47.052236117200955</v>
      </c>
      <c r="D441" s="83">
        <v>0</v>
      </c>
      <c r="E441" s="43">
        <f t="shared" si="30"/>
        <v>14.977191923159081</v>
      </c>
      <c r="F441" s="43">
        <f t="shared" si="31"/>
        <v>6.6768190267610189E-2</v>
      </c>
      <c r="G441" s="89">
        <v>22.051237939379249</v>
      </c>
      <c r="H441" s="185">
        <f t="shared" si="32"/>
        <v>22.130856515281231</v>
      </c>
      <c r="N441" t="str">
        <f t="shared" si="33"/>
        <v>6#74</v>
      </c>
      <c r="O441">
        <v>6</v>
      </c>
      <c r="P441">
        <v>74</v>
      </c>
      <c r="Q441">
        <v>11.613330635604635</v>
      </c>
      <c r="R441">
        <v>18.756240958591967</v>
      </c>
      <c r="S441">
        <f t="shared" si="34"/>
        <v>64</v>
      </c>
    </row>
    <row r="442" spans="1:19" hidden="1" x14ac:dyDescent="0.25">
      <c r="A442" s="70">
        <v>6</v>
      </c>
      <c r="B442" s="70">
        <v>64</v>
      </c>
      <c r="C442" s="83">
        <v>50.700671538053442</v>
      </c>
      <c r="D442" s="83">
        <v>0</v>
      </c>
      <c r="E442" s="43">
        <f t="shared" si="30"/>
        <v>16.138524986719545</v>
      </c>
      <c r="F442" s="43">
        <f t="shared" si="31"/>
        <v>6.196353141460597E-2</v>
      </c>
      <c r="G442" s="89">
        <v>22.976484751145652</v>
      </c>
      <c r="H442" s="185">
        <f t="shared" si="32"/>
        <v>23.059444038971073</v>
      </c>
      <c r="N442" t="str">
        <f t="shared" si="33"/>
        <v>6#6</v>
      </c>
      <c r="O442">
        <v>6</v>
      </c>
      <c r="P442">
        <v>6</v>
      </c>
      <c r="Q442">
        <v>11.41310079705973</v>
      </c>
      <c r="R442">
        <v>19.8172</v>
      </c>
      <c r="S442">
        <f t="shared" si="34"/>
        <v>65</v>
      </c>
    </row>
    <row r="443" spans="1:19" hidden="1" x14ac:dyDescent="0.25">
      <c r="A443" s="70">
        <v>6</v>
      </c>
      <c r="B443" s="70">
        <v>65</v>
      </c>
      <c r="C443" s="83">
        <v>47.681276707003107</v>
      </c>
      <c r="D443" s="83">
        <v>0</v>
      </c>
      <c r="E443" s="43">
        <f t="shared" si="30"/>
        <v>15.177421761703989</v>
      </c>
      <c r="F443" s="43">
        <f t="shared" si="31"/>
        <v>6.5887343430306611E-2</v>
      </c>
      <c r="G443" s="89">
        <v>22.218030579932499</v>
      </c>
      <c r="H443" s="185">
        <f t="shared" si="32"/>
        <v>22.298251380187974</v>
      </c>
      <c r="N443" t="str">
        <f t="shared" si="33"/>
        <v>6#3</v>
      </c>
      <c r="O443">
        <v>6</v>
      </c>
      <c r="P443">
        <v>3</v>
      </c>
      <c r="Q443">
        <v>11.092733055387875</v>
      </c>
      <c r="R443">
        <v>18.2104</v>
      </c>
      <c r="S443">
        <f t="shared" si="34"/>
        <v>66</v>
      </c>
    </row>
    <row r="444" spans="1:19" hidden="1" x14ac:dyDescent="0.25">
      <c r="A444" s="70">
        <v>6</v>
      </c>
      <c r="B444" s="70">
        <v>66</v>
      </c>
      <c r="C444" s="83">
        <v>44.284457522071477</v>
      </c>
      <c r="D444" s="83">
        <v>0</v>
      </c>
      <c r="E444" s="43">
        <f t="shared" si="30"/>
        <v>14.096180633561485</v>
      </c>
      <c r="F444" s="43">
        <f t="shared" si="31"/>
        <v>7.0941202159335831E-2</v>
      </c>
      <c r="G444" s="89">
        <v>21.277916744486816</v>
      </c>
      <c r="H444" s="185">
        <f t="shared" si="32"/>
        <v>21.354743153689522</v>
      </c>
      <c r="N444" t="str">
        <f t="shared" si="33"/>
        <v>6#41</v>
      </c>
      <c r="O444">
        <v>6</v>
      </c>
      <c r="P444">
        <v>41</v>
      </c>
      <c r="Q444">
        <v>11.052687087678892</v>
      </c>
      <c r="R444">
        <v>18.06834041844715</v>
      </c>
      <c r="S444">
        <f t="shared" si="34"/>
        <v>67</v>
      </c>
    </row>
    <row r="445" spans="1:19" hidden="1" x14ac:dyDescent="0.25">
      <c r="A445" s="70">
        <v>6</v>
      </c>
      <c r="B445" s="70">
        <v>67</v>
      </c>
      <c r="C445" s="83">
        <v>37.74243538812911</v>
      </c>
      <c r="D445" s="83">
        <v>0</v>
      </c>
      <c r="E445" s="43">
        <f t="shared" si="30"/>
        <v>12.01379031269445</v>
      </c>
      <c r="F445" s="43">
        <f t="shared" si="31"/>
        <v>8.3237677200287366E-2</v>
      </c>
      <c r="G445" s="89">
        <v>19.153333371665646</v>
      </c>
      <c r="H445" s="185">
        <f t="shared" si="32"/>
        <v>19.222488723896671</v>
      </c>
      <c r="N445" t="str">
        <f t="shared" si="33"/>
        <v>6#26</v>
      </c>
      <c r="O445">
        <v>6</v>
      </c>
      <c r="P445">
        <v>26</v>
      </c>
      <c r="Q445">
        <v>10.812411281425005</v>
      </c>
      <c r="R445">
        <v>17.760224235697002</v>
      </c>
      <c r="S445">
        <f t="shared" si="34"/>
        <v>68</v>
      </c>
    </row>
    <row r="446" spans="1:19" hidden="1" x14ac:dyDescent="0.25">
      <c r="A446" s="70">
        <v>6</v>
      </c>
      <c r="B446" s="70">
        <v>68</v>
      </c>
      <c r="C446" s="83">
        <v>42.523143870625454</v>
      </c>
      <c r="D446" s="83">
        <v>0</v>
      </c>
      <c r="E446" s="43">
        <f t="shared" si="30"/>
        <v>13.535537085635745</v>
      </c>
      <c r="F446" s="43">
        <f t="shared" si="31"/>
        <v>7.3879595148184055E-2</v>
      </c>
      <c r="G446" s="89">
        <v>20.749717050988501</v>
      </c>
      <c r="H446" s="185">
        <f t="shared" si="32"/>
        <v>20.82463633336668</v>
      </c>
      <c r="N446" t="str">
        <f t="shared" si="33"/>
        <v>6#54</v>
      </c>
      <c r="O446">
        <v>6</v>
      </c>
      <c r="P446">
        <v>54</v>
      </c>
      <c r="Q446">
        <v>10.772365313716026</v>
      </c>
      <c r="R446">
        <v>17.708063792794572</v>
      </c>
      <c r="S446">
        <f t="shared" si="34"/>
        <v>69</v>
      </c>
    </row>
    <row r="447" spans="1:19" hidden="1" x14ac:dyDescent="0.25">
      <c r="A447" s="70">
        <v>6</v>
      </c>
      <c r="B447" s="70">
        <v>69</v>
      </c>
      <c r="C447" s="83">
        <v>32.710110669711895</v>
      </c>
      <c r="D447" s="83">
        <v>0</v>
      </c>
      <c r="E447" s="43">
        <f t="shared" si="30"/>
        <v>10.41195160433519</v>
      </c>
      <c r="F447" s="43">
        <f t="shared" si="31"/>
        <v>9.604347369263927E-2</v>
      </c>
      <c r="G447" s="89">
        <v>17.165931024002496</v>
      </c>
      <c r="H447" s="185">
        <f t="shared" si="32"/>
        <v>17.22791062741161</v>
      </c>
      <c r="N447" t="str">
        <f t="shared" si="33"/>
        <v>6#42</v>
      </c>
      <c r="O447">
        <v>6</v>
      </c>
      <c r="P447">
        <v>42</v>
      </c>
      <c r="Q447">
        <v>10.652227410589081</v>
      </c>
      <c r="R447">
        <v>17.550170965643641</v>
      </c>
      <c r="S447">
        <f t="shared" si="34"/>
        <v>70</v>
      </c>
    </row>
    <row r="448" spans="1:19" hidden="1" x14ac:dyDescent="0.25">
      <c r="A448" s="70">
        <v>6</v>
      </c>
      <c r="B448" s="70">
        <v>70</v>
      </c>
      <c r="C448" s="83">
        <v>51.078095891934723</v>
      </c>
      <c r="D448" s="83">
        <v>0</v>
      </c>
      <c r="E448" s="43">
        <f t="shared" si="30"/>
        <v>16.258662889846487</v>
      </c>
      <c r="F448" s="43">
        <f t="shared" si="31"/>
        <v>6.1505672808094117E-2</v>
      </c>
      <c r="G448" s="89">
        <v>23.066656806512036</v>
      </c>
      <c r="H448" s="185">
        <f t="shared" si="32"/>
        <v>23.149941671098915</v>
      </c>
      <c r="N448" t="str">
        <f t="shared" si="33"/>
        <v>6#14</v>
      </c>
      <c r="O448">
        <v>6</v>
      </c>
      <c r="P448">
        <v>14</v>
      </c>
      <c r="Q448">
        <v>10.612181442880098</v>
      </c>
      <c r="R448">
        <v>17.497064997493762</v>
      </c>
      <c r="S448">
        <f t="shared" si="34"/>
        <v>71</v>
      </c>
    </row>
    <row r="449" spans="1:19" hidden="1" x14ac:dyDescent="0.25">
      <c r="A449" s="70">
        <v>6</v>
      </c>
      <c r="B449" s="70">
        <v>73</v>
      </c>
      <c r="C449" s="83">
        <v>48.436125414765698</v>
      </c>
      <c r="D449" s="83">
        <v>0</v>
      </c>
      <c r="E449" s="43">
        <f t="shared" si="30"/>
        <v>15.41769756795788</v>
      </c>
      <c r="F449" s="43">
        <f t="shared" si="31"/>
        <v>6.4860527688535591E-2</v>
      </c>
      <c r="G449" s="89">
        <v>22.414056325106795</v>
      </c>
      <c r="H449" s="185">
        <f t="shared" si="32"/>
        <v>22.494984899262029</v>
      </c>
      <c r="N449" t="str">
        <f t="shared" si="33"/>
        <v>6#69</v>
      </c>
      <c r="O449">
        <v>6</v>
      </c>
      <c r="P449">
        <v>69</v>
      </c>
      <c r="Q449">
        <v>10.41195160433519</v>
      </c>
      <c r="R449">
        <v>17.22791062741161</v>
      </c>
      <c r="S449">
        <f t="shared" si="34"/>
        <v>72</v>
      </c>
    </row>
    <row r="450" spans="1:19" hidden="1" x14ac:dyDescent="0.25">
      <c r="A450" s="70">
        <v>6</v>
      </c>
      <c r="B450" s="70">
        <v>74</v>
      </c>
      <c r="C450" s="83">
        <v>36.484354208524806</v>
      </c>
      <c r="D450" s="83">
        <v>0</v>
      </c>
      <c r="E450" s="43">
        <f t="shared" si="30"/>
        <v>11.613330635604635</v>
      </c>
      <c r="F450" s="43">
        <f t="shared" si="31"/>
        <v>8.6107941931331755E-2</v>
      </c>
      <c r="G450" s="89">
        <v>18.688762992099058</v>
      </c>
      <c r="H450" s="185">
        <f t="shared" si="32"/>
        <v>18.756240958591967</v>
      </c>
      <c r="N450" t="str">
        <f t="shared" si="33"/>
        <v>6#9</v>
      </c>
      <c r="O450">
        <v>6</v>
      </c>
      <c r="P450">
        <v>9</v>
      </c>
      <c r="Q450">
        <v>10.331859668917227</v>
      </c>
      <c r="R450">
        <v>17.674800000000001</v>
      </c>
      <c r="S450">
        <f t="shared" si="34"/>
        <v>73</v>
      </c>
    </row>
    <row r="451" spans="1:19" hidden="1" x14ac:dyDescent="0.25">
      <c r="A451" s="70">
        <v>6</v>
      </c>
      <c r="B451" s="70">
        <v>75</v>
      </c>
      <c r="C451" s="83">
        <v>30.571372664384583</v>
      </c>
      <c r="D451" s="83">
        <v>0</v>
      </c>
      <c r="E451" s="43">
        <f t="shared" ref="E451:E514" si="35">C451/PI()</f>
        <v>9.7311701532825072</v>
      </c>
      <c r="F451" s="43">
        <f t="shared" ref="F451:F514" si="36">1/E451</f>
        <v>0.10276256444479918</v>
      </c>
      <c r="G451" s="89">
        <v>16.207055521489536</v>
      </c>
      <c r="H451" s="185">
        <f t="shared" ref="H451:H514" si="37">IF(D451=0,EXP($L$2+$L$3*F451)*$L$4,D451)</f>
        <v>16.265572992650689</v>
      </c>
      <c r="N451" t="str">
        <f t="shared" ref="N451:N514" si="38">CONCATENATE(O451,"#",P451)</f>
        <v>6#59</v>
      </c>
      <c r="O451">
        <v>6</v>
      </c>
      <c r="P451">
        <v>59</v>
      </c>
      <c r="Q451">
        <v>10.13162983037232</v>
      </c>
      <c r="R451">
        <v>16.840691163146854</v>
      </c>
      <c r="S451">
        <f t="shared" ref="S451:S514" si="39">IF(O451=O450,S450+1,1)</f>
        <v>74</v>
      </c>
    </row>
    <row r="452" spans="1:19" hidden="1" x14ac:dyDescent="0.25">
      <c r="A452" s="70">
        <v>6</v>
      </c>
      <c r="B452" s="70">
        <v>76</v>
      </c>
      <c r="C452" s="83">
        <v>41.516678926942006</v>
      </c>
      <c r="D452" s="83">
        <v>0</v>
      </c>
      <c r="E452" s="43">
        <f t="shared" si="35"/>
        <v>13.215169343963892</v>
      </c>
      <c r="F452" s="43">
        <f t="shared" si="36"/>
        <v>7.5670615636624888E-2</v>
      </c>
      <c r="G452" s="89">
        <v>20.434219416608268</v>
      </c>
      <c r="H452" s="185">
        <f t="shared" si="37"/>
        <v>20.507999557845306</v>
      </c>
      <c r="N452" t="str">
        <f t="shared" si="38"/>
        <v>6#29</v>
      </c>
      <c r="O452">
        <v>6</v>
      </c>
      <c r="P452">
        <v>29</v>
      </c>
      <c r="Q452">
        <v>9.9313999918274121</v>
      </c>
      <c r="R452">
        <v>16.556432453927446</v>
      </c>
      <c r="S452">
        <f t="shared" si="39"/>
        <v>75</v>
      </c>
    </row>
    <row r="453" spans="1:19" hidden="1" x14ac:dyDescent="0.25">
      <c r="A453" s="70">
        <v>6</v>
      </c>
      <c r="B453" s="70">
        <v>77</v>
      </c>
      <c r="C453" s="83">
        <v>43.529608814308915</v>
      </c>
      <c r="D453" s="83">
        <v>0</v>
      </c>
      <c r="E453" s="43">
        <f t="shared" si="35"/>
        <v>13.855904827307603</v>
      </c>
      <c r="F453" s="43">
        <f t="shared" si="36"/>
        <v>7.2171396416434108E-2</v>
      </c>
      <c r="G453" s="89">
        <v>21.055162626364989</v>
      </c>
      <c r="H453" s="185">
        <f t="shared" si="37"/>
        <v>21.131184755748578</v>
      </c>
      <c r="N453" t="str">
        <f t="shared" si="38"/>
        <v>6#75</v>
      </c>
      <c r="O453">
        <v>6</v>
      </c>
      <c r="P453">
        <v>75</v>
      </c>
      <c r="Q453">
        <v>9.7311701532825072</v>
      </c>
      <c r="R453">
        <v>16.265572992650689</v>
      </c>
      <c r="S453">
        <f t="shared" si="39"/>
        <v>76</v>
      </c>
    </row>
    <row r="454" spans="1:19" hidden="1" x14ac:dyDescent="0.25">
      <c r="A454" s="70">
        <v>6</v>
      </c>
      <c r="B454" s="70">
        <v>78</v>
      </c>
      <c r="C454" s="83">
        <v>26.41970477169038</v>
      </c>
      <c r="D454" s="83">
        <v>0</v>
      </c>
      <c r="E454" s="43">
        <f t="shared" si="35"/>
        <v>8.4096532188861168</v>
      </c>
      <c r="F454" s="43">
        <f t="shared" si="36"/>
        <v>0.11891096742898193</v>
      </c>
      <c r="G454" s="89">
        <v>14.115895225287529</v>
      </c>
      <c r="H454" s="185">
        <f t="shared" si="37"/>
        <v>14.166862317407647</v>
      </c>
      <c r="N454" t="str">
        <f t="shared" si="38"/>
        <v>6#79</v>
      </c>
      <c r="O454">
        <v>6</v>
      </c>
      <c r="P454">
        <v>79</v>
      </c>
      <c r="Q454">
        <v>9.2105725730657451</v>
      </c>
      <c r="R454">
        <v>15.477110673201597</v>
      </c>
      <c r="S454">
        <f t="shared" si="39"/>
        <v>77</v>
      </c>
    </row>
    <row r="455" spans="1:19" hidden="1" x14ac:dyDescent="0.25">
      <c r="A455" s="70">
        <v>6</v>
      </c>
      <c r="B455" s="70">
        <v>79</v>
      </c>
      <c r="C455" s="83">
        <v>28.935867130898981</v>
      </c>
      <c r="D455" s="83">
        <v>0</v>
      </c>
      <c r="E455" s="43">
        <f t="shared" si="35"/>
        <v>9.2105725730657451</v>
      </c>
      <c r="F455" s="43">
        <f t="shared" si="36"/>
        <v>0.10857088330472264</v>
      </c>
      <c r="G455" s="89">
        <v>15.421429795688935</v>
      </c>
      <c r="H455" s="185">
        <f t="shared" si="37"/>
        <v>15.477110673201597</v>
      </c>
      <c r="N455" t="str">
        <f t="shared" si="38"/>
        <v>6#78</v>
      </c>
      <c r="O455">
        <v>6</v>
      </c>
      <c r="P455">
        <v>78</v>
      </c>
      <c r="Q455">
        <v>8.4096532188861168</v>
      </c>
      <c r="R455">
        <v>14.166862317407647</v>
      </c>
      <c r="S455">
        <f t="shared" si="39"/>
        <v>78</v>
      </c>
    </row>
    <row r="456" spans="1:19" hidden="1" x14ac:dyDescent="0.25">
      <c r="A456" s="70">
        <v>6</v>
      </c>
      <c r="B456" s="70">
        <v>80</v>
      </c>
      <c r="C456" s="83">
        <v>40.887638337139862</v>
      </c>
      <c r="D456" s="83">
        <v>0</v>
      </c>
      <c r="E456" s="43">
        <f t="shared" si="35"/>
        <v>13.014939505418987</v>
      </c>
      <c r="F456" s="43">
        <f t="shared" si="36"/>
        <v>7.6834778954111421E-2</v>
      </c>
      <c r="G456" s="89">
        <v>20.231722993497264</v>
      </c>
      <c r="H456" s="185">
        <f t="shared" si="37"/>
        <v>20.304771997694395</v>
      </c>
      <c r="N456" t="str">
        <f t="shared" si="38"/>
        <v>6#25</v>
      </c>
      <c r="O456">
        <v>6</v>
      </c>
      <c r="P456">
        <v>25</v>
      </c>
      <c r="Q456">
        <v>6.6075846719819458</v>
      </c>
      <c r="R456">
        <v>10.734614519096334</v>
      </c>
      <c r="S456">
        <f t="shared" si="39"/>
        <v>79</v>
      </c>
    </row>
    <row r="457" spans="1:19" x14ac:dyDescent="0.25">
      <c r="A457" s="70">
        <v>7</v>
      </c>
      <c r="B457" s="70">
        <v>1</v>
      </c>
      <c r="C457" s="83">
        <v>45.416730583715371</v>
      </c>
      <c r="D457" s="83">
        <v>24.316240000000001</v>
      </c>
      <c r="E457" s="43">
        <f t="shared" si="35"/>
        <v>14.456594342942324</v>
      </c>
      <c r="F457" s="43">
        <f t="shared" si="36"/>
        <v>6.9172584930986714E-2</v>
      </c>
      <c r="G457" s="89">
        <v>24.316240000000001</v>
      </c>
      <c r="H457" s="185">
        <f t="shared" si="37"/>
        <v>24.316240000000001</v>
      </c>
      <c r="N457" t="str">
        <f t="shared" si="38"/>
        <v>7#12</v>
      </c>
      <c r="O457">
        <v>7</v>
      </c>
      <c r="P457">
        <v>12</v>
      </c>
      <c r="Q457">
        <v>18.821604823221307</v>
      </c>
      <c r="R457">
        <v>27.10136</v>
      </c>
      <c r="S457">
        <f t="shared" si="39"/>
        <v>1</v>
      </c>
    </row>
    <row r="458" spans="1:19" x14ac:dyDescent="0.25">
      <c r="A458" s="70">
        <v>7</v>
      </c>
      <c r="B458" s="70">
        <v>2</v>
      </c>
      <c r="C458" s="83">
        <v>47.429660471082251</v>
      </c>
      <c r="D458" s="83">
        <v>24.637600000000003</v>
      </c>
      <c r="E458" s="43">
        <f t="shared" si="35"/>
        <v>15.097329826286026</v>
      </c>
      <c r="F458" s="43">
        <f t="shared" si="36"/>
        <v>6.6236878408716726E-2</v>
      </c>
      <c r="G458" s="89">
        <v>24.637600000000003</v>
      </c>
      <c r="H458" s="185">
        <f t="shared" si="37"/>
        <v>24.637600000000003</v>
      </c>
      <c r="N458" t="str">
        <f t="shared" si="38"/>
        <v>7#3</v>
      </c>
      <c r="O458">
        <v>7</v>
      </c>
      <c r="P458">
        <v>3</v>
      </c>
      <c r="Q458">
        <v>18.501237081549455</v>
      </c>
      <c r="R458">
        <v>25.387439999999998</v>
      </c>
      <c r="S458">
        <f t="shared" si="39"/>
        <v>2</v>
      </c>
    </row>
    <row r="459" spans="1:19" x14ac:dyDescent="0.25">
      <c r="A459" s="70">
        <v>7</v>
      </c>
      <c r="B459" s="70">
        <v>2</v>
      </c>
      <c r="C459" s="83">
        <v>24.280966766363061</v>
      </c>
      <c r="D459" s="83">
        <v>0</v>
      </c>
      <c r="E459" s="43">
        <f t="shared" si="35"/>
        <v>7.7288717678334304</v>
      </c>
      <c r="F459" s="43">
        <f t="shared" si="36"/>
        <v>0.12938499046676791</v>
      </c>
      <c r="G459" s="89">
        <v>12.906087103109146</v>
      </c>
      <c r="H459" s="185">
        <f t="shared" si="37"/>
        <v>12.952686041383783</v>
      </c>
      <c r="N459" t="str">
        <f t="shared" si="38"/>
        <v>7#79</v>
      </c>
      <c r="O459">
        <v>7</v>
      </c>
      <c r="P459">
        <v>79</v>
      </c>
      <c r="Q459">
        <v>18.220915307586587</v>
      </c>
      <c r="R459">
        <v>27.422720000000002</v>
      </c>
      <c r="S459">
        <f t="shared" si="39"/>
        <v>3</v>
      </c>
    </row>
    <row r="460" spans="1:19" x14ac:dyDescent="0.25">
      <c r="A460" s="70">
        <v>7</v>
      </c>
      <c r="B460" s="70">
        <v>3</v>
      </c>
      <c r="C460" s="83">
        <v>58.123350497718832</v>
      </c>
      <c r="D460" s="83">
        <v>25.387439999999998</v>
      </c>
      <c r="E460" s="43">
        <f t="shared" si="35"/>
        <v>18.501237081549455</v>
      </c>
      <c r="F460" s="43">
        <f t="shared" si="36"/>
        <v>5.4050439740446335E-2</v>
      </c>
      <c r="G460" s="89">
        <v>25.387439999999998</v>
      </c>
      <c r="H460" s="185">
        <f t="shared" si="37"/>
        <v>25.387439999999998</v>
      </c>
      <c r="N460" t="str">
        <f t="shared" si="38"/>
        <v>7#65</v>
      </c>
      <c r="O460">
        <v>7</v>
      </c>
      <c r="P460">
        <v>65</v>
      </c>
      <c r="Q460">
        <v>17.940593533623712</v>
      </c>
      <c r="R460">
        <v>26.244399999999999</v>
      </c>
      <c r="S460">
        <f t="shared" si="39"/>
        <v>4</v>
      </c>
    </row>
    <row r="461" spans="1:19" x14ac:dyDescent="0.25">
      <c r="A461" s="70">
        <v>7</v>
      </c>
      <c r="B461" s="70">
        <v>4</v>
      </c>
      <c r="C461" s="83">
        <v>52.210368953578595</v>
      </c>
      <c r="D461" s="83">
        <v>24.637600000000003</v>
      </c>
      <c r="E461" s="43">
        <f t="shared" si="35"/>
        <v>16.61907659922732</v>
      </c>
      <c r="F461" s="43">
        <f t="shared" si="36"/>
        <v>6.0171814843581237E-2</v>
      </c>
      <c r="G461" s="89">
        <v>24.637600000000003</v>
      </c>
      <c r="H461" s="185">
        <f t="shared" si="37"/>
        <v>24.637600000000003</v>
      </c>
      <c r="N461" t="str">
        <f t="shared" si="38"/>
        <v>7#6</v>
      </c>
      <c r="O461">
        <v>7</v>
      </c>
      <c r="P461">
        <v>6</v>
      </c>
      <c r="Q461">
        <v>17.900547565914732</v>
      </c>
      <c r="R461">
        <v>24.102</v>
      </c>
      <c r="S461">
        <f t="shared" si="39"/>
        <v>5</v>
      </c>
    </row>
    <row r="462" spans="1:19" x14ac:dyDescent="0.25">
      <c r="A462" s="70">
        <v>7</v>
      </c>
      <c r="B462" s="70">
        <v>5</v>
      </c>
      <c r="C462" s="83">
        <v>49.065166004567836</v>
      </c>
      <c r="D462" s="83">
        <v>23.673520000000003</v>
      </c>
      <c r="E462" s="43">
        <f t="shared" si="35"/>
        <v>15.617927406502783</v>
      </c>
      <c r="F462" s="43">
        <f t="shared" si="36"/>
        <v>6.4028982461759518E-2</v>
      </c>
      <c r="G462" s="89">
        <v>23.673520000000003</v>
      </c>
      <c r="H462" s="185">
        <f t="shared" si="37"/>
        <v>23.673520000000003</v>
      </c>
      <c r="N462" t="str">
        <f t="shared" si="38"/>
        <v>7#16</v>
      </c>
      <c r="O462">
        <v>7</v>
      </c>
      <c r="P462">
        <v>16</v>
      </c>
      <c r="Q462">
        <v>17.860501598205751</v>
      </c>
      <c r="R462">
        <v>24.268564784521612</v>
      </c>
      <c r="S462">
        <f t="shared" si="39"/>
        <v>6</v>
      </c>
    </row>
    <row r="463" spans="1:19" hidden="1" x14ac:dyDescent="0.25">
      <c r="A463" s="70">
        <v>7</v>
      </c>
      <c r="B463" s="70">
        <v>6</v>
      </c>
      <c r="C463" s="83">
        <v>56.236228728312376</v>
      </c>
      <c r="D463" s="83">
        <v>24.102</v>
      </c>
      <c r="E463" s="43">
        <f t="shared" si="35"/>
        <v>17.900547565914732</v>
      </c>
      <c r="F463" s="43">
        <f t="shared" si="36"/>
        <v>5.5864212886098899E-2</v>
      </c>
      <c r="G463" s="89">
        <v>24.102</v>
      </c>
      <c r="H463" s="185">
        <f t="shared" si="37"/>
        <v>24.102</v>
      </c>
      <c r="N463" t="str">
        <f t="shared" si="38"/>
        <v>7#8</v>
      </c>
      <c r="O463">
        <v>7</v>
      </c>
      <c r="P463">
        <v>8</v>
      </c>
      <c r="Q463">
        <v>17.700317727369821</v>
      </c>
      <c r="R463">
        <v>24.637600000000003</v>
      </c>
      <c r="S463">
        <f t="shared" si="39"/>
        <v>7</v>
      </c>
    </row>
    <row r="464" spans="1:19" hidden="1" x14ac:dyDescent="0.25">
      <c r="A464" s="70">
        <v>7</v>
      </c>
      <c r="B464" s="70">
        <v>7</v>
      </c>
      <c r="C464" s="83">
        <v>53.216833897262042</v>
      </c>
      <c r="D464" s="83">
        <v>24.637600000000003</v>
      </c>
      <c r="E464" s="43">
        <f t="shared" si="35"/>
        <v>16.939444340899176</v>
      </c>
      <c r="F464" s="43">
        <f t="shared" si="36"/>
        <v>5.9033813617225074E-2</v>
      </c>
      <c r="G464" s="89">
        <v>24.637600000000003</v>
      </c>
      <c r="H464" s="185">
        <f t="shared" si="37"/>
        <v>24.637600000000003</v>
      </c>
      <c r="N464" t="str">
        <f t="shared" si="38"/>
        <v>7#20</v>
      </c>
      <c r="O464">
        <v>7</v>
      </c>
      <c r="P464">
        <v>20</v>
      </c>
      <c r="Q464">
        <v>17.620225791951864</v>
      </c>
      <c r="R464">
        <v>24.110571842592275</v>
      </c>
      <c r="S464">
        <f t="shared" si="39"/>
        <v>8</v>
      </c>
    </row>
    <row r="465" spans="1:19" hidden="1" x14ac:dyDescent="0.25">
      <c r="A465" s="70">
        <v>7</v>
      </c>
      <c r="B465" s="70">
        <v>8</v>
      </c>
      <c r="C465" s="83">
        <v>55.607188138510217</v>
      </c>
      <c r="D465" s="83">
        <v>24.637600000000003</v>
      </c>
      <c r="E465" s="43">
        <f t="shared" si="35"/>
        <v>17.700317727369821</v>
      </c>
      <c r="F465" s="43">
        <f t="shared" si="36"/>
        <v>5.6496160995670161E-2</v>
      </c>
      <c r="G465" s="89">
        <v>24.637600000000003</v>
      </c>
      <c r="H465" s="185">
        <f t="shared" si="37"/>
        <v>24.637600000000003</v>
      </c>
      <c r="N465" t="str">
        <f t="shared" si="38"/>
        <v>7#47</v>
      </c>
      <c r="O465">
        <v>7</v>
      </c>
      <c r="P465">
        <v>47</v>
      </c>
      <c r="Q465">
        <v>17.620225791951864</v>
      </c>
      <c r="R465">
        <v>24.110571842592275</v>
      </c>
      <c r="S465">
        <f t="shared" si="39"/>
        <v>9</v>
      </c>
    </row>
    <row r="466" spans="1:19" hidden="1" x14ac:dyDescent="0.25">
      <c r="A466" s="70">
        <v>7</v>
      </c>
      <c r="B466" s="70">
        <v>9</v>
      </c>
      <c r="C466" s="83">
        <v>51.581328363776436</v>
      </c>
      <c r="D466" s="83">
        <v>24.530480000000001</v>
      </c>
      <c r="E466" s="43">
        <f t="shared" si="35"/>
        <v>16.41884676068241</v>
      </c>
      <c r="F466" s="43">
        <f t="shared" si="36"/>
        <v>6.0905617463624918E-2</v>
      </c>
      <c r="G466" s="89">
        <v>24.530480000000001</v>
      </c>
      <c r="H466" s="185">
        <f t="shared" si="37"/>
        <v>24.530480000000001</v>
      </c>
      <c r="N466" t="str">
        <f t="shared" si="38"/>
        <v>7#15</v>
      </c>
      <c r="O466">
        <v>7</v>
      </c>
      <c r="P466">
        <v>15</v>
      </c>
      <c r="Q466">
        <v>17.339904017988989</v>
      </c>
      <c r="R466">
        <v>23.922072804656864</v>
      </c>
      <c r="S466">
        <f t="shared" si="39"/>
        <v>10</v>
      </c>
    </row>
    <row r="467" spans="1:19" hidden="1" x14ac:dyDescent="0.25">
      <c r="A467" s="70">
        <v>7</v>
      </c>
      <c r="B467" s="70">
        <v>12</v>
      </c>
      <c r="C467" s="83">
        <v>59.129815441402272</v>
      </c>
      <c r="D467" s="83">
        <v>27.10136</v>
      </c>
      <c r="E467" s="43">
        <f t="shared" si="35"/>
        <v>18.821604823221307</v>
      </c>
      <c r="F467" s="43">
        <f t="shared" si="36"/>
        <v>5.3130432255502569E-2</v>
      </c>
      <c r="G467" s="89">
        <v>27.10136</v>
      </c>
      <c r="H467" s="185">
        <f t="shared" si="37"/>
        <v>27.10136</v>
      </c>
      <c r="N467" t="str">
        <f t="shared" si="38"/>
        <v>7#24</v>
      </c>
      <c r="O467">
        <v>7</v>
      </c>
      <c r="P467">
        <v>24</v>
      </c>
      <c r="Q467">
        <v>17.01953627631714</v>
      </c>
      <c r="R467">
        <v>23.700944493832004</v>
      </c>
      <c r="S467">
        <f t="shared" si="39"/>
        <v>11</v>
      </c>
    </row>
    <row r="468" spans="1:19" hidden="1" x14ac:dyDescent="0.25">
      <c r="A468" s="70">
        <v>7</v>
      </c>
      <c r="B468" s="70">
        <v>15</v>
      </c>
      <c r="C468" s="83">
        <v>54.474915076866345</v>
      </c>
      <c r="D468" s="83">
        <v>0</v>
      </c>
      <c r="E468" s="43">
        <f t="shared" si="35"/>
        <v>17.339904017988989</v>
      </c>
      <c r="F468" s="43">
        <f t="shared" si="36"/>
        <v>5.7670446097196792E-2</v>
      </c>
      <c r="G468" s="89">
        <v>23.836010099943419</v>
      </c>
      <c r="H468" s="185">
        <f t="shared" si="37"/>
        <v>23.922072804656864</v>
      </c>
      <c r="N468" t="str">
        <f t="shared" si="38"/>
        <v>7#7</v>
      </c>
      <c r="O468">
        <v>7</v>
      </c>
      <c r="P468">
        <v>7</v>
      </c>
      <c r="Q468">
        <v>16.939444340899176</v>
      </c>
      <c r="R468">
        <v>24.637600000000003</v>
      </c>
      <c r="S468">
        <f t="shared" si="39"/>
        <v>12</v>
      </c>
    </row>
    <row r="469" spans="1:19" hidden="1" x14ac:dyDescent="0.25">
      <c r="A469" s="70">
        <v>7</v>
      </c>
      <c r="B469" s="70">
        <v>16</v>
      </c>
      <c r="C469" s="83">
        <v>56.110420610351945</v>
      </c>
      <c r="D469" s="83">
        <v>0</v>
      </c>
      <c r="E469" s="43">
        <f t="shared" si="35"/>
        <v>17.860501598205751</v>
      </c>
      <c r="F469" s="43">
        <f t="shared" si="36"/>
        <v>5.5989468968803149E-2</v>
      </c>
      <c r="G469" s="89">
        <v>24.181255530765689</v>
      </c>
      <c r="H469" s="185">
        <f t="shared" si="37"/>
        <v>24.268564784521612</v>
      </c>
      <c r="N469" t="str">
        <f t="shared" si="38"/>
        <v>7#4</v>
      </c>
      <c r="O469">
        <v>7</v>
      </c>
      <c r="P469">
        <v>4</v>
      </c>
      <c r="Q469">
        <v>16.61907659922732</v>
      </c>
      <c r="R469">
        <v>24.637600000000003</v>
      </c>
      <c r="S469">
        <f t="shared" si="39"/>
        <v>13</v>
      </c>
    </row>
    <row r="470" spans="1:19" hidden="1" x14ac:dyDescent="0.25">
      <c r="A470" s="70">
        <v>7</v>
      </c>
      <c r="B470" s="70">
        <v>17</v>
      </c>
      <c r="C470" s="83">
        <v>42.14571951674418</v>
      </c>
      <c r="D470" s="83">
        <v>0</v>
      </c>
      <c r="E470" s="43">
        <f t="shared" si="35"/>
        <v>13.415399182508805</v>
      </c>
      <c r="F470" s="43">
        <f t="shared" si="36"/>
        <v>7.4541203462943892E-2</v>
      </c>
      <c r="G470" s="89">
        <v>20.632607888361161</v>
      </c>
      <c r="H470" s="185">
        <f t="shared" si="37"/>
        <v>20.707104334398853</v>
      </c>
      <c r="N470" t="str">
        <f t="shared" si="38"/>
        <v>7#53</v>
      </c>
      <c r="O470">
        <v>7</v>
      </c>
      <c r="P470">
        <v>53</v>
      </c>
      <c r="Q470">
        <v>16.61907659922732</v>
      </c>
      <c r="R470">
        <v>23.415613713845225</v>
      </c>
      <c r="S470">
        <f t="shared" si="39"/>
        <v>14</v>
      </c>
    </row>
    <row r="471" spans="1:19" hidden="1" x14ac:dyDescent="0.25">
      <c r="A471" s="70">
        <v>7</v>
      </c>
      <c r="B471" s="70">
        <v>18</v>
      </c>
      <c r="C471" s="83">
        <v>32.710110669711895</v>
      </c>
      <c r="D471" s="83">
        <v>0</v>
      </c>
      <c r="E471" s="43">
        <f t="shared" si="35"/>
        <v>10.41195160433519</v>
      </c>
      <c r="F471" s="43">
        <f t="shared" si="36"/>
        <v>9.604347369263927E-2</v>
      </c>
      <c r="G471" s="89">
        <v>17.165931024002496</v>
      </c>
      <c r="H471" s="185">
        <f t="shared" si="37"/>
        <v>17.22791062741161</v>
      </c>
      <c r="N471" t="str">
        <f t="shared" si="38"/>
        <v>7#21</v>
      </c>
      <c r="O471">
        <v>7</v>
      </c>
      <c r="P471">
        <v>21</v>
      </c>
      <c r="Q471">
        <v>16.498938696100382</v>
      </c>
      <c r="R471">
        <v>23.328011470977604</v>
      </c>
      <c r="S471">
        <f t="shared" si="39"/>
        <v>15</v>
      </c>
    </row>
    <row r="472" spans="1:19" hidden="1" x14ac:dyDescent="0.25">
      <c r="A472" s="70">
        <v>7</v>
      </c>
      <c r="B472" s="70">
        <v>18</v>
      </c>
      <c r="C472" s="83">
        <v>26.797129125571669</v>
      </c>
      <c r="D472" s="83">
        <v>0</v>
      </c>
      <c r="E472" s="43">
        <f t="shared" si="35"/>
        <v>8.5297911220130604</v>
      </c>
      <c r="F472" s="43">
        <f t="shared" si="36"/>
        <v>0.11723616507082726</v>
      </c>
      <c r="G472" s="89">
        <v>14.319596180889329</v>
      </c>
      <c r="H472" s="185">
        <f t="shared" si="37"/>
        <v>14.371298759154916</v>
      </c>
      <c r="N472" t="str">
        <f t="shared" si="38"/>
        <v>7#9</v>
      </c>
      <c r="O472">
        <v>7</v>
      </c>
      <c r="P472">
        <v>9</v>
      </c>
      <c r="Q472">
        <v>16.41884676068241</v>
      </c>
      <c r="R472">
        <v>24.530480000000001</v>
      </c>
      <c r="S472">
        <f t="shared" si="39"/>
        <v>16</v>
      </c>
    </row>
    <row r="473" spans="1:19" hidden="1" x14ac:dyDescent="0.25">
      <c r="A473" s="70">
        <v>7</v>
      </c>
      <c r="B473" s="70">
        <v>19</v>
      </c>
      <c r="C473" s="83">
        <v>47.17804423516138</v>
      </c>
      <c r="D473" s="83">
        <v>0</v>
      </c>
      <c r="E473" s="43">
        <f t="shared" si="35"/>
        <v>15.017237890868062</v>
      </c>
      <c r="F473" s="43">
        <f t="shared" si="36"/>
        <v>6.6590141760229898E-2</v>
      </c>
      <c r="G473" s="89">
        <v>22.084851018165391</v>
      </c>
      <c r="H473" s="185">
        <f t="shared" si="37"/>
        <v>22.164590958023084</v>
      </c>
      <c r="N473" t="str">
        <f t="shared" si="38"/>
        <v>7#27</v>
      </c>
      <c r="O473">
        <v>7</v>
      </c>
      <c r="P473">
        <v>27</v>
      </c>
      <c r="Q473">
        <v>16.41884676068241</v>
      </c>
      <c r="R473">
        <v>23.269083032891746</v>
      </c>
      <c r="S473">
        <f t="shared" si="39"/>
        <v>17</v>
      </c>
    </row>
    <row r="474" spans="1:19" hidden="1" x14ac:dyDescent="0.25">
      <c r="A474" s="70">
        <v>7</v>
      </c>
      <c r="B474" s="70">
        <v>20</v>
      </c>
      <c r="C474" s="83">
        <v>55.355571902589368</v>
      </c>
      <c r="D474" s="83">
        <v>0</v>
      </c>
      <c r="E474" s="43">
        <f t="shared" si="35"/>
        <v>17.620225791951864</v>
      </c>
      <c r="F474" s="43">
        <f t="shared" si="36"/>
        <v>5.6752961727468645E-2</v>
      </c>
      <c r="G474" s="89">
        <v>24.023830988574083</v>
      </c>
      <c r="H474" s="185">
        <f t="shared" si="37"/>
        <v>24.110571842592275</v>
      </c>
      <c r="N474" t="str">
        <f t="shared" si="38"/>
        <v>7#78</v>
      </c>
      <c r="O474">
        <v>7</v>
      </c>
      <c r="P474">
        <v>78</v>
      </c>
      <c r="Q474">
        <v>16.41884676068241</v>
      </c>
      <c r="R474">
        <v>23.269083032891746</v>
      </c>
      <c r="S474">
        <f t="shared" si="39"/>
        <v>18</v>
      </c>
    </row>
    <row r="475" spans="1:19" hidden="1" x14ac:dyDescent="0.25">
      <c r="A475" s="70">
        <v>7</v>
      </c>
      <c r="B475" s="70">
        <v>21</v>
      </c>
      <c r="C475" s="83">
        <v>51.832944599697321</v>
      </c>
      <c r="D475" s="83">
        <v>0</v>
      </c>
      <c r="E475" s="43">
        <f t="shared" si="35"/>
        <v>16.498938696100382</v>
      </c>
      <c r="F475" s="43">
        <f t="shared" si="36"/>
        <v>6.0609959126422822E-2</v>
      </c>
      <c r="G475" s="89">
        <v>23.244085977598626</v>
      </c>
      <c r="H475" s="185">
        <f t="shared" si="37"/>
        <v>23.328011470977604</v>
      </c>
      <c r="N475" t="str">
        <f t="shared" si="38"/>
        <v>7#29</v>
      </c>
      <c r="O475">
        <v>7</v>
      </c>
      <c r="P475">
        <v>29</v>
      </c>
      <c r="Q475">
        <v>16.218616922137507</v>
      </c>
      <c r="R475">
        <v>23.119885464994216</v>
      </c>
      <c r="S475">
        <f t="shared" si="39"/>
        <v>19</v>
      </c>
    </row>
    <row r="476" spans="1:19" hidden="1" x14ac:dyDescent="0.25">
      <c r="A476" s="70">
        <v>7</v>
      </c>
      <c r="B476" s="70">
        <v>22</v>
      </c>
      <c r="C476" s="83">
        <v>36.484354208524806</v>
      </c>
      <c r="D476" s="83">
        <v>0</v>
      </c>
      <c r="E476" s="43">
        <f t="shared" si="35"/>
        <v>11.613330635604635</v>
      </c>
      <c r="F476" s="43">
        <f t="shared" si="36"/>
        <v>8.6107941931331755E-2</v>
      </c>
      <c r="G476" s="89">
        <v>18.688762992099058</v>
      </c>
      <c r="H476" s="185">
        <f t="shared" si="37"/>
        <v>18.756240958591967</v>
      </c>
      <c r="N476" t="str">
        <f t="shared" si="38"/>
        <v>7#58</v>
      </c>
      <c r="O476">
        <v>7</v>
      </c>
      <c r="P476">
        <v>58</v>
      </c>
      <c r="Q476">
        <v>16.218616922137507</v>
      </c>
      <c r="R476">
        <v>23.119885464994216</v>
      </c>
      <c r="S476">
        <f t="shared" si="39"/>
        <v>20</v>
      </c>
    </row>
    <row r="477" spans="1:19" hidden="1" x14ac:dyDescent="0.25">
      <c r="A477" s="70">
        <v>7</v>
      </c>
      <c r="B477" s="70">
        <v>23</v>
      </c>
      <c r="C477" s="83">
        <v>40.258597747337724</v>
      </c>
      <c r="D477" s="83">
        <v>0</v>
      </c>
      <c r="E477" s="43">
        <f t="shared" si="35"/>
        <v>12.814709666874084</v>
      </c>
      <c r="F477" s="43">
        <f t="shared" si="36"/>
        <v>7.8035322375269375E-2</v>
      </c>
      <c r="G477" s="89">
        <v>20.025000055563723</v>
      </c>
      <c r="H477" s="185">
        <f t="shared" si="37"/>
        <v>20.097302662394419</v>
      </c>
      <c r="N477" t="str">
        <f t="shared" si="38"/>
        <v>7#67</v>
      </c>
      <c r="O477">
        <v>7</v>
      </c>
      <c r="P477">
        <v>67</v>
      </c>
      <c r="Q477">
        <v>16.218616922137507</v>
      </c>
      <c r="R477">
        <v>23.119885464994216</v>
      </c>
      <c r="S477">
        <f t="shared" si="39"/>
        <v>21</v>
      </c>
    </row>
    <row r="478" spans="1:19" hidden="1" x14ac:dyDescent="0.25">
      <c r="A478" s="70">
        <v>7</v>
      </c>
      <c r="B478" s="70">
        <v>24</v>
      </c>
      <c r="C478" s="83">
        <v>53.468450133182913</v>
      </c>
      <c r="D478" s="83">
        <v>0</v>
      </c>
      <c r="E478" s="43">
        <f t="shared" si="35"/>
        <v>17.01953627631714</v>
      </c>
      <c r="F478" s="43">
        <f t="shared" si="36"/>
        <v>5.875600743549695E-2</v>
      </c>
      <c r="G478" s="89">
        <v>23.615677326389669</v>
      </c>
      <c r="H478" s="185">
        <f t="shared" si="37"/>
        <v>23.700944493832004</v>
      </c>
      <c r="N478" t="str">
        <f t="shared" si="38"/>
        <v>7#30</v>
      </c>
      <c r="O478">
        <v>7</v>
      </c>
      <c r="P478">
        <v>30</v>
      </c>
      <c r="Q478">
        <v>16.138524986719545</v>
      </c>
      <c r="R478">
        <v>23.059444038971073</v>
      </c>
      <c r="S478">
        <f t="shared" si="39"/>
        <v>22</v>
      </c>
    </row>
    <row r="479" spans="1:19" hidden="1" x14ac:dyDescent="0.25">
      <c r="A479" s="70">
        <v>7</v>
      </c>
      <c r="B479" s="70">
        <v>25</v>
      </c>
      <c r="C479" s="83">
        <v>48.561933532726123</v>
      </c>
      <c r="D479" s="83">
        <v>0</v>
      </c>
      <c r="E479" s="43">
        <f t="shared" si="35"/>
        <v>15.457743535666861</v>
      </c>
      <c r="F479" s="43">
        <f t="shared" si="36"/>
        <v>6.4692495233383954E-2</v>
      </c>
      <c r="G479" s="89">
        <v>22.446299069615577</v>
      </c>
      <c r="H479" s="185">
        <f t="shared" si="37"/>
        <v>22.527344059974201</v>
      </c>
      <c r="N479" t="str">
        <f t="shared" si="38"/>
        <v>7#42</v>
      </c>
      <c r="O479">
        <v>7</v>
      </c>
      <c r="P479">
        <v>42</v>
      </c>
      <c r="Q479">
        <v>16.018387083592604</v>
      </c>
      <c r="R479">
        <v>22.967950707847436</v>
      </c>
      <c r="S479">
        <f t="shared" si="39"/>
        <v>23</v>
      </c>
    </row>
    <row r="480" spans="1:19" hidden="1" x14ac:dyDescent="0.25">
      <c r="A480" s="70">
        <v>7</v>
      </c>
      <c r="B480" s="70">
        <v>26</v>
      </c>
      <c r="C480" s="83">
        <v>43.277992578388044</v>
      </c>
      <c r="D480" s="83">
        <v>0</v>
      </c>
      <c r="E480" s="43">
        <f t="shared" si="35"/>
        <v>13.775812891889636</v>
      </c>
      <c r="F480" s="43">
        <f t="shared" si="36"/>
        <v>7.2590997558390144E-2</v>
      </c>
      <c r="G480" s="89">
        <v>20.979719058572766</v>
      </c>
      <c r="H480" s="185">
        <f t="shared" si="37"/>
        <v>21.055468790123403</v>
      </c>
      <c r="N480" t="str">
        <f t="shared" si="38"/>
        <v>7#43</v>
      </c>
      <c r="O480">
        <v>7</v>
      </c>
      <c r="P480">
        <v>43</v>
      </c>
      <c r="Q480">
        <v>16.018387083592604</v>
      </c>
      <c r="R480">
        <v>22.967950707847436</v>
      </c>
      <c r="S480">
        <f t="shared" si="39"/>
        <v>24</v>
      </c>
    </row>
    <row r="481" spans="1:19" hidden="1" x14ac:dyDescent="0.25">
      <c r="A481" s="70">
        <v>7</v>
      </c>
      <c r="B481" s="70">
        <v>27</v>
      </c>
      <c r="C481" s="83">
        <v>51.581328363776436</v>
      </c>
      <c r="D481" s="83">
        <v>0</v>
      </c>
      <c r="E481" s="43">
        <f t="shared" si="35"/>
        <v>16.41884676068241</v>
      </c>
      <c r="F481" s="43">
        <f t="shared" si="36"/>
        <v>6.0905617463624918E-2</v>
      </c>
      <c r="G481" s="89">
        <v>23.185369542076579</v>
      </c>
      <c r="H481" s="185">
        <f t="shared" si="37"/>
        <v>23.269083032891746</v>
      </c>
      <c r="N481" t="str">
        <f t="shared" si="38"/>
        <v>7#59</v>
      </c>
      <c r="O481">
        <v>7</v>
      </c>
      <c r="P481">
        <v>59</v>
      </c>
      <c r="Q481">
        <v>16.018387083592604</v>
      </c>
      <c r="R481">
        <v>22.967950707847436</v>
      </c>
      <c r="S481">
        <f t="shared" si="39"/>
        <v>25</v>
      </c>
    </row>
    <row r="482" spans="1:19" hidden="1" x14ac:dyDescent="0.25">
      <c r="A482" s="70">
        <v>7</v>
      </c>
      <c r="B482" s="70">
        <v>28</v>
      </c>
      <c r="C482" s="83">
        <v>33.464959377474479</v>
      </c>
      <c r="D482" s="83">
        <v>0</v>
      </c>
      <c r="E482" s="43">
        <f t="shared" si="35"/>
        <v>10.652227410589081</v>
      </c>
      <c r="F482" s="43">
        <f t="shared" si="36"/>
        <v>9.387707954919626E-2</v>
      </c>
      <c r="G482" s="89">
        <v>17.487031989610067</v>
      </c>
      <c r="H482" s="185">
        <f t="shared" si="37"/>
        <v>17.550170965643641</v>
      </c>
      <c r="N482" t="str">
        <f t="shared" si="38"/>
        <v>7#69</v>
      </c>
      <c r="O482">
        <v>7</v>
      </c>
      <c r="P482">
        <v>69</v>
      </c>
      <c r="Q482">
        <v>16.018387083592604</v>
      </c>
      <c r="R482">
        <v>22.967950707847436</v>
      </c>
      <c r="S482">
        <f t="shared" si="39"/>
        <v>26</v>
      </c>
    </row>
    <row r="483" spans="1:19" hidden="1" x14ac:dyDescent="0.25">
      <c r="A483" s="70">
        <v>7</v>
      </c>
      <c r="B483" s="70">
        <v>29</v>
      </c>
      <c r="C483" s="83">
        <v>50.952287773974291</v>
      </c>
      <c r="D483" s="83">
        <v>0</v>
      </c>
      <c r="E483" s="43">
        <f t="shared" si="35"/>
        <v>16.218616922137507</v>
      </c>
      <c r="F483" s="43">
        <f t="shared" si="36"/>
        <v>6.1657538666879529E-2</v>
      </c>
      <c r="G483" s="89">
        <v>23.036708731438118</v>
      </c>
      <c r="H483" s="185">
        <f t="shared" si="37"/>
        <v>23.119885464994216</v>
      </c>
      <c r="N483" t="str">
        <f t="shared" si="38"/>
        <v>7#72</v>
      </c>
      <c r="O483">
        <v>7</v>
      </c>
      <c r="P483">
        <v>72</v>
      </c>
      <c r="Q483">
        <v>16.018387083592604</v>
      </c>
      <c r="R483">
        <v>22.967950707847436</v>
      </c>
      <c r="S483">
        <f t="shared" si="39"/>
        <v>27</v>
      </c>
    </row>
    <row r="484" spans="1:19" hidden="1" x14ac:dyDescent="0.25">
      <c r="A484" s="70">
        <v>7</v>
      </c>
      <c r="B484" s="70">
        <v>30</v>
      </c>
      <c r="C484" s="83">
        <v>50.700671538053442</v>
      </c>
      <c r="D484" s="83">
        <v>0</v>
      </c>
      <c r="E484" s="43">
        <f t="shared" si="35"/>
        <v>16.138524986719545</v>
      </c>
      <c r="F484" s="43">
        <f t="shared" si="36"/>
        <v>6.196353141460597E-2</v>
      </c>
      <c r="G484" s="89">
        <v>22.976484751145652</v>
      </c>
      <c r="H484" s="185">
        <f t="shared" si="37"/>
        <v>23.059444038971073</v>
      </c>
      <c r="N484" t="str">
        <f t="shared" si="38"/>
        <v>7#63</v>
      </c>
      <c r="O484">
        <v>7</v>
      </c>
      <c r="P484">
        <v>63</v>
      </c>
      <c r="Q484">
        <v>15.938295148174635</v>
      </c>
      <c r="R484">
        <v>22.906394203650677</v>
      </c>
      <c r="S484">
        <f t="shared" si="39"/>
        <v>28</v>
      </c>
    </row>
    <row r="485" spans="1:19" hidden="1" x14ac:dyDescent="0.25">
      <c r="A485" s="70">
        <v>7</v>
      </c>
      <c r="B485" s="70">
        <v>31</v>
      </c>
      <c r="C485" s="83">
        <v>44.787689993913219</v>
      </c>
      <c r="D485" s="83">
        <v>0</v>
      </c>
      <c r="E485" s="43">
        <f t="shared" si="35"/>
        <v>14.256364504397418</v>
      </c>
      <c r="F485" s="43">
        <f t="shared" si="36"/>
        <v>7.0144110000242135E-2</v>
      </c>
      <c r="G485" s="89">
        <v>21.423504677428017</v>
      </c>
      <c r="H485" s="185">
        <f t="shared" si="37"/>
        <v>21.500856748905154</v>
      </c>
      <c r="N485" t="str">
        <f t="shared" si="38"/>
        <v>7#77</v>
      </c>
      <c r="O485">
        <v>7</v>
      </c>
      <c r="P485">
        <v>77</v>
      </c>
      <c r="Q485">
        <v>15.938295148174635</v>
      </c>
      <c r="R485">
        <v>22.906394203650677</v>
      </c>
      <c r="S485">
        <f t="shared" si="39"/>
        <v>29</v>
      </c>
    </row>
    <row r="486" spans="1:19" hidden="1" x14ac:dyDescent="0.25">
      <c r="A486" s="70">
        <v>7</v>
      </c>
      <c r="B486" s="70">
        <v>32</v>
      </c>
      <c r="C486" s="83">
        <v>44.032841286150628</v>
      </c>
      <c r="D486" s="83">
        <v>0</v>
      </c>
      <c r="E486" s="43">
        <f t="shared" si="35"/>
        <v>14.016088698143525</v>
      </c>
      <c r="F486" s="43">
        <f t="shared" si="36"/>
        <v>7.1346580457389161E-2</v>
      </c>
      <c r="G486" s="89">
        <v>21.204254836740539</v>
      </c>
      <c r="H486" s="185">
        <f t="shared" si="37"/>
        <v>21.28081528100245</v>
      </c>
      <c r="N486" t="str">
        <f t="shared" si="38"/>
        <v>7#70</v>
      </c>
      <c r="O486">
        <v>7</v>
      </c>
      <c r="P486">
        <v>70</v>
      </c>
      <c r="Q486">
        <v>15.898249180465656</v>
      </c>
      <c r="R486">
        <v>22.875445889247597</v>
      </c>
      <c r="S486">
        <f t="shared" si="39"/>
        <v>30</v>
      </c>
    </row>
    <row r="487" spans="1:19" hidden="1" x14ac:dyDescent="0.25">
      <c r="A487" s="70">
        <v>7</v>
      </c>
      <c r="B487" s="70">
        <v>33</v>
      </c>
      <c r="C487" s="83">
        <v>45.919963055557083</v>
      </c>
      <c r="D487" s="83">
        <v>0</v>
      </c>
      <c r="E487" s="43">
        <f t="shared" si="35"/>
        <v>14.616778213778248</v>
      </c>
      <c r="F487" s="43">
        <f t="shared" si="36"/>
        <v>6.8414529205715641E-2</v>
      </c>
      <c r="G487" s="89">
        <v>21.74284551105567</v>
      </c>
      <c r="H487" s="185">
        <f t="shared" si="37"/>
        <v>21.821350599994716</v>
      </c>
      <c r="N487" t="str">
        <f t="shared" si="38"/>
        <v>7#51</v>
      </c>
      <c r="O487">
        <v>7</v>
      </c>
      <c r="P487">
        <v>51</v>
      </c>
      <c r="Q487">
        <v>15.69801934192075</v>
      </c>
      <c r="R487">
        <v>22.718979567121742</v>
      </c>
      <c r="S487">
        <f t="shared" si="39"/>
        <v>31</v>
      </c>
    </row>
    <row r="488" spans="1:19" hidden="1" x14ac:dyDescent="0.25">
      <c r="A488" s="70">
        <v>7</v>
      </c>
      <c r="B488" s="70">
        <v>34</v>
      </c>
      <c r="C488" s="83">
        <v>42.774760106546317</v>
      </c>
      <c r="D488" s="83">
        <v>0</v>
      </c>
      <c r="E488" s="43">
        <f t="shared" si="35"/>
        <v>13.615629021053708</v>
      </c>
      <c r="F488" s="43">
        <f t="shared" si="36"/>
        <v>7.3445009294371214E-2</v>
      </c>
      <c r="G488" s="89">
        <v>20.827003171217218</v>
      </c>
      <c r="H488" s="185">
        <f t="shared" si="37"/>
        <v>20.902201504179608</v>
      </c>
      <c r="N488" t="str">
        <f t="shared" si="38"/>
        <v>7#5</v>
      </c>
      <c r="O488">
        <v>7</v>
      </c>
      <c r="P488">
        <v>5</v>
      </c>
      <c r="Q488">
        <v>15.617927406502783</v>
      </c>
      <c r="R488">
        <v>23.673520000000003</v>
      </c>
      <c r="S488">
        <f t="shared" si="39"/>
        <v>32</v>
      </c>
    </row>
    <row r="489" spans="1:19" hidden="1" x14ac:dyDescent="0.25">
      <c r="A489" s="70">
        <v>7</v>
      </c>
      <c r="B489" s="70">
        <v>37</v>
      </c>
      <c r="C489" s="83">
        <v>47.303852353121826</v>
      </c>
      <c r="D489" s="83">
        <v>0</v>
      </c>
      <c r="E489" s="43">
        <f t="shared" si="35"/>
        <v>15.057283858577048</v>
      </c>
      <c r="F489" s="43">
        <f t="shared" si="36"/>
        <v>6.6413040319378197E-2</v>
      </c>
      <c r="G489" s="89">
        <v>22.118336132751363</v>
      </c>
      <c r="H489" s="185">
        <f t="shared" si="37"/>
        <v>22.19819697453504</v>
      </c>
      <c r="N489" t="str">
        <f t="shared" si="38"/>
        <v>7#61</v>
      </c>
      <c r="O489">
        <v>7</v>
      </c>
      <c r="P489">
        <v>61</v>
      </c>
      <c r="Q489">
        <v>15.617927406502783</v>
      </c>
      <c r="R489">
        <v>22.655576709688038</v>
      </c>
      <c r="S489">
        <f t="shared" si="39"/>
        <v>33</v>
      </c>
    </row>
    <row r="490" spans="1:19" hidden="1" x14ac:dyDescent="0.25">
      <c r="A490" s="70">
        <v>7</v>
      </c>
      <c r="B490" s="70">
        <v>38</v>
      </c>
      <c r="C490" s="83">
        <v>28.306826541096832</v>
      </c>
      <c r="D490" s="83">
        <v>0</v>
      </c>
      <c r="E490" s="43">
        <f t="shared" si="35"/>
        <v>9.0103427345208384</v>
      </c>
      <c r="F490" s="43">
        <f t="shared" si="36"/>
        <v>0.11098356960038314</v>
      </c>
      <c r="G490" s="89">
        <v>15.106395739397321</v>
      </c>
      <c r="H490" s="185">
        <f t="shared" si="37"/>
        <v>15.160939149571799</v>
      </c>
      <c r="N490" t="str">
        <f t="shared" si="38"/>
        <v>7#54</v>
      </c>
      <c r="O490">
        <v>7</v>
      </c>
      <c r="P490">
        <v>54</v>
      </c>
      <c r="Q490">
        <v>15.537835471084826</v>
      </c>
      <c r="R490">
        <v>22.5916998995787</v>
      </c>
      <c r="S490">
        <f t="shared" si="39"/>
        <v>34</v>
      </c>
    </row>
    <row r="491" spans="1:19" hidden="1" x14ac:dyDescent="0.25">
      <c r="A491" s="70">
        <v>7</v>
      </c>
      <c r="B491" s="70">
        <v>39</v>
      </c>
      <c r="C491" s="83">
        <v>45.794154937596645</v>
      </c>
      <c r="D491" s="83">
        <v>0</v>
      </c>
      <c r="E491" s="43">
        <f t="shared" si="35"/>
        <v>14.576732246069264</v>
      </c>
      <c r="F491" s="43">
        <f t="shared" si="36"/>
        <v>6.8602481209028052E-2</v>
      </c>
      <c r="G491" s="89">
        <v>21.707913754152074</v>
      </c>
      <c r="H491" s="185">
        <f t="shared" si="37"/>
        <v>21.786292717893701</v>
      </c>
      <c r="N491" t="str">
        <f t="shared" si="38"/>
        <v>7#25</v>
      </c>
      <c r="O491">
        <v>7</v>
      </c>
      <c r="P491">
        <v>25</v>
      </c>
      <c r="Q491">
        <v>15.457743535666861</v>
      </c>
      <c r="R491">
        <v>22.527344059974201</v>
      </c>
      <c r="S491">
        <f t="shared" si="39"/>
        <v>35</v>
      </c>
    </row>
    <row r="492" spans="1:19" hidden="1" x14ac:dyDescent="0.25">
      <c r="A492" s="70">
        <v>7</v>
      </c>
      <c r="B492" s="70">
        <v>40</v>
      </c>
      <c r="C492" s="83">
        <v>45.290922465754939</v>
      </c>
      <c r="D492" s="83">
        <v>0</v>
      </c>
      <c r="E492" s="43">
        <f t="shared" si="35"/>
        <v>14.416548375233344</v>
      </c>
      <c r="F492" s="43">
        <f t="shared" si="36"/>
        <v>6.9364731000239446E-2</v>
      </c>
      <c r="G492" s="89">
        <v>21.56682045836035</v>
      </c>
      <c r="H492" s="185">
        <f t="shared" si="37"/>
        <v>21.644689988241115</v>
      </c>
      <c r="N492" t="str">
        <f t="shared" si="38"/>
        <v>7#41</v>
      </c>
      <c r="O492">
        <v>7</v>
      </c>
      <c r="P492">
        <v>41</v>
      </c>
      <c r="Q492">
        <v>15.41769756795788</v>
      </c>
      <c r="R492">
        <v>22.494984899262029</v>
      </c>
      <c r="S492">
        <f t="shared" si="39"/>
        <v>36</v>
      </c>
    </row>
    <row r="493" spans="1:19" hidden="1" x14ac:dyDescent="0.25">
      <c r="A493" s="70">
        <v>7</v>
      </c>
      <c r="B493" s="70">
        <v>41</v>
      </c>
      <c r="C493" s="83">
        <v>48.436125414765698</v>
      </c>
      <c r="D493" s="83">
        <v>0</v>
      </c>
      <c r="E493" s="43">
        <f t="shared" si="35"/>
        <v>15.41769756795788</v>
      </c>
      <c r="F493" s="43">
        <f t="shared" si="36"/>
        <v>6.4860527688535591E-2</v>
      </c>
      <c r="G493" s="89">
        <v>22.414056325106795</v>
      </c>
      <c r="H493" s="185">
        <f t="shared" si="37"/>
        <v>22.494984899262029</v>
      </c>
      <c r="N493" t="str">
        <f t="shared" si="38"/>
        <v>7#56</v>
      </c>
      <c r="O493">
        <v>7</v>
      </c>
      <c r="P493">
        <v>56</v>
      </c>
      <c r="Q493">
        <v>15.41769756795788</v>
      </c>
      <c r="R493">
        <v>22.494984899262029</v>
      </c>
      <c r="S493">
        <f t="shared" si="39"/>
        <v>37</v>
      </c>
    </row>
    <row r="494" spans="1:19" hidden="1" x14ac:dyDescent="0.25">
      <c r="A494" s="70">
        <v>7</v>
      </c>
      <c r="B494" s="70">
        <v>42</v>
      </c>
      <c r="C494" s="83">
        <v>50.323247184172153</v>
      </c>
      <c r="D494" s="83">
        <v>0</v>
      </c>
      <c r="E494" s="43">
        <f t="shared" si="35"/>
        <v>16.018387083592604</v>
      </c>
      <c r="F494" s="43">
        <f t="shared" si="36"/>
        <v>6.2428257900215507E-2</v>
      </c>
      <c r="G494" s="89">
        <v>22.885320578937467</v>
      </c>
      <c r="H494" s="185">
        <f t="shared" si="37"/>
        <v>22.967950707847436</v>
      </c>
      <c r="N494" t="str">
        <f t="shared" si="38"/>
        <v>7#80</v>
      </c>
      <c r="O494">
        <v>7</v>
      </c>
      <c r="P494">
        <v>80</v>
      </c>
      <c r="Q494">
        <v>15.377651600248896</v>
      </c>
      <c r="R494">
        <v>22.462504046876273</v>
      </c>
      <c r="S494">
        <f t="shared" si="39"/>
        <v>38</v>
      </c>
    </row>
    <row r="495" spans="1:19" hidden="1" x14ac:dyDescent="0.25">
      <c r="A495" s="70">
        <v>7</v>
      </c>
      <c r="B495" s="70">
        <v>43</v>
      </c>
      <c r="C495" s="83">
        <v>50.323247184172153</v>
      </c>
      <c r="D495" s="83">
        <v>0</v>
      </c>
      <c r="E495" s="43">
        <f t="shared" si="35"/>
        <v>16.018387083592604</v>
      </c>
      <c r="F495" s="43">
        <f t="shared" si="36"/>
        <v>6.2428257900215507E-2</v>
      </c>
      <c r="G495" s="89">
        <v>22.885320578937467</v>
      </c>
      <c r="H495" s="185">
        <f t="shared" si="37"/>
        <v>22.967950707847436</v>
      </c>
      <c r="N495" t="str">
        <f t="shared" si="38"/>
        <v>7#52</v>
      </c>
      <c r="O495">
        <v>7</v>
      </c>
      <c r="P495">
        <v>52</v>
      </c>
      <c r="Q495">
        <v>15.217467729412974</v>
      </c>
      <c r="R495">
        <v>22.331350582570511</v>
      </c>
      <c r="S495">
        <f t="shared" si="39"/>
        <v>39</v>
      </c>
    </row>
    <row r="496" spans="1:19" hidden="1" x14ac:dyDescent="0.25">
      <c r="A496" s="70">
        <v>7</v>
      </c>
      <c r="B496" s="70">
        <v>44</v>
      </c>
      <c r="C496" s="83">
        <v>45.668346819636227</v>
      </c>
      <c r="D496" s="83">
        <v>0</v>
      </c>
      <c r="E496" s="43">
        <f t="shared" si="35"/>
        <v>14.536686278360287</v>
      </c>
      <c r="F496" s="43">
        <f t="shared" si="36"/>
        <v>6.8791468760568061E-2</v>
      </c>
      <c r="G496" s="89">
        <v>21.6728461211524</v>
      </c>
      <c r="H496" s="185">
        <f t="shared" si="37"/>
        <v>21.751098469100057</v>
      </c>
      <c r="N496" t="str">
        <f t="shared" si="38"/>
        <v>7#2</v>
      </c>
      <c r="O496">
        <v>7</v>
      </c>
      <c r="P496">
        <v>2</v>
      </c>
      <c r="Q496">
        <v>15.097329826286026</v>
      </c>
      <c r="R496">
        <v>24.637600000000003</v>
      </c>
      <c r="S496">
        <f t="shared" si="39"/>
        <v>40</v>
      </c>
    </row>
    <row r="497" spans="1:19" hidden="1" x14ac:dyDescent="0.25">
      <c r="A497" s="70">
        <v>7</v>
      </c>
      <c r="B497" s="70">
        <v>45</v>
      </c>
      <c r="C497" s="83">
        <v>42.774760106546317</v>
      </c>
      <c r="D497" s="83">
        <v>0</v>
      </c>
      <c r="E497" s="43">
        <f t="shared" si="35"/>
        <v>13.615629021053708</v>
      </c>
      <c r="F497" s="43">
        <f t="shared" si="36"/>
        <v>7.3445009294371214E-2</v>
      </c>
      <c r="G497" s="89">
        <v>20.827003171217218</v>
      </c>
      <c r="H497" s="185">
        <f t="shared" si="37"/>
        <v>20.902201504179608</v>
      </c>
      <c r="N497" t="str">
        <f t="shared" si="38"/>
        <v>7#37</v>
      </c>
      <c r="O497">
        <v>7</v>
      </c>
      <c r="P497">
        <v>37</v>
      </c>
      <c r="Q497">
        <v>15.057283858577048</v>
      </c>
      <c r="R497">
        <v>22.19819697453504</v>
      </c>
      <c r="S497">
        <f t="shared" si="39"/>
        <v>41</v>
      </c>
    </row>
    <row r="498" spans="1:19" hidden="1" x14ac:dyDescent="0.25">
      <c r="A498" s="70">
        <v>7</v>
      </c>
      <c r="B498" s="70">
        <v>46</v>
      </c>
      <c r="C498" s="83">
        <v>27.048745361492529</v>
      </c>
      <c r="D498" s="83">
        <v>0</v>
      </c>
      <c r="E498" s="43">
        <f t="shared" si="35"/>
        <v>8.6098830574310234</v>
      </c>
      <c r="F498" s="43">
        <f t="shared" si="36"/>
        <v>0.11614559609342422</v>
      </c>
      <c r="G498" s="89">
        <v>14.453816279814792</v>
      </c>
      <c r="H498" s="185">
        <f t="shared" si="37"/>
        <v>14.506003475459378</v>
      </c>
      <c r="N498" t="str">
        <f t="shared" si="38"/>
        <v>7#19</v>
      </c>
      <c r="O498">
        <v>7</v>
      </c>
      <c r="P498">
        <v>19</v>
      </c>
      <c r="Q498">
        <v>15.017237890868062</v>
      </c>
      <c r="R498">
        <v>22.164590958023084</v>
      </c>
      <c r="S498">
        <f t="shared" si="39"/>
        <v>42</v>
      </c>
    </row>
    <row r="499" spans="1:19" hidden="1" x14ac:dyDescent="0.25">
      <c r="A499" s="70">
        <v>7</v>
      </c>
      <c r="B499" s="70">
        <v>47</v>
      </c>
      <c r="C499" s="83">
        <v>55.355571902589368</v>
      </c>
      <c r="D499" s="83">
        <v>0</v>
      </c>
      <c r="E499" s="43">
        <f t="shared" si="35"/>
        <v>17.620225791951864</v>
      </c>
      <c r="F499" s="43">
        <f t="shared" si="36"/>
        <v>5.6752961727468645E-2</v>
      </c>
      <c r="G499" s="89">
        <v>24.023830988574083</v>
      </c>
      <c r="H499" s="185">
        <f t="shared" si="37"/>
        <v>24.110571842592275</v>
      </c>
      <c r="N499" t="str">
        <f t="shared" si="38"/>
        <v>7#48</v>
      </c>
      <c r="O499">
        <v>7</v>
      </c>
      <c r="P499">
        <v>48</v>
      </c>
      <c r="Q499">
        <v>14.817008052323159</v>
      </c>
      <c r="R499">
        <v>21.994620447818768</v>
      </c>
      <c r="S499">
        <f t="shared" si="39"/>
        <v>43</v>
      </c>
    </row>
    <row r="500" spans="1:19" hidden="1" x14ac:dyDescent="0.25">
      <c r="A500" s="70">
        <v>7</v>
      </c>
      <c r="B500" s="70">
        <v>48</v>
      </c>
      <c r="C500" s="83">
        <v>46.549003645359242</v>
      </c>
      <c r="D500" s="83">
        <v>0</v>
      </c>
      <c r="E500" s="43">
        <f t="shared" si="35"/>
        <v>14.817008052323159</v>
      </c>
      <c r="F500" s="43">
        <f t="shared" si="36"/>
        <v>6.7490008540773513E-2</v>
      </c>
      <c r="G500" s="89">
        <v>21.915491998526679</v>
      </c>
      <c r="H500" s="185">
        <f t="shared" si="37"/>
        <v>21.994620447818768</v>
      </c>
      <c r="N500" t="str">
        <f t="shared" si="38"/>
        <v>7#33</v>
      </c>
      <c r="O500">
        <v>7</v>
      </c>
      <c r="P500">
        <v>33</v>
      </c>
      <c r="Q500">
        <v>14.616778213778248</v>
      </c>
      <c r="R500">
        <v>21.821350599994716</v>
      </c>
      <c r="S500">
        <f t="shared" si="39"/>
        <v>44</v>
      </c>
    </row>
    <row r="501" spans="1:19" hidden="1" x14ac:dyDescent="0.25">
      <c r="A501" s="70">
        <v>7</v>
      </c>
      <c r="B501" s="70">
        <v>49</v>
      </c>
      <c r="C501" s="83">
        <v>42.774760106546317</v>
      </c>
      <c r="D501" s="83">
        <v>0</v>
      </c>
      <c r="E501" s="43">
        <f t="shared" si="35"/>
        <v>13.615629021053708</v>
      </c>
      <c r="F501" s="43">
        <f t="shared" si="36"/>
        <v>7.3445009294371214E-2</v>
      </c>
      <c r="G501" s="89">
        <v>20.827003171217218</v>
      </c>
      <c r="H501" s="185">
        <f t="shared" si="37"/>
        <v>20.902201504179608</v>
      </c>
      <c r="N501" t="str">
        <f t="shared" si="38"/>
        <v>7#71</v>
      </c>
      <c r="O501">
        <v>7</v>
      </c>
      <c r="P501">
        <v>71</v>
      </c>
      <c r="Q501">
        <v>14.616778213778248</v>
      </c>
      <c r="R501">
        <v>21.821350599994716</v>
      </c>
      <c r="S501">
        <f t="shared" si="39"/>
        <v>45</v>
      </c>
    </row>
    <row r="502" spans="1:19" hidden="1" x14ac:dyDescent="0.25">
      <c r="A502" s="70">
        <v>7</v>
      </c>
      <c r="B502" s="70">
        <v>50</v>
      </c>
      <c r="C502" s="83">
        <v>32.08107007990975</v>
      </c>
      <c r="D502" s="83">
        <v>0</v>
      </c>
      <c r="E502" s="43">
        <f t="shared" si="35"/>
        <v>10.211721765790285</v>
      </c>
      <c r="F502" s="43">
        <f t="shared" si="36"/>
        <v>9.7926679059161581E-2</v>
      </c>
      <c r="G502" s="89">
        <v>16.891598295395816</v>
      </c>
      <c r="H502" s="185">
        <f t="shared" si="37"/>
        <v>16.952587388374855</v>
      </c>
      <c r="N502" t="str">
        <f t="shared" si="38"/>
        <v>7#75</v>
      </c>
      <c r="O502">
        <v>7</v>
      </c>
      <c r="P502">
        <v>75</v>
      </c>
      <c r="Q502">
        <v>14.616778213778248</v>
      </c>
      <c r="R502">
        <v>21.821350599994716</v>
      </c>
      <c r="S502">
        <f t="shared" si="39"/>
        <v>46</v>
      </c>
    </row>
    <row r="503" spans="1:19" hidden="1" x14ac:dyDescent="0.25">
      <c r="A503" s="70">
        <v>7</v>
      </c>
      <c r="B503" s="70">
        <v>51</v>
      </c>
      <c r="C503" s="83">
        <v>49.316782240488706</v>
      </c>
      <c r="D503" s="83">
        <v>0</v>
      </c>
      <c r="E503" s="43">
        <f t="shared" si="35"/>
        <v>15.69801934192075</v>
      </c>
      <c r="F503" s="43">
        <f t="shared" si="36"/>
        <v>6.3702303979811747E-2</v>
      </c>
      <c r="G503" s="89">
        <v>22.637245143610777</v>
      </c>
      <c r="H503" s="185">
        <f t="shared" si="37"/>
        <v>22.718979567121742</v>
      </c>
      <c r="N503" t="str">
        <f t="shared" si="38"/>
        <v>7#39</v>
      </c>
      <c r="O503">
        <v>7</v>
      </c>
      <c r="P503">
        <v>39</v>
      </c>
      <c r="Q503">
        <v>14.576732246069264</v>
      </c>
      <c r="R503">
        <v>21.786292717893701</v>
      </c>
      <c r="S503">
        <f t="shared" si="39"/>
        <v>47</v>
      </c>
    </row>
    <row r="504" spans="1:19" hidden="1" x14ac:dyDescent="0.25">
      <c r="A504" s="70">
        <v>7</v>
      </c>
      <c r="B504" s="70">
        <v>52</v>
      </c>
      <c r="C504" s="83">
        <v>47.807084824963546</v>
      </c>
      <c r="D504" s="83">
        <v>0</v>
      </c>
      <c r="E504" s="43">
        <f t="shared" si="35"/>
        <v>15.217467729412974</v>
      </c>
      <c r="F504" s="43">
        <f t="shared" si="36"/>
        <v>6.5713955684437372E-2</v>
      </c>
      <c r="G504" s="89">
        <v>22.251010703717451</v>
      </c>
      <c r="H504" s="185">
        <f t="shared" si="37"/>
        <v>22.331350582570511</v>
      </c>
      <c r="N504" t="str">
        <f t="shared" si="38"/>
        <v>7#44</v>
      </c>
      <c r="O504">
        <v>7</v>
      </c>
      <c r="P504">
        <v>44</v>
      </c>
      <c r="Q504">
        <v>14.536686278360287</v>
      </c>
      <c r="R504">
        <v>21.751098469100057</v>
      </c>
      <c r="S504">
        <f t="shared" si="39"/>
        <v>48</v>
      </c>
    </row>
    <row r="505" spans="1:19" hidden="1" x14ac:dyDescent="0.25">
      <c r="A505" s="70">
        <v>7</v>
      </c>
      <c r="B505" s="70">
        <v>53</v>
      </c>
      <c r="C505" s="83">
        <v>52.210368953578595</v>
      </c>
      <c r="D505" s="83">
        <v>0</v>
      </c>
      <c r="E505" s="43">
        <f t="shared" si="35"/>
        <v>16.61907659922732</v>
      </c>
      <c r="F505" s="43">
        <f t="shared" si="36"/>
        <v>6.0171814843581237E-2</v>
      </c>
      <c r="G505" s="89">
        <v>23.331373060236544</v>
      </c>
      <c r="H505" s="185">
        <f t="shared" si="37"/>
        <v>23.415613713845225</v>
      </c>
      <c r="N505" t="str">
        <f t="shared" si="38"/>
        <v>7#1</v>
      </c>
      <c r="O505">
        <v>7</v>
      </c>
      <c r="P505">
        <v>1</v>
      </c>
      <c r="Q505">
        <v>14.456594342942324</v>
      </c>
      <c r="R505">
        <v>24.316240000000001</v>
      </c>
      <c r="S505">
        <f t="shared" si="39"/>
        <v>49</v>
      </c>
    </row>
    <row r="506" spans="1:19" hidden="1" x14ac:dyDescent="0.25">
      <c r="A506" s="70">
        <v>7</v>
      </c>
      <c r="B506" s="70">
        <v>54</v>
      </c>
      <c r="C506" s="83">
        <v>48.813549768646993</v>
      </c>
      <c r="D506" s="83">
        <v>0</v>
      </c>
      <c r="E506" s="43">
        <f t="shared" si="35"/>
        <v>15.537835471084826</v>
      </c>
      <c r="F506" s="43">
        <f t="shared" si="36"/>
        <v>6.4359028763108769E-2</v>
      </c>
      <c r="G506" s="89">
        <v>22.510423380887822</v>
      </c>
      <c r="H506" s="185">
        <f t="shared" si="37"/>
        <v>22.5916998995787</v>
      </c>
      <c r="N506" t="str">
        <f t="shared" si="38"/>
        <v>7#40</v>
      </c>
      <c r="O506">
        <v>7</v>
      </c>
      <c r="P506">
        <v>40</v>
      </c>
      <c r="Q506">
        <v>14.416548375233344</v>
      </c>
      <c r="R506">
        <v>21.644689988241115</v>
      </c>
      <c r="S506">
        <f t="shared" si="39"/>
        <v>50</v>
      </c>
    </row>
    <row r="507" spans="1:19" hidden="1" x14ac:dyDescent="0.25">
      <c r="A507" s="70">
        <v>7</v>
      </c>
      <c r="B507" s="70">
        <v>55</v>
      </c>
      <c r="C507" s="83">
        <v>44.661881875952773</v>
      </c>
      <c r="D507" s="83">
        <v>0</v>
      </c>
      <c r="E507" s="43">
        <f t="shared" si="35"/>
        <v>14.216318536688432</v>
      </c>
      <c r="F507" s="43">
        <f t="shared" si="36"/>
        <v>7.0341699042496361E-2</v>
      </c>
      <c r="G507" s="89">
        <v>21.387322677565841</v>
      </c>
      <c r="H507" s="185">
        <f t="shared" si="37"/>
        <v>21.464544109697005</v>
      </c>
      <c r="N507" t="str">
        <f t="shared" si="38"/>
        <v>7#76</v>
      </c>
      <c r="O507">
        <v>7</v>
      </c>
      <c r="P507">
        <v>76</v>
      </c>
      <c r="Q507">
        <v>14.416548375233344</v>
      </c>
      <c r="R507">
        <v>21.644689988241115</v>
      </c>
      <c r="S507">
        <f t="shared" si="39"/>
        <v>51</v>
      </c>
    </row>
    <row r="508" spans="1:19" hidden="1" x14ac:dyDescent="0.25">
      <c r="A508" s="70">
        <v>7</v>
      </c>
      <c r="B508" s="70">
        <v>56</v>
      </c>
      <c r="C508" s="83">
        <v>48.436125414765698</v>
      </c>
      <c r="D508" s="83">
        <v>0</v>
      </c>
      <c r="E508" s="43">
        <f t="shared" si="35"/>
        <v>15.41769756795788</v>
      </c>
      <c r="F508" s="43">
        <f t="shared" si="36"/>
        <v>6.4860527688535591E-2</v>
      </c>
      <c r="G508" s="89">
        <v>22.414056325106795</v>
      </c>
      <c r="H508" s="185">
        <f t="shared" si="37"/>
        <v>22.494984899262029</v>
      </c>
      <c r="N508" t="str">
        <f t="shared" si="38"/>
        <v>7#31</v>
      </c>
      <c r="O508">
        <v>7</v>
      </c>
      <c r="P508">
        <v>31</v>
      </c>
      <c r="Q508">
        <v>14.256364504397418</v>
      </c>
      <c r="R508">
        <v>21.500856748905154</v>
      </c>
      <c r="S508">
        <f t="shared" si="39"/>
        <v>52</v>
      </c>
    </row>
    <row r="509" spans="1:19" hidden="1" x14ac:dyDescent="0.25">
      <c r="A509" s="70">
        <v>7</v>
      </c>
      <c r="B509" s="70">
        <v>57</v>
      </c>
      <c r="C509" s="83">
        <v>36.232737972603935</v>
      </c>
      <c r="D509" s="83">
        <v>0</v>
      </c>
      <c r="E509" s="43">
        <f t="shared" si="35"/>
        <v>11.53323870018667</v>
      </c>
      <c r="F509" s="43">
        <f t="shared" si="36"/>
        <v>8.6705913750299346E-2</v>
      </c>
      <c r="G509" s="89">
        <v>18.593404994470554</v>
      </c>
      <c r="H509" s="185">
        <f t="shared" si="37"/>
        <v>18.660538659750401</v>
      </c>
      <c r="N509" t="str">
        <f t="shared" si="38"/>
        <v>7#55</v>
      </c>
      <c r="O509">
        <v>7</v>
      </c>
      <c r="P509">
        <v>55</v>
      </c>
      <c r="Q509">
        <v>14.216318536688432</v>
      </c>
      <c r="R509">
        <v>21.464544109697005</v>
      </c>
      <c r="S509">
        <f t="shared" si="39"/>
        <v>53</v>
      </c>
    </row>
    <row r="510" spans="1:19" hidden="1" x14ac:dyDescent="0.25">
      <c r="A510" s="70">
        <v>7</v>
      </c>
      <c r="B510" s="70">
        <v>58</v>
      </c>
      <c r="C510" s="83">
        <v>50.952287773974291</v>
      </c>
      <c r="D510" s="83">
        <v>0</v>
      </c>
      <c r="E510" s="43">
        <f t="shared" si="35"/>
        <v>16.218616922137507</v>
      </c>
      <c r="F510" s="43">
        <f t="shared" si="36"/>
        <v>6.1657538666879529E-2</v>
      </c>
      <c r="G510" s="89">
        <v>23.036708731438118</v>
      </c>
      <c r="H510" s="185">
        <f t="shared" si="37"/>
        <v>23.119885464994216</v>
      </c>
      <c r="N510" t="str">
        <f t="shared" si="38"/>
        <v>7#32</v>
      </c>
      <c r="O510">
        <v>7</v>
      </c>
      <c r="P510">
        <v>32</v>
      </c>
      <c r="Q510">
        <v>14.016088698143525</v>
      </c>
      <c r="R510">
        <v>21.28081528100245</v>
      </c>
      <c r="S510">
        <f t="shared" si="39"/>
        <v>54</v>
      </c>
    </row>
    <row r="511" spans="1:19" hidden="1" x14ac:dyDescent="0.25">
      <c r="A511" s="70">
        <v>7</v>
      </c>
      <c r="B511" s="70">
        <v>59</v>
      </c>
      <c r="C511" s="83">
        <v>50.323247184172153</v>
      </c>
      <c r="D511" s="83">
        <v>0</v>
      </c>
      <c r="E511" s="43">
        <f t="shared" si="35"/>
        <v>16.018387083592604</v>
      </c>
      <c r="F511" s="43">
        <f t="shared" si="36"/>
        <v>6.2428257900215507E-2</v>
      </c>
      <c r="G511" s="89">
        <v>22.885320578937467</v>
      </c>
      <c r="H511" s="185">
        <f t="shared" si="37"/>
        <v>22.967950707847436</v>
      </c>
      <c r="N511" t="str">
        <f t="shared" si="38"/>
        <v>7#74</v>
      </c>
      <c r="O511">
        <v>7</v>
      </c>
      <c r="P511">
        <v>74</v>
      </c>
      <c r="Q511">
        <v>13.935996762725562</v>
      </c>
      <c r="R511">
        <v>21.206298019209989</v>
      </c>
      <c r="S511">
        <f t="shared" si="39"/>
        <v>55</v>
      </c>
    </row>
    <row r="512" spans="1:19" hidden="1" x14ac:dyDescent="0.25">
      <c r="A512" s="70">
        <v>7</v>
      </c>
      <c r="B512" s="70">
        <v>60</v>
      </c>
      <c r="C512" s="83">
        <v>39.252132803654277</v>
      </c>
      <c r="D512" s="83">
        <v>0</v>
      </c>
      <c r="E512" s="43">
        <f t="shared" si="35"/>
        <v>12.49434192520223</v>
      </c>
      <c r="F512" s="43">
        <f t="shared" si="36"/>
        <v>8.0036228077199373E-2</v>
      </c>
      <c r="G512" s="89">
        <v>19.685145038267979</v>
      </c>
      <c r="H512" s="185">
        <f t="shared" si="37"/>
        <v>19.75622055877524</v>
      </c>
      <c r="N512" t="str">
        <f t="shared" si="38"/>
        <v>7#26</v>
      </c>
      <c r="O512">
        <v>7</v>
      </c>
      <c r="P512">
        <v>26</v>
      </c>
      <c r="Q512">
        <v>13.775812891889636</v>
      </c>
      <c r="R512">
        <v>21.055468790123403</v>
      </c>
      <c r="S512">
        <f t="shared" si="39"/>
        <v>56</v>
      </c>
    </row>
    <row r="513" spans="1:19" hidden="1" x14ac:dyDescent="0.25">
      <c r="A513" s="70">
        <v>7</v>
      </c>
      <c r="B513" s="70">
        <v>61</v>
      </c>
      <c r="C513" s="83">
        <v>49.065166004567836</v>
      </c>
      <c r="D513" s="83">
        <v>0</v>
      </c>
      <c r="E513" s="43">
        <f t="shared" si="35"/>
        <v>15.617927406502783</v>
      </c>
      <c r="F513" s="43">
        <f t="shared" si="36"/>
        <v>6.4028982461759518E-2</v>
      </c>
      <c r="G513" s="89">
        <v>22.574070386034549</v>
      </c>
      <c r="H513" s="185">
        <f t="shared" si="37"/>
        <v>22.655576709688038</v>
      </c>
      <c r="N513" t="str">
        <f t="shared" si="38"/>
        <v>7#34</v>
      </c>
      <c r="O513">
        <v>7</v>
      </c>
      <c r="P513">
        <v>34</v>
      </c>
      <c r="Q513">
        <v>13.615629021053708</v>
      </c>
      <c r="R513">
        <v>20.902201504179608</v>
      </c>
      <c r="S513">
        <f t="shared" si="39"/>
        <v>57</v>
      </c>
    </row>
    <row r="514" spans="1:19" hidden="1" x14ac:dyDescent="0.25">
      <c r="A514" s="70">
        <v>7</v>
      </c>
      <c r="B514" s="70">
        <v>62</v>
      </c>
      <c r="C514" s="83">
        <v>36.861778562406101</v>
      </c>
      <c r="D514" s="83">
        <v>0</v>
      </c>
      <c r="E514" s="43">
        <f t="shared" si="35"/>
        <v>11.733468538731582</v>
      </c>
      <c r="F514" s="43">
        <f t="shared" si="36"/>
        <v>8.5226290648758377E-2</v>
      </c>
      <c r="G514" s="89">
        <v>18.830251903671346</v>
      </c>
      <c r="H514" s="185">
        <f t="shared" si="37"/>
        <v>18.898240732442204</v>
      </c>
      <c r="N514" t="str">
        <f t="shared" si="38"/>
        <v>7#45</v>
      </c>
      <c r="O514">
        <v>7</v>
      </c>
      <c r="P514">
        <v>45</v>
      </c>
      <c r="Q514">
        <v>13.615629021053708</v>
      </c>
      <c r="R514">
        <v>20.902201504179608</v>
      </c>
      <c r="S514">
        <f t="shared" si="39"/>
        <v>58</v>
      </c>
    </row>
    <row r="515" spans="1:19" hidden="1" x14ac:dyDescent="0.25">
      <c r="A515" s="70">
        <v>7</v>
      </c>
      <c r="B515" s="70">
        <v>63</v>
      </c>
      <c r="C515" s="83">
        <v>50.071630948251276</v>
      </c>
      <c r="D515" s="83">
        <v>0</v>
      </c>
      <c r="E515" s="43">
        <f t="shared" ref="E515:E578" si="40">C515/PI()</f>
        <v>15.938295148174635</v>
      </c>
      <c r="F515" s="43">
        <f t="shared" ref="F515:F578" si="41">1/E515</f>
        <v>6.2741967738910082E-2</v>
      </c>
      <c r="G515" s="89">
        <v>22.82398553210718</v>
      </c>
      <c r="H515" s="185">
        <f t="shared" ref="H515:H578" si="42">IF(D515=0,EXP($L$2+$L$3*F515)*$L$4,D515)</f>
        <v>22.906394203650677</v>
      </c>
      <c r="N515" t="str">
        <f t="shared" ref="N515:N578" si="43">CONCATENATE(O515,"#",P515)</f>
        <v>7#49</v>
      </c>
      <c r="O515">
        <v>7</v>
      </c>
      <c r="P515">
        <v>49</v>
      </c>
      <c r="Q515">
        <v>13.615629021053708</v>
      </c>
      <c r="R515">
        <v>20.902201504179608</v>
      </c>
      <c r="S515">
        <f t="shared" ref="S515:S578" si="44">IF(O515=O514,S514+1,1)</f>
        <v>59</v>
      </c>
    </row>
    <row r="516" spans="1:19" hidden="1" x14ac:dyDescent="0.25">
      <c r="A516" s="70">
        <v>7</v>
      </c>
      <c r="B516" s="70">
        <v>64</v>
      </c>
      <c r="C516" s="83">
        <v>40.258597747337724</v>
      </c>
      <c r="D516" s="83">
        <v>0</v>
      </c>
      <c r="E516" s="43">
        <f t="shared" si="40"/>
        <v>12.814709666874084</v>
      </c>
      <c r="F516" s="43">
        <f t="shared" si="41"/>
        <v>7.8035322375269375E-2</v>
      </c>
      <c r="G516" s="89">
        <v>20.025000055563723</v>
      </c>
      <c r="H516" s="185">
        <f t="shared" si="42"/>
        <v>20.097302662394419</v>
      </c>
      <c r="N516" t="str">
        <f t="shared" si="43"/>
        <v>7#17</v>
      </c>
      <c r="O516">
        <v>7</v>
      </c>
      <c r="P516">
        <v>17</v>
      </c>
      <c r="Q516">
        <v>13.415399182508805</v>
      </c>
      <c r="R516">
        <v>20.707104334398853</v>
      </c>
      <c r="S516">
        <f t="shared" si="44"/>
        <v>60</v>
      </c>
    </row>
    <row r="517" spans="1:19" hidden="1" x14ac:dyDescent="0.25">
      <c r="A517" s="70">
        <v>7</v>
      </c>
      <c r="B517" s="70">
        <v>65</v>
      </c>
      <c r="C517" s="83">
        <v>56.362036846272801</v>
      </c>
      <c r="D517" s="83">
        <v>26.244399999999999</v>
      </c>
      <c r="E517" s="43">
        <f t="shared" si="40"/>
        <v>17.940593533623712</v>
      </c>
      <c r="F517" s="43">
        <f t="shared" si="41"/>
        <v>5.5739515982335286E-2</v>
      </c>
      <c r="G517" s="89">
        <v>26.244399999999999</v>
      </c>
      <c r="H517" s="185">
        <f t="shared" si="42"/>
        <v>26.244399999999999</v>
      </c>
      <c r="N517" t="str">
        <f t="shared" si="43"/>
        <v>7#73</v>
      </c>
      <c r="O517">
        <v>7</v>
      </c>
      <c r="P517">
        <v>73</v>
      </c>
      <c r="Q517">
        <v>13.415399182508805</v>
      </c>
      <c r="R517">
        <v>20.707104334398853</v>
      </c>
      <c r="S517">
        <f t="shared" si="44"/>
        <v>61</v>
      </c>
    </row>
    <row r="518" spans="1:19" hidden="1" x14ac:dyDescent="0.25">
      <c r="A518" s="70">
        <v>7</v>
      </c>
      <c r="B518" s="70">
        <v>67</v>
      </c>
      <c r="C518" s="83">
        <v>50.952287773974291</v>
      </c>
      <c r="D518" s="83">
        <v>0</v>
      </c>
      <c r="E518" s="43">
        <f t="shared" si="40"/>
        <v>16.218616922137507</v>
      </c>
      <c r="F518" s="43">
        <f t="shared" si="41"/>
        <v>6.1657538666879529E-2</v>
      </c>
      <c r="G518" s="89">
        <v>23.036708731438118</v>
      </c>
      <c r="H518" s="185">
        <f t="shared" si="42"/>
        <v>23.119885464994216</v>
      </c>
      <c r="N518" t="str">
        <f t="shared" si="43"/>
        <v>7#23</v>
      </c>
      <c r="O518">
        <v>7</v>
      </c>
      <c r="P518">
        <v>23</v>
      </c>
      <c r="Q518">
        <v>12.814709666874084</v>
      </c>
      <c r="R518">
        <v>20.097302662394419</v>
      </c>
      <c r="S518">
        <f t="shared" si="44"/>
        <v>62</v>
      </c>
    </row>
    <row r="519" spans="1:19" hidden="1" x14ac:dyDescent="0.25">
      <c r="A519" s="70">
        <v>7</v>
      </c>
      <c r="B519" s="70">
        <v>69</v>
      </c>
      <c r="C519" s="83">
        <v>50.323247184172153</v>
      </c>
      <c r="D519" s="83">
        <v>0</v>
      </c>
      <c r="E519" s="43">
        <f t="shared" si="40"/>
        <v>16.018387083592604</v>
      </c>
      <c r="F519" s="43">
        <f t="shared" si="41"/>
        <v>6.2428257900215507E-2</v>
      </c>
      <c r="G519" s="89">
        <v>22.885320578937467</v>
      </c>
      <c r="H519" s="185">
        <f t="shared" si="42"/>
        <v>22.967950707847436</v>
      </c>
      <c r="N519" t="str">
        <f t="shared" si="43"/>
        <v>7#64</v>
      </c>
      <c r="O519">
        <v>7</v>
      </c>
      <c r="P519">
        <v>64</v>
      </c>
      <c r="Q519">
        <v>12.814709666874084</v>
      </c>
      <c r="R519">
        <v>20.097302662394419</v>
      </c>
      <c r="S519">
        <f t="shared" si="44"/>
        <v>63</v>
      </c>
    </row>
    <row r="520" spans="1:19" hidden="1" x14ac:dyDescent="0.25">
      <c r="A520" s="70">
        <v>7</v>
      </c>
      <c r="B520" s="70">
        <v>70</v>
      </c>
      <c r="C520" s="83">
        <v>49.945822830290858</v>
      </c>
      <c r="D520" s="83">
        <v>0</v>
      </c>
      <c r="E520" s="43">
        <f t="shared" si="40"/>
        <v>15.898249180465656</v>
      </c>
      <c r="F520" s="43">
        <f t="shared" si="41"/>
        <v>6.2900007959914878E-2</v>
      </c>
      <c r="G520" s="89">
        <v>22.793148558208145</v>
      </c>
      <c r="H520" s="185">
        <f t="shared" si="42"/>
        <v>22.875445889247597</v>
      </c>
      <c r="N520" t="str">
        <f t="shared" si="43"/>
        <v>7#60</v>
      </c>
      <c r="O520">
        <v>7</v>
      </c>
      <c r="P520">
        <v>60</v>
      </c>
      <c r="Q520">
        <v>12.49434192520223</v>
      </c>
      <c r="R520">
        <v>19.75622055877524</v>
      </c>
      <c r="S520">
        <f t="shared" si="44"/>
        <v>64</v>
      </c>
    </row>
    <row r="521" spans="1:19" hidden="1" x14ac:dyDescent="0.25">
      <c r="A521" s="70">
        <v>7</v>
      </c>
      <c r="B521" s="70">
        <v>71</v>
      </c>
      <c r="C521" s="83">
        <v>45.919963055557083</v>
      </c>
      <c r="D521" s="83">
        <v>0</v>
      </c>
      <c r="E521" s="43">
        <f t="shared" si="40"/>
        <v>14.616778213778248</v>
      </c>
      <c r="F521" s="43">
        <f t="shared" si="41"/>
        <v>6.8414529205715641E-2</v>
      </c>
      <c r="G521" s="89">
        <v>21.74284551105567</v>
      </c>
      <c r="H521" s="185">
        <f t="shared" si="42"/>
        <v>21.821350599994716</v>
      </c>
      <c r="N521" t="str">
        <f t="shared" si="43"/>
        <v>7#62</v>
      </c>
      <c r="O521">
        <v>7</v>
      </c>
      <c r="P521">
        <v>62</v>
      </c>
      <c r="Q521">
        <v>11.733468538731582</v>
      </c>
      <c r="R521">
        <v>18.898240732442204</v>
      </c>
      <c r="S521">
        <f t="shared" si="44"/>
        <v>65</v>
      </c>
    </row>
    <row r="522" spans="1:19" hidden="1" x14ac:dyDescent="0.25">
      <c r="A522" s="70">
        <v>7</v>
      </c>
      <c r="B522" s="70">
        <v>72</v>
      </c>
      <c r="C522" s="83">
        <v>50.323247184172153</v>
      </c>
      <c r="D522" s="83">
        <v>0</v>
      </c>
      <c r="E522" s="43">
        <f t="shared" si="40"/>
        <v>16.018387083592604</v>
      </c>
      <c r="F522" s="43">
        <f t="shared" si="41"/>
        <v>6.2428257900215507E-2</v>
      </c>
      <c r="G522" s="89">
        <v>22.885320578937467</v>
      </c>
      <c r="H522" s="185">
        <f t="shared" si="42"/>
        <v>22.967950707847436</v>
      </c>
      <c r="N522" t="str">
        <f t="shared" si="43"/>
        <v>7#22</v>
      </c>
      <c r="O522">
        <v>7</v>
      </c>
      <c r="P522">
        <v>22</v>
      </c>
      <c r="Q522">
        <v>11.613330635604635</v>
      </c>
      <c r="R522">
        <v>18.756240958591967</v>
      </c>
      <c r="S522">
        <f t="shared" si="44"/>
        <v>66</v>
      </c>
    </row>
    <row r="523" spans="1:19" hidden="1" x14ac:dyDescent="0.25">
      <c r="A523" s="70">
        <v>7</v>
      </c>
      <c r="B523" s="70">
        <v>73</v>
      </c>
      <c r="C523" s="83">
        <v>42.14571951674418</v>
      </c>
      <c r="D523" s="83">
        <v>0</v>
      </c>
      <c r="E523" s="43">
        <f t="shared" si="40"/>
        <v>13.415399182508805</v>
      </c>
      <c r="F523" s="43">
        <f t="shared" si="41"/>
        <v>7.4541203462943892E-2</v>
      </c>
      <c r="G523" s="89">
        <v>20.632607888361161</v>
      </c>
      <c r="H523" s="185">
        <f t="shared" si="42"/>
        <v>20.707104334398853</v>
      </c>
      <c r="N523" t="str">
        <f t="shared" si="43"/>
        <v>7#57</v>
      </c>
      <c r="O523">
        <v>7</v>
      </c>
      <c r="P523">
        <v>57</v>
      </c>
      <c r="Q523">
        <v>11.53323870018667</v>
      </c>
      <c r="R523">
        <v>18.660538659750401</v>
      </c>
      <c r="S523">
        <f t="shared" si="44"/>
        <v>67</v>
      </c>
    </row>
    <row r="524" spans="1:19" hidden="1" x14ac:dyDescent="0.25">
      <c r="A524" s="70">
        <v>7</v>
      </c>
      <c r="B524" s="70">
        <v>74</v>
      </c>
      <c r="C524" s="83">
        <v>43.781225050229764</v>
      </c>
      <c r="D524" s="83">
        <v>0</v>
      </c>
      <c r="E524" s="43">
        <f t="shared" si="40"/>
        <v>13.935996762725562</v>
      </c>
      <c r="F524" s="43">
        <f t="shared" si="41"/>
        <v>7.1756618276109796E-2</v>
      </c>
      <c r="G524" s="89">
        <v>21.130005660291271</v>
      </c>
      <c r="H524" s="185">
        <f t="shared" si="42"/>
        <v>21.206298019209989</v>
      </c>
      <c r="N524" t="str">
        <f t="shared" si="43"/>
        <v>7#28</v>
      </c>
      <c r="O524">
        <v>7</v>
      </c>
      <c r="P524">
        <v>28</v>
      </c>
      <c r="Q524">
        <v>10.652227410589081</v>
      </c>
      <c r="R524">
        <v>17.550170965643641</v>
      </c>
      <c r="S524">
        <f t="shared" si="44"/>
        <v>68</v>
      </c>
    </row>
    <row r="525" spans="1:19" hidden="1" x14ac:dyDescent="0.25">
      <c r="A525" s="70">
        <v>7</v>
      </c>
      <c r="B525" s="70">
        <v>75</v>
      </c>
      <c r="C525" s="83">
        <v>45.919963055557083</v>
      </c>
      <c r="D525" s="83">
        <v>0</v>
      </c>
      <c r="E525" s="43">
        <f t="shared" si="40"/>
        <v>14.616778213778248</v>
      </c>
      <c r="F525" s="43">
        <f t="shared" si="41"/>
        <v>6.8414529205715641E-2</v>
      </c>
      <c r="G525" s="89">
        <v>21.74284551105567</v>
      </c>
      <c r="H525" s="185">
        <f t="shared" si="42"/>
        <v>21.821350599994716</v>
      </c>
      <c r="N525" t="str">
        <f t="shared" si="43"/>
        <v>7#18</v>
      </c>
      <c r="O525">
        <v>7</v>
      </c>
      <c r="P525">
        <v>18</v>
      </c>
      <c r="Q525">
        <v>10.41195160433519</v>
      </c>
      <c r="R525">
        <v>17.22791062741161</v>
      </c>
      <c r="S525">
        <f t="shared" si="44"/>
        <v>69</v>
      </c>
    </row>
    <row r="526" spans="1:19" hidden="1" x14ac:dyDescent="0.25">
      <c r="A526" s="70">
        <v>7</v>
      </c>
      <c r="B526" s="70">
        <v>76</v>
      </c>
      <c r="C526" s="83">
        <v>45.290922465754939</v>
      </c>
      <c r="D526" s="83">
        <v>0</v>
      </c>
      <c r="E526" s="43">
        <f t="shared" si="40"/>
        <v>14.416548375233344</v>
      </c>
      <c r="F526" s="43">
        <f t="shared" si="41"/>
        <v>6.9364731000239446E-2</v>
      </c>
      <c r="G526" s="89">
        <v>21.56682045836035</v>
      </c>
      <c r="H526" s="185">
        <f t="shared" si="42"/>
        <v>21.644689988241115</v>
      </c>
      <c r="N526" t="str">
        <f t="shared" si="43"/>
        <v>7#50</v>
      </c>
      <c r="O526">
        <v>7</v>
      </c>
      <c r="P526">
        <v>50</v>
      </c>
      <c r="Q526">
        <v>10.211721765790285</v>
      </c>
      <c r="R526">
        <v>16.952587388374855</v>
      </c>
      <c r="S526">
        <f t="shared" si="44"/>
        <v>70</v>
      </c>
    </row>
    <row r="527" spans="1:19" hidden="1" x14ac:dyDescent="0.25">
      <c r="A527" s="70">
        <v>7</v>
      </c>
      <c r="B527" s="70">
        <v>77</v>
      </c>
      <c r="C527" s="83">
        <v>50.071630948251276</v>
      </c>
      <c r="D527" s="83">
        <v>0</v>
      </c>
      <c r="E527" s="43">
        <f t="shared" si="40"/>
        <v>15.938295148174635</v>
      </c>
      <c r="F527" s="43">
        <f t="shared" si="41"/>
        <v>6.2741967738910082E-2</v>
      </c>
      <c r="G527" s="89">
        <v>22.82398553210718</v>
      </c>
      <c r="H527" s="185">
        <f t="shared" si="42"/>
        <v>22.906394203650677</v>
      </c>
      <c r="N527" t="str">
        <f t="shared" si="43"/>
        <v>7#38</v>
      </c>
      <c r="O527">
        <v>7</v>
      </c>
      <c r="P527">
        <v>38</v>
      </c>
      <c r="Q527">
        <v>9.0103427345208384</v>
      </c>
      <c r="R527">
        <v>15.160939149571799</v>
      </c>
      <c r="S527">
        <f t="shared" si="44"/>
        <v>71</v>
      </c>
    </row>
    <row r="528" spans="1:19" hidden="1" x14ac:dyDescent="0.25">
      <c r="A528" s="70">
        <v>7</v>
      </c>
      <c r="B528" s="70">
        <v>78</v>
      </c>
      <c r="C528" s="83">
        <v>51.581328363776436</v>
      </c>
      <c r="D528" s="83">
        <v>0</v>
      </c>
      <c r="E528" s="43">
        <f t="shared" si="40"/>
        <v>16.41884676068241</v>
      </c>
      <c r="F528" s="43">
        <f t="shared" si="41"/>
        <v>6.0905617463624918E-2</v>
      </c>
      <c r="G528" s="89">
        <v>23.185369542076579</v>
      </c>
      <c r="H528" s="185">
        <f t="shared" si="42"/>
        <v>23.269083032891746</v>
      </c>
      <c r="N528" t="str">
        <f t="shared" si="43"/>
        <v>7#46</v>
      </c>
      <c r="O528">
        <v>7</v>
      </c>
      <c r="P528">
        <v>46</v>
      </c>
      <c r="Q528">
        <v>8.6098830574310234</v>
      </c>
      <c r="R528">
        <v>14.506003475459378</v>
      </c>
      <c r="S528">
        <f t="shared" si="44"/>
        <v>72</v>
      </c>
    </row>
    <row r="529" spans="1:19" hidden="1" x14ac:dyDescent="0.25">
      <c r="A529" s="70">
        <v>7</v>
      </c>
      <c r="B529" s="70">
        <v>79</v>
      </c>
      <c r="C529" s="83">
        <v>57.242693671995823</v>
      </c>
      <c r="D529" s="83">
        <v>27.422720000000002</v>
      </c>
      <c r="E529" s="43">
        <f t="shared" si="40"/>
        <v>18.220915307586587</v>
      </c>
      <c r="F529" s="43">
        <f t="shared" si="41"/>
        <v>5.4881984967222422E-2</v>
      </c>
      <c r="G529" s="89">
        <v>27.422720000000002</v>
      </c>
      <c r="H529" s="185">
        <f t="shared" si="42"/>
        <v>27.422720000000002</v>
      </c>
      <c r="N529" t="str">
        <f t="shared" si="43"/>
        <v>7#18</v>
      </c>
      <c r="O529">
        <v>7</v>
      </c>
      <c r="P529">
        <v>18</v>
      </c>
      <c r="Q529">
        <v>8.5297911220130604</v>
      </c>
      <c r="R529">
        <v>14.371298759154916</v>
      </c>
      <c r="S529">
        <f t="shared" si="44"/>
        <v>73</v>
      </c>
    </row>
    <row r="530" spans="1:19" hidden="1" x14ac:dyDescent="0.25">
      <c r="A530" s="70">
        <v>7</v>
      </c>
      <c r="B530" s="70">
        <v>80</v>
      </c>
      <c r="C530" s="83">
        <v>48.310317296805259</v>
      </c>
      <c r="D530" s="83">
        <v>0</v>
      </c>
      <c r="E530" s="43">
        <f t="shared" si="40"/>
        <v>15.377651600248896</v>
      </c>
      <c r="F530" s="43">
        <f t="shared" si="41"/>
        <v>6.5029435312724496E-2</v>
      </c>
      <c r="G530" s="89">
        <v>22.381692326725727</v>
      </c>
      <c r="H530" s="185">
        <f t="shared" si="42"/>
        <v>22.462504046876273</v>
      </c>
      <c r="N530" t="str">
        <f t="shared" si="43"/>
        <v>7#2</v>
      </c>
      <c r="O530">
        <v>7</v>
      </c>
      <c r="P530">
        <v>2</v>
      </c>
      <c r="Q530">
        <v>7.7288717678334304</v>
      </c>
      <c r="R530">
        <v>12.952686041383783</v>
      </c>
      <c r="S530">
        <f t="shared" si="44"/>
        <v>74</v>
      </c>
    </row>
    <row r="531" spans="1:19" x14ac:dyDescent="0.25">
      <c r="A531" s="70">
        <v>8</v>
      </c>
      <c r="B531" s="70">
        <v>1</v>
      </c>
      <c r="C531" s="83">
        <v>53.594258251143337</v>
      </c>
      <c r="D531" s="83">
        <v>25.7088</v>
      </c>
      <c r="E531" s="43">
        <f t="shared" si="40"/>
        <v>17.059582244026121</v>
      </c>
      <c r="F531" s="43">
        <f t="shared" si="41"/>
        <v>5.8618082535413632E-2</v>
      </c>
      <c r="G531" s="89">
        <v>25.7088</v>
      </c>
      <c r="H531" s="185">
        <f t="shared" si="42"/>
        <v>25.7088</v>
      </c>
      <c r="N531" t="str">
        <f t="shared" si="43"/>
        <v>8#25</v>
      </c>
      <c r="O531">
        <v>8</v>
      </c>
      <c r="P531">
        <v>25</v>
      </c>
      <c r="Q531">
        <v>20.503535466998532</v>
      </c>
      <c r="R531">
        <v>25.923039999999997</v>
      </c>
      <c r="S531">
        <f t="shared" si="44"/>
        <v>1</v>
      </c>
    </row>
    <row r="532" spans="1:19" x14ac:dyDescent="0.25">
      <c r="A532" s="70">
        <v>8</v>
      </c>
      <c r="B532" s="70">
        <v>2</v>
      </c>
      <c r="C532" s="83">
        <v>52.713601425420315</v>
      </c>
      <c r="D532" s="83">
        <v>25.173199999999998</v>
      </c>
      <c r="E532" s="43">
        <f t="shared" si="40"/>
        <v>16.779260470063246</v>
      </c>
      <c r="F532" s="43">
        <f t="shared" si="41"/>
        <v>5.9597382243642513E-2</v>
      </c>
      <c r="G532" s="89">
        <v>25.173199999999998</v>
      </c>
      <c r="H532" s="185">
        <f t="shared" si="42"/>
        <v>25.173199999999998</v>
      </c>
      <c r="N532" t="str">
        <f t="shared" si="43"/>
        <v>8#30</v>
      </c>
      <c r="O532">
        <v>8</v>
      </c>
      <c r="P532">
        <v>30</v>
      </c>
      <c r="Q532">
        <v>20.022983854490747</v>
      </c>
      <c r="R532">
        <v>26.458639999999999</v>
      </c>
      <c r="S532">
        <f t="shared" si="44"/>
        <v>2</v>
      </c>
    </row>
    <row r="533" spans="1:19" x14ac:dyDescent="0.25">
      <c r="A533" s="70">
        <v>8</v>
      </c>
      <c r="B533" s="70">
        <v>3</v>
      </c>
      <c r="C533" s="83">
        <v>43.781225050229764</v>
      </c>
      <c r="D533" s="83">
        <v>23.352160000000001</v>
      </c>
      <c r="E533" s="43">
        <f t="shared" si="40"/>
        <v>13.935996762725562</v>
      </c>
      <c r="F533" s="43">
        <f t="shared" si="41"/>
        <v>7.1756618276109796E-2</v>
      </c>
      <c r="G533" s="89">
        <v>23.352160000000001</v>
      </c>
      <c r="H533" s="185">
        <f t="shared" si="42"/>
        <v>23.352160000000001</v>
      </c>
      <c r="N533" t="str">
        <f t="shared" si="43"/>
        <v>8#17</v>
      </c>
      <c r="O533">
        <v>8</v>
      </c>
      <c r="P533">
        <v>17</v>
      </c>
      <c r="Q533">
        <v>19.302156435729085</v>
      </c>
      <c r="R533">
        <v>27.851200000000002</v>
      </c>
      <c r="S533">
        <f t="shared" si="44"/>
        <v>3</v>
      </c>
    </row>
    <row r="534" spans="1:19" x14ac:dyDescent="0.25">
      <c r="A534" s="70">
        <v>8</v>
      </c>
      <c r="B534" s="70">
        <v>4</v>
      </c>
      <c r="C534" s="83">
        <v>47.303852353121826</v>
      </c>
      <c r="D534" s="83">
        <v>24.316240000000001</v>
      </c>
      <c r="E534" s="43">
        <f t="shared" si="40"/>
        <v>15.057283858577048</v>
      </c>
      <c r="F534" s="43">
        <f t="shared" si="41"/>
        <v>6.6413040319378197E-2</v>
      </c>
      <c r="G534" s="89">
        <v>24.316240000000001</v>
      </c>
      <c r="H534" s="185">
        <f t="shared" si="42"/>
        <v>24.316240000000001</v>
      </c>
      <c r="N534" t="str">
        <f t="shared" si="43"/>
        <v>8#32</v>
      </c>
      <c r="O534">
        <v>8</v>
      </c>
      <c r="P534">
        <v>32</v>
      </c>
      <c r="Q534">
        <v>19.22206450031112</v>
      </c>
      <c r="R534">
        <v>26.137279999999997</v>
      </c>
      <c r="S534">
        <f t="shared" si="44"/>
        <v>4</v>
      </c>
    </row>
    <row r="535" spans="1:19" x14ac:dyDescent="0.25">
      <c r="A535" s="70">
        <v>8</v>
      </c>
      <c r="B535" s="70">
        <v>5</v>
      </c>
      <c r="C535" s="83">
        <v>53.216833897262042</v>
      </c>
      <c r="D535" s="83">
        <v>24.530480000000001</v>
      </c>
      <c r="E535" s="43">
        <f t="shared" si="40"/>
        <v>16.939444340899176</v>
      </c>
      <c r="F535" s="43">
        <f t="shared" si="41"/>
        <v>5.9033813617225074E-2</v>
      </c>
      <c r="G535" s="89">
        <v>24.530480000000001</v>
      </c>
      <c r="H535" s="185">
        <f t="shared" si="42"/>
        <v>24.530480000000001</v>
      </c>
      <c r="N535" t="str">
        <f t="shared" si="43"/>
        <v>8#20</v>
      </c>
      <c r="O535">
        <v>8</v>
      </c>
      <c r="P535">
        <v>20</v>
      </c>
      <c r="Q535">
        <v>19.021834661766214</v>
      </c>
      <c r="R535">
        <v>25.923039999999997</v>
      </c>
      <c r="S535">
        <f t="shared" si="44"/>
        <v>5</v>
      </c>
    </row>
    <row r="536" spans="1:19" x14ac:dyDescent="0.25">
      <c r="A536" s="70">
        <v>8</v>
      </c>
      <c r="B536" s="70">
        <v>6</v>
      </c>
      <c r="C536" s="83">
        <v>51.078095891934723</v>
      </c>
      <c r="D536" s="83">
        <v>24.637600000000003</v>
      </c>
      <c r="E536" s="43">
        <f t="shared" si="40"/>
        <v>16.258662889846487</v>
      </c>
      <c r="F536" s="43">
        <f t="shared" si="41"/>
        <v>6.1505672808094117E-2</v>
      </c>
      <c r="G536" s="89">
        <v>24.637600000000003</v>
      </c>
      <c r="H536" s="185">
        <f t="shared" si="42"/>
        <v>24.637600000000003</v>
      </c>
      <c r="N536" t="str">
        <f t="shared" si="43"/>
        <v>8#57</v>
      </c>
      <c r="O536">
        <v>8</v>
      </c>
      <c r="P536">
        <v>57</v>
      </c>
      <c r="Q536">
        <v>18.821604823221307</v>
      </c>
      <c r="R536">
        <v>24.869450511481666</v>
      </c>
      <c r="S536">
        <f t="shared" si="44"/>
        <v>6</v>
      </c>
    </row>
    <row r="537" spans="1:19" hidden="1" x14ac:dyDescent="0.25">
      <c r="A537" s="70">
        <v>8</v>
      </c>
      <c r="B537" s="70">
        <v>7</v>
      </c>
      <c r="C537" s="83">
        <v>49.316782240488706</v>
      </c>
      <c r="D537" s="83">
        <v>24.316240000000001</v>
      </c>
      <c r="E537" s="43">
        <f t="shared" si="40"/>
        <v>15.69801934192075</v>
      </c>
      <c r="F537" s="43">
        <f t="shared" si="41"/>
        <v>6.3702303979811747E-2</v>
      </c>
      <c r="G537" s="89">
        <v>24.316240000000001</v>
      </c>
      <c r="H537" s="185">
        <f t="shared" si="42"/>
        <v>24.316240000000001</v>
      </c>
      <c r="N537" t="str">
        <f t="shared" si="43"/>
        <v>8#16</v>
      </c>
      <c r="O537">
        <v>8</v>
      </c>
      <c r="P537">
        <v>16</v>
      </c>
      <c r="Q537">
        <v>18.541283049258436</v>
      </c>
      <c r="R537">
        <v>24.699140000087404</v>
      </c>
      <c r="S537">
        <f t="shared" si="44"/>
        <v>7</v>
      </c>
    </row>
    <row r="538" spans="1:19" hidden="1" x14ac:dyDescent="0.25">
      <c r="A538" s="70">
        <v>8</v>
      </c>
      <c r="B538" s="70">
        <v>8</v>
      </c>
      <c r="C538" s="83">
        <v>30.571372664384583</v>
      </c>
      <c r="D538" s="83">
        <v>17.139199999999999</v>
      </c>
      <c r="E538" s="43">
        <f t="shared" si="40"/>
        <v>9.7311701532825072</v>
      </c>
      <c r="F538" s="43">
        <f t="shared" si="41"/>
        <v>0.10276256444479918</v>
      </c>
      <c r="G538" s="89">
        <v>17.139199999999999</v>
      </c>
      <c r="H538" s="185">
        <f t="shared" si="42"/>
        <v>17.139199999999999</v>
      </c>
      <c r="N538" t="str">
        <f t="shared" si="43"/>
        <v>8#78</v>
      </c>
      <c r="O538">
        <v>8</v>
      </c>
      <c r="P538">
        <v>78</v>
      </c>
      <c r="Q538">
        <v>18.42114514613149</v>
      </c>
      <c r="R538">
        <v>24.624930686101717</v>
      </c>
      <c r="S538">
        <f t="shared" si="44"/>
        <v>8</v>
      </c>
    </row>
    <row r="539" spans="1:19" hidden="1" x14ac:dyDescent="0.25">
      <c r="A539" s="70">
        <v>8</v>
      </c>
      <c r="B539" s="70">
        <v>9</v>
      </c>
      <c r="C539" s="83">
        <v>55.229763784628936</v>
      </c>
      <c r="D539" s="83">
        <v>25.49456</v>
      </c>
      <c r="E539" s="43">
        <f t="shared" si="40"/>
        <v>17.580179824242883</v>
      </c>
      <c r="F539" s="43">
        <f t="shared" si="41"/>
        <v>5.6882239544615493E-2</v>
      </c>
      <c r="G539" s="89">
        <v>25.49456</v>
      </c>
      <c r="H539" s="185">
        <f t="shared" si="42"/>
        <v>25.49456</v>
      </c>
      <c r="N539" t="str">
        <f t="shared" si="43"/>
        <v>8#61</v>
      </c>
      <c r="O539">
        <v>8</v>
      </c>
      <c r="P539">
        <v>61</v>
      </c>
      <c r="Q539">
        <v>18.100777404459642</v>
      </c>
      <c r="R539">
        <v>24.423357605863984</v>
      </c>
      <c r="S539">
        <f t="shared" si="44"/>
        <v>9</v>
      </c>
    </row>
    <row r="540" spans="1:19" hidden="1" x14ac:dyDescent="0.25">
      <c r="A540" s="70">
        <v>8</v>
      </c>
      <c r="B540" s="70">
        <v>10</v>
      </c>
      <c r="C540" s="83">
        <v>49.694206594370009</v>
      </c>
      <c r="D540" s="83">
        <v>25.173199999999998</v>
      </c>
      <c r="E540" s="43">
        <f t="shared" si="40"/>
        <v>15.818157245047697</v>
      </c>
      <c r="F540" s="43">
        <f t="shared" si="41"/>
        <v>6.3218489012876453E-2</v>
      </c>
      <c r="G540" s="89">
        <v>25.173199999999998</v>
      </c>
      <c r="H540" s="185">
        <f t="shared" si="42"/>
        <v>25.173199999999998</v>
      </c>
      <c r="N540" t="str">
        <f t="shared" si="43"/>
        <v>8#18</v>
      </c>
      <c r="O540">
        <v>8</v>
      </c>
      <c r="P540">
        <v>18</v>
      </c>
      <c r="Q540">
        <v>18.020685469041677</v>
      </c>
      <c r="R540">
        <v>24.372109741682532</v>
      </c>
      <c r="S540">
        <f t="shared" si="44"/>
        <v>10</v>
      </c>
    </row>
    <row r="541" spans="1:19" hidden="1" x14ac:dyDescent="0.25">
      <c r="A541" s="70">
        <v>8</v>
      </c>
      <c r="B541" s="70">
        <v>11</v>
      </c>
      <c r="C541" s="83">
        <v>52.839409543380761</v>
      </c>
      <c r="D541" s="83">
        <v>0</v>
      </c>
      <c r="E541" s="43">
        <f t="shared" si="40"/>
        <v>16.819306437772234</v>
      </c>
      <c r="F541" s="43">
        <f t="shared" si="41"/>
        <v>5.9455483714490963E-2</v>
      </c>
      <c r="G541" s="89">
        <v>23.474787101370943</v>
      </c>
      <c r="H541" s="185">
        <f t="shared" si="42"/>
        <v>23.559545568163212</v>
      </c>
      <c r="N541" t="str">
        <f t="shared" si="43"/>
        <v>8#21</v>
      </c>
      <c r="O541">
        <v>8</v>
      </c>
      <c r="P541">
        <v>21</v>
      </c>
      <c r="Q541">
        <v>18.020685469041677</v>
      </c>
      <c r="R541">
        <v>24.372109741682532</v>
      </c>
      <c r="S541">
        <f t="shared" si="44"/>
        <v>11</v>
      </c>
    </row>
    <row r="542" spans="1:19" hidden="1" x14ac:dyDescent="0.25">
      <c r="A542" s="70">
        <v>8</v>
      </c>
      <c r="B542" s="70">
        <v>12</v>
      </c>
      <c r="C542" s="83">
        <v>47.807084824963546</v>
      </c>
      <c r="D542" s="83">
        <v>0</v>
      </c>
      <c r="E542" s="43">
        <f t="shared" si="40"/>
        <v>15.217467729412974</v>
      </c>
      <c r="F542" s="43">
        <f t="shared" si="41"/>
        <v>6.5713955684437372E-2</v>
      </c>
      <c r="G542" s="89">
        <v>22.251010703717451</v>
      </c>
      <c r="H542" s="185">
        <f t="shared" si="42"/>
        <v>22.331350582570511</v>
      </c>
      <c r="N542" t="str">
        <f t="shared" si="43"/>
        <v>8#76</v>
      </c>
      <c r="O542">
        <v>8</v>
      </c>
      <c r="P542">
        <v>76</v>
      </c>
      <c r="Q542">
        <v>18.020685469041677</v>
      </c>
      <c r="R542">
        <v>24.372109741682532</v>
      </c>
      <c r="S542">
        <f t="shared" si="44"/>
        <v>12</v>
      </c>
    </row>
    <row r="543" spans="1:19" hidden="1" x14ac:dyDescent="0.25">
      <c r="A543" s="70">
        <v>8</v>
      </c>
      <c r="B543" s="70">
        <v>13</v>
      </c>
      <c r="C543" s="83">
        <v>43.907033168190196</v>
      </c>
      <c r="D543" s="83">
        <v>0</v>
      </c>
      <c r="E543" s="43">
        <f t="shared" si="40"/>
        <v>13.976042730434544</v>
      </c>
      <c r="F543" s="43">
        <f t="shared" si="41"/>
        <v>7.1551011920017782E-2</v>
      </c>
      <c r="G543" s="89">
        <v>21.167204066861459</v>
      </c>
      <c r="H543" s="185">
        <f t="shared" si="42"/>
        <v>21.243630734981551</v>
      </c>
      <c r="N543" t="str">
        <f t="shared" si="43"/>
        <v>8#64</v>
      </c>
      <c r="O543">
        <v>8</v>
      </c>
      <c r="P543">
        <v>64</v>
      </c>
      <c r="Q543">
        <v>17.820455630496767</v>
      </c>
      <c r="R543">
        <v>24.242457427064171</v>
      </c>
      <c r="S543">
        <f t="shared" si="44"/>
        <v>13</v>
      </c>
    </row>
    <row r="544" spans="1:19" hidden="1" x14ac:dyDescent="0.25">
      <c r="A544" s="70">
        <v>8</v>
      </c>
      <c r="B544" s="70">
        <v>14</v>
      </c>
      <c r="C544" s="83">
        <v>45.039306229834068</v>
      </c>
      <c r="D544" s="83">
        <v>0</v>
      </c>
      <c r="E544" s="43">
        <f t="shared" si="40"/>
        <v>14.336456439815377</v>
      </c>
      <c r="F544" s="43">
        <f t="shared" si="41"/>
        <v>6.9752243463927957E-2</v>
      </c>
      <c r="G544" s="89">
        <v>21.495443451892744</v>
      </c>
      <c r="H544" s="185">
        <f t="shared" si="42"/>
        <v>21.573055266736251</v>
      </c>
      <c r="N544" t="str">
        <f t="shared" si="43"/>
        <v>8#39</v>
      </c>
      <c r="O544">
        <v>8</v>
      </c>
      <c r="P544">
        <v>39</v>
      </c>
      <c r="Q544">
        <v>17.620225791951864</v>
      </c>
      <c r="R544">
        <v>24.110571842592275</v>
      </c>
      <c r="S544">
        <f t="shared" si="44"/>
        <v>14</v>
      </c>
    </row>
    <row r="545" spans="1:19" hidden="1" x14ac:dyDescent="0.25">
      <c r="A545" s="70">
        <v>8</v>
      </c>
      <c r="B545" s="70">
        <v>15</v>
      </c>
      <c r="C545" s="83">
        <v>34.723040557078775</v>
      </c>
      <c r="D545" s="83">
        <v>0</v>
      </c>
      <c r="E545" s="43">
        <f t="shared" si="40"/>
        <v>11.052687087678892</v>
      </c>
      <c r="F545" s="43">
        <f t="shared" si="41"/>
        <v>9.0475736087268888E-2</v>
      </c>
      <c r="G545" s="89">
        <v>18.003337261789582</v>
      </c>
      <c r="H545" s="185">
        <f t="shared" si="42"/>
        <v>18.06834041844715</v>
      </c>
      <c r="N545" t="str">
        <f t="shared" si="43"/>
        <v>8#41</v>
      </c>
      <c r="O545">
        <v>8</v>
      </c>
      <c r="P545">
        <v>41</v>
      </c>
      <c r="Q545">
        <v>17.620225791951864</v>
      </c>
      <c r="R545">
        <v>24.110571842592275</v>
      </c>
      <c r="S545">
        <f t="shared" si="44"/>
        <v>15</v>
      </c>
    </row>
    <row r="546" spans="1:19" hidden="1" x14ac:dyDescent="0.25">
      <c r="A546" s="70">
        <v>8</v>
      </c>
      <c r="B546" s="70">
        <v>16</v>
      </c>
      <c r="C546" s="83">
        <v>58.249158615679264</v>
      </c>
      <c r="D546" s="83">
        <v>0</v>
      </c>
      <c r="E546" s="43">
        <f t="shared" si="40"/>
        <v>18.541283049258436</v>
      </c>
      <c r="F546" s="43">
        <f t="shared" si="41"/>
        <v>5.3933700129775823E-2</v>
      </c>
      <c r="G546" s="89">
        <v>24.610281697135925</v>
      </c>
      <c r="H546" s="185">
        <f t="shared" si="42"/>
        <v>24.699140000087404</v>
      </c>
      <c r="N546" t="str">
        <f t="shared" si="43"/>
        <v>8#9</v>
      </c>
      <c r="O546">
        <v>8</v>
      </c>
      <c r="P546">
        <v>9</v>
      </c>
      <c r="Q546">
        <v>17.580179824242883</v>
      </c>
      <c r="R546">
        <v>25.49456</v>
      </c>
      <c r="S546">
        <f t="shared" si="44"/>
        <v>16</v>
      </c>
    </row>
    <row r="547" spans="1:19" hidden="1" x14ac:dyDescent="0.25">
      <c r="A547" s="70">
        <v>8</v>
      </c>
      <c r="B547" s="70">
        <v>17</v>
      </c>
      <c r="C547" s="83">
        <v>60.639512856927439</v>
      </c>
      <c r="D547" s="83">
        <v>27.851200000000002</v>
      </c>
      <c r="E547" s="43">
        <f t="shared" si="40"/>
        <v>19.302156435729085</v>
      </c>
      <c r="F547" s="43">
        <f t="shared" si="41"/>
        <v>5.1807682904743163E-2</v>
      </c>
      <c r="G547" s="89">
        <v>27.851200000000002</v>
      </c>
      <c r="H547" s="185">
        <f t="shared" si="42"/>
        <v>27.851200000000002</v>
      </c>
      <c r="N547" t="str">
        <f t="shared" si="43"/>
        <v>8#33</v>
      </c>
      <c r="O547">
        <v>8</v>
      </c>
      <c r="P547">
        <v>33</v>
      </c>
      <c r="Q547">
        <v>17.41999595340695</v>
      </c>
      <c r="R547">
        <v>23.976396798930292</v>
      </c>
      <c r="S547">
        <f t="shared" si="44"/>
        <v>17</v>
      </c>
    </row>
    <row r="548" spans="1:19" hidden="1" x14ac:dyDescent="0.25">
      <c r="A548" s="70">
        <v>8</v>
      </c>
      <c r="B548" s="70">
        <v>18</v>
      </c>
      <c r="C548" s="83">
        <v>56.613653082193665</v>
      </c>
      <c r="D548" s="83">
        <v>0</v>
      </c>
      <c r="E548" s="43">
        <f t="shared" si="40"/>
        <v>18.020685469041677</v>
      </c>
      <c r="F548" s="43">
        <f t="shared" si="41"/>
        <v>5.5491784800191568E-2</v>
      </c>
      <c r="G548" s="89">
        <v>24.28442797175105</v>
      </c>
      <c r="H548" s="185">
        <f t="shared" si="42"/>
        <v>24.372109741682532</v>
      </c>
      <c r="N548" t="str">
        <f t="shared" si="43"/>
        <v>8#44</v>
      </c>
      <c r="O548">
        <v>8</v>
      </c>
      <c r="P548">
        <v>44</v>
      </c>
      <c r="Q548">
        <v>17.41999595340695</v>
      </c>
      <c r="R548">
        <v>23.976396798930292</v>
      </c>
      <c r="S548">
        <f t="shared" si="44"/>
        <v>18</v>
      </c>
    </row>
    <row r="549" spans="1:19" hidden="1" x14ac:dyDescent="0.25">
      <c r="A549" s="70">
        <v>8</v>
      </c>
      <c r="B549" s="70">
        <v>19</v>
      </c>
      <c r="C549" s="83">
        <v>45.542538701675795</v>
      </c>
      <c r="D549" s="83">
        <v>0</v>
      </c>
      <c r="E549" s="43">
        <f t="shared" si="40"/>
        <v>14.496640310651305</v>
      </c>
      <c r="F549" s="43">
        <f t="shared" si="41"/>
        <v>6.8981500442227089E-2</v>
      </c>
      <c r="G549" s="89">
        <v>21.637641863823493</v>
      </c>
      <c r="H549" s="185">
        <f t="shared" si="42"/>
        <v>21.715767102679049</v>
      </c>
      <c r="N549" t="str">
        <f t="shared" si="43"/>
        <v>8#65</v>
      </c>
      <c r="O549">
        <v>8</v>
      </c>
      <c r="P549">
        <v>65</v>
      </c>
      <c r="Q549">
        <v>17.219766114862047</v>
      </c>
      <c r="R549">
        <v>23.839874303517732</v>
      </c>
      <c r="S549">
        <f t="shared" si="44"/>
        <v>19</v>
      </c>
    </row>
    <row r="550" spans="1:19" hidden="1" x14ac:dyDescent="0.25">
      <c r="A550" s="70">
        <v>8</v>
      </c>
      <c r="B550" s="70">
        <v>20</v>
      </c>
      <c r="C550" s="83">
        <v>59.758856031204424</v>
      </c>
      <c r="D550" s="83">
        <v>25.923039999999997</v>
      </c>
      <c r="E550" s="43">
        <f t="shared" si="40"/>
        <v>19.021834661766214</v>
      </c>
      <c r="F550" s="43">
        <f t="shared" si="41"/>
        <v>5.2571164547549912E-2</v>
      </c>
      <c r="G550" s="89">
        <v>25.923039999999997</v>
      </c>
      <c r="H550" s="185">
        <f t="shared" si="42"/>
        <v>25.923039999999997</v>
      </c>
      <c r="N550" t="str">
        <f t="shared" si="43"/>
        <v>8#75</v>
      </c>
      <c r="O550">
        <v>8</v>
      </c>
      <c r="P550">
        <v>75</v>
      </c>
      <c r="Q550">
        <v>17.219766114862047</v>
      </c>
      <c r="R550">
        <v>23.839874303517732</v>
      </c>
      <c r="S550">
        <f t="shared" si="44"/>
        <v>20</v>
      </c>
    </row>
    <row r="551" spans="1:19" hidden="1" x14ac:dyDescent="0.25">
      <c r="A551" s="70">
        <v>8</v>
      </c>
      <c r="B551" s="70">
        <v>21</v>
      </c>
      <c r="C551" s="83">
        <v>56.613653082193665</v>
      </c>
      <c r="D551" s="83">
        <v>0</v>
      </c>
      <c r="E551" s="43">
        <f t="shared" si="40"/>
        <v>18.020685469041677</v>
      </c>
      <c r="F551" s="43">
        <f t="shared" si="41"/>
        <v>5.5491784800191568E-2</v>
      </c>
      <c r="G551" s="89">
        <v>24.28442797175105</v>
      </c>
      <c r="H551" s="185">
        <f t="shared" si="42"/>
        <v>24.372109741682532</v>
      </c>
      <c r="N551" t="str">
        <f t="shared" si="43"/>
        <v>8#72</v>
      </c>
      <c r="O551">
        <v>8</v>
      </c>
      <c r="P551">
        <v>72</v>
      </c>
      <c r="Q551">
        <v>17.139674179444079</v>
      </c>
      <c r="R551">
        <v>23.784594674054492</v>
      </c>
      <c r="S551">
        <f t="shared" si="44"/>
        <v>21</v>
      </c>
    </row>
    <row r="552" spans="1:19" hidden="1" x14ac:dyDescent="0.25">
      <c r="A552" s="70">
        <v>8</v>
      </c>
      <c r="B552" s="70">
        <v>22</v>
      </c>
      <c r="C552" s="83">
        <v>52.587793307459897</v>
      </c>
      <c r="D552" s="83">
        <v>0</v>
      </c>
      <c r="E552" s="43">
        <f t="shared" si="40"/>
        <v>16.739214502354269</v>
      </c>
      <c r="F552" s="43">
        <f t="shared" si="41"/>
        <v>5.9739959713124895E-2</v>
      </c>
      <c r="G552" s="89">
        <v>23.417727972506281</v>
      </c>
      <c r="H552" s="185">
        <f t="shared" si="42"/>
        <v>23.502280420634435</v>
      </c>
      <c r="N552" t="str">
        <f t="shared" si="43"/>
        <v>8#40</v>
      </c>
      <c r="O552">
        <v>8</v>
      </c>
      <c r="P552">
        <v>40</v>
      </c>
      <c r="Q552">
        <v>17.099628211735105</v>
      </c>
      <c r="R552">
        <v>23.756809206466727</v>
      </c>
      <c r="S552">
        <f t="shared" si="44"/>
        <v>22</v>
      </c>
    </row>
    <row r="553" spans="1:19" hidden="1" x14ac:dyDescent="0.25">
      <c r="A553" s="70">
        <v>8</v>
      </c>
      <c r="B553" s="70">
        <v>23</v>
      </c>
      <c r="C553" s="83">
        <v>44.661881875952773</v>
      </c>
      <c r="D553" s="83">
        <v>0</v>
      </c>
      <c r="E553" s="43">
        <f t="shared" si="40"/>
        <v>14.216318536688432</v>
      </c>
      <c r="F553" s="43">
        <f t="shared" si="41"/>
        <v>7.0341699042496361E-2</v>
      </c>
      <c r="G553" s="89">
        <v>21.387322677565841</v>
      </c>
      <c r="H553" s="185">
        <f t="shared" si="42"/>
        <v>21.464544109697005</v>
      </c>
      <c r="N553" t="str">
        <f t="shared" si="43"/>
        <v>8#1</v>
      </c>
      <c r="O553">
        <v>8</v>
      </c>
      <c r="P553">
        <v>1</v>
      </c>
      <c r="Q553">
        <v>17.059582244026121</v>
      </c>
      <c r="R553">
        <v>25.7088</v>
      </c>
      <c r="S553">
        <f t="shared" si="44"/>
        <v>23</v>
      </c>
    </row>
    <row r="554" spans="1:19" hidden="1" x14ac:dyDescent="0.25">
      <c r="A554" s="70">
        <v>8</v>
      </c>
      <c r="B554" s="70">
        <v>24</v>
      </c>
      <c r="C554" s="83">
        <v>40.636022101218991</v>
      </c>
      <c r="D554" s="83">
        <v>0</v>
      </c>
      <c r="E554" s="43">
        <f t="shared" si="40"/>
        <v>12.93484757000102</v>
      </c>
      <c r="F554" s="43">
        <f t="shared" si="41"/>
        <v>7.7310536099338134E-2</v>
      </c>
      <c r="G554" s="89">
        <v>20.149547769684414</v>
      </c>
      <c r="H554" s="185">
        <f t="shared" si="42"/>
        <v>20.222300070616519</v>
      </c>
      <c r="N554" t="str">
        <f t="shared" si="43"/>
        <v>8#50</v>
      </c>
      <c r="O554">
        <v>8</v>
      </c>
      <c r="P554">
        <v>50</v>
      </c>
      <c r="Q554">
        <v>17.01953627631714</v>
      </c>
      <c r="R554">
        <v>23.700944493832004</v>
      </c>
      <c r="S554">
        <f t="shared" si="44"/>
        <v>24</v>
      </c>
    </row>
    <row r="555" spans="1:19" hidden="1" x14ac:dyDescent="0.25">
      <c r="A555" s="70">
        <v>8</v>
      </c>
      <c r="B555" s="70">
        <v>25</v>
      </c>
      <c r="C555" s="83">
        <v>64.41375639574035</v>
      </c>
      <c r="D555" s="83">
        <v>25.923039999999997</v>
      </c>
      <c r="E555" s="43">
        <f t="shared" si="40"/>
        <v>20.503535466998532</v>
      </c>
      <c r="F555" s="43">
        <f t="shared" si="41"/>
        <v>4.8772076484543368E-2</v>
      </c>
      <c r="G555" s="89">
        <v>25.923039999999997</v>
      </c>
      <c r="H555" s="185">
        <f t="shared" si="42"/>
        <v>25.923039999999997</v>
      </c>
      <c r="N555" t="str">
        <f t="shared" si="43"/>
        <v>8#5</v>
      </c>
      <c r="O555">
        <v>8</v>
      </c>
      <c r="P555">
        <v>5</v>
      </c>
      <c r="Q555">
        <v>16.939444340899176</v>
      </c>
      <c r="R555">
        <v>24.530480000000001</v>
      </c>
      <c r="S555">
        <f t="shared" si="44"/>
        <v>25</v>
      </c>
    </row>
    <row r="556" spans="1:19" hidden="1" x14ac:dyDescent="0.25">
      <c r="A556" s="70">
        <v>8</v>
      </c>
      <c r="B556" s="70">
        <v>26</v>
      </c>
      <c r="C556" s="83">
        <v>47.807084824963546</v>
      </c>
      <c r="D556" s="83">
        <v>0</v>
      </c>
      <c r="E556" s="43">
        <f t="shared" si="40"/>
        <v>15.217467729412974</v>
      </c>
      <c r="F556" s="43">
        <f t="shared" si="41"/>
        <v>6.5713955684437372E-2</v>
      </c>
      <c r="G556" s="89">
        <v>22.251010703717451</v>
      </c>
      <c r="H556" s="185">
        <f t="shared" si="42"/>
        <v>22.331350582570511</v>
      </c>
      <c r="N556" t="str">
        <f t="shared" si="43"/>
        <v>8#11</v>
      </c>
      <c r="O556">
        <v>8</v>
      </c>
      <c r="P556">
        <v>11</v>
      </c>
      <c r="Q556">
        <v>16.819306437772234</v>
      </c>
      <c r="R556">
        <v>23.559545568163212</v>
      </c>
      <c r="S556">
        <f t="shared" si="44"/>
        <v>26</v>
      </c>
    </row>
    <row r="557" spans="1:19" hidden="1" x14ac:dyDescent="0.25">
      <c r="A557" s="70">
        <v>8</v>
      </c>
      <c r="B557" s="70">
        <v>27</v>
      </c>
      <c r="C557" s="83">
        <v>52.210368953578595</v>
      </c>
      <c r="D557" s="83">
        <v>0</v>
      </c>
      <c r="E557" s="43">
        <f t="shared" si="40"/>
        <v>16.61907659922732</v>
      </c>
      <c r="F557" s="43">
        <f t="shared" si="41"/>
        <v>6.0171814843581237E-2</v>
      </c>
      <c r="G557" s="89">
        <v>23.331373060236544</v>
      </c>
      <c r="H557" s="185">
        <f t="shared" si="42"/>
        <v>23.415613713845225</v>
      </c>
      <c r="N557" t="str">
        <f t="shared" si="43"/>
        <v>8#2</v>
      </c>
      <c r="O557">
        <v>8</v>
      </c>
      <c r="P557">
        <v>2</v>
      </c>
      <c r="Q557">
        <v>16.779260470063246</v>
      </c>
      <c r="R557">
        <v>25.173199999999998</v>
      </c>
      <c r="S557">
        <f t="shared" si="44"/>
        <v>27</v>
      </c>
    </row>
    <row r="558" spans="1:19" hidden="1" x14ac:dyDescent="0.25">
      <c r="A558" s="70">
        <v>8</v>
      </c>
      <c r="B558" s="70">
        <v>28</v>
      </c>
      <c r="C558" s="83">
        <v>49.065166004567836</v>
      </c>
      <c r="D558" s="83">
        <v>0</v>
      </c>
      <c r="E558" s="43">
        <f t="shared" si="40"/>
        <v>15.617927406502783</v>
      </c>
      <c r="F558" s="43">
        <f t="shared" si="41"/>
        <v>6.4028982461759518E-2</v>
      </c>
      <c r="G558" s="89">
        <v>22.574070386034549</v>
      </c>
      <c r="H558" s="185">
        <f t="shared" si="42"/>
        <v>22.655576709688038</v>
      </c>
      <c r="N558" t="str">
        <f t="shared" si="43"/>
        <v>8#22</v>
      </c>
      <c r="O558">
        <v>8</v>
      </c>
      <c r="P558">
        <v>22</v>
      </c>
      <c r="Q558">
        <v>16.739214502354269</v>
      </c>
      <c r="R558">
        <v>23.502280420634435</v>
      </c>
      <c r="S558">
        <f t="shared" si="44"/>
        <v>28</v>
      </c>
    </row>
    <row r="559" spans="1:19" hidden="1" x14ac:dyDescent="0.25">
      <c r="A559" s="70">
        <v>8</v>
      </c>
      <c r="B559" s="70">
        <v>29</v>
      </c>
      <c r="C559" s="83">
        <v>41.265062691021164</v>
      </c>
      <c r="D559" s="83">
        <v>0</v>
      </c>
      <c r="E559" s="43">
        <f t="shared" si="40"/>
        <v>13.135077408545934</v>
      </c>
      <c r="F559" s="43">
        <f t="shared" si="41"/>
        <v>7.6132021829531119E-2</v>
      </c>
      <c r="G559" s="89">
        <v>20.353720354843421</v>
      </c>
      <c r="H559" s="185">
        <f t="shared" si="42"/>
        <v>20.427209844794724</v>
      </c>
      <c r="N559" t="str">
        <f t="shared" si="43"/>
        <v>8#27</v>
      </c>
      <c r="O559">
        <v>8</v>
      </c>
      <c r="P559">
        <v>27</v>
      </c>
      <c r="Q559">
        <v>16.61907659922732</v>
      </c>
      <c r="R559">
        <v>23.415613713845225</v>
      </c>
      <c r="S559">
        <f t="shared" si="44"/>
        <v>29</v>
      </c>
    </row>
    <row r="560" spans="1:19" hidden="1" x14ac:dyDescent="0.25">
      <c r="A560" s="70">
        <v>8</v>
      </c>
      <c r="B560" s="70">
        <v>30</v>
      </c>
      <c r="C560" s="83">
        <v>62.904058980215169</v>
      </c>
      <c r="D560" s="83">
        <v>26.458639999999999</v>
      </c>
      <c r="E560" s="43">
        <f t="shared" si="40"/>
        <v>20.022983854490747</v>
      </c>
      <c r="F560" s="43">
        <f t="shared" si="41"/>
        <v>4.9942606320172424E-2</v>
      </c>
      <c r="G560" s="89">
        <v>26.458639999999999</v>
      </c>
      <c r="H560" s="185">
        <f t="shared" si="42"/>
        <v>26.458639999999999</v>
      </c>
      <c r="N560" t="str">
        <f t="shared" si="43"/>
        <v>8#55</v>
      </c>
      <c r="O560">
        <v>8</v>
      </c>
      <c r="P560">
        <v>55</v>
      </c>
      <c r="Q560">
        <v>16.61907659922732</v>
      </c>
      <c r="R560">
        <v>23.415613713845225</v>
      </c>
      <c r="S560">
        <f t="shared" si="44"/>
        <v>30</v>
      </c>
    </row>
    <row r="561" spans="1:19" hidden="1" x14ac:dyDescent="0.25">
      <c r="A561" s="70">
        <v>8</v>
      </c>
      <c r="B561" s="70">
        <v>31</v>
      </c>
      <c r="C561" s="83">
        <v>45.290922465754939</v>
      </c>
      <c r="D561" s="83">
        <v>0</v>
      </c>
      <c r="E561" s="43">
        <f t="shared" si="40"/>
        <v>14.416548375233344</v>
      </c>
      <c r="F561" s="43">
        <f t="shared" si="41"/>
        <v>6.9364731000239446E-2</v>
      </c>
      <c r="G561" s="89">
        <v>21.56682045836035</v>
      </c>
      <c r="H561" s="185">
        <f t="shared" si="42"/>
        <v>21.644689988241115</v>
      </c>
      <c r="N561" t="str">
        <f t="shared" si="43"/>
        <v>8#6</v>
      </c>
      <c r="O561">
        <v>8</v>
      </c>
      <c r="P561">
        <v>6</v>
      </c>
      <c r="Q561">
        <v>16.258662889846487</v>
      </c>
      <c r="R561">
        <v>24.637600000000003</v>
      </c>
      <c r="S561">
        <f t="shared" si="44"/>
        <v>31</v>
      </c>
    </row>
    <row r="562" spans="1:19" hidden="1" x14ac:dyDescent="0.25">
      <c r="A562" s="70">
        <v>8</v>
      </c>
      <c r="B562" s="70">
        <v>32</v>
      </c>
      <c r="C562" s="83">
        <v>60.387896621006576</v>
      </c>
      <c r="D562" s="83">
        <v>26.137279999999997</v>
      </c>
      <c r="E562" s="43">
        <f t="shared" si="40"/>
        <v>19.22206450031112</v>
      </c>
      <c r="F562" s="43">
        <f t="shared" si="41"/>
        <v>5.2023548250179602E-2</v>
      </c>
      <c r="G562" s="89">
        <v>26.137279999999997</v>
      </c>
      <c r="H562" s="185">
        <f t="shared" si="42"/>
        <v>26.137279999999997</v>
      </c>
      <c r="N562" t="str">
        <f t="shared" si="43"/>
        <v>8#68</v>
      </c>
      <c r="O562">
        <v>8</v>
      </c>
      <c r="P562">
        <v>68</v>
      </c>
      <c r="Q562">
        <v>16.218616922137507</v>
      </c>
      <c r="R562">
        <v>23.119885464994216</v>
      </c>
      <c r="S562">
        <f t="shared" si="44"/>
        <v>32</v>
      </c>
    </row>
    <row r="563" spans="1:19" hidden="1" x14ac:dyDescent="0.25">
      <c r="A563" s="70">
        <v>8</v>
      </c>
      <c r="B563" s="70">
        <v>33</v>
      </c>
      <c r="C563" s="83">
        <v>54.726531312787202</v>
      </c>
      <c r="D563" s="83">
        <v>0</v>
      </c>
      <c r="E563" s="43">
        <f t="shared" si="40"/>
        <v>17.41999595340695</v>
      </c>
      <c r="F563" s="43">
        <f t="shared" si="41"/>
        <v>5.7405294620887844E-2</v>
      </c>
      <c r="G563" s="89">
        <v>23.890138656726283</v>
      </c>
      <c r="H563" s="185">
        <f t="shared" si="42"/>
        <v>23.976396798930292</v>
      </c>
      <c r="N563" t="str">
        <f t="shared" si="43"/>
        <v>8#48</v>
      </c>
      <c r="O563">
        <v>8</v>
      </c>
      <c r="P563">
        <v>48</v>
      </c>
      <c r="Q563">
        <v>16.098479019010568</v>
      </c>
      <c r="R563">
        <v>23.02905766847886</v>
      </c>
      <c r="S563">
        <f t="shared" si="44"/>
        <v>33</v>
      </c>
    </row>
    <row r="564" spans="1:19" hidden="1" x14ac:dyDescent="0.25">
      <c r="A564" s="70">
        <v>8</v>
      </c>
      <c r="B564" s="70">
        <v>34</v>
      </c>
      <c r="C564" s="83">
        <v>42.774760106546317</v>
      </c>
      <c r="D564" s="83">
        <v>0</v>
      </c>
      <c r="E564" s="43">
        <f t="shared" si="40"/>
        <v>13.615629021053708</v>
      </c>
      <c r="F564" s="43">
        <f t="shared" si="41"/>
        <v>7.3445009294371214E-2</v>
      </c>
      <c r="G564" s="89">
        <v>20.827003171217218</v>
      </c>
      <c r="H564" s="185">
        <f t="shared" si="42"/>
        <v>20.902201504179608</v>
      </c>
      <c r="N564" t="str">
        <f t="shared" si="43"/>
        <v>8#46</v>
      </c>
      <c r="O564">
        <v>8</v>
      </c>
      <c r="P564">
        <v>46</v>
      </c>
      <c r="Q564">
        <v>16.018387083592604</v>
      </c>
      <c r="R564">
        <v>22.967950707847436</v>
      </c>
      <c r="S564">
        <f t="shared" si="44"/>
        <v>34</v>
      </c>
    </row>
    <row r="565" spans="1:19" hidden="1" x14ac:dyDescent="0.25">
      <c r="A565" s="70">
        <v>8</v>
      </c>
      <c r="B565" s="70">
        <v>35</v>
      </c>
      <c r="C565" s="83">
        <v>37.74243538812911</v>
      </c>
      <c r="D565" s="83">
        <v>0</v>
      </c>
      <c r="E565" s="43">
        <f t="shared" si="40"/>
        <v>12.01379031269445</v>
      </c>
      <c r="F565" s="43">
        <f t="shared" si="41"/>
        <v>8.3237677200287366E-2</v>
      </c>
      <c r="G565" s="89">
        <v>19.153333371665646</v>
      </c>
      <c r="H565" s="185">
        <f t="shared" si="42"/>
        <v>19.222488723896671</v>
      </c>
      <c r="N565" t="str">
        <f t="shared" si="43"/>
        <v>8#52</v>
      </c>
      <c r="O565">
        <v>8</v>
      </c>
      <c r="P565">
        <v>52</v>
      </c>
      <c r="Q565">
        <v>16.018387083592604</v>
      </c>
      <c r="R565">
        <v>22.967950707847436</v>
      </c>
      <c r="S565">
        <f t="shared" si="44"/>
        <v>35</v>
      </c>
    </row>
    <row r="566" spans="1:19" hidden="1" x14ac:dyDescent="0.25">
      <c r="A566" s="70">
        <v>8</v>
      </c>
      <c r="B566" s="70">
        <v>36</v>
      </c>
      <c r="C566" s="83">
        <v>41.516678926942006</v>
      </c>
      <c r="D566" s="83">
        <v>0</v>
      </c>
      <c r="E566" s="43">
        <f t="shared" si="40"/>
        <v>13.215169343963892</v>
      </c>
      <c r="F566" s="43">
        <f t="shared" si="41"/>
        <v>7.5670615636624888E-2</v>
      </c>
      <c r="G566" s="89">
        <v>20.434219416608268</v>
      </c>
      <c r="H566" s="185">
        <f t="shared" si="42"/>
        <v>20.507999557845306</v>
      </c>
      <c r="N566" t="str">
        <f t="shared" si="43"/>
        <v>8#70</v>
      </c>
      <c r="O566">
        <v>8</v>
      </c>
      <c r="P566">
        <v>70</v>
      </c>
      <c r="Q566">
        <v>16.018387083592604</v>
      </c>
      <c r="R566">
        <v>22.967950707847436</v>
      </c>
      <c r="S566">
        <f t="shared" si="44"/>
        <v>36</v>
      </c>
    </row>
    <row r="567" spans="1:19" hidden="1" x14ac:dyDescent="0.25">
      <c r="A567" s="70">
        <v>8</v>
      </c>
      <c r="B567" s="70">
        <v>37</v>
      </c>
      <c r="C567" s="83">
        <v>35.226273028920502</v>
      </c>
      <c r="D567" s="83">
        <v>0</v>
      </c>
      <c r="E567" s="43">
        <f t="shared" si="40"/>
        <v>11.21287095851482</v>
      </c>
      <c r="F567" s="43">
        <f t="shared" si="41"/>
        <v>8.9183225571736455E-2</v>
      </c>
      <c r="G567" s="89">
        <v>18.203506122691948</v>
      </c>
      <c r="H567" s="185">
        <f t="shared" si="42"/>
        <v>18.269232012453607</v>
      </c>
      <c r="N567" t="str">
        <f t="shared" si="43"/>
        <v>8#79</v>
      </c>
      <c r="O567">
        <v>8</v>
      </c>
      <c r="P567">
        <v>79</v>
      </c>
      <c r="Q567">
        <v>16.018387083592604</v>
      </c>
      <c r="R567">
        <v>22.967950707847436</v>
      </c>
      <c r="S567">
        <f t="shared" si="44"/>
        <v>37</v>
      </c>
    </row>
    <row r="568" spans="1:19" hidden="1" x14ac:dyDescent="0.25">
      <c r="A568" s="70">
        <v>8</v>
      </c>
      <c r="B568" s="70">
        <v>38</v>
      </c>
      <c r="C568" s="83">
        <v>39.629557157535558</v>
      </c>
      <c r="D568" s="83">
        <v>0</v>
      </c>
      <c r="E568" s="43">
        <f t="shared" si="40"/>
        <v>12.614479828329172</v>
      </c>
      <c r="F568" s="43">
        <f t="shared" si="41"/>
        <v>7.9273978285987964E-2</v>
      </c>
      <c r="G568" s="89">
        <v>19.813928138073997</v>
      </c>
      <c r="H568" s="185">
        <f t="shared" si="42"/>
        <v>19.885468645038479</v>
      </c>
      <c r="N568" t="str">
        <f t="shared" si="43"/>
        <v>8#10</v>
      </c>
      <c r="O568">
        <v>8</v>
      </c>
      <c r="P568">
        <v>10</v>
      </c>
      <c r="Q568">
        <v>15.818157245047697</v>
      </c>
      <c r="R568">
        <v>25.173199999999998</v>
      </c>
      <c r="S568">
        <f t="shared" si="44"/>
        <v>38</v>
      </c>
    </row>
    <row r="569" spans="1:19" hidden="1" x14ac:dyDescent="0.25">
      <c r="A569" s="70">
        <v>8</v>
      </c>
      <c r="B569" s="70">
        <v>39</v>
      </c>
      <c r="C569" s="83">
        <v>55.355571902589368</v>
      </c>
      <c r="D569" s="83">
        <v>0</v>
      </c>
      <c r="E569" s="43">
        <f t="shared" si="40"/>
        <v>17.620225791951864</v>
      </c>
      <c r="F569" s="43">
        <f t="shared" si="41"/>
        <v>5.6752961727468645E-2</v>
      </c>
      <c r="G569" s="89">
        <v>24.023830988574083</v>
      </c>
      <c r="H569" s="185">
        <f t="shared" si="42"/>
        <v>24.110571842592275</v>
      </c>
      <c r="N569" t="str">
        <f t="shared" si="43"/>
        <v>8#60</v>
      </c>
      <c r="O569">
        <v>8</v>
      </c>
      <c r="P569">
        <v>60</v>
      </c>
      <c r="Q569">
        <v>15.738065309629729</v>
      </c>
      <c r="R569">
        <v>22.750504831954899</v>
      </c>
      <c r="S569">
        <f t="shared" si="44"/>
        <v>39</v>
      </c>
    </row>
    <row r="570" spans="1:19" hidden="1" x14ac:dyDescent="0.25">
      <c r="A570" s="70">
        <v>8</v>
      </c>
      <c r="B570" s="70">
        <v>40</v>
      </c>
      <c r="C570" s="83">
        <v>53.720066369103776</v>
      </c>
      <c r="D570" s="83">
        <v>0</v>
      </c>
      <c r="E570" s="43">
        <f t="shared" si="40"/>
        <v>17.099628211735105</v>
      </c>
      <c r="F570" s="43">
        <f t="shared" si="41"/>
        <v>5.848080365359766E-2</v>
      </c>
      <c r="G570" s="89">
        <v>23.671341058603229</v>
      </c>
      <c r="H570" s="185">
        <f t="shared" si="42"/>
        <v>23.756809206466727</v>
      </c>
      <c r="N570" t="str">
        <f t="shared" si="43"/>
        <v>8#7</v>
      </c>
      <c r="O570">
        <v>8</v>
      </c>
      <c r="P570">
        <v>7</v>
      </c>
      <c r="Q570">
        <v>15.69801934192075</v>
      </c>
      <c r="R570">
        <v>24.316240000000001</v>
      </c>
      <c r="S570">
        <f t="shared" si="44"/>
        <v>40</v>
      </c>
    </row>
    <row r="571" spans="1:19" hidden="1" x14ac:dyDescent="0.25">
      <c r="A571" s="70">
        <v>8</v>
      </c>
      <c r="B571" s="70">
        <v>41</v>
      </c>
      <c r="C571" s="83">
        <v>55.355571902589368</v>
      </c>
      <c r="D571" s="83">
        <v>0</v>
      </c>
      <c r="E571" s="43">
        <f t="shared" si="40"/>
        <v>17.620225791951864</v>
      </c>
      <c r="F571" s="43">
        <f t="shared" si="41"/>
        <v>5.6752961727468645E-2</v>
      </c>
      <c r="G571" s="89">
        <v>24.023830988574083</v>
      </c>
      <c r="H571" s="185">
        <f t="shared" si="42"/>
        <v>24.110571842592275</v>
      </c>
      <c r="N571" t="str">
        <f t="shared" si="43"/>
        <v>8#28</v>
      </c>
      <c r="O571">
        <v>8</v>
      </c>
      <c r="P571">
        <v>28</v>
      </c>
      <c r="Q571">
        <v>15.617927406502783</v>
      </c>
      <c r="R571">
        <v>22.655576709688038</v>
      </c>
      <c r="S571">
        <f t="shared" si="44"/>
        <v>41</v>
      </c>
    </row>
    <row r="572" spans="1:19" hidden="1" x14ac:dyDescent="0.25">
      <c r="A572" s="70">
        <v>8</v>
      </c>
      <c r="B572" s="70">
        <v>42</v>
      </c>
      <c r="C572" s="83">
        <v>46.926427999240531</v>
      </c>
      <c r="D572" s="83">
        <v>0</v>
      </c>
      <c r="E572" s="43">
        <f t="shared" si="40"/>
        <v>14.937145955450102</v>
      </c>
      <c r="F572" s="43">
        <f t="shared" si="41"/>
        <v>6.6947193458676155E-2</v>
      </c>
      <c r="G572" s="89">
        <v>22.017496200677083</v>
      </c>
      <c r="H572" s="185">
        <f t="shared" si="42"/>
        <v>22.096992948081667</v>
      </c>
      <c r="N572" t="str">
        <f t="shared" si="43"/>
        <v>8#59</v>
      </c>
      <c r="O572">
        <v>8</v>
      </c>
      <c r="P572">
        <v>59</v>
      </c>
      <c r="Q572">
        <v>15.617927406502783</v>
      </c>
      <c r="R572">
        <v>22.655576709688038</v>
      </c>
      <c r="S572">
        <f t="shared" si="44"/>
        <v>42</v>
      </c>
    </row>
    <row r="573" spans="1:19" hidden="1" x14ac:dyDescent="0.25">
      <c r="A573" s="70">
        <v>8</v>
      </c>
      <c r="B573" s="70">
        <v>43</v>
      </c>
      <c r="C573" s="83">
        <v>44.410265640031916</v>
      </c>
      <c r="D573" s="83">
        <v>0</v>
      </c>
      <c r="E573" s="43">
        <f t="shared" si="40"/>
        <v>14.136226601270469</v>
      </c>
      <c r="F573" s="43">
        <f t="shared" si="41"/>
        <v>7.0740235580980762E-2</v>
      </c>
      <c r="G573" s="89">
        <v>21.314529507899216</v>
      </c>
      <c r="H573" s="185">
        <f t="shared" si="42"/>
        <v>21.391488111770119</v>
      </c>
      <c r="N573" t="str">
        <f t="shared" si="43"/>
        <v>8#63</v>
      </c>
      <c r="O573">
        <v>8</v>
      </c>
      <c r="P573">
        <v>63</v>
      </c>
      <c r="Q573">
        <v>15.297559664830935</v>
      </c>
      <c r="R573">
        <v>22.397174648152511</v>
      </c>
      <c r="S573">
        <f t="shared" si="44"/>
        <v>43</v>
      </c>
    </row>
    <row r="574" spans="1:19" hidden="1" x14ac:dyDescent="0.25">
      <c r="A574" s="70">
        <v>8</v>
      </c>
      <c r="B574" s="70">
        <v>44</v>
      </c>
      <c r="C574" s="83">
        <v>54.726531312787202</v>
      </c>
      <c r="D574" s="83">
        <v>0</v>
      </c>
      <c r="E574" s="43">
        <f t="shared" si="40"/>
        <v>17.41999595340695</v>
      </c>
      <c r="F574" s="43">
        <f t="shared" si="41"/>
        <v>5.7405294620887844E-2</v>
      </c>
      <c r="G574" s="89">
        <v>23.890138656726283</v>
      </c>
      <c r="H574" s="185">
        <f t="shared" si="42"/>
        <v>23.976396798930292</v>
      </c>
      <c r="N574" t="str">
        <f t="shared" si="43"/>
        <v>8#12</v>
      </c>
      <c r="O574">
        <v>8</v>
      </c>
      <c r="P574">
        <v>12</v>
      </c>
      <c r="Q574">
        <v>15.217467729412974</v>
      </c>
      <c r="R574">
        <v>22.331350582570511</v>
      </c>
      <c r="S574">
        <f t="shared" si="44"/>
        <v>44</v>
      </c>
    </row>
    <row r="575" spans="1:19" hidden="1" x14ac:dyDescent="0.25">
      <c r="A575" s="70">
        <v>8</v>
      </c>
      <c r="B575" s="70">
        <v>45</v>
      </c>
      <c r="C575" s="83">
        <v>35.855313618722661</v>
      </c>
      <c r="D575" s="83">
        <v>0</v>
      </c>
      <c r="E575" s="43">
        <f t="shared" si="40"/>
        <v>11.41310079705973</v>
      </c>
      <c r="F575" s="43">
        <f t="shared" si="41"/>
        <v>8.761860757924983E-2</v>
      </c>
      <c r="G575" s="89">
        <v>18.448795807840632</v>
      </c>
      <c r="H575" s="185">
        <f t="shared" si="42"/>
        <v>18.515407344724174</v>
      </c>
      <c r="N575" t="str">
        <f t="shared" si="43"/>
        <v>8#26</v>
      </c>
      <c r="O575">
        <v>8</v>
      </c>
      <c r="P575">
        <v>26</v>
      </c>
      <c r="Q575">
        <v>15.217467729412974</v>
      </c>
      <c r="R575">
        <v>22.331350582570511</v>
      </c>
      <c r="S575">
        <f t="shared" si="44"/>
        <v>45</v>
      </c>
    </row>
    <row r="576" spans="1:19" hidden="1" x14ac:dyDescent="0.25">
      <c r="A576" s="70">
        <v>8</v>
      </c>
      <c r="B576" s="70">
        <v>46</v>
      </c>
      <c r="C576" s="83">
        <v>50.323247184172153</v>
      </c>
      <c r="D576" s="83">
        <v>0</v>
      </c>
      <c r="E576" s="43">
        <f t="shared" si="40"/>
        <v>16.018387083592604</v>
      </c>
      <c r="F576" s="43">
        <f t="shared" si="41"/>
        <v>6.2428257900215507E-2</v>
      </c>
      <c r="G576" s="89">
        <v>22.885320578937467</v>
      </c>
      <c r="H576" s="185">
        <f t="shared" si="42"/>
        <v>22.967950707847436</v>
      </c>
      <c r="N576" t="str">
        <f t="shared" si="43"/>
        <v>8#4</v>
      </c>
      <c r="O576">
        <v>8</v>
      </c>
      <c r="P576">
        <v>4</v>
      </c>
      <c r="Q576">
        <v>15.057283858577048</v>
      </c>
      <c r="R576">
        <v>24.316240000000001</v>
      </c>
      <c r="S576">
        <f t="shared" si="44"/>
        <v>46</v>
      </c>
    </row>
    <row r="577" spans="1:19" hidden="1" x14ac:dyDescent="0.25">
      <c r="A577" s="70">
        <v>8</v>
      </c>
      <c r="B577" s="70">
        <v>47</v>
      </c>
      <c r="C577" s="83">
        <v>37.74243538812911</v>
      </c>
      <c r="D577" s="83">
        <v>0</v>
      </c>
      <c r="E577" s="43">
        <f t="shared" si="40"/>
        <v>12.01379031269445</v>
      </c>
      <c r="F577" s="43">
        <f t="shared" si="41"/>
        <v>8.3237677200287366E-2</v>
      </c>
      <c r="G577" s="89">
        <v>19.153333371665646</v>
      </c>
      <c r="H577" s="185">
        <f t="shared" si="42"/>
        <v>19.222488723896671</v>
      </c>
      <c r="N577" t="str">
        <f t="shared" si="43"/>
        <v>8#71</v>
      </c>
      <c r="O577">
        <v>8</v>
      </c>
      <c r="P577">
        <v>71</v>
      </c>
      <c r="Q577">
        <v>14.977191923159081</v>
      </c>
      <c r="R577">
        <v>22.130856515281231</v>
      </c>
      <c r="S577">
        <f t="shared" si="44"/>
        <v>47</v>
      </c>
    </row>
    <row r="578" spans="1:19" hidden="1" x14ac:dyDescent="0.25">
      <c r="A578" s="70">
        <v>8</v>
      </c>
      <c r="B578" s="70">
        <v>48</v>
      </c>
      <c r="C578" s="83">
        <v>50.574863420093017</v>
      </c>
      <c r="D578" s="83">
        <v>0</v>
      </c>
      <c r="E578" s="43">
        <f t="shared" si="40"/>
        <v>16.098479019010568</v>
      </c>
      <c r="F578" s="43">
        <f t="shared" si="41"/>
        <v>6.2117669552453236E-2</v>
      </c>
      <c r="G578" s="89">
        <v>22.946207699492671</v>
      </c>
      <c r="H578" s="185">
        <f t="shared" si="42"/>
        <v>23.02905766847886</v>
      </c>
      <c r="N578" t="str">
        <f t="shared" si="43"/>
        <v>8#42</v>
      </c>
      <c r="O578">
        <v>8</v>
      </c>
      <c r="P578">
        <v>42</v>
      </c>
      <c r="Q578">
        <v>14.937145955450102</v>
      </c>
      <c r="R578">
        <v>22.096992948081667</v>
      </c>
      <c r="S578">
        <f t="shared" si="44"/>
        <v>48</v>
      </c>
    </row>
    <row r="579" spans="1:19" hidden="1" x14ac:dyDescent="0.25">
      <c r="A579" s="70">
        <v>8</v>
      </c>
      <c r="B579" s="70">
        <v>49</v>
      </c>
      <c r="C579" s="83">
        <v>45.919963055557083</v>
      </c>
      <c r="D579" s="83">
        <v>0</v>
      </c>
      <c r="E579" s="43">
        <f t="shared" ref="E579:E642" si="45">C579/PI()</f>
        <v>14.616778213778248</v>
      </c>
      <c r="F579" s="43">
        <f t="shared" ref="F579:F642" si="46">1/E579</f>
        <v>6.8414529205715641E-2</v>
      </c>
      <c r="G579" s="89">
        <v>21.74284551105567</v>
      </c>
      <c r="H579" s="185">
        <f t="shared" ref="H579:H642" si="47">IF(D579=0,EXP($L$2+$L$3*F579)*$L$4,D579)</f>
        <v>21.821350599994716</v>
      </c>
      <c r="N579" t="str">
        <f t="shared" ref="N579:N642" si="48">CONCATENATE(O579,"#",P579)</f>
        <v>8#49</v>
      </c>
      <c r="O579">
        <v>8</v>
      </c>
      <c r="P579">
        <v>49</v>
      </c>
      <c r="Q579">
        <v>14.616778213778248</v>
      </c>
      <c r="R579">
        <v>21.821350599994716</v>
      </c>
      <c r="S579">
        <f t="shared" ref="S579:S642" si="49">IF(O579=O578,S578+1,1)</f>
        <v>49</v>
      </c>
    </row>
    <row r="580" spans="1:19" hidden="1" x14ac:dyDescent="0.25">
      <c r="A580" s="70">
        <v>8</v>
      </c>
      <c r="B580" s="70">
        <v>50</v>
      </c>
      <c r="C580" s="83">
        <v>53.468450133182913</v>
      </c>
      <c r="D580" s="83">
        <v>0</v>
      </c>
      <c r="E580" s="43">
        <f t="shared" si="45"/>
        <v>17.01953627631714</v>
      </c>
      <c r="F580" s="43">
        <f t="shared" si="46"/>
        <v>5.875600743549695E-2</v>
      </c>
      <c r="G580" s="89">
        <v>23.615677326389669</v>
      </c>
      <c r="H580" s="185">
        <f t="shared" si="47"/>
        <v>23.700944493832004</v>
      </c>
      <c r="N580" t="str">
        <f t="shared" si="48"/>
        <v>8#19</v>
      </c>
      <c r="O580">
        <v>8</v>
      </c>
      <c r="P580">
        <v>19</v>
      </c>
      <c r="Q580">
        <v>14.496640310651305</v>
      </c>
      <c r="R580">
        <v>21.715767102679049</v>
      </c>
      <c r="S580">
        <f t="shared" si="49"/>
        <v>50</v>
      </c>
    </row>
    <row r="581" spans="1:19" hidden="1" x14ac:dyDescent="0.25">
      <c r="A581" s="70">
        <v>8</v>
      </c>
      <c r="B581" s="70">
        <v>51</v>
      </c>
      <c r="C581" s="83">
        <v>33.968191849316199</v>
      </c>
      <c r="D581" s="83">
        <v>0</v>
      </c>
      <c r="E581" s="43">
        <f t="shared" si="45"/>
        <v>10.812411281425005</v>
      </c>
      <c r="F581" s="43">
        <f t="shared" si="46"/>
        <v>9.2486308000319289E-2</v>
      </c>
      <c r="G581" s="89">
        <v>17.696329566262513</v>
      </c>
      <c r="H581" s="185">
        <f t="shared" si="47"/>
        <v>17.760224235697002</v>
      </c>
      <c r="N581" t="str">
        <f t="shared" si="48"/>
        <v>8#31</v>
      </c>
      <c r="O581">
        <v>8</v>
      </c>
      <c r="P581">
        <v>31</v>
      </c>
      <c r="Q581">
        <v>14.416548375233344</v>
      </c>
      <c r="R581">
        <v>21.644689988241115</v>
      </c>
      <c r="S581">
        <f t="shared" si="49"/>
        <v>51</v>
      </c>
    </row>
    <row r="582" spans="1:19" hidden="1" x14ac:dyDescent="0.25">
      <c r="A582" s="70">
        <v>8</v>
      </c>
      <c r="B582" s="70">
        <v>52</v>
      </c>
      <c r="C582" s="83">
        <v>50.323247184172153</v>
      </c>
      <c r="D582" s="83">
        <v>0</v>
      </c>
      <c r="E582" s="43">
        <f t="shared" si="45"/>
        <v>16.018387083592604</v>
      </c>
      <c r="F582" s="43">
        <f t="shared" si="46"/>
        <v>6.2428257900215507E-2</v>
      </c>
      <c r="G582" s="89">
        <v>22.885320578937467</v>
      </c>
      <c r="H582" s="185">
        <f t="shared" si="47"/>
        <v>22.967950707847436</v>
      </c>
      <c r="N582" t="str">
        <f t="shared" si="48"/>
        <v>8#80</v>
      </c>
      <c r="O582">
        <v>8</v>
      </c>
      <c r="P582">
        <v>80</v>
      </c>
      <c r="Q582">
        <v>14.416548375233344</v>
      </c>
      <c r="R582">
        <v>21.644689988241115</v>
      </c>
      <c r="S582">
        <f t="shared" si="49"/>
        <v>52</v>
      </c>
    </row>
    <row r="583" spans="1:19" hidden="1" x14ac:dyDescent="0.25">
      <c r="A583" s="70">
        <v>8</v>
      </c>
      <c r="B583" s="70">
        <v>53</v>
      </c>
      <c r="C583" s="83">
        <v>39.00051656773342</v>
      </c>
      <c r="D583" s="83">
        <v>0</v>
      </c>
      <c r="E583" s="43">
        <f t="shared" si="45"/>
        <v>12.414249989784269</v>
      </c>
      <c r="F583" s="43">
        <f t="shared" si="46"/>
        <v>8.0552590838987748E-2</v>
      </c>
      <c r="G583" s="89">
        <v>19.598380779126476</v>
      </c>
      <c r="H583" s="185">
        <f t="shared" si="47"/>
        <v>19.669143027119468</v>
      </c>
      <c r="N583" t="str">
        <f t="shared" si="48"/>
        <v>8#14</v>
      </c>
      <c r="O583">
        <v>8</v>
      </c>
      <c r="P583">
        <v>14</v>
      </c>
      <c r="Q583">
        <v>14.336456439815377</v>
      </c>
      <c r="R583">
        <v>21.573055266736251</v>
      </c>
      <c r="S583">
        <f t="shared" si="49"/>
        <v>53</v>
      </c>
    </row>
    <row r="584" spans="1:19" hidden="1" x14ac:dyDescent="0.25">
      <c r="A584" s="70">
        <v>8</v>
      </c>
      <c r="B584" s="70">
        <v>54</v>
      </c>
      <c r="C584" s="83">
        <v>45.039306229834068</v>
      </c>
      <c r="D584" s="83">
        <v>0</v>
      </c>
      <c r="E584" s="43">
        <f t="shared" si="45"/>
        <v>14.336456439815377</v>
      </c>
      <c r="F584" s="43">
        <f t="shared" si="46"/>
        <v>6.9752243463927957E-2</v>
      </c>
      <c r="G584" s="89">
        <v>21.495443451892744</v>
      </c>
      <c r="H584" s="185">
        <f t="shared" si="47"/>
        <v>21.573055266736251</v>
      </c>
      <c r="N584" t="str">
        <f t="shared" si="48"/>
        <v>8#54</v>
      </c>
      <c r="O584">
        <v>8</v>
      </c>
      <c r="P584">
        <v>54</v>
      </c>
      <c r="Q584">
        <v>14.336456439815377</v>
      </c>
      <c r="R584">
        <v>21.573055266736251</v>
      </c>
      <c r="S584">
        <f t="shared" si="49"/>
        <v>54</v>
      </c>
    </row>
    <row r="585" spans="1:19" hidden="1" x14ac:dyDescent="0.25">
      <c r="A585" s="70">
        <v>8</v>
      </c>
      <c r="B585" s="70">
        <v>55</v>
      </c>
      <c r="C585" s="83">
        <v>52.210368953578595</v>
      </c>
      <c r="D585" s="83">
        <v>0</v>
      </c>
      <c r="E585" s="43">
        <f t="shared" si="45"/>
        <v>16.61907659922732</v>
      </c>
      <c r="F585" s="43">
        <f t="shared" si="46"/>
        <v>6.0171814843581237E-2</v>
      </c>
      <c r="G585" s="89">
        <v>23.331373060236544</v>
      </c>
      <c r="H585" s="185">
        <f t="shared" si="47"/>
        <v>23.415613713845225</v>
      </c>
      <c r="N585" t="str">
        <f t="shared" si="48"/>
        <v>8#23</v>
      </c>
      <c r="O585">
        <v>8</v>
      </c>
      <c r="P585">
        <v>23</v>
      </c>
      <c r="Q585">
        <v>14.216318536688432</v>
      </c>
      <c r="R585">
        <v>21.464544109697005</v>
      </c>
      <c r="S585">
        <f t="shared" si="49"/>
        <v>55</v>
      </c>
    </row>
    <row r="586" spans="1:19" hidden="1" x14ac:dyDescent="0.25">
      <c r="A586" s="70">
        <v>8</v>
      </c>
      <c r="B586" s="70">
        <v>56</v>
      </c>
      <c r="C586" s="83">
        <v>44.661881875952773</v>
      </c>
      <c r="D586" s="83">
        <v>0</v>
      </c>
      <c r="E586" s="43">
        <f t="shared" si="45"/>
        <v>14.216318536688432</v>
      </c>
      <c r="F586" s="43">
        <f t="shared" si="46"/>
        <v>7.0341699042496361E-2</v>
      </c>
      <c r="G586" s="89">
        <v>21.387322677565841</v>
      </c>
      <c r="H586" s="185">
        <f t="shared" si="47"/>
        <v>21.464544109697005</v>
      </c>
      <c r="N586" t="str">
        <f t="shared" si="48"/>
        <v>8#56</v>
      </c>
      <c r="O586">
        <v>8</v>
      </c>
      <c r="P586">
        <v>56</v>
      </c>
      <c r="Q586">
        <v>14.216318536688432</v>
      </c>
      <c r="R586">
        <v>21.464544109697005</v>
      </c>
      <c r="S586">
        <f t="shared" si="49"/>
        <v>56</v>
      </c>
    </row>
    <row r="587" spans="1:19" hidden="1" x14ac:dyDescent="0.25">
      <c r="A587" s="70">
        <v>8</v>
      </c>
      <c r="B587" s="70">
        <v>57</v>
      </c>
      <c r="C587" s="83">
        <v>59.129815441402272</v>
      </c>
      <c r="D587" s="83">
        <v>0</v>
      </c>
      <c r="E587" s="43">
        <f t="shared" si="45"/>
        <v>18.821604823221307</v>
      </c>
      <c r="F587" s="43">
        <f t="shared" si="46"/>
        <v>5.3130432255502569E-2</v>
      </c>
      <c r="G587" s="89">
        <v>24.779979494766984</v>
      </c>
      <c r="H587" s="185">
        <f t="shared" si="47"/>
        <v>24.869450511481666</v>
      </c>
      <c r="N587" t="str">
        <f t="shared" si="48"/>
        <v>8#62</v>
      </c>
      <c r="O587">
        <v>8</v>
      </c>
      <c r="P587">
        <v>62</v>
      </c>
      <c r="Q587">
        <v>14.216318536688432</v>
      </c>
      <c r="R587">
        <v>21.464544109697005</v>
      </c>
      <c r="S587">
        <f t="shared" si="49"/>
        <v>57</v>
      </c>
    </row>
    <row r="588" spans="1:19" hidden="1" x14ac:dyDescent="0.25">
      <c r="A588" s="70">
        <v>8</v>
      </c>
      <c r="B588" s="70">
        <v>58</v>
      </c>
      <c r="C588" s="83">
        <v>36.484354208524806</v>
      </c>
      <c r="D588" s="83">
        <v>0</v>
      </c>
      <c r="E588" s="43">
        <f t="shared" si="45"/>
        <v>11.613330635604635</v>
      </c>
      <c r="F588" s="43">
        <f t="shared" si="46"/>
        <v>8.6107941931331755E-2</v>
      </c>
      <c r="G588" s="89">
        <v>18.688762992099058</v>
      </c>
      <c r="H588" s="185">
        <f t="shared" si="47"/>
        <v>18.756240958591967</v>
      </c>
      <c r="N588" t="str">
        <f t="shared" si="48"/>
        <v>8#43</v>
      </c>
      <c r="O588">
        <v>8</v>
      </c>
      <c r="P588">
        <v>43</v>
      </c>
      <c r="Q588">
        <v>14.136226601270469</v>
      </c>
      <c r="R588">
        <v>21.391488111770119</v>
      </c>
      <c r="S588">
        <f t="shared" si="49"/>
        <v>58</v>
      </c>
    </row>
    <row r="589" spans="1:19" hidden="1" x14ac:dyDescent="0.25">
      <c r="A589" s="70">
        <v>8</v>
      </c>
      <c r="B589" s="70">
        <v>59</v>
      </c>
      <c r="C589" s="83">
        <v>49.065166004567836</v>
      </c>
      <c r="D589" s="83">
        <v>0</v>
      </c>
      <c r="E589" s="43">
        <f t="shared" si="45"/>
        <v>15.617927406502783</v>
      </c>
      <c r="F589" s="43">
        <f t="shared" si="46"/>
        <v>6.4028982461759518E-2</v>
      </c>
      <c r="G589" s="89">
        <v>22.574070386034549</v>
      </c>
      <c r="H589" s="185">
        <f t="shared" si="47"/>
        <v>22.655576709688038</v>
      </c>
      <c r="N589" t="str">
        <f t="shared" si="48"/>
        <v>8#13</v>
      </c>
      <c r="O589">
        <v>8</v>
      </c>
      <c r="P589">
        <v>13</v>
      </c>
      <c r="Q589">
        <v>13.976042730434544</v>
      </c>
      <c r="R589">
        <v>21.243630734981551</v>
      </c>
      <c r="S589">
        <f t="shared" si="49"/>
        <v>59</v>
      </c>
    </row>
    <row r="590" spans="1:19" hidden="1" x14ac:dyDescent="0.25">
      <c r="A590" s="70">
        <v>8</v>
      </c>
      <c r="B590" s="70">
        <v>60</v>
      </c>
      <c r="C590" s="83">
        <v>49.442590358449131</v>
      </c>
      <c r="D590" s="83">
        <v>0</v>
      </c>
      <c r="E590" s="43">
        <f t="shared" si="45"/>
        <v>15.738065309629729</v>
      </c>
      <c r="F590" s="43">
        <f t="shared" si="46"/>
        <v>6.3540211603272792E-2</v>
      </c>
      <c r="G590" s="89">
        <v>22.668656992287211</v>
      </c>
      <c r="H590" s="185">
        <f t="shared" si="47"/>
        <v>22.750504831954899</v>
      </c>
      <c r="N590" t="str">
        <f t="shared" si="48"/>
        <v>8#3</v>
      </c>
      <c r="O590">
        <v>8</v>
      </c>
      <c r="P590">
        <v>3</v>
      </c>
      <c r="Q590">
        <v>13.935996762725562</v>
      </c>
      <c r="R590">
        <v>23.352160000000001</v>
      </c>
      <c r="S590">
        <f t="shared" si="49"/>
        <v>60</v>
      </c>
    </row>
    <row r="591" spans="1:19" hidden="1" x14ac:dyDescent="0.25">
      <c r="A591" s="70">
        <v>8</v>
      </c>
      <c r="B591" s="70">
        <v>61</v>
      </c>
      <c r="C591" s="83">
        <v>56.865269318114528</v>
      </c>
      <c r="D591" s="83">
        <v>0</v>
      </c>
      <c r="E591" s="43">
        <f t="shared" si="45"/>
        <v>18.100777404459642</v>
      </c>
      <c r="F591" s="43">
        <f t="shared" si="46"/>
        <v>5.5246245929394255E-2</v>
      </c>
      <c r="G591" s="89">
        <v>24.335491465211859</v>
      </c>
      <c r="H591" s="185">
        <f t="shared" si="47"/>
        <v>24.423357605863984</v>
      </c>
      <c r="N591" t="str">
        <f t="shared" si="48"/>
        <v>8#74</v>
      </c>
      <c r="O591">
        <v>8</v>
      </c>
      <c r="P591">
        <v>74</v>
      </c>
      <c r="Q591">
        <v>13.935996762725562</v>
      </c>
      <c r="R591">
        <v>21.206298019209989</v>
      </c>
      <c r="S591">
        <f t="shared" si="49"/>
        <v>61</v>
      </c>
    </row>
    <row r="592" spans="1:19" hidden="1" x14ac:dyDescent="0.25">
      <c r="A592" s="70">
        <v>8</v>
      </c>
      <c r="B592" s="70">
        <v>62</v>
      </c>
      <c r="C592" s="83">
        <v>44.661881875952773</v>
      </c>
      <c r="D592" s="83">
        <v>0</v>
      </c>
      <c r="E592" s="43">
        <f t="shared" si="45"/>
        <v>14.216318536688432</v>
      </c>
      <c r="F592" s="43">
        <f t="shared" si="46"/>
        <v>7.0341699042496361E-2</v>
      </c>
      <c r="G592" s="89">
        <v>21.387322677565841</v>
      </c>
      <c r="H592" s="185">
        <f t="shared" si="47"/>
        <v>21.464544109697005</v>
      </c>
      <c r="N592" t="str">
        <f t="shared" si="48"/>
        <v>8#34</v>
      </c>
      <c r="O592">
        <v>8</v>
      </c>
      <c r="P592">
        <v>34</v>
      </c>
      <c r="Q592">
        <v>13.615629021053708</v>
      </c>
      <c r="R592">
        <v>20.902201504179608</v>
      </c>
      <c r="S592">
        <f t="shared" si="49"/>
        <v>62</v>
      </c>
    </row>
    <row r="593" spans="1:19" hidden="1" x14ac:dyDescent="0.25">
      <c r="A593" s="70">
        <v>8</v>
      </c>
      <c r="B593" s="70">
        <v>63</v>
      </c>
      <c r="C593" s="83">
        <v>48.058701060884403</v>
      </c>
      <c r="D593" s="83">
        <v>0</v>
      </c>
      <c r="E593" s="43">
        <f t="shared" si="45"/>
        <v>15.297559664830935</v>
      </c>
      <c r="F593" s="43">
        <f t="shared" si="46"/>
        <v>6.5369903560435094E-2</v>
      </c>
      <c r="G593" s="89">
        <v>22.316597958837185</v>
      </c>
      <c r="H593" s="185">
        <f t="shared" si="47"/>
        <v>22.397174648152511</v>
      </c>
      <c r="N593" t="str">
        <f t="shared" si="48"/>
        <v>8#67</v>
      </c>
      <c r="O593">
        <v>8</v>
      </c>
      <c r="P593">
        <v>67</v>
      </c>
      <c r="Q593">
        <v>13.615629021053708</v>
      </c>
      <c r="R593">
        <v>20.902201504179608</v>
      </c>
      <c r="S593">
        <f t="shared" si="49"/>
        <v>63</v>
      </c>
    </row>
    <row r="594" spans="1:19" hidden="1" x14ac:dyDescent="0.25">
      <c r="A594" s="70">
        <v>8</v>
      </c>
      <c r="B594" s="70">
        <v>64</v>
      </c>
      <c r="C594" s="83">
        <v>55.984612492391506</v>
      </c>
      <c r="D594" s="83">
        <v>0</v>
      </c>
      <c r="E594" s="43">
        <f t="shared" si="45"/>
        <v>17.820455630496767</v>
      </c>
      <c r="F594" s="43">
        <f t="shared" si="46"/>
        <v>5.6115288000193726E-2</v>
      </c>
      <c r="G594" s="89">
        <v>24.155242097852916</v>
      </c>
      <c r="H594" s="185">
        <f t="shared" si="47"/>
        <v>24.242457427064171</v>
      </c>
      <c r="N594" t="str">
        <f t="shared" si="48"/>
        <v>8#36</v>
      </c>
      <c r="O594">
        <v>8</v>
      </c>
      <c r="P594">
        <v>36</v>
      </c>
      <c r="Q594">
        <v>13.215169343963892</v>
      </c>
      <c r="R594">
        <v>20.507999557845306</v>
      </c>
      <c r="S594">
        <f t="shared" si="49"/>
        <v>64</v>
      </c>
    </row>
    <row r="595" spans="1:19" hidden="1" x14ac:dyDescent="0.25">
      <c r="A595" s="70">
        <v>8</v>
      </c>
      <c r="B595" s="70">
        <v>65</v>
      </c>
      <c r="C595" s="83">
        <v>54.097490722985057</v>
      </c>
      <c r="D595" s="83">
        <v>0</v>
      </c>
      <c r="E595" s="43">
        <f t="shared" si="45"/>
        <v>17.219766114862047</v>
      </c>
      <c r="F595" s="43">
        <f t="shared" si="46"/>
        <v>5.8072798046712108E-2</v>
      </c>
      <c r="G595" s="89">
        <v>23.754107318384658</v>
      </c>
      <c r="H595" s="185">
        <f t="shared" si="47"/>
        <v>23.839874303517732</v>
      </c>
      <c r="N595" t="str">
        <f t="shared" si="48"/>
        <v>8#29</v>
      </c>
      <c r="O595">
        <v>8</v>
      </c>
      <c r="P595">
        <v>29</v>
      </c>
      <c r="Q595">
        <v>13.135077408545934</v>
      </c>
      <c r="R595">
        <v>20.427209844794724</v>
      </c>
      <c r="S595">
        <f t="shared" si="49"/>
        <v>65</v>
      </c>
    </row>
    <row r="596" spans="1:19" hidden="1" x14ac:dyDescent="0.25">
      <c r="A596" s="70">
        <v>8</v>
      </c>
      <c r="B596" s="70">
        <v>66</v>
      </c>
      <c r="C596" s="83">
        <v>40.887638337139862</v>
      </c>
      <c r="D596" s="83">
        <v>0</v>
      </c>
      <c r="E596" s="43">
        <f t="shared" si="45"/>
        <v>13.014939505418987</v>
      </c>
      <c r="F596" s="43">
        <f t="shared" si="46"/>
        <v>7.6834778954111421E-2</v>
      </c>
      <c r="G596" s="89">
        <v>20.231722993497264</v>
      </c>
      <c r="H596" s="185">
        <f t="shared" si="47"/>
        <v>20.304771997694395</v>
      </c>
      <c r="N596" t="str">
        <f t="shared" si="48"/>
        <v>8#66</v>
      </c>
      <c r="O596">
        <v>8</v>
      </c>
      <c r="P596">
        <v>66</v>
      </c>
      <c r="Q596">
        <v>13.014939505418987</v>
      </c>
      <c r="R596">
        <v>20.304771997694395</v>
      </c>
      <c r="S596">
        <f t="shared" si="49"/>
        <v>66</v>
      </c>
    </row>
    <row r="597" spans="1:19" hidden="1" x14ac:dyDescent="0.25">
      <c r="A597" s="70">
        <v>8</v>
      </c>
      <c r="B597" s="70">
        <v>67</v>
      </c>
      <c r="C597" s="83">
        <v>42.774760106546317</v>
      </c>
      <c r="D597" s="83">
        <v>0</v>
      </c>
      <c r="E597" s="43">
        <f t="shared" si="45"/>
        <v>13.615629021053708</v>
      </c>
      <c r="F597" s="43">
        <f t="shared" si="46"/>
        <v>7.3445009294371214E-2</v>
      </c>
      <c r="G597" s="89">
        <v>20.827003171217218</v>
      </c>
      <c r="H597" s="185">
        <f t="shared" si="47"/>
        <v>20.902201504179608</v>
      </c>
      <c r="N597" t="str">
        <f t="shared" si="48"/>
        <v>8#77</v>
      </c>
      <c r="O597">
        <v>8</v>
      </c>
      <c r="P597">
        <v>77</v>
      </c>
      <c r="Q597">
        <v>12.974893537710008</v>
      </c>
      <c r="R597">
        <v>20.263621348661477</v>
      </c>
      <c r="S597">
        <f t="shared" si="49"/>
        <v>67</v>
      </c>
    </row>
    <row r="598" spans="1:19" hidden="1" x14ac:dyDescent="0.25">
      <c r="A598" s="70">
        <v>8</v>
      </c>
      <c r="B598" s="70">
        <v>68</v>
      </c>
      <c r="C598" s="83">
        <v>50.952287773974291</v>
      </c>
      <c r="D598" s="83">
        <v>0</v>
      </c>
      <c r="E598" s="43">
        <f t="shared" si="45"/>
        <v>16.218616922137507</v>
      </c>
      <c r="F598" s="43">
        <f t="shared" si="46"/>
        <v>6.1657538666879529E-2</v>
      </c>
      <c r="G598" s="89">
        <v>23.036708731438118</v>
      </c>
      <c r="H598" s="185">
        <f t="shared" si="47"/>
        <v>23.119885464994216</v>
      </c>
      <c r="N598" t="str">
        <f t="shared" si="48"/>
        <v>8#24</v>
      </c>
      <c r="O598">
        <v>8</v>
      </c>
      <c r="P598">
        <v>24</v>
      </c>
      <c r="Q598">
        <v>12.93484757000102</v>
      </c>
      <c r="R598">
        <v>20.222300070616519</v>
      </c>
      <c r="S598">
        <f t="shared" si="49"/>
        <v>68</v>
      </c>
    </row>
    <row r="599" spans="1:19" hidden="1" x14ac:dyDescent="0.25">
      <c r="A599" s="70">
        <v>8</v>
      </c>
      <c r="B599" s="70">
        <v>69</v>
      </c>
      <c r="C599" s="83">
        <v>36.987586680366526</v>
      </c>
      <c r="D599" s="83">
        <v>0</v>
      </c>
      <c r="E599" s="43">
        <f t="shared" si="45"/>
        <v>11.773514506440561</v>
      </c>
      <c r="F599" s="43">
        <f t="shared" si="46"/>
        <v>8.4936405306415677E-2</v>
      </c>
      <c r="G599" s="89">
        <v>18.877006809695892</v>
      </c>
      <c r="H599" s="185">
        <f t="shared" si="47"/>
        <v>18.94516445252809</v>
      </c>
      <c r="N599" t="str">
        <f t="shared" si="48"/>
        <v>8#38</v>
      </c>
      <c r="O599">
        <v>8</v>
      </c>
      <c r="P599">
        <v>38</v>
      </c>
      <c r="Q599">
        <v>12.614479828329172</v>
      </c>
      <c r="R599">
        <v>19.885468645038479</v>
      </c>
      <c r="S599">
        <f t="shared" si="49"/>
        <v>69</v>
      </c>
    </row>
    <row r="600" spans="1:19" hidden="1" x14ac:dyDescent="0.25">
      <c r="A600" s="70">
        <v>8</v>
      </c>
      <c r="B600" s="70">
        <v>70</v>
      </c>
      <c r="C600" s="83">
        <v>50.323247184172153</v>
      </c>
      <c r="D600" s="83">
        <v>0</v>
      </c>
      <c r="E600" s="43">
        <f t="shared" si="45"/>
        <v>16.018387083592604</v>
      </c>
      <c r="F600" s="43">
        <f t="shared" si="46"/>
        <v>6.2428257900215507E-2</v>
      </c>
      <c r="G600" s="89">
        <v>22.885320578937467</v>
      </c>
      <c r="H600" s="185">
        <f t="shared" si="47"/>
        <v>22.967950707847436</v>
      </c>
      <c r="N600" t="str">
        <f t="shared" si="48"/>
        <v>8#53</v>
      </c>
      <c r="O600">
        <v>8</v>
      </c>
      <c r="P600">
        <v>53</v>
      </c>
      <c r="Q600">
        <v>12.414249989784269</v>
      </c>
      <c r="R600">
        <v>19.669143027119468</v>
      </c>
      <c r="S600">
        <f t="shared" si="49"/>
        <v>70</v>
      </c>
    </row>
    <row r="601" spans="1:19" hidden="1" x14ac:dyDescent="0.25">
      <c r="A601" s="70">
        <v>8</v>
      </c>
      <c r="B601" s="70">
        <v>71</v>
      </c>
      <c r="C601" s="83">
        <v>47.052236117200955</v>
      </c>
      <c r="D601" s="83">
        <v>0</v>
      </c>
      <c r="E601" s="43">
        <f t="shared" si="45"/>
        <v>14.977191923159081</v>
      </c>
      <c r="F601" s="43">
        <f t="shared" si="46"/>
        <v>6.6768190267610189E-2</v>
      </c>
      <c r="G601" s="89">
        <v>22.051237939379249</v>
      </c>
      <c r="H601" s="185">
        <f t="shared" si="47"/>
        <v>22.130856515281231</v>
      </c>
      <c r="N601" t="str">
        <f t="shared" si="48"/>
        <v>8#35</v>
      </c>
      <c r="O601">
        <v>8</v>
      </c>
      <c r="P601">
        <v>35</v>
      </c>
      <c r="Q601">
        <v>12.01379031269445</v>
      </c>
      <c r="R601">
        <v>19.222488723896671</v>
      </c>
      <c r="S601">
        <f t="shared" si="49"/>
        <v>71</v>
      </c>
    </row>
    <row r="602" spans="1:19" hidden="1" x14ac:dyDescent="0.25">
      <c r="A602" s="70">
        <v>8</v>
      </c>
      <c r="B602" s="70">
        <v>72</v>
      </c>
      <c r="C602" s="83">
        <v>53.845874487064179</v>
      </c>
      <c r="D602" s="83">
        <v>0</v>
      </c>
      <c r="E602" s="43">
        <f t="shared" si="45"/>
        <v>17.139674179444079</v>
      </c>
      <c r="F602" s="43">
        <f t="shared" si="46"/>
        <v>5.8344166261883677E-2</v>
      </c>
      <c r="G602" s="89">
        <v>23.699026564431332</v>
      </c>
      <c r="H602" s="185">
        <f t="shared" si="47"/>
        <v>23.784594674054492</v>
      </c>
      <c r="N602" t="str">
        <f t="shared" si="48"/>
        <v>8#47</v>
      </c>
      <c r="O602">
        <v>8</v>
      </c>
      <c r="P602">
        <v>47</v>
      </c>
      <c r="Q602">
        <v>12.01379031269445</v>
      </c>
      <c r="R602">
        <v>19.222488723896671</v>
      </c>
      <c r="S602">
        <f t="shared" si="49"/>
        <v>72</v>
      </c>
    </row>
    <row r="603" spans="1:19" hidden="1" x14ac:dyDescent="0.25">
      <c r="A603" s="70">
        <v>8</v>
      </c>
      <c r="B603" s="70">
        <v>73</v>
      </c>
      <c r="C603" s="83">
        <v>19.877682637747998</v>
      </c>
      <c r="D603" s="83">
        <v>0</v>
      </c>
      <c r="E603" s="43">
        <f t="shared" si="45"/>
        <v>6.3272628980190779</v>
      </c>
      <c r="F603" s="43">
        <f t="shared" si="46"/>
        <v>0.15804622253219117</v>
      </c>
      <c r="G603" s="89">
        <v>10.099743556876232</v>
      </c>
      <c r="H603" s="185">
        <f t="shared" si="47"/>
        <v>10.136209863266119</v>
      </c>
      <c r="N603" t="str">
        <f t="shared" si="48"/>
        <v>8#69</v>
      </c>
      <c r="O603">
        <v>8</v>
      </c>
      <c r="P603">
        <v>69</v>
      </c>
      <c r="Q603">
        <v>11.773514506440561</v>
      </c>
      <c r="R603">
        <v>18.94516445252809</v>
      </c>
      <c r="S603">
        <f t="shared" si="49"/>
        <v>73</v>
      </c>
    </row>
    <row r="604" spans="1:19" hidden="1" x14ac:dyDescent="0.25">
      <c r="A604" s="70">
        <v>8</v>
      </c>
      <c r="B604" s="70">
        <v>74</v>
      </c>
      <c r="C604" s="83">
        <v>43.781225050229764</v>
      </c>
      <c r="D604" s="83">
        <v>0</v>
      </c>
      <c r="E604" s="43">
        <f t="shared" si="45"/>
        <v>13.935996762725562</v>
      </c>
      <c r="F604" s="43">
        <f t="shared" si="46"/>
        <v>7.1756618276109796E-2</v>
      </c>
      <c r="G604" s="89">
        <v>21.130005660291271</v>
      </c>
      <c r="H604" s="185">
        <f t="shared" si="47"/>
        <v>21.206298019209989</v>
      </c>
      <c r="N604" t="str">
        <f t="shared" si="48"/>
        <v>8#58</v>
      </c>
      <c r="O604">
        <v>8</v>
      </c>
      <c r="P604">
        <v>58</v>
      </c>
      <c r="Q604">
        <v>11.613330635604635</v>
      </c>
      <c r="R604">
        <v>18.756240958591967</v>
      </c>
      <c r="S604">
        <f t="shared" si="49"/>
        <v>74</v>
      </c>
    </row>
    <row r="605" spans="1:19" hidden="1" x14ac:dyDescent="0.25">
      <c r="A605" s="70">
        <v>8</v>
      </c>
      <c r="B605" s="70">
        <v>75</v>
      </c>
      <c r="C605" s="83">
        <v>54.097490722985057</v>
      </c>
      <c r="D605" s="83">
        <v>0</v>
      </c>
      <c r="E605" s="43">
        <f t="shared" si="45"/>
        <v>17.219766114862047</v>
      </c>
      <c r="F605" s="43">
        <f t="shared" si="46"/>
        <v>5.8072798046712108E-2</v>
      </c>
      <c r="G605" s="89">
        <v>23.754107318384658</v>
      </c>
      <c r="H605" s="185">
        <f t="shared" si="47"/>
        <v>23.839874303517732</v>
      </c>
      <c r="N605" t="str">
        <f t="shared" si="48"/>
        <v>8#45</v>
      </c>
      <c r="O605">
        <v>8</v>
      </c>
      <c r="P605">
        <v>45</v>
      </c>
      <c r="Q605">
        <v>11.41310079705973</v>
      </c>
      <c r="R605">
        <v>18.515407344724174</v>
      </c>
      <c r="S605">
        <f t="shared" si="49"/>
        <v>75</v>
      </c>
    </row>
    <row r="606" spans="1:19" hidden="1" x14ac:dyDescent="0.25">
      <c r="A606" s="70">
        <v>8</v>
      </c>
      <c r="B606" s="70">
        <v>76</v>
      </c>
      <c r="C606" s="83">
        <v>56.613653082193665</v>
      </c>
      <c r="D606" s="83">
        <v>0</v>
      </c>
      <c r="E606" s="43">
        <f t="shared" si="45"/>
        <v>18.020685469041677</v>
      </c>
      <c r="F606" s="43">
        <f t="shared" si="46"/>
        <v>5.5491784800191568E-2</v>
      </c>
      <c r="G606" s="89">
        <v>24.28442797175105</v>
      </c>
      <c r="H606" s="185">
        <f t="shared" si="47"/>
        <v>24.372109741682532</v>
      </c>
      <c r="N606" t="str">
        <f t="shared" si="48"/>
        <v>8#37</v>
      </c>
      <c r="O606">
        <v>8</v>
      </c>
      <c r="P606">
        <v>37</v>
      </c>
      <c r="Q606">
        <v>11.21287095851482</v>
      </c>
      <c r="R606">
        <v>18.269232012453607</v>
      </c>
      <c r="S606">
        <f t="shared" si="49"/>
        <v>76</v>
      </c>
    </row>
    <row r="607" spans="1:19" hidden="1" x14ac:dyDescent="0.25">
      <c r="A607" s="70">
        <v>8</v>
      </c>
      <c r="B607" s="70">
        <v>77</v>
      </c>
      <c r="C607" s="83">
        <v>40.761830219179444</v>
      </c>
      <c r="D607" s="83">
        <v>0</v>
      </c>
      <c r="E607" s="43">
        <f t="shared" si="45"/>
        <v>12.974893537710008</v>
      </c>
      <c r="F607" s="43">
        <f t="shared" si="46"/>
        <v>7.7071923333599399E-2</v>
      </c>
      <c r="G607" s="89">
        <v>20.190720389167055</v>
      </c>
      <c r="H607" s="185">
        <f t="shared" si="47"/>
        <v>20.263621348661477</v>
      </c>
      <c r="N607" t="str">
        <f t="shared" si="48"/>
        <v>8#15</v>
      </c>
      <c r="O607">
        <v>8</v>
      </c>
      <c r="P607">
        <v>15</v>
      </c>
      <c r="Q607">
        <v>11.052687087678892</v>
      </c>
      <c r="R607">
        <v>18.06834041844715</v>
      </c>
      <c r="S607">
        <f t="shared" si="49"/>
        <v>77</v>
      </c>
    </row>
    <row r="608" spans="1:19" hidden="1" x14ac:dyDescent="0.25">
      <c r="A608" s="70">
        <v>8</v>
      </c>
      <c r="B608" s="70">
        <v>78</v>
      </c>
      <c r="C608" s="83">
        <v>57.871734261797961</v>
      </c>
      <c r="D608" s="83">
        <v>0</v>
      </c>
      <c r="E608" s="43">
        <f t="shared" si="45"/>
        <v>18.42114514613149</v>
      </c>
      <c r="F608" s="43">
        <f t="shared" si="46"/>
        <v>5.4285441652361321E-2</v>
      </c>
      <c r="G608" s="89">
        <v>24.536339360611958</v>
      </c>
      <c r="H608" s="185">
        <f t="shared" si="47"/>
        <v>24.624930686101717</v>
      </c>
      <c r="N608" t="str">
        <f t="shared" si="48"/>
        <v>8#51</v>
      </c>
      <c r="O608">
        <v>8</v>
      </c>
      <c r="P608">
        <v>51</v>
      </c>
      <c r="Q608">
        <v>10.812411281425005</v>
      </c>
      <c r="R608">
        <v>17.760224235697002</v>
      </c>
      <c r="S608">
        <f t="shared" si="49"/>
        <v>78</v>
      </c>
    </row>
    <row r="609" spans="1:19" hidden="1" x14ac:dyDescent="0.25">
      <c r="A609" s="70">
        <v>8</v>
      </c>
      <c r="B609" s="70">
        <v>79</v>
      </c>
      <c r="C609" s="83">
        <v>50.323247184172153</v>
      </c>
      <c r="D609" s="83">
        <v>0</v>
      </c>
      <c r="E609" s="43">
        <f t="shared" si="45"/>
        <v>16.018387083592604</v>
      </c>
      <c r="F609" s="43">
        <f t="shared" si="46"/>
        <v>6.2428257900215507E-2</v>
      </c>
      <c r="G609" s="89">
        <v>22.885320578937467</v>
      </c>
      <c r="H609" s="185">
        <f t="shared" si="47"/>
        <v>22.967950707847436</v>
      </c>
      <c r="N609" t="str">
        <f t="shared" si="48"/>
        <v>8#8</v>
      </c>
      <c r="O609">
        <v>8</v>
      </c>
      <c r="P609">
        <v>8</v>
      </c>
      <c r="Q609">
        <v>9.7311701532825072</v>
      </c>
      <c r="R609">
        <v>17.139199999999999</v>
      </c>
      <c r="S609">
        <f t="shared" si="49"/>
        <v>79</v>
      </c>
    </row>
    <row r="610" spans="1:19" hidden="1" x14ac:dyDescent="0.25">
      <c r="A610" s="70">
        <v>8</v>
      </c>
      <c r="B610" s="70">
        <v>80</v>
      </c>
      <c r="C610" s="83">
        <v>45.290922465754939</v>
      </c>
      <c r="D610" s="83">
        <v>0</v>
      </c>
      <c r="E610" s="43">
        <f t="shared" si="45"/>
        <v>14.416548375233344</v>
      </c>
      <c r="F610" s="43">
        <f t="shared" si="46"/>
        <v>6.9364731000239446E-2</v>
      </c>
      <c r="G610" s="89">
        <v>21.56682045836035</v>
      </c>
      <c r="H610" s="185">
        <f t="shared" si="47"/>
        <v>21.644689988241115</v>
      </c>
      <c r="N610" t="str">
        <f t="shared" si="48"/>
        <v>8#73</v>
      </c>
      <c r="O610">
        <v>8</v>
      </c>
      <c r="P610">
        <v>73</v>
      </c>
      <c r="Q610">
        <v>6.3272628980190779</v>
      </c>
      <c r="R610">
        <v>10.136209863266119</v>
      </c>
      <c r="S610">
        <f t="shared" si="49"/>
        <v>80</v>
      </c>
    </row>
    <row r="611" spans="1:19" x14ac:dyDescent="0.25">
      <c r="A611" s="70">
        <v>9</v>
      </c>
      <c r="B611" s="70">
        <v>1</v>
      </c>
      <c r="C611" s="83">
        <v>60.010472267125287</v>
      </c>
      <c r="D611" s="83">
        <v>26.137279999999997</v>
      </c>
      <c r="E611" s="43">
        <f t="shared" si="45"/>
        <v>19.101926597184178</v>
      </c>
      <c r="F611" s="43">
        <f t="shared" si="46"/>
        <v>5.2350740377539215E-2</v>
      </c>
      <c r="G611" s="89">
        <v>26.137279999999997</v>
      </c>
      <c r="H611" s="185">
        <f t="shared" si="47"/>
        <v>26.137279999999997</v>
      </c>
      <c r="N611" t="str">
        <f t="shared" si="48"/>
        <v>9#53</v>
      </c>
      <c r="O611">
        <v>9</v>
      </c>
      <c r="P611">
        <v>53</v>
      </c>
      <c r="Q611">
        <v>21.224362885760197</v>
      </c>
      <c r="R611">
        <v>26.030159999999999</v>
      </c>
      <c r="S611">
        <f t="shared" si="49"/>
        <v>1</v>
      </c>
    </row>
    <row r="612" spans="1:19" x14ac:dyDescent="0.25">
      <c r="A612" s="70">
        <v>9</v>
      </c>
      <c r="B612" s="70">
        <v>3</v>
      </c>
      <c r="C612" s="83">
        <v>54.978147548708066</v>
      </c>
      <c r="D612" s="83">
        <v>25.28032</v>
      </c>
      <c r="E612" s="43">
        <f t="shared" si="45"/>
        <v>17.500087888824915</v>
      </c>
      <c r="F612" s="43">
        <f t="shared" si="46"/>
        <v>5.7142570160380345E-2</v>
      </c>
      <c r="G612" s="89">
        <v>25.28032</v>
      </c>
      <c r="H612" s="185">
        <f t="shared" si="47"/>
        <v>25.28032</v>
      </c>
      <c r="N612" t="str">
        <f t="shared" si="48"/>
        <v>9#79</v>
      </c>
      <c r="O612">
        <v>9</v>
      </c>
      <c r="P612">
        <v>79</v>
      </c>
      <c r="Q612">
        <v>20.42344353158057</v>
      </c>
      <c r="R612">
        <v>26.458639999999999</v>
      </c>
      <c r="S612">
        <f t="shared" si="49"/>
        <v>2</v>
      </c>
    </row>
    <row r="613" spans="1:19" x14ac:dyDescent="0.25">
      <c r="A613" s="70">
        <v>9</v>
      </c>
      <c r="B613" s="70">
        <v>4</v>
      </c>
      <c r="C613" s="83">
        <v>53.720066369103776</v>
      </c>
      <c r="D613" s="83">
        <v>24.637600000000003</v>
      </c>
      <c r="E613" s="43">
        <f t="shared" si="45"/>
        <v>17.099628211735105</v>
      </c>
      <c r="F613" s="43">
        <f t="shared" si="46"/>
        <v>5.848080365359766E-2</v>
      </c>
      <c r="G613" s="89">
        <v>24.637600000000003</v>
      </c>
      <c r="H613" s="185">
        <f t="shared" si="47"/>
        <v>24.637600000000003</v>
      </c>
      <c r="N613" t="str">
        <f t="shared" si="48"/>
        <v>9#76</v>
      </c>
      <c r="O613">
        <v>9</v>
      </c>
      <c r="P613">
        <v>76</v>
      </c>
      <c r="Q613">
        <v>20.303305628453629</v>
      </c>
      <c r="R613">
        <v>26.458639999999999</v>
      </c>
      <c r="S613">
        <f t="shared" si="49"/>
        <v>3</v>
      </c>
    </row>
    <row r="614" spans="1:19" x14ac:dyDescent="0.25">
      <c r="A614" s="70">
        <v>9</v>
      </c>
      <c r="B614" s="70">
        <v>5</v>
      </c>
      <c r="C614" s="83">
        <v>18.745409576104123</v>
      </c>
      <c r="D614" s="83">
        <v>0</v>
      </c>
      <c r="E614" s="43">
        <f t="shared" si="45"/>
        <v>5.9668491886382435</v>
      </c>
      <c r="F614" s="43">
        <f t="shared" si="46"/>
        <v>0.16759263865829671</v>
      </c>
      <c r="G614" s="89">
        <v>9.3077095703334205</v>
      </c>
      <c r="H614" s="185">
        <f t="shared" si="47"/>
        <v>9.3413161452992544</v>
      </c>
      <c r="N614" t="str">
        <f t="shared" si="48"/>
        <v>9#59</v>
      </c>
      <c r="O614">
        <v>9</v>
      </c>
      <c r="P614">
        <v>59</v>
      </c>
      <c r="Q614">
        <v>19.141972564893159</v>
      </c>
      <c r="R614">
        <v>25.7088</v>
      </c>
      <c r="S614">
        <f t="shared" si="49"/>
        <v>4</v>
      </c>
    </row>
    <row r="615" spans="1:19" x14ac:dyDescent="0.25">
      <c r="A615" s="70">
        <v>9</v>
      </c>
      <c r="B615" s="70">
        <v>6</v>
      </c>
      <c r="C615" s="83">
        <v>46.800619881280099</v>
      </c>
      <c r="D615" s="83">
        <v>23.673520000000003</v>
      </c>
      <c r="E615" s="43">
        <f t="shared" si="45"/>
        <v>14.89709998774112</v>
      </c>
      <c r="F615" s="43">
        <f t="shared" si="46"/>
        <v>6.7127159032489794E-2</v>
      </c>
      <c r="G615" s="89">
        <v>23.673520000000003</v>
      </c>
      <c r="H615" s="185">
        <f t="shared" si="47"/>
        <v>23.673520000000003</v>
      </c>
      <c r="N615" t="str">
        <f t="shared" si="48"/>
        <v>9#1</v>
      </c>
      <c r="O615">
        <v>9</v>
      </c>
      <c r="P615">
        <v>1</v>
      </c>
      <c r="Q615">
        <v>19.101926597184178</v>
      </c>
      <c r="R615">
        <v>26.137279999999997</v>
      </c>
      <c r="S615">
        <f t="shared" si="49"/>
        <v>5</v>
      </c>
    </row>
    <row r="616" spans="1:19" x14ac:dyDescent="0.25">
      <c r="A616" s="70">
        <v>9</v>
      </c>
      <c r="B616" s="70">
        <v>7</v>
      </c>
      <c r="C616" s="83">
        <v>39.126324685693838</v>
      </c>
      <c r="D616" s="83">
        <v>21.209760000000003</v>
      </c>
      <c r="E616" s="43">
        <f t="shared" si="45"/>
        <v>12.454295957493246</v>
      </c>
      <c r="F616" s="43">
        <f t="shared" si="46"/>
        <v>8.0293579292881709E-2</v>
      </c>
      <c r="G616" s="89">
        <v>21.209760000000003</v>
      </c>
      <c r="H616" s="185">
        <f t="shared" si="47"/>
        <v>21.209760000000003</v>
      </c>
      <c r="N616" t="str">
        <f t="shared" si="48"/>
        <v>9#63</v>
      </c>
      <c r="O616">
        <v>9</v>
      </c>
      <c r="P616">
        <v>63</v>
      </c>
      <c r="Q616">
        <v>19.021834661766214</v>
      </c>
      <c r="R616">
        <v>24.988720575658039</v>
      </c>
      <c r="S616">
        <f t="shared" si="49"/>
        <v>6</v>
      </c>
    </row>
    <row r="617" spans="1:19" hidden="1" x14ac:dyDescent="0.25">
      <c r="A617" s="70">
        <v>9</v>
      </c>
      <c r="B617" s="70">
        <v>8</v>
      </c>
      <c r="C617" s="83">
        <v>39.00051656773342</v>
      </c>
      <c r="D617" s="83">
        <v>21.424000000000003</v>
      </c>
      <c r="E617" s="43">
        <f t="shared" si="45"/>
        <v>12.414249989784269</v>
      </c>
      <c r="F617" s="43">
        <f t="shared" si="46"/>
        <v>8.0552590838987748E-2</v>
      </c>
      <c r="G617" s="89">
        <v>21.424000000000003</v>
      </c>
      <c r="H617" s="185">
        <f t="shared" si="47"/>
        <v>21.424000000000003</v>
      </c>
      <c r="N617" t="str">
        <f t="shared" si="48"/>
        <v>9#66</v>
      </c>
      <c r="O617">
        <v>9</v>
      </c>
      <c r="P617">
        <v>66</v>
      </c>
      <c r="Q617">
        <v>18.821604823221307</v>
      </c>
      <c r="R617">
        <v>24.869450511481666</v>
      </c>
      <c r="S617">
        <f t="shared" si="49"/>
        <v>7</v>
      </c>
    </row>
    <row r="618" spans="1:19" hidden="1" x14ac:dyDescent="0.25">
      <c r="A618" s="70">
        <v>9</v>
      </c>
      <c r="B618" s="70">
        <v>9</v>
      </c>
      <c r="C618" s="83">
        <v>54.726531312787202</v>
      </c>
      <c r="D618" s="83">
        <v>26.030159999999999</v>
      </c>
      <c r="E618" s="43">
        <f t="shared" si="45"/>
        <v>17.41999595340695</v>
      </c>
      <c r="F618" s="43">
        <f t="shared" si="46"/>
        <v>5.7405294620887844E-2</v>
      </c>
      <c r="G618" s="89">
        <v>26.030159999999999</v>
      </c>
      <c r="H618" s="185">
        <f t="shared" si="47"/>
        <v>26.030159999999999</v>
      </c>
      <c r="N618" t="str">
        <f t="shared" si="48"/>
        <v>9#73</v>
      </c>
      <c r="O618">
        <v>9</v>
      </c>
      <c r="P618">
        <v>73</v>
      </c>
      <c r="Q618">
        <v>18.701466920094362</v>
      </c>
      <c r="R618">
        <v>24.796942460876018</v>
      </c>
      <c r="S618">
        <f t="shared" si="49"/>
        <v>8</v>
      </c>
    </row>
    <row r="619" spans="1:19" hidden="1" x14ac:dyDescent="0.25">
      <c r="A619" s="70">
        <v>9</v>
      </c>
      <c r="B619" s="70">
        <v>10</v>
      </c>
      <c r="C619" s="83">
        <v>47.681276707003107</v>
      </c>
      <c r="D619" s="83">
        <v>25.387439999999998</v>
      </c>
      <c r="E619" s="43">
        <f t="shared" si="45"/>
        <v>15.177421761703989</v>
      </c>
      <c r="F619" s="43">
        <f t="shared" si="46"/>
        <v>6.5887343430306611E-2</v>
      </c>
      <c r="G619" s="89">
        <v>25.387439999999998</v>
      </c>
      <c r="H619" s="185">
        <f t="shared" si="47"/>
        <v>25.387439999999998</v>
      </c>
      <c r="N619" t="str">
        <f t="shared" si="48"/>
        <v>9#22</v>
      </c>
      <c r="O619">
        <v>9</v>
      </c>
      <c r="P619">
        <v>22</v>
      </c>
      <c r="Q619">
        <v>18.6213749846764</v>
      </c>
      <c r="R619">
        <v>24.748203245536761</v>
      </c>
      <c r="S619">
        <f t="shared" si="49"/>
        <v>9</v>
      </c>
    </row>
    <row r="620" spans="1:19" hidden="1" x14ac:dyDescent="0.25">
      <c r="A620" s="70">
        <v>9</v>
      </c>
      <c r="B620" s="70">
        <v>11</v>
      </c>
      <c r="C620" s="83">
        <v>54.223298840945489</v>
      </c>
      <c r="D620" s="83">
        <v>25.49456</v>
      </c>
      <c r="E620" s="43">
        <f t="shared" si="45"/>
        <v>17.259812082571028</v>
      </c>
      <c r="F620" s="43">
        <f t="shared" si="46"/>
        <v>5.7938058376070085E-2</v>
      </c>
      <c r="G620" s="89">
        <v>25.49456</v>
      </c>
      <c r="H620" s="185">
        <f t="shared" si="47"/>
        <v>25.49456</v>
      </c>
      <c r="N620" t="str">
        <f t="shared" si="48"/>
        <v>9#51</v>
      </c>
      <c r="O620">
        <v>9</v>
      </c>
      <c r="P620">
        <v>51</v>
      </c>
      <c r="Q620">
        <v>18.020685469041677</v>
      </c>
      <c r="R620">
        <v>24.372109741682532</v>
      </c>
      <c r="S620">
        <f t="shared" si="49"/>
        <v>10</v>
      </c>
    </row>
    <row r="621" spans="1:19" hidden="1" x14ac:dyDescent="0.25">
      <c r="A621" s="70">
        <v>9</v>
      </c>
      <c r="B621" s="70">
        <v>12</v>
      </c>
      <c r="C621" s="83">
        <v>49.316782240488706</v>
      </c>
      <c r="D621" s="83">
        <v>24.102</v>
      </c>
      <c r="E621" s="43">
        <f t="shared" si="45"/>
        <v>15.69801934192075</v>
      </c>
      <c r="F621" s="43">
        <f t="shared" si="46"/>
        <v>6.3702303979811747E-2</v>
      </c>
      <c r="G621" s="89">
        <v>24.102</v>
      </c>
      <c r="H621" s="185">
        <f t="shared" si="47"/>
        <v>24.102</v>
      </c>
      <c r="N621" t="str">
        <f t="shared" si="48"/>
        <v>9#69</v>
      </c>
      <c r="O621">
        <v>9</v>
      </c>
      <c r="P621">
        <v>69</v>
      </c>
      <c r="Q621">
        <v>17.900547565914732</v>
      </c>
      <c r="R621">
        <v>24.294583257795466</v>
      </c>
      <c r="S621">
        <f t="shared" si="49"/>
        <v>11</v>
      </c>
    </row>
    <row r="622" spans="1:19" hidden="1" x14ac:dyDescent="0.25">
      <c r="A622" s="70">
        <v>9</v>
      </c>
      <c r="B622" s="70">
        <v>13</v>
      </c>
      <c r="C622" s="83">
        <v>50.323247184172153</v>
      </c>
      <c r="D622" s="83">
        <v>0</v>
      </c>
      <c r="E622" s="43">
        <f t="shared" si="45"/>
        <v>16.018387083592604</v>
      </c>
      <c r="F622" s="43">
        <f t="shared" si="46"/>
        <v>6.2428257900215507E-2</v>
      </c>
      <c r="G622" s="89">
        <v>22.885320578937467</v>
      </c>
      <c r="H622" s="185">
        <f t="shared" si="47"/>
        <v>22.967950707847436</v>
      </c>
      <c r="N622" t="str">
        <f t="shared" si="48"/>
        <v>9#64</v>
      </c>
      <c r="O622">
        <v>9</v>
      </c>
      <c r="P622">
        <v>64</v>
      </c>
      <c r="Q622">
        <v>17.820455630496767</v>
      </c>
      <c r="R622">
        <v>24.242457427064171</v>
      </c>
      <c r="S622">
        <f t="shared" si="49"/>
        <v>12</v>
      </c>
    </row>
    <row r="623" spans="1:19" hidden="1" x14ac:dyDescent="0.25">
      <c r="A623" s="70">
        <v>9</v>
      </c>
      <c r="B623" s="70">
        <v>14</v>
      </c>
      <c r="C623" s="83">
        <v>30.193948310503288</v>
      </c>
      <c r="D623" s="83">
        <v>0</v>
      </c>
      <c r="E623" s="43">
        <f t="shared" si="45"/>
        <v>9.6110322501555601</v>
      </c>
      <c r="F623" s="43">
        <f t="shared" si="46"/>
        <v>0.1040470965003592</v>
      </c>
      <c r="G623" s="89">
        <v>16.029934034823707</v>
      </c>
      <c r="H623" s="185">
        <f t="shared" si="47"/>
        <v>16.087811988123381</v>
      </c>
      <c r="N623" t="str">
        <f t="shared" si="48"/>
        <v>9#18</v>
      </c>
      <c r="O623">
        <v>9</v>
      </c>
      <c r="P623">
        <v>18</v>
      </c>
      <c r="Q623">
        <v>17.620225791951864</v>
      </c>
      <c r="R623">
        <v>24.110571842592275</v>
      </c>
      <c r="S623">
        <f t="shared" si="49"/>
        <v>13</v>
      </c>
    </row>
    <row r="624" spans="1:19" hidden="1" x14ac:dyDescent="0.25">
      <c r="A624" s="70">
        <v>9</v>
      </c>
      <c r="B624" s="70">
        <v>15</v>
      </c>
      <c r="C624" s="83">
        <v>54.726531312787202</v>
      </c>
      <c r="D624" s="83">
        <v>0</v>
      </c>
      <c r="E624" s="43">
        <f t="shared" si="45"/>
        <v>17.41999595340695</v>
      </c>
      <c r="F624" s="43">
        <f t="shared" si="46"/>
        <v>5.7405294620887844E-2</v>
      </c>
      <c r="G624" s="89">
        <v>23.890138656726283</v>
      </c>
      <c r="H624" s="185">
        <f t="shared" si="47"/>
        <v>23.976396798930292</v>
      </c>
      <c r="N624" t="str">
        <f t="shared" si="48"/>
        <v>9#56</v>
      </c>
      <c r="O624">
        <v>9</v>
      </c>
      <c r="P624">
        <v>56</v>
      </c>
      <c r="Q624">
        <v>17.620225791951864</v>
      </c>
      <c r="R624">
        <v>24.110571842592275</v>
      </c>
      <c r="S624">
        <f t="shared" si="49"/>
        <v>14</v>
      </c>
    </row>
    <row r="625" spans="1:19" hidden="1" x14ac:dyDescent="0.25">
      <c r="A625" s="70">
        <v>9</v>
      </c>
      <c r="B625" s="70">
        <v>17</v>
      </c>
      <c r="C625" s="83">
        <v>49.945822830290858</v>
      </c>
      <c r="D625" s="83">
        <v>0</v>
      </c>
      <c r="E625" s="43">
        <f t="shared" si="45"/>
        <v>15.898249180465656</v>
      </c>
      <c r="F625" s="43">
        <f t="shared" si="46"/>
        <v>6.2900007959914878E-2</v>
      </c>
      <c r="G625" s="89">
        <v>22.793148558208145</v>
      </c>
      <c r="H625" s="185">
        <f t="shared" si="47"/>
        <v>22.875445889247597</v>
      </c>
      <c r="N625" t="str">
        <f t="shared" si="48"/>
        <v>9#46</v>
      </c>
      <c r="O625">
        <v>9</v>
      </c>
      <c r="P625">
        <v>46</v>
      </c>
      <c r="Q625">
        <v>17.540133856533895</v>
      </c>
      <c r="R625">
        <v>24.057179766715343</v>
      </c>
      <c r="S625">
        <f t="shared" si="49"/>
        <v>15</v>
      </c>
    </row>
    <row r="626" spans="1:19" hidden="1" x14ac:dyDescent="0.25">
      <c r="A626" s="70">
        <v>9</v>
      </c>
      <c r="B626" s="70">
        <v>18</v>
      </c>
      <c r="C626" s="83">
        <v>55.355571902589368</v>
      </c>
      <c r="D626" s="83">
        <v>0</v>
      </c>
      <c r="E626" s="43">
        <f t="shared" si="45"/>
        <v>17.620225791951864</v>
      </c>
      <c r="F626" s="43">
        <f t="shared" si="46"/>
        <v>5.6752961727468645E-2</v>
      </c>
      <c r="G626" s="89">
        <v>24.023830988574083</v>
      </c>
      <c r="H626" s="185">
        <f t="shared" si="47"/>
        <v>24.110571842592275</v>
      </c>
      <c r="N626" t="str">
        <f t="shared" si="48"/>
        <v>9#3</v>
      </c>
      <c r="O626">
        <v>9</v>
      </c>
      <c r="P626">
        <v>3</v>
      </c>
      <c r="Q626">
        <v>17.500087888824915</v>
      </c>
      <c r="R626">
        <v>25.28032</v>
      </c>
      <c r="S626">
        <f t="shared" si="49"/>
        <v>16</v>
      </c>
    </row>
    <row r="627" spans="1:19" hidden="1" x14ac:dyDescent="0.25">
      <c r="A627" s="70">
        <v>9</v>
      </c>
      <c r="B627" s="70">
        <v>20</v>
      </c>
      <c r="C627" s="83">
        <v>52.839409543380761</v>
      </c>
      <c r="D627" s="83">
        <v>0</v>
      </c>
      <c r="E627" s="43">
        <f t="shared" si="45"/>
        <v>16.819306437772234</v>
      </c>
      <c r="F627" s="43">
        <f t="shared" si="46"/>
        <v>5.9455483714490963E-2</v>
      </c>
      <c r="G627" s="89">
        <v>23.474787101370943</v>
      </c>
      <c r="H627" s="185">
        <f t="shared" si="47"/>
        <v>23.559545568163212</v>
      </c>
      <c r="N627" t="str">
        <f t="shared" si="48"/>
        <v>9#9</v>
      </c>
      <c r="O627">
        <v>9</v>
      </c>
      <c r="P627">
        <v>9</v>
      </c>
      <c r="Q627">
        <v>17.41999595340695</v>
      </c>
      <c r="R627">
        <v>26.030159999999999</v>
      </c>
      <c r="S627">
        <f t="shared" si="49"/>
        <v>17</v>
      </c>
    </row>
    <row r="628" spans="1:19" hidden="1" x14ac:dyDescent="0.25">
      <c r="A628" s="70">
        <v>9</v>
      </c>
      <c r="B628" s="70">
        <v>22</v>
      </c>
      <c r="C628" s="83">
        <v>58.50077485160012</v>
      </c>
      <c r="D628" s="83">
        <v>0</v>
      </c>
      <c r="E628" s="43">
        <f t="shared" si="45"/>
        <v>18.6213749846764</v>
      </c>
      <c r="F628" s="43">
        <f t="shared" si="46"/>
        <v>5.3701727225991841E-2</v>
      </c>
      <c r="G628" s="89">
        <v>24.65916843130886</v>
      </c>
      <c r="H628" s="185">
        <f t="shared" si="47"/>
        <v>24.748203245536761</v>
      </c>
      <c r="N628" t="str">
        <f t="shared" si="48"/>
        <v>9#15</v>
      </c>
      <c r="O628">
        <v>9</v>
      </c>
      <c r="P628">
        <v>15</v>
      </c>
      <c r="Q628">
        <v>17.41999595340695</v>
      </c>
      <c r="R628">
        <v>23.976396798930292</v>
      </c>
      <c r="S628">
        <f t="shared" si="49"/>
        <v>18</v>
      </c>
    </row>
    <row r="629" spans="1:19" hidden="1" x14ac:dyDescent="0.25">
      <c r="A629" s="70">
        <v>9</v>
      </c>
      <c r="B629" s="70">
        <v>25</v>
      </c>
      <c r="C629" s="83">
        <v>44.661881875952773</v>
      </c>
      <c r="D629" s="83">
        <v>0</v>
      </c>
      <c r="E629" s="43">
        <f t="shared" si="45"/>
        <v>14.216318536688432</v>
      </c>
      <c r="F629" s="43">
        <f t="shared" si="46"/>
        <v>7.0341699042496361E-2</v>
      </c>
      <c r="G629" s="89">
        <v>21.387322677565841</v>
      </c>
      <c r="H629" s="185">
        <f t="shared" si="47"/>
        <v>21.464544109697005</v>
      </c>
      <c r="N629" t="str">
        <f t="shared" si="48"/>
        <v>9#11</v>
      </c>
      <c r="O629">
        <v>9</v>
      </c>
      <c r="P629">
        <v>11</v>
      </c>
      <c r="Q629">
        <v>17.259812082571028</v>
      </c>
      <c r="R629">
        <v>25.49456</v>
      </c>
      <c r="S629">
        <f t="shared" si="49"/>
        <v>19</v>
      </c>
    </row>
    <row r="630" spans="1:19" hidden="1" x14ac:dyDescent="0.25">
      <c r="A630" s="70">
        <v>9</v>
      </c>
      <c r="B630" s="70">
        <v>26</v>
      </c>
      <c r="C630" s="83">
        <v>40.258597747337724</v>
      </c>
      <c r="D630" s="83">
        <v>0</v>
      </c>
      <c r="E630" s="43">
        <f t="shared" si="45"/>
        <v>12.814709666874084</v>
      </c>
      <c r="F630" s="43">
        <f t="shared" si="46"/>
        <v>7.8035322375269375E-2</v>
      </c>
      <c r="G630" s="89">
        <v>20.025000055563723</v>
      </c>
      <c r="H630" s="185">
        <f t="shared" si="47"/>
        <v>20.097302662394419</v>
      </c>
      <c r="N630" t="str">
        <f t="shared" si="48"/>
        <v>9#35</v>
      </c>
      <c r="O630">
        <v>9</v>
      </c>
      <c r="P630">
        <v>35</v>
      </c>
      <c r="Q630">
        <v>17.219766114862047</v>
      </c>
      <c r="R630">
        <v>23.839874303517732</v>
      </c>
      <c r="S630">
        <f t="shared" si="49"/>
        <v>20</v>
      </c>
    </row>
    <row r="631" spans="1:19" hidden="1" x14ac:dyDescent="0.25">
      <c r="A631" s="70">
        <v>9</v>
      </c>
      <c r="B631" s="70">
        <v>27</v>
      </c>
      <c r="C631" s="83">
        <v>50.071630948251276</v>
      </c>
      <c r="D631" s="83">
        <v>0</v>
      </c>
      <c r="E631" s="43">
        <f t="shared" si="45"/>
        <v>15.938295148174635</v>
      </c>
      <c r="F631" s="43">
        <f t="shared" si="46"/>
        <v>6.2741967738910082E-2</v>
      </c>
      <c r="G631" s="89">
        <v>22.82398553210718</v>
      </c>
      <c r="H631" s="185">
        <f t="shared" si="47"/>
        <v>22.906394203650677</v>
      </c>
      <c r="N631" t="str">
        <f t="shared" si="48"/>
        <v>9#4</v>
      </c>
      <c r="O631">
        <v>9</v>
      </c>
      <c r="P631">
        <v>4</v>
      </c>
      <c r="Q631">
        <v>17.099628211735105</v>
      </c>
      <c r="R631">
        <v>24.637600000000003</v>
      </c>
      <c r="S631">
        <f t="shared" si="49"/>
        <v>21</v>
      </c>
    </row>
    <row r="632" spans="1:19" hidden="1" x14ac:dyDescent="0.25">
      <c r="A632" s="70">
        <v>9</v>
      </c>
      <c r="B632" s="70">
        <v>28</v>
      </c>
      <c r="C632" s="83">
        <v>46.549003645359242</v>
      </c>
      <c r="D632" s="83">
        <v>0</v>
      </c>
      <c r="E632" s="43">
        <f t="shared" si="45"/>
        <v>14.817008052323159</v>
      </c>
      <c r="F632" s="43">
        <f t="shared" si="46"/>
        <v>6.7490008540773513E-2</v>
      </c>
      <c r="G632" s="89">
        <v>21.915491998526679</v>
      </c>
      <c r="H632" s="185">
        <f t="shared" si="47"/>
        <v>21.994620447818768</v>
      </c>
      <c r="N632" t="str">
        <f t="shared" si="48"/>
        <v>9#36</v>
      </c>
      <c r="O632">
        <v>9</v>
      </c>
      <c r="P632">
        <v>36</v>
      </c>
      <c r="Q632">
        <v>17.01953627631714</v>
      </c>
      <c r="R632">
        <v>23.700944493832004</v>
      </c>
      <c r="S632">
        <f t="shared" si="49"/>
        <v>22</v>
      </c>
    </row>
    <row r="633" spans="1:19" hidden="1" x14ac:dyDescent="0.25">
      <c r="A633" s="70">
        <v>9</v>
      </c>
      <c r="B633" s="70">
        <v>29</v>
      </c>
      <c r="C633" s="83">
        <v>49.065166004567836</v>
      </c>
      <c r="D633" s="83">
        <v>0</v>
      </c>
      <c r="E633" s="43">
        <f t="shared" si="45"/>
        <v>15.617927406502783</v>
      </c>
      <c r="F633" s="43">
        <f t="shared" si="46"/>
        <v>6.4028982461759518E-2</v>
      </c>
      <c r="G633" s="89">
        <v>22.574070386034549</v>
      </c>
      <c r="H633" s="185">
        <f t="shared" si="47"/>
        <v>22.655576709688038</v>
      </c>
      <c r="N633" t="str">
        <f t="shared" si="48"/>
        <v>9#20</v>
      </c>
      <c r="O633">
        <v>9</v>
      </c>
      <c r="P633">
        <v>20</v>
      </c>
      <c r="Q633">
        <v>16.819306437772234</v>
      </c>
      <c r="R633">
        <v>23.559545568163212</v>
      </c>
      <c r="S633">
        <f t="shared" si="49"/>
        <v>23</v>
      </c>
    </row>
    <row r="634" spans="1:19" hidden="1" x14ac:dyDescent="0.25">
      <c r="A634" s="70">
        <v>9</v>
      </c>
      <c r="B634" s="70">
        <v>30</v>
      </c>
      <c r="C634" s="83">
        <v>50.323247184172153</v>
      </c>
      <c r="D634" s="83">
        <v>0</v>
      </c>
      <c r="E634" s="43">
        <f t="shared" si="45"/>
        <v>16.018387083592604</v>
      </c>
      <c r="F634" s="43">
        <f t="shared" si="46"/>
        <v>6.2428257900215507E-2</v>
      </c>
      <c r="G634" s="89">
        <v>22.885320578937467</v>
      </c>
      <c r="H634" s="185">
        <f t="shared" si="47"/>
        <v>22.967950707847436</v>
      </c>
      <c r="N634" t="str">
        <f t="shared" si="48"/>
        <v>9#58</v>
      </c>
      <c r="O634">
        <v>9</v>
      </c>
      <c r="P634">
        <v>58</v>
      </c>
      <c r="Q634">
        <v>16.41884676068241</v>
      </c>
      <c r="R634">
        <v>23.269083032891746</v>
      </c>
      <c r="S634">
        <f t="shared" si="49"/>
        <v>24</v>
      </c>
    </row>
    <row r="635" spans="1:19" hidden="1" x14ac:dyDescent="0.25">
      <c r="A635" s="70">
        <v>9</v>
      </c>
      <c r="B635" s="70">
        <v>31</v>
      </c>
      <c r="C635" s="83">
        <v>37.74243538812911</v>
      </c>
      <c r="D635" s="83">
        <v>0</v>
      </c>
      <c r="E635" s="43">
        <f t="shared" si="45"/>
        <v>12.01379031269445</v>
      </c>
      <c r="F635" s="43">
        <f t="shared" si="46"/>
        <v>8.3237677200287366E-2</v>
      </c>
      <c r="G635" s="89">
        <v>19.153333371665646</v>
      </c>
      <c r="H635" s="185">
        <f t="shared" si="47"/>
        <v>19.222488723896671</v>
      </c>
      <c r="N635" t="str">
        <f t="shared" si="48"/>
        <v>9#60</v>
      </c>
      <c r="O635">
        <v>9</v>
      </c>
      <c r="P635">
        <v>60</v>
      </c>
      <c r="Q635">
        <v>16.298708857555475</v>
      </c>
      <c r="R635">
        <v>23.179888966766487</v>
      </c>
      <c r="S635">
        <f t="shared" si="49"/>
        <v>25</v>
      </c>
    </row>
    <row r="636" spans="1:19" hidden="1" x14ac:dyDescent="0.25">
      <c r="A636" s="70">
        <v>9</v>
      </c>
      <c r="B636" s="70">
        <v>33</v>
      </c>
      <c r="C636" s="83">
        <v>44.032841286150628</v>
      </c>
      <c r="D636" s="83">
        <v>0</v>
      </c>
      <c r="E636" s="43">
        <f t="shared" si="45"/>
        <v>14.016088698143525</v>
      </c>
      <c r="F636" s="43">
        <f t="shared" si="46"/>
        <v>7.1346580457389161E-2</v>
      </c>
      <c r="G636" s="89">
        <v>21.204254836740539</v>
      </c>
      <c r="H636" s="185">
        <f t="shared" si="47"/>
        <v>21.28081528100245</v>
      </c>
      <c r="N636" t="str">
        <f t="shared" si="48"/>
        <v>9#39</v>
      </c>
      <c r="O636">
        <v>9</v>
      </c>
      <c r="P636">
        <v>39</v>
      </c>
      <c r="Q636">
        <v>16.218616922137507</v>
      </c>
      <c r="R636">
        <v>23.119885464994216</v>
      </c>
      <c r="S636">
        <f t="shared" si="49"/>
        <v>26</v>
      </c>
    </row>
    <row r="637" spans="1:19" hidden="1" x14ac:dyDescent="0.25">
      <c r="A637" s="70">
        <v>9</v>
      </c>
      <c r="B637" s="70">
        <v>34</v>
      </c>
      <c r="C637" s="83">
        <v>37.74243538812911</v>
      </c>
      <c r="D637" s="83">
        <v>0</v>
      </c>
      <c r="E637" s="43">
        <f t="shared" si="45"/>
        <v>12.01379031269445</v>
      </c>
      <c r="F637" s="43">
        <f t="shared" si="46"/>
        <v>8.3237677200287366E-2</v>
      </c>
      <c r="G637" s="89">
        <v>19.153333371665646</v>
      </c>
      <c r="H637" s="185">
        <f t="shared" si="47"/>
        <v>19.222488723896671</v>
      </c>
      <c r="N637" t="str">
        <f t="shared" si="48"/>
        <v>9#44</v>
      </c>
      <c r="O637">
        <v>9</v>
      </c>
      <c r="P637">
        <v>44</v>
      </c>
      <c r="Q637">
        <v>16.218616922137507</v>
      </c>
      <c r="R637">
        <v>23.119885464994216</v>
      </c>
      <c r="S637">
        <f t="shared" si="49"/>
        <v>27</v>
      </c>
    </row>
    <row r="638" spans="1:19" hidden="1" x14ac:dyDescent="0.25">
      <c r="A638" s="70">
        <v>9</v>
      </c>
      <c r="B638" s="70">
        <v>35</v>
      </c>
      <c r="C638" s="83">
        <v>54.097490722985057</v>
      </c>
      <c r="D638" s="83">
        <v>0</v>
      </c>
      <c r="E638" s="43">
        <f t="shared" si="45"/>
        <v>17.219766114862047</v>
      </c>
      <c r="F638" s="43">
        <f t="shared" si="46"/>
        <v>5.8072798046712108E-2</v>
      </c>
      <c r="G638" s="89">
        <v>23.754107318384658</v>
      </c>
      <c r="H638" s="185">
        <f t="shared" si="47"/>
        <v>23.839874303517732</v>
      </c>
      <c r="N638" t="str">
        <f t="shared" si="48"/>
        <v>9#13</v>
      </c>
      <c r="O638">
        <v>9</v>
      </c>
      <c r="P638">
        <v>13</v>
      </c>
      <c r="Q638">
        <v>16.018387083592604</v>
      </c>
      <c r="R638">
        <v>22.967950707847436</v>
      </c>
      <c r="S638">
        <f t="shared" si="49"/>
        <v>28</v>
      </c>
    </row>
    <row r="639" spans="1:19" hidden="1" x14ac:dyDescent="0.25">
      <c r="A639" s="70">
        <v>9</v>
      </c>
      <c r="B639" s="70">
        <v>36</v>
      </c>
      <c r="C639" s="83">
        <v>53.468450133182913</v>
      </c>
      <c r="D639" s="83">
        <v>0</v>
      </c>
      <c r="E639" s="43">
        <f t="shared" si="45"/>
        <v>17.01953627631714</v>
      </c>
      <c r="F639" s="43">
        <f t="shared" si="46"/>
        <v>5.875600743549695E-2</v>
      </c>
      <c r="G639" s="89">
        <v>23.615677326389669</v>
      </c>
      <c r="H639" s="185">
        <f t="shared" si="47"/>
        <v>23.700944493832004</v>
      </c>
      <c r="N639" t="str">
        <f t="shared" si="48"/>
        <v>9#30</v>
      </c>
      <c r="O639">
        <v>9</v>
      </c>
      <c r="P639">
        <v>30</v>
      </c>
      <c r="Q639">
        <v>16.018387083592604</v>
      </c>
      <c r="R639">
        <v>22.967950707847436</v>
      </c>
      <c r="S639">
        <f t="shared" si="49"/>
        <v>29</v>
      </c>
    </row>
    <row r="640" spans="1:19" hidden="1" x14ac:dyDescent="0.25">
      <c r="A640" s="70">
        <v>9</v>
      </c>
      <c r="B640" s="70">
        <v>37</v>
      </c>
      <c r="C640" s="83">
        <v>45.919963055557083</v>
      </c>
      <c r="D640" s="83">
        <v>0</v>
      </c>
      <c r="E640" s="43">
        <f t="shared" si="45"/>
        <v>14.616778213778248</v>
      </c>
      <c r="F640" s="43">
        <f t="shared" si="46"/>
        <v>6.8414529205715641E-2</v>
      </c>
      <c r="G640" s="89">
        <v>21.74284551105567</v>
      </c>
      <c r="H640" s="185">
        <f t="shared" si="47"/>
        <v>21.821350599994716</v>
      </c>
      <c r="N640" t="str">
        <f t="shared" si="48"/>
        <v>9#49</v>
      </c>
      <c r="O640">
        <v>9</v>
      </c>
      <c r="P640">
        <v>49</v>
      </c>
      <c r="Q640">
        <v>16.018387083592604</v>
      </c>
      <c r="R640">
        <v>22.967950707847436</v>
      </c>
      <c r="S640">
        <f t="shared" si="49"/>
        <v>30</v>
      </c>
    </row>
    <row r="641" spans="1:19" hidden="1" x14ac:dyDescent="0.25">
      <c r="A641" s="70">
        <v>9</v>
      </c>
      <c r="B641" s="70">
        <v>38</v>
      </c>
      <c r="C641" s="83">
        <v>44.032841286150628</v>
      </c>
      <c r="D641" s="83">
        <v>0</v>
      </c>
      <c r="E641" s="43">
        <f t="shared" si="45"/>
        <v>14.016088698143525</v>
      </c>
      <c r="F641" s="43">
        <f t="shared" si="46"/>
        <v>7.1346580457389161E-2</v>
      </c>
      <c r="G641" s="89">
        <v>21.204254836740539</v>
      </c>
      <c r="H641" s="185">
        <f t="shared" si="47"/>
        <v>21.28081528100245</v>
      </c>
      <c r="N641" t="str">
        <f t="shared" si="48"/>
        <v>9#27</v>
      </c>
      <c r="O641">
        <v>9</v>
      </c>
      <c r="P641">
        <v>27</v>
      </c>
      <c r="Q641">
        <v>15.938295148174635</v>
      </c>
      <c r="R641">
        <v>22.906394203650677</v>
      </c>
      <c r="S641">
        <f t="shared" si="49"/>
        <v>31</v>
      </c>
    </row>
    <row r="642" spans="1:19" hidden="1" x14ac:dyDescent="0.25">
      <c r="A642" s="70">
        <v>9</v>
      </c>
      <c r="B642" s="70">
        <v>39</v>
      </c>
      <c r="C642" s="83">
        <v>50.952287773974291</v>
      </c>
      <c r="D642" s="83">
        <v>0</v>
      </c>
      <c r="E642" s="43">
        <f t="shared" si="45"/>
        <v>16.218616922137507</v>
      </c>
      <c r="F642" s="43">
        <f t="shared" si="46"/>
        <v>6.1657538666879529E-2</v>
      </c>
      <c r="G642" s="89">
        <v>23.036708731438118</v>
      </c>
      <c r="H642" s="185">
        <f t="shared" si="47"/>
        <v>23.119885464994216</v>
      </c>
      <c r="N642" t="str">
        <f t="shared" si="48"/>
        <v>9#17</v>
      </c>
      <c r="O642">
        <v>9</v>
      </c>
      <c r="P642">
        <v>17</v>
      </c>
      <c r="Q642">
        <v>15.898249180465656</v>
      </c>
      <c r="R642">
        <v>22.875445889247597</v>
      </c>
      <c r="S642">
        <f t="shared" si="49"/>
        <v>32</v>
      </c>
    </row>
    <row r="643" spans="1:19" hidden="1" x14ac:dyDescent="0.25">
      <c r="A643" s="70">
        <v>9</v>
      </c>
      <c r="B643" s="70">
        <v>40</v>
      </c>
      <c r="C643" s="83">
        <v>28.684250894978124</v>
      </c>
      <c r="D643" s="83">
        <v>0</v>
      </c>
      <c r="E643" s="43">
        <f t="shared" ref="E643:E706" si="50">C643/PI()</f>
        <v>9.1304806376477821</v>
      </c>
      <c r="F643" s="43">
        <f t="shared" ref="F643:F706" si="51">1/E643</f>
        <v>0.10952325947406231</v>
      </c>
      <c r="G643" s="89">
        <v>15.296296931920253</v>
      </c>
      <c r="H643" s="185">
        <f t="shared" ref="H643:H706" si="52">IF(D643=0,EXP($L$2+$L$3*F643)*$L$4,D643)</f>
        <v>15.351526002580203</v>
      </c>
      <c r="N643" t="str">
        <f t="shared" ref="N643:N706" si="53">CONCATENATE(O643,"#",P643)</f>
        <v>9#12</v>
      </c>
      <c r="O643">
        <v>9</v>
      </c>
      <c r="P643">
        <v>12</v>
      </c>
      <c r="Q643">
        <v>15.69801934192075</v>
      </c>
      <c r="R643">
        <v>24.102</v>
      </c>
      <c r="S643">
        <f t="shared" ref="S643:S706" si="54">IF(O643=O642,S642+1,1)</f>
        <v>33</v>
      </c>
    </row>
    <row r="644" spans="1:19" hidden="1" x14ac:dyDescent="0.25">
      <c r="A644" s="70">
        <v>9</v>
      </c>
      <c r="B644" s="70">
        <v>41</v>
      </c>
      <c r="C644" s="83">
        <v>44.410265640031916</v>
      </c>
      <c r="D644" s="83">
        <v>0</v>
      </c>
      <c r="E644" s="43">
        <f t="shared" si="50"/>
        <v>14.136226601270469</v>
      </c>
      <c r="F644" s="43">
        <f t="shared" si="51"/>
        <v>7.0740235580980762E-2</v>
      </c>
      <c r="G644" s="89">
        <v>21.314529507899216</v>
      </c>
      <c r="H644" s="185">
        <f t="shared" si="52"/>
        <v>21.391488111770119</v>
      </c>
      <c r="N644" t="str">
        <f t="shared" si="53"/>
        <v>9#29</v>
      </c>
      <c r="O644">
        <v>9</v>
      </c>
      <c r="P644">
        <v>29</v>
      </c>
      <c r="Q644">
        <v>15.617927406502783</v>
      </c>
      <c r="R644">
        <v>22.655576709688038</v>
      </c>
      <c r="S644">
        <f t="shared" si="54"/>
        <v>34</v>
      </c>
    </row>
    <row r="645" spans="1:19" hidden="1" x14ac:dyDescent="0.25">
      <c r="A645" s="70">
        <v>9</v>
      </c>
      <c r="B645" s="70">
        <v>42</v>
      </c>
      <c r="C645" s="83">
        <v>44.032841286150628</v>
      </c>
      <c r="D645" s="83">
        <v>0</v>
      </c>
      <c r="E645" s="43">
        <f t="shared" si="50"/>
        <v>14.016088698143525</v>
      </c>
      <c r="F645" s="43">
        <f t="shared" si="51"/>
        <v>7.1346580457389161E-2</v>
      </c>
      <c r="G645" s="89">
        <v>21.204254836740539</v>
      </c>
      <c r="H645" s="185">
        <f t="shared" si="52"/>
        <v>21.28081528100245</v>
      </c>
      <c r="N645" t="str">
        <f t="shared" si="53"/>
        <v>9#52</v>
      </c>
      <c r="O645">
        <v>9</v>
      </c>
      <c r="P645">
        <v>52</v>
      </c>
      <c r="Q645">
        <v>15.617927406502783</v>
      </c>
      <c r="R645">
        <v>22.655576709688038</v>
      </c>
      <c r="S645">
        <f t="shared" si="54"/>
        <v>35</v>
      </c>
    </row>
    <row r="646" spans="1:19" hidden="1" x14ac:dyDescent="0.25">
      <c r="A646" s="70">
        <v>9</v>
      </c>
      <c r="B646" s="70">
        <v>43</v>
      </c>
      <c r="C646" s="83">
        <v>29.942332074582428</v>
      </c>
      <c r="D646" s="83">
        <v>0</v>
      </c>
      <c r="E646" s="43">
        <f t="shared" si="50"/>
        <v>9.5309403147375971</v>
      </c>
      <c r="F646" s="43">
        <f t="shared" si="51"/>
        <v>0.10492144184910171</v>
      </c>
      <c r="G646" s="89">
        <v>15.910480851937031</v>
      </c>
      <c r="H646" s="185">
        <f t="shared" si="52"/>
        <v>15.96792750553668</v>
      </c>
      <c r="N646" t="str">
        <f t="shared" si="53"/>
        <v>9#70</v>
      </c>
      <c r="O646">
        <v>9</v>
      </c>
      <c r="P646">
        <v>70</v>
      </c>
      <c r="Q646">
        <v>15.497789503375845</v>
      </c>
      <c r="R646">
        <v>22.559582178377596</v>
      </c>
      <c r="S646">
        <f t="shared" si="54"/>
        <v>36</v>
      </c>
    </row>
    <row r="647" spans="1:19" hidden="1" x14ac:dyDescent="0.25">
      <c r="A647" s="70">
        <v>9</v>
      </c>
      <c r="B647" s="70">
        <v>44</v>
      </c>
      <c r="C647" s="83">
        <v>50.952287773974291</v>
      </c>
      <c r="D647" s="83">
        <v>0</v>
      </c>
      <c r="E647" s="43">
        <f t="shared" si="50"/>
        <v>16.218616922137507</v>
      </c>
      <c r="F647" s="43">
        <f t="shared" si="51"/>
        <v>6.1657538666879529E-2</v>
      </c>
      <c r="G647" s="89">
        <v>23.036708731438118</v>
      </c>
      <c r="H647" s="185">
        <f t="shared" si="52"/>
        <v>23.119885464994216</v>
      </c>
      <c r="N647" t="str">
        <f t="shared" si="53"/>
        <v>9#48</v>
      </c>
      <c r="O647">
        <v>9</v>
      </c>
      <c r="P647">
        <v>48</v>
      </c>
      <c r="Q647">
        <v>15.41769756795788</v>
      </c>
      <c r="R647">
        <v>22.494984899262029</v>
      </c>
      <c r="S647">
        <f t="shared" si="54"/>
        <v>37</v>
      </c>
    </row>
    <row r="648" spans="1:19" hidden="1" x14ac:dyDescent="0.25">
      <c r="A648" s="70">
        <v>9</v>
      </c>
      <c r="B648" s="70">
        <v>45</v>
      </c>
      <c r="C648" s="83">
        <v>47.807084824963546</v>
      </c>
      <c r="D648" s="83">
        <v>0</v>
      </c>
      <c r="E648" s="43">
        <f t="shared" si="50"/>
        <v>15.217467729412974</v>
      </c>
      <c r="F648" s="43">
        <f t="shared" si="51"/>
        <v>6.5713955684437372E-2</v>
      </c>
      <c r="G648" s="89">
        <v>22.251010703717451</v>
      </c>
      <c r="H648" s="185">
        <f t="shared" si="52"/>
        <v>22.331350582570511</v>
      </c>
      <c r="N648" t="str">
        <f t="shared" si="53"/>
        <v>9#45</v>
      </c>
      <c r="O648">
        <v>9</v>
      </c>
      <c r="P648">
        <v>45</v>
      </c>
      <c r="Q648">
        <v>15.217467729412974</v>
      </c>
      <c r="R648">
        <v>22.331350582570511</v>
      </c>
      <c r="S648">
        <f t="shared" si="54"/>
        <v>38</v>
      </c>
    </row>
    <row r="649" spans="1:19" hidden="1" x14ac:dyDescent="0.25">
      <c r="A649" s="70">
        <v>9</v>
      </c>
      <c r="B649" s="70">
        <v>46</v>
      </c>
      <c r="C649" s="83">
        <v>55.10395566666849</v>
      </c>
      <c r="D649" s="83">
        <v>0</v>
      </c>
      <c r="E649" s="43">
        <f t="shared" si="50"/>
        <v>17.540133856533895</v>
      </c>
      <c r="F649" s="43">
        <f t="shared" si="51"/>
        <v>5.7012107671429703E-2</v>
      </c>
      <c r="G649" s="89">
        <v>23.970630997492549</v>
      </c>
      <c r="H649" s="185">
        <f t="shared" si="52"/>
        <v>24.057179766715343</v>
      </c>
      <c r="N649" t="str">
        <f t="shared" si="53"/>
        <v>9#10</v>
      </c>
      <c r="O649">
        <v>9</v>
      </c>
      <c r="P649">
        <v>10</v>
      </c>
      <c r="Q649">
        <v>15.177421761703989</v>
      </c>
      <c r="R649">
        <v>25.387439999999998</v>
      </c>
      <c r="S649">
        <f t="shared" si="54"/>
        <v>39</v>
      </c>
    </row>
    <row r="650" spans="1:19" hidden="1" x14ac:dyDescent="0.25">
      <c r="A650" s="70">
        <v>9</v>
      </c>
      <c r="B650" s="70">
        <v>47</v>
      </c>
      <c r="C650" s="83">
        <v>42.14571951674418</v>
      </c>
      <c r="D650" s="83">
        <v>0</v>
      </c>
      <c r="E650" s="43">
        <f t="shared" si="50"/>
        <v>13.415399182508805</v>
      </c>
      <c r="F650" s="43">
        <f t="shared" si="51"/>
        <v>7.4541203462943892E-2</v>
      </c>
      <c r="G650" s="89">
        <v>20.632607888361161</v>
      </c>
      <c r="H650" s="185">
        <f t="shared" si="52"/>
        <v>20.707104334398853</v>
      </c>
      <c r="N650" t="str">
        <f t="shared" si="53"/>
        <v>9#6</v>
      </c>
      <c r="O650">
        <v>9</v>
      </c>
      <c r="P650">
        <v>6</v>
      </c>
      <c r="Q650">
        <v>14.89709998774112</v>
      </c>
      <c r="R650">
        <v>23.673520000000003</v>
      </c>
      <c r="S650">
        <f t="shared" si="54"/>
        <v>40</v>
      </c>
    </row>
    <row r="651" spans="1:19" hidden="1" x14ac:dyDescent="0.25">
      <c r="A651" s="70">
        <v>9</v>
      </c>
      <c r="B651" s="70">
        <v>48</v>
      </c>
      <c r="C651" s="83">
        <v>48.436125414765698</v>
      </c>
      <c r="D651" s="83">
        <v>0</v>
      </c>
      <c r="E651" s="43">
        <f t="shared" si="50"/>
        <v>15.41769756795788</v>
      </c>
      <c r="F651" s="43">
        <f t="shared" si="51"/>
        <v>6.4860527688535591E-2</v>
      </c>
      <c r="G651" s="89">
        <v>22.414056325106795</v>
      </c>
      <c r="H651" s="185">
        <f t="shared" si="52"/>
        <v>22.494984899262029</v>
      </c>
      <c r="N651" t="str">
        <f t="shared" si="53"/>
        <v>9#28</v>
      </c>
      <c r="O651">
        <v>9</v>
      </c>
      <c r="P651">
        <v>28</v>
      </c>
      <c r="Q651">
        <v>14.817008052323159</v>
      </c>
      <c r="R651">
        <v>21.994620447818768</v>
      </c>
      <c r="S651">
        <f t="shared" si="54"/>
        <v>41</v>
      </c>
    </row>
    <row r="652" spans="1:19" hidden="1" x14ac:dyDescent="0.25">
      <c r="A652" s="70">
        <v>9</v>
      </c>
      <c r="B652" s="70">
        <v>49</v>
      </c>
      <c r="C652" s="83">
        <v>50.323247184172153</v>
      </c>
      <c r="D652" s="83">
        <v>0</v>
      </c>
      <c r="E652" s="43">
        <f t="shared" si="50"/>
        <v>16.018387083592604</v>
      </c>
      <c r="F652" s="43">
        <f t="shared" si="51"/>
        <v>6.2428257900215507E-2</v>
      </c>
      <c r="G652" s="89">
        <v>22.885320578937467</v>
      </c>
      <c r="H652" s="185">
        <f t="shared" si="52"/>
        <v>22.967950707847436</v>
      </c>
      <c r="N652" t="str">
        <f t="shared" si="53"/>
        <v>9#55</v>
      </c>
      <c r="O652">
        <v>9</v>
      </c>
      <c r="P652">
        <v>55</v>
      </c>
      <c r="Q652">
        <v>14.817008052323159</v>
      </c>
      <c r="R652">
        <v>21.994620447818768</v>
      </c>
      <c r="S652">
        <f t="shared" si="54"/>
        <v>42</v>
      </c>
    </row>
    <row r="653" spans="1:19" hidden="1" x14ac:dyDescent="0.25">
      <c r="A653" s="70">
        <v>9</v>
      </c>
      <c r="B653" s="70">
        <v>51</v>
      </c>
      <c r="C653" s="83">
        <v>56.613653082193665</v>
      </c>
      <c r="D653" s="83">
        <v>0</v>
      </c>
      <c r="E653" s="43">
        <f t="shared" si="50"/>
        <v>18.020685469041677</v>
      </c>
      <c r="F653" s="43">
        <f t="shared" si="51"/>
        <v>5.5491784800191568E-2</v>
      </c>
      <c r="G653" s="89">
        <v>24.28442797175105</v>
      </c>
      <c r="H653" s="185">
        <f t="shared" si="52"/>
        <v>24.372109741682532</v>
      </c>
      <c r="N653" t="str">
        <f t="shared" si="53"/>
        <v>9#71</v>
      </c>
      <c r="O653">
        <v>9</v>
      </c>
      <c r="P653">
        <v>71</v>
      </c>
      <c r="Q653">
        <v>14.817008052323159</v>
      </c>
      <c r="R653">
        <v>21.994620447818768</v>
      </c>
      <c r="S653">
        <f t="shared" si="54"/>
        <v>43</v>
      </c>
    </row>
    <row r="654" spans="1:19" hidden="1" x14ac:dyDescent="0.25">
      <c r="A654" s="70">
        <v>9</v>
      </c>
      <c r="B654" s="70">
        <v>52</v>
      </c>
      <c r="C654" s="83">
        <v>49.065166004567836</v>
      </c>
      <c r="D654" s="83">
        <v>0</v>
      </c>
      <c r="E654" s="43">
        <f t="shared" si="50"/>
        <v>15.617927406502783</v>
      </c>
      <c r="F654" s="43">
        <f t="shared" si="51"/>
        <v>6.4028982461759518E-2</v>
      </c>
      <c r="G654" s="89">
        <v>22.574070386034549</v>
      </c>
      <c r="H654" s="185">
        <f t="shared" si="52"/>
        <v>22.655576709688038</v>
      </c>
      <c r="N654" t="str">
        <f t="shared" si="53"/>
        <v>9#37</v>
      </c>
      <c r="O654">
        <v>9</v>
      </c>
      <c r="P654">
        <v>37</v>
      </c>
      <c r="Q654">
        <v>14.616778213778248</v>
      </c>
      <c r="R654">
        <v>21.821350599994716</v>
      </c>
      <c r="S654">
        <f t="shared" si="54"/>
        <v>44</v>
      </c>
    </row>
    <row r="655" spans="1:19" hidden="1" x14ac:dyDescent="0.25">
      <c r="A655" s="70">
        <v>9</v>
      </c>
      <c r="B655" s="70">
        <v>53</v>
      </c>
      <c r="C655" s="83">
        <v>66.678302519028094</v>
      </c>
      <c r="D655" s="83">
        <v>26.030159999999999</v>
      </c>
      <c r="E655" s="43">
        <f t="shared" si="50"/>
        <v>21.224362885760197</v>
      </c>
      <c r="F655" s="43">
        <f t="shared" si="51"/>
        <v>4.7115666339785298E-2</v>
      </c>
      <c r="G655" s="89">
        <v>26.030159999999999</v>
      </c>
      <c r="H655" s="185">
        <f t="shared" si="52"/>
        <v>26.030159999999999</v>
      </c>
      <c r="N655" t="str">
        <f t="shared" si="53"/>
        <v>9#67</v>
      </c>
      <c r="O655">
        <v>9</v>
      </c>
      <c r="P655">
        <v>67</v>
      </c>
      <c r="Q655">
        <v>14.616778213778248</v>
      </c>
      <c r="R655">
        <v>21.821350599994716</v>
      </c>
      <c r="S655">
        <f t="shared" si="54"/>
        <v>45</v>
      </c>
    </row>
    <row r="656" spans="1:19" hidden="1" x14ac:dyDescent="0.25">
      <c r="A656" s="70">
        <v>9</v>
      </c>
      <c r="B656" s="70">
        <v>55</v>
      </c>
      <c r="C656" s="83">
        <v>46.549003645359242</v>
      </c>
      <c r="D656" s="83">
        <v>0</v>
      </c>
      <c r="E656" s="43">
        <f t="shared" si="50"/>
        <v>14.817008052323159</v>
      </c>
      <c r="F656" s="43">
        <f t="shared" si="51"/>
        <v>6.7490008540773513E-2</v>
      </c>
      <c r="G656" s="89">
        <v>21.915491998526679</v>
      </c>
      <c r="H656" s="185">
        <f t="shared" si="52"/>
        <v>21.994620447818768</v>
      </c>
      <c r="N656" t="str">
        <f t="shared" si="53"/>
        <v>9#75</v>
      </c>
      <c r="O656">
        <v>9</v>
      </c>
      <c r="P656">
        <v>75</v>
      </c>
      <c r="Q656">
        <v>14.616778213778248</v>
      </c>
      <c r="R656">
        <v>21.821350599994716</v>
      </c>
      <c r="S656">
        <f t="shared" si="54"/>
        <v>46</v>
      </c>
    </row>
    <row r="657" spans="1:19" hidden="1" x14ac:dyDescent="0.25">
      <c r="A657" s="70">
        <v>9</v>
      </c>
      <c r="B657" s="70">
        <v>56</v>
      </c>
      <c r="C657" s="83">
        <v>55.355571902589368</v>
      </c>
      <c r="D657" s="83">
        <v>0</v>
      </c>
      <c r="E657" s="43">
        <f t="shared" si="50"/>
        <v>17.620225791951864</v>
      </c>
      <c r="F657" s="43">
        <f t="shared" si="51"/>
        <v>5.6752961727468645E-2</v>
      </c>
      <c r="G657" s="89">
        <v>24.023830988574083</v>
      </c>
      <c r="H657" s="185">
        <f t="shared" si="52"/>
        <v>24.110571842592275</v>
      </c>
      <c r="N657" t="str">
        <f t="shared" si="53"/>
        <v>9#25</v>
      </c>
      <c r="O657">
        <v>9</v>
      </c>
      <c r="P657">
        <v>25</v>
      </c>
      <c r="Q657">
        <v>14.216318536688432</v>
      </c>
      <c r="R657">
        <v>21.464544109697005</v>
      </c>
      <c r="S657">
        <f t="shared" si="54"/>
        <v>47</v>
      </c>
    </row>
    <row r="658" spans="1:19" hidden="1" x14ac:dyDescent="0.25">
      <c r="A658" s="70">
        <v>9</v>
      </c>
      <c r="B658" s="70">
        <v>58</v>
      </c>
      <c r="C658" s="83">
        <v>51.581328363776436</v>
      </c>
      <c r="D658" s="83">
        <v>0</v>
      </c>
      <c r="E658" s="43">
        <f t="shared" si="50"/>
        <v>16.41884676068241</v>
      </c>
      <c r="F658" s="43">
        <f t="shared" si="51"/>
        <v>6.0905617463624918E-2</v>
      </c>
      <c r="G658" s="89">
        <v>23.185369542076579</v>
      </c>
      <c r="H658" s="185">
        <f t="shared" si="52"/>
        <v>23.269083032891746</v>
      </c>
      <c r="N658" t="str">
        <f t="shared" si="53"/>
        <v>9#41</v>
      </c>
      <c r="O658">
        <v>9</v>
      </c>
      <c r="P658">
        <v>41</v>
      </c>
      <c r="Q658">
        <v>14.136226601270469</v>
      </c>
      <c r="R658">
        <v>21.391488111770119</v>
      </c>
      <c r="S658">
        <f t="shared" si="54"/>
        <v>48</v>
      </c>
    </row>
    <row r="659" spans="1:19" hidden="1" x14ac:dyDescent="0.25">
      <c r="A659" s="70">
        <v>9</v>
      </c>
      <c r="B659" s="70">
        <v>59</v>
      </c>
      <c r="C659" s="83">
        <v>60.136280385085719</v>
      </c>
      <c r="D659" s="83">
        <v>25.7088</v>
      </c>
      <c r="E659" s="43">
        <f t="shared" si="50"/>
        <v>19.141972564893159</v>
      </c>
      <c r="F659" s="43">
        <f t="shared" si="51"/>
        <v>5.2241220000180347E-2</v>
      </c>
      <c r="G659" s="89">
        <v>25.7088</v>
      </c>
      <c r="H659" s="185">
        <f t="shared" si="52"/>
        <v>25.7088</v>
      </c>
      <c r="N659" t="str">
        <f t="shared" si="53"/>
        <v>9#72</v>
      </c>
      <c r="O659">
        <v>9</v>
      </c>
      <c r="P659">
        <v>72</v>
      </c>
      <c r="Q659">
        <v>14.136226601270469</v>
      </c>
      <c r="R659">
        <v>21.391488111770119</v>
      </c>
      <c r="S659">
        <f t="shared" si="54"/>
        <v>49</v>
      </c>
    </row>
    <row r="660" spans="1:19" hidden="1" x14ac:dyDescent="0.25">
      <c r="A660" s="70">
        <v>9</v>
      </c>
      <c r="B660" s="70">
        <v>60</v>
      </c>
      <c r="C660" s="83">
        <v>51.203904009895169</v>
      </c>
      <c r="D660" s="83">
        <v>0</v>
      </c>
      <c r="E660" s="43">
        <f t="shared" si="50"/>
        <v>16.298708857555475</v>
      </c>
      <c r="F660" s="43">
        <f t="shared" si="51"/>
        <v>6.1354553218885013E-2</v>
      </c>
      <c r="G660" s="89">
        <v>23.096496362968001</v>
      </c>
      <c r="H660" s="185">
        <f t="shared" si="52"/>
        <v>23.179888966766487</v>
      </c>
      <c r="N660" t="str">
        <f t="shared" si="53"/>
        <v>9#33</v>
      </c>
      <c r="O660">
        <v>9</v>
      </c>
      <c r="P660">
        <v>33</v>
      </c>
      <c r="Q660">
        <v>14.016088698143525</v>
      </c>
      <c r="R660">
        <v>21.28081528100245</v>
      </c>
      <c r="S660">
        <f t="shared" si="54"/>
        <v>50</v>
      </c>
    </row>
    <row r="661" spans="1:19" hidden="1" x14ac:dyDescent="0.25">
      <c r="A661" s="70">
        <v>9</v>
      </c>
      <c r="B661" s="70">
        <v>63</v>
      </c>
      <c r="C661" s="83">
        <v>59.758856031204424</v>
      </c>
      <c r="D661" s="83">
        <v>0</v>
      </c>
      <c r="E661" s="43">
        <f t="shared" si="50"/>
        <v>19.021834661766214</v>
      </c>
      <c r="F661" s="43">
        <f t="shared" si="51"/>
        <v>5.2571164547549912E-2</v>
      </c>
      <c r="G661" s="89">
        <v>24.898820469691845</v>
      </c>
      <c r="H661" s="185">
        <f t="shared" si="52"/>
        <v>24.988720575658039</v>
      </c>
      <c r="N661" t="str">
        <f t="shared" si="53"/>
        <v>9#38</v>
      </c>
      <c r="O661">
        <v>9</v>
      </c>
      <c r="P661">
        <v>38</v>
      </c>
      <c r="Q661">
        <v>14.016088698143525</v>
      </c>
      <c r="R661">
        <v>21.28081528100245</v>
      </c>
      <c r="S661">
        <f t="shared" si="54"/>
        <v>51</v>
      </c>
    </row>
    <row r="662" spans="1:19" hidden="1" x14ac:dyDescent="0.25">
      <c r="A662" s="70">
        <v>9</v>
      </c>
      <c r="B662" s="70">
        <v>64</v>
      </c>
      <c r="C662" s="83">
        <v>55.984612492391506</v>
      </c>
      <c r="D662" s="83">
        <v>0</v>
      </c>
      <c r="E662" s="43">
        <f t="shared" si="50"/>
        <v>17.820455630496767</v>
      </c>
      <c r="F662" s="43">
        <f t="shared" si="51"/>
        <v>5.6115288000193726E-2</v>
      </c>
      <c r="G662" s="89">
        <v>24.155242097852916</v>
      </c>
      <c r="H662" s="185">
        <f t="shared" si="52"/>
        <v>24.242457427064171</v>
      </c>
      <c r="N662" t="str">
        <f t="shared" si="53"/>
        <v>9#42</v>
      </c>
      <c r="O662">
        <v>9</v>
      </c>
      <c r="P662">
        <v>42</v>
      </c>
      <c r="Q662">
        <v>14.016088698143525</v>
      </c>
      <c r="R662">
        <v>21.28081528100245</v>
      </c>
      <c r="S662">
        <f t="shared" si="54"/>
        <v>52</v>
      </c>
    </row>
    <row r="663" spans="1:19" hidden="1" x14ac:dyDescent="0.25">
      <c r="A663" s="70">
        <v>9</v>
      </c>
      <c r="B663" s="70">
        <v>66</v>
      </c>
      <c r="C663" s="83">
        <v>59.129815441402272</v>
      </c>
      <c r="D663" s="83">
        <v>0</v>
      </c>
      <c r="E663" s="43">
        <f t="shared" si="50"/>
        <v>18.821604823221307</v>
      </c>
      <c r="F663" s="43">
        <f t="shared" si="51"/>
        <v>5.3130432255502569E-2</v>
      </c>
      <c r="G663" s="89">
        <v>24.779979494766984</v>
      </c>
      <c r="H663" s="185">
        <f t="shared" si="52"/>
        <v>24.869450511481666</v>
      </c>
      <c r="N663" t="str">
        <f t="shared" si="53"/>
        <v>9#47</v>
      </c>
      <c r="O663">
        <v>9</v>
      </c>
      <c r="P663">
        <v>47</v>
      </c>
      <c r="Q663">
        <v>13.415399182508805</v>
      </c>
      <c r="R663">
        <v>20.707104334398853</v>
      </c>
      <c r="S663">
        <f t="shared" si="54"/>
        <v>53</v>
      </c>
    </row>
    <row r="664" spans="1:19" hidden="1" x14ac:dyDescent="0.25">
      <c r="A664" s="70">
        <v>9</v>
      </c>
      <c r="B664" s="70">
        <v>67</v>
      </c>
      <c r="C664" s="83">
        <v>45.919963055557083</v>
      </c>
      <c r="D664" s="83">
        <v>0</v>
      </c>
      <c r="E664" s="43">
        <f t="shared" si="50"/>
        <v>14.616778213778248</v>
      </c>
      <c r="F664" s="43">
        <f t="shared" si="51"/>
        <v>6.8414529205715641E-2</v>
      </c>
      <c r="G664" s="89">
        <v>21.74284551105567</v>
      </c>
      <c r="H664" s="185">
        <f t="shared" si="52"/>
        <v>21.821350599994716</v>
      </c>
      <c r="N664" t="str">
        <f t="shared" si="53"/>
        <v>9#74</v>
      </c>
      <c r="O664">
        <v>9</v>
      </c>
      <c r="P664">
        <v>74</v>
      </c>
      <c r="Q664">
        <v>13.415399182508805</v>
      </c>
      <c r="R664">
        <v>20.707104334398853</v>
      </c>
      <c r="S664">
        <f t="shared" si="54"/>
        <v>54</v>
      </c>
    </row>
    <row r="665" spans="1:19" hidden="1" x14ac:dyDescent="0.25">
      <c r="A665" s="70">
        <v>9</v>
      </c>
      <c r="B665" s="70">
        <v>68</v>
      </c>
      <c r="C665" s="83">
        <v>31.452029490107584</v>
      </c>
      <c r="D665" s="83">
        <v>0</v>
      </c>
      <c r="E665" s="43">
        <f t="shared" si="50"/>
        <v>10.011491927245373</v>
      </c>
      <c r="F665" s="43">
        <f t="shared" si="51"/>
        <v>9.9885212640344848E-2</v>
      </c>
      <c r="G665" s="89">
        <v>16.610941995688211</v>
      </c>
      <c r="H665" s="185">
        <f t="shared" si="52"/>
        <v>16.670917746243482</v>
      </c>
      <c r="N665" t="str">
        <f t="shared" si="53"/>
        <v>9#26</v>
      </c>
      <c r="O665">
        <v>9</v>
      </c>
      <c r="P665">
        <v>26</v>
      </c>
      <c r="Q665">
        <v>12.814709666874084</v>
      </c>
      <c r="R665">
        <v>20.097302662394419</v>
      </c>
      <c r="S665">
        <f t="shared" si="54"/>
        <v>55</v>
      </c>
    </row>
    <row r="666" spans="1:19" hidden="1" x14ac:dyDescent="0.25">
      <c r="A666" s="70">
        <v>9</v>
      </c>
      <c r="B666" s="70">
        <v>69</v>
      </c>
      <c r="C666" s="83">
        <v>56.236228728312376</v>
      </c>
      <c r="D666" s="83">
        <v>0</v>
      </c>
      <c r="E666" s="43">
        <f t="shared" si="50"/>
        <v>17.900547565914732</v>
      </c>
      <c r="F666" s="43">
        <f t="shared" si="51"/>
        <v>5.5864212886098899E-2</v>
      </c>
      <c r="G666" s="89">
        <v>24.207180399267052</v>
      </c>
      <c r="H666" s="185">
        <f t="shared" si="52"/>
        <v>24.294583257795466</v>
      </c>
      <c r="N666" t="str">
        <f t="shared" si="53"/>
        <v>9#7</v>
      </c>
      <c r="O666">
        <v>9</v>
      </c>
      <c r="P666">
        <v>7</v>
      </c>
      <c r="Q666">
        <v>12.454295957493246</v>
      </c>
      <c r="R666">
        <v>21.209760000000003</v>
      </c>
      <c r="S666">
        <f t="shared" si="54"/>
        <v>56</v>
      </c>
    </row>
    <row r="667" spans="1:19" hidden="1" x14ac:dyDescent="0.25">
      <c r="A667" s="70">
        <v>9</v>
      </c>
      <c r="B667" s="70">
        <v>70</v>
      </c>
      <c r="C667" s="83">
        <v>48.687741650686561</v>
      </c>
      <c r="D667" s="83">
        <v>0</v>
      </c>
      <c r="E667" s="43">
        <f t="shared" si="50"/>
        <v>15.497789503375845</v>
      </c>
      <c r="F667" s="43">
        <f t="shared" si="51"/>
        <v>6.4525331163013441E-2</v>
      </c>
      <c r="G667" s="89">
        <v>22.478421207280707</v>
      </c>
      <c r="H667" s="185">
        <f t="shared" si="52"/>
        <v>22.559582178377596</v>
      </c>
      <c r="N667" t="str">
        <f t="shared" si="53"/>
        <v>9#8</v>
      </c>
      <c r="O667">
        <v>9</v>
      </c>
      <c r="P667">
        <v>8</v>
      </c>
      <c r="Q667">
        <v>12.414249989784269</v>
      </c>
      <c r="R667">
        <v>21.424000000000003</v>
      </c>
      <c r="S667">
        <f t="shared" si="54"/>
        <v>57</v>
      </c>
    </row>
    <row r="668" spans="1:19" hidden="1" x14ac:dyDescent="0.25">
      <c r="A668" s="70">
        <v>9</v>
      </c>
      <c r="B668" s="70">
        <v>71</v>
      </c>
      <c r="C668" s="83">
        <v>46.549003645359242</v>
      </c>
      <c r="D668" s="83">
        <v>0</v>
      </c>
      <c r="E668" s="43">
        <f t="shared" si="50"/>
        <v>14.817008052323159</v>
      </c>
      <c r="F668" s="43">
        <f t="shared" si="51"/>
        <v>6.7490008540773513E-2</v>
      </c>
      <c r="G668" s="89">
        <v>21.915491998526679</v>
      </c>
      <c r="H668" s="185">
        <f t="shared" si="52"/>
        <v>21.994620447818768</v>
      </c>
      <c r="N668" t="str">
        <f t="shared" si="53"/>
        <v>9#31</v>
      </c>
      <c r="O668">
        <v>9</v>
      </c>
      <c r="P668">
        <v>31</v>
      </c>
      <c r="Q668">
        <v>12.01379031269445</v>
      </c>
      <c r="R668">
        <v>19.222488723896671</v>
      </c>
      <c r="S668">
        <f t="shared" si="54"/>
        <v>58</v>
      </c>
    </row>
    <row r="669" spans="1:19" hidden="1" x14ac:dyDescent="0.25">
      <c r="A669" s="70">
        <v>9</v>
      </c>
      <c r="B669" s="70">
        <v>72</v>
      </c>
      <c r="C669" s="83">
        <v>44.410265640031916</v>
      </c>
      <c r="D669" s="83">
        <v>0</v>
      </c>
      <c r="E669" s="43">
        <f t="shared" si="50"/>
        <v>14.136226601270469</v>
      </c>
      <c r="F669" s="43">
        <f t="shared" si="51"/>
        <v>7.0740235580980762E-2</v>
      </c>
      <c r="G669" s="89">
        <v>21.314529507899216</v>
      </c>
      <c r="H669" s="185">
        <f t="shared" si="52"/>
        <v>21.391488111770119</v>
      </c>
      <c r="N669" t="str">
        <f t="shared" si="53"/>
        <v>9#34</v>
      </c>
      <c r="O669">
        <v>9</v>
      </c>
      <c r="P669">
        <v>34</v>
      </c>
      <c r="Q669">
        <v>12.01379031269445</v>
      </c>
      <c r="R669">
        <v>19.222488723896671</v>
      </c>
      <c r="S669">
        <f t="shared" si="54"/>
        <v>59</v>
      </c>
    </row>
    <row r="670" spans="1:19" hidden="1" x14ac:dyDescent="0.25">
      <c r="A670" s="70">
        <v>9</v>
      </c>
      <c r="B670" s="70">
        <v>73</v>
      </c>
      <c r="C670" s="83">
        <v>58.752391087520976</v>
      </c>
      <c r="D670" s="83">
        <v>0</v>
      </c>
      <c r="E670" s="43">
        <f t="shared" si="50"/>
        <v>18.701466920094362</v>
      </c>
      <c r="F670" s="43">
        <f t="shared" si="51"/>
        <v>5.3471741242154619E-2</v>
      </c>
      <c r="G670" s="89">
        <v>24.707732301111299</v>
      </c>
      <c r="H670" s="185">
        <f t="shared" si="52"/>
        <v>24.796942460876018</v>
      </c>
      <c r="N670" t="str">
        <f t="shared" si="53"/>
        <v>9#68</v>
      </c>
      <c r="O670">
        <v>9</v>
      </c>
      <c r="P670">
        <v>68</v>
      </c>
      <c r="Q670">
        <v>10.011491927245373</v>
      </c>
      <c r="R670">
        <v>16.670917746243482</v>
      </c>
      <c r="S670">
        <f t="shared" si="54"/>
        <v>60</v>
      </c>
    </row>
    <row r="671" spans="1:19" hidden="1" x14ac:dyDescent="0.25">
      <c r="A671" s="70">
        <v>9</v>
      </c>
      <c r="B671" s="70">
        <v>74</v>
      </c>
      <c r="C671" s="83">
        <v>42.14571951674418</v>
      </c>
      <c r="D671" s="83">
        <v>0</v>
      </c>
      <c r="E671" s="43">
        <f t="shared" si="50"/>
        <v>13.415399182508805</v>
      </c>
      <c r="F671" s="43">
        <f t="shared" si="51"/>
        <v>7.4541203462943892E-2</v>
      </c>
      <c r="G671" s="89">
        <v>20.632607888361161</v>
      </c>
      <c r="H671" s="185">
        <f t="shared" si="52"/>
        <v>20.707104334398853</v>
      </c>
      <c r="N671" t="str">
        <f t="shared" si="53"/>
        <v>9#14</v>
      </c>
      <c r="O671">
        <v>9</v>
      </c>
      <c r="P671">
        <v>14</v>
      </c>
      <c r="Q671">
        <v>9.6110322501555601</v>
      </c>
      <c r="R671">
        <v>16.087811988123381</v>
      </c>
      <c r="S671">
        <f t="shared" si="54"/>
        <v>61</v>
      </c>
    </row>
    <row r="672" spans="1:19" hidden="1" x14ac:dyDescent="0.25">
      <c r="A672" s="70">
        <v>9</v>
      </c>
      <c r="B672" s="70">
        <v>75</v>
      </c>
      <c r="C672" s="83">
        <v>45.919963055557083</v>
      </c>
      <c r="D672" s="83">
        <v>0</v>
      </c>
      <c r="E672" s="43">
        <f t="shared" si="50"/>
        <v>14.616778213778248</v>
      </c>
      <c r="F672" s="43">
        <f t="shared" si="51"/>
        <v>6.8414529205715641E-2</v>
      </c>
      <c r="G672" s="89">
        <v>21.74284551105567</v>
      </c>
      <c r="H672" s="185">
        <f t="shared" si="52"/>
        <v>21.821350599994716</v>
      </c>
      <c r="N672" t="str">
        <f t="shared" si="53"/>
        <v>9#43</v>
      </c>
      <c r="O672">
        <v>9</v>
      </c>
      <c r="P672">
        <v>43</v>
      </c>
      <c r="Q672">
        <v>9.5309403147375971</v>
      </c>
      <c r="R672">
        <v>15.96792750553668</v>
      </c>
      <c r="S672">
        <f t="shared" si="54"/>
        <v>62</v>
      </c>
    </row>
    <row r="673" spans="1:19" hidden="1" x14ac:dyDescent="0.25">
      <c r="A673" s="70">
        <v>9</v>
      </c>
      <c r="B673" s="70">
        <v>76</v>
      </c>
      <c r="C673" s="83">
        <v>63.784715805938212</v>
      </c>
      <c r="D673" s="83">
        <v>26.458639999999999</v>
      </c>
      <c r="E673" s="43">
        <f t="shared" si="50"/>
        <v>20.303305628453629</v>
      </c>
      <c r="F673" s="43">
        <f t="shared" si="51"/>
        <v>4.9253063432122678E-2</v>
      </c>
      <c r="G673" s="89">
        <v>26.458639999999999</v>
      </c>
      <c r="H673" s="185">
        <f t="shared" si="52"/>
        <v>26.458639999999999</v>
      </c>
      <c r="N673" t="str">
        <f t="shared" si="53"/>
        <v>9#40</v>
      </c>
      <c r="O673">
        <v>9</v>
      </c>
      <c r="P673">
        <v>40</v>
      </c>
      <c r="Q673">
        <v>9.1304806376477821</v>
      </c>
      <c r="R673">
        <v>15.351526002580203</v>
      </c>
      <c r="S673">
        <f t="shared" si="54"/>
        <v>63</v>
      </c>
    </row>
    <row r="674" spans="1:19" hidden="1" x14ac:dyDescent="0.25">
      <c r="A674" s="70">
        <v>9</v>
      </c>
      <c r="B674" s="70">
        <v>79</v>
      </c>
      <c r="C674" s="83">
        <v>64.162140159819501</v>
      </c>
      <c r="D674" s="83">
        <v>26.458639999999999</v>
      </c>
      <c r="E674" s="43">
        <f t="shared" si="50"/>
        <v>20.42344353158057</v>
      </c>
      <c r="F674" s="43">
        <f t="shared" si="51"/>
        <v>4.896333952958079E-2</v>
      </c>
      <c r="G674" s="89">
        <v>26.458639999999999</v>
      </c>
      <c r="H674" s="185">
        <f t="shared" si="52"/>
        <v>26.458639999999999</v>
      </c>
      <c r="N674" t="str">
        <f t="shared" si="53"/>
        <v>9#5</v>
      </c>
      <c r="O674">
        <v>9</v>
      </c>
      <c r="P674">
        <v>5</v>
      </c>
      <c r="Q674">
        <v>5.9668491886382435</v>
      </c>
      <c r="R674">
        <v>9.3413161452992544</v>
      </c>
      <c r="S674">
        <f t="shared" si="54"/>
        <v>64</v>
      </c>
    </row>
    <row r="675" spans="1:19" x14ac:dyDescent="0.25">
      <c r="A675" s="70">
        <v>10</v>
      </c>
      <c r="B675" s="70">
        <v>2</v>
      </c>
      <c r="C675" s="83">
        <v>62.904058980215169</v>
      </c>
      <c r="D675" s="83">
        <v>29.56512</v>
      </c>
      <c r="E675" s="43">
        <f t="shared" si="50"/>
        <v>20.022983854490747</v>
      </c>
      <c r="F675" s="43">
        <f t="shared" si="51"/>
        <v>4.9942606320172424E-2</v>
      </c>
      <c r="G675" s="89">
        <v>29.56512</v>
      </c>
      <c r="H675" s="185">
        <f t="shared" si="52"/>
        <v>29.56512</v>
      </c>
      <c r="N675" t="str">
        <f t="shared" si="53"/>
        <v>10#3</v>
      </c>
      <c r="O675">
        <v>10</v>
      </c>
      <c r="P675">
        <v>3</v>
      </c>
      <c r="Q675">
        <v>22.265558046193721</v>
      </c>
      <c r="R675">
        <v>30.74344</v>
      </c>
      <c r="S675">
        <f t="shared" si="54"/>
        <v>1</v>
      </c>
    </row>
    <row r="676" spans="1:19" x14ac:dyDescent="0.25">
      <c r="A676" s="70">
        <v>10</v>
      </c>
      <c r="B676" s="70">
        <v>3</v>
      </c>
      <c r="C676" s="83">
        <v>69.949313585999306</v>
      </c>
      <c r="D676" s="83">
        <v>30.74344</v>
      </c>
      <c r="E676" s="43">
        <f t="shared" si="50"/>
        <v>22.265558046193721</v>
      </c>
      <c r="F676" s="43">
        <f t="shared" si="51"/>
        <v>4.4912415755550723E-2</v>
      </c>
      <c r="G676" s="89">
        <v>30.74344</v>
      </c>
      <c r="H676" s="185">
        <f t="shared" si="52"/>
        <v>30.74344</v>
      </c>
      <c r="N676" t="str">
        <f t="shared" si="53"/>
        <v>10#80</v>
      </c>
      <c r="O676">
        <v>10</v>
      </c>
      <c r="P676">
        <v>80</v>
      </c>
      <c r="Q676">
        <v>21.064179014924278</v>
      </c>
      <c r="R676">
        <v>28.708159999999999</v>
      </c>
      <c r="S676">
        <f t="shared" si="54"/>
        <v>2</v>
      </c>
    </row>
    <row r="677" spans="1:19" x14ac:dyDescent="0.25">
      <c r="A677" s="70">
        <v>10</v>
      </c>
      <c r="B677" s="70">
        <v>4</v>
      </c>
      <c r="C677" s="83">
        <v>52.210368953578595</v>
      </c>
      <c r="D677" s="83">
        <v>26.458639999999999</v>
      </c>
      <c r="E677" s="43">
        <f t="shared" si="50"/>
        <v>16.61907659922732</v>
      </c>
      <c r="F677" s="43">
        <f t="shared" si="51"/>
        <v>6.0171814843581237E-2</v>
      </c>
      <c r="G677" s="89">
        <v>26.458639999999999</v>
      </c>
      <c r="H677" s="185">
        <f t="shared" si="52"/>
        <v>26.458639999999999</v>
      </c>
      <c r="N677" t="str">
        <f t="shared" si="53"/>
        <v>10#19</v>
      </c>
      <c r="O677">
        <v>10</v>
      </c>
      <c r="P677">
        <v>19</v>
      </c>
      <c r="Q677">
        <v>20.623673370125477</v>
      </c>
      <c r="R677">
        <v>30.529199999999999</v>
      </c>
      <c r="S677">
        <f t="shared" si="54"/>
        <v>3</v>
      </c>
    </row>
    <row r="678" spans="1:19" x14ac:dyDescent="0.25">
      <c r="A678" s="70">
        <v>10</v>
      </c>
      <c r="B678" s="70">
        <v>5</v>
      </c>
      <c r="C678" s="83">
        <v>43.026376342467181</v>
      </c>
      <c r="D678" s="83">
        <v>24.209120000000002</v>
      </c>
      <c r="E678" s="43">
        <f t="shared" si="50"/>
        <v>13.695720956471673</v>
      </c>
      <c r="F678" s="43">
        <f t="shared" si="51"/>
        <v>7.3015506316041548E-2</v>
      </c>
      <c r="G678" s="89">
        <v>24.209120000000002</v>
      </c>
      <c r="H678" s="185">
        <f t="shared" si="52"/>
        <v>24.209120000000002</v>
      </c>
      <c r="N678" t="str">
        <f t="shared" si="53"/>
        <v>10#41</v>
      </c>
      <c r="O678">
        <v>10</v>
      </c>
      <c r="P678">
        <v>41</v>
      </c>
      <c r="Q678">
        <v>20.623673370125477</v>
      </c>
      <c r="R678">
        <v>30.314959999999999</v>
      </c>
      <c r="S678">
        <f t="shared" si="54"/>
        <v>4</v>
      </c>
    </row>
    <row r="679" spans="1:19" x14ac:dyDescent="0.25">
      <c r="A679" s="70">
        <v>10</v>
      </c>
      <c r="B679" s="70">
        <v>5</v>
      </c>
      <c r="C679" s="83">
        <v>27.551977833334245</v>
      </c>
      <c r="D679" s="83">
        <v>0</v>
      </c>
      <c r="E679" s="43">
        <f t="shared" si="50"/>
        <v>8.7700669282669477</v>
      </c>
      <c r="F679" s="43">
        <f t="shared" si="51"/>
        <v>0.11402421534285941</v>
      </c>
      <c r="G679" s="89">
        <v>14.718516349320033</v>
      </c>
      <c r="H679" s="185">
        <f t="shared" si="52"/>
        <v>14.771659275551407</v>
      </c>
      <c r="N679" t="str">
        <f t="shared" si="53"/>
        <v>10#30</v>
      </c>
      <c r="O679">
        <v>10</v>
      </c>
      <c r="P679">
        <v>30</v>
      </c>
      <c r="Q679">
        <v>20.543581434707512</v>
      </c>
      <c r="R679">
        <v>28.279679999999999</v>
      </c>
      <c r="S679">
        <f t="shared" si="54"/>
        <v>5</v>
      </c>
    </row>
    <row r="680" spans="1:19" x14ac:dyDescent="0.25">
      <c r="A680" s="70">
        <v>10</v>
      </c>
      <c r="B680" s="70">
        <v>6</v>
      </c>
      <c r="C680" s="83">
        <v>57.745926143837529</v>
      </c>
      <c r="D680" s="83">
        <v>28.386800000000001</v>
      </c>
      <c r="E680" s="43">
        <f t="shared" si="50"/>
        <v>18.381099178422506</v>
      </c>
      <c r="F680" s="43">
        <f t="shared" si="51"/>
        <v>5.4403710588423117E-2</v>
      </c>
      <c r="G680" s="89">
        <v>28.386800000000001</v>
      </c>
      <c r="H680" s="185">
        <f t="shared" si="52"/>
        <v>28.386800000000001</v>
      </c>
      <c r="N680" t="str">
        <f t="shared" si="53"/>
        <v>10#48</v>
      </c>
      <c r="O680">
        <v>10</v>
      </c>
      <c r="P680">
        <v>48</v>
      </c>
      <c r="Q680">
        <v>20.543581434707512</v>
      </c>
      <c r="R680">
        <v>25.835203208186286</v>
      </c>
      <c r="S680">
        <f t="shared" si="54"/>
        <v>6</v>
      </c>
    </row>
    <row r="681" spans="1:19" hidden="1" x14ac:dyDescent="0.25">
      <c r="A681" s="70">
        <v>10</v>
      </c>
      <c r="B681" s="70">
        <v>7</v>
      </c>
      <c r="C681" s="83">
        <v>61.394361564690023</v>
      </c>
      <c r="D681" s="83">
        <v>28.9224</v>
      </c>
      <c r="E681" s="43">
        <f t="shared" si="50"/>
        <v>19.542432241982976</v>
      </c>
      <c r="F681" s="43">
        <f t="shared" si="51"/>
        <v>5.1170703196897961E-2</v>
      </c>
      <c r="G681" s="89">
        <v>28.9224</v>
      </c>
      <c r="H681" s="185">
        <f t="shared" si="52"/>
        <v>28.9224</v>
      </c>
      <c r="N681" t="str">
        <f t="shared" si="53"/>
        <v>10#33</v>
      </c>
      <c r="O681">
        <v>10</v>
      </c>
      <c r="P681">
        <v>33</v>
      </c>
      <c r="Q681">
        <v>20.42344353158057</v>
      </c>
      <c r="R681">
        <v>25.771996787990705</v>
      </c>
      <c r="S681">
        <f t="shared" si="54"/>
        <v>7</v>
      </c>
    </row>
    <row r="682" spans="1:19" hidden="1" x14ac:dyDescent="0.25">
      <c r="A682" s="70">
        <v>10</v>
      </c>
      <c r="B682" s="70">
        <v>8</v>
      </c>
      <c r="C682" s="83">
        <v>53.720066369103776</v>
      </c>
      <c r="D682" s="83">
        <v>27.52984</v>
      </c>
      <c r="E682" s="43">
        <f t="shared" si="50"/>
        <v>17.099628211735105</v>
      </c>
      <c r="F682" s="43">
        <f t="shared" si="51"/>
        <v>5.848080365359766E-2</v>
      </c>
      <c r="G682" s="89">
        <v>27.52984</v>
      </c>
      <c r="H682" s="185">
        <f t="shared" si="52"/>
        <v>27.52984</v>
      </c>
      <c r="N682" t="str">
        <f t="shared" si="53"/>
        <v>10#16</v>
      </c>
      <c r="O682">
        <v>10</v>
      </c>
      <c r="P682">
        <v>16</v>
      </c>
      <c r="Q682">
        <v>20.343351596162606</v>
      </c>
      <c r="R682">
        <v>25.729531553447092</v>
      </c>
      <c r="S682">
        <f t="shared" si="54"/>
        <v>8</v>
      </c>
    </row>
    <row r="683" spans="1:19" hidden="1" x14ac:dyDescent="0.25">
      <c r="A683" s="70">
        <v>10</v>
      </c>
      <c r="B683" s="70">
        <v>9</v>
      </c>
      <c r="C683" s="83">
        <v>54.978147548708066</v>
      </c>
      <c r="D683" s="83">
        <v>27.74408</v>
      </c>
      <c r="E683" s="43">
        <f t="shared" si="50"/>
        <v>17.500087888824915</v>
      </c>
      <c r="F683" s="43">
        <f t="shared" si="51"/>
        <v>5.7142570160380345E-2</v>
      </c>
      <c r="G683" s="89">
        <v>27.74408</v>
      </c>
      <c r="H683" s="185">
        <f t="shared" si="52"/>
        <v>27.74408</v>
      </c>
      <c r="N683" t="str">
        <f t="shared" si="53"/>
        <v>10#11</v>
      </c>
      <c r="O683">
        <v>10</v>
      </c>
      <c r="P683">
        <v>11</v>
      </c>
      <c r="Q683">
        <v>20.18316772532668</v>
      </c>
      <c r="R683">
        <v>25.64380398517612</v>
      </c>
      <c r="S683">
        <f t="shared" si="54"/>
        <v>9</v>
      </c>
    </row>
    <row r="684" spans="1:19" hidden="1" x14ac:dyDescent="0.25">
      <c r="A684" s="70">
        <v>10</v>
      </c>
      <c r="B684" s="70">
        <v>10</v>
      </c>
      <c r="C684" s="83">
        <v>49.568398476409556</v>
      </c>
      <c r="D684" s="83">
        <v>27.10136</v>
      </c>
      <c r="E684" s="43">
        <f t="shared" si="50"/>
        <v>15.778111277338709</v>
      </c>
      <c r="F684" s="43">
        <f t="shared" si="51"/>
        <v>6.3378942030675664E-2</v>
      </c>
      <c r="G684" s="89">
        <v>27.10136</v>
      </c>
      <c r="H684" s="185">
        <f t="shared" si="52"/>
        <v>27.10136</v>
      </c>
      <c r="N684" t="str">
        <f t="shared" si="53"/>
        <v>10#12</v>
      </c>
      <c r="O684">
        <v>10</v>
      </c>
      <c r="P684">
        <v>12</v>
      </c>
      <c r="Q684">
        <v>20.103075789908711</v>
      </c>
      <c r="R684">
        <v>25.600536769312708</v>
      </c>
      <c r="S684">
        <f t="shared" si="54"/>
        <v>10</v>
      </c>
    </row>
    <row r="685" spans="1:19" hidden="1" x14ac:dyDescent="0.25">
      <c r="A685" s="70">
        <v>10</v>
      </c>
      <c r="B685" s="70">
        <v>11</v>
      </c>
      <c r="C685" s="83">
        <v>63.407291452056917</v>
      </c>
      <c r="D685" s="83">
        <v>0</v>
      </c>
      <c r="E685" s="43">
        <f t="shared" si="50"/>
        <v>20.18316772532668</v>
      </c>
      <c r="F685" s="43">
        <f t="shared" si="51"/>
        <v>4.9546236428742466E-2</v>
      </c>
      <c r="G685" s="89">
        <v>25.551547133183092</v>
      </c>
      <c r="H685" s="185">
        <f t="shared" si="52"/>
        <v>25.64380398517612</v>
      </c>
      <c r="N685" t="str">
        <f t="shared" si="53"/>
        <v>10#2</v>
      </c>
      <c r="O685">
        <v>10</v>
      </c>
      <c r="P685">
        <v>2</v>
      </c>
      <c r="Q685">
        <v>20.022983854490747</v>
      </c>
      <c r="R685">
        <v>29.56512</v>
      </c>
      <c r="S685">
        <f t="shared" si="54"/>
        <v>11</v>
      </c>
    </row>
    <row r="686" spans="1:19" hidden="1" x14ac:dyDescent="0.25">
      <c r="A686" s="70">
        <v>10</v>
      </c>
      <c r="B686" s="70">
        <v>12</v>
      </c>
      <c r="C686" s="83">
        <v>63.155675216136032</v>
      </c>
      <c r="D686" s="83">
        <v>0</v>
      </c>
      <c r="E686" s="43">
        <f t="shared" si="50"/>
        <v>20.103075789908711</v>
      </c>
      <c r="F686" s="43">
        <f t="shared" si="51"/>
        <v>4.9743631793000419E-2</v>
      </c>
      <c r="G686" s="89">
        <v>25.508435576641219</v>
      </c>
      <c r="H686" s="185">
        <f t="shared" si="52"/>
        <v>25.600536769312708</v>
      </c>
      <c r="N686" t="str">
        <f t="shared" si="53"/>
        <v>10#37</v>
      </c>
      <c r="O686">
        <v>10</v>
      </c>
      <c r="P686">
        <v>37</v>
      </c>
      <c r="Q686">
        <v>20.022983854490747</v>
      </c>
      <c r="R686">
        <v>25.556997295867912</v>
      </c>
      <c r="S686">
        <f t="shared" si="54"/>
        <v>12</v>
      </c>
    </row>
    <row r="687" spans="1:19" hidden="1" x14ac:dyDescent="0.25">
      <c r="A687" s="70">
        <v>10</v>
      </c>
      <c r="B687" s="70">
        <v>13</v>
      </c>
      <c r="C687" s="83">
        <v>52.084560835618177</v>
      </c>
      <c r="D687" s="83">
        <v>0</v>
      </c>
      <c r="E687" s="43">
        <f t="shared" si="50"/>
        <v>16.579030631518343</v>
      </c>
      <c r="F687" s="43">
        <f t="shared" si="51"/>
        <v>6.0317157391512576E-2</v>
      </c>
      <c r="G687" s="89">
        <v>23.302381653340582</v>
      </c>
      <c r="H687" s="185">
        <f t="shared" si="52"/>
        <v>23.386517630080927</v>
      </c>
      <c r="N687" t="str">
        <f t="shared" si="53"/>
        <v>10#67</v>
      </c>
      <c r="O687">
        <v>10</v>
      </c>
      <c r="P687">
        <v>67</v>
      </c>
      <c r="Q687">
        <v>19.942891919072789</v>
      </c>
      <c r="R687">
        <v>25.513183050648777</v>
      </c>
      <c r="S687">
        <f t="shared" si="54"/>
        <v>13</v>
      </c>
    </row>
    <row r="688" spans="1:19" hidden="1" x14ac:dyDescent="0.25">
      <c r="A688" s="70">
        <v>10</v>
      </c>
      <c r="B688" s="70">
        <v>13</v>
      </c>
      <c r="C688" s="83">
        <v>24.155158648402629</v>
      </c>
      <c r="D688" s="83">
        <v>0</v>
      </c>
      <c r="E688" s="43">
        <f t="shared" si="50"/>
        <v>7.6888258001244481</v>
      </c>
      <c r="F688" s="43">
        <f t="shared" si="51"/>
        <v>0.13005887062544899</v>
      </c>
      <c r="G688" s="89">
        <v>12.831899348205315</v>
      </c>
      <c r="H688" s="185">
        <f t="shared" si="52"/>
        <v>12.878230422906441</v>
      </c>
      <c r="N688" t="str">
        <f t="shared" si="53"/>
        <v>10#71</v>
      </c>
      <c r="O688">
        <v>10</v>
      </c>
      <c r="P688">
        <v>71</v>
      </c>
      <c r="Q688">
        <v>19.822754015945847</v>
      </c>
      <c r="R688">
        <v>25.446940912015279</v>
      </c>
      <c r="S688">
        <f t="shared" si="54"/>
        <v>14</v>
      </c>
    </row>
    <row r="689" spans="1:19" hidden="1" x14ac:dyDescent="0.25">
      <c r="A689" s="70">
        <v>10</v>
      </c>
      <c r="B689" s="70">
        <v>14</v>
      </c>
      <c r="C689" s="83">
        <v>54.097490722985057</v>
      </c>
      <c r="D689" s="83">
        <v>0</v>
      </c>
      <c r="E689" s="43">
        <f t="shared" si="50"/>
        <v>17.219766114862047</v>
      </c>
      <c r="F689" s="43">
        <f t="shared" si="51"/>
        <v>5.8072798046712108E-2</v>
      </c>
      <c r="G689" s="89">
        <v>23.754107318384658</v>
      </c>
      <c r="H689" s="185">
        <f t="shared" si="52"/>
        <v>23.839874303517732</v>
      </c>
      <c r="N689" t="str">
        <f t="shared" si="53"/>
        <v>10#75</v>
      </c>
      <c r="O689">
        <v>10</v>
      </c>
      <c r="P689">
        <v>75</v>
      </c>
      <c r="Q689">
        <v>19.742662080527879</v>
      </c>
      <c r="R689">
        <v>25.402428539845602</v>
      </c>
      <c r="S689">
        <f t="shared" si="54"/>
        <v>15</v>
      </c>
    </row>
    <row r="690" spans="1:19" hidden="1" x14ac:dyDescent="0.25">
      <c r="A690" s="70">
        <v>10</v>
      </c>
      <c r="B690" s="70">
        <v>15</v>
      </c>
      <c r="C690" s="83">
        <v>53.468450133182913</v>
      </c>
      <c r="D690" s="83">
        <v>0</v>
      </c>
      <c r="E690" s="43">
        <f t="shared" si="50"/>
        <v>17.01953627631714</v>
      </c>
      <c r="F690" s="43">
        <f t="shared" si="51"/>
        <v>5.875600743549695E-2</v>
      </c>
      <c r="G690" s="89">
        <v>23.615677326389669</v>
      </c>
      <c r="H690" s="185">
        <f t="shared" si="52"/>
        <v>23.700944493832004</v>
      </c>
      <c r="N690" t="str">
        <f t="shared" si="53"/>
        <v>10#63</v>
      </c>
      <c r="O690">
        <v>10</v>
      </c>
      <c r="P690">
        <v>63</v>
      </c>
      <c r="Q690">
        <v>19.622524177400937</v>
      </c>
      <c r="R690">
        <v>25.335127009197311</v>
      </c>
      <c r="S690">
        <f t="shared" si="54"/>
        <v>16</v>
      </c>
    </row>
    <row r="691" spans="1:19" hidden="1" x14ac:dyDescent="0.25">
      <c r="A691" s="70">
        <v>10</v>
      </c>
      <c r="B691" s="70">
        <v>15</v>
      </c>
      <c r="C691" s="83">
        <v>29.690715838661571</v>
      </c>
      <c r="D691" s="83">
        <v>0</v>
      </c>
      <c r="E691" s="43">
        <f t="shared" si="50"/>
        <v>9.4508483793196358</v>
      </c>
      <c r="F691" s="43">
        <f t="shared" si="51"/>
        <v>0.10581060661053476</v>
      </c>
      <c r="G691" s="89">
        <v>15.789915910212809</v>
      </c>
      <c r="H691" s="185">
        <f t="shared" si="52"/>
        <v>15.846927249977009</v>
      </c>
      <c r="N691" t="str">
        <f t="shared" si="53"/>
        <v>10#7</v>
      </c>
      <c r="O691">
        <v>10</v>
      </c>
      <c r="P691">
        <v>7</v>
      </c>
      <c r="Q691">
        <v>19.542432241982976</v>
      </c>
      <c r="R691">
        <v>28.9224</v>
      </c>
      <c r="S691">
        <f t="shared" si="54"/>
        <v>17</v>
      </c>
    </row>
    <row r="692" spans="1:19" hidden="1" x14ac:dyDescent="0.25">
      <c r="A692" s="70">
        <v>10</v>
      </c>
      <c r="B692" s="70">
        <v>16</v>
      </c>
      <c r="C692" s="83">
        <v>63.91052392389863</v>
      </c>
      <c r="D692" s="83">
        <v>0</v>
      </c>
      <c r="E692" s="43">
        <f t="shared" si="50"/>
        <v>20.343351596162606</v>
      </c>
      <c r="F692" s="43">
        <f t="shared" si="51"/>
        <v>4.9156108582846858E-2</v>
      </c>
      <c r="G692" s="89">
        <v>25.636966285605062</v>
      </c>
      <c r="H692" s="185">
        <f t="shared" si="52"/>
        <v>25.729531553447092</v>
      </c>
      <c r="N692" t="str">
        <f t="shared" si="53"/>
        <v>10#22</v>
      </c>
      <c r="O692">
        <v>10</v>
      </c>
      <c r="P692">
        <v>22</v>
      </c>
      <c r="Q692">
        <v>19.42229433885603</v>
      </c>
      <c r="R692">
        <v>25.221514259856438</v>
      </c>
      <c r="S692">
        <f t="shared" si="54"/>
        <v>18</v>
      </c>
    </row>
    <row r="693" spans="1:19" hidden="1" x14ac:dyDescent="0.25">
      <c r="A693" s="70">
        <v>10</v>
      </c>
      <c r="B693" s="70">
        <v>17</v>
      </c>
      <c r="C693" s="83">
        <v>52.839409543380761</v>
      </c>
      <c r="D693" s="83">
        <v>0</v>
      </c>
      <c r="E693" s="43">
        <f t="shared" si="50"/>
        <v>16.819306437772234</v>
      </c>
      <c r="F693" s="43">
        <f t="shared" si="51"/>
        <v>5.9455483714490963E-2</v>
      </c>
      <c r="G693" s="89">
        <v>23.474787101370943</v>
      </c>
      <c r="H693" s="185">
        <f t="shared" si="52"/>
        <v>23.559545568163212</v>
      </c>
      <c r="N693" t="str">
        <f t="shared" si="53"/>
        <v>10#21</v>
      </c>
      <c r="O693">
        <v>10</v>
      </c>
      <c r="P693">
        <v>21</v>
      </c>
      <c r="Q693">
        <v>19.22206450031112</v>
      </c>
      <c r="R693">
        <v>25.106060078403505</v>
      </c>
      <c r="S693">
        <f t="shared" si="54"/>
        <v>19</v>
      </c>
    </row>
    <row r="694" spans="1:19" hidden="1" x14ac:dyDescent="0.25">
      <c r="A694" s="70">
        <v>10</v>
      </c>
      <c r="B694" s="70">
        <v>18</v>
      </c>
      <c r="C694" s="83">
        <v>38.371475977931262</v>
      </c>
      <c r="D694" s="83">
        <v>0</v>
      </c>
      <c r="E694" s="43">
        <f t="shared" si="50"/>
        <v>12.214020151239358</v>
      </c>
      <c r="F694" s="43">
        <f t="shared" si="51"/>
        <v>8.1873125115036749E-2</v>
      </c>
      <c r="G694" s="89">
        <v>19.378227429716773</v>
      </c>
      <c r="H694" s="185">
        <f t="shared" si="52"/>
        <v>19.448194788270531</v>
      </c>
      <c r="N694" t="str">
        <f t="shared" si="53"/>
        <v>10#72</v>
      </c>
      <c r="O694">
        <v>10</v>
      </c>
      <c r="P694">
        <v>72</v>
      </c>
      <c r="Q694">
        <v>19.141972564893159</v>
      </c>
      <c r="R694">
        <v>25.059353018526156</v>
      </c>
      <c r="S694">
        <f t="shared" si="54"/>
        <v>20</v>
      </c>
    </row>
    <row r="695" spans="1:19" hidden="1" x14ac:dyDescent="0.25">
      <c r="A695" s="70">
        <v>10</v>
      </c>
      <c r="B695" s="70">
        <v>19</v>
      </c>
      <c r="C695" s="83">
        <v>64.791180749621645</v>
      </c>
      <c r="D695" s="83">
        <v>30.529199999999999</v>
      </c>
      <c r="E695" s="43">
        <f t="shared" si="50"/>
        <v>20.623673370125477</v>
      </c>
      <c r="F695" s="43">
        <f t="shared" si="51"/>
        <v>4.848796730113826E-2</v>
      </c>
      <c r="G695" s="89">
        <v>30.529199999999999</v>
      </c>
      <c r="H695" s="185">
        <f t="shared" si="52"/>
        <v>30.529199999999999</v>
      </c>
      <c r="N695" t="str">
        <f t="shared" si="53"/>
        <v>10#24</v>
      </c>
      <c r="O695">
        <v>10</v>
      </c>
      <c r="P695">
        <v>24</v>
      </c>
      <c r="Q695">
        <v>19.021834661766214</v>
      </c>
      <c r="R695">
        <v>24.988720575658039</v>
      </c>
      <c r="S695">
        <f t="shared" si="54"/>
        <v>21</v>
      </c>
    </row>
    <row r="696" spans="1:19" hidden="1" x14ac:dyDescent="0.25">
      <c r="A696" s="70">
        <v>10</v>
      </c>
      <c r="B696" s="70">
        <v>20</v>
      </c>
      <c r="C696" s="83">
        <v>53.342642015222474</v>
      </c>
      <c r="D696" s="83">
        <v>0</v>
      </c>
      <c r="E696" s="43">
        <f t="shared" si="50"/>
        <v>16.979490308608156</v>
      </c>
      <c r="F696" s="43">
        <f t="shared" si="51"/>
        <v>5.8894582924731625E-2</v>
      </c>
      <c r="G696" s="89">
        <v>23.587698105371402</v>
      </c>
      <c r="H696" s="185">
        <f t="shared" si="52"/>
        <v>23.672864250560998</v>
      </c>
      <c r="N696" t="str">
        <f t="shared" si="53"/>
        <v>10#76</v>
      </c>
      <c r="O696">
        <v>10</v>
      </c>
      <c r="P696">
        <v>76</v>
      </c>
      <c r="Q696">
        <v>19.021834661766214</v>
      </c>
      <c r="R696">
        <v>24.988720575658039</v>
      </c>
      <c r="S696">
        <f t="shared" si="54"/>
        <v>22</v>
      </c>
    </row>
    <row r="697" spans="1:19" hidden="1" x14ac:dyDescent="0.25">
      <c r="A697" s="70">
        <v>10</v>
      </c>
      <c r="B697" s="70">
        <v>21</v>
      </c>
      <c r="C697" s="83">
        <v>60.387896621006576</v>
      </c>
      <c r="D697" s="83">
        <v>0</v>
      </c>
      <c r="E697" s="43">
        <f t="shared" si="50"/>
        <v>19.22206450031112</v>
      </c>
      <c r="F697" s="43">
        <f t="shared" si="51"/>
        <v>5.2023548250179602E-2</v>
      </c>
      <c r="G697" s="89">
        <v>25.015737828626509</v>
      </c>
      <c r="H697" s="185">
        <f t="shared" si="52"/>
        <v>25.106060078403505</v>
      </c>
      <c r="N697" t="str">
        <f t="shared" si="53"/>
        <v>10#69</v>
      </c>
      <c r="O697">
        <v>10</v>
      </c>
      <c r="P697">
        <v>69</v>
      </c>
      <c r="Q697">
        <v>18.821604823221307</v>
      </c>
      <c r="R697">
        <v>24.869450511481666</v>
      </c>
      <c r="S697">
        <f t="shared" si="54"/>
        <v>23</v>
      </c>
    </row>
    <row r="698" spans="1:19" hidden="1" x14ac:dyDescent="0.25">
      <c r="A698" s="70">
        <v>10</v>
      </c>
      <c r="B698" s="70">
        <v>22</v>
      </c>
      <c r="C698" s="83">
        <v>61.016937210808734</v>
      </c>
      <c r="D698" s="83">
        <v>0</v>
      </c>
      <c r="E698" s="43">
        <f t="shared" si="50"/>
        <v>19.42229433885603</v>
      </c>
      <c r="F698" s="43">
        <f t="shared" si="51"/>
        <v>5.148722301048702E-2</v>
      </c>
      <c r="G698" s="89">
        <v>25.130776648952192</v>
      </c>
      <c r="H698" s="185">
        <f t="shared" si="52"/>
        <v>25.221514259856438</v>
      </c>
      <c r="N698" t="str">
        <f t="shared" si="53"/>
        <v>10#6</v>
      </c>
      <c r="O698">
        <v>10</v>
      </c>
      <c r="P698">
        <v>6</v>
      </c>
      <c r="Q698">
        <v>18.381099178422506</v>
      </c>
      <c r="R698">
        <v>28.386800000000001</v>
      </c>
      <c r="S698">
        <f t="shared" si="54"/>
        <v>24</v>
      </c>
    </row>
    <row r="699" spans="1:19" hidden="1" x14ac:dyDescent="0.25">
      <c r="A699" s="70">
        <v>10</v>
      </c>
      <c r="B699" s="70">
        <v>23</v>
      </c>
      <c r="C699" s="83">
        <v>46.549003645359242</v>
      </c>
      <c r="D699" s="83">
        <v>0</v>
      </c>
      <c r="E699" s="43">
        <f t="shared" si="50"/>
        <v>14.817008052323159</v>
      </c>
      <c r="F699" s="43">
        <f t="shared" si="51"/>
        <v>6.7490008540773513E-2</v>
      </c>
      <c r="G699" s="89">
        <v>21.915491998526679</v>
      </c>
      <c r="H699" s="185">
        <f t="shared" si="52"/>
        <v>21.994620447818768</v>
      </c>
      <c r="N699" t="str">
        <f t="shared" si="53"/>
        <v>10#58</v>
      </c>
      <c r="O699">
        <v>10</v>
      </c>
      <c r="P699">
        <v>58</v>
      </c>
      <c r="Q699">
        <v>18.220915307586587</v>
      </c>
      <c r="R699">
        <v>24.499583236872805</v>
      </c>
      <c r="S699">
        <f t="shared" si="54"/>
        <v>25</v>
      </c>
    </row>
    <row r="700" spans="1:19" hidden="1" x14ac:dyDescent="0.25">
      <c r="A700" s="70">
        <v>10</v>
      </c>
      <c r="B700" s="70">
        <v>24</v>
      </c>
      <c r="C700" s="83">
        <v>59.758856031204424</v>
      </c>
      <c r="D700" s="83">
        <v>0</v>
      </c>
      <c r="E700" s="43">
        <f t="shared" si="50"/>
        <v>19.021834661766214</v>
      </c>
      <c r="F700" s="43">
        <f t="shared" si="51"/>
        <v>5.2571164547549912E-2</v>
      </c>
      <c r="G700" s="89">
        <v>24.898820469691845</v>
      </c>
      <c r="H700" s="185">
        <f t="shared" si="52"/>
        <v>24.988720575658039</v>
      </c>
      <c r="N700" t="str">
        <f t="shared" si="53"/>
        <v>10#40</v>
      </c>
      <c r="O700">
        <v>10</v>
      </c>
      <c r="P700">
        <v>40</v>
      </c>
      <c r="Q700">
        <v>18.020685469041677</v>
      </c>
      <c r="R700">
        <v>24.372109741682532</v>
      </c>
      <c r="S700">
        <f t="shared" si="54"/>
        <v>26</v>
      </c>
    </row>
    <row r="701" spans="1:19" hidden="1" x14ac:dyDescent="0.25">
      <c r="A701" s="70">
        <v>10</v>
      </c>
      <c r="B701" s="70">
        <v>25</v>
      </c>
      <c r="C701" s="83">
        <v>50.952287773974291</v>
      </c>
      <c r="D701" s="83">
        <v>0</v>
      </c>
      <c r="E701" s="43">
        <f t="shared" si="50"/>
        <v>16.218616922137507</v>
      </c>
      <c r="F701" s="43">
        <f t="shared" si="51"/>
        <v>6.1657538666879529E-2</v>
      </c>
      <c r="G701" s="89">
        <v>23.036708731438118</v>
      </c>
      <c r="H701" s="185">
        <f t="shared" si="52"/>
        <v>23.119885464994216</v>
      </c>
      <c r="N701" t="str">
        <f t="shared" si="53"/>
        <v>10#70</v>
      </c>
      <c r="O701">
        <v>10</v>
      </c>
      <c r="P701">
        <v>70</v>
      </c>
      <c r="Q701">
        <v>17.940593533623712</v>
      </c>
      <c r="R701">
        <v>24.320513285171231</v>
      </c>
      <c r="S701">
        <f t="shared" si="54"/>
        <v>27</v>
      </c>
    </row>
    <row r="702" spans="1:19" hidden="1" x14ac:dyDescent="0.25">
      <c r="A702" s="70">
        <v>10</v>
      </c>
      <c r="B702" s="70">
        <v>26</v>
      </c>
      <c r="C702" s="83">
        <v>42.14571951674418</v>
      </c>
      <c r="D702" s="83">
        <v>0</v>
      </c>
      <c r="E702" s="43">
        <f t="shared" si="50"/>
        <v>13.415399182508805</v>
      </c>
      <c r="F702" s="43">
        <f t="shared" si="51"/>
        <v>7.4541203462943892E-2</v>
      </c>
      <c r="G702" s="89">
        <v>20.632607888361161</v>
      </c>
      <c r="H702" s="185">
        <f t="shared" si="52"/>
        <v>20.707104334398853</v>
      </c>
      <c r="N702" t="str">
        <f t="shared" si="53"/>
        <v>10#79</v>
      </c>
      <c r="O702">
        <v>10</v>
      </c>
      <c r="P702">
        <v>79</v>
      </c>
      <c r="Q702">
        <v>17.820455630496767</v>
      </c>
      <c r="R702">
        <v>24.242457427064171</v>
      </c>
      <c r="S702">
        <f t="shared" si="54"/>
        <v>28</v>
      </c>
    </row>
    <row r="703" spans="1:19" hidden="1" x14ac:dyDescent="0.25">
      <c r="A703" s="70">
        <v>10</v>
      </c>
      <c r="B703" s="70">
        <v>27</v>
      </c>
      <c r="C703" s="83">
        <v>45.290922465754939</v>
      </c>
      <c r="D703" s="83">
        <v>0</v>
      </c>
      <c r="E703" s="43">
        <f t="shared" si="50"/>
        <v>14.416548375233344</v>
      </c>
      <c r="F703" s="43">
        <f t="shared" si="51"/>
        <v>6.9364731000239446E-2</v>
      </c>
      <c r="G703" s="89">
        <v>21.56682045836035</v>
      </c>
      <c r="H703" s="185">
        <f t="shared" si="52"/>
        <v>21.644689988241115</v>
      </c>
      <c r="N703" t="str">
        <f t="shared" si="53"/>
        <v>10#9</v>
      </c>
      <c r="O703">
        <v>10</v>
      </c>
      <c r="P703">
        <v>9</v>
      </c>
      <c r="Q703">
        <v>17.500087888824915</v>
      </c>
      <c r="R703">
        <v>27.74408</v>
      </c>
      <c r="S703">
        <f t="shared" si="54"/>
        <v>29</v>
      </c>
    </row>
    <row r="704" spans="1:19" hidden="1" x14ac:dyDescent="0.25">
      <c r="A704" s="70">
        <v>10</v>
      </c>
      <c r="B704" s="70">
        <v>28</v>
      </c>
      <c r="C704" s="83">
        <v>48.310317296805259</v>
      </c>
      <c r="D704" s="83">
        <v>0</v>
      </c>
      <c r="E704" s="43">
        <f t="shared" si="50"/>
        <v>15.377651600248896</v>
      </c>
      <c r="F704" s="43">
        <f t="shared" si="51"/>
        <v>6.5029435312724496E-2</v>
      </c>
      <c r="G704" s="89">
        <v>22.381692326725727</v>
      </c>
      <c r="H704" s="185">
        <f t="shared" si="52"/>
        <v>22.462504046876273</v>
      </c>
      <c r="N704" t="str">
        <f t="shared" si="53"/>
        <v>10#14</v>
      </c>
      <c r="O704">
        <v>10</v>
      </c>
      <c r="P704">
        <v>14</v>
      </c>
      <c r="Q704">
        <v>17.219766114862047</v>
      </c>
      <c r="R704">
        <v>23.839874303517732</v>
      </c>
      <c r="S704">
        <f t="shared" si="54"/>
        <v>30</v>
      </c>
    </row>
    <row r="705" spans="1:19" hidden="1" x14ac:dyDescent="0.25">
      <c r="A705" s="70">
        <v>10</v>
      </c>
      <c r="B705" s="70">
        <v>29</v>
      </c>
      <c r="C705" s="83">
        <v>34.974656792999653</v>
      </c>
      <c r="D705" s="83">
        <v>0</v>
      </c>
      <c r="E705" s="43">
        <f t="shared" si="50"/>
        <v>11.132779023096861</v>
      </c>
      <c r="F705" s="43">
        <f t="shared" si="51"/>
        <v>8.9824831511101447E-2</v>
      </c>
      <c r="G705" s="89">
        <v>18.103865075194836</v>
      </c>
      <c r="H705" s="185">
        <f t="shared" si="52"/>
        <v>18.169231199290508</v>
      </c>
      <c r="N705" t="str">
        <f t="shared" si="53"/>
        <v>10#74</v>
      </c>
      <c r="O705">
        <v>10</v>
      </c>
      <c r="P705">
        <v>74</v>
      </c>
      <c r="Q705">
        <v>17.219766114862047</v>
      </c>
      <c r="R705">
        <v>23.839874303517732</v>
      </c>
      <c r="S705">
        <f t="shared" si="54"/>
        <v>31</v>
      </c>
    </row>
    <row r="706" spans="1:19" hidden="1" x14ac:dyDescent="0.25">
      <c r="A706" s="70">
        <v>10</v>
      </c>
      <c r="B706" s="70">
        <v>30</v>
      </c>
      <c r="C706" s="83">
        <v>64.539564513700782</v>
      </c>
      <c r="D706" s="83">
        <v>28.279679999999999</v>
      </c>
      <c r="E706" s="43">
        <f t="shared" si="50"/>
        <v>20.543581434707512</v>
      </c>
      <c r="F706" s="43">
        <f t="shared" si="51"/>
        <v>4.8677004210694354E-2</v>
      </c>
      <c r="G706" s="89">
        <v>28.279679999999999</v>
      </c>
      <c r="H706" s="185">
        <f t="shared" si="52"/>
        <v>28.279679999999999</v>
      </c>
      <c r="N706" t="str">
        <f t="shared" si="53"/>
        <v>10#8</v>
      </c>
      <c r="O706">
        <v>10</v>
      </c>
      <c r="P706">
        <v>8</v>
      </c>
      <c r="Q706">
        <v>17.099628211735105</v>
      </c>
      <c r="R706">
        <v>27.52984</v>
      </c>
      <c r="S706">
        <f t="shared" si="54"/>
        <v>32</v>
      </c>
    </row>
    <row r="707" spans="1:19" hidden="1" x14ac:dyDescent="0.25">
      <c r="A707" s="70">
        <v>10</v>
      </c>
      <c r="B707" s="70">
        <v>31</v>
      </c>
      <c r="C707" s="83">
        <v>51.958752717657724</v>
      </c>
      <c r="D707" s="83">
        <v>0</v>
      </c>
      <c r="E707" s="43">
        <f t="shared" ref="E707:E770" si="55">C707/PI()</f>
        <v>16.538984663809355</v>
      </c>
      <c r="F707" s="43">
        <f t="shared" ref="F707:F770" si="56">1/E707</f>
        <v>6.046320377744846E-2</v>
      </c>
      <c r="G707" s="89">
        <v>23.273286138778115</v>
      </c>
      <c r="H707" s="185">
        <f t="shared" ref="H707:H770" si="57">IF(D707=0,EXP($L$2+$L$3*F707)*$L$4,D707)</f>
        <v>23.357317062757208</v>
      </c>
      <c r="N707" t="str">
        <f t="shared" ref="N707:N770" si="58">CONCATENATE(O707,"#",P707)</f>
        <v>10#15</v>
      </c>
      <c r="O707">
        <v>10</v>
      </c>
      <c r="P707">
        <v>15</v>
      </c>
      <c r="Q707">
        <v>17.01953627631714</v>
      </c>
      <c r="R707">
        <v>23.700944493832004</v>
      </c>
      <c r="S707">
        <f t="shared" ref="S707:S770" si="59">IF(O707=O706,S706+1,1)</f>
        <v>33</v>
      </c>
    </row>
    <row r="708" spans="1:19" hidden="1" x14ac:dyDescent="0.25">
      <c r="A708" s="70">
        <v>10</v>
      </c>
      <c r="B708" s="70">
        <v>32</v>
      </c>
      <c r="C708" s="83">
        <v>52.084560835618177</v>
      </c>
      <c r="D708" s="83">
        <v>0</v>
      </c>
      <c r="E708" s="43">
        <f t="shared" si="55"/>
        <v>16.579030631518343</v>
      </c>
      <c r="F708" s="43">
        <f t="shared" si="56"/>
        <v>6.0317157391512576E-2</v>
      </c>
      <c r="G708" s="89">
        <v>23.302381653340582</v>
      </c>
      <c r="H708" s="185">
        <f t="shared" si="57"/>
        <v>23.386517630080927</v>
      </c>
      <c r="N708" t="str">
        <f t="shared" si="58"/>
        <v>10#68</v>
      </c>
      <c r="O708">
        <v>10</v>
      </c>
      <c r="P708">
        <v>68</v>
      </c>
      <c r="Q708">
        <v>17.01953627631714</v>
      </c>
      <c r="R708">
        <v>23.700944493832004</v>
      </c>
      <c r="S708">
        <f t="shared" si="59"/>
        <v>34</v>
      </c>
    </row>
    <row r="709" spans="1:19" hidden="1" x14ac:dyDescent="0.25">
      <c r="A709" s="70">
        <v>10</v>
      </c>
      <c r="B709" s="70">
        <v>33</v>
      </c>
      <c r="C709" s="83">
        <v>64.162140159819501</v>
      </c>
      <c r="D709" s="83">
        <v>0</v>
      </c>
      <c r="E709" s="43">
        <f t="shared" si="55"/>
        <v>20.42344353158057</v>
      </c>
      <c r="F709" s="43">
        <f t="shared" si="56"/>
        <v>4.896333952958079E-2</v>
      </c>
      <c r="G709" s="89">
        <v>25.679278746057108</v>
      </c>
      <c r="H709" s="185">
        <f t="shared" si="57"/>
        <v>25.771996787990705</v>
      </c>
      <c r="N709" t="str">
        <f t="shared" si="58"/>
        <v>10#20</v>
      </c>
      <c r="O709">
        <v>10</v>
      </c>
      <c r="P709">
        <v>20</v>
      </c>
      <c r="Q709">
        <v>16.979490308608156</v>
      </c>
      <c r="R709">
        <v>23.672864250560998</v>
      </c>
      <c r="S709">
        <f t="shared" si="59"/>
        <v>35</v>
      </c>
    </row>
    <row r="710" spans="1:19" hidden="1" x14ac:dyDescent="0.25">
      <c r="A710" s="70">
        <v>10</v>
      </c>
      <c r="B710" s="70">
        <v>34</v>
      </c>
      <c r="C710" s="83">
        <v>40.887638337139862</v>
      </c>
      <c r="D710" s="83">
        <v>0</v>
      </c>
      <c r="E710" s="43">
        <f t="shared" si="55"/>
        <v>13.014939505418987</v>
      </c>
      <c r="F710" s="43">
        <f t="shared" si="56"/>
        <v>7.6834778954111421E-2</v>
      </c>
      <c r="G710" s="89">
        <v>20.231722993497264</v>
      </c>
      <c r="H710" s="185">
        <f t="shared" si="57"/>
        <v>20.304771997694395</v>
      </c>
      <c r="N710" t="str">
        <f t="shared" si="58"/>
        <v>10#45</v>
      </c>
      <c r="O710">
        <v>10</v>
      </c>
      <c r="P710">
        <v>45</v>
      </c>
      <c r="Q710">
        <v>16.939444340899176</v>
      </c>
      <c r="R710">
        <v>23.644684745158969</v>
      </c>
      <c r="S710">
        <f t="shared" si="59"/>
        <v>36</v>
      </c>
    </row>
    <row r="711" spans="1:19" hidden="1" x14ac:dyDescent="0.25">
      <c r="A711" s="70">
        <v>10</v>
      </c>
      <c r="B711" s="70">
        <v>35</v>
      </c>
      <c r="C711" s="83">
        <v>46.549003645359242</v>
      </c>
      <c r="D711" s="83">
        <v>0</v>
      </c>
      <c r="E711" s="43">
        <f t="shared" si="55"/>
        <v>14.817008052323159</v>
      </c>
      <c r="F711" s="43">
        <f t="shared" si="56"/>
        <v>6.7490008540773513E-2</v>
      </c>
      <c r="G711" s="89">
        <v>21.915491998526679</v>
      </c>
      <c r="H711" s="185">
        <f t="shared" si="57"/>
        <v>21.994620447818768</v>
      </c>
      <c r="N711" t="str">
        <f t="shared" si="58"/>
        <v>10#17</v>
      </c>
      <c r="O711">
        <v>10</v>
      </c>
      <c r="P711">
        <v>17</v>
      </c>
      <c r="Q711">
        <v>16.819306437772234</v>
      </c>
      <c r="R711">
        <v>23.559545568163212</v>
      </c>
      <c r="S711">
        <f t="shared" si="59"/>
        <v>37</v>
      </c>
    </row>
    <row r="712" spans="1:19" hidden="1" x14ac:dyDescent="0.25">
      <c r="A712" s="70">
        <v>10</v>
      </c>
      <c r="B712" s="70">
        <v>36</v>
      </c>
      <c r="C712" s="83">
        <v>46.045771173517522</v>
      </c>
      <c r="D712" s="83">
        <v>0</v>
      </c>
      <c r="E712" s="43">
        <f t="shared" si="55"/>
        <v>14.656824181487233</v>
      </c>
      <c r="F712" s="43">
        <f t="shared" si="56"/>
        <v>6.8227604262530606E-2</v>
      </c>
      <c r="G712" s="89">
        <v>21.777642135159109</v>
      </c>
      <c r="H712" s="185">
        <f t="shared" si="57"/>
        <v>21.856272861382781</v>
      </c>
      <c r="N712" t="str">
        <f t="shared" si="58"/>
        <v>10#49</v>
      </c>
      <c r="O712">
        <v>10</v>
      </c>
      <c r="P712">
        <v>49</v>
      </c>
      <c r="Q712">
        <v>16.819306437772234</v>
      </c>
      <c r="R712">
        <v>23.559545568163212</v>
      </c>
      <c r="S712">
        <f t="shared" si="59"/>
        <v>38</v>
      </c>
    </row>
    <row r="713" spans="1:19" hidden="1" x14ac:dyDescent="0.25">
      <c r="A713" s="70">
        <v>10</v>
      </c>
      <c r="B713" s="70">
        <v>37</v>
      </c>
      <c r="C713" s="83">
        <v>62.904058980215169</v>
      </c>
      <c r="D713" s="83">
        <v>0</v>
      </c>
      <c r="E713" s="43">
        <f t="shared" si="55"/>
        <v>20.022983854490747</v>
      </c>
      <c r="F713" s="43">
        <f t="shared" si="56"/>
        <v>4.9942606320172424E-2</v>
      </c>
      <c r="G713" s="89">
        <v>25.465052741999301</v>
      </c>
      <c r="H713" s="185">
        <f t="shared" si="57"/>
        <v>25.556997295867912</v>
      </c>
      <c r="N713" t="str">
        <f t="shared" si="58"/>
        <v>10#4</v>
      </c>
      <c r="O713">
        <v>10</v>
      </c>
      <c r="P713">
        <v>4</v>
      </c>
      <c r="Q713">
        <v>16.61907659922732</v>
      </c>
      <c r="R713">
        <v>26.458639999999999</v>
      </c>
      <c r="S713">
        <f t="shared" si="59"/>
        <v>39</v>
      </c>
    </row>
    <row r="714" spans="1:19" hidden="1" x14ac:dyDescent="0.25">
      <c r="A714" s="70">
        <v>10</v>
      </c>
      <c r="B714" s="70">
        <v>38</v>
      </c>
      <c r="C714" s="83">
        <v>22.645461232877469</v>
      </c>
      <c r="D714" s="83">
        <v>0</v>
      </c>
      <c r="E714" s="43">
        <f t="shared" si="55"/>
        <v>7.2082741876166718</v>
      </c>
      <c r="F714" s="43">
        <f t="shared" si="56"/>
        <v>0.13872946200047889</v>
      </c>
      <c r="G714" s="89">
        <v>11.914541861046098</v>
      </c>
      <c r="H714" s="185">
        <f t="shared" si="57"/>
        <v>11.957560709153803</v>
      </c>
      <c r="N714" t="str">
        <f t="shared" si="58"/>
        <v>10#13</v>
      </c>
      <c r="O714">
        <v>10</v>
      </c>
      <c r="P714">
        <v>13</v>
      </c>
      <c r="Q714">
        <v>16.579030631518343</v>
      </c>
      <c r="R714">
        <v>23.386517630080927</v>
      </c>
      <c r="S714">
        <f t="shared" si="59"/>
        <v>40</v>
      </c>
    </row>
    <row r="715" spans="1:19" hidden="1" x14ac:dyDescent="0.25">
      <c r="A715" s="70">
        <v>10</v>
      </c>
      <c r="B715" s="70">
        <v>39</v>
      </c>
      <c r="C715" s="83">
        <v>42.774760106546317</v>
      </c>
      <c r="D715" s="83">
        <v>0</v>
      </c>
      <c r="E715" s="43">
        <f t="shared" si="55"/>
        <v>13.615629021053708</v>
      </c>
      <c r="F715" s="43">
        <f t="shared" si="56"/>
        <v>7.3445009294371214E-2</v>
      </c>
      <c r="G715" s="89">
        <v>20.827003171217218</v>
      </c>
      <c r="H715" s="185">
        <f t="shared" si="57"/>
        <v>20.902201504179608</v>
      </c>
      <c r="N715" t="str">
        <f t="shared" si="58"/>
        <v>10#32</v>
      </c>
      <c r="O715">
        <v>10</v>
      </c>
      <c r="P715">
        <v>32</v>
      </c>
      <c r="Q715">
        <v>16.579030631518343</v>
      </c>
      <c r="R715">
        <v>23.386517630080927</v>
      </c>
      <c r="S715">
        <f t="shared" si="59"/>
        <v>41</v>
      </c>
    </row>
    <row r="716" spans="1:19" hidden="1" x14ac:dyDescent="0.25">
      <c r="A716" s="70">
        <v>10</v>
      </c>
      <c r="B716" s="70">
        <v>40</v>
      </c>
      <c r="C716" s="83">
        <v>56.613653082193665</v>
      </c>
      <c r="D716" s="83">
        <v>0</v>
      </c>
      <c r="E716" s="43">
        <f t="shared" si="55"/>
        <v>18.020685469041677</v>
      </c>
      <c r="F716" s="43">
        <f t="shared" si="56"/>
        <v>5.5491784800191568E-2</v>
      </c>
      <c r="G716" s="89">
        <v>24.28442797175105</v>
      </c>
      <c r="H716" s="185">
        <f t="shared" si="57"/>
        <v>24.372109741682532</v>
      </c>
      <c r="N716" t="str">
        <f t="shared" si="58"/>
        <v>10#31</v>
      </c>
      <c r="O716">
        <v>10</v>
      </c>
      <c r="P716">
        <v>31</v>
      </c>
      <c r="Q716">
        <v>16.538984663809355</v>
      </c>
      <c r="R716">
        <v>23.357317062757208</v>
      </c>
      <c r="S716">
        <f t="shared" si="59"/>
        <v>42</v>
      </c>
    </row>
    <row r="717" spans="1:19" hidden="1" x14ac:dyDescent="0.25">
      <c r="A717" s="70">
        <v>10</v>
      </c>
      <c r="B717" s="70">
        <v>41</v>
      </c>
      <c r="C717" s="83">
        <v>64.791180749621645</v>
      </c>
      <c r="D717" s="83">
        <v>30.314959999999999</v>
      </c>
      <c r="E717" s="43">
        <f t="shared" si="55"/>
        <v>20.623673370125477</v>
      </c>
      <c r="F717" s="43">
        <f t="shared" si="56"/>
        <v>4.848796730113826E-2</v>
      </c>
      <c r="G717" s="89">
        <v>30.314959999999999</v>
      </c>
      <c r="H717" s="185">
        <f t="shared" si="57"/>
        <v>30.314959999999999</v>
      </c>
      <c r="N717" t="str">
        <f t="shared" si="58"/>
        <v>10#43</v>
      </c>
      <c r="O717">
        <v>10</v>
      </c>
      <c r="P717">
        <v>43</v>
      </c>
      <c r="Q717">
        <v>16.538984663809355</v>
      </c>
      <c r="R717">
        <v>23.357317062757208</v>
      </c>
      <c r="S717">
        <f t="shared" si="59"/>
        <v>43</v>
      </c>
    </row>
    <row r="718" spans="1:19" hidden="1" x14ac:dyDescent="0.25">
      <c r="A718" s="70">
        <v>10</v>
      </c>
      <c r="B718" s="70">
        <v>42</v>
      </c>
      <c r="C718" s="83">
        <v>47.052236117200955</v>
      </c>
      <c r="D718" s="83">
        <v>0</v>
      </c>
      <c r="E718" s="43">
        <f t="shared" si="55"/>
        <v>14.977191923159081</v>
      </c>
      <c r="F718" s="43">
        <f t="shared" si="56"/>
        <v>6.6768190267610189E-2</v>
      </c>
      <c r="G718" s="89">
        <v>22.051237939379249</v>
      </c>
      <c r="H718" s="185">
        <f t="shared" si="57"/>
        <v>22.130856515281231</v>
      </c>
      <c r="N718" t="str">
        <f t="shared" si="58"/>
        <v>10#73</v>
      </c>
      <c r="O718">
        <v>10</v>
      </c>
      <c r="P718">
        <v>73</v>
      </c>
      <c r="Q718">
        <v>16.41884676068241</v>
      </c>
      <c r="R718">
        <v>23.269083032891746</v>
      </c>
      <c r="S718">
        <f t="shared" si="59"/>
        <v>44</v>
      </c>
    </row>
    <row r="719" spans="1:19" hidden="1" x14ac:dyDescent="0.25">
      <c r="A719" s="70">
        <v>10</v>
      </c>
      <c r="B719" s="70">
        <v>43</v>
      </c>
      <c r="C719" s="83">
        <v>51.958752717657724</v>
      </c>
      <c r="D719" s="83">
        <v>0</v>
      </c>
      <c r="E719" s="43">
        <f t="shared" si="55"/>
        <v>16.538984663809355</v>
      </c>
      <c r="F719" s="43">
        <f t="shared" si="56"/>
        <v>6.046320377744846E-2</v>
      </c>
      <c r="G719" s="89">
        <v>23.273286138778115</v>
      </c>
      <c r="H719" s="185">
        <f t="shared" si="57"/>
        <v>23.357317062757208</v>
      </c>
      <c r="N719" t="str">
        <f t="shared" si="58"/>
        <v>10#25</v>
      </c>
      <c r="O719">
        <v>10</v>
      </c>
      <c r="P719">
        <v>25</v>
      </c>
      <c r="Q719">
        <v>16.218616922137507</v>
      </c>
      <c r="R719">
        <v>23.119885464994216</v>
      </c>
      <c r="S719">
        <f t="shared" si="59"/>
        <v>45</v>
      </c>
    </row>
    <row r="720" spans="1:19" hidden="1" x14ac:dyDescent="0.25">
      <c r="A720" s="70">
        <v>10</v>
      </c>
      <c r="B720" s="70">
        <v>44</v>
      </c>
      <c r="C720" s="83">
        <v>40.258597747337724</v>
      </c>
      <c r="D720" s="83">
        <v>0</v>
      </c>
      <c r="E720" s="43">
        <f t="shared" si="55"/>
        <v>12.814709666874084</v>
      </c>
      <c r="F720" s="43">
        <f t="shared" si="56"/>
        <v>7.8035322375269375E-2</v>
      </c>
      <c r="G720" s="89">
        <v>20.025000055563723</v>
      </c>
      <c r="H720" s="185">
        <f t="shared" si="57"/>
        <v>20.097302662394419</v>
      </c>
      <c r="N720" t="str">
        <f t="shared" si="58"/>
        <v>10#62</v>
      </c>
      <c r="O720">
        <v>10</v>
      </c>
      <c r="P720">
        <v>62</v>
      </c>
      <c r="Q720">
        <v>16.218616922137507</v>
      </c>
      <c r="R720">
        <v>23.119885464994216</v>
      </c>
      <c r="S720">
        <f t="shared" si="59"/>
        <v>46</v>
      </c>
    </row>
    <row r="721" spans="1:19" hidden="1" x14ac:dyDescent="0.25">
      <c r="A721" s="70">
        <v>10</v>
      </c>
      <c r="B721" s="70">
        <v>45</v>
      </c>
      <c r="C721" s="83">
        <v>53.216833897262042</v>
      </c>
      <c r="D721" s="83">
        <v>0</v>
      </c>
      <c r="E721" s="43">
        <f t="shared" si="55"/>
        <v>16.939444340899176</v>
      </c>
      <c r="F721" s="43">
        <f t="shared" si="56"/>
        <v>5.9033813617225074E-2</v>
      </c>
      <c r="G721" s="89">
        <v>23.559619979330275</v>
      </c>
      <c r="H721" s="185">
        <f t="shared" si="57"/>
        <v>23.644684745158969</v>
      </c>
      <c r="N721" t="str">
        <f t="shared" si="58"/>
        <v>10#10</v>
      </c>
      <c r="O721">
        <v>10</v>
      </c>
      <c r="P721">
        <v>10</v>
      </c>
      <c r="Q721">
        <v>15.778111277338709</v>
      </c>
      <c r="R721">
        <v>27.10136</v>
      </c>
      <c r="S721">
        <f t="shared" si="59"/>
        <v>47</v>
      </c>
    </row>
    <row r="722" spans="1:19" hidden="1" x14ac:dyDescent="0.25">
      <c r="A722" s="70">
        <v>10</v>
      </c>
      <c r="B722" s="70">
        <v>46</v>
      </c>
      <c r="C722" s="83">
        <v>37.113394798326958</v>
      </c>
      <c r="D722" s="83">
        <v>0</v>
      </c>
      <c r="E722" s="43">
        <f t="shared" si="55"/>
        <v>11.813560474149543</v>
      </c>
      <c r="F722" s="43">
        <f t="shared" si="56"/>
        <v>8.4648485288427819E-2</v>
      </c>
      <c r="G722" s="89">
        <v>18.923559645663108</v>
      </c>
      <c r="H722" s="185">
        <f t="shared" si="57"/>
        <v>18.991885372959047</v>
      </c>
      <c r="N722" t="str">
        <f t="shared" si="58"/>
        <v>10#50</v>
      </c>
      <c r="O722">
        <v>10</v>
      </c>
      <c r="P722">
        <v>50</v>
      </c>
      <c r="Q722">
        <v>15.738065309629729</v>
      </c>
      <c r="R722">
        <v>22.750504831954899</v>
      </c>
      <c r="S722">
        <f t="shared" si="59"/>
        <v>48</v>
      </c>
    </row>
    <row r="723" spans="1:19" hidden="1" x14ac:dyDescent="0.25">
      <c r="A723" s="70">
        <v>10</v>
      </c>
      <c r="B723" s="70">
        <v>46</v>
      </c>
      <c r="C723" s="83">
        <v>37.113394798326958</v>
      </c>
      <c r="D723" s="83">
        <v>0</v>
      </c>
      <c r="E723" s="43">
        <f t="shared" si="55"/>
        <v>11.813560474149543</v>
      </c>
      <c r="F723" s="43">
        <f t="shared" si="56"/>
        <v>8.4648485288427819E-2</v>
      </c>
      <c r="G723" s="89">
        <v>18.923559645663108</v>
      </c>
      <c r="H723" s="185">
        <f t="shared" si="57"/>
        <v>18.991885372959047</v>
      </c>
      <c r="N723" t="str">
        <f t="shared" si="58"/>
        <v>10#47</v>
      </c>
      <c r="O723">
        <v>10</v>
      </c>
      <c r="P723">
        <v>47</v>
      </c>
      <c r="Q723">
        <v>15.69801934192075</v>
      </c>
      <c r="R723">
        <v>22.718979567121742</v>
      </c>
      <c r="S723">
        <f t="shared" si="59"/>
        <v>49</v>
      </c>
    </row>
    <row r="724" spans="1:19" hidden="1" x14ac:dyDescent="0.25">
      <c r="A724" s="70">
        <v>10</v>
      </c>
      <c r="B724" s="70">
        <v>47</v>
      </c>
      <c r="C724" s="83">
        <v>49.316782240488706</v>
      </c>
      <c r="D724" s="83">
        <v>0</v>
      </c>
      <c r="E724" s="43">
        <f t="shared" si="55"/>
        <v>15.69801934192075</v>
      </c>
      <c r="F724" s="43">
        <f t="shared" si="56"/>
        <v>6.3702303979811747E-2</v>
      </c>
      <c r="G724" s="89">
        <v>22.637245143610777</v>
      </c>
      <c r="H724" s="185">
        <f t="shared" si="57"/>
        <v>22.718979567121742</v>
      </c>
      <c r="N724" t="str">
        <f t="shared" si="58"/>
        <v>10#61</v>
      </c>
      <c r="O724">
        <v>10</v>
      </c>
      <c r="P724">
        <v>61</v>
      </c>
      <c r="Q724">
        <v>15.537835471084826</v>
      </c>
      <c r="R724">
        <v>22.5916998995787</v>
      </c>
      <c r="S724">
        <f t="shared" si="59"/>
        <v>50</v>
      </c>
    </row>
    <row r="725" spans="1:19" hidden="1" x14ac:dyDescent="0.25">
      <c r="A725" s="70">
        <v>10</v>
      </c>
      <c r="B725" s="70">
        <v>48</v>
      </c>
      <c r="C725" s="83">
        <v>64.539564513700782</v>
      </c>
      <c r="D725" s="83">
        <v>0</v>
      </c>
      <c r="E725" s="43">
        <f t="shared" si="55"/>
        <v>20.543581434707512</v>
      </c>
      <c r="F725" s="43">
        <f t="shared" si="56"/>
        <v>4.8677004210694354E-2</v>
      </c>
      <c r="G725" s="89">
        <v>25.742257773103205</v>
      </c>
      <c r="H725" s="185">
        <f t="shared" si="57"/>
        <v>25.835203208186286</v>
      </c>
      <c r="N725" t="str">
        <f t="shared" si="58"/>
        <v>10#64</v>
      </c>
      <c r="O725">
        <v>10</v>
      </c>
      <c r="P725">
        <v>64</v>
      </c>
      <c r="Q725">
        <v>15.41769756795788</v>
      </c>
      <c r="R725">
        <v>22.494984899262029</v>
      </c>
      <c r="S725">
        <f t="shared" si="59"/>
        <v>51</v>
      </c>
    </row>
    <row r="726" spans="1:19" hidden="1" x14ac:dyDescent="0.25">
      <c r="A726" s="70">
        <v>10</v>
      </c>
      <c r="B726" s="70">
        <v>49</v>
      </c>
      <c r="C726" s="83">
        <v>52.839409543380761</v>
      </c>
      <c r="D726" s="83">
        <v>0</v>
      </c>
      <c r="E726" s="43">
        <f t="shared" si="55"/>
        <v>16.819306437772234</v>
      </c>
      <c r="F726" s="43">
        <f t="shared" si="56"/>
        <v>5.9455483714490963E-2</v>
      </c>
      <c r="G726" s="89">
        <v>23.474787101370943</v>
      </c>
      <c r="H726" s="185">
        <f t="shared" si="57"/>
        <v>23.559545568163212</v>
      </c>
      <c r="N726" t="str">
        <f t="shared" si="58"/>
        <v>10#28</v>
      </c>
      <c r="O726">
        <v>10</v>
      </c>
      <c r="P726">
        <v>28</v>
      </c>
      <c r="Q726">
        <v>15.377651600248896</v>
      </c>
      <c r="R726">
        <v>22.462504046876273</v>
      </c>
      <c r="S726">
        <f t="shared" si="59"/>
        <v>52</v>
      </c>
    </row>
    <row r="727" spans="1:19" hidden="1" x14ac:dyDescent="0.25">
      <c r="A727" s="70">
        <v>10</v>
      </c>
      <c r="B727" s="70">
        <v>50</v>
      </c>
      <c r="C727" s="83">
        <v>49.442590358449131</v>
      </c>
      <c r="D727" s="83">
        <v>0</v>
      </c>
      <c r="E727" s="43">
        <f t="shared" si="55"/>
        <v>15.738065309629729</v>
      </c>
      <c r="F727" s="43">
        <f t="shared" si="56"/>
        <v>6.3540211603272792E-2</v>
      </c>
      <c r="G727" s="89">
        <v>22.668656992287211</v>
      </c>
      <c r="H727" s="185">
        <f t="shared" si="57"/>
        <v>22.750504831954899</v>
      </c>
      <c r="N727" t="str">
        <f t="shared" si="58"/>
        <v>10#51</v>
      </c>
      <c r="O727">
        <v>10</v>
      </c>
      <c r="P727">
        <v>51</v>
      </c>
      <c r="Q727">
        <v>15.137375793995007</v>
      </c>
      <c r="R727">
        <v>22.265026498821658</v>
      </c>
      <c r="S727">
        <f t="shared" si="59"/>
        <v>53</v>
      </c>
    </row>
    <row r="728" spans="1:19" hidden="1" x14ac:dyDescent="0.25">
      <c r="A728" s="70">
        <v>10</v>
      </c>
      <c r="B728" s="70">
        <v>51</v>
      </c>
      <c r="C728" s="83">
        <v>47.555468589042675</v>
      </c>
      <c r="D728" s="83">
        <v>0</v>
      </c>
      <c r="E728" s="43">
        <f t="shared" si="55"/>
        <v>15.137375793995007</v>
      </c>
      <c r="F728" s="43">
        <f t="shared" si="56"/>
        <v>6.6061648571656639E-2</v>
      </c>
      <c r="G728" s="89">
        <v>22.184925229309925</v>
      </c>
      <c r="H728" s="185">
        <f t="shared" si="57"/>
        <v>22.265026498821658</v>
      </c>
      <c r="N728" t="str">
        <f t="shared" si="58"/>
        <v>10#42</v>
      </c>
      <c r="O728">
        <v>10</v>
      </c>
      <c r="P728">
        <v>42</v>
      </c>
      <c r="Q728">
        <v>14.977191923159081</v>
      </c>
      <c r="R728">
        <v>22.130856515281231</v>
      </c>
      <c r="S728">
        <f t="shared" si="59"/>
        <v>54</v>
      </c>
    </row>
    <row r="729" spans="1:19" hidden="1" x14ac:dyDescent="0.25">
      <c r="A729" s="70">
        <v>10</v>
      </c>
      <c r="B729" s="70">
        <v>52</v>
      </c>
      <c r="C729" s="83">
        <v>30.822988900305443</v>
      </c>
      <c r="D729" s="83">
        <v>0</v>
      </c>
      <c r="E729" s="43">
        <f t="shared" si="55"/>
        <v>9.8112620887004685</v>
      </c>
      <c r="F729" s="43">
        <f t="shared" si="56"/>
        <v>0.1019236863676988</v>
      </c>
      <c r="G729" s="89">
        <v>16.323781739924929</v>
      </c>
      <c r="H729" s="185">
        <f t="shared" si="57"/>
        <v>16.382720664761734</v>
      </c>
      <c r="N729" t="str">
        <f t="shared" si="58"/>
        <v>10#23</v>
      </c>
      <c r="O729">
        <v>10</v>
      </c>
      <c r="P729">
        <v>23</v>
      </c>
      <c r="Q729">
        <v>14.817008052323159</v>
      </c>
      <c r="R729">
        <v>21.994620447818768</v>
      </c>
      <c r="S729">
        <f t="shared" si="59"/>
        <v>55</v>
      </c>
    </row>
    <row r="730" spans="1:19" hidden="1" x14ac:dyDescent="0.25">
      <c r="A730" s="70">
        <v>10</v>
      </c>
      <c r="B730" s="70">
        <v>53</v>
      </c>
      <c r="C730" s="83">
        <v>45.919963055557083</v>
      </c>
      <c r="D730" s="83">
        <v>0</v>
      </c>
      <c r="E730" s="43">
        <f t="shared" si="55"/>
        <v>14.616778213778248</v>
      </c>
      <c r="F730" s="43">
        <f t="shared" si="56"/>
        <v>6.8414529205715641E-2</v>
      </c>
      <c r="G730" s="89">
        <v>21.74284551105567</v>
      </c>
      <c r="H730" s="185">
        <f t="shared" si="57"/>
        <v>21.821350599994716</v>
      </c>
      <c r="N730" t="str">
        <f t="shared" si="58"/>
        <v>10#35</v>
      </c>
      <c r="O730">
        <v>10</v>
      </c>
      <c r="P730">
        <v>35</v>
      </c>
      <c r="Q730">
        <v>14.817008052323159</v>
      </c>
      <c r="R730">
        <v>21.994620447818768</v>
      </c>
      <c r="S730">
        <f t="shared" si="59"/>
        <v>56</v>
      </c>
    </row>
    <row r="731" spans="1:19" hidden="1" x14ac:dyDescent="0.25">
      <c r="A731" s="70">
        <v>10</v>
      </c>
      <c r="B731" s="70">
        <v>54</v>
      </c>
      <c r="C731" s="83">
        <v>32.710110669711895</v>
      </c>
      <c r="D731" s="83">
        <v>0</v>
      </c>
      <c r="E731" s="43">
        <f t="shared" si="55"/>
        <v>10.41195160433519</v>
      </c>
      <c r="F731" s="43">
        <f t="shared" si="56"/>
        <v>9.604347369263927E-2</v>
      </c>
      <c r="G731" s="89">
        <v>17.165931024002496</v>
      </c>
      <c r="H731" s="185">
        <f t="shared" si="57"/>
        <v>17.22791062741161</v>
      </c>
      <c r="N731" t="str">
        <f t="shared" si="58"/>
        <v>10#36</v>
      </c>
      <c r="O731">
        <v>10</v>
      </c>
      <c r="P731">
        <v>36</v>
      </c>
      <c r="Q731">
        <v>14.656824181487233</v>
      </c>
      <c r="R731">
        <v>21.856272861382781</v>
      </c>
      <c r="S731">
        <f t="shared" si="59"/>
        <v>57</v>
      </c>
    </row>
    <row r="732" spans="1:19" hidden="1" x14ac:dyDescent="0.25">
      <c r="A732" s="70">
        <v>10</v>
      </c>
      <c r="B732" s="70">
        <v>55</v>
      </c>
      <c r="C732" s="83">
        <v>39.503749039575133</v>
      </c>
      <c r="D732" s="83">
        <v>0</v>
      </c>
      <c r="E732" s="43">
        <f t="shared" si="55"/>
        <v>12.574433860620191</v>
      </c>
      <c r="F732" s="43">
        <f t="shared" si="56"/>
        <v>7.952644318498793E-2</v>
      </c>
      <c r="G732" s="89">
        <v>19.771180819768919</v>
      </c>
      <c r="H732" s="185">
        <f t="shared" si="57"/>
        <v>19.842566982536653</v>
      </c>
      <c r="N732" t="str">
        <f t="shared" si="58"/>
        <v>10#53</v>
      </c>
      <c r="O732">
        <v>10</v>
      </c>
      <c r="P732">
        <v>53</v>
      </c>
      <c r="Q732">
        <v>14.616778213778248</v>
      </c>
      <c r="R732">
        <v>21.821350599994716</v>
      </c>
      <c r="S732">
        <f t="shared" si="59"/>
        <v>58</v>
      </c>
    </row>
    <row r="733" spans="1:19" hidden="1" x14ac:dyDescent="0.25">
      <c r="A733" s="70">
        <v>10</v>
      </c>
      <c r="B733" s="70">
        <v>56</v>
      </c>
      <c r="C733" s="83">
        <v>44.284457522071477</v>
      </c>
      <c r="D733" s="83">
        <v>0</v>
      </c>
      <c r="E733" s="43">
        <f t="shared" si="55"/>
        <v>14.096180633561485</v>
      </c>
      <c r="F733" s="43">
        <f t="shared" si="56"/>
        <v>7.0941202159335831E-2</v>
      </c>
      <c r="G733" s="89">
        <v>21.277916744486816</v>
      </c>
      <c r="H733" s="185">
        <f t="shared" si="57"/>
        <v>21.354743153689522</v>
      </c>
      <c r="N733" t="str">
        <f t="shared" si="58"/>
        <v>10#27</v>
      </c>
      <c r="O733">
        <v>10</v>
      </c>
      <c r="P733">
        <v>27</v>
      </c>
      <c r="Q733">
        <v>14.416548375233344</v>
      </c>
      <c r="R733">
        <v>21.644689988241115</v>
      </c>
      <c r="S733">
        <f t="shared" si="59"/>
        <v>59</v>
      </c>
    </row>
    <row r="734" spans="1:19" hidden="1" x14ac:dyDescent="0.25">
      <c r="A734" s="70">
        <v>10</v>
      </c>
      <c r="B734" s="70">
        <v>57</v>
      </c>
      <c r="C734" s="83">
        <v>24.910007356165206</v>
      </c>
      <c r="D734" s="83">
        <v>0</v>
      </c>
      <c r="E734" s="43">
        <f t="shared" si="55"/>
        <v>7.9291016063783353</v>
      </c>
      <c r="F734" s="43">
        <f t="shared" si="56"/>
        <v>0.12611769272770815</v>
      </c>
      <c r="G734" s="89">
        <v>13.271911848512861</v>
      </c>
      <c r="H734" s="185">
        <f t="shared" si="57"/>
        <v>13.319831639854289</v>
      </c>
      <c r="N734" t="str">
        <f t="shared" si="58"/>
        <v>10#60</v>
      </c>
      <c r="O734">
        <v>10</v>
      </c>
      <c r="P734">
        <v>60</v>
      </c>
      <c r="Q734">
        <v>14.416548375233344</v>
      </c>
      <c r="R734">
        <v>21.644689988241115</v>
      </c>
      <c r="S734">
        <f t="shared" si="59"/>
        <v>60</v>
      </c>
    </row>
    <row r="735" spans="1:19" hidden="1" x14ac:dyDescent="0.25">
      <c r="A735" s="70">
        <v>10</v>
      </c>
      <c r="B735" s="70">
        <v>58</v>
      </c>
      <c r="C735" s="83">
        <v>57.242693671995823</v>
      </c>
      <c r="D735" s="83">
        <v>0</v>
      </c>
      <c r="E735" s="43">
        <f t="shared" si="55"/>
        <v>18.220915307586587</v>
      </c>
      <c r="F735" s="43">
        <f t="shared" si="56"/>
        <v>5.4881984967222422E-2</v>
      </c>
      <c r="G735" s="89">
        <v>24.411442864801575</v>
      </c>
      <c r="H735" s="185">
        <f t="shared" si="57"/>
        <v>24.499583236872805</v>
      </c>
      <c r="N735" t="str">
        <f t="shared" si="58"/>
        <v>10#78</v>
      </c>
      <c r="O735">
        <v>10</v>
      </c>
      <c r="P735">
        <v>78</v>
      </c>
      <c r="Q735">
        <v>14.416548375233344</v>
      </c>
      <c r="R735">
        <v>21.644689988241115</v>
      </c>
      <c r="S735">
        <f t="shared" si="59"/>
        <v>61</v>
      </c>
    </row>
    <row r="736" spans="1:19" hidden="1" x14ac:dyDescent="0.25">
      <c r="A736" s="70">
        <v>10</v>
      </c>
      <c r="B736" s="70">
        <v>59</v>
      </c>
      <c r="C736" s="83">
        <v>42.774760106546317</v>
      </c>
      <c r="D736" s="83">
        <v>0</v>
      </c>
      <c r="E736" s="43">
        <f t="shared" si="55"/>
        <v>13.615629021053708</v>
      </c>
      <c r="F736" s="43">
        <f t="shared" si="56"/>
        <v>7.3445009294371214E-2</v>
      </c>
      <c r="G736" s="89">
        <v>20.827003171217218</v>
      </c>
      <c r="H736" s="185">
        <f t="shared" si="57"/>
        <v>20.902201504179608</v>
      </c>
      <c r="N736" t="str">
        <f t="shared" si="58"/>
        <v>10#66</v>
      </c>
      <c r="O736">
        <v>10</v>
      </c>
      <c r="P736">
        <v>66</v>
      </c>
      <c r="Q736">
        <v>14.336456439815377</v>
      </c>
      <c r="R736">
        <v>21.573055266736251</v>
      </c>
      <c r="S736">
        <f t="shared" si="59"/>
        <v>62</v>
      </c>
    </row>
    <row r="737" spans="1:19" hidden="1" x14ac:dyDescent="0.25">
      <c r="A737" s="70">
        <v>10</v>
      </c>
      <c r="B737" s="70">
        <v>60</v>
      </c>
      <c r="C737" s="83">
        <v>45.290922465754939</v>
      </c>
      <c r="D737" s="83">
        <v>0</v>
      </c>
      <c r="E737" s="43">
        <f t="shared" si="55"/>
        <v>14.416548375233344</v>
      </c>
      <c r="F737" s="43">
        <f t="shared" si="56"/>
        <v>6.9364731000239446E-2</v>
      </c>
      <c r="G737" s="89">
        <v>21.56682045836035</v>
      </c>
      <c r="H737" s="185">
        <f t="shared" si="57"/>
        <v>21.644689988241115</v>
      </c>
      <c r="N737" t="str">
        <f t="shared" si="58"/>
        <v>10#77</v>
      </c>
      <c r="O737">
        <v>10</v>
      </c>
      <c r="P737">
        <v>77</v>
      </c>
      <c r="Q737">
        <v>14.336456439815377</v>
      </c>
      <c r="R737">
        <v>21.573055266736251</v>
      </c>
      <c r="S737">
        <f t="shared" si="59"/>
        <v>63</v>
      </c>
    </row>
    <row r="738" spans="1:19" hidden="1" x14ac:dyDescent="0.25">
      <c r="A738" s="70">
        <v>10</v>
      </c>
      <c r="B738" s="70">
        <v>61</v>
      </c>
      <c r="C738" s="83">
        <v>48.813549768646993</v>
      </c>
      <c r="D738" s="83">
        <v>0</v>
      </c>
      <c r="E738" s="43">
        <f t="shared" si="55"/>
        <v>15.537835471084826</v>
      </c>
      <c r="F738" s="43">
        <f t="shared" si="56"/>
        <v>6.4359028763108769E-2</v>
      </c>
      <c r="G738" s="89">
        <v>22.510423380887822</v>
      </c>
      <c r="H738" s="185">
        <f t="shared" si="57"/>
        <v>22.5916998995787</v>
      </c>
      <c r="N738" t="str">
        <f t="shared" si="58"/>
        <v>10#56</v>
      </c>
      <c r="O738">
        <v>10</v>
      </c>
      <c r="P738">
        <v>56</v>
      </c>
      <c r="Q738">
        <v>14.096180633561485</v>
      </c>
      <c r="R738">
        <v>21.354743153689522</v>
      </c>
      <c r="S738">
        <f t="shared" si="59"/>
        <v>64</v>
      </c>
    </row>
    <row r="739" spans="1:19" hidden="1" x14ac:dyDescent="0.25">
      <c r="A739" s="70">
        <v>10</v>
      </c>
      <c r="B739" s="70">
        <v>62</v>
      </c>
      <c r="C739" s="83">
        <v>50.952287773974291</v>
      </c>
      <c r="D739" s="83">
        <v>0</v>
      </c>
      <c r="E739" s="43">
        <f t="shared" si="55"/>
        <v>16.218616922137507</v>
      </c>
      <c r="F739" s="43">
        <f t="shared" si="56"/>
        <v>6.1657538666879529E-2</v>
      </c>
      <c r="G739" s="89">
        <v>23.036708731438118</v>
      </c>
      <c r="H739" s="185">
        <f t="shared" si="57"/>
        <v>23.119885464994216</v>
      </c>
      <c r="N739" t="str">
        <f t="shared" si="58"/>
        <v>10#5</v>
      </c>
      <c r="O739">
        <v>10</v>
      </c>
      <c r="P739">
        <v>5</v>
      </c>
      <c r="Q739">
        <v>13.695720956471673</v>
      </c>
      <c r="R739">
        <v>24.209120000000002</v>
      </c>
      <c r="S739">
        <f t="shared" si="59"/>
        <v>65</v>
      </c>
    </row>
    <row r="740" spans="1:19" hidden="1" x14ac:dyDescent="0.25">
      <c r="A740" s="70">
        <v>10</v>
      </c>
      <c r="B740" s="70">
        <v>63</v>
      </c>
      <c r="C740" s="83">
        <v>61.645977800610886</v>
      </c>
      <c r="D740" s="83">
        <v>0</v>
      </c>
      <c r="E740" s="43">
        <f t="shared" si="55"/>
        <v>19.622524177400937</v>
      </c>
      <c r="F740" s="43">
        <f t="shared" si="56"/>
        <v>5.0961843183849401E-2</v>
      </c>
      <c r="G740" s="89">
        <v>25.243980661952445</v>
      </c>
      <c r="H740" s="185">
        <f t="shared" si="57"/>
        <v>25.335127009197311</v>
      </c>
      <c r="N740" t="str">
        <f t="shared" si="58"/>
        <v>10#39</v>
      </c>
      <c r="O740">
        <v>10</v>
      </c>
      <c r="P740">
        <v>39</v>
      </c>
      <c r="Q740">
        <v>13.615629021053708</v>
      </c>
      <c r="R740">
        <v>20.902201504179608</v>
      </c>
      <c r="S740">
        <f t="shared" si="59"/>
        <v>66</v>
      </c>
    </row>
    <row r="741" spans="1:19" hidden="1" x14ac:dyDescent="0.25">
      <c r="A741" s="70">
        <v>10</v>
      </c>
      <c r="B741" s="70">
        <v>64</v>
      </c>
      <c r="C741" s="83">
        <v>48.436125414765698</v>
      </c>
      <c r="D741" s="83">
        <v>0</v>
      </c>
      <c r="E741" s="43">
        <f t="shared" si="55"/>
        <v>15.41769756795788</v>
      </c>
      <c r="F741" s="43">
        <f t="shared" si="56"/>
        <v>6.4860527688535591E-2</v>
      </c>
      <c r="G741" s="89">
        <v>22.414056325106795</v>
      </c>
      <c r="H741" s="185">
        <f t="shared" si="57"/>
        <v>22.494984899262029</v>
      </c>
      <c r="N741" t="str">
        <f t="shared" si="58"/>
        <v>10#59</v>
      </c>
      <c r="O741">
        <v>10</v>
      </c>
      <c r="P741">
        <v>59</v>
      </c>
      <c r="Q741">
        <v>13.615629021053708</v>
      </c>
      <c r="R741">
        <v>20.902201504179608</v>
      </c>
      <c r="S741">
        <f t="shared" si="59"/>
        <v>67</v>
      </c>
    </row>
    <row r="742" spans="1:19" hidden="1" x14ac:dyDescent="0.25">
      <c r="A742" s="70">
        <v>10</v>
      </c>
      <c r="B742" s="70">
        <v>65</v>
      </c>
      <c r="C742" s="83">
        <v>40.258597747337724</v>
      </c>
      <c r="D742" s="83">
        <v>0</v>
      </c>
      <c r="E742" s="43">
        <f t="shared" si="55"/>
        <v>12.814709666874084</v>
      </c>
      <c r="F742" s="43">
        <f t="shared" si="56"/>
        <v>7.8035322375269375E-2</v>
      </c>
      <c r="G742" s="89">
        <v>20.025000055563723</v>
      </c>
      <c r="H742" s="185">
        <f t="shared" si="57"/>
        <v>20.097302662394419</v>
      </c>
      <c r="N742" t="str">
        <f t="shared" si="58"/>
        <v>10#26</v>
      </c>
      <c r="O742">
        <v>10</v>
      </c>
      <c r="P742">
        <v>26</v>
      </c>
      <c r="Q742">
        <v>13.415399182508805</v>
      </c>
      <c r="R742">
        <v>20.707104334398853</v>
      </c>
      <c r="S742">
        <f t="shared" si="59"/>
        <v>68</v>
      </c>
    </row>
    <row r="743" spans="1:19" hidden="1" x14ac:dyDescent="0.25">
      <c r="A743" s="70">
        <v>10</v>
      </c>
      <c r="B743" s="70">
        <v>66</v>
      </c>
      <c r="C743" s="83">
        <v>45.039306229834068</v>
      </c>
      <c r="D743" s="83">
        <v>0</v>
      </c>
      <c r="E743" s="43">
        <f t="shared" si="55"/>
        <v>14.336456439815377</v>
      </c>
      <c r="F743" s="43">
        <f t="shared" si="56"/>
        <v>6.9752243463927957E-2</v>
      </c>
      <c r="G743" s="89">
        <v>21.495443451892744</v>
      </c>
      <c r="H743" s="185">
        <f t="shared" si="57"/>
        <v>21.573055266736251</v>
      </c>
      <c r="N743" t="str">
        <f t="shared" si="58"/>
        <v>10#34</v>
      </c>
      <c r="O743">
        <v>10</v>
      </c>
      <c r="P743">
        <v>34</v>
      </c>
      <c r="Q743">
        <v>13.014939505418987</v>
      </c>
      <c r="R743">
        <v>20.304771997694395</v>
      </c>
      <c r="S743">
        <f t="shared" si="59"/>
        <v>69</v>
      </c>
    </row>
    <row r="744" spans="1:19" hidden="1" x14ac:dyDescent="0.25">
      <c r="A744" s="70">
        <v>10</v>
      </c>
      <c r="B744" s="70">
        <v>67</v>
      </c>
      <c r="C744" s="83">
        <v>62.652442744294319</v>
      </c>
      <c r="D744" s="83">
        <v>0</v>
      </c>
      <c r="E744" s="43">
        <f t="shared" si="55"/>
        <v>19.942891919072789</v>
      </c>
      <c r="F744" s="43">
        <f t="shared" si="56"/>
        <v>5.0143179036317681E-2</v>
      </c>
      <c r="G744" s="89">
        <v>25.42139612410951</v>
      </c>
      <c r="H744" s="185">
        <f t="shared" si="57"/>
        <v>25.513183050648777</v>
      </c>
      <c r="N744" t="str">
        <f t="shared" si="58"/>
        <v>10#44</v>
      </c>
      <c r="O744">
        <v>10</v>
      </c>
      <c r="P744">
        <v>44</v>
      </c>
      <c r="Q744">
        <v>12.814709666874084</v>
      </c>
      <c r="R744">
        <v>20.097302662394419</v>
      </c>
      <c r="S744">
        <f t="shared" si="59"/>
        <v>70</v>
      </c>
    </row>
    <row r="745" spans="1:19" hidden="1" x14ac:dyDescent="0.25">
      <c r="A745" s="70">
        <v>10</v>
      </c>
      <c r="B745" s="70">
        <v>68</v>
      </c>
      <c r="C745" s="83">
        <v>53.468450133182913</v>
      </c>
      <c r="D745" s="83">
        <v>0</v>
      </c>
      <c r="E745" s="43">
        <f t="shared" si="55"/>
        <v>17.01953627631714</v>
      </c>
      <c r="F745" s="43">
        <f t="shared" si="56"/>
        <v>5.875600743549695E-2</v>
      </c>
      <c r="G745" s="89">
        <v>23.615677326389669</v>
      </c>
      <c r="H745" s="185">
        <f t="shared" si="57"/>
        <v>23.700944493832004</v>
      </c>
      <c r="N745" t="str">
        <f t="shared" si="58"/>
        <v>10#65</v>
      </c>
      <c r="O745">
        <v>10</v>
      </c>
      <c r="P745">
        <v>65</v>
      </c>
      <c r="Q745">
        <v>12.814709666874084</v>
      </c>
      <c r="R745">
        <v>20.097302662394419</v>
      </c>
      <c r="S745">
        <f t="shared" si="59"/>
        <v>71</v>
      </c>
    </row>
    <row r="746" spans="1:19" hidden="1" x14ac:dyDescent="0.25">
      <c r="A746" s="70">
        <v>10</v>
      </c>
      <c r="B746" s="70">
        <v>69</v>
      </c>
      <c r="C746" s="83">
        <v>59.129815441402272</v>
      </c>
      <c r="D746" s="83">
        <v>0</v>
      </c>
      <c r="E746" s="43">
        <f t="shared" si="55"/>
        <v>18.821604823221307</v>
      </c>
      <c r="F746" s="43">
        <f t="shared" si="56"/>
        <v>5.3130432255502569E-2</v>
      </c>
      <c r="G746" s="89">
        <v>24.779979494766984</v>
      </c>
      <c r="H746" s="185">
        <f t="shared" si="57"/>
        <v>24.869450511481666</v>
      </c>
      <c r="N746" t="str">
        <f t="shared" si="58"/>
        <v>10#55</v>
      </c>
      <c r="O746">
        <v>10</v>
      </c>
      <c r="P746">
        <v>55</v>
      </c>
      <c r="Q746">
        <v>12.574433860620191</v>
      </c>
      <c r="R746">
        <v>19.842566982536653</v>
      </c>
      <c r="S746">
        <f t="shared" si="59"/>
        <v>72</v>
      </c>
    </row>
    <row r="747" spans="1:19" hidden="1" x14ac:dyDescent="0.25">
      <c r="A747" s="70">
        <v>10</v>
      </c>
      <c r="B747" s="70">
        <v>70</v>
      </c>
      <c r="C747" s="83">
        <v>56.362036846272801</v>
      </c>
      <c r="D747" s="83">
        <v>0</v>
      </c>
      <c r="E747" s="43">
        <f t="shared" si="55"/>
        <v>17.940593533623712</v>
      </c>
      <c r="F747" s="43">
        <f t="shared" si="56"/>
        <v>5.5739515982335286E-2</v>
      </c>
      <c r="G747" s="89">
        <v>24.233017140065709</v>
      </c>
      <c r="H747" s="185">
        <f t="shared" si="57"/>
        <v>24.320513285171231</v>
      </c>
      <c r="N747" t="str">
        <f t="shared" si="58"/>
        <v>10#18</v>
      </c>
      <c r="O747">
        <v>10</v>
      </c>
      <c r="P747">
        <v>18</v>
      </c>
      <c r="Q747">
        <v>12.214020151239358</v>
      </c>
      <c r="R747">
        <v>19.448194788270531</v>
      </c>
      <c r="S747">
        <f t="shared" si="59"/>
        <v>73</v>
      </c>
    </row>
    <row r="748" spans="1:19" hidden="1" x14ac:dyDescent="0.25">
      <c r="A748" s="70">
        <v>10</v>
      </c>
      <c r="B748" s="70">
        <v>71</v>
      </c>
      <c r="C748" s="83">
        <v>62.275018390413038</v>
      </c>
      <c r="D748" s="83">
        <v>0</v>
      </c>
      <c r="E748" s="43">
        <f t="shared" si="55"/>
        <v>19.822754015945847</v>
      </c>
      <c r="F748" s="43">
        <f t="shared" si="56"/>
        <v>5.0447077091083238E-2</v>
      </c>
      <c r="G748" s="89">
        <v>25.355392300009342</v>
      </c>
      <c r="H748" s="185">
        <f t="shared" si="57"/>
        <v>25.446940912015279</v>
      </c>
      <c r="N748" t="str">
        <f t="shared" si="58"/>
        <v>10#46</v>
      </c>
      <c r="O748">
        <v>10</v>
      </c>
      <c r="P748">
        <v>46</v>
      </c>
      <c r="Q748">
        <v>11.813560474149543</v>
      </c>
      <c r="R748">
        <v>18.991885372959047</v>
      </c>
      <c r="S748">
        <f t="shared" si="59"/>
        <v>74</v>
      </c>
    </row>
    <row r="749" spans="1:19" hidden="1" x14ac:dyDescent="0.25">
      <c r="A749" s="70">
        <v>10</v>
      </c>
      <c r="B749" s="70">
        <v>72</v>
      </c>
      <c r="C749" s="83">
        <v>60.136280385085719</v>
      </c>
      <c r="D749" s="83">
        <v>0</v>
      </c>
      <c r="E749" s="43">
        <f t="shared" si="55"/>
        <v>19.141972564893159</v>
      </c>
      <c r="F749" s="43">
        <f t="shared" si="56"/>
        <v>5.2241220000180347E-2</v>
      </c>
      <c r="G749" s="89">
        <v>24.969198803347798</v>
      </c>
      <c r="H749" s="185">
        <f t="shared" si="57"/>
        <v>25.059353018526156</v>
      </c>
      <c r="N749" t="str">
        <f t="shared" si="58"/>
        <v>10#46</v>
      </c>
      <c r="O749">
        <v>10</v>
      </c>
      <c r="P749">
        <v>46</v>
      </c>
      <c r="Q749">
        <v>11.813560474149543</v>
      </c>
      <c r="R749">
        <v>18.991885372959047</v>
      </c>
      <c r="S749">
        <f t="shared" si="59"/>
        <v>75</v>
      </c>
    </row>
    <row r="750" spans="1:19" hidden="1" x14ac:dyDescent="0.25">
      <c r="A750" s="70">
        <v>10</v>
      </c>
      <c r="B750" s="70">
        <v>73</v>
      </c>
      <c r="C750" s="83">
        <v>51.581328363776436</v>
      </c>
      <c r="D750" s="83">
        <v>0</v>
      </c>
      <c r="E750" s="43">
        <f t="shared" si="55"/>
        <v>16.41884676068241</v>
      </c>
      <c r="F750" s="43">
        <f t="shared" si="56"/>
        <v>6.0905617463624918E-2</v>
      </c>
      <c r="G750" s="89">
        <v>23.185369542076579</v>
      </c>
      <c r="H750" s="185">
        <f t="shared" si="57"/>
        <v>23.269083032891746</v>
      </c>
      <c r="N750" t="str">
        <f t="shared" si="58"/>
        <v>10#29</v>
      </c>
      <c r="O750">
        <v>10</v>
      </c>
      <c r="P750">
        <v>29</v>
      </c>
      <c r="Q750">
        <v>11.132779023096861</v>
      </c>
      <c r="R750">
        <v>18.169231199290508</v>
      </c>
      <c r="S750">
        <f t="shared" si="59"/>
        <v>76</v>
      </c>
    </row>
    <row r="751" spans="1:19" hidden="1" x14ac:dyDescent="0.25">
      <c r="A751" s="70">
        <v>10</v>
      </c>
      <c r="B751" s="70">
        <v>74</v>
      </c>
      <c r="C751" s="83">
        <v>54.097490722985057</v>
      </c>
      <c r="D751" s="83">
        <v>0</v>
      </c>
      <c r="E751" s="43">
        <f t="shared" si="55"/>
        <v>17.219766114862047</v>
      </c>
      <c r="F751" s="43">
        <f t="shared" si="56"/>
        <v>5.8072798046712108E-2</v>
      </c>
      <c r="G751" s="89">
        <v>23.754107318384658</v>
      </c>
      <c r="H751" s="185">
        <f t="shared" si="57"/>
        <v>23.839874303517732</v>
      </c>
      <c r="N751" t="str">
        <f t="shared" si="58"/>
        <v>10#54</v>
      </c>
      <c r="O751">
        <v>10</v>
      </c>
      <c r="P751">
        <v>54</v>
      </c>
      <c r="Q751">
        <v>10.41195160433519</v>
      </c>
      <c r="R751">
        <v>17.22791062741161</v>
      </c>
      <c r="S751">
        <f t="shared" si="59"/>
        <v>77</v>
      </c>
    </row>
    <row r="752" spans="1:19" hidden="1" x14ac:dyDescent="0.25">
      <c r="A752" s="70">
        <v>10</v>
      </c>
      <c r="B752" s="70">
        <v>75</v>
      </c>
      <c r="C752" s="83">
        <v>62.02340215449216</v>
      </c>
      <c r="D752" s="83">
        <v>0</v>
      </c>
      <c r="E752" s="43">
        <f t="shared" si="55"/>
        <v>19.742662080527879</v>
      </c>
      <c r="F752" s="43">
        <f t="shared" si="56"/>
        <v>5.0651730547842208E-2</v>
      </c>
      <c r="G752" s="89">
        <v>25.311040066769657</v>
      </c>
      <c r="H752" s="185">
        <f t="shared" si="57"/>
        <v>25.402428539845602</v>
      </c>
      <c r="N752" t="str">
        <f t="shared" si="58"/>
        <v>10#52</v>
      </c>
      <c r="O752">
        <v>10</v>
      </c>
      <c r="P752">
        <v>52</v>
      </c>
      <c r="Q752">
        <v>9.8112620887004685</v>
      </c>
      <c r="R752">
        <v>16.382720664761734</v>
      </c>
      <c r="S752">
        <f t="shared" si="59"/>
        <v>78</v>
      </c>
    </row>
    <row r="753" spans="1:19" hidden="1" x14ac:dyDescent="0.25">
      <c r="A753" s="70">
        <v>10</v>
      </c>
      <c r="B753" s="70">
        <v>76</v>
      </c>
      <c r="C753" s="83">
        <v>59.758856031204424</v>
      </c>
      <c r="D753" s="83">
        <v>0</v>
      </c>
      <c r="E753" s="43">
        <f t="shared" si="55"/>
        <v>19.021834661766214</v>
      </c>
      <c r="F753" s="43">
        <f t="shared" si="56"/>
        <v>5.2571164547549912E-2</v>
      </c>
      <c r="G753" s="89">
        <v>24.898820469691845</v>
      </c>
      <c r="H753" s="185">
        <f t="shared" si="57"/>
        <v>24.988720575658039</v>
      </c>
      <c r="N753" t="str">
        <f t="shared" si="58"/>
        <v>10#15</v>
      </c>
      <c r="O753">
        <v>10</v>
      </c>
      <c r="P753">
        <v>15</v>
      </c>
      <c r="Q753">
        <v>9.4508483793196358</v>
      </c>
      <c r="R753">
        <v>15.846927249977009</v>
      </c>
      <c r="S753">
        <f t="shared" si="59"/>
        <v>79</v>
      </c>
    </row>
    <row r="754" spans="1:19" hidden="1" x14ac:dyDescent="0.25">
      <c r="A754" s="70">
        <v>10</v>
      </c>
      <c r="B754" s="70">
        <v>77</v>
      </c>
      <c r="C754" s="83">
        <v>45.039306229834068</v>
      </c>
      <c r="D754" s="83">
        <v>0</v>
      </c>
      <c r="E754" s="43">
        <f t="shared" si="55"/>
        <v>14.336456439815377</v>
      </c>
      <c r="F754" s="43">
        <f t="shared" si="56"/>
        <v>6.9752243463927957E-2</v>
      </c>
      <c r="G754" s="89">
        <v>21.495443451892744</v>
      </c>
      <c r="H754" s="185">
        <f t="shared" si="57"/>
        <v>21.573055266736251</v>
      </c>
      <c r="N754" t="str">
        <f t="shared" si="58"/>
        <v>10#5</v>
      </c>
      <c r="O754">
        <v>10</v>
      </c>
      <c r="P754">
        <v>5</v>
      </c>
      <c r="Q754">
        <v>8.7700669282669477</v>
      </c>
      <c r="R754">
        <v>14.771659275551407</v>
      </c>
      <c r="S754">
        <f t="shared" si="59"/>
        <v>80</v>
      </c>
    </row>
    <row r="755" spans="1:19" hidden="1" x14ac:dyDescent="0.25">
      <c r="A755" s="70">
        <v>10</v>
      </c>
      <c r="B755" s="70">
        <v>78</v>
      </c>
      <c r="C755" s="83">
        <v>45.290922465754939</v>
      </c>
      <c r="D755" s="83">
        <v>0</v>
      </c>
      <c r="E755" s="43">
        <f t="shared" si="55"/>
        <v>14.416548375233344</v>
      </c>
      <c r="F755" s="43">
        <f t="shared" si="56"/>
        <v>6.9364731000239446E-2</v>
      </c>
      <c r="G755" s="89">
        <v>21.56682045836035</v>
      </c>
      <c r="H755" s="185">
        <f t="shared" si="57"/>
        <v>21.644689988241115</v>
      </c>
      <c r="N755" t="str">
        <f t="shared" si="58"/>
        <v>10#57</v>
      </c>
      <c r="O755">
        <v>10</v>
      </c>
      <c r="P755">
        <v>57</v>
      </c>
      <c r="Q755">
        <v>7.9291016063783353</v>
      </c>
      <c r="R755">
        <v>13.319831639854289</v>
      </c>
      <c r="S755">
        <f t="shared" si="59"/>
        <v>81</v>
      </c>
    </row>
    <row r="756" spans="1:19" hidden="1" x14ac:dyDescent="0.25">
      <c r="A756" s="70">
        <v>10</v>
      </c>
      <c r="B756" s="70">
        <v>79</v>
      </c>
      <c r="C756" s="83">
        <v>55.984612492391506</v>
      </c>
      <c r="D756" s="83">
        <v>0</v>
      </c>
      <c r="E756" s="43">
        <f t="shared" si="55"/>
        <v>17.820455630496767</v>
      </c>
      <c r="F756" s="43">
        <f t="shared" si="56"/>
        <v>5.6115288000193726E-2</v>
      </c>
      <c r="G756" s="89">
        <v>24.155242097852916</v>
      </c>
      <c r="H756" s="185">
        <f t="shared" si="57"/>
        <v>24.242457427064171</v>
      </c>
      <c r="N756" t="str">
        <f t="shared" si="58"/>
        <v>10#13</v>
      </c>
      <c r="O756">
        <v>10</v>
      </c>
      <c r="P756">
        <v>13</v>
      </c>
      <c r="Q756">
        <v>7.6888258001244481</v>
      </c>
      <c r="R756">
        <v>12.878230422906441</v>
      </c>
      <c r="S756">
        <f t="shared" si="59"/>
        <v>82</v>
      </c>
    </row>
    <row r="757" spans="1:19" hidden="1" x14ac:dyDescent="0.25">
      <c r="A757" s="70">
        <v>10</v>
      </c>
      <c r="B757" s="70">
        <v>80</v>
      </c>
      <c r="C757" s="83">
        <v>66.175070047186395</v>
      </c>
      <c r="D757" s="83">
        <v>28.708159999999999</v>
      </c>
      <c r="E757" s="43">
        <f t="shared" si="55"/>
        <v>21.064179014924278</v>
      </c>
      <c r="F757" s="43">
        <f t="shared" si="56"/>
        <v>4.7473960380392012E-2</v>
      </c>
      <c r="G757" s="89">
        <v>28.708159999999999</v>
      </c>
      <c r="H757" s="185">
        <f t="shared" si="57"/>
        <v>28.708159999999999</v>
      </c>
      <c r="N757" t="str">
        <f t="shared" si="58"/>
        <v>10#38</v>
      </c>
      <c r="O757">
        <v>10</v>
      </c>
      <c r="P757">
        <v>38</v>
      </c>
      <c r="Q757">
        <v>7.2082741876166718</v>
      </c>
      <c r="R757">
        <v>11.957560709153803</v>
      </c>
      <c r="S757">
        <f t="shared" si="59"/>
        <v>83</v>
      </c>
    </row>
    <row r="758" spans="1:19" x14ac:dyDescent="0.25">
      <c r="A758" s="70">
        <v>11</v>
      </c>
      <c r="B758" s="70">
        <v>1</v>
      </c>
      <c r="C758" s="83">
        <v>59.884664149164855</v>
      </c>
      <c r="D758" s="83">
        <v>28.708159999999999</v>
      </c>
      <c r="E758" s="43">
        <f t="shared" si="55"/>
        <v>19.061880629475194</v>
      </c>
      <c r="F758" s="43">
        <f t="shared" si="56"/>
        <v>5.2460720924550855E-2</v>
      </c>
      <c r="G758" s="89">
        <v>28.708159999999999</v>
      </c>
      <c r="H758" s="185">
        <f t="shared" si="57"/>
        <v>28.708159999999999</v>
      </c>
      <c r="N758" t="str">
        <f t="shared" si="58"/>
        <v>11#44</v>
      </c>
      <c r="O758">
        <v>11</v>
      </c>
      <c r="P758">
        <v>44</v>
      </c>
      <c r="Q758">
        <v>20.22321369303566</v>
      </c>
      <c r="R758">
        <v>28.386800000000001</v>
      </c>
      <c r="S758">
        <f t="shared" si="59"/>
        <v>1</v>
      </c>
    </row>
    <row r="759" spans="1:19" x14ac:dyDescent="0.25">
      <c r="A759" s="70">
        <v>11</v>
      </c>
      <c r="B759" s="70">
        <v>2</v>
      </c>
      <c r="C759" s="83">
        <v>58.878199205481408</v>
      </c>
      <c r="D759" s="83">
        <v>28.065440000000002</v>
      </c>
      <c r="E759" s="43">
        <f t="shared" si="55"/>
        <v>18.741512887803342</v>
      </c>
      <c r="F759" s="43">
        <f t="shared" si="56"/>
        <v>5.3357485384799591E-2</v>
      </c>
      <c r="G759" s="89">
        <v>28.065440000000002</v>
      </c>
      <c r="H759" s="185">
        <f t="shared" si="57"/>
        <v>28.065440000000002</v>
      </c>
      <c r="N759" t="str">
        <f t="shared" si="58"/>
        <v>11#58</v>
      </c>
      <c r="O759">
        <v>11</v>
      </c>
      <c r="P759">
        <v>58</v>
      </c>
      <c r="Q759">
        <v>20.22321369303566</v>
      </c>
      <c r="R759">
        <v>28.708159999999999</v>
      </c>
      <c r="S759">
        <f t="shared" si="59"/>
        <v>2</v>
      </c>
    </row>
    <row r="760" spans="1:19" x14ac:dyDescent="0.25">
      <c r="A760" s="70">
        <v>11</v>
      </c>
      <c r="B760" s="70">
        <v>3</v>
      </c>
      <c r="C760" s="83">
        <v>48.058701060884403</v>
      </c>
      <c r="D760" s="83">
        <v>26.137279999999997</v>
      </c>
      <c r="E760" s="43">
        <f t="shared" si="55"/>
        <v>15.297559664830935</v>
      </c>
      <c r="F760" s="43">
        <f t="shared" si="56"/>
        <v>6.5369903560435094E-2</v>
      </c>
      <c r="G760" s="89">
        <v>26.137279999999997</v>
      </c>
      <c r="H760" s="185">
        <f t="shared" si="57"/>
        <v>26.137279999999997</v>
      </c>
      <c r="N760" t="str">
        <f t="shared" si="58"/>
        <v>11#59</v>
      </c>
      <c r="O760">
        <v>11</v>
      </c>
      <c r="P760">
        <v>59</v>
      </c>
      <c r="Q760">
        <v>19.622524177400937</v>
      </c>
      <c r="R760">
        <v>28.708159999999999</v>
      </c>
      <c r="S760">
        <f t="shared" si="59"/>
        <v>3</v>
      </c>
    </row>
    <row r="761" spans="1:19" x14ac:dyDescent="0.25">
      <c r="A761" s="70">
        <v>11</v>
      </c>
      <c r="B761" s="70">
        <v>4</v>
      </c>
      <c r="C761" s="83">
        <v>52.965217661341178</v>
      </c>
      <c r="D761" s="83">
        <v>26.672879999999999</v>
      </c>
      <c r="E761" s="43">
        <f t="shared" si="55"/>
        <v>16.859352405481211</v>
      </c>
      <c r="F761" s="43">
        <f t="shared" si="56"/>
        <v>5.9314259287615703E-2</v>
      </c>
      <c r="G761" s="89">
        <v>26.672879999999999</v>
      </c>
      <c r="H761" s="185">
        <f t="shared" si="57"/>
        <v>26.672879999999999</v>
      </c>
      <c r="N761" t="str">
        <f t="shared" si="58"/>
        <v>11#60</v>
      </c>
      <c r="O761">
        <v>11</v>
      </c>
      <c r="P761">
        <v>60</v>
      </c>
      <c r="Q761">
        <v>19.622524177400937</v>
      </c>
      <c r="R761">
        <v>28.9224</v>
      </c>
      <c r="S761">
        <f t="shared" si="59"/>
        <v>4</v>
      </c>
    </row>
    <row r="762" spans="1:19" x14ac:dyDescent="0.25">
      <c r="A762" s="70">
        <v>11</v>
      </c>
      <c r="B762" s="70">
        <v>5</v>
      </c>
      <c r="C762" s="83">
        <v>49.945822830290858</v>
      </c>
      <c r="D762" s="83">
        <v>25.7088</v>
      </c>
      <c r="E762" s="43">
        <f t="shared" si="55"/>
        <v>15.898249180465656</v>
      </c>
      <c r="F762" s="43">
        <f t="shared" si="56"/>
        <v>6.2900007959914878E-2</v>
      </c>
      <c r="G762" s="89">
        <v>25.7088</v>
      </c>
      <c r="H762" s="185">
        <f t="shared" si="57"/>
        <v>25.7088</v>
      </c>
      <c r="N762" t="str">
        <f t="shared" si="58"/>
        <v>11#31</v>
      </c>
      <c r="O762">
        <v>11</v>
      </c>
      <c r="P762">
        <v>31</v>
      </c>
      <c r="Q762">
        <v>19.542432241982976</v>
      </c>
      <c r="R762">
        <v>28.9224</v>
      </c>
      <c r="S762">
        <f t="shared" si="59"/>
        <v>5</v>
      </c>
    </row>
    <row r="763" spans="1:19" x14ac:dyDescent="0.25">
      <c r="A763" s="70">
        <v>11</v>
      </c>
      <c r="B763" s="70">
        <v>6</v>
      </c>
      <c r="C763" s="83">
        <v>52.839409543380761</v>
      </c>
      <c r="D763" s="83">
        <v>26.351520000000001</v>
      </c>
      <c r="E763" s="43">
        <f t="shared" si="55"/>
        <v>16.819306437772234</v>
      </c>
      <c r="F763" s="43">
        <f t="shared" si="56"/>
        <v>5.9455483714490963E-2</v>
      </c>
      <c r="G763" s="89">
        <v>26.351520000000001</v>
      </c>
      <c r="H763" s="185">
        <f t="shared" si="57"/>
        <v>26.351520000000001</v>
      </c>
      <c r="N763" t="str">
        <f t="shared" si="58"/>
        <v>11#33</v>
      </c>
      <c r="O763">
        <v>11</v>
      </c>
      <c r="P763">
        <v>33</v>
      </c>
      <c r="Q763">
        <v>19.542432241982976</v>
      </c>
      <c r="R763">
        <v>25.289900127175198</v>
      </c>
      <c r="S763">
        <f t="shared" si="59"/>
        <v>6</v>
      </c>
    </row>
    <row r="764" spans="1:19" hidden="1" x14ac:dyDescent="0.25">
      <c r="A764" s="70">
        <v>11</v>
      </c>
      <c r="B764" s="70">
        <v>7</v>
      </c>
      <c r="C764" s="83">
        <v>54.349106958905928</v>
      </c>
      <c r="D764" s="83">
        <v>0</v>
      </c>
      <c r="E764" s="43">
        <f t="shared" si="55"/>
        <v>17.299858050280012</v>
      </c>
      <c r="F764" s="43">
        <f t="shared" si="56"/>
        <v>5.7803942500199545E-2</v>
      </c>
      <c r="G764" s="89">
        <v>23.808804309390574</v>
      </c>
      <c r="H764" s="185">
        <f t="shared" si="57"/>
        <v>23.894768784412513</v>
      </c>
      <c r="N764" t="str">
        <f t="shared" si="58"/>
        <v>11#54</v>
      </c>
      <c r="O764">
        <v>11</v>
      </c>
      <c r="P764">
        <v>54</v>
      </c>
      <c r="Q764">
        <v>19.542432241982976</v>
      </c>
      <c r="R764">
        <v>25.289900127175198</v>
      </c>
      <c r="S764">
        <f t="shared" si="59"/>
        <v>7</v>
      </c>
    </row>
    <row r="765" spans="1:19" hidden="1" x14ac:dyDescent="0.25">
      <c r="A765" s="70">
        <v>11</v>
      </c>
      <c r="B765" s="70">
        <v>8</v>
      </c>
      <c r="C765" s="83">
        <v>47.429660471082251</v>
      </c>
      <c r="D765" s="83">
        <v>26.565760000000001</v>
      </c>
      <c r="E765" s="43">
        <f t="shared" si="55"/>
        <v>15.097329826286026</v>
      </c>
      <c r="F765" s="43">
        <f t="shared" si="56"/>
        <v>6.6236878408716726E-2</v>
      </c>
      <c r="G765" s="89">
        <v>26.565760000000001</v>
      </c>
      <c r="H765" s="185">
        <f t="shared" si="57"/>
        <v>26.565760000000001</v>
      </c>
      <c r="N765" t="str">
        <f t="shared" si="58"/>
        <v>11#39</v>
      </c>
      <c r="O765">
        <v>11</v>
      </c>
      <c r="P765">
        <v>39</v>
      </c>
      <c r="Q765">
        <v>19.42229433885603</v>
      </c>
      <c r="R765">
        <v>25.221514259856438</v>
      </c>
      <c r="S765">
        <f t="shared" si="59"/>
        <v>8</v>
      </c>
    </row>
    <row r="766" spans="1:19" hidden="1" x14ac:dyDescent="0.25">
      <c r="A766" s="70">
        <v>11</v>
      </c>
      <c r="B766" s="70">
        <v>9</v>
      </c>
      <c r="C766" s="83">
        <v>58.374966733639674</v>
      </c>
      <c r="D766" s="83">
        <v>26.78</v>
      </c>
      <c r="E766" s="43">
        <f t="shared" si="55"/>
        <v>18.581329016967413</v>
      </c>
      <c r="F766" s="43">
        <f t="shared" si="56"/>
        <v>5.3817463707082354E-2</v>
      </c>
      <c r="G766" s="89">
        <v>26.78</v>
      </c>
      <c r="H766" s="185">
        <f t="shared" si="57"/>
        <v>26.78</v>
      </c>
      <c r="N766" t="str">
        <f t="shared" si="58"/>
        <v>11#42</v>
      </c>
      <c r="O766">
        <v>11</v>
      </c>
      <c r="P766">
        <v>42</v>
      </c>
      <c r="Q766">
        <v>19.42229433885603</v>
      </c>
      <c r="R766">
        <v>25.221514259856438</v>
      </c>
      <c r="S766">
        <f t="shared" si="59"/>
        <v>9</v>
      </c>
    </row>
    <row r="767" spans="1:19" hidden="1" x14ac:dyDescent="0.25">
      <c r="A767" s="70">
        <v>11</v>
      </c>
      <c r="B767" s="70">
        <v>10</v>
      </c>
      <c r="C767" s="83">
        <v>49.442590358449131</v>
      </c>
      <c r="D767" s="83">
        <v>26.458639999999999</v>
      </c>
      <c r="E767" s="43">
        <f t="shared" si="55"/>
        <v>15.738065309629729</v>
      </c>
      <c r="F767" s="43">
        <f t="shared" si="56"/>
        <v>6.3540211603272792E-2</v>
      </c>
      <c r="G767" s="89">
        <v>26.458639999999999</v>
      </c>
      <c r="H767" s="185">
        <f t="shared" si="57"/>
        <v>26.458639999999999</v>
      </c>
      <c r="N767" t="str">
        <f t="shared" si="58"/>
        <v>11#12</v>
      </c>
      <c r="O767">
        <v>11</v>
      </c>
      <c r="P767">
        <v>12</v>
      </c>
      <c r="Q767">
        <v>19.22206450031112</v>
      </c>
      <c r="R767">
        <v>27.74408</v>
      </c>
      <c r="S767">
        <f t="shared" si="59"/>
        <v>10</v>
      </c>
    </row>
    <row r="768" spans="1:19" hidden="1" x14ac:dyDescent="0.25">
      <c r="A768" s="70">
        <v>11</v>
      </c>
      <c r="B768" s="70">
        <v>11</v>
      </c>
      <c r="C768" s="83">
        <v>53.594258251143337</v>
      </c>
      <c r="D768" s="83">
        <v>0</v>
      </c>
      <c r="E768" s="43">
        <f t="shared" si="55"/>
        <v>17.059582244026121</v>
      </c>
      <c r="F768" s="43">
        <f t="shared" si="56"/>
        <v>5.8618082535413632E-2</v>
      </c>
      <c r="G768" s="89">
        <v>23.643558144497796</v>
      </c>
      <c r="H768" s="185">
        <f t="shared" si="57"/>
        <v>23.728925978897646</v>
      </c>
      <c r="N768" t="str">
        <f t="shared" si="58"/>
        <v>11#1</v>
      </c>
      <c r="O768">
        <v>11</v>
      </c>
      <c r="P768">
        <v>1</v>
      </c>
      <c r="Q768">
        <v>19.061880629475194</v>
      </c>
      <c r="R768">
        <v>28.708159999999999</v>
      </c>
      <c r="S768">
        <f t="shared" si="59"/>
        <v>11</v>
      </c>
    </row>
    <row r="769" spans="1:19" hidden="1" x14ac:dyDescent="0.25">
      <c r="A769" s="70">
        <v>11</v>
      </c>
      <c r="B769" s="70">
        <v>12</v>
      </c>
      <c r="C769" s="83">
        <v>60.387896621006576</v>
      </c>
      <c r="D769" s="83">
        <v>27.74408</v>
      </c>
      <c r="E769" s="43">
        <f t="shared" si="55"/>
        <v>19.22206450031112</v>
      </c>
      <c r="F769" s="43">
        <f t="shared" si="56"/>
        <v>5.2023548250179602E-2</v>
      </c>
      <c r="G769" s="89">
        <v>27.74408</v>
      </c>
      <c r="H769" s="185">
        <f t="shared" si="57"/>
        <v>27.74408</v>
      </c>
      <c r="N769" t="str">
        <f t="shared" si="58"/>
        <v>11#47</v>
      </c>
      <c r="O769">
        <v>11</v>
      </c>
      <c r="P769">
        <v>47</v>
      </c>
      <c r="Q769">
        <v>18.941742726348249</v>
      </c>
      <c r="R769">
        <v>24.941246797312516</v>
      </c>
      <c r="S769">
        <f t="shared" si="59"/>
        <v>12</v>
      </c>
    </row>
    <row r="770" spans="1:19" hidden="1" x14ac:dyDescent="0.25">
      <c r="A770" s="70">
        <v>11</v>
      </c>
      <c r="B770" s="70">
        <v>13</v>
      </c>
      <c r="C770" s="83">
        <v>45.165114347794493</v>
      </c>
      <c r="D770" s="83">
        <v>0</v>
      </c>
      <c r="E770" s="43">
        <f t="shared" si="55"/>
        <v>14.376502407524356</v>
      </c>
      <c r="F770" s="43">
        <f t="shared" si="56"/>
        <v>6.9557947521131508E-2</v>
      </c>
      <c r="G770" s="89">
        <v>21.531201788775292</v>
      </c>
      <c r="H770" s="185">
        <f t="shared" si="57"/>
        <v>21.60894271327999</v>
      </c>
      <c r="N770" t="str">
        <f t="shared" si="58"/>
        <v>11#14</v>
      </c>
      <c r="O770">
        <v>11</v>
      </c>
      <c r="P770">
        <v>14</v>
      </c>
      <c r="Q770">
        <v>18.901696758639272</v>
      </c>
      <c r="R770">
        <v>24.917393157554088</v>
      </c>
      <c r="S770">
        <f t="shared" si="59"/>
        <v>13</v>
      </c>
    </row>
    <row r="771" spans="1:19" hidden="1" x14ac:dyDescent="0.25">
      <c r="A771" s="70">
        <v>11</v>
      </c>
      <c r="B771" s="70">
        <v>14</v>
      </c>
      <c r="C771" s="83">
        <v>59.381431677323143</v>
      </c>
      <c r="D771" s="83">
        <v>0</v>
      </c>
      <c r="E771" s="43">
        <f t="shared" ref="E771:E834" si="60">C771/PI()</f>
        <v>18.901696758639272</v>
      </c>
      <c r="F771" s="43">
        <f t="shared" ref="F771:F834" si="61">1/E771</f>
        <v>5.2905303305267382E-2</v>
      </c>
      <c r="G771" s="89">
        <v>24.827749661062015</v>
      </c>
      <c r="H771" s="185">
        <f t="shared" ref="H771:H834" si="62">IF(D771=0,EXP($L$2+$L$3*F771)*$L$4,D771)</f>
        <v>24.917393157554088</v>
      </c>
      <c r="N771" t="str">
        <f t="shared" ref="N771:N834" si="63">CONCATENATE(O771,"#",P771)</f>
        <v>11#57</v>
      </c>
      <c r="O771">
        <v>11</v>
      </c>
      <c r="P771">
        <v>57</v>
      </c>
      <c r="Q771">
        <v>18.821604823221307</v>
      </c>
      <c r="R771">
        <v>24.869450511481666</v>
      </c>
      <c r="S771">
        <f t="shared" ref="S771:S834" si="64">IF(O771=O770,S770+1,1)</f>
        <v>14</v>
      </c>
    </row>
    <row r="772" spans="1:19" hidden="1" x14ac:dyDescent="0.25">
      <c r="A772" s="70">
        <v>11</v>
      </c>
      <c r="B772" s="70">
        <v>15</v>
      </c>
      <c r="C772" s="83">
        <v>51.581328363776436</v>
      </c>
      <c r="D772" s="83">
        <v>0</v>
      </c>
      <c r="E772" s="43">
        <f t="shared" si="60"/>
        <v>16.41884676068241</v>
      </c>
      <c r="F772" s="43">
        <f t="shared" si="61"/>
        <v>6.0905617463624918E-2</v>
      </c>
      <c r="G772" s="89">
        <v>23.185369542076579</v>
      </c>
      <c r="H772" s="185">
        <f t="shared" si="62"/>
        <v>23.269083032891746</v>
      </c>
      <c r="N772" t="str">
        <f t="shared" si="63"/>
        <v>11#2</v>
      </c>
      <c r="O772">
        <v>11</v>
      </c>
      <c r="P772">
        <v>2</v>
      </c>
      <c r="Q772">
        <v>18.741512887803342</v>
      </c>
      <c r="R772">
        <v>28.065440000000002</v>
      </c>
      <c r="S772">
        <f t="shared" si="64"/>
        <v>15</v>
      </c>
    </row>
    <row r="773" spans="1:19" hidden="1" x14ac:dyDescent="0.25">
      <c r="A773" s="70">
        <v>11</v>
      </c>
      <c r="B773" s="70">
        <v>16</v>
      </c>
      <c r="C773" s="83">
        <v>41.265062691021164</v>
      </c>
      <c r="D773" s="83">
        <v>0</v>
      </c>
      <c r="E773" s="43">
        <f t="shared" si="60"/>
        <v>13.135077408545934</v>
      </c>
      <c r="F773" s="43">
        <f t="shared" si="61"/>
        <v>7.6132021829531119E-2</v>
      </c>
      <c r="G773" s="89">
        <v>20.353720354843421</v>
      </c>
      <c r="H773" s="185">
        <f t="shared" si="62"/>
        <v>20.427209844794724</v>
      </c>
      <c r="N773" t="str">
        <f t="shared" si="63"/>
        <v>11#56</v>
      </c>
      <c r="O773">
        <v>11</v>
      </c>
      <c r="P773">
        <v>56</v>
      </c>
      <c r="Q773">
        <v>18.6213749846764</v>
      </c>
      <c r="R773">
        <v>24.748203245536761</v>
      </c>
      <c r="S773">
        <f t="shared" si="64"/>
        <v>16</v>
      </c>
    </row>
    <row r="774" spans="1:19" hidden="1" x14ac:dyDescent="0.25">
      <c r="A774" s="70">
        <v>11</v>
      </c>
      <c r="B774" s="70">
        <v>17</v>
      </c>
      <c r="C774" s="83">
        <v>47.555468589042675</v>
      </c>
      <c r="D774" s="83">
        <v>0</v>
      </c>
      <c r="E774" s="43">
        <f t="shared" si="60"/>
        <v>15.137375793995007</v>
      </c>
      <c r="F774" s="43">
        <f t="shared" si="61"/>
        <v>6.6061648571656639E-2</v>
      </c>
      <c r="G774" s="89">
        <v>22.184925229309925</v>
      </c>
      <c r="H774" s="185">
        <f t="shared" si="62"/>
        <v>22.265026498821658</v>
      </c>
      <c r="N774" t="str">
        <f t="shared" si="63"/>
        <v>11#9</v>
      </c>
      <c r="O774">
        <v>11</v>
      </c>
      <c r="P774">
        <v>9</v>
      </c>
      <c r="Q774">
        <v>18.581329016967413</v>
      </c>
      <c r="R774">
        <v>26.78</v>
      </c>
      <c r="S774">
        <f t="shared" si="64"/>
        <v>17</v>
      </c>
    </row>
    <row r="775" spans="1:19" hidden="1" x14ac:dyDescent="0.25">
      <c r="A775" s="70">
        <v>11</v>
      </c>
      <c r="B775" s="70">
        <v>18</v>
      </c>
      <c r="C775" s="83">
        <v>47.303852353121826</v>
      </c>
      <c r="D775" s="83">
        <v>0</v>
      </c>
      <c r="E775" s="43">
        <f t="shared" si="60"/>
        <v>15.057283858577048</v>
      </c>
      <c r="F775" s="43">
        <f t="shared" si="61"/>
        <v>6.6413040319378197E-2</v>
      </c>
      <c r="G775" s="89">
        <v>22.118336132751363</v>
      </c>
      <c r="H775" s="185">
        <f t="shared" si="62"/>
        <v>22.19819697453504</v>
      </c>
      <c r="N775" t="str">
        <f t="shared" si="63"/>
        <v>11#51</v>
      </c>
      <c r="O775">
        <v>11</v>
      </c>
      <c r="P775">
        <v>51</v>
      </c>
      <c r="Q775">
        <v>18.341053210713522</v>
      </c>
      <c r="R775">
        <v>24.575043522382487</v>
      </c>
      <c r="S775">
        <f t="shared" si="64"/>
        <v>18</v>
      </c>
    </row>
    <row r="776" spans="1:19" hidden="1" x14ac:dyDescent="0.25">
      <c r="A776" s="70">
        <v>11</v>
      </c>
      <c r="B776" s="70">
        <v>19</v>
      </c>
      <c r="C776" s="83">
        <v>43.403800696348476</v>
      </c>
      <c r="D776" s="83">
        <v>0</v>
      </c>
      <c r="E776" s="43">
        <f t="shared" si="60"/>
        <v>13.815858859598618</v>
      </c>
      <c r="F776" s="43">
        <f t="shared" si="61"/>
        <v>7.2380588869815091E-2</v>
      </c>
      <c r="G776" s="89">
        <v>21.0175163299287</v>
      </c>
      <c r="H776" s="185">
        <f t="shared" si="62"/>
        <v>21.093402532952123</v>
      </c>
      <c r="N776" t="str">
        <f t="shared" si="63"/>
        <v>11#20</v>
      </c>
      <c r="O776">
        <v>11</v>
      </c>
      <c r="P776">
        <v>20</v>
      </c>
      <c r="Q776">
        <v>18.220915307586587</v>
      </c>
      <c r="R776">
        <v>24.499583236872805</v>
      </c>
      <c r="S776">
        <f t="shared" si="64"/>
        <v>19</v>
      </c>
    </row>
    <row r="777" spans="1:19" hidden="1" x14ac:dyDescent="0.25">
      <c r="A777" s="70">
        <v>11</v>
      </c>
      <c r="B777" s="70">
        <v>20</v>
      </c>
      <c r="C777" s="83">
        <v>57.242693671995823</v>
      </c>
      <c r="D777" s="83">
        <v>0</v>
      </c>
      <c r="E777" s="43">
        <f t="shared" si="60"/>
        <v>18.220915307586587</v>
      </c>
      <c r="F777" s="43">
        <f t="shared" si="61"/>
        <v>5.4881984967222422E-2</v>
      </c>
      <c r="G777" s="89">
        <v>24.411442864801575</v>
      </c>
      <c r="H777" s="185">
        <f t="shared" si="62"/>
        <v>24.499583236872805</v>
      </c>
      <c r="N777" t="str">
        <f t="shared" si="63"/>
        <v>11#37</v>
      </c>
      <c r="O777">
        <v>11</v>
      </c>
      <c r="P777">
        <v>37</v>
      </c>
      <c r="Q777">
        <v>18.100777404459642</v>
      </c>
      <c r="R777">
        <v>24.423357605863984</v>
      </c>
      <c r="S777">
        <f t="shared" si="64"/>
        <v>20</v>
      </c>
    </row>
    <row r="778" spans="1:19" hidden="1" x14ac:dyDescent="0.25">
      <c r="A778" s="70">
        <v>11</v>
      </c>
      <c r="B778" s="70">
        <v>21</v>
      </c>
      <c r="C778" s="83">
        <v>29.564907720701136</v>
      </c>
      <c r="D778" s="83">
        <v>0</v>
      </c>
      <c r="E778" s="43">
        <f t="shared" si="60"/>
        <v>9.4108024116106535</v>
      </c>
      <c r="F778" s="43">
        <f t="shared" si="61"/>
        <v>0.10626086451100514</v>
      </c>
      <c r="G778" s="89">
        <v>15.729212763841739</v>
      </c>
      <c r="H778" s="185">
        <f t="shared" si="62"/>
        <v>15.786004927790046</v>
      </c>
      <c r="N778" t="str">
        <f t="shared" si="63"/>
        <v>11#30</v>
      </c>
      <c r="O778">
        <v>11</v>
      </c>
      <c r="P778">
        <v>30</v>
      </c>
      <c r="Q778">
        <v>18.020685469041677</v>
      </c>
      <c r="R778">
        <v>24.372109741682532</v>
      </c>
      <c r="S778">
        <f t="shared" si="64"/>
        <v>21</v>
      </c>
    </row>
    <row r="779" spans="1:19" hidden="1" x14ac:dyDescent="0.25">
      <c r="A779" s="70">
        <v>11</v>
      </c>
      <c r="B779" s="70">
        <v>22</v>
      </c>
      <c r="C779" s="83">
        <v>51.078095891934723</v>
      </c>
      <c r="D779" s="83">
        <v>0</v>
      </c>
      <c r="E779" s="43">
        <f t="shared" si="60"/>
        <v>16.258662889846487</v>
      </c>
      <c r="F779" s="43">
        <f t="shared" si="61"/>
        <v>6.1505672808094117E-2</v>
      </c>
      <c r="G779" s="89">
        <v>23.066656806512036</v>
      </c>
      <c r="H779" s="185">
        <f t="shared" si="62"/>
        <v>23.149941671098915</v>
      </c>
      <c r="N779" t="str">
        <f t="shared" si="63"/>
        <v>11#63</v>
      </c>
      <c r="O779">
        <v>11</v>
      </c>
      <c r="P779">
        <v>63</v>
      </c>
      <c r="Q779">
        <v>18.020685469041677</v>
      </c>
      <c r="R779">
        <v>24.372109741682532</v>
      </c>
      <c r="S779">
        <f t="shared" si="64"/>
        <v>22</v>
      </c>
    </row>
    <row r="780" spans="1:19" hidden="1" x14ac:dyDescent="0.25">
      <c r="A780" s="70">
        <v>11</v>
      </c>
      <c r="B780" s="70">
        <v>23</v>
      </c>
      <c r="C780" s="83">
        <v>51.329712127855579</v>
      </c>
      <c r="D780" s="83">
        <v>0</v>
      </c>
      <c r="E780" s="43">
        <f t="shared" si="60"/>
        <v>16.338754825264449</v>
      </c>
      <c r="F780" s="43">
        <f t="shared" si="61"/>
        <v>6.1204174411976016E-2</v>
      </c>
      <c r="G780" s="89">
        <v>23.126227964774152</v>
      </c>
      <c r="H780" s="185">
        <f t="shared" si="62"/>
        <v>23.209727918001345</v>
      </c>
      <c r="N780" t="str">
        <f t="shared" si="63"/>
        <v>11#40</v>
      </c>
      <c r="O780">
        <v>11</v>
      </c>
      <c r="P780">
        <v>40</v>
      </c>
      <c r="Q780">
        <v>17.620225791951864</v>
      </c>
      <c r="R780">
        <v>24.110571842592275</v>
      </c>
      <c r="S780">
        <f t="shared" si="64"/>
        <v>23</v>
      </c>
    </row>
    <row r="781" spans="1:19" hidden="1" x14ac:dyDescent="0.25">
      <c r="A781" s="70">
        <v>11</v>
      </c>
      <c r="B781" s="70">
        <v>24</v>
      </c>
      <c r="C781" s="83">
        <v>54.349106958905928</v>
      </c>
      <c r="D781" s="83">
        <v>0</v>
      </c>
      <c r="E781" s="43">
        <f t="shared" si="60"/>
        <v>17.299858050280012</v>
      </c>
      <c r="F781" s="43">
        <f t="shared" si="61"/>
        <v>5.7803942500199545E-2</v>
      </c>
      <c r="G781" s="89">
        <v>23.808804309390574</v>
      </c>
      <c r="H781" s="185">
        <f t="shared" si="62"/>
        <v>23.894768784412513</v>
      </c>
      <c r="N781" t="str">
        <f t="shared" si="63"/>
        <v>11#52</v>
      </c>
      <c r="O781">
        <v>11</v>
      </c>
      <c r="P781">
        <v>52</v>
      </c>
      <c r="Q781">
        <v>17.620225791951864</v>
      </c>
      <c r="R781">
        <v>24.110571842592275</v>
      </c>
      <c r="S781">
        <f t="shared" si="64"/>
        <v>24</v>
      </c>
    </row>
    <row r="782" spans="1:19" hidden="1" x14ac:dyDescent="0.25">
      <c r="A782" s="70">
        <v>11</v>
      </c>
      <c r="B782" s="70">
        <v>25</v>
      </c>
      <c r="C782" s="83">
        <v>47.807084824963546</v>
      </c>
      <c r="D782" s="83">
        <v>0</v>
      </c>
      <c r="E782" s="43">
        <f t="shared" si="60"/>
        <v>15.217467729412974</v>
      </c>
      <c r="F782" s="43">
        <f t="shared" si="61"/>
        <v>6.5713955684437372E-2</v>
      </c>
      <c r="G782" s="89">
        <v>22.251010703717451</v>
      </c>
      <c r="H782" s="185">
        <f t="shared" si="62"/>
        <v>22.331350582570511</v>
      </c>
      <c r="N782" t="str">
        <f t="shared" si="63"/>
        <v>11#53</v>
      </c>
      <c r="O782">
        <v>11</v>
      </c>
      <c r="P782">
        <v>53</v>
      </c>
      <c r="Q782">
        <v>17.620225791951864</v>
      </c>
      <c r="R782">
        <v>24.110571842592275</v>
      </c>
      <c r="S782">
        <f t="shared" si="64"/>
        <v>25</v>
      </c>
    </row>
    <row r="783" spans="1:19" hidden="1" x14ac:dyDescent="0.25">
      <c r="A783" s="70">
        <v>11</v>
      </c>
      <c r="B783" s="70">
        <v>26</v>
      </c>
      <c r="C783" s="83">
        <v>53.468450133182913</v>
      </c>
      <c r="D783" s="83">
        <v>0</v>
      </c>
      <c r="E783" s="43">
        <f t="shared" si="60"/>
        <v>17.01953627631714</v>
      </c>
      <c r="F783" s="43">
        <f t="shared" si="61"/>
        <v>5.875600743549695E-2</v>
      </c>
      <c r="G783" s="89">
        <v>23.615677326389669</v>
      </c>
      <c r="H783" s="185">
        <f t="shared" si="62"/>
        <v>23.700944493832004</v>
      </c>
      <c r="N783" t="str">
        <f t="shared" si="63"/>
        <v>11#74</v>
      </c>
      <c r="O783">
        <v>11</v>
      </c>
      <c r="P783">
        <v>74</v>
      </c>
      <c r="Q783">
        <v>17.620225791951864</v>
      </c>
      <c r="R783">
        <v>24.110571842592275</v>
      </c>
      <c r="S783">
        <f t="shared" si="64"/>
        <v>26</v>
      </c>
    </row>
    <row r="784" spans="1:19" hidden="1" x14ac:dyDescent="0.25">
      <c r="A784" s="70">
        <v>11</v>
      </c>
      <c r="B784" s="70">
        <v>27</v>
      </c>
      <c r="C784" s="83">
        <v>38.371475977931262</v>
      </c>
      <c r="D784" s="83">
        <v>0</v>
      </c>
      <c r="E784" s="43">
        <f t="shared" si="60"/>
        <v>12.214020151239358</v>
      </c>
      <c r="F784" s="43">
        <f t="shared" si="61"/>
        <v>8.1873125115036749E-2</v>
      </c>
      <c r="G784" s="89">
        <v>19.378227429716773</v>
      </c>
      <c r="H784" s="185">
        <f t="shared" si="62"/>
        <v>19.448194788270531</v>
      </c>
      <c r="N784" t="str">
        <f t="shared" si="63"/>
        <v>11#61</v>
      </c>
      <c r="O784">
        <v>11</v>
      </c>
      <c r="P784">
        <v>61</v>
      </c>
      <c r="Q784">
        <v>17.41999595340695</v>
      </c>
      <c r="R784">
        <v>23.976396798930292</v>
      </c>
      <c r="S784">
        <f t="shared" si="64"/>
        <v>27</v>
      </c>
    </row>
    <row r="785" spans="1:19" hidden="1" x14ac:dyDescent="0.25">
      <c r="A785" s="70">
        <v>11</v>
      </c>
      <c r="B785" s="70">
        <v>28</v>
      </c>
      <c r="C785" s="83">
        <v>44.032841286150628</v>
      </c>
      <c r="D785" s="83">
        <v>0</v>
      </c>
      <c r="E785" s="43">
        <f t="shared" si="60"/>
        <v>14.016088698143525</v>
      </c>
      <c r="F785" s="43">
        <f t="shared" si="61"/>
        <v>7.1346580457389161E-2</v>
      </c>
      <c r="G785" s="89">
        <v>21.204254836740539</v>
      </c>
      <c r="H785" s="185">
        <f t="shared" si="62"/>
        <v>21.28081528100245</v>
      </c>
      <c r="N785" t="str">
        <f t="shared" si="63"/>
        <v>11#65</v>
      </c>
      <c r="O785">
        <v>11</v>
      </c>
      <c r="P785">
        <v>65</v>
      </c>
      <c r="Q785">
        <v>17.41999595340695</v>
      </c>
      <c r="R785">
        <v>23.976396798930292</v>
      </c>
      <c r="S785">
        <f t="shared" si="64"/>
        <v>28</v>
      </c>
    </row>
    <row r="786" spans="1:19" hidden="1" x14ac:dyDescent="0.25">
      <c r="A786" s="70">
        <v>11</v>
      </c>
      <c r="B786" s="70">
        <v>29</v>
      </c>
      <c r="C786" s="83">
        <v>47.17804423516138</v>
      </c>
      <c r="D786" s="83">
        <v>0</v>
      </c>
      <c r="E786" s="43">
        <f t="shared" si="60"/>
        <v>15.017237890868062</v>
      </c>
      <c r="F786" s="43">
        <f t="shared" si="61"/>
        <v>6.6590141760229898E-2</v>
      </c>
      <c r="G786" s="89">
        <v>22.084851018165391</v>
      </c>
      <c r="H786" s="185">
        <f t="shared" si="62"/>
        <v>22.164590958023084</v>
      </c>
      <c r="N786" t="str">
        <f t="shared" si="63"/>
        <v>11#7</v>
      </c>
      <c r="O786">
        <v>11</v>
      </c>
      <c r="P786">
        <v>7</v>
      </c>
      <c r="Q786">
        <v>17.299858050280012</v>
      </c>
      <c r="R786">
        <v>23.894768784412513</v>
      </c>
      <c r="S786">
        <f t="shared" si="64"/>
        <v>29</v>
      </c>
    </row>
    <row r="787" spans="1:19" hidden="1" x14ac:dyDescent="0.25">
      <c r="A787" s="70">
        <v>11</v>
      </c>
      <c r="B787" s="70">
        <v>30</v>
      </c>
      <c r="C787" s="83">
        <v>56.613653082193665</v>
      </c>
      <c r="D787" s="83">
        <v>0</v>
      </c>
      <c r="E787" s="43">
        <f t="shared" si="60"/>
        <v>18.020685469041677</v>
      </c>
      <c r="F787" s="43">
        <f t="shared" si="61"/>
        <v>5.5491784800191568E-2</v>
      </c>
      <c r="G787" s="89">
        <v>24.28442797175105</v>
      </c>
      <c r="H787" s="185">
        <f t="shared" si="62"/>
        <v>24.372109741682532</v>
      </c>
      <c r="N787" t="str">
        <f t="shared" si="63"/>
        <v>11#24</v>
      </c>
      <c r="O787">
        <v>11</v>
      </c>
      <c r="P787">
        <v>24</v>
      </c>
      <c r="Q787">
        <v>17.299858050280012</v>
      </c>
      <c r="R787">
        <v>23.894768784412513</v>
      </c>
      <c r="S787">
        <f t="shared" si="64"/>
        <v>30</v>
      </c>
    </row>
    <row r="788" spans="1:19" hidden="1" x14ac:dyDescent="0.25">
      <c r="A788" s="70">
        <v>11</v>
      </c>
      <c r="B788" s="70">
        <v>31</v>
      </c>
      <c r="C788" s="83">
        <v>61.394361564690023</v>
      </c>
      <c r="D788" s="83">
        <v>28.9224</v>
      </c>
      <c r="E788" s="43">
        <f t="shared" si="60"/>
        <v>19.542432241982976</v>
      </c>
      <c r="F788" s="43">
        <f t="shared" si="61"/>
        <v>5.1170703196897961E-2</v>
      </c>
      <c r="G788" s="89">
        <v>28.9224</v>
      </c>
      <c r="H788" s="185">
        <f t="shared" si="62"/>
        <v>28.9224</v>
      </c>
      <c r="N788" t="str">
        <f t="shared" si="63"/>
        <v>11#34</v>
      </c>
      <c r="O788">
        <v>11</v>
      </c>
      <c r="P788">
        <v>34</v>
      </c>
      <c r="Q788">
        <v>17.219766114862047</v>
      </c>
      <c r="R788">
        <v>23.839874303517732</v>
      </c>
      <c r="S788">
        <f t="shared" si="64"/>
        <v>31</v>
      </c>
    </row>
    <row r="789" spans="1:19" hidden="1" x14ac:dyDescent="0.25">
      <c r="A789" s="70">
        <v>11</v>
      </c>
      <c r="B789" s="70">
        <v>32</v>
      </c>
      <c r="C789" s="83">
        <v>43.403800696348476</v>
      </c>
      <c r="D789" s="83">
        <v>0</v>
      </c>
      <c r="E789" s="43">
        <f t="shared" si="60"/>
        <v>13.815858859598618</v>
      </c>
      <c r="F789" s="43">
        <f t="shared" si="61"/>
        <v>7.2380588869815091E-2</v>
      </c>
      <c r="G789" s="89">
        <v>21.0175163299287</v>
      </c>
      <c r="H789" s="185">
        <f t="shared" si="62"/>
        <v>21.093402532952123</v>
      </c>
      <c r="N789" t="str">
        <f t="shared" si="63"/>
        <v>11#68</v>
      </c>
      <c r="O789">
        <v>11</v>
      </c>
      <c r="P789">
        <v>68</v>
      </c>
      <c r="Q789">
        <v>17.219766114862047</v>
      </c>
      <c r="R789">
        <v>23.839874303517732</v>
      </c>
      <c r="S789">
        <f t="shared" si="64"/>
        <v>32</v>
      </c>
    </row>
    <row r="790" spans="1:19" hidden="1" x14ac:dyDescent="0.25">
      <c r="A790" s="70">
        <v>11</v>
      </c>
      <c r="B790" s="70">
        <v>33</v>
      </c>
      <c r="C790" s="83">
        <v>61.394361564690023</v>
      </c>
      <c r="D790" s="83">
        <v>0</v>
      </c>
      <c r="E790" s="43">
        <f t="shared" si="60"/>
        <v>19.542432241982976</v>
      </c>
      <c r="F790" s="43">
        <f t="shared" si="61"/>
        <v>5.1170703196897961E-2</v>
      </c>
      <c r="G790" s="89">
        <v>25.198916489400553</v>
      </c>
      <c r="H790" s="185">
        <f t="shared" si="62"/>
        <v>25.289900127175198</v>
      </c>
      <c r="N790" t="str">
        <f t="shared" si="63"/>
        <v>11#35</v>
      </c>
      <c r="O790">
        <v>11</v>
      </c>
      <c r="P790">
        <v>35</v>
      </c>
      <c r="Q790">
        <v>17.139674179444079</v>
      </c>
      <c r="R790">
        <v>23.784594674054492</v>
      </c>
      <c r="S790">
        <f t="shared" si="64"/>
        <v>33</v>
      </c>
    </row>
    <row r="791" spans="1:19" hidden="1" x14ac:dyDescent="0.25">
      <c r="A791" s="70">
        <v>11</v>
      </c>
      <c r="B791" s="70">
        <v>34</v>
      </c>
      <c r="C791" s="83">
        <v>54.097490722985057</v>
      </c>
      <c r="D791" s="83">
        <v>0</v>
      </c>
      <c r="E791" s="43">
        <f t="shared" si="60"/>
        <v>17.219766114862047</v>
      </c>
      <c r="F791" s="43">
        <f t="shared" si="61"/>
        <v>5.8072798046712108E-2</v>
      </c>
      <c r="G791" s="89">
        <v>23.754107318384658</v>
      </c>
      <c r="H791" s="185">
        <f t="shared" si="62"/>
        <v>23.839874303517732</v>
      </c>
      <c r="N791" t="str">
        <f t="shared" si="63"/>
        <v>11#76</v>
      </c>
      <c r="O791">
        <v>11</v>
      </c>
      <c r="P791">
        <v>76</v>
      </c>
      <c r="Q791">
        <v>17.099628211735105</v>
      </c>
      <c r="R791">
        <v>23.756809206466727</v>
      </c>
      <c r="S791">
        <f t="shared" si="64"/>
        <v>34</v>
      </c>
    </row>
    <row r="792" spans="1:19" hidden="1" x14ac:dyDescent="0.25">
      <c r="A792" s="70">
        <v>11</v>
      </c>
      <c r="B792" s="70">
        <v>35</v>
      </c>
      <c r="C792" s="83">
        <v>53.845874487064179</v>
      </c>
      <c r="D792" s="83">
        <v>0</v>
      </c>
      <c r="E792" s="43">
        <f t="shared" si="60"/>
        <v>17.139674179444079</v>
      </c>
      <c r="F792" s="43">
        <f t="shared" si="61"/>
        <v>5.8344166261883677E-2</v>
      </c>
      <c r="G792" s="89">
        <v>23.699026564431332</v>
      </c>
      <c r="H792" s="185">
        <f t="shared" si="62"/>
        <v>23.784594674054492</v>
      </c>
      <c r="N792" t="str">
        <f t="shared" si="63"/>
        <v>11#11</v>
      </c>
      <c r="O792">
        <v>11</v>
      </c>
      <c r="P792">
        <v>11</v>
      </c>
      <c r="Q792">
        <v>17.059582244026121</v>
      </c>
      <c r="R792">
        <v>23.728925978897646</v>
      </c>
      <c r="S792">
        <f t="shared" si="64"/>
        <v>35</v>
      </c>
    </row>
    <row r="793" spans="1:19" hidden="1" x14ac:dyDescent="0.25">
      <c r="A793" s="70">
        <v>11</v>
      </c>
      <c r="B793" s="70">
        <v>36</v>
      </c>
      <c r="C793" s="83">
        <v>49.694206594370009</v>
      </c>
      <c r="D793" s="83">
        <v>0</v>
      </c>
      <c r="E793" s="43">
        <f t="shared" si="60"/>
        <v>15.818157245047697</v>
      </c>
      <c r="F793" s="43">
        <f t="shared" si="61"/>
        <v>6.3218489012876453E-2</v>
      </c>
      <c r="G793" s="89">
        <v>22.731132719187869</v>
      </c>
      <c r="H793" s="185">
        <f t="shared" si="62"/>
        <v>22.813206134780952</v>
      </c>
      <c r="N793" t="str">
        <f t="shared" si="63"/>
        <v>11#38</v>
      </c>
      <c r="O793">
        <v>11</v>
      </c>
      <c r="P793">
        <v>38</v>
      </c>
      <c r="Q793">
        <v>17.059582244026121</v>
      </c>
      <c r="R793">
        <v>23.728925978897646</v>
      </c>
      <c r="S793">
        <f t="shared" si="64"/>
        <v>36</v>
      </c>
    </row>
    <row r="794" spans="1:19" hidden="1" x14ac:dyDescent="0.25">
      <c r="A794" s="70">
        <v>11</v>
      </c>
      <c r="B794" s="70">
        <v>37</v>
      </c>
      <c r="C794" s="83">
        <v>56.865269318114528</v>
      </c>
      <c r="D794" s="83">
        <v>0</v>
      </c>
      <c r="E794" s="43">
        <f t="shared" si="60"/>
        <v>18.100777404459642</v>
      </c>
      <c r="F794" s="43">
        <f t="shared" si="61"/>
        <v>5.5246245929394255E-2</v>
      </c>
      <c r="G794" s="89">
        <v>24.335491465211859</v>
      </c>
      <c r="H794" s="185">
        <f t="shared" si="62"/>
        <v>24.423357605863984</v>
      </c>
      <c r="N794" t="str">
        <f t="shared" si="63"/>
        <v>11#26</v>
      </c>
      <c r="O794">
        <v>11</v>
      </c>
      <c r="P794">
        <v>26</v>
      </c>
      <c r="Q794">
        <v>17.01953627631714</v>
      </c>
      <c r="R794">
        <v>23.700944493832004</v>
      </c>
      <c r="S794">
        <f t="shared" si="64"/>
        <v>37</v>
      </c>
    </row>
    <row r="795" spans="1:19" hidden="1" x14ac:dyDescent="0.25">
      <c r="A795" s="70">
        <v>11</v>
      </c>
      <c r="B795" s="70">
        <v>38</v>
      </c>
      <c r="C795" s="83">
        <v>53.594258251143337</v>
      </c>
      <c r="D795" s="83">
        <v>0</v>
      </c>
      <c r="E795" s="43">
        <f t="shared" si="60"/>
        <v>17.059582244026121</v>
      </c>
      <c r="F795" s="43">
        <f t="shared" si="61"/>
        <v>5.8618082535413632E-2</v>
      </c>
      <c r="G795" s="89">
        <v>23.643558144497796</v>
      </c>
      <c r="H795" s="185">
        <f t="shared" si="62"/>
        <v>23.728925978897646</v>
      </c>
      <c r="N795" t="str">
        <f t="shared" si="63"/>
        <v>11#4</v>
      </c>
      <c r="O795">
        <v>11</v>
      </c>
      <c r="P795">
        <v>4</v>
      </c>
      <c r="Q795">
        <v>16.859352405481211</v>
      </c>
      <c r="R795">
        <v>26.672879999999999</v>
      </c>
      <c r="S795">
        <f t="shared" si="64"/>
        <v>38</v>
      </c>
    </row>
    <row r="796" spans="1:19" hidden="1" x14ac:dyDescent="0.25">
      <c r="A796" s="70">
        <v>11</v>
      </c>
      <c r="B796" s="70">
        <v>39</v>
      </c>
      <c r="C796" s="83">
        <v>61.016937210808734</v>
      </c>
      <c r="D796" s="83">
        <v>0</v>
      </c>
      <c r="E796" s="43">
        <f t="shared" si="60"/>
        <v>19.42229433885603</v>
      </c>
      <c r="F796" s="43">
        <f t="shared" si="61"/>
        <v>5.148722301048702E-2</v>
      </c>
      <c r="G796" s="89">
        <v>25.130776648952192</v>
      </c>
      <c r="H796" s="185">
        <f t="shared" si="62"/>
        <v>25.221514259856438</v>
      </c>
      <c r="N796" t="str">
        <f t="shared" si="63"/>
        <v>11#6</v>
      </c>
      <c r="O796">
        <v>11</v>
      </c>
      <c r="P796">
        <v>6</v>
      </c>
      <c r="Q796">
        <v>16.819306437772234</v>
      </c>
      <c r="R796">
        <v>26.351520000000001</v>
      </c>
      <c r="S796">
        <f t="shared" si="64"/>
        <v>39</v>
      </c>
    </row>
    <row r="797" spans="1:19" hidden="1" x14ac:dyDescent="0.25">
      <c r="A797" s="70">
        <v>11</v>
      </c>
      <c r="B797" s="70">
        <v>40</v>
      </c>
      <c r="C797" s="83">
        <v>55.355571902589368</v>
      </c>
      <c r="D797" s="83">
        <v>0</v>
      </c>
      <c r="E797" s="43">
        <f t="shared" si="60"/>
        <v>17.620225791951864</v>
      </c>
      <c r="F797" s="43">
        <f t="shared" si="61"/>
        <v>5.6752961727468645E-2</v>
      </c>
      <c r="G797" s="89">
        <v>24.023830988574083</v>
      </c>
      <c r="H797" s="185">
        <f t="shared" si="62"/>
        <v>24.110571842592275</v>
      </c>
      <c r="N797" t="str">
        <f t="shared" si="63"/>
        <v>11#80</v>
      </c>
      <c r="O797">
        <v>11</v>
      </c>
      <c r="P797">
        <v>80</v>
      </c>
      <c r="Q797">
        <v>16.699168534645288</v>
      </c>
      <c r="R797">
        <v>23.473494576885738</v>
      </c>
      <c r="S797">
        <f t="shared" si="64"/>
        <v>40</v>
      </c>
    </row>
    <row r="798" spans="1:19" hidden="1" x14ac:dyDescent="0.25">
      <c r="A798" s="70">
        <v>11</v>
      </c>
      <c r="B798" s="70">
        <v>42</v>
      </c>
      <c r="C798" s="83">
        <v>61.016937210808734</v>
      </c>
      <c r="D798" s="83">
        <v>0</v>
      </c>
      <c r="E798" s="43">
        <f t="shared" si="60"/>
        <v>19.42229433885603</v>
      </c>
      <c r="F798" s="43">
        <f t="shared" si="61"/>
        <v>5.148722301048702E-2</v>
      </c>
      <c r="G798" s="89">
        <v>25.130776648952192</v>
      </c>
      <c r="H798" s="185">
        <f t="shared" si="62"/>
        <v>25.221514259856438</v>
      </c>
      <c r="N798" t="str">
        <f t="shared" si="63"/>
        <v>11#55</v>
      </c>
      <c r="O798">
        <v>11</v>
      </c>
      <c r="P798">
        <v>55</v>
      </c>
      <c r="Q798">
        <v>16.659122566936308</v>
      </c>
      <c r="R798">
        <v>23.444605851462413</v>
      </c>
      <c r="S798">
        <f t="shared" si="64"/>
        <v>41</v>
      </c>
    </row>
    <row r="799" spans="1:19" hidden="1" x14ac:dyDescent="0.25">
      <c r="A799" s="70">
        <v>11</v>
      </c>
      <c r="B799" s="70">
        <v>44</v>
      </c>
      <c r="C799" s="83">
        <v>63.533099570017335</v>
      </c>
      <c r="D799" s="83">
        <v>28.386800000000001</v>
      </c>
      <c r="E799" s="43">
        <f t="shared" si="60"/>
        <v>20.22321369303566</v>
      </c>
      <c r="F799" s="43">
        <f t="shared" si="61"/>
        <v>4.9448125069477634E-2</v>
      </c>
      <c r="G799" s="89">
        <v>28.386800000000001</v>
      </c>
      <c r="H799" s="185">
        <f t="shared" si="62"/>
        <v>28.386800000000001</v>
      </c>
      <c r="N799" t="str">
        <f t="shared" si="63"/>
        <v>11#62</v>
      </c>
      <c r="O799">
        <v>11</v>
      </c>
      <c r="P799">
        <v>62</v>
      </c>
      <c r="Q799">
        <v>16.659122566936308</v>
      </c>
      <c r="R799">
        <v>23.444605851462413</v>
      </c>
      <c r="S799">
        <f t="shared" si="64"/>
        <v>42</v>
      </c>
    </row>
    <row r="800" spans="1:19" hidden="1" x14ac:dyDescent="0.25">
      <c r="A800" s="70">
        <v>11</v>
      </c>
      <c r="B800" s="70">
        <v>45</v>
      </c>
      <c r="C800" s="83">
        <v>38.371475977931262</v>
      </c>
      <c r="D800" s="83">
        <v>0</v>
      </c>
      <c r="E800" s="43">
        <f t="shared" si="60"/>
        <v>12.214020151239358</v>
      </c>
      <c r="F800" s="43">
        <f t="shared" si="61"/>
        <v>8.1873125115036749E-2</v>
      </c>
      <c r="G800" s="89">
        <v>19.378227429716773</v>
      </c>
      <c r="H800" s="185">
        <f t="shared" si="62"/>
        <v>19.448194788270531</v>
      </c>
      <c r="N800" t="str">
        <f t="shared" si="63"/>
        <v>11#67</v>
      </c>
      <c r="O800">
        <v>11</v>
      </c>
      <c r="P800">
        <v>67</v>
      </c>
      <c r="Q800">
        <v>16.61907659922732</v>
      </c>
      <c r="R800">
        <v>23.415613713845225</v>
      </c>
      <c r="S800">
        <f t="shared" si="64"/>
        <v>43</v>
      </c>
    </row>
    <row r="801" spans="1:19" hidden="1" x14ac:dyDescent="0.25">
      <c r="A801" s="70">
        <v>11</v>
      </c>
      <c r="B801" s="70">
        <v>47</v>
      </c>
      <c r="C801" s="83">
        <v>59.50723979528356</v>
      </c>
      <c r="D801" s="83">
        <v>0</v>
      </c>
      <c r="E801" s="43">
        <f t="shared" si="60"/>
        <v>18.941742726348249</v>
      </c>
      <c r="F801" s="43">
        <f t="shared" si="61"/>
        <v>5.2793452769738285E-2</v>
      </c>
      <c r="G801" s="89">
        <v>24.851517484312332</v>
      </c>
      <c r="H801" s="185">
        <f t="shared" si="62"/>
        <v>24.941246797312516</v>
      </c>
      <c r="N801" t="str">
        <f t="shared" si="63"/>
        <v>11#73</v>
      </c>
      <c r="O801">
        <v>11</v>
      </c>
      <c r="P801">
        <v>73</v>
      </c>
      <c r="Q801">
        <v>16.61907659922732</v>
      </c>
      <c r="R801">
        <v>23.415613713845225</v>
      </c>
      <c r="S801">
        <f t="shared" si="64"/>
        <v>44</v>
      </c>
    </row>
    <row r="802" spans="1:19" hidden="1" x14ac:dyDescent="0.25">
      <c r="A802" s="70">
        <v>11</v>
      </c>
      <c r="B802" s="70">
        <v>49</v>
      </c>
      <c r="C802" s="83">
        <v>49.065166004567836</v>
      </c>
      <c r="D802" s="83">
        <v>0</v>
      </c>
      <c r="E802" s="43">
        <f t="shared" si="60"/>
        <v>15.617927406502783</v>
      </c>
      <c r="F802" s="43">
        <f t="shared" si="61"/>
        <v>6.4028982461759518E-2</v>
      </c>
      <c r="G802" s="89">
        <v>22.574070386034549</v>
      </c>
      <c r="H802" s="185">
        <f t="shared" si="62"/>
        <v>22.655576709688038</v>
      </c>
      <c r="N802" t="str">
        <f t="shared" si="63"/>
        <v>11#15</v>
      </c>
      <c r="O802">
        <v>11</v>
      </c>
      <c r="P802">
        <v>15</v>
      </c>
      <c r="Q802">
        <v>16.41884676068241</v>
      </c>
      <c r="R802">
        <v>23.269083032891746</v>
      </c>
      <c r="S802">
        <f t="shared" si="64"/>
        <v>45</v>
      </c>
    </row>
    <row r="803" spans="1:19" hidden="1" x14ac:dyDescent="0.25">
      <c r="A803" s="70">
        <v>11</v>
      </c>
      <c r="B803" s="70">
        <v>50</v>
      </c>
      <c r="C803" s="83">
        <v>49.316782240488706</v>
      </c>
      <c r="D803" s="83">
        <v>0</v>
      </c>
      <c r="E803" s="43">
        <f t="shared" si="60"/>
        <v>15.69801934192075</v>
      </c>
      <c r="F803" s="43">
        <f t="shared" si="61"/>
        <v>6.3702303979811747E-2</v>
      </c>
      <c r="G803" s="89">
        <v>22.637245143610777</v>
      </c>
      <c r="H803" s="185">
        <f t="shared" si="62"/>
        <v>22.718979567121742</v>
      </c>
      <c r="N803" t="str">
        <f t="shared" si="63"/>
        <v>11#78</v>
      </c>
      <c r="O803">
        <v>11</v>
      </c>
      <c r="P803">
        <v>78</v>
      </c>
      <c r="Q803">
        <v>16.41884676068241</v>
      </c>
      <c r="R803">
        <v>23.269083032891746</v>
      </c>
      <c r="S803">
        <f t="shared" si="64"/>
        <v>46</v>
      </c>
    </row>
    <row r="804" spans="1:19" hidden="1" x14ac:dyDescent="0.25">
      <c r="A804" s="70">
        <v>11</v>
      </c>
      <c r="B804" s="70">
        <v>51</v>
      </c>
      <c r="C804" s="83">
        <v>57.620118025877083</v>
      </c>
      <c r="D804" s="83">
        <v>0</v>
      </c>
      <c r="E804" s="43">
        <f t="shared" si="60"/>
        <v>18.341053210713522</v>
      </c>
      <c r="F804" s="43">
        <f t="shared" si="61"/>
        <v>5.4522495982720992E-2</v>
      </c>
      <c r="G804" s="89">
        <v>24.486631672320097</v>
      </c>
      <c r="H804" s="185">
        <f t="shared" si="62"/>
        <v>24.575043522382487</v>
      </c>
      <c r="N804" t="str">
        <f t="shared" si="63"/>
        <v>11#23</v>
      </c>
      <c r="O804">
        <v>11</v>
      </c>
      <c r="P804">
        <v>23</v>
      </c>
      <c r="Q804">
        <v>16.338754825264449</v>
      </c>
      <c r="R804">
        <v>23.209727918001345</v>
      </c>
      <c r="S804">
        <f t="shared" si="64"/>
        <v>47</v>
      </c>
    </row>
    <row r="805" spans="1:19" hidden="1" x14ac:dyDescent="0.25">
      <c r="A805" s="70">
        <v>11</v>
      </c>
      <c r="B805" s="70">
        <v>52</v>
      </c>
      <c r="C805" s="83">
        <v>55.355571902589368</v>
      </c>
      <c r="D805" s="83">
        <v>0</v>
      </c>
      <c r="E805" s="43">
        <f t="shared" si="60"/>
        <v>17.620225791951864</v>
      </c>
      <c r="F805" s="43">
        <f t="shared" si="61"/>
        <v>5.6752961727468645E-2</v>
      </c>
      <c r="G805" s="89">
        <v>24.023830988574083</v>
      </c>
      <c r="H805" s="185">
        <f t="shared" si="62"/>
        <v>24.110571842592275</v>
      </c>
      <c r="N805" t="str">
        <f t="shared" si="63"/>
        <v>11#22</v>
      </c>
      <c r="O805">
        <v>11</v>
      </c>
      <c r="P805">
        <v>22</v>
      </c>
      <c r="Q805">
        <v>16.258662889846487</v>
      </c>
      <c r="R805">
        <v>23.149941671098915</v>
      </c>
      <c r="S805">
        <f t="shared" si="64"/>
        <v>48</v>
      </c>
    </row>
    <row r="806" spans="1:19" hidden="1" x14ac:dyDescent="0.25">
      <c r="A806" s="70">
        <v>11</v>
      </c>
      <c r="B806" s="70">
        <v>53</v>
      </c>
      <c r="C806" s="83">
        <v>55.355571902589368</v>
      </c>
      <c r="D806" s="83">
        <v>0</v>
      </c>
      <c r="E806" s="43">
        <f t="shared" si="60"/>
        <v>17.620225791951864</v>
      </c>
      <c r="F806" s="43">
        <f t="shared" si="61"/>
        <v>5.6752961727468645E-2</v>
      </c>
      <c r="G806" s="89">
        <v>24.023830988574083</v>
      </c>
      <c r="H806" s="185">
        <f t="shared" si="62"/>
        <v>24.110571842592275</v>
      </c>
      <c r="N806" t="str">
        <f t="shared" si="63"/>
        <v>11#5</v>
      </c>
      <c r="O806">
        <v>11</v>
      </c>
      <c r="P806">
        <v>5</v>
      </c>
      <c r="Q806">
        <v>15.898249180465656</v>
      </c>
      <c r="R806">
        <v>25.7088</v>
      </c>
      <c r="S806">
        <f t="shared" si="64"/>
        <v>49</v>
      </c>
    </row>
    <row r="807" spans="1:19" hidden="1" x14ac:dyDescent="0.25">
      <c r="A807" s="70">
        <v>11</v>
      </c>
      <c r="B807" s="70">
        <v>54</v>
      </c>
      <c r="C807" s="83">
        <v>61.394361564690023</v>
      </c>
      <c r="D807" s="83">
        <v>0</v>
      </c>
      <c r="E807" s="43">
        <f t="shared" si="60"/>
        <v>19.542432241982976</v>
      </c>
      <c r="F807" s="43">
        <f t="shared" si="61"/>
        <v>5.1170703196897961E-2</v>
      </c>
      <c r="G807" s="89">
        <v>25.198916489400553</v>
      </c>
      <c r="H807" s="185">
        <f t="shared" si="62"/>
        <v>25.289900127175198</v>
      </c>
      <c r="N807" t="str">
        <f t="shared" si="63"/>
        <v>11#36</v>
      </c>
      <c r="O807">
        <v>11</v>
      </c>
      <c r="P807">
        <v>36</v>
      </c>
      <c r="Q807">
        <v>15.818157245047697</v>
      </c>
      <c r="R807">
        <v>22.813206134780952</v>
      </c>
      <c r="S807">
        <f t="shared" si="64"/>
        <v>50</v>
      </c>
    </row>
    <row r="808" spans="1:19" hidden="1" x14ac:dyDescent="0.25">
      <c r="A808" s="70">
        <v>11</v>
      </c>
      <c r="B808" s="70">
        <v>55</v>
      </c>
      <c r="C808" s="83">
        <v>52.336177071539041</v>
      </c>
      <c r="D808" s="83">
        <v>0</v>
      </c>
      <c r="E808" s="43">
        <f t="shared" si="60"/>
        <v>16.659122566936308</v>
      </c>
      <c r="F808" s="43">
        <f t="shared" si="61"/>
        <v>6.002717105789953E-2</v>
      </c>
      <c r="G808" s="89">
        <v>23.360260894944901</v>
      </c>
      <c r="H808" s="185">
        <f t="shared" si="62"/>
        <v>23.444605851462413</v>
      </c>
      <c r="N808" t="str">
        <f t="shared" si="63"/>
        <v>11#10</v>
      </c>
      <c r="O808">
        <v>11</v>
      </c>
      <c r="P808">
        <v>10</v>
      </c>
      <c r="Q808">
        <v>15.738065309629729</v>
      </c>
      <c r="R808">
        <v>26.458639999999999</v>
      </c>
      <c r="S808">
        <f t="shared" si="64"/>
        <v>51</v>
      </c>
    </row>
    <row r="809" spans="1:19" hidden="1" x14ac:dyDescent="0.25">
      <c r="A809" s="70">
        <v>11</v>
      </c>
      <c r="B809" s="70">
        <v>56</v>
      </c>
      <c r="C809" s="83">
        <v>58.50077485160012</v>
      </c>
      <c r="D809" s="83">
        <v>0</v>
      </c>
      <c r="E809" s="43">
        <f t="shared" si="60"/>
        <v>18.6213749846764</v>
      </c>
      <c r="F809" s="43">
        <f t="shared" si="61"/>
        <v>5.3701727225991841E-2</v>
      </c>
      <c r="G809" s="89">
        <v>24.65916843130886</v>
      </c>
      <c r="H809" s="185">
        <f t="shared" si="62"/>
        <v>24.748203245536761</v>
      </c>
      <c r="N809" t="str">
        <f t="shared" si="63"/>
        <v>11#70</v>
      </c>
      <c r="O809">
        <v>11</v>
      </c>
      <c r="P809">
        <v>70</v>
      </c>
      <c r="Q809">
        <v>15.738065309629729</v>
      </c>
      <c r="R809">
        <v>22.750504831954899</v>
      </c>
      <c r="S809">
        <f t="shared" si="64"/>
        <v>52</v>
      </c>
    </row>
    <row r="810" spans="1:19" hidden="1" x14ac:dyDescent="0.25">
      <c r="A810" s="70">
        <v>11</v>
      </c>
      <c r="B810" s="70">
        <v>57</v>
      </c>
      <c r="C810" s="83">
        <v>59.129815441402272</v>
      </c>
      <c r="D810" s="83">
        <v>0</v>
      </c>
      <c r="E810" s="43">
        <f t="shared" si="60"/>
        <v>18.821604823221307</v>
      </c>
      <c r="F810" s="43">
        <f t="shared" si="61"/>
        <v>5.3130432255502569E-2</v>
      </c>
      <c r="G810" s="89">
        <v>24.779979494766984</v>
      </c>
      <c r="H810" s="185">
        <f t="shared" si="62"/>
        <v>24.869450511481666</v>
      </c>
      <c r="N810" t="str">
        <f t="shared" si="63"/>
        <v>11#50</v>
      </c>
      <c r="O810">
        <v>11</v>
      </c>
      <c r="P810">
        <v>50</v>
      </c>
      <c r="Q810">
        <v>15.69801934192075</v>
      </c>
      <c r="R810">
        <v>22.718979567121742</v>
      </c>
      <c r="S810">
        <f t="shared" si="64"/>
        <v>53</v>
      </c>
    </row>
    <row r="811" spans="1:19" hidden="1" x14ac:dyDescent="0.25">
      <c r="A811" s="70">
        <v>11</v>
      </c>
      <c r="B811" s="70">
        <v>58</v>
      </c>
      <c r="C811" s="83">
        <v>63.533099570017335</v>
      </c>
      <c r="D811" s="83">
        <v>28.708159999999999</v>
      </c>
      <c r="E811" s="43">
        <f t="shared" si="60"/>
        <v>20.22321369303566</v>
      </c>
      <c r="F811" s="43">
        <f t="shared" si="61"/>
        <v>4.9448125069477634E-2</v>
      </c>
      <c r="G811" s="89">
        <v>28.708159999999999</v>
      </c>
      <c r="H811" s="185">
        <f t="shared" si="62"/>
        <v>28.708159999999999</v>
      </c>
      <c r="N811" t="str">
        <f t="shared" si="63"/>
        <v>11#49</v>
      </c>
      <c r="O811">
        <v>11</v>
      </c>
      <c r="P811">
        <v>49</v>
      </c>
      <c r="Q811">
        <v>15.617927406502783</v>
      </c>
      <c r="R811">
        <v>22.655576709688038</v>
      </c>
      <c r="S811">
        <f t="shared" si="64"/>
        <v>54</v>
      </c>
    </row>
    <row r="812" spans="1:19" hidden="1" x14ac:dyDescent="0.25">
      <c r="A812" s="70">
        <v>11</v>
      </c>
      <c r="B812" s="70">
        <v>59</v>
      </c>
      <c r="C812" s="83">
        <v>61.645977800610886</v>
      </c>
      <c r="D812" s="83">
        <v>28.708159999999999</v>
      </c>
      <c r="E812" s="43">
        <f t="shared" si="60"/>
        <v>19.622524177400937</v>
      </c>
      <c r="F812" s="43">
        <f t="shared" si="61"/>
        <v>5.0961843183849401E-2</v>
      </c>
      <c r="G812" s="89">
        <v>28.708159999999999</v>
      </c>
      <c r="H812" s="185">
        <f t="shared" si="62"/>
        <v>28.708159999999999</v>
      </c>
      <c r="N812" t="str">
        <f t="shared" si="63"/>
        <v>11#79</v>
      </c>
      <c r="O812">
        <v>11</v>
      </c>
      <c r="P812">
        <v>79</v>
      </c>
      <c r="Q812">
        <v>15.41769756795788</v>
      </c>
      <c r="R812">
        <v>22.494984899262029</v>
      </c>
      <c r="S812">
        <f t="shared" si="64"/>
        <v>55</v>
      </c>
    </row>
    <row r="813" spans="1:19" hidden="1" x14ac:dyDescent="0.25">
      <c r="A813" s="70">
        <v>11</v>
      </c>
      <c r="B813" s="70">
        <v>60</v>
      </c>
      <c r="C813" s="83">
        <v>61.645977800610886</v>
      </c>
      <c r="D813" s="83">
        <v>28.9224</v>
      </c>
      <c r="E813" s="43">
        <f t="shared" si="60"/>
        <v>19.622524177400937</v>
      </c>
      <c r="F813" s="43">
        <f t="shared" si="61"/>
        <v>5.0961843183849401E-2</v>
      </c>
      <c r="G813" s="89">
        <v>28.9224</v>
      </c>
      <c r="H813" s="185">
        <f t="shared" si="62"/>
        <v>28.9224</v>
      </c>
      <c r="N813" t="str">
        <f t="shared" si="63"/>
        <v>11#3</v>
      </c>
      <c r="O813">
        <v>11</v>
      </c>
      <c r="P813">
        <v>3</v>
      </c>
      <c r="Q813">
        <v>15.297559664830935</v>
      </c>
      <c r="R813">
        <v>26.137279999999997</v>
      </c>
      <c r="S813">
        <f t="shared" si="64"/>
        <v>56</v>
      </c>
    </row>
    <row r="814" spans="1:19" hidden="1" x14ac:dyDescent="0.25">
      <c r="A814" s="70">
        <v>11</v>
      </c>
      <c r="B814" s="70">
        <v>61</v>
      </c>
      <c r="C814" s="83">
        <v>54.726531312787202</v>
      </c>
      <c r="D814" s="83">
        <v>0</v>
      </c>
      <c r="E814" s="43">
        <f t="shared" si="60"/>
        <v>17.41999595340695</v>
      </c>
      <c r="F814" s="43">
        <f t="shared" si="61"/>
        <v>5.7405294620887844E-2</v>
      </c>
      <c r="G814" s="89">
        <v>23.890138656726283</v>
      </c>
      <c r="H814" s="185">
        <f t="shared" si="62"/>
        <v>23.976396798930292</v>
      </c>
      <c r="N814" t="str">
        <f t="shared" si="63"/>
        <v>11#25</v>
      </c>
      <c r="O814">
        <v>11</v>
      </c>
      <c r="P814">
        <v>25</v>
      </c>
      <c r="Q814">
        <v>15.217467729412974</v>
      </c>
      <c r="R814">
        <v>22.331350582570511</v>
      </c>
      <c r="S814">
        <f t="shared" si="64"/>
        <v>57</v>
      </c>
    </row>
    <row r="815" spans="1:19" hidden="1" x14ac:dyDescent="0.25">
      <c r="A815" s="70">
        <v>11</v>
      </c>
      <c r="B815" s="70">
        <v>62</v>
      </c>
      <c r="C815" s="83">
        <v>52.336177071539041</v>
      </c>
      <c r="D815" s="83">
        <v>0</v>
      </c>
      <c r="E815" s="43">
        <f t="shared" si="60"/>
        <v>16.659122566936308</v>
      </c>
      <c r="F815" s="43">
        <f t="shared" si="61"/>
        <v>6.002717105789953E-2</v>
      </c>
      <c r="G815" s="89">
        <v>23.360260894944901</v>
      </c>
      <c r="H815" s="185">
        <f t="shared" si="62"/>
        <v>23.444605851462413</v>
      </c>
      <c r="N815" t="str">
        <f t="shared" si="63"/>
        <v>11#17</v>
      </c>
      <c r="O815">
        <v>11</v>
      </c>
      <c r="P815">
        <v>17</v>
      </c>
      <c r="Q815">
        <v>15.137375793995007</v>
      </c>
      <c r="R815">
        <v>22.265026498821658</v>
      </c>
      <c r="S815">
        <f t="shared" si="64"/>
        <v>58</v>
      </c>
    </row>
    <row r="816" spans="1:19" hidden="1" x14ac:dyDescent="0.25">
      <c r="A816" s="70">
        <v>11</v>
      </c>
      <c r="B816" s="70">
        <v>63</v>
      </c>
      <c r="C816" s="83">
        <v>56.613653082193665</v>
      </c>
      <c r="D816" s="83">
        <v>0</v>
      </c>
      <c r="E816" s="43">
        <f t="shared" si="60"/>
        <v>18.020685469041677</v>
      </c>
      <c r="F816" s="43">
        <f t="shared" si="61"/>
        <v>5.5491784800191568E-2</v>
      </c>
      <c r="G816" s="89">
        <v>24.28442797175105</v>
      </c>
      <c r="H816" s="185">
        <f t="shared" si="62"/>
        <v>24.372109741682532</v>
      </c>
      <c r="N816" t="str">
        <f t="shared" si="63"/>
        <v>11#8</v>
      </c>
      <c r="O816">
        <v>11</v>
      </c>
      <c r="P816">
        <v>8</v>
      </c>
      <c r="Q816">
        <v>15.097329826286026</v>
      </c>
      <c r="R816">
        <v>26.565760000000001</v>
      </c>
      <c r="S816">
        <f t="shared" si="64"/>
        <v>59</v>
      </c>
    </row>
    <row r="817" spans="1:19" hidden="1" x14ac:dyDescent="0.25">
      <c r="A817" s="70">
        <v>11</v>
      </c>
      <c r="B817" s="70">
        <v>64</v>
      </c>
      <c r="C817" s="83">
        <v>47.429660471082251</v>
      </c>
      <c r="D817" s="83">
        <v>0</v>
      </c>
      <c r="E817" s="43">
        <f t="shared" si="60"/>
        <v>15.097329826286026</v>
      </c>
      <c r="F817" s="43">
        <f t="shared" si="61"/>
        <v>6.6236878408716726E-2</v>
      </c>
      <c r="G817" s="89">
        <v>22.151693974271438</v>
      </c>
      <c r="H817" s="185">
        <f t="shared" si="62"/>
        <v>22.231675258446799</v>
      </c>
      <c r="N817" t="str">
        <f t="shared" si="63"/>
        <v>11#64</v>
      </c>
      <c r="O817">
        <v>11</v>
      </c>
      <c r="P817">
        <v>64</v>
      </c>
      <c r="Q817">
        <v>15.097329826286026</v>
      </c>
      <c r="R817">
        <v>22.231675258446799</v>
      </c>
      <c r="S817">
        <f t="shared" si="64"/>
        <v>60</v>
      </c>
    </row>
    <row r="818" spans="1:19" hidden="1" x14ac:dyDescent="0.25">
      <c r="A818" s="70">
        <v>11</v>
      </c>
      <c r="B818" s="70">
        <v>65</v>
      </c>
      <c r="C818" s="83">
        <v>54.726531312787202</v>
      </c>
      <c r="D818" s="83">
        <v>0</v>
      </c>
      <c r="E818" s="43">
        <f t="shared" si="60"/>
        <v>17.41999595340695</v>
      </c>
      <c r="F818" s="43">
        <f t="shared" si="61"/>
        <v>5.7405294620887844E-2</v>
      </c>
      <c r="G818" s="89">
        <v>23.890138656726283</v>
      </c>
      <c r="H818" s="185">
        <f t="shared" si="62"/>
        <v>23.976396798930292</v>
      </c>
      <c r="N818" t="str">
        <f t="shared" si="63"/>
        <v>11#18</v>
      </c>
      <c r="O818">
        <v>11</v>
      </c>
      <c r="P818">
        <v>18</v>
      </c>
      <c r="Q818">
        <v>15.057283858577048</v>
      </c>
      <c r="R818">
        <v>22.19819697453504</v>
      </c>
      <c r="S818">
        <f t="shared" si="64"/>
        <v>61</v>
      </c>
    </row>
    <row r="819" spans="1:19" hidden="1" x14ac:dyDescent="0.25">
      <c r="A819" s="70">
        <v>11</v>
      </c>
      <c r="B819" s="70">
        <v>66</v>
      </c>
      <c r="C819" s="83">
        <v>40.887638337139862</v>
      </c>
      <c r="D819" s="83">
        <v>0</v>
      </c>
      <c r="E819" s="43">
        <f t="shared" si="60"/>
        <v>13.014939505418987</v>
      </c>
      <c r="F819" s="43">
        <f t="shared" si="61"/>
        <v>7.6834778954111421E-2</v>
      </c>
      <c r="G819" s="89">
        <v>20.231722993497264</v>
      </c>
      <c r="H819" s="185">
        <f t="shared" si="62"/>
        <v>20.304771997694395</v>
      </c>
      <c r="N819" t="str">
        <f t="shared" si="63"/>
        <v>11#29</v>
      </c>
      <c r="O819">
        <v>11</v>
      </c>
      <c r="P819">
        <v>29</v>
      </c>
      <c r="Q819">
        <v>15.017237890868062</v>
      </c>
      <c r="R819">
        <v>22.164590958023084</v>
      </c>
      <c r="S819">
        <f t="shared" si="64"/>
        <v>62</v>
      </c>
    </row>
    <row r="820" spans="1:19" hidden="1" x14ac:dyDescent="0.25">
      <c r="A820" s="70">
        <v>11</v>
      </c>
      <c r="B820" s="70">
        <v>67</v>
      </c>
      <c r="C820" s="83">
        <v>52.210368953578595</v>
      </c>
      <c r="D820" s="83">
        <v>0</v>
      </c>
      <c r="E820" s="43">
        <f t="shared" si="60"/>
        <v>16.61907659922732</v>
      </c>
      <c r="F820" s="43">
        <f t="shared" si="61"/>
        <v>6.0171814843581237E-2</v>
      </c>
      <c r="G820" s="89">
        <v>23.331373060236544</v>
      </c>
      <c r="H820" s="185">
        <f t="shared" si="62"/>
        <v>23.415613713845225</v>
      </c>
      <c r="N820" t="str">
        <f t="shared" si="63"/>
        <v>11#13</v>
      </c>
      <c r="O820">
        <v>11</v>
      </c>
      <c r="P820">
        <v>13</v>
      </c>
      <c r="Q820">
        <v>14.376502407524356</v>
      </c>
      <c r="R820">
        <v>21.60894271327999</v>
      </c>
      <c r="S820">
        <f t="shared" si="64"/>
        <v>63</v>
      </c>
    </row>
    <row r="821" spans="1:19" hidden="1" x14ac:dyDescent="0.25">
      <c r="A821" s="70">
        <v>11</v>
      </c>
      <c r="B821" s="70">
        <v>68</v>
      </c>
      <c r="C821" s="83">
        <v>54.097490722985057</v>
      </c>
      <c r="D821" s="83">
        <v>0</v>
      </c>
      <c r="E821" s="43">
        <f t="shared" si="60"/>
        <v>17.219766114862047</v>
      </c>
      <c r="F821" s="43">
        <f t="shared" si="61"/>
        <v>5.8072798046712108E-2</v>
      </c>
      <c r="G821" s="89">
        <v>23.754107318384658</v>
      </c>
      <c r="H821" s="185">
        <f t="shared" si="62"/>
        <v>23.839874303517732</v>
      </c>
      <c r="N821" t="str">
        <f t="shared" si="63"/>
        <v>11#28</v>
      </c>
      <c r="O821">
        <v>11</v>
      </c>
      <c r="P821">
        <v>28</v>
      </c>
      <c r="Q821">
        <v>14.016088698143525</v>
      </c>
      <c r="R821">
        <v>21.28081528100245</v>
      </c>
      <c r="S821">
        <f t="shared" si="64"/>
        <v>64</v>
      </c>
    </row>
    <row r="822" spans="1:19" hidden="1" x14ac:dyDescent="0.25">
      <c r="A822" s="70">
        <v>11</v>
      </c>
      <c r="B822" s="70">
        <v>69</v>
      </c>
      <c r="C822" s="83">
        <v>35.603697382801791</v>
      </c>
      <c r="D822" s="83">
        <v>0</v>
      </c>
      <c r="E822" s="43">
        <f t="shared" si="60"/>
        <v>11.333008861641764</v>
      </c>
      <c r="F822" s="43">
        <f t="shared" si="61"/>
        <v>8.8237820353661525E-2</v>
      </c>
      <c r="G822" s="89">
        <v>18.351327291105253</v>
      </c>
      <c r="H822" s="185">
        <f t="shared" si="62"/>
        <v>18.417586906499441</v>
      </c>
      <c r="N822" t="str">
        <f t="shared" si="63"/>
        <v>11#19</v>
      </c>
      <c r="O822">
        <v>11</v>
      </c>
      <c r="P822">
        <v>19</v>
      </c>
      <c r="Q822">
        <v>13.815858859598618</v>
      </c>
      <c r="R822">
        <v>21.093402532952123</v>
      </c>
      <c r="S822">
        <f t="shared" si="64"/>
        <v>65</v>
      </c>
    </row>
    <row r="823" spans="1:19" hidden="1" x14ac:dyDescent="0.25">
      <c r="A823" s="70">
        <v>11</v>
      </c>
      <c r="B823" s="70">
        <v>70</v>
      </c>
      <c r="C823" s="83">
        <v>49.442590358449131</v>
      </c>
      <c r="D823" s="83">
        <v>0</v>
      </c>
      <c r="E823" s="43">
        <f t="shared" si="60"/>
        <v>15.738065309629729</v>
      </c>
      <c r="F823" s="43">
        <f t="shared" si="61"/>
        <v>6.3540211603272792E-2</v>
      </c>
      <c r="G823" s="89">
        <v>22.668656992287211</v>
      </c>
      <c r="H823" s="185">
        <f t="shared" si="62"/>
        <v>22.750504831954899</v>
      </c>
      <c r="N823" t="str">
        <f t="shared" si="63"/>
        <v>11#32</v>
      </c>
      <c r="O823">
        <v>11</v>
      </c>
      <c r="P823">
        <v>32</v>
      </c>
      <c r="Q823">
        <v>13.815858859598618</v>
      </c>
      <c r="R823">
        <v>21.093402532952123</v>
      </c>
      <c r="S823">
        <f t="shared" si="64"/>
        <v>66</v>
      </c>
    </row>
    <row r="824" spans="1:19" hidden="1" x14ac:dyDescent="0.25">
      <c r="A824" s="70">
        <v>11</v>
      </c>
      <c r="B824" s="70">
        <v>71</v>
      </c>
      <c r="C824" s="83">
        <v>42.774760106546317</v>
      </c>
      <c r="D824" s="83">
        <v>0</v>
      </c>
      <c r="E824" s="43">
        <f t="shared" si="60"/>
        <v>13.615629021053708</v>
      </c>
      <c r="F824" s="43">
        <f t="shared" si="61"/>
        <v>7.3445009294371214E-2</v>
      </c>
      <c r="G824" s="89">
        <v>20.827003171217218</v>
      </c>
      <c r="H824" s="185">
        <f t="shared" si="62"/>
        <v>20.902201504179608</v>
      </c>
      <c r="N824" t="str">
        <f t="shared" si="63"/>
        <v>11#71</v>
      </c>
      <c r="O824">
        <v>11</v>
      </c>
      <c r="P824">
        <v>71</v>
      </c>
      <c r="Q824">
        <v>13.615629021053708</v>
      </c>
      <c r="R824">
        <v>20.902201504179608</v>
      </c>
      <c r="S824">
        <f t="shared" si="64"/>
        <v>67</v>
      </c>
    </row>
    <row r="825" spans="1:19" hidden="1" x14ac:dyDescent="0.25">
      <c r="A825" s="70">
        <v>11</v>
      </c>
      <c r="B825" s="70">
        <v>72</v>
      </c>
      <c r="C825" s="83">
        <v>41.265062691021164</v>
      </c>
      <c r="D825" s="83">
        <v>0</v>
      </c>
      <c r="E825" s="43">
        <f t="shared" si="60"/>
        <v>13.135077408545934</v>
      </c>
      <c r="F825" s="43">
        <f t="shared" si="61"/>
        <v>7.6132021829531119E-2</v>
      </c>
      <c r="G825" s="89">
        <v>20.353720354843421</v>
      </c>
      <c r="H825" s="185">
        <f t="shared" si="62"/>
        <v>20.427209844794724</v>
      </c>
      <c r="N825" t="str">
        <f t="shared" si="63"/>
        <v>11#77</v>
      </c>
      <c r="O825">
        <v>11</v>
      </c>
      <c r="P825">
        <v>77</v>
      </c>
      <c r="Q825">
        <v>13.615629021053708</v>
      </c>
      <c r="R825">
        <v>20.902201504179608</v>
      </c>
      <c r="S825">
        <f t="shared" si="64"/>
        <v>68</v>
      </c>
    </row>
    <row r="826" spans="1:19" hidden="1" x14ac:dyDescent="0.25">
      <c r="A826" s="70">
        <v>11</v>
      </c>
      <c r="B826" s="70">
        <v>73</v>
      </c>
      <c r="C826" s="83">
        <v>52.210368953578595</v>
      </c>
      <c r="D826" s="83">
        <v>0</v>
      </c>
      <c r="E826" s="43">
        <f t="shared" si="60"/>
        <v>16.61907659922732</v>
      </c>
      <c r="F826" s="43">
        <f t="shared" si="61"/>
        <v>6.0171814843581237E-2</v>
      </c>
      <c r="G826" s="89">
        <v>23.331373060236544</v>
      </c>
      <c r="H826" s="185">
        <f t="shared" si="62"/>
        <v>23.415613713845225</v>
      </c>
      <c r="N826" t="str">
        <f t="shared" si="63"/>
        <v>11#16</v>
      </c>
      <c r="O826">
        <v>11</v>
      </c>
      <c r="P826">
        <v>16</v>
      </c>
      <c r="Q826">
        <v>13.135077408545934</v>
      </c>
      <c r="R826">
        <v>20.427209844794724</v>
      </c>
      <c r="S826">
        <f t="shared" si="64"/>
        <v>69</v>
      </c>
    </row>
    <row r="827" spans="1:19" hidden="1" x14ac:dyDescent="0.25">
      <c r="A827" s="70">
        <v>11</v>
      </c>
      <c r="B827" s="70">
        <v>74</v>
      </c>
      <c r="C827" s="83">
        <v>55.355571902589368</v>
      </c>
      <c r="D827" s="83">
        <v>0</v>
      </c>
      <c r="E827" s="43">
        <f t="shared" si="60"/>
        <v>17.620225791951864</v>
      </c>
      <c r="F827" s="43">
        <f t="shared" si="61"/>
        <v>5.6752961727468645E-2</v>
      </c>
      <c r="G827" s="89">
        <v>24.023830988574083</v>
      </c>
      <c r="H827" s="185">
        <f t="shared" si="62"/>
        <v>24.110571842592275</v>
      </c>
      <c r="N827" t="str">
        <f t="shared" si="63"/>
        <v>11#72</v>
      </c>
      <c r="O827">
        <v>11</v>
      </c>
      <c r="P827">
        <v>72</v>
      </c>
      <c r="Q827">
        <v>13.135077408545934</v>
      </c>
      <c r="R827">
        <v>20.427209844794724</v>
      </c>
      <c r="S827">
        <f t="shared" si="64"/>
        <v>70</v>
      </c>
    </row>
    <row r="828" spans="1:19" hidden="1" x14ac:dyDescent="0.25">
      <c r="A828" s="70">
        <v>11</v>
      </c>
      <c r="B828" s="70">
        <v>75</v>
      </c>
      <c r="C828" s="83">
        <v>36.484354208524806</v>
      </c>
      <c r="D828" s="83">
        <v>0</v>
      </c>
      <c r="E828" s="43">
        <f t="shared" si="60"/>
        <v>11.613330635604635</v>
      </c>
      <c r="F828" s="43">
        <f t="shared" si="61"/>
        <v>8.6107941931331755E-2</v>
      </c>
      <c r="G828" s="89">
        <v>18.688762992099058</v>
      </c>
      <c r="H828" s="185">
        <f t="shared" si="62"/>
        <v>18.756240958591967</v>
      </c>
      <c r="N828" t="str">
        <f t="shared" si="63"/>
        <v>11#66</v>
      </c>
      <c r="O828">
        <v>11</v>
      </c>
      <c r="P828">
        <v>66</v>
      </c>
      <c r="Q828">
        <v>13.014939505418987</v>
      </c>
      <c r="R828">
        <v>20.304771997694395</v>
      </c>
      <c r="S828">
        <f t="shared" si="64"/>
        <v>71</v>
      </c>
    </row>
    <row r="829" spans="1:19" hidden="1" x14ac:dyDescent="0.25">
      <c r="A829" s="70">
        <v>11</v>
      </c>
      <c r="B829" s="70">
        <v>76</v>
      </c>
      <c r="C829" s="83">
        <v>53.720066369103776</v>
      </c>
      <c r="D829" s="83">
        <v>0</v>
      </c>
      <c r="E829" s="43">
        <f t="shared" si="60"/>
        <v>17.099628211735105</v>
      </c>
      <c r="F829" s="43">
        <f t="shared" si="61"/>
        <v>5.848080365359766E-2</v>
      </c>
      <c r="G829" s="89">
        <v>23.671341058603229</v>
      </c>
      <c r="H829" s="185">
        <f t="shared" si="62"/>
        <v>23.756809206466727</v>
      </c>
      <c r="N829" t="str">
        <f t="shared" si="63"/>
        <v>11#27</v>
      </c>
      <c r="O829">
        <v>11</v>
      </c>
      <c r="P829">
        <v>27</v>
      </c>
      <c r="Q829">
        <v>12.214020151239358</v>
      </c>
      <c r="R829">
        <v>19.448194788270531</v>
      </c>
      <c r="S829">
        <f t="shared" si="64"/>
        <v>72</v>
      </c>
    </row>
    <row r="830" spans="1:19" hidden="1" x14ac:dyDescent="0.25">
      <c r="A830" s="70">
        <v>11</v>
      </c>
      <c r="B830" s="70">
        <v>77</v>
      </c>
      <c r="C830" s="83">
        <v>42.774760106546317</v>
      </c>
      <c r="D830" s="83">
        <v>0</v>
      </c>
      <c r="E830" s="43">
        <f t="shared" si="60"/>
        <v>13.615629021053708</v>
      </c>
      <c r="F830" s="43">
        <f t="shared" si="61"/>
        <v>7.3445009294371214E-2</v>
      </c>
      <c r="G830" s="89">
        <v>20.827003171217218</v>
      </c>
      <c r="H830" s="185">
        <f t="shared" si="62"/>
        <v>20.902201504179608</v>
      </c>
      <c r="N830" t="str">
        <f t="shared" si="63"/>
        <v>11#45</v>
      </c>
      <c r="O830">
        <v>11</v>
      </c>
      <c r="P830">
        <v>45</v>
      </c>
      <c r="Q830">
        <v>12.214020151239358</v>
      </c>
      <c r="R830">
        <v>19.448194788270531</v>
      </c>
      <c r="S830">
        <f t="shared" si="64"/>
        <v>73</v>
      </c>
    </row>
    <row r="831" spans="1:19" hidden="1" x14ac:dyDescent="0.25">
      <c r="A831" s="70">
        <v>11</v>
      </c>
      <c r="B831" s="70">
        <v>78</v>
      </c>
      <c r="C831" s="83">
        <v>51.581328363776436</v>
      </c>
      <c r="D831" s="83">
        <v>0</v>
      </c>
      <c r="E831" s="43">
        <f t="shared" si="60"/>
        <v>16.41884676068241</v>
      </c>
      <c r="F831" s="43">
        <f t="shared" si="61"/>
        <v>6.0905617463624918E-2</v>
      </c>
      <c r="G831" s="89">
        <v>23.185369542076579</v>
      </c>
      <c r="H831" s="185">
        <f t="shared" si="62"/>
        <v>23.269083032891746</v>
      </c>
      <c r="N831" t="str">
        <f t="shared" si="63"/>
        <v>11#75</v>
      </c>
      <c r="O831">
        <v>11</v>
      </c>
      <c r="P831">
        <v>75</v>
      </c>
      <c r="Q831">
        <v>11.613330635604635</v>
      </c>
      <c r="R831">
        <v>18.756240958591967</v>
      </c>
      <c r="S831">
        <f t="shared" si="64"/>
        <v>74</v>
      </c>
    </row>
    <row r="832" spans="1:19" hidden="1" x14ac:dyDescent="0.25">
      <c r="A832" s="70">
        <v>11</v>
      </c>
      <c r="B832" s="70">
        <v>79</v>
      </c>
      <c r="C832" s="83">
        <v>48.436125414765698</v>
      </c>
      <c r="D832" s="83">
        <v>0</v>
      </c>
      <c r="E832" s="43">
        <f t="shared" si="60"/>
        <v>15.41769756795788</v>
      </c>
      <c r="F832" s="43">
        <f t="shared" si="61"/>
        <v>6.4860527688535591E-2</v>
      </c>
      <c r="G832" s="89">
        <v>22.414056325106795</v>
      </c>
      <c r="H832" s="185">
        <f t="shared" si="62"/>
        <v>22.494984899262029</v>
      </c>
      <c r="N832" t="str">
        <f t="shared" si="63"/>
        <v>11#69</v>
      </c>
      <c r="O832">
        <v>11</v>
      </c>
      <c r="P832">
        <v>69</v>
      </c>
      <c r="Q832">
        <v>11.333008861641764</v>
      </c>
      <c r="R832">
        <v>18.417586906499441</v>
      </c>
      <c r="S832">
        <f t="shared" si="64"/>
        <v>75</v>
      </c>
    </row>
    <row r="833" spans="1:19" hidden="1" x14ac:dyDescent="0.25">
      <c r="A833" s="70">
        <v>11</v>
      </c>
      <c r="B833" s="70">
        <v>80</v>
      </c>
      <c r="C833" s="83">
        <v>52.461985189499472</v>
      </c>
      <c r="D833" s="83">
        <v>0</v>
      </c>
      <c r="E833" s="43">
        <f t="shared" si="60"/>
        <v>16.699168534645288</v>
      </c>
      <c r="F833" s="43">
        <f t="shared" si="61"/>
        <v>5.9883221007400969E-2</v>
      </c>
      <c r="G833" s="89">
        <v>23.389045689497941</v>
      </c>
      <c r="H833" s="185">
        <f t="shared" si="62"/>
        <v>23.473494576885738</v>
      </c>
      <c r="N833" t="str">
        <f t="shared" si="63"/>
        <v>11#21</v>
      </c>
      <c r="O833">
        <v>11</v>
      </c>
      <c r="P833">
        <v>21</v>
      </c>
      <c r="Q833">
        <v>9.4108024116106535</v>
      </c>
      <c r="R833">
        <v>15.786004927790046</v>
      </c>
      <c r="S833">
        <f t="shared" si="64"/>
        <v>76</v>
      </c>
    </row>
    <row r="834" spans="1:19" x14ac:dyDescent="0.25">
      <c r="A834" s="70">
        <v>12</v>
      </c>
      <c r="B834" s="70">
        <v>1</v>
      </c>
      <c r="C834" s="83">
        <v>57.49430990791668</v>
      </c>
      <c r="D834" s="83">
        <v>25.601679999999998</v>
      </c>
      <c r="E834" s="43">
        <f t="shared" si="60"/>
        <v>18.301007243004548</v>
      </c>
      <c r="F834" s="43">
        <f t="shared" si="61"/>
        <v>5.4641801225571565E-2</v>
      </c>
      <c r="G834" s="89">
        <v>25.601679999999998</v>
      </c>
      <c r="H834" s="185">
        <f t="shared" si="62"/>
        <v>25.601679999999998</v>
      </c>
      <c r="N834" t="str">
        <f t="shared" si="63"/>
        <v>12#53</v>
      </c>
      <c r="O834">
        <v>12</v>
      </c>
      <c r="P834">
        <v>53</v>
      </c>
      <c r="Q834">
        <v>19.42229433885603</v>
      </c>
      <c r="R834">
        <v>25.7088</v>
      </c>
      <c r="S834">
        <f t="shared" si="64"/>
        <v>1</v>
      </c>
    </row>
    <row r="835" spans="1:19" x14ac:dyDescent="0.25">
      <c r="A835" s="70">
        <v>12</v>
      </c>
      <c r="B835" s="70">
        <v>2</v>
      </c>
      <c r="C835" s="83">
        <v>22.268036878996178</v>
      </c>
      <c r="D835" s="83">
        <v>13.068639999999998</v>
      </c>
      <c r="E835" s="43">
        <f t="shared" ref="E835:E898" si="65">C835/PI()</f>
        <v>7.0881362844897264</v>
      </c>
      <c r="F835" s="43">
        <f t="shared" ref="F835:F898" si="66">1/E835</f>
        <v>0.14108080881404636</v>
      </c>
      <c r="G835" s="89">
        <v>13.068639999999998</v>
      </c>
      <c r="H835" s="185">
        <f t="shared" ref="H835:H898" si="67">IF(D835=0,EXP($L$2+$L$3*F835)*$L$4,D835)</f>
        <v>13.068639999999998</v>
      </c>
      <c r="N835" t="str">
        <f t="shared" ref="N835:N898" si="68">CONCATENATE(O835,"#",P835)</f>
        <v>12#46</v>
      </c>
      <c r="O835">
        <v>12</v>
      </c>
      <c r="P835">
        <v>46</v>
      </c>
      <c r="Q835">
        <v>18.981788694057233</v>
      </c>
      <c r="R835">
        <v>26.78</v>
      </c>
      <c r="S835">
        <f t="shared" ref="S835:S898" si="69">IF(O835=O834,S834+1,1)</f>
        <v>2</v>
      </c>
    </row>
    <row r="836" spans="1:19" x14ac:dyDescent="0.25">
      <c r="A836" s="70">
        <v>12</v>
      </c>
      <c r="B836" s="70">
        <v>3</v>
      </c>
      <c r="C836" s="83">
        <v>50.323247184172153</v>
      </c>
      <c r="D836" s="83">
        <v>24.744720000000004</v>
      </c>
      <c r="E836" s="43">
        <f t="shared" si="65"/>
        <v>16.018387083592604</v>
      </c>
      <c r="F836" s="43">
        <f t="shared" si="66"/>
        <v>6.2428257900215507E-2</v>
      </c>
      <c r="G836" s="89">
        <v>24.744720000000004</v>
      </c>
      <c r="H836" s="185">
        <f t="shared" si="67"/>
        <v>24.744720000000004</v>
      </c>
      <c r="N836" t="str">
        <f t="shared" si="68"/>
        <v>12#1</v>
      </c>
      <c r="O836">
        <v>12</v>
      </c>
      <c r="P836">
        <v>1</v>
      </c>
      <c r="Q836">
        <v>18.301007243004548</v>
      </c>
      <c r="R836">
        <v>25.601679999999998</v>
      </c>
      <c r="S836">
        <f t="shared" si="69"/>
        <v>3</v>
      </c>
    </row>
    <row r="837" spans="1:19" x14ac:dyDescent="0.25">
      <c r="A837" s="70">
        <v>12</v>
      </c>
      <c r="B837" s="70">
        <v>4</v>
      </c>
      <c r="C837" s="83">
        <v>48.058701060884403</v>
      </c>
      <c r="D837" s="83">
        <v>24.102</v>
      </c>
      <c r="E837" s="43">
        <f t="shared" si="65"/>
        <v>15.297559664830935</v>
      </c>
      <c r="F837" s="43">
        <f t="shared" si="66"/>
        <v>6.5369903560435094E-2</v>
      </c>
      <c r="G837" s="89">
        <v>24.102</v>
      </c>
      <c r="H837" s="185">
        <f t="shared" si="67"/>
        <v>24.102</v>
      </c>
      <c r="N837" t="str">
        <f t="shared" si="68"/>
        <v>12#24</v>
      </c>
      <c r="O837">
        <v>12</v>
      </c>
      <c r="P837">
        <v>24</v>
      </c>
      <c r="Q837">
        <v>18.220915307586587</v>
      </c>
      <c r="R837">
        <v>25.173199999999998</v>
      </c>
      <c r="S837">
        <f t="shared" si="69"/>
        <v>4</v>
      </c>
    </row>
    <row r="838" spans="1:19" x14ac:dyDescent="0.25">
      <c r="A838" s="70">
        <v>12</v>
      </c>
      <c r="B838" s="70">
        <v>5</v>
      </c>
      <c r="C838" s="83">
        <v>45.919963055557083</v>
      </c>
      <c r="D838" s="83">
        <v>23.566400000000002</v>
      </c>
      <c r="E838" s="43">
        <f t="shared" si="65"/>
        <v>14.616778213778248</v>
      </c>
      <c r="F838" s="43">
        <f t="shared" si="66"/>
        <v>6.8414529205715641E-2</v>
      </c>
      <c r="G838" s="89">
        <v>23.566400000000002</v>
      </c>
      <c r="H838" s="185">
        <f t="shared" si="67"/>
        <v>23.566400000000002</v>
      </c>
      <c r="N838" t="str">
        <f t="shared" si="68"/>
        <v>12#44</v>
      </c>
      <c r="O838">
        <v>12</v>
      </c>
      <c r="P838">
        <v>44</v>
      </c>
      <c r="Q838">
        <v>18.220915307586587</v>
      </c>
      <c r="R838">
        <v>26.78</v>
      </c>
      <c r="S838">
        <f t="shared" si="69"/>
        <v>5</v>
      </c>
    </row>
    <row r="839" spans="1:19" x14ac:dyDescent="0.25">
      <c r="A839" s="70">
        <v>12</v>
      </c>
      <c r="B839" s="70">
        <v>6</v>
      </c>
      <c r="C839" s="83">
        <v>52.965217661341178</v>
      </c>
      <c r="D839" s="83">
        <v>23.88776</v>
      </c>
      <c r="E839" s="43">
        <f t="shared" si="65"/>
        <v>16.859352405481211</v>
      </c>
      <c r="F839" s="43">
        <f t="shared" si="66"/>
        <v>5.9314259287615703E-2</v>
      </c>
      <c r="G839" s="89">
        <v>23.88776</v>
      </c>
      <c r="H839" s="185">
        <f t="shared" si="67"/>
        <v>23.88776</v>
      </c>
      <c r="N839" t="str">
        <f t="shared" si="68"/>
        <v>12#48</v>
      </c>
      <c r="O839">
        <v>12</v>
      </c>
      <c r="P839">
        <v>48</v>
      </c>
      <c r="Q839">
        <v>18.220915307586587</v>
      </c>
      <c r="R839">
        <v>24.499583236872805</v>
      </c>
      <c r="S839">
        <f t="shared" si="69"/>
        <v>6</v>
      </c>
    </row>
    <row r="840" spans="1:19" hidden="1" x14ac:dyDescent="0.25">
      <c r="A840" s="70">
        <v>12</v>
      </c>
      <c r="B840" s="70">
        <v>7</v>
      </c>
      <c r="C840" s="83">
        <v>44.91349811187365</v>
      </c>
      <c r="D840" s="83">
        <v>23.137920000000001</v>
      </c>
      <c r="E840" s="43">
        <f t="shared" si="65"/>
        <v>14.2964104721064</v>
      </c>
      <c r="F840" s="43">
        <f t="shared" si="66"/>
        <v>6.9947627899401121E-2</v>
      </c>
      <c r="G840" s="89">
        <v>23.137920000000001</v>
      </c>
      <c r="H840" s="185">
        <f t="shared" si="67"/>
        <v>23.137920000000001</v>
      </c>
      <c r="N840" t="str">
        <f t="shared" si="68"/>
        <v>12#21</v>
      </c>
      <c r="O840">
        <v>12</v>
      </c>
      <c r="P840">
        <v>21</v>
      </c>
      <c r="Q840">
        <v>17.940593533623712</v>
      </c>
      <c r="R840">
        <v>24.320513285171231</v>
      </c>
      <c r="S840">
        <f t="shared" si="69"/>
        <v>7</v>
      </c>
    </row>
    <row r="841" spans="1:19" hidden="1" x14ac:dyDescent="0.25">
      <c r="A841" s="70">
        <v>12</v>
      </c>
      <c r="B841" s="70">
        <v>8</v>
      </c>
      <c r="C841" s="83">
        <v>35.477889264841366</v>
      </c>
      <c r="D841" s="83">
        <v>20.03144</v>
      </c>
      <c r="E841" s="43">
        <f t="shared" si="65"/>
        <v>11.292962893932785</v>
      </c>
      <c r="F841" s="43">
        <f t="shared" si="66"/>
        <v>8.8550720425837601E-2</v>
      </c>
      <c r="G841" s="89">
        <v>20.03144</v>
      </c>
      <c r="H841" s="185">
        <f t="shared" si="67"/>
        <v>20.03144</v>
      </c>
      <c r="N841" t="str">
        <f t="shared" si="68"/>
        <v>12#11</v>
      </c>
      <c r="O841">
        <v>12</v>
      </c>
      <c r="P841">
        <v>11</v>
      </c>
      <c r="Q841">
        <v>17.900547565914732</v>
      </c>
      <c r="R841">
        <v>24.316240000000001</v>
      </c>
      <c r="S841">
        <f t="shared" si="69"/>
        <v>8</v>
      </c>
    </row>
    <row r="842" spans="1:19" hidden="1" x14ac:dyDescent="0.25">
      <c r="A842" s="70">
        <v>12</v>
      </c>
      <c r="B842" s="70">
        <v>10</v>
      </c>
      <c r="C842" s="83">
        <v>53.216833897262042</v>
      </c>
      <c r="D842" s="83">
        <v>24.744720000000004</v>
      </c>
      <c r="E842" s="43">
        <f t="shared" si="65"/>
        <v>16.939444340899176</v>
      </c>
      <c r="F842" s="43">
        <f t="shared" si="66"/>
        <v>5.9033813617225074E-2</v>
      </c>
      <c r="G842" s="89">
        <v>24.744720000000004</v>
      </c>
      <c r="H842" s="185">
        <f t="shared" si="67"/>
        <v>24.744720000000004</v>
      </c>
      <c r="N842" t="str">
        <f t="shared" si="68"/>
        <v>12#45</v>
      </c>
      <c r="O842">
        <v>12</v>
      </c>
      <c r="P842">
        <v>45</v>
      </c>
      <c r="Q842">
        <v>17.700317727369821</v>
      </c>
      <c r="R842">
        <v>24.163597625191436</v>
      </c>
      <c r="S842">
        <f t="shared" si="69"/>
        <v>9</v>
      </c>
    </row>
    <row r="843" spans="1:19" hidden="1" x14ac:dyDescent="0.25">
      <c r="A843" s="70">
        <v>12</v>
      </c>
      <c r="B843" s="70">
        <v>11</v>
      </c>
      <c r="C843" s="83">
        <v>56.236228728312376</v>
      </c>
      <c r="D843" s="83">
        <v>24.316240000000001</v>
      </c>
      <c r="E843" s="43">
        <f t="shared" si="65"/>
        <v>17.900547565914732</v>
      </c>
      <c r="F843" s="43">
        <f t="shared" si="66"/>
        <v>5.5864212886098899E-2</v>
      </c>
      <c r="G843" s="89">
        <v>24.316240000000001</v>
      </c>
      <c r="H843" s="185">
        <f t="shared" si="67"/>
        <v>24.316240000000001</v>
      </c>
      <c r="N843" t="str">
        <f t="shared" si="68"/>
        <v>12#20</v>
      </c>
      <c r="O843">
        <v>12</v>
      </c>
      <c r="P843">
        <v>20</v>
      </c>
      <c r="Q843">
        <v>17.379949985697976</v>
      </c>
      <c r="R843">
        <v>23.949281984229913</v>
      </c>
      <c r="S843">
        <f t="shared" si="69"/>
        <v>10</v>
      </c>
    </row>
    <row r="844" spans="1:19" hidden="1" x14ac:dyDescent="0.25">
      <c r="A844" s="70">
        <v>12</v>
      </c>
      <c r="B844" s="70">
        <v>12</v>
      </c>
      <c r="C844" s="83">
        <v>47.17804423516138</v>
      </c>
      <c r="D844" s="83">
        <v>0</v>
      </c>
      <c r="E844" s="43">
        <f t="shared" si="65"/>
        <v>15.017237890868062</v>
      </c>
      <c r="F844" s="43">
        <f t="shared" si="66"/>
        <v>6.6590141760229898E-2</v>
      </c>
      <c r="G844" s="89">
        <v>22.084851018165391</v>
      </c>
      <c r="H844" s="185">
        <f t="shared" si="67"/>
        <v>22.164590958023084</v>
      </c>
      <c r="N844" t="str">
        <f t="shared" si="68"/>
        <v>12#60</v>
      </c>
      <c r="O844">
        <v>12</v>
      </c>
      <c r="P844">
        <v>60</v>
      </c>
      <c r="Q844">
        <v>17.139674179444079</v>
      </c>
      <c r="R844">
        <v>23.784594674054492</v>
      </c>
      <c r="S844">
        <f t="shared" si="69"/>
        <v>11</v>
      </c>
    </row>
    <row r="845" spans="1:19" hidden="1" x14ac:dyDescent="0.25">
      <c r="A845" s="70">
        <v>12</v>
      </c>
      <c r="B845" s="70">
        <v>13</v>
      </c>
      <c r="C845" s="83">
        <v>48.436125414765698</v>
      </c>
      <c r="D845" s="83">
        <v>0</v>
      </c>
      <c r="E845" s="43">
        <f t="shared" si="65"/>
        <v>15.41769756795788</v>
      </c>
      <c r="F845" s="43">
        <f t="shared" si="66"/>
        <v>6.4860527688535591E-2</v>
      </c>
      <c r="G845" s="89">
        <v>22.414056325106795</v>
      </c>
      <c r="H845" s="185">
        <f t="shared" si="67"/>
        <v>22.494984899262029</v>
      </c>
      <c r="N845" t="str">
        <f t="shared" si="68"/>
        <v>12#43</v>
      </c>
      <c r="O845">
        <v>12</v>
      </c>
      <c r="P845">
        <v>43</v>
      </c>
      <c r="Q845">
        <v>17.01953627631714</v>
      </c>
      <c r="R845">
        <v>23.700944493832004</v>
      </c>
      <c r="S845">
        <f t="shared" si="69"/>
        <v>12</v>
      </c>
    </row>
    <row r="846" spans="1:19" hidden="1" x14ac:dyDescent="0.25">
      <c r="A846" s="70">
        <v>12</v>
      </c>
      <c r="B846" s="70">
        <v>15</v>
      </c>
      <c r="C846" s="83">
        <v>47.555468589042675</v>
      </c>
      <c r="D846" s="83">
        <v>0</v>
      </c>
      <c r="E846" s="43">
        <f t="shared" si="65"/>
        <v>15.137375793995007</v>
      </c>
      <c r="F846" s="43">
        <f t="shared" si="66"/>
        <v>6.6061648571656639E-2</v>
      </c>
      <c r="G846" s="89">
        <v>22.184925229309925</v>
      </c>
      <c r="H846" s="185">
        <f t="shared" si="67"/>
        <v>22.265026498821658</v>
      </c>
      <c r="N846" t="str">
        <f t="shared" si="68"/>
        <v>12#58</v>
      </c>
      <c r="O846">
        <v>12</v>
      </c>
      <c r="P846">
        <v>58</v>
      </c>
      <c r="Q846">
        <v>17.01953627631714</v>
      </c>
      <c r="R846">
        <v>23.700944493832004</v>
      </c>
      <c r="S846">
        <f t="shared" si="69"/>
        <v>13</v>
      </c>
    </row>
    <row r="847" spans="1:19" hidden="1" x14ac:dyDescent="0.25">
      <c r="A847" s="70">
        <v>12</v>
      </c>
      <c r="B847" s="70">
        <v>16</v>
      </c>
      <c r="C847" s="83">
        <v>45.290922465754939</v>
      </c>
      <c r="D847" s="83">
        <v>0</v>
      </c>
      <c r="E847" s="43">
        <f t="shared" si="65"/>
        <v>14.416548375233344</v>
      </c>
      <c r="F847" s="43">
        <f t="shared" si="66"/>
        <v>6.9364731000239446E-2</v>
      </c>
      <c r="G847" s="89">
        <v>21.56682045836035</v>
      </c>
      <c r="H847" s="185">
        <f t="shared" si="67"/>
        <v>21.644689988241115</v>
      </c>
      <c r="N847" t="str">
        <f t="shared" si="68"/>
        <v>12#56</v>
      </c>
      <c r="O847">
        <v>12</v>
      </c>
      <c r="P847">
        <v>56</v>
      </c>
      <c r="Q847">
        <v>16.979490308608156</v>
      </c>
      <c r="R847">
        <v>23.672864250560998</v>
      </c>
      <c r="S847">
        <f t="shared" si="69"/>
        <v>14</v>
      </c>
    </row>
    <row r="848" spans="1:19" hidden="1" x14ac:dyDescent="0.25">
      <c r="A848" s="70">
        <v>12</v>
      </c>
      <c r="B848" s="70">
        <v>17</v>
      </c>
      <c r="C848" s="83">
        <v>51.832944599697321</v>
      </c>
      <c r="D848" s="83">
        <v>0</v>
      </c>
      <c r="E848" s="43">
        <f t="shared" si="65"/>
        <v>16.498938696100382</v>
      </c>
      <c r="F848" s="43">
        <f t="shared" si="66"/>
        <v>6.0609959126422822E-2</v>
      </c>
      <c r="G848" s="89">
        <v>23.244085977598626</v>
      </c>
      <c r="H848" s="185">
        <f t="shared" si="67"/>
        <v>23.328011470977604</v>
      </c>
      <c r="N848" t="str">
        <f t="shared" si="68"/>
        <v>12#10</v>
      </c>
      <c r="O848">
        <v>12</v>
      </c>
      <c r="P848">
        <v>10</v>
      </c>
      <c r="Q848">
        <v>16.939444340899176</v>
      </c>
      <c r="R848">
        <v>24.744720000000004</v>
      </c>
      <c r="S848">
        <f t="shared" si="69"/>
        <v>15</v>
      </c>
    </row>
    <row r="849" spans="1:19" hidden="1" x14ac:dyDescent="0.25">
      <c r="A849" s="70">
        <v>12</v>
      </c>
      <c r="B849" s="70">
        <v>18</v>
      </c>
      <c r="C849" s="83">
        <v>52.839409543380761</v>
      </c>
      <c r="D849" s="83">
        <v>0</v>
      </c>
      <c r="E849" s="43">
        <f t="shared" si="65"/>
        <v>16.819306437772234</v>
      </c>
      <c r="F849" s="43">
        <f t="shared" si="66"/>
        <v>5.9455483714490963E-2</v>
      </c>
      <c r="G849" s="89">
        <v>23.474787101370943</v>
      </c>
      <c r="H849" s="185">
        <f t="shared" si="67"/>
        <v>23.559545568163212</v>
      </c>
      <c r="N849" t="str">
        <f t="shared" si="68"/>
        <v>12#6</v>
      </c>
      <c r="O849">
        <v>12</v>
      </c>
      <c r="P849">
        <v>6</v>
      </c>
      <c r="Q849">
        <v>16.859352405481211</v>
      </c>
      <c r="R849">
        <v>23.88776</v>
      </c>
      <c r="S849">
        <f t="shared" si="69"/>
        <v>16</v>
      </c>
    </row>
    <row r="850" spans="1:19" hidden="1" x14ac:dyDescent="0.25">
      <c r="A850" s="70">
        <v>12</v>
      </c>
      <c r="B850" s="70">
        <v>19</v>
      </c>
      <c r="C850" s="83">
        <v>51.581328363776436</v>
      </c>
      <c r="D850" s="83">
        <v>0</v>
      </c>
      <c r="E850" s="43">
        <f t="shared" si="65"/>
        <v>16.41884676068241</v>
      </c>
      <c r="F850" s="43">
        <f t="shared" si="66"/>
        <v>6.0905617463624918E-2</v>
      </c>
      <c r="G850" s="89">
        <v>23.185369542076579</v>
      </c>
      <c r="H850" s="185">
        <f t="shared" si="67"/>
        <v>23.269083032891746</v>
      </c>
      <c r="N850" t="str">
        <f t="shared" si="68"/>
        <v>12#18</v>
      </c>
      <c r="O850">
        <v>12</v>
      </c>
      <c r="P850">
        <v>18</v>
      </c>
      <c r="Q850">
        <v>16.819306437772234</v>
      </c>
      <c r="R850">
        <v>23.559545568163212</v>
      </c>
      <c r="S850">
        <f t="shared" si="69"/>
        <v>17</v>
      </c>
    </row>
    <row r="851" spans="1:19" hidden="1" x14ac:dyDescent="0.25">
      <c r="A851" s="70">
        <v>12</v>
      </c>
      <c r="B851" s="70">
        <v>20</v>
      </c>
      <c r="C851" s="83">
        <v>54.600723194826791</v>
      </c>
      <c r="D851" s="83">
        <v>0</v>
      </c>
      <c r="E851" s="43">
        <f t="shared" si="65"/>
        <v>17.379949985697976</v>
      </c>
      <c r="F851" s="43">
        <f t="shared" si="66"/>
        <v>5.7537564884991246E-2</v>
      </c>
      <c r="G851" s="89">
        <v>23.863121391026361</v>
      </c>
      <c r="H851" s="185">
        <f t="shared" si="67"/>
        <v>23.949281984229913</v>
      </c>
      <c r="N851" t="str">
        <f t="shared" si="68"/>
        <v>12#64</v>
      </c>
      <c r="O851">
        <v>12</v>
      </c>
      <c r="P851">
        <v>64</v>
      </c>
      <c r="Q851">
        <v>16.819306437772234</v>
      </c>
      <c r="R851">
        <v>23.559545568163212</v>
      </c>
      <c r="S851">
        <f t="shared" si="69"/>
        <v>18</v>
      </c>
    </row>
    <row r="852" spans="1:19" hidden="1" x14ac:dyDescent="0.25">
      <c r="A852" s="70">
        <v>12</v>
      </c>
      <c r="B852" s="70">
        <v>21</v>
      </c>
      <c r="C852" s="83">
        <v>56.362036846272801</v>
      </c>
      <c r="D852" s="83">
        <v>0</v>
      </c>
      <c r="E852" s="43">
        <f t="shared" si="65"/>
        <v>17.940593533623712</v>
      </c>
      <c r="F852" s="43">
        <f t="shared" si="66"/>
        <v>5.5739515982335286E-2</v>
      </c>
      <c r="G852" s="89">
        <v>24.233017140065709</v>
      </c>
      <c r="H852" s="185">
        <f t="shared" si="67"/>
        <v>24.320513285171231</v>
      </c>
      <c r="N852" t="str">
        <f t="shared" si="68"/>
        <v>12#17</v>
      </c>
      <c r="O852">
        <v>12</v>
      </c>
      <c r="P852">
        <v>17</v>
      </c>
      <c r="Q852">
        <v>16.498938696100382</v>
      </c>
      <c r="R852">
        <v>23.328011470977604</v>
      </c>
      <c r="S852">
        <f t="shared" si="69"/>
        <v>19</v>
      </c>
    </row>
    <row r="853" spans="1:19" hidden="1" x14ac:dyDescent="0.25">
      <c r="A853" s="70">
        <v>12</v>
      </c>
      <c r="B853" s="70">
        <v>22</v>
      </c>
      <c r="C853" s="83">
        <v>35.855313618722661</v>
      </c>
      <c r="D853" s="83">
        <v>0</v>
      </c>
      <c r="E853" s="43">
        <f t="shared" si="65"/>
        <v>11.41310079705973</v>
      </c>
      <c r="F853" s="43">
        <f t="shared" si="66"/>
        <v>8.761860757924983E-2</v>
      </c>
      <c r="G853" s="89">
        <v>18.448795807840632</v>
      </c>
      <c r="H853" s="185">
        <f t="shared" si="67"/>
        <v>18.515407344724174</v>
      </c>
      <c r="N853" t="str">
        <f t="shared" si="68"/>
        <v>12#51</v>
      </c>
      <c r="O853">
        <v>12</v>
      </c>
      <c r="P853">
        <v>51</v>
      </c>
      <c r="Q853">
        <v>16.498938696100382</v>
      </c>
      <c r="R853">
        <v>23.328011470977604</v>
      </c>
      <c r="S853">
        <f t="shared" si="69"/>
        <v>20</v>
      </c>
    </row>
    <row r="854" spans="1:19" hidden="1" x14ac:dyDescent="0.25">
      <c r="A854" s="70">
        <v>12</v>
      </c>
      <c r="B854" s="70">
        <v>23</v>
      </c>
      <c r="C854" s="83">
        <v>38.371475977931262</v>
      </c>
      <c r="D854" s="83">
        <v>0</v>
      </c>
      <c r="E854" s="43">
        <f t="shared" si="65"/>
        <v>12.214020151239358</v>
      </c>
      <c r="F854" s="43">
        <f t="shared" si="66"/>
        <v>8.1873125115036749E-2</v>
      </c>
      <c r="G854" s="89">
        <v>19.378227429716773</v>
      </c>
      <c r="H854" s="185">
        <f t="shared" si="67"/>
        <v>19.448194788270531</v>
      </c>
      <c r="N854" t="str">
        <f t="shared" si="68"/>
        <v>12#19</v>
      </c>
      <c r="O854">
        <v>12</v>
      </c>
      <c r="P854">
        <v>19</v>
      </c>
      <c r="Q854">
        <v>16.41884676068241</v>
      </c>
      <c r="R854">
        <v>23.269083032891746</v>
      </c>
      <c r="S854">
        <f t="shared" si="69"/>
        <v>21</v>
      </c>
    </row>
    <row r="855" spans="1:19" hidden="1" x14ac:dyDescent="0.25">
      <c r="A855" s="70">
        <v>12</v>
      </c>
      <c r="B855" s="70">
        <v>24</v>
      </c>
      <c r="C855" s="83">
        <v>57.242693671995823</v>
      </c>
      <c r="D855" s="83">
        <v>25.173199999999998</v>
      </c>
      <c r="E855" s="43">
        <f t="shared" si="65"/>
        <v>18.220915307586587</v>
      </c>
      <c r="F855" s="43">
        <f t="shared" si="66"/>
        <v>5.4881984967222422E-2</v>
      </c>
      <c r="G855" s="89">
        <v>25.173199999999998</v>
      </c>
      <c r="H855" s="185">
        <f t="shared" si="67"/>
        <v>25.173199999999998</v>
      </c>
      <c r="N855" t="str">
        <f t="shared" si="68"/>
        <v>12#38</v>
      </c>
      <c r="O855">
        <v>12</v>
      </c>
      <c r="P855">
        <v>38</v>
      </c>
      <c r="Q855">
        <v>16.41884676068241</v>
      </c>
      <c r="R855">
        <v>23.269083032891746</v>
      </c>
      <c r="S855">
        <f t="shared" si="69"/>
        <v>22</v>
      </c>
    </row>
    <row r="856" spans="1:19" hidden="1" x14ac:dyDescent="0.25">
      <c r="A856" s="70">
        <v>12</v>
      </c>
      <c r="B856" s="70">
        <v>25</v>
      </c>
      <c r="C856" s="83">
        <v>47.807084824963546</v>
      </c>
      <c r="D856" s="83">
        <v>0</v>
      </c>
      <c r="E856" s="43">
        <f t="shared" si="65"/>
        <v>15.217467729412974</v>
      </c>
      <c r="F856" s="43">
        <f t="shared" si="66"/>
        <v>6.5713955684437372E-2</v>
      </c>
      <c r="G856" s="89">
        <v>22.251010703717451</v>
      </c>
      <c r="H856" s="185">
        <f t="shared" si="67"/>
        <v>22.331350582570511</v>
      </c>
      <c r="N856" t="str">
        <f t="shared" si="68"/>
        <v>12#42</v>
      </c>
      <c r="O856">
        <v>12</v>
      </c>
      <c r="P856">
        <v>42</v>
      </c>
      <c r="Q856">
        <v>16.41884676068241</v>
      </c>
      <c r="R856">
        <v>23.269083032891746</v>
      </c>
      <c r="S856">
        <f t="shared" si="69"/>
        <v>23</v>
      </c>
    </row>
    <row r="857" spans="1:19" hidden="1" x14ac:dyDescent="0.25">
      <c r="A857" s="70">
        <v>12</v>
      </c>
      <c r="B857" s="70">
        <v>26</v>
      </c>
      <c r="C857" s="83">
        <v>43.403800696348476</v>
      </c>
      <c r="D857" s="83">
        <v>0</v>
      </c>
      <c r="E857" s="43">
        <f t="shared" si="65"/>
        <v>13.815858859598618</v>
      </c>
      <c r="F857" s="43">
        <f t="shared" si="66"/>
        <v>7.2380588869815091E-2</v>
      </c>
      <c r="G857" s="89">
        <v>21.0175163299287</v>
      </c>
      <c r="H857" s="185">
        <f t="shared" si="67"/>
        <v>21.093402532952123</v>
      </c>
      <c r="N857" t="str">
        <f t="shared" si="68"/>
        <v>12#3</v>
      </c>
      <c r="O857">
        <v>12</v>
      </c>
      <c r="P857">
        <v>3</v>
      </c>
      <c r="Q857">
        <v>16.018387083592604</v>
      </c>
      <c r="R857">
        <v>24.744720000000004</v>
      </c>
      <c r="S857">
        <f t="shared" si="69"/>
        <v>24</v>
      </c>
    </row>
    <row r="858" spans="1:19" hidden="1" x14ac:dyDescent="0.25">
      <c r="A858" s="70">
        <v>12</v>
      </c>
      <c r="B858" s="70">
        <v>27</v>
      </c>
      <c r="C858" s="83">
        <v>37.113394798326958</v>
      </c>
      <c r="D858" s="83">
        <v>0</v>
      </c>
      <c r="E858" s="43">
        <f t="shared" si="65"/>
        <v>11.813560474149543</v>
      </c>
      <c r="F858" s="43">
        <f t="shared" si="66"/>
        <v>8.4648485288427819E-2</v>
      </c>
      <c r="G858" s="89">
        <v>18.923559645663108</v>
      </c>
      <c r="H858" s="185">
        <f t="shared" si="67"/>
        <v>18.991885372959047</v>
      </c>
      <c r="N858" t="str">
        <f t="shared" si="68"/>
        <v>12#49</v>
      </c>
      <c r="O858">
        <v>12</v>
      </c>
      <c r="P858">
        <v>49</v>
      </c>
      <c r="Q858">
        <v>15.818157245047697</v>
      </c>
      <c r="R858">
        <v>22.813206134780952</v>
      </c>
      <c r="S858">
        <f t="shared" si="69"/>
        <v>25</v>
      </c>
    </row>
    <row r="859" spans="1:19" hidden="1" x14ac:dyDescent="0.25">
      <c r="A859" s="70">
        <v>12</v>
      </c>
      <c r="B859" s="70">
        <v>28</v>
      </c>
      <c r="C859" s="83">
        <v>42.523143870625454</v>
      </c>
      <c r="D859" s="83">
        <v>0</v>
      </c>
      <c r="E859" s="43">
        <f t="shared" si="65"/>
        <v>13.535537085635745</v>
      </c>
      <c r="F859" s="43">
        <f t="shared" si="66"/>
        <v>7.3879595148184055E-2</v>
      </c>
      <c r="G859" s="89">
        <v>20.749717050988501</v>
      </c>
      <c r="H859" s="185">
        <f t="shared" si="67"/>
        <v>20.82463633336668</v>
      </c>
      <c r="N859" t="str">
        <f t="shared" si="68"/>
        <v>12#13</v>
      </c>
      <c r="O859">
        <v>12</v>
      </c>
      <c r="P859">
        <v>13</v>
      </c>
      <c r="Q859">
        <v>15.41769756795788</v>
      </c>
      <c r="R859">
        <v>22.494984899262029</v>
      </c>
      <c r="S859">
        <f t="shared" si="69"/>
        <v>26</v>
      </c>
    </row>
    <row r="860" spans="1:19" hidden="1" x14ac:dyDescent="0.25">
      <c r="A860" s="70">
        <v>12</v>
      </c>
      <c r="B860" s="70">
        <v>29</v>
      </c>
      <c r="C860" s="83">
        <v>45.919963055557083</v>
      </c>
      <c r="D860" s="83">
        <v>0</v>
      </c>
      <c r="E860" s="43">
        <f t="shared" si="65"/>
        <v>14.616778213778248</v>
      </c>
      <c r="F860" s="43">
        <f t="shared" si="66"/>
        <v>6.8414529205715641E-2</v>
      </c>
      <c r="G860" s="89">
        <v>21.74284551105567</v>
      </c>
      <c r="H860" s="185">
        <f t="shared" si="67"/>
        <v>21.821350599994716</v>
      </c>
      <c r="N860" t="str">
        <f t="shared" si="68"/>
        <v>12#52</v>
      </c>
      <c r="O860">
        <v>12</v>
      </c>
      <c r="P860">
        <v>52</v>
      </c>
      <c r="Q860">
        <v>15.41769756795788</v>
      </c>
      <c r="R860">
        <v>22.494984899262029</v>
      </c>
      <c r="S860">
        <f t="shared" si="69"/>
        <v>27</v>
      </c>
    </row>
    <row r="861" spans="1:19" hidden="1" x14ac:dyDescent="0.25">
      <c r="A861" s="70">
        <v>12</v>
      </c>
      <c r="B861" s="70">
        <v>30</v>
      </c>
      <c r="C861" s="83">
        <v>30.948797018265875</v>
      </c>
      <c r="D861" s="83">
        <v>0</v>
      </c>
      <c r="E861" s="43">
        <f t="shared" si="65"/>
        <v>9.8513080564094508</v>
      </c>
      <c r="F861" s="43">
        <f t="shared" si="66"/>
        <v>0.10150936243937481</v>
      </c>
      <c r="G861" s="89">
        <v>16.381742874054797</v>
      </c>
      <c r="H861" s="185">
        <f t="shared" si="67"/>
        <v>16.44089107435132</v>
      </c>
      <c r="N861" t="str">
        <f t="shared" si="68"/>
        <v>12#61</v>
      </c>
      <c r="O861">
        <v>12</v>
      </c>
      <c r="P861">
        <v>61</v>
      </c>
      <c r="Q861">
        <v>15.337605632539912</v>
      </c>
      <c r="R861">
        <v>22.429900849163726</v>
      </c>
      <c r="S861">
        <f t="shared" si="69"/>
        <v>28</v>
      </c>
    </row>
    <row r="862" spans="1:19" hidden="1" x14ac:dyDescent="0.25">
      <c r="A862" s="70">
        <v>12</v>
      </c>
      <c r="B862" s="70">
        <v>31</v>
      </c>
      <c r="C862" s="83">
        <v>48.058701060884403</v>
      </c>
      <c r="D862" s="83">
        <v>0</v>
      </c>
      <c r="E862" s="43">
        <f t="shared" si="65"/>
        <v>15.297559664830935</v>
      </c>
      <c r="F862" s="43">
        <f t="shared" si="66"/>
        <v>6.5369903560435094E-2</v>
      </c>
      <c r="G862" s="89">
        <v>22.316597958837185</v>
      </c>
      <c r="H862" s="185">
        <f t="shared" si="67"/>
        <v>22.397174648152511</v>
      </c>
      <c r="N862" t="str">
        <f t="shared" si="68"/>
        <v>12#4</v>
      </c>
      <c r="O862">
        <v>12</v>
      </c>
      <c r="P862">
        <v>4</v>
      </c>
      <c r="Q862">
        <v>15.297559664830935</v>
      </c>
      <c r="R862">
        <v>24.102</v>
      </c>
      <c r="S862">
        <f t="shared" si="69"/>
        <v>29</v>
      </c>
    </row>
    <row r="863" spans="1:19" hidden="1" x14ac:dyDescent="0.25">
      <c r="A863" s="70">
        <v>12</v>
      </c>
      <c r="B863" s="70">
        <v>32</v>
      </c>
      <c r="C863" s="83">
        <v>39.629557157535558</v>
      </c>
      <c r="D863" s="83">
        <v>0</v>
      </c>
      <c r="E863" s="43">
        <f t="shared" si="65"/>
        <v>12.614479828329172</v>
      </c>
      <c r="F863" s="43">
        <f t="shared" si="66"/>
        <v>7.9273978285987964E-2</v>
      </c>
      <c r="G863" s="89">
        <v>19.813928138073997</v>
      </c>
      <c r="H863" s="185">
        <f t="shared" si="67"/>
        <v>19.885468645038479</v>
      </c>
      <c r="N863" t="str">
        <f t="shared" si="68"/>
        <v>12#31</v>
      </c>
      <c r="O863">
        <v>12</v>
      </c>
      <c r="P863">
        <v>31</v>
      </c>
      <c r="Q863">
        <v>15.297559664830935</v>
      </c>
      <c r="R863">
        <v>22.397174648152511</v>
      </c>
      <c r="S863">
        <f t="shared" si="69"/>
        <v>30</v>
      </c>
    </row>
    <row r="864" spans="1:19" hidden="1" x14ac:dyDescent="0.25">
      <c r="A864" s="70">
        <v>12</v>
      </c>
      <c r="B864" s="70">
        <v>33</v>
      </c>
      <c r="C864" s="83">
        <v>43.026376342467181</v>
      </c>
      <c r="D864" s="83">
        <v>0</v>
      </c>
      <c r="E864" s="43">
        <f t="shared" si="65"/>
        <v>13.695720956471673</v>
      </c>
      <c r="F864" s="43">
        <f t="shared" si="66"/>
        <v>7.3015506316041548E-2</v>
      </c>
      <c r="G864" s="89">
        <v>20.903668191820245</v>
      </c>
      <c r="H864" s="185">
        <f t="shared" si="67"/>
        <v>20.979143332813944</v>
      </c>
      <c r="N864" t="str">
        <f t="shared" si="68"/>
        <v>12#25</v>
      </c>
      <c r="O864">
        <v>12</v>
      </c>
      <c r="P864">
        <v>25</v>
      </c>
      <c r="Q864">
        <v>15.217467729412974</v>
      </c>
      <c r="R864">
        <v>22.331350582570511</v>
      </c>
      <c r="S864">
        <f t="shared" si="69"/>
        <v>31</v>
      </c>
    </row>
    <row r="865" spans="1:19" hidden="1" x14ac:dyDescent="0.25">
      <c r="A865" s="70">
        <v>12</v>
      </c>
      <c r="B865" s="70">
        <v>34</v>
      </c>
      <c r="C865" s="83">
        <v>32.710110669711895</v>
      </c>
      <c r="D865" s="83">
        <v>0</v>
      </c>
      <c r="E865" s="43">
        <f t="shared" si="65"/>
        <v>10.41195160433519</v>
      </c>
      <c r="F865" s="43">
        <f t="shared" si="66"/>
        <v>9.604347369263927E-2</v>
      </c>
      <c r="G865" s="89">
        <v>17.165931024002496</v>
      </c>
      <c r="H865" s="185">
        <f t="shared" si="67"/>
        <v>17.22791062741161</v>
      </c>
      <c r="N865" t="str">
        <f t="shared" si="68"/>
        <v>12#40</v>
      </c>
      <c r="O865">
        <v>12</v>
      </c>
      <c r="P865">
        <v>40</v>
      </c>
      <c r="Q865">
        <v>15.217467729412974</v>
      </c>
      <c r="R865">
        <v>22.331350582570511</v>
      </c>
      <c r="S865">
        <f t="shared" si="69"/>
        <v>32</v>
      </c>
    </row>
    <row r="866" spans="1:19" hidden="1" x14ac:dyDescent="0.25">
      <c r="A866" s="70">
        <v>12</v>
      </c>
      <c r="B866" s="70">
        <v>35</v>
      </c>
      <c r="C866" s="83">
        <v>30.822988900305443</v>
      </c>
      <c r="D866" s="83">
        <v>0</v>
      </c>
      <c r="E866" s="43">
        <f t="shared" si="65"/>
        <v>9.8112620887004685</v>
      </c>
      <c r="F866" s="43">
        <f t="shared" si="66"/>
        <v>0.1019236863676988</v>
      </c>
      <c r="G866" s="89">
        <v>16.323781739924929</v>
      </c>
      <c r="H866" s="185">
        <f t="shared" si="67"/>
        <v>16.382720664761734</v>
      </c>
      <c r="N866" t="str">
        <f t="shared" si="68"/>
        <v>12#41</v>
      </c>
      <c r="O866">
        <v>12</v>
      </c>
      <c r="P866">
        <v>41</v>
      </c>
      <c r="Q866">
        <v>15.217467729412974</v>
      </c>
      <c r="R866">
        <v>22.331350582570511</v>
      </c>
      <c r="S866">
        <f t="shared" si="69"/>
        <v>33</v>
      </c>
    </row>
    <row r="867" spans="1:19" hidden="1" x14ac:dyDescent="0.25">
      <c r="A867" s="70">
        <v>12</v>
      </c>
      <c r="B867" s="70">
        <v>36</v>
      </c>
      <c r="C867" s="83">
        <v>34.597232439118351</v>
      </c>
      <c r="D867" s="83">
        <v>0</v>
      </c>
      <c r="E867" s="43">
        <f t="shared" si="65"/>
        <v>11.012641119969913</v>
      </c>
      <c r="F867" s="43">
        <f t="shared" si="66"/>
        <v>9.0804738763949844E-2</v>
      </c>
      <c r="G867" s="89">
        <v>17.952737599949483</v>
      </c>
      <c r="H867" s="185">
        <f t="shared" si="67"/>
        <v>18.01755806060477</v>
      </c>
      <c r="N867" t="str">
        <f t="shared" si="68"/>
        <v>12#15</v>
      </c>
      <c r="O867">
        <v>12</v>
      </c>
      <c r="P867">
        <v>15</v>
      </c>
      <c r="Q867">
        <v>15.137375793995007</v>
      </c>
      <c r="R867">
        <v>22.265026498821658</v>
      </c>
      <c r="S867">
        <f t="shared" si="69"/>
        <v>34</v>
      </c>
    </row>
    <row r="868" spans="1:19" hidden="1" x14ac:dyDescent="0.25">
      <c r="A868" s="70">
        <v>12</v>
      </c>
      <c r="B868" s="70">
        <v>37</v>
      </c>
      <c r="C868" s="83">
        <v>40.887638337139862</v>
      </c>
      <c r="D868" s="83">
        <v>0</v>
      </c>
      <c r="E868" s="43">
        <f t="shared" si="65"/>
        <v>13.014939505418987</v>
      </c>
      <c r="F868" s="43">
        <f t="shared" si="66"/>
        <v>7.6834778954111421E-2</v>
      </c>
      <c r="G868" s="89">
        <v>20.231722993497264</v>
      </c>
      <c r="H868" s="185">
        <f t="shared" si="67"/>
        <v>20.304771997694395</v>
      </c>
      <c r="N868" t="str">
        <f t="shared" si="68"/>
        <v>12#12</v>
      </c>
      <c r="O868">
        <v>12</v>
      </c>
      <c r="P868">
        <v>12</v>
      </c>
      <c r="Q868">
        <v>15.017237890868062</v>
      </c>
      <c r="R868">
        <v>22.164590958023084</v>
      </c>
      <c r="S868">
        <f t="shared" si="69"/>
        <v>35</v>
      </c>
    </row>
    <row r="869" spans="1:19" hidden="1" x14ac:dyDescent="0.25">
      <c r="A869" s="70">
        <v>12</v>
      </c>
      <c r="B869" s="70">
        <v>38</v>
      </c>
      <c r="C869" s="83">
        <v>51.581328363776436</v>
      </c>
      <c r="D869" s="83">
        <v>0</v>
      </c>
      <c r="E869" s="43">
        <f t="shared" si="65"/>
        <v>16.41884676068241</v>
      </c>
      <c r="F869" s="43">
        <f t="shared" si="66"/>
        <v>6.0905617463624918E-2</v>
      </c>
      <c r="G869" s="89">
        <v>23.185369542076579</v>
      </c>
      <c r="H869" s="185">
        <f t="shared" si="67"/>
        <v>23.269083032891746</v>
      </c>
      <c r="N869" t="str">
        <f t="shared" si="68"/>
        <v>12#5</v>
      </c>
      <c r="O869">
        <v>12</v>
      </c>
      <c r="P869">
        <v>5</v>
      </c>
      <c r="Q869">
        <v>14.616778213778248</v>
      </c>
      <c r="R869">
        <v>23.566400000000002</v>
      </c>
      <c r="S869">
        <f t="shared" si="69"/>
        <v>36</v>
      </c>
    </row>
    <row r="870" spans="1:19" hidden="1" x14ac:dyDescent="0.25">
      <c r="A870" s="70">
        <v>12</v>
      </c>
      <c r="B870" s="70">
        <v>39</v>
      </c>
      <c r="C870" s="83">
        <v>40.887638337139862</v>
      </c>
      <c r="D870" s="83">
        <v>0</v>
      </c>
      <c r="E870" s="43">
        <f t="shared" si="65"/>
        <v>13.014939505418987</v>
      </c>
      <c r="F870" s="43">
        <f t="shared" si="66"/>
        <v>7.6834778954111421E-2</v>
      </c>
      <c r="G870" s="89">
        <v>20.231722993497264</v>
      </c>
      <c r="H870" s="185">
        <f t="shared" si="67"/>
        <v>20.304771997694395</v>
      </c>
      <c r="N870" t="str">
        <f t="shared" si="68"/>
        <v>12#29</v>
      </c>
      <c r="O870">
        <v>12</v>
      </c>
      <c r="P870">
        <v>29</v>
      </c>
      <c r="Q870">
        <v>14.616778213778248</v>
      </c>
      <c r="R870">
        <v>21.821350599994716</v>
      </c>
      <c r="S870">
        <f t="shared" si="69"/>
        <v>37</v>
      </c>
    </row>
    <row r="871" spans="1:19" hidden="1" x14ac:dyDescent="0.25">
      <c r="A871" s="70">
        <v>12</v>
      </c>
      <c r="B871" s="70">
        <v>40</v>
      </c>
      <c r="C871" s="83">
        <v>47.807084824963546</v>
      </c>
      <c r="D871" s="83">
        <v>0</v>
      </c>
      <c r="E871" s="43">
        <f t="shared" si="65"/>
        <v>15.217467729412974</v>
      </c>
      <c r="F871" s="43">
        <f t="shared" si="66"/>
        <v>6.5713955684437372E-2</v>
      </c>
      <c r="G871" s="89">
        <v>22.251010703717451</v>
      </c>
      <c r="H871" s="185">
        <f t="shared" si="67"/>
        <v>22.331350582570511</v>
      </c>
      <c r="N871" t="str">
        <f t="shared" si="68"/>
        <v>12#50</v>
      </c>
      <c r="O871">
        <v>12</v>
      </c>
      <c r="P871">
        <v>50</v>
      </c>
      <c r="Q871">
        <v>14.616778213778248</v>
      </c>
      <c r="R871">
        <v>21.821350599994716</v>
      </c>
      <c r="S871">
        <f t="shared" si="69"/>
        <v>38</v>
      </c>
    </row>
    <row r="872" spans="1:19" hidden="1" x14ac:dyDescent="0.25">
      <c r="A872" s="70">
        <v>12</v>
      </c>
      <c r="B872" s="70">
        <v>41</v>
      </c>
      <c r="C872" s="83">
        <v>47.807084824963546</v>
      </c>
      <c r="D872" s="83">
        <v>0</v>
      </c>
      <c r="E872" s="43">
        <f t="shared" si="65"/>
        <v>15.217467729412974</v>
      </c>
      <c r="F872" s="43">
        <f t="shared" si="66"/>
        <v>6.5713955684437372E-2</v>
      </c>
      <c r="G872" s="89">
        <v>22.251010703717451</v>
      </c>
      <c r="H872" s="185">
        <f t="shared" si="67"/>
        <v>22.331350582570511</v>
      </c>
      <c r="N872" t="str">
        <f t="shared" si="68"/>
        <v>12#55</v>
      </c>
      <c r="O872">
        <v>12</v>
      </c>
      <c r="P872">
        <v>55</v>
      </c>
      <c r="Q872">
        <v>14.616778213778248</v>
      </c>
      <c r="R872">
        <v>21.821350599994716</v>
      </c>
      <c r="S872">
        <f t="shared" si="69"/>
        <v>39</v>
      </c>
    </row>
    <row r="873" spans="1:19" hidden="1" x14ac:dyDescent="0.25">
      <c r="A873" s="70">
        <v>12</v>
      </c>
      <c r="B873" s="70">
        <v>42</v>
      </c>
      <c r="C873" s="83">
        <v>51.581328363776436</v>
      </c>
      <c r="D873" s="83">
        <v>0</v>
      </c>
      <c r="E873" s="43">
        <f t="shared" si="65"/>
        <v>16.41884676068241</v>
      </c>
      <c r="F873" s="43">
        <f t="shared" si="66"/>
        <v>6.0905617463624918E-2</v>
      </c>
      <c r="G873" s="89">
        <v>23.185369542076579</v>
      </c>
      <c r="H873" s="185">
        <f t="shared" si="67"/>
        <v>23.269083032891746</v>
      </c>
      <c r="N873" t="str">
        <f t="shared" si="68"/>
        <v>12#63</v>
      </c>
      <c r="O873">
        <v>12</v>
      </c>
      <c r="P873">
        <v>63</v>
      </c>
      <c r="Q873">
        <v>14.616778213778248</v>
      </c>
      <c r="R873">
        <v>21.821350599994716</v>
      </c>
      <c r="S873">
        <f t="shared" si="69"/>
        <v>40</v>
      </c>
    </row>
    <row r="874" spans="1:19" hidden="1" x14ac:dyDescent="0.25">
      <c r="A874" s="70">
        <v>12</v>
      </c>
      <c r="B874" s="70">
        <v>43</v>
      </c>
      <c r="C874" s="83">
        <v>53.468450133182913</v>
      </c>
      <c r="D874" s="83">
        <v>0</v>
      </c>
      <c r="E874" s="43">
        <f t="shared" si="65"/>
        <v>17.01953627631714</v>
      </c>
      <c r="F874" s="43">
        <f t="shared" si="66"/>
        <v>5.875600743549695E-2</v>
      </c>
      <c r="G874" s="89">
        <v>23.615677326389669</v>
      </c>
      <c r="H874" s="185">
        <f t="shared" si="67"/>
        <v>23.700944493832004</v>
      </c>
      <c r="N874" t="str">
        <f t="shared" si="68"/>
        <v>12#16</v>
      </c>
      <c r="O874">
        <v>12</v>
      </c>
      <c r="P874">
        <v>16</v>
      </c>
      <c r="Q874">
        <v>14.416548375233344</v>
      </c>
      <c r="R874">
        <v>21.644689988241115</v>
      </c>
      <c r="S874">
        <f t="shared" si="69"/>
        <v>41</v>
      </c>
    </row>
    <row r="875" spans="1:19" hidden="1" x14ac:dyDescent="0.25">
      <c r="A875" s="70">
        <v>12</v>
      </c>
      <c r="B875" s="70">
        <v>44</v>
      </c>
      <c r="C875" s="83">
        <v>57.242693671995823</v>
      </c>
      <c r="D875" s="83">
        <v>26.78</v>
      </c>
      <c r="E875" s="43">
        <f t="shared" si="65"/>
        <v>18.220915307586587</v>
      </c>
      <c r="F875" s="43">
        <f t="shared" si="66"/>
        <v>5.4881984967222422E-2</v>
      </c>
      <c r="G875" s="89">
        <v>26.78</v>
      </c>
      <c r="H875" s="185">
        <f t="shared" si="67"/>
        <v>26.78</v>
      </c>
      <c r="N875" t="str">
        <f t="shared" si="68"/>
        <v>12#65</v>
      </c>
      <c r="O875">
        <v>12</v>
      </c>
      <c r="P875">
        <v>65</v>
      </c>
      <c r="Q875">
        <v>14.416548375233344</v>
      </c>
      <c r="R875">
        <v>21.644689988241115</v>
      </c>
      <c r="S875">
        <f t="shared" si="69"/>
        <v>42</v>
      </c>
    </row>
    <row r="876" spans="1:19" hidden="1" x14ac:dyDescent="0.25">
      <c r="A876" s="70">
        <v>12</v>
      </c>
      <c r="B876" s="70">
        <v>45</v>
      </c>
      <c r="C876" s="83">
        <v>55.607188138510217</v>
      </c>
      <c r="D876" s="83">
        <v>0</v>
      </c>
      <c r="E876" s="43">
        <f t="shared" si="65"/>
        <v>17.700317727369821</v>
      </c>
      <c r="F876" s="43">
        <f t="shared" si="66"/>
        <v>5.6496160995670161E-2</v>
      </c>
      <c r="G876" s="89">
        <v>24.076666004164576</v>
      </c>
      <c r="H876" s="185">
        <f t="shared" si="67"/>
        <v>24.163597625191436</v>
      </c>
      <c r="N876" t="str">
        <f t="shared" si="68"/>
        <v>12#7</v>
      </c>
      <c r="O876">
        <v>12</v>
      </c>
      <c r="P876">
        <v>7</v>
      </c>
      <c r="Q876">
        <v>14.2964104721064</v>
      </c>
      <c r="R876">
        <v>23.137920000000001</v>
      </c>
      <c r="S876">
        <f t="shared" si="69"/>
        <v>43</v>
      </c>
    </row>
    <row r="877" spans="1:19" hidden="1" x14ac:dyDescent="0.25">
      <c r="A877" s="70">
        <v>12</v>
      </c>
      <c r="B877" s="70">
        <v>46</v>
      </c>
      <c r="C877" s="83">
        <v>59.633047913243992</v>
      </c>
      <c r="D877" s="83">
        <v>26.78</v>
      </c>
      <c r="E877" s="43">
        <f t="shared" si="65"/>
        <v>18.981788694057233</v>
      </c>
      <c r="F877" s="43">
        <f t="shared" si="66"/>
        <v>5.2682074177397058E-2</v>
      </c>
      <c r="G877" s="89">
        <v>26.78</v>
      </c>
      <c r="H877" s="185">
        <f t="shared" si="67"/>
        <v>26.78</v>
      </c>
      <c r="N877" t="str">
        <f t="shared" si="68"/>
        <v>12#47</v>
      </c>
      <c r="O877">
        <v>12</v>
      </c>
      <c r="P877">
        <v>47</v>
      </c>
      <c r="Q877">
        <v>14.016088698143525</v>
      </c>
      <c r="R877">
        <v>21.28081528100245</v>
      </c>
      <c r="S877">
        <f t="shared" si="69"/>
        <v>44</v>
      </c>
    </row>
    <row r="878" spans="1:19" hidden="1" x14ac:dyDescent="0.25">
      <c r="A878" s="70">
        <v>12</v>
      </c>
      <c r="B878" s="70">
        <v>47</v>
      </c>
      <c r="C878" s="83">
        <v>44.032841286150628</v>
      </c>
      <c r="D878" s="83">
        <v>0</v>
      </c>
      <c r="E878" s="43">
        <f t="shared" si="65"/>
        <v>14.016088698143525</v>
      </c>
      <c r="F878" s="43">
        <f t="shared" si="66"/>
        <v>7.1346580457389161E-2</v>
      </c>
      <c r="G878" s="89">
        <v>21.204254836740539</v>
      </c>
      <c r="H878" s="185">
        <f t="shared" si="67"/>
        <v>21.28081528100245</v>
      </c>
      <c r="N878" t="str">
        <f t="shared" si="68"/>
        <v>12#26</v>
      </c>
      <c r="O878">
        <v>12</v>
      </c>
      <c r="P878">
        <v>26</v>
      </c>
      <c r="Q878">
        <v>13.815858859598618</v>
      </c>
      <c r="R878">
        <v>21.093402532952123</v>
      </c>
      <c r="S878">
        <f t="shared" si="69"/>
        <v>45</v>
      </c>
    </row>
    <row r="879" spans="1:19" hidden="1" x14ac:dyDescent="0.25">
      <c r="A879" s="70">
        <v>12</v>
      </c>
      <c r="B879" s="70">
        <v>48</v>
      </c>
      <c r="C879" s="83">
        <v>57.242693671995823</v>
      </c>
      <c r="D879" s="83">
        <v>0</v>
      </c>
      <c r="E879" s="43">
        <f t="shared" si="65"/>
        <v>18.220915307586587</v>
      </c>
      <c r="F879" s="43">
        <f t="shared" si="66"/>
        <v>5.4881984967222422E-2</v>
      </c>
      <c r="G879" s="89">
        <v>24.411442864801575</v>
      </c>
      <c r="H879" s="185">
        <f t="shared" si="67"/>
        <v>24.499583236872805</v>
      </c>
      <c r="N879" t="str">
        <f t="shared" si="68"/>
        <v>12#33</v>
      </c>
      <c r="O879">
        <v>12</v>
      </c>
      <c r="P879">
        <v>33</v>
      </c>
      <c r="Q879">
        <v>13.695720956471673</v>
      </c>
      <c r="R879">
        <v>20.979143332813944</v>
      </c>
      <c r="S879">
        <f t="shared" si="69"/>
        <v>46</v>
      </c>
    </row>
    <row r="880" spans="1:19" hidden="1" x14ac:dyDescent="0.25">
      <c r="A880" s="70">
        <v>12</v>
      </c>
      <c r="B880" s="70">
        <v>49</v>
      </c>
      <c r="C880" s="83">
        <v>49.694206594370009</v>
      </c>
      <c r="D880" s="83">
        <v>0</v>
      </c>
      <c r="E880" s="43">
        <f t="shared" si="65"/>
        <v>15.818157245047697</v>
      </c>
      <c r="F880" s="43">
        <f t="shared" si="66"/>
        <v>6.3218489012876453E-2</v>
      </c>
      <c r="G880" s="89">
        <v>22.731132719187869</v>
      </c>
      <c r="H880" s="185">
        <f t="shared" si="67"/>
        <v>22.813206134780952</v>
      </c>
      <c r="N880" t="str">
        <f t="shared" si="68"/>
        <v>12#28</v>
      </c>
      <c r="O880">
        <v>12</v>
      </c>
      <c r="P880">
        <v>28</v>
      </c>
      <c r="Q880">
        <v>13.535537085635745</v>
      </c>
      <c r="R880">
        <v>20.82463633336668</v>
      </c>
      <c r="S880">
        <f t="shared" si="69"/>
        <v>47</v>
      </c>
    </row>
    <row r="881" spans="1:19" hidden="1" x14ac:dyDescent="0.25">
      <c r="A881" s="70">
        <v>12</v>
      </c>
      <c r="B881" s="70">
        <v>50</v>
      </c>
      <c r="C881" s="83">
        <v>45.919963055557083</v>
      </c>
      <c r="D881" s="83">
        <v>0</v>
      </c>
      <c r="E881" s="43">
        <f t="shared" si="65"/>
        <v>14.616778213778248</v>
      </c>
      <c r="F881" s="43">
        <f t="shared" si="66"/>
        <v>6.8414529205715641E-2</v>
      </c>
      <c r="G881" s="89">
        <v>21.74284551105567</v>
      </c>
      <c r="H881" s="185">
        <f t="shared" si="67"/>
        <v>21.821350599994716</v>
      </c>
      <c r="N881" t="str">
        <f t="shared" si="68"/>
        <v>12#37</v>
      </c>
      <c r="O881">
        <v>12</v>
      </c>
      <c r="P881">
        <v>37</v>
      </c>
      <c r="Q881">
        <v>13.014939505418987</v>
      </c>
      <c r="R881">
        <v>20.304771997694395</v>
      </c>
      <c r="S881">
        <f t="shared" si="69"/>
        <v>48</v>
      </c>
    </row>
    <row r="882" spans="1:19" hidden="1" x14ac:dyDescent="0.25">
      <c r="A882" s="70">
        <v>12</v>
      </c>
      <c r="B882" s="70">
        <v>51</v>
      </c>
      <c r="C882" s="83">
        <v>51.832944599697321</v>
      </c>
      <c r="D882" s="83">
        <v>0</v>
      </c>
      <c r="E882" s="43">
        <f t="shared" si="65"/>
        <v>16.498938696100382</v>
      </c>
      <c r="F882" s="43">
        <f t="shared" si="66"/>
        <v>6.0609959126422822E-2</v>
      </c>
      <c r="G882" s="89">
        <v>23.244085977598626</v>
      </c>
      <c r="H882" s="185">
        <f t="shared" si="67"/>
        <v>23.328011470977604</v>
      </c>
      <c r="N882" t="str">
        <f t="shared" si="68"/>
        <v>12#39</v>
      </c>
      <c r="O882">
        <v>12</v>
      </c>
      <c r="P882">
        <v>39</v>
      </c>
      <c r="Q882">
        <v>13.014939505418987</v>
      </c>
      <c r="R882">
        <v>20.304771997694395</v>
      </c>
      <c r="S882">
        <f t="shared" si="69"/>
        <v>49</v>
      </c>
    </row>
    <row r="883" spans="1:19" hidden="1" x14ac:dyDescent="0.25">
      <c r="A883" s="70">
        <v>12</v>
      </c>
      <c r="B883" s="70">
        <v>52</v>
      </c>
      <c r="C883" s="83">
        <v>48.436125414765698</v>
      </c>
      <c r="D883" s="83">
        <v>0</v>
      </c>
      <c r="E883" s="43">
        <f t="shared" si="65"/>
        <v>15.41769756795788</v>
      </c>
      <c r="F883" s="43">
        <f t="shared" si="66"/>
        <v>6.4860527688535591E-2</v>
      </c>
      <c r="G883" s="89">
        <v>22.414056325106795</v>
      </c>
      <c r="H883" s="185">
        <f t="shared" si="67"/>
        <v>22.494984899262029</v>
      </c>
      <c r="N883" t="str">
        <f t="shared" si="68"/>
        <v>12#32</v>
      </c>
      <c r="O883">
        <v>12</v>
      </c>
      <c r="P883">
        <v>32</v>
      </c>
      <c r="Q883">
        <v>12.614479828329172</v>
      </c>
      <c r="R883">
        <v>19.885468645038479</v>
      </c>
      <c r="S883">
        <f t="shared" si="69"/>
        <v>50</v>
      </c>
    </row>
    <row r="884" spans="1:19" hidden="1" x14ac:dyDescent="0.25">
      <c r="A884" s="70">
        <v>12</v>
      </c>
      <c r="B884" s="70">
        <v>53</v>
      </c>
      <c r="C884" s="83">
        <v>61.016937210808734</v>
      </c>
      <c r="D884" s="83">
        <v>25.7088</v>
      </c>
      <c r="E884" s="43">
        <f t="shared" si="65"/>
        <v>19.42229433885603</v>
      </c>
      <c r="F884" s="43">
        <f t="shared" si="66"/>
        <v>5.148722301048702E-2</v>
      </c>
      <c r="G884" s="89">
        <v>25.7088</v>
      </c>
      <c r="H884" s="185">
        <f t="shared" si="67"/>
        <v>25.7088</v>
      </c>
      <c r="N884" t="str">
        <f t="shared" si="68"/>
        <v>12#62</v>
      </c>
      <c r="O884">
        <v>12</v>
      </c>
      <c r="P884">
        <v>62</v>
      </c>
      <c r="Q884">
        <v>12.49434192520223</v>
      </c>
      <c r="R884">
        <v>19.75622055877524</v>
      </c>
      <c r="S884">
        <f t="shared" si="69"/>
        <v>51</v>
      </c>
    </row>
    <row r="885" spans="1:19" hidden="1" x14ac:dyDescent="0.25">
      <c r="A885" s="70">
        <v>12</v>
      </c>
      <c r="B885" s="70">
        <v>55</v>
      </c>
      <c r="C885" s="83">
        <v>45.919963055557083</v>
      </c>
      <c r="D885" s="83">
        <v>0</v>
      </c>
      <c r="E885" s="43">
        <f t="shared" si="65"/>
        <v>14.616778213778248</v>
      </c>
      <c r="F885" s="43">
        <f t="shared" si="66"/>
        <v>6.8414529205715641E-2</v>
      </c>
      <c r="G885" s="89">
        <v>21.74284551105567</v>
      </c>
      <c r="H885" s="185">
        <f t="shared" si="67"/>
        <v>21.821350599994716</v>
      </c>
      <c r="N885" t="str">
        <f t="shared" si="68"/>
        <v>12#23</v>
      </c>
      <c r="O885">
        <v>12</v>
      </c>
      <c r="P885">
        <v>23</v>
      </c>
      <c r="Q885">
        <v>12.214020151239358</v>
      </c>
      <c r="R885">
        <v>19.448194788270531</v>
      </c>
      <c r="S885">
        <f t="shared" si="69"/>
        <v>52</v>
      </c>
    </row>
    <row r="886" spans="1:19" hidden="1" x14ac:dyDescent="0.25">
      <c r="A886" s="70">
        <v>12</v>
      </c>
      <c r="B886" s="70">
        <v>56</v>
      </c>
      <c r="C886" s="83">
        <v>53.342642015222474</v>
      </c>
      <c r="D886" s="83">
        <v>0</v>
      </c>
      <c r="E886" s="43">
        <f t="shared" si="65"/>
        <v>16.979490308608156</v>
      </c>
      <c r="F886" s="43">
        <f t="shared" si="66"/>
        <v>5.8894582924731625E-2</v>
      </c>
      <c r="G886" s="89">
        <v>23.587698105371402</v>
      </c>
      <c r="H886" s="185">
        <f t="shared" si="67"/>
        <v>23.672864250560998</v>
      </c>
      <c r="N886" t="str">
        <f t="shared" si="68"/>
        <v>12#27</v>
      </c>
      <c r="O886">
        <v>12</v>
      </c>
      <c r="P886">
        <v>27</v>
      </c>
      <c r="Q886">
        <v>11.813560474149543</v>
      </c>
      <c r="R886">
        <v>18.991885372959047</v>
      </c>
      <c r="S886">
        <f t="shared" si="69"/>
        <v>53</v>
      </c>
    </row>
    <row r="887" spans="1:19" hidden="1" x14ac:dyDescent="0.25">
      <c r="A887" s="70">
        <v>12</v>
      </c>
      <c r="B887" s="70">
        <v>57</v>
      </c>
      <c r="C887" s="83">
        <v>32.08107007990975</v>
      </c>
      <c r="D887" s="83">
        <v>0</v>
      </c>
      <c r="E887" s="43">
        <f t="shared" si="65"/>
        <v>10.211721765790285</v>
      </c>
      <c r="F887" s="43">
        <f t="shared" si="66"/>
        <v>9.7926679059161581E-2</v>
      </c>
      <c r="G887" s="89">
        <v>16.891598295395816</v>
      </c>
      <c r="H887" s="185">
        <f t="shared" si="67"/>
        <v>16.952587388374855</v>
      </c>
      <c r="N887" t="str">
        <f t="shared" si="68"/>
        <v>12#22</v>
      </c>
      <c r="O887">
        <v>12</v>
      </c>
      <c r="P887">
        <v>22</v>
      </c>
      <c r="Q887">
        <v>11.41310079705973</v>
      </c>
      <c r="R887">
        <v>18.515407344724174</v>
      </c>
      <c r="S887">
        <f t="shared" si="69"/>
        <v>54</v>
      </c>
    </row>
    <row r="888" spans="1:19" hidden="1" x14ac:dyDescent="0.25">
      <c r="A888" s="70">
        <v>12</v>
      </c>
      <c r="B888" s="70">
        <v>58</v>
      </c>
      <c r="C888" s="83">
        <v>53.468450133182913</v>
      </c>
      <c r="D888" s="83">
        <v>0</v>
      </c>
      <c r="E888" s="43">
        <f t="shared" si="65"/>
        <v>17.01953627631714</v>
      </c>
      <c r="F888" s="43">
        <f t="shared" si="66"/>
        <v>5.875600743549695E-2</v>
      </c>
      <c r="G888" s="89">
        <v>23.615677326389669</v>
      </c>
      <c r="H888" s="185">
        <f t="shared" si="67"/>
        <v>23.700944493832004</v>
      </c>
      <c r="N888" t="str">
        <f t="shared" si="68"/>
        <v>12#8</v>
      </c>
      <c r="O888">
        <v>12</v>
      </c>
      <c r="P888">
        <v>8</v>
      </c>
      <c r="Q888">
        <v>11.292962893932785</v>
      </c>
      <c r="R888">
        <v>20.03144</v>
      </c>
      <c r="S888">
        <f t="shared" si="69"/>
        <v>55</v>
      </c>
    </row>
    <row r="889" spans="1:19" hidden="1" x14ac:dyDescent="0.25">
      <c r="A889" s="70">
        <v>12</v>
      </c>
      <c r="B889" s="70">
        <v>60</v>
      </c>
      <c r="C889" s="83">
        <v>53.845874487064179</v>
      </c>
      <c r="D889" s="83">
        <v>0</v>
      </c>
      <c r="E889" s="43">
        <f t="shared" si="65"/>
        <v>17.139674179444079</v>
      </c>
      <c r="F889" s="43">
        <f t="shared" si="66"/>
        <v>5.8344166261883677E-2</v>
      </c>
      <c r="G889" s="89">
        <v>23.699026564431332</v>
      </c>
      <c r="H889" s="185">
        <f t="shared" si="67"/>
        <v>23.784594674054492</v>
      </c>
      <c r="N889" t="str">
        <f t="shared" si="68"/>
        <v>12#36</v>
      </c>
      <c r="O889">
        <v>12</v>
      </c>
      <c r="P889">
        <v>36</v>
      </c>
      <c r="Q889">
        <v>11.012641119969913</v>
      </c>
      <c r="R889">
        <v>18.01755806060477</v>
      </c>
      <c r="S889">
        <f t="shared" si="69"/>
        <v>56</v>
      </c>
    </row>
    <row r="890" spans="1:19" hidden="1" x14ac:dyDescent="0.25">
      <c r="A890" s="70">
        <v>12</v>
      </c>
      <c r="B890" s="70">
        <v>61</v>
      </c>
      <c r="C890" s="83">
        <v>48.18450917884482</v>
      </c>
      <c r="D890" s="83">
        <v>0</v>
      </c>
      <c r="E890" s="43">
        <f t="shared" si="65"/>
        <v>15.337605632539912</v>
      </c>
      <c r="F890" s="43">
        <f t="shared" si="66"/>
        <v>6.5199224961060606E-2</v>
      </c>
      <c r="G890" s="89">
        <v>22.349206423170774</v>
      </c>
      <c r="H890" s="185">
        <f t="shared" si="67"/>
        <v>22.429900849163726</v>
      </c>
      <c r="N890" t="str">
        <f t="shared" si="68"/>
        <v>12#34</v>
      </c>
      <c r="O890">
        <v>12</v>
      </c>
      <c r="P890">
        <v>34</v>
      </c>
      <c r="Q890">
        <v>10.41195160433519</v>
      </c>
      <c r="R890">
        <v>17.22791062741161</v>
      </c>
      <c r="S890">
        <f t="shared" si="69"/>
        <v>57</v>
      </c>
    </row>
    <row r="891" spans="1:19" hidden="1" x14ac:dyDescent="0.25">
      <c r="A891" s="70">
        <v>12</v>
      </c>
      <c r="B891" s="70">
        <v>62</v>
      </c>
      <c r="C891" s="83">
        <v>39.252132803654277</v>
      </c>
      <c r="D891" s="83">
        <v>0</v>
      </c>
      <c r="E891" s="43">
        <f t="shared" si="65"/>
        <v>12.49434192520223</v>
      </c>
      <c r="F891" s="43">
        <f t="shared" si="66"/>
        <v>8.0036228077199373E-2</v>
      </c>
      <c r="G891" s="89">
        <v>19.685145038267979</v>
      </c>
      <c r="H891" s="185">
        <f t="shared" si="67"/>
        <v>19.75622055877524</v>
      </c>
      <c r="N891" t="str">
        <f t="shared" si="68"/>
        <v>12#57</v>
      </c>
      <c r="O891">
        <v>12</v>
      </c>
      <c r="P891">
        <v>57</v>
      </c>
      <c r="Q891">
        <v>10.211721765790285</v>
      </c>
      <c r="R891">
        <v>16.952587388374855</v>
      </c>
      <c r="S891">
        <f t="shared" si="69"/>
        <v>58</v>
      </c>
    </row>
    <row r="892" spans="1:19" hidden="1" x14ac:dyDescent="0.25">
      <c r="A892" s="70">
        <v>12</v>
      </c>
      <c r="B892" s="70">
        <v>63</v>
      </c>
      <c r="C892" s="83">
        <v>45.919963055557083</v>
      </c>
      <c r="D892" s="83">
        <v>0</v>
      </c>
      <c r="E892" s="43">
        <f t="shared" si="65"/>
        <v>14.616778213778248</v>
      </c>
      <c r="F892" s="43">
        <f t="shared" si="66"/>
        <v>6.8414529205715641E-2</v>
      </c>
      <c r="G892" s="89">
        <v>21.74284551105567</v>
      </c>
      <c r="H892" s="185">
        <f t="shared" si="67"/>
        <v>21.821350599994716</v>
      </c>
      <c r="N892" t="str">
        <f t="shared" si="68"/>
        <v>12#30</v>
      </c>
      <c r="O892">
        <v>12</v>
      </c>
      <c r="P892">
        <v>30</v>
      </c>
      <c r="Q892">
        <v>9.8513080564094508</v>
      </c>
      <c r="R892">
        <v>16.44089107435132</v>
      </c>
      <c r="S892">
        <f t="shared" si="69"/>
        <v>59</v>
      </c>
    </row>
    <row r="893" spans="1:19" hidden="1" x14ac:dyDescent="0.25">
      <c r="A893" s="70">
        <v>12</v>
      </c>
      <c r="B893" s="70">
        <v>64</v>
      </c>
      <c r="C893" s="83">
        <v>52.839409543380761</v>
      </c>
      <c r="D893" s="83">
        <v>0</v>
      </c>
      <c r="E893" s="43">
        <f t="shared" si="65"/>
        <v>16.819306437772234</v>
      </c>
      <c r="F893" s="43">
        <f t="shared" si="66"/>
        <v>5.9455483714490963E-2</v>
      </c>
      <c r="G893" s="89">
        <v>23.474787101370943</v>
      </c>
      <c r="H893" s="185">
        <f t="shared" si="67"/>
        <v>23.559545568163212</v>
      </c>
      <c r="N893" t="str">
        <f t="shared" si="68"/>
        <v>12#35</v>
      </c>
      <c r="O893">
        <v>12</v>
      </c>
      <c r="P893">
        <v>35</v>
      </c>
      <c r="Q893">
        <v>9.8112620887004685</v>
      </c>
      <c r="R893">
        <v>16.382720664761734</v>
      </c>
      <c r="S893">
        <f t="shared" si="69"/>
        <v>60</v>
      </c>
    </row>
    <row r="894" spans="1:19" hidden="1" x14ac:dyDescent="0.25">
      <c r="A894" s="70">
        <v>12</v>
      </c>
      <c r="B894" s="70">
        <v>65</v>
      </c>
      <c r="C894" s="83">
        <v>45.290922465754939</v>
      </c>
      <c r="D894" s="83">
        <v>0</v>
      </c>
      <c r="E894" s="43">
        <f t="shared" si="65"/>
        <v>14.416548375233344</v>
      </c>
      <c r="F894" s="43">
        <f t="shared" si="66"/>
        <v>6.9364731000239446E-2</v>
      </c>
      <c r="G894" s="89">
        <v>21.56682045836035</v>
      </c>
      <c r="H894" s="185">
        <f t="shared" si="67"/>
        <v>21.644689988241115</v>
      </c>
      <c r="N894" t="str">
        <f t="shared" si="68"/>
        <v>12#2</v>
      </c>
      <c r="O894">
        <v>12</v>
      </c>
      <c r="P894">
        <v>2</v>
      </c>
      <c r="Q894">
        <v>7.0881362844897264</v>
      </c>
      <c r="R894">
        <v>13.068639999999998</v>
      </c>
      <c r="S894">
        <f t="shared" si="69"/>
        <v>61</v>
      </c>
    </row>
    <row r="895" spans="1:19" x14ac:dyDescent="0.25">
      <c r="A895" s="70">
        <v>13</v>
      </c>
      <c r="B895" s="70">
        <v>1</v>
      </c>
      <c r="C895" s="83">
        <v>53.971682605024618</v>
      </c>
      <c r="D895" s="83">
        <v>23.780639999999998</v>
      </c>
      <c r="E895" s="43">
        <f t="shared" si="65"/>
        <v>17.179720147153063</v>
      </c>
      <c r="F895" s="43">
        <f t="shared" si="66"/>
        <v>5.8208165874326832E-2</v>
      </c>
      <c r="G895" s="89">
        <v>23.780639999999998</v>
      </c>
      <c r="H895" s="185">
        <f t="shared" si="67"/>
        <v>23.780639999999998</v>
      </c>
      <c r="N895" t="str">
        <f t="shared" si="68"/>
        <v>13#33</v>
      </c>
      <c r="O895">
        <v>13</v>
      </c>
      <c r="P895">
        <v>33</v>
      </c>
      <c r="Q895">
        <v>20.503535466998532</v>
      </c>
      <c r="R895">
        <v>25.28032</v>
      </c>
      <c r="S895">
        <f t="shared" si="69"/>
        <v>1</v>
      </c>
    </row>
    <row r="896" spans="1:19" x14ac:dyDescent="0.25">
      <c r="A896" s="70">
        <v>13</v>
      </c>
      <c r="B896" s="70">
        <v>2</v>
      </c>
      <c r="C896" s="83">
        <v>29.313291484780283</v>
      </c>
      <c r="D896" s="83">
        <v>16.38936</v>
      </c>
      <c r="E896" s="43">
        <f t="shared" si="65"/>
        <v>9.3307104761926922</v>
      </c>
      <c r="F896" s="43">
        <f t="shared" si="66"/>
        <v>0.10717297493599227</v>
      </c>
      <c r="G896" s="89">
        <v>16.38936</v>
      </c>
      <c r="H896" s="185">
        <f t="shared" si="67"/>
        <v>16.38936</v>
      </c>
      <c r="N896" t="str">
        <f t="shared" si="68"/>
        <v>13#21</v>
      </c>
      <c r="O896">
        <v>13</v>
      </c>
      <c r="P896">
        <v>21</v>
      </c>
      <c r="Q896">
        <v>19.42229433885603</v>
      </c>
      <c r="R896">
        <v>23.88776</v>
      </c>
      <c r="S896">
        <f t="shared" si="69"/>
        <v>2</v>
      </c>
    </row>
    <row r="897" spans="1:19" x14ac:dyDescent="0.25">
      <c r="A897" s="70">
        <v>13</v>
      </c>
      <c r="B897" s="70">
        <v>3</v>
      </c>
      <c r="C897" s="83">
        <v>57.242693671995823</v>
      </c>
      <c r="D897" s="83">
        <v>23.780639999999998</v>
      </c>
      <c r="E897" s="43">
        <f t="shared" si="65"/>
        <v>18.220915307586587</v>
      </c>
      <c r="F897" s="43">
        <f t="shared" si="66"/>
        <v>5.4881984967222422E-2</v>
      </c>
      <c r="G897" s="89">
        <v>23.780639999999998</v>
      </c>
      <c r="H897" s="185">
        <f t="shared" si="67"/>
        <v>23.780639999999998</v>
      </c>
      <c r="N897" t="str">
        <f t="shared" si="68"/>
        <v>13#35</v>
      </c>
      <c r="O897">
        <v>13</v>
      </c>
      <c r="P897">
        <v>35</v>
      </c>
      <c r="Q897">
        <v>19.42229433885603</v>
      </c>
      <c r="R897">
        <v>23.566400000000002</v>
      </c>
      <c r="S897">
        <f t="shared" si="69"/>
        <v>3</v>
      </c>
    </row>
    <row r="898" spans="1:19" x14ac:dyDescent="0.25">
      <c r="A898" s="70">
        <v>13</v>
      </c>
      <c r="B898" s="70">
        <v>4</v>
      </c>
      <c r="C898" s="83">
        <v>51.329712127855579</v>
      </c>
      <c r="D898" s="83">
        <v>22.495200000000001</v>
      </c>
      <c r="E898" s="43">
        <f t="shared" si="65"/>
        <v>16.338754825264449</v>
      </c>
      <c r="F898" s="43">
        <f t="shared" si="66"/>
        <v>6.1204174411976016E-2</v>
      </c>
      <c r="G898" s="89">
        <v>22.495200000000001</v>
      </c>
      <c r="H898" s="185">
        <f t="shared" si="67"/>
        <v>22.495200000000001</v>
      </c>
      <c r="N898" t="str">
        <f t="shared" si="68"/>
        <v>13#3</v>
      </c>
      <c r="O898">
        <v>13</v>
      </c>
      <c r="P898">
        <v>3</v>
      </c>
      <c r="Q898">
        <v>18.220915307586587</v>
      </c>
      <c r="R898">
        <v>23.780639999999998</v>
      </c>
      <c r="S898">
        <f t="shared" si="69"/>
        <v>4</v>
      </c>
    </row>
    <row r="899" spans="1:19" x14ac:dyDescent="0.25">
      <c r="A899" s="70">
        <v>13</v>
      </c>
      <c r="B899" s="70">
        <v>5</v>
      </c>
      <c r="C899" s="83">
        <v>32.3326863158306</v>
      </c>
      <c r="D899" s="83">
        <v>18.317520000000002</v>
      </c>
      <c r="E899" s="43">
        <f t="shared" ref="E899:E962" si="70">C899/PI()</f>
        <v>10.291813701208245</v>
      </c>
      <c r="F899" s="43">
        <f t="shared" ref="F899:F962" si="71">1/E899</f>
        <v>9.716460373574401E-2</v>
      </c>
      <c r="G899" s="89">
        <v>18.317520000000002</v>
      </c>
      <c r="H899" s="185">
        <f t="shared" ref="H899:H962" si="72">IF(D899=0,EXP($L$2+$L$3*F899)*$L$4,D899)</f>
        <v>18.317520000000002</v>
      </c>
      <c r="N899" t="str">
        <f t="shared" ref="N899:N962" si="73">CONCATENATE(O899,"#",P899)</f>
        <v>13#23</v>
      </c>
      <c r="O899">
        <v>13</v>
      </c>
      <c r="P899">
        <v>23</v>
      </c>
      <c r="Q899">
        <v>18.220915307586587</v>
      </c>
      <c r="R899">
        <v>24.530480000000001</v>
      </c>
      <c r="S899">
        <f t="shared" ref="S899:S962" si="74">IF(O899=O898,S898+1,1)</f>
        <v>5</v>
      </c>
    </row>
    <row r="900" spans="1:19" x14ac:dyDescent="0.25">
      <c r="A900" s="70">
        <v>13</v>
      </c>
      <c r="B900" s="70">
        <v>6</v>
      </c>
      <c r="C900" s="83">
        <v>49.316782240488706</v>
      </c>
      <c r="D900" s="83">
        <v>23.566400000000002</v>
      </c>
      <c r="E900" s="43">
        <f t="shared" si="70"/>
        <v>15.69801934192075</v>
      </c>
      <c r="F900" s="43">
        <f t="shared" si="71"/>
        <v>6.3702303979811747E-2</v>
      </c>
      <c r="G900" s="89">
        <v>23.566400000000002</v>
      </c>
      <c r="H900" s="185">
        <f t="shared" si="72"/>
        <v>23.566400000000002</v>
      </c>
      <c r="N900" t="str">
        <f t="shared" si="73"/>
        <v>13#14</v>
      </c>
      <c r="O900">
        <v>13</v>
      </c>
      <c r="P900">
        <v>14</v>
      </c>
      <c r="Q900">
        <v>18.100777404459642</v>
      </c>
      <c r="R900">
        <v>24.423357605863984</v>
      </c>
      <c r="S900">
        <f t="shared" si="74"/>
        <v>6</v>
      </c>
    </row>
    <row r="901" spans="1:19" hidden="1" x14ac:dyDescent="0.25">
      <c r="A901" s="70">
        <v>13</v>
      </c>
      <c r="B901" s="70">
        <v>7</v>
      </c>
      <c r="C901" s="83">
        <v>42.6489519885859</v>
      </c>
      <c r="D901" s="83">
        <v>21.959599999999998</v>
      </c>
      <c r="E901" s="43">
        <f t="shared" si="70"/>
        <v>13.575583053344731</v>
      </c>
      <c r="F901" s="43">
        <f t="shared" si="71"/>
        <v>7.3661661239192336E-2</v>
      </c>
      <c r="G901" s="89">
        <v>21.959599999999998</v>
      </c>
      <c r="H901" s="185">
        <f t="shared" si="72"/>
        <v>21.959599999999998</v>
      </c>
      <c r="N901" t="str">
        <f t="shared" si="73"/>
        <v>13#61</v>
      </c>
      <c r="O901">
        <v>13</v>
      </c>
      <c r="P901">
        <v>61</v>
      </c>
      <c r="Q901">
        <v>18.020685469041677</v>
      </c>
      <c r="R901">
        <v>24.372109741682532</v>
      </c>
      <c r="S901">
        <f t="shared" si="74"/>
        <v>7</v>
      </c>
    </row>
    <row r="902" spans="1:19" hidden="1" x14ac:dyDescent="0.25">
      <c r="A902" s="70">
        <v>13</v>
      </c>
      <c r="B902" s="70">
        <v>8</v>
      </c>
      <c r="C902" s="83">
        <v>50.071630948251276</v>
      </c>
      <c r="D902" s="83">
        <v>22.709439999999997</v>
      </c>
      <c r="E902" s="43">
        <f t="shared" si="70"/>
        <v>15.938295148174635</v>
      </c>
      <c r="F902" s="43">
        <f t="shared" si="71"/>
        <v>6.2741967738910082E-2</v>
      </c>
      <c r="G902" s="89">
        <v>22.709439999999997</v>
      </c>
      <c r="H902" s="185">
        <f t="shared" si="72"/>
        <v>22.709439999999997</v>
      </c>
      <c r="N902" t="str">
        <f t="shared" si="73"/>
        <v>13#41</v>
      </c>
      <c r="O902">
        <v>13</v>
      </c>
      <c r="P902">
        <v>41</v>
      </c>
      <c r="Q902">
        <v>17.820455630496767</v>
      </c>
      <c r="R902">
        <v>24.242457427064171</v>
      </c>
      <c r="S902">
        <f t="shared" si="74"/>
        <v>8</v>
      </c>
    </row>
    <row r="903" spans="1:19" hidden="1" x14ac:dyDescent="0.25">
      <c r="A903" s="70">
        <v>13</v>
      </c>
      <c r="B903" s="70">
        <v>9</v>
      </c>
      <c r="C903" s="83">
        <v>48.561933532726123</v>
      </c>
      <c r="D903" s="83">
        <v>21.63824</v>
      </c>
      <c r="E903" s="43">
        <f t="shared" si="70"/>
        <v>15.457743535666861</v>
      </c>
      <c r="F903" s="43">
        <f t="shared" si="71"/>
        <v>6.4692495233383954E-2</v>
      </c>
      <c r="G903" s="89">
        <v>21.63824</v>
      </c>
      <c r="H903" s="185">
        <f t="shared" si="72"/>
        <v>21.63824</v>
      </c>
      <c r="N903" t="str">
        <f t="shared" si="73"/>
        <v>13#36</v>
      </c>
      <c r="O903">
        <v>13</v>
      </c>
      <c r="P903">
        <v>36</v>
      </c>
      <c r="Q903">
        <v>17.620225791951864</v>
      </c>
      <c r="R903">
        <v>24.110571842592275</v>
      </c>
      <c r="S903">
        <f t="shared" si="74"/>
        <v>9</v>
      </c>
    </row>
    <row r="904" spans="1:19" hidden="1" x14ac:dyDescent="0.25">
      <c r="A904" s="70">
        <v>13</v>
      </c>
      <c r="B904" s="70">
        <v>10</v>
      </c>
      <c r="C904" s="83">
        <v>46.171579291477933</v>
      </c>
      <c r="D904" s="83">
        <v>22.173839999999998</v>
      </c>
      <c r="E904" s="43">
        <f t="shared" si="70"/>
        <v>14.696870149196208</v>
      </c>
      <c r="F904" s="43">
        <f t="shared" si="71"/>
        <v>6.8041697983886137E-2</v>
      </c>
      <c r="G904" s="89">
        <v>22.173839999999998</v>
      </c>
      <c r="H904" s="185">
        <f t="shared" si="72"/>
        <v>22.173839999999998</v>
      </c>
      <c r="N904" t="str">
        <f t="shared" si="73"/>
        <v>13#19</v>
      </c>
      <c r="O904">
        <v>13</v>
      </c>
      <c r="P904">
        <v>19</v>
      </c>
      <c r="Q904">
        <v>17.41999595340695</v>
      </c>
      <c r="R904">
        <v>23.976396798930292</v>
      </c>
      <c r="S904">
        <f t="shared" si="74"/>
        <v>10</v>
      </c>
    </row>
    <row r="905" spans="1:19" hidden="1" x14ac:dyDescent="0.25">
      <c r="A905" s="70">
        <v>13</v>
      </c>
      <c r="B905" s="70">
        <v>11</v>
      </c>
      <c r="C905" s="83">
        <v>42.6489519885859</v>
      </c>
      <c r="D905" s="83">
        <v>0</v>
      </c>
      <c r="E905" s="43">
        <f t="shared" si="70"/>
        <v>13.575583053344731</v>
      </c>
      <c r="F905" s="43">
        <f t="shared" si="71"/>
        <v>7.3661661239192336E-2</v>
      </c>
      <c r="G905" s="89">
        <v>20.78843818624695</v>
      </c>
      <c r="H905" s="185">
        <f t="shared" si="72"/>
        <v>20.86349727581668</v>
      </c>
      <c r="N905" t="str">
        <f t="shared" si="73"/>
        <v>13#1</v>
      </c>
      <c r="O905">
        <v>13</v>
      </c>
      <c r="P905">
        <v>1</v>
      </c>
      <c r="Q905">
        <v>17.179720147153063</v>
      </c>
      <c r="R905">
        <v>23.780639999999998</v>
      </c>
      <c r="S905">
        <f t="shared" si="74"/>
        <v>11</v>
      </c>
    </row>
    <row r="906" spans="1:19" hidden="1" x14ac:dyDescent="0.25">
      <c r="A906" s="70">
        <v>13</v>
      </c>
      <c r="B906" s="70">
        <v>12</v>
      </c>
      <c r="C906" s="83">
        <v>52.210368953578595</v>
      </c>
      <c r="D906" s="83">
        <v>0</v>
      </c>
      <c r="E906" s="43">
        <f t="shared" si="70"/>
        <v>16.61907659922732</v>
      </c>
      <c r="F906" s="43">
        <f t="shared" si="71"/>
        <v>6.0171814843581237E-2</v>
      </c>
      <c r="G906" s="89">
        <v>23.331373060236544</v>
      </c>
      <c r="H906" s="185">
        <f t="shared" si="72"/>
        <v>23.415613713845225</v>
      </c>
      <c r="N906" t="str">
        <f t="shared" si="73"/>
        <v>13#58</v>
      </c>
      <c r="O906">
        <v>13</v>
      </c>
      <c r="P906">
        <v>58</v>
      </c>
      <c r="Q906">
        <v>17.01953627631714</v>
      </c>
      <c r="R906">
        <v>23.700944493832004</v>
      </c>
      <c r="S906">
        <f t="shared" si="74"/>
        <v>12</v>
      </c>
    </row>
    <row r="907" spans="1:19" hidden="1" x14ac:dyDescent="0.25">
      <c r="A907" s="70">
        <v>13</v>
      </c>
      <c r="B907" s="70">
        <v>13</v>
      </c>
      <c r="C907" s="83">
        <v>43.403800696348476</v>
      </c>
      <c r="D907" s="83">
        <v>0</v>
      </c>
      <c r="E907" s="43">
        <f t="shared" si="70"/>
        <v>13.815858859598618</v>
      </c>
      <c r="F907" s="43">
        <f t="shared" si="71"/>
        <v>7.2380588869815091E-2</v>
      </c>
      <c r="G907" s="89">
        <v>21.0175163299287</v>
      </c>
      <c r="H907" s="185">
        <f t="shared" si="72"/>
        <v>21.093402532952123</v>
      </c>
      <c r="N907" t="str">
        <f t="shared" si="73"/>
        <v>13#26</v>
      </c>
      <c r="O907">
        <v>13</v>
      </c>
      <c r="P907">
        <v>26</v>
      </c>
      <c r="Q907">
        <v>16.819306437772234</v>
      </c>
      <c r="R907">
        <v>23.559545568163212</v>
      </c>
      <c r="S907">
        <f t="shared" si="74"/>
        <v>13</v>
      </c>
    </row>
    <row r="908" spans="1:19" hidden="1" x14ac:dyDescent="0.25">
      <c r="A908" s="70">
        <v>13</v>
      </c>
      <c r="B908" s="70">
        <v>14</v>
      </c>
      <c r="C908" s="83">
        <v>56.865269318114528</v>
      </c>
      <c r="D908" s="83">
        <v>0</v>
      </c>
      <c r="E908" s="43">
        <f t="shared" si="70"/>
        <v>18.100777404459642</v>
      </c>
      <c r="F908" s="43">
        <f t="shared" si="71"/>
        <v>5.5246245929394255E-2</v>
      </c>
      <c r="G908" s="89">
        <v>24.335491465211859</v>
      </c>
      <c r="H908" s="185">
        <f t="shared" si="72"/>
        <v>24.423357605863984</v>
      </c>
      <c r="N908" t="str">
        <f t="shared" si="73"/>
        <v>13#60</v>
      </c>
      <c r="O908">
        <v>13</v>
      </c>
      <c r="P908">
        <v>60</v>
      </c>
      <c r="Q908">
        <v>16.819306437772234</v>
      </c>
      <c r="R908">
        <v>23.559545568163212</v>
      </c>
      <c r="S908">
        <f t="shared" si="74"/>
        <v>14</v>
      </c>
    </row>
    <row r="909" spans="1:19" hidden="1" x14ac:dyDescent="0.25">
      <c r="A909" s="70">
        <v>13</v>
      </c>
      <c r="B909" s="70">
        <v>15</v>
      </c>
      <c r="C909" s="83">
        <v>48.436125414765698</v>
      </c>
      <c r="D909" s="83">
        <v>0</v>
      </c>
      <c r="E909" s="43">
        <f t="shared" si="70"/>
        <v>15.41769756795788</v>
      </c>
      <c r="F909" s="43">
        <f t="shared" si="71"/>
        <v>6.4860527688535591E-2</v>
      </c>
      <c r="G909" s="89">
        <v>22.414056325106795</v>
      </c>
      <c r="H909" s="185">
        <f t="shared" si="72"/>
        <v>22.494984899262029</v>
      </c>
      <c r="N909" t="str">
        <f t="shared" si="73"/>
        <v>13#48</v>
      </c>
      <c r="O909">
        <v>13</v>
      </c>
      <c r="P909">
        <v>48</v>
      </c>
      <c r="Q909">
        <v>16.659122566936308</v>
      </c>
      <c r="R909">
        <v>23.444605851462413</v>
      </c>
      <c r="S909">
        <f t="shared" si="74"/>
        <v>15</v>
      </c>
    </row>
    <row r="910" spans="1:19" hidden="1" x14ac:dyDescent="0.25">
      <c r="A910" s="70">
        <v>13</v>
      </c>
      <c r="B910" s="70">
        <v>16</v>
      </c>
      <c r="C910" s="83">
        <v>46.926427999240531</v>
      </c>
      <c r="D910" s="83">
        <v>0</v>
      </c>
      <c r="E910" s="43">
        <f t="shared" si="70"/>
        <v>14.937145955450102</v>
      </c>
      <c r="F910" s="43">
        <f t="shared" si="71"/>
        <v>6.6947193458676155E-2</v>
      </c>
      <c r="G910" s="89">
        <v>22.017496200677083</v>
      </c>
      <c r="H910" s="185">
        <f t="shared" si="72"/>
        <v>22.096992948081667</v>
      </c>
      <c r="N910" t="str">
        <f t="shared" si="73"/>
        <v>13#12</v>
      </c>
      <c r="O910">
        <v>13</v>
      </c>
      <c r="P910">
        <v>12</v>
      </c>
      <c r="Q910">
        <v>16.61907659922732</v>
      </c>
      <c r="R910">
        <v>23.415613713845225</v>
      </c>
      <c r="S910">
        <f t="shared" si="74"/>
        <v>16</v>
      </c>
    </row>
    <row r="911" spans="1:19" hidden="1" x14ac:dyDescent="0.25">
      <c r="A911" s="70">
        <v>13</v>
      </c>
      <c r="B911" s="70">
        <v>17</v>
      </c>
      <c r="C911" s="83">
        <v>50.323247184172153</v>
      </c>
      <c r="D911" s="83">
        <v>0</v>
      </c>
      <c r="E911" s="43">
        <f t="shared" si="70"/>
        <v>16.018387083592604</v>
      </c>
      <c r="F911" s="43">
        <f t="shared" si="71"/>
        <v>6.2428257900215507E-2</v>
      </c>
      <c r="G911" s="89">
        <v>22.885320578937467</v>
      </c>
      <c r="H911" s="185">
        <f t="shared" si="72"/>
        <v>22.967950707847436</v>
      </c>
      <c r="N911" t="str">
        <f t="shared" si="73"/>
        <v>13#45</v>
      </c>
      <c r="O911">
        <v>13</v>
      </c>
      <c r="P911">
        <v>45</v>
      </c>
      <c r="Q911">
        <v>16.41884676068241</v>
      </c>
      <c r="R911">
        <v>23.269083032891746</v>
      </c>
      <c r="S911">
        <f t="shared" si="74"/>
        <v>17</v>
      </c>
    </row>
    <row r="912" spans="1:19" hidden="1" x14ac:dyDescent="0.25">
      <c r="A912" s="70">
        <v>13</v>
      </c>
      <c r="B912" s="70">
        <v>18</v>
      </c>
      <c r="C912" s="83">
        <v>46.549003645359242</v>
      </c>
      <c r="D912" s="83">
        <v>0</v>
      </c>
      <c r="E912" s="43">
        <f t="shared" si="70"/>
        <v>14.817008052323159</v>
      </c>
      <c r="F912" s="43">
        <f t="shared" si="71"/>
        <v>6.7490008540773513E-2</v>
      </c>
      <c r="G912" s="89">
        <v>21.915491998526679</v>
      </c>
      <c r="H912" s="185">
        <f t="shared" si="72"/>
        <v>21.994620447818768</v>
      </c>
      <c r="N912" t="str">
        <f t="shared" si="73"/>
        <v>13#4</v>
      </c>
      <c r="O912">
        <v>13</v>
      </c>
      <c r="P912">
        <v>4</v>
      </c>
      <c r="Q912">
        <v>16.338754825264449</v>
      </c>
      <c r="R912">
        <v>22.495200000000001</v>
      </c>
      <c r="S912">
        <f t="shared" si="74"/>
        <v>18</v>
      </c>
    </row>
    <row r="913" spans="1:19" hidden="1" x14ac:dyDescent="0.25">
      <c r="A913" s="70">
        <v>13</v>
      </c>
      <c r="B913" s="70">
        <v>19</v>
      </c>
      <c r="C913" s="83">
        <v>54.726531312787202</v>
      </c>
      <c r="D913" s="83">
        <v>0</v>
      </c>
      <c r="E913" s="43">
        <f t="shared" si="70"/>
        <v>17.41999595340695</v>
      </c>
      <c r="F913" s="43">
        <f t="shared" si="71"/>
        <v>5.7405294620887844E-2</v>
      </c>
      <c r="G913" s="89">
        <v>23.890138656726283</v>
      </c>
      <c r="H913" s="185">
        <f t="shared" si="72"/>
        <v>23.976396798930292</v>
      </c>
      <c r="N913" t="str">
        <f t="shared" si="73"/>
        <v>13#27</v>
      </c>
      <c r="O913">
        <v>13</v>
      </c>
      <c r="P913">
        <v>27</v>
      </c>
      <c r="Q913">
        <v>16.218616922137507</v>
      </c>
      <c r="R913">
        <v>23.119885464994216</v>
      </c>
      <c r="S913">
        <f t="shared" si="74"/>
        <v>19</v>
      </c>
    </row>
    <row r="914" spans="1:19" hidden="1" x14ac:dyDescent="0.25">
      <c r="A914" s="70">
        <v>13</v>
      </c>
      <c r="B914" s="70">
        <v>20</v>
      </c>
      <c r="C914" s="83">
        <v>22.393844996956609</v>
      </c>
      <c r="D914" s="83">
        <v>0</v>
      </c>
      <c r="E914" s="43">
        <f t="shared" si="70"/>
        <v>7.1281822521987088</v>
      </c>
      <c r="F914" s="43">
        <f t="shared" si="71"/>
        <v>0.14028822000048427</v>
      </c>
      <c r="G914" s="89">
        <v>11.756719024055936</v>
      </c>
      <c r="H914" s="185">
        <f t="shared" si="72"/>
        <v>11.799168034335919</v>
      </c>
      <c r="N914" t="str">
        <f t="shared" si="73"/>
        <v>13#17</v>
      </c>
      <c r="O914">
        <v>13</v>
      </c>
      <c r="P914">
        <v>17</v>
      </c>
      <c r="Q914">
        <v>16.018387083592604</v>
      </c>
      <c r="R914">
        <v>22.967950707847436</v>
      </c>
      <c r="S914">
        <f t="shared" si="74"/>
        <v>20</v>
      </c>
    </row>
    <row r="915" spans="1:19" hidden="1" x14ac:dyDescent="0.25">
      <c r="A915" s="70">
        <v>13</v>
      </c>
      <c r="B915" s="70">
        <v>21</v>
      </c>
      <c r="C915" s="83">
        <v>61.016937210808734</v>
      </c>
      <c r="D915" s="83">
        <v>23.88776</v>
      </c>
      <c r="E915" s="43">
        <f t="shared" si="70"/>
        <v>19.42229433885603</v>
      </c>
      <c r="F915" s="43">
        <f t="shared" si="71"/>
        <v>5.148722301048702E-2</v>
      </c>
      <c r="G915" s="89">
        <v>23.88776</v>
      </c>
      <c r="H915" s="185">
        <f t="shared" si="72"/>
        <v>23.88776</v>
      </c>
      <c r="N915" t="str">
        <f t="shared" si="73"/>
        <v>13#65</v>
      </c>
      <c r="O915">
        <v>13</v>
      </c>
      <c r="P915">
        <v>65</v>
      </c>
      <c r="Q915">
        <v>16.018387083592604</v>
      </c>
      <c r="R915">
        <v>22.967950707847436</v>
      </c>
      <c r="S915">
        <f t="shared" si="74"/>
        <v>21</v>
      </c>
    </row>
    <row r="916" spans="1:19" hidden="1" x14ac:dyDescent="0.25">
      <c r="A916" s="70">
        <v>13</v>
      </c>
      <c r="B916" s="70">
        <v>22</v>
      </c>
      <c r="C916" s="83">
        <v>34.597232439118351</v>
      </c>
      <c r="D916" s="83">
        <v>0</v>
      </c>
      <c r="E916" s="43">
        <f t="shared" si="70"/>
        <v>11.012641119969913</v>
      </c>
      <c r="F916" s="43">
        <f t="shared" si="71"/>
        <v>9.0804738763949844E-2</v>
      </c>
      <c r="G916" s="89">
        <v>17.952737599949483</v>
      </c>
      <c r="H916" s="185">
        <f t="shared" si="72"/>
        <v>18.01755806060477</v>
      </c>
      <c r="N916" t="str">
        <f t="shared" si="73"/>
        <v>13#8</v>
      </c>
      <c r="O916">
        <v>13</v>
      </c>
      <c r="P916">
        <v>8</v>
      </c>
      <c r="Q916">
        <v>15.938295148174635</v>
      </c>
      <c r="R916">
        <v>22.709439999999997</v>
      </c>
      <c r="S916">
        <f t="shared" si="74"/>
        <v>22</v>
      </c>
    </row>
    <row r="917" spans="1:19" hidden="1" x14ac:dyDescent="0.25">
      <c r="A917" s="70">
        <v>13</v>
      </c>
      <c r="B917" s="70">
        <v>23</v>
      </c>
      <c r="C917" s="83">
        <v>57.242693671995823</v>
      </c>
      <c r="D917" s="83">
        <v>24.530480000000001</v>
      </c>
      <c r="E917" s="43">
        <f t="shared" si="70"/>
        <v>18.220915307586587</v>
      </c>
      <c r="F917" s="43">
        <f t="shared" si="71"/>
        <v>5.4881984967222422E-2</v>
      </c>
      <c r="G917" s="89">
        <v>24.530480000000001</v>
      </c>
      <c r="H917" s="185">
        <f t="shared" si="72"/>
        <v>24.530480000000001</v>
      </c>
      <c r="N917" t="str">
        <f t="shared" si="73"/>
        <v>13#30</v>
      </c>
      <c r="O917">
        <v>13</v>
      </c>
      <c r="P917">
        <v>30</v>
      </c>
      <c r="Q917">
        <v>15.818157245047697</v>
      </c>
      <c r="R917">
        <v>22.813206134780952</v>
      </c>
      <c r="S917">
        <f t="shared" si="74"/>
        <v>23</v>
      </c>
    </row>
    <row r="918" spans="1:19" hidden="1" x14ac:dyDescent="0.25">
      <c r="A918" s="70">
        <v>13</v>
      </c>
      <c r="B918" s="70">
        <v>24</v>
      </c>
      <c r="C918" s="83">
        <v>48.436125414765698</v>
      </c>
      <c r="D918" s="83">
        <v>0</v>
      </c>
      <c r="E918" s="43">
        <f t="shared" si="70"/>
        <v>15.41769756795788</v>
      </c>
      <c r="F918" s="43">
        <f t="shared" si="71"/>
        <v>6.4860527688535591E-2</v>
      </c>
      <c r="G918" s="89">
        <v>22.414056325106795</v>
      </c>
      <c r="H918" s="185">
        <f t="shared" si="72"/>
        <v>22.494984899262029</v>
      </c>
      <c r="N918" t="str">
        <f t="shared" si="73"/>
        <v>13#53</v>
      </c>
      <c r="O918">
        <v>13</v>
      </c>
      <c r="P918">
        <v>53</v>
      </c>
      <c r="Q918">
        <v>15.818157245047697</v>
      </c>
      <c r="R918">
        <v>22.813206134780952</v>
      </c>
      <c r="S918">
        <f t="shared" si="74"/>
        <v>24</v>
      </c>
    </row>
    <row r="919" spans="1:19" hidden="1" x14ac:dyDescent="0.25">
      <c r="A919" s="70">
        <v>13</v>
      </c>
      <c r="B919" s="70">
        <v>25</v>
      </c>
      <c r="C919" s="83">
        <v>45.290922465754939</v>
      </c>
      <c r="D919" s="83">
        <v>0</v>
      </c>
      <c r="E919" s="43">
        <f t="shared" si="70"/>
        <v>14.416548375233344</v>
      </c>
      <c r="F919" s="43">
        <f t="shared" si="71"/>
        <v>6.9364731000239446E-2</v>
      </c>
      <c r="G919" s="89">
        <v>21.56682045836035</v>
      </c>
      <c r="H919" s="185">
        <f t="shared" si="72"/>
        <v>21.644689988241115</v>
      </c>
      <c r="N919" t="str">
        <f t="shared" si="73"/>
        <v>13#52</v>
      </c>
      <c r="O919">
        <v>13</v>
      </c>
      <c r="P919">
        <v>52</v>
      </c>
      <c r="Q919">
        <v>15.738065309629729</v>
      </c>
      <c r="R919">
        <v>22.750504831954899</v>
      </c>
      <c r="S919">
        <f t="shared" si="74"/>
        <v>25</v>
      </c>
    </row>
    <row r="920" spans="1:19" hidden="1" x14ac:dyDescent="0.25">
      <c r="A920" s="70">
        <v>13</v>
      </c>
      <c r="B920" s="70">
        <v>26</v>
      </c>
      <c r="C920" s="83">
        <v>52.839409543380761</v>
      </c>
      <c r="D920" s="83">
        <v>0</v>
      </c>
      <c r="E920" s="43">
        <f t="shared" si="70"/>
        <v>16.819306437772234</v>
      </c>
      <c r="F920" s="43">
        <f t="shared" si="71"/>
        <v>5.9455483714490963E-2</v>
      </c>
      <c r="G920" s="89">
        <v>23.474787101370943</v>
      </c>
      <c r="H920" s="185">
        <f t="shared" si="72"/>
        <v>23.559545568163212</v>
      </c>
      <c r="N920" t="str">
        <f t="shared" si="73"/>
        <v>13#6</v>
      </c>
      <c r="O920">
        <v>13</v>
      </c>
      <c r="P920">
        <v>6</v>
      </c>
      <c r="Q920">
        <v>15.69801934192075</v>
      </c>
      <c r="R920">
        <v>23.566400000000002</v>
      </c>
      <c r="S920">
        <f t="shared" si="74"/>
        <v>26</v>
      </c>
    </row>
    <row r="921" spans="1:19" hidden="1" x14ac:dyDescent="0.25">
      <c r="A921" s="70">
        <v>13</v>
      </c>
      <c r="B921" s="70">
        <v>27</v>
      </c>
      <c r="C921" s="83">
        <v>50.952287773974291</v>
      </c>
      <c r="D921" s="83">
        <v>0</v>
      </c>
      <c r="E921" s="43">
        <f t="shared" si="70"/>
        <v>16.218616922137507</v>
      </c>
      <c r="F921" s="43">
        <f t="shared" si="71"/>
        <v>6.1657538666879529E-2</v>
      </c>
      <c r="G921" s="89">
        <v>23.036708731438118</v>
      </c>
      <c r="H921" s="185">
        <f t="shared" si="72"/>
        <v>23.119885464994216</v>
      </c>
      <c r="N921" t="str">
        <f t="shared" si="73"/>
        <v>13#29</v>
      </c>
      <c r="O921">
        <v>13</v>
      </c>
      <c r="P921">
        <v>29</v>
      </c>
      <c r="Q921">
        <v>15.617927406502783</v>
      </c>
      <c r="R921">
        <v>22.655576709688038</v>
      </c>
      <c r="S921">
        <f t="shared" si="74"/>
        <v>27</v>
      </c>
    </row>
    <row r="922" spans="1:19" hidden="1" x14ac:dyDescent="0.25">
      <c r="A922" s="70">
        <v>13</v>
      </c>
      <c r="B922" s="70">
        <v>28</v>
      </c>
      <c r="C922" s="83">
        <v>40.258597747337724</v>
      </c>
      <c r="D922" s="83">
        <v>0</v>
      </c>
      <c r="E922" s="43">
        <f t="shared" si="70"/>
        <v>12.814709666874084</v>
      </c>
      <c r="F922" s="43">
        <f t="shared" si="71"/>
        <v>7.8035322375269375E-2</v>
      </c>
      <c r="G922" s="89">
        <v>20.025000055563723</v>
      </c>
      <c r="H922" s="185">
        <f t="shared" si="72"/>
        <v>20.097302662394419</v>
      </c>
      <c r="N922" t="str">
        <f t="shared" si="73"/>
        <v>13#9</v>
      </c>
      <c r="O922">
        <v>13</v>
      </c>
      <c r="P922">
        <v>9</v>
      </c>
      <c r="Q922">
        <v>15.457743535666861</v>
      </c>
      <c r="R922">
        <v>21.63824</v>
      </c>
      <c r="S922">
        <f t="shared" si="74"/>
        <v>28</v>
      </c>
    </row>
    <row r="923" spans="1:19" hidden="1" x14ac:dyDescent="0.25">
      <c r="A923" s="70">
        <v>13</v>
      </c>
      <c r="B923" s="70">
        <v>29</v>
      </c>
      <c r="C923" s="83">
        <v>49.065166004567836</v>
      </c>
      <c r="D923" s="83">
        <v>0</v>
      </c>
      <c r="E923" s="43">
        <f t="shared" si="70"/>
        <v>15.617927406502783</v>
      </c>
      <c r="F923" s="43">
        <f t="shared" si="71"/>
        <v>6.4028982461759518E-2</v>
      </c>
      <c r="G923" s="89">
        <v>22.574070386034549</v>
      </c>
      <c r="H923" s="185">
        <f t="shared" si="72"/>
        <v>22.655576709688038</v>
      </c>
      <c r="N923" t="str">
        <f t="shared" si="73"/>
        <v>13#15</v>
      </c>
      <c r="O923">
        <v>13</v>
      </c>
      <c r="P923">
        <v>15</v>
      </c>
      <c r="Q923">
        <v>15.41769756795788</v>
      </c>
      <c r="R923">
        <v>22.494984899262029</v>
      </c>
      <c r="S923">
        <f t="shared" si="74"/>
        <v>29</v>
      </c>
    </row>
    <row r="924" spans="1:19" hidden="1" x14ac:dyDescent="0.25">
      <c r="A924" s="70">
        <v>13</v>
      </c>
      <c r="B924" s="70">
        <v>30</v>
      </c>
      <c r="C924" s="83">
        <v>49.694206594370009</v>
      </c>
      <c r="D924" s="83">
        <v>0</v>
      </c>
      <c r="E924" s="43">
        <f t="shared" si="70"/>
        <v>15.818157245047697</v>
      </c>
      <c r="F924" s="43">
        <f t="shared" si="71"/>
        <v>6.3218489012876453E-2</v>
      </c>
      <c r="G924" s="89">
        <v>22.731132719187869</v>
      </c>
      <c r="H924" s="185">
        <f t="shared" si="72"/>
        <v>22.813206134780952</v>
      </c>
      <c r="N924" t="str">
        <f t="shared" si="73"/>
        <v>13#24</v>
      </c>
      <c r="O924">
        <v>13</v>
      </c>
      <c r="P924">
        <v>24</v>
      </c>
      <c r="Q924">
        <v>15.41769756795788</v>
      </c>
      <c r="R924">
        <v>22.494984899262029</v>
      </c>
      <c r="S924">
        <f t="shared" si="74"/>
        <v>30</v>
      </c>
    </row>
    <row r="925" spans="1:19" hidden="1" x14ac:dyDescent="0.25">
      <c r="A925" s="70">
        <v>13</v>
      </c>
      <c r="B925" s="70">
        <v>31</v>
      </c>
      <c r="C925" s="83">
        <v>43.403800696348476</v>
      </c>
      <c r="D925" s="83">
        <v>0</v>
      </c>
      <c r="E925" s="43">
        <f t="shared" si="70"/>
        <v>13.815858859598618</v>
      </c>
      <c r="F925" s="43">
        <f t="shared" si="71"/>
        <v>7.2380588869815091E-2</v>
      </c>
      <c r="G925" s="89">
        <v>21.0175163299287</v>
      </c>
      <c r="H925" s="185">
        <f t="shared" si="72"/>
        <v>21.093402532952123</v>
      </c>
      <c r="N925" t="str">
        <f t="shared" si="73"/>
        <v>13#56</v>
      </c>
      <c r="O925">
        <v>13</v>
      </c>
      <c r="P925">
        <v>56</v>
      </c>
      <c r="Q925">
        <v>15.217467729412974</v>
      </c>
      <c r="R925">
        <v>22.331350582570511</v>
      </c>
      <c r="S925">
        <f t="shared" si="74"/>
        <v>31</v>
      </c>
    </row>
    <row r="926" spans="1:19" hidden="1" x14ac:dyDescent="0.25">
      <c r="A926" s="70">
        <v>13</v>
      </c>
      <c r="B926" s="70">
        <v>33</v>
      </c>
      <c r="C926" s="83">
        <v>64.41375639574035</v>
      </c>
      <c r="D926" s="83">
        <v>25.28032</v>
      </c>
      <c r="E926" s="43">
        <f t="shared" si="70"/>
        <v>20.503535466998532</v>
      </c>
      <c r="F926" s="43">
        <f t="shared" si="71"/>
        <v>4.8772076484543368E-2</v>
      </c>
      <c r="G926" s="89">
        <v>25.28032</v>
      </c>
      <c r="H926" s="185">
        <f t="shared" si="72"/>
        <v>25.28032</v>
      </c>
      <c r="N926" t="str">
        <f t="shared" si="73"/>
        <v>13#42</v>
      </c>
      <c r="O926">
        <v>13</v>
      </c>
      <c r="P926">
        <v>42</v>
      </c>
      <c r="Q926">
        <v>15.137375793995007</v>
      </c>
      <c r="R926">
        <v>22.265026498821658</v>
      </c>
      <c r="S926">
        <f t="shared" si="74"/>
        <v>32</v>
      </c>
    </row>
    <row r="927" spans="1:19" hidden="1" x14ac:dyDescent="0.25">
      <c r="A927" s="70">
        <v>13</v>
      </c>
      <c r="B927" s="70">
        <v>34</v>
      </c>
      <c r="C927" s="83">
        <v>29.690715838661571</v>
      </c>
      <c r="D927" s="83">
        <v>0</v>
      </c>
      <c r="E927" s="43">
        <f t="shared" si="70"/>
        <v>9.4508483793196358</v>
      </c>
      <c r="F927" s="43">
        <f t="shared" si="71"/>
        <v>0.10581060661053476</v>
      </c>
      <c r="G927" s="89">
        <v>15.789915910212809</v>
      </c>
      <c r="H927" s="185">
        <f t="shared" si="72"/>
        <v>15.846927249977009</v>
      </c>
      <c r="N927" t="str">
        <f t="shared" si="73"/>
        <v>13#54</v>
      </c>
      <c r="O927">
        <v>13</v>
      </c>
      <c r="P927">
        <v>54</v>
      </c>
      <c r="Q927">
        <v>15.017237890868062</v>
      </c>
      <c r="R927">
        <v>22.164590958023084</v>
      </c>
      <c r="S927">
        <f t="shared" si="74"/>
        <v>33</v>
      </c>
    </row>
    <row r="928" spans="1:19" hidden="1" x14ac:dyDescent="0.25">
      <c r="A928" s="70">
        <v>13</v>
      </c>
      <c r="B928" s="70">
        <v>35</v>
      </c>
      <c r="C928" s="83">
        <v>61.016937210808734</v>
      </c>
      <c r="D928" s="83">
        <v>23.566400000000002</v>
      </c>
      <c r="E928" s="43">
        <f t="shared" si="70"/>
        <v>19.42229433885603</v>
      </c>
      <c r="F928" s="43">
        <f t="shared" si="71"/>
        <v>5.148722301048702E-2</v>
      </c>
      <c r="G928" s="89">
        <v>23.566400000000002</v>
      </c>
      <c r="H928" s="185">
        <f t="shared" si="72"/>
        <v>23.566400000000002</v>
      </c>
      <c r="N928" t="str">
        <f t="shared" si="73"/>
        <v>13#16</v>
      </c>
      <c r="O928">
        <v>13</v>
      </c>
      <c r="P928">
        <v>16</v>
      </c>
      <c r="Q928">
        <v>14.937145955450102</v>
      </c>
      <c r="R928">
        <v>22.096992948081667</v>
      </c>
      <c r="S928">
        <f t="shared" si="74"/>
        <v>34</v>
      </c>
    </row>
    <row r="929" spans="1:19" hidden="1" x14ac:dyDescent="0.25">
      <c r="A929" s="70">
        <v>13</v>
      </c>
      <c r="B929" s="70">
        <v>36</v>
      </c>
      <c r="C929" s="83">
        <v>55.355571902589368</v>
      </c>
      <c r="D929" s="83">
        <v>0</v>
      </c>
      <c r="E929" s="43">
        <f t="shared" si="70"/>
        <v>17.620225791951864</v>
      </c>
      <c r="F929" s="43">
        <f t="shared" si="71"/>
        <v>5.6752961727468645E-2</v>
      </c>
      <c r="G929" s="89">
        <v>24.023830988574083</v>
      </c>
      <c r="H929" s="185">
        <f t="shared" si="72"/>
        <v>24.110571842592275</v>
      </c>
      <c r="N929" t="str">
        <f t="shared" si="73"/>
        <v>13#18</v>
      </c>
      <c r="O929">
        <v>13</v>
      </c>
      <c r="P929">
        <v>18</v>
      </c>
      <c r="Q929">
        <v>14.817008052323159</v>
      </c>
      <c r="R929">
        <v>21.994620447818768</v>
      </c>
      <c r="S929">
        <f t="shared" si="74"/>
        <v>35</v>
      </c>
    </row>
    <row r="930" spans="1:19" hidden="1" x14ac:dyDescent="0.25">
      <c r="A930" s="70">
        <v>13</v>
      </c>
      <c r="B930" s="70">
        <v>38</v>
      </c>
      <c r="C930" s="83">
        <v>20.129298873668862</v>
      </c>
      <c r="D930" s="83">
        <v>0</v>
      </c>
      <c r="E930" s="43">
        <f t="shared" si="70"/>
        <v>6.4073548334370418</v>
      </c>
      <c r="F930" s="43">
        <f t="shared" si="71"/>
        <v>0.15607064475053875</v>
      </c>
      <c r="G930" s="89">
        <v>10.271885119724569</v>
      </c>
      <c r="H930" s="185">
        <f t="shared" si="72"/>
        <v>10.308972963378041</v>
      </c>
      <c r="N930" t="str">
        <f t="shared" si="73"/>
        <v>13#10</v>
      </c>
      <c r="O930">
        <v>13</v>
      </c>
      <c r="P930">
        <v>10</v>
      </c>
      <c r="Q930">
        <v>14.696870149196208</v>
      </c>
      <c r="R930">
        <v>22.173839999999998</v>
      </c>
      <c r="S930">
        <f t="shared" si="74"/>
        <v>36</v>
      </c>
    </row>
    <row r="931" spans="1:19" hidden="1" x14ac:dyDescent="0.25">
      <c r="A931" s="70">
        <v>13</v>
      </c>
      <c r="B931" s="70">
        <v>39</v>
      </c>
      <c r="C931" s="83">
        <v>45.919963055557083</v>
      </c>
      <c r="D931" s="83">
        <v>0</v>
      </c>
      <c r="E931" s="43">
        <f t="shared" si="70"/>
        <v>14.616778213778248</v>
      </c>
      <c r="F931" s="43">
        <f t="shared" si="71"/>
        <v>6.8414529205715641E-2</v>
      </c>
      <c r="G931" s="89">
        <v>21.74284551105567</v>
      </c>
      <c r="H931" s="185">
        <f t="shared" si="72"/>
        <v>21.821350599994716</v>
      </c>
      <c r="N931" t="str">
        <f t="shared" si="73"/>
        <v>13#39</v>
      </c>
      <c r="O931">
        <v>13</v>
      </c>
      <c r="P931">
        <v>39</v>
      </c>
      <c r="Q931">
        <v>14.616778213778248</v>
      </c>
      <c r="R931">
        <v>21.821350599994716</v>
      </c>
      <c r="S931">
        <f t="shared" si="74"/>
        <v>37</v>
      </c>
    </row>
    <row r="932" spans="1:19" hidden="1" x14ac:dyDescent="0.25">
      <c r="A932" s="70">
        <v>13</v>
      </c>
      <c r="B932" s="70">
        <v>40</v>
      </c>
      <c r="C932" s="83">
        <v>39.252132803654277</v>
      </c>
      <c r="D932" s="83">
        <v>0</v>
      </c>
      <c r="E932" s="43">
        <f t="shared" si="70"/>
        <v>12.49434192520223</v>
      </c>
      <c r="F932" s="43">
        <f t="shared" si="71"/>
        <v>8.0036228077199373E-2</v>
      </c>
      <c r="G932" s="89">
        <v>19.685145038267979</v>
      </c>
      <c r="H932" s="185">
        <f t="shared" si="72"/>
        <v>19.75622055877524</v>
      </c>
      <c r="N932" t="str">
        <f t="shared" si="73"/>
        <v>13#46</v>
      </c>
      <c r="O932">
        <v>13</v>
      </c>
      <c r="P932">
        <v>46</v>
      </c>
      <c r="Q932">
        <v>14.616778213778248</v>
      </c>
      <c r="R932">
        <v>21.821350599994716</v>
      </c>
      <c r="S932">
        <f t="shared" si="74"/>
        <v>38</v>
      </c>
    </row>
    <row r="933" spans="1:19" hidden="1" x14ac:dyDescent="0.25">
      <c r="A933" s="70">
        <v>13</v>
      </c>
      <c r="B933" s="70">
        <v>41</v>
      </c>
      <c r="C933" s="83">
        <v>55.984612492391506</v>
      </c>
      <c r="D933" s="83">
        <v>0</v>
      </c>
      <c r="E933" s="43">
        <f t="shared" si="70"/>
        <v>17.820455630496767</v>
      </c>
      <c r="F933" s="43">
        <f t="shared" si="71"/>
        <v>5.6115288000193726E-2</v>
      </c>
      <c r="G933" s="89">
        <v>24.155242097852916</v>
      </c>
      <c r="H933" s="185">
        <f t="shared" si="72"/>
        <v>24.242457427064171</v>
      </c>
      <c r="N933" t="str">
        <f t="shared" si="73"/>
        <v>13#25</v>
      </c>
      <c r="O933">
        <v>13</v>
      </c>
      <c r="P933">
        <v>25</v>
      </c>
      <c r="Q933">
        <v>14.416548375233344</v>
      </c>
      <c r="R933">
        <v>21.644689988241115</v>
      </c>
      <c r="S933">
        <f t="shared" si="74"/>
        <v>39</v>
      </c>
    </row>
    <row r="934" spans="1:19" hidden="1" x14ac:dyDescent="0.25">
      <c r="A934" s="70">
        <v>13</v>
      </c>
      <c r="B934" s="70">
        <v>42</v>
      </c>
      <c r="C934" s="83">
        <v>47.555468589042675</v>
      </c>
      <c r="D934" s="83">
        <v>0</v>
      </c>
      <c r="E934" s="43">
        <f t="shared" si="70"/>
        <v>15.137375793995007</v>
      </c>
      <c r="F934" s="43">
        <f t="shared" si="71"/>
        <v>6.6061648571656639E-2</v>
      </c>
      <c r="G934" s="89">
        <v>22.184925229309925</v>
      </c>
      <c r="H934" s="185">
        <f t="shared" si="72"/>
        <v>22.265026498821658</v>
      </c>
      <c r="N934" t="str">
        <f t="shared" si="73"/>
        <v>13#59</v>
      </c>
      <c r="O934">
        <v>13</v>
      </c>
      <c r="P934">
        <v>59</v>
      </c>
      <c r="Q934">
        <v>14.216318536688432</v>
      </c>
      <c r="R934">
        <v>21.464544109697005</v>
      </c>
      <c r="S934">
        <f t="shared" si="74"/>
        <v>40</v>
      </c>
    </row>
    <row r="935" spans="1:19" hidden="1" x14ac:dyDescent="0.25">
      <c r="A935" s="70">
        <v>13</v>
      </c>
      <c r="B935" s="70">
        <v>43</v>
      </c>
      <c r="C935" s="83">
        <v>37.113394798326958</v>
      </c>
      <c r="D935" s="83">
        <v>0</v>
      </c>
      <c r="E935" s="43">
        <f t="shared" si="70"/>
        <v>11.813560474149543</v>
      </c>
      <c r="F935" s="43">
        <f t="shared" si="71"/>
        <v>8.4648485288427819E-2</v>
      </c>
      <c r="G935" s="89">
        <v>18.923559645663108</v>
      </c>
      <c r="H935" s="185">
        <f t="shared" si="72"/>
        <v>18.991885372959047</v>
      </c>
      <c r="N935" t="str">
        <f t="shared" si="73"/>
        <v>13#13</v>
      </c>
      <c r="O935">
        <v>13</v>
      </c>
      <c r="P935">
        <v>13</v>
      </c>
      <c r="Q935">
        <v>13.815858859598618</v>
      </c>
      <c r="R935">
        <v>21.093402532952123</v>
      </c>
      <c r="S935">
        <f t="shared" si="74"/>
        <v>41</v>
      </c>
    </row>
    <row r="936" spans="1:19" hidden="1" x14ac:dyDescent="0.25">
      <c r="A936" s="70">
        <v>13</v>
      </c>
      <c r="B936" s="70">
        <v>45</v>
      </c>
      <c r="C936" s="83">
        <v>51.581328363776436</v>
      </c>
      <c r="D936" s="83">
        <v>0</v>
      </c>
      <c r="E936" s="43">
        <f t="shared" si="70"/>
        <v>16.41884676068241</v>
      </c>
      <c r="F936" s="43">
        <f t="shared" si="71"/>
        <v>6.0905617463624918E-2</v>
      </c>
      <c r="G936" s="89">
        <v>23.185369542076579</v>
      </c>
      <c r="H936" s="185">
        <f t="shared" si="72"/>
        <v>23.269083032891746</v>
      </c>
      <c r="N936" t="str">
        <f t="shared" si="73"/>
        <v>13#31</v>
      </c>
      <c r="O936">
        <v>13</v>
      </c>
      <c r="P936">
        <v>31</v>
      </c>
      <c r="Q936">
        <v>13.815858859598618</v>
      </c>
      <c r="R936">
        <v>21.093402532952123</v>
      </c>
      <c r="S936">
        <f t="shared" si="74"/>
        <v>42</v>
      </c>
    </row>
    <row r="937" spans="1:19" hidden="1" x14ac:dyDescent="0.25">
      <c r="A937" s="70">
        <v>13</v>
      </c>
      <c r="B937" s="70">
        <v>46</v>
      </c>
      <c r="C937" s="83">
        <v>45.919963055557083</v>
      </c>
      <c r="D937" s="83">
        <v>0</v>
      </c>
      <c r="E937" s="43">
        <f t="shared" si="70"/>
        <v>14.616778213778248</v>
      </c>
      <c r="F937" s="43">
        <f t="shared" si="71"/>
        <v>6.8414529205715641E-2</v>
      </c>
      <c r="G937" s="89">
        <v>21.74284551105567</v>
      </c>
      <c r="H937" s="185">
        <f t="shared" si="72"/>
        <v>21.821350599994716</v>
      </c>
      <c r="N937" t="str">
        <f t="shared" si="73"/>
        <v>13#51</v>
      </c>
      <c r="O937">
        <v>13</v>
      </c>
      <c r="P937">
        <v>51</v>
      </c>
      <c r="Q937">
        <v>13.735766924180657</v>
      </c>
      <c r="R937">
        <v>21.017382675781743</v>
      </c>
      <c r="S937">
        <f t="shared" si="74"/>
        <v>43</v>
      </c>
    </row>
    <row r="938" spans="1:19" hidden="1" x14ac:dyDescent="0.25">
      <c r="A938" s="70">
        <v>13</v>
      </c>
      <c r="B938" s="70">
        <v>47</v>
      </c>
      <c r="C938" s="83">
        <v>31.200413254186728</v>
      </c>
      <c r="D938" s="83">
        <v>0</v>
      </c>
      <c r="E938" s="43">
        <f t="shared" si="70"/>
        <v>9.9313999918274121</v>
      </c>
      <c r="F938" s="43">
        <f t="shared" si="71"/>
        <v>0.10069073854873471</v>
      </c>
      <c r="G938" s="89">
        <v>16.496868578797315</v>
      </c>
      <c r="H938" s="185">
        <f t="shared" si="72"/>
        <v>16.556432453927446</v>
      </c>
      <c r="N938" t="str">
        <f t="shared" si="73"/>
        <v>13#7</v>
      </c>
      <c r="O938">
        <v>13</v>
      </c>
      <c r="P938">
        <v>7</v>
      </c>
      <c r="Q938">
        <v>13.575583053344731</v>
      </c>
      <c r="R938">
        <v>21.959599999999998</v>
      </c>
      <c r="S938">
        <f t="shared" si="74"/>
        <v>44</v>
      </c>
    </row>
    <row r="939" spans="1:19" hidden="1" x14ac:dyDescent="0.25">
      <c r="A939" s="70">
        <v>13</v>
      </c>
      <c r="B939" s="70">
        <v>48</v>
      </c>
      <c r="C939" s="83">
        <v>52.336177071539041</v>
      </c>
      <c r="D939" s="83">
        <v>0</v>
      </c>
      <c r="E939" s="43">
        <f t="shared" si="70"/>
        <v>16.659122566936308</v>
      </c>
      <c r="F939" s="43">
        <f t="shared" si="71"/>
        <v>6.002717105789953E-2</v>
      </c>
      <c r="G939" s="89">
        <v>23.360260894944901</v>
      </c>
      <c r="H939" s="185">
        <f t="shared" si="72"/>
        <v>23.444605851462413</v>
      </c>
      <c r="N939" t="str">
        <f t="shared" si="73"/>
        <v>13#11</v>
      </c>
      <c r="O939">
        <v>13</v>
      </c>
      <c r="P939">
        <v>11</v>
      </c>
      <c r="Q939">
        <v>13.575583053344731</v>
      </c>
      <c r="R939">
        <v>20.86349727581668</v>
      </c>
      <c r="S939">
        <f t="shared" si="74"/>
        <v>45</v>
      </c>
    </row>
    <row r="940" spans="1:19" hidden="1" x14ac:dyDescent="0.25">
      <c r="A940" s="70">
        <v>13</v>
      </c>
      <c r="B940" s="70">
        <v>49</v>
      </c>
      <c r="C940" s="83">
        <v>25.161623592086077</v>
      </c>
      <c r="D940" s="83">
        <v>0</v>
      </c>
      <c r="E940" s="43">
        <f t="shared" si="70"/>
        <v>8.0091935417963018</v>
      </c>
      <c r="F940" s="43">
        <f t="shared" si="71"/>
        <v>0.12485651580043101</v>
      </c>
      <c r="G940" s="89">
        <v>13.415878070651122</v>
      </c>
      <c r="H940" s="185">
        <f t="shared" si="72"/>
        <v>13.46431766889029</v>
      </c>
      <c r="N940" t="str">
        <f t="shared" si="73"/>
        <v>13#64</v>
      </c>
      <c r="O940">
        <v>13</v>
      </c>
      <c r="P940">
        <v>64</v>
      </c>
      <c r="Q940">
        <v>13.415399182508805</v>
      </c>
      <c r="R940">
        <v>20.707104334398853</v>
      </c>
      <c r="S940">
        <f t="shared" si="74"/>
        <v>46</v>
      </c>
    </row>
    <row r="941" spans="1:19" hidden="1" x14ac:dyDescent="0.25">
      <c r="A941" s="70">
        <v>13</v>
      </c>
      <c r="B941" s="70">
        <v>50</v>
      </c>
      <c r="C941" s="83">
        <v>39.00051656773342</v>
      </c>
      <c r="D941" s="83">
        <v>0</v>
      </c>
      <c r="E941" s="43">
        <f t="shared" si="70"/>
        <v>12.414249989784269</v>
      </c>
      <c r="F941" s="43">
        <f t="shared" si="71"/>
        <v>8.0552590838987748E-2</v>
      </c>
      <c r="G941" s="89">
        <v>19.598380779126476</v>
      </c>
      <c r="H941" s="185">
        <f t="shared" si="72"/>
        <v>19.669143027119468</v>
      </c>
      <c r="N941" t="str">
        <f t="shared" si="73"/>
        <v>13#57</v>
      </c>
      <c r="O941">
        <v>13</v>
      </c>
      <c r="P941">
        <v>57</v>
      </c>
      <c r="Q941">
        <v>13.29526127938186</v>
      </c>
      <c r="R941">
        <v>20.588129668249572</v>
      </c>
      <c r="S941">
        <f t="shared" si="74"/>
        <v>47</v>
      </c>
    </row>
    <row r="942" spans="1:19" hidden="1" x14ac:dyDescent="0.25">
      <c r="A942" s="70">
        <v>13</v>
      </c>
      <c r="B942" s="70">
        <v>51</v>
      </c>
      <c r="C942" s="83">
        <v>43.15218446042762</v>
      </c>
      <c r="D942" s="83">
        <v>0</v>
      </c>
      <c r="E942" s="43">
        <f t="shared" si="70"/>
        <v>13.735766924180657</v>
      </c>
      <c r="F942" s="43">
        <f t="shared" si="71"/>
        <v>7.2802633119784854E-2</v>
      </c>
      <c r="G942" s="89">
        <v>20.941769963879821</v>
      </c>
      <c r="H942" s="185">
        <f t="shared" si="72"/>
        <v>21.017382675781743</v>
      </c>
      <c r="N942" t="str">
        <f t="shared" si="73"/>
        <v>13#55</v>
      </c>
      <c r="O942">
        <v>13</v>
      </c>
      <c r="P942">
        <v>55</v>
      </c>
      <c r="Q942">
        <v>13.014939505418987</v>
      </c>
      <c r="R942">
        <v>20.304771997694395</v>
      </c>
      <c r="S942">
        <f t="shared" si="74"/>
        <v>48</v>
      </c>
    </row>
    <row r="943" spans="1:19" hidden="1" x14ac:dyDescent="0.25">
      <c r="A943" s="70">
        <v>13</v>
      </c>
      <c r="B943" s="70">
        <v>52</v>
      </c>
      <c r="C943" s="83">
        <v>49.442590358449131</v>
      </c>
      <c r="D943" s="83">
        <v>0</v>
      </c>
      <c r="E943" s="43">
        <f t="shared" si="70"/>
        <v>15.738065309629729</v>
      </c>
      <c r="F943" s="43">
        <f t="shared" si="71"/>
        <v>6.3540211603272792E-2</v>
      </c>
      <c r="G943" s="89">
        <v>22.668656992287211</v>
      </c>
      <c r="H943" s="185">
        <f t="shared" si="72"/>
        <v>22.750504831954899</v>
      </c>
      <c r="N943" t="str">
        <f t="shared" si="73"/>
        <v>13#28</v>
      </c>
      <c r="O943">
        <v>13</v>
      </c>
      <c r="P943">
        <v>28</v>
      </c>
      <c r="Q943">
        <v>12.814709666874084</v>
      </c>
      <c r="R943">
        <v>20.097302662394419</v>
      </c>
      <c r="S943">
        <f t="shared" si="74"/>
        <v>49</v>
      </c>
    </row>
    <row r="944" spans="1:19" hidden="1" x14ac:dyDescent="0.25">
      <c r="A944" s="70">
        <v>13</v>
      </c>
      <c r="B944" s="70">
        <v>53</v>
      </c>
      <c r="C944" s="83">
        <v>49.694206594370009</v>
      </c>
      <c r="D944" s="83">
        <v>0</v>
      </c>
      <c r="E944" s="43">
        <f t="shared" si="70"/>
        <v>15.818157245047697</v>
      </c>
      <c r="F944" s="43">
        <f t="shared" si="71"/>
        <v>6.3218489012876453E-2</v>
      </c>
      <c r="G944" s="89">
        <v>22.731132719187869</v>
      </c>
      <c r="H944" s="185">
        <f t="shared" si="72"/>
        <v>22.813206134780952</v>
      </c>
      <c r="N944" t="str">
        <f t="shared" si="73"/>
        <v>13#62</v>
      </c>
      <c r="O944">
        <v>13</v>
      </c>
      <c r="P944">
        <v>62</v>
      </c>
      <c r="Q944">
        <v>12.614479828329172</v>
      </c>
      <c r="R944">
        <v>19.885468645038479</v>
      </c>
      <c r="S944">
        <f t="shared" si="74"/>
        <v>50</v>
      </c>
    </row>
    <row r="945" spans="1:19" hidden="1" x14ac:dyDescent="0.25">
      <c r="A945" s="70">
        <v>13</v>
      </c>
      <c r="B945" s="70">
        <v>54</v>
      </c>
      <c r="C945" s="83">
        <v>47.17804423516138</v>
      </c>
      <c r="D945" s="83">
        <v>0</v>
      </c>
      <c r="E945" s="43">
        <f t="shared" si="70"/>
        <v>15.017237890868062</v>
      </c>
      <c r="F945" s="43">
        <f t="shared" si="71"/>
        <v>6.6590141760229898E-2</v>
      </c>
      <c r="G945" s="89">
        <v>22.084851018165391</v>
      </c>
      <c r="H945" s="185">
        <f t="shared" si="72"/>
        <v>22.164590958023084</v>
      </c>
      <c r="N945" t="str">
        <f t="shared" si="73"/>
        <v>13#40</v>
      </c>
      <c r="O945">
        <v>13</v>
      </c>
      <c r="P945">
        <v>40</v>
      </c>
      <c r="Q945">
        <v>12.49434192520223</v>
      </c>
      <c r="R945">
        <v>19.75622055877524</v>
      </c>
      <c r="S945">
        <f t="shared" si="74"/>
        <v>51</v>
      </c>
    </row>
    <row r="946" spans="1:19" hidden="1" x14ac:dyDescent="0.25">
      <c r="A946" s="70">
        <v>13</v>
      </c>
      <c r="B946" s="70">
        <v>55</v>
      </c>
      <c r="C946" s="83">
        <v>40.887638337139862</v>
      </c>
      <c r="D946" s="83">
        <v>0</v>
      </c>
      <c r="E946" s="43">
        <f t="shared" si="70"/>
        <v>13.014939505418987</v>
      </c>
      <c r="F946" s="43">
        <f t="shared" si="71"/>
        <v>7.6834778954111421E-2</v>
      </c>
      <c r="G946" s="89">
        <v>20.231722993497264</v>
      </c>
      <c r="H946" s="185">
        <f t="shared" si="72"/>
        <v>20.304771997694395</v>
      </c>
      <c r="N946" t="str">
        <f t="shared" si="73"/>
        <v>13#50</v>
      </c>
      <c r="O946">
        <v>13</v>
      </c>
      <c r="P946">
        <v>50</v>
      </c>
      <c r="Q946">
        <v>12.414249989784269</v>
      </c>
      <c r="R946">
        <v>19.669143027119468</v>
      </c>
      <c r="S946">
        <f t="shared" si="74"/>
        <v>52</v>
      </c>
    </row>
    <row r="947" spans="1:19" hidden="1" x14ac:dyDescent="0.25">
      <c r="A947" s="70">
        <v>13</v>
      </c>
      <c r="B947" s="70">
        <v>56</v>
      </c>
      <c r="C947" s="83">
        <v>47.807084824963546</v>
      </c>
      <c r="D947" s="83">
        <v>0</v>
      </c>
      <c r="E947" s="43">
        <f t="shared" si="70"/>
        <v>15.217467729412974</v>
      </c>
      <c r="F947" s="43">
        <f t="shared" si="71"/>
        <v>6.5713955684437372E-2</v>
      </c>
      <c r="G947" s="89">
        <v>22.251010703717451</v>
      </c>
      <c r="H947" s="185">
        <f t="shared" si="72"/>
        <v>22.331350582570511</v>
      </c>
      <c r="N947" t="str">
        <f t="shared" si="73"/>
        <v>13#43</v>
      </c>
      <c r="O947">
        <v>13</v>
      </c>
      <c r="P947">
        <v>43</v>
      </c>
      <c r="Q947">
        <v>11.813560474149543</v>
      </c>
      <c r="R947">
        <v>18.991885372959047</v>
      </c>
      <c r="S947">
        <f t="shared" si="74"/>
        <v>53</v>
      </c>
    </row>
    <row r="948" spans="1:19" hidden="1" x14ac:dyDescent="0.25">
      <c r="A948" s="70">
        <v>13</v>
      </c>
      <c r="B948" s="70">
        <v>57</v>
      </c>
      <c r="C948" s="83">
        <v>41.768295162862884</v>
      </c>
      <c r="D948" s="83">
        <v>0</v>
      </c>
      <c r="E948" s="43">
        <f t="shared" si="70"/>
        <v>13.29526127938186</v>
      </c>
      <c r="F948" s="43">
        <f t="shared" si="71"/>
        <v>7.5214768554476522E-2</v>
      </c>
      <c r="G948" s="89">
        <v>20.514061248731352</v>
      </c>
      <c r="H948" s="185">
        <f t="shared" si="72"/>
        <v>20.588129668249572</v>
      </c>
      <c r="N948" t="str">
        <f t="shared" si="73"/>
        <v>13#63</v>
      </c>
      <c r="O948">
        <v>13</v>
      </c>
      <c r="P948">
        <v>63</v>
      </c>
      <c r="Q948">
        <v>11.693422571022598</v>
      </c>
      <c r="R948">
        <v>18.851113034635603</v>
      </c>
      <c r="S948">
        <f t="shared" si="74"/>
        <v>54</v>
      </c>
    </row>
    <row r="949" spans="1:19" hidden="1" x14ac:dyDescent="0.25">
      <c r="A949" s="70">
        <v>13</v>
      </c>
      <c r="B949" s="70">
        <v>58</v>
      </c>
      <c r="C949" s="83">
        <v>53.468450133182913</v>
      </c>
      <c r="D949" s="83">
        <v>0</v>
      </c>
      <c r="E949" s="43">
        <f t="shared" si="70"/>
        <v>17.01953627631714</v>
      </c>
      <c r="F949" s="43">
        <f t="shared" si="71"/>
        <v>5.875600743549695E-2</v>
      </c>
      <c r="G949" s="89">
        <v>23.615677326389669</v>
      </c>
      <c r="H949" s="185">
        <f t="shared" si="72"/>
        <v>23.700944493832004</v>
      </c>
      <c r="N949" t="str">
        <f t="shared" si="73"/>
        <v>13#22</v>
      </c>
      <c r="O949">
        <v>13</v>
      </c>
      <c r="P949">
        <v>22</v>
      </c>
      <c r="Q949">
        <v>11.012641119969913</v>
      </c>
      <c r="R949">
        <v>18.01755806060477</v>
      </c>
      <c r="S949">
        <f t="shared" si="74"/>
        <v>55</v>
      </c>
    </row>
    <row r="950" spans="1:19" hidden="1" x14ac:dyDescent="0.25">
      <c r="A950" s="70">
        <v>13</v>
      </c>
      <c r="B950" s="70">
        <v>59</v>
      </c>
      <c r="C950" s="83">
        <v>44.661881875952773</v>
      </c>
      <c r="D950" s="83">
        <v>0</v>
      </c>
      <c r="E950" s="43">
        <f t="shared" si="70"/>
        <v>14.216318536688432</v>
      </c>
      <c r="F950" s="43">
        <f t="shared" si="71"/>
        <v>7.0341699042496361E-2</v>
      </c>
      <c r="G950" s="89">
        <v>21.387322677565841</v>
      </c>
      <c r="H950" s="185">
        <f t="shared" si="72"/>
        <v>21.464544109697005</v>
      </c>
      <c r="N950" t="str">
        <f t="shared" si="73"/>
        <v>13#5</v>
      </c>
      <c r="O950">
        <v>13</v>
      </c>
      <c r="P950">
        <v>5</v>
      </c>
      <c r="Q950">
        <v>10.291813701208245</v>
      </c>
      <c r="R950">
        <v>18.317520000000002</v>
      </c>
      <c r="S950">
        <f t="shared" si="74"/>
        <v>56</v>
      </c>
    </row>
    <row r="951" spans="1:19" hidden="1" x14ac:dyDescent="0.25">
      <c r="A951" s="70">
        <v>13</v>
      </c>
      <c r="B951" s="70">
        <v>60</v>
      </c>
      <c r="C951" s="83">
        <v>52.839409543380761</v>
      </c>
      <c r="D951" s="83">
        <v>0</v>
      </c>
      <c r="E951" s="43">
        <f t="shared" si="70"/>
        <v>16.819306437772234</v>
      </c>
      <c r="F951" s="43">
        <f t="shared" si="71"/>
        <v>5.9455483714490963E-2</v>
      </c>
      <c r="G951" s="89">
        <v>23.474787101370943</v>
      </c>
      <c r="H951" s="185">
        <f t="shared" si="72"/>
        <v>23.559545568163212</v>
      </c>
      <c r="N951" t="str">
        <f t="shared" si="73"/>
        <v>13#47</v>
      </c>
      <c r="O951">
        <v>13</v>
      </c>
      <c r="P951">
        <v>47</v>
      </c>
      <c r="Q951">
        <v>9.9313999918274121</v>
      </c>
      <c r="R951">
        <v>16.556432453927446</v>
      </c>
      <c r="S951">
        <f t="shared" si="74"/>
        <v>57</v>
      </c>
    </row>
    <row r="952" spans="1:19" hidden="1" x14ac:dyDescent="0.25">
      <c r="A952" s="70">
        <v>13</v>
      </c>
      <c r="B952" s="70">
        <v>61</v>
      </c>
      <c r="C952" s="83">
        <v>56.613653082193665</v>
      </c>
      <c r="D952" s="83">
        <v>0</v>
      </c>
      <c r="E952" s="43">
        <f t="shared" si="70"/>
        <v>18.020685469041677</v>
      </c>
      <c r="F952" s="43">
        <f t="shared" si="71"/>
        <v>5.5491784800191568E-2</v>
      </c>
      <c r="G952" s="89">
        <v>24.28442797175105</v>
      </c>
      <c r="H952" s="185">
        <f t="shared" si="72"/>
        <v>24.372109741682532</v>
      </c>
      <c r="N952" t="str">
        <f t="shared" si="73"/>
        <v>13#34</v>
      </c>
      <c r="O952">
        <v>13</v>
      </c>
      <c r="P952">
        <v>34</v>
      </c>
      <c r="Q952">
        <v>9.4508483793196358</v>
      </c>
      <c r="R952">
        <v>15.846927249977009</v>
      </c>
      <c r="S952">
        <f t="shared" si="74"/>
        <v>58</v>
      </c>
    </row>
    <row r="953" spans="1:19" hidden="1" x14ac:dyDescent="0.25">
      <c r="A953" s="70">
        <v>13</v>
      </c>
      <c r="B953" s="70">
        <v>62</v>
      </c>
      <c r="C953" s="83">
        <v>39.629557157535558</v>
      </c>
      <c r="D953" s="83">
        <v>0</v>
      </c>
      <c r="E953" s="43">
        <f t="shared" si="70"/>
        <v>12.614479828329172</v>
      </c>
      <c r="F953" s="43">
        <f t="shared" si="71"/>
        <v>7.9273978285987964E-2</v>
      </c>
      <c r="G953" s="89">
        <v>19.813928138073997</v>
      </c>
      <c r="H953" s="185">
        <f t="shared" si="72"/>
        <v>19.885468645038479</v>
      </c>
      <c r="N953" t="str">
        <f t="shared" si="73"/>
        <v>13#2</v>
      </c>
      <c r="O953">
        <v>13</v>
      </c>
      <c r="P953">
        <v>2</v>
      </c>
      <c r="Q953">
        <v>9.3307104761926922</v>
      </c>
      <c r="R953">
        <v>16.38936</v>
      </c>
      <c r="S953">
        <f t="shared" si="74"/>
        <v>59</v>
      </c>
    </row>
    <row r="954" spans="1:19" hidden="1" x14ac:dyDescent="0.25">
      <c r="A954" s="70">
        <v>13</v>
      </c>
      <c r="B954" s="70">
        <v>62</v>
      </c>
      <c r="C954" s="83">
        <v>20.758339463471003</v>
      </c>
      <c r="D954" s="83">
        <v>0</v>
      </c>
      <c r="E954" s="43">
        <f t="shared" si="70"/>
        <v>6.6075846719819458</v>
      </c>
      <c r="F954" s="43">
        <f t="shared" si="71"/>
        <v>0.15134123127324978</v>
      </c>
      <c r="G954" s="89">
        <v>10.695995375717178</v>
      </c>
      <c r="H954" s="185">
        <f t="shared" si="72"/>
        <v>10.734614519096334</v>
      </c>
      <c r="N954" t="str">
        <f t="shared" si="73"/>
        <v>13#49</v>
      </c>
      <c r="O954">
        <v>13</v>
      </c>
      <c r="P954">
        <v>49</v>
      </c>
      <c r="Q954">
        <v>8.0091935417963018</v>
      </c>
      <c r="R954">
        <v>13.46431766889029</v>
      </c>
      <c r="S954">
        <f t="shared" si="74"/>
        <v>60</v>
      </c>
    </row>
    <row r="955" spans="1:19" hidden="1" x14ac:dyDescent="0.25">
      <c r="A955" s="70">
        <v>13</v>
      </c>
      <c r="B955" s="70">
        <v>63</v>
      </c>
      <c r="C955" s="83">
        <v>36.735970444445663</v>
      </c>
      <c r="D955" s="83">
        <v>0</v>
      </c>
      <c r="E955" s="43">
        <f t="shared" si="70"/>
        <v>11.693422571022598</v>
      </c>
      <c r="F955" s="43">
        <f t="shared" si="71"/>
        <v>8.5518161507144544E-2</v>
      </c>
      <c r="G955" s="89">
        <v>18.783293753761924</v>
      </c>
      <c r="H955" s="185">
        <f t="shared" si="72"/>
        <v>18.851113034635603</v>
      </c>
      <c r="N955" t="str">
        <f t="shared" si="73"/>
        <v>13#20</v>
      </c>
      <c r="O955">
        <v>13</v>
      </c>
      <c r="P955">
        <v>20</v>
      </c>
      <c r="Q955">
        <v>7.1281822521987088</v>
      </c>
      <c r="R955">
        <v>11.799168034335919</v>
      </c>
      <c r="S955">
        <f t="shared" si="74"/>
        <v>61</v>
      </c>
    </row>
    <row r="956" spans="1:19" hidden="1" x14ac:dyDescent="0.25">
      <c r="A956" s="70">
        <v>13</v>
      </c>
      <c r="B956" s="70">
        <v>64</v>
      </c>
      <c r="C956" s="83">
        <v>42.14571951674418</v>
      </c>
      <c r="D956" s="83">
        <v>0</v>
      </c>
      <c r="E956" s="43">
        <f t="shared" si="70"/>
        <v>13.415399182508805</v>
      </c>
      <c r="F956" s="43">
        <f t="shared" si="71"/>
        <v>7.4541203462943892E-2</v>
      </c>
      <c r="G956" s="89">
        <v>20.632607888361161</v>
      </c>
      <c r="H956" s="185">
        <f t="shared" si="72"/>
        <v>20.707104334398853</v>
      </c>
      <c r="N956" t="str">
        <f t="shared" si="73"/>
        <v>13#62</v>
      </c>
      <c r="O956">
        <v>13</v>
      </c>
      <c r="P956">
        <v>62</v>
      </c>
      <c r="Q956">
        <v>6.6075846719819458</v>
      </c>
      <c r="R956">
        <v>10.734614519096334</v>
      </c>
      <c r="S956">
        <f t="shared" si="74"/>
        <v>62</v>
      </c>
    </row>
    <row r="957" spans="1:19" hidden="1" x14ac:dyDescent="0.25">
      <c r="A957" s="70">
        <v>13</v>
      </c>
      <c r="B957" s="70">
        <v>65</v>
      </c>
      <c r="C957" s="83">
        <v>50.323247184172153</v>
      </c>
      <c r="D957" s="83">
        <v>0</v>
      </c>
      <c r="E957" s="43">
        <f t="shared" si="70"/>
        <v>16.018387083592604</v>
      </c>
      <c r="F957" s="43">
        <f t="shared" si="71"/>
        <v>6.2428257900215507E-2</v>
      </c>
      <c r="G957" s="89">
        <v>22.885320578937467</v>
      </c>
      <c r="H957" s="185">
        <f t="shared" si="72"/>
        <v>22.967950707847436</v>
      </c>
      <c r="N957" t="str">
        <f t="shared" si="73"/>
        <v>13#38</v>
      </c>
      <c r="O957">
        <v>13</v>
      </c>
      <c r="P957">
        <v>38</v>
      </c>
      <c r="Q957">
        <v>6.4073548334370418</v>
      </c>
      <c r="R957">
        <v>10.308972963378041</v>
      </c>
      <c r="S957">
        <f t="shared" si="74"/>
        <v>63</v>
      </c>
    </row>
    <row r="958" spans="1:19" x14ac:dyDescent="0.25">
      <c r="A958" s="70">
        <v>14</v>
      </c>
      <c r="B958" s="70">
        <v>1</v>
      </c>
      <c r="C958" s="83">
        <v>50.449055302132571</v>
      </c>
      <c r="D958" s="83">
        <v>24.637600000000003</v>
      </c>
      <c r="E958" s="43">
        <f t="shared" si="70"/>
        <v>16.058433051301581</v>
      </c>
      <c r="F958" s="43">
        <f t="shared" si="71"/>
        <v>6.2272576459067856E-2</v>
      </c>
      <c r="G958" s="89">
        <v>24.637600000000003</v>
      </c>
      <c r="H958" s="185">
        <f t="shared" si="72"/>
        <v>24.637600000000003</v>
      </c>
      <c r="N958" t="str">
        <f t="shared" si="73"/>
        <v>14#79</v>
      </c>
      <c r="O958">
        <v>14</v>
      </c>
      <c r="P958">
        <v>79</v>
      </c>
      <c r="Q958">
        <v>18.541283049258436</v>
      </c>
      <c r="R958">
        <v>24.637600000000003</v>
      </c>
      <c r="S958">
        <f t="shared" si="74"/>
        <v>1</v>
      </c>
    </row>
    <row r="959" spans="1:19" x14ac:dyDescent="0.25">
      <c r="A959" s="70">
        <v>14</v>
      </c>
      <c r="B959" s="70">
        <v>2</v>
      </c>
      <c r="C959" s="83">
        <v>46.926427999240531</v>
      </c>
      <c r="D959" s="83">
        <v>23.994879999999998</v>
      </c>
      <c r="E959" s="43">
        <f t="shared" si="70"/>
        <v>14.937145955450102</v>
      </c>
      <c r="F959" s="43">
        <f t="shared" si="71"/>
        <v>6.6947193458676155E-2</v>
      </c>
      <c r="G959" s="89">
        <v>23.994879999999998</v>
      </c>
      <c r="H959" s="185">
        <f t="shared" si="72"/>
        <v>23.994879999999998</v>
      </c>
      <c r="N959" t="str">
        <f t="shared" si="73"/>
        <v>14#12</v>
      </c>
      <c r="O959">
        <v>14</v>
      </c>
      <c r="P959">
        <v>12</v>
      </c>
      <c r="Q959">
        <v>17.940593533623712</v>
      </c>
      <c r="R959">
        <v>24.102</v>
      </c>
      <c r="S959">
        <f t="shared" si="74"/>
        <v>2</v>
      </c>
    </row>
    <row r="960" spans="1:19" x14ac:dyDescent="0.25">
      <c r="A960" s="70">
        <v>14</v>
      </c>
      <c r="B960" s="70">
        <v>3</v>
      </c>
      <c r="C960" s="83">
        <v>49.568398476409556</v>
      </c>
      <c r="D960" s="83">
        <v>24.102</v>
      </c>
      <c r="E960" s="43">
        <f t="shared" si="70"/>
        <v>15.778111277338709</v>
      </c>
      <c r="F960" s="43">
        <f t="shared" si="71"/>
        <v>6.3378942030675664E-2</v>
      </c>
      <c r="G960" s="89">
        <v>24.102</v>
      </c>
      <c r="H960" s="185">
        <f t="shared" si="72"/>
        <v>24.102</v>
      </c>
      <c r="N960" t="str">
        <f t="shared" si="73"/>
        <v>14#17</v>
      </c>
      <c r="O960">
        <v>14</v>
      </c>
      <c r="P960">
        <v>17</v>
      </c>
      <c r="Q960">
        <v>17.219766114862047</v>
      </c>
      <c r="R960">
        <v>24.102</v>
      </c>
      <c r="S960">
        <f t="shared" si="74"/>
        <v>3</v>
      </c>
    </row>
    <row r="961" spans="1:19" x14ac:dyDescent="0.25">
      <c r="A961" s="70">
        <v>14</v>
      </c>
      <c r="B961" s="70">
        <v>4</v>
      </c>
      <c r="C961" s="83">
        <v>43.655416932269347</v>
      </c>
      <c r="D961" s="83">
        <v>22.495200000000001</v>
      </c>
      <c r="E961" s="43">
        <f t="shared" si="70"/>
        <v>13.895950795016585</v>
      </c>
      <c r="F961" s="43">
        <f t="shared" si="71"/>
        <v>7.1963409683245536E-2</v>
      </c>
      <c r="G961" s="89">
        <v>22.495200000000001</v>
      </c>
      <c r="H961" s="185">
        <f t="shared" si="72"/>
        <v>22.495200000000001</v>
      </c>
      <c r="N961" t="str">
        <f t="shared" si="73"/>
        <v>14#30</v>
      </c>
      <c r="O961">
        <v>14</v>
      </c>
      <c r="P961">
        <v>30</v>
      </c>
      <c r="Q961">
        <v>17.139674179444079</v>
      </c>
      <c r="R961">
        <v>23.566400000000002</v>
      </c>
      <c r="S961">
        <f t="shared" si="74"/>
        <v>4</v>
      </c>
    </row>
    <row r="962" spans="1:19" x14ac:dyDescent="0.25">
      <c r="A962" s="70">
        <v>14</v>
      </c>
      <c r="B962" s="70">
        <v>5</v>
      </c>
      <c r="C962" s="83">
        <v>34.848848675039207</v>
      </c>
      <c r="D962" s="83">
        <v>19.388719999999999</v>
      </c>
      <c r="E962" s="43">
        <f t="shared" si="70"/>
        <v>11.092733055387875</v>
      </c>
      <c r="F962" s="43">
        <f t="shared" si="71"/>
        <v>9.014910888117765E-2</v>
      </c>
      <c r="G962" s="89">
        <v>19.388719999999999</v>
      </c>
      <c r="H962" s="185">
        <f t="shared" si="72"/>
        <v>19.388719999999999</v>
      </c>
      <c r="N962" t="str">
        <f t="shared" si="73"/>
        <v>14#60</v>
      </c>
      <c r="O962">
        <v>14</v>
      </c>
      <c r="P962">
        <v>60</v>
      </c>
      <c r="Q962">
        <v>17.139674179444079</v>
      </c>
      <c r="R962">
        <v>24.316240000000001</v>
      </c>
      <c r="S962">
        <f t="shared" si="74"/>
        <v>5</v>
      </c>
    </row>
    <row r="963" spans="1:19" x14ac:dyDescent="0.25">
      <c r="A963" s="70">
        <v>14</v>
      </c>
      <c r="B963" s="70">
        <v>6</v>
      </c>
      <c r="C963" s="83">
        <v>50.449055302132571</v>
      </c>
      <c r="D963" s="83">
        <v>23.994879999999998</v>
      </c>
      <c r="E963" s="43">
        <f t="shared" ref="E963:E1026" si="75">C963/PI()</f>
        <v>16.058433051301581</v>
      </c>
      <c r="F963" s="43">
        <f t="shared" ref="F963:F1026" si="76">1/E963</f>
        <v>6.2272576459067856E-2</v>
      </c>
      <c r="G963" s="89">
        <v>23.994879999999998</v>
      </c>
      <c r="H963" s="185">
        <f t="shared" ref="H963:H1026" si="77">IF(D963=0,EXP($L$2+$L$3*F963)*$L$4,D963)</f>
        <v>23.994879999999998</v>
      </c>
      <c r="N963" t="str">
        <f t="shared" ref="N963:N1026" si="78">CONCATENATE(O963,"#",P963)</f>
        <v>14#51</v>
      </c>
      <c r="O963">
        <v>14</v>
      </c>
      <c r="P963">
        <v>51</v>
      </c>
      <c r="Q963">
        <v>16.939444340899176</v>
      </c>
      <c r="R963">
        <v>23.644684745158969</v>
      </c>
      <c r="S963">
        <f t="shared" ref="S963:S1026" si="79">IF(O963=O962,S962+1,1)</f>
        <v>6</v>
      </c>
    </row>
    <row r="964" spans="1:19" hidden="1" x14ac:dyDescent="0.25">
      <c r="A964" s="70">
        <v>14</v>
      </c>
      <c r="B964" s="70">
        <v>7</v>
      </c>
      <c r="C964" s="83">
        <v>44.284457522071477</v>
      </c>
      <c r="D964" s="83">
        <v>23.780639999999998</v>
      </c>
      <c r="E964" s="43">
        <f t="shared" si="75"/>
        <v>14.096180633561485</v>
      </c>
      <c r="F964" s="43">
        <f t="shared" si="76"/>
        <v>7.0941202159335831E-2</v>
      </c>
      <c r="G964" s="89">
        <v>23.780639999999998</v>
      </c>
      <c r="H964" s="185">
        <f t="shared" si="77"/>
        <v>23.780639999999998</v>
      </c>
      <c r="N964" t="str">
        <f t="shared" si="78"/>
        <v>14#16</v>
      </c>
      <c r="O964">
        <v>14</v>
      </c>
      <c r="P964">
        <v>16</v>
      </c>
      <c r="Q964">
        <v>16.819306437772234</v>
      </c>
      <c r="R964">
        <v>23.559545568163212</v>
      </c>
      <c r="S964">
        <f t="shared" si="79"/>
        <v>7</v>
      </c>
    </row>
    <row r="965" spans="1:19" hidden="1" x14ac:dyDescent="0.25">
      <c r="A965" s="70">
        <v>14</v>
      </c>
      <c r="B965" s="70">
        <v>8</v>
      </c>
      <c r="C965" s="83">
        <v>41.265062691021164</v>
      </c>
      <c r="D965" s="83">
        <v>23.245039999999999</v>
      </c>
      <c r="E965" s="43">
        <f t="shared" si="75"/>
        <v>13.135077408545934</v>
      </c>
      <c r="F965" s="43">
        <f t="shared" si="76"/>
        <v>7.6132021829531119E-2</v>
      </c>
      <c r="G965" s="89">
        <v>23.245039999999999</v>
      </c>
      <c r="H965" s="185">
        <f t="shared" si="77"/>
        <v>23.245039999999999</v>
      </c>
      <c r="N965" t="str">
        <f t="shared" si="78"/>
        <v>14#61</v>
      </c>
      <c r="O965">
        <v>14</v>
      </c>
      <c r="P965">
        <v>61</v>
      </c>
      <c r="Q965">
        <v>16.819306437772234</v>
      </c>
      <c r="R965">
        <v>23.559545568163212</v>
      </c>
      <c r="S965">
        <f t="shared" si="79"/>
        <v>8</v>
      </c>
    </row>
    <row r="966" spans="1:19" hidden="1" x14ac:dyDescent="0.25">
      <c r="A966" s="70">
        <v>14</v>
      </c>
      <c r="B966" s="70">
        <v>9</v>
      </c>
      <c r="C966" s="83">
        <v>46.800619881280099</v>
      </c>
      <c r="D966" s="83">
        <v>23.566400000000002</v>
      </c>
      <c r="E966" s="43">
        <f t="shared" si="75"/>
        <v>14.89709998774112</v>
      </c>
      <c r="F966" s="43">
        <f t="shared" si="76"/>
        <v>6.7127159032489794E-2</v>
      </c>
      <c r="G966" s="89">
        <v>23.566400000000002</v>
      </c>
      <c r="H966" s="185">
        <f t="shared" si="77"/>
        <v>23.566400000000002</v>
      </c>
      <c r="N966" t="str">
        <f t="shared" si="78"/>
        <v>14#58</v>
      </c>
      <c r="O966">
        <v>14</v>
      </c>
      <c r="P966">
        <v>58</v>
      </c>
      <c r="Q966">
        <v>16.739214502354269</v>
      </c>
      <c r="R966">
        <v>23.502280420634435</v>
      </c>
      <c r="S966">
        <f t="shared" si="79"/>
        <v>9</v>
      </c>
    </row>
    <row r="967" spans="1:19" hidden="1" x14ac:dyDescent="0.25">
      <c r="A967" s="70">
        <v>14</v>
      </c>
      <c r="B967" s="70">
        <v>10</v>
      </c>
      <c r="C967" s="83">
        <v>46.171579291477933</v>
      </c>
      <c r="D967" s="83">
        <v>23.566400000000002</v>
      </c>
      <c r="E967" s="43">
        <f t="shared" si="75"/>
        <v>14.696870149196208</v>
      </c>
      <c r="F967" s="43">
        <f t="shared" si="76"/>
        <v>6.8041697983886137E-2</v>
      </c>
      <c r="G967" s="89">
        <v>23.566400000000002</v>
      </c>
      <c r="H967" s="185">
        <f t="shared" si="77"/>
        <v>23.566400000000002</v>
      </c>
      <c r="N967" t="str">
        <f t="shared" si="78"/>
        <v>14#39</v>
      </c>
      <c r="O967">
        <v>14</v>
      </c>
      <c r="P967">
        <v>39</v>
      </c>
      <c r="Q967">
        <v>16.61907659922732</v>
      </c>
      <c r="R967">
        <v>23.415613713845225</v>
      </c>
      <c r="S967">
        <f t="shared" si="79"/>
        <v>10</v>
      </c>
    </row>
    <row r="968" spans="1:19" hidden="1" x14ac:dyDescent="0.25">
      <c r="A968" s="70">
        <v>14</v>
      </c>
      <c r="B968" s="70">
        <v>11</v>
      </c>
      <c r="C968" s="83">
        <v>44.536073757992355</v>
      </c>
      <c r="D968" s="83">
        <v>0</v>
      </c>
      <c r="E968" s="43">
        <f t="shared" si="75"/>
        <v>14.176272568979453</v>
      </c>
      <c r="F968" s="43">
        <f t="shared" si="76"/>
        <v>7.054040440702318E-2</v>
      </c>
      <c r="G968" s="89">
        <v>21.350997885778902</v>
      </c>
      <c r="H968" s="185">
        <f t="shared" si="77"/>
        <v>21.428088162997135</v>
      </c>
      <c r="N968" t="str">
        <f t="shared" si="78"/>
        <v>14#22</v>
      </c>
      <c r="O968">
        <v>14</v>
      </c>
      <c r="P968">
        <v>22</v>
      </c>
      <c r="Q968">
        <v>16.41884676068241</v>
      </c>
      <c r="R968">
        <v>23.269083032891746</v>
      </c>
      <c r="S968">
        <f t="shared" si="79"/>
        <v>11</v>
      </c>
    </row>
    <row r="969" spans="1:19" hidden="1" x14ac:dyDescent="0.25">
      <c r="A969" s="70">
        <v>14</v>
      </c>
      <c r="B969" s="70">
        <v>12</v>
      </c>
      <c r="C969" s="83">
        <v>56.362036846272801</v>
      </c>
      <c r="D969" s="83">
        <v>24.102</v>
      </c>
      <c r="E969" s="43">
        <f t="shared" si="75"/>
        <v>17.940593533623712</v>
      </c>
      <c r="F969" s="43">
        <f t="shared" si="76"/>
        <v>5.5739515982335286E-2</v>
      </c>
      <c r="G969" s="89">
        <v>24.102</v>
      </c>
      <c r="H969" s="185">
        <f t="shared" si="77"/>
        <v>24.102</v>
      </c>
      <c r="N969" t="str">
        <f t="shared" si="78"/>
        <v>14#26</v>
      </c>
      <c r="O969">
        <v>14</v>
      </c>
      <c r="P969">
        <v>26</v>
      </c>
      <c r="Q969">
        <v>16.41884676068241</v>
      </c>
      <c r="R969">
        <v>23.269083032891746</v>
      </c>
      <c r="S969">
        <f t="shared" si="79"/>
        <v>12</v>
      </c>
    </row>
    <row r="970" spans="1:19" hidden="1" x14ac:dyDescent="0.25">
      <c r="A970" s="70">
        <v>14</v>
      </c>
      <c r="B970" s="70">
        <v>13</v>
      </c>
      <c r="C970" s="83">
        <v>17.990560868341547</v>
      </c>
      <c r="D970" s="83">
        <v>0</v>
      </c>
      <c r="E970" s="43">
        <f t="shared" si="75"/>
        <v>5.7265733823843563</v>
      </c>
      <c r="F970" s="43">
        <f t="shared" si="76"/>
        <v>0.17462449762298043</v>
      </c>
      <c r="G970" s="89">
        <v>8.7643065920575562</v>
      </c>
      <c r="H970" s="185">
        <f t="shared" si="77"/>
        <v>8.7959511469594744</v>
      </c>
      <c r="N970" t="str">
        <f t="shared" si="78"/>
        <v>14#80</v>
      </c>
      <c r="O970">
        <v>14</v>
      </c>
      <c r="P970">
        <v>80</v>
      </c>
      <c r="Q970">
        <v>16.41884676068241</v>
      </c>
      <c r="R970">
        <v>23.269083032891746</v>
      </c>
      <c r="S970">
        <f t="shared" si="79"/>
        <v>13</v>
      </c>
    </row>
    <row r="971" spans="1:19" hidden="1" x14ac:dyDescent="0.25">
      <c r="A971" s="70">
        <v>14</v>
      </c>
      <c r="B971" s="70">
        <v>14</v>
      </c>
      <c r="C971" s="83">
        <v>45.290922465754939</v>
      </c>
      <c r="D971" s="83">
        <v>0</v>
      </c>
      <c r="E971" s="43">
        <f t="shared" si="75"/>
        <v>14.416548375233344</v>
      </c>
      <c r="F971" s="43">
        <f t="shared" si="76"/>
        <v>6.9364731000239446E-2</v>
      </c>
      <c r="G971" s="89">
        <v>21.56682045836035</v>
      </c>
      <c r="H971" s="185">
        <f t="shared" si="77"/>
        <v>21.644689988241115</v>
      </c>
      <c r="N971" t="str">
        <f t="shared" si="78"/>
        <v>14#42</v>
      </c>
      <c r="O971">
        <v>14</v>
      </c>
      <c r="P971">
        <v>42</v>
      </c>
      <c r="Q971">
        <v>16.338754825264449</v>
      </c>
      <c r="R971">
        <v>23.209727918001345</v>
      </c>
      <c r="S971">
        <f t="shared" si="79"/>
        <v>14</v>
      </c>
    </row>
    <row r="972" spans="1:19" hidden="1" x14ac:dyDescent="0.25">
      <c r="A972" s="70">
        <v>14</v>
      </c>
      <c r="B972" s="70">
        <v>15</v>
      </c>
      <c r="C972" s="83">
        <v>49.694206594370009</v>
      </c>
      <c r="D972" s="83">
        <v>0</v>
      </c>
      <c r="E972" s="43">
        <f t="shared" si="75"/>
        <v>15.818157245047697</v>
      </c>
      <c r="F972" s="43">
        <f t="shared" si="76"/>
        <v>6.3218489012876453E-2</v>
      </c>
      <c r="G972" s="89">
        <v>22.731132719187869</v>
      </c>
      <c r="H972" s="185">
        <f t="shared" si="77"/>
        <v>22.813206134780952</v>
      </c>
      <c r="N972" t="str">
        <f t="shared" si="78"/>
        <v>14#65</v>
      </c>
      <c r="O972">
        <v>14</v>
      </c>
      <c r="P972">
        <v>65</v>
      </c>
      <c r="Q972">
        <v>16.338754825264449</v>
      </c>
      <c r="R972">
        <v>23.209727918001345</v>
      </c>
      <c r="S972">
        <f t="shared" si="79"/>
        <v>15</v>
      </c>
    </row>
    <row r="973" spans="1:19" hidden="1" x14ac:dyDescent="0.25">
      <c r="A973" s="70">
        <v>14</v>
      </c>
      <c r="B973" s="70">
        <v>16</v>
      </c>
      <c r="C973" s="83">
        <v>52.839409543380761</v>
      </c>
      <c r="D973" s="83">
        <v>0</v>
      </c>
      <c r="E973" s="43">
        <f t="shared" si="75"/>
        <v>16.819306437772234</v>
      </c>
      <c r="F973" s="43">
        <f t="shared" si="76"/>
        <v>5.9455483714490963E-2</v>
      </c>
      <c r="G973" s="89">
        <v>23.474787101370943</v>
      </c>
      <c r="H973" s="185">
        <f t="shared" si="77"/>
        <v>23.559545568163212</v>
      </c>
      <c r="N973" t="str">
        <f t="shared" si="78"/>
        <v>14#57</v>
      </c>
      <c r="O973">
        <v>14</v>
      </c>
      <c r="P973">
        <v>57</v>
      </c>
      <c r="Q973">
        <v>16.218616922137507</v>
      </c>
      <c r="R973">
        <v>23.119885464994216</v>
      </c>
      <c r="S973">
        <f t="shared" si="79"/>
        <v>16</v>
      </c>
    </row>
    <row r="974" spans="1:19" hidden="1" x14ac:dyDescent="0.25">
      <c r="A974" s="70">
        <v>14</v>
      </c>
      <c r="B974" s="70">
        <v>17</v>
      </c>
      <c r="C974" s="83">
        <v>54.097490722985057</v>
      </c>
      <c r="D974" s="83">
        <v>24.102</v>
      </c>
      <c r="E974" s="43">
        <f t="shared" si="75"/>
        <v>17.219766114862047</v>
      </c>
      <c r="F974" s="43">
        <f t="shared" si="76"/>
        <v>5.8072798046712108E-2</v>
      </c>
      <c r="G974" s="89">
        <v>24.102</v>
      </c>
      <c r="H974" s="185">
        <f t="shared" si="77"/>
        <v>24.102</v>
      </c>
      <c r="N974" t="str">
        <f t="shared" si="78"/>
        <v>14#1</v>
      </c>
      <c r="O974">
        <v>14</v>
      </c>
      <c r="P974">
        <v>1</v>
      </c>
      <c r="Q974">
        <v>16.058433051301581</v>
      </c>
      <c r="R974">
        <v>24.637600000000003</v>
      </c>
      <c r="S974">
        <f t="shared" si="79"/>
        <v>17</v>
      </c>
    </row>
    <row r="975" spans="1:19" hidden="1" x14ac:dyDescent="0.25">
      <c r="A975" s="70">
        <v>14</v>
      </c>
      <c r="B975" s="70">
        <v>18</v>
      </c>
      <c r="C975" s="83">
        <v>43.403800696348476</v>
      </c>
      <c r="D975" s="83">
        <v>0</v>
      </c>
      <c r="E975" s="43">
        <f t="shared" si="75"/>
        <v>13.815858859598618</v>
      </c>
      <c r="F975" s="43">
        <f t="shared" si="76"/>
        <v>7.2380588869815091E-2</v>
      </c>
      <c r="G975" s="89">
        <v>21.0175163299287</v>
      </c>
      <c r="H975" s="185">
        <f t="shared" si="77"/>
        <v>21.093402532952123</v>
      </c>
      <c r="N975" t="str">
        <f t="shared" si="78"/>
        <v>14#6</v>
      </c>
      <c r="O975">
        <v>14</v>
      </c>
      <c r="P975">
        <v>6</v>
      </c>
      <c r="Q975">
        <v>16.058433051301581</v>
      </c>
      <c r="R975">
        <v>23.994879999999998</v>
      </c>
      <c r="S975">
        <f t="shared" si="79"/>
        <v>18</v>
      </c>
    </row>
    <row r="976" spans="1:19" hidden="1" x14ac:dyDescent="0.25">
      <c r="A976" s="70">
        <v>14</v>
      </c>
      <c r="B976" s="70">
        <v>19</v>
      </c>
      <c r="C976" s="83">
        <v>48.058701060884403</v>
      </c>
      <c r="D976" s="83">
        <v>0</v>
      </c>
      <c r="E976" s="43">
        <f t="shared" si="75"/>
        <v>15.297559664830935</v>
      </c>
      <c r="F976" s="43">
        <f t="shared" si="76"/>
        <v>6.5369903560435094E-2</v>
      </c>
      <c r="G976" s="89">
        <v>22.316597958837185</v>
      </c>
      <c r="H976" s="185">
        <f t="shared" si="77"/>
        <v>22.397174648152511</v>
      </c>
      <c r="N976" t="str">
        <f t="shared" si="78"/>
        <v>14#46</v>
      </c>
      <c r="O976">
        <v>14</v>
      </c>
      <c r="P976">
        <v>46</v>
      </c>
      <c r="Q976">
        <v>16.018387083592604</v>
      </c>
      <c r="R976">
        <v>22.967950707847436</v>
      </c>
      <c r="S976">
        <f t="shared" si="79"/>
        <v>19</v>
      </c>
    </row>
    <row r="977" spans="1:19" hidden="1" x14ac:dyDescent="0.25">
      <c r="A977" s="70">
        <v>14</v>
      </c>
      <c r="B977" s="70">
        <v>20</v>
      </c>
      <c r="C977" s="83">
        <v>44.032841286150628</v>
      </c>
      <c r="D977" s="83">
        <v>0</v>
      </c>
      <c r="E977" s="43">
        <f t="shared" si="75"/>
        <v>14.016088698143525</v>
      </c>
      <c r="F977" s="43">
        <f t="shared" si="76"/>
        <v>7.1346580457389161E-2</v>
      </c>
      <c r="G977" s="89">
        <v>21.204254836740539</v>
      </c>
      <c r="H977" s="185">
        <f t="shared" si="77"/>
        <v>21.28081528100245</v>
      </c>
      <c r="N977" t="str">
        <f t="shared" si="78"/>
        <v>14#77</v>
      </c>
      <c r="O977">
        <v>14</v>
      </c>
      <c r="P977">
        <v>77</v>
      </c>
      <c r="Q977">
        <v>16.018387083592604</v>
      </c>
      <c r="R977">
        <v>22.967950707847436</v>
      </c>
      <c r="S977">
        <f t="shared" si="79"/>
        <v>20</v>
      </c>
    </row>
    <row r="978" spans="1:19" hidden="1" x14ac:dyDescent="0.25">
      <c r="A978" s="70">
        <v>14</v>
      </c>
      <c r="B978" s="70">
        <v>21</v>
      </c>
      <c r="C978" s="83">
        <v>36.484354208524806</v>
      </c>
      <c r="D978" s="83">
        <v>0</v>
      </c>
      <c r="E978" s="43">
        <f t="shared" si="75"/>
        <v>11.613330635604635</v>
      </c>
      <c r="F978" s="43">
        <f t="shared" si="76"/>
        <v>8.6107941931331755E-2</v>
      </c>
      <c r="G978" s="89">
        <v>18.688762992099058</v>
      </c>
      <c r="H978" s="185">
        <f t="shared" si="77"/>
        <v>18.756240958591967</v>
      </c>
      <c r="N978" t="str">
        <f t="shared" si="78"/>
        <v>14#74</v>
      </c>
      <c r="O978">
        <v>14</v>
      </c>
      <c r="P978">
        <v>74</v>
      </c>
      <c r="Q978">
        <v>15.978341115883619</v>
      </c>
      <c r="R978">
        <v>22.937228944419111</v>
      </c>
      <c r="S978">
        <f t="shared" si="79"/>
        <v>21</v>
      </c>
    </row>
    <row r="979" spans="1:19" hidden="1" x14ac:dyDescent="0.25">
      <c r="A979" s="70">
        <v>14</v>
      </c>
      <c r="B979" s="70">
        <v>22</v>
      </c>
      <c r="C979" s="83">
        <v>51.581328363776436</v>
      </c>
      <c r="D979" s="83">
        <v>0</v>
      </c>
      <c r="E979" s="43">
        <f t="shared" si="75"/>
        <v>16.41884676068241</v>
      </c>
      <c r="F979" s="43">
        <f t="shared" si="76"/>
        <v>6.0905617463624918E-2</v>
      </c>
      <c r="G979" s="89">
        <v>23.185369542076579</v>
      </c>
      <c r="H979" s="185">
        <f t="shared" si="77"/>
        <v>23.269083032891746</v>
      </c>
      <c r="N979" t="str">
        <f t="shared" si="78"/>
        <v>14#63</v>
      </c>
      <c r="O979">
        <v>14</v>
      </c>
      <c r="P979">
        <v>63</v>
      </c>
      <c r="Q979">
        <v>15.938295148174635</v>
      </c>
      <c r="R979">
        <v>22.906394203650677</v>
      </c>
      <c r="S979">
        <f t="shared" si="79"/>
        <v>22</v>
      </c>
    </row>
    <row r="980" spans="1:19" hidden="1" x14ac:dyDescent="0.25">
      <c r="A980" s="70">
        <v>14</v>
      </c>
      <c r="B980" s="70">
        <v>23</v>
      </c>
      <c r="C980" s="83">
        <v>40.258597747337724</v>
      </c>
      <c r="D980" s="83">
        <v>0</v>
      </c>
      <c r="E980" s="43">
        <f t="shared" si="75"/>
        <v>12.814709666874084</v>
      </c>
      <c r="F980" s="43">
        <f t="shared" si="76"/>
        <v>7.8035322375269375E-2</v>
      </c>
      <c r="G980" s="89">
        <v>20.025000055563723</v>
      </c>
      <c r="H980" s="185">
        <f t="shared" si="77"/>
        <v>20.097302662394419</v>
      </c>
      <c r="N980" t="str">
        <f t="shared" si="78"/>
        <v>14#68</v>
      </c>
      <c r="O980">
        <v>14</v>
      </c>
      <c r="P980">
        <v>68</v>
      </c>
      <c r="Q980">
        <v>15.938295148174635</v>
      </c>
      <c r="R980">
        <v>22.906394203650677</v>
      </c>
      <c r="S980">
        <f t="shared" si="79"/>
        <v>23</v>
      </c>
    </row>
    <row r="981" spans="1:19" hidden="1" x14ac:dyDescent="0.25">
      <c r="A981" s="70">
        <v>14</v>
      </c>
      <c r="B981" s="70">
        <v>24</v>
      </c>
      <c r="C981" s="83">
        <v>45.290922465754939</v>
      </c>
      <c r="D981" s="83">
        <v>0</v>
      </c>
      <c r="E981" s="43">
        <f t="shared" si="75"/>
        <v>14.416548375233344</v>
      </c>
      <c r="F981" s="43">
        <f t="shared" si="76"/>
        <v>6.9364731000239446E-2</v>
      </c>
      <c r="G981" s="89">
        <v>21.56682045836035</v>
      </c>
      <c r="H981" s="185">
        <f t="shared" si="77"/>
        <v>21.644689988241115</v>
      </c>
      <c r="N981" t="str">
        <f t="shared" si="78"/>
        <v>14#15</v>
      </c>
      <c r="O981">
        <v>14</v>
      </c>
      <c r="P981">
        <v>15</v>
      </c>
      <c r="Q981">
        <v>15.818157245047697</v>
      </c>
      <c r="R981">
        <v>22.813206134780952</v>
      </c>
      <c r="S981">
        <f t="shared" si="79"/>
        <v>24</v>
      </c>
    </row>
    <row r="982" spans="1:19" hidden="1" x14ac:dyDescent="0.25">
      <c r="A982" s="70">
        <v>14</v>
      </c>
      <c r="B982" s="70">
        <v>25</v>
      </c>
      <c r="C982" s="83">
        <v>30.193948310503288</v>
      </c>
      <c r="D982" s="83">
        <v>0</v>
      </c>
      <c r="E982" s="43">
        <f t="shared" si="75"/>
        <v>9.6110322501555601</v>
      </c>
      <c r="F982" s="43">
        <f t="shared" si="76"/>
        <v>0.1040470965003592</v>
      </c>
      <c r="G982" s="89">
        <v>16.029934034823707</v>
      </c>
      <c r="H982" s="185">
        <f t="shared" si="77"/>
        <v>16.087811988123381</v>
      </c>
      <c r="N982" t="str">
        <f t="shared" si="78"/>
        <v>14#37</v>
      </c>
      <c r="O982">
        <v>14</v>
      </c>
      <c r="P982">
        <v>37</v>
      </c>
      <c r="Q982">
        <v>15.818157245047697</v>
      </c>
      <c r="R982">
        <v>22.813206134780952</v>
      </c>
      <c r="S982">
        <f t="shared" si="79"/>
        <v>25</v>
      </c>
    </row>
    <row r="983" spans="1:19" hidden="1" x14ac:dyDescent="0.25">
      <c r="A983" s="70">
        <v>14</v>
      </c>
      <c r="B983" s="70">
        <v>26</v>
      </c>
      <c r="C983" s="83">
        <v>51.581328363776436</v>
      </c>
      <c r="D983" s="83">
        <v>0</v>
      </c>
      <c r="E983" s="43">
        <f t="shared" si="75"/>
        <v>16.41884676068241</v>
      </c>
      <c r="F983" s="43">
        <f t="shared" si="76"/>
        <v>6.0905617463624918E-2</v>
      </c>
      <c r="G983" s="89">
        <v>23.185369542076579</v>
      </c>
      <c r="H983" s="185">
        <f t="shared" si="77"/>
        <v>23.269083032891746</v>
      </c>
      <c r="N983" t="str">
        <f t="shared" si="78"/>
        <v>14#3</v>
      </c>
      <c r="O983">
        <v>14</v>
      </c>
      <c r="P983">
        <v>3</v>
      </c>
      <c r="Q983">
        <v>15.778111277338709</v>
      </c>
      <c r="R983">
        <v>24.102</v>
      </c>
      <c r="S983">
        <f t="shared" si="79"/>
        <v>26</v>
      </c>
    </row>
    <row r="984" spans="1:19" hidden="1" x14ac:dyDescent="0.25">
      <c r="A984" s="70">
        <v>14</v>
      </c>
      <c r="B984" s="70">
        <v>27</v>
      </c>
      <c r="C984" s="83">
        <v>22.645461232877469</v>
      </c>
      <c r="D984" s="83">
        <v>0</v>
      </c>
      <c r="E984" s="43">
        <f t="shared" si="75"/>
        <v>7.2082741876166718</v>
      </c>
      <c r="F984" s="43">
        <f t="shared" si="76"/>
        <v>0.13872946200047889</v>
      </c>
      <c r="G984" s="89">
        <v>11.914541861046098</v>
      </c>
      <c r="H984" s="185">
        <f t="shared" si="77"/>
        <v>11.957560709153803</v>
      </c>
      <c r="N984" t="str">
        <f t="shared" si="78"/>
        <v>14#64</v>
      </c>
      <c r="O984">
        <v>14</v>
      </c>
      <c r="P984">
        <v>64</v>
      </c>
      <c r="Q984">
        <v>15.69801934192075</v>
      </c>
      <c r="R984">
        <v>22.718979567121742</v>
      </c>
      <c r="S984">
        <f t="shared" si="79"/>
        <v>27</v>
      </c>
    </row>
    <row r="985" spans="1:19" hidden="1" x14ac:dyDescent="0.25">
      <c r="A985" s="70">
        <v>14</v>
      </c>
      <c r="B985" s="70">
        <v>29</v>
      </c>
      <c r="C985" s="83">
        <v>48.436125414765698</v>
      </c>
      <c r="D985" s="83">
        <v>0</v>
      </c>
      <c r="E985" s="43">
        <f t="shared" si="75"/>
        <v>15.41769756795788</v>
      </c>
      <c r="F985" s="43">
        <f t="shared" si="76"/>
        <v>6.4860527688535591E-2</v>
      </c>
      <c r="G985" s="89">
        <v>22.414056325106795</v>
      </c>
      <c r="H985" s="185">
        <f t="shared" si="77"/>
        <v>22.494984899262029</v>
      </c>
      <c r="N985" t="str">
        <f t="shared" si="78"/>
        <v>14#38</v>
      </c>
      <c r="O985">
        <v>14</v>
      </c>
      <c r="P985">
        <v>38</v>
      </c>
      <c r="Q985">
        <v>15.617927406502783</v>
      </c>
      <c r="R985">
        <v>22.655576709688038</v>
      </c>
      <c r="S985">
        <f t="shared" si="79"/>
        <v>28</v>
      </c>
    </row>
    <row r="986" spans="1:19" hidden="1" x14ac:dyDescent="0.25">
      <c r="A986" s="70">
        <v>14</v>
      </c>
      <c r="B986" s="70">
        <v>30</v>
      </c>
      <c r="C986" s="83">
        <v>53.845874487064179</v>
      </c>
      <c r="D986" s="83">
        <v>23.566400000000002</v>
      </c>
      <c r="E986" s="43">
        <f t="shared" si="75"/>
        <v>17.139674179444079</v>
      </c>
      <c r="F986" s="43">
        <f t="shared" si="76"/>
        <v>5.8344166261883677E-2</v>
      </c>
      <c r="G986" s="89">
        <v>23.566400000000002</v>
      </c>
      <c r="H986" s="185">
        <f t="shared" si="77"/>
        <v>23.566400000000002</v>
      </c>
      <c r="N986" t="str">
        <f t="shared" si="78"/>
        <v>14#53</v>
      </c>
      <c r="O986">
        <v>14</v>
      </c>
      <c r="P986">
        <v>53</v>
      </c>
      <c r="Q986">
        <v>15.617927406502783</v>
      </c>
      <c r="R986">
        <v>22.655576709688038</v>
      </c>
      <c r="S986">
        <f t="shared" si="79"/>
        <v>29</v>
      </c>
    </row>
    <row r="987" spans="1:19" hidden="1" x14ac:dyDescent="0.25">
      <c r="A987" s="70">
        <v>14</v>
      </c>
      <c r="B987" s="70">
        <v>31</v>
      </c>
      <c r="C987" s="83">
        <v>33.968191849316199</v>
      </c>
      <c r="D987" s="83">
        <v>0</v>
      </c>
      <c r="E987" s="43">
        <f t="shared" si="75"/>
        <v>10.812411281425005</v>
      </c>
      <c r="F987" s="43">
        <f t="shared" si="76"/>
        <v>9.2486308000319289E-2</v>
      </c>
      <c r="G987" s="89">
        <v>17.696329566262513</v>
      </c>
      <c r="H987" s="185">
        <f t="shared" si="77"/>
        <v>17.760224235697002</v>
      </c>
      <c r="N987" t="str">
        <f t="shared" si="78"/>
        <v>14#75</v>
      </c>
      <c r="O987">
        <v>14</v>
      </c>
      <c r="P987">
        <v>75</v>
      </c>
      <c r="Q987">
        <v>15.617927406502783</v>
      </c>
      <c r="R987">
        <v>22.655576709688038</v>
      </c>
      <c r="S987">
        <f t="shared" si="79"/>
        <v>30</v>
      </c>
    </row>
    <row r="988" spans="1:19" hidden="1" x14ac:dyDescent="0.25">
      <c r="A988" s="70">
        <v>14</v>
      </c>
      <c r="B988" s="70">
        <v>32</v>
      </c>
      <c r="C988" s="83">
        <v>48.813549768646993</v>
      </c>
      <c r="D988" s="83">
        <v>0</v>
      </c>
      <c r="E988" s="43">
        <f t="shared" si="75"/>
        <v>15.537835471084826</v>
      </c>
      <c r="F988" s="43">
        <f t="shared" si="76"/>
        <v>6.4359028763108769E-2</v>
      </c>
      <c r="G988" s="89">
        <v>22.510423380887822</v>
      </c>
      <c r="H988" s="185">
        <f t="shared" si="77"/>
        <v>22.5916998995787</v>
      </c>
      <c r="N988" t="str">
        <f t="shared" si="78"/>
        <v>14#32</v>
      </c>
      <c r="O988">
        <v>14</v>
      </c>
      <c r="P988">
        <v>32</v>
      </c>
      <c r="Q988">
        <v>15.537835471084826</v>
      </c>
      <c r="R988">
        <v>22.5916998995787</v>
      </c>
      <c r="S988">
        <f t="shared" si="79"/>
        <v>31</v>
      </c>
    </row>
    <row r="989" spans="1:19" hidden="1" x14ac:dyDescent="0.25">
      <c r="A989" s="70">
        <v>14</v>
      </c>
      <c r="B989" s="70">
        <v>34</v>
      </c>
      <c r="C989" s="83">
        <v>45.290922465754939</v>
      </c>
      <c r="D989" s="83">
        <v>0</v>
      </c>
      <c r="E989" s="43">
        <f t="shared" si="75"/>
        <v>14.416548375233344</v>
      </c>
      <c r="F989" s="43">
        <f t="shared" si="76"/>
        <v>6.9364731000239446E-2</v>
      </c>
      <c r="G989" s="89">
        <v>21.56682045836035</v>
      </c>
      <c r="H989" s="185">
        <f t="shared" si="77"/>
        <v>21.644689988241115</v>
      </c>
      <c r="N989" t="str">
        <f t="shared" si="78"/>
        <v>14#29</v>
      </c>
      <c r="O989">
        <v>14</v>
      </c>
      <c r="P989">
        <v>29</v>
      </c>
      <c r="Q989">
        <v>15.41769756795788</v>
      </c>
      <c r="R989">
        <v>22.494984899262029</v>
      </c>
      <c r="S989">
        <f t="shared" si="79"/>
        <v>32</v>
      </c>
    </row>
    <row r="990" spans="1:19" hidden="1" x14ac:dyDescent="0.25">
      <c r="A990" s="70">
        <v>14</v>
      </c>
      <c r="B990" s="70">
        <v>35</v>
      </c>
      <c r="C990" s="83">
        <v>42.14571951674418</v>
      </c>
      <c r="D990" s="83">
        <v>0</v>
      </c>
      <c r="E990" s="43">
        <f t="shared" si="75"/>
        <v>13.415399182508805</v>
      </c>
      <c r="F990" s="43">
        <f t="shared" si="76"/>
        <v>7.4541203462943892E-2</v>
      </c>
      <c r="G990" s="89">
        <v>20.632607888361161</v>
      </c>
      <c r="H990" s="185">
        <f t="shared" si="77"/>
        <v>20.707104334398853</v>
      </c>
      <c r="N990" t="str">
        <f t="shared" si="78"/>
        <v>14#45</v>
      </c>
      <c r="O990">
        <v>14</v>
      </c>
      <c r="P990">
        <v>45</v>
      </c>
      <c r="Q990">
        <v>15.41769756795788</v>
      </c>
      <c r="R990">
        <v>22.494984899262029</v>
      </c>
      <c r="S990">
        <f t="shared" si="79"/>
        <v>33</v>
      </c>
    </row>
    <row r="991" spans="1:19" hidden="1" x14ac:dyDescent="0.25">
      <c r="A991" s="70">
        <v>14</v>
      </c>
      <c r="B991" s="70">
        <v>36</v>
      </c>
      <c r="C991" s="83">
        <v>40.258597747337724</v>
      </c>
      <c r="D991" s="83">
        <v>0</v>
      </c>
      <c r="E991" s="43">
        <f t="shared" si="75"/>
        <v>12.814709666874084</v>
      </c>
      <c r="F991" s="43">
        <f t="shared" si="76"/>
        <v>7.8035322375269375E-2</v>
      </c>
      <c r="G991" s="89">
        <v>20.025000055563723</v>
      </c>
      <c r="H991" s="185">
        <f t="shared" si="77"/>
        <v>20.097302662394419</v>
      </c>
      <c r="N991" t="str">
        <f t="shared" si="78"/>
        <v>14#67</v>
      </c>
      <c r="O991">
        <v>14</v>
      </c>
      <c r="P991">
        <v>67</v>
      </c>
      <c r="Q991">
        <v>15.41769756795788</v>
      </c>
      <c r="R991">
        <v>22.494984899262029</v>
      </c>
      <c r="S991">
        <f t="shared" si="79"/>
        <v>34</v>
      </c>
    </row>
    <row r="992" spans="1:19" hidden="1" x14ac:dyDescent="0.25">
      <c r="A992" s="70">
        <v>14</v>
      </c>
      <c r="B992" s="70">
        <v>37</v>
      </c>
      <c r="C992" s="83">
        <v>49.694206594370009</v>
      </c>
      <c r="D992" s="83">
        <v>0</v>
      </c>
      <c r="E992" s="43">
        <f t="shared" si="75"/>
        <v>15.818157245047697</v>
      </c>
      <c r="F992" s="43">
        <f t="shared" si="76"/>
        <v>6.3218489012876453E-2</v>
      </c>
      <c r="G992" s="89">
        <v>22.731132719187869</v>
      </c>
      <c r="H992" s="185">
        <f t="shared" si="77"/>
        <v>22.813206134780952</v>
      </c>
      <c r="N992" t="str">
        <f t="shared" si="78"/>
        <v>14#19</v>
      </c>
      <c r="O992">
        <v>14</v>
      </c>
      <c r="P992">
        <v>19</v>
      </c>
      <c r="Q992">
        <v>15.297559664830935</v>
      </c>
      <c r="R992">
        <v>22.397174648152511</v>
      </c>
      <c r="S992">
        <f t="shared" si="79"/>
        <v>35</v>
      </c>
    </row>
    <row r="993" spans="1:19" hidden="1" x14ac:dyDescent="0.25">
      <c r="A993" s="70">
        <v>14</v>
      </c>
      <c r="B993" s="70">
        <v>38</v>
      </c>
      <c r="C993" s="83">
        <v>49.065166004567836</v>
      </c>
      <c r="D993" s="83">
        <v>0</v>
      </c>
      <c r="E993" s="43">
        <f t="shared" si="75"/>
        <v>15.617927406502783</v>
      </c>
      <c r="F993" s="43">
        <f t="shared" si="76"/>
        <v>6.4028982461759518E-2</v>
      </c>
      <c r="G993" s="89">
        <v>22.574070386034549</v>
      </c>
      <c r="H993" s="185">
        <f t="shared" si="77"/>
        <v>22.655576709688038</v>
      </c>
      <c r="N993" t="str">
        <f t="shared" si="78"/>
        <v>14#55</v>
      </c>
      <c r="O993">
        <v>14</v>
      </c>
      <c r="P993">
        <v>55</v>
      </c>
      <c r="Q993">
        <v>15.297559664830935</v>
      </c>
      <c r="R993">
        <v>22.397174648152511</v>
      </c>
      <c r="S993">
        <f t="shared" si="79"/>
        <v>36</v>
      </c>
    </row>
    <row r="994" spans="1:19" hidden="1" x14ac:dyDescent="0.25">
      <c r="A994" s="70">
        <v>14</v>
      </c>
      <c r="B994" s="70">
        <v>39</v>
      </c>
      <c r="C994" s="83">
        <v>52.210368953578595</v>
      </c>
      <c r="D994" s="83">
        <v>0</v>
      </c>
      <c r="E994" s="43">
        <f t="shared" si="75"/>
        <v>16.61907659922732</v>
      </c>
      <c r="F994" s="43">
        <f t="shared" si="76"/>
        <v>6.0171814843581237E-2</v>
      </c>
      <c r="G994" s="89">
        <v>23.331373060236544</v>
      </c>
      <c r="H994" s="185">
        <f t="shared" si="77"/>
        <v>23.415613713845225</v>
      </c>
      <c r="N994" t="str">
        <f t="shared" si="78"/>
        <v>14#44</v>
      </c>
      <c r="O994">
        <v>14</v>
      </c>
      <c r="P994">
        <v>44</v>
      </c>
      <c r="Q994">
        <v>15.217467729412974</v>
      </c>
      <c r="R994">
        <v>22.331350582570511</v>
      </c>
      <c r="S994">
        <f t="shared" si="79"/>
        <v>37</v>
      </c>
    </row>
    <row r="995" spans="1:19" hidden="1" x14ac:dyDescent="0.25">
      <c r="A995" s="70">
        <v>14</v>
      </c>
      <c r="B995" s="70">
        <v>40</v>
      </c>
      <c r="C995" s="83">
        <v>47.303852353121826</v>
      </c>
      <c r="D995" s="83">
        <v>0</v>
      </c>
      <c r="E995" s="43">
        <f t="shared" si="75"/>
        <v>15.057283858577048</v>
      </c>
      <c r="F995" s="43">
        <f t="shared" si="76"/>
        <v>6.6413040319378197E-2</v>
      </c>
      <c r="G995" s="89">
        <v>22.118336132751363</v>
      </c>
      <c r="H995" s="185">
        <f t="shared" si="77"/>
        <v>22.19819697453504</v>
      </c>
      <c r="N995" t="str">
        <f t="shared" si="78"/>
        <v>14#40</v>
      </c>
      <c r="O995">
        <v>14</v>
      </c>
      <c r="P995">
        <v>40</v>
      </c>
      <c r="Q995">
        <v>15.057283858577048</v>
      </c>
      <c r="R995">
        <v>22.19819697453504</v>
      </c>
      <c r="S995">
        <f t="shared" si="79"/>
        <v>38</v>
      </c>
    </row>
    <row r="996" spans="1:19" hidden="1" x14ac:dyDescent="0.25">
      <c r="A996" s="70">
        <v>14</v>
      </c>
      <c r="B996" s="70">
        <v>41</v>
      </c>
      <c r="C996" s="83">
        <v>38.371475977931262</v>
      </c>
      <c r="D996" s="83">
        <v>0</v>
      </c>
      <c r="E996" s="43">
        <f t="shared" si="75"/>
        <v>12.214020151239358</v>
      </c>
      <c r="F996" s="43">
        <f t="shared" si="76"/>
        <v>8.1873125115036749E-2</v>
      </c>
      <c r="G996" s="89">
        <v>19.378227429716773</v>
      </c>
      <c r="H996" s="185">
        <f t="shared" si="77"/>
        <v>19.448194788270531</v>
      </c>
      <c r="N996" t="str">
        <f t="shared" si="78"/>
        <v>14#43</v>
      </c>
      <c r="O996">
        <v>14</v>
      </c>
      <c r="P996">
        <v>43</v>
      </c>
      <c r="Q996">
        <v>15.017237890868062</v>
      </c>
      <c r="R996">
        <v>22.164590958023084</v>
      </c>
      <c r="S996">
        <f t="shared" si="79"/>
        <v>39</v>
      </c>
    </row>
    <row r="997" spans="1:19" hidden="1" x14ac:dyDescent="0.25">
      <c r="A997" s="70">
        <v>14</v>
      </c>
      <c r="B997" s="70">
        <v>42</v>
      </c>
      <c r="C997" s="83">
        <v>51.329712127855579</v>
      </c>
      <c r="D997" s="83">
        <v>0</v>
      </c>
      <c r="E997" s="43">
        <f t="shared" si="75"/>
        <v>16.338754825264449</v>
      </c>
      <c r="F997" s="43">
        <f t="shared" si="76"/>
        <v>6.1204174411976016E-2</v>
      </c>
      <c r="G997" s="89">
        <v>23.126227964774152</v>
      </c>
      <c r="H997" s="185">
        <f t="shared" si="77"/>
        <v>23.209727918001345</v>
      </c>
      <c r="N997" t="str">
        <f t="shared" si="78"/>
        <v>14#2</v>
      </c>
      <c r="O997">
        <v>14</v>
      </c>
      <c r="P997">
        <v>2</v>
      </c>
      <c r="Q997">
        <v>14.937145955450102</v>
      </c>
      <c r="R997">
        <v>23.994879999999998</v>
      </c>
      <c r="S997">
        <f t="shared" si="79"/>
        <v>40</v>
      </c>
    </row>
    <row r="998" spans="1:19" hidden="1" x14ac:dyDescent="0.25">
      <c r="A998" s="70">
        <v>14</v>
      </c>
      <c r="B998" s="70">
        <v>43</v>
      </c>
      <c r="C998" s="83">
        <v>47.17804423516138</v>
      </c>
      <c r="D998" s="83">
        <v>0</v>
      </c>
      <c r="E998" s="43">
        <f t="shared" si="75"/>
        <v>15.017237890868062</v>
      </c>
      <c r="F998" s="43">
        <f t="shared" si="76"/>
        <v>6.6590141760229898E-2</v>
      </c>
      <c r="G998" s="89">
        <v>22.084851018165391</v>
      </c>
      <c r="H998" s="185">
        <f t="shared" si="77"/>
        <v>22.164590958023084</v>
      </c>
      <c r="N998" t="str">
        <f t="shared" si="78"/>
        <v>14#9</v>
      </c>
      <c r="O998">
        <v>14</v>
      </c>
      <c r="P998">
        <v>9</v>
      </c>
      <c r="Q998">
        <v>14.89709998774112</v>
      </c>
      <c r="R998">
        <v>23.566400000000002</v>
      </c>
      <c r="S998">
        <f t="shared" si="79"/>
        <v>41</v>
      </c>
    </row>
    <row r="999" spans="1:19" hidden="1" x14ac:dyDescent="0.25">
      <c r="A999" s="70">
        <v>14</v>
      </c>
      <c r="B999" s="70">
        <v>44</v>
      </c>
      <c r="C999" s="83">
        <v>47.807084824963546</v>
      </c>
      <c r="D999" s="83">
        <v>0</v>
      </c>
      <c r="E999" s="43">
        <f t="shared" si="75"/>
        <v>15.217467729412974</v>
      </c>
      <c r="F999" s="43">
        <f t="shared" si="76"/>
        <v>6.5713955684437372E-2</v>
      </c>
      <c r="G999" s="89">
        <v>22.251010703717451</v>
      </c>
      <c r="H999" s="185">
        <f t="shared" si="77"/>
        <v>22.331350582570511</v>
      </c>
      <c r="N999" t="str">
        <f t="shared" si="78"/>
        <v>14#70</v>
      </c>
      <c r="O999">
        <v>14</v>
      </c>
      <c r="P999">
        <v>70</v>
      </c>
      <c r="Q999">
        <v>14.817008052323159</v>
      </c>
      <c r="R999">
        <v>21.994620447818768</v>
      </c>
      <c r="S999">
        <f t="shared" si="79"/>
        <v>42</v>
      </c>
    </row>
    <row r="1000" spans="1:19" hidden="1" x14ac:dyDescent="0.25">
      <c r="A1000" s="70">
        <v>14</v>
      </c>
      <c r="B1000" s="70">
        <v>45</v>
      </c>
      <c r="C1000" s="83">
        <v>48.436125414765698</v>
      </c>
      <c r="D1000" s="83">
        <v>0</v>
      </c>
      <c r="E1000" s="43">
        <f t="shared" si="75"/>
        <v>15.41769756795788</v>
      </c>
      <c r="F1000" s="43">
        <f t="shared" si="76"/>
        <v>6.4860527688535591E-2</v>
      </c>
      <c r="G1000" s="89">
        <v>22.414056325106795</v>
      </c>
      <c r="H1000" s="185">
        <f t="shared" si="77"/>
        <v>22.494984899262029</v>
      </c>
      <c r="N1000" t="str">
        <f t="shared" si="78"/>
        <v>14#73</v>
      </c>
      <c r="O1000">
        <v>14</v>
      </c>
      <c r="P1000">
        <v>73</v>
      </c>
      <c r="Q1000">
        <v>14.817008052323159</v>
      </c>
      <c r="R1000">
        <v>21.994620447818768</v>
      </c>
      <c r="S1000">
        <f t="shared" si="79"/>
        <v>43</v>
      </c>
    </row>
    <row r="1001" spans="1:19" hidden="1" x14ac:dyDescent="0.25">
      <c r="A1001" s="70">
        <v>14</v>
      </c>
      <c r="B1001" s="70">
        <v>46</v>
      </c>
      <c r="C1001" s="83">
        <v>50.323247184172153</v>
      </c>
      <c r="D1001" s="83">
        <v>0</v>
      </c>
      <c r="E1001" s="43">
        <f t="shared" si="75"/>
        <v>16.018387083592604</v>
      </c>
      <c r="F1001" s="43">
        <f t="shared" si="76"/>
        <v>6.2428257900215507E-2</v>
      </c>
      <c r="G1001" s="89">
        <v>22.885320578937467</v>
      </c>
      <c r="H1001" s="185">
        <f t="shared" si="77"/>
        <v>22.967950707847436</v>
      </c>
      <c r="N1001" t="str">
        <f t="shared" si="78"/>
        <v>14#10</v>
      </c>
      <c r="O1001">
        <v>14</v>
      </c>
      <c r="P1001">
        <v>10</v>
      </c>
      <c r="Q1001">
        <v>14.696870149196208</v>
      </c>
      <c r="R1001">
        <v>23.566400000000002</v>
      </c>
      <c r="S1001">
        <f t="shared" si="79"/>
        <v>44</v>
      </c>
    </row>
    <row r="1002" spans="1:19" hidden="1" x14ac:dyDescent="0.25">
      <c r="A1002" s="70">
        <v>14</v>
      </c>
      <c r="B1002" s="70">
        <v>47</v>
      </c>
      <c r="C1002" s="83">
        <v>40.887638337139862</v>
      </c>
      <c r="D1002" s="83">
        <v>0</v>
      </c>
      <c r="E1002" s="43">
        <f t="shared" si="75"/>
        <v>13.014939505418987</v>
      </c>
      <c r="F1002" s="43">
        <f t="shared" si="76"/>
        <v>7.6834778954111421E-2</v>
      </c>
      <c r="G1002" s="89">
        <v>20.231722993497264</v>
      </c>
      <c r="H1002" s="185">
        <f t="shared" si="77"/>
        <v>20.304771997694395</v>
      </c>
      <c r="N1002" t="str">
        <f t="shared" si="78"/>
        <v>14#14</v>
      </c>
      <c r="O1002">
        <v>14</v>
      </c>
      <c r="P1002">
        <v>14</v>
      </c>
      <c r="Q1002">
        <v>14.416548375233344</v>
      </c>
      <c r="R1002">
        <v>21.644689988241115</v>
      </c>
      <c r="S1002">
        <f t="shared" si="79"/>
        <v>45</v>
      </c>
    </row>
    <row r="1003" spans="1:19" hidden="1" x14ac:dyDescent="0.25">
      <c r="A1003" s="70">
        <v>14</v>
      </c>
      <c r="B1003" s="70">
        <v>48</v>
      </c>
      <c r="C1003" s="83">
        <v>37.74243538812911</v>
      </c>
      <c r="D1003" s="83">
        <v>0</v>
      </c>
      <c r="E1003" s="43">
        <f t="shared" si="75"/>
        <v>12.01379031269445</v>
      </c>
      <c r="F1003" s="43">
        <f t="shared" si="76"/>
        <v>8.3237677200287366E-2</v>
      </c>
      <c r="G1003" s="89">
        <v>19.153333371665646</v>
      </c>
      <c r="H1003" s="185">
        <f t="shared" si="77"/>
        <v>19.222488723896671</v>
      </c>
      <c r="N1003" t="str">
        <f t="shared" si="78"/>
        <v>14#24</v>
      </c>
      <c r="O1003">
        <v>14</v>
      </c>
      <c r="P1003">
        <v>24</v>
      </c>
      <c r="Q1003">
        <v>14.416548375233344</v>
      </c>
      <c r="R1003">
        <v>21.644689988241115</v>
      </c>
      <c r="S1003">
        <f t="shared" si="79"/>
        <v>46</v>
      </c>
    </row>
    <row r="1004" spans="1:19" hidden="1" x14ac:dyDescent="0.25">
      <c r="A1004" s="70">
        <v>14</v>
      </c>
      <c r="B1004" s="70">
        <v>51</v>
      </c>
      <c r="C1004" s="83">
        <v>53.216833897262042</v>
      </c>
      <c r="D1004" s="83">
        <v>0</v>
      </c>
      <c r="E1004" s="43">
        <f t="shared" si="75"/>
        <v>16.939444340899176</v>
      </c>
      <c r="F1004" s="43">
        <f t="shared" si="76"/>
        <v>5.9033813617225074E-2</v>
      </c>
      <c r="G1004" s="89">
        <v>23.559619979330275</v>
      </c>
      <c r="H1004" s="185">
        <f t="shared" si="77"/>
        <v>23.644684745158969</v>
      </c>
      <c r="N1004" t="str">
        <f t="shared" si="78"/>
        <v>14#34</v>
      </c>
      <c r="O1004">
        <v>14</v>
      </c>
      <c r="P1004">
        <v>34</v>
      </c>
      <c r="Q1004">
        <v>14.416548375233344</v>
      </c>
      <c r="R1004">
        <v>21.644689988241115</v>
      </c>
      <c r="S1004">
        <f t="shared" si="79"/>
        <v>47</v>
      </c>
    </row>
    <row r="1005" spans="1:19" hidden="1" x14ac:dyDescent="0.25">
      <c r="A1005" s="70">
        <v>14</v>
      </c>
      <c r="B1005" s="70">
        <v>52</v>
      </c>
      <c r="C1005" s="83">
        <v>24.155158648402629</v>
      </c>
      <c r="D1005" s="83">
        <v>0</v>
      </c>
      <c r="E1005" s="43">
        <f t="shared" si="75"/>
        <v>7.6888258001244481</v>
      </c>
      <c r="F1005" s="43">
        <f t="shared" si="76"/>
        <v>0.13005887062544899</v>
      </c>
      <c r="G1005" s="89">
        <v>12.831899348205315</v>
      </c>
      <c r="H1005" s="185">
        <f t="shared" si="77"/>
        <v>12.878230422906441</v>
      </c>
      <c r="N1005" t="str">
        <f t="shared" si="78"/>
        <v>14#72</v>
      </c>
      <c r="O1005">
        <v>14</v>
      </c>
      <c r="P1005">
        <v>72</v>
      </c>
      <c r="Q1005">
        <v>14.416548375233344</v>
      </c>
      <c r="R1005">
        <v>21.644689988241115</v>
      </c>
      <c r="S1005">
        <f t="shared" si="79"/>
        <v>48</v>
      </c>
    </row>
    <row r="1006" spans="1:19" hidden="1" x14ac:dyDescent="0.25">
      <c r="A1006" s="70">
        <v>14</v>
      </c>
      <c r="B1006" s="70">
        <v>53</v>
      </c>
      <c r="C1006" s="83">
        <v>49.065166004567836</v>
      </c>
      <c r="D1006" s="83">
        <v>0</v>
      </c>
      <c r="E1006" s="43">
        <f t="shared" si="75"/>
        <v>15.617927406502783</v>
      </c>
      <c r="F1006" s="43">
        <f t="shared" si="76"/>
        <v>6.4028982461759518E-2</v>
      </c>
      <c r="G1006" s="89">
        <v>22.574070386034549</v>
      </c>
      <c r="H1006" s="185">
        <f t="shared" si="77"/>
        <v>22.655576709688038</v>
      </c>
      <c r="N1006" t="str">
        <f t="shared" si="78"/>
        <v>14#11</v>
      </c>
      <c r="O1006">
        <v>14</v>
      </c>
      <c r="P1006">
        <v>11</v>
      </c>
      <c r="Q1006">
        <v>14.176272568979453</v>
      </c>
      <c r="R1006">
        <v>21.428088162997135</v>
      </c>
      <c r="S1006">
        <f t="shared" si="79"/>
        <v>49</v>
      </c>
    </row>
    <row r="1007" spans="1:19" hidden="1" x14ac:dyDescent="0.25">
      <c r="A1007" s="70">
        <v>14</v>
      </c>
      <c r="B1007" s="70">
        <v>55</v>
      </c>
      <c r="C1007" s="83">
        <v>48.058701060884403</v>
      </c>
      <c r="D1007" s="83">
        <v>0</v>
      </c>
      <c r="E1007" s="43">
        <f t="shared" si="75"/>
        <v>15.297559664830935</v>
      </c>
      <c r="F1007" s="43">
        <f t="shared" si="76"/>
        <v>6.5369903560435094E-2</v>
      </c>
      <c r="G1007" s="89">
        <v>22.316597958837185</v>
      </c>
      <c r="H1007" s="185">
        <f t="shared" si="77"/>
        <v>22.397174648152511</v>
      </c>
      <c r="N1007" t="str">
        <f t="shared" si="78"/>
        <v>14#7</v>
      </c>
      <c r="O1007">
        <v>14</v>
      </c>
      <c r="P1007">
        <v>7</v>
      </c>
      <c r="Q1007">
        <v>14.096180633561485</v>
      </c>
      <c r="R1007">
        <v>23.780639999999998</v>
      </c>
      <c r="S1007">
        <f t="shared" si="79"/>
        <v>50</v>
      </c>
    </row>
    <row r="1008" spans="1:19" hidden="1" x14ac:dyDescent="0.25">
      <c r="A1008" s="70">
        <v>14</v>
      </c>
      <c r="B1008" s="70">
        <v>56</v>
      </c>
      <c r="C1008" s="83">
        <v>19.50025828386671</v>
      </c>
      <c r="D1008" s="83">
        <v>0</v>
      </c>
      <c r="E1008" s="43">
        <f t="shared" si="75"/>
        <v>6.2071249948921343</v>
      </c>
      <c r="F1008" s="43">
        <f t="shared" si="76"/>
        <v>0.1611051816779755</v>
      </c>
      <c r="G1008" s="89">
        <v>9.838875938308254</v>
      </c>
      <c r="H1008" s="185">
        <f t="shared" si="77"/>
        <v>9.8744003516240912</v>
      </c>
      <c r="N1008" t="str">
        <f t="shared" si="78"/>
        <v>14#20</v>
      </c>
      <c r="O1008">
        <v>14</v>
      </c>
      <c r="P1008">
        <v>20</v>
      </c>
      <c r="Q1008">
        <v>14.016088698143525</v>
      </c>
      <c r="R1008">
        <v>21.28081528100245</v>
      </c>
      <c r="S1008">
        <f t="shared" si="79"/>
        <v>51</v>
      </c>
    </row>
    <row r="1009" spans="1:19" hidden="1" x14ac:dyDescent="0.25">
      <c r="A1009" s="70">
        <v>14</v>
      </c>
      <c r="B1009" s="70">
        <v>57</v>
      </c>
      <c r="C1009" s="83">
        <v>50.952287773974291</v>
      </c>
      <c r="D1009" s="83">
        <v>0</v>
      </c>
      <c r="E1009" s="43">
        <f t="shared" si="75"/>
        <v>16.218616922137507</v>
      </c>
      <c r="F1009" s="43">
        <f t="shared" si="76"/>
        <v>6.1657538666879529E-2</v>
      </c>
      <c r="G1009" s="89">
        <v>23.036708731438118</v>
      </c>
      <c r="H1009" s="185">
        <f t="shared" si="77"/>
        <v>23.119885464994216</v>
      </c>
      <c r="N1009" t="str">
        <f t="shared" si="78"/>
        <v>14#4</v>
      </c>
      <c r="O1009">
        <v>14</v>
      </c>
      <c r="P1009">
        <v>4</v>
      </c>
      <c r="Q1009">
        <v>13.895950795016585</v>
      </c>
      <c r="R1009">
        <v>22.495200000000001</v>
      </c>
      <c r="S1009">
        <f t="shared" si="79"/>
        <v>52</v>
      </c>
    </row>
    <row r="1010" spans="1:19" hidden="1" x14ac:dyDescent="0.25">
      <c r="A1010" s="70">
        <v>14</v>
      </c>
      <c r="B1010" s="70">
        <v>58</v>
      </c>
      <c r="C1010" s="83">
        <v>52.587793307459897</v>
      </c>
      <c r="D1010" s="83">
        <v>0</v>
      </c>
      <c r="E1010" s="43">
        <f t="shared" si="75"/>
        <v>16.739214502354269</v>
      </c>
      <c r="F1010" s="43">
        <f t="shared" si="76"/>
        <v>5.9739959713124895E-2</v>
      </c>
      <c r="G1010" s="89">
        <v>23.417727972506281</v>
      </c>
      <c r="H1010" s="185">
        <f t="shared" si="77"/>
        <v>23.502280420634435</v>
      </c>
      <c r="N1010" t="str">
        <f t="shared" si="78"/>
        <v>14#18</v>
      </c>
      <c r="O1010">
        <v>14</v>
      </c>
      <c r="P1010">
        <v>18</v>
      </c>
      <c r="Q1010">
        <v>13.815858859598618</v>
      </c>
      <c r="R1010">
        <v>21.093402532952123</v>
      </c>
      <c r="S1010">
        <f t="shared" si="79"/>
        <v>53</v>
      </c>
    </row>
    <row r="1011" spans="1:19" hidden="1" x14ac:dyDescent="0.25">
      <c r="A1011" s="70">
        <v>14</v>
      </c>
      <c r="B1011" s="70">
        <v>60</v>
      </c>
      <c r="C1011" s="83">
        <v>53.845874487064179</v>
      </c>
      <c r="D1011" s="83">
        <v>24.316240000000001</v>
      </c>
      <c r="E1011" s="43">
        <f t="shared" si="75"/>
        <v>17.139674179444079</v>
      </c>
      <c r="F1011" s="43">
        <f t="shared" si="76"/>
        <v>5.8344166261883677E-2</v>
      </c>
      <c r="G1011" s="89">
        <v>24.316240000000001</v>
      </c>
      <c r="H1011" s="185">
        <f t="shared" si="77"/>
        <v>24.316240000000001</v>
      </c>
      <c r="N1011" t="str">
        <f t="shared" si="78"/>
        <v>14#69</v>
      </c>
      <c r="O1011">
        <v>14</v>
      </c>
      <c r="P1011">
        <v>69</v>
      </c>
      <c r="Q1011">
        <v>13.815858859598618</v>
      </c>
      <c r="R1011">
        <v>21.093402532952123</v>
      </c>
      <c r="S1011">
        <f t="shared" si="79"/>
        <v>54</v>
      </c>
    </row>
    <row r="1012" spans="1:19" hidden="1" x14ac:dyDescent="0.25">
      <c r="A1012" s="70">
        <v>14</v>
      </c>
      <c r="B1012" s="70">
        <v>61</v>
      </c>
      <c r="C1012" s="83">
        <v>52.839409543380761</v>
      </c>
      <c r="D1012" s="83">
        <v>0</v>
      </c>
      <c r="E1012" s="43">
        <f t="shared" si="75"/>
        <v>16.819306437772234</v>
      </c>
      <c r="F1012" s="43">
        <f t="shared" si="76"/>
        <v>5.9455483714490963E-2</v>
      </c>
      <c r="G1012" s="89">
        <v>23.474787101370943</v>
      </c>
      <c r="H1012" s="185">
        <f t="shared" si="77"/>
        <v>23.559545568163212</v>
      </c>
      <c r="N1012" t="str">
        <f t="shared" si="78"/>
        <v>14#35</v>
      </c>
      <c r="O1012">
        <v>14</v>
      </c>
      <c r="P1012">
        <v>35</v>
      </c>
      <c r="Q1012">
        <v>13.415399182508805</v>
      </c>
      <c r="R1012">
        <v>20.707104334398853</v>
      </c>
      <c r="S1012">
        <f t="shared" si="79"/>
        <v>55</v>
      </c>
    </row>
    <row r="1013" spans="1:19" hidden="1" x14ac:dyDescent="0.25">
      <c r="A1013" s="70">
        <v>14</v>
      </c>
      <c r="B1013" s="70">
        <v>62</v>
      </c>
      <c r="C1013" s="83">
        <v>31.200413254186728</v>
      </c>
      <c r="D1013" s="83">
        <v>0</v>
      </c>
      <c r="E1013" s="43">
        <f t="shared" si="75"/>
        <v>9.9313999918274121</v>
      </c>
      <c r="F1013" s="43">
        <f t="shared" si="76"/>
        <v>0.10069073854873471</v>
      </c>
      <c r="G1013" s="89">
        <v>16.496868578797315</v>
      </c>
      <c r="H1013" s="185">
        <f t="shared" si="77"/>
        <v>16.556432453927446</v>
      </c>
      <c r="N1013" t="str">
        <f t="shared" si="78"/>
        <v>14#71</v>
      </c>
      <c r="O1013">
        <v>14</v>
      </c>
      <c r="P1013">
        <v>71</v>
      </c>
      <c r="Q1013">
        <v>13.215169343963892</v>
      </c>
      <c r="R1013">
        <v>20.507999557845306</v>
      </c>
      <c r="S1013">
        <f t="shared" si="79"/>
        <v>56</v>
      </c>
    </row>
    <row r="1014" spans="1:19" hidden="1" x14ac:dyDescent="0.25">
      <c r="A1014" s="70">
        <v>14</v>
      </c>
      <c r="B1014" s="70">
        <v>63</v>
      </c>
      <c r="C1014" s="83">
        <v>50.071630948251276</v>
      </c>
      <c r="D1014" s="83">
        <v>0</v>
      </c>
      <c r="E1014" s="43">
        <f t="shared" si="75"/>
        <v>15.938295148174635</v>
      </c>
      <c r="F1014" s="43">
        <f t="shared" si="76"/>
        <v>6.2741967738910082E-2</v>
      </c>
      <c r="G1014" s="89">
        <v>22.82398553210718</v>
      </c>
      <c r="H1014" s="185">
        <f t="shared" si="77"/>
        <v>22.906394203650677</v>
      </c>
      <c r="N1014" t="str">
        <f t="shared" si="78"/>
        <v>14#8</v>
      </c>
      <c r="O1014">
        <v>14</v>
      </c>
      <c r="P1014">
        <v>8</v>
      </c>
      <c r="Q1014">
        <v>13.135077408545934</v>
      </c>
      <c r="R1014">
        <v>23.245039999999999</v>
      </c>
      <c r="S1014">
        <f t="shared" si="79"/>
        <v>57</v>
      </c>
    </row>
    <row r="1015" spans="1:19" hidden="1" x14ac:dyDescent="0.25">
      <c r="A1015" s="70">
        <v>14</v>
      </c>
      <c r="B1015" s="70">
        <v>64</v>
      </c>
      <c r="C1015" s="83">
        <v>49.316782240488706</v>
      </c>
      <c r="D1015" s="83">
        <v>0</v>
      </c>
      <c r="E1015" s="43">
        <f t="shared" si="75"/>
        <v>15.69801934192075</v>
      </c>
      <c r="F1015" s="43">
        <f t="shared" si="76"/>
        <v>6.3702303979811747E-2</v>
      </c>
      <c r="G1015" s="89">
        <v>22.637245143610777</v>
      </c>
      <c r="H1015" s="185">
        <f t="shared" si="77"/>
        <v>22.718979567121742</v>
      </c>
      <c r="N1015" t="str">
        <f t="shared" si="78"/>
        <v>14#47</v>
      </c>
      <c r="O1015">
        <v>14</v>
      </c>
      <c r="P1015">
        <v>47</v>
      </c>
      <c r="Q1015">
        <v>13.014939505418987</v>
      </c>
      <c r="R1015">
        <v>20.304771997694395</v>
      </c>
      <c r="S1015">
        <f t="shared" si="79"/>
        <v>58</v>
      </c>
    </row>
    <row r="1016" spans="1:19" hidden="1" x14ac:dyDescent="0.25">
      <c r="A1016" s="70">
        <v>14</v>
      </c>
      <c r="B1016" s="70">
        <v>65</v>
      </c>
      <c r="C1016" s="83">
        <v>51.329712127855579</v>
      </c>
      <c r="D1016" s="83">
        <v>0</v>
      </c>
      <c r="E1016" s="43">
        <f t="shared" si="75"/>
        <v>16.338754825264449</v>
      </c>
      <c r="F1016" s="43">
        <f t="shared" si="76"/>
        <v>6.1204174411976016E-2</v>
      </c>
      <c r="G1016" s="89">
        <v>23.126227964774152</v>
      </c>
      <c r="H1016" s="185">
        <f t="shared" si="77"/>
        <v>23.209727918001345</v>
      </c>
      <c r="N1016" t="str">
        <f t="shared" si="78"/>
        <v>14#23</v>
      </c>
      <c r="O1016">
        <v>14</v>
      </c>
      <c r="P1016">
        <v>23</v>
      </c>
      <c r="Q1016">
        <v>12.814709666874084</v>
      </c>
      <c r="R1016">
        <v>20.097302662394419</v>
      </c>
      <c r="S1016">
        <f t="shared" si="79"/>
        <v>59</v>
      </c>
    </row>
    <row r="1017" spans="1:19" hidden="1" x14ac:dyDescent="0.25">
      <c r="A1017" s="70">
        <v>14</v>
      </c>
      <c r="B1017" s="70">
        <v>66</v>
      </c>
      <c r="C1017" s="83">
        <v>31.829453843988883</v>
      </c>
      <c r="D1017" s="83">
        <v>0</v>
      </c>
      <c r="E1017" s="43">
        <f t="shared" si="75"/>
        <v>10.13162983037232</v>
      </c>
      <c r="F1017" s="43">
        <f t="shared" si="76"/>
        <v>9.8700803004293305E-2</v>
      </c>
      <c r="G1017" s="89">
        <v>16.780104631094243</v>
      </c>
      <c r="H1017" s="185">
        <f t="shared" si="77"/>
        <v>16.840691163146854</v>
      </c>
      <c r="N1017" t="str">
        <f t="shared" si="78"/>
        <v>14#36</v>
      </c>
      <c r="O1017">
        <v>14</v>
      </c>
      <c r="P1017">
        <v>36</v>
      </c>
      <c r="Q1017">
        <v>12.814709666874084</v>
      </c>
      <c r="R1017">
        <v>20.097302662394419</v>
      </c>
      <c r="S1017">
        <f t="shared" si="79"/>
        <v>60</v>
      </c>
    </row>
    <row r="1018" spans="1:19" hidden="1" x14ac:dyDescent="0.25">
      <c r="A1018" s="70">
        <v>14</v>
      </c>
      <c r="B1018" s="70">
        <v>67</v>
      </c>
      <c r="C1018" s="83">
        <v>48.436125414765698</v>
      </c>
      <c r="D1018" s="83">
        <v>0</v>
      </c>
      <c r="E1018" s="43">
        <f t="shared" si="75"/>
        <v>15.41769756795788</v>
      </c>
      <c r="F1018" s="43">
        <f t="shared" si="76"/>
        <v>6.4860527688535591E-2</v>
      </c>
      <c r="G1018" s="89">
        <v>22.414056325106795</v>
      </c>
      <c r="H1018" s="185">
        <f t="shared" si="77"/>
        <v>22.494984899262029</v>
      </c>
      <c r="N1018" t="str">
        <f t="shared" si="78"/>
        <v>14#76</v>
      </c>
      <c r="O1018">
        <v>14</v>
      </c>
      <c r="P1018">
        <v>76</v>
      </c>
      <c r="Q1018">
        <v>12.414249989784269</v>
      </c>
      <c r="R1018">
        <v>19.669143027119468</v>
      </c>
      <c r="S1018">
        <f t="shared" si="79"/>
        <v>61</v>
      </c>
    </row>
    <row r="1019" spans="1:19" hidden="1" x14ac:dyDescent="0.25">
      <c r="A1019" s="70">
        <v>14</v>
      </c>
      <c r="B1019" s="70">
        <v>68</v>
      </c>
      <c r="C1019" s="83">
        <v>50.071630948251276</v>
      </c>
      <c r="D1019" s="83">
        <v>0</v>
      </c>
      <c r="E1019" s="43">
        <f t="shared" si="75"/>
        <v>15.938295148174635</v>
      </c>
      <c r="F1019" s="43">
        <f t="shared" si="76"/>
        <v>6.2741967738910082E-2</v>
      </c>
      <c r="G1019" s="89">
        <v>22.82398553210718</v>
      </c>
      <c r="H1019" s="185">
        <f t="shared" si="77"/>
        <v>22.906394203650677</v>
      </c>
      <c r="N1019" t="str">
        <f t="shared" si="78"/>
        <v>14#41</v>
      </c>
      <c r="O1019">
        <v>14</v>
      </c>
      <c r="P1019">
        <v>41</v>
      </c>
      <c r="Q1019">
        <v>12.214020151239358</v>
      </c>
      <c r="R1019">
        <v>19.448194788270531</v>
      </c>
      <c r="S1019">
        <f t="shared" si="79"/>
        <v>62</v>
      </c>
    </row>
    <row r="1020" spans="1:19" hidden="1" x14ac:dyDescent="0.25">
      <c r="A1020" s="70">
        <v>14</v>
      </c>
      <c r="B1020" s="70">
        <v>69</v>
      </c>
      <c r="C1020" s="83">
        <v>43.403800696348476</v>
      </c>
      <c r="D1020" s="83">
        <v>0</v>
      </c>
      <c r="E1020" s="43">
        <f t="shared" si="75"/>
        <v>13.815858859598618</v>
      </c>
      <c r="F1020" s="43">
        <f t="shared" si="76"/>
        <v>7.2380588869815091E-2</v>
      </c>
      <c r="G1020" s="89">
        <v>21.0175163299287</v>
      </c>
      <c r="H1020" s="185">
        <f t="shared" si="77"/>
        <v>21.093402532952123</v>
      </c>
      <c r="N1020" t="str">
        <f t="shared" si="78"/>
        <v>14#48</v>
      </c>
      <c r="O1020">
        <v>14</v>
      </c>
      <c r="P1020">
        <v>48</v>
      </c>
      <c r="Q1020">
        <v>12.01379031269445</v>
      </c>
      <c r="R1020">
        <v>19.222488723896671</v>
      </c>
      <c r="S1020">
        <f t="shared" si="79"/>
        <v>63</v>
      </c>
    </row>
    <row r="1021" spans="1:19" hidden="1" x14ac:dyDescent="0.25">
      <c r="A1021" s="70">
        <v>14</v>
      </c>
      <c r="B1021" s="70">
        <v>70</v>
      </c>
      <c r="C1021" s="83">
        <v>46.549003645359242</v>
      </c>
      <c r="D1021" s="83">
        <v>0</v>
      </c>
      <c r="E1021" s="43">
        <f t="shared" si="75"/>
        <v>14.817008052323159</v>
      </c>
      <c r="F1021" s="43">
        <f t="shared" si="76"/>
        <v>6.7490008540773513E-2</v>
      </c>
      <c r="G1021" s="89">
        <v>21.915491998526679</v>
      </c>
      <c r="H1021" s="185">
        <f t="shared" si="77"/>
        <v>21.994620447818768</v>
      </c>
      <c r="N1021" t="str">
        <f t="shared" si="78"/>
        <v>14#21</v>
      </c>
      <c r="O1021">
        <v>14</v>
      </c>
      <c r="P1021">
        <v>21</v>
      </c>
      <c r="Q1021">
        <v>11.613330635604635</v>
      </c>
      <c r="R1021">
        <v>18.756240958591967</v>
      </c>
      <c r="S1021">
        <f t="shared" si="79"/>
        <v>64</v>
      </c>
    </row>
    <row r="1022" spans="1:19" hidden="1" x14ac:dyDescent="0.25">
      <c r="A1022" s="70">
        <v>14</v>
      </c>
      <c r="B1022" s="70">
        <v>71</v>
      </c>
      <c r="C1022" s="83">
        <v>41.516678926942006</v>
      </c>
      <c r="D1022" s="83">
        <v>0</v>
      </c>
      <c r="E1022" s="43">
        <f t="shared" si="75"/>
        <v>13.215169343963892</v>
      </c>
      <c r="F1022" s="43">
        <f t="shared" si="76"/>
        <v>7.5670615636624888E-2</v>
      </c>
      <c r="G1022" s="89">
        <v>20.434219416608268</v>
      </c>
      <c r="H1022" s="185">
        <f t="shared" si="77"/>
        <v>20.507999557845306</v>
      </c>
      <c r="N1022" t="str">
        <f t="shared" si="78"/>
        <v>14#5</v>
      </c>
      <c r="O1022">
        <v>14</v>
      </c>
      <c r="P1022">
        <v>5</v>
      </c>
      <c r="Q1022">
        <v>11.092733055387875</v>
      </c>
      <c r="R1022">
        <v>19.388719999999999</v>
      </c>
      <c r="S1022">
        <f t="shared" si="79"/>
        <v>65</v>
      </c>
    </row>
    <row r="1023" spans="1:19" hidden="1" x14ac:dyDescent="0.25">
      <c r="A1023" s="70">
        <v>14</v>
      </c>
      <c r="B1023" s="70">
        <v>72</v>
      </c>
      <c r="C1023" s="83">
        <v>45.290922465754939</v>
      </c>
      <c r="D1023" s="83">
        <v>0</v>
      </c>
      <c r="E1023" s="43">
        <f t="shared" si="75"/>
        <v>14.416548375233344</v>
      </c>
      <c r="F1023" s="43">
        <f t="shared" si="76"/>
        <v>6.9364731000239446E-2</v>
      </c>
      <c r="G1023" s="89">
        <v>21.56682045836035</v>
      </c>
      <c r="H1023" s="185">
        <f t="shared" si="77"/>
        <v>21.644689988241115</v>
      </c>
      <c r="N1023" t="str">
        <f t="shared" si="78"/>
        <v>14#31</v>
      </c>
      <c r="O1023">
        <v>14</v>
      </c>
      <c r="P1023">
        <v>31</v>
      </c>
      <c r="Q1023">
        <v>10.812411281425005</v>
      </c>
      <c r="R1023">
        <v>17.760224235697002</v>
      </c>
      <c r="S1023">
        <f t="shared" si="79"/>
        <v>66</v>
      </c>
    </row>
    <row r="1024" spans="1:19" hidden="1" x14ac:dyDescent="0.25">
      <c r="A1024" s="70">
        <v>14</v>
      </c>
      <c r="B1024" s="70">
        <v>73</v>
      </c>
      <c r="C1024" s="83">
        <v>46.549003645359242</v>
      </c>
      <c r="D1024" s="83">
        <v>0</v>
      </c>
      <c r="E1024" s="43">
        <f t="shared" si="75"/>
        <v>14.817008052323159</v>
      </c>
      <c r="F1024" s="43">
        <f t="shared" si="76"/>
        <v>6.7490008540773513E-2</v>
      </c>
      <c r="G1024" s="89">
        <v>21.915491998526679</v>
      </c>
      <c r="H1024" s="185">
        <f t="shared" si="77"/>
        <v>21.994620447818768</v>
      </c>
      <c r="N1024" t="str">
        <f t="shared" si="78"/>
        <v>14#66</v>
      </c>
      <c r="O1024">
        <v>14</v>
      </c>
      <c r="P1024">
        <v>66</v>
      </c>
      <c r="Q1024">
        <v>10.13162983037232</v>
      </c>
      <c r="R1024">
        <v>16.840691163146854</v>
      </c>
      <c r="S1024">
        <f t="shared" si="79"/>
        <v>67</v>
      </c>
    </row>
    <row r="1025" spans="1:19" hidden="1" x14ac:dyDescent="0.25">
      <c r="A1025" s="70">
        <v>14</v>
      </c>
      <c r="B1025" s="70">
        <v>74</v>
      </c>
      <c r="C1025" s="83">
        <v>50.197439066211714</v>
      </c>
      <c r="D1025" s="83">
        <v>0</v>
      </c>
      <c r="E1025" s="43">
        <f t="shared" si="75"/>
        <v>15.978341115883619</v>
      </c>
      <c r="F1025" s="43">
        <f t="shared" si="76"/>
        <v>6.2584719699464178E-2</v>
      </c>
      <c r="G1025" s="89">
        <v>22.85470934096719</v>
      </c>
      <c r="H1025" s="185">
        <f t="shared" si="77"/>
        <v>22.937228944419111</v>
      </c>
      <c r="N1025" t="str">
        <f t="shared" si="78"/>
        <v>14#62</v>
      </c>
      <c r="O1025">
        <v>14</v>
      </c>
      <c r="P1025">
        <v>62</v>
      </c>
      <c r="Q1025">
        <v>9.9313999918274121</v>
      </c>
      <c r="R1025">
        <v>16.556432453927446</v>
      </c>
      <c r="S1025">
        <f t="shared" si="79"/>
        <v>68</v>
      </c>
    </row>
    <row r="1026" spans="1:19" hidden="1" x14ac:dyDescent="0.25">
      <c r="A1026" s="70">
        <v>14</v>
      </c>
      <c r="B1026" s="70">
        <v>75</v>
      </c>
      <c r="C1026" s="83">
        <v>49.065166004567836</v>
      </c>
      <c r="D1026" s="83">
        <v>0</v>
      </c>
      <c r="E1026" s="43">
        <f t="shared" si="75"/>
        <v>15.617927406502783</v>
      </c>
      <c r="F1026" s="43">
        <f t="shared" si="76"/>
        <v>6.4028982461759518E-2</v>
      </c>
      <c r="G1026" s="89">
        <v>22.574070386034549</v>
      </c>
      <c r="H1026" s="185">
        <f t="shared" si="77"/>
        <v>22.655576709688038</v>
      </c>
      <c r="N1026" t="str">
        <f t="shared" si="78"/>
        <v>14#25</v>
      </c>
      <c r="O1026">
        <v>14</v>
      </c>
      <c r="P1026">
        <v>25</v>
      </c>
      <c r="Q1026">
        <v>9.6110322501555601</v>
      </c>
      <c r="R1026">
        <v>16.087811988123381</v>
      </c>
      <c r="S1026">
        <f t="shared" si="79"/>
        <v>69</v>
      </c>
    </row>
    <row r="1027" spans="1:19" hidden="1" x14ac:dyDescent="0.25">
      <c r="A1027" s="70">
        <v>14</v>
      </c>
      <c r="B1027" s="70">
        <v>76</v>
      </c>
      <c r="C1027" s="83">
        <v>39.00051656773342</v>
      </c>
      <c r="D1027" s="83">
        <v>0</v>
      </c>
      <c r="E1027" s="43">
        <f t="shared" ref="E1027:E1090" si="80">C1027/PI()</f>
        <v>12.414249989784269</v>
      </c>
      <c r="F1027" s="43">
        <f t="shared" ref="F1027:F1090" si="81">1/E1027</f>
        <v>8.0552590838987748E-2</v>
      </c>
      <c r="G1027" s="89">
        <v>19.598380779126476</v>
      </c>
      <c r="H1027" s="185">
        <f t="shared" ref="H1027:H1090" si="82">IF(D1027=0,EXP($L$2+$L$3*F1027)*$L$4,D1027)</f>
        <v>19.669143027119468</v>
      </c>
      <c r="N1027" t="str">
        <f t="shared" ref="N1027:N1090" si="83">CONCATENATE(O1027,"#",P1027)</f>
        <v>14#52</v>
      </c>
      <c r="O1027">
        <v>14</v>
      </c>
      <c r="P1027">
        <v>52</v>
      </c>
      <c r="Q1027">
        <v>7.6888258001244481</v>
      </c>
      <c r="R1027">
        <v>12.878230422906441</v>
      </c>
      <c r="S1027">
        <f t="shared" ref="S1027:S1090" si="84">IF(O1027=O1026,S1026+1,1)</f>
        <v>70</v>
      </c>
    </row>
    <row r="1028" spans="1:19" hidden="1" x14ac:dyDescent="0.25">
      <c r="A1028" s="70">
        <v>14</v>
      </c>
      <c r="B1028" s="70">
        <v>77</v>
      </c>
      <c r="C1028" s="83">
        <v>50.323247184172153</v>
      </c>
      <c r="D1028" s="83">
        <v>0</v>
      </c>
      <c r="E1028" s="43">
        <f t="shared" si="80"/>
        <v>16.018387083592604</v>
      </c>
      <c r="F1028" s="43">
        <f t="shared" si="81"/>
        <v>6.2428257900215507E-2</v>
      </c>
      <c r="G1028" s="89">
        <v>22.885320578937467</v>
      </c>
      <c r="H1028" s="185">
        <f t="shared" si="82"/>
        <v>22.967950707847436</v>
      </c>
      <c r="N1028" t="str">
        <f t="shared" si="83"/>
        <v>14#27</v>
      </c>
      <c r="O1028">
        <v>14</v>
      </c>
      <c r="P1028">
        <v>27</v>
      </c>
      <c r="Q1028">
        <v>7.2082741876166718</v>
      </c>
      <c r="R1028">
        <v>11.957560709153803</v>
      </c>
      <c r="S1028">
        <f t="shared" si="84"/>
        <v>71</v>
      </c>
    </row>
    <row r="1029" spans="1:19" hidden="1" x14ac:dyDescent="0.25">
      <c r="A1029" s="70">
        <v>14</v>
      </c>
      <c r="B1029" s="70">
        <v>79</v>
      </c>
      <c r="C1029" s="83">
        <v>58.249158615679264</v>
      </c>
      <c r="D1029" s="83">
        <v>24.637600000000003</v>
      </c>
      <c r="E1029" s="43">
        <f t="shared" si="80"/>
        <v>18.541283049258436</v>
      </c>
      <c r="F1029" s="43">
        <f t="shared" si="81"/>
        <v>5.3933700129775823E-2</v>
      </c>
      <c r="G1029" s="89">
        <v>24.637600000000003</v>
      </c>
      <c r="H1029" s="185">
        <f t="shared" si="82"/>
        <v>24.637600000000003</v>
      </c>
      <c r="N1029" t="str">
        <f t="shared" si="83"/>
        <v>14#56</v>
      </c>
      <c r="O1029">
        <v>14</v>
      </c>
      <c r="P1029">
        <v>56</v>
      </c>
      <c r="Q1029">
        <v>6.2071249948921343</v>
      </c>
      <c r="R1029">
        <v>9.8744003516240912</v>
      </c>
      <c r="S1029">
        <f t="shared" si="84"/>
        <v>72</v>
      </c>
    </row>
    <row r="1030" spans="1:19" hidden="1" x14ac:dyDescent="0.25">
      <c r="A1030" s="70">
        <v>14</v>
      </c>
      <c r="B1030" s="70">
        <v>80</v>
      </c>
      <c r="C1030" s="83">
        <v>51.581328363776436</v>
      </c>
      <c r="D1030" s="83">
        <v>0</v>
      </c>
      <c r="E1030" s="43">
        <f t="shared" si="80"/>
        <v>16.41884676068241</v>
      </c>
      <c r="F1030" s="43">
        <f t="shared" si="81"/>
        <v>6.0905617463624918E-2</v>
      </c>
      <c r="G1030" s="89">
        <v>23.185369542076579</v>
      </c>
      <c r="H1030" s="185">
        <f t="shared" si="82"/>
        <v>23.269083032891746</v>
      </c>
      <c r="N1030" t="str">
        <f t="shared" si="83"/>
        <v>14#13</v>
      </c>
      <c r="O1030">
        <v>14</v>
      </c>
      <c r="P1030">
        <v>13</v>
      </c>
      <c r="Q1030">
        <v>5.7265733823843563</v>
      </c>
      <c r="R1030">
        <v>8.7959511469594744</v>
      </c>
      <c r="S1030">
        <f t="shared" si="84"/>
        <v>73</v>
      </c>
    </row>
    <row r="1031" spans="1:19" x14ac:dyDescent="0.25">
      <c r="A1031" s="70">
        <v>15</v>
      </c>
      <c r="B1031" s="70">
        <v>1</v>
      </c>
      <c r="C1031" s="83">
        <v>43.529608814308915</v>
      </c>
      <c r="D1031" s="83">
        <v>21.745359999999998</v>
      </c>
      <c r="E1031" s="43">
        <f t="shared" si="80"/>
        <v>13.855904827307603</v>
      </c>
      <c r="F1031" s="43">
        <f t="shared" si="81"/>
        <v>7.2171396416434108E-2</v>
      </c>
      <c r="G1031" s="89">
        <v>21.745359999999998</v>
      </c>
      <c r="H1031" s="185">
        <f t="shared" si="82"/>
        <v>21.745359999999998</v>
      </c>
      <c r="N1031" t="str">
        <f t="shared" si="83"/>
        <v>15#49</v>
      </c>
      <c r="O1031">
        <v>15</v>
      </c>
      <c r="P1031">
        <v>49</v>
      </c>
      <c r="Q1031">
        <v>18.6213749846764</v>
      </c>
      <c r="R1031">
        <v>23.673520000000003</v>
      </c>
      <c r="S1031">
        <f t="shared" si="84"/>
        <v>1</v>
      </c>
    </row>
    <row r="1032" spans="1:19" x14ac:dyDescent="0.25">
      <c r="A1032" s="70">
        <v>15</v>
      </c>
      <c r="B1032" s="70">
        <v>2</v>
      </c>
      <c r="C1032" s="83">
        <v>45.290922465754939</v>
      </c>
      <c r="D1032" s="83">
        <v>21.316880000000001</v>
      </c>
      <c r="E1032" s="43">
        <f t="shared" si="80"/>
        <v>14.416548375233344</v>
      </c>
      <c r="F1032" s="43">
        <f t="shared" si="81"/>
        <v>6.9364731000239446E-2</v>
      </c>
      <c r="G1032" s="89">
        <v>21.316880000000001</v>
      </c>
      <c r="H1032" s="185">
        <f t="shared" si="82"/>
        <v>21.316880000000001</v>
      </c>
      <c r="N1032" t="str">
        <f t="shared" si="83"/>
        <v>15#55</v>
      </c>
      <c r="O1032">
        <v>15</v>
      </c>
      <c r="P1032">
        <v>55</v>
      </c>
      <c r="Q1032">
        <v>17.820455630496767</v>
      </c>
      <c r="R1032">
        <v>24.316240000000001</v>
      </c>
      <c r="S1032">
        <f t="shared" si="84"/>
        <v>2</v>
      </c>
    </row>
    <row r="1033" spans="1:19" x14ac:dyDescent="0.25">
      <c r="A1033" s="70">
        <v>15</v>
      </c>
      <c r="B1033" s="70">
        <v>3</v>
      </c>
      <c r="C1033" s="83">
        <v>46.297387409438372</v>
      </c>
      <c r="D1033" s="83">
        <v>21.959599999999998</v>
      </c>
      <c r="E1033" s="43">
        <f t="shared" si="80"/>
        <v>14.736916116905192</v>
      </c>
      <c r="F1033" s="43">
        <f t="shared" si="81"/>
        <v>6.7856802065451652E-2</v>
      </c>
      <c r="G1033" s="89">
        <v>21.959599999999998</v>
      </c>
      <c r="H1033" s="185">
        <f t="shared" si="82"/>
        <v>21.959599999999998</v>
      </c>
      <c r="N1033" t="str">
        <f t="shared" si="83"/>
        <v>15#74</v>
      </c>
      <c r="O1033">
        <v>15</v>
      </c>
      <c r="P1033">
        <v>74</v>
      </c>
      <c r="Q1033">
        <v>17.41999595340695</v>
      </c>
      <c r="R1033">
        <v>23.673520000000003</v>
      </c>
      <c r="S1033">
        <f t="shared" si="84"/>
        <v>3</v>
      </c>
    </row>
    <row r="1034" spans="1:19" x14ac:dyDescent="0.25">
      <c r="A1034" s="70">
        <v>15</v>
      </c>
      <c r="B1034" s="70">
        <v>4</v>
      </c>
      <c r="C1034" s="83">
        <v>36.232737972603935</v>
      </c>
      <c r="D1034" s="83">
        <v>19.8172</v>
      </c>
      <c r="E1034" s="43">
        <f t="shared" si="80"/>
        <v>11.53323870018667</v>
      </c>
      <c r="F1034" s="43">
        <f t="shared" si="81"/>
        <v>8.6705913750299346E-2</v>
      </c>
      <c r="G1034" s="89">
        <v>19.8172</v>
      </c>
      <c r="H1034" s="185">
        <f t="shared" si="82"/>
        <v>19.8172</v>
      </c>
      <c r="N1034" t="str">
        <f t="shared" si="83"/>
        <v>15#41</v>
      </c>
      <c r="O1034">
        <v>15</v>
      </c>
      <c r="P1034">
        <v>41</v>
      </c>
      <c r="Q1034">
        <v>17.139674179444079</v>
      </c>
      <c r="R1034">
        <v>23.780639999999998</v>
      </c>
      <c r="S1034">
        <f t="shared" si="84"/>
        <v>4</v>
      </c>
    </row>
    <row r="1035" spans="1:19" x14ac:dyDescent="0.25">
      <c r="A1035" s="70">
        <v>15</v>
      </c>
      <c r="B1035" s="70">
        <v>5</v>
      </c>
      <c r="C1035" s="83">
        <v>45.542538701675795</v>
      </c>
      <c r="D1035" s="83">
        <v>22.28096</v>
      </c>
      <c r="E1035" s="43">
        <f t="shared" si="80"/>
        <v>14.496640310651305</v>
      </c>
      <c r="F1035" s="43">
        <f t="shared" si="81"/>
        <v>6.8981500442227089E-2</v>
      </c>
      <c r="G1035" s="89">
        <v>22.28096</v>
      </c>
      <c r="H1035" s="185">
        <f t="shared" si="82"/>
        <v>22.28096</v>
      </c>
      <c r="N1035" t="str">
        <f t="shared" si="83"/>
        <v>15#9</v>
      </c>
      <c r="O1035">
        <v>15</v>
      </c>
      <c r="P1035">
        <v>9</v>
      </c>
      <c r="Q1035">
        <v>16.819306437772234</v>
      </c>
      <c r="R1035">
        <v>23.245039999999999</v>
      </c>
      <c r="S1035">
        <f t="shared" si="84"/>
        <v>5</v>
      </c>
    </row>
    <row r="1036" spans="1:19" x14ac:dyDescent="0.25">
      <c r="A1036" s="70">
        <v>15</v>
      </c>
      <c r="B1036" s="70">
        <v>6</v>
      </c>
      <c r="C1036" s="83">
        <v>44.661881875952773</v>
      </c>
      <c r="D1036" s="83">
        <v>22.495200000000001</v>
      </c>
      <c r="E1036" s="43">
        <f t="shared" si="80"/>
        <v>14.216318536688432</v>
      </c>
      <c r="F1036" s="43">
        <f t="shared" si="81"/>
        <v>7.0341699042496361E-2</v>
      </c>
      <c r="G1036" s="89">
        <v>22.495200000000001</v>
      </c>
      <c r="H1036" s="185">
        <f t="shared" si="82"/>
        <v>22.495200000000001</v>
      </c>
      <c r="N1036" t="str">
        <f t="shared" si="83"/>
        <v>15#78</v>
      </c>
      <c r="O1036">
        <v>15</v>
      </c>
      <c r="P1036">
        <v>78</v>
      </c>
      <c r="Q1036">
        <v>16.699168534645288</v>
      </c>
      <c r="R1036">
        <v>23.473494576885738</v>
      </c>
      <c r="S1036">
        <f t="shared" si="84"/>
        <v>6</v>
      </c>
    </row>
    <row r="1037" spans="1:19" hidden="1" x14ac:dyDescent="0.25">
      <c r="A1037" s="70">
        <v>15</v>
      </c>
      <c r="B1037" s="70">
        <v>7</v>
      </c>
      <c r="C1037" s="83">
        <v>48.058701060884403</v>
      </c>
      <c r="D1037" s="83">
        <v>22.709439999999997</v>
      </c>
      <c r="E1037" s="43">
        <f t="shared" si="80"/>
        <v>15.297559664830935</v>
      </c>
      <c r="F1037" s="43">
        <f t="shared" si="81"/>
        <v>6.5369903560435094E-2</v>
      </c>
      <c r="G1037" s="89">
        <v>22.709439999999997</v>
      </c>
      <c r="H1037" s="185">
        <f t="shared" si="82"/>
        <v>22.709439999999997</v>
      </c>
      <c r="N1037" t="str">
        <f t="shared" si="83"/>
        <v>15#52</v>
      </c>
      <c r="O1037">
        <v>15</v>
      </c>
      <c r="P1037">
        <v>52</v>
      </c>
      <c r="Q1037">
        <v>16.498938696100382</v>
      </c>
      <c r="R1037">
        <v>23.328011470977604</v>
      </c>
      <c r="S1037">
        <f t="shared" si="84"/>
        <v>7</v>
      </c>
    </row>
    <row r="1038" spans="1:19" hidden="1" x14ac:dyDescent="0.25">
      <c r="A1038" s="70">
        <v>15</v>
      </c>
      <c r="B1038" s="70">
        <v>8</v>
      </c>
      <c r="C1038" s="83">
        <v>18.493793340183263</v>
      </c>
      <c r="D1038" s="83">
        <v>0</v>
      </c>
      <c r="E1038" s="43">
        <f t="shared" si="80"/>
        <v>5.8867572532202805</v>
      </c>
      <c r="F1038" s="43">
        <f t="shared" si="81"/>
        <v>0.16987281061283135</v>
      </c>
      <c r="G1038" s="89">
        <v>9.1279103643323776</v>
      </c>
      <c r="H1038" s="185">
        <f t="shared" si="82"/>
        <v>9.1608677532176177</v>
      </c>
      <c r="N1038" t="str">
        <f t="shared" si="83"/>
        <v>15#62</v>
      </c>
      <c r="O1038">
        <v>15</v>
      </c>
      <c r="P1038">
        <v>62</v>
      </c>
      <c r="Q1038">
        <v>16.298708857555475</v>
      </c>
      <c r="R1038">
        <v>23.179888966766487</v>
      </c>
      <c r="S1038">
        <f t="shared" si="84"/>
        <v>8</v>
      </c>
    </row>
    <row r="1039" spans="1:19" hidden="1" x14ac:dyDescent="0.25">
      <c r="A1039" s="70">
        <v>15</v>
      </c>
      <c r="B1039" s="70">
        <v>9</v>
      </c>
      <c r="C1039" s="83">
        <v>52.839409543380761</v>
      </c>
      <c r="D1039" s="83">
        <v>23.245039999999999</v>
      </c>
      <c r="E1039" s="43">
        <f t="shared" si="80"/>
        <v>16.819306437772234</v>
      </c>
      <c r="F1039" s="43">
        <f t="shared" si="81"/>
        <v>5.9455483714490963E-2</v>
      </c>
      <c r="G1039" s="89">
        <v>23.245039999999999</v>
      </c>
      <c r="H1039" s="185">
        <f t="shared" si="82"/>
        <v>23.245039999999999</v>
      </c>
      <c r="N1039" t="str">
        <f t="shared" si="83"/>
        <v>15#15</v>
      </c>
      <c r="O1039">
        <v>15</v>
      </c>
      <c r="P1039">
        <v>15</v>
      </c>
      <c r="Q1039">
        <v>16.218616922137507</v>
      </c>
      <c r="R1039">
        <v>23.119885464994216</v>
      </c>
      <c r="S1039">
        <f t="shared" si="84"/>
        <v>9</v>
      </c>
    </row>
    <row r="1040" spans="1:19" hidden="1" x14ac:dyDescent="0.25">
      <c r="A1040" s="70">
        <v>15</v>
      </c>
      <c r="B1040" s="70">
        <v>10</v>
      </c>
      <c r="C1040" s="83">
        <v>44.661881875952773</v>
      </c>
      <c r="D1040" s="83">
        <v>22.388079999999999</v>
      </c>
      <c r="E1040" s="43">
        <f t="shared" si="80"/>
        <v>14.216318536688432</v>
      </c>
      <c r="F1040" s="43">
        <f t="shared" si="81"/>
        <v>7.0341699042496361E-2</v>
      </c>
      <c r="G1040" s="89">
        <v>22.388079999999999</v>
      </c>
      <c r="H1040" s="185">
        <f t="shared" si="82"/>
        <v>22.388079999999999</v>
      </c>
      <c r="N1040" t="str">
        <f t="shared" si="83"/>
        <v>15#72</v>
      </c>
      <c r="O1040">
        <v>15</v>
      </c>
      <c r="P1040">
        <v>72</v>
      </c>
      <c r="Q1040">
        <v>16.218616922137507</v>
      </c>
      <c r="R1040">
        <v>23.119885464994216</v>
      </c>
      <c r="S1040">
        <f t="shared" si="84"/>
        <v>10</v>
      </c>
    </row>
    <row r="1041" spans="1:19" hidden="1" x14ac:dyDescent="0.25">
      <c r="A1041" s="70">
        <v>15</v>
      </c>
      <c r="B1041" s="70">
        <v>11</v>
      </c>
      <c r="C1041" s="83">
        <v>42.14571951674418</v>
      </c>
      <c r="D1041" s="83">
        <v>21.959599999999998</v>
      </c>
      <c r="E1041" s="43">
        <f t="shared" si="80"/>
        <v>13.415399182508805</v>
      </c>
      <c r="F1041" s="43">
        <f t="shared" si="81"/>
        <v>7.4541203462943892E-2</v>
      </c>
      <c r="G1041" s="89">
        <v>21.959599999999998</v>
      </c>
      <c r="H1041" s="185">
        <f t="shared" si="82"/>
        <v>21.959599999999998</v>
      </c>
      <c r="N1041" t="str">
        <f t="shared" si="83"/>
        <v>15#56</v>
      </c>
      <c r="O1041">
        <v>15</v>
      </c>
      <c r="P1041">
        <v>56</v>
      </c>
      <c r="Q1041">
        <v>16.098479019010568</v>
      </c>
      <c r="R1041">
        <v>23.02905766847886</v>
      </c>
      <c r="S1041">
        <f t="shared" si="84"/>
        <v>11</v>
      </c>
    </row>
    <row r="1042" spans="1:19" hidden="1" x14ac:dyDescent="0.25">
      <c r="A1042" s="70">
        <v>15</v>
      </c>
      <c r="B1042" s="70">
        <v>12</v>
      </c>
      <c r="C1042" s="83">
        <v>48.813549768646993</v>
      </c>
      <c r="D1042" s="83">
        <v>0</v>
      </c>
      <c r="E1042" s="43">
        <f t="shared" si="80"/>
        <v>15.537835471084826</v>
      </c>
      <c r="F1042" s="43">
        <f t="shared" si="81"/>
        <v>6.4359028763108769E-2</v>
      </c>
      <c r="G1042" s="89">
        <v>22.510423380887822</v>
      </c>
      <c r="H1042" s="185">
        <f t="shared" si="82"/>
        <v>22.5916998995787</v>
      </c>
      <c r="N1042" t="str">
        <f t="shared" si="83"/>
        <v>15#51</v>
      </c>
      <c r="O1042">
        <v>15</v>
      </c>
      <c r="P1042">
        <v>51</v>
      </c>
      <c r="Q1042">
        <v>16.018387083592604</v>
      </c>
      <c r="R1042">
        <v>22.967950707847436</v>
      </c>
      <c r="S1042">
        <f t="shared" si="84"/>
        <v>12</v>
      </c>
    </row>
    <row r="1043" spans="1:19" hidden="1" x14ac:dyDescent="0.25">
      <c r="A1043" s="70">
        <v>15</v>
      </c>
      <c r="B1043" s="70">
        <v>13</v>
      </c>
      <c r="C1043" s="83">
        <v>42.271527634704604</v>
      </c>
      <c r="D1043" s="83">
        <v>0</v>
      </c>
      <c r="E1043" s="43">
        <f t="shared" si="80"/>
        <v>13.455445150217786</v>
      </c>
      <c r="F1043" s="43">
        <f t="shared" si="81"/>
        <v>7.4319354643113705E-2</v>
      </c>
      <c r="G1043" s="89">
        <v>20.671802793387322</v>
      </c>
      <c r="H1043" s="185">
        <f t="shared" si="82"/>
        <v>20.746440757217773</v>
      </c>
      <c r="N1043" t="str">
        <f t="shared" si="83"/>
        <v>15#70</v>
      </c>
      <c r="O1043">
        <v>15</v>
      </c>
      <c r="P1043">
        <v>70</v>
      </c>
      <c r="Q1043">
        <v>16.018387083592604</v>
      </c>
      <c r="R1043">
        <v>22.967950707847436</v>
      </c>
      <c r="S1043">
        <f t="shared" si="84"/>
        <v>13</v>
      </c>
    </row>
    <row r="1044" spans="1:19" hidden="1" x14ac:dyDescent="0.25">
      <c r="A1044" s="70">
        <v>15</v>
      </c>
      <c r="B1044" s="70">
        <v>14</v>
      </c>
      <c r="C1044" s="83">
        <v>49.820014712330412</v>
      </c>
      <c r="D1044" s="83">
        <v>0</v>
      </c>
      <c r="E1044" s="43">
        <f t="shared" si="80"/>
        <v>15.858203212756671</v>
      </c>
      <c r="F1044" s="43">
        <f t="shared" si="81"/>
        <v>6.3058846363854074E-2</v>
      </c>
      <c r="G1044" s="89">
        <v>22.762197821224792</v>
      </c>
      <c r="H1044" s="185">
        <f t="shared" si="82"/>
        <v>22.844383401005267</v>
      </c>
      <c r="N1044" t="str">
        <f t="shared" si="83"/>
        <v>15#77</v>
      </c>
      <c r="O1044">
        <v>15</v>
      </c>
      <c r="P1044">
        <v>77</v>
      </c>
      <c r="Q1044">
        <v>15.938295148174635</v>
      </c>
      <c r="R1044">
        <v>22.906394203650677</v>
      </c>
      <c r="S1044">
        <f t="shared" si="84"/>
        <v>14</v>
      </c>
    </row>
    <row r="1045" spans="1:19" hidden="1" x14ac:dyDescent="0.25">
      <c r="A1045" s="70">
        <v>15</v>
      </c>
      <c r="B1045" s="70">
        <v>15</v>
      </c>
      <c r="C1045" s="83">
        <v>50.952287773974291</v>
      </c>
      <c r="D1045" s="83">
        <v>0</v>
      </c>
      <c r="E1045" s="43">
        <f t="shared" si="80"/>
        <v>16.218616922137507</v>
      </c>
      <c r="F1045" s="43">
        <f t="shared" si="81"/>
        <v>6.1657538666879529E-2</v>
      </c>
      <c r="G1045" s="89">
        <v>23.036708731438118</v>
      </c>
      <c r="H1045" s="185">
        <f t="shared" si="82"/>
        <v>23.119885464994216</v>
      </c>
      <c r="N1045" t="str">
        <f t="shared" si="83"/>
        <v>15#14</v>
      </c>
      <c r="O1045">
        <v>15</v>
      </c>
      <c r="P1045">
        <v>14</v>
      </c>
      <c r="Q1045">
        <v>15.858203212756671</v>
      </c>
      <c r="R1045">
        <v>22.844383401005267</v>
      </c>
      <c r="S1045">
        <f t="shared" si="84"/>
        <v>15</v>
      </c>
    </row>
    <row r="1046" spans="1:19" hidden="1" x14ac:dyDescent="0.25">
      <c r="A1046" s="70">
        <v>15</v>
      </c>
      <c r="B1046" s="70">
        <v>17</v>
      </c>
      <c r="C1046" s="83">
        <v>44.661881875952773</v>
      </c>
      <c r="D1046" s="83">
        <v>0</v>
      </c>
      <c r="E1046" s="43">
        <f t="shared" si="80"/>
        <v>14.216318536688432</v>
      </c>
      <c r="F1046" s="43">
        <f t="shared" si="81"/>
        <v>7.0341699042496361E-2</v>
      </c>
      <c r="G1046" s="89">
        <v>21.387322677565841</v>
      </c>
      <c r="H1046" s="185">
        <f t="shared" si="82"/>
        <v>21.464544109697005</v>
      </c>
      <c r="N1046" t="str">
        <f t="shared" si="83"/>
        <v>15#12</v>
      </c>
      <c r="O1046">
        <v>15</v>
      </c>
      <c r="P1046">
        <v>12</v>
      </c>
      <c r="Q1046">
        <v>15.537835471084826</v>
      </c>
      <c r="R1046">
        <v>22.5916998995787</v>
      </c>
      <c r="S1046">
        <f t="shared" si="84"/>
        <v>16</v>
      </c>
    </row>
    <row r="1047" spans="1:19" hidden="1" x14ac:dyDescent="0.25">
      <c r="A1047" s="70">
        <v>15</v>
      </c>
      <c r="B1047" s="70">
        <v>18</v>
      </c>
      <c r="C1047" s="83">
        <v>39.00051656773342</v>
      </c>
      <c r="D1047" s="83">
        <v>0</v>
      </c>
      <c r="E1047" s="43">
        <f t="shared" si="80"/>
        <v>12.414249989784269</v>
      </c>
      <c r="F1047" s="43">
        <f t="shared" si="81"/>
        <v>8.0552590838987748E-2</v>
      </c>
      <c r="G1047" s="89">
        <v>19.598380779126476</v>
      </c>
      <c r="H1047" s="185">
        <f t="shared" si="82"/>
        <v>19.669143027119468</v>
      </c>
      <c r="N1047" t="str">
        <f t="shared" si="83"/>
        <v>15#47</v>
      </c>
      <c r="O1047">
        <v>15</v>
      </c>
      <c r="P1047">
        <v>47</v>
      </c>
      <c r="Q1047">
        <v>15.497789503375845</v>
      </c>
      <c r="R1047">
        <v>22.559582178377596</v>
      </c>
      <c r="S1047">
        <f t="shared" si="84"/>
        <v>17</v>
      </c>
    </row>
    <row r="1048" spans="1:19" hidden="1" x14ac:dyDescent="0.25">
      <c r="A1048" s="70">
        <v>15</v>
      </c>
      <c r="B1048" s="70">
        <v>19</v>
      </c>
      <c r="C1048" s="83">
        <v>44.032841286150628</v>
      </c>
      <c r="D1048" s="83">
        <v>0</v>
      </c>
      <c r="E1048" s="43">
        <f t="shared" si="80"/>
        <v>14.016088698143525</v>
      </c>
      <c r="F1048" s="43">
        <f t="shared" si="81"/>
        <v>7.1346580457389161E-2</v>
      </c>
      <c r="G1048" s="89">
        <v>21.204254836740539</v>
      </c>
      <c r="H1048" s="185">
        <f t="shared" si="82"/>
        <v>21.28081528100245</v>
      </c>
      <c r="N1048" t="str">
        <f t="shared" si="83"/>
        <v>15#38</v>
      </c>
      <c r="O1048">
        <v>15</v>
      </c>
      <c r="P1048">
        <v>38</v>
      </c>
      <c r="Q1048">
        <v>15.41769756795788</v>
      </c>
      <c r="R1048">
        <v>22.494984899262029</v>
      </c>
      <c r="S1048">
        <f t="shared" si="84"/>
        <v>18</v>
      </c>
    </row>
    <row r="1049" spans="1:19" hidden="1" x14ac:dyDescent="0.25">
      <c r="A1049" s="70">
        <v>15</v>
      </c>
      <c r="B1049" s="70">
        <v>20</v>
      </c>
      <c r="C1049" s="83">
        <v>46.926427999240531</v>
      </c>
      <c r="D1049" s="83">
        <v>0</v>
      </c>
      <c r="E1049" s="43">
        <f t="shared" si="80"/>
        <v>14.937145955450102</v>
      </c>
      <c r="F1049" s="43">
        <f t="shared" si="81"/>
        <v>6.6947193458676155E-2</v>
      </c>
      <c r="G1049" s="89">
        <v>22.017496200677083</v>
      </c>
      <c r="H1049" s="185">
        <f t="shared" si="82"/>
        <v>22.096992948081667</v>
      </c>
      <c r="N1049" t="str">
        <f t="shared" si="83"/>
        <v>15#40</v>
      </c>
      <c r="O1049">
        <v>15</v>
      </c>
      <c r="P1049">
        <v>40</v>
      </c>
      <c r="Q1049">
        <v>15.41769756795788</v>
      </c>
      <c r="R1049">
        <v>22.494984899262029</v>
      </c>
      <c r="S1049">
        <f t="shared" si="84"/>
        <v>19</v>
      </c>
    </row>
    <row r="1050" spans="1:19" hidden="1" x14ac:dyDescent="0.25">
      <c r="A1050" s="70">
        <v>15</v>
      </c>
      <c r="B1050" s="70">
        <v>22</v>
      </c>
      <c r="C1050" s="83">
        <v>45.919963055557083</v>
      </c>
      <c r="D1050" s="83">
        <v>0</v>
      </c>
      <c r="E1050" s="43">
        <f t="shared" si="80"/>
        <v>14.616778213778248</v>
      </c>
      <c r="F1050" s="43">
        <f t="shared" si="81"/>
        <v>6.8414529205715641E-2</v>
      </c>
      <c r="G1050" s="89">
        <v>21.74284551105567</v>
      </c>
      <c r="H1050" s="185">
        <f t="shared" si="82"/>
        <v>21.821350599994716</v>
      </c>
      <c r="N1050" t="str">
        <f t="shared" si="83"/>
        <v>15#68</v>
      </c>
      <c r="O1050">
        <v>15</v>
      </c>
      <c r="P1050">
        <v>68</v>
      </c>
      <c r="Q1050">
        <v>15.41769756795788</v>
      </c>
      <c r="R1050">
        <v>22.494984899262029</v>
      </c>
      <c r="S1050">
        <f t="shared" si="84"/>
        <v>20</v>
      </c>
    </row>
    <row r="1051" spans="1:19" hidden="1" x14ac:dyDescent="0.25">
      <c r="A1051" s="70">
        <v>15</v>
      </c>
      <c r="B1051" s="70">
        <v>23</v>
      </c>
      <c r="C1051" s="83">
        <v>45.919963055557083</v>
      </c>
      <c r="D1051" s="83">
        <v>0</v>
      </c>
      <c r="E1051" s="43">
        <f t="shared" si="80"/>
        <v>14.616778213778248</v>
      </c>
      <c r="F1051" s="43">
        <f t="shared" si="81"/>
        <v>6.8414529205715641E-2</v>
      </c>
      <c r="G1051" s="89">
        <v>21.74284551105567</v>
      </c>
      <c r="H1051" s="185">
        <f t="shared" si="82"/>
        <v>21.821350599994716</v>
      </c>
      <c r="N1051" t="str">
        <f t="shared" si="83"/>
        <v>15#71</v>
      </c>
      <c r="O1051">
        <v>15</v>
      </c>
      <c r="P1051">
        <v>71</v>
      </c>
      <c r="Q1051">
        <v>15.41769756795788</v>
      </c>
      <c r="R1051">
        <v>22.494984899262029</v>
      </c>
      <c r="S1051">
        <f t="shared" si="84"/>
        <v>21</v>
      </c>
    </row>
    <row r="1052" spans="1:19" hidden="1" x14ac:dyDescent="0.25">
      <c r="A1052" s="70">
        <v>15</v>
      </c>
      <c r="B1052" s="70">
        <v>24</v>
      </c>
      <c r="C1052" s="83">
        <v>33.213343141553608</v>
      </c>
      <c r="D1052" s="83">
        <v>0</v>
      </c>
      <c r="E1052" s="43">
        <f t="shared" si="80"/>
        <v>10.572135475171114</v>
      </c>
      <c r="F1052" s="43">
        <f t="shared" si="81"/>
        <v>9.4588269545781103E-2</v>
      </c>
      <c r="G1052" s="89">
        <v>17.380963234576701</v>
      </c>
      <c r="H1052" s="185">
        <f t="shared" si="82"/>
        <v>17.4437192369538</v>
      </c>
      <c r="N1052" t="str">
        <f t="shared" si="83"/>
        <v>15#44</v>
      </c>
      <c r="O1052">
        <v>15</v>
      </c>
      <c r="P1052">
        <v>44</v>
      </c>
      <c r="Q1052">
        <v>15.377651600248896</v>
      </c>
      <c r="R1052">
        <v>22.462504046876273</v>
      </c>
      <c r="S1052">
        <f t="shared" si="84"/>
        <v>22</v>
      </c>
    </row>
    <row r="1053" spans="1:19" hidden="1" x14ac:dyDescent="0.25">
      <c r="A1053" s="70">
        <v>15</v>
      </c>
      <c r="B1053" s="70">
        <v>25</v>
      </c>
      <c r="C1053" s="83">
        <v>45.919963055557083</v>
      </c>
      <c r="D1053" s="83">
        <v>0</v>
      </c>
      <c r="E1053" s="43">
        <f t="shared" si="80"/>
        <v>14.616778213778248</v>
      </c>
      <c r="F1053" s="43">
        <f t="shared" si="81"/>
        <v>6.8414529205715641E-2</v>
      </c>
      <c r="G1053" s="89">
        <v>21.74284551105567</v>
      </c>
      <c r="H1053" s="185">
        <f t="shared" si="82"/>
        <v>21.821350599994716</v>
      </c>
      <c r="N1053" t="str">
        <f t="shared" si="83"/>
        <v>15#7</v>
      </c>
      <c r="O1053">
        <v>15</v>
      </c>
      <c r="P1053">
        <v>7</v>
      </c>
      <c r="Q1053">
        <v>15.297559664830935</v>
      </c>
      <c r="R1053">
        <v>22.709439999999997</v>
      </c>
      <c r="S1053">
        <f t="shared" si="84"/>
        <v>23</v>
      </c>
    </row>
    <row r="1054" spans="1:19" hidden="1" x14ac:dyDescent="0.25">
      <c r="A1054" s="70">
        <v>15</v>
      </c>
      <c r="B1054" s="70">
        <v>26</v>
      </c>
      <c r="C1054" s="83">
        <v>40.258597747337724</v>
      </c>
      <c r="D1054" s="83">
        <v>0</v>
      </c>
      <c r="E1054" s="43">
        <f t="shared" si="80"/>
        <v>12.814709666874084</v>
      </c>
      <c r="F1054" s="43">
        <f t="shared" si="81"/>
        <v>7.8035322375269375E-2</v>
      </c>
      <c r="G1054" s="89">
        <v>20.025000055563723</v>
      </c>
      <c r="H1054" s="185">
        <f t="shared" si="82"/>
        <v>20.097302662394419</v>
      </c>
      <c r="N1054" t="str">
        <f t="shared" si="83"/>
        <v>15#39</v>
      </c>
      <c r="O1054">
        <v>15</v>
      </c>
      <c r="P1054">
        <v>39</v>
      </c>
      <c r="Q1054">
        <v>15.217467729412974</v>
      </c>
      <c r="R1054">
        <v>22.331350582570511</v>
      </c>
      <c r="S1054">
        <f t="shared" si="84"/>
        <v>24</v>
      </c>
    </row>
    <row r="1055" spans="1:19" hidden="1" x14ac:dyDescent="0.25">
      <c r="A1055" s="70">
        <v>15</v>
      </c>
      <c r="B1055" s="70">
        <v>27</v>
      </c>
      <c r="C1055" s="83">
        <v>37.113394798326958</v>
      </c>
      <c r="D1055" s="83">
        <v>0</v>
      </c>
      <c r="E1055" s="43">
        <f t="shared" si="80"/>
        <v>11.813560474149543</v>
      </c>
      <c r="F1055" s="43">
        <f t="shared" si="81"/>
        <v>8.4648485288427819E-2</v>
      </c>
      <c r="G1055" s="89">
        <v>18.923559645663108</v>
      </c>
      <c r="H1055" s="185">
        <f t="shared" si="82"/>
        <v>18.991885372959047</v>
      </c>
      <c r="N1055" t="str">
        <f t="shared" si="83"/>
        <v>15#45</v>
      </c>
      <c r="O1055">
        <v>15</v>
      </c>
      <c r="P1055">
        <v>45</v>
      </c>
      <c r="Q1055">
        <v>15.217467729412974</v>
      </c>
      <c r="R1055">
        <v>22.331350582570511</v>
      </c>
      <c r="S1055">
        <f t="shared" si="84"/>
        <v>25</v>
      </c>
    </row>
    <row r="1056" spans="1:19" hidden="1" x14ac:dyDescent="0.25">
      <c r="A1056" s="70">
        <v>15</v>
      </c>
      <c r="B1056" s="70">
        <v>28</v>
      </c>
      <c r="C1056" s="83">
        <v>40.887638337139862</v>
      </c>
      <c r="D1056" s="83">
        <v>0</v>
      </c>
      <c r="E1056" s="43">
        <f t="shared" si="80"/>
        <v>13.014939505418987</v>
      </c>
      <c r="F1056" s="43">
        <f t="shared" si="81"/>
        <v>7.6834778954111421E-2</v>
      </c>
      <c r="G1056" s="89">
        <v>20.231722993497264</v>
      </c>
      <c r="H1056" s="185">
        <f t="shared" si="82"/>
        <v>20.304771997694395</v>
      </c>
      <c r="N1056" t="str">
        <f t="shared" si="83"/>
        <v>15#65</v>
      </c>
      <c r="O1056">
        <v>15</v>
      </c>
      <c r="P1056">
        <v>65</v>
      </c>
      <c r="Q1056">
        <v>15.217467729412974</v>
      </c>
      <c r="R1056">
        <v>22.331350582570511</v>
      </c>
      <c r="S1056">
        <f t="shared" si="84"/>
        <v>26</v>
      </c>
    </row>
    <row r="1057" spans="1:19" hidden="1" x14ac:dyDescent="0.25">
      <c r="A1057" s="70">
        <v>15</v>
      </c>
      <c r="B1057" s="70">
        <v>29</v>
      </c>
      <c r="C1057" s="83">
        <v>42.774760106546317</v>
      </c>
      <c r="D1057" s="83">
        <v>0</v>
      </c>
      <c r="E1057" s="43">
        <f t="shared" si="80"/>
        <v>13.615629021053708</v>
      </c>
      <c r="F1057" s="43">
        <f t="shared" si="81"/>
        <v>7.3445009294371214E-2</v>
      </c>
      <c r="G1057" s="89">
        <v>20.827003171217218</v>
      </c>
      <c r="H1057" s="185">
        <f t="shared" si="82"/>
        <v>20.902201504179608</v>
      </c>
      <c r="N1057" t="str">
        <f t="shared" si="83"/>
        <v>15#35</v>
      </c>
      <c r="O1057">
        <v>15</v>
      </c>
      <c r="P1057">
        <v>35</v>
      </c>
      <c r="Q1057">
        <v>15.057283858577048</v>
      </c>
      <c r="R1057">
        <v>22.19819697453504</v>
      </c>
      <c r="S1057">
        <f t="shared" si="84"/>
        <v>27</v>
      </c>
    </row>
    <row r="1058" spans="1:19" hidden="1" x14ac:dyDescent="0.25">
      <c r="A1058" s="70">
        <v>15</v>
      </c>
      <c r="B1058" s="70">
        <v>30</v>
      </c>
      <c r="C1058" s="83">
        <v>46.926427999240531</v>
      </c>
      <c r="D1058" s="83">
        <v>0</v>
      </c>
      <c r="E1058" s="43">
        <f t="shared" si="80"/>
        <v>14.937145955450102</v>
      </c>
      <c r="F1058" s="43">
        <f t="shared" si="81"/>
        <v>6.6947193458676155E-2</v>
      </c>
      <c r="G1058" s="89">
        <v>22.017496200677083</v>
      </c>
      <c r="H1058" s="185">
        <f t="shared" si="82"/>
        <v>22.096992948081667</v>
      </c>
      <c r="N1058" t="str">
        <f t="shared" si="83"/>
        <v>15#34</v>
      </c>
      <c r="O1058">
        <v>15</v>
      </c>
      <c r="P1058">
        <v>34</v>
      </c>
      <c r="Q1058">
        <v>15.017237890868062</v>
      </c>
      <c r="R1058">
        <v>22.164590958023084</v>
      </c>
      <c r="S1058">
        <f t="shared" si="84"/>
        <v>28</v>
      </c>
    </row>
    <row r="1059" spans="1:19" hidden="1" x14ac:dyDescent="0.25">
      <c r="A1059" s="70">
        <v>15</v>
      </c>
      <c r="B1059" s="70">
        <v>31</v>
      </c>
      <c r="C1059" s="83">
        <v>45.290922465754939</v>
      </c>
      <c r="D1059" s="83">
        <v>0</v>
      </c>
      <c r="E1059" s="43">
        <f t="shared" si="80"/>
        <v>14.416548375233344</v>
      </c>
      <c r="F1059" s="43">
        <f t="shared" si="81"/>
        <v>6.9364731000239446E-2</v>
      </c>
      <c r="G1059" s="89">
        <v>21.56682045836035</v>
      </c>
      <c r="H1059" s="185">
        <f t="shared" si="82"/>
        <v>21.644689988241115</v>
      </c>
      <c r="N1059" t="str">
        <f t="shared" si="83"/>
        <v>15#20</v>
      </c>
      <c r="O1059">
        <v>15</v>
      </c>
      <c r="P1059">
        <v>20</v>
      </c>
      <c r="Q1059">
        <v>14.937145955450102</v>
      </c>
      <c r="R1059">
        <v>22.096992948081667</v>
      </c>
      <c r="S1059">
        <f t="shared" si="84"/>
        <v>29</v>
      </c>
    </row>
    <row r="1060" spans="1:19" hidden="1" x14ac:dyDescent="0.25">
      <c r="A1060" s="70">
        <v>15</v>
      </c>
      <c r="B1060" s="70">
        <v>32</v>
      </c>
      <c r="C1060" s="83">
        <v>37.490819152208246</v>
      </c>
      <c r="D1060" s="83">
        <v>0</v>
      </c>
      <c r="E1060" s="43">
        <f t="shared" si="80"/>
        <v>11.933698377276487</v>
      </c>
      <c r="F1060" s="43">
        <f t="shared" si="81"/>
        <v>8.3796319329148355E-2</v>
      </c>
      <c r="G1060" s="89">
        <v>19.062017367083399</v>
      </c>
      <c r="H1060" s="185">
        <f t="shared" si="82"/>
        <v>19.130843012190411</v>
      </c>
      <c r="N1060" t="str">
        <f t="shared" si="83"/>
        <v>15#30</v>
      </c>
      <c r="O1060">
        <v>15</v>
      </c>
      <c r="P1060">
        <v>30</v>
      </c>
      <c r="Q1060">
        <v>14.937145955450102</v>
      </c>
      <c r="R1060">
        <v>22.096992948081667</v>
      </c>
      <c r="S1060">
        <f t="shared" si="84"/>
        <v>30</v>
      </c>
    </row>
    <row r="1061" spans="1:19" hidden="1" x14ac:dyDescent="0.25">
      <c r="A1061" s="70">
        <v>15</v>
      </c>
      <c r="B1061" s="70">
        <v>33</v>
      </c>
      <c r="C1061" s="83">
        <v>41.768295162862884</v>
      </c>
      <c r="D1061" s="83">
        <v>0</v>
      </c>
      <c r="E1061" s="43">
        <f t="shared" si="80"/>
        <v>13.29526127938186</v>
      </c>
      <c r="F1061" s="43">
        <f t="shared" si="81"/>
        <v>7.5214768554476522E-2</v>
      </c>
      <c r="G1061" s="89">
        <v>20.514061248731352</v>
      </c>
      <c r="H1061" s="185">
        <f t="shared" si="82"/>
        <v>20.588129668249572</v>
      </c>
      <c r="N1061" t="str">
        <f t="shared" si="83"/>
        <v>15#75</v>
      </c>
      <c r="O1061">
        <v>15</v>
      </c>
      <c r="P1061">
        <v>75</v>
      </c>
      <c r="Q1061">
        <v>14.89709998774112</v>
      </c>
      <c r="R1061">
        <v>22.062999553566712</v>
      </c>
      <c r="S1061">
        <f t="shared" si="84"/>
        <v>31</v>
      </c>
    </row>
    <row r="1062" spans="1:19" hidden="1" x14ac:dyDescent="0.25">
      <c r="A1062" s="70">
        <v>15</v>
      </c>
      <c r="B1062" s="70">
        <v>34</v>
      </c>
      <c r="C1062" s="83">
        <v>47.17804423516138</v>
      </c>
      <c r="D1062" s="83">
        <v>0</v>
      </c>
      <c r="E1062" s="43">
        <f t="shared" si="80"/>
        <v>15.017237890868062</v>
      </c>
      <c r="F1062" s="43">
        <f t="shared" si="81"/>
        <v>6.6590141760229898E-2</v>
      </c>
      <c r="G1062" s="89">
        <v>22.084851018165391</v>
      </c>
      <c r="H1062" s="185">
        <f t="shared" si="82"/>
        <v>22.164590958023084</v>
      </c>
      <c r="N1062" t="str">
        <f t="shared" si="83"/>
        <v>15#37</v>
      </c>
      <c r="O1062">
        <v>15</v>
      </c>
      <c r="P1062">
        <v>37</v>
      </c>
      <c r="Q1062">
        <v>14.817008052323159</v>
      </c>
      <c r="R1062">
        <v>21.994620447818768</v>
      </c>
      <c r="S1062">
        <f t="shared" si="84"/>
        <v>32</v>
      </c>
    </row>
    <row r="1063" spans="1:19" hidden="1" x14ac:dyDescent="0.25">
      <c r="A1063" s="70">
        <v>15</v>
      </c>
      <c r="B1063" s="70">
        <v>35</v>
      </c>
      <c r="C1063" s="83">
        <v>47.303852353121826</v>
      </c>
      <c r="D1063" s="83">
        <v>0</v>
      </c>
      <c r="E1063" s="43">
        <f t="shared" si="80"/>
        <v>15.057283858577048</v>
      </c>
      <c r="F1063" s="43">
        <f t="shared" si="81"/>
        <v>6.6413040319378197E-2</v>
      </c>
      <c r="G1063" s="89">
        <v>22.118336132751363</v>
      </c>
      <c r="H1063" s="185">
        <f t="shared" si="82"/>
        <v>22.19819697453504</v>
      </c>
      <c r="N1063" t="str">
        <f t="shared" si="83"/>
        <v>15#43</v>
      </c>
      <c r="O1063">
        <v>15</v>
      </c>
      <c r="P1063">
        <v>43</v>
      </c>
      <c r="Q1063">
        <v>14.817008052323159</v>
      </c>
      <c r="R1063">
        <v>21.994620447818768</v>
      </c>
      <c r="S1063">
        <f t="shared" si="84"/>
        <v>33</v>
      </c>
    </row>
    <row r="1064" spans="1:19" hidden="1" x14ac:dyDescent="0.25">
      <c r="A1064" s="70">
        <v>15</v>
      </c>
      <c r="B1064" s="70">
        <v>36</v>
      </c>
      <c r="C1064" s="83">
        <v>37.74243538812911</v>
      </c>
      <c r="D1064" s="83">
        <v>0</v>
      </c>
      <c r="E1064" s="43">
        <f t="shared" si="80"/>
        <v>12.01379031269445</v>
      </c>
      <c r="F1064" s="43">
        <f t="shared" si="81"/>
        <v>8.3237677200287366E-2</v>
      </c>
      <c r="G1064" s="89">
        <v>19.153333371665646</v>
      </c>
      <c r="H1064" s="185">
        <f t="shared" si="82"/>
        <v>19.222488723896671</v>
      </c>
      <c r="N1064" t="str">
        <f t="shared" si="83"/>
        <v>15#80</v>
      </c>
      <c r="O1064">
        <v>15</v>
      </c>
      <c r="P1064">
        <v>80</v>
      </c>
      <c r="Q1064">
        <v>14.817008052323159</v>
      </c>
      <c r="R1064">
        <v>21.994620447818768</v>
      </c>
      <c r="S1064">
        <f t="shared" si="84"/>
        <v>34</v>
      </c>
    </row>
    <row r="1065" spans="1:19" hidden="1" x14ac:dyDescent="0.25">
      <c r="A1065" s="70">
        <v>15</v>
      </c>
      <c r="B1065" s="70">
        <v>37</v>
      </c>
      <c r="C1065" s="83">
        <v>46.549003645359242</v>
      </c>
      <c r="D1065" s="83">
        <v>0</v>
      </c>
      <c r="E1065" s="43">
        <f t="shared" si="80"/>
        <v>14.817008052323159</v>
      </c>
      <c r="F1065" s="43">
        <f t="shared" si="81"/>
        <v>6.7490008540773513E-2</v>
      </c>
      <c r="G1065" s="89">
        <v>21.915491998526679</v>
      </c>
      <c r="H1065" s="185">
        <f t="shared" si="82"/>
        <v>21.994620447818768</v>
      </c>
      <c r="N1065" t="str">
        <f t="shared" si="83"/>
        <v>15#3</v>
      </c>
      <c r="O1065">
        <v>15</v>
      </c>
      <c r="P1065">
        <v>3</v>
      </c>
      <c r="Q1065">
        <v>14.736916116905192</v>
      </c>
      <c r="R1065">
        <v>21.959599999999998</v>
      </c>
      <c r="S1065">
        <f t="shared" si="84"/>
        <v>35</v>
      </c>
    </row>
    <row r="1066" spans="1:19" hidden="1" x14ac:dyDescent="0.25">
      <c r="A1066" s="70">
        <v>15</v>
      </c>
      <c r="B1066" s="70">
        <v>38</v>
      </c>
      <c r="C1066" s="83">
        <v>48.436125414765698</v>
      </c>
      <c r="D1066" s="83">
        <v>0</v>
      </c>
      <c r="E1066" s="43">
        <f t="shared" si="80"/>
        <v>15.41769756795788</v>
      </c>
      <c r="F1066" s="43">
        <f t="shared" si="81"/>
        <v>6.4860527688535591E-2</v>
      </c>
      <c r="G1066" s="89">
        <v>22.414056325106795</v>
      </c>
      <c r="H1066" s="185">
        <f t="shared" si="82"/>
        <v>22.494984899262029</v>
      </c>
      <c r="N1066" t="str">
        <f t="shared" si="83"/>
        <v>15#22</v>
      </c>
      <c r="O1066">
        <v>15</v>
      </c>
      <c r="P1066">
        <v>22</v>
      </c>
      <c r="Q1066">
        <v>14.616778213778248</v>
      </c>
      <c r="R1066">
        <v>21.821350599994716</v>
      </c>
      <c r="S1066">
        <f t="shared" si="84"/>
        <v>36</v>
      </c>
    </row>
    <row r="1067" spans="1:19" hidden="1" x14ac:dyDescent="0.25">
      <c r="A1067" s="70">
        <v>15</v>
      </c>
      <c r="B1067" s="70">
        <v>39</v>
      </c>
      <c r="C1067" s="83">
        <v>47.807084824963546</v>
      </c>
      <c r="D1067" s="83">
        <v>0</v>
      </c>
      <c r="E1067" s="43">
        <f t="shared" si="80"/>
        <v>15.217467729412974</v>
      </c>
      <c r="F1067" s="43">
        <f t="shared" si="81"/>
        <v>6.5713955684437372E-2</v>
      </c>
      <c r="G1067" s="89">
        <v>22.251010703717451</v>
      </c>
      <c r="H1067" s="185">
        <f t="shared" si="82"/>
        <v>22.331350582570511</v>
      </c>
      <c r="N1067" t="str">
        <f t="shared" si="83"/>
        <v>15#23</v>
      </c>
      <c r="O1067">
        <v>15</v>
      </c>
      <c r="P1067">
        <v>23</v>
      </c>
      <c r="Q1067">
        <v>14.616778213778248</v>
      </c>
      <c r="R1067">
        <v>21.821350599994716</v>
      </c>
      <c r="S1067">
        <f t="shared" si="84"/>
        <v>37</v>
      </c>
    </row>
    <row r="1068" spans="1:19" hidden="1" x14ac:dyDescent="0.25">
      <c r="A1068" s="70">
        <v>15</v>
      </c>
      <c r="B1068" s="70">
        <v>40</v>
      </c>
      <c r="C1068" s="83">
        <v>48.436125414765698</v>
      </c>
      <c r="D1068" s="83">
        <v>0</v>
      </c>
      <c r="E1068" s="43">
        <f t="shared" si="80"/>
        <v>15.41769756795788</v>
      </c>
      <c r="F1068" s="43">
        <f t="shared" si="81"/>
        <v>6.4860527688535591E-2</v>
      </c>
      <c r="G1068" s="89">
        <v>22.414056325106795</v>
      </c>
      <c r="H1068" s="185">
        <f t="shared" si="82"/>
        <v>22.494984899262029</v>
      </c>
      <c r="N1068" t="str">
        <f t="shared" si="83"/>
        <v>15#25</v>
      </c>
      <c r="O1068">
        <v>15</v>
      </c>
      <c r="P1068">
        <v>25</v>
      </c>
      <c r="Q1068">
        <v>14.616778213778248</v>
      </c>
      <c r="R1068">
        <v>21.821350599994716</v>
      </c>
      <c r="S1068">
        <f t="shared" si="84"/>
        <v>38</v>
      </c>
    </row>
    <row r="1069" spans="1:19" hidden="1" x14ac:dyDescent="0.25">
      <c r="A1069" s="70">
        <v>15</v>
      </c>
      <c r="B1069" s="70">
        <v>41</v>
      </c>
      <c r="C1069" s="83">
        <v>53.845874487064179</v>
      </c>
      <c r="D1069" s="83">
        <v>23.780639999999998</v>
      </c>
      <c r="E1069" s="43">
        <f t="shared" si="80"/>
        <v>17.139674179444079</v>
      </c>
      <c r="F1069" s="43">
        <f t="shared" si="81"/>
        <v>5.8344166261883677E-2</v>
      </c>
      <c r="G1069" s="89">
        <v>23.780639999999998</v>
      </c>
      <c r="H1069" s="185">
        <f t="shared" si="82"/>
        <v>23.780639999999998</v>
      </c>
      <c r="N1069" t="str">
        <f t="shared" si="83"/>
        <v>15#46</v>
      </c>
      <c r="O1069">
        <v>15</v>
      </c>
      <c r="P1069">
        <v>46</v>
      </c>
      <c r="Q1069">
        <v>14.616778213778248</v>
      </c>
      <c r="R1069">
        <v>21.821350599994716</v>
      </c>
      <c r="S1069">
        <f t="shared" si="84"/>
        <v>39</v>
      </c>
    </row>
    <row r="1070" spans="1:19" hidden="1" x14ac:dyDescent="0.25">
      <c r="A1070" s="70">
        <v>15</v>
      </c>
      <c r="B1070" s="70">
        <v>42</v>
      </c>
      <c r="C1070" s="83">
        <v>16.984095924658099</v>
      </c>
      <c r="D1070" s="83">
        <v>0</v>
      </c>
      <c r="E1070" s="43">
        <f t="shared" si="80"/>
        <v>5.4062056407125025</v>
      </c>
      <c r="F1070" s="43">
        <f t="shared" si="81"/>
        <v>0.18497261600063858</v>
      </c>
      <c r="G1070" s="89">
        <v>8.0217938543173837</v>
      </c>
      <c r="H1070" s="185">
        <f t="shared" si="82"/>
        <v>8.0507574800610175</v>
      </c>
      <c r="N1070" t="str">
        <f t="shared" si="83"/>
        <v>15#5</v>
      </c>
      <c r="O1070">
        <v>15</v>
      </c>
      <c r="P1070">
        <v>5</v>
      </c>
      <c r="Q1070">
        <v>14.496640310651305</v>
      </c>
      <c r="R1070">
        <v>22.28096</v>
      </c>
      <c r="S1070">
        <f t="shared" si="84"/>
        <v>40</v>
      </c>
    </row>
    <row r="1071" spans="1:19" hidden="1" x14ac:dyDescent="0.25">
      <c r="A1071" s="70">
        <v>15</v>
      </c>
      <c r="B1071" s="70">
        <v>43</v>
      </c>
      <c r="C1071" s="83">
        <v>46.549003645359242</v>
      </c>
      <c r="D1071" s="83">
        <v>0</v>
      </c>
      <c r="E1071" s="43">
        <f t="shared" si="80"/>
        <v>14.817008052323159</v>
      </c>
      <c r="F1071" s="43">
        <f t="shared" si="81"/>
        <v>6.7490008540773513E-2</v>
      </c>
      <c r="G1071" s="89">
        <v>21.915491998526679</v>
      </c>
      <c r="H1071" s="185">
        <f t="shared" si="82"/>
        <v>21.994620447818768</v>
      </c>
      <c r="N1071" t="str">
        <f t="shared" si="83"/>
        <v>15#2</v>
      </c>
      <c r="O1071">
        <v>15</v>
      </c>
      <c r="P1071">
        <v>2</v>
      </c>
      <c r="Q1071">
        <v>14.416548375233344</v>
      </c>
      <c r="R1071">
        <v>21.316880000000001</v>
      </c>
      <c r="S1071">
        <f t="shared" si="84"/>
        <v>41</v>
      </c>
    </row>
    <row r="1072" spans="1:19" hidden="1" x14ac:dyDescent="0.25">
      <c r="A1072" s="70">
        <v>15</v>
      </c>
      <c r="B1072" s="70">
        <v>44</v>
      </c>
      <c r="C1072" s="83">
        <v>48.310317296805259</v>
      </c>
      <c r="D1072" s="83">
        <v>0</v>
      </c>
      <c r="E1072" s="43">
        <f t="shared" si="80"/>
        <v>15.377651600248896</v>
      </c>
      <c r="F1072" s="43">
        <f t="shared" si="81"/>
        <v>6.5029435312724496E-2</v>
      </c>
      <c r="G1072" s="89">
        <v>22.381692326725727</v>
      </c>
      <c r="H1072" s="185">
        <f t="shared" si="82"/>
        <v>22.462504046876273</v>
      </c>
      <c r="N1072" t="str">
        <f t="shared" si="83"/>
        <v>15#31</v>
      </c>
      <c r="O1072">
        <v>15</v>
      </c>
      <c r="P1072">
        <v>31</v>
      </c>
      <c r="Q1072">
        <v>14.416548375233344</v>
      </c>
      <c r="R1072">
        <v>21.644689988241115</v>
      </c>
      <c r="S1072">
        <f t="shared" si="84"/>
        <v>42</v>
      </c>
    </row>
    <row r="1073" spans="1:19" hidden="1" x14ac:dyDescent="0.25">
      <c r="A1073" s="70">
        <v>15</v>
      </c>
      <c r="B1073" s="70">
        <v>45</v>
      </c>
      <c r="C1073" s="83">
        <v>47.807084824963546</v>
      </c>
      <c r="D1073" s="83">
        <v>0</v>
      </c>
      <c r="E1073" s="43">
        <f t="shared" si="80"/>
        <v>15.217467729412974</v>
      </c>
      <c r="F1073" s="43">
        <f t="shared" si="81"/>
        <v>6.5713955684437372E-2</v>
      </c>
      <c r="G1073" s="89">
        <v>22.251010703717451</v>
      </c>
      <c r="H1073" s="185">
        <f t="shared" si="82"/>
        <v>22.331350582570511</v>
      </c>
      <c r="N1073" t="str">
        <f t="shared" si="83"/>
        <v>15#6</v>
      </c>
      <c r="O1073">
        <v>15</v>
      </c>
      <c r="P1073">
        <v>6</v>
      </c>
      <c r="Q1073">
        <v>14.216318536688432</v>
      </c>
      <c r="R1073">
        <v>22.495200000000001</v>
      </c>
      <c r="S1073">
        <f t="shared" si="84"/>
        <v>43</v>
      </c>
    </row>
    <row r="1074" spans="1:19" hidden="1" x14ac:dyDescent="0.25">
      <c r="A1074" s="70">
        <v>15</v>
      </c>
      <c r="B1074" s="70">
        <v>46</v>
      </c>
      <c r="C1074" s="83">
        <v>45.919963055557083</v>
      </c>
      <c r="D1074" s="83">
        <v>0</v>
      </c>
      <c r="E1074" s="43">
        <f t="shared" si="80"/>
        <v>14.616778213778248</v>
      </c>
      <c r="F1074" s="43">
        <f t="shared" si="81"/>
        <v>6.8414529205715641E-2</v>
      </c>
      <c r="G1074" s="89">
        <v>21.74284551105567</v>
      </c>
      <c r="H1074" s="185">
        <f t="shared" si="82"/>
        <v>21.821350599994716</v>
      </c>
      <c r="N1074" t="str">
        <f t="shared" si="83"/>
        <v>15#10</v>
      </c>
      <c r="O1074">
        <v>15</v>
      </c>
      <c r="P1074">
        <v>10</v>
      </c>
      <c r="Q1074">
        <v>14.216318536688432</v>
      </c>
      <c r="R1074">
        <v>22.388079999999999</v>
      </c>
      <c r="S1074">
        <f t="shared" si="84"/>
        <v>44</v>
      </c>
    </row>
    <row r="1075" spans="1:19" hidden="1" x14ac:dyDescent="0.25">
      <c r="A1075" s="70">
        <v>15</v>
      </c>
      <c r="B1075" s="70">
        <v>47</v>
      </c>
      <c r="C1075" s="83">
        <v>48.687741650686561</v>
      </c>
      <c r="D1075" s="83">
        <v>0</v>
      </c>
      <c r="E1075" s="43">
        <f t="shared" si="80"/>
        <v>15.497789503375845</v>
      </c>
      <c r="F1075" s="43">
        <f t="shared" si="81"/>
        <v>6.4525331163013441E-2</v>
      </c>
      <c r="G1075" s="89">
        <v>22.478421207280707</v>
      </c>
      <c r="H1075" s="185">
        <f t="shared" si="82"/>
        <v>22.559582178377596</v>
      </c>
      <c r="N1075" t="str">
        <f t="shared" si="83"/>
        <v>15#17</v>
      </c>
      <c r="O1075">
        <v>15</v>
      </c>
      <c r="P1075">
        <v>17</v>
      </c>
      <c r="Q1075">
        <v>14.216318536688432</v>
      </c>
      <c r="R1075">
        <v>21.464544109697005</v>
      </c>
      <c r="S1075">
        <f t="shared" si="84"/>
        <v>45</v>
      </c>
    </row>
    <row r="1076" spans="1:19" hidden="1" x14ac:dyDescent="0.25">
      <c r="A1076" s="70">
        <v>15</v>
      </c>
      <c r="B1076" s="70">
        <v>49</v>
      </c>
      <c r="C1076" s="83">
        <v>58.50077485160012</v>
      </c>
      <c r="D1076" s="83">
        <v>23.673520000000003</v>
      </c>
      <c r="E1076" s="43">
        <f t="shared" si="80"/>
        <v>18.6213749846764</v>
      </c>
      <c r="F1076" s="43">
        <f t="shared" si="81"/>
        <v>5.3701727225991841E-2</v>
      </c>
      <c r="G1076" s="89">
        <v>23.673520000000003</v>
      </c>
      <c r="H1076" s="185">
        <f t="shared" si="82"/>
        <v>23.673520000000003</v>
      </c>
      <c r="N1076" t="str">
        <f t="shared" si="83"/>
        <v>15#67</v>
      </c>
      <c r="O1076">
        <v>15</v>
      </c>
      <c r="P1076">
        <v>67</v>
      </c>
      <c r="Q1076">
        <v>14.216318536688432</v>
      </c>
      <c r="R1076">
        <v>21.464544109697005</v>
      </c>
      <c r="S1076">
        <f t="shared" si="84"/>
        <v>46</v>
      </c>
    </row>
    <row r="1077" spans="1:19" hidden="1" x14ac:dyDescent="0.25">
      <c r="A1077" s="70">
        <v>15</v>
      </c>
      <c r="B1077" s="70">
        <v>51</v>
      </c>
      <c r="C1077" s="83">
        <v>50.323247184172153</v>
      </c>
      <c r="D1077" s="83">
        <v>0</v>
      </c>
      <c r="E1077" s="43">
        <f t="shared" si="80"/>
        <v>16.018387083592604</v>
      </c>
      <c r="F1077" s="43">
        <f t="shared" si="81"/>
        <v>6.2428257900215507E-2</v>
      </c>
      <c r="G1077" s="89">
        <v>22.885320578937467</v>
      </c>
      <c r="H1077" s="185">
        <f t="shared" si="82"/>
        <v>22.967950707847436</v>
      </c>
      <c r="N1077" t="str">
        <f t="shared" si="83"/>
        <v>15#19</v>
      </c>
      <c r="O1077">
        <v>15</v>
      </c>
      <c r="P1077">
        <v>19</v>
      </c>
      <c r="Q1077">
        <v>14.016088698143525</v>
      </c>
      <c r="R1077">
        <v>21.28081528100245</v>
      </c>
      <c r="S1077">
        <f t="shared" si="84"/>
        <v>47</v>
      </c>
    </row>
    <row r="1078" spans="1:19" hidden="1" x14ac:dyDescent="0.25">
      <c r="A1078" s="70">
        <v>15</v>
      </c>
      <c r="B1078" s="70">
        <v>52</v>
      </c>
      <c r="C1078" s="83">
        <v>51.832944599697321</v>
      </c>
      <c r="D1078" s="83">
        <v>0</v>
      </c>
      <c r="E1078" s="43">
        <f t="shared" si="80"/>
        <v>16.498938696100382</v>
      </c>
      <c r="F1078" s="43">
        <f t="shared" si="81"/>
        <v>6.0609959126422822E-2</v>
      </c>
      <c r="G1078" s="89">
        <v>23.244085977598626</v>
      </c>
      <c r="H1078" s="185">
        <f t="shared" si="82"/>
        <v>23.328011470977604</v>
      </c>
      <c r="N1078" t="str">
        <f t="shared" si="83"/>
        <v>15#1</v>
      </c>
      <c r="O1078">
        <v>15</v>
      </c>
      <c r="P1078">
        <v>1</v>
      </c>
      <c r="Q1078">
        <v>13.855904827307603</v>
      </c>
      <c r="R1078">
        <v>21.745359999999998</v>
      </c>
      <c r="S1078">
        <f t="shared" si="84"/>
        <v>48</v>
      </c>
    </row>
    <row r="1079" spans="1:19" hidden="1" x14ac:dyDescent="0.25">
      <c r="A1079" s="70">
        <v>15</v>
      </c>
      <c r="B1079" s="70">
        <v>55</v>
      </c>
      <c r="C1079" s="83">
        <v>55.984612492391506</v>
      </c>
      <c r="D1079" s="83">
        <v>24.316240000000001</v>
      </c>
      <c r="E1079" s="43">
        <f t="shared" si="80"/>
        <v>17.820455630496767</v>
      </c>
      <c r="F1079" s="43">
        <f t="shared" si="81"/>
        <v>5.6115288000193726E-2</v>
      </c>
      <c r="G1079" s="89">
        <v>24.316240000000001</v>
      </c>
      <c r="H1079" s="185">
        <f t="shared" si="82"/>
        <v>24.316240000000001</v>
      </c>
      <c r="N1079" t="str">
        <f t="shared" si="83"/>
        <v>15#29</v>
      </c>
      <c r="O1079">
        <v>15</v>
      </c>
      <c r="P1079">
        <v>29</v>
      </c>
      <c r="Q1079">
        <v>13.615629021053708</v>
      </c>
      <c r="R1079">
        <v>20.902201504179608</v>
      </c>
      <c r="S1079">
        <f t="shared" si="84"/>
        <v>49</v>
      </c>
    </row>
    <row r="1080" spans="1:19" hidden="1" x14ac:dyDescent="0.25">
      <c r="A1080" s="70">
        <v>15</v>
      </c>
      <c r="B1080" s="70">
        <v>56</v>
      </c>
      <c r="C1080" s="83">
        <v>50.574863420093017</v>
      </c>
      <c r="D1080" s="83">
        <v>0</v>
      </c>
      <c r="E1080" s="43">
        <f t="shared" si="80"/>
        <v>16.098479019010568</v>
      </c>
      <c r="F1080" s="43">
        <f t="shared" si="81"/>
        <v>6.2117669552453236E-2</v>
      </c>
      <c r="G1080" s="89">
        <v>22.946207699492671</v>
      </c>
      <c r="H1080" s="185">
        <f t="shared" si="82"/>
        <v>23.02905766847886</v>
      </c>
      <c r="N1080" t="str">
        <f t="shared" si="83"/>
        <v>15#60</v>
      </c>
      <c r="O1080">
        <v>15</v>
      </c>
      <c r="P1080">
        <v>60</v>
      </c>
      <c r="Q1080">
        <v>13.615629021053708</v>
      </c>
      <c r="R1080">
        <v>20.902201504179608</v>
      </c>
      <c r="S1080">
        <f t="shared" si="84"/>
        <v>50</v>
      </c>
    </row>
    <row r="1081" spans="1:19" hidden="1" x14ac:dyDescent="0.25">
      <c r="A1081" s="70">
        <v>15</v>
      </c>
      <c r="B1081" s="70">
        <v>57</v>
      </c>
      <c r="C1081" s="83">
        <v>29.564907720701136</v>
      </c>
      <c r="D1081" s="83">
        <v>0</v>
      </c>
      <c r="E1081" s="43">
        <f t="shared" si="80"/>
        <v>9.4108024116106535</v>
      </c>
      <c r="F1081" s="43">
        <f t="shared" si="81"/>
        <v>0.10626086451100514</v>
      </c>
      <c r="G1081" s="89">
        <v>15.729212763841739</v>
      </c>
      <c r="H1081" s="185">
        <f t="shared" si="82"/>
        <v>15.786004927790046</v>
      </c>
      <c r="N1081" t="str">
        <f t="shared" si="83"/>
        <v>15#13</v>
      </c>
      <c r="O1081">
        <v>15</v>
      </c>
      <c r="P1081">
        <v>13</v>
      </c>
      <c r="Q1081">
        <v>13.455445150217786</v>
      </c>
      <c r="R1081">
        <v>20.746440757217773</v>
      </c>
      <c r="S1081">
        <f t="shared" si="84"/>
        <v>51</v>
      </c>
    </row>
    <row r="1082" spans="1:19" hidden="1" x14ac:dyDescent="0.25">
      <c r="A1082" s="70">
        <v>15</v>
      </c>
      <c r="B1082" s="70">
        <v>60</v>
      </c>
      <c r="C1082" s="83">
        <v>42.774760106546317</v>
      </c>
      <c r="D1082" s="83">
        <v>0</v>
      </c>
      <c r="E1082" s="43">
        <f t="shared" si="80"/>
        <v>13.615629021053708</v>
      </c>
      <c r="F1082" s="43">
        <f t="shared" si="81"/>
        <v>7.3445009294371214E-2</v>
      </c>
      <c r="G1082" s="89">
        <v>20.827003171217218</v>
      </c>
      <c r="H1082" s="185">
        <f t="shared" si="82"/>
        <v>20.902201504179608</v>
      </c>
      <c r="N1082" t="str">
        <f t="shared" si="83"/>
        <v>15#76</v>
      </c>
      <c r="O1082">
        <v>15</v>
      </c>
      <c r="P1082">
        <v>76</v>
      </c>
      <c r="Q1082">
        <v>13.455445150217786</v>
      </c>
      <c r="R1082">
        <v>20.746440757217773</v>
      </c>
      <c r="S1082">
        <f t="shared" si="84"/>
        <v>52</v>
      </c>
    </row>
    <row r="1083" spans="1:19" hidden="1" x14ac:dyDescent="0.25">
      <c r="A1083" s="70">
        <v>15</v>
      </c>
      <c r="B1083" s="70">
        <v>62</v>
      </c>
      <c r="C1083" s="83">
        <v>51.203904009895169</v>
      </c>
      <c r="D1083" s="83">
        <v>0</v>
      </c>
      <c r="E1083" s="43">
        <f t="shared" si="80"/>
        <v>16.298708857555475</v>
      </c>
      <c r="F1083" s="43">
        <f t="shared" si="81"/>
        <v>6.1354553218885013E-2</v>
      </c>
      <c r="G1083" s="89">
        <v>23.096496362968001</v>
      </c>
      <c r="H1083" s="185">
        <f t="shared" si="82"/>
        <v>23.179888966766487</v>
      </c>
      <c r="N1083" t="str">
        <f t="shared" si="83"/>
        <v>15#11</v>
      </c>
      <c r="O1083">
        <v>15</v>
      </c>
      <c r="P1083">
        <v>11</v>
      </c>
      <c r="Q1083">
        <v>13.415399182508805</v>
      </c>
      <c r="R1083">
        <v>21.959599999999998</v>
      </c>
      <c r="S1083">
        <f t="shared" si="84"/>
        <v>53</v>
      </c>
    </row>
    <row r="1084" spans="1:19" hidden="1" x14ac:dyDescent="0.25">
      <c r="A1084" s="70">
        <v>15</v>
      </c>
      <c r="B1084" s="70">
        <v>64</v>
      </c>
      <c r="C1084" s="83">
        <v>41.768295162862884</v>
      </c>
      <c r="D1084" s="83">
        <v>0</v>
      </c>
      <c r="E1084" s="43">
        <f t="shared" si="80"/>
        <v>13.29526127938186</v>
      </c>
      <c r="F1084" s="43">
        <f t="shared" si="81"/>
        <v>7.5214768554476522E-2</v>
      </c>
      <c r="G1084" s="89">
        <v>20.514061248731352</v>
      </c>
      <c r="H1084" s="185">
        <f t="shared" si="82"/>
        <v>20.588129668249572</v>
      </c>
      <c r="N1084" t="str">
        <f t="shared" si="83"/>
        <v>15#33</v>
      </c>
      <c r="O1084">
        <v>15</v>
      </c>
      <c r="P1084">
        <v>33</v>
      </c>
      <c r="Q1084">
        <v>13.29526127938186</v>
      </c>
      <c r="R1084">
        <v>20.588129668249572</v>
      </c>
      <c r="S1084">
        <f t="shared" si="84"/>
        <v>54</v>
      </c>
    </row>
    <row r="1085" spans="1:19" hidden="1" x14ac:dyDescent="0.25">
      <c r="A1085" s="70">
        <v>15</v>
      </c>
      <c r="B1085" s="70">
        <v>65</v>
      </c>
      <c r="C1085" s="83">
        <v>47.807084824963546</v>
      </c>
      <c r="D1085" s="83">
        <v>0</v>
      </c>
      <c r="E1085" s="43">
        <f t="shared" si="80"/>
        <v>15.217467729412974</v>
      </c>
      <c r="F1085" s="43">
        <f t="shared" si="81"/>
        <v>6.5713955684437372E-2</v>
      </c>
      <c r="G1085" s="89">
        <v>22.251010703717451</v>
      </c>
      <c r="H1085" s="185">
        <f t="shared" si="82"/>
        <v>22.331350582570511</v>
      </c>
      <c r="N1085" t="str">
        <f t="shared" si="83"/>
        <v>15#64</v>
      </c>
      <c r="O1085">
        <v>15</v>
      </c>
      <c r="P1085">
        <v>64</v>
      </c>
      <c r="Q1085">
        <v>13.29526127938186</v>
      </c>
      <c r="R1085">
        <v>20.588129668249572</v>
      </c>
      <c r="S1085">
        <f t="shared" si="84"/>
        <v>55</v>
      </c>
    </row>
    <row r="1086" spans="1:19" hidden="1" x14ac:dyDescent="0.25">
      <c r="A1086" s="70">
        <v>15</v>
      </c>
      <c r="B1086" s="70">
        <v>67</v>
      </c>
      <c r="C1086" s="83">
        <v>44.661881875952773</v>
      </c>
      <c r="D1086" s="83">
        <v>0</v>
      </c>
      <c r="E1086" s="43">
        <f t="shared" si="80"/>
        <v>14.216318536688432</v>
      </c>
      <c r="F1086" s="43">
        <f t="shared" si="81"/>
        <v>7.0341699042496361E-2</v>
      </c>
      <c r="G1086" s="89">
        <v>21.387322677565841</v>
      </c>
      <c r="H1086" s="185">
        <f t="shared" si="82"/>
        <v>21.464544109697005</v>
      </c>
      <c r="N1086" t="str">
        <f t="shared" si="83"/>
        <v>15#28</v>
      </c>
      <c r="O1086">
        <v>15</v>
      </c>
      <c r="P1086">
        <v>28</v>
      </c>
      <c r="Q1086">
        <v>13.014939505418987</v>
      </c>
      <c r="R1086">
        <v>20.304771997694395</v>
      </c>
      <c r="S1086">
        <f t="shared" si="84"/>
        <v>56</v>
      </c>
    </row>
    <row r="1087" spans="1:19" hidden="1" x14ac:dyDescent="0.25">
      <c r="A1087" s="70">
        <v>15</v>
      </c>
      <c r="B1087" s="70">
        <v>68</v>
      </c>
      <c r="C1087" s="83">
        <v>48.436125414765698</v>
      </c>
      <c r="D1087" s="83">
        <v>0</v>
      </c>
      <c r="E1087" s="43">
        <f t="shared" si="80"/>
        <v>15.41769756795788</v>
      </c>
      <c r="F1087" s="43">
        <f t="shared" si="81"/>
        <v>6.4860527688535591E-2</v>
      </c>
      <c r="G1087" s="89">
        <v>22.414056325106795</v>
      </c>
      <c r="H1087" s="185">
        <f t="shared" si="82"/>
        <v>22.494984899262029</v>
      </c>
      <c r="N1087" t="str">
        <f t="shared" si="83"/>
        <v>15#26</v>
      </c>
      <c r="O1087">
        <v>15</v>
      </c>
      <c r="P1087">
        <v>26</v>
      </c>
      <c r="Q1087">
        <v>12.814709666874084</v>
      </c>
      <c r="R1087">
        <v>20.097302662394419</v>
      </c>
      <c r="S1087">
        <f t="shared" si="84"/>
        <v>57</v>
      </c>
    </row>
    <row r="1088" spans="1:19" hidden="1" x14ac:dyDescent="0.25">
      <c r="A1088" s="70">
        <v>15</v>
      </c>
      <c r="B1088" s="70">
        <v>69</v>
      </c>
      <c r="C1088" s="83">
        <v>36.861778562406101</v>
      </c>
      <c r="D1088" s="83">
        <v>0</v>
      </c>
      <c r="E1088" s="43">
        <f t="shared" si="80"/>
        <v>11.733468538731582</v>
      </c>
      <c r="F1088" s="43">
        <f t="shared" si="81"/>
        <v>8.5226290648758377E-2</v>
      </c>
      <c r="G1088" s="89">
        <v>18.830251903671346</v>
      </c>
      <c r="H1088" s="185">
        <f t="shared" si="82"/>
        <v>18.898240732442204</v>
      </c>
      <c r="N1088" t="str">
        <f t="shared" si="83"/>
        <v>15#18</v>
      </c>
      <c r="O1088">
        <v>15</v>
      </c>
      <c r="P1088">
        <v>18</v>
      </c>
      <c r="Q1088">
        <v>12.414249989784269</v>
      </c>
      <c r="R1088">
        <v>19.669143027119468</v>
      </c>
      <c r="S1088">
        <f t="shared" si="84"/>
        <v>58</v>
      </c>
    </row>
    <row r="1089" spans="1:19" hidden="1" x14ac:dyDescent="0.25">
      <c r="A1089" s="70">
        <v>15</v>
      </c>
      <c r="B1089" s="70">
        <v>70</v>
      </c>
      <c r="C1089" s="83">
        <v>50.323247184172153</v>
      </c>
      <c r="D1089" s="83">
        <v>0</v>
      </c>
      <c r="E1089" s="43">
        <f t="shared" si="80"/>
        <v>16.018387083592604</v>
      </c>
      <c r="F1089" s="43">
        <f t="shared" si="81"/>
        <v>6.2428257900215507E-2</v>
      </c>
      <c r="G1089" s="89">
        <v>22.885320578937467</v>
      </c>
      <c r="H1089" s="185">
        <f t="shared" si="82"/>
        <v>22.967950707847436</v>
      </c>
      <c r="N1089" t="str">
        <f t="shared" si="83"/>
        <v>15#36</v>
      </c>
      <c r="O1089">
        <v>15</v>
      </c>
      <c r="P1089">
        <v>36</v>
      </c>
      <c r="Q1089">
        <v>12.01379031269445</v>
      </c>
      <c r="R1089">
        <v>19.222488723896671</v>
      </c>
      <c r="S1089">
        <f t="shared" si="84"/>
        <v>59</v>
      </c>
    </row>
    <row r="1090" spans="1:19" hidden="1" x14ac:dyDescent="0.25">
      <c r="A1090" s="70">
        <v>15</v>
      </c>
      <c r="B1090" s="70">
        <v>71</v>
      </c>
      <c r="C1090" s="83">
        <v>48.436125414765698</v>
      </c>
      <c r="D1090" s="83">
        <v>0</v>
      </c>
      <c r="E1090" s="43">
        <f t="shared" si="80"/>
        <v>15.41769756795788</v>
      </c>
      <c r="F1090" s="43">
        <f t="shared" si="81"/>
        <v>6.4860527688535591E-2</v>
      </c>
      <c r="G1090" s="89">
        <v>22.414056325106795</v>
      </c>
      <c r="H1090" s="185">
        <f t="shared" si="82"/>
        <v>22.494984899262029</v>
      </c>
      <c r="N1090" t="str">
        <f t="shared" si="83"/>
        <v>15#32</v>
      </c>
      <c r="O1090">
        <v>15</v>
      </c>
      <c r="P1090">
        <v>32</v>
      </c>
      <c r="Q1090">
        <v>11.933698377276487</v>
      </c>
      <c r="R1090">
        <v>19.130843012190411</v>
      </c>
      <c r="S1090">
        <f t="shared" si="84"/>
        <v>60</v>
      </c>
    </row>
    <row r="1091" spans="1:19" hidden="1" x14ac:dyDescent="0.25">
      <c r="A1091" s="70">
        <v>15</v>
      </c>
      <c r="B1091" s="70">
        <v>72</v>
      </c>
      <c r="C1091" s="83">
        <v>50.952287773974291</v>
      </c>
      <c r="D1091" s="83">
        <v>0</v>
      </c>
      <c r="E1091" s="43">
        <f t="shared" ref="E1091:E1154" si="85">C1091/PI()</f>
        <v>16.218616922137507</v>
      </c>
      <c r="F1091" s="43">
        <f t="shared" ref="F1091:F1154" si="86">1/E1091</f>
        <v>6.1657538666879529E-2</v>
      </c>
      <c r="G1091" s="89">
        <v>23.036708731438118</v>
      </c>
      <c r="H1091" s="185">
        <f t="shared" ref="H1091:H1154" si="87">IF(D1091=0,EXP($L$2+$L$3*F1091)*$L$4,D1091)</f>
        <v>23.119885464994216</v>
      </c>
      <c r="N1091" t="str">
        <f t="shared" ref="N1091:N1154" si="88">CONCATENATE(O1091,"#",P1091)</f>
        <v>15#27</v>
      </c>
      <c r="O1091">
        <v>15</v>
      </c>
      <c r="P1091">
        <v>27</v>
      </c>
      <c r="Q1091">
        <v>11.813560474149543</v>
      </c>
      <c r="R1091">
        <v>18.991885372959047</v>
      </c>
      <c r="S1091">
        <f t="shared" ref="S1091:S1154" si="89">IF(O1091=O1090,S1090+1,1)</f>
        <v>61</v>
      </c>
    </row>
    <row r="1092" spans="1:19" hidden="1" x14ac:dyDescent="0.25">
      <c r="A1092" s="70">
        <v>15</v>
      </c>
      <c r="B1092" s="70">
        <v>73</v>
      </c>
      <c r="C1092" s="83">
        <v>31.955261961949315</v>
      </c>
      <c r="D1092" s="83">
        <v>0</v>
      </c>
      <c r="E1092" s="43">
        <f t="shared" si="85"/>
        <v>10.171675798081303</v>
      </c>
      <c r="F1092" s="43">
        <f t="shared" si="86"/>
        <v>9.8312217165693716E-2</v>
      </c>
      <c r="G1092" s="89">
        <v>16.835978645348305</v>
      </c>
      <c r="H1092" s="185">
        <f t="shared" si="87"/>
        <v>16.896766917070003</v>
      </c>
      <c r="N1092" t="str">
        <f t="shared" si="88"/>
        <v>15#69</v>
      </c>
      <c r="O1092">
        <v>15</v>
      </c>
      <c r="P1092">
        <v>69</v>
      </c>
      <c r="Q1092">
        <v>11.733468538731582</v>
      </c>
      <c r="R1092">
        <v>18.898240732442204</v>
      </c>
      <c r="S1092">
        <f t="shared" si="89"/>
        <v>62</v>
      </c>
    </row>
    <row r="1093" spans="1:19" hidden="1" x14ac:dyDescent="0.25">
      <c r="A1093" s="70">
        <v>15</v>
      </c>
      <c r="B1093" s="70">
        <v>74</v>
      </c>
      <c r="C1093" s="83">
        <v>54.726531312787202</v>
      </c>
      <c r="D1093" s="83">
        <v>23.673520000000003</v>
      </c>
      <c r="E1093" s="43">
        <f t="shared" si="85"/>
        <v>17.41999595340695</v>
      </c>
      <c r="F1093" s="43">
        <f t="shared" si="86"/>
        <v>5.7405294620887844E-2</v>
      </c>
      <c r="G1093" s="89">
        <v>23.673520000000003</v>
      </c>
      <c r="H1093" s="185">
        <f t="shared" si="87"/>
        <v>23.673520000000003</v>
      </c>
      <c r="N1093" t="str">
        <f t="shared" si="88"/>
        <v>15#4</v>
      </c>
      <c r="O1093">
        <v>15</v>
      </c>
      <c r="P1093">
        <v>4</v>
      </c>
      <c r="Q1093">
        <v>11.53323870018667</v>
      </c>
      <c r="R1093">
        <v>19.8172</v>
      </c>
      <c r="S1093">
        <f t="shared" si="89"/>
        <v>63</v>
      </c>
    </row>
    <row r="1094" spans="1:19" hidden="1" x14ac:dyDescent="0.25">
      <c r="A1094" s="70">
        <v>15</v>
      </c>
      <c r="B1094" s="70">
        <v>75</v>
      </c>
      <c r="C1094" s="83">
        <v>46.800619881280099</v>
      </c>
      <c r="D1094" s="83">
        <v>0</v>
      </c>
      <c r="E1094" s="43">
        <f t="shared" si="85"/>
        <v>14.89709998774112</v>
      </c>
      <c r="F1094" s="43">
        <f t="shared" si="86"/>
        <v>6.7127159032489794E-2</v>
      </c>
      <c r="G1094" s="89">
        <v>21.983625101729835</v>
      </c>
      <c r="H1094" s="185">
        <f t="shared" si="87"/>
        <v>22.062999553566712</v>
      </c>
      <c r="N1094" t="str">
        <f t="shared" si="88"/>
        <v>15#24</v>
      </c>
      <c r="O1094">
        <v>15</v>
      </c>
      <c r="P1094">
        <v>24</v>
      </c>
      <c r="Q1094">
        <v>10.572135475171114</v>
      </c>
      <c r="R1094">
        <v>17.4437192369538</v>
      </c>
      <c r="S1094">
        <f t="shared" si="89"/>
        <v>64</v>
      </c>
    </row>
    <row r="1095" spans="1:19" hidden="1" x14ac:dyDescent="0.25">
      <c r="A1095" s="70">
        <v>15</v>
      </c>
      <c r="B1095" s="70">
        <v>76</v>
      </c>
      <c r="C1095" s="83">
        <v>42.271527634704604</v>
      </c>
      <c r="D1095" s="83">
        <v>0</v>
      </c>
      <c r="E1095" s="43">
        <f t="shared" si="85"/>
        <v>13.455445150217786</v>
      </c>
      <c r="F1095" s="43">
        <f t="shared" si="86"/>
        <v>7.4319354643113705E-2</v>
      </c>
      <c r="G1095" s="89">
        <v>20.671802793387322</v>
      </c>
      <c r="H1095" s="185">
        <f t="shared" si="87"/>
        <v>20.746440757217773</v>
      </c>
      <c r="N1095" t="str">
        <f t="shared" si="88"/>
        <v>15#73</v>
      </c>
      <c r="O1095">
        <v>15</v>
      </c>
      <c r="P1095">
        <v>73</v>
      </c>
      <c r="Q1095">
        <v>10.171675798081303</v>
      </c>
      <c r="R1095">
        <v>16.896766917070003</v>
      </c>
      <c r="S1095">
        <f t="shared" si="89"/>
        <v>65</v>
      </c>
    </row>
    <row r="1096" spans="1:19" hidden="1" x14ac:dyDescent="0.25">
      <c r="A1096" s="70">
        <v>15</v>
      </c>
      <c r="B1096" s="70">
        <v>77</v>
      </c>
      <c r="C1096" s="83">
        <v>50.071630948251276</v>
      </c>
      <c r="D1096" s="83">
        <v>0</v>
      </c>
      <c r="E1096" s="43">
        <f t="shared" si="85"/>
        <v>15.938295148174635</v>
      </c>
      <c r="F1096" s="43">
        <f t="shared" si="86"/>
        <v>6.2741967738910082E-2</v>
      </c>
      <c r="G1096" s="89">
        <v>22.82398553210718</v>
      </c>
      <c r="H1096" s="185">
        <f t="shared" si="87"/>
        <v>22.906394203650677</v>
      </c>
      <c r="N1096" t="str">
        <f t="shared" si="88"/>
        <v>15#57</v>
      </c>
      <c r="O1096">
        <v>15</v>
      </c>
      <c r="P1096">
        <v>57</v>
      </c>
      <c r="Q1096">
        <v>9.4108024116106535</v>
      </c>
      <c r="R1096">
        <v>15.786004927790046</v>
      </c>
      <c r="S1096">
        <f t="shared" si="89"/>
        <v>66</v>
      </c>
    </row>
    <row r="1097" spans="1:19" hidden="1" x14ac:dyDescent="0.25">
      <c r="A1097" s="70">
        <v>15</v>
      </c>
      <c r="B1097" s="70">
        <v>78</v>
      </c>
      <c r="C1097" s="83">
        <v>52.461985189499472</v>
      </c>
      <c r="D1097" s="83">
        <v>0</v>
      </c>
      <c r="E1097" s="43">
        <f t="shared" si="85"/>
        <v>16.699168534645288</v>
      </c>
      <c r="F1097" s="43">
        <f t="shared" si="86"/>
        <v>5.9883221007400969E-2</v>
      </c>
      <c r="G1097" s="89">
        <v>23.389045689497941</v>
      </c>
      <c r="H1097" s="185">
        <f t="shared" si="87"/>
        <v>23.473494576885738</v>
      </c>
      <c r="N1097" t="str">
        <f t="shared" si="88"/>
        <v>15#79</v>
      </c>
      <c r="O1097">
        <v>15</v>
      </c>
      <c r="P1097">
        <v>79</v>
      </c>
      <c r="Q1097">
        <v>8.4096532188861168</v>
      </c>
      <c r="R1097">
        <v>14.166862317407647</v>
      </c>
      <c r="S1097">
        <f t="shared" si="89"/>
        <v>67</v>
      </c>
    </row>
    <row r="1098" spans="1:19" hidden="1" x14ac:dyDescent="0.25">
      <c r="A1098" s="70">
        <v>15</v>
      </c>
      <c r="B1098" s="70">
        <v>79</v>
      </c>
      <c r="C1098" s="83">
        <v>26.41970477169038</v>
      </c>
      <c r="D1098" s="83">
        <v>0</v>
      </c>
      <c r="E1098" s="43">
        <f t="shared" si="85"/>
        <v>8.4096532188861168</v>
      </c>
      <c r="F1098" s="43">
        <f t="shared" si="86"/>
        <v>0.11891096742898193</v>
      </c>
      <c r="G1098" s="89">
        <v>14.115895225287529</v>
      </c>
      <c r="H1098" s="185">
        <f t="shared" si="87"/>
        <v>14.166862317407647</v>
      </c>
      <c r="N1098" t="str">
        <f t="shared" si="88"/>
        <v>15#8</v>
      </c>
      <c r="O1098">
        <v>15</v>
      </c>
      <c r="P1098">
        <v>8</v>
      </c>
      <c r="Q1098">
        <v>5.8867572532202805</v>
      </c>
      <c r="R1098">
        <v>9.1608677532176177</v>
      </c>
      <c r="S1098">
        <f t="shared" si="89"/>
        <v>68</v>
      </c>
    </row>
    <row r="1099" spans="1:19" hidden="1" x14ac:dyDescent="0.25">
      <c r="A1099" s="70">
        <v>15</v>
      </c>
      <c r="B1099" s="70">
        <v>80</v>
      </c>
      <c r="C1099" s="83">
        <v>46.549003645359242</v>
      </c>
      <c r="D1099" s="83">
        <v>0</v>
      </c>
      <c r="E1099" s="43">
        <f t="shared" si="85"/>
        <v>14.817008052323159</v>
      </c>
      <c r="F1099" s="43">
        <f t="shared" si="86"/>
        <v>6.7490008540773513E-2</v>
      </c>
      <c r="G1099" s="89">
        <v>21.915491998526679</v>
      </c>
      <c r="H1099" s="185">
        <f t="shared" si="87"/>
        <v>21.994620447818768</v>
      </c>
      <c r="N1099" t="str">
        <f t="shared" si="88"/>
        <v>15#42</v>
      </c>
      <c r="O1099">
        <v>15</v>
      </c>
      <c r="P1099">
        <v>42</v>
      </c>
      <c r="Q1099">
        <v>5.4062056407125025</v>
      </c>
      <c r="R1099">
        <v>8.0507574800610175</v>
      </c>
      <c r="S1099">
        <f t="shared" si="89"/>
        <v>69</v>
      </c>
    </row>
    <row r="1100" spans="1:19" x14ac:dyDescent="0.25">
      <c r="A1100" s="70">
        <v>16</v>
      </c>
      <c r="B1100" s="70">
        <v>3</v>
      </c>
      <c r="C1100" s="83">
        <v>49.694206594370009</v>
      </c>
      <c r="D1100" s="83">
        <v>21.63824</v>
      </c>
      <c r="E1100" s="43">
        <f t="shared" si="85"/>
        <v>15.818157245047697</v>
      </c>
      <c r="F1100" s="43">
        <f t="shared" si="86"/>
        <v>6.3218489012876453E-2</v>
      </c>
      <c r="G1100" s="89">
        <v>21.63824</v>
      </c>
      <c r="H1100" s="185">
        <f t="shared" si="87"/>
        <v>21.63824</v>
      </c>
      <c r="N1100" t="str">
        <f t="shared" si="88"/>
        <v>16#55</v>
      </c>
      <c r="O1100">
        <v>16</v>
      </c>
      <c r="P1100">
        <v>55</v>
      </c>
      <c r="Q1100">
        <v>19.622524177400937</v>
      </c>
      <c r="R1100">
        <v>24.637600000000003</v>
      </c>
      <c r="S1100">
        <f t="shared" si="89"/>
        <v>1</v>
      </c>
    </row>
    <row r="1101" spans="1:19" x14ac:dyDescent="0.25">
      <c r="A1101" s="70">
        <v>16</v>
      </c>
      <c r="B1101" s="70">
        <v>7</v>
      </c>
      <c r="C1101" s="83">
        <v>53.342642015222474</v>
      </c>
      <c r="D1101" s="83">
        <v>22.495200000000001</v>
      </c>
      <c r="E1101" s="43">
        <f t="shared" si="85"/>
        <v>16.979490308608156</v>
      </c>
      <c r="F1101" s="43">
        <f t="shared" si="86"/>
        <v>5.8894582924731625E-2</v>
      </c>
      <c r="G1101" s="89">
        <v>22.495200000000001</v>
      </c>
      <c r="H1101" s="185">
        <f t="shared" si="87"/>
        <v>22.495200000000001</v>
      </c>
      <c r="N1101" t="str">
        <f t="shared" si="88"/>
        <v>16#41</v>
      </c>
      <c r="O1101">
        <v>16</v>
      </c>
      <c r="P1101">
        <v>41</v>
      </c>
      <c r="Q1101">
        <v>18.42114514613149</v>
      </c>
      <c r="R1101">
        <v>24.209120000000002</v>
      </c>
      <c r="S1101">
        <f t="shared" si="89"/>
        <v>2</v>
      </c>
    </row>
    <row r="1102" spans="1:19" x14ac:dyDescent="0.25">
      <c r="A1102" s="70">
        <v>16</v>
      </c>
      <c r="B1102" s="70">
        <v>13</v>
      </c>
      <c r="C1102" s="83">
        <v>55.355571902589368</v>
      </c>
      <c r="D1102" s="83">
        <v>23.352160000000001</v>
      </c>
      <c r="E1102" s="43">
        <f t="shared" si="85"/>
        <v>17.620225791951864</v>
      </c>
      <c r="F1102" s="43">
        <f t="shared" si="86"/>
        <v>5.6752961727468645E-2</v>
      </c>
      <c r="G1102" s="89">
        <v>23.352160000000001</v>
      </c>
      <c r="H1102" s="185">
        <f t="shared" si="87"/>
        <v>23.352160000000001</v>
      </c>
      <c r="N1102" t="str">
        <f t="shared" si="88"/>
        <v>16#43</v>
      </c>
      <c r="O1102">
        <v>16</v>
      </c>
      <c r="P1102">
        <v>43</v>
      </c>
      <c r="Q1102">
        <v>18.020685469041677</v>
      </c>
      <c r="R1102">
        <v>24.316240000000001</v>
      </c>
      <c r="S1102">
        <f t="shared" si="89"/>
        <v>3</v>
      </c>
    </row>
    <row r="1103" spans="1:19" x14ac:dyDescent="0.25">
      <c r="A1103" s="70">
        <v>16</v>
      </c>
      <c r="B1103" s="70">
        <v>15</v>
      </c>
      <c r="C1103" s="83">
        <v>51.832944599697321</v>
      </c>
      <c r="D1103" s="83">
        <v>21.531120000000001</v>
      </c>
      <c r="E1103" s="43">
        <f t="shared" si="85"/>
        <v>16.498938696100382</v>
      </c>
      <c r="F1103" s="43">
        <f t="shared" si="86"/>
        <v>6.0609959126422822E-2</v>
      </c>
      <c r="G1103" s="89">
        <v>21.531120000000001</v>
      </c>
      <c r="H1103" s="185">
        <f t="shared" si="87"/>
        <v>21.531120000000001</v>
      </c>
      <c r="N1103" t="str">
        <f t="shared" si="88"/>
        <v>16#13</v>
      </c>
      <c r="O1103">
        <v>16</v>
      </c>
      <c r="P1103">
        <v>13</v>
      </c>
      <c r="Q1103">
        <v>17.620225791951864</v>
      </c>
      <c r="R1103">
        <v>23.352160000000001</v>
      </c>
      <c r="S1103">
        <f t="shared" si="89"/>
        <v>4</v>
      </c>
    </row>
    <row r="1104" spans="1:19" x14ac:dyDescent="0.25">
      <c r="A1104" s="70">
        <v>16</v>
      </c>
      <c r="B1104" s="70">
        <v>22</v>
      </c>
      <c r="C1104" s="83">
        <v>49.820014712330412</v>
      </c>
      <c r="D1104" s="83">
        <v>21.531120000000001</v>
      </c>
      <c r="E1104" s="43">
        <f t="shared" si="85"/>
        <v>15.858203212756671</v>
      </c>
      <c r="F1104" s="43">
        <f t="shared" si="86"/>
        <v>6.3058846363854074E-2</v>
      </c>
      <c r="G1104" s="89">
        <v>21.531120000000001</v>
      </c>
      <c r="H1104" s="185">
        <f t="shared" si="87"/>
        <v>21.531120000000001</v>
      </c>
      <c r="N1104" t="str">
        <f t="shared" si="88"/>
        <v>16#59</v>
      </c>
      <c r="O1104">
        <v>16</v>
      </c>
      <c r="P1104">
        <v>59</v>
      </c>
      <c r="Q1104">
        <v>17.219766114862047</v>
      </c>
      <c r="R1104">
        <v>20.888400000000001</v>
      </c>
      <c r="S1104">
        <f t="shared" si="89"/>
        <v>5</v>
      </c>
    </row>
    <row r="1105" spans="1:19" x14ac:dyDescent="0.25">
      <c r="A1105" s="70">
        <v>16</v>
      </c>
      <c r="B1105" s="70">
        <v>26</v>
      </c>
      <c r="C1105" s="83">
        <v>43.781225050229764</v>
      </c>
      <c r="D1105" s="83">
        <v>21.424000000000003</v>
      </c>
      <c r="E1105" s="43">
        <f t="shared" si="85"/>
        <v>13.935996762725562</v>
      </c>
      <c r="F1105" s="43">
        <f t="shared" si="86"/>
        <v>7.1756618276109796E-2</v>
      </c>
      <c r="G1105" s="89">
        <v>21.424000000000003</v>
      </c>
      <c r="H1105" s="185">
        <f t="shared" si="87"/>
        <v>21.424000000000003</v>
      </c>
      <c r="N1105" t="str">
        <f t="shared" si="88"/>
        <v>16#65</v>
      </c>
      <c r="O1105">
        <v>16</v>
      </c>
      <c r="P1105">
        <v>65</v>
      </c>
      <c r="Q1105">
        <v>17.219766114862047</v>
      </c>
      <c r="R1105">
        <v>23.839874303517732</v>
      </c>
      <c r="S1105">
        <f t="shared" si="89"/>
        <v>6</v>
      </c>
    </row>
    <row r="1106" spans="1:19" hidden="1" x14ac:dyDescent="0.25">
      <c r="A1106" s="70">
        <v>16</v>
      </c>
      <c r="B1106" s="70">
        <v>33</v>
      </c>
      <c r="C1106" s="83">
        <v>46.171579291477933</v>
      </c>
      <c r="D1106" s="83">
        <v>21.424000000000003</v>
      </c>
      <c r="E1106" s="43">
        <f t="shared" si="85"/>
        <v>14.696870149196208</v>
      </c>
      <c r="F1106" s="43">
        <f t="shared" si="86"/>
        <v>6.8041697983886137E-2</v>
      </c>
      <c r="G1106" s="89">
        <v>21.424000000000003</v>
      </c>
      <c r="H1106" s="185">
        <f t="shared" si="87"/>
        <v>21.424000000000003</v>
      </c>
      <c r="N1106" t="str">
        <f t="shared" si="88"/>
        <v>16#76</v>
      </c>
      <c r="O1106">
        <v>16</v>
      </c>
      <c r="P1106">
        <v>76</v>
      </c>
      <c r="Q1106">
        <v>17.219766114862047</v>
      </c>
      <c r="R1106">
        <v>23.839874303517732</v>
      </c>
      <c r="S1106">
        <f t="shared" si="89"/>
        <v>7</v>
      </c>
    </row>
    <row r="1107" spans="1:19" hidden="1" x14ac:dyDescent="0.25">
      <c r="A1107" s="70">
        <v>16</v>
      </c>
      <c r="B1107" s="70">
        <v>34</v>
      </c>
      <c r="C1107" s="83">
        <v>48.436125414765698</v>
      </c>
      <c r="D1107" s="83">
        <v>21.424000000000003</v>
      </c>
      <c r="E1107" s="43">
        <f t="shared" si="85"/>
        <v>15.41769756795788</v>
      </c>
      <c r="F1107" s="43">
        <f t="shared" si="86"/>
        <v>6.4860527688535591E-2</v>
      </c>
      <c r="G1107" s="89">
        <v>21.424000000000003</v>
      </c>
      <c r="H1107" s="185">
        <f t="shared" si="87"/>
        <v>21.424000000000003</v>
      </c>
      <c r="N1107" t="str">
        <f t="shared" si="88"/>
        <v>16#35</v>
      </c>
      <c r="O1107">
        <v>16</v>
      </c>
      <c r="P1107">
        <v>35</v>
      </c>
      <c r="Q1107">
        <v>17.139674179444079</v>
      </c>
      <c r="R1107">
        <v>22.28096</v>
      </c>
      <c r="S1107">
        <f t="shared" si="89"/>
        <v>8</v>
      </c>
    </row>
    <row r="1108" spans="1:19" hidden="1" x14ac:dyDescent="0.25">
      <c r="A1108" s="70">
        <v>16</v>
      </c>
      <c r="B1108" s="70">
        <v>35</v>
      </c>
      <c r="C1108" s="83">
        <v>53.845874487064179</v>
      </c>
      <c r="D1108" s="83">
        <v>22.28096</v>
      </c>
      <c r="E1108" s="43">
        <f t="shared" si="85"/>
        <v>17.139674179444079</v>
      </c>
      <c r="F1108" s="43">
        <f t="shared" si="86"/>
        <v>5.8344166261883677E-2</v>
      </c>
      <c r="G1108" s="89">
        <v>22.28096</v>
      </c>
      <c r="H1108" s="185">
        <f t="shared" si="87"/>
        <v>22.28096</v>
      </c>
      <c r="N1108" t="str">
        <f t="shared" si="88"/>
        <v>16#44</v>
      </c>
      <c r="O1108">
        <v>16</v>
      </c>
      <c r="P1108">
        <v>44</v>
      </c>
      <c r="Q1108">
        <v>17.01953627631714</v>
      </c>
      <c r="R1108">
        <v>23.700944493832004</v>
      </c>
      <c r="S1108">
        <f t="shared" si="89"/>
        <v>9</v>
      </c>
    </row>
    <row r="1109" spans="1:19" hidden="1" x14ac:dyDescent="0.25">
      <c r="A1109" s="70">
        <v>16</v>
      </c>
      <c r="B1109" s="70">
        <v>38</v>
      </c>
      <c r="C1109" s="83">
        <v>51.832944599697321</v>
      </c>
      <c r="D1109" s="83">
        <v>21.959599999999998</v>
      </c>
      <c r="E1109" s="43">
        <f t="shared" si="85"/>
        <v>16.498938696100382</v>
      </c>
      <c r="F1109" s="43">
        <f t="shared" si="86"/>
        <v>6.0609959126422822E-2</v>
      </c>
      <c r="G1109" s="89">
        <v>21.959599999999998</v>
      </c>
      <c r="H1109" s="185">
        <f t="shared" si="87"/>
        <v>21.959599999999998</v>
      </c>
      <c r="N1109" t="str">
        <f t="shared" si="88"/>
        <v>16#7</v>
      </c>
      <c r="O1109">
        <v>16</v>
      </c>
      <c r="P1109">
        <v>7</v>
      </c>
      <c r="Q1109">
        <v>16.979490308608156</v>
      </c>
      <c r="R1109">
        <v>22.495200000000001</v>
      </c>
      <c r="S1109">
        <f t="shared" si="89"/>
        <v>10</v>
      </c>
    </row>
    <row r="1110" spans="1:19" hidden="1" x14ac:dyDescent="0.25">
      <c r="A1110" s="70">
        <v>16</v>
      </c>
      <c r="B1110" s="70">
        <v>39</v>
      </c>
      <c r="C1110" s="83">
        <v>49.316782240488706</v>
      </c>
      <c r="D1110" s="83">
        <v>0</v>
      </c>
      <c r="E1110" s="43">
        <f t="shared" si="85"/>
        <v>15.69801934192075</v>
      </c>
      <c r="F1110" s="43">
        <f t="shared" si="86"/>
        <v>6.3702303979811747E-2</v>
      </c>
      <c r="G1110" s="89">
        <v>22.637245143610777</v>
      </c>
      <c r="H1110" s="185">
        <f t="shared" si="87"/>
        <v>22.718979567121742</v>
      </c>
      <c r="N1110" t="str">
        <f t="shared" si="88"/>
        <v>16#48</v>
      </c>
      <c r="O1110">
        <v>16</v>
      </c>
      <c r="P1110">
        <v>48</v>
      </c>
      <c r="Q1110">
        <v>16.979490308608156</v>
      </c>
      <c r="R1110">
        <v>23.672864250560998</v>
      </c>
      <c r="S1110">
        <f t="shared" si="89"/>
        <v>11</v>
      </c>
    </row>
    <row r="1111" spans="1:19" hidden="1" x14ac:dyDescent="0.25">
      <c r="A1111" s="70">
        <v>16</v>
      </c>
      <c r="B1111" s="70">
        <v>40</v>
      </c>
      <c r="C1111" s="83">
        <v>51.329712127855579</v>
      </c>
      <c r="D1111" s="83">
        <v>0</v>
      </c>
      <c r="E1111" s="43">
        <f t="shared" si="85"/>
        <v>16.338754825264449</v>
      </c>
      <c r="F1111" s="43">
        <f t="shared" si="86"/>
        <v>6.1204174411976016E-2</v>
      </c>
      <c r="G1111" s="89">
        <v>23.126227964774152</v>
      </c>
      <c r="H1111" s="185">
        <f t="shared" si="87"/>
        <v>23.209727918001345</v>
      </c>
      <c r="N1111" t="str">
        <f t="shared" si="88"/>
        <v>16#15</v>
      </c>
      <c r="O1111">
        <v>16</v>
      </c>
      <c r="P1111">
        <v>15</v>
      </c>
      <c r="Q1111">
        <v>16.498938696100382</v>
      </c>
      <c r="R1111">
        <v>21.531120000000001</v>
      </c>
      <c r="S1111">
        <f t="shared" si="89"/>
        <v>12</v>
      </c>
    </row>
    <row r="1112" spans="1:19" hidden="1" x14ac:dyDescent="0.25">
      <c r="A1112" s="70">
        <v>16</v>
      </c>
      <c r="B1112" s="70">
        <v>41</v>
      </c>
      <c r="C1112" s="83">
        <v>57.871734261797961</v>
      </c>
      <c r="D1112" s="83">
        <v>24.209120000000002</v>
      </c>
      <c r="E1112" s="43">
        <f t="shared" si="85"/>
        <v>18.42114514613149</v>
      </c>
      <c r="F1112" s="43">
        <f t="shared" si="86"/>
        <v>5.4285441652361321E-2</v>
      </c>
      <c r="G1112" s="89">
        <v>24.209120000000002</v>
      </c>
      <c r="H1112" s="185">
        <f t="shared" si="87"/>
        <v>24.209120000000002</v>
      </c>
      <c r="N1112" t="str">
        <f t="shared" si="88"/>
        <v>16#38</v>
      </c>
      <c r="O1112">
        <v>16</v>
      </c>
      <c r="P1112">
        <v>38</v>
      </c>
      <c r="Q1112">
        <v>16.498938696100382</v>
      </c>
      <c r="R1112">
        <v>21.959599999999998</v>
      </c>
      <c r="S1112">
        <f t="shared" si="89"/>
        <v>13</v>
      </c>
    </row>
    <row r="1113" spans="1:19" hidden="1" x14ac:dyDescent="0.25">
      <c r="A1113" s="70">
        <v>16</v>
      </c>
      <c r="B1113" s="70">
        <v>43</v>
      </c>
      <c r="C1113" s="83">
        <v>56.613653082193665</v>
      </c>
      <c r="D1113" s="83">
        <v>24.316240000000001</v>
      </c>
      <c r="E1113" s="43">
        <f t="shared" si="85"/>
        <v>18.020685469041677</v>
      </c>
      <c r="F1113" s="43">
        <f t="shared" si="86"/>
        <v>5.5491784800191568E-2</v>
      </c>
      <c r="G1113" s="89">
        <v>24.316240000000001</v>
      </c>
      <c r="H1113" s="185">
        <f t="shared" si="87"/>
        <v>24.316240000000001</v>
      </c>
      <c r="N1113" t="str">
        <f t="shared" si="88"/>
        <v>16#66</v>
      </c>
      <c r="O1113">
        <v>16</v>
      </c>
      <c r="P1113">
        <v>66</v>
      </c>
      <c r="Q1113">
        <v>16.498938696100382</v>
      </c>
      <c r="R1113">
        <v>23.328011470977604</v>
      </c>
      <c r="S1113">
        <f t="shared" si="89"/>
        <v>14</v>
      </c>
    </row>
    <row r="1114" spans="1:19" hidden="1" x14ac:dyDescent="0.25">
      <c r="A1114" s="70">
        <v>16</v>
      </c>
      <c r="B1114" s="70">
        <v>44</v>
      </c>
      <c r="C1114" s="83">
        <v>53.468450133182913</v>
      </c>
      <c r="D1114" s="83">
        <v>0</v>
      </c>
      <c r="E1114" s="43">
        <f t="shared" si="85"/>
        <v>17.01953627631714</v>
      </c>
      <c r="F1114" s="43">
        <f t="shared" si="86"/>
        <v>5.875600743549695E-2</v>
      </c>
      <c r="G1114" s="89">
        <v>23.615677326389669</v>
      </c>
      <c r="H1114" s="185">
        <f t="shared" si="87"/>
        <v>23.700944493832004</v>
      </c>
      <c r="N1114" t="str">
        <f t="shared" si="88"/>
        <v>16#50</v>
      </c>
      <c r="O1114">
        <v>16</v>
      </c>
      <c r="P1114">
        <v>50</v>
      </c>
      <c r="Q1114">
        <v>16.41884676068241</v>
      </c>
      <c r="R1114">
        <v>23.269083032891746</v>
      </c>
      <c r="S1114">
        <f t="shared" si="89"/>
        <v>15</v>
      </c>
    </row>
    <row r="1115" spans="1:19" hidden="1" x14ac:dyDescent="0.25">
      <c r="A1115" s="70">
        <v>16</v>
      </c>
      <c r="B1115" s="70">
        <v>46</v>
      </c>
      <c r="C1115" s="83">
        <v>48.310317296805259</v>
      </c>
      <c r="D1115" s="83">
        <v>0</v>
      </c>
      <c r="E1115" s="43">
        <f t="shared" si="85"/>
        <v>15.377651600248896</v>
      </c>
      <c r="F1115" s="43">
        <f t="shared" si="86"/>
        <v>6.5029435312724496E-2</v>
      </c>
      <c r="G1115" s="89">
        <v>22.381692326725727</v>
      </c>
      <c r="H1115" s="185">
        <f t="shared" si="87"/>
        <v>22.462504046876273</v>
      </c>
      <c r="N1115" t="str">
        <f t="shared" si="88"/>
        <v>16#40</v>
      </c>
      <c r="O1115">
        <v>16</v>
      </c>
      <c r="P1115">
        <v>40</v>
      </c>
      <c r="Q1115">
        <v>16.338754825264449</v>
      </c>
      <c r="R1115">
        <v>23.209727918001345</v>
      </c>
      <c r="S1115">
        <f t="shared" si="89"/>
        <v>16</v>
      </c>
    </row>
    <row r="1116" spans="1:19" hidden="1" x14ac:dyDescent="0.25">
      <c r="A1116" s="70">
        <v>16</v>
      </c>
      <c r="B1116" s="70">
        <v>47</v>
      </c>
      <c r="C1116" s="83">
        <v>47.555468589042675</v>
      </c>
      <c r="D1116" s="83">
        <v>0</v>
      </c>
      <c r="E1116" s="43">
        <f t="shared" si="85"/>
        <v>15.137375793995007</v>
      </c>
      <c r="F1116" s="43">
        <f t="shared" si="86"/>
        <v>6.6061648571656639E-2</v>
      </c>
      <c r="G1116" s="89">
        <v>22.184925229309925</v>
      </c>
      <c r="H1116" s="185">
        <f t="shared" si="87"/>
        <v>22.265026498821658</v>
      </c>
      <c r="N1116" t="str">
        <f t="shared" si="88"/>
        <v>16#72</v>
      </c>
      <c r="O1116">
        <v>16</v>
      </c>
      <c r="P1116">
        <v>72</v>
      </c>
      <c r="Q1116">
        <v>16.298708857555475</v>
      </c>
      <c r="R1116">
        <v>23.179888966766487</v>
      </c>
      <c r="S1116">
        <f t="shared" si="89"/>
        <v>17</v>
      </c>
    </row>
    <row r="1117" spans="1:19" hidden="1" x14ac:dyDescent="0.25">
      <c r="A1117" s="70">
        <v>16</v>
      </c>
      <c r="B1117" s="70">
        <v>48</v>
      </c>
      <c r="C1117" s="83">
        <v>53.342642015222474</v>
      </c>
      <c r="D1117" s="83">
        <v>0</v>
      </c>
      <c r="E1117" s="43">
        <f t="shared" si="85"/>
        <v>16.979490308608156</v>
      </c>
      <c r="F1117" s="43">
        <f t="shared" si="86"/>
        <v>5.8894582924731625E-2</v>
      </c>
      <c r="G1117" s="89">
        <v>23.587698105371402</v>
      </c>
      <c r="H1117" s="185">
        <f t="shared" si="87"/>
        <v>23.672864250560998</v>
      </c>
      <c r="N1117" t="str">
        <f t="shared" si="88"/>
        <v>16#79</v>
      </c>
      <c r="O1117">
        <v>16</v>
      </c>
      <c r="P1117">
        <v>79</v>
      </c>
      <c r="Q1117">
        <v>16.218616922137507</v>
      </c>
      <c r="R1117">
        <v>23.119885464994216</v>
      </c>
      <c r="S1117">
        <f t="shared" si="89"/>
        <v>18</v>
      </c>
    </row>
    <row r="1118" spans="1:19" hidden="1" x14ac:dyDescent="0.25">
      <c r="A1118" s="70">
        <v>16</v>
      </c>
      <c r="B1118" s="70">
        <v>49</v>
      </c>
      <c r="C1118" s="83">
        <v>30.822988900305443</v>
      </c>
      <c r="D1118" s="83">
        <v>0</v>
      </c>
      <c r="E1118" s="43">
        <f t="shared" si="85"/>
        <v>9.8112620887004685</v>
      </c>
      <c r="F1118" s="43">
        <f t="shared" si="86"/>
        <v>0.1019236863676988</v>
      </c>
      <c r="G1118" s="89">
        <v>16.323781739924929</v>
      </c>
      <c r="H1118" s="185">
        <f t="shared" si="87"/>
        <v>16.382720664761734</v>
      </c>
      <c r="N1118" t="str">
        <f t="shared" si="88"/>
        <v>16#69</v>
      </c>
      <c r="O1118">
        <v>16</v>
      </c>
      <c r="P1118">
        <v>69</v>
      </c>
      <c r="Q1118">
        <v>16.018387083592604</v>
      </c>
      <c r="R1118">
        <v>22.967950707847436</v>
      </c>
      <c r="S1118">
        <f t="shared" si="89"/>
        <v>19</v>
      </c>
    </row>
    <row r="1119" spans="1:19" hidden="1" x14ac:dyDescent="0.25">
      <c r="A1119" s="70">
        <v>16</v>
      </c>
      <c r="B1119" s="70">
        <v>50</v>
      </c>
      <c r="C1119" s="83">
        <v>51.581328363776436</v>
      </c>
      <c r="D1119" s="83">
        <v>0</v>
      </c>
      <c r="E1119" s="43">
        <f t="shared" si="85"/>
        <v>16.41884676068241</v>
      </c>
      <c r="F1119" s="43">
        <f t="shared" si="86"/>
        <v>6.0905617463624918E-2</v>
      </c>
      <c r="G1119" s="89">
        <v>23.185369542076579</v>
      </c>
      <c r="H1119" s="185">
        <f t="shared" si="87"/>
        <v>23.269083032891746</v>
      </c>
      <c r="N1119" t="str">
        <f t="shared" si="88"/>
        <v>16#22</v>
      </c>
      <c r="O1119">
        <v>16</v>
      </c>
      <c r="P1119">
        <v>22</v>
      </c>
      <c r="Q1119">
        <v>15.858203212756671</v>
      </c>
      <c r="R1119">
        <v>21.531120000000001</v>
      </c>
      <c r="S1119">
        <f t="shared" si="89"/>
        <v>20</v>
      </c>
    </row>
    <row r="1120" spans="1:19" hidden="1" x14ac:dyDescent="0.25">
      <c r="A1120" s="70">
        <v>16</v>
      </c>
      <c r="B1120" s="70">
        <v>55</v>
      </c>
      <c r="C1120" s="83">
        <v>61.645977800610886</v>
      </c>
      <c r="D1120" s="83">
        <v>24.637600000000003</v>
      </c>
      <c r="E1120" s="43">
        <f t="shared" si="85"/>
        <v>19.622524177400937</v>
      </c>
      <c r="F1120" s="43">
        <f t="shared" si="86"/>
        <v>5.0961843183849401E-2</v>
      </c>
      <c r="G1120" s="89">
        <v>24.637600000000003</v>
      </c>
      <c r="H1120" s="185">
        <f t="shared" si="87"/>
        <v>24.637600000000003</v>
      </c>
      <c r="N1120" t="str">
        <f t="shared" si="88"/>
        <v>16#3</v>
      </c>
      <c r="O1120">
        <v>16</v>
      </c>
      <c r="P1120">
        <v>3</v>
      </c>
      <c r="Q1120">
        <v>15.818157245047697</v>
      </c>
      <c r="R1120">
        <v>21.63824</v>
      </c>
      <c r="S1120">
        <f t="shared" si="89"/>
        <v>21</v>
      </c>
    </row>
    <row r="1121" spans="1:19" hidden="1" x14ac:dyDescent="0.25">
      <c r="A1121" s="70">
        <v>16</v>
      </c>
      <c r="B1121" s="70">
        <v>59</v>
      </c>
      <c r="C1121" s="83">
        <v>54.097490722985057</v>
      </c>
      <c r="D1121" s="83">
        <v>20.888400000000001</v>
      </c>
      <c r="E1121" s="43">
        <f t="shared" si="85"/>
        <v>17.219766114862047</v>
      </c>
      <c r="F1121" s="43">
        <f t="shared" si="86"/>
        <v>5.8072798046712108E-2</v>
      </c>
      <c r="G1121" s="89">
        <v>20.888400000000001</v>
      </c>
      <c r="H1121" s="185">
        <f t="shared" si="87"/>
        <v>20.888400000000001</v>
      </c>
      <c r="N1121" t="str">
        <f t="shared" si="88"/>
        <v>16#39</v>
      </c>
      <c r="O1121">
        <v>16</v>
      </c>
      <c r="P1121">
        <v>39</v>
      </c>
      <c r="Q1121">
        <v>15.69801934192075</v>
      </c>
      <c r="R1121">
        <v>22.718979567121742</v>
      </c>
      <c r="S1121">
        <f t="shared" si="89"/>
        <v>22</v>
      </c>
    </row>
    <row r="1122" spans="1:19" hidden="1" x14ac:dyDescent="0.25">
      <c r="A1122" s="70">
        <v>16</v>
      </c>
      <c r="B1122" s="70">
        <v>65</v>
      </c>
      <c r="C1122" s="83">
        <v>54.097490722985057</v>
      </c>
      <c r="D1122" s="83">
        <v>0</v>
      </c>
      <c r="E1122" s="43">
        <f t="shared" si="85"/>
        <v>17.219766114862047</v>
      </c>
      <c r="F1122" s="43">
        <f t="shared" si="86"/>
        <v>5.8072798046712108E-2</v>
      </c>
      <c r="G1122" s="89">
        <v>23.754107318384658</v>
      </c>
      <c r="H1122" s="185">
        <f t="shared" si="87"/>
        <v>23.839874303517732</v>
      </c>
      <c r="N1122" t="str">
        <f t="shared" si="88"/>
        <v>16#34</v>
      </c>
      <c r="O1122">
        <v>16</v>
      </c>
      <c r="P1122">
        <v>34</v>
      </c>
      <c r="Q1122">
        <v>15.41769756795788</v>
      </c>
      <c r="R1122">
        <v>21.424000000000003</v>
      </c>
      <c r="S1122">
        <f t="shared" si="89"/>
        <v>23</v>
      </c>
    </row>
    <row r="1123" spans="1:19" hidden="1" x14ac:dyDescent="0.25">
      <c r="A1123" s="70">
        <v>16</v>
      </c>
      <c r="B1123" s="70">
        <v>66</v>
      </c>
      <c r="C1123" s="83">
        <v>51.832944599697321</v>
      </c>
      <c r="D1123" s="83">
        <v>0</v>
      </c>
      <c r="E1123" s="43">
        <f t="shared" si="85"/>
        <v>16.498938696100382</v>
      </c>
      <c r="F1123" s="43">
        <f t="shared" si="86"/>
        <v>6.0609959126422822E-2</v>
      </c>
      <c r="G1123" s="89">
        <v>23.244085977598626</v>
      </c>
      <c r="H1123" s="185">
        <f t="shared" si="87"/>
        <v>23.328011470977604</v>
      </c>
      <c r="N1123" t="str">
        <f t="shared" si="88"/>
        <v>16#46</v>
      </c>
      <c r="O1123">
        <v>16</v>
      </c>
      <c r="P1123">
        <v>46</v>
      </c>
      <c r="Q1123">
        <v>15.377651600248896</v>
      </c>
      <c r="R1123">
        <v>22.462504046876273</v>
      </c>
      <c r="S1123">
        <f t="shared" si="89"/>
        <v>24</v>
      </c>
    </row>
    <row r="1124" spans="1:19" hidden="1" x14ac:dyDescent="0.25">
      <c r="A1124" s="70">
        <v>16</v>
      </c>
      <c r="B1124" s="70">
        <v>69</v>
      </c>
      <c r="C1124" s="83">
        <v>50.323247184172153</v>
      </c>
      <c r="D1124" s="83">
        <v>0</v>
      </c>
      <c r="E1124" s="43">
        <f t="shared" si="85"/>
        <v>16.018387083592604</v>
      </c>
      <c r="F1124" s="43">
        <f t="shared" si="86"/>
        <v>6.2428257900215507E-2</v>
      </c>
      <c r="G1124" s="89">
        <v>22.885320578937467</v>
      </c>
      <c r="H1124" s="185">
        <f t="shared" si="87"/>
        <v>22.967950707847436</v>
      </c>
      <c r="N1124" t="str">
        <f t="shared" si="88"/>
        <v>16#47</v>
      </c>
      <c r="O1124">
        <v>16</v>
      </c>
      <c r="P1124">
        <v>47</v>
      </c>
      <c r="Q1124">
        <v>15.137375793995007</v>
      </c>
      <c r="R1124">
        <v>22.265026498821658</v>
      </c>
      <c r="S1124">
        <f t="shared" si="89"/>
        <v>25</v>
      </c>
    </row>
    <row r="1125" spans="1:19" hidden="1" x14ac:dyDescent="0.25">
      <c r="A1125" s="70">
        <v>16</v>
      </c>
      <c r="B1125" s="70">
        <v>71</v>
      </c>
      <c r="C1125" s="83">
        <v>41.516678926942006</v>
      </c>
      <c r="D1125" s="83">
        <v>0</v>
      </c>
      <c r="E1125" s="43">
        <f t="shared" si="85"/>
        <v>13.215169343963892</v>
      </c>
      <c r="F1125" s="43">
        <f t="shared" si="86"/>
        <v>7.5670615636624888E-2</v>
      </c>
      <c r="G1125" s="89">
        <v>20.434219416608268</v>
      </c>
      <c r="H1125" s="185">
        <f t="shared" si="87"/>
        <v>20.507999557845306</v>
      </c>
      <c r="N1125" t="str">
        <f t="shared" si="88"/>
        <v>16#33</v>
      </c>
      <c r="O1125">
        <v>16</v>
      </c>
      <c r="P1125">
        <v>33</v>
      </c>
      <c r="Q1125">
        <v>14.696870149196208</v>
      </c>
      <c r="R1125">
        <v>21.424000000000003</v>
      </c>
      <c r="S1125">
        <f t="shared" si="89"/>
        <v>26</v>
      </c>
    </row>
    <row r="1126" spans="1:19" hidden="1" x14ac:dyDescent="0.25">
      <c r="A1126" s="70">
        <v>16</v>
      </c>
      <c r="B1126" s="70">
        <v>72</v>
      </c>
      <c r="C1126" s="83">
        <v>51.203904009895169</v>
      </c>
      <c r="D1126" s="83">
        <v>0</v>
      </c>
      <c r="E1126" s="43">
        <f t="shared" si="85"/>
        <v>16.298708857555475</v>
      </c>
      <c r="F1126" s="43">
        <f t="shared" si="86"/>
        <v>6.1354553218885013E-2</v>
      </c>
      <c r="G1126" s="89">
        <v>23.096496362968001</v>
      </c>
      <c r="H1126" s="185">
        <f t="shared" si="87"/>
        <v>23.179888966766487</v>
      </c>
      <c r="N1126" t="str">
        <f t="shared" si="88"/>
        <v>16#80</v>
      </c>
      <c r="O1126">
        <v>16</v>
      </c>
      <c r="P1126">
        <v>80</v>
      </c>
      <c r="Q1126">
        <v>14.616778213778248</v>
      </c>
      <c r="R1126">
        <v>21.821350599994716</v>
      </c>
      <c r="S1126">
        <f t="shared" si="89"/>
        <v>27</v>
      </c>
    </row>
    <row r="1127" spans="1:19" hidden="1" x14ac:dyDescent="0.25">
      <c r="A1127" s="70">
        <v>16</v>
      </c>
      <c r="B1127" s="70">
        <v>74</v>
      </c>
      <c r="C1127" s="83">
        <v>43.026376342467181</v>
      </c>
      <c r="D1127" s="83">
        <v>0</v>
      </c>
      <c r="E1127" s="43">
        <f t="shared" si="85"/>
        <v>13.695720956471673</v>
      </c>
      <c r="F1127" s="43">
        <f t="shared" si="86"/>
        <v>7.3015506316041548E-2</v>
      </c>
      <c r="G1127" s="89">
        <v>20.903668191820245</v>
      </c>
      <c r="H1127" s="185">
        <f t="shared" si="87"/>
        <v>20.979143332813944</v>
      </c>
      <c r="N1127" t="str">
        <f t="shared" si="88"/>
        <v>16#26</v>
      </c>
      <c r="O1127">
        <v>16</v>
      </c>
      <c r="P1127">
        <v>26</v>
      </c>
      <c r="Q1127">
        <v>13.935996762725562</v>
      </c>
      <c r="R1127">
        <v>21.424000000000003</v>
      </c>
      <c r="S1127">
        <f t="shared" si="89"/>
        <v>28</v>
      </c>
    </row>
    <row r="1128" spans="1:19" hidden="1" x14ac:dyDescent="0.25">
      <c r="A1128" s="70">
        <v>16</v>
      </c>
      <c r="B1128" s="70">
        <v>76</v>
      </c>
      <c r="C1128" s="83">
        <v>54.097490722985057</v>
      </c>
      <c r="D1128" s="83">
        <v>0</v>
      </c>
      <c r="E1128" s="43">
        <f t="shared" si="85"/>
        <v>17.219766114862047</v>
      </c>
      <c r="F1128" s="43">
        <f t="shared" si="86"/>
        <v>5.8072798046712108E-2</v>
      </c>
      <c r="G1128" s="89">
        <v>23.754107318384658</v>
      </c>
      <c r="H1128" s="185">
        <f t="shared" si="87"/>
        <v>23.839874303517732</v>
      </c>
      <c r="N1128" t="str">
        <f t="shared" si="88"/>
        <v>16#74</v>
      </c>
      <c r="O1128">
        <v>16</v>
      </c>
      <c r="P1128">
        <v>74</v>
      </c>
      <c r="Q1128">
        <v>13.695720956471673</v>
      </c>
      <c r="R1128">
        <v>20.979143332813944</v>
      </c>
      <c r="S1128">
        <f t="shared" si="89"/>
        <v>29</v>
      </c>
    </row>
    <row r="1129" spans="1:19" hidden="1" x14ac:dyDescent="0.25">
      <c r="A1129" s="70">
        <v>16</v>
      </c>
      <c r="B1129" s="70">
        <v>79</v>
      </c>
      <c r="C1129" s="83">
        <v>50.952287773974291</v>
      </c>
      <c r="D1129" s="83">
        <v>0</v>
      </c>
      <c r="E1129" s="43">
        <f t="shared" si="85"/>
        <v>16.218616922137507</v>
      </c>
      <c r="F1129" s="43">
        <f t="shared" si="86"/>
        <v>6.1657538666879529E-2</v>
      </c>
      <c r="G1129" s="89">
        <v>23.036708731438118</v>
      </c>
      <c r="H1129" s="185">
        <f t="shared" si="87"/>
        <v>23.119885464994216</v>
      </c>
      <c r="N1129" t="str">
        <f t="shared" si="88"/>
        <v>16#71</v>
      </c>
      <c r="O1129">
        <v>16</v>
      </c>
      <c r="P1129">
        <v>71</v>
      </c>
      <c r="Q1129">
        <v>13.215169343963892</v>
      </c>
      <c r="R1129">
        <v>20.507999557845306</v>
      </c>
      <c r="S1129">
        <f t="shared" si="89"/>
        <v>30</v>
      </c>
    </row>
    <row r="1130" spans="1:19" hidden="1" x14ac:dyDescent="0.25">
      <c r="A1130" s="70">
        <v>16</v>
      </c>
      <c r="B1130" s="70">
        <v>80</v>
      </c>
      <c r="C1130" s="83">
        <v>45.919963055557083</v>
      </c>
      <c r="D1130" s="83">
        <v>0</v>
      </c>
      <c r="E1130" s="43">
        <f t="shared" si="85"/>
        <v>14.616778213778248</v>
      </c>
      <c r="F1130" s="43">
        <f t="shared" si="86"/>
        <v>6.8414529205715641E-2</v>
      </c>
      <c r="G1130" s="89">
        <v>21.74284551105567</v>
      </c>
      <c r="H1130" s="185">
        <f t="shared" si="87"/>
        <v>21.821350599994716</v>
      </c>
      <c r="N1130" t="str">
        <f t="shared" si="88"/>
        <v>16#49</v>
      </c>
      <c r="O1130">
        <v>16</v>
      </c>
      <c r="P1130">
        <v>49</v>
      </c>
      <c r="Q1130">
        <v>9.8112620887004685</v>
      </c>
      <c r="R1130">
        <v>16.382720664761734</v>
      </c>
      <c r="S1130">
        <f t="shared" si="89"/>
        <v>31</v>
      </c>
    </row>
    <row r="1131" spans="1:19" x14ac:dyDescent="0.25">
      <c r="A1131" s="70">
        <v>17</v>
      </c>
      <c r="B1131" s="70">
        <v>1</v>
      </c>
      <c r="C1131" s="83">
        <v>48.561933532726123</v>
      </c>
      <c r="D1131" s="83">
        <v>22.28096</v>
      </c>
      <c r="E1131" s="43">
        <f t="shared" si="85"/>
        <v>15.457743535666861</v>
      </c>
      <c r="F1131" s="43">
        <f t="shared" si="86"/>
        <v>6.4692495233383954E-2</v>
      </c>
      <c r="G1131" s="89">
        <v>22.28096</v>
      </c>
      <c r="H1131" s="185">
        <f t="shared" si="87"/>
        <v>22.28096</v>
      </c>
      <c r="N1131" t="str">
        <f t="shared" si="88"/>
        <v>17#13</v>
      </c>
      <c r="O1131">
        <v>17</v>
      </c>
      <c r="P1131">
        <v>13</v>
      </c>
      <c r="Q1131">
        <v>20.143121757617696</v>
      </c>
      <c r="R1131">
        <v>24.209120000000002</v>
      </c>
      <c r="S1131">
        <f t="shared" si="89"/>
        <v>1</v>
      </c>
    </row>
    <row r="1132" spans="1:19" x14ac:dyDescent="0.25">
      <c r="A1132" s="70">
        <v>17</v>
      </c>
      <c r="B1132" s="70">
        <v>2</v>
      </c>
      <c r="C1132" s="83">
        <v>55.984612492391506</v>
      </c>
      <c r="D1132" s="83">
        <v>24.102</v>
      </c>
      <c r="E1132" s="43">
        <f t="shared" si="85"/>
        <v>17.820455630496767</v>
      </c>
      <c r="F1132" s="43">
        <f t="shared" si="86"/>
        <v>5.6115288000193726E-2</v>
      </c>
      <c r="G1132" s="89">
        <v>24.102</v>
      </c>
      <c r="H1132" s="185">
        <f t="shared" si="87"/>
        <v>24.102</v>
      </c>
      <c r="N1132" t="str">
        <f t="shared" si="88"/>
        <v>17#8</v>
      </c>
      <c r="O1132">
        <v>17</v>
      </c>
      <c r="P1132">
        <v>8</v>
      </c>
      <c r="Q1132">
        <v>19.42229433885603</v>
      </c>
      <c r="R1132">
        <v>24.958960000000001</v>
      </c>
      <c r="S1132">
        <f t="shared" si="89"/>
        <v>2</v>
      </c>
    </row>
    <row r="1133" spans="1:19" x14ac:dyDescent="0.25">
      <c r="A1133" s="70">
        <v>17</v>
      </c>
      <c r="B1133" s="70">
        <v>4</v>
      </c>
      <c r="C1133" s="83">
        <v>45.542538701675795</v>
      </c>
      <c r="D1133" s="83">
        <v>21.959599999999998</v>
      </c>
      <c r="E1133" s="43">
        <f t="shared" si="85"/>
        <v>14.496640310651305</v>
      </c>
      <c r="F1133" s="43">
        <f t="shared" si="86"/>
        <v>6.8981500442227089E-2</v>
      </c>
      <c r="G1133" s="89">
        <v>21.959599999999998</v>
      </c>
      <c r="H1133" s="185">
        <f t="shared" si="87"/>
        <v>21.959599999999998</v>
      </c>
      <c r="N1133" t="str">
        <f t="shared" si="88"/>
        <v>17#27</v>
      </c>
      <c r="O1133">
        <v>17</v>
      </c>
      <c r="P1133">
        <v>27</v>
      </c>
      <c r="Q1133">
        <v>18.981788694057233</v>
      </c>
      <c r="R1133">
        <v>24.102</v>
      </c>
      <c r="S1133">
        <f t="shared" si="89"/>
        <v>3</v>
      </c>
    </row>
    <row r="1134" spans="1:19" x14ac:dyDescent="0.25">
      <c r="A1134" s="70">
        <v>17</v>
      </c>
      <c r="B1134" s="70">
        <v>5</v>
      </c>
      <c r="C1134" s="83">
        <v>42.14571951674418</v>
      </c>
      <c r="D1134" s="83">
        <v>21.424000000000003</v>
      </c>
      <c r="E1134" s="43">
        <f t="shared" si="85"/>
        <v>13.415399182508805</v>
      </c>
      <c r="F1134" s="43">
        <f t="shared" si="86"/>
        <v>7.4541203462943892E-2</v>
      </c>
      <c r="G1134" s="89">
        <v>21.424000000000003</v>
      </c>
      <c r="H1134" s="185">
        <f t="shared" si="87"/>
        <v>21.424000000000003</v>
      </c>
      <c r="N1134" t="str">
        <f t="shared" si="88"/>
        <v>17#17</v>
      </c>
      <c r="O1134">
        <v>17</v>
      </c>
      <c r="P1134">
        <v>17</v>
      </c>
      <c r="Q1134">
        <v>18.42114514613149</v>
      </c>
      <c r="R1134">
        <v>23.88776</v>
      </c>
      <c r="S1134">
        <f t="shared" si="89"/>
        <v>4</v>
      </c>
    </row>
    <row r="1135" spans="1:19" x14ac:dyDescent="0.25">
      <c r="A1135" s="70">
        <v>17</v>
      </c>
      <c r="B1135" s="70">
        <v>6</v>
      </c>
      <c r="C1135" s="83">
        <v>38.119859742010405</v>
      </c>
      <c r="D1135" s="83">
        <v>20.888400000000001</v>
      </c>
      <c r="E1135" s="43">
        <f t="shared" si="85"/>
        <v>12.133928215821397</v>
      </c>
      <c r="F1135" s="43">
        <f t="shared" si="86"/>
        <v>8.2413541782462713E-2</v>
      </c>
      <c r="G1135" s="89">
        <v>20.888400000000001</v>
      </c>
      <c r="H1135" s="185">
        <f t="shared" si="87"/>
        <v>20.888400000000001</v>
      </c>
      <c r="N1135" t="str">
        <f t="shared" si="88"/>
        <v>17#35</v>
      </c>
      <c r="O1135">
        <v>17</v>
      </c>
      <c r="P1135">
        <v>35</v>
      </c>
      <c r="Q1135">
        <v>18.020685469041677</v>
      </c>
      <c r="R1135">
        <v>23.030799999999999</v>
      </c>
      <c r="S1135">
        <f t="shared" si="89"/>
        <v>5</v>
      </c>
    </row>
    <row r="1136" spans="1:19" x14ac:dyDescent="0.25">
      <c r="A1136" s="70">
        <v>17</v>
      </c>
      <c r="B1136" s="70">
        <v>7</v>
      </c>
      <c r="C1136" s="83">
        <v>44.032841286150628</v>
      </c>
      <c r="D1136" s="83">
        <v>21.209760000000003</v>
      </c>
      <c r="E1136" s="43">
        <f t="shared" si="85"/>
        <v>14.016088698143525</v>
      </c>
      <c r="F1136" s="43">
        <f t="shared" si="86"/>
        <v>7.1346580457389161E-2</v>
      </c>
      <c r="G1136" s="89">
        <v>21.209760000000003</v>
      </c>
      <c r="H1136" s="185">
        <f t="shared" si="87"/>
        <v>21.209760000000003</v>
      </c>
      <c r="N1136" t="str">
        <f t="shared" si="88"/>
        <v>17#40</v>
      </c>
      <c r="O1136">
        <v>17</v>
      </c>
      <c r="P1136">
        <v>40</v>
      </c>
      <c r="Q1136">
        <v>18.020685469041677</v>
      </c>
      <c r="R1136">
        <v>24.372109741682532</v>
      </c>
      <c r="S1136">
        <f t="shared" si="89"/>
        <v>6</v>
      </c>
    </row>
    <row r="1137" spans="1:19" hidden="1" x14ac:dyDescent="0.25">
      <c r="A1137" s="70">
        <v>17</v>
      </c>
      <c r="B1137" s="70">
        <v>8</v>
      </c>
      <c r="C1137" s="83">
        <v>61.016937210808734</v>
      </c>
      <c r="D1137" s="83">
        <v>24.958960000000001</v>
      </c>
      <c r="E1137" s="43">
        <f t="shared" si="85"/>
        <v>19.42229433885603</v>
      </c>
      <c r="F1137" s="43">
        <f t="shared" si="86"/>
        <v>5.148722301048702E-2</v>
      </c>
      <c r="G1137" s="89">
        <v>24.958960000000001</v>
      </c>
      <c r="H1137" s="185">
        <f t="shared" si="87"/>
        <v>24.958960000000001</v>
      </c>
      <c r="N1137" t="str">
        <f t="shared" si="88"/>
        <v>17#29</v>
      </c>
      <c r="O1137">
        <v>17</v>
      </c>
      <c r="P1137">
        <v>29</v>
      </c>
      <c r="Q1137">
        <v>17.940593533623712</v>
      </c>
      <c r="R1137">
        <v>24.320513285171231</v>
      </c>
      <c r="S1137">
        <f t="shared" si="89"/>
        <v>7</v>
      </c>
    </row>
    <row r="1138" spans="1:19" hidden="1" x14ac:dyDescent="0.25">
      <c r="A1138" s="70">
        <v>17</v>
      </c>
      <c r="B1138" s="70">
        <v>11</v>
      </c>
      <c r="C1138" s="83">
        <v>36.987586680366526</v>
      </c>
      <c r="D1138" s="83">
        <v>0</v>
      </c>
      <c r="E1138" s="43">
        <f t="shared" si="85"/>
        <v>11.773514506440561</v>
      </c>
      <c r="F1138" s="43">
        <f t="shared" si="86"/>
        <v>8.4936405306415677E-2</v>
      </c>
      <c r="G1138" s="89">
        <v>18.877006809695892</v>
      </c>
      <c r="H1138" s="185">
        <f t="shared" si="87"/>
        <v>18.94516445252809</v>
      </c>
      <c r="N1138" t="str">
        <f t="shared" si="88"/>
        <v>17#2</v>
      </c>
      <c r="O1138">
        <v>17</v>
      </c>
      <c r="P1138">
        <v>2</v>
      </c>
      <c r="Q1138">
        <v>17.820455630496767</v>
      </c>
      <c r="R1138">
        <v>24.102</v>
      </c>
      <c r="S1138">
        <f t="shared" si="89"/>
        <v>8</v>
      </c>
    </row>
    <row r="1139" spans="1:19" hidden="1" x14ac:dyDescent="0.25">
      <c r="A1139" s="70">
        <v>17</v>
      </c>
      <c r="B1139" s="70">
        <v>12</v>
      </c>
      <c r="C1139" s="83">
        <v>48.687741650686561</v>
      </c>
      <c r="D1139" s="83">
        <v>22.816559999999999</v>
      </c>
      <c r="E1139" s="43">
        <f t="shared" si="85"/>
        <v>15.497789503375845</v>
      </c>
      <c r="F1139" s="43">
        <f t="shared" si="86"/>
        <v>6.4525331163013441E-2</v>
      </c>
      <c r="G1139" s="89">
        <v>22.816559999999999</v>
      </c>
      <c r="H1139" s="185">
        <f t="shared" si="87"/>
        <v>22.816559999999999</v>
      </c>
      <c r="N1139" t="str">
        <f t="shared" si="88"/>
        <v>17#37</v>
      </c>
      <c r="O1139">
        <v>17</v>
      </c>
      <c r="P1139">
        <v>37</v>
      </c>
      <c r="Q1139">
        <v>17.379949985697976</v>
      </c>
      <c r="R1139">
        <v>23.949281984229913</v>
      </c>
      <c r="S1139">
        <f t="shared" si="89"/>
        <v>9</v>
      </c>
    </row>
    <row r="1140" spans="1:19" hidden="1" x14ac:dyDescent="0.25">
      <c r="A1140" s="70">
        <v>17</v>
      </c>
      <c r="B1140" s="70">
        <v>13</v>
      </c>
      <c r="C1140" s="83">
        <v>63.281483334096471</v>
      </c>
      <c r="D1140" s="83">
        <v>24.209120000000002</v>
      </c>
      <c r="E1140" s="43">
        <f t="shared" si="85"/>
        <v>20.143121757617696</v>
      </c>
      <c r="F1140" s="43">
        <f t="shared" si="86"/>
        <v>4.9644737892815524E-2</v>
      </c>
      <c r="G1140" s="89">
        <v>24.209120000000002</v>
      </c>
      <c r="H1140" s="185">
        <f t="shared" si="87"/>
        <v>24.209120000000002</v>
      </c>
      <c r="N1140" t="str">
        <f t="shared" si="88"/>
        <v>17#42</v>
      </c>
      <c r="O1140">
        <v>17</v>
      </c>
      <c r="P1140">
        <v>42</v>
      </c>
      <c r="Q1140">
        <v>17.099628211735105</v>
      </c>
      <c r="R1140">
        <v>23.756809206466727</v>
      </c>
      <c r="S1140">
        <f t="shared" si="89"/>
        <v>10</v>
      </c>
    </row>
    <row r="1141" spans="1:19" hidden="1" x14ac:dyDescent="0.25">
      <c r="A1141" s="70">
        <v>17</v>
      </c>
      <c r="B1141" s="70">
        <v>14</v>
      </c>
      <c r="C1141" s="83">
        <v>36.484354208524806</v>
      </c>
      <c r="D1141" s="83">
        <v>0</v>
      </c>
      <c r="E1141" s="43">
        <f t="shared" si="85"/>
        <v>11.613330635604635</v>
      </c>
      <c r="F1141" s="43">
        <f t="shared" si="86"/>
        <v>8.6107941931331755E-2</v>
      </c>
      <c r="G1141" s="89">
        <v>18.688762992099058</v>
      </c>
      <c r="H1141" s="185">
        <f t="shared" si="87"/>
        <v>18.756240958591967</v>
      </c>
      <c r="N1141" t="str">
        <f t="shared" si="88"/>
        <v>17#25</v>
      </c>
      <c r="O1141">
        <v>17</v>
      </c>
      <c r="P1141">
        <v>25</v>
      </c>
      <c r="Q1141">
        <v>16.979490308608156</v>
      </c>
      <c r="R1141">
        <v>23.672864250560998</v>
      </c>
      <c r="S1141">
        <f t="shared" si="89"/>
        <v>11</v>
      </c>
    </row>
    <row r="1142" spans="1:19" hidden="1" x14ac:dyDescent="0.25">
      <c r="A1142" s="70">
        <v>17</v>
      </c>
      <c r="B1142" s="70">
        <v>15</v>
      </c>
      <c r="C1142" s="83">
        <v>52.587793307459897</v>
      </c>
      <c r="D1142" s="83">
        <v>0</v>
      </c>
      <c r="E1142" s="43">
        <f t="shared" si="85"/>
        <v>16.739214502354269</v>
      </c>
      <c r="F1142" s="43">
        <f t="shared" si="86"/>
        <v>5.9739959713124895E-2</v>
      </c>
      <c r="G1142" s="89">
        <v>23.417727972506281</v>
      </c>
      <c r="H1142" s="185">
        <f t="shared" si="87"/>
        <v>23.502280420634435</v>
      </c>
      <c r="N1142" t="str">
        <f t="shared" si="88"/>
        <v>17#31</v>
      </c>
      <c r="O1142">
        <v>17</v>
      </c>
      <c r="P1142">
        <v>31</v>
      </c>
      <c r="Q1142">
        <v>16.939444340899176</v>
      </c>
      <c r="R1142">
        <v>23.644684745158969</v>
      </c>
      <c r="S1142">
        <f t="shared" si="89"/>
        <v>12</v>
      </c>
    </row>
    <row r="1143" spans="1:19" hidden="1" x14ac:dyDescent="0.25">
      <c r="A1143" s="70">
        <v>17</v>
      </c>
      <c r="B1143" s="70">
        <v>17</v>
      </c>
      <c r="C1143" s="83">
        <v>57.871734261797961</v>
      </c>
      <c r="D1143" s="83">
        <v>23.88776</v>
      </c>
      <c r="E1143" s="43">
        <f t="shared" si="85"/>
        <v>18.42114514613149</v>
      </c>
      <c r="F1143" s="43">
        <f t="shared" si="86"/>
        <v>5.4285441652361321E-2</v>
      </c>
      <c r="G1143" s="89">
        <v>23.88776</v>
      </c>
      <c r="H1143" s="185">
        <f t="shared" si="87"/>
        <v>23.88776</v>
      </c>
      <c r="N1143" t="str">
        <f t="shared" si="88"/>
        <v>17#33</v>
      </c>
      <c r="O1143">
        <v>17</v>
      </c>
      <c r="P1143">
        <v>33</v>
      </c>
      <c r="Q1143">
        <v>16.939444340899176</v>
      </c>
      <c r="R1143">
        <v>23.644684745158969</v>
      </c>
      <c r="S1143">
        <f t="shared" si="89"/>
        <v>13</v>
      </c>
    </row>
    <row r="1144" spans="1:19" hidden="1" x14ac:dyDescent="0.25">
      <c r="A1144" s="70">
        <v>17</v>
      </c>
      <c r="B1144" s="70">
        <v>18</v>
      </c>
      <c r="C1144" s="83">
        <v>42.019911398783734</v>
      </c>
      <c r="D1144" s="83">
        <v>0</v>
      </c>
      <c r="E1144" s="43">
        <f t="shared" si="85"/>
        <v>13.375353214799819</v>
      </c>
      <c r="F1144" s="43">
        <f t="shared" si="86"/>
        <v>7.4764380718820994E-2</v>
      </c>
      <c r="G1144" s="89">
        <v>20.593253267612578</v>
      </c>
      <c r="H1144" s="185">
        <f t="shared" si="87"/>
        <v>20.667607619185198</v>
      </c>
      <c r="N1144" t="str">
        <f t="shared" si="88"/>
        <v>17#15</v>
      </c>
      <c r="O1144">
        <v>17</v>
      </c>
      <c r="P1144">
        <v>15</v>
      </c>
      <c r="Q1144">
        <v>16.739214502354269</v>
      </c>
      <c r="R1144">
        <v>23.502280420634435</v>
      </c>
      <c r="S1144">
        <f t="shared" si="89"/>
        <v>14</v>
      </c>
    </row>
    <row r="1145" spans="1:19" hidden="1" x14ac:dyDescent="0.25">
      <c r="A1145" s="70">
        <v>17</v>
      </c>
      <c r="B1145" s="70">
        <v>19</v>
      </c>
      <c r="C1145" s="83">
        <v>46.297387409438372</v>
      </c>
      <c r="D1145" s="83">
        <v>0</v>
      </c>
      <c r="E1145" s="43">
        <f t="shared" si="85"/>
        <v>14.736916116905192</v>
      </c>
      <c r="F1145" s="43">
        <f t="shared" si="86"/>
        <v>6.7856802065451652E-2</v>
      </c>
      <c r="G1145" s="89">
        <v>21.846832933660295</v>
      </c>
      <c r="H1145" s="185">
        <f t="shared" si="87"/>
        <v>21.925713481361441</v>
      </c>
      <c r="N1145" t="str">
        <f t="shared" si="88"/>
        <v>17#45</v>
      </c>
      <c r="O1145">
        <v>17</v>
      </c>
      <c r="P1145">
        <v>45</v>
      </c>
      <c r="Q1145">
        <v>16.338754825264449</v>
      </c>
      <c r="R1145">
        <v>23.209727918001345</v>
      </c>
      <c r="S1145">
        <f t="shared" si="89"/>
        <v>15</v>
      </c>
    </row>
    <row r="1146" spans="1:19" hidden="1" x14ac:dyDescent="0.25">
      <c r="A1146" s="70">
        <v>17</v>
      </c>
      <c r="B1146" s="70">
        <v>20</v>
      </c>
      <c r="C1146" s="83">
        <v>43.277992578388044</v>
      </c>
      <c r="D1146" s="83">
        <v>0</v>
      </c>
      <c r="E1146" s="43">
        <f t="shared" si="85"/>
        <v>13.775812891889636</v>
      </c>
      <c r="F1146" s="43">
        <f t="shared" si="86"/>
        <v>7.2590997558390144E-2</v>
      </c>
      <c r="G1146" s="89">
        <v>20.979719058572766</v>
      </c>
      <c r="H1146" s="185">
        <f t="shared" si="87"/>
        <v>21.055468790123403</v>
      </c>
      <c r="N1146" t="str">
        <f t="shared" si="88"/>
        <v>17#56</v>
      </c>
      <c r="O1146">
        <v>17</v>
      </c>
      <c r="P1146">
        <v>56</v>
      </c>
      <c r="Q1146">
        <v>16.338754825264449</v>
      </c>
      <c r="R1146">
        <v>23.209727918001345</v>
      </c>
      <c r="S1146">
        <f t="shared" si="89"/>
        <v>16</v>
      </c>
    </row>
    <row r="1147" spans="1:19" hidden="1" x14ac:dyDescent="0.25">
      <c r="A1147" s="70">
        <v>17</v>
      </c>
      <c r="B1147" s="70">
        <v>21</v>
      </c>
      <c r="C1147" s="83">
        <v>49.316782240488706</v>
      </c>
      <c r="D1147" s="83">
        <v>0</v>
      </c>
      <c r="E1147" s="43">
        <f t="shared" si="85"/>
        <v>15.69801934192075</v>
      </c>
      <c r="F1147" s="43">
        <f t="shared" si="86"/>
        <v>6.3702303979811747E-2</v>
      </c>
      <c r="G1147" s="89">
        <v>22.637245143610777</v>
      </c>
      <c r="H1147" s="185">
        <f t="shared" si="87"/>
        <v>22.718979567121742</v>
      </c>
      <c r="N1147" t="str">
        <f t="shared" si="88"/>
        <v>17#48</v>
      </c>
      <c r="O1147">
        <v>17</v>
      </c>
      <c r="P1147">
        <v>48</v>
      </c>
      <c r="Q1147">
        <v>16.298708857555475</v>
      </c>
      <c r="R1147">
        <v>23.179888966766487</v>
      </c>
      <c r="S1147">
        <f t="shared" si="89"/>
        <v>17</v>
      </c>
    </row>
    <row r="1148" spans="1:19" hidden="1" x14ac:dyDescent="0.25">
      <c r="A1148" s="70">
        <v>17</v>
      </c>
      <c r="B1148" s="70">
        <v>22</v>
      </c>
      <c r="C1148" s="83">
        <v>42.6489519885859</v>
      </c>
      <c r="D1148" s="83">
        <v>0</v>
      </c>
      <c r="E1148" s="43">
        <f t="shared" si="85"/>
        <v>13.575583053344731</v>
      </c>
      <c r="F1148" s="43">
        <f t="shared" si="86"/>
        <v>7.3661661239192336E-2</v>
      </c>
      <c r="G1148" s="89">
        <v>20.78843818624695</v>
      </c>
      <c r="H1148" s="185">
        <f t="shared" si="87"/>
        <v>20.86349727581668</v>
      </c>
      <c r="N1148" t="str">
        <f t="shared" si="88"/>
        <v>17#59</v>
      </c>
      <c r="O1148">
        <v>17</v>
      </c>
      <c r="P1148">
        <v>59</v>
      </c>
      <c r="Q1148">
        <v>16.218616922137507</v>
      </c>
      <c r="R1148">
        <v>23.119885464994216</v>
      </c>
      <c r="S1148">
        <f t="shared" si="89"/>
        <v>18</v>
      </c>
    </row>
    <row r="1149" spans="1:19" hidden="1" x14ac:dyDescent="0.25">
      <c r="A1149" s="70">
        <v>17</v>
      </c>
      <c r="B1149" s="70">
        <v>23</v>
      </c>
      <c r="C1149" s="83">
        <v>42.397335752665043</v>
      </c>
      <c r="D1149" s="83">
        <v>0</v>
      </c>
      <c r="E1149" s="43">
        <f t="shared" si="85"/>
        <v>13.49549111792677</v>
      </c>
      <c r="F1149" s="43">
        <f t="shared" si="86"/>
        <v>7.4098822433490211E-2</v>
      </c>
      <c r="G1149" s="89">
        <v>20.710838882840925</v>
      </c>
      <c r="H1149" s="185">
        <f t="shared" si="87"/>
        <v>20.785617791041922</v>
      </c>
      <c r="N1149" t="str">
        <f t="shared" si="88"/>
        <v>17#61</v>
      </c>
      <c r="O1149">
        <v>17</v>
      </c>
      <c r="P1149">
        <v>61</v>
      </c>
      <c r="Q1149">
        <v>16.178570954428523</v>
      </c>
      <c r="R1149">
        <v>23.089719778756368</v>
      </c>
      <c r="S1149">
        <f t="shared" si="89"/>
        <v>19</v>
      </c>
    </row>
    <row r="1150" spans="1:19" hidden="1" x14ac:dyDescent="0.25">
      <c r="A1150" s="70">
        <v>17</v>
      </c>
      <c r="B1150" s="70">
        <v>24</v>
      </c>
      <c r="C1150" s="83">
        <v>50.071630948251276</v>
      </c>
      <c r="D1150" s="83">
        <v>0</v>
      </c>
      <c r="E1150" s="43">
        <f t="shared" si="85"/>
        <v>15.938295148174635</v>
      </c>
      <c r="F1150" s="43">
        <f t="shared" si="86"/>
        <v>6.2741967738910082E-2</v>
      </c>
      <c r="G1150" s="89">
        <v>22.82398553210718</v>
      </c>
      <c r="H1150" s="185">
        <f t="shared" si="87"/>
        <v>22.906394203650677</v>
      </c>
      <c r="N1150" t="str">
        <f t="shared" si="88"/>
        <v>17#24</v>
      </c>
      <c r="O1150">
        <v>17</v>
      </c>
      <c r="P1150">
        <v>24</v>
      </c>
      <c r="Q1150">
        <v>15.938295148174635</v>
      </c>
      <c r="R1150">
        <v>22.906394203650677</v>
      </c>
      <c r="S1150">
        <f t="shared" si="89"/>
        <v>20</v>
      </c>
    </row>
    <row r="1151" spans="1:19" hidden="1" x14ac:dyDescent="0.25">
      <c r="A1151" s="70">
        <v>17</v>
      </c>
      <c r="B1151" s="70">
        <v>25</v>
      </c>
      <c r="C1151" s="83">
        <v>53.342642015222474</v>
      </c>
      <c r="D1151" s="83">
        <v>0</v>
      </c>
      <c r="E1151" s="43">
        <f t="shared" si="85"/>
        <v>16.979490308608156</v>
      </c>
      <c r="F1151" s="43">
        <f t="shared" si="86"/>
        <v>5.8894582924731625E-2</v>
      </c>
      <c r="G1151" s="89">
        <v>23.587698105371402</v>
      </c>
      <c r="H1151" s="185">
        <f t="shared" si="87"/>
        <v>23.672864250560998</v>
      </c>
      <c r="N1151" t="str">
        <f t="shared" si="88"/>
        <v>17#44</v>
      </c>
      <c r="O1151">
        <v>17</v>
      </c>
      <c r="P1151">
        <v>44</v>
      </c>
      <c r="Q1151">
        <v>15.778111277338709</v>
      </c>
      <c r="R1151">
        <v>22.781913482465487</v>
      </c>
      <c r="S1151">
        <f t="shared" si="89"/>
        <v>21</v>
      </c>
    </row>
    <row r="1152" spans="1:19" hidden="1" x14ac:dyDescent="0.25">
      <c r="A1152" s="70">
        <v>17</v>
      </c>
      <c r="B1152" s="70">
        <v>26</v>
      </c>
      <c r="C1152" s="83">
        <v>34.345616203197487</v>
      </c>
      <c r="D1152" s="83">
        <v>0</v>
      </c>
      <c r="E1152" s="43">
        <f t="shared" si="85"/>
        <v>10.932549184551949</v>
      </c>
      <c r="F1152" s="43">
        <f t="shared" si="86"/>
        <v>9.1469974945370736E-2</v>
      </c>
      <c r="G1152" s="89">
        <v>17.850860269957007</v>
      </c>
      <c r="H1152" s="185">
        <f t="shared" si="87"/>
        <v>17.915312890586577</v>
      </c>
      <c r="N1152" t="str">
        <f t="shared" si="88"/>
        <v>17#46</v>
      </c>
      <c r="O1152">
        <v>17</v>
      </c>
      <c r="P1152">
        <v>46</v>
      </c>
      <c r="Q1152">
        <v>15.778111277338709</v>
      </c>
      <c r="R1152">
        <v>22.781913482465487</v>
      </c>
      <c r="S1152">
        <f t="shared" si="89"/>
        <v>22</v>
      </c>
    </row>
    <row r="1153" spans="1:19" hidden="1" x14ac:dyDescent="0.25">
      <c r="A1153" s="70">
        <v>17</v>
      </c>
      <c r="B1153" s="70">
        <v>27</v>
      </c>
      <c r="C1153" s="83">
        <v>59.633047913243992</v>
      </c>
      <c r="D1153" s="83">
        <v>24.102</v>
      </c>
      <c r="E1153" s="43">
        <f t="shared" si="85"/>
        <v>18.981788694057233</v>
      </c>
      <c r="F1153" s="43">
        <f t="shared" si="86"/>
        <v>5.2682074177397058E-2</v>
      </c>
      <c r="G1153" s="89">
        <v>24.102</v>
      </c>
      <c r="H1153" s="185">
        <f t="shared" si="87"/>
        <v>24.102</v>
      </c>
      <c r="N1153" t="str">
        <f t="shared" si="88"/>
        <v>17#21</v>
      </c>
      <c r="O1153">
        <v>17</v>
      </c>
      <c r="P1153">
        <v>21</v>
      </c>
      <c r="Q1153">
        <v>15.69801934192075</v>
      </c>
      <c r="R1153">
        <v>22.718979567121742</v>
      </c>
      <c r="S1153">
        <f t="shared" si="89"/>
        <v>23</v>
      </c>
    </row>
    <row r="1154" spans="1:19" hidden="1" x14ac:dyDescent="0.25">
      <c r="A1154" s="70">
        <v>17</v>
      </c>
      <c r="B1154" s="70">
        <v>29</v>
      </c>
      <c r="C1154" s="83">
        <v>56.362036846272801</v>
      </c>
      <c r="D1154" s="83">
        <v>0</v>
      </c>
      <c r="E1154" s="43">
        <f t="shared" si="85"/>
        <v>17.940593533623712</v>
      </c>
      <c r="F1154" s="43">
        <f t="shared" si="86"/>
        <v>5.5739515982335286E-2</v>
      </c>
      <c r="G1154" s="89">
        <v>24.233017140065709</v>
      </c>
      <c r="H1154" s="185">
        <f t="shared" si="87"/>
        <v>24.320513285171231</v>
      </c>
      <c r="N1154" t="str">
        <f t="shared" si="88"/>
        <v>17#47</v>
      </c>
      <c r="O1154">
        <v>17</v>
      </c>
      <c r="P1154">
        <v>47</v>
      </c>
      <c r="Q1154">
        <v>15.537835471084826</v>
      </c>
      <c r="R1154">
        <v>22.5916998995787</v>
      </c>
      <c r="S1154">
        <f t="shared" si="89"/>
        <v>24</v>
      </c>
    </row>
    <row r="1155" spans="1:19" hidden="1" x14ac:dyDescent="0.25">
      <c r="A1155" s="70">
        <v>17</v>
      </c>
      <c r="B1155" s="70">
        <v>30</v>
      </c>
      <c r="C1155" s="83">
        <v>47.052236117200955</v>
      </c>
      <c r="D1155" s="83">
        <v>0</v>
      </c>
      <c r="E1155" s="43">
        <f t="shared" ref="E1155:E1218" si="90">C1155/PI()</f>
        <v>14.977191923159081</v>
      </c>
      <c r="F1155" s="43">
        <f t="shared" ref="F1155:F1218" si="91">1/E1155</f>
        <v>6.6768190267610189E-2</v>
      </c>
      <c r="G1155" s="89">
        <v>22.051237939379249</v>
      </c>
      <c r="H1155" s="185">
        <f t="shared" ref="H1155:H1218" si="92">IF(D1155=0,EXP($L$2+$L$3*F1155)*$L$4,D1155)</f>
        <v>22.130856515281231</v>
      </c>
      <c r="N1155" t="str">
        <f t="shared" ref="N1155:N1218" si="93">CONCATENATE(O1155,"#",P1155)</f>
        <v>17#12</v>
      </c>
      <c r="O1155">
        <v>17</v>
      </c>
      <c r="P1155">
        <v>12</v>
      </c>
      <c r="Q1155">
        <v>15.497789503375845</v>
      </c>
      <c r="R1155">
        <v>22.816559999999999</v>
      </c>
      <c r="S1155">
        <f t="shared" ref="S1155:S1218" si="94">IF(O1155=O1154,S1154+1,1)</f>
        <v>25</v>
      </c>
    </row>
    <row r="1156" spans="1:19" hidden="1" x14ac:dyDescent="0.25">
      <c r="A1156" s="70">
        <v>17</v>
      </c>
      <c r="B1156" s="70">
        <v>31</v>
      </c>
      <c r="C1156" s="83">
        <v>53.216833897262042</v>
      </c>
      <c r="D1156" s="83">
        <v>0</v>
      </c>
      <c r="E1156" s="43">
        <f t="shared" si="90"/>
        <v>16.939444340899176</v>
      </c>
      <c r="F1156" s="43">
        <f t="shared" si="91"/>
        <v>5.9033813617225074E-2</v>
      </c>
      <c r="G1156" s="89">
        <v>23.559619979330275</v>
      </c>
      <c r="H1156" s="185">
        <f t="shared" si="92"/>
        <v>23.644684745158969</v>
      </c>
      <c r="N1156" t="str">
        <f t="shared" si="93"/>
        <v>17#1</v>
      </c>
      <c r="O1156">
        <v>17</v>
      </c>
      <c r="P1156">
        <v>1</v>
      </c>
      <c r="Q1156">
        <v>15.457743535666861</v>
      </c>
      <c r="R1156">
        <v>22.28096</v>
      </c>
      <c r="S1156">
        <f t="shared" si="94"/>
        <v>26</v>
      </c>
    </row>
    <row r="1157" spans="1:19" hidden="1" x14ac:dyDescent="0.25">
      <c r="A1157" s="70">
        <v>17</v>
      </c>
      <c r="B1157" s="70">
        <v>32</v>
      </c>
      <c r="C1157" s="83">
        <v>41.13925457306074</v>
      </c>
      <c r="D1157" s="83">
        <v>0</v>
      </c>
      <c r="E1157" s="43">
        <f t="shared" si="90"/>
        <v>13.095031440836955</v>
      </c>
      <c r="F1157" s="43">
        <f t="shared" si="91"/>
        <v>7.6364841468153519E-2</v>
      </c>
      <c r="G1157" s="89">
        <v>20.313222018638925</v>
      </c>
      <c r="H1157" s="185">
        <f t="shared" si="92"/>
        <v>20.386565284606618</v>
      </c>
      <c r="N1157" t="str">
        <f t="shared" si="93"/>
        <v>17#53</v>
      </c>
      <c r="O1157">
        <v>17</v>
      </c>
      <c r="P1157">
        <v>53</v>
      </c>
      <c r="Q1157">
        <v>15.377651600248896</v>
      </c>
      <c r="R1157">
        <v>22.462504046876273</v>
      </c>
      <c r="S1157">
        <f t="shared" si="94"/>
        <v>27</v>
      </c>
    </row>
    <row r="1158" spans="1:19" hidden="1" x14ac:dyDescent="0.25">
      <c r="A1158" s="70">
        <v>17</v>
      </c>
      <c r="B1158" s="70">
        <v>33</v>
      </c>
      <c r="C1158" s="83">
        <v>53.216833897262042</v>
      </c>
      <c r="D1158" s="83">
        <v>0</v>
      </c>
      <c r="E1158" s="43">
        <f t="shared" si="90"/>
        <v>16.939444340899176</v>
      </c>
      <c r="F1158" s="43">
        <f t="shared" si="91"/>
        <v>5.9033813617225074E-2</v>
      </c>
      <c r="G1158" s="89">
        <v>23.559619979330275</v>
      </c>
      <c r="H1158" s="185">
        <f t="shared" si="92"/>
        <v>23.644684745158969</v>
      </c>
      <c r="N1158" t="str">
        <f t="shared" si="93"/>
        <v>17#77</v>
      </c>
      <c r="O1158">
        <v>17</v>
      </c>
      <c r="P1158">
        <v>77</v>
      </c>
      <c r="Q1158">
        <v>15.217467729412974</v>
      </c>
      <c r="R1158">
        <v>22.331350582570511</v>
      </c>
      <c r="S1158">
        <f t="shared" si="94"/>
        <v>28</v>
      </c>
    </row>
    <row r="1159" spans="1:19" hidden="1" x14ac:dyDescent="0.25">
      <c r="A1159" s="70">
        <v>17</v>
      </c>
      <c r="B1159" s="70">
        <v>34</v>
      </c>
      <c r="C1159" s="83">
        <v>46.549003645359242</v>
      </c>
      <c r="D1159" s="83">
        <v>0</v>
      </c>
      <c r="E1159" s="43">
        <f t="shared" si="90"/>
        <v>14.817008052323159</v>
      </c>
      <c r="F1159" s="43">
        <f t="shared" si="91"/>
        <v>6.7490008540773513E-2</v>
      </c>
      <c r="G1159" s="89">
        <v>21.915491998526679</v>
      </c>
      <c r="H1159" s="185">
        <f t="shared" si="92"/>
        <v>21.994620447818768</v>
      </c>
      <c r="N1159" t="str">
        <f t="shared" si="93"/>
        <v>17#67</v>
      </c>
      <c r="O1159">
        <v>17</v>
      </c>
      <c r="P1159">
        <v>67</v>
      </c>
      <c r="Q1159">
        <v>15.057283858577048</v>
      </c>
      <c r="R1159">
        <v>22.19819697453504</v>
      </c>
      <c r="S1159">
        <f t="shared" si="94"/>
        <v>29</v>
      </c>
    </row>
    <row r="1160" spans="1:19" hidden="1" x14ac:dyDescent="0.25">
      <c r="A1160" s="70">
        <v>17</v>
      </c>
      <c r="B1160" s="70">
        <v>35</v>
      </c>
      <c r="C1160" s="83">
        <v>56.613653082193665</v>
      </c>
      <c r="D1160" s="83">
        <v>23.030799999999999</v>
      </c>
      <c r="E1160" s="43">
        <f t="shared" si="90"/>
        <v>18.020685469041677</v>
      </c>
      <c r="F1160" s="43">
        <f t="shared" si="91"/>
        <v>5.5491784800191568E-2</v>
      </c>
      <c r="G1160" s="89">
        <v>23.030799999999999</v>
      </c>
      <c r="H1160" s="185">
        <f t="shared" si="92"/>
        <v>23.030799999999999</v>
      </c>
      <c r="N1160" t="str">
        <f t="shared" si="93"/>
        <v>17#30</v>
      </c>
      <c r="O1160">
        <v>17</v>
      </c>
      <c r="P1160">
        <v>30</v>
      </c>
      <c r="Q1160">
        <v>14.977191923159081</v>
      </c>
      <c r="R1160">
        <v>22.130856515281231</v>
      </c>
      <c r="S1160">
        <f t="shared" si="94"/>
        <v>30</v>
      </c>
    </row>
    <row r="1161" spans="1:19" hidden="1" x14ac:dyDescent="0.25">
      <c r="A1161" s="70">
        <v>17</v>
      </c>
      <c r="B1161" s="70">
        <v>37</v>
      </c>
      <c r="C1161" s="83">
        <v>54.600723194826791</v>
      </c>
      <c r="D1161" s="83">
        <v>0</v>
      </c>
      <c r="E1161" s="43">
        <f t="shared" si="90"/>
        <v>17.379949985697976</v>
      </c>
      <c r="F1161" s="43">
        <f t="shared" si="91"/>
        <v>5.7537564884991246E-2</v>
      </c>
      <c r="G1161" s="89">
        <v>23.863121391026361</v>
      </c>
      <c r="H1161" s="185">
        <f t="shared" si="92"/>
        <v>23.949281984229913</v>
      </c>
      <c r="N1161" t="str">
        <f t="shared" si="93"/>
        <v>17#50</v>
      </c>
      <c r="O1161">
        <v>17</v>
      </c>
      <c r="P1161">
        <v>50</v>
      </c>
      <c r="Q1161">
        <v>14.977191923159081</v>
      </c>
      <c r="R1161">
        <v>22.130856515281231</v>
      </c>
      <c r="S1161">
        <f t="shared" si="94"/>
        <v>31</v>
      </c>
    </row>
    <row r="1162" spans="1:19" hidden="1" x14ac:dyDescent="0.25">
      <c r="A1162" s="70">
        <v>17</v>
      </c>
      <c r="B1162" s="70">
        <v>38</v>
      </c>
      <c r="C1162" s="83">
        <v>46.297387409438372</v>
      </c>
      <c r="D1162" s="83">
        <v>0</v>
      </c>
      <c r="E1162" s="43">
        <f t="shared" si="90"/>
        <v>14.736916116905192</v>
      </c>
      <c r="F1162" s="43">
        <f t="shared" si="91"/>
        <v>6.7856802065451652E-2</v>
      </c>
      <c r="G1162" s="89">
        <v>21.846832933660295</v>
      </c>
      <c r="H1162" s="185">
        <f t="shared" si="92"/>
        <v>21.925713481361441</v>
      </c>
      <c r="N1162" t="str">
        <f t="shared" si="93"/>
        <v>17#34</v>
      </c>
      <c r="O1162">
        <v>17</v>
      </c>
      <c r="P1162">
        <v>34</v>
      </c>
      <c r="Q1162">
        <v>14.817008052323159</v>
      </c>
      <c r="R1162">
        <v>21.994620447818768</v>
      </c>
      <c r="S1162">
        <f t="shared" si="94"/>
        <v>32</v>
      </c>
    </row>
    <row r="1163" spans="1:19" hidden="1" x14ac:dyDescent="0.25">
      <c r="A1163" s="70">
        <v>17</v>
      </c>
      <c r="B1163" s="70">
        <v>39</v>
      </c>
      <c r="C1163" s="83">
        <v>43.277992578388044</v>
      </c>
      <c r="D1163" s="83">
        <v>0</v>
      </c>
      <c r="E1163" s="43">
        <f t="shared" si="90"/>
        <v>13.775812891889636</v>
      </c>
      <c r="F1163" s="43">
        <f t="shared" si="91"/>
        <v>7.2590997558390144E-2</v>
      </c>
      <c r="G1163" s="89">
        <v>20.979719058572766</v>
      </c>
      <c r="H1163" s="185">
        <f t="shared" si="92"/>
        <v>21.055468790123403</v>
      </c>
      <c r="N1163" t="str">
        <f t="shared" si="93"/>
        <v>17#78</v>
      </c>
      <c r="O1163">
        <v>17</v>
      </c>
      <c r="P1163">
        <v>78</v>
      </c>
      <c r="Q1163">
        <v>14.817008052323159</v>
      </c>
      <c r="R1163">
        <v>21.994620447818768</v>
      </c>
      <c r="S1163">
        <f t="shared" si="94"/>
        <v>33</v>
      </c>
    </row>
    <row r="1164" spans="1:19" hidden="1" x14ac:dyDescent="0.25">
      <c r="A1164" s="70">
        <v>17</v>
      </c>
      <c r="B1164" s="70">
        <v>40</v>
      </c>
      <c r="C1164" s="83">
        <v>56.613653082193665</v>
      </c>
      <c r="D1164" s="83">
        <v>0</v>
      </c>
      <c r="E1164" s="43">
        <f t="shared" si="90"/>
        <v>18.020685469041677</v>
      </c>
      <c r="F1164" s="43">
        <f t="shared" si="91"/>
        <v>5.5491784800191568E-2</v>
      </c>
      <c r="G1164" s="89">
        <v>24.28442797175105</v>
      </c>
      <c r="H1164" s="185">
        <f t="shared" si="92"/>
        <v>24.372109741682532</v>
      </c>
      <c r="N1164" t="str">
        <f t="shared" si="93"/>
        <v>17#19</v>
      </c>
      <c r="O1164">
        <v>17</v>
      </c>
      <c r="P1164">
        <v>19</v>
      </c>
      <c r="Q1164">
        <v>14.736916116905192</v>
      </c>
      <c r="R1164">
        <v>21.925713481361441</v>
      </c>
      <c r="S1164">
        <f t="shared" si="94"/>
        <v>34</v>
      </c>
    </row>
    <row r="1165" spans="1:19" hidden="1" x14ac:dyDescent="0.25">
      <c r="A1165" s="70">
        <v>17</v>
      </c>
      <c r="B1165" s="70">
        <v>41</v>
      </c>
      <c r="C1165" s="83">
        <v>46.171579291477933</v>
      </c>
      <c r="D1165" s="83">
        <v>0</v>
      </c>
      <c r="E1165" s="43">
        <f t="shared" si="90"/>
        <v>14.696870149196208</v>
      </c>
      <c r="F1165" s="43">
        <f t="shared" si="91"/>
        <v>6.8041697983886137E-2</v>
      </c>
      <c r="G1165" s="89">
        <v>21.812304364853951</v>
      </c>
      <c r="H1165" s="185">
        <f t="shared" si="92"/>
        <v>21.891060243115501</v>
      </c>
      <c r="N1165" t="str">
        <f t="shared" si="93"/>
        <v>17#38</v>
      </c>
      <c r="O1165">
        <v>17</v>
      </c>
      <c r="P1165">
        <v>38</v>
      </c>
      <c r="Q1165">
        <v>14.736916116905192</v>
      </c>
      <c r="R1165">
        <v>21.925713481361441</v>
      </c>
      <c r="S1165">
        <f t="shared" si="94"/>
        <v>35</v>
      </c>
    </row>
    <row r="1166" spans="1:19" hidden="1" x14ac:dyDescent="0.25">
      <c r="A1166" s="70">
        <v>17</v>
      </c>
      <c r="B1166" s="70">
        <v>42</v>
      </c>
      <c r="C1166" s="83">
        <v>53.720066369103776</v>
      </c>
      <c r="D1166" s="83">
        <v>0</v>
      </c>
      <c r="E1166" s="43">
        <f t="shared" si="90"/>
        <v>17.099628211735105</v>
      </c>
      <c r="F1166" s="43">
        <f t="shared" si="91"/>
        <v>5.848080365359766E-2</v>
      </c>
      <c r="G1166" s="89">
        <v>23.671341058603229</v>
      </c>
      <c r="H1166" s="185">
        <f t="shared" si="92"/>
        <v>23.756809206466727</v>
      </c>
      <c r="N1166" t="str">
        <f t="shared" si="93"/>
        <v>17#41</v>
      </c>
      <c r="O1166">
        <v>17</v>
      </c>
      <c r="P1166">
        <v>41</v>
      </c>
      <c r="Q1166">
        <v>14.696870149196208</v>
      </c>
      <c r="R1166">
        <v>21.891060243115501</v>
      </c>
      <c r="S1166">
        <f t="shared" si="94"/>
        <v>36</v>
      </c>
    </row>
    <row r="1167" spans="1:19" hidden="1" x14ac:dyDescent="0.25">
      <c r="A1167" s="70">
        <v>17</v>
      </c>
      <c r="B1167" s="70">
        <v>43</v>
      </c>
      <c r="C1167" s="83">
        <v>36.987586680366526</v>
      </c>
      <c r="D1167" s="83">
        <v>0</v>
      </c>
      <c r="E1167" s="43">
        <f t="shared" si="90"/>
        <v>11.773514506440561</v>
      </c>
      <c r="F1167" s="43">
        <f t="shared" si="91"/>
        <v>8.4936405306415677E-2</v>
      </c>
      <c r="G1167" s="89">
        <v>18.877006809695892</v>
      </c>
      <c r="H1167" s="185">
        <f t="shared" si="92"/>
        <v>18.94516445252809</v>
      </c>
      <c r="N1167" t="str">
        <f t="shared" si="93"/>
        <v>17#71</v>
      </c>
      <c r="O1167">
        <v>17</v>
      </c>
      <c r="P1167">
        <v>71</v>
      </c>
      <c r="Q1167">
        <v>14.576732246069264</v>
      </c>
      <c r="R1167">
        <v>21.786292717893701</v>
      </c>
      <c r="S1167">
        <f t="shared" si="94"/>
        <v>37</v>
      </c>
    </row>
    <row r="1168" spans="1:19" hidden="1" x14ac:dyDescent="0.25">
      <c r="A1168" s="70">
        <v>17</v>
      </c>
      <c r="B1168" s="70">
        <v>44</v>
      </c>
      <c r="C1168" s="83">
        <v>49.568398476409556</v>
      </c>
      <c r="D1168" s="83">
        <v>0</v>
      </c>
      <c r="E1168" s="43">
        <f t="shared" si="90"/>
        <v>15.778111277338709</v>
      </c>
      <c r="F1168" s="43">
        <f t="shared" si="91"/>
        <v>6.3378942030675664E-2</v>
      </c>
      <c r="G1168" s="89">
        <v>22.699952646175959</v>
      </c>
      <c r="H1168" s="185">
        <f t="shared" si="92"/>
        <v>22.781913482465487</v>
      </c>
      <c r="N1168" t="str">
        <f t="shared" si="93"/>
        <v>17#80</v>
      </c>
      <c r="O1168">
        <v>17</v>
      </c>
      <c r="P1168">
        <v>80</v>
      </c>
      <c r="Q1168">
        <v>14.536686278360287</v>
      </c>
      <c r="R1168">
        <v>21.751098469100057</v>
      </c>
      <c r="S1168">
        <f t="shared" si="94"/>
        <v>38</v>
      </c>
    </row>
    <row r="1169" spans="1:19" hidden="1" x14ac:dyDescent="0.25">
      <c r="A1169" s="70">
        <v>17</v>
      </c>
      <c r="B1169" s="70">
        <v>45</v>
      </c>
      <c r="C1169" s="83">
        <v>51.329712127855579</v>
      </c>
      <c r="D1169" s="83">
        <v>0</v>
      </c>
      <c r="E1169" s="43">
        <f t="shared" si="90"/>
        <v>16.338754825264449</v>
      </c>
      <c r="F1169" s="43">
        <f t="shared" si="91"/>
        <v>6.1204174411976016E-2</v>
      </c>
      <c r="G1169" s="89">
        <v>23.126227964774152</v>
      </c>
      <c r="H1169" s="185">
        <f t="shared" si="92"/>
        <v>23.209727918001345</v>
      </c>
      <c r="N1169" t="str">
        <f t="shared" si="93"/>
        <v>17#4</v>
      </c>
      <c r="O1169">
        <v>17</v>
      </c>
      <c r="P1169">
        <v>4</v>
      </c>
      <c r="Q1169">
        <v>14.496640310651305</v>
      </c>
      <c r="R1169">
        <v>21.959599999999998</v>
      </c>
      <c r="S1169">
        <f t="shared" si="94"/>
        <v>39</v>
      </c>
    </row>
    <row r="1170" spans="1:19" hidden="1" x14ac:dyDescent="0.25">
      <c r="A1170" s="70">
        <v>17</v>
      </c>
      <c r="B1170" s="70">
        <v>46</v>
      </c>
      <c r="C1170" s="83">
        <v>49.568398476409556</v>
      </c>
      <c r="D1170" s="83">
        <v>0</v>
      </c>
      <c r="E1170" s="43">
        <f t="shared" si="90"/>
        <v>15.778111277338709</v>
      </c>
      <c r="F1170" s="43">
        <f t="shared" si="91"/>
        <v>6.3378942030675664E-2</v>
      </c>
      <c r="G1170" s="89">
        <v>22.699952646175959</v>
      </c>
      <c r="H1170" s="185">
        <f t="shared" si="92"/>
        <v>22.781913482465487</v>
      </c>
      <c r="N1170" t="str">
        <f t="shared" si="93"/>
        <v>17#54</v>
      </c>
      <c r="O1170">
        <v>17</v>
      </c>
      <c r="P1170">
        <v>54</v>
      </c>
      <c r="Q1170">
        <v>14.2964104721064</v>
      </c>
      <c r="R1170">
        <v>21.537026872399878</v>
      </c>
      <c r="S1170">
        <f t="shared" si="94"/>
        <v>40</v>
      </c>
    </row>
    <row r="1171" spans="1:19" hidden="1" x14ac:dyDescent="0.25">
      <c r="A1171" s="70">
        <v>17</v>
      </c>
      <c r="B1171" s="70">
        <v>47</v>
      </c>
      <c r="C1171" s="83">
        <v>48.813549768646993</v>
      </c>
      <c r="D1171" s="83">
        <v>0</v>
      </c>
      <c r="E1171" s="43">
        <f t="shared" si="90"/>
        <v>15.537835471084826</v>
      </c>
      <c r="F1171" s="43">
        <f t="shared" si="91"/>
        <v>6.4359028763108769E-2</v>
      </c>
      <c r="G1171" s="89">
        <v>22.510423380887822</v>
      </c>
      <c r="H1171" s="185">
        <f t="shared" si="92"/>
        <v>22.5916998995787</v>
      </c>
      <c r="N1171" t="str">
        <f t="shared" si="93"/>
        <v>17#79</v>
      </c>
      <c r="O1171">
        <v>17</v>
      </c>
      <c r="P1171">
        <v>79</v>
      </c>
      <c r="Q1171">
        <v>14.2964104721064</v>
      </c>
      <c r="R1171">
        <v>21.537026872399878</v>
      </c>
      <c r="S1171">
        <f t="shared" si="94"/>
        <v>41</v>
      </c>
    </row>
    <row r="1172" spans="1:19" hidden="1" x14ac:dyDescent="0.25">
      <c r="A1172" s="70">
        <v>17</v>
      </c>
      <c r="B1172" s="70">
        <v>48</v>
      </c>
      <c r="C1172" s="83">
        <v>51.203904009895169</v>
      </c>
      <c r="D1172" s="83">
        <v>0</v>
      </c>
      <c r="E1172" s="43">
        <f t="shared" si="90"/>
        <v>16.298708857555475</v>
      </c>
      <c r="F1172" s="43">
        <f t="shared" si="91"/>
        <v>6.1354553218885013E-2</v>
      </c>
      <c r="G1172" s="89">
        <v>23.096496362968001</v>
      </c>
      <c r="H1172" s="185">
        <f t="shared" si="92"/>
        <v>23.179888966766487</v>
      </c>
      <c r="N1172" t="str">
        <f t="shared" si="93"/>
        <v>17#7</v>
      </c>
      <c r="O1172">
        <v>17</v>
      </c>
      <c r="P1172">
        <v>7</v>
      </c>
      <c r="Q1172">
        <v>14.016088698143525</v>
      </c>
      <c r="R1172">
        <v>21.209760000000003</v>
      </c>
      <c r="S1172">
        <f t="shared" si="94"/>
        <v>42</v>
      </c>
    </row>
    <row r="1173" spans="1:19" hidden="1" x14ac:dyDescent="0.25">
      <c r="A1173" s="70">
        <v>17</v>
      </c>
      <c r="B1173" s="70">
        <v>50</v>
      </c>
      <c r="C1173" s="83">
        <v>47.052236117200955</v>
      </c>
      <c r="D1173" s="83">
        <v>0</v>
      </c>
      <c r="E1173" s="43">
        <f t="shared" si="90"/>
        <v>14.977191923159081</v>
      </c>
      <c r="F1173" s="43">
        <f t="shared" si="91"/>
        <v>6.6768190267610189E-2</v>
      </c>
      <c r="G1173" s="89">
        <v>22.051237939379249</v>
      </c>
      <c r="H1173" s="185">
        <f t="shared" si="92"/>
        <v>22.130856515281231</v>
      </c>
      <c r="N1173" t="str">
        <f t="shared" si="93"/>
        <v>17#58</v>
      </c>
      <c r="O1173">
        <v>17</v>
      </c>
      <c r="P1173">
        <v>58</v>
      </c>
      <c r="Q1173">
        <v>13.815858859598618</v>
      </c>
      <c r="R1173">
        <v>21.093402532952123</v>
      </c>
      <c r="S1173">
        <f t="shared" si="94"/>
        <v>43</v>
      </c>
    </row>
    <row r="1174" spans="1:19" hidden="1" x14ac:dyDescent="0.25">
      <c r="A1174" s="70">
        <v>17</v>
      </c>
      <c r="B1174" s="70">
        <v>52</v>
      </c>
      <c r="C1174" s="83">
        <v>43.15218446042762</v>
      </c>
      <c r="D1174" s="83">
        <v>0</v>
      </c>
      <c r="E1174" s="43">
        <f t="shared" si="90"/>
        <v>13.735766924180657</v>
      </c>
      <c r="F1174" s="43">
        <f t="shared" si="91"/>
        <v>7.2802633119784854E-2</v>
      </c>
      <c r="G1174" s="89">
        <v>20.941769963879821</v>
      </c>
      <c r="H1174" s="185">
        <f t="shared" si="92"/>
        <v>21.017382675781743</v>
      </c>
      <c r="N1174" t="str">
        <f t="shared" si="93"/>
        <v>17#20</v>
      </c>
      <c r="O1174">
        <v>17</v>
      </c>
      <c r="P1174">
        <v>20</v>
      </c>
      <c r="Q1174">
        <v>13.775812891889636</v>
      </c>
      <c r="R1174">
        <v>21.055468790123403</v>
      </c>
      <c r="S1174">
        <f t="shared" si="94"/>
        <v>44</v>
      </c>
    </row>
    <row r="1175" spans="1:19" hidden="1" x14ac:dyDescent="0.25">
      <c r="A1175" s="70">
        <v>17</v>
      </c>
      <c r="B1175" s="70">
        <v>53</v>
      </c>
      <c r="C1175" s="83">
        <v>48.310317296805259</v>
      </c>
      <c r="D1175" s="83">
        <v>0</v>
      </c>
      <c r="E1175" s="43">
        <f t="shared" si="90"/>
        <v>15.377651600248896</v>
      </c>
      <c r="F1175" s="43">
        <f t="shared" si="91"/>
        <v>6.5029435312724496E-2</v>
      </c>
      <c r="G1175" s="89">
        <v>22.381692326725727</v>
      </c>
      <c r="H1175" s="185">
        <f t="shared" si="92"/>
        <v>22.462504046876273</v>
      </c>
      <c r="N1175" t="str">
        <f t="shared" si="93"/>
        <v>17#39</v>
      </c>
      <c r="O1175">
        <v>17</v>
      </c>
      <c r="P1175">
        <v>39</v>
      </c>
      <c r="Q1175">
        <v>13.775812891889636</v>
      </c>
      <c r="R1175">
        <v>21.055468790123403</v>
      </c>
      <c r="S1175">
        <f t="shared" si="94"/>
        <v>45</v>
      </c>
    </row>
    <row r="1176" spans="1:19" hidden="1" x14ac:dyDescent="0.25">
      <c r="A1176" s="70">
        <v>17</v>
      </c>
      <c r="B1176" s="70">
        <v>54</v>
      </c>
      <c r="C1176" s="83">
        <v>44.91349811187365</v>
      </c>
      <c r="D1176" s="83">
        <v>0</v>
      </c>
      <c r="E1176" s="43">
        <f t="shared" si="90"/>
        <v>14.2964104721064</v>
      </c>
      <c r="F1176" s="43">
        <f t="shared" si="91"/>
        <v>6.9947627899401121E-2</v>
      </c>
      <c r="G1176" s="89">
        <v>21.459544674295202</v>
      </c>
      <c r="H1176" s="185">
        <f t="shared" si="92"/>
        <v>21.537026872399878</v>
      </c>
      <c r="N1176" t="str">
        <f t="shared" si="93"/>
        <v>17#52</v>
      </c>
      <c r="O1176">
        <v>17</v>
      </c>
      <c r="P1176">
        <v>52</v>
      </c>
      <c r="Q1176">
        <v>13.735766924180657</v>
      </c>
      <c r="R1176">
        <v>21.017382675781743</v>
      </c>
      <c r="S1176">
        <f t="shared" si="94"/>
        <v>46</v>
      </c>
    </row>
    <row r="1177" spans="1:19" hidden="1" x14ac:dyDescent="0.25">
      <c r="A1177" s="70">
        <v>17</v>
      </c>
      <c r="B1177" s="70">
        <v>55</v>
      </c>
      <c r="C1177" s="83">
        <v>40.006981511416853</v>
      </c>
      <c r="D1177" s="83">
        <v>0</v>
      </c>
      <c r="E1177" s="43">
        <f t="shared" si="90"/>
        <v>12.734617731456117</v>
      </c>
      <c r="F1177" s="43">
        <f t="shared" si="91"/>
        <v>7.8526110566308829E-2</v>
      </c>
      <c r="G1177" s="89">
        <v>19.941100157445764</v>
      </c>
      <c r="H1177" s="185">
        <f t="shared" si="92"/>
        <v>20.013099833872968</v>
      </c>
      <c r="N1177" t="str">
        <f t="shared" si="93"/>
        <v>17#65</v>
      </c>
      <c r="O1177">
        <v>17</v>
      </c>
      <c r="P1177">
        <v>65</v>
      </c>
      <c r="Q1177">
        <v>13.695720956471673</v>
      </c>
      <c r="R1177">
        <v>20.979143332813944</v>
      </c>
      <c r="S1177">
        <f t="shared" si="94"/>
        <v>47</v>
      </c>
    </row>
    <row r="1178" spans="1:19" hidden="1" x14ac:dyDescent="0.25">
      <c r="A1178" s="70">
        <v>17</v>
      </c>
      <c r="B1178" s="70">
        <v>56</v>
      </c>
      <c r="C1178" s="83">
        <v>51.329712127855579</v>
      </c>
      <c r="D1178" s="83">
        <v>0</v>
      </c>
      <c r="E1178" s="43">
        <f t="shared" si="90"/>
        <v>16.338754825264449</v>
      </c>
      <c r="F1178" s="43">
        <f t="shared" si="91"/>
        <v>6.1204174411976016E-2</v>
      </c>
      <c r="G1178" s="89">
        <v>23.126227964774152</v>
      </c>
      <c r="H1178" s="185">
        <f t="shared" si="92"/>
        <v>23.209727918001345</v>
      </c>
      <c r="N1178" t="str">
        <f t="shared" si="93"/>
        <v>17#22</v>
      </c>
      <c r="O1178">
        <v>17</v>
      </c>
      <c r="P1178">
        <v>22</v>
      </c>
      <c r="Q1178">
        <v>13.575583053344731</v>
      </c>
      <c r="R1178">
        <v>20.86349727581668</v>
      </c>
      <c r="S1178">
        <f t="shared" si="94"/>
        <v>48</v>
      </c>
    </row>
    <row r="1179" spans="1:19" hidden="1" x14ac:dyDescent="0.25">
      <c r="A1179" s="70">
        <v>17</v>
      </c>
      <c r="B1179" s="70">
        <v>58</v>
      </c>
      <c r="C1179" s="83">
        <v>43.403800696348476</v>
      </c>
      <c r="D1179" s="83">
        <v>0</v>
      </c>
      <c r="E1179" s="43">
        <f t="shared" si="90"/>
        <v>13.815858859598618</v>
      </c>
      <c r="F1179" s="43">
        <f t="shared" si="91"/>
        <v>7.2380588869815091E-2</v>
      </c>
      <c r="G1179" s="89">
        <v>21.0175163299287</v>
      </c>
      <c r="H1179" s="185">
        <f t="shared" si="92"/>
        <v>21.093402532952123</v>
      </c>
      <c r="N1179" t="str">
        <f t="shared" si="93"/>
        <v>17#69</v>
      </c>
      <c r="O1179">
        <v>17</v>
      </c>
      <c r="P1179">
        <v>69</v>
      </c>
      <c r="Q1179">
        <v>13.535537085635745</v>
      </c>
      <c r="R1179">
        <v>20.82463633336668</v>
      </c>
      <c r="S1179">
        <f t="shared" si="94"/>
        <v>49</v>
      </c>
    </row>
    <row r="1180" spans="1:19" hidden="1" x14ac:dyDescent="0.25">
      <c r="A1180" s="70">
        <v>17</v>
      </c>
      <c r="B1180" s="70">
        <v>59</v>
      </c>
      <c r="C1180" s="83">
        <v>50.952287773974291</v>
      </c>
      <c r="D1180" s="83">
        <v>0</v>
      </c>
      <c r="E1180" s="43">
        <f t="shared" si="90"/>
        <v>16.218616922137507</v>
      </c>
      <c r="F1180" s="43">
        <f t="shared" si="91"/>
        <v>6.1657538666879529E-2</v>
      </c>
      <c r="G1180" s="89">
        <v>23.036708731438118</v>
      </c>
      <c r="H1180" s="185">
        <f t="shared" si="92"/>
        <v>23.119885464994216</v>
      </c>
      <c r="N1180" t="str">
        <f t="shared" si="93"/>
        <v>17#23</v>
      </c>
      <c r="O1180">
        <v>17</v>
      </c>
      <c r="P1180">
        <v>23</v>
      </c>
      <c r="Q1180">
        <v>13.49549111792677</v>
      </c>
      <c r="R1180">
        <v>20.785617791041922</v>
      </c>
      <c r="S1180">
        <f t="shared" si="94"/>
        <v>50</v>
      </c>
    </row>
    <row r="1181" spans="1:19" hidden="1" x14ac:dyDescent="0.25">
      <c r="A1181" s="70">
        <v>17</v>
      </c>
      <c r="B1181" s="70">
        <v>60</v>
      </c>
      <c r="C1181" s="83">
        <v>30.822988900305443</v>
      </c>
      <c r="D1181" s="83">
        <v>0</v>
      </c>
      <c r="E1181" s="43">
        <f t="shared" si="90"/>
        <v>9.8112620887004685</v>
      </c>
      <c r="F1181" s="43">
        <f t="shared" si="91"/>
        <v>0.1019236863676988</v>
      </c>
      <c r="G1181" s="89">
        <v>16.323781739924929</v>
      </c>
      <c r="H1181" s="185">
        <f t="shared" si="92"/>
        <v>16.382720664761734</v>
      </c>
      <c r="N1181" t="str">
        <f t="shared" si="93"/>
        <v>17#5</v>
      </c>
      <c r="O1181">
        <v>17</v>
      </c>
      <c r="P1181">
        <v>5</v>
      </c>
      <c r="Q1181">
        <v>13.415399182508805</v>
      </c>
      <c r="R1181">
        <v>21.424000000000003</v>
      </c>
      <c r="S1181">
        <f t="shared" si="94"/>
        <v>51</v>
      </c>
    </row>
    <row r="1182" spans="1:19" hidden="1" x14ac:dyDescent="0.25">
      <c r="A1182" s="70">
        <v>17</v>
      </c>
      <c r="B1182" s="70">
        <v>61</v>
      </c>
      <c r="C1182" s="83">
        <v>50.826479656013852</v>
      </c>
      <c r="D1182" s="83">
        <v>0</v>
      </c>
      <c r="E1182" s="43">
        <f t="shared" si="90"/>
        <v>16.178570954428523</v>
      </c>
      <c r="F1182" s="43">
        <f t="shared" si="91"/>
        <v>6.1810156336847062E-2</v>
      </c>
      <c r="G1182" s="89">
        <v>23.00665157009978</v>
      </c>
      <c r="H1182" s="185">
        <f t="shared" si="92"/>
        <v>23.089719778756368</v>
      </c>
      <c r="N1182" t="str">
        <f t="shared" si="93"/>
        <v>17#18</v>
      </c>
      <c r="O1182">
        <v>17</v>
      </c>
      <c r="P1182">
        <v>18</v>
      </c>
      <c r="Q1182">
        <v>13.375353214799819</v>
      </c>
      <c r="R1182">
        <v>20.667607619185198</v>
      </c>
      <c r="S1182">
        <f t="shared" si="94"/>
        <v>52</v>
      </c>
    </row>
    <row r="1183" spans="1:19" hidden="1" x14ac:dyDescent="0.25">
      <c r="A1183" s="70">
        <v>17</v>
      </c>
      <c r="B1183" s="70">
        <v>62</v>
      </c>
      <c r="C1183" s="83">
        <v>40.887638337139862</v>
      </c>
      <c r="D1183" s="83">
        <v>0</v>
      </c>
      <c r="E1183" s="43">
        <f t="shared" si="90"/>
        <v>13.014939505418987</v>
      </c>
      <c r="F1183" s="43">
        <f t="shared" si="91"/>
        <v>7.6834778954111421E-2</v>
      </c>
      <c r="G1183" s="89">
        <v>20.231722993497264</v>
      </c>
      <c r="H1183" s="185">
        <f t="shared" si="92"/>
        <v>20.304771997694395</v>
      </c>
      <c r="N1183" t="str">
        <f t="shared" si="93"/>
        <v>17#66</v>
      </c>
      <c r="O1183">
        <v>17</v>
      </c>
      <c r="P1183">
        <v>66</v>
      </c>
      <c r="Q1183">
        <v>13.375353214799819</v>
      </c>
      <c r="R1183">
        <v>20.667607619185198</v>
      </c>
      <c r="S1183">
        <f t="shared" si="94"/>
        <v>53</v>
      </c>
    </row>
    <row r="1184" spans="1:19" hidden="1" x14ac:dyDescent="0.25">
      <c r="A1184" s="70">
        <v>17</v>
      </c>
      <c r="B1184" s="70">
        <v>65</v>
      </c>
      <c r="C1184" s="83">
        <v>43.026376342467181</v>
      </c>
      <c r="D1184" s="83">
        <v>0</v>
      </c>
      <c r="E1184" s="43">
        <f t="shared" si="90"/>
        <v>13.695720956471673</v>
      </c>
      <c r="F1184" s="43">
        <f t="shared" si="91"/>
        <v>7.3015506316041548E-2</v>
      </c>
      <c r="G1184" s="89">
        <v>20.903668191820245</v>
      </c>
      <c r="H1184" s="185">
        <f t="shared" si="92"/>
        <v>20.979143332813944</v>
      </c>
      <c r="N1184" t="str">
        <f t="shared" si="93"/>
        <v>17#75</v>
      </c>
      <c r="O1184">
        <v>17</v>
      </c>
      <c r="P1184">
        <v>75</v>
      </c>
      <c r="Q1184">
        <v>13.375353214799819</v>
      </c>
      <c r="R1184">
        <v>20.667607619185198</v>
      </c>
      <c r="S1184">
        <f t="shared" si="94"/>
        <v>54</v>
      </c>
    </row>
    <row r="1185" spans="1:19" hidden="1" x14ac:dyDescent="0.25">
      <c r="A1185" s="70">
        <v>17</v>
      </c>
      <c r="B1185" s="70">
        <v>66</v>
      </c>
      <c r="C1185" s="83">
        <v>42.019911398783734</v>
      </c>
      <c r="D1185" s="83">
        <v>0</v>
      </c>
      <c r="E1185" s="43">
        <f t="shared" si="90"/>
        <v>13.375353214799819</v>
      </c>
      <c r="F1185" s="43">
        <f t="shared" si="91"/>
        <v>7.4764380718820994E-2</v>
      </c>
      <c r="G1185" s="89">
        <v>20.593253267612578</v>
      </c>
      <c r="H1185" s="185">
        <f t="shared" si="92"/>
        <v>20.667607619185198</v>
      </c>
      <c r="N1185" t="str">
        <f t="shared" si="93"/>
        <v>17#74</v>
      </c>
      <c r="O1185">
        <v>17</v>
      </c>
      <c r="P1185">
        <v>74</v>
      </c>
      <c r="Q1185">
        <v>13.135077408545934</v>
      </c>
      <c r="R1185">
        <v>20.427209844794724</v>
      </c>
      <c r="S1185">
        <f t="shared" si="94"/>
        <v>55</v>
      </c>
    </row>
    <row r="1186" spans="1:19" hidden="1" x14ac:dyDescent="0.25">
      <c r="A1186" s="70">
        <v>17</v>
      </c>
      <c r="B1186" s="70">
        <v>67</v>
      </c>
      <c r="C1186" s="83">
        <v>47.303852353121826</v>
      </c>
      <c r="D1186" s="83">
        <v>0</v>
      </c>
      <c r="E1186" s="43">
        <f t="shared" si="90"/>
        <v>15.057283858577048</v>
      </c>
      <c r="F1186" s="43">
        <f t="shared" si="91"/>
        <v>6.6413040319378197E-2</v>
      </c>
      <c r="G1186" s="89">
        <v>22.118336132751363</v>
      </c>
      <c r="H1186" s="185">
        <f t="shared" si="92"/>
        <v>22.19819697453504</v>
      </c>
      <c r="N1186" t="str">
        <f t="shared" si="93"/>
        <v>17#32</v>
      </c>
      <c r="O1186">
        <v>17</v>
      </c>
      <c r="P1186">
        <v>32</v>
      </c>
      <c r="Q1186">
        <v>13.095031440836955</v>
      </c>
      <c r="R1186">
        <v>20.386565284606618</v>
      </c>
      <c r="S1186">
        <f t="shared" si="94"/>
        <v>56</v>
      </c>
    </row>
    <row r="1187" spans="1:19" hidden="1" x14ac:dyDescent="0.25">
      <c r="A1187" s="70">
        <v>17</v>
      </c>
      <c r="B1187" s="70">
        <v>68</v>
      </c>
      <c r="C1187" s="83">
        <v>37.74243538812911</v>
      </c>
      <c r="D1187" s="83">
        <v>0</v>
      </c>
      <c r="E1187" s="43">
        <f t="shared" si="90"/>
        <v>12.01379031269445</v>
      </c>
      <c r="F1187" s="43">
        <f t="shared" si="91"/>
        <v>8.3237677200287366E-2</v>
      </c>
      <c r="G1187" s="89">
        <v>19.153333371665646</v>
      </c>
      <c r="H1187" s="185">
        <f t="shared" si="92"/>
        <v>19.222488723896671</v>
      </c>
      <c r="N1187" t="str">
        <f t="shared" si="93"/>
        <v>17#62</v>
      </c>
      <c r="O1187">
        <v>17</v>
      </c>
      <c r="P1187">
        <v>62</v>
      </c>
      <c r="Q1187">
        <v>13.014939505418987</v>
      </c>
      <c r="R1187">
        <v>20.304771997694395</v>
      </c>
      <c r="S1187">
        <f t="shared" si="94"/>
        <v>57</v>
      </c>
    </row>
    <row r="1188" spans="1:19" hidden="1" x14ac:dyDescent="0.25">
      <c r="A1188" s="70">
        <v>17</v>
      </c>
      <c r="B1188" s="70">
        <v>69</v>
      </c>
      <c r="C1188" s="83">
        <v>42.523143870625454</v>
      </c>
      <c r="D1188" s="83">
        <v>0</v>
      </c>
      <c r="E1188" s="43">
        <f t="shared" si="90"/>
        <v>13.535537085635745</v>
      </c>
      <c r="F1188" s="43">
        <f t="shared" si="91"/>
        <v>7.3879595148184055E-2</v>
      </c>
      <c r="G1188" s="89">
        <v>20.749717050988501</v>
      </c>
      <c r="H1188" s="185">
        <f t="shared" si="92"/>
        <v>20.82463633336668</v>
      </c>
      <c r="N1188" t="str">
        <f t="shared" si="93"/>
        <v>17#55</v>
      </c>
      <c r="O1188">
        <v>17</v>
      </c>
      <c r="P1188">
        <v>55</v>
      </c>
      <c r="Q1188">
        <v>12.734617731456117</v>
      </c>
      <c r="R1188">
        <v>20.013099833872968</v>
      </c>
      <c r="S1188">
        <f t="shared" si="94"/>
        <v>58</v>
      </c>
    </row>
    <row r="1189" spans="1:19" hidden="1" x14ac:dyDescent="0.25">
      <c r="A1189" s="70">
        <v>17</v>
      </c>
      <c r="B1189" s="70">
        <v>70</v>
      </c>
      <c r="C1189" s="83">
        <v>39.881173393456429</v>
      </c>
      <c r="D1189" s="83">
        <v>0</v>
      </c>
      <c r="E1189" s="43">
        <f t="shared" si="90"/>
        <v>12.694571763747136</v>
      </c>
      <c r="F1189" s="43">
        <f t="shared" si="91"/>
        <v>7.8773827003426514E-2</v>
      </c>
      <c r="G1189" s="89">
        <v>19.898886785562205</v>
      </c>
      <c r="H1189" s="185">
        <f t="shared" si="92"/>
        <v>19.970734045668717</v>
      </c>
      <c r="N1189" t="str">
        <f t="shared" si="93"/>
        <v>17#70</v>
      </c>
      <c r="O1189">
        <v>17</v>
      </c>
      <c r="P1189">
        <v>70</v>
      </c>
      <c r="Q1189">
        <v>12.694571763747136</v>
      </c>
      <c r="R1189">
        <v>19.970734045668717</v>
      </c>
      <c r="S1189">
        <f t="shared" si="94"/>
        <v>59</v>
      </c>
    </row>
    <row r="1190" spans="1:19" hidden="1" x14ac:dyDescent="0.25">
      <c r="A1190" s="70">
        <v>17</v>
      </c>
      <c r="B1190" s="70">
        <v>71</v>
      </c>
      <c r="C1190" s="83">
        <v>45.794154937596645</v>
      </c>
      <c r="D1190" s="83">
        <v>0</v>
      </c>
      <c r="E1190" s="43">
        <f t="shared" si="90"/>
        <v>14.576732246069264</v>
      </c>
      <c r="F1190" s="43">
        <f t="shared" si="91"/>
        <v>6.8602481209028052E-2</v>
      </c>
      <c r="G1190" s="89">
        <v>21.707913754152074</v>
      </c>
      <c r="H1190" s="185">
        <f t="shared" si="92"/>
        <v>21.786292717893701</v>
      </c>
      <c r="N1190" t="str">
        <f t="shared" si="93"/>
        <v>17#6</v>
      </c>
      <c r="O1190">
        <v>17</v>
      </c>
      <c r="P1190">
        <v>6</v>
      </c>
      <c r="Q1190">
        <v>12.133928215821397</v>
      </c>
      <c r="R1190">
        <v>20.888400000000001</v>
      </c>
      <c r="S1190">
        <f t="shared" si="94"/>
        <v>60</v>
      </c>
    </row>
    <row r="1191" spans="1:19" hidden="1" x14ac:dyDescent="0.25">
      <c r="A1191" s="70">
        <v>17</v>
      </c>
      <c r="B1191" s="70">
        <v>72</v>
      </c>
      <c r="C1191" s="83">
        <v>36.987586680366526</v>
      </c>
      <c r="D1191" s="83">
        <v>0</v>
      </c>
      <c r="E1191" s="43">
        <f t="shared" si="90"/>
        <v>11.773514506440561</v>
      </c>
      <c r="F1191" s="43">
        <f t="shared" si="91"/>
        <v>8.4936405306415677E-2</v>
      </c>
      <c r="G1191" s="89">
        <v>18.877006809695892</v>
      </c>
      <c r="H1191" s="185">
        <f t="shared" si="92"/>
        <v>18.94516445252809</v>
      </c>
      <c r="N1191" t="str">
        <f t="shared" si="93"/>
        <v>17#68</v>
      </c>
      <c r="O1191">
        <v>17</v>
      </c>
      <c r="P1191">
        <v>68</v>
      </c>
      <c r="Q1191">
        <v>12.01379031269445</v>
      </c>
      <c r="R1191">
        <v>19.222488723896671</v>
      </c>
      <c r="S1191">
        <f t="shared" si="94"/>
        <v>61</v>
      </c>
    </row>
    <row r="1192" spans="1:19" hidden="1" x14ac:dyDescent="0.25">
      <c r="A1192" s="70">
        <v>17</v>
      </c>
      <c r="B1192" s="70">
        <v>73</v>
      </c>
      <c r="C1192" s="83">
        <v>36.987586680366526</v>
      </c>
      <c r="D1192" s="83">
        <v>0</v>
      </c>
      <c r="E1192" s="43">
        <f t="shared" si="90"/>
        <v>11.773514506440561</v>
      </c>
      <c r="F1192" s="43">
        <f t="shared" si="91"/>
        <v>8.4936405306415677E-2</v>
      </c>
      <c r="G1192" s="89">
        <v>18.877006809695892</v>
      </c>
      <c r="H1192" s="185">
        <f t="shared" si="92"/>
        <v>18.94516445252809</v>
      </c>
      <c r="N1192" t="str">
        <f t="shared" si="93"/>
        <v>17#11</v>
      </c>
      <c r="O1192">
        <v>17</v>
      </c>
      <c r="P1192">
        <v>11</v>
      </c>
      <c r="Q1192">
        <v>11.773514506440561</v>
      </c>
      <c r="R1192">
        <v>18.94516445252809</v>
      </c>
      <c r="S1192">
        <f t="shared" si="94"/>
        <v>62</v>
      </c>
    </row>
    <row r="1193" spans="1:19" hidden="1" x14ac:dyDescent="0.25">
      <c r="A1193" s="70">
        <v>17</v>
      </c>
      <c r="B1193" s="70">
        <v>74</v>
      </c>
      <c r="C1193" s="83">
        <v>41.265062691021164</v>
      </c>
      <c r="D1193" s="83">
        <v>0</v>
      </c>
      <c r="E1193" s="43">
        <f t="shared" si="90"/>
        <v>13.135077408545934</v>
      </c>
      <c r="F1193" s="43">
        <f t="shared" si="91"/>
        <v>7.6132021829531119E-2</v>
      </c>
      <c r="G1193" s="89">
        <v>20.353720354843421</v>
      </c>
      <c r="H1193" s="185">
        <f t="shared" si="92"/>
        <v>20.427209844794724</v>
      </c>
      <c r="N1193" t="str">
        <f t="shared" si="93"/>
        <v>17#43</v>
      </c>
      <c r="O1193">
        <v>17</v>
      </c>
      <c r="P1193">
        <v>43</v>
      </c>
      <c r="Q1193">
        <v>11.773514506440561</v>
      </c>
      <c r="R1193">
        <v>18.94516445252809</v>
      </c>
      <c r="S1193">
        <f t="shared" si="94"/>
        <v>63</v>
      </c>
    </row>
    <row r="1194" spans="1:19" hidden="1" x14ac:dyDescent="0.25">
      <c r="A1194" s="70">
        <v>17</v>
      </c>
      <c r="B1194" s="70">
        <v>75</v>
      </c>
      <c r="C1194" s="83">
        <v>42.019911398783734</v>
      </c>
      <c r="D1194" s="83">
        <v>0</v>
      </c>
      <c r="E1194" s="43">
        <f t="shared" si="90"/>
        <v>13.375353214799819</v>
      </c>
      <c r="F1194" s="43">
        <f t="shared" si="91"/>
        <v>7.4764380718820994E-2</v>
      </c>
      <c r="G1194" s="89">
        <v>20.593253267612578</v>
      </c>
      <c r="H1194" s="185">
        <f t="shared" si="92"/>
        <v>20.667607619185198</v>
      </c>
      <c r="N1194" t="str">
        <f t="shared" si="93"/>
        <v>17#72</v>
      </c>
      <c r="O1194">
        <v>17</v>
      </c>
      <c r="P1194">
        <v>72</v>
      </c>
      <c r="Q1194">
        <v>11.773514506440561</v>
      </c>
      <c r="R1194">
        <v>18.94516445252809</v>
      </c>
      <c r="S1194">
        <f t="shared" si="94"/>
        <v>64</v>
      </c>
    </row>
    <row r="1195" spans="1:19" hidden="1" x14ac:dyDescent="0.25">
      <c r="A1195" s="70">
        <v>17</v>
      </c>
      <c r="B1195" s="70">
        <v>76</v>
      </c>
      <c r="C1195" s="83">
        <v>31.955261961949315</v>
      </c>
      <c r="D1195" s="83">
        <v>0</v>
      </c>
      <c r="E1195" s="43">
        <f t="shared" si="90"/>
        <v>10.171675798081303</v>
      </c>
      <c r="F1195" s="43">
        <f t="shared" si="91"/>
        <v>9.8312217165693716E-2</v>
      </c>
      <c r="G1195" s="89">
        <v>16.835978645348305</v>
      </c>
      <c r="H1195" s="185">
        <f t="shared" si="92"/>
        <v>16.896766917070003</v>
      </c>
      <c r="N1195" t="str">
        <f t="shared" si="93"/>
        <v>17#73</v>
      </c>
      <c r="O1195">
        <v>17</v>
      </c>
      <c r="P1195">
        <v>73</v>
      </c>
      <c r="Q1195">
        <v>11.773514506440561</v>
      </c>
      <c r="R1195">
        <v>18.94516445252809</v>
      </c>
      <c r="S1195">
        <f t="shared" si="94"/>
        <v>65</v>
      </c>
    </row>
    <row r="1196" spans="1:19" hidden="1" x14ac:dyDescent="0.25">
      <c r="A1196" s="70">
        <v>17</v>
      </c>
      <c r="B1196" s="70">
        <v>77</v>
      </c>
      <c r="C1196" s="83">
        <v>47.807084824963546</v>
      </c>
      <c r="D1196" s="83">
        <v>0</v>
      </c>
      <c r="E1196" s="43">
        <f t="shared" si="90"/>
        <v>15.217467729412974</v>
      </c>
      <c r="F1196" s="43">
        <f t="shared" si="91"/>
        <v>6.5713955684437372E-2</v>
      </c>
      <c r="G1196" s="89">
        <v>22.251010703717451</v>
      </c>
      <c r="H1196" s="185">
        <f t="shared" si="92"/>
        <v>22.331350582570511</v>
      </c>
      <c r="N1196" t="str">
        <f t="shared" si="93"/>
        <v>17#14</v>
      </c>
      <c r="O1196">
        <v>17</v>
      </c>
      <c r="P1196">
        <v>14</v>
      </c>
      <c r="Q1196">
        <v>11.613330635604635</v>
      </c>
      <c r="R1196">
        <v>18.756240958591967</v>
      </c>
      <c r="S1196">
        <f t="shared" si="94"/>
        <v>66</v>
      </c>
    </row>
    <row r="1197" spans="1:19" hidden="1" x14ac:dyDescent="0.25">
      <c r="A1197" s="70">
        <v>17</v>
      </c>
      <c r="B1197" s="70">
        <v>78</v>
      </c>
      <c r="C1197" s="83">
        <v>46.549003645359242</v>
      </c>
      <c r="D1197" s="83">
        <v>0</v>
      </c>
      <c r="E1197" s="43">
        <f t="shared" si="90"/>
        <v>14.817008052323159</v>
      </c>
      <c r="F1197" s="43">
        <f t="shared" si="91"/>
        <v>6.7490008540773513E-2</v>
      </c>
      <c r="G1197" s="89">
        <v>21.915491998526679</v>
      </c>
      <c r="H1197" s="185">
        <f t="shared" si="92"/>
        <v>21.994620447818768</v>
      </c>
      <c r="N1197" t="str">
        <f t="shared" si="93"/>
        <v>17#26</v>
      </c>
      <c r="O1197">
        <v>17</v>
      </c>
      <c r="P1197">
        <v>26</v>
      </c>
      <c r="Q1197">
        <v>10.932549184551949</v>
      </c>
      <c r="R1197">
        <v>17.915312890586577</v>
      </c>
      <c r="S1197">
        <f t="shared" si="94"/>
        <v>67</v>
      </c>
    </row>
    <row r="1198" spans="1:19" hidden="1" x14ac:dyDescent="0.25">
      <c r="A1198" s="70">
        <v>17</v>
      </c>
      <c r="B1198" s="70">
        <v>79</v>
      </c>
      <c r="C1198" s="83">
        <v>44.91349811187365</v>
      </c>
      <c r="D1198" s="83">
        <v>0</v>
      </c>
      <c r="E1198" s="43">
        <f t="shared" si="90"/>
        <v>14.2964104721064</v>
      </c>
      <c r="F1198" s="43">
        <f t="shared" si="91"/>
        <v>6.9947627899401121E-2</v>
      </c>
      <c r="G1198" s="89">
        <v>21.459544674295202</v>
      </c>
      <c r="H1198" s="185">
        <f t="shared" si="92"/>
        <v>21.537026872399878</v>
      </c>
      <c r="N1198" t="str">
        <f t="shared" si="93"/>
        <v>17#76</v>
      </c>
      <c r="O1198">
        <v>17</v>
      </c>
      <c r="P1198">
        <v>76</v>
      </c>
      <c r="Q1198">
        <v>10.171675798081303</v>
      </c>
      <c r="R1198">
        <v>16.896766917070003</v>
      </c>
      <c r="S1198">
        <f t="shared" si="94"/>
        <v>68</v>
      </c>
    </row>
    <row r="1199" spans="1:19" hidden="1" x14ac:dyDescent="0.25">
      <c r="A1199" s="70">
        <v>17</v>
      </c>
      <c r="B1199" s="70">
        <v>80</v>
      </c>
      <c r="C1199" s="83">
        <v>45.668346819636227</v>
      </c>
      <c r="D1199" s="83">
        <v>0</v>
      </c>
      <c r="E1199" s="43">
        <f t="shared" si="90"/>
        <v>14.536686278360287</v>
      </c>
      <c r="F1199" s="43">
        <f t="shared" si="91"/>
        <v>6.8791468760568061E-2</v>
      </c>
      <c r="G1199" s="89">
        <v>21.6728461211524</v>
      </c>
      <c r="H1199" s="185">
        <f t="shared" si="92"/>
        <v>21.751098469100057</v>
      </c>
      <c r="N1199" t="str">
        <f t="shared" si="93"/>
        <v>17#60</v>
      </c>
      <c r="O1199">
        <v>17</v>
      </c>
      <c r="P1199">
        <v>60</v>
      </c>
      <c r="Q1199">
        <v>9.8112620887004685</v>
      </c>
      <c r="R1199">
        <v>16.382720664761734</v>
      </c>
      <c r="S1199">
        <f t="shared" si="94"/>
        <v>69</v>
      </c>
    </row>
    <row r="1200" spans="1:19" x14ac:dyDescent="0.25">
      <c r="A1200" s="70">
        <v>18</v>
      </c>
      <c r="B1200" s="70">
        <v>1</v>
      </c>
      <c r="C1200" s="83">
        <v>42.523143870625454</v>
      </c>
      <c r="D1200" s="83">
        <v>20.352800000000002</v>
      </c>
      <c r="E1200" s="43">
        <f t="shared" si="90"/>
        <v>13.535537085635745</v>
      </c>
      <c r="F1200" s="43">
        <f t="shared" si="91"/>
        <v>7.3879595148184055E-2</v>
      </c>
      <c r="G1200" s="89">
        <v>20.352800000000002</v>
      </c>
      <c r="H1200" s="185">
        <f t="shared" si="92"/>
        <v>20.352800000000002</v>
      </c>
      <c r="N1200" t="str">
        <f t="shared" si="93"/>
        <v>18#31</v>
      </c>
      <c r="O1200">
        <v>18</v>
      </c>
      <c r="P1200">
        <v>31</v>
      </c>
      <c r="Q1200">
        <v>18.941742726348249</v>
      </c>
      <c r="R1200">
        <v>22.709439999999997</v>
      </c>
      <c r="S1200">
        <f t="shared" si="94"/>
        <v>1</v>
      </c>
    </row>
    <row r="1201" spans="1:19" x14ac:dyDescent="0.25">
      <c r="A1201" s="70">
        <v>18</v>
      </c>
      <c r="B1201" s="70">
        <v>2</v>
      </c>
      <c r="C1201" s="83">
        <v>44.284457522071477</v>
      </c>
      <c r="D1201" s="83">
        <v>20.567039999999999</v>
      </c>
      <c r="E1201" s="43">
        <f t="shared" si="90"/>
        <v>14.096180633561485</v>
      </c>
      <c r="F1201" s="43">
        <f t="shared" si="91"/>
        <v>7.0941202159335831E-2</v>
      </c>
      <c r="G1201" s="89">
        <v>20.567039999999999</v>
      </c>
      <c r="H1201" s="185">
        <f t="shared" si="92"/>
        <v>20.567039999999999</v>
      </c>
      <c r="N1201" t="str">
        <f t="shared" si="93"/>
        <v>18#27</v>
      </c>
      <c r="O1201">
        <v>18</v>
      </c>
      <c r="P1201">
        <v>27</v>
      </c>
      <c r="Q1201">
        <v>18.220915307586587</v>
      </c>
      <c r="R1201">
        <v>21.959599999999998</v>
      </c>
      <c r="S1201">
        <f t="shared" si="94"/>
        <v>2</v>
      </c>
    </row>
    <row r="1202" spans="1:19" x14ac:dyDescent="0.25">
      <c r="A1202" s="70">
        <v>18</v>
      </c>
      <c r="B1202" s="70">
        <v>3</v>
      </c>
      <c r="C1202" s="83">
        <v>34.848848675039207</v>
      </c>
      <c r="D1202" s="83">
        <v>19.710079999999998</v>
      </c>
      <c r="E1202" s="43">
        <f t="shared" si="90"/>
        <v>11.092733055387875</v>
      </c>
      <c r="F1202" s="43">
        <f t="shared" si="91"/>
        <v>9.014910888117765E-2</v>
      </c>
      <c r="G1202" s="89">
        <v>19.710079999999998</v>
      </c>
      <c r="H1202" s="185">
        <f t="shared" si="92"/>
        <v>19.710079999999998</v>
      </c>
      <c r="N1202" t="str">
        <f t="shared" si="93"/>
        <v>18#21</v>
      </c>
      <c r="O1202">
        <v>18</v>
      </c>
      <c r="P1202">
        <v>21</v>
      </c>
      <c r="Q1202">
        <v>16.899398373190195</v>
      </c>
      <c r="R1202">
        <v>22.495200000000001</v>
      </c>
      <c r="S1202">
        <f t="shared" si="94"/>
        <v>3</v>
      </c>
    </row>
    <row r="1203" spans="1:19" x14ac:dyDescent="0.25">
      <c r="A1203" s="70">
        <v>18</v>
      </c>
      <c r="B1203" s="70">
        <v>4</v>
      </c>
      <c r="C1203" s="83">
        <v>44.410265640031916</v>
      </c>
      <c r="D1203" s="83">
        <v>18.745999999999999</v>
      </c>
      <c r="E1203" s="43">
        <f t="shared" si="90"/>
        <v>14.136226601270469</v>
      </c>
      <c r="F1203" s="43">
        <f t="shared" si="91"/>
        <v>7.0740235580980762E-2</v>
      </c>
      <c r="G1203" s="89">
        <v>18.745999999999999</v>
      </c>
      <c r="H1203" s="185">
        <f t="shared" si="92"/>
        <v>18.745999999999999</v>
      </c>
      <c r="N1203" t="str">
        <f t="shared" si="93"/>
        <v>18#20</v>
      </c>
      <c r="O1203">
        <v>18</v>
      </c>
      <c r="P1203">
        <v>20</v>
      </c>
      <c r="Q1203">
        <v>16.498938696100382</v>
      </c>
      <c r="R1203">
        <v>22.28096</v>
      </c>
      <c r="S1203">
        <f t="shared" si="94"/>
        <v>4</v>
      </c>
    </row>
    <row r="1204" spans="1:19" x14ac:dyDescent="0.25">
      <c r="A1204" s="70">
        <v>18</v>
      </c>
      <c r="B1204" s="70">
        <v>5</v>
      </c>
      <c r="C1204" s="83">
        <v>41.894103280823309</v>
      </c>
      <c r="D1204" s="83">
        <v>20.352800000000002</v>
      </c>
      <c r="E1204" s="43">
        <f t="shared" si="90"/>
        <v>13.335307247090839</v>
      </c>
      <c r="F1204" s="43">
        <f t="shared" si="91"/>
        <v>7.4988898378637273E-2</v>
      </c>
      <c r="G1204" s="89">
        <v>20.352800000000002</v>
      </c>
      <c r="H1204" s="185">
        <f t="shared" si="92"/>
        <v>20.352800000000002</v>
      </c>
      <c r="N1204" t="str">
        <f t="shared" si="93"/>
        <v>18#58</v>
      </c>
      <c r="O1204">
        <v>18</v>
      </c>
      <c r="P1204">
        <v>58</v>
      </c>
      <c r="Q1204">
        <v>16.338754825264449</v>
      </c>
      <c r="R1204">
        <v>23.209727918001345</v>
      </c>
      <c r="S1204">
        <f t="shared" si="94"/>
        <v>5</v>
      </c>
    </row>
    <row r="1205" spans="1:19" x14ac:dyDescent="0.25">
      <c r="A1205" s="70">
        <v>18</v>
      </c>
      <c r="B1205" s="70">
        <v>6</v>
      </c>
      <c r="C1205" s="83">
        <v>44.661881875952773</v>
      </c>
      <c r="D1205" s="83">
        <v>20.888400000000001</v>
      </c>
      <c r="E1205" s="43">
        <f t="shared" si="90"/>
        <v>14.216318536688432</v>
      </c>
      <c r="F1205" s="43">
        <f t="shared" si="91"/>
        <v>7.0341699042496361E-2</v>
      </c>
      <c r="G1205" s="89">
        <v>20.888400000000001</v>
      </c>
      <c r="H1205" s="185">
        <f t="shared" si="92"/>
        <v>20.888400000000001</v>
      </c>
      <c r="N1205" t="str">
        <f t="shared" si="93"/>
        <v>18#51</v>
      </c>
      <c r="O1205">
        <v>18</v>
      </c>
      <c r="P1205">
        <v>51</v>
      </c>
      <c r="Q1205">
        <v>16.178570954428523</v>
      </c>
      <c r="R1205">
        <v>22.388079999999999</v>
      </c>
      <c r="S1205">
        <f t="shared" si="94"/>
        <v>6</v>
      </c>
    </row>
    <row r="1206" spans="1:19" hidden="1" x14ac:dyDescent="0.25">
      <c r="A1206" s="70">
        <v>18</v>
      </c>
      <c r="B1206" s="70">
        <v>7</v>
      </c>
      <c r="C1206" s="83">
        <v>43.655416932269347</v>
      </c>
      <c r="D1206" s="83">
        <v>20.352800000000002</v>
      </c>
      <c r="E1206" s="43">
        <f t="shared" si="90"/>
        <v>13.895950795016585</v>
      </c>
      <c r="F1206" s="43">
        <f t="shared" si="91"/>
        <v>7.1963409683245536E-2</v>
      </c>
      <c r="G1206" s="89">
        <v>20.352800000000002</v>
      </c>
      <c r="H1206" s="185">
        <f t="shared" si="92"/>
        <v>20.352800000000002</v>
      </c>
      <c r="N1206" t="str">
        <f t="shared" si="93"/>
        <v>18#29</v>
      </c>
      <c r="O1206">
        <v>18</v>
      </c>
      <c r="P1206">
        <v>29</v>
      </c>
      <c r="Q1206">
        <v>16.018387083592604</v>
      </c>
      <c r="R1206">
        <v>22.967950707847436</v>
      </c>
      <c r="S1206">
        <f t="shared" si="94"/>
        <v>7</v>
      </c>
    </row>
    <row r="1207" spans="1:19" hidden="1" x14ac:dyDescent="0.25">
      <c r="A1207" s="70">
        <v>18</v>
      </c>
      <c r="B1207" s="70">
        <v>8</v>
      </c>
      <c r="C1207" s="83">
        <v>45.039306229834068</v>
      </c>
      <c r="D1207" s="83">
        <v>21.424000000000003</v>
      </c>
      <c r="E1207" s="43">
        <f t="shared" si="90"/>
        <v>14.336456439815377</v>
      </c>
      <c r="F1207" s="43">
        <f t="shared" si="91"/>
        <v>6.9752243463927957E-2</v>
      </c>
      <c r="G1207" s="89">
        <v>21.424000000000003</v>
      </c>
      <c r="H1207" s="185">
        <f t="shared" si="92"/>
        <v>21.424000000000003</v>
      </c>
      <c r="N1207" t="str">
        <f t="shared" si="93"/>
        <v>18#41</v>
      </c>
      <c r="O1207">
        <v>18</v>
      </c>
      <c r="P1207">
        <v>41</v>
      </c>
      <c r="Q1207">
        <v>15.898249180465656</v>
      </c>
      <c r="R1207">
        <v>22.875445889247597</v>
      </c>
      <c r="S1207">
        <f t="shared" si="94"/>
        <v>8</v>
      </c>
    </row>
    <row r="1208" spans="1:19" hidden="1" x14ac:dyDescent="0.25">
      <c r="A1208" s="70">
        <v>18</v>
      </c>
      <c r="B1208" s="70">
        <v>9</v>
      </c>
      <c r="C1208" s="83">
        <v>40.761830219179444</v>
      </c>
      <c r="D1208" s="83">
        <v>20.352800000000002</v>
      </c>
      <c r="E1208" s="43">
        <f t="shared" si="90"/>
        <v>12.974893537710008</v>
      </c>
      <c r="F1208" s="43">
        <f t="shared" si="91"/>
        <v>7.7071923333599399E-2</v>
      </c>
      <c r="G1208" s="89">
        <v>20.352800000000002</v>
      </c>
      <c r="H1208" s="185">
        <f t="shared" si="92"/>
        <v>20.352800000000002</v>
      </c>
      <c r="N1208" t="str">
        <f t="shared" si="93"/>
        <v>18#33</v>
      </c>
      <c r="O1208">
        <v>18</v>
      </c>
      <c r="P1208">
        <v>33</v>
      </c>
      <c r="Q1208">
        <v>15.818157245047697</v>
      </c>
      <c r="R1208">
        <v>22.813206134780952</v>
      </c>
      <c r="S1208">
        <f t="shared" si="94"/>
        <v>9</v>
      </c>
    </row>
    <row r="1209" spans="1:19" hidden="1" x14ac:dyDescent="0.25">
      <c r="A1209" s="70">
        <v>18</v>
      </c>
      <c r="B1209" s="70">
        <v>10</v>
      </c>
      <c r="C1209" s="83">
        <v>43.15218446042762</v>
      </c>
      <c r="D1209" s="83">
        <v>20.781279999999999</v>
      </c>
      <c r="E1209" s="43">
        <f t="shared" si="90"/>
        <v>13.735766924180657</v>
      </c>
      <c r="F1209" s="43">
        <f t="shared" si="91"/>
        <v>7.2802633119784854E-2</v>
      </c>
      <c r="G1209" s="89">
        <v>20.781279999999999</v>
      </c>
      <c r="H1209" s="185">
        <f t="shared" si="92"/>
        <v>20.781279999999999</v>
      </c>
      <c r="N1209" t="str">
        <f t="shared" si="93"/>
        <v>18#28</v>
      </c>
      <c r="O1209">
        <v>18</v>
      </c>
      <c r="P1209">
        <v>28</v>
      </c>
      <c r="Q1209">
        <v>15.778111277338709</v>
      </c>
      <c r="R1209">
        <v>22.781913482465487</v>
      </c>
      <c r="S1209">
        <f t="shared" si="94"/>
        <v>10</v>
      </c>
    </row>
    <row r="1210" spans="1:19" hidden="1" x14ac:dyDescent="0.25">
      <c r="A1210" s="70">
        <v>18</v>
      </c>
      <c r="B1210" s="70">
        <v>11</v>
      </c>
      <c r="C1210" s="83">
        <v>31.200413254186728</v>
      </c>
      <c r="D1210" s="83">
        <v>0</v>
      </c>
      <c r="E1210" s="43">
        <f t="shared" si="90"/>
        <v>9.9313999918274121</v>
      </c>
      <c r="F1210" s="43">
        <f t="shared" si="91"/>
        <v>0.10069073854873471</v>
      </c>
      <c r="G1210" s="89">
        <v>16.496868578797315</v>
      </c>
      <c r="H1210" s="185">
        <f t="shared" si="92"/>
        <v>16.556432453927446</v>
      </c>
      <c r="N1210" t="str">
        <f t="shared" si="93"/>
        <v>18#62</v>
      </c>
      <c r="O1210">
        <v>18</v>
      </c>
      <c r="P1210">
        <v>62</v>
      </c>
      <c r="Q1210">
        <v>15.778111277338709</v>
      </c>
      <c r="R1210">
        <v>22.781913482465487</v>
      </c>
      <c r="S1210">
        <f t="shared" si="94"/>
        <v>11</v>
      </c>
    </row>
    <row r="1211" spans="1:19" hidden="1" x14ac:dyDescent="0.25">
      <c r="A1211" s="70">
        <v>18</v>
      </c>
      <c r="B1211" s="70">
        <v>12</v>
      </c>
      <c r="C1211" s="83">
        <v>46.171579291477933</v>
      </c>
      <c r="D1211" s="83">
        <v>0</v>
      </c>
      <c r="E1211" s="43">
        <f t="shared" si="90"/>
        <v>14.696870149196208</v>
      </c>
      <c r="F1211" s="43">
        <f t="shared" si="91"/>
        <v>6.8041697983886137E-2</v>
      </c>
      <c r="G1211" s="89">
        <v>21.812304364853951</v>
      </c>
      <c r="H1211" s="185">
        <f t="shared" si="92"/>
        <v>21.891060243115501</v>
      </c>
      <c r="N1211" t="str">
        <f t="shared" si="93"/>
        <v>18#30</v>
      </c>
      <c r="O1211">
        <v>18</v>
      </c>
      <c r="P1211">
        <v>30</v>
      </c>
      <c r="Q1211">
        <v>15.69801934192075</v>
      </c>
      <c r="R1211">
        <v>22.718979567121742</v>
      </c>
      <c r="S1211">
        <f t="shared" si="94"/>
        <v>12</v>
      </c>
    </row>
    <row r="1212" spans="1:19" hidden="1" x14ac:dyDescent="0.25">
      <c r="A1212" s="70">
        <v>18</v>
      </c>
      <c r="B1212" s="70">
        <v>13</v>
      </c>
      <c r="C1212" s="83">
        <v>39.629557157535558</v>
      </c>
      <c r="D1212" s="83">
        <v>0</v>
      </c>
      <c r="E1212" s="43">
        <f t="shared" si="90"/>
        <v>12.614479828329172</v>
      </c>
      <c r="F1212" s="43">
        <f t="shared" si="91"/>
        <v>7.9273978285987964E-2</v>
      </c>
      <c r="G1212" s="89">
        <v>19.813928138073997</v>
      </c>
      <c r="H1212" s="185">
        <f t="shared" si="92"/>
        <v>19.885468645038479</v>
      </c>
      <c r="N1212" t="str">
        <f t="shared" si="93"/>
        <v>18#61</v>
      </c>
      <c r="O1212">
        <v>18</v>
      </c>
      <c r="P1212">
        <v>61</v>
      </c>
      <c r="Q1212">
        <v>15.577881438793804</v>
      </c>
      <c r="R1212">
        <v>22.623697864455664</v>
      </c>
      <c r="S1212">
        <f t="shared" si="94"/>
        <v>13</v>
      </c>
    </row>
    <row r="1213" spans="1:19" hidden="1" x14ac:dyDescent="0.25">
      <c r="A1213" s="70">
        <v>18</v>
      </c>
      <c r="B1213" s="70">
        <v>13</v>
      </c>
      <c r="C1213" s="83">
        <v>25.91647229984866</v>
      </c>
      <c r="D1213" s="83">
        <v>0</v>
      </c>
      <c r="E1213" s="43">
        <f t="shared" si="90"/>
        <v>8.2494693480501908</v>
      </c>
      <c r="F1213" s="43">
        <f t="shared" si="91"/>
        <v>0.12121991825284564</v>
      </c>
      <c r="G1213" s="89">
        <v>13.839807454463006</v>
      </c>
      <c r="H1213" s="185">
        <f t="shared" si="92"/>
        <v>13.889777699367677</v>
      </c>
      <c r="N1213" t="str">
        <f t="shared" si="93"/>
        <v>18#67</v>
      </c>
      <c r="O1213">
        <v>18</v>
      </c>
      <c r="P1213">
        <v>67</v>
      </c>
      <c r="Q1213">
        <v>15.497789503375845</v>
      </c>
      <c r="R1213">
        <v>22.559582178377596</v>
      </c>
      <c r="S1213">
        <f t="shared" si="94"/>
        <v>14</v>
      </c>
    </row>
    <row r="1214" spans="1:19" hidden="1" x14ac:dyDescent="0.25">
      <c r="A1214" s="70">
        <v>18</v>
      </c>
      <c r="B1214" s="70">
        <v>14</v>
      </c>
      <c r="C1214" s="83">
        <v>36.987586680366526</v>
      </c>
      <c r="D1214" s="83">
        <v>0</v>
      </c>
      <c r="E1214" s="43">
        <f t="shared" si="90"/>
        <v>11.773514506440561</v>
      </c>
      <c r="F1214" s="43">
        <f t="shared" si="91"/>
        <v>8.4936405306415677E-2</v>
      </c>
      <c r="G1214" s="89">
        <v>18.877006809695892</v>
      </c>
      <c r="H1214" s="185">
        <f t="shared" si="92"/>
        <v>18.94516445252809</v>
      </c>
      <c r="N1214" t="str">
        <f t="shared" si="93"/>
        <v>18#24</v>
      </c>
      <c r="O1214">
        <v>18</v>
      </c>
      <c r="P1214">
        <v>24</v>
      </c>
      <c r="Q1214">
        <v>15.377651600248896</v>
      </c>
      <c r="R1214">
        <v>22.462504046876273</v>
      </c>
      <c r="S1214">
        <f t="shared" si="94"/>
        <v>15</v>
      </c>
    </row>
    <row r="1215" spans="1:19" hidden="1" x14ac:dyDescent="0.25">
      <c r="A1215" s="70">
        <v>18</v>
      </c>
      <c r="B1215" s="70">
        <v>15</v>
      </c>
      <c r="C1215" s="83">
        <v>39.503749039575133</v>
      </c>
      <c r="D1215" s="83">
        <v>0</v>
      </c>
      <c r="E1215" s="43">
        <f t="shared" si="90"/>
        <v>12.574433860620191</v>
      </c>
      <c r="F1215" s="43">
        <f t="shared" si="91"/>
        <v>7.952644318498793E-2</v>
      </c>
      <c r="G1215" s="89">
        <v>19.771180819768919</v>
      </c>
      <c r="H1215" s="185">
        <f t="shared" si="92"/>
        <v>19.842566982536653</v>
      </c>
      <c r="N1215" t="str">
        <f t="shared" si="93"/>
        <v>18#39</v>
      </c>
      <c r="O1215">
        <v>18</v>
      </c>
      <c r="P1215">
        <v>39</v>
      </c>
      <c r="Q1215">
        <v>15.377651600248896</v>
      </c>
      <c r="R1215">
        <v>22.462504046876273</v>
      </c>
      <c r="S1215">
        <f t="shared" si="94"/>
        <v>16</v>
      </c>
    </row>
    <row r="1216" spans="1:19" hidden="1" x14ac:dyDescent="0.25">
      <c r="A1216" s="70">
        <v>18</v>
      </c>
      <c r="B1216" s="70">
        <v>15</v>
      </c>
      <c r="C1216" s="83">
        <v>18.871217694064555</v>
      </c>
      <c r="D1216" s="83">
        <v>0</v>
      </c>
      <c r="E1216" s="43">
        <f t="shared" si="90"/>
        <v>6.006895156347225</v>
      </c>
      <c r="F1216" s="43">
        <f t="shared" si="91"/>
        <v>0.16647535440057473</v>
      </c>
      <c r="G1216" s="89">
        <v>9.3970997587729741</v>
      </c>
      <c r="H1216" s="185">
        <f t="shared" si="92"/>
        <v>9.4310290874781995</v>
      </c>
      <c r="N1216" t="str">
        <f t="shared" si="93"/>
        <v>18#53</v>
      </c>
      <c r="O1216">
        <v>18</v>
      </c>
      <c r="P1216">
        <v>53</v>
      </c>
      <c r="Q1216">
        <v>15.337605632539912</v>
      </c>
      <c r="R1216">
        <v>22.429900849163726</v>
      </c>
      <c r="S1216">
        <f t="shared" si="94"/>
        <v>17</v>
      </c>
    </row>
    <row r="1217" spans="1:19" hidden="1" x14ac:dyDescent="0.25">
      <c r="A1217" s="70">
        <v>18</v>
      </c>
      <c r="B1217" s="70">
        <v>16</v>
      </c>
      <c r="C1217" s="83">
        <v>44.284457522071477</v>
      </c>
      <c r="D1217" s="83">
        <v>0</v>
      </c>
      <c r="E1217" s="43">
        <f t="shared" si="90"/>
        <v>14.096180633561485</v>
      </c>
      <c r="F1217" s="43">
        <f t="shared" si="91"/>
        <v>7.0941202159335831E-2</v>
      </c>
      <c r="G1217" s="89">
        <v>21.277916744486816</v>
      </c>
      <c r="H1217" s="185">
        <f t="shared" si="92"/>
        <v>21.354743153689522</v>
      </c>
      <c r="N1217" t="str">
        <f t="shared" si="93"/>
        <v>18#18</v>
      </c>
      <c r="O1217">
        <v>18</v>
      </c>
      <c r="P1217">
        <v>18</v>
      </c>
      <c r="Q1217">
        <v>15.137375793995007</v>
      </c>
      <c r="R1217">
        <v>22.265026498821658</v>
      </c>
      <c r="S1217">
        <f t="shared" si="94"/>
        <v>18</v>
      </c>
    </row>
    <row r="1218" spans="1:19" hidden="1" x14ac:dyDescent="0.25">
      <c r="A1218" s="70">
        <v>18</v>
      </c>
      <c r="B1218" s="70">
        <v>17</v>
      </c>
      <c r="C1218" s="83">
        <v>45.794154937596645</v>
      </c>
      <c r="D1218" s="83">
        <v>0</v>
      </c>
      <c r="E1218" s="43">
        <f t="shared" si="90"/>
        <v>14.576732246069264</v>
      </c>
      <c r="F1218" s="43">
        <f t="shared" si="91"/>
        <v>6.8602481209028052E-2</v>
      </c>
      <c r="G1218" s="89">
        <v>21.707913754152074</v>
      </c>
      <c r="H1218" s="185">
        <f t="shared" si="92"/>
        <v>21.786292717893701</v>
      </c>
      <c r="N1218" t="str">
        <f t="shared" si="93"/>
        <v>18#19</v>
      </c>
      <c r="O1218">
        <v>18</v>
      </c>
      <c r="P1218">
        <v>19</v>
      </c>
      <c r="Q1218">
        <v>15.137375793995007</v>
      </c>
      <c r="R1218">
        <v>22.265026498821658</v>
      </c>
      <c r="S1218">
        <f t="shared" si="94"/>
        <v>19</v>
      </c>
    </row>
    <row r="1219" spans="1:19" hidden="1" x14ac:dyDescent="0.25">
      <c r="A1219" s="70">
        <v>18</v>
      </c>
      <c r="B1219" s="70">
        <v>18</v>
      </c>
      <c r="C1219" s="83">
        <v>47.555468589042675</v>
      </c>
      <c r="D1219" s="83">
        <v>0</v>
      </c>
      <c r="E1219" s="43">
        <f t="shared" ref="E1219:E1282" si="95">C1219/PI()</f>
        <v>15.137375793995007</v>
      </c>
      <c r="F1219" s="43">
        <f t="shared" ref="F1219:F1282" si="96">1/E1219</f>
        <v>6.6061648571656639E-2</v>
      </c>
      <c r="G1219" s="89">
        <v>22.184925229309925</v>
      </c>
      <c r="H1219" s="185">
        <f t="shared" ref="H1219:H1282" si="97">IF(D1219=0,EXP($L$2+$L$3*F1219)*$L$4,D1219)</f>
        <v>22.265026498821658</v>
      </c>
      <c r="N1219" t="str">
        <f t="shared" ref="N1219:N1282" si="98">CONCATENATE(O1219,"#",P1219)</f>
        <v>18#23</v>
      </c>
      <c r="O1219">
        <v>18</v>
      </c>
      <c r="P1219">
        <v>23</v>
      </c>
      <c r="Q1219">
        <v>15.137375793995007</v>
      </c>
      <c r="R1219">
        <v>22.265026498821658</v>
      </c>
      <c r="S1219">
        <f t="shared" ref="S1219:S1282" si="99">IF(O1219=O1218,S1218+1,1)</f>
        <v>20</v>
      </c>
    </row>
    <row r="1220" spans="1:19" hidden="1" x14ac:dyDescent="0.25">
      <c r="A1220" s="70">
        <v>18</v>
      </c>
      <c r="B1220" s="70">
        <v>19</v>
      </c>
      <c r="C1220" s="83">
        <v>47.555468589042675</v>
      </c>
      <c r="D1220" s="83">
        <v>0</v>
      </c>
      <c r="E1220" s="43">
        <f t="shared" si="95"/>
        <v>15.137375793995007</v>
      </c>
      <c r="F1220" s="43">
        <f t="shared" si="96"/>
        <v>6.6061648571656639E-2</v>
      </c>
      <c r="G1220" s="89">
        <v>22.184925229309925</v>
      </c>
      <c r="H1220" s="185">
        <f t="shared" si="97"/>
        <v>22.265026498821658</v>
      </c>
      <c r="N1220" t="str">
        <f t="shared" si="98"/>
        <v>18#35</v>
      </c>
      <c r="O1220">
        <v>18</v>
      </c>
      <c r="P1220">
        <v>35</v>
      </c>
      <c r="Q1220">
        <v>15.137375793995007</v>
      </c>
      <c r="R1220">
        <v>22.265026498821658</v>
      </c>
      <c r="S1220">
        <f t="shared" si="99"/>
        <v>21</v>
      </c>
    </row>
    <row r="1221" spans="1:19" hidden="1" x14ac:dyDescent="0.25">
      <c r="A1221" s="70">
        <v>18</v>
      </c>
      <c r="B1221" s="70">
        <v>20</v>
      </c>
      <c r="C1221" s="83">
        <v>51.832944599697321</v>
      </c>
      <c r="D1221" s="83">
        <v>22.28096</v>
      </c>
      <c r="E1221" s="43">
        <f t="shared" si="95"/>
        <v>16.498938696100382</v>
      </c>
      <c r="F1221" s="43">
        <f t="shared" si="96"/>
        <v>6.0609959126422822E-2</v>
      </c>
      <c r="G1221" s="89">
        <v>22.28096</v>
      </c>
      <c r="H1221" s="185">
        <f t="shared" si="97"/>
        <v>22.28096</v>
      </c>
      <c r="N1221" t="str">
        <f t="shared" si="98"/>
        <v>18#45</v>
      </c>
      <c r="O1221">
        <v>18</v>
      </c>
      <c r="P1221">
        <v>45</v>
      </c>
      <c r="Q1221">
        <v>15.137375793995007</v>
      </c>
      <c r="R1221">
        <v>22.265026498821658</v>
      </c>
      <c r="S1221">
        <f t="shared" si="99"/>
        <v>22</v>
      </c>
    </row>
    <row r="1222" spans="1:19" hidden="1" x14ac:dyDescent="0.25">
      <c r="A1222" s="70">
        <v>18</v>
      </c>
      <c r="B1222" s="70">
        <v>21</v>
      </c>
      <c r="C1222" s="83">
        <v>53.091025779301617</v>
      </c>
      <c r="D1222" s="83">
        <v>22.495200000000001</v>
      </c>
      <c r="E1222" s="43">
        <f t="shared" si="95"/>
        <v>16.899398373190195</v>
      </c>
      <c r="F1222" s="43">
        <f t="shared" si="96"/>
        <v>5.9173704170820393E-2</v>
      </c>
      <c r="G1222" s="89">
        <v>22.495200000000001</v>
      </c>
      <c r="H1222" s="185">
        <f t="shared" si="97"/>
        <v>22.495200000000001</v>
      </c>
      <c r="N1222" t="str">
        <f t="shared" si="98"/>
        <v>18#49</v>
      </c>
      <c r="O1222">
        <v>18</v>
      </c>
      <c r="P1222">
        <v>49</v>
      </c>
      <c r="Q1222">
        <v>14.977191923159081</v>
      </c>
      <c r="R1222">
        <v>22.130856515281231</v>
      </c>
      <c r="S1222">
        <f t="shared" si="99"/>
        <v>23</v>
      </c>
    </row>
    <row r="1223" spans="1:19" hidden="1" x14ac:dyDescent="0.25">
      <c r="A1223" s="70">
        <v>18</v>
      </c>
      <c r="B1223" s="70">
        <v>22</v>
      </c>
      <c r="C1223" s="83">
        <v>46.926427999240531</v>
      </c>
      <c r="D1223" s="83">
        <v>0</v>
      </c>
      <c r="E1223" s="43">
        <f t="shared" si="95"/>
        <v>14.937145955450102</v>
      </c>
      <c r="F1223" s="43">
        <f t="shared" si="96"/>
        <v>6.6947193458676155E-2</v>
      </c>
      <c r="G1223" s="89">
        <v>22.017496200677083</v>
      </c>
      <c r="H1223" s="185">
        <f t="shared" si="97"/>
        <v>22.096992948081667</v>
      </c>
      <c r="N1223" t="str">
        <f t="shared" si="98"/>
        <v>18#22</v>
      </c>
      <c r="O1223">
        <v>18</v>
      </c>
      <c r="P1223">
        <v>22</v>
      </c>
      <c r="Q1223">
        <v>14.937145955450102</v>
      </c>
      <c r="R1223">
        <v>22.096992948081667</v>
      </c>
      <c r="S1223">
        <f t="shared" si="99"/>
        <v>24</v>
      </c>
    </row>
    <row r="1224" spans="1:19" hidden="1" x14ac:dyDescent="0.25">
      <c r="A1224" s="70">
        <v>18</v>
      </c>
      <c r="B1224" s="70">
        <v>23</v>
      </c>
      <c r="C1224" s="83">
        <v>47.555468589042675</v>
      </c>
      <c r="D1224" s="83">
        <v>0</v>
      </c>
      <c r="E1224" s="43">
        <f t="shared" si="95"/>
        <v>15.137375793995007</v>
      </c>
      <c r="F1224" s="43">
        <f t="shared" si="96"/>
        <v>6.6061648571656639E-2</v>
      </c>
      <c r="G1224" s="89">
        <v>22.184925229309925</v>
      </c>
      <c r="H1224" s="185">
        <f t="shared" si="97"/>
        <v>22.265026498821658</v>
      </c>
      <c r="N1224" t="str">
        <f t="shared" si="98"/>
        <v>18#71</v>
      </c>
      <c r="O1224">
        <v>18</v>
      </c>
      <c r="P1224">
        <v>71</v>
      </c>
      <c r="Q1224">
        <v>14.89709998774112</v>
      </c>
      <c r="R1224">
        <v>22.062999553566712</v>
      </c>
      <c r="S1224">
        <f t="shared" si="99"/>
        <v>25</v>
      </c>
    </row>
    <row r="1225" spans="1:19" hidden="1" x14ac:dyDescent="0.25">
      <c r="A1225" s="70">
        <v>18</v>
      </c>
      <c r="B1225" s="70">
        <v>24</v>
      </c>
      <c r="C1225" s="83">
        <v>48.310317296805259</v>
      </c>
      <c r="D1225" s="83">
        <v>0</v>
      </c>
      <c r="E1225" s="43">
        <f t="shared" si="95"/>
        <v>15.377651600248896</v>
      </c>
      <c r="F1225" s="43">
        <f t="shared" si="96"/>
        <v>6.5029435312724496E-2</v>
      </c>
      <c r="G1225" s="89">
        <v>22.381692326725727</v>
      </c>
      <c r="H1225" s="185">
        <f t="shared" si="97"/>
        <v>22.462504046876273</v>
      </c>
      <c r="N1225" t="str">
        <f t="shared" si="98"/>
        <v>18#75</v>
      </c>
      <c r="O1225">
        <v>18</v>
      </c>
      <c r="P1225">
        <v>75</v>
      </c>
      <c r="Q1225">
        <v>14.817008052323159</v>
      </c>
      <c r="R1225">
        <v>21.994620447818768</v>
      </c>
      <c r="S1225">
        <f t="shared" si="99"/>
        <v>26</v>
      </c>
    </row>
    <row r="1226" spans="1:19" hidden="1" x14ac:dyDescent="0.25">
      <c r="A1226" s="70">
        <v>18</v>
      </c>
      <c r="B1226" s="70">
        <v>25</v>
      </c>
      <c r="C1226" s="83">
        <v>41.894103280823309</v>
      </c>
      <c r="D1226" s="83">
        <v>0</v>
      </c>
      <c r="E1226" s="43">
        <f t="shared" si="95"/>
        <v>13.335307247090839</v>
      </c>
      <c r="F1226" s="43">
        <f t="shared" si="96"/>
        <v>7.4988898378637273E-2</v>
      </c>
      <c r="G1226" s="89">
        <v>20.553738025074932</v>
      </c>
      <c r="H1226" s="185">
        <f t="shared" si="97"/>
        <v>20.627949702238709</v>
      </c>
      <c r="N1226" t="str">
        <f t="shared" si="98"/>
        <v>18#55</v>
      </c>
      <c r="O1226">
        <v>18</v>
      </c>
      <c r="P1226">
        <v>55</v>
      </c>
      <c r="Q1226">
        <v>14.736916116905192</v>
      </c>
      <c r="R1226">
        <v>21.925713481361441</v>
      </c>
      <c r="S1226">
        <f t="shared" si="99"/>
        <v>27</v>
      </c>
    </row>
    <row r="1227" spans="1:19" hidden="1" x14ac:dyDescent="0.25">
      <c r="A1227" s="70">
        <v>18</v>
      </c>
      <c r="B1227" s="70">
        <v>26</v>
      </c>
      <c r="C1227" s="83">
        <v>40.761830219179444</v>
      </c>
      <c r="D1227" s="83">
        <v>0</v>
      </c>
      <c r="E1227" s="43">
        <f t="shared" si="95"/>
        <v>12.974893537710008</v>
      </c>
      <c r="F1227" s="43">
        <f t="shared" si="96"/>
        <v>7.7071923333599399E-2</v>
      </c>
      <c r="G1227" s="89">
        <v>20.190720389167055</v>
      </c>
      <c r="H1227" s="185">
        <f t="shared" si="97"/>
        <v>20.263621348661477</v>
      </c>
      <c r="N1227" t="str">
        <f t="shared" si="98"/>
        <v>18#12</v>
      </c>
      <c r="O1227">
        <v>18</v>
      </c>
      <c r="P1227">
        <v>12</v>
      </c>
      <c r="Q1227">
        <v>14.696870149196208</v>
      </c>
      <c r="R1227">
        <v>21.891060243115501</v>
      </c>
      <c r="S1227">
        <f t="shared" si="99"/>
        <v>28</v>
      </c>
    </row>
    <row r="1228" spans="1:19" hidden="1" x14ac:dyDescent="0.25">
      <c r="A1228" s="70">
        <v>18</v>
      </c>
      <c r="B1228" s="70">
        <v>27</v>
      </c>
      <c r="C1228" s="83">
        <v>57.242693671995823</v>
      </c>
      <c r="D1228" s="83">
        <v>21.959599999999998</v>
      </c>
      <c r="E1228" s="43">
        <f t="shared" si="95"/>
        <v>18.220915307586587</v>
      </c>
      <c r="F1228" s="43">
        <f t="shared" si="96"/>
        <v>5.4881984967222422E-2</v>
      </c>
      <c r="G1228" s="89">
        <v>21.959599999999998</v>
      </c>
      <c r="H1228" s="185">
        <f t="shared" si="97"/>
        <v>21.959599999999998</v>
      </c>
      <c r="N1228" t="str">
        <f t="shared" si="98"/>
        <v>18#54</v>
      </c>
      <c r="O1228">
        <v>18</v>
      </c>
      <c r="P1228">
        <v>54</v>
      </c>
      <c r="Q1228">
        <v>14.616778213778248</v>
      </c>
      <c r="R1228">
        <v>21.821350599994716</v>
      </c>
      <c r="S1228">
        <f t="shared" si="99"/>
        <v>29</v>
      </c>
    </row>
    <row r="1229" spans="1:19" hidden="1" x14ac:dyDescent="0.25">
      <c r="A1229" s="70">
        <v>18</v>
      </c>
      <c r="B1229" s="70">
        <v>28</v>
      </c>
      <c r="C1229" s="83">
        <v>49.568398476409556</v>
      </c>
      <c r="D1229" s="83">
        <v>0</v>
      </c>
      <c r="E1229" s="43">
        <f t="shared" si="95"/>
        <v>15.778111277338709</v>
      </c>
      <c r="F1229" s="43">
        <f t="shared" si="96"/>
        <v>6.3378942030675664E-2</v>
      </c>
      <c r="G1229" s="89">
        <v>22.699952646175959</v>
      </c>
      <c r="H1229" s="185">
        <f t="shared" si="97"/>
        <v>22.781913482465487</v>
      </c>
      <c r="N1229" t="str">
        <f t="shared" si="98"/>
        <v>18#56</v>
      </c>
      <c r="O1229">
        <v>18</v>
      </c>
      <c r="P1229">
        <v>56</v>
      </c>
      <c r="Q1229">
        <v>14.616778213778248</v>
      </c>
      <c r="R1229">
        <v>21.821350599994716</v>
      </c>
      <c r="S1229">
        <f t="shared" si="99"/>
        <v>30</v>
      </c>
    </row>
    <row r="1230" spans="1:19" hidden="1" x14ac:dyDescent="0.25">
      <c r="A1230" s="70">
        <v>18</v>
      </c>
      <c r="B1230" s="70">
        <v>29</v>
      </c>
      <c r="C1230" s="83">
        <v>50.323247184172153</v>
      </c>
      <c r="D1230" s="83">
        <v>0</v>
      </c>
      <c r="E1230" s="43">
        <f t="shared" si="95"/>
        <v>16.018387083592604</v>
      </c>
      <c r="F1230" s="43">
        <f t="shared" si="96"/>
        <v>6.2428257900215507E-2</v>
      </c>
      <c r="G1230" s="89">
        <v>22.885320578937467</v>
      </c>
      <c r="H1230" s="185">
        <f t="shared" si="97"/>
        <v>22.967950707847436</v>
      </c>
      <c r="N1230" t="str">
        <f t="shared" si="98"/>
        <v>18#17</v>
      </c>
      <c r="O1230">
        <v>18</v>
      </c>
      <c r="P1230">
        <v>17</v>
      </c>
      <c r="Q1230">
        <v>14.576732246069264</v>
      </c>
      <c r="R1230">
        <v>21.786292717893701</v>
      </c>
      <c r="S1230">
        <f t="shared" si="99"/>
        <v>31</v>
      </c>
    </row>
    <row r="1231" spans="1:19" hidden="1" x14ac:dyDescent="0.25">
      <c r="A1231" s="70">
        <v>18</v>
      </c>
      <c r="B1231" s="70">
        <v>30</v>
      </c>
      <c r="C1231" s="83">
        <v>49.316782240488706</v>
      </c>
      <c r="D1231" s="83">
        <v>0</v>
      </c>
      <c r="E1231" s="43">
        <f t="shared" si="95"/>
        <v>15.69801934192075</v>
      </c>
      <c r="F1231" s="43">
        <f t="shared" si="96"/>
        <v>6.3702303979811747E-2</v>
      </c>
      <c r="G1231" s="89">
        <v>22.637245143610777</v>
      </c>
      <c r="H1231" s="185">
        <f t="shared" si="97"/>
        <v>22.718979567121742</v>
      </c>
      <c r="N1231" t="str">
        <f t="shared" si="98"/>
        <v>18#64</v>
      </c>
      <c r="O1231">
        <v>18</v>
      </c>
      <c r="P1231">
        <v>64</v>
      </c>
      <c r="Q1231">
        <v>14.576732246069264</v>
      </c>
      <c r="R1231">
        <v>21.786292717893701</v>
      </c>
      <c r="S1231">
        <f t="shared" si="99"/>
        <v>32</v>
      </c>
    </row>
    <row r="1232" spans="1:19" hidden="1" x14ac:dyDescent="0.25">
      <c r="A1232" s="70">
        <v>18</v>
      </c>
      <c r="B1232" s="70">
        <v>31</v>
      </c>
      <c r="C1232" s="83">
        <v>59.50723979528356</v>
      </c>
      <c r="D1232" s="83">
        <v>22.709439999999997</v>
      </c>
      <c r="E1232" s="43">
        <f t="shared" si="95"/>
        <v>18.941742726348249</v>
      </c>
      <c r="F1232" s="43">
        <f t="shared" si="96"/>
        <v>5.2793452769738285E-2</v>
      </c>
      <c r="G1232" s="89">
        <v>22.709439999999997</v>
      </c>
      <c r="H1232" s="185">
        <f t="shared" si="97"/>
        <v>22.709439999999997</v>
      </c>
      <c r="N1232" t="str">
        <f t="shared" si="98"/>
        <v>18#69</v>
      </c>
      <c r="O1232">
        <v>18</v>
      </c>
      <c r="P1232">
        <v>69</v>
      </c>
      <c r="Q1232">
        <v>14.576732246069264</v>
      </c>
      <c r="R1232">
        <v>21.786292717893701</v>
      </c>
      <c r="S1232">
        <f t="shared" si="99"/>
        <v>33</v>
      </c>
    </row>
    <row r="1233" spans="1:19" hidden="1" x14ac:dyDescent="0.25">
      <c r="A1233" s="70">
        <v>18</v>
      </c>
      <c r="B1233" s="70">
        <v>32</v>
      </c>
      <c r="C1233" s="83">
        <v>39.503749039575133</v>
      </c>
      <c r="D1233" s="83">
        <v>0</v>
      </c>
      <c r="E1233" s="43">
        <f t="shared" si="95"/>
        <v>12.574433860620191</v>
      </c>
      <c r="F1233" s="43">
        <f t="shared" si="96"/>
        <v>7.952644318498793E-2</v>
      </c>
      <c r="G1233" s="89">
        <v>19.771180819768919</v>
      </c>
      <c r="H1233" s="185">
        <f t="shared" si="97"/>
        <v>19.842566982536653</v>
      </c>
      <c r="N1233" t="str">
        <f t="shared" si="98"/>
        <v>18#8</v>
      </c>
      <c r="O1233">
        <v>18</v>
      </c>
      <c r="P1233">
        <v>8</v>
      </c>
      <c r="Q1233">
        <v>14.336456439815377</v>
      </c>
      <c r="R1233">
        <v>21.424000000000003</v>
      </c>
      <c r="S1233">
        <f t="shared" si="99"/>
        <v>34</v>
      </c>
    </row>
    <row r="1234" spans="1:19" hidden="1" x14ac:dyDescent="0.25">
      <c r="A1234" s="70">
        <v>18</v>
      </c>
      <c r="B1234" s="70">
        <v>33</v>
      </c>
      <c r="C1234" s="83">
        <v>49.694206594370009</v>
      </c>
      <c r="D1234" s="83">
        <v>0</v>
      </c>
      <c r="E1234" s="43">
        <f t="shared" si="95"/>
        <v>15.818157245047697</v>
      </c>
      <c r="F1234" s="43">
        <f t="shared" si="96"/>
        <v>6.3218489012876453E-2</v>
      </c>
      <c r="G1234" s="89">
        <v>22.731132719187869</v>
      </c>
      <c r="H1234" s="185">
        <f t="shared" si="97"/>
        <v>22.813206134780952</v>
      </c>
      <c r="N1234" t="str">
        <f t="shared" si="98"/>
        <v>18#44</v>
      </c>
      <c r="O1234">
        <v>18</v>
      </c>
      <c r="P1234">
        <v>44</v>
      </c>
      <c r="Q1234">
        <v>14.336456439815377</v>
      </c>
      <c r="R1234">
        <v>21.573055266736251</v>
      </c>
      <c r="S1234">
        <f t="shared" si="99"/>
        <v>35</v>
      </c>
    </row>
    <row r="1235" spans="1:19" hidden="1" x14ac:dyDescent="0.25">
      <c r="A1235" s="70">
        <v>18</v>
      </c>
      <c r="B1235" s="70">
        <v>35</v>
      </c>
      <c r="C1235" s="83">
        <v>47.555468589042675</v>
      </c>
      <c r="D1235" s="83">
        <v>0</v>
      </c>
      <c r="E1235" s="43">
        <f t="shared" si="95"/>
        <v>15.137375793995007</v>
      </c>
      <c r="F1235" s="43">
        <f t="shared" si="96"/>
        <v>6.6061648571656639E-2</v>
      </c>
      <c r="G1235" s="89">
        <v>22.184925229309925</v>
      </c>
      <c r="H1235" s="185">
        <f t="shared" si="97"/>
        <v>22.265026498821658</v>
      </c>
      <c r="N1235" t="str">
        <f t="shared" si="98"/>
        <v>18#52</v>
      </c>
      <c r="O1235">
        <v>18</v>
      </c>
      <c r="P1235">
        <v>52</v>
      </c>
      <c r="Q1235">
        <v>14.336456439815377</v>
      </c>
      <c r="R1235">
        <v>21.573055266736251</v>
      </c>
      <c r="S1235">
        <f t="shared" si="99"/>
        <v>36</v>
      </c>
    </row>
    <row r="1236" spans="1:19" hidden="1" x14ac:dyDescent="0.25">
      <c r="A1236" s="70">
        <v>18</v>
      </c>
      <c r="B1236" s="70">
        <v>36</v>
      </c>
      <c r="C1236" s="83">
        <v>39.252132803654277</v>
      </c>
      <c r="D1236" s="83">
        <v>0</v>
      </c>
      <c r="E1236" s="43">
        <f t="shared" si="95"/>
        <v>12.49434192520223</v>
      </c>
      <c r="F1236" s="43">
        <f t="shared" si="96"/>
        <v>8.0036228077199373E-2</v>
      </c>
      <c r="G1236" s="89">
        <v>19.685145038267979</v>
      </c>
      <c r="H1236" s="185">
        <f t="shared" si="97"/>
        <v>19.75622055877524</v>
      </c>
      <c r="N1236" t="str">
        <f t="shared" si="98"/>
        <v>18#78</v>
      </c>
      <c r="O1236">
        <v>18</v>
      </c>
      <c r="P1236">
        <v>78</v>
      </c>
      <c r="Q1236">
        <v>14.336456439815377</v>
      </c>
      <c r="R1236">
        <v>21.573055266736251</v>
      </c>
      <c r="S1236">
        <f t="shared" si="99"/>
        <v>37</v>
      </c>
    </row>
    <row r="1237" spans="1:19" hidden="1" x14ac:dyDescent="0.25">
      <c r="A1237" s="70">
        <v>18</v>
      </c>
      <c r="B1237" s="70">
        <v>37</v>
      </c>
      <c r="C1237" s="83">
        <v>37.490819152208246</v>
      </c>
      <c r="D1237" s="83">
        <v>0</v>
      </c>
      <c r="E1237" s="43">
        <f t="shared" si="95"/>
        <v>11.933698377276487</v>
      </c>
      <c r="F1237" s="43">
        <f t="shared" si="96"/>
        <v>8.3796319329148355E-2</v>
      </c>
      <c r="G1237" s="89">
        <v>19.062017367083399</v>
      </c>
      <c r="H1237" s="185">
        <f t="shared" si="97"/>
        <v>19.130843012190411</v>
      </c>
      <c r="N1237" t="str">
        <f t="shared" si="98"/>
        <v>18#6</v>
      </c>
      <c r="O1237">
        <v>18</v>
      </c>
      <c r="P1237">
        <v>6</v>
      </c>
      <c r="Q1237">
        <v>14.216318536688432</v>
      </c>
      <c r="R1237">
        <v>20.888400000000001</v>
      </c>
      <c r="S1237">
        <f t="shared" si="99"/>
        <v>38</v>
      </c>
    </row>
    <row r="1238" spans="1:19" hidden="1" x14ac:dyDescent="0.25">
      <c r="A1238" s="70">
        <v>18</v>
      </c>
      <c r="B1238" s="70">
        <v>37</v>
      </c>
      <c r="C1238" s="83">
        <v>16.355055334855948</v>
      </c>
      <c r="D1238" s="83">
        <v>0</v>
      </c>
      <c r="E1238" s="43">
        <f t="shared" si="95"/>
        <v>5.205975802167595</v>
      </c>
      <c r="F1238" s="43">
        <f t="shared" si="96"/>
        <v>0.19208694738527854</v>
      </c>
      <c r="G1238" s="89">
        <v>7.5481379358150118</v>
      </c>
      <c r="H1238" s="185">
        <f t="shared" si="97"/>
        <v>7.5753913714186467</v>
      </c>
      <c r="N1238" t="str">
        <f t="shared" si="98"/>
        <v>18#79</v>
      </c>
      <c r="O1238">
        <v>18</v>
      </c>
      <c r="P1238">
        <v>79</v>
      </c>
      <c r="Q1238">
        <v>14.176272568979453</v>
      </c>
      <c r="R1238">
        <v>21.428088162997135</v>
      </c>
      <c r="S1238">
        <f t="shared" si="99"/>
        <v>39</v>
      </c>
    </row>
    <row r="1239" spans="1:19" hidden="1" x14ac:dyDescent="0.25">
      <c r="A1239" s="70">
        <v>18</v>
      </c>
      <c r="B1239" s="70">
        <v>38</v>
      </c>
      <c r="C1239" s="83">
        <v>43.529608814308915</v>
      </c>
      <c r="D1239" s="83">
        <v>0</v>
      </c>
      <c r="E1239" s="43">
        <f t="shared" si="95"/>
        <v>13.855904827307603</v>
      </c>
      <c r="F1239" s="43">
        <f t="shared" si="96"/>
        <v>7.2171396416434108E-2</v>
      </c>
      <c r="G1239" s="89">
        <v>21.055162626364989</v>
      </c>
      <c r="H1239" s="185">
        <f t="shared" si="97"/>
        <v>21.131184755748578</v>
      </c>
      <c r="N1239" t="str">
        <f t="shared" si="98"/>
        <v>18#4</v>
      </c>
      <c r="O1239">
        <v>18</v>
      </c>
      <c r="P1239">
        <v>4</v>
      </c>
      <c r="Q1239">
        <v>14.136226601270469</v>
      </c>
      <c r="R1239">
        <v>18.745999999999999</v>
      </c>
      <c r="S1239">
        <f t="shared" si="99"/>
        <v>40</v>
      </c>
    </row>
    <row r="1240" spans="1:19" hidden="1" x14ac:dyDescent="0.25">
      <c r="A1240" s="70">
        <v>18</v>
      </c>
      <c r="B1240" s="70">
        <v>39</v>
      </c>
      <c r="C1240" s="83">
        <v>48.310317296805259</v>
      </c>
      <c r="D1240" s="83">
        <v>0</v>
      </c>
      <c r="E1240" s="43">
        <f t="shared" si="95"/>
        <v>15.377651600248896</v>
      </c>
      <c r="F1240" s="43">
        <f t="shared" si="96"/>
        <v>6.5029435312724496E-2</v>
      </c>
      <c r="G1240" s="89">
        <v>22.381692326725727</v>
      </c>
      <c r="H1240" s="185">
        <f t="shared" si="97"/>
        <v>22.462504046876273</v>
      </c>
      <c r="N1240" t="str">
        <f t="shared" si="98"/>
        <v>18#2</v>
      </c>
      <c r="O1240">
        <v>18</v>
      </c>
      <c r="P1240">
        <v>2</v>
      </c>
      <c r="Q1240">
        <v>14.096180633561485</v>
      </c>
      <c r="R1240">
        <v>20.567039999999999</v>
      </c>
      <c r="S1240">
        <f t="shared" si="99"/>
        <v>41</v>
      </c>
    </row>
    <row r="1241" spans="1:19" hidden="1" x14ac:dyDescent="0.25">
      <c r="A1241" s="70">
        <v>18</v>
      </c>
      <c r="B1241" s="70">
        <v>40</v>
      </c>
      <c r="C1241" s="83">
        <v>38.4972840958917</v>
      </c>
      <c r="D1241" s="83">
        <v>0</v>
      </c>
      <c r="E1241" s="43">
        <f t="shared" si="95"/>
        <v>12.254066118948343</v>
      </c>
      <c r="F1241" s="43">
        <f t="shared" si="96"/>
        <v>8.1605565882634651E-2</v>
      </c>
      <c r="G1241" s="89">
        <v>19.422632984658019</v>
      </c>
      <c r="H1241" s="185">
        <f t="shared" si="97"/>
        <v>19.492760674666012</v>
      </c>
      <c r="N1241" t="str">
        <f t="shared" si="98"/>
        <v>18#16</v>
      </c>
      <c r="O1241">
        <v>18</v>
      </c>
      <c r="P1241">
        <v>16</v>
      </c>
      <c r="Q1241">
        <v>14.096180633561485</v>
      </c>
      <c r="R1241">
        <v>21.354743153689522</v>
      </c>
      <c r="S1241">
        <f t="shared" si="99"/>
        <v>42</v>
      </c>
    </row>
    <row r="1242" spans="1:19" hidden="1" x14ac:dyDescent="0.25">
      <c r="A1242" s="70">
        <v>18</v>
      </c>
      <c r="B1242" s="70">
        <v>41</v>
      </c>
      <c r="C1242" s="83">
        <v>49.945822830290858</v>
      </c>
      <c r="D1242" s="83">
        <v>0</v>
      </c>
      <c r="E1242" s="43">
        <f t="shared" si="95"/>
        <v>15.898249180465656</v>
      </c>
      <c r="F1242" s="43">
        <f t="shared" si="96"/>
        <v>6.2900007959914878E-2</v>
      </c>
      <c r="G1242" s="89">
        <v>22.793148558208145</v>
      </c>
      <c r="H1242" s="185">
        <f t="shared" si="97"/>
        <v>22.875445889247597</v>
      </c>
      <c r="N1242" t="str">
        <f t="shared" si="98"/>
        <v>18#60</v>
      </c>
      <c r="O1242">
        <v>18</v>
      </c>
      <c r="P1242">
        <v>60</v>
      </c>
      <c r="Q1242">
        <v>14.096180633561485</v>
      </c>
      <c r="R1242">
        <v>21.354743153689522</v>
      </c>
      <c r="S1242">
        <f t="shared" si="99"/>
        <v>43</v>
      </c>
    </row>
    <row r="1243" spans="1:19" hidden="1" x14ac:dyDescent="0.25">
      <c r="A1243" s="70">
        <v>18</v>
      </c>
      <c r="B1243" s="70">
        <v>43</v>
      </c>
      <c r="C1243" s="83">
        <v>43.277992578388044</v>
      </c>
      <c r="D1243" s="83">
        <v>0</v>
      </c>
      <c r="E1243" s="43">
        <f t="shared" si="95"/>
        <v>13.775812891889636</v>
      </c>
      <c r="F1243" s="43">
        <f t="shared" si="96"/>
        <v>7.2590997558390144E-2</v>
      </c>
      <c r="G1243" s="89">
        <v>20.979719058572766</v>
      </c>
      <c r="H1243" s="185">
        <f t="shared" si="97"/>
        <v>21.055468790123403</v>
      </c>
      <c r="N1243" t="str">
        <f t="shared" si="98"/>
        <v>18#46</v>
      </c>
      <c r="O1243">
        <v>18</v>
      </c>
      <c r="P1243">
        <v>46</v>
      </c>
      <c r="Q1243">
        <v>13.935996762725562</v>
      </c>
      <c r="R1243">
        <v>21.206298019209989</v>
      </c>
      <c r="S1243">
        <f t="shared" si="99"/>
        <v>44</v>
      </c>
    </row>
    <row r="1244" spans="1:19" hidden="1" x14ac:dyDescent="0.25">
      <c r="A1244" s="70">
        <v>18</v>
      </c>
      <c r="B1244" s="70">
        <v>44</v>
      </c>
      <c r="C1244" s="83">
        <v>45.039306229834068</v>
      </c>
      <c r="D1244" s="83">
        <v>0</v>
      </c>
      <c r="E1244" s="43">
        <f t="shared" si="95"/>
        <v>14.336456439815377</v>
      </c>
      <c r="F1244" s="43">
        <f t="shared" si="96"/>
        <v>6.9752243463927957E-2</v>
      </c>
      <c r="G1244" s="89">
        <v>21.495443451892744</v>
      </c>
      <c r="H1244" s="185">
        <f t="shared" si="97"/>
        <v>21.573055266736251</v>
      </c>
      <c r="N1244" t="str">
        <f t="shared" si="98"/>
        <v>18#47</v>
      </c>
      <c r="O1244">
        <v>18</v>
      </c>
      <c r="P1244">
        <v>47</v>
      </c>
      <c r="Q1244">
        <v>13.935996762725562</v>
      </c>
      <c r="R1244">
        <v>21.206298019209989</v>
      </c>
      <c r="S1244">
        <f t="shared" si="99"/>
        <v>45</v>
      </c>
    </row>
    <row r="1245" spans="1:19" hidden="1" x14ac:dyDescent="0.25">
      <c r="A1245" s="70">
        <v>18</v>
      </c>
      <c r="B1245" s="70">
        <v>45</v>
      </c>
      <c r="C1245" s="83">
        <v>47.555468589042675</v>
      </c>
      <c r="D1245" s="83">
        <v>0</v>
      </c>
      <c r="E1245" s="43">
        <f t="shared" si="95"/>
        <v>15.137375793995007</v>
      </c>
      <c r="F1245" s="43">
        <f t="shared" si="96"/>
        <v>6.6061648571656639E-2</v>
      </c>
      <c r="G1245" s="89">
        <v>22.184925229309925</v>
      </c>
      <c r="H1245" s="185">
        <f t="shared" si="97"/>
        <v>22.265026498821658</v>
      </c>
      <c r="N1245" t="str">
        <f t="shared" si="98"/>
        <v>18#7</v>
      </c>
      <c r="O1245">
        <v>18</v>
      </c>
      <c r="P1245">
        <v>7</v>
      </c>
      <c r="Q1245">
        <v>13.895950795016585</v>
      </c>
      <c r="R1245">
        <v>20.352800000000002</v>
      </c>
      <c r="S1245">
        <f t="shared" si="99"/>
        <v>46</v>
      </c>
    </row>
    <row r="1246" spans="1:19" hidden="1" x14ac:dyDescent="0.25">
      <c r="A1246" s="70">
        <v>18</v>
      </c>
      <c r="B1246" s="70">
        <v>46</v>
      </c>
      <c r="C1246" s="83">
        <v>43.781225050229764</v>
      </c>
      <c r="D1246" s="83">
        <v>0</v>
      </c>
      <c r="E1246" s="43">
        <f t="shared" si="95"/>
        <v>13.935996762725562</v>
      </c>
      <c r="F1246" s="43">
        <f t="shared" si="96"/>
        <v>7.1756618276109796E-2</v>
      </c>
      <c r="G1246" s="89">
        <v>21.130005660291271</v>
      </c>
      <c r="H1246" s="185">
        <f t="shared" si="97"/>
        <v>21.206298019209989</v>
      </c>
      <c r="N1246" t="str">
        <f t="shared" si="98"/>
        <v>18#77</v>
      </c>
      <c r="O1246">
        <v>18</v>
      </c>
      <c r="P1246">
        <v>77</v>
      </c>
      <c r="Q1246">
        <v>13.895950795016585</v>
      </c>
      <c r="R1246">
        <v>21.168816304395122</v>
      </c>
      <c r="S1246">
        <f t="shared" si="99"/>
        <v>47</v>
      </c>
    </row>
    <row r="1247" spans="1:19" hidden="1" x14ac:dyDescent="0.25">
      <c r="A1247" s="70">
        <v>18</v>
      </c>
      <c r="B1247" s="70">
        <v>47</v>
      </c>
      <c r="C1247" s="83">
        <v>43.781225050229764</v>
      </c>
      <c r="D1247" s="83">
        <v>0</v>
      </c>
      <c r="E1247" s="43">
        <f t="shared" si="95"/>
        <v>13.935996762725562</v>
      </c>
      <c r="F1247" s="43">
        <f t="shared" si="96"/>
        <v>7.1756618276109796E-2</v>
      </c>
      <c r="G1247" s="89">
        <v>21.130005660291271</v>
      </c>
      <c r="H1247" s="185">
        <f t="shared" si="97"/>
        <v>21.206298019209989</v>
      </c>
      <c r="N1247" t="str">
        <f t="shared" si="98"/>
        <v>18#38</v>
      </c>
      <c r="O1247">
        <v>18</v>
      </c>
      <c r="P1247">
        <v>38</v>
      </c>
      <c r="Q1247">
        <v>13.855904827307603</v>
      </c>
      <c r="R1247">
        <v>21.131184755748578</v>
      </c>
      <c r="S1247">
        <f t="shared" si="99"/>
        <v>48</v>
      </c>
    </row>
    <row r="1248" spans="1:19" hidden="1" x14ac:dyDescent="0.25">
      <c r="A1248" s="70">
        <v>18</v>
      </c>
      <c r="B1248" s="70">
        <v>48</v>
      </c>
      <c r="C1248" s="83">
        <v>34.345616203197487</v>
      </c>
      <c r="D1248" s="83">
        <v>0</v>
      </c>
      <c r="E1248" s="43">
        <f t="shared" si="95"/>
        <v>10.932549184551949</v>
      </c>
      <c r="F1248" s="43">
        <f t="shared" si="96"/>
        <v>9.1469974945370736E-2</v>
      </c>
      <c r="G1248" s="89">
        <v>17.850860269957007</v>
      </c>
      <c r="H1248" s="185">
        <f t="shared" si="97"/>
        <v>17.915312890586577</v>
      </c>
      <c r="N1248" t="str">
        <f t="shared" si="98"/>
        <v>18#43</v>
      </c>
      <c r="O1248">
        <v>18</v>
      </c>
      <c r="P1248">
        <v>43</v>
      </c>
      <c r="Q1248">
        <v>13.775812891889636</v>
      </c>
      <c r="R1248">
        <v>21.055468790123403</v>
      </c>
      <c r="S1248">
        <f t="shared" si="99"/>
        <v>49</v>
      </c>
    </row>
    <row r="1249" spans="1:19" hidden="1" x14ac:dyDescent="0.25">
      <c r="A1249" s="70">
        <v>18</v>
      </c>
      <c r="B1249" s="70">
        <v>49</v>
      </c>
      <c r="C1249" s="83">
        <v>47.052236117200955</v>
      </c>
      <c r="D1249" s="83">
        <v>0</v>
      </c>
      <c r="E1249" s="43">
        <f t="shared" si="95"/>
        <v>14.977191923159081</v>
      </c>
      <c r="F1249" s="43">
        <f t="shared" si="96"/>
        <v>6.6768190267610189E-2</v>
      </c>
      <c r="G1249" s="89">
        <v>22.051237939379249</v>
      </c>
      <c r="H1249" s="185">
        <f t="shared" si="97"/>
        <v>22.130856515281231</v>
      </c>
      <c r="N1249" t="str">
        <f t="shared" si="98"/>
        <v>18#74</v>
      </c>
      <c r="O1249">
        <v>18</v>
      </c>
      <c r="P1249">
        <v>74</v>
      </c>
      <c r="Q1249">
        <v>13.775812891889636</v>
      </c>
      <c r="R1249">
        <v>21.055468790123403</v>
      </c>
      <c r="S1249">
        <f t="shared" si="99"/>
        <v>50</v>
      </c>
    </row>
    <row r="1250" spans="1:19" hidden="1" x14ac:dyDescent="0.25">
      <c r="A1250" s="70">
        <v>18</v>
      </c>
      <c r="B1250" s="70">
        <v>50</v>
      </c>
      <c r="C1250" s="83">
        <v>28.684250894978124</v>
      </c>
      <c r="D1250" s="83">
        <v>0</v>
      </c>
      <c r="E1250" s="43">
        <f t="shared" si="95"/>
        <v>9.1304806376477821</v>
      </c>
      <c r="F1250" s="43">
        <f t="shared" si="96"/>
        <v>0.10952325947406231</v>
      </c>
      <c r="G1250" s="89">
        <v>15.296296931920253</v>
      </c>
      <c r="H1250" s="185">
        <f t="shared" si="97"/>
        <v>15.351526002580203</v>
      </c>
      <c r="N1250" t="str">
        <f t="shared" si="98"/>
        <v>18#10</v>
      </c>
      <c r="O1250">
        <v>18</v>
      </c>
      <c r="P1250">
        <v>10</v>
      </c>
      <c r="Q1250">
        <v>13.735766924180657</v>
      </c>
      <c r="R1250">
        <v>20.781279999999999</v>
      </c>
      <c r="S1250">
        <f t="shared" si="99"/>
        <v>51</v>
      </c>
    </row>
    <row r="1251" spans="1:19" hidden="1" x14ac:dyDescent="0.25">
      <c r="A1251" s="70">
        <v>18</v>
      </c>
      <c r="B1251" s="70">
        <v>50</v>
      </c>
      <c r="C1251" s="83">
        <v>28.1810184231364</v>
      </c>
      <c r="D1251" s="83">
        <v>0</v>
      </c>
      <c r="E1251" s="43">
        <f t="shared" si="95"/>
        <v>8.9702967668118561</v>
      </c>
      <c r="F1251" s="43">
        <f t="shared" si="96"/>
        <v>0.11147903196467057</v>
      </c>
      <c r="G1251" s="89">
        <v>15.042502095856324</v>
      </c>
      <c r="H1251" s="185">
        <f t="shared" si="97"/>
        <v>15.096814810551397</v>
      </c>
      <c r="N1251" t="str">
        <f t="shared" si="98"/>
        <v>18#1</v>
      </c>
      <c r="O1251">
        <v>18</v>
      </c>
      <c r="P1251">
        <v>1</v>
      </c>
      <c r="Q1251">
        <v>13.535537085635745</v>
      </c>
      <c r="R1251">
        <v>20.352800000000002</v>
      </c>
      <c r="S1251">
        <f t="shared" si="99"/>
        <v>52</v>
      </c>
    </row>
    <row r="1252" spans="1:19" hidden="1" x14ac:dyDescent="0.25">
      <c r="A1252" s="70">
        <v>18</v>
      </c>
      <c r="B1252" s="70">
        <v>51</v>
      </c>
      <c r="C1252" s="83">
        <v>50.826479656013852</v>
      </c>
      <c r="D1252" s="83">
        <v>22.388079999999999</v>
      </c>
      <c r="E1252" s="43">
        <f t="shared" si="95"/>
        <v>16.178570954428523</v>
      </c>
      <c r="F1252" s="43">
        <f t="shared" si="96"/>
        <v>6.1810156336847062E-2</v>
      </c>
      <c r="G1252" s="89">
        <v>22.388079999999999</v>
      </c>
      <c r="H1252" s="185">
        <f t="shared" si="97"/>
        <v>22.388079999999999</v>
      </c>
      <c r="N1252" t="str">
        <f t="shared" si="98"/>
        <v>18#72</v>
      </c>
      <c r="O1252">
        <v>18</v>
      </c>
      <c r="P1252">
        <v>72</v>
      </c>
      <c r="Q1252">
        <v>13.535537085635745</v>
      </c>
      <c r="R1252">
        <v>20.82463633336668</v>
      </c>
      <c r="S1252">
        <f t="shared" si="99"/>
        <v>53</v>
      </c>
    </row>
    <row r="1253" spans="1:19" hidden="1" x14ac:dyDescent="0.25">
      <c r="A1253" s="70">
        <v>18</v>
      </c>
      <c r="B1253" s="70">
        <v>52</v>
      </c>
      <c r="C1253" s="83">
        <v>45.039306229834068</v>
      </c>
      <c r="D1253" s="83">
        <v>0</v>
      </c>
      <c r="E1253" s="43">
        <f t="shared" si="95"/>
        <v>14.336456439815377</v>
      </c>
      <c r="F1253" s="43">
        <f t="shared" si="96"/>
        <v>6.9752243463927957E-2</v>
      </c>
      <c r="G1253" s="89">
        <v>21.495443451892744</v>
      </c>
      <c r="H1253" s="185">
        <f t="shared" si="97"/>
        <v>21.573055266736251</v>
      </c>
      <c r="N1253" t="str">
        <f t="shared" si="98"/>
        <v>18#73</v>
      </c>
      <c r="O1253">
        <v>18</v>
      </c>
      <c r="P1253">
        <v>73</v>
      </c>
      <c r="Q1253">
        <v>13.535537085635745</v>
      </c>
      <c r="R1253">
        <v>20.82463633336668</v>
      </c>
      <c r="S1253">
        <f t="shared" si="99"/>
        <v>54</v>
      </c>
    </row>
    <row r="1254" spans="1:19" hidden="1" x14ac:dyDescent="0.25">
      <c r="A1254" s="70">
        <v>18</v>
      </c>
      <c r="B1254" s="70">
        <v>53</v>
      </c>
      <c r="C1254" s="83">
        <v>48.18450917884482</v>
      </c>
      <c r="D1254" s="83">
        <v>0</v>
      </c>
      <c r="E1254" s="43">
        <f t="shared" si="95"/>
        <v>15.337605632539912</v>
      </c>
      <c r="F1254" s="43">
        <f t="shared" si="96"/>
        <v>6.5199224961060606E-2</v>
      </c>
      <c r="G1254" s="89">
        <v>22.349206423170774</v>
      </c>
      <c r="H1254" s="185">
        <f t="shared" si="97"/>
        <v>22.429900849163726</v>
      </c>
      <c r="N1254" t="str">
        <f t="shared" si="98"/>
        <v>18#80</v>
      </c>
      <c r="O1254">
        <v>18</v>
      </c>
      <c r="P1254">
        <v>80</v>
      </c>
      <c r="Q1254">
        <v>13.375353214799819</v>
      </c>
      <c r="R1254">
        <v>20.667607619185198</v>
      </c>
      <c r="S1254">
        <f t="shared" si="99"/>
        <v>55</v>
      </c>
    </row>
    <row r="1255" spans="1:19" hidden="1" x14ac:dyDescent="0.25">
      <c r="A1255" s="70">
        <v>18</v>
      </c>
      <c r="B1255" s="70">
        <v>54</v>
      </c>
      <c r="C1255" s="83">
        <v>45.919963055557083</v>
      </c>
      <c r="D1255" s="83">
        <v>0</v>
      </c>
      <c r="E1255" s="43">
        <f t="shared" si="95"/>
        <v>14.616778213778248</v>
      </c>
      <c r="F1255" s="43">
        <f t="shared" si="96"/>
        <v>6.8414529205715641E-2</v>
      </c>
      <c r="G1255" s="89">
        <v>21.74284551105567</v>
      </c>
      <c r="H1255" s="185">
        <f t="shared" si="97"/>
        <v>21.821350599994716</v>
      </c>
      <c r="N1255" t="str">
        <f t="shared" si="98"/>
        <v>18#5</v>
      </c>
      <c r="O1255">
        <v>18</v>
      </c>
      <c r="P1255">
        <v>5</v>
      </c>
      <c r="Q1255">
        <v>13.335307247090839</v>
      </c>
      <c r="R1255">
        <v>20.352800000000002</v>
      </c>
      <c r="S1255">
        <f t="shared" si="99"/>
        <v>56</v>
      </c>
    </row>
    <row r="1256" spans="1:19" hidden="1" x14ac:dyDescent="0.25">
      <c r="A1256" s="70">
        <v>18</v>
      </c>
      <c r="B1256" s="70">
        <v>55</v>
      </c>
      <c r="C1256" s="83">
        <v>46.297387409438372</v>
      </c>
      <c r="D1256" s="83">
        <v>0</v>
      </c>
      <c r="E1256" s="43">
        <f t="shared" si="95"/>
        <v>14.736916116905192</v>
      </c>
      <c r="F1256" s="43">
        <f t="shared" si="96"/>
        <v>6.7856802065451652E-2</v>
      </c>
      <c r="G1256" s="89">
        <v>21.846832933660295</v>
      </c>
      <c r="H1256" s="185">
        <f t="shared" si="97"/>
        <v>21.925713481361441</v>
      </c>
      <c r="N1256" t="str">
        <f t="shared" si="98"/>
        <v>18#25</v>
      </c>
      <c r="O1256">
        <v>18</v>
      </c>
      <c r="P1256">
        <v>25</v>
      </c>
      <c r="Q1256">
        <v>13.335307247090839</v>
      </c>
      <c r="R1256">
        <v>20.627949702238709</v>
      </c>
      <c r="S1256">
        <f t="shared" si="99"/>
        <v>57</v>
      </c>
    </row>
    <row r="1257" spans="1:19" hidden="1" x14ac:dyDescent="0.25">
      <c r="A1257" s="70">
        <v>18</v>
      </c>
      <c r="B1257" s="70">
        <v>56</v>
      </c>
      <c r="C1257" s="83">
        <v>45.919963055557083</v>
      </c>
      <c r="D1257" s="83">
        <v>0</v>
      </c>
      <c r="E1257" s="43">
        <f t="shared" si="95"/>
        <v>14.616778213778248</v>
      </c>
      <c r="F1257" s="43">
        <f t="shared" si="96"/>
        <v>6.8414529205715641E-2</v>
      </c>
      <c r="G1257" s="89">
        <v>21.74284551105567</v>
      </c>
      <c r="H1257" s="185">
        <f t="shared" si="97"/>
        <v>21.821350599994716</v>
      </c>
      <c r="N1257" t="str">
        <f t="shared" si="98"/>
        <v>18#68</v>
      </c>
      <c r="O1257">
        <v>18</v>
      </c>
      <c r="P1257">
        <v>68</v>
      </c>
      <c r="Q1257">
        <v>13.135077408545934</v>
      </c>
      <c r="R1257">
        <v>20.427209844794724</v>
      </c>
      <c r="S1257">
        <f t="shared" si="99"/>
        <v>58</v>
      </c>
    </row>
    <row r="1258" spans="1:19" hidden="1" x14ac:dyDescent="0.25">
      <c r="A1258" s="70">
        <v>18</v>
      </c>
      <c r="B1258" s="70">
        <v>57</v>
      </c>
      <c r="C1258" s="83">
        <v>39.629557157535558</v>
      </c>
      <c r="D1258" s="83">
        <v>0</v>
      </c>
      <c r="E1258" s="43">
        <f t="shared" si="95"/>
        <v>12.614479828329172</v>
      </c>
      <c r="F1258" s="43">
        <f t="shared" si="96"/>
        <v>7.9273978285987964E-2</v>
      </c>
      <c r="G1258" s="89">
        <v>19.813928138073997</v>
      </c>
      <c r="H1258" s="185">
        <f t="shared" si="97"/>
        <v>19.885468645038479</v>
      </c>
      <c r="N1258" t="str">
        <f t="shared" si="98"/>
        <v>18#9</v>
      </c>
      <c r="O1258">
        <v>18</v>
      </c>
      <c r="P1258">
        <v>9</v>
      </c>
      <c r="Q1258">
        <v>12.974893537710008</v>
      </c>
      <c r="R1258">
        <v>20.352800000000002</v>
      </c>
      <c r="S1258">
        <f t="shared" si="99"/>
        <v>59</v>
      </c>
    </row>
    <row r="1259" spans="1:19" hidden="1" x14ac:dyDescent="0.25">
      <c r="A1259" s="70">
        <v>18</v>
      </c>
      <c r="B1259" s="70">
        <v>58</v>
      </c>
      <c r="C1259" s="83">
        <v>51.329712127855579</v>
      </c>
      <c r="D1259" s="83">
        <v>0</v>
      </c>
      <c r="E1259" s="43">
        <f t="shared" si="95"/>
        <v>16.338754825264449</v>
      </c>
      <c r="F1259" s="43">
        <f t="shared" si="96"/>
        <v>6.1204174411976016E-2</v>
      </c>
      <c r="G1259" s="89">
        <v>23.126227964774152</v>
      </c>
      <c r="H1259" s="185">
        <f t="shared" si="97"/>
        <v>23.209727918001345</v>
      </c>
      <c r="N1259" t="str">
        <f t="shared" si="98"/>
        <v>18#26</v>
      </c>
      <c r="O1259">
        <v>18</v>
      </c>
      <c r="P1259">
        <v>26</v>
      </c>
      <c r="Q1259">
        <v>12.974893537710008</v>
      </c>
      <c r="R1259">
        <v>20.263621348661477</v>
      </c>
      <c r="S1259">
        <f t="shared" si="99"/>
        <v>60</v>
      </c>
    </row>
    <row r="1260" spans="1:19" hidden="1" x14ac:dyDescent="0.25">
      <c r="A1260" s="70">
        <v>18</v>
      </c>
      <c r="B1260" s="70">
        <v>59</v>
      </c>
      <c r="C1260" s="83">
        <v>34.974656792999653</v>
      </c>
      <c r="D1260" s="83">
        <v>0</v>
      </c>
      <c r="E1260" s="43">
        <f t="shared" si="95"/>
        <v>11.132779023096861</v>
      </c>
      <c r="F1260" s="43">
        <f t="shared" si="96"/>
        <v>8.9824831511101447E-2</v>
      </c>
      <c r="G1260" s="89">
        <v>18.103865075194836</v>
      </c>
      <c r="H1260" s="185">
        <f t="shared" si="97"/>
        <v>18.169231199290508</v>
      </c>
      <c r="N1260" t="str">
        <f t="shared" si="98"/>
        <v>18#13</v>
      </c>
      <c r="O1260">
        <v>18</v>
      </c>
      <c r="P1260">
        <v>13</v>
      </c>
      <c r="Q1260">
        <v>12.614479828329172</v>
      </c>
      <c r="R1260">
        <v>19.885468645038479</v>
      </c>
      <c r="S1260">
        <f t="shared" si="99"/>
        <v>61</v>
      </c>
    </row>
    <row r="1261" spans="1:19" hidden="1" x14ac:dyDescent="0.25">
      <c r="A1261" s="70">
        <v>18</v>
      </c>
      <c r="B1261" s="70">
        <v>60</v>
      </c>
      <c r="C1261" s="83">
        <v>44.284457522071477</v>
      </c>
      <c r="D1261" s="83">
        <v>0</v>
      </c>
      <c r="E1261" s="43">
        <f t="shared" si="95"/>
        <v>14.096180633561485</v>
      </c>
      <c r="F1261" s="43">
        <f t="shared" si="96"/>
        <v>7.0941202159335831E-2</v>
      </c>
      <c r="G1261" s="89">
        <v>21.277916744486816</v>
      </c>
      <c r="H1261" s="185">
        <f t="shared" si="97"/>
        <v>21.354743153689522</v>
      </c>
      <c r="N1261" t="str">
        <f t="shared" si="98"/>
        <v>18#57</v>
      </c>
      <c r="O1261">
        <v>18</v>
      </c>
      <c r="P1261">
        <v>57</v>
      </c>
      <c r="Q1261">
        <v>12.614479828329172</v>
      </c>
      <c r="R1261">
        <v>19.885468645038479</v>
      </c>
      <c r="S1261">
        <f t="shared" si="99"/>
        <v>62</v>
      </c>
    </row>
    <row r="1262" spans="1:19" hidden="1" x14ac:dyDescent="0.25">
      <c r="A1262" s="70">
        <v>18</v>
      </c>
      <c r="B1262" s="70">
        <v>61</v>
      </c>
      <c r="C1262" s="83">
        <v>48.939357886607411</v>
      </c>
      <c r="D1262" s="83">
        <v>0</v>
      </c>
      <c r="E1262" s="43">
        <f t="shared" si="95"/>
        <v>15.577881438793804</v>
      </c>
      <c r="F1262" s="43">
        <f t="shared" si="96"/>
        <v>6.4193581388396426E-2</v>
      </c>
      <c r="G1262" s="89">
        <v>22.542306229009434</v>
      </c>
      <c r="H1262" s="185">
        <f t="shared" si="97"/>
        <v>22.623697864455664</v>
      </c>
      <c r="N1262" t="str">
        <f t="shared" si="98"/>
        <v>18#15</v>
      </c>
      <c r="O1262">
        <v>18</v>
      </c>
      <c r="P1262">
        <v>15</v>
      </c>
      <c r="Q1262">
        <v>12.574433860620191</v>
      </c>
      <c r="R1262">
        <v>19.842566982536653</v>
      </c>
      <c r="S1262">
        <f t="shared" si="99"/>
        <v>63</v>
      </c>
    </row>
    <row r="1263" spans="1:19" hidden="1" x14ac:dyDescent="0.25">
      <c r="A1263" s="70">
        <v>18</v>
      </c>
      <c r="B1263" s="70">
        <v>62</v>
      </c>
      <c r="C1263" s="83">
        <v>49.568398476409556</v>
      </c>
      <c r="D1263" s="83">
        <v>0</v>
      </c>
      <c r="E1263" s="43">
        <f t="shared" si="95"/>
        <v>15.778111277338709</v>
      </c>
      <c r="F1263" s="43">
        <f t="shared" si="96"/>
        <v>6.3378942030675664E-2</v>
      </c>
      <c r="G1263" s="89">
        <v>22.699952646175959</v>
      </c>
      <c r="H1263" s="185">
        <f t="shared" si="97"/>
        <v>22.781913482465487</v>
      </c>
      <c r="N1263" t="str">
        <f t="shared" si="98"/>
        <v>18#32</v>
      </c>
      <c r="O1263">
        <v>18</v>
      </c>
      <c r="P1263">
        <v>32</v>
      </c>
      <c r="Q1263">
        <v>12.574433860620191</v>
      </c>
      <c r="R1263">
        <v>19.842566982536653</v>
      </c>
      <c r="S1263">
        <f t="shared" si="99"/>
        <v>64</v>
      </c>
    </row>
    <row r="1264" spans="1:19" hidden="1" x14ac:dyDescent="0.25">
      <c r="A1264" s="70">
        <v>18</v>
      </c>
      <c r="B1264" s="70">
        <v>63</v>
      </c>
      <c r="C1264" s="83">
        <v>39.252132803654277</v>
      </c>
      <c r="D1264" s="83">
        <v>0</v>
      </c>
      <c r="E1264" s="43">
        <f t="shared" si="95"/>
        <v>12.49434192520223</v>
      </c>
      <c r="F1264" s="43">
        <f t="shared" si="96"/>
        <v>8.0036228077199373E-2</v>
      </c>
      <c r="G1264" s="89">
        <v>19.685145038267979</v>
      </c>
      <c r="H1264" s="185">
        <f t="shared" si="97"/>
        <v>19.75622055877524</v>
      </c>
      <c r="N1264" t="str">
        <f t="shared" si="98"/>
        <v>18#36</v>
      </c>
      <c r="O1264">
        <v>18</v>
      </c>
      <c r="P1264">
        <v>36</v>
      </c>
      <c r="Q1264">
        <v>12.49434192520223</v>
      </c>
      <c r="R1264">
        <v>19.75622055877524</v>
      </c>
      <c r="S1264">
        <f t="shared" si="99"/>
        <v>65</v>
      </c>
    </row>
    <row r="1265" spans="1:19" hidden="1" x14ac:dyDescent="0.25">
      <c r="A1265" s="70">
        <v>18</v>
      </c>
      <c r="B1265" s="70">
        <v>64</v>
      </c>
      <c r="C1265" s="83">
        <v>45.794154937596645</v>
      </c>
      <c r="D1265" s="83">
        <v>0</v>
      </c>
      <c r="E1265" s="43">
        <f t="shared" si="95"/>
        <v>14.576732246069264</v>
      </c>
      <c r="F1265" s="43">
        <f t="shared" si="96"/>
        <v>6.8602481209028052E-2</v>
      </c>
      <c r="G1265" s="89">
        <v>21.707913754152074</v>
      </c>
      <c r="H1265" s="185">
        <f t="shared" si="97"/>
        <v>21.786292717893701</v>
      </c>
      <c r="N1265" t="str">
        <f t="shared" si="98"/>
        <v>18#63</v>
      </c>
      <c r="O1265">
        <v>18</v>
      </c>
      <c r="P1265">
        <v>63</v>
      </c>
      <c r="Q1265">
        <v>12.49434192520223</v>
      </c>
      <c r="R1265">
        <v>19.75622055877524</v>
      </c>
      <c r="S1265">
        <f t="shared" si="99"/>
        <v>66</v>
      </c>
    </row>
    <row r="1266" spans="1:19" hidden="1" x14ac:dyDescent="0.25">
      <c r="A1266" s="70">
        <v>18</v>
      </c>
      <c r="B1266" s="70">
        <v>65</v>
      </c>
      <c r="C1266" s="83">
        <v>30.193948310503288</v>
      </c>
      <c r="D1266" s="83">
        <v>0</v>
      </c>
      <c r="E1266" s="43">
        <f t="shared" si="95"/>
        <v>9.6110322501555601</v>
      </c>
      <c r="F1266" s="43">
        <f t="shared" si="96"/>
        <v>0.1040470965003592</v>
      </c>
      <c r="G1266" s="89">
        <v>16.029934034823707</v>
      </c>
      <c r="H1266" s="185">
        <f t="shared" si="97"/>
        <v>16.087811988123381</v>
      </c>
      <c r="N1266" t="str">
        <f t="shared" si="98"/>
        <v>18#40</v>
      </c>
      <c r="O1266">
        <v>18</v>
      </c>
      <c r="P1266">
        <v>40</v>
      </c>
      <c r="Q1266">
        <v>12.254066118948343</v>
      </c>
      <c r="R1266">
        <v>19.492760674666012</v>
      </c>
      <c r="S1266">
        <f t="shared" si="99"/>
        <v>67</v>
      </c>
    </row>
    <row r="1267" spans="1:19" hidden="1" x14ac:dyDescent="0.25">
      <c r="A1267" s="70">
        <v>18</v>
      </c>
      <c r="B1267" s="70">
        <v>66</v>
      </c>
      <c r="C1267" s="83">
        <v>32.458494433791031</v>
      </c>
      <c r="D1267" s="83">
        <v>0</v>
      </c>
      <c r="E1267" s="43">
        <f t="shared" si="95"/>
        <v>10.331859668917227</v>
      </c>
      <c r="F1267" s="43">
        <f t="shared" si="96"/>
        <v>9.6787996744520183E-2</v>
      </c>
      <c r="G1267" s="89">
        <v>17.056945357824766</v>
      </c>
      <c r="H1267" s="185">
        <f t="shared" si="97"/>
        <v>17.118531455728263</v>
      </c>
      <c r="N1267" t="str">
        <f t="shared" si="98"/>
        <v>18#76</v>
      </c>
      <c r="O1267">
        <v>18</v>
      </c>
      <c r="P1267">
        <v>76</v>
      </c>
      <c r="Q1267">
        <v>12.01379031269445</v>
      </c>
      <c r="R1267">
        <v>19.222488723896671</v>
      </c>
      <c r="S1267">
        <f t="shared" si="99"/>
        <v>68</v>
      </c>
    </row>
    <row r="1268" spans="1:19" hidden="1" x14ac:dyDescent="0.25">
      <c r="A1268" s="70">
        <v>18</v>
      </c>
      <c r="B1268" s="70">
        <v>67</v>
      </c>
      <c r="C1268" s="83">
        <v>48.687741650686561</v>
      </c>
      <c r="D1268" s="83">
        <v>0</v>
      </c>
      <c r="E1268" s="43">
        <f t="shared" si="95"/>
        <v>15.497789503375845</v>
      </c>
      <c r="F1268" s="43">
        <f t="shared" si="96"/>
        <v>6.4525331163013441E-2</v>
      </c>
      <c r="G1268" s="89">
        <v>22.478421207280707</v>
      </c>
      <c r="H1268" s="185">
        <f t="shared" si="97"/>
        <v>22.559582178377596</v>
      </c>
      <c r="N1268" t="str">
        <f t="shared" si="98"/>
        <v>18#37</v>
      </c>
      <c r="O1268">
        <v>18</v>
      </c>
      <c r="P1268">
        <v>37</v>
      </c>
      <c r="Q1268">
        <v>11.933698377276487</v>
      </c>
      <c r="R1268">
        <v>19.130843012190411</v>
      </c>
      <c r="S1268">
        <f t="shared" si="99"/>
        <v>69</v>
      </c>
    </row>
    <row r="1269" spans="1:19" hidden="1" x14ac:dyDescent="0.25">
      <c r="A1269" s="70">
        <v>18</v>
      </c>
      <c r="B1269" s="70">
        <v>68</v>
      </c>
      <c r="C1269" s="83">
        <v>41.265062691021164</v>
      </c>
      <c r="D1269" s="83">
        <v>0</v>
      </c>
      <c r="E1269" s="43">
        <f t="shared" si="95"/>
        <v>13.135077408545934</v>
      </c>
      <c r="F1269" s="43">
        <f t="shared" si="96"/>
        <v>7.6132021829531119E-2</v>
      </c>
      <c r="G1269" s="89">
        <v>20.353720354843421</v>
      </c>
      <c r="H1269" s="185">
        <f t="shared" si="97"/>
        <v>20.427209844794724</v>
      </c>
      <c r="N1269" t="str">
        <f t="shared" si="98"/>
        <v>18#70</v>
      </c>
      <c r="O1269">
        <v>18</v>
      </c>
      <c r="P1269">
        <v>70</v>
      </c>
      <c r="Q1269">
        <v>11.933698377276487</v>
      </c>
      <c r="R1269">
        <v>19.130843012190411</v>
      </c>
      <c r="S1269">
        <f t="shared" si="99"/>
        <v>70</v>
      </c>
    </row>
    <row r="1270" spans="1:19" hidden="1" x14ac:dyDescent="0.25">
      <c r="A1270" s="70">
        <v>18</v>
      </c>
      <c r="B1270" s="70">
        <v>69</v>
      </c>
      <c r="C1270" s="83">
        <v>45.794154937596645</v>
      </c>
      <c r="D1270" s="83">
        <v>0</v>
      </c>
      <c r="E1270" s="43">
        <f t="shared" si="95"/>
        <v>14.576732246069264</v>
      </c>
      <c r="F1270" s="43">
        <f t="shared" si="96"/>
        <v>6.8602481209028052E-2</v>
      </c>
      <c r="G1270" s="89">
        <v>21.707913754152074</v>
      </c>
      <c r="H1270" s="185">
        <f t="shared" si="97"/>
        <v>21.786292717893701</v>
      </c>
      <c r="N1270" t="str">
        <f t="shared" si="98"/>
        <v>18#14</v>
      </c>
      <c r="O1270">
        <v>18</v>
      </c>
      <c r="P1270">
        <v>14</v>
      </c>
      <c r="Q1270">
        <v>11.773514506440561</v>
      </c>
      <c r="R1270">
        <v>18.94516445252809</v>
      </c>
      <c r="S1270">
        <f t="shared" si="99"/>
        <v>71</v>
      </c>
    </row>
    <row r="1271" spans="1:19" hidden="1" x14ac:dyDescent="0.25">
      <c r="A1271" s="70">
        <v>18</v>
      </c>
      <c r="B1271" s="70">
        <v>70</v>
      </c>
      <c r="C1271" s="83">
        <v>37.490819152208246</v>
      </c>
      <c r="D1271" s="83">
        <v>0</v>
      </c>
      <c r="E1271" s="43">
        <f t="shared" si="95"/>
        <v>11.933698377276487</v>
      </c>
      <c r="F1271" s="43">
        <f t="shared" si="96"/>
        <v>8.3796319329148355E-2</v>
      </c>
      <c r="G1271" s="89">
        <v>19.062017367083399</v>
      </c>
      <c r="H1271" s="185">
        <f t="shared" si="97"/>
        <v>19.130843012190411</v>
      </c>
      <c r="N1271" t="str">
        <f t="shared" si="98"/>
        <v>18#59</v>
      </c>
      <c r="O1271">
        <v>18</v>
      </c>
      <c r="P1271">
        <v>59</v>
      </c>
      <c r="Q1271">
        <v>11.132779023096861</v>
      </c>
      <c r="R1271">
        <v>18.169231199290508</v>
      </c>
      <c r="S1271">
        <f t="shared" si="99"/>
        <v>72</v>
      </c>
    </row>
    <row r="1272" spans="1:19" hidden="1" x14ac:dyDescent="0.25">
      <c r="A1272" s="70">
        <v>18</v>
      </c>
      <c r="B1272" s="70">
        <v>70</v>
      </c>
      <c r="C1272" s="83">
        <v>19.877682637747998</v>
      </c>
      <c r="D1272" s="83">
        <v>0</v>
      </c>
      <c r="E1272" s="43">
        <f t="shared" si="95"/>
        <v>6.3272628980190779</v>
      </c>
      <c r="F1272" s="43">
        <f t="shared" si="96"/>
        <v>0.15804622253219117</v>
      </c>
      <c r="G1272" s="89">
        <v>10.099743556876232</v>
      </c>
      <c r="H1272" s="185">
        <f t="shared" si="97"/>
        <v>10.136209863266119</v>
      </c>
      <c r="N1272" t="str">
        <f t="shared" si="98"/>
        <v>18#3</v>
      </c>
      <c r="O1272">
        <v>18</v>
      </c>
      <c r="P1272">
        <v>3</v>
      </c>
      <c r="Q1272">
        <v>11.092733055387875</v>
      </c>
      <c r="R1272">
        <v>19.710079999999998</v>
      </c>
      <c r="S1272">
        <f t="shared" si="99"/>
        <v>73</v>
      </c>
    </row>
    <row r="1273" spans="1:19" hidden="1" x14ac:dyDescent="0.25">
      <c r="A1273" s="70">
        <v>18</v>
      </c>
      <c r="B1273" s="70">
        <v>71</v>
      </c>
      <c r="C1273" s="83">
        <v>46.800619881280099</v>
      </c>
      <c r="D1273" s="83">
        <v>0</v>
      </c>
      <c r="E1273" s="43">
        <f t="shared" si="95"/>
        <v>14.89709998774112</v>
      </c>
      <c r="F1273" s="43">
        <f t="shared" si="96"/>
        <v>6.7127159032489794E-2</v>
      </c>
      <c r="G1273" s="89">
        <v>21.983625101729835</v>
      </c>
      <c r="H1273" s="185">
        <f t="shared" si="97"/>
        <v>22.062999553566712</v>
      </c>
      <c r="N1273" t="str">
        <f t="shared" si="98"/>
        <v>18#48</v>
      </c>
      <c r="O1273">
        <v>18</v>
      </c>
      <c r="P1273">
        <v>48</v>
      </c>
      <c r="Q1273">
        <v>10.932549184551949</v>
      </c>
      <c r="R1273">
        <v>17.915312890586577</v>
      </c>
      <c r="S1273">
        <f t="shared" si="99"/>
        <v>74</v>
      </c>
    </row>
    <row r="1274" spans="1:19" hidden="1" x14ac:dyDescent="0.25">
      <c r="A1274" s="70">
        <v>18</v>
      </c>
      <c r="B1274" s="70">
        <v>72</v>
      </c>
      <c r="C1274" s="83">
        <v>42.523143870625454</v>
      </c>
      <c r="D1274" s="83">
        <v>0</v>
      </c>
      <c r="E1274" s="43">
        <f t="shared" si="95"/>
        <v>13.535537085635745</v>
      </c>
      <c r="F1274" s="43">
        <f t="shared" si="96"/>
        <v>7.3879595148184055E-2</v>
      </c>
      <c r="G1274" s="89">
        <v>20.749717050988501</v>
      </c>
      <c r="H1274" s="185">
        <f t="shared" si="97"/>
        <v>20.82463633336668</v>
      </c>
      <c r="N1274" t="str">
        <f t="shared" si="98"/>
        <v>18#66</v>
      </c>
      <c r="O1274">
        <v>18</v>
      </c>
      <c r="P1274">
        <v>66</v>
      </c>
      <c r="Q1274">
        <v>10.331859668917227</v>
      </c>
      <c r="R1274">
        <v>17.118531455728263</v>
      </c>
      <c r="S1274">
        <f t="shared" si="99"/>
        <v>75</v>
      </c>
    </row>
    <row r="1275" spans="1:19" hidden="1" x14ac:dyDescent="0.25">
      <c r="A1275" s="70">
        <v>18</v>
      </c>
      <c r="B1275" s="70">
        <v>73</v>
      </c>
      <c r="C1275" s="83">
        <v>42.523143870625454</v>
      </c>
      <c r="D1275" s="83">
        <v>0</v>
      </c>
      <c r="E1275" s="43">
        <f t="shared" si="95"/>
        <v>13.535537085635745</v>
      </c>
      <c r="F1275" s="43">
        <f t="shared" si="96"/>
        <v>7.3879595148184055E-2</v>
      </c>
      <c r="G1275" s="89">
        <v>20.749717050988501</v>
      </c>
      <c r="H1275" s="185">
        <f t="shared" si="97"/>
        <v>20.82463633336668</v>
      </c>
      <c r="N1275" t="str">
        <f t="shared" si="98"/>
        <v>18#11</v>
      </c>
      <c r="O1275">
        <v>18</v>
      </c>
      <c r="P1275">
        <v>11</v>
      </c>
      <c r="Q1275">
        <v>9.9313999918274121</v>
      </c>
      <c r="R1275">
        <v>16.556432453927446</v>
      </c>
      <c r="S1275">
        <f t="shared" si="99"/>
        <v>76</v>
      </c>
    </row>
    <row r="1276" spans="1:19" hidden="1" x14ac:dyDescent="0.25">
      <c r="A1276" s="70">
        <v>18</v>
      </c>
      <c r="B1276" s="70">
        <v>74</v>
      </c>
      <c r="C1276" s="83">
        <v>43.277992578388044</v>
      </c>
      <c r="D1276" s="83">
        <v>0</v>
      </c>
      <c r="E1276" s="43">
        <f t="shared" si="95"/>
        <v>13.775812891889636</v>
      </c>
      <c r="F1276" s="43">
        <f t="shared" si="96"/>
        <v>7.2590997558390144E-2</v>
      </c>
      <c r="G1276" s="89">
        <v>20.979719058572766</v>
      </c>
      <c r="H1276" s="185">
        <f t="shared" si="97"/>
        <v>21.055468790123403</v>
      </c>
      <c r="N1276" t="str">
        <f t="shared" si="98"/>
        <v>18#65</v>
      </c>
      <c r="O1276">
        <v>18</v>
      </c>
      <c r="P1276">
        <v>65</v>
      </c>
      <c r="Q1276">
        <v>9.6110322501555601</v>
      </c>
      <c r="R1276">
        <v>16.087811988123381</v>
      </c>
      <c r="S1276">
        <f t="shared" si="99"/>
        <v>77</v>
      </c>
    </row>
    <row r="1277" spans="1:19" hidden="1" x14ac:dyDescent="0.25">
      <c r="A1277" s="70">
        <v>18</v>
      </c>
      <c r="B1277" s="70">
        <v>75</v>
      </c>
      <c r="C1277" s="83">
        <v>46.549003645359242</v>
      </c>
      <c r="D1277" s="83">
        <v>0</v>
      </c>
      <c r="E1277" s="43">
        <f t="shared" si="95"/>
        <v>14.817008052323159</v>
      </c>
      <c r="F1277" s="43">
        <f t="shared" si="96"/>
        <v>6.7490008540773513E-2</v>
      </c>
      <c r="G1277" s="89">
        <v>21.915491998526679</v>
      </c>
      <c r="H1277" s="185">
        <f t="shared" si="97"/>
        <v>21.994620447818768</v>
      </c>
      <c r="N1277" t="str">
        <f t="shared" si="98"/>
        <v>18#50</v>
      </c>
      <c r="O1277">
        <v>18</v>
      </c>
      <c r="P1277">
        <v>50</v>
      </c>
      <c r="Q1277">
        <v>9.1304806376477821</v>
      </c>
      <c r="R1277">
        <v>15.351526002580203</v>
      </c>
      <c r="S1277">
        <f t="shared" si="99"/>
        <v>78</v>
      </c>
    </row>
    <row r="1278" spans="1:19" hidden="1" x14ac:dyDescent="0.25">
      <c r="A1278" s="70">
        <v>18</v>
      </c>
      <c r="B1278" s="70">
        <v>76</v>
      </c>
      <c r="C1278" s="83">
        <v>37.74243538812911</v>
      </c>
      <c r="D1278" s="83">
        <v>0</v>
      </c>
      <c r="E1278" s="43">
        <f t="shared" si="95"/>
        <v>12.01379031269445</v>
      </c>
      <c r="F1278" s="43">
        <f t="shared" si="96"/>
        <v>8.3237677200287366E-2</v>
      </c>
      <c r="G1278" s="89">
        <v>19.153333371665646</v>
      </c>
      <c r="H1278" s="185">
        <f t="shared" si="97"/>
        <v>19.222488723896671</v>
      </c>
      <c r="N1278" t="str">
        <f t="shared" si="98"/>
        <v>18#50</v>
      </c>
      <c r="O1278">
        <v>18</v>
      </c>
      <c r="P1278">
        <v>50</v>
      </c>
      <c r="Q1278">
        <v>8.9702967668118561</v>
      </c>
      <c r="R1278">
        <v>15.096814810551397</v>
      </c>
      <c r="S1278">
        <f t="shared" si="99"/>
        <v>79</v>
      </c>
    </row>
    <row r="1279" spans="1:19" hidden="1" x14ac:dyDescent="0.25">
      <c r="A1279" s="70">
        <v>18</v>
      </c>
      <c r="B1279" s="70">
        <v>77</v>
      </c>
      <c r="C1279" s="83">
        <v>43.655416932269347</v>
      </c>
      <c r="D1279" s="83">
        <v>0</v>
      </c>
      <c r="E1279" s="43">
        <f t="shared" si="95"/>
        <v>13.895950795016585</v>
      </c>
      <c r="F1279" s="43">
        <f t="shared" si="96"/>
        <v>7.1963409683245536E-2</v>
      </c>
      <c r="G1279" s="89">
        <v>21.092658790720819</v>
      </c>
      <c r="H1279" s="185">
        <f t="shared" si="97"/>
        <v>21.168816304395122</v>
      </c>
      <c r="N1279" t="str">
        <f t="shared" si="98"/>
        <v>18#13</v>
      </c>
      <c r="O1279">
        <v>18</v>
      </c>
      <c r="P1279">
        <v>13</v>
      </c>
      <c r="Q1279">
        <v>8.2494693480501908</v>
      </c>
      <c r="R1279">
        <v>13.889777699367677</v>
      </c>
      <c r="S1279">
        <f t="shared" si="99"/>
        <v>80</v>
      </c>
    </row>
    <row r="1280" spans="1:19" hidden="1" x14ac:dyDescent="0.25">
      <c r="A1280" s="70">
        <v>18</v>
      </c>
      <c r="B1280" s="70">
        <v>78</v>
      </c>
      <c r="C1280" s="83">
        <v>45.039306229834068</v>
      </c>
      <c r="D1280" s="83">
        <v>0</v>
      </c>
      <c r="E1280" s="43">
        <f t="shared" si="95"/>
        <v>14.336456439815377</v>
      </c>
      <c r="F1280" s="43">
        <f t="shared" si="96"/>
        <v>6.9752243463927957E-2</v>
      </c>
      <c r="G1280" s="89">
        <v>21.495443451892744</v>
      </c>
      <c r="H1280" s="185">
        <f t="shared" si="97"/>
        <v>21.573055266736251</v>
      </c>
      <c r="N1280" t="str">
        <f t="shared" si="98"/>
        <v>18#70</v>
      </c>
      <c r="O1280">
        <v>18</v>
      </c>
      <c r="P1280">
        <v>70</v>
      </c>
      <c r="Q1280">
        <v>6.3272628980190779</v>
      </c>
      <c r="R1280">
        <v>10.136209863266119</v>
      </c>
      <c r="S1280">
        <f t="shared" si="99"/>
        <v>81</v>
      </c>
    </row>
    <row r="1281" spans="1:19" hidden="1" x14ac:dyDescent="0.25">
      <c r="A1281" s="70">
        <v>18</v>
      </c>
      <c r="B1281" s="70">
        <v>79</v>
      </c>
      <c r="C1281" s="83">
        <v>44.536073757992355</v>
      </c>
      <c r="D1281" s="83">
        <v>0</v>
      </c>
      <c r="E1281" s="43">
        <f t="shared" si="95"/>
        <v>14.176272568979453</v>
      </c>
      <c r="F1281" s="43">
        <f t="shared" si="96"/>
        <v>7.054040440702318E-2</v>
      </c>
      <c r="G1281" s="89">
        <v>21.350997885778902</v>
      </c>
      <c r="H1281" s="185">
        <f t="shared" si="97"/>
        <v>21.428088162997135</v>
      </c>
      <c r="N1281" t="str">
        <f t="shared" si="98"/>
        <v>18#15</v>
      </c>
      <c r="O1281">
        <v>18</v>
      </c>
      <c r="P1281">
        <v>15</v>
      </c>
      <c r="Q1281">
        <v>6.006895156347225</v>
      </c>
      <c r="R1281">
        <v>9.4310290874781995</v>
      </c>
      <c r="S1281">
        <f t="shared" si="99"/>
        <v>82</v>
      </c>
    </row>
    <row r="1282" spans="1:19" hidden="1" x14ac:dyDescent="0.25">
      <c r="A1282" s="70">
        <v>18</v>
      </c>
      <c r="B1282" s="70">
        <v>80</v>
      </c>
      <c r="C1282" s="83">
        <v>42.019911398783734</v>
      </c>
      <c r="D1282" s="83">
        <v>0</v>
      </c>
      <c r="E1282" s="43">
        <f t="shared" si="95"/>
        <v>13.375353214799819</v>
      </c>
      <c r="F1282" s="43">
        <f t="shared" si="96"/>
        <v>7.4764380718820994E-2</v>
      </c>
      <c r="G1282" s="89">
        <v>20.593253267612578</v>
      </c>
      <c r="H1282" s="185">
        <f t="shared" si="97"/>
        <v>20.667607619185198</v>
      </c>
      <c r="N1282" t="str">
        <f t="shared" si="98"/>
        <v>18#37</v>
      </c>
      <c r="O1282">
        <v>18</v>
      </c>
      <c r="P1282">
        <v>37</v>
      </c>
      <c r="Q1282">
        <v>5.205975802167595</v>
      </c>
      <c r="R1282">
        <v>7.5753913714186467</v>
      </c>
      <c r="S1282">
        <f t="shared" si="99"/>
        <v>83</v>
      </c>
    </row>
    <row r="1283" spans="1:19" x14ac:dyDescent="0.25">
      <c r="A1283" s="70">
        <v>19</v>
      </c>
      <c r="B1283" s="70">
        <v>1</v>
      </c>
      <c r="C1283" s="83">
        <v>50.952287773974291</v>
      </c>
      <c r="D1283" s="83">
        <v>22.173839999999998</v>
      </c>
      <c r="E1283" s="43">
        <f t="shared" ref="E1283:E1346" si="100">C1283/PI()</f>
        <v>16.218616922137507</v>
      </c>
      <c r="F1283" s="43">
        <f t="shared" ref="F1283:F1346" si="101">1/E1283</f>
        <v>6.1657538666879529E-2</v>
      </c>
      <c r="G1283" s="89">
        <v>22.173839999999998</v>
      </c>
      <c r="H1283" s="185">
        <f t="shared" ref="H1283:H1346" si="102">IF(D1283=0,EXP($L$2+$L$3*F1283)*$L$4,D1283)</f>
        <v>22.173839999999998</v>
      </c>
      <c r="N1283" t="str">
        <f t="shared" ref="N1283:N1346" si="103">CONCATENATE(O1283,"#",P1283)</f>
        <v>19#33</v>
      </c>
      <c r="O1283">
        <v>19</v>
      </c>
      <c r="P1283">
        <v>33</v>
      </c>
      <c r="Q1283">
        <v>17.540133856533895</v>
      </c>
      <c r="R1283">
        <v>22.923679999999997</v>
      </c>
      <c r="S1283">
        <f t="shared" ref="S1283:S1346" si="104">IF(O1283=O1282,S1282+1,1)</f>
        <v>1</v>
      </c>
    </row>
    <row r="1284" spans="1:19" x14ac:dyDescent="0.25">
      <c r="A1284" s="70">
        <v>19</v>
      </c>
      <c r="B1284" s="70">
        <v>2</v>
      </c>
      <c r="C1284" s="83">
        <v>43.781225050229764</v>
      </c>
      <c r="D1284" s="83">
        <v>21.424000000000003</v>
      </c>
      <c r="E1284" s="43">
        <f t="shared" si="100"/>
        <v>13.935996762725562</v>
      </c>
      <c r="F1284" s="43">
        <f t="shared" si="101"/>
        <v>7.1756618276109796E-2</v>
      </c>
      <c r="G1284" s="89">
        <v>21.424000000000003</v>
      </c>
      <c r="H1284" s="185">
        <f t="shared" si="102"/>
        <v>21.424000000000003</v>
      </c>
      <c r="N1284" t="str">
        <f t="shared" si="103"/>
        <v>19#75</v>
      </c>
      <c r="O1284">
        <v>19</v>
      </c>
      <c r="P1284">
        <v>75</v>
      </c>
      <c r="Q1284">
        <v>17.099628211735105</v>
      </c>
      <c r="R1284">
        <v>22.28096</v>
      </c>
      <c r="S1284">
        <f t="shared" si="104"/>
        <v>2</v>
      </c>
    </row>
    <row r="1285" spans="1:19" x14ac:dyDescent="0.25">
      <c r="A1285" s="70">
        <v>19</v>
      </c>
      <c r="B1285" s="70">
        <v>3</v>
      </c>
      <c r="C1285" s="83">
        <v>38.245667859970837</v>
      </c>
      <c r="D1285" s="83">
        <v>20.352800000000002</v>
      </c>
      <c r="E1285" s="43">
        <f t="shared" si="100"/>
        <v>12.173974183530378</v>
      </c>
      <c r="F1285" s="43">
        <f t="shared" si="101"/>
        <v>8.2142444605546733E-2</v>
      </c>
      <c r="G1285" s="89">
        <v>20.352800000000002</v>
      </c>
      <c r="H1285" s="185">
        <f t="shared" si="102"/>
        <v>20.352800000000002</v>
      </c>
      <c r="N1285" t="str">
        <f t="shared" si="103"/>
        <v>19#77</v>
      </c>
      <c r="O1285">
        <v>19</v>
      </c>
      <c r="P1285">
        <v>77</v>
      </c>
      <c r="Q1285">
        <v>16.819306437772234</v>
      </c>
      <c r="R1285">
        <v>21.959599999999998</v>
      </c>
      <c r="S1285">
        <f t="shared" si="104"/>
        <v>3</v>
      </c>
    </row>
    <row r="1286" spans="1:19" x14ac:dyDescent="0.25">
      <c r="A1286" s="70">
        <v>19</v>
      </c>
      <c r="B1286" s="70">
        <v>4</v>
      </c>
      <c r="C1286" s="83">
        <v>51.203904009895169</v>
      </c>
      <c r="D1286" s="83">
        <v>22.495200000000001</v>
      </c>
      <c r="E1286" s="43">
        <f t="shared" si="100"/>
        <v>16.298708857555475</v>
      </c>
      <c r="F1286" s="43">
        <f t="shared" si="101"/>
        <v>6.1354553218885013E-2</v>
      </c>
      <c r="G1286" s="89">
        <v>22.495200000000001</v>
      </c>
      <c r="H1286" s="185">
        <f t="shared" si="102"/>
        <v>22.495200000000001</v>
      </c>
      <c r="N1286" t="str">
        <f t="shared" si="103"/>
        <v>19#40</v>
      </c>
      <c r="O1286">
        <v>19</v>
      </c>
      <c r="P1286">
        <v>40</v>
      </c>
      <c r="Q1286">
        <v>16.739214502354269</v>
      </c>
      <c r="R1286">
        <v>23.030799999999999</v>
      </c>
      <c r="S1286">
        <f t="shared" si="104"/>
        <v>4</v>
      </c>
    </row>
    <row r="1287" spans="1:19" x14ac:dyDescent="0.25">
      <c r="A1287" s="70">
        <v>19</v>
      </c>
      <c r="B1287" s="70">
        <v>5</v>
      </c>
      <c r="C1287" s="83">
        <v>41.516678926942006</v>
      </c>
      <c r="D1287" s="83">
        <v>21.102640000000001</v>
      </c>
      <c r="E1287" s="43">
        <f t="shared" si="100"/>
        <v>13.215169343963892</v>
      </c>
      <c r="F1287" s="43">
        <f t="shared" si="101"/>
        <v>7.5670615636624888E-2</v>
      </c>
      <c r="G1287" s="89">
        <v>21.102640000000001</v>
      </c>
      <c r="H1287" s="185">
        <f t="shared" si="102"/>
        <v>21.102640000000001</v>
      </c>
      <c r="N1287" t="str">
        <f t="shared" si="103"/>
        <v>19#43</v>
      </c>
      <c r="O1287">
        <v>19</v>
      </c>
      <c r="P1287">
        <v>43</v>
      </c>
      <c r="Q1287">
        <v>16.338754825264449</v>
      </c>
      <c r="R1287">
        <v>22.923679999999997</v>
      </c>
      <c r="S1287">
        <f t="shared" si="104"/>
        <v>5</v>
      </c>
    </row>
    <row r="1288" spans="1:19" x14ac:dyDescent="0.25">
      <c r="A1288" s="70">
        <v>19</v>
      </c>
      <c r="B1288" s="70">
        <v>6</v>
      </c>
      <c r="C1288" s="83">
        <v>41.642487044902452</v>
      </c>
      <c r="D1288" s="83">
        <v>20.888400000000001</v>
      </c>
      <c r="E1288" s="43">
        <f t="shared" si="100"/>
        <v>13.255215311672877</v>
      </c>
      <c r="F1288" s="43">
        <f t="shared" si="101"/>
        <v>7.544200350479216E-2</v>
      </c>
      <c r="G1288" s="89">
        <v>20.888400000000001</v>
      </c>
      <c r="H1288" s="185">
        <f t="shared" si="102"/>
        <v>20.888400000000001</v>
      </c>
      <c r="N1288" t="str">
        <f t="shared" si="103"/>
        <v>19#44</v>
      </c>
      <c r="O1288">
        <v>19</v>
      </c>
      <c r="P1288">
        <v>44</v>
      </c>
      <c r="Q1288">
        <v>16.338754825264449</v>
      </c>
      <c r="R1288">
        <v>23.209727918001345</v>
      </c>
      <c r="S1288">
        <f t="shared" si="104"/>
        <v>6</v>
      </c>
    </row>
    <row r="1289" spans="1:19" hidden="1" x14ac:dyDescent="0.25">
      <c r="A1289" s="70">
        <v>19</v>
      </c>
      <c r="B1289" s="70">
        <v>7</v>
      </c>
      <c r="C1289" s="83">
        <v>47.303852353121826</v>
      </c>
      <c r="D1289" s="83">
        <v>21.209760000000003</v>
      </c>
      <c r="E1289" s="43">
        <f t="shared" si="100"/>
        <v>15.057283858577048</v>
      </c>
      <c r="F1289" s="43">
        <f t="shared" si="101"/>
        <v>6.6413040319378197E-2</v>
      </c>
      <c r="G1289" s="89">
        <v>21.209760000000003</v>
      </c>
      <c r="H1289" s="185">
        <f t="shared" si="102"/>
        <v>21.209760000000003</v>
      </c>
      <c r="N1289" t="str">
        <f t="shared" si="103"/>
        <v>19#4</v>
      </c>
      <c r="O1289">
        <v>19</v>
      </c>
      <c r="P1289">
        <v>4</v>
      </c>
      <c r="Q1289">
        <v>16.298708857555475</v>
      </c>
      <c r="R1289">
        <v>22.495200000000001</v>
      </c>
      <c r="S1289">
        <f t="shared" si="104"/>
        <v>7</v>
      </c>
    </row>
    <row r="1290" spans="1:19" hidden="1" x14ac:dyDescent="0.25">
      <c r="A1290" s="70">
        <v>19</v>
      </c>
      <c r="B1290" s="70">
        <v>8</v>
      </c>
      <c r="C1290" s="83">
        <v>49.694206594370009</v>
      </c>
      <c r="D1290" s="83">
        <v>21.424000000000003</v>
      </c>
      <c r="E1290" s="43">
        <f t="shared" si="100"/>
        <v>15.818157245047697</v>
      </c>
      <c r="F1290" s="43">
        <f t="shared" si="101"/>
        <v>6.3218489012876453E-2</v>
      </c>
      <c r="G1290" s="89">
        <v>21.424000000000003</v>
      </c>
      <c r="H1290" s="185">
        <f t="shared" si="102"/>
        <v>21.424000000000003</v>
      </c>
      <c r="N1290" t="str">
        <f t="shared" si="103"/>
        <v>19#1</v>
      </c>
      <c r="O1290">
        <v>19</v>
      </c>
      <c r="P1290">
        <v>1</v>
      </c>
      <c r="Q1290">
        <v>16.218616922137507</v>
      </c>
      <c r="R1290">
        <v>22.173839999999998</v>
      </c>
      <c r="S1290">
        <f t="shared" si="104"/>
        <v>8</v>
      </c>
    </row>
    <row r="1291" spans="1:19" hidden="1" x14ac:dyDescent="0.25">
      <c r="A1291" s="70">
        <v>19</v>
      </c>
      <c r="B1291" s="70">
        <v>9</v>
      </c>
      <c r="C1291" s="83">
        <v>29.816523956621996</v>
      </c>
      <c r="D1291" s="83">
        <v>17.139199999999999</v>
      </c>
      <c r="E1291" s="43">
        <f t="shared" si="100"/>
        <v>9.4908943470286165</v>
      </c>
      <c r="F1291" s="43">
        <f t="shared" si="101"/>
        <v>0.10536414835479412</v>
      </c>
      <c r="G1291" s="89">
        <v>17.139199999999999</v>
      </c>
      <c r="H1291" s="185">
        <f t="shared" si="102"/>
        <v>17.139199999999999</v>
      </c>
      <c r="N1291" t="str">
        <f t="shared" si="103"/>
        <v>19#13</v>
      </c>
      <c r="O1291">
        <v>19</v>
      </c>
      <c r="P1291">
        <v>13</v>
      </c>
      <c r="Q1291">
        <v>15.898249180465656</v>
      </c>
      <c r="R1291">
        <v>22.875445889247597</v>
      </c>
      <c r="S1291">
        <f t="shared" si="104"/>
        <v>9</v>
      </c>
    </row>
    <row r="1292" spans="1:19" hidden="1" x14ac:dyDescent="0.25">
      <c r="A1292" s="70">
        <v>19</v>
      </c>
      <c r="B1292" s="70">
        <v>10</v>
      </c>
      <c r="C1292" s="83">
        <v>47.17804423516138</v>
      </c>
      <c r="D1292" s="83">
        <v>21.424000000000003</v>
      </c>
      <c r="E1292" s="43">
        <f t="shared" si="100"/>
        <v>15.017237890868062</v>
      </c>
      <c r="F1292" s="43">
        <f t="shared" si="101"/>
        <v>6.6590141760229898E-2</v>
      </c>
      <c r="G1292" s="89">
        <v>21.424000000000003</v>
      </c>
      <c r="H1292" s="185">
        <f t="shared" si="102"/>
        <v>21.424000000000003</v>
      </c>
      <c r="N1292" t="str">
        <f t="shared" si="103"/>
        <v>19#8</v>
      </c>
      <c r="O1292">
        <v>19</v>
      </c>
      <c r="P1292">
        <v>8</v>
      </c>
      <c r="Q1292">
        <v>15.818157245047697</v>
      </c>
      <c r="R1292">
        <v>21.424000000000003</v>
      </c>
      <c r="S1292">
        <f t="shared" si="104"/>
        <v>10</v>
      </c>
    </row>
    <row r="1293" spans="1:19" hidden="1" x14ac:dyDescent="0.25">
      <c r="A1293" s="70">
        <v>19</v>
      </c>
      <c r="B1293" s="70">
        <v>11</v>
      </c>
      <c r="C1293" s="83">
        <v>46.297387409438372</v>
      </c>
      <c r="D1293" s="83">
        <v>0</v>
      </c>
      <c r="E1293" s="43">
        <f t="shared" si="100"/>
        <v>14.736916116905192</v>
      </c>
      <c r="F1293" s="43">
        <f t="shared" si="101"/>
        <v>6.7856802065451652E-2</v>
      </c>
      <c r="G1293" s="89">
        <v>21.846832933660295</v>
      </c>
      <c r="H1293" s="185">
        <f t="shared" si="102"/>
        <v>21.925713481361441</v>
      </c>
      <c r="N1293" t="str">
        <f t="shared" si="103"/>
        <v>19#38</v>
      </c>
      <c r="O1293">
        <v>19</v>
      </c>
      <c r="P1293">
        <v>38</v>
      </c>
      <c r="Q1293">
        <v>15.778111277338709</v>
      </c>
      <c r="R1293">
        <v>22.781913482465487</v>
      </c>
      <c r="S1293">
        <f t="shared" si="104"/>
        <v>11</v>
      </c>
    </row>
    <row r="1294" spans="1:19" hidden="1" x14ac:dyDescent="0.25">
      <c r="A1294" s="70">
        <v>19</v>
      </c>
      <c r="B1294" s="70">
        <v>12</v>
      </c>
      <c r="C1294" s="83">
        <v>43.655416932269347</v>
      </c>
      <c r="D1294" s="83">
        <v>0</v>
      </c>
      <c r="E1294" s="43">
        <f t="shared" si="100"/>
        <v>13.895950795016585</v>
      </c>
      <c r="F1294" s="43">
        <f t="shared" si="101"/>
        <v>7.1963409683245536E-2</v>
      </c>
      <c r="G1294" s="89">
        <v>21.092658790720819</v>
      </c>
      <c r="H1294" s="185">
        <f t="shared" si="102"/>
        <v>21.168816304395122</v>
      </c>
      <c r="N1294" t="str">
        <f t="shared" si="103"/>
        <v>19#42</v>
      </c>
      <c r="O1294">
        <v>19</v>
      </c>
      <c r="P1294">
        <v>42</v>
      </c>
      <c r="Q1294">
        <v>15.69801934192075</v>
      </c>
      <c r="R1294">
        <v>22.718979567121742</v>
      </c>
      <c r="S1294">
        <f t="shared" si="104"/>
        <v>12</v>
      </c>
    </row>
    <row r="1295" spans="1:19" hidden="1" x14ac:dyDescent="0.25">
      <c r="A1295" s="70">
        <v>19</v>
      </c>
      <c r="B1295" s="70">
        <v>13</v>
      </c>
      <c r="C1295" s="83">
        <v>49.945822830290858</v>
      </c>
      <c r="D1295" s="83">
        <v>0</v>
      </c>
      <c r="E1295" s="43">
        <f t="shared" si="100"/>
        <v>15.898249180465656</v>
      </c>
      <c r="F1295" s="43">
        <f t="shared" si="101"/>
        <v>6.2900007959914878E-2</v>
      </c>
      <c r="G1295" s="89">
        <v>22.793148558208145</v>
      </c>
      <c r="H1295" s="185">
        <f t="shared" si="102"/>
        <v>22.875445889247597</v>
      </c>
      <c r="N1295" t="str">
        <f t="shared" si="103"/>
        <v>19#50</v>
      </c>
      <c r="O1295">
        <v>19</v>
      </c>
      <c r="P1295">
        <v>50</v>
      </c>
      <c r="Q1295">
        <v>15.537835471084826</v>
      </c>
      <c r="R1295">
        <v>22.5916998995787</v>
      </c>
      <c r="S1295">
        <f t="shared" si="104"/>
        <v>13</v>
      </c>
    </row>
    <row r="1296" spans="1:19" hidden="1" x14ac:dyDescent="0.25">
      <c r="A1296" s="70">
        <v>19</v>
      </c>
      <c r="B1296" s="70">
        <v>14</v>
      </c>
      <c r="C1296" s="83">
        <v>44.787689993913219</v>
      </c>
      <c r="D1296" s="83">
        <v>0</v>
      </c>
      <c r="E1296" s="43">
        <f t="shared" si="100"/>
        <v>14.256364504397418</v>
      </c>
      <c r="F1296" s="43">
        <f t="shared" si="101"/>
        <v>7.0144110000242135E-2</v>
      </c>
      <c r="G1296" s="89">
        <v>21.423504677428017</v>
      </c>
      <c r="H1296" s="185">
        <f t="shared" si="102"/>
        <v>21.500856748905154</v>
      </c>
      <c r="N1296" t="str">
        <f t="shared" si="103"/>
        <v>19#41</v>
      </c>
      <c r="O1296">
        <v>19</v>
      </c>
      <c r="P1296">
        <v>41</v>
      </c>
      <c r="Q1296">
        <v>15.457743535666861</v>
      </c>
      <c r="R1296">
        <v>22.527344059974201</v>
      </c>
      <c r="S1296">
        <f t="shared" si="104"/>
        <v>14</v>
      </c>
    </row>
    <row r="1297" spans="1:19" hidden="1" x14ac:dyDescent="0.25">
      <c r="A1297" s="70">
        <v>19</v>
      </c>
      <c r="B1297" s="70">
        <v>15</v>
      </c>
      <c r="C1297" s="83">
        <v>43.781225050229764</v>
      </c>
      <c r="D1297" s="83">
        <v>0</v>
      </c>
      <c r="E1297" s="43">
        <f t="shared" si="100"/>
        <v>13.935996762725562</v>
      </c>
      <c r="F1297" s="43">
        <f t="shared" si="101"/>
        <v>7.1756618276109796E-2</v>
      </c>
      <c r="G1297" s="89">
        <v>21.130005660291271</v>
      </c>
      <c r="H1297" s="185">
        <f t="shared" si="102"/>
        <v>21.206298019209989</v>
      </c>
      <c r="N1297" t="str">
        <f t="shared" si="103"/>
        <v>19#70</v>
      </c>
      <c r="O1297">
        <v>19</v>
      </c>
      <c r="P1297">
        <v>70</v>
      </c>
      <c r="Q1297">
        <v>15.377651600248896</v>
      </c>
      <c r="R1297">
        <v>22.462504046876273</v>
      </c>
      <c r="S1297">
        <f t="shared" si="104"/>
        <v>15</v>
      </c>
    </row>
    <row r="1298" spans="1:19" hidden="1" x14ac:dyDescent="0.25">
      <c r="A1298" s="70">
        <v>19</v>
      </c>
      <c r="B1298" s="70">
        <v>16</v>
      </c>
      <c r="C1298" s="83">
        <v>44.410265640031916</v>
      </c>
      <c r="D1298" s="83">
        <v>0</v>
      </c>
      <c r="E1298" s="43">
        <f t="shared" si="100"/>
        <v>14.136226601270469</v>
      </c>
      <c r="F1298" s="43">
        <f t="shared" si="101"/>
        <v>7.0740235580980762E-2</v>
      </c>
      <c r="G1298" s="89">
        <v>21.314529507899216</v>
      </c>
      <c r="H1298" s="185">
        <f t="shared" si="102"/>
        <v>21.391488111770119</v>
      </c>
      <c r="N1298" t="str">
        <f t="shared" si="103"/>
        <v>19#71</v>
      </c>
      <c r="O1298">
        <v>19</v>
      </c>
      <c r="P1298">
        <v>71</v>
      </c>
      <c r="Q1298">
        <v>15.377651600248896</v>
      </c>
      <c r="R1298">
        <v>22.462504046876273</v>
      </c>
      <c r="S1298">
        <f t="shared" si="104"/>
        <v>16</v>
      </c>
    </row>
    <row r="1299" spans="1:19" hidden="1" x14ac:dyDescent="0.25">
      <c r="A1299" s="70">
        <v>19</v>
      </c>
      <c r="B1299" s="70">
        <v>17</v>
      </c>
      <c r="C1299" s="83">
        <v>45.039306229834068</v>
      </c>
      <c r="D1299" s="83">
        <v>0</v>
      </c>
      <c r="E1299" s="43">
        <f t="shared" si="100"/>
        <v>14.336456439815377</v>
      </c>
      <c r="F1299" s="43">
        <f t="shared" si="101"/>
        <v>6.9752243463927957E-2</v>
      </c>
      <c r="G1299" s="89">
        <v>21.495443451892744</v>
      </c>
      <c r="H1299" s="185">
        <f t="shared" si="102"/>
        <v>21.573055266736251</v>
      </c>
      <c r="N1299" t="str">
        <f t="shared" si="103"/>
        <v>19#46</v>
      </c>
      <c r="O1299">
        <v>19</v>
      </c>
      <c r="P1299">
        <v>46</v>
      </c>
      <c r="Q1299">
        <v>15.217467729412974</v>
      </c>
      <c r="R1299">
        <v>22.331350582570511</v>
      </c>
      <c r="S1299">
        <f t="shared" si="104"/>
        <v>17</v>
      </c>
    </row>
    <row r="1300" spans="1:19" hidden="1" x14ac:dyDescent="0.25">
      <c r="A1300" s="70">
        <v>19</v>
      </c>
      <c r="B1300" s="70">
        <v>18</v>
      </c>
      <c r="C1300" s="83">
        <v>41.13925457306074</v>
      </c>
      <c r="D1300" s="83">
        <v>0</v>
      </c>
      <c r="E1300" s="43">
        <f t="shared" si="100"/>
        <v>13.095031440836955</v>
      </c>
      <c r="F1300" s="43">
        <f t="shared" si="101"/>
        <v>7.6364841468153519E-2</v>
      </c>
      <c r="G1300" s="89">
        <v>20.313222018638925</v>
      </c>
      <c r="H1300" s="185">
        <f t="shared" si="102"/>
        <v>20.386565284606618</v>
      </c>
      <c r="N1300" t="str">
        <f t="shared" si="103"/>
        <v>19#36</v>
      </c>
      <c r="O1300">
        <v>19</v>
      </c>
      <c r="P1300">
        <v>36</v>
      </c>
      <c r="Q1300">
        <v>15.137375793995007</v>
      </c>
      <c r="R1300">
        <v>22.265026498821658</v>
      </c>
      <c r="S1300">
        <f t="shared" si="104"/>
        <v>18</v>
      </c>
    </row>
    <row r="1301" spans="1:19" hidden="1" x14ac:dyDescent="0.25">
      <c r="A1301" s="70">
        <v>19</v>
      </c>
      <c r="B1301" s="70">
        <v>19</v>
      </c>
      <c r="C1301" s="83">
        <v>36.232737972603935</v>
      </c>
      <c r="D1301" s="83">
        <v>0</v>
      </c>
      <c r="E1301" s="43">
        <f t="shared" si="100"/>
        <v>11.53323870018667</v>
      </c>
      <c r="F1301" s="43">
        <f t="shared" si="101"/>
        <v>8.6705913750299346E-2</v>
      </c>
      <c r="G1301" s="89">
        <v>18.593404994470554</v>
      </c>
      <c r="H1301" s="185">
        <f t="shared" si="102"/>
        <v>18.660538659750401</v>
      </c>
      <c r="N1301" t="str">
        <f t="shared" si="103"/>
        <v>19#45</v>
      </c>
      <c r="O1301">
        <v>19</v>
      </c>
      <c r="P1301">
        <v>45</v>
      </c>
      <c r="Q1301">
        <v>15.137375793995007</v>
      </c>
      <c r="R1301">
        <v>22.265026498821658</v>
      </c>
      <c r="S1301">
        <f t="shared" si="104"/>
        <v>19</v>
      </c>
    </row>
    <row r="1302" spans="1:19" hidden="1" x14ac:dyDescent="0.25">
      <c r="A1302" s="70">
        <v>19</v>
      </c>
      <c r="B1302" s="70">
        <v>20</v>
      </c>
      <c r="C1302" s="83">
        <v>44.410265640031916</v>
      </c>
      <c r="D1302" s="83">
        <v>0</v>
      </c>
      <c r="E1302" s="43">
        <f t="shared" si="100"/>
        <v>14.136226601270469</v>
      </c>
      <c r="F1302" s="43">
        <f t="shared" si="101"/>
        <v>7.0740235580980762E-2</v>
      </c>
      <c r="G1302" s="89">
        <v>21.314529507899216</v>
      </c>
      <c r="H1302" s="185">
        <f t="shared" si="102"/>
        <v>21.391488111770119</v>
      </c>
      <c r="N1302" t="str">
        <f t="shared" si="103"/>
        <v>19#48</v>
      </c>
      <c r="O1302">
        <v>19</v>
      </c>
      <c r="P1302">
        <v>48</v>
      </c>
      <c r="Q1302">
        <v>15.097329826286026</v>
      </c>
      <c r="R1302">
        <v>22.231675258446799</v>
      </c>
      <c r="S1302">
        <f t="shared" si="104"/>
        <v>20</v>
      </c>
    </row>
    <row r="1303" spans="1:19" hidden="1" x14ac:dyDescent="0.25">
      <c r="A1303" s="70">
        <v>19</v>
      </c>
      <c r="B1303" s="70">
        <v>21</v>
      </c>
      <c r="C1303" s="83">
        <v>41.265062691021164</v>
      </c>
      <c r="D1303" s="83">
        <v>0</v>
      </c>
      <c r="E1303" s="43">
        <f t="shared" si="100"/>
        <v>13.135077408545934</v>
      </c>
      <c r="F1303" s="43">
        <f t="shared" si="101"/>
        <v>7.6132021829531119E-2</v>
      </c>
      <c r="G1303" s="89">
        <v>20.353720354843421</v>
      </c>
      <c r="H1303" s="185">
        <f t="shared" si="102"/>
        <v>20.427209844794724</v>
      </c>
      <c r="N1303" t="str">
        <f t="shared" si="103"/>
        <v>19#7</v>
      </c>
      <c r="O1303">
        <v>19</v>
      </c>
      <c r="P1303">
        <v>7</v>
      </c>
      <c r="Q1303">
        <v>15.057283858577048</v>
      </c>
      <c r="R1303">
        <v>21.209760000000003</v>
      </c>
      <c r="S1303">
        <f t="shared" si="104"/>
        <v>21</v>
      </c>
    </row>
    <row r="1304" spans="1:19" hidden="1" x14ac:dyDescent="0.25">
      <c r="A1304" s="70">
        <v>19</v>
      </c>
      <c r="B1304" s="70">
        <v>22</v>
      </c>
      <c r="C1304" s="83">
        <v>39.629557157535558</v>
      </c>
      <c r="D1304" s="83">
        <v>0</v>
      </c>
      <c r="E1304" s="43">
        <f t="shared" si="100"/>
        <v>12.614479828329172</v>
      </c>
      <c r="F1304" s="43">
        <f t="shared" si="101"/>
        <v>7.9273978285987964E-2</v>
      </c>
      <c r="G1304" s="89">
        <v>19.813928138073997</v>
      </c>
      <c r="H1304" s="185">
        <f t="shared" si="102"/>
        <v>19.885468645038479</v>
      </c>
      <c r="N1304" t="str">
        <f t="shared" si="103"/>
        <v>19#73</v>
      </c>
      <c r="O1304">
        <v>19</v>
      </c>
      <c r="P1304">
        <v>73</v>
      </c>
      <c r="Q1304">
        <v>15.057283858577048</v>
      </c>
      <c r="R1304">
        <v>22.19819697453504</v>
      </c>
      <c r="S1304">
        <f t="shared" si="104"/>
        <v>22</v>
      </c>
    </row>
    <row r="1305" spans="1:19" hidden="1" x14ac:dyDescent="0.25">
      <c r="A1305" s="70">
        <v>19</v>
      </c>
      <c r="B1305" s="70">
        <v>23</v>
      </c>
      <c r="C1305" s="83">
        <v>40.761830219179444</v>
      </c>
      <c r="D1305" s="83">
        <v>0</v>
      </c>
      <c r="E1305" s="43">
        <f t="shared" si="100"/>
        <v>12.974893537710008</v>
      </c>
      <c r="F1305" s="43">
        <f t="shared" si="101"/>
        <v>7.7071923333599399E-2</v>
      </c>
      <c r="G1305" s="89">
        <v>20.190720389167055</v>
      </c>
      <c r="H1305" s="185">
        <f t="shared" si="102"/>
        <v>20.263621348661477</v>
      </c>
      <c r="N1305" t="str">
        <f t="shared" si="103"/>
        <v>19#10</v>
      </c>
      <c r="O1305">
        <v>19</v>
      </c>
      <c r="P1305">
        <v>10</v>
      </c>
      <c r="Q1305">
        <v>15.017237890868062</v>
      </c>
      <c r="R1305">
        <v>21.424000000000003</v>
      </c>
      <c r="S1305">
        <f t="shared" si="104"/>
        <v>23</v>
      </c>
    </row>
    <row r="1306" spans="1:19" hidden="1" x14ac:dyDescent="0.25">
      <c r="A1306" s="70">
        <v>19</v>
      </c>
      <c r="B1306" s="70">
        <v>24</v>
      </c>
      <c r="C1306" s="83">
        <v>39.629557157535558</v>
      </c>
      <c r="D1306" s="83">
        <v>0</v>
      </c>
      <c r="E1306" s="43">
        <f t="shared" si="100"/>
        <v>12.614479828329172</v>
      </c>
      <c r="F1306" s="43">
        <f t="shared" si="101"/>
        <v>7.9273978285987964E-2</v>
      </c>
      <c r="G1306" s="89">
        <v>19.813928138073997</v>
      </c>
      <c r="H1306" s="185">
        <f t="shared" si="102"/>
        <v>19.885468645038479</v>
      </c>
      <c r="N1306" t="str">
        <f t="shared" si="103"/>
        <v>19#32</v>
      </c>
      <c r="O1306">
        <v>19</v>
      </c>
      <c r="P1306">
        <v>32</v>
      </c>
      <c r="Q1306">
        <v>14.817008052323159</v>
      </c>
      <c r="R1306">
        <v>21.994620447818768</v>
      </c>
      <c r="S1306">
        <f t="shared" si="104"/>
        <v>24</v>
      </c>
    </row>
    <row r="1307" spans="1:19" hidden="1" x14ac:dyDescent="0.25">
      <c r="A1307" s="70">
        <v>19</v>
      </c>
      <c r="B1307" s="70">
        <v>25</v>
      </c>
      <c r="C1307" s="83">
        <v>43.781225050229764</v>
      </c>
      <c r="D1307" s="83">
        <v>0</v>
      </c>
      <c r="E1307" s="43">
        <f t="shared" si="100"/>
        <v>13.935996762725562</v>
      </c>
      <c r="F1307" s="43">
        <f t="shared" si="101"/>
        <v>7.1756618276109796E-2</v>
      </c>
      <c r="G1307" s="89">
        <v>21.130005660291271</v>
      </c>
      <c r="H1307" s="185">
        <f t="shared" si="102"/>
        <v>21.206298019209989</v>
      </c>
      <c r="N1307" t="str">
        <f t="shared" si="103"/>
        <v>19#37</v>
      </c>
      <c r="O1307">
        <v>19</v>
      </c>
      <c r="P1307">
        <v>37</v>
      </c>
      <c r="Q1307">
        <v>14.817008052323159</v>
      </c>
      <c r="R1307">
        <v>21.994620447818768</v>
      </c>
      <c r="S1307">
        <f t="shared" si="104"/>
        <v>25</v>
      </c>
    </row>
    <row r="1308" spans="1:19" hidden="1" x14ac:dyDescent="0.25">
      <c r="A1308" s="70">
        <v>19</v>
      </c>
      <c r="B1308" s="70">
        <v>26</v>
      </c>
      <c r="C1308" s="83">
        <v>40.636022101218991</v>
      </c>
      <c r="D1308" s="83">
        <v>0</v>
      </c>
      <c r="E1308" s="43">
        <f t="shared" si="100"/>
        <v>12.93484757000102</v>
      </c>
      <c r="F1308" s="43">
        <f t="shared" si="101"/>
        <v>7.7310536099338134E-2</v>
      </c>
      <c r="G1308" s="89">
        <v>20.149547769684414</v>
      </c>
      <c r="H1308" s="185">
        <f t="shared" si="102"/>
        <v>20.222300070616519</v>
      </c>
      <c r="N1308" t="str">
        <f t="shared" si="103"/>
        <v>19#67</v>
      </c>
      <c r="O1308">
        <v>19</v>
      </c>
      <c r="P1308">
        <v>67</v>
      </c>
      <c r="Q1308">
        <v>14.817008052323159</v>
      </c>
      <c r="R1308">
        <v>21.994620447818768</v>
      </c>
      <c r="S1308">
        <f t="shared" si="104"/>
        <v>26</v>
      </c>
    </row>
    <row r="1309" spans="1:19" hidden="1" x14ac:dyDescent="0.25">
      <c r="A1309" s="70">
        <v>19</v>
      </c>
      <c r="B1309" s="70">
        <v>27</v>
      </c>
      <c r="C1309" s="83">
        <v>34.974656792999653</v>
      </c>
      <c r="D1309" s="83">
        <v>0</v>
      </c>
      <c r="E1309" s="43">
        <f t="shared" si="100"/>
        <v>11.132779023096861</v>
      </c>
      <c r="F1309" s="43">
        <f t="shared" si="101"/>
        <v>8.9824831511101447E-2</v>
      </c>
      <c r="G1309" s="89">
        <v>18.103865075194836</v>
      </c>
      <c r="H1309" s="185">
        <f t="shared" si="102"/>
        <v>18.169231199290508</v>
      </c>
      <c r="N1309" t="str">
        <f t="shared" si="103"/>
        <v>19#11</v>
      </c>
      <c r="O1309">
        <v>19</v>
      </c>
      <c r="P1309">
        <v>11</v>
      </c>
      <c r="Q1309">
        <v>14.736916116905192</v>
      </c>
      <c r="R1309">
        <v>21.925713481361441</v>
      </c>
      <c r="S1309">
        <f t="shared" si="104"/>
        <v>27</v>
      </c>
    </row>
    <row r="1310" spans="1:19" hidden="1" x14ac:dyDescent="0.25">
      <c r="A1310" s="70">
        <v>19</v>
      </c>
      <c r="B1310" s="70">
        <v>28</v>
      </c>
      <c r="C1310" s="83">
        <v>46.297387409438372</v>
      </c>
      <c r="D1310" s="83">
        <v>0</v>
      </c>
      <c r="E1310" s="43">
        <f t="shared" si="100"/>
        <v>14.736916116905192</v>
      </c>
      <c r="F1310" s="43">
        <f t="shared" si="101"/>
        <v>6.7856802065451652E-2</v>
      </c>
      <c r="G1310" s="89">
        <v>21.846832933660295</v>
      </c>
      <c r="H1310" s="185">
        <f t="shared" si="102"/>
        <v>21.925713481361441</v>
      </c>
      <c r="N1310" t="str">
        <f t="shared" si="103"/>
        <v>19#28</v>
      </c>
      <c r="O1310">
        <v>19</v>
      </c>
      <c r="P1310">
        <v>28</v>
      </c>
      <c r="Q1310">
        <v>14.736916116905192</v>
      </c>
      <c r="R1310">
        <v>21.925713481361441</v>
      </c>
      <c r="S1310">
        <f t="shared" si="104"/>
        <v>28</v>
      </c>
    </row>
    <row r="1311" spans="1:19" hidden="1" x14ac:dyDescent="0.25">
      <c r="A1311" s="70">
        <v>19</v>
      </c>
      <c r="B1311" s="70">
        <v>29</v>
      </c>
      <c r="C1311" s="83">
        <v>40.006981511416853</v>
      </c>
      <c r="D1311" s="83">
        <v>0</v>
      </c>
      <c r="E1311" s="43">
        <f t="shared" si="100"/>
        <v>12.734617731456117</v>
      </c>
      <c r="F1311" s="43">
        <f t="shared" si="101"/>
        <v>7.8526110566308829E-2</v>
      </c>
      <c r="G1311" s="89">
        <v>19.941100157445764</v>
      </c>
      <c r="H1311" s="185">
        <f t="shared" si="102"/>
        <v>20.013099833872968</v>
      </c>
      <c r="N1311" t="str">
        <f t="shared" si="103"/>
        <v>19#62</v>
      </c>
      <c r="O1311">
        <v>19</v>
      </c>
      <c r="P1311">
        <v>62</v>
      </c>
      <c r="Q1311">
        <v>14.736916116905192</v>
      </c>
      <c r="R1311">
        <v>21.925713481361441</v>
      </c>
      <c r="S1311">
        <f t="shared" si="104"/>
        <v>29</v>
      </c>
    </row>
    <row r="1312" spans="1:19" hidden="1" x14ac:dyDescent="0.25">
      <c r="A1312" s="70">
        <v>19</v>
      </c>
      <c r="B1312" s="70">
        <v>30</v>
      </c>
      <c r="C1312" s="83">
        <v>41.265062691021164</v>
      </c>
      <c r="D1312" s="83">
        <v>0</v>
      </c>
      <c r="E1312" s="43">
        <f t="shared" si="100"/>
        <v>13.135077408545934</v>
      </c>
      <c r="F1312" s="43">
        <f t="shared" si="101"/>
        <v>7.6132021829531119E-2</v>
      </c>
      <c r="G1312" s="89">
        <v>20.353720354843421</v>
      </c>
      <c r="H1312" s="185">
        <f t="shared" si="102"/>
        <v>20.427209844794724</v>
      </c>
      <c r="N1312" t="str">
        <f t="shared" si="103"/>
        <v>19#69</v>
      </c>
      <c r="O1312">
        <v>19</v>
      </c>
      <c r="P1312">
        <v>69</v>
      </c>
      <c r="Q1312">
        <v>14.736916116905192</v>
      </c>
      <c r="R1312">
        <v>21.925713481361441</v>
      </c>
      <c r="S1312">
        <f t="shared" si="104"/>
        <v>30</v>
      </c>
    </row>
    <row r="1313" spans="1:19" hidden="1" x14ac:dyDescent="0.25">
      <c r="A1313" s="70">
        <v>19</v>
      </c>
      <c r="B1313" s="70">
        <v>31</v>
      </c>
      <c r="C1313" s="83">
        <v>37.74243538812911</v>
      </c>
      <c r="D1313" s="83">
        <v>0</v>
      </c>
      <c r="E1313" s="43">
        <f t="shared" si="100"/>
        <v>12.01379031269445</v>
      </c>
      <c r="F1313" s="43">
        <f t="shared" si="101"/>
        <v>8.3237677200287366E-2</v>
      </c>
      <c r="G1313" s="89">
        <v>19.153333371665646</v>
      </c>
      <c r="H1313" s="185">
        <f t="shared" si="102"/>
        <v>19.222488723896671</v>
      </c>
      <c r="N1313" t="str">
        <f t="shared" si="103"/>
        <v>19#68</v>
      </c>
      <c r="O1313">
        <v>19</v>
      </c>
      <c r="P1313">
        <v>68</v>
      </c>
      <c r="Q1313">
        <v>14.576732246069264</v>
      </c>
      <c r="R1313">
        <v>21.786292717893701</v>
      </c>
      <c r="S1313">
        <f t="shared" si="104"/>
        <v>31</v>
      </c>
    </row>
    <row r="1314" spans="1:19" hidden="1" x14ac:dyDescent="0.25">
      <c r="A1314" s="70">
        <v>19</v>
      </c>
      <c r="B1314" s="70">
        <v>32</v>
      </c>
      <c r="C1314" s="83">
        <v>46.549003645359242</v>
      </c>
      <c r="D1314" s="83">
        <v>0</v>
      </c>
      <c r="E1314" s="43">
        <f t="shared" si="100"/>
        <v>14.817008052323159</v>
      </c>
      <c r="F1314" s="43">
        <f t="shared" si="101"/>
        <v>6.7490008540773513E-2</v>
      </c>
      <c r="G1314" s="89">
        <v>21.915491998526679</v>
      </c>
      <c r="H1314" s="185">
        <f t="shared" si="102"/>
        <v>21.994620447818768</v>
      </c>
      <c r="N1314" t="str">
        <f t="shared" si="103"/>
        <v>19#51</v>
      </c>
      <c r="O1314">
        <v>19</v>
      </c>
      <c r="P1314">
        <v>51</v>
      </c>
      <c r="Q1314">
        <v>14.456594342942324</v>
      </c>
      <c r="R1314">
        <v>21.680297862707597</v>
      </c>
      <c r="S1314">
        <f t="shared" si="104"/>
        <v>32</v>
      </c>
    </row>
    <row r="1315" spans="1:19" hidden="1" x14ac:dyDescent="0.25">
      <c r="A1315" s="70">
        <v>19</v>
      </c>
      <c r="B1315" s="70">
        <v>33</v>
      </c>
      <c r="C1315" s="83">
        <v>55.10395566666849</v>
      </c>
      <c r="D1315" s="83">
        <v>22.923679999999997</v>
      </c>
      <c r="E1315" s="43">
        <f t="shared" si="100"/>
        <v>17.540133856533895</v>
      </c>
      <c r="F1315" s="43">
        <f t="shared" si="101"/>
        <v>5.7012107671429703E-2</v>
      </c>
      <c r="G1315" s="89">
        <v>22.923679999999997</v>
      </c>
      <c r="H1315" s="185">
        <f t="shared" si="102"/>
        <v>22.923679999999997</v>
      </c>
      <c r="N1315" t="str">
        <f t="shared" si="103"/>
        <v>19#63</v>
      </c>
      <c r="O1315">
        <v>19</v>
      </c>
      <c r="P1315">
        <v>63</v>
      </c>
      <c r="Q1315">
        <v>14.416548375233344</v>
      </c>
      <c r="R1315">
        <v>21.644689988241115</v>
      </c>
      <c r="S1315">
        <f t="shared" si="104"/>
        <v>33</v>
      </c>
    </row>
    <row r="1316" spans="1:19" hidden="1" x14ac:dyDescent="0.25">
      <c r="A1316" s="70">
        <v>19</v>
      </c>
      <c r="B1316" s="70">
        <v>34</v>
      </c>
      <c r="C1316" s="83">
        <v>40.258597747337724</v>
      </c>
      <c r="D1316" s="83">
        <v>0</v>
      </c>
      <c r="E1316" s="43">
        <f t="shared" si="100"/>
        <v>12.814709666874084</v>
      </c>
      <c r="F1316" s="43">
        <f t="shared" si="101"/>
        <v>7.8035322375269375E-2</v>
      </c>
      <c r="G1316" s="89">
        <v>20.025000055563723</v>
      </c>
      <c r="H1316" s="185">
        <f t="shared" si="102"/>
        <v>20.097302662394419</v>
      </c>
      <c r="N1316" t="str">
        <f t="shared" si="103"/>
        <v>19#17</v>
      </c>
      <c r="O1316">
        <v>19</v>
      </c>
      <c r="P1316">
        <v>17</v>
      </c>
      <c r="Q1316">
        <v>14.336456439815377</v>
      </c>
      <c r="R1316">
        <v>21.573055266736251</v>
      </c>
      <c r="S1316">
        <f t="shared" si="104"/>
        <v>34</v>
      </c>
    </row>
    <row r="1317" spans="1:19" hidden="1" x14ac:dyDescent="0.25">
      <c r="A1317" s="70">
        <v>19</v>
      </c>
      <c r="B1317" s="70">
        <v>35</v>
      </c>
      <c r="C1317" s="83">
        <v>44.536073757992355</v>
      </c>
      <c r="D1317" s="83">
        <v>0</v>
      </c>
      <c r="E1317" s="43">
        <f t="shared" si="100"/>
        <v>14.176272568979453</v>
      </c>
      <c r="F1317" s="43">
        <f t="shared" si="101"/>
        <v>7.054040440702318E-2</v>
      </c>
      <c r="G1317" s="89">
        <v>21.350997885778902</v>
      </c>
      <c r="H1317" s="185">
        <f t="shared" si="102"/>
        <v>21.428088162997135</v>
      </c>
      <c r="N1317" t="str">
        <f t="shared" si="103"/>
        <v>19#56</v>
      </c>
      <c r="O1317">
        <v>19</v>
      </c>
      <c r="P1317">
        <v>56</v>
      </c>
      <c r="Q1317">
        <v>14.336456439815377</v>
      </c>
      <c r="R1317">
        <v>21.573055266736251</v>
      </c>
      <c r="S1317">
        <f t="shared" si="104"/>
        <v>35</v>
      </c>
    </row>
    <row r="1318" spans="1:19" hidden="1" x14ac:dyDescent="0.25">
      <c r="A1318" s="70">
        <v>19</v>
      </c>
      <c r="B1318" s="70">
        <v>36</v>
      </c>
      <c r="C1318" s="83">
        <v>47.555468589042675</v>
      </c>
      <c r="D1318" s="83">
        <v>0</v>
      </c>
      <c r="E1318" s="43">
        <f t="shared" si="100"/>
        <v>15.137375793995007</v>
      </c>
      <c r="F1318" s="43">
        <f t="shared" si="101"/>
        <v>6.6061648571656639E-2</v>
      </c>
      <c r="G1318" s="89">
        <v>22.184925229309925</v>
      </c>
      <c r="H1318" s="185">
        <f t="shared" si="102"/>
        <v>22.265026498821658</v>
      </c>
      <c r="N1318" t="str">
        <f t="shared" si="103"/>
        <v>19#60</v>
      </c>
      <c r="O1318">
        <v>19</v>
      </c>
      <c r="P1318">
        <v>60</v>
      </c>
      <c r="Q1318">
        <v>14.2964104721064</v>
      </c>
      <c r="R1318">
        <v>21.537026872399878</v>
      </c>
      <c r="S1318">
        <f t="shared" si="104"/>
        <v>36</v>
      </c>
    </row>
    <row r="1319" spans="1:19" hidden="1" x14ac:dyDescent="0.25">
      <c r="A1319" s="70">
        <v>19</v>
      </c>
      <c r="B1319" s="70">
        <v>37</v>
      </c>
      <c r="C1319" s="83">
        <v>46.549003645359242</v>
      </c>
      <c r="D1319" s="83">
        <v>0</v>
      </c>
      <c r="E1319" s="43">
        <f t="shared" si="100"/>
        <v>14.817008052323159</v>
      </c>
      <c r="F1319" s="43">
        <f t="shared" si="101"/>
        <v>6.7490008540773513E-2</v>
      </c>
      <c r="G1319" s="89">
        <v>21.915491998526679</v>
      </c>
      <c r="H1319" s="185">
        <f t="shared" si="102"/>
        <v>21.994620447818768</v>
      </c>
      <c r="N1319" t="str">
        <f t="shared" si="103"/>
        <v>19#14</v>
      </c>
      <c r="O1319">
        <v>19</v>
      </c>
      <c r="P1319">
        <v>14</v>
      </c>
      <c r="Q1319">
        <v>14.256364504397418</v>
      </c>
      <c r="R1319">
        <v>21.500856748905154</v>
      </c>
      <c r="S1319">
        <f t="shared" si="104"/>
        <v>37</v>
      </c>
    </row>
    <row r="1320" spans="1:19" hidden="1" x14ac:dyDescent="0.25">
      <c r="A1320" s="70">
        <v>19</v>
      </c>
      <c r="B1320" s="70">
        <v>38</v>
      </c>
      <c r="C1320" s="83">
        <v>49.568398476409556</v>
      </c>
      <c r="D1320" s="83">
        <v>0</v>
      </c>
      <c r="E1320" s="43">
        <f t="shared" si="100"/>
        <v>15.778111277338709</v>
      </c>
      <c r="F1320" s="43">
        <f t="shared" si="101"/>
        <v>6.3378942030675664E-2</v>
      </c>
      <c r="G1320" s="89">
        <v>22.699952646175959</v>
      </c>
      <c r="H1320" s="185">
        <f t="shared" si="102"/>
        <v>22.781913482465487</v>
      </c>
      <c r="N1320" t="str">
        <f t="shared" si="103"/>
        <v>19#35</v>
      </c>
      <c r="O1320">
        <v>19</v>
      </c>
      <c r="P1320">
        <v>35</v>
      </c>
      <c r="Q1320">
        <v>14.176272568979453</v>
      </c>
      <c r="R1320">
        <v>21.428088162997135</v>
      </c>
      <c r="S1320">
        <f t="shared" si="104"/>
        <v>38</v>
      </c>
    </row>
    <row r="1321" spans="1:19" hidden="1" x14ac:dyDescent="0.25">
      <c r="A1321" s="70">
        <v>19</v>
      </c>
      <c r="B1321" s="70">
        <v>39</v>
      </c>
      <c r="C1321" s="83">
        <v>43.781225050229764</v>
      </c>
      <c r="D1321" s="83">
        <v>0</v>
      </c>
      <c r="E1321" s="43">
        <f t="shared" si="100"/>
        <v>13.935996762725562</v>
      </c>
      <c r="F1321" s="43">
        <f t="shared" si="101"/>
        <v>7.1756618276109796E-2</v>
      </c>
      <c r="G1321" s="89">
        <v>21.130005660291271</v>
      </c>
      <c r="H1321" s="185">
        <f t="shared" si="102"/>
        <v>21.206298019209989</v>
      </c>
      <c r="N1321" t="str">
        <f t="shared" si="103"/>
        <v>19#72</v>
      </c>
      <c r="O1321">
        <v>19</v>
      </c>
      <c r="P1321">
        <v>72</v>
      </c>
      <c r="Q1321">
        <v>14.176272568979453</v>
      </c>
      <c r="R1321">
        <v>21.428088162997135</v>
      </c>
      <c r="S1321">
        <f t="shared" si="104"/>
        <v>39</v>
      </c>
    </row>
    <row r="1322" spans="1:19" hidden="1" x14ac:dyDescent="0.25">
      <c r="A1322" s="70">
        <v>19</v>
      </c>
      <c r="B1322" s="70">
        <v>40</v>
      </c>
      <c r="C1322" s="83">
        <v>52.587793307459897</v>
      </c>
      <c r="D1322" s="83">
        <v>23.030799999999999</v>
      </c>
      <c r="E1322" s="43">
        <f t="shared" si="100"/>
        <v>16.739214502354269</v>
      </c>
      <c r="F1322" s="43">
        <f t="shared" si="101"/>
        <v>5.9739959713124895E-2</v>
      </c>
      <c r="G1322" s="89">
        <v>23.030799999999999</v>
      </c>
      <c r="H1322" s="185">
        <f t="shared" si="102"/>
        <v>23.030799999999999</v>
      </c>
      <c r="N1322" t="str">
        <f t="shared" si="103"/>
        <v>19#16</v>
      </c>
      <c r="O1322">
        <v>19</v>
      </c>
      <c r="P1322">
        <v>16</v>
      </c>
      <c r="Q1322">
        <v>14.136226601270469</v>
      </c>
      <c r="R1322">
        <v>21.391488111770119</v>
      </c>
      <c r="S1322">
        <f t="shared" si="104"/>
        <v>40</v>
      </c>
    </row>
    <row r="1323" spans="1:19" hidden="1" x14ac:dyDescent="0.25">
      <c r="A1323" s="70">
        <v>19</v>
      </c>
      <c r="B1323" s="70">
        <v>41</v>
      </c>
      <c r="C1323" s="83">
        <v>48.561933532726123</v>
      </c>
      <c r="D1323" s="83">
        <v>0</v>
      </c>
      <c r="E1323" s="43">
        <f t="shared" si="100"/>
        <v>15.457743535666861</v>
      </c>
      <c r="F1323" s="43">
        <f t="shared" si="101"/>
        <v>6.4692495233383954E-2</v>
      </c>
      <c r="G1323" s="89">
        <v>22.446299069615577</v>
      </c>
      <c r="H1323" s="185">
        <f t="shared" si="102"/>
        <v>22.527344059974201</v>
      </c>
      <c r="N1323" t="str">
        <f t="shared" si="103"/>
        <v>19#20</v>
      </c>
      <c r="O1323">
        <v>19</v>
      </c>
      <c r="P1323">
        <v>20</v>
      </c>
      <c r="Q1323">
        <v>14.136226601270469</v>
      </c>
      <c r="R1323">
        <v>21.391488111770119</v>
      </c>
      <c r="S1323">
        <f t="shared" si="104"/>
        <v>41</v>
      </c>
    </row>
    <row r="1324" spans="1:19" hidden="1" x14ac:dyDescent="0.25">
      <c r="A1324" s="70">
        <v>19</v>
      </c>
      <c r="B1324" s="70">
        <v>42</v>
      </c>
      <c r="C1324" s="83">
        <v>49.316782240488706</v>
      </c>
      <c r="D1324" s="83">
        <v>0</v>
      </c>
      <c r="E1324" s="43">
        <f t="shared" si="100"/>
        <v>15.69801934192075</v>
      </c>
      <c r="F1324" s="43">
        <f t="shared" si="101"/>
        <v>6.3702303979811747E-2</v>
      </c>
      <c r="G1324" s="89">
        <v>22.637245143610777</v>
      </c>
      <c r="H1324" s="185">
        <f t="shared" si="102"/>
        <v>22.718979567121742</v>
      </c>
      <c r="N1324" t="str">
        <f t="shared" si="103"/>
        <v>19#80</v>
      </c>
      <c r="O1324">
        <v>19</v>
      </c>
      <c r="P1324">
        <v>80</v>
      </c>
      <c r="Q1324">
        <v>14.096180633561485</v>
      </c>
      <c r="R1324">
        <v>21.354743153689522</v>
      </c>
      <c r="S1324">
        <f t="shared" si="104"/>
        <v>42</v>
      </c>
    </row>
    <row r="1325" spans="1:19" hidden="1" x14ac:dyDescent="0.25">
      <c r="A1325" s="70">
        <v>19</v>
      </c>
      <c r="B1325" s="70">
        <v>43</v>
      </c>
      <c r="C1325" s="83">
        <v>51.329712127855579</v>
      </c>
      <c r="D1325" s="83">
        <v>22.923679999999997</v>
      </c>
      <c r="E1325" s="43">
        <f t="shared" si="100"/>
        <v>16.338754825264449</v>
      </c>
      <c r="F1325" s="43">
        <f t="shared" si="101"/>
        <v>6.1204174411976016E-2</v>
      </c>
      <c r="G1325" s="89">
        <v>22.923679999999997</v>
      </c>
      <c r="H1325" s="185">
        <f t="shared" si="102"/>
        <v>22.923679999999997</v>
      </c>
      <c r="N1325" t="str">
        <f t="shared" si="103"/>
        <v>19#79</v>
      </c>
      <c r="O1325">
        <v>19</v>
      </c>
      <c r="P1325">
        <v>79</v>
      </c>
      <c r="Q1325">
        <v>14.056134665852509</v>
      </c>
      <c r="R1325">
        <v>21.317852481103841</v>
      </c>
      <c r="S1325">
        <f t="shared" si="104"/>
        <v>43</v>
      </c>
    </row>
    <row r="1326" spans="1:19" hidden="1" x14ac:dyDescent="0.25">
      <c r="A1326" s="70">
        <v>19</v>
      </c>
      <c r="B1326" s="70">
        <v>44</v>
      </c>
      <c r="C1326" s="83">
        <v>51.329712127855579</v>
      </c>
      <c r="D1326" s="83">
        <v>0</v>
      </c>
      <c r="E1326" s="43">
        <f t="shared" si="100"/>
        <v>16.338754825264449</v>
      </c>
      <c r="F1326" s="43">
        <f t="shared" si="101"/>
        <v>6.1204174411976016E-2</v>
      </c>
      <c r="G1326" s="89">
        <v>23.126227964774152</v>
      </c>
      <c r="H1326" s="185">
        <f t="shared" si="102"/>
        <v>23.209727918001345</v>
      </c>
      <c r="N1326" t="str">
        <f t="shared" si="103"/>
        <v>19#65</v>
      </c>
      <c r="O1326">
        <v>19</v>
      </c>
      <c r="P1326">
        <v>65</v>
      </c>
      <c r="Q1326">
        <v>13.976042730434544</v>
      </c>
      <c r="R1326">
        <v>21.243630734981551</v>
      </c>
      <c r="S1326">
        <f t="shared" si="104"/>
        <v>44</v>
      </c>
    </row>
    <row r="1327" spans="1:19" hidden="1" x14ac:dyDescent="0.25">
      <c r="A1327" s="70">
        <v>19</v>
      </c>
      <c r="B1327" s="70">
        <v>45</v>
      </c>
      <c r="C1327" s="83">
        <v>47.555468589042675</v>
      </c>
      <c r="D1327" s="83">
        <v>0</v>
      </c>
      <c r="E1327" s="43">
        <f t="shared" si="100"/>
        <v>15.137375793995007</v>
      </c>
      <c r="F1327" s="43">
        <f t="shared" si="101"/>
        <v>6.6061648571656639E-2</v>
      </c>
      <c r="G1327" s="89">
        <v>22.184925229309925</v>
      </c>
      <c r="H1327" s="185">
        <f t="shared" si="102"/>
        <v>22.265026498821658</v>
      </c>
      <c r="N1327" t="str">
        <f t="shared" si="103"/>
        <v>19#2</v>
      </c>
      <c r="O1327">
        <v>19</v>
      </c>
      <c r="P1327">
        <v>2</v>
      </c>
      <c r="Q1327">
        <v>13.935996762725562</v>
      </c>
      <c r="R1327">
        <v>21.424000000000003</v>
      </c>
      <c r="S1327">
        <f t="shared" si="104"/>
        <v>45</v>
      </c>
    </row>
    <row r="1328" spans="1:19" hidden="1" x14ac:dyDescent="0.25">
      <c r="A1328" s="70">
        <v>19</v>
      </c>
      <c r="B1328" s="70">
        <v>46</v>
      </c>
      <c r="C1328" s="83">
        <v>47.807084824963546</v>
      </c>
      <c r="D1328" s="83">
        <v>0</v>
      </c>
      <c r="E1328" s="43">
        <f t="shared" si="100"/>
        <v>15.217467729412974</v>
      </c>
      <c r="F1328" s="43">
        <f t="shared" si="101"/>
        <v>6.5713955684437372E-2</v>
      </c>
      <c r="G1328" s="89">
        <v>22.251010703717451</v>
      </c>
      <c r="H1328" s="185">
        <f t="shared" si="102"/>
        <v>22.331350582570511</v>
      </c>
      <c r="N1328" t="str">
        <f t="shared" si="103"/>
        <v>19#15</v>
      </c>
      <c r="O1328">
        <v>19</v>
      </c>
      <c r="P1328">
        <v>15</v>
      </c>
      <c r="Q1328">
        <v>13.935996762725562</v>
      </c>
      <c r="R1328">
        <v>21.206298019209989</v>
      </c>
      <c r="S1328">
        <f t="shared" si="104"/>
        <v>46</v>
      </c>
    </row>
    <row r="1329" spans="1:19" hidden="1" x14ac:dyDescent="0.25">
      <c r="A1329" s="70">
        <v>19</v>
      </c>
      <c r="B1329" s="70">
        <v>47</v>
      </c>
      <c r="C1329" s="83">
        <v>37.74243538812911</v>
      </c>
      <c r="D1329" s="83">
        <v>0</v>
      </c>
      <c r="E1329" s="43">
        <f t="shared" si="100"/>
        <v>12.01379031269445</v>
      </c>
      <c r="F1329" s="43">
        <f t="shared" si="101"/>
        <v>8.3237677200287366E-2</v>
      </c>
      <c r="G1329" s="89">
        <v>19.153333371665646</v>
      </c>
      <c r="H1329" s="185">
        <f t="shared" si="102"/>
        <v>19.222488723896671</v>
      </c>
      <c r="N1329" t="str">
        <f t="shared" si="103"/>
        <v>19#25</v>
      </c>
      <c r="O1329">
        <v>19</v>
      </c>
      <c r="P1329">
        <v>25</v>
      </c>
      <c r="Q1329">
        <v>13.935996762725562</v>
      </c>
      <c r="R1329">
        <v>21.206298019209989</v>
      </c>
      <c r="S1329">
        <f t="shared" si="104"/>
        <v>47</v>
      </c>
    </row>
    <row r="1330" spans="1:19" hidden="1" x14ac:dyDescent="0.25">
      <c r="A1330" s="70">
        <v>19</v>
      </c>
      <c r="B1330" s="70">
        <v>47</v>
      </c>
      <c r="C1330" s="83">
        <v>21.009955699391867</v>
      </c>
      <c r="D1330" s="83">
        <v>0</v>
      </c>
      <c r="E1330" s="43">
        <f t="shared" si="100"/>
        <v>6.6876766073999097</v>
      </c>
      <c r="F1330" s="43">
        <f t="shared" si="101"/>
        <v>0.14952876143764199</v>
      </c>
      <c r="G1330" s="89">
        <v>10.863131159457287</v>
      </c>
      <c r="H1330" s="185">
        <f t="shared" si="102"/>
        <v>10.902353766148583</v>
      </c>
      <c r="N1330" t="str">
        <f t="shared" si="103"/>
        <v>19#39</v>
      </c>
      <c r="O1330">
        <v>19</v>
      </c>
      <c r="P1330">
        <v>39</v>
      </c>
      <c r="Q1330">
        <v>13.935996762725562</v>
      </c>
      <c r="R1330">
        <v>21.206298019209989</v>
      </c>
      <c r="S1330">
        <f t="shared" si="104"/>
        <v>48</v>
      </c>
    </row>
    <row r="1331" spans="1:19" hidden="1" x14ac:dyDescent="0.25">
      <c r="A1331" s="70">
        <v>19</v>
      </c>
      <c r="B1331" s="70">
        <v>48</v>
      </c>
      <c r="C1331" s="83">
        <v>47.429660471082251</v>
      </c>
      <c r="D1331" s="83">
        <v>0</v>
      </c>
      <c r="E1331" s="43">
        <f t="shared" si="100"/>
        <v>15.097329826286026</v>
      </c>
      <c r="F1331" s="43">
        <f t="shared" si="101"/>
        <v>6.6236878408716726E-2</v>
      </c>
      <c r="G1331" s="89">
        <v>22.151693974271438</v>
      </c>
      <c r="H1331" s="185">
        <f t="shared" si="102"/>
        <v>22.231675258446799</v>
      </c>
      <c r="N1331" t="str">
        <f t="shared" si="103"/>
        <v>19#53</v>
      </c>
      <c r="O1331">
        <v>19</v>
      </c>
      <c r="P1331">
        <v>53</v>
      </c>
      <c r="Q1331">
        <v>13.935996762725562</v>
      </c>
      <c r="R1331">
        <v>21.206298019209989</v>
      </c>
      <c r="S1331">
        <f t="shared" si="104"/>
        <v>49</v>
      </c>
    </row>
    <row r="1332" spans="1:19" hidden="1" x14ac:dyDescent="0.25">
      <c r="A1332" s="70">
        <v>19</v>
      </c>
      <c r="B1332" s="70">
        <v>49</v>
      </c>
      <c r="C1332" s="83">
        <v>42.900568224506756</v>
      </c>
      <c r="D1332" s="83">
        <v>0</v>
      </c>
      <c r="E1332" s="43">
        <f t="shared" si="100"/>
        <v>13.655674988762692</v>
      </c>
      <c r="F1332" s="43">
        <f t="shared" si="101"/>
        <v>7.3229628035443417E-2</v>
      </c>
      <c r="G1332" s="89">
        <v>20.865412882718129</v>
      </c>
      <c r="H1332" s="185">
        <f t="shared" si="102"/>
        <v>20.940749898440142</v>
      </c>
      <c r="N1332" t="str">
        <f t="shared" si="103"/>
        <v>19#12</v>
      </c>
      <c r="O1332">
        <v>19</v>
      </c>
      <c r="P1332">
        <v>12</v>
      </c>
      <c r="Q1332">
        <v>13.895950795016585</v>
      </c>
      <c r="R1332">
        <v>21.168816304395122</v>
      </c>
      <c r="S1332">
        <f t="shared" si="104"/>
        <v>50</v>
      </c>
    </row>
    <row r="1333" spans="1:19" hidden="1" x14ac:dyDescent="0.25">
      <c r="A1333" s="70">
        <v>19</v>
      </c>
      <c r="B1333" s="70">
        <v>50</v>
      </c>
      <c r="C1333" s="83">
        <v>48.813549768646993</v>
      </c>
      <c r="D1333" s="83">
        <v>0</v>
      </c>
      <c r="E1333" s="43">
        <f t="shared" si="100"/>
        <v>15.537835471084826</v>
      </c>
      <c r="F1333" s="43">
        <f t="shared" si="101"/>
        <v>6.4359028763108769E-2</v>
      </c>
      <c r="G1333" s="89">
        <v>22.510423380887822</v>
      </c>
      <c r="H1333" s="185">
        <f t="shared" si="102"/>
        <v>22.5916998995787</v>
      </c>
      <c r="N1333" t="str">
        <f t="shared" si="103"/>
        <v>19#74</v>
      </c>
      <c r="O1333">
        <v>19</v>
      </c>
      <c r="P1333">
        <v>74</v>
      </c>
      <c r="Q1333">
        <v>13.855904827307603</v>
      </c>
      <c r="R1333">
        <v>21.131184755748578</v>
      </c>
      <c r="S1333">
        <f t="shared" si="104"/>
        <v>51</v>
      </c>
    </row>
    <row r="1334" spans="1:19" hidden="1" x14ac:dyDescent="0.25">
      <c r="A1334" s="70">
        <v>19</v>
      </c>
      <c r="B1334" s="70">
        <v>51</v>
      </c>
      <c r="C1334" s="83">
        <v>45.416730583715371</v>
      </c>
      <c r="D1334" s="83">
        <v>0</v>
      </c>
      <c r="E1334" s="43">
        <f t="shared" si="100"/>
        <v>14.456594342942324</v>
      </c>
      <c r="F1334" s="43">
        <f t="shared" si="101"/>
        <v>6.9172584930986714E-2</v>
      </c>
      <c r="G1334" s="89">
        <v>21.602300228961806</v>
      </c>
      <c r="H1334" s="185">
        <f t="shared" si="102"/>
        <v>21.680297862707597</v>
      </c>
      <c r="N1334" t="str">
        <f t="shared" si="103"/>
        <v>19#52</v>
      </c>
      <c r="O1334">
        <v>19</v>
      </c>
      <c r="P1334">
        <v>52</v>
      </c>
      <c r="Q1334">
        <v>13.775812891889636</v>
      </c>
      <c r="R1334">
        <v>21.055468790123403</v>
      </c>
      <c r="S1334">
        <f t="shared" si="104"/>
        <v>52</v>
      </c>
    </row>
    <row r="1335" spans="1:19" hidden="1" x14ac:dyDescent="0.25">
      <c r="A1335" s="70">
        <v>19</v>
      </c>
      <c r="B1335" s="70">
        <v>52</v>
      </c>
      <c r="C1335" s="83">
        <v>43.277992578388044</v>
      </c>
      <c r="D1335" s="83">
        <v>0</v>
      </c>
      <c r="E1335" s="43">
        <f t="shared" si="100"/>
        <v>13.775812891889636</v>
      </c>
      <c r="F1335" s="43">
        <f t="shared" si="101"/>
        <v>7.2590997558390144E-2</v>
      </c>
      <c r="G1335" s="89">
        <v>20.979719058572766</v>
      </c>
      <c r="H1335" s="185">
        <f t="shared" si="102"/>
        <v>21.055468790123403</v>
      </c>
      <c r="N1335" t="str">
        <f t="shared" si="103"/>
        <v>19#49</v>
      </c>
      <c r="O1335">
        <v>19</v>
      </c>
      <c r="P1335">
        <v>49</v>
      </c>
      <c r="Q1335">
        <v>13.655674988762692</v>
      </c>
      <c r="R1335">
        <v>20.940749898440142</v>
      </c>
      <c r="S1335">
        <f t="shared" si="104"/>
        <v>53</v>
      </c>
    </row>
    <row r="1336" spans="1:19" hidden="1" x14ac:dyDescent="0.25">
      <c r="A1336" s="70">
        <v>19</v>
      </c>
      <c r="B1336" s="70">
        <v>53</v>
      </c>
      <c r="C1336" s="83">
        <v>43.781225050229764</v>
      </c>
      <c r="D1336" s="83">
        <v>0</v>
      </c>
      <c r="E1336" s="43">
        <f t="shared" si="100"/>
        <v>13.935996762725562</v>
      </c>
      <c r="F1336" s="43">
        <f t="shared" si="101"/>
        <v>7.1756618276109796E-2</v>
      </c>
      <c r="G1336" s="89">
        <v>21.130005660291271</v>
      </c>
      <c r="H1336" s="185">
        <f t="shared" si="102"/>
        <v>21.206298019209989</v>
      </c>
      <c r="N1336" t="str">
        <f t="shared" si="103"/>
        <v>19#61</v>
      </c>
      <c r="O1336">
        <v>19</v>
      </c>
      <c r="P1336">
        <v>61</v>
      </c>
      <c r="Q1336">
        <v>13.415399182508805</v>
      </c>
      <c r="R1336">
        <v>20.707104334398853</v>
      </c>
      <c r="S1336">
        <f t="shared" si="104"/>
        <v>54</v>
      </c>
    </row>
    <row r="1337" spans="1:19" hidden="1" x14ac:dyDescent="0.25">
      <c r="A1337" s="70">
        <v>19</v>
      </c>
      <c r="B1337" s="70">
        <v>54</v>
      </c>
      <c r="C1337" s="83">
        <v>41.265062691021164</v>
      </c>
      <c r="D1337" s="83">
        <v>0</v>
      </c>
      <c r="E1337" s="43">
        <f t="shared" si="100"/>
        <v>13.135077408545934</v>
      </c>
      <c r="F1337" s="43">
        <f t="shared" si="101"/>
        <v>7.6132021829531119E-2</v>
      </c>
      <c r="G1337" s="89">
        <v>20.353720354843421</v>
      </c>
      <c r="H1337" s="185">
        <f t="shared" si="102"/>
        <v>20.427209844794724</v>
      </c>
      <c r="N1337" t="str">
        <f t="shared" si="103"/>
        <v>19#6</v>
      </c>
      <c r="O1337">
        <v>19</v>
      </c>
      <c r="P1337">
        <v>6</v>
      </c>
      <c r="Q1337">
        <v>13.255215311672877</v>
      </c>
      <c r="R1337">
        <v>20.888400000000001</v>
      </c>
      <c r="S1337">
        <f t="shared" si="104"/>
        <v>55</v>
      </c>
    </row>
    <row r="1338" spans="1:19" hidden="1" x14ac:dyDescent="0.25">
      <c r="A1338" s="70">
        <v>19</v>
      </c>
      <c r="B1338" s="70">
        <v>55</v>
      </c>
      <c r="C1338" s="83">
        <v>37.490819152208246</v>
      </c>
      <c r="D1338" s="83">
        <v>0</v>
      </c>
      <c r="E1338" s="43">
        <f t="shared" si="100"/>
        <v>11.933698377276487</v>
      </c>
      <c r="F1338" s="43">
        <f t="shared" si="101"/>
        <v>8.3796319329148355E-2</v>
      </c>
      <c r="G1338" s="89">
        <v>19.062017367083399</v>
      </c>
      <c r="H1338" s="185">
        <f t="shared" si="102"/>
        <v>19.130843012190411</v>
      </c>
      <c r="N1338" t="str">
        <f t="shared" si="103"/>
        <v>19#5</v>
      </c>
      <c r="O1338">
        <v>19</v>
      </c>
      <c r="P1338">
        <v>5</v>
      </c>
      <c r="Q1338">
        <v>13.215169343963892</v>
      </c>
      <c r="R1338">
        <v>21.102640000000001</v>
      </c>
      <c r="S1338">
        <f t="shared" si="104"/>
        <v>56</v>
      </c>
    </row>
    <row r="1339" spans="1:19" hidden="1" x14ac:dyDescent="0.25">
      <c r="A1339" s="70">
        <v>19</v>
      </c>
      <c r="B1339" s="70">
        <v>56</v>
      </c>
      <c r="C1339" s="83">
        <v>45.039306229834068</v>
      </c>
      <c r="D1339" s="83">
        <v>0</v>
      </c>
      <c r="E1339" s="43">
        <f t="shared" si="100"/>
        <v>14.336456439815377</v>
      </c>
      <c r="F1339" s="43">
        <f t="shared" si="101"/>
        <v>6.9752243463927957E-2</v>
      </c>
      <c r="G1339" s="89">
        <v>21.495443451892744</v>
      </c>
      <c r="H1339" s="185">
        <f t="shared" si="102"/>
        <v>21.573055266736251</v>
      </c>
      <c r="N1339" t="str">
        <f t="shared" si="103"/>
        <v>19#21</v>
      </c>
      <c r="O1339">
        <v>19</v>
      </c>
      <c r="P1339">
        <v>21</v>
      </c>
      <c r="Q1339">
        <v>13.135077408545934</v>
      </c>
      <c r="R1339">
        <v>20.427209844794724</v>
      </c>
      <c r="S1339">
        <f t="shared" si="104"/>
        <v>57</v>
      </c>
    </row>
    <row r="1340" spans="1:19" hidden="1" x14ac:dyDescent="0.25">
      <c r="A1340" s="70">
        <v>19</v>
      </c>
      <c r="B1340" s="70">
        <v>57</v>
      </c>
      <c r="C1340" s="83">
        <v>38.245667859970837</v>
      </c>
      <c r="D1340" s="83">
        <v>0</v>
      </c>
      <c r="E1340" s="43">
        <f t="shared" si="100"/>
        <v>12.173974183530378</v>
      </c>
      <c r="F1340" s="43">
        <f t="shared" si="101"/>
        <v>8.2142444605546733E-2</v>
      </c>
      <c r="G1340" s="89">
        <v>19.333632260006869</v>
      </c>
      <c r="H1340" s="185">
        <f t="shared" si="102"/>
        <v>19.403438602480069</v>
      </c>
      <c r="N1340" t="str">
        <f t="shared" si="103"/>
        <v>19#30</v>
      </c>
      <c r="O1340">
        <v>19</v>
      </c>
      <c r="P1340">
        <v>30</v>
      </c>
      <c r="Q1340">
        <v>13.135077408545934</v>
      </c>
      <c r="R1340">
        <v>20.427209844794724</v>
      </c>
      <c r="S1340">
        <f t="shared" si="104"/>
        <v>58</v>
      </c>
    </row>
    <row r="1341" spans="1:19" hidden="1" x14ac:dyDescent="0.25">
      <c r="A1341" s="70">
        <v>19</v>
      </c>
      <c r="B1341" s="70">
        <v>58</v>
      </c>
      <c r="C1341" s="83">
        <v>40.510213983258581</v>
      </c>
      <c r="D1341" s="83">
        <v>0</v>
      </c>
      <c r="E1341" s="43">
        <f t="shared" si="100"/>
        <v>12.894801602292045</v>
      </c>
      <c r="F1341" s="43">
        <f t="shared" si="101"/>
        <v>7.7550630931944739E-2</v>
      </c>
      <c r="G1341" s="89">
        <v>20.108204161729446</v>
      </c>
      <c r="H1341" s="185">
        <f t="shared" si="102"/>
        <v>20.180807186725342</v>
      </c>
      <c r="N1341" t="str">
        <f t="shared" si="103"/>
        <v>19#54</v>
      </c>
      <c r="O1341">
        <v>19</v>
      </c>
      <c r="P1341">
        <v>54</v>
      </c>
      <c r="Q1341">
        <v>13.135077408545934</v>
      </c>
      <c r="R1341">
        <v>20.427209844794724</v>
      </c>
      <c r="S1341">
        <f t="shared" si="104"/>
        <v>59</v>
      </c>
    </row>
    <row r="1342" spans="1:19" hidden="1" x14ac:dyDescent="0.25">
      <c r="A1342" s="70">
        <v>19</v>
      </c>
      <c r="B1342" s="70">
        <v>59</v>
      </c>
      <c r="C1342" s="83">
        <v>39.503749039575133</v>
      </c>
      <c r="D1342" s="83">
        <v>0</v>
      </c>
      <c r="E1342" s="43">
        <f t="shared" si="100"/>
        <v>12.574433860620191</v>
      </c>
      <c r="F1342" s="43">
        <f t="shared" si="101"/>
        <v>7.952644318498793E-2</v>
      </c>
      <c r="G1342" s="89">
        <v>19.771180819768919</v>
      </c>
      <c r="H1342" s="185">
        <f t="shared" si="102"/>
        <v>19.842566982536653</v>
      </c>
      <c r="N1342" t="str">
        <f t="shared" si="103"/>
        <v>19#18</v>
      </c>
      <c r="O1342">
        <v>19</v>
      </c>
      <c r="P1342">
        <v>18</v>
      </c>
      <c r="Q1342">
        <v>13.095031440836955</v>
      </c>
      <c r="R1342">
        <v>20.386565284606618</v>
      </c>
      <c r="S1342">
        <f t="shared" si="104"/>
        <v>60</v>
      </c>
    </row>
    <row r="1343" spans="1:19" hidden="1" x14ac:dyDescent="0.25">
      <c r="A1343" s="70">
        <v>19</v>
      </c>
      <c r="B1343" s="70">
        <v>60</v>
      </c>
      <c r="C1343" s="83">
        <v>44.91349811187365</v>
      </c>
      <c r="D1343" s="83">
        <v>0</v>
      </c>
      <c r="E1343" s="43">
        <f t="shared" si="100"/>
        <v>14.2964104721064</v>
      </c>
      <c r="F1343" s="43">
        <f t="shared" si="101"/>
        <v>6.9947627899401121E-2</v>
      </c>
      <c r="G1343" s="89">
        <v>21.459544674295202</v>
      </c>
      <c r="H1343" s="185">
        <f t="shared" si="102"/>
        <v>21.537026872399878</v>
      </c>
      <c r="N1343" t="str">
        <f t="shared" si="103"/>
        <v>19#23</v>
      </c>
      <c r="O1343">
        <v>19</v>
      </c>
      <c r="P1343">
        <v>23</v>
      </c>
      <c r="Q1343">
        <v>12.974893537710008</v>
      </c>
      <c r="R1343">
        <v>20.263621348661477</v>
      </c>
      <c r="S1343">
        <f t="shared" si="104"/>
        <v>61</v>
      </c>
    </row>
    <row r="1344" spans="1:19" hidden="1" x14ac:dyDescent="0.25">
      <c r="A1344" s="70">
        <v>19</v>
      </c>
      <c r="B1344" s="70">
        <v>61</v>
      </c>
      <c r="C1344" s="83">
        <v>42.14571951674418</v>
      </c>
      <c r="D1344" s="83">
        <v>0</v>
      </c>
      <c r="E1344" s="43">
        <f t="shared" si="100"/>
        <v>13.415399182508805</v>
      </c>
      <c r="F1344" s="43">
        <f t="shared" si="101"/>
        <v>7.4541203462943892E-2</v>
      </c>
      <c r="G1344" s="89">
        <v>20.632607888361161</v>
      </c>
      <c r="H1344" s="185">
        <f t="shared" si="102"/>
        <v>20.707104334398853</v>
      </c>
      <c r="N1344" t="str">
        <f t="shared" si="103"/>
        <v>19#26</v>
      </c>
      <c r="O1344">
        <v>19</v>
      </c>
      <c r="P1344">
        <v>26</v>
      </c>
      <c r="Q1344">
        <v>12.93484757000102</v>
      </c>
      <c r="R1344">
        <v>20.222300070616519</v>
      </c>
      <c r="S1344">
        <f t="shared" si="104"/>
        <v>62</v>
      </c>
    </row>
    <row r="1345" spans="1:19" hidden="1" x14ac:dyDescent="0.25">
      <c r="A1345" s="70">
        <v>19</v>
      </c>
      <c r="B1345" s="70">
        <v>62</v>
      </c>
      <c r="C1345" s="83">
        <v>46.297387409438372</v>
      </c>
      <c r="D1345" s="83">
        <v>0</v>
      </c>
      <c r="E1345" s="43">
        <f t="shared" si="100"/>
        <v>14.736916116905192</v>
      </c>
      <c r="F1345" s="43">
        <f t="shared" si="101"/>
        <v>6.7856802065451652E-2</v>
      </c>
      <c r="G1345" s="89">
        <v>21.846832933660295</v>
      </c>
      <c r="H1345" s="185">
        <f t="shared" si="102"/>
        <v>21.925713481361441</v>
      </c>
      <c r="N1345" t="str">
        <f t="shared" si="103"/>
        <v>19#58</v>
      </c>
      <c r="O1345">
        <v>19</v>
      </c>
      <c r="P1345">
        <v>58</v>
      </c>
      <c r="Q1345">
        <v>12.894801602292045</v>
      </c>
      <c r="R1345">
        <v>20.180807186725342</v>
      </c>
      <c r="S1345">
        <f t="shared" si="104"/>
        <v>63</v>
      </c>
    </row>
    <row r="1346" spans="1:19" hidden="1" x14ac:dyDescent="0.25">
      <c r="A1346" s="70">
        <v>19</v>
      </c>
      <c r="B1346" s="70">
        <v>63</v>
      </c>
      <c r="C1346" s="83">
        <v>45.290922465754939</v>
      </c>
      <c r="D1346" s="83">
        <v>0</v>
      </c>
      <c r="E1346" s="43">
        <f t="shared" si="100"/>
        <v>14.416548375233344</v>
      </c>
      <c r="F1346" s="43">
        <f t="shared" si="101"/>
        <v>6.9364731000239446E-2</v>
      </c>
      <c r="G1346" s="89">
        <v>21.56682045836035</v>
      </c>
      <c r="H1346" s="185">
        <f t="shared" si="102"/>
        <v>21.644689988241115</v>
      </c>
      <c r="N1346" t="str">
        <f t="shared" si="103"/>
        <v>19#34</v>
      </c>
      <c r="O1346">
        <v>19</v>
      </c>
      <c r="P1346">
        <v>34</v>
      </c>
      <c r="Q1346">
        <v>12.814709666874084</v>
      </c>
      <c r="R1346">
        <v>20.097302662394419</v>
      </c>
      <c r="S1346">
        <f t="shared" si="104"/>
        <v>64</v>
      </c>
    </row>
    <row r="1347" spans="1:19" hidden="1" x14ac:dyDescent="0.25">
      <c r="A1347" s="70">
        <v>19</v>
      </c>
      <c r="B1347" s="70">
        <v>64</v>
      </c>
      <c r="C1347" s="83">
        <v>35.855313618722661</v>
      </c>
      <c r="D1347" s="83">
        <v>0</v>
      </c>
      <c r="E1347" s="43">
        <f t="shared" ref="E1347:E1410" si="105">C1347/PI()</f>
        <v>11.41310079705973</v>
      </c>
      <c r="F1347" s="43">
        <f t="shared" ref="F1347:F1410" si="106">1/E1347</f>
        <v>8.761860757924983E-2</v>
      </c>
      <c r="G1347" s="89">
        <v>18.448795807840632</v>
      </c>
      <c r="H1347" s="185">
        <f t="shared" ref="H1347:H1410" si="107">IF(D1347=0,EXP($L$2+$L$3*F1347)*$L$4,D1347)</f>
        <v>18.515407344724174</v>
      </c>
      <c r="N1347" t="str">
        <f t="shared" ref="N1347:N1410" si="108">CONCATENATE(O1347,"#",P1347)</f>
        <v>19#29</v>
      </c>
      <c r="O1347">
        <v>19</v>
      </c>
      <c r="P1347">
        <v>29</v>
      </c>
      <c r="Q1347">
        <v>12.734617731456117</v>
      </c>
      <c r="R1347">
        <v>20.013099833872968</v>
      </c>
      <c r="S1347">
        <f t="shared" ref="S1347:S1410" si="109">IF(O1347=O1346,S1346+1,1)</f>
        <v>65</v>
      </c>
    </row>
    <row r="1348" spans="1:19" hidden="1" x14ac:dyDescent="0.25">
      <c r="A1348" s="70">
        <v>19</v>
      </c>
      <c r="B1348" s="70">
        <v>65</v>
      </c>
      <c r="C1348" s="83">
        <v>43.907033168190196</v>
      </c>
      <c r="D1348" s="83">
        <v>0</v>
      </c>
      <c r="E1348" s="43">
        <f t="shared" si="105"/>
        <v>13.976042730434544</v>
      </c>
      <c r="F1348" s="43">
        <f t="shared" si="106"/>
        <v>7.1551011920017782E-2</v>
      </c>
      <c r="G1348" s="89">
        <v>21.167204066861459</v>
      </c>
      <c r="H1348" s="185">
        <f t="shared" si="107"/>
        <v>21.243630734981551</v>
      </c>
      <c r="N1348" t="str">
        <f t="shared" si="108"/>
        <v>19#22</v>
      </c>
      <c r="O1348">
        <v>19</v>
      </c>
      <c r="P1348">
        <v>22</v>
      </c>
      <c r="Q1348">
        <v>12.614479828329172</v>
      </c>
      <c r="R1348">
        <v>19.885468645038479</v>
      </c>
      <c r="S1348">
        <f t="shared" si="109"/>
        <v>66</v>
      </c>
    </row>
    <row r="1349" spans="1:19" hidden="1" x14ac:dyDescent="0.25">
      <c r="A1349" s="70">
        <v>19</v>
      </c>
      <c r="B1349" s="70">
        <v>66</v>
      </c>
      <c r="C1349" s="83">
        <v>23.022885586758761</v>
      </c>
      <c r="D1349" s="83">
        <v>0</v>
      </c>
      <c r="E1349" s="43">
        <f t="shared" si="105"/>
        <v>7.3284120907436163</v>
      </c>
      <c r="F1349" s="43">
        <f t="shared" si="106"/>
        <v>0.13645520852506121</v>
      </c>
      <c r="G1349" s="89">
        <v>12.148616298134382</v>
      </c>
      <c r="H1349" s="185">
        <f t="shared" si="107"/>
        <v>12.192480299397991</v>
      </c>
      <c r="N1349" t="str">
        <f t="shared" si="108"/>
        <v>19#24</v>
      </c>
      <c r="O1349">
        <v>19</v>
      </c>
      <c r="P1349">
        <v>24</v>
      </c>
      <c r="Q1349">
        <v>12.614479828329172</v>
      </c>
      <c r="R1349">
        <v>19.885468645038479</v>
      </c>
      <c r="S1349">
        <f t="shared" si="109"/>
        <v>67</v>
      </c>
    </row>
    <row r="1350" spans="1:19" hidden="1" x14ac:dyDescent="0.25">
      <c r="A1350" s="70">
        <v>19</v>
      </c>
      <c r="B1350" s="70">
        <v>67</v>
      </c>
      <c r="C1350" s="83">
        <v>46.549003645359242</v>
      </c>
      <c r="D1350" s="83">
        <v>0</v>
      </c>
      <c r="E1350" s="43">
        <f t="shared" si="105"/>
        <v>14.817008052323159</v>
      </c>
      <c r="F1350" s="43">
        <f t="shared" si="106"/>
        <v>6.7490008540773513E-2</v>
      </c>
      <c r="G1350" s="89">
        <v>21.915491998526679</v>
      </c>
      <c r="H1350" s="185">
        <f t="shared" si="107"/>
        <v>21.994620447818768</v>
      </c>
      <c r="N1350" t="str">
        <f t="shared" si="108"/>
        <v>19#59</v>
      </c>
      <c r="O1350">
        <v>19</v>
      </c>
      <c r="P1350">
        <v>59</v>
      </c>
      <c r="Q1350">
        <v>12.574433860620191</v>
      </c>
      <c r="R1350">
        <v>19.842566982536653</v>
      </c>
      <c r="S1350">
        <f t="shared" si="109"/>
        <v>68</v>
      </c>
    </row>
    <row r="1351" spans="1:19" hidden="1" x14ac:dyDescent="0.25">
      <c r="A1351" s="70">
        <v>19</v>
      </c>
      <c r="B1351" s="70">
        <v>68</v>
      </c>
      <c r="C1351" s="83">
        <v>45.794154937596645</v>
      </c>
      <c r="D1351" s="83">
        <v>0</v>
      </c>
      <c r="E1351" s="43">
        <f t="shared" si="105"/>
        <v>14.576732246069264</v>
      </c>
      <c r="F1351" s="43">
        <f t="shared" si="106"/>
        <v>6.8602481209028052E-2</v>
      </c>
      <c r="G1351" s="89">
        <v>21.707913754152074</v>
      </c>
      <c r="H1351" s="185">
        <f t="shared" si="107"/>
        <v>21.786292717893701</v>
      </c>
      <c r="N1351" t="str">
        <f t="shared" si="108"/>
        <v>19#3</v>
      </c>
      <c r="O1351">
        <v>19</v>
      </c>
      <c r="P1351">
        <v>3</v>
      </c>
      <c r="Q1351">
        <v>12.173974183530378</v>
      </c>
      <c r="R1351">
        <v>20.352800000000002</v>
      </c>
      <c r="S1351">
        <f t="shared" si="109"/>
        <v>69</v>
      </c>
    </row>
    <row r="1352" spans="1:19" hidden="1" x14ac:dyDescent="0.25">
      <c r="A1352" s="70">
        <v>19</v>
      </c>
      <c r="B1352" s="70">
        <v>69</v>
      </c>
      <c r="C1352" s="83">
        <v>46.297387409438372</v>
      </c>
      <c r="D1352" s="83">
        <v>0</v>
      </c>
      <c r="E1352" s="43">
        <f t="shared" si="105"/>
        <v>14.736916116905192</v>
      </c>
      <c r="F1352" s="43">
        <f t="shared" si="106"/>
        <v>6.7856802065451652E-2</v>
      </c>
      <c r="G1352" s="89">
        <v>21.846832933660295</v>
      </c>
      <c r="H1352" s="185">
        <f t="shared" si="107"/>
        <v>21.925713481361441</v>
      </c>
      <c r="N1352" t="str">
        <f t="shared" si="108"/>
        <v>19#57</v>
      </c>
      <c r="O1352">
        <v>19</v>
      </c>
      <c r="P1352">
        <v>57</v>
      </c>
      <c r="Q1352">
        <v>12.173974183530378</v>
      </c>
      <c r="R1352">
        <v>19.403438602480069</v>
      </c>
      <c r="S1352">
        <f t="shared" si="109"/>
        <v>70</v>
      </c>
    </row>
    <row r="1353" spans="1:19" hidden="1" x14ac:dyDescent="0.25">
      <c r="A1353" s="70">
        <v>19</v>
      </c>
      <c r="B1353" s="70">
        <v>70</v>
      </c>
      <c r="C1353" s="83">
        <v>48.310317296805259</v>
      </c>
      <c r="D1353" s="83">
        <v>0</v>
      </c>
      <c r="E1353" s="43">
        <f t="shared" si="105"/>
        <v>15.377651600248896</v>
      </c>
      <c r="F1353" s="43">
        <f t="shared" si="106"/>
        <v>6.5029435312724496E-2</v>
      </c>
      <c r="G1353" s="89">
        <v>22.381692326725727</v>
      </c>
      <c r="H1353" s="185">
        <f t="shared" si="107"/>
        <v>22.462504046876273</v>
      </c>
      <c r="N1353" t="str">
        <f t="shared" si="108"/>
        <v>19#31</v>
      </c>
      <c r="O1353">
        <v>19</v>
      </c>
      <c r="P1353">
        <v>31</v>
      </c>
      <c r="Q1353">
        <v>12.01379031269445</v>
      </c>
      <c r="R1353">
        <v>19.222488723896671</v>
      </c>
      <c r="S1353">
        <f t="shared" si="109"/>
        <v>71</v>
      </c>
    </row>
    <row r="1354" spans="1:19" hidden="1" x14ac:dyDescent="0.25">
      <c r="A1354" s="70">
        <v>19</v>
      </c>
      <c r="B1354" s="70">
        <v>71</v>
      </c>
      <c r="C1354" s="83">
        <v>48.310317296805259</v>
      </c>
      <c r="D1354" s="83">
        <v>0</v>
      </c>
      <c r="E1354" s="43">
        <f t="shared" si="105"/>
        <v>15.377651600248896</v>
      </c>
      <c r="F1354" s="43">
        <f t="shared" si="106"/>
        <v>6.5029435312724496E-2</v>
      </c>
      <c r="G1354" s="89">
        <v>22.381692326725727</v>
      </c>
      <c r="H1354" s="185">
        <f t="shared" si="107"/>
        <v>22.462504046876273</v>
      </c>
      <c r="N1354" t="str">
        <f t="shared" si="108"/>
        <v>19#47</v>
      </c>
      <c r="O1354">
        <v>19</v>
      </c>
      <c r="P1354">
        <v>47</v>
      </c>
      <c r="Q1354">
        <v>12.01379031269445</v>
      </c>
      <c r="R1354">
        <v>19.222488723896671</v>
      </c>
      <c r="S1354">
        <f t="shared" si="109"/>
        <v>72</v>
      </c>
    </row>
    <row r="1355" spans="1:19" hidden="1" x14ac:dyDescent="0.25">
      <c r="A1355" s="70">
        <v>19</v>
      </c>
      <c r="B1355" s="70">
        <v>72</v>
      </c>
      <c r="C1355" s="83">
        <v>44.536073757992355</v>
      </c>
      <c r="D1355" s="83">
        <v>0</v>
      </c>
      <c r="E1355" s="43">
        <f t="shared" si="105"/>
        <v>14.176272568979453</v>
      </c>
      <c r="F1355" s="43">
        <f t="shared" si="106"/>
        <v>7.054040440702318E-2</v>
      </c>
      <c r="G1355" s="89">
        <v>21.350997885778902</v>
      </c>
      <c r="H1355" s="185">
        <f t="shared" si="107"/>
        <v>21.428088162997135</v>
      </c>
      <c r="N1355" t="str">
        <f t="shared" si="108"/>
        <v>19#55</v>
      </c>
      <c r="O1355">
        <v>19</v>
      </c>
      <c r="P1355">
        <v>55</v>
      </c>
      <c r="Q1355">
        <v>11.933698377276487</v>
      </c>
      <c r="R1355">
        <v>19.130843012190411</v>
      </c>
      <c r="S1355">
        <f t="shared" si="109"/>
        <v>73</v>
      </c>
    </row>
    <row r="1356" spans="1:19" hidden="1" x14ac:dyDescent="0.25">
      <c r="A1356" s="70">
        <v>19</v>
      </c>
      <c r="B1356" s="70">
        <v>73</v>
      </c>
      <c r="C1356" s="83">
        <v>47.303852353121826</v>
      </c>
      <c r="D1356" s="83">
        <v>0</v>
      </c>
      <c r="E1356" s="43">
        <f t="shared" si="105"/>
        <v>15.057283858577048</v>
      </c>
      <c r="F1356" s="43">
        <f t="shared" si="106"/>
        <v>6.6413040319378197E-2</v>
      </c>
      <c r="G1356" s="89">
        <v>22.118336132751363</v>
      </c>
      <c r="H1356" s="185">
        <f t="shared" si="107"/>
        <v>22.19819697453504</v>
      </c>
      <c r="N1356" t="str">
        <f t="shared" si="108"/>
        <v>19#76</v>
      </c>
      <c r="O1356">
        <v>19</v>
      </c>
      <c r="P1356">
        <v>76</v>
      </c>
      <c r="Q1356">
        <v>11.853606441858526</v>
      </c>
      <c r="R1356">
        <v>19.038404664810571</v>
      </c>
      <c r="S1356">
        <f t="shared" si="109"/>
        <v>74</v>
      </c>
    </row>
    <row r="1357" spans="1:19" hidden="1" x14ac:dyDescent="0.25">
      <c r="A1357" s="70">
        <v>19</v>
      </c>
      <c r="B1357" s="70">
        <v>74</v>
      </c>
      <c r="C1357" s="83">
        <v>43.529608814308915</v>
      </c>
      <c r="D1357" s="83">
        <v>0</v>
      </c>
      <c r="E1357" s="43">
        <f t="shared" si="105"/>
        <v>13.855904827307603</v>
      </c>
      <c r="F1357" s="43">
        <f t="shared" si="106"/>
        <v>7.2171396416434108E-2</v>
      </c>
      <c r="G1357" s="89">
        <v>21.055162626364989</v>
      </c>
      <c r="H1357" s="185">
        <f t="shared" si="107"/>
        <v>21.131184755748578</v>
      </c>
      <c r="N1357" t="str">
        <f t="shared" si="108"/>
        <v>19#19</v>
      </c>
      <c r="O1357">
        <v>19</v>
      </c>
      <c r="P1357">
        <v>19</v>
      </c>
      <c r="Q1357">
        <v>11.53323870018667</v>
      </c>
      <c r="R1357">
        <v>18.660538659750401</v>
      </c>
      <c r="S1357">
        <f t="shared" si="109"/>
        <v>75</v>
      </c>
    </row>
    <row r="1358" spans="1:19" hidden="1" x14ac:dyDescent="0.25">
      <c r="A1358" s="70">
        <v>19</v>
      </c>
      <c r="B1358" s="70">
        <v>75</v>
      </c>
      <c r="C1358" s="83">
        <v>53.720066369103776</v>
      </c>
      <c r="D1358" s="83">
        <v>22.28096</v>
      </c>
      <c r="E1358" s="43">
        <f t="shared" si="105"/>
        <v>17.099628211735105</v>
      </c>
      <c r="F1358" s="43">
        <f t="shared" si="106"/>
        <v>5.848080365359766E-2</v>
      </c>
      <c r="G1358" s="89">
        <v>22.28096</v>
      </c>
      <c r="H1358" s="185">
        <f t="shared" si="107"/>
        <v>22.28096</v>
      </c>
      <c r="N1358" t="str">
        <f t="shared" si="108"/>
        <v>19#64</v>
      </c>
      <c r="O1358">
        <v>19</v>
      </c>
      <c r="P1358">
        <v>64</v>
      </c>
      <c r="Q1358">
        <v>11.41310079705973</v>
      </c>
      <c r="R1358">
        <v>18.515407344724174</v>
      </c>
      <c r="S1358">
        <f t="shared" si="109"/>
        <v>76</v>
      </c>
    </row>
    <row r="1359" spans="1:19" hidden="1" x14ac:dyDescent="0.25">
      <c r="A1359" s="70">
        <v>19</v>
      </c>
      <c r="B1359" s="70">
        <v>76</v>
      </c>
      <c r="C1359" s="83">
        <v>37.23920291628739</v>
      </c>
      <c r="D1359" s="83">
        <v>0</v>
      </c>
      <c r="E1359" s="43">
        <f t="shared" si="105"/>
        <v>11.853606441858526</v>
      </c>
      <c r="F1359" s="43">
        <f t="shared" si="106"/>
        <v>8.4362510675966909E-2</v>
      </c>
      <c r="G1359" s="89">
        <v>18.969911578435394</v>
      </c>
      <c r="H1359" s="185">
        <f t="shared" si="107"/>
        <v>19.038404664810571</v>
      </c>
      <c r="N1359" t="str">
        <f t="shared" si="108"/>
        <v>19#27</v>
      </c>
      <c r="O1359">
        <v>19</v>
      </c>
      <c r="P1359">
        <v>27</v>
      </c>
      <c r="Q1359">
        <v>11.132779023096861</v>
      </c>
      <c r="R1359">
        <v>18.169231199290508</v>
      </c>
      <c r="S1359">
        <f t="shared" si="109"/>
        <v>77</v>
      </c>
    </row>
    <row r="1360" spans="1:19" hidden="1" x14ac:dyDescent="0.25">
      <c r="A1360" s="70">
        <v>19</v>
      </c>
      <c r="B1360" s="70">
        <v>77</v>
      </c>
      <c r="C1360" s="83">
        <v>52.839409543380761</v>
      </c>
      <c r="D1360" s="83">
        <v>21.959599999999998</v>
      </c>
      <c r="E1360" s="43">
        <f t="shared" si="105"/>
        <v>16.819306437772234</v>
      </c>
      <c r="F1360" s="43">
        <f t="shared" si="106"/>
        <v>5.9455483714490963E-2</v>
      </c>
      <c r="G1360" s="89">
        <v>21.959599999999998</v>
      </c>
      <c r="H1360" s="185">
        <f t="shared" si="107"/>
        <v>21.959599999999998</v>
      </c>
      <c r="N1360" t="str">
        <f t="shared" si="108"/>
        <v>19#9</v>
      </c>
      <c r="O1360">
        <v>19</v>
      </c>
      <c r="P1360">
        <v>9</v>
      </c>
      <c r="Q1360">
        <v>9.4908943470286165</v>
      </c>
      <c r="R1360">
        <v>17.139199999999999</v>
      </c>
      <c r="S1360">
        <f t="shared" si="109"/>
        <v>78</v>
      </c>
    </row>
    <row r="1361" spans="1:19" hidden="1" x14ac:dyDescent="0.25">
      <c r="A1361" s="70">
        <v>19</v>
      </c>
      <c r="B1361" s="70">
        <v>78</v>
      </c>
      <c r="C1361" s="83">
        <v>27.300361597413396</v>
      </c>
      <c r="D1361" s="83">
        <v>0</v>
      </c>
      <c r="E1361" s="43">
        <f t="shared" si="105"/>
        <v>8.6899749928489882</v>
      </c>
      <c r="F1361" s="43">
        <f t="shared" si="106"/>
        <v>0.11507512976998249</v>
      </c>
      <c r="G1361" s="89">
        <v>14.586785702308427</v>
      </c>
      <c r="H1361" s="185">
        <f t="shared" si="107"/>
        <v>14.639452999618351</v>
      </c>
      <c r="N1361" t="str">
        <f t="shared" si="108"/>
        <v>19#78</v>
      </c>
      <c r="O1361">
        <v>19</v>
      </c>
      <c r="P1361">
        <v>78</v>
      </c>
      <c r="Q1361">
        <v>8.6899749928489882</v>
      </c>
      <c r="R1361">
        <v>14.639452999618351</v>
      </c>
      <c r="S1361">
        <f t="shared" si="109"/>
        <v>79</v>
      </c>
    </row>
    <row r="1362" spans="1:19" hidden="1" x14ac:dyDescent="0.25">
      <c r="A1362" s="70">
        <v>19</v>
      </c>
      <c r="B1362" s="70">
        <v>78</v>
      </c>
      <c r="C1362" s="83">
        <v>27.048745361492529</v>
      </c>
      <c r="D1362" s="83">
        <v>0</v>
      </c>
      <c r="E1362" s="43">
        <f t="shared" si="105"/>
        <v>8.6098830574310234</v>
      </c>
      <c r="F1362" s="43">
        <f t="shared" si="106"/>
        <v>0.11614559609342422</v>
      </c>
      <c r="G1362" s="89">
        <v>14.453816279814792</v>
      </c>
      <c r="H1362" s="185">
        <f t="shared" si="107"/>
        <v>14.506003475459378</v>
      </c>
      <c r="N1362" t="str">
        <f t="shared" si="108"/>
        <v>19#78</v>
      </c>
      <c r="O1362">
        <v>19</v>
      </c>
      <c r="P1362">
        <v>78</v>
      </c>
      <c r="Q1362">
        <v>8.6098830574310234</v>
      </c>
      <c r="R1362">
        <v>14.506003475459378</v>
      </c>
      <c r="S1362">
        <f t="shared" si="109"/>
        <v>80</v>
      </c>
    </row>
    <row r="1363" spans="1:19" hidden="1" x14ac:dyDescent="0.25">
      <c r="A1363" s="70">
        <v>19</v>
      </c>
      <c r="B1363" s="70">
        <v>79</v>
      </c>
      <c r="C1363" s="83">
        <v>44.158649404111067</v>
      </c>
      <c r="D1363" s="83">
        <v>0</v>
      </c>
      <c r="E1363" s="43">
        <f t="shared" si="105"/>
        <v>14.056134665852509</v>
      </c>
      <c r="F1363" s="43">
        <f t="shared" si="106"/>
        <v>7.1143313846399436E-2</v>
      </c>
      <c r="G1363" s="89">
        <v>21.241158790795829</v>
      </c>
      <c r="H1363" s="185">
        <f t="shared" si="107"/>
        <v>21.317852481103841</v>
      </c>
      <c r="N1363" t="str">
        <f t="shared" si="108"/>
        <v>19#66</v>
      </c>
      <c r="O1363">
        <v>19</v>
      </c>
      <c r="P1363">
        <v>66</v>
      </c>
      <c r="Q1363">
        <v>7.3284120907436163</v>
      </c>
      <c r="R1363">
        <v>12.192480299397991</v>
      </c>
      <c r="S1363">
        <f t="shared" si="109"/>
        <v>81</v>
      </c>
    </row>
    <row r="1364" spans="1:19" hidden="1" x14ac:dyDescent="0.25">
      <c r="A1364" s="70">
        <v>19</v>
      </c>
      <c r="B1364" s="70">
        <v>80</v>
      </c>
      <c r="C1364" s="83">
        <v>44.284457522071477</v>
      </c>
      <c r="D1364" s="83">
        <v>0</v>
      </c>
      <c r="E1364" s="43">
        <f t="shared" si="105"/>
        <v>14.096180633561485</v>
      </c>
      <c r="F1364" s="43">
        <f t="shared" si="106"/>
        <v>7.0941202159335831E-2</v>
      </c>
      <c r="G1364" s="89">
        <v>21.277916744486816</v>
      </c>
      <c r="H1364" s="185">
        <f t="shared" si="107"/>
        <v>21.354743153689522</v>
      </c>
      <c r="N1364" t="str">
        <f t="shared" si="108"/>
        <v>19#47</v>
      </c>
      <c r="O1364">
        <v>19</v>
      </c>
      <c r="P1364">
        <v>47</v>
      </c>
      <c r="Q1364">
        <v>6.6876766073999097</v>
      </c>
      <c r="R1364">
        <v>10.902353766148583</v>
      </c>
      <c r="S1364">
        <f t="shared" si="109"/>
        <v>82</v>
      </c>
    </row>
    <row r="1365" spans="1:19" x14ac:dyDescent="0.25">
      <c r="A1365" s="70">
        <v>20</v>
      </c>
      <c r="B1365" s="70">
        <v>1</v>
      </c>
      <c r="C1365" s="83">
        <v>44.410265640031916</v>
      </c>
      <c r="D1365" s="83">
        <v>21.63824</v>
      </c>
      <c r="E1365" s="43">
        <f t="shared" si="105"/>
        <v>14.136226601270469</v>
      </c>
      <c r="F1365" s="43">
        <f t="shared" si="106"/>
        <v>7.0740235580980762E-2</v>
      </c>
      <c r="G1365" s="89">
        <v>21.63824</v>
      </c>
      <c r="H1365" s="185">
        <f t="shared" si="107"/>
        <v>21.63824</v>
      </c>
      <c r="N1365" t="str">
        <f t="shared" si="108"/>
        <v>20#48</v>
      </c>
      <c r="O1365">
        <v>20</v>
      </c>
      <c r="P1365">
        <v>48</v>
      </c>
      <c r="Q1365">
        <v>19.382248371147046</v>
      </c>
      <c r="R1365">
        <v>25.7088</v>
      </c>
      <c r="S1365">
        <f t="shared" si="109"/>
        <v>1</v>
      </c>
    </row>
    <row r="1366" spans="1:19" x14ac:dyDescent="0.25">
      <c r="A1366" s="70">
        <v>20</v>
      </c>
      <c r="B1366" s="70">
        <v>2</v>
      </c>
      <c r="C1366" s="83">
        <v>34.723040557078775</v>
      </c>
      <c r="D1366" s="83">
        <v>19.281599999999997</v>
      </c>
      <c r="E1366" s="43">
        <f t="shared" si="105"/>
        <v>11.052687087678892</v>
      </c>
      <c r="F1366" s="43">
        <f t="shared" si="106"/>
        <v>9.0475736087268888E-2</v>
      </c>
      <c r="G1366" s="89">
        <v>19.281599999999997</v>
      </c>
      <c r="H1366" s="185">
        <f t="shared" si="107"/>
        <v>19.281599999999997</v>
      </c>
      <c r="N1366" t="str">
        <f t="shared" si="108"/>
        <v>20#47</v>
      </c>
      <c r="O1366">
        <v>20</v>
      </c>
      <c r="P1366">
        <v>47</v>
      </c>
      <c r="Q1366">
        <v>19.141972564893159</v>
      </c>
      <c r="R1366">
        <v>25.49456</v>
      </c>
      <c r="S1366">
        <f t="shared" si="109"/>
        <v>2</v>
      </c>
    </row>
    <row r="1367" spans="1:19" x14ac:dyDescent="0.25">
      <c r="A1367" s="70">
        <v>20</v>
      </c>
      <c r="B1367" s="70">
        <v>3</v>
      </c>
      <c r="C1367" s="83">
        <v>41.894103280823309</v>
      </c>
      <c r="D1367" s="83">
        <v>21.424000000000003</v>
      </c>
      <c r="E1367" s="43">
        <f t="shared" si="105"/>
        <v>13.335307247090839</v>
      </c>
      <c r="F1367" s="43">
        <f t="shared" si="106"/>
        <v>7.4988898378637273E-2</v>
      </c>
      <c r="G1367" s="89">
        <v>21.424000000000003</v>
      </c>
      <c r="H1367" s="185">
        <f t="shared" si="107"/>
        <v>21.424000000000003</v>
      </c>
      <c r="N1367" t="str">
        <f t="shared" si="108"/>
        <v>20#35</v>
      </c>
      <c r="O1367">
        <v>20</v>
      </c>
      <c r="P1367">
        <v>35</v>
      </c>
      <c r="Q1367">
        <v>18.741512887803342</v>
      </c>
      <c r="R1367">
        <v>24.637600000000003</v>
      </c>
      <c r="S1367">
        <f t="shared" si="109"/>
        <v>3</v>
      </c>
    </row>
    <row r="1368" spans="1:19" x14ac:dyDescent="0.25">
      <c r="A1368" s="70">
        <v>20</v>
      </c>
      <c r="B1368" s="70">
        <v>4</v>
      </c>
      <c r="C1368" s="83">
        <v>35.855313618722661</v>
      </c>
      <c r="D1368" s="83">
        <v>0</v>
      </c>
      <c r="E1368" s="43">
        <f t="shared" si="105"/>
        <v>11.41310079705973</v>
      </c>
      <c r="F1368" s="43">
        <f t="shared" si="106"/>
        <v>8.761860757924983E-2</v>
      </c>
      <c r="G1368" s="89">
        <v>18.448795807840632</v>
      </c>
      <c r="H1368" s="185">
        <f t="shared" si="107"/>
        <v>18.515407344724174</v>
      </c>
      <c r="N1368" t="str">
        <f t="shared" si="108"/>
        <v>20#21</v>
      </c>
      <c r="O1368">
        <v>20</v>
      </c>
      <c r="P1368">
        <v>21</v>
      </c>
      <c r="Q1368">
        <v>18.581329016967413</v>
      </c>
      <c r="R1368">
        <v>24.958960000000001</v>
      </c>
      <c r="S1368">
        <f t="shared" si="109"/>
        <v>4</v>
      </c>
    </row>
    <row r="1369" spans="1:19" x14ac:dyDescent="0.25">
      <c r="A1369" s="70">
        <v>20</v>
      </c>
      <c r="B1369" s="70">
        <v>5</v>
      </c>
      <c r="C1369" s="83">
        <v>40.636022101218991</v>
      </c>
      <c r="D1369" s="83">
        <v>19.602959999999999</v>
      </c>
      <c r="E1369" s="43">
        <f t="shared" si="105"/>
        <v>12.93484757000102</v>
      </c>
      <c r="F1369" s="43">
        <f t="shared" si="106"/>
        <v>7.7310536099338134E-2</v>
      </c>
      <c r="G1369" s="89">
        <v>19.602959999999999</v>
      </c>
      <c r="H1369" s="185">
        <f t="shared" si="107"/>
        <v>19.602959999999999</v>
      </c>
      <c r="N1369" t="str">
        <f t="shared" si="108"/>
        <v>20#12</v>
      </c>
      <c r="O1369">
        <v>20</v>
      </c>
      <c r="P1369">
        <v>12</v>
      </c>
      <c r="Q1369">
        <v>18.301007243004548</v>
      </c>
      <c r="R1369">
        <v>24.637600000000003</v>
      </c>
      <c r="S1369">
        <f t="shared" si="109"/>
        <v>5</v>
      </c>
    </row>
    <row r="1370" spans="1:19" x14ac:dyDescent="0.25">
      <c r="A1370" s="70">
        <v>20</v>
      </c>
      <c r="B1370" s="70">
        <v>6</v>
      </c>
      <c r="C1370" s="83">
        <v>26.41970477169038</v>
      </c>
      <c r="D1370" s="83">
        <v>0</v>
      </c>
      <c r="E1370" s="43">
        <f t="shared" si="105"/>
        <v>8.4096532188861168</v>
      </c>
      <c r="F1370" s="43">
        <f t="shared" si="106"/>
        <v>0.11891096742898193</v>
      </c>
      <c r="G1370" s="89">
        <v>14.115895225287529</v>
      </c>
      <c r="H1370" s="185">
        <f t="shared" si="107"/>
        <v>14.166862317407647</v>
      </c>
      <c r="N1370" t="str">
        <f t="shared" si="108"/>
        <v>20#71</v>
      </c>
      <c r="O1370">
        <v>20</v>
      </c>
      <c r="P1370">
        <v>71</v>
      </c>
      <c r="Q1370">
        <v>18.180869339877599</v>
      </c>
      <c r="R1370">
        <v>24.474260286602142</v>
      </c>
      <c r="S1370">
        <f t="shared" si="109"/>
        <v>6</v>
      </c>
    </row>
    <row r="1371" spans="1:19" hidden="1" x14ac:dyDescent="0.25">
      <c r="A1371" s="70">
        <v>20</v>
      </c>
      <c r="B1371" s="70">
        <v>7</v>
      </c>
      <c r="C1371" s="83">
        <v>43.15218446042762</v>
      </c>
      <c r="D1371" s="83">
        <v>23.352160000000001</v>
      </c>
      <c r="E1371" s="43">
        <f t="shared" si="105"/>
        <v>13.735766924180657</v>
      </c>
      <c r="F1371" s="43">
        <f t="shared" si="106"/>
        <v>7.2802633119784854E-2</v>
      </c>
      <c r="G1371" s="89">
        <v>23.352160000000001</v>
      </c>
      <c r="H1371" s="185">
        <f t="shared" si="107"/>
        <v>23.352160000000001</v>
      </c>
      <c r="N1371" t="str">
        <f t="shared" si="108"/>
        <v>20#42</v>
      </c>
      <c r="O1371">
        <v>20</v>
      </c>
      <c r="P1371">
        <v>42</v>
      </c>
      <c r="Q1371">
        <v>17.900547565914732</v>
      </c>
      <c r="R1371">
        <v>24.294583257795466</v>
      </c>
      <c r="S1371">
        <f t="shared" si="109"/>
        <v>7</v>
      </c>
    </row>
    <row r="1372" spans="1:19" hidden="1" x14ac:dyDescent="0.25">
      <c r="A1372" s="70">
        <v>20</v>
      </c>
      <c r="B1372" s="70">
        <v>8</v>
      </c>
      <c r="C1372" s="83">
        <v>49.442590358449131</v>
      </c>
      <c r="D1372" s="83">
        <v>24.530480000000001</v>
      </c>
      <c r="E1372" s="43">
        <f t="shared" si="105"/>
        <v>15.738065309629729</v>
      </c>
      <c r="F1372" s="43">
        <f t="shared" si="106"/>
        <v>6.3540211603272792E-2</v>
      </c>
      <c r="G1372" s="89">
        <v>24.530480000000001</v>
      </c>
      <c r="H1372" s="185">
        <f t="shared" si="107"/>
        <v>24.530480000000001</v>
      </c>
      <c r="N1372" t="str">
        <f t="shared" si="108"/>
        <v>20#80</v>
      </c>
      <c r="O1372">
        <v>20</v>
      </c>
      <c r="P1372">
        <v>80</v>
      </c>
      <c r="Q1372">
        <v>17.900547565914732</v>
      </c>
      <c r="R1372">
        <v>24.294583257795466</v>
      </c>
      <c r="S1372">
        <f t="shared" si="109"/>
        <v>8</v>
      </c>
    </row>
    <row r="1373" spans="1:19" hidden="1" x14ac:dyDescent="0.25">
      <c r="A1373" s="70">
        <v>20</v>
      </c>
      <c r="B1373" s="70">
        <v>9</v>
      </c>
      <c r="C1373" s="83">
        <v>30.445564546424144</v>
      </c>
      <c r="D1373" s="83">
        <v>17.996160000000003</v>
      </c>
      <c r="E1373" s="43">
        <f t="shared" si="105"/>
        <v>9.6911241855735231</v>
      </c>
      <c r="F1373" s="43">
        <f t="shared" si="106"/>
        <v>0.1031872031408521</v>
      </c>
      <c r="G1373" s="89">
        <v>17.996160000000003</v>
      </c>
      <c r="H1373" s="185">
        <f t="shared" si="107"/>
        <v>17.996160000000003</v>
      </c>
      <c r="N1373" t="str">
        <f t="shared" si="108"/>
        <v>20#23</v>
      </c>
      <c r="O1373">
        <v>20</v>
      </c>
      <c r="P1373">
        <v>23</v>
      </c>
      <c r="Q1373">
        <v>17.860501598205751</v>
      </c>
      <c r="R1373">
        <v>24.268564784521612</v>
      </c>
      <c r="S1373">
        <f t="shared" si="109"/>
        <v>9</v>
      </c>
    </row>
    <row r="1374" spans="1:19" hidden="1" x14ac:dyDescent="0.25">
      <c r="A1374" s="70">
        <v>20</v>
      </c>
      <c r="B1374" s="70">
        <v>10</v>
      </c>
      <c r="C1374" s="83">
        <v>44.284457522071477</v>
      </c>
      <c r="D1374" s="83">
        <v>24.316240000000001</v>
      </c>
      <c r="E1374" s="43">
        <f t="shared" si="105"/>
        <v>14.096180633561485</v>
      </c>
      <c r="F1374" s="43">
        <f t="shared" si="106"/>
        <v>7.0941202159335831E-2</v>
      </c>
      <c r="G1374" s="89">
        <v>24.316240000000001</v>
      </c>
      <c r="H1374" s="185">
        <f t="shared" si="107"/>
        <v>24.316240000000001</v>
      </c>
      <c r="N1374" t="str">
        <f t="shared" si="108"/>
        <v>20#73</v>
      </c>
      <c r="O1374">
        <v>20</v>
      </c>
      <c r="P1374">
        <v>73</v>
      </c>
      <c r="Q1374">
        <v>17.500087888824915</v>
      </c>
      <c r="R1374">
        <v>24.03034522186363</v>
      </c>
      <c r="S1374">
        <f t="shared" si="109"/>
        <v>10</v>
      </c>
    </row>
    <row r="1375" spans="1:19" hidden="1" x14ac:dyDescent="0.25">
      <c r="A1375" s="70">
        <v>20</v>
      </c>
      <c r="B1375" s="70">
        <v>11</v>
      </c>
      <c r="C1375" s="83">
        <v>43.403800696348476</v>
      </c>
      <c r="D1375" s="83">
        <v>23.352160000000001</v>
      </c>
      <c r="E1375" s="43">
        <f t="shared" si="105"/>
        <v>13.815858859598618</v>
      </c>
      <c r="F1375" s="43">
        <f t="shared" si="106"/>
        <v>7.2380588869815091E-2</v>
      </c>
      <c r="G1375" s="89">
        <v>23.352160000000001</v>
      </c>
      <c r="H1375" s="185">
        <f t="shared" si="107"/>
        <v>23.352160000000001</v>
      </c>
      <c r="N1375" t="str">
        <f t="shared" si="108"/>
        <v>20#33</v>
      </c>
      <c r="O1375">
        <v>20</v>
      </c>
      <c r="P1375">
        <v>33</v>
      </c>
      <c r="Q1375">
        <v>17.460041921115934</v>
      </c>
      <c r="R1375">
        <v>24.003417721543464</v>
      </c>
      <c r="S1375">
        <f t="shared" si="109"/>
        <v>11</v>
      </c>
    </row>
    <row r="1376" spans="1:19" hidden="1" x14ac:dyDescent="0.25">
      <c r="A1376" s="70">
        <v>20</v>
      </c>
      <c r="B1376" s="70">
        <v>12</v>
      </c>
      <c r="C1376" s="83">
        <v>57.49430990791668</v>
      </c>
      <c r="D1376" s="83">
        <v>24.637600000000003</v>
      </c>
      <c r="E1376" s="43">
        <f t="shared" si="105"/>
        <v>18.301007243004548</v>
      </c>
      <c r="F1376" s="43">
        <f t="shared" si="106"/>
        <v>5.4641801225571565E-2</v>
      </c>
      <c r="G1376" s="89">
        <v>24.637600000000003</v>
      </c>
      <c r="H1376" s="185">
        <f t="shared" si="107"/>
        <v>24.637600000000003</v>
      </c>
      <c r="N1376" t="str">
        <f t="shared" si="108"/>
        <v>20#37</v>
      </c>
      <c r="O1376">
        <v>20</v>
      </c>
      <c r="P1376">
        <v>37</v>
      </c>
      <c r="Q1376">
        <v>17.339904017988989</v>
      </c>
      <c r="R1376">
        <v>23.922072804656864</v>
      </c>
      <c r="S1376">
        <f t="shared" si="109"/>
        <v>12</v>
      </c>
    </row>
    <row r="1377" spans="1:19" hidden="1" x14ac:dyDescent="0.25">
      <c r="A1377" s="70">
        <v>20</v>
      </c>
      <c r="B1377" s="70">
        <v>14</v>
      </c>
      <c r="C1377" s="83">
        <v>50.071630948251276</v>
      </c>
      <c r="D1377" s="83">
        <v>0</v>
      </c>
      <c r="E1377" s="43">
        <f t="shared" si="105"/>
        <v>15.938295148174635</v>
      </c>
      <c r="F1377" s="43">
        <f t="shared" si="106"/>
        <v>6.2741967738910082E-2</v>
      </c>
      <c r="G1377" s="89">
        <v>22.82398553210718</v>
      </c>
      <c r="H1377" s="185">
        <f t="shared" si="107"/>
        <v>22.906394203650677</v>
      </c>
      <c r="N1377" t="str">
        <f t="shared" si="108"/>
        <v>20#68</v>
      </c>
      <c r="O1377">
        <v>20</v>
      </c>
      <c r="P1377">
        <v>68</v>
      </c>
      <c r="Q1377">
        <v>17.139674179444079</v>
      </c>
      <c r="R1377">
        <v>23.784594674054492</v>
      </c>
      <c r="S1377">
        <f t="shared" si="109"/>
        <v>13</v>
      </c>
    </row>
    <row r="1378" spans="1:19" hidden="1" x14ac:dyDescent="0.25">
      <c r="A1378" s="70">
        <v>20</v>
      </c>
      <c r="B1378" s="70">
        <v>16</v>
      </c>
      <c r="C1378" s="83">
        <v>50.071630948251276</v>
      </c>
      <c r="D1378" s="83">
        <v>0</v>
      </c>
      <c r="E1378" s="43">
        <f t="shared" si="105"/>
        <v>15.938295148174635</v>
      </c>
      <c r="F1378" s="43">
        <f t="shared" si="106"/>
        <v>6.2741967738910082E-2</v>
      </c>
      <c r="G1378" s="89">
        <v>22.82398553210718</v>
      </c>
      <c r="H1378" s="185">
        <f t="shared" si="107"/>
        <v>22.906394203650677</v>
      </c>
      <c r="N1378" t="str">
        <f t="shared" si="108"/>
        <v>20#36</v>
      </c>
      <c r="O1378">
        <v>20</v>
      </c>
      <c r="P1378">
        <v>36</v>
      </c>
      <c r="Q1378">
        <v>16.899398373190195</v>
      </c>
      <c r="R1378">
        <v>23.616405470459913</v>
      </c>
      <c r="S1378">
        <f t="shared" si="109"/>
        <v>14</v>
      </c>
    </row>
    <row r="1379" spans="1:19" hidden="1" x14ac:dyDescent="0.25">
      <c r="A1379" s="70">
        <v>20</v>
      </c>
      <c r="B1379" s="70">
        <v>17</v>
      </c>
      <c r="C1379" s="83">
        <v>45.039306229834068</v>
      </c>
      <c r="D1379" s="83">
        <v>0</v>
      </c>
      <c r="E1379" s="43">
        <f t="shared" si="105"/>
        <v>14.336456439815377</v>
      </c>
      <c r="F1379" s="43">
        <f t="shared" si="106"/>
        <v>6.9752243463927957E-2</v>
      </c>
      <c r="G1379" s="89">
        <v>21.495443451892744</v>
      </c>
      <c r="H1379" s="185">
        <f t="shared" si="107"/>
        <v>21.573055266736251</v>
      </c>
      <c r="N1379" t="str">
        <f t="shared" si="108"/>
        <v>20#76</v>
      </c>
      <c r="O1379">
        <v>20</v>
      </c>
      <c r="P1379">
        <v>76</v>
      </c>
      <c r="Q1379">
        <v>16.819306437772234</v>
      </c>
      <c r="R1379">
        <v>23.559545568163212</v>
      </c>
      <c r="S1379">
        <f t="shared" si="109"/>
        <v>15</v>
      </c>
    </row>
    <row r="1380" spans="1:19" hidden="1" x14ac:dyDescent="0.25">
      <c r="A1380" s="70">
        <v>20</v>
      </c>
      <c r="B1380" s="70">
        <v>20</v>
      </c>
      <c r="C1380" s="83">
        <v>50.700671538053442</v>
      </c>
      <c r="D1380" s="83">
        <v>0</v>
      </c>
      <c r="E1380" s="43">
        <f t="shared" si="105"/>
        <v>16.138524986719545</v>
      </c>
      <c r="F1380" s="43">
        <f t="shared" si="106"/>
        <v>6.196353141460597E-2</v>
      </c>
      <c r="G1380" s="89">
        <v>22.976484751145652</v>
      </c>
      <c r="H1380" s="185">
        <f t="shared" si="107"/>
        <v>23.059444038971073</v>
      </c>
      <c r="N1380" t="str">
        <f t="shared" si="108"/>
        <v>20#25</v>
      </c>
      <c r="O1380">
        <v>20</v>
      </c>
      <c r="P1380">
        <v>25</v>
      </c>
      <c r="Q1380">
        <v>16.579030631518343</v>
      </c>
      <c r="R1380">
        <v>23.386517630080927</v>
      </c>
      <c r="S1380">
        <f t="shared" si="109"/>
        <v>16</v>
      </c>
    </row>
    <row r="1381" spans="1:19" hidden="1" x14ac:dyDescent="0.25">
      <c r="A1381" s="70">
        <v>20</v>
      </c>
      <c r="B1381" s="70">
        <v>21</v>
      </c>
      <c r="C1381" s="83">
        <v>58.374966733639674</v>
      </c>
      <c r="D1381" s="83">
        <v>24.958960000000001</v>
      </c>
      <c r="E1381" s="43">
        <f t="shared" si="105"/>
        <v>18.581329016967413</v>
      </c>
      <c r="F1381" s="43">
        <f t="shared" si="106"/>
        <v>5.3817463707082354E-2</v>
      </c>
      <c r="G1381" s="89">
        <v>24.958960000000001</v>
      </c>
      <c r="H1381" s="185">
        <f t="shared" si="107"/>
        <v>24.958960000000001</v>
      </c>
      <c r="N1381" t="str">
        <f t="shared" si="108"/>
        <v>20#62</v>
      </c>
      <c r="O1381">
        <v>20</v>
      </c>
      <c r="P1381">
        <v>62</v>
      </c>
      <c r="Q1381">
        <v>16.41884676068241</v>
      </c>
      <c r="R1381">
        <v>23.269083032891746</v>
      </c>
      <c r="S1381">
        <f t="shared" si="109"/>
        <v>17</v>
      </c>
    </row>
    <row r="1382" spans="1:19" hidden="1" x14ac:dyDescent="0.25">
      <c r="A1382" s="70">
        <v>20</v>
      </c>
      <c r="B1382" s="70">
        <v>23</v>
      </c>
      <c r="C1382" s="83">
        <v>56.110420610351945</v>
      </c>
      <c r="D1382" s="83">
        <v>0</v>
      </c>
      <c r="E1382" s="43">
        <f t="shared" si="105"/>
        <v>17.860501598205751</v>
      </c>
      <c r="F1382" s="43">
        <f t="shared" si="106"/>
        <v>5.5989468968803149E-2</v>
      </c>
      <c r="G1382" s="89">
        <v>24.181255530765689</v>
      </c>
      <c r="H1382" s="185">
        <f t="shared" si="107"/>
        <v>24.268564784521612</v>
      </c>
      <c r="N1382" t="str">
        <f t="shared" si="108"/>
        <v>20#39</v>
      </c>
      <c r="O1382">
        <v>20</v>
      </c>
      <c r="P1382">
        <v>39</v>
      </c>
      <c r="Q1382">
        <v>16.258662889846487</v>
      </c>
      <c r="R1382">
        <v>23.149941671098915</v>
      </c>
      <c r="S1382">
        <f t="shared" si="109"/>
        <v>18</v>
      </c>
    </row>
    <row r="1383" spans="1:19" hidden="1" x14ac:dyDescent="0.25">
      <c r="A1383" s="70">
        <v>20</v>
      </c>
      <c r="B1383" s="70">
        <v>24</v>
      </c>
      <c r="C1383" s="83">
        <v>47.807084824963546</v>
      </c>
      <c r="D1383" s="83">
        <v>0</v>
      </c>
      <c r="E1383" s="43">
        <f t="shared" si="105"/>
        <v>15.217467729412974</v>
      </c>
      <c r="F1383" s="43">
        <f t="shared" si="106"/>
        <v>6.5713955684437372E-2</v>
      </c>
      <c r="G1383" s="89">
        <v>22.251010703717451</v>
      </c>
      <c r="H1383" s="185">
        <f t="shared" si="107"/>
        <v>22.331350582570511</v>
      </c>
      <c r="N1383" t="str">
        <f t="shared" si="108"/>
        <v>20#20</v>
      </c>
      <c r="O1383">
        <v>20</v>
      </c>
      <c r="P1383">
        <v>20</v>
      </c>
      <c r="Q1383">
        <v>16.138524986719545</v>
      </c>
      <c r="R1383">
        <v>23.059444038971073</v>
      </c>
      <c r="S1383">
        <f t="shared" si="109"/>
        <v>19</v>
      </c>
    </row>
    <row r="1384" spans="1:19" hidden="1" x14ac:dyDescent="0.25">
      <c r="A1384" s="70">
        <v>20</v>
      </c>
      <c r="B1384" s="70">
        <v>25</v>
      </c>
      <c r="C1384" s="83">
        <v>52.084560835618177</v>
      </c>
      <c r="D1384" s="83">
        <v>0</v>
      </c>
      <c r="E1384" s="43">
        <f t="shared" si="105"/>
        <v>16.579030631518343</v>
      </c>
      <c r="F1384" s="43">
        <f t="shared" si="106"/>
        <v>6.0317157391512576E-2</v>
      </c>
      <c r="G1384" s="89">
        <v>23.302381653340582</v>
      </c>
      <c r="H1384" s="185">
        <f t="shared" si="107"/>
        <v>23.386517630080927</v>
      </c>
      <c r="N1384" t="str">
        <f t="shared" si="108"/>
        <v>20#66</v>
      </c>
      <c r="O1384">
        <v>20</v>
      </c>
      <c r="P1384">
        <v>66</v>
      </c>
      <c r="Q1384">
        <v>16.058433051301581</v>
      </c>
      <c r="R1384">
        <v>22.998560086348025</v>
      </c>
      <c r="S1384">
        <f t="shared" si="109"/>
        <v>20</v>
      </c>
    </row>
    <row r="1385" spans="1:19" hidden="1" x14ac:dyDescent="0.25">
      <c r="A1385" s="70">
        <v>20</v>
      </c>
      <c r="B1385" s="70">
        <v>26</v>
      </c>
      <c r="C1385" s="83">
        <v>43.781225050229764</v>
      </c>
      <c r="D1385" s="83">
        <v>0</v>
      </c>
      <c r="E1385" s="43">
        <f t="shared" si="105"/>
        <v>13.935996762725562</v>
      </c>
      <c r="F1385" s="43">
        <f t="shared" si="106"/>
        <v>7.1756618276109796E-2</v>
      </c>
      <c r="G1385" s="89">
        <v>21.130005660291271</v>
      </c>
      <c r="H1385" s="185">
        <f t="shared" si="107"/>
        <v>21.206298019209989</v>
      </c>
      <c r="N1385" t="str">
        <f t="shared" si="108"/>
        <v>20#14</v>
      </c>
      <c r="O1385">
        <v>20</v>
      </c>
      <c r="P1385">
        <v>14</v>
      </c>
      <c r="Q1385">
        <v>15.938295148174635</v>
      </c>
      <c r="R1385">
        <v>22.906394203650677</v>
      </c>
      <c r="S1385">
        <f t="shared" si="109"/>
        <v>21</v>
      </c>
    </row>
    <row r="1386" spans="1:19" hidden="1" x14ac:dyDescent="0.25">
      <c r="A1386" s="70">
        <v>20</v>
      </c>
      <c r="B1386" s="70">
        <v>27</v>
      </c>
      <c r="C1386" s="83">
        <v>45.290922465754939</v>
      </c>
      <c r="D1386" s="83">
        <v>0</v>
      </c>
      <c r="E1386" s="43">
        <f t="shared" si="105"/>
        <v>14.416548375233344</v>
      </c>
      <c r="F1386" s="43">
        <f t="shared" si="106"/>
        <v>6.9364731000239446E-2</v>
      </c>
      <c r="G1386" s="89">
        <v>21.56682045836035</v>
      </c>
      <c r="H1386" s="185">
        <f t="shared" si="107"/>
        <v>21.644689988241115</v>
      </c>
      <c r="N1386" t="str">
        <f t="shared" si="108"/>
        <v>20#16</v>
      </c>
      <c r="O1386">
        <v>20</v>
      </c>
      <c r="P1386">
        <v>16</v>
      </c>
      <c r="Q1386">
        <v>15.938295148174635</v>
      </c>
      <c r="R1386">
        <v>22.906394203650677</v>
      </c>
      <c r="S1386">
        <f t="shared" si="109"/>
        <v>22</v>
      </c>
    </row>
    <row r="1387" spans="1:19" hidden="1" x14ac:dyDescent="0.25">
      <c r="A1387" s="70">
        <v>20</v>
      </c>
      <c r="B1387" s="70">
        <v>28</v>
      </c>
      <c r="C1387" s="83">
        <v>49.442590358449131</v>
      </c>
      <c r="D1387" s="83">
        <v>0</v>
      </c>
      <c r="E1387" s="43">
        <f t="shared" si="105"/>
        <v>15.738065309629729</v>
      </c>
      <c r="F1387" s="43">
        <f t="shared" si="106"/>
        <v>6.3540211603272792E-2</v>
      </c>
      <c r="G1387" s="89">
        <v>22.668656992287211</v>
      </c>
      <c r="H1387" s="185">
        <f t="shared" si="107"/>
        <v>22.750504831954899</v>
      </c>
      <c r="N1387" t="str">
        <f t="shared" si="108"/>
        <v>20#74</v>
      </c>
      <c r="O1387">
        <v>20</v>
      </c>
      <c r="P1387">
        <v>74</v>
      </c>
      <c r="Q1387">
        <v>15.938295148174635</v>
      </c>
      <c r="R1387">
        <v>22.906394203650677</v>
      </c>
      <c r="S1387">
        <f t="shared" si="109"/>
        <v>23</v>
      </c>
    </row>
    <row r="1388" spans="1:19" hidden="1" x14ac:dyDescent="0.25">
      <c r="A1388" s="70">
        <v>20</v>
      </c>
      <c r="B1388" s="70">
        <v>30</v>
      </c>
      <c r="C1388" s="83">
        <v>36.610162326485238</v>
      </c>
      <c r="D1388" s="83">
        <v>0</v>
      </c>
      <c r="E1388" s="43">
        <f t="shared" si="105"/>
        <v>11.653376603313617</v>
      </c>
      <c r="F1388" s="43">
        <f t="shared" si="106"/>
        <v>8.5812038350811706E-2</v>
      </c>
      <c r="G1388" s="89">
        <v>18.736131179165803</v>
      </c>
      <c r="H1388" s="185">
        <f t="shared" si="107"/>
        <v>18.803780174043045</v>
      </c>
      <c r="N1388" t="str">
        <f t="shared" si="108"/>
        <v>20#8</v>
      </c>
      <c r="O1388">
        <v>20</v>
      </c>
      <c r="P1388">
        <v>8</v>
      </c>
      <c r="Q1388">
        <v>15.738065309629729</v>
      </c>
      <c r="R1388">
        <v>24.530480000000001</v>
      </c>
      <c r="S1388">
        <f t="shared" si="109"/>
        <v>24</v>
      </c>
    </row>
    <row r="1389" spans="1:19" hidden="1" x14ac:dyDescent="0.25">
      <c r="A1389" s="70">
        <v>20</v>
      </c>
      <c r="B1389" s="70">
        <v>31</v>
      </c>
      <c r="C1389" s="83">
        <v>47.807084824963546</v>
      </c>
      <c r="D1389" s="83">
        <v>0</v>
      </c>
      <c r="E1389" s="43">
        <f t="shared" si="105"/>
        <v>15.217467729412974</v>
      </c>
      <c r="F1389" s="43">
        <f t="shared" si="106"/>
        <v>6.5713955684437372E-2</v>
      </c>
      <c r="G1389" s="89">
        <v>22.251010703717451</v>
      </c>
      <c r="H1389" s="185">
        <f t="shared" si="107"/>
        <v>22.331350582570511</v>
      </c>
      <c r="N1389" t="str">
        <f t="shared" si="108"/>
        <v>20#28</v>
      </c>
      <c r="O1389">
        <v>20</v>
      </c>
      <c r="P1389">
        <v>28</v>
      </c>
      <c r="Q1389">
        <v>15.738065309629729</v>
      </c>
      <c r="R1389">
        <v>22.750504831954899</v>
      </c>
      <c r="S1389">
        <f t="shared" si="109"/>
        <v>25</v>
      </c>
    </row>
    <row r="1390" spans="1:19" hidden="1" x14ac:dyDescent="0.25">
      <c r="A1390" s="70">
        <v>20</v>
      </c>
      <c r="B1390" s="70">
        <v>32</v>
      </c>
      <c r="C1390" s="83">
        <v>34.974656792999653</v>
      </c>
      <c r="D1390" s="83">
        <v>0</v>
      </c>
      <c r="E1390" s="43">
        <f t="shared" si="105"/>
        <v>11.132779023096861</v>
      </c>
      <c r="F1390" s="43">
        <f t="shared" si="106"/>
        <v>8.9824831511101447E-2</v>
      </c>
      <c r="G1390" s="89">
        <v>18.103865075194836</v>
      </c>
      <c r="H1390" s="185">
        <f t="shared" si="107"/>
        <v>18.169231199290508</v>
      </c>
      <c r="N1390" t="str">
        <f t="shared" si="108"/>
        <v>20#34</v>
      </c>
      <c r="O1390">
        <v>20</v>
      </c>
      <c r="P1390">
        <v>34</v>
      </c>
      <c r="Q1390">
        <v>15.738065309629729</v>
      </c>
      <c r="R1390">
        <v>22.750504831954899</v>
      </c>
      <c r="S1390">
        <f t="shared" si="109"/>
        <v>26</v>
      </c>
    </row>
    <row r="1391" spans="1:19" hidden="1" x14ac:dyDescent="0.25">
      <c r="A1391" s="70">
        <v>20</v>
      </c>
      <c r="B1391" s="70">
        <v>33</v>
      </c>
      <c r="C1391" s="83">
        <v>54.852339430747634</v>
      </c>
      <c r="D1391" s="83">
        <v>0</v>
      </c>
      <c r="E1391" s="43">
        <f t="shared" si="105"/>
        <v>17.460041921115934</v>
      </c>
      <c r="F1391" s="43">
        <f t="shared" si="106"/>
        <v>5.7273631101115156E-2</v>
      </c>
      <c r="G1391" s="89">
        <v>23.917062368127745</v>
      </c>
      <c r="H1391" s="185">
        <f t="shared" si="107"/>
        <v>24.003417721543464</v>
      </c>
      <c r="N1391" t="str">
        <f t="shared" si="108"/>
        <v>20#72</v>
      </c>
      <c r="O1391">
        <v>20</v>
      </c>
      <c r="P1391">
        <v>72</v>
      </c>
      <c r="Q1391">
        <v>15.738065309629729</v>
      </c>
      <c r="R1391">
        <v>22.750504831954899</v>
      </c>
      <c r="S1391">
        <f t="shared" si="109"/>
        <v>27</v>
      </c>
    </row>
    <row r="1392" spans="1:19" hidden="1" x14ac:dyDescent="0.25">
      <c r="A1392" s="70">
        <v>20</v>
      </c>
      <c r="B1392" s="70">
        <v>34</v>
      </c>
      <c r="C1392" s="83">
        <v>49.442590358449131</v>
      </c>
      <c r="D1392" s="83">
        <v>0</v>
      </c>
      <c r="E1392" s="43">
        <f t="shared" si="105"/>
        <v>15.738065309629729</v>
      </c>
      <c r="F1392" s="43">
        <f t="shared" si="106"/>
        <v>6.3540211603272792E-2</v>
      </c>
      <c r="G1392" s="89">
        <v>22.668656992287211</v>
      </c>
      <c r="H1392" s="185">
        <f t="shared" si="107"/>
        <v>22.750504831954899</v>
      </c>
      <c r="N1392" t="str">
        <f t="shared" si="108"/>
        <v>20#52</v>
      </c>
      <c r="O1392">
        <v>20</v>
      </c>
      <c r="P1392">
        <v>52</v>
      </c>
      <c r="Q1392">
        <v>15.69801934192075</v>
      </c>
      <c r="R1392">
        <v>22.718979567121742</v>
      </c>
      <c r="S1392">
        <f t="shared" si="109"/>
        <v>28</v>
      </c>
    </row>
    <row r="1393" spans="1:19" hidden="1" x14ac:dyDescent="0.25">
      <c r="A1393" s="70">
        <v>20</v>
      </c>
      <c r="B1393" s="70">
        <v>35</v>
      </c>
      <c r="C1393" s="83">
        <v>58.878199205481408</v>
      </c>
      <c r="D1393" s="83">
        <v>24.637600000000003</v>
      </c>
      <c r="E1393" s="43">
        <f t="shared" si="105"/>
        <v>18.741512887803342</v>
      </c>
      <c r="F1393" s="43">
        <f t="shared" si="106"/>
        <v>5.3357485384799591E-2</v>
      </c>
      <c r="G1393" s="89">
        <v>24.637600000000003</v>
      </c>
      <c r="H1393" s="185">
        <f t="shared" si="107"/>
        <v>24.637600000000003</v>
      </c>
      <c r="N1393" t="str">
        <f t="shared" si="108"/>
        <v>20#69</v>
      </c>
      <c r="O1393">
        <v>20</v>
      </c>
      <c r="P1393">
        <v>69</v>
      </c>
      <c r="Q1393">
        <v>15.69801934192075</v>
      </c>
      <c r="R1393">
        <v>22.718979567121742</v>
      </c>
      <c r="S1393">
        <f t="shared" si="109"/>
        <v>29</v>
      </c>
    </row>
    <row r="1394" spans="1:19" hidden="1" x14ac:dyDescent="0.25">
      <c r="A1394" s="70">
        <v>20</v>
      </c>
      <c r="B1394" s="70">
        <v>36</v>
      </c>
      <c r="C1394" s="83">
        <v>53.091025779301617</v>
      </c>
      <c r="D1394" s="83">
        <v>0</v>
      </c>
      <c r="E1394" s="43">
        <f t="shared" si="105"/>
        <v>16.899398373190195</v>
      </c>
      <c r="F1394" s="43">
        <f t="shared" si="106"/>
        <v>5.9173704170820393E-2</v>
      </c>
      <c r="G1394" s="89">
        <v>23.531442442924877</v>
      </c>
      <c r="H1394" s="185">
        <f t="shared" si="107"/>
        <v>23.616405470459913</v>
      </c>
      <c r="N1394" t="str">
        <f t="shared" si="108"/>
        <v>20#77</v>
      </c>
      <c r="O1394">
        <v>20</v>
      </c>
      <c r="P1394">
        <v>77</v>
      </c>
      <c r="Q1394">
        <v>15.537835471084826</v>
      </c>
      <c r="R1394">
        <v>22.5916998995787</v>
      </c>
      <c r="S1394">
        <f t="shared" si="109"/>
        <v>30</v>
      </c>
    </row>
    <row r="1395" spans="1:19" hidden="1" x14ac:dyDescent="0.25">
      <c r="A1395" s="70">
        <v>20</v>
      </c>
      <c r="B1395" s="70">
        <v>37</v>
      </c>
      <c r="C1395" s="83">
        <v>54.474915076866345</v>
      </c>
      <c r="D1395" s="83">
        <v>0</v>
      </c>
      <c r="E1395" s="43">
        <f t="shared" si="105"/>
        <v>17.339904017988989</v>
      </c>
      <c r="F1395" s="43">
        <f t="shared" si="106"/>
        <v>5.7670446097196792E-2</v>
      </c>
      <c r="G1395" s="89">
        <v>23.836010099943419</v>
      </c>
      <c r="H1395" s="185">
        <f t="shared" si="107"/>
        <v>23.922072804656864</v>
      </c>
      <c r="N1395" t="str">
        <f t="shared" si="108"/>
        <v>20#79</v>
      </c>
      <c r="O1395">
        <v>20</v>
      </c>
      <c r="P1395">
        <v>79</v>
      </c>
      <c r="Q1395">
        <v>15.497789503375845</v>
      </c>
      <c r="R1395">
        <v>22.559582178377596</v>
      </c>
      <c r="S1395">
        <f t="shared" si="109"/>
        <v>31</v>
      </c>
    </row>
    <row r="1396" spans="1:19" hidden="1" x14ac:dyDescent="0.25">
      <c r="A1396" s="70">
        <v>20</v>
      </c>
      <c r="B1396" s="70">
        <v>39</v>
      </c>
      <c r="C1396" s="83">
        <v>51.078095891934723</v>
      </c>
      <c r="D1396" s="83">
        <v>0</v>
      </c>
      <c r="E1396" s="43">
        <f t="shared" si="105"/>
        <v>16.258662889846487</v>
      </c>
      <c r="F1396" s="43">
        <f t="shared" si="106"/>
        <v>6.1505672808094117E-2</v>
      </c>
      <c r="G1396" s="89">
        <v>23.066656806512036</v>
      </c>
      <c r="H1396" s="185">
        <f t="shared" si="107"/>
        <v>23.149941671098915</v>
      </c>
      <c r="N1396" t="str">
        <f t="shared" si="108"/>
        <v>20#24</v>
      </c>
      <c r="O1396">
        <v>20</v>
      </c>
      <c r="P1396">
        <v>24</v>
      </c>
      <c r="Q1396">
        <v>15.217467729412974</v>
      </c>
      <c r="R1396">
        <v>22.331350582570511</v>
      </c>
      <c r="S1396">
        <f t="shared" si="109"/>
        <v>32</v>
      </c>
    </row>
    <row r="1397" spans="1:19" hidden="1" x14ac:dyDescent="0.25">
      <c r="A1397" s="70">
        <v>20</v>
      </c>
      <c r="B1397" s="70">
        <v>41</v>
      </c>
      <c r="C1397" s="83">
        <v>45.794154937596645</v>
      </c>
      <c r="D1397" s="83">
        <v>0</v>
      </c>
      <c r="E1397" s="43">
        <f t="shared" si="105"/>
        <v>14.576732246069264</v>
      </c>
      <c r="F1397" s="43">
        <f t="shared" si="106"/>
        <v>6.8602481209028052E-2</v>
      </c>
      <c r="G1397" s="89">
        <v>21.707913754152074</v>
      </c>
      <c r="H1397" s="185">
        <f t="shared" si="107"/>
        <v>21.786292717893701</v>
      </c>
      <c r="N1397" t="str">
        <f t="shared" si="108"/>
        <v>20#31</v>
      </c>
      <c r="O1397">
        <v>20</v>
      </c>
      <c r="P1397">
        <v>31</v>
      </c>
      <c r="Q1397">
        <v>15.217467729412974</v>
      </c>
      <c r="R1397">
        <v>22.331350582570511</v>
      </c>
      <c r="S1397">
        <f t="shared" si="109"/>
        <v>33</v>
      </c>
    </row>
    <row r="1398" spans="1:19" hidden="1" x14ac:dyDescent="0.25">
      <c r="A1398" s="70">
        <v>20</v>
      </c>
      <c r="B1398" s="70">
        <v>42</v>
      </c>
      <c r="C1398" s="83">
        <v>56.236228728312376</v>
      </c>
      <c r="D1398" s="83">
        <v>0</v>
      </c>
      <c r="E1398" s="43">
        <f t="shared" si="105"/>
        <v>17.900547565914732</v>
      </c>
      <c r="F1398" s="43">
        <f t="shared" si="106"/>
        <v>5.5864212886098899E-2</v>
      </c>
      <c r="G1398" s="89">
        <v>24.207180399267052</v>
      </c>
      <c r="H1398" s="185">
        <f t="shared" si="107"/>
        <v>24.294583257795466</v>
      </c>
      <c r="N1398" t="str">
        <f t="shared" si="108"/>
        <v>20#44</v>
      </c>
      <c r="O1398">
        <v>20</v>
      </c>
      <c r="P1398">
        <v>44</v>
      </c>
      <c r="Q1398">
        <v>14.937145955450102</v>
      </c>
      <c r="R1398">
        <v>22.096992948081667</v>
      </c>
      <c r="S1398">
        <f t="shared" si="109"/>
        <v>34</v>
      </c>
    </row>
    <row r="1399" spans="1:19" hidden="1" x14ac:dyDescent="0.25">
      <c r="A1399" s="70">
        <v>20</v>
      </c>
      <c r="B1399" s="70">
        <v>43</v>
      </c>
      <c r="C1399" s="83">
        <v>39.377940921614709</v>
      </c>
      <c r="D1399" s="83">
        <v>0</v>
      </c>
      <c r="E1399" s="43">
        <f t="shared" si="105"/>
        <v>12.534387892911212</v>
      </c>
      <c r="F1399" s="43">
        <f t="shared" si="106"/>
        <v>7.9780521278230682E-2</v>
      </c>
      <c r="G1399" s="89">
        <v>19.728253465739289</v>
      </c>
      <c r="H1399" s="185">
        <f t="shared" si="107"/>
        <v>19.799484634270215</v>
      </c>
      <c r="N1399" t="str">
        <f t="shared" si="108"/>
        <v>20#61</v>
      </c>
      <c r="O1399">
        <v>20</v>
      </c>
      <c r="P1399">
        <v>61</v>
      </c>
      <c r="Q1399">
        <v>14.736916116905192</v>
      </c>
      <c r="R1399">
        <v>21.925713481361441</v>
      </c>
      <c r="S1399">
        <f t="shared" si="109"/>
        <v>35</v>
      </c>
    </row>
    <row r="1400" spans="1:19" hidden="1" x14ac:dyDescent="0.25">
      <c r="A1400" s="70">
        <v>20</v>
      </c>
      <c r="B1400" s="70">
        <v>44</v>
      </c>
      <c r="C1400" s="83">
        <v>46.926427999240531</v>
      </c>
      <c r="D1400" s="83">
        <v>0</v>
      </c>
      <c r="E1400" s="43">
        <f t="shared" si="105"/>
        <v>14.937145955450102</v>
      </c>
      <c r="F1400" s="43">
        <f t="shared" si="106"/>
        <v>6.6947193458676155E-2</v>
      </c>
      <c r="G1400" s="89">
        <v>22.017496200677083</v>
      </c>
      <c r="H1400" s="185">
        <f t="shared" si="107"/>
        <v>22.096992948081667</v>
      </c>
      <c r="N1400" t="str">
        <f t="shared" si="108"/>
        <v>20#56</v>
      </c>
      <c r="O1400">
        <v>20</v>
      </c>
      <c r="P1400">
        <v>56</v>
      </c>
      <c r="Q1400">
        <v>14.696870149196208</v>
      </c>
      <c r="R1400">
        <v>21.891060243115501</v>
      </c>
      <c r="S1400">
        <f t="shared" si="109"/>
        <v>36</v>
      </c>
    </row>
    <row r="1401" spans="1:19" hidden="1" x14ac:dyDescent="0.25">
      <c r="A1401" s="70">
        <v>20</v>
      </c>
      <c r="B1401" s="70">
        <v>45</v>
      </c>
      <c r="C1401" s="83">
        <v>45.542538701675795</v>
      </c>
      <c r="D1401" s="83">
        <v>0</v>
      </c>
      <c r="E1401" s="43">
        <f t="shared" si="105"/>
        <v>14.496640310651305</v>
      </c>
      <c r="F1401" s="43">
        <f t="shared" si="106"/>
        <v>6.8981500442227089E-2</v>
      </c>
      <c r="G1401" s="89">
        <v>21.637641863823493</v>
      </c>
      <c r="H1401" s="185">
        <f t="shared" si="107"/>
        <v>21.715767102679049</v>
      </c>
      <c r="N1401" t="str">
        <f t="shared" si="108"/>
        <v>20#41</v>
      </c>
      <c r="O1401">
        <v>20</v>
      </c>
      <c r="P1401">
        <v>41</v>
      </c>
      <c r="Q1401">
        <v>14.576732246069264</v>
      </c>
      <c r="R1401">
        <v>21.786292717893701</v>
      </c>
      <c r="S1401">
        <f t="shared" si="109"/>
        <v>37</v>
      </c>
    </row>
    <row r="1402" spans="1:19" hidden="1" x14ac:dyDescent="0.25">
      <c r="A1402" s="70">
        <v>20</v>
      </c>
      <c r="B1402" s="70">
        <v>46</v>
      </c>
      <c r="C1402" s="83">
        <v>39.00051656773342</v>
      </c>
      <c r="D1402" s="83">
        <v>0</v>
      </c>
      <c r="E1402" s="43">
        <f t="shared" si="105"/>
        <v>12.414249989784269</v>
      </c>
      <c r="F1402" s="43">
        <f t="shared" si="106"/>
        <v>8.0552590838987748E-2</v>
      </c>
      <c r="G1402" s="89">
        <v>19.598380779126476</v>
      </c>
      <c r="H1402" s="185">
        <f t="shared" si="107"/>
        <v>19.669143027119468</v>
      </c>
      <c r="N1402" t="str">
        <f t="shared" si="108"/>
        <v>20#55</v>
      </c>
      <c r="O1402">
        <v>20</v>
      </c>
      <c r="P1402">
        <v>55</v>
      </c>
      <c r="Q1402">
        <v>14.576732246069264</v>
      </c>
      <c r="R1402">
        <v>21.786292717893701</v>
      </c>
      <c r="S1402">
        <f t="shared" si="109"/>
        <v>38</v>
      </c>
    </row>
    <row r="1403" spans="1:19" hidden="1" x14ac:dyDescent="0.25">
      <c r="A1403" s="70">
        <v>20</v>
      </c>
      <c r="B1403" s="70">
        <v>47</v>
      </c>
      <c r="C1403" s="83">
        <v>60.136280385085719</v>
      </c>
      <c r="D1403" s="83">
        <v>25.49456</v>
      </c>
      <c r="E1403" s="43">
        <f t="shared" si="105"/>
        <v>19.141972564893159</v>
      </c>
      <c r="F1403" s="43">
        <f t="shared" si="106"/>
        <v>5.2241220000180347E-2</v>
      </c>
      <c r="G1403" s="89">
        <v>25.49456</v>
      </c>
      <c r="H1403" s="185">
        <f t="shared" si="107"/>
        <v>25.49456</v>
      </c>
      <c r="N1403" t="str">
        <f t="shared" si="108"/>
        <v>20#45</v>
      </c>
      <c r="O1403">
        <v>20</v>
      </c>
      <c r="P1403">
        <v>45</v>
      </c>
      <c r="Q1403">
        <v>14.496640310651305</v>
      </c>
      <c r="R1403">
        <v>21.715767102679049</v>
      </c>
      <c r="S1403">
        <f t="shared" si="109"/>
        <v>39</v>
      </c>
    </row>
    <row r="1404" spans="1:19" hidden="1" x14ac:dyDescent="0.25">
      <c r="A1404" s="70">
        <v>20</v>
      </c>
      <c r="B1404" s="70">
        <v>48</v>
      </c>
      <c r="C1404" s="83">
        <v>60.891129092848288</v>
      </c>
      <c r="D1404" s="83">
        <v>25.7088</v>
      </c>
      <c r="E1404" s="43">
        <f t="shared" si="105"/>
        <v>19.382248371147046</v>
      </c>
      <c r="F1404" s="43">
        <f t="shared" si="106"/>
        <v>5.1593601570426049E-2</v>
      </c>
      <c r="G1404" s="89">
        <v>25.7088</v>
      </c>
      <c r="H1404" s="185">
        <f t="shared" si="107"/>
        <v>25.7088</v>
      </c>
      <c r="N1404" t="str">
        <f t="shared" si="108"/>
        <v>20#27</v>
      </c>
      <c r="O1404">
        <v>20</v>
      </c>
      <c r="P1404">
        <v>27</v>
      </c>
      <c r="Q1404">
        <v>14.416548375233344</v>
      </c>
      <c r="R1404">
        <v>21.644689988241115</v>
      </c>
      <c r="S1404">
        <f t="shared" si="109"/>
        <v>40</v>
      </c>
    </row>
    <row r="1405" spans="1:19" hidden="1" x14ac:dyDescent="0.25">
      <c r="A1405" s="70">
        <v>20</v>
      </c>
      <c r="B1405" s="70">
        <v>50</v>
      </c>
      <c r="C1405" s="83">
        <v>43.277992578388044</v>
      </c>
      <c r="D1405" s="83">
        <v>0</v>
      </c>
      <c r="E1405" s="43">
        <f t="shared" si="105"/>
        <v>13.775812891889636</v>
      </c>
      <c r="F1405" s="43">
        <f t="shared" si="106"/>
        <v>7.2590997558390144E-2</v>
      </c>
      <c r="G1405" s="89">
        <v>20.979719058572766</v>
      </c>
      <c r="H1405" s="185">
        <f t="shared" si="107"/>
        <v>21.055468790123403</v>
      </c>
      <c r="N1405" t="str">
        <f t="shared" si="108"/>
        <v>20#17</v>
      </c>
      <c r="O1405">
        <v>20</v>
      </c>
      <c r="P1405">
        <v>17</v>
      </c>
      <c r="Q1405">
        <v>14.336456439815377</v>
      </c>
      <c r="R1405">
        <v>21.573055266736251</v>
      </c>
      <c r="S1405">
        <f t="shared" si="109"/>
        <v>41</v>
      </c>
    </row>
    <row r="1406" spans="1:19" hidden="1" x14ac:dyDescent="0.25">
      <c r="A1406" s="70">
        <v>20</v>
      </c>
      <c r="B1406" s="70">
        <v>51</v>
      </c>
      <c r="C1406" s="83">
        <v>44.410265640031916</v>
      </c>
      <c r="D1406" s="83">
        <v>0</v>
      </c>
      <c r="E1406" s="43">
        <f t="shared" si="105"/>
        <v>14.136226601270469</v>
      </c>
      <c r="F1406" s="43">
        <f t="shared" si="106"/>
        <v>7.0740235580980762E-2</v>
      </c>
      <c r="G1406" s="89">
        <v>21.314529507899216</v>
      </c>
      <c r="H1406" s="185">
        <f t="shared" si="107"/>
        <v>21.391488111770119</v>
      </c>
      <c r="N1406" t="str">
        <f t="shared" si="108"/>
        <v>20#1</v>
      </c>
      <c r="O1406">
        <v>20</v>
      </c>
      <c r="P1406">
        <v>1</v>
      </c>
      <c r="Q1406">
        <v>14.136226601270469</v>
      </c>
      <c r="R1406">
        <v>21.63824</v>
      </c>
      <c r="S1406">
        <f t="shared" si="109"/>
        <v>42</v>
      </c>
    </row>
    <row r="1407" spans="1:19" hidden="1" x14ac:dyDescent="0.25">
      <c r="A1407" s="70">
        <v>20</v>
      </c>
      <c r="B1407" s="70">
        <v>52</v>
      </c>
      <c r="C1407" s="83">
        <v>49.316782240488706</v>
      </c>
      <c r="D1407" s="83">
        <v>0</v>
      </c>
      <c r="E1407" s="43">
        <f t="shared" si="105"/>
        <v>15.69801934192075</v>
      </c>
      <c r="F1407" s="43">
        <f t="shared" si="106"/>
        <v>6.3702303979811747E-2</v>
      </c>
      <c r="G1407" s="89">
        <v>22.637245143610777</v>
      </c>
      <c r="H1407" s="185">
        <f t="shared" si="107"/>
        <v>22.718979567121742</v>
      </c>
      <c r="N1407" t="str">
        <f t="shared" si="108"/>
        <v>20#51</v>
      </c>
      <c r="O1407">
        <v>20</v>
      </c>
      <c r="P1407">
        <v>51</v>
      </c>
      <c r="Q1407">
        <v>14.136226601270469</v>
      </c>
      <c r="R1407">
        <v>21.391488111770119</v>
      </c>
      <c r="S1407">
        <f t="shared" si="109"/>
        <v>43</v>
      </c>
    </row>
    <row r="1408" spans="1:19" hidden="1" x14ac:dyDescent="0.25">
      <c r="A1408" s="70">
        <v>20</v>
      </c>
      <c r="B1408" s="70">
        <v>53</v>
      </c>
      <c r="C1408" s="83">
        <v>37.994051624049959</v>
      </c>
      <c r="D1408" s="83">
        <v>0</v>
      </c>
      <c r="E1408" s="43">
        <f t="shared" si="105"/>
        <v>12.09388224811241</v>
      </c>
      <c r="F1408" s="43">
        <f t="shared" si="106"/>
        <v>8.2686434304921244E-2</v>
      </c>
      <c r="G1408" s="89">
        <v>19.243868677561771</v>
      </c>
      <c r="H1408" s="185">
        <f t="shared" si="107"/>
        <v>19.313350918112814</v>
      </c>
      <c r="N1408" t="str">
        <f t="shared" si="108"/>
        <v>20#10</v>
      </c>
      <c r="O1408">
        <v>20</v>
      </c>
      <c r="P1408">
        <v>10</v>
      </c>
      <c r="Q1408">
        <v>14.096180633561485</v>
      </c>
      <c r="R1408">
        <v>24.316240000000001</v>
      </c>
      <c r="S1408">
        <f t="shared" si="109"/>
        <v>44</v>
      </c>
    </row>
    <row r="1409" spans="1:19" hidden="1" x14ac:dyDescent="0.25">
      <c r="A1409" s="70">
        <v>20</v>
      </c>
      <c r="B1409" s="70">
        <v>54</v>
      </c>
      <c r="C1409" s="83">
        <v>40.887638337139862</v>
      </c>
      <c r="D1409" s="83">
        <v>0</v>
      </c>
      <c r="E1409" s="43">
        <f t="shared" si="105"/>
        <v>13.014939505418987</v>
      </c>
      <c r="F1409" s="43">
        <f t="shared" si="106"/>
        <v>7.6834778954111421E-2</v>
      </c>
      <c r="G1409" s="89">
        <v>20.231722993497264</v>
      </c>
      <c r="H1409" s="185">
        <f t="shared" si="107"/>
        <v>20.304771997694395</v>
      </c>
      <c r="N1409" t="str">
        <f t="shared" si="108"/>
        <v>20#26</v>
      </c>
      <c r="O1409">
        <v>20</v>
      </c>
      <c r="P1409">
        <v>26</v>
      </c>
      <c r="Q1409">
        <v>13.935996762725562</v>
      </c>
      <c r="R1409">
        <v>21.206298019209989</v>
      </c>
      <c r="S1409">
        <f t="shared" si="109"/>
        <v>45</v>
      </c>
    </row>
    <row r="1410" spans="1:19" hidden="1" x14ac:dyDescent="0.25">
      <c r="A1410" s="70">
        <v>20</v>
      </c>
      <c r="B1410" s="70">
        <v>55</v>
      </c>
      <c r="C1410" s="83">
        <v>45.794154937596645</v>
      </c>
      <c r="D1410" s="83">
        <v>0</v>
      </c>
      <c r="E1410" s="43">
        <f t="shared" si="105"/>
        <v>14.576732246069264</v>
      </c>
      <c r="F1410" s="43">
        <f t="shared" si="106"/>
        <v>6.8602481209028052E-2</v>
      </c>
      <c r="G1410" s="89">
        <v>21.707913754152074</v>
      </c>
      <c r="H1410" s="185">
        <f t="shared" si="107"/>
        <v>21.786292717893701</v>
      </c>
      <c r="N1410" t="str">
        <f t="shared" si="108"/>
        <v>20#11</v>
      </c>
      <c r="O1410">
        <v>20</v>
      </c>
      <c r="P1410">
        <v>11</v>
      </c>
      <c r="Q1410">
        <v>13.815858859598618</v>
      </c>
      <c r="R1410">
        <v>23.352160000000001</v>
      </c>
      <c r="S1410">
        <f t="shared" si="109"/>
        <v>46</v>
      </c>
    </row>
    <row r="1411" spans="1:19" hidden="1" x14ac:dyDescent="0.25">
      <c r="A1411" s="70">
        <v>20</v>
      </c>
      <c r="B1411" s="70">
        <v>55</v>
      </c>
      <c r="C1411" s="83">
        <v>26.92293724353209</v>
      </c>
      <c r="D1411" s="83">
        <v>0</v>
      </c>
      <c r="E1411" s="43">
        <f t="shared" ref="E1411:E1474" si="110">C1411/PI()</f>
        <v>8.5698370897220393</v>
      </c>
      <c r="F1411" s="43">
        <f t="shared" ref="F1411:F1474" si="111">1/E1411</f>
        <v>0.11668833252376735</v>
      </c>
      <c r="G1411" s="89">
        <v>14.386863305130856</v>
      </c>
      <c r="H1411" s="185">
        <f t="shared" ref="H1411:H1474" si="112">IF(D1411=0,EXP($L$2+$L$3*F1411)*$L$4,D1411)</f>
        <v>14.43880875922282</v>
      </c>
      <c r="N1411" t="str">
        <f t="shared" ref="N1411:N1474" si="113">CONCATENATE(O1411,"#",P1411)</f>
        <v>20#50</v>
      </c>
      <c r="O1411">
        <v>20</v>
      </c>
      <c r="P1411">
        <v>50</v>
      </c>
      <c r="Q1411">
        <v>13.775812891889636</v>
      </c>
      <c r="R1411">
        <v>21.055468790123403</v>
      </c>
      <c r="S1411">
        <f t="shared" ref="S1411:S1474" si="114">IF(O1411=O1410,S1410+1,1)</f>
        <v>47</v>
      </c>
    </row>
    <row r="1412" spans="1:19" hidden="1" x14ac:dyDescent="0.25">
      <c r="A1412" s="70">
        <v>20</v>
      </c>
      <c r="B1412" s="70">
        <v>56</v>
      </c>
      <c r="C1412" s="83">
        <v>46.171579291477933</v>
      </c>
      <c r="D1412" s="83">
        <v>0</v>
      </c>
      <c r="E1412" s="43">
        <f t="shared" si="110"/>
        <v>14.696870149196208</v>
      </c>
      <c r="F1412" s="43">
        <f t="shared" si="111"/>
        <v>6.8041697983886137E-2</v>
      </c>
      <c r="G1412" s="89">
        <v>21.812304364853951</v>
      </c>
      <c r="H1412" s="185">
        <f t="shared" si="112"/>
        <v>21.891060243115501</v>
      </c>
      <c r="N1412" t="str">
        <f t="shared" si="113"/>
        <v>20#57</v>
      </c>
      <c r="O1412">
        <v>20</v>
      </c>
      <c r="P1412">
        <v>57</v>
      </c>
      <c r="Q1412">
        <v>13.775812891889636</v>
      </c>
      <c r="R1412">
        <v>21.055468790123403</v>
      </c>
      <c r="S1412">
        <f t="shared" si="114"/>
        <v>48</v>
      </c>
    </row>
    <row r="1413" spans="1:19" hidden="1" x14ac:dyDescent="0.25">
      <c r="A1413" s="70">
        <v>20</v>
      </c>
      <c r="B1413" s="70">
        <v>57</v>
      </c>
      <c r="C1413" s="83">
        <v>43.277992578388044</v>
      </c>
      <c r="D1413" s="83">
        <v>0</v>
      </c>
      <c r="E1413" s="43">
        <f t="shared" si="110"/>
        <v>13.775812891889636</v>
      </c>
      <c r="F1413" s="43">
        <f t="shared" si="111"/>
        <v>7.2590997558390144E-2</v>
      </c>
      <c r="G1413" s="89">
        <v>20.979719058572766</v>
      </c>
      <c r="H1413" s="185">
        <f t="shared" si="112"/>
        <v>21.055468790123403</v>
      </c>
      <c r="N1413" t="str">
        <f t="shared" si="113"/>
        <v>20#7</v>
      </c>
      <c r="O1413">
        <v>20</v>
      </c>
      <c r="P1413">
        <v>7</v>
      </c>
      <c r="Q1413">
        <v>13.735766924180657</v>
      </c>
      <c r="R1413">
        <v>23.352160000000001</v>
      </c>
      <c r="S1413">
        <f t="shared" si="114"/>
        <v>49</v>
      </c>
    </row>
    <row r="1414" spans="1:19" hidden="1" x14ac:dyDescent="0.25">
      <c r="A1414" s="70">
        <v>20</v>
      </c>
      <c r="B1414" s="70">
        <v>58</v>
      </c>
      <c r="C1414" s="83">
        <v>40.887638337139862</v>
      </c>
      <c r="D1414" s="83">
        <v>0</v>
      </c>
      <c r="E1414" s="43">
        <f t="shared" si="110"/>
        <v>13.014939505418987</v>
      </c>
      <c r="F1414" s="43">
        <f t="shared" si="111"/>
        <v>7.6834778954111421E-2</v>
      </c>
      <c r="G1414" s="89">
        <v>20.231722993497264</v>
      </c>
      <c r="H1414" s="185">
        <f t="shared" si="112"/>
        <v>20.304771997694395</v>
      </c>
      <c r="N1414" t="str">
        <f t="shared" si="113"/>
        <v>20#3</v>
      </c>
      <c r="O1414">
        <v>20</v>
      </c>
      <c r="P1414">
        <v>3</v>
      </c>
      <c r="Q1414">
        <v>13.335307247090839</v>
      </c>
      <c r="R1414">
        <v>21.424000000000003</v>
      </c>
      <c r="S1414">
        <f t="shared" si="114"/>
        <v>50</v>
      </c>
    </row>
    <row r="1415" spans="1:19" hidden="1" x14ac:dyDescent="0.25">
      <c r="A1415" s="70">
        <v>20</v>
      </c>
      <c r="B1415" s="70">
        <v>59</v>
      </c>
      <c r="C1415" s="83">
        <v>35.477889264841366</v>
      </c>
      <c r="D1415" s="83">
        <v>0</v>
      </c>
      <c r="E1415" s="43">
        <f t="shared" si="110"/>
        <v>11.292962893932785</v>
      </c>
      <c r="F1415" s="43">
        <f t="shared" si="111"/>
        <v>8.8550720425837601E-2</v>
      </c>
      <c r="G1415" s="89">
        <v>18.30227060479509</v>
      </c>
      <c r="H1415" s="185">
        <f t="shared" si="112"/>
        <v>18.368353095280771</v>
      </c>
      <c r="N1415" t="str">
        <f t="shared" si="113"/>
        <v>20#54</v>
      </c>
      <c r="O1415">
        <v>20</v>
      </c>
      <c r="P1415">
        <v>54</v>
      </c>
      <c r="Q1415">
        <v>13.014939505418987</v>
      </c>
      <c r="R1415">
        <v>20.304771997694395</v>
      </c>
      <c r="S1415">
        <f t="shared" si="114"/>
        <v>51</v>
      </c>
    </row>
    <row r="1416" spans="1:19" hidden="1" x14ac:dyDescent="0.25">
      <c r="A1416" s="70">
        <v>20</v>
      </c>
      <c r="B1416" s="70">
        <v>60</v>
      </c>
      <c r="C1416" s="83">
        <v>38.119859742010405</v>
      </c>
      <c r="D1416" s="83">
        <v>0</v>
      </c>
      <c r="E1416" s="43">
        <f t="shared" si="110"/>
        <v>12.133928215821397</v>
      </c>
      <c r="F1416" s="43">
        <f t="shared" si="111"/>
        <v>8.2413541782462713E-2</v>
      </c>
      <c r="G1416" s="89">
        <v>19.28884637755095</v>
      </c>
      <c r="H1416" s="185">
        <f t="shared" si="112"/>
        <v>19.3584910153529</v>
      </c>
      <c r="N1416" t="str">
        <f t="shared" si="113"/>
        <v>20#58</v>
      </c>
      <c r="O1416">
        <v>20</v>
      </c>
      <c r="P1416">
        <v>58</v>
      </c>
      <c r="Q1416">
        <v>13.014939505418987</v>
      </c>
      <c r="R1416">
        <v>20.304771997694395</v>
      </c>
      <c r="S1416">
        <f t="shared" si="114"/>
        <v>52</v>
      </c>
    </row>
    <row r="1417" spans="1:19" hidden="1" x14ac:dyDescent="0.25">
      <c r="A1417" s="70">
        <v>20</v>
      </c>
      <c r="B1417" s="70">
        <v>61</v>
      </c>
      <c r="C1417" s="83">
        <v>46.297387409438372</v>
      </c>
      <c r="D1417" s="83">
        <v>0</v>
      </c>
      <c r="E1417" s="43">
        <f t="shared" si="110"/>
        <v>14.736916116905192</v>
      </c>
      <c r="F1417" s="43">
        <f t="shared" si="111"/>
        <v>6.7856802065451652E-2</v>
      </c>
      <c r="G1417" s="89">
        <v>21.846832933660295</v>
      </c>
      <c r="H1417" s="185">
        <f t="shared" si="112"/>
        <v>21.925713481361441</v>
      </c>
      <c r="N1417" t="str">
        <f t="shared" si="113"/>
        <v>20#78</v>
      </c>
      <c r="O1417">
        <v>20</v>
      </c>
      <c r="P1417">
        <v>78</v>
      </c>
      <c r="Q1417">
        <v>13.014939505418987</v>
      </c>
      <c r="R1417">
        <v>20.304771997694395</v>
      </c>
      <c r="S1417">
        <f t="shared" si="114"/>
        <v>53</v>
      </c>
    </row>
    <row r="1418" spans="1:19" hidden="1" x14ac:dyDescent="0.25">
      <c r="A1418" s="70">
        <v>20</v>
      </c>
      <c r="B1418" s="70">
        <v>62</v>
      </c>
      <c r="C1418" s="83">
        <v>51.581328363776436</v>
      </c>
      <c r="D1418" s="83">
        <v>0</v>
      </c>
      <c r="E1418" s="43">
        <f t="shared" si="110"/>
        <v>16.41884676068241</v>
      </c>
      <c r="F1418" s="43">
        <f t="shared" si="111"/>
        <v>6.0905617463624918E-2</v>
      </c>
      <c r="G1418" s="89">
        <v>23.185369542076579</v>
      </c>
      <c r="H1418" s="185">
        <f t="shared" si="112"/>
        <v>23.269083032891746</v>
      </c>
      <c r="N1418" t="str">
        <f t="shared" si="113"/>
        <v>20#5</v>
      </c>
      <c r="O1418">
        <v>20</v>
      </c>
      <c r="P1418">
        <v>5</v>
      </c>
      <c r="Q1418">
        <v>12.93484757000102</v>
      </c>
      <c r="R1418">
        <v>19.602959999999999</v>
      </c>
      <c r="S1418">
        <f t="shared" si="114"/>
        <v>54</v>
      </c>
    </row>
    <row r="1419" spans="1:19" hidden="1" x14ac:dyDescent="0.25">
      <c r="A1419" s="70">
        <v>20</v>
      </c>
      <c r="B1419" s="70">
        <v>63</v>
      </c>
      <c r="C1419" s="83">
        <v>30.822988900305443</v>
      </c>
      <c r="D1419" s="83">
        <v>0</v>
      </c>
      <c r="E1419" s="43">
        <f t="shared" si="110"/>
        <v>9.8112620887004685</v>
      </c>
      <c r="F1419" s="43">
        <f t="shared" si="111"/>
        <v>0.1019236863676988</v>
      </c>
      <c r="G1419" s="89">
        <v>16.323781739924929</v>
      </c>
      <c r="H1419" s="185">
        <f t="shared" si="112"/>
        <v>16.382720664761734</v>
      </c>
      <c r="N1419" t="str">
        <f t="shared" si="113"/>
        <v>20#75</v>
      </c>
      <c r="O1419">
        <v>20</v>
      </c>
      <c r="P1419">
        <v>75</v>
      </c>
      <c r="Q1419">
        <v>12.894801602292045</v>
      </c>
      <c r="R1419">
        <v>20.180807186725342</v>
      </c>
      <c r="S1419">
        <f t="shared" si="114"/>
        <v>55</v>
      </c>
    </row>
    <row r="1420" spans="1:19" hidden="1" x14ac:dyDescent="0.25">
      <c r="A1420" s="70">
        <v>20</v>
      </c>
      <c r="B1420" s="70">
        <v>64</v>
      </c>
      <c r="C1420" s="83">
        <v>39.377940921614709</v>
      </c>
      <c r="D1420" s="83">
        <v>0</v>
      </c>
      <c r="E1420" s="43">
        <f t="shared" si="110"/>
        <v>12.534387892911212</v>
      </c>
      <c r="F1420" s="43">
        <f t="shared" si="111"/>
        <v>7.9780521278230682E-2</v>
      </c>
      <c r="G1420" s="89">
        <v>19.728253465739289</v>
      </c>
      <c r="H1420" s="185">
        <f t="shared" si="112"/>
        <v>19.799484634270215</v>
      </c>
      <c r="N1420" t="str">
        <f t="shared" si="113"/>
        <v>20#43</v>
      </c>
      <c r="O1420">
        <v>20</v>
      </c>
      <c r="P1420">
        <v>43</v>
      </c>
      <c r="Q1420">
        <v>12.534387892911212</v>
      </c>
      <c r="R1420">
        <v>19.799484634270215</v>
      </c>
      <c r="S1420">
        <f t="shared" si="114"/>
        <v>56</v>
      </c>
    </row>
    <row r="1421" spans="1:19" hidden="1" x14ac:dyDescent="0.25">
      <c r="A1421" s="70">
        <v>20</v>
      </c>
      <c r="B1421" s="70">
        <v>65</v>
      </c>
      <c r="C1421" s="83">
        <v>34.345616203197487</v>
      </c>
      <c r="D1421" s="83">
        <v>0</v>
      </c>
      <c r="E1421" s="43">
        <f t="shared" si="110"/>
        <v>10.932549184551949</v>
      </c>
      <c r="F1421" s="43">
        <f t="shared" si="111"/>
        <v>9.1469974945370736E-2</v>
      </c>
      <c r="G1421" s="89">
        <v>17.850860269957007</v>
      </c>
      <c r="H1421" s="185">
        <f t="shared" si="112"/>
        <v>17.915312890586577</v>
      </c>
      <c r="N1421" t="str">
        <f t="shared" si="113"/>
        <v>20#64</v>
      </c>
      <c r="O1421">
        <v>20</v>
      </c>
      <c r="P1421">
        <v>64</v>
      </c>
      <c r="Q1421">
        <v>12.534387892911212</v>
      </c>
      <c r="R1421">
        <v>19.799484634270215</v>
      </c>
      <c r="S1421">
        <f t="shared" si="114"/>
        <v>57</v>
      </c>
    </row>
    <row r="1422" spans="1:19" hidden="1" x14ac:dyDescent="0.25">
      <c r="A1422" s="70">
        <v>20</v>
      </c>
      <c r="B1422" s="70">
        <v>66</v>
      </c>
      <c r="C1422" s="83">
        <v>50.449055302132571</v>
      </c>
      <c r="D1422" s="83">
        <v>0</v>
      </c>
      <c r="E1422" s="43">
        <f t="shared" si="110"/>
        <v>16.058433051301581</v>
      </c>
      <c r="F1422" s="43">
        <f t="shared" si="111"/>
        <v>6.2272576459067856E-2</v>
      </c>
      <c r="G1422" s="89">
        <v>22.915819836299104</v>
      </c>
      <c r="H1422" s="185">
        <f t="shared" si="112"/>
        <v>22.998560086348025</v>
      </c>
      <c r="N1422" t="str">
        <f t="shared" si="113"/>
        <v>20#46</v>
      </c>
      <c r="O1422">
        <v>20</v>
      </c>
      <c r="P1422">
        <v>46</v>
      </c>
      <c r="Q1422">
        <v>12.414249989784269</v>
      </c>
      <c r="R1422">
        <v>19.669143027119468</v>
      </c>
      <c r="S1422">
        <f t="shared" si="114"/>
        <v>58</v>
      </c>
    </row>
    <row r="1423" spans="1:19" hidden="1" x14ac:dyDescent="0.25">
      <c r="A1423" s="70">
        <v>20</v>
      </c>
      <c r="B1423" s="70">
        <v>67</v>
      </c>
      <c r="C1423" s="83">
        <v>38.119859742010405</v>
      </c>
      <c r="D1423" s="83">
        <v>0</v>
      </c>
      <c r="E1423" s="43">
        <f t="shared" si="110"/>
        <v>12.133928215821397</v>
      </c>
      <c r="F1423" s="43">
        <f t="shared" si="111"/>
        <v>8.2413541782462713E-2</v>
      </c>
      <c r="G1423" s="89">
        <v>19.28884637755095</v>
      </c>
      <c r="H1423" s="185">
        <f t="shared" si="112"/>
        <v>19.3584910153529</v>
      </c>
      <c r="N1423" t="str">
        <f t="shared" si="113"/>
        <v>20#60</v>
      </c>
      <c r="O1423">
        <v>20</v>
      </c>
      <c r="P1423">
        <v>60</v>
      </c>
      <c r="Q1423">
        <v>12.133928215821397</v>
      </c>
      <c r="R1423">
        <v>19.3584910153529</v>
      </c>
      <c r="S1423">
        <f t="shared" si="114"/>
        <v>59</v>
      </c>
    </row>
    <row r="1424" spans="1:19" hidden="1" x14ac:dyDescent="0.25">
      <c r="A1424" s="70">
        <v>20</v>
      </c>
      <c r="B1424" s="70">
        <v>68</v>
      </c>
      <c r="C1424" s="83">
        <v>53.845874487064179</v>
      </c>
      <c r="D1424" s="83">
        <v>0</v>
      </c>
      <c r="E1424" s="43">
        <f t="shared" si="110"/>
        <v>17.139674179444079</v>
      </c>
      <c r="F1424" s="43">
        <f t="shared" si="111"/>
        <v>5.8344166261883677E-2</v>
      </c>
      <c r="G1424" s="89">
        <v>23.699026564431332</v>
      </c>
      <c r="H1424" s="185">
        <f t="shared" si="112"/>
        <v>23.784594674054492</v>
      </c>
      <c r="N1424" t="str">
        <f t="shared" si="113"/>
        <v>20#67</v>
      </c>
      <c r="O1424">
        <v>20</v>
      </c>
      <c r="P1424">
        <v>67</v>
      </c>
      <c r="Q1424">
        <v>12.133928215821397</v>
      </c>
      <c r="R1424">
        <v>19.3584910153529</v>
      </c>
      <c r="S1424">
        <f t="shared" si="114"/>
        <v>60</v>
      </c>
    </row>
    <row r="1425" spans="1:19" hidden="1" x14ac:dyDescent="0.25">
      <c r="A1425" s="70">
        <v>20</v>
      </c>
      <c r="B1425" s="70">
        <v>69</v>
      </c>
      <c r="C1425" s="83">
        <v>49.316782240488706</v>
      </c>
      <c r="D1425" s="83">
        <v>0</v>
      </c>
      <c r="E1425" s="43">
        <f t="shared" si="110"/>
        <v>15.69801934192075</v>
      </c>
      <c r="F1425" s="43">
        <f t="shared" si="111"/>
        <v>6.3702303979811747E-2</v>
      </c>
      <c r="G1425" s="89">
        <v>22.637245143610777</v>
      </c>
      <c r="H1425" s="185">
        <f t="shared" si="112"/>
        <v>22.718979567121742</v>
      </c>
      <c r="N1425" t="str">
        <f t="shared" si="113"/>
        <v>20#53</v>
      </c>
      <c r="O1425">
        <v>20</v>
      </c>
      <c r="P1425">
        <v>53</v>
      </c>
      <c r="Q1425">
        <v>12.09388224811241</v>
      </c>
      <c r="R1425">
        <v>19.313350918112814</v>
      </c>
      <c r="S1425">
        <f t="shared" si="114"/>
        <v>61</v>
      </c>
    </row>
    <row r="1426" spans="1:19" hidden="1" x14ac:dyDescent="0.25">
      <c r="A1426" s="70">
        <v>20</v>
      </c>
      <c r="B1426" s="70">
        <v>71</v>
      </c>
      <c r="C1426" s="83">
        <v>57.116885554035377</v>
      </c>
      <c r="D1426" s="83">
        <v>0</v>
      </c>
      <c r="E1426" s="43">
        <f t="shared" si="110"/>
        <v>18.180869339877599</v>
      </c>
      <c r="F1426" s="43">
        <f t="shared" si="111"/>
        <v>5.5002870396665661E-2</v>
      </c>
      <c r="G1426" s="89">
        <v>24.386211017070792</v>
      </c>
      <c r="H1426" s="185">
        <f t="shared" si="112"/>
        <v>24.474260286602142</v>
      </c>
      <c r="N1426" t="str">
        <f t="shared" si="113"/>
        <v>20#30</v>
      </c>
      <c r="O1426">
        <v>20</v>
      </c>
      <c r="P1426">
        <v>30</v>
      </c>
      <c r="Q1426">
        <v>11.653376603313617</v>
      </c>
      <c r="R1426">
        <v>18.803780174043045</v>
      </c>
      <c r="S1426">
        <f t="shared" si="114"/>
        <v>62</v>
      </c>
    </row>
    <row r="1427" spans="1:19" hidden="1" x14ac:dyDescent="0.25">
      <c r="A1427" s="70">
        <v>20</v>
      </c>
      <c r="B1427" s="70">
        <v>72</v>
      </c>
      <c r="C1427" s="83">
        <v>49.442590358449131</v>
      </c>
      <c r="D1427" s="83">
        <v>0</v>
      </c>
      <c r="E1427" s="43">
        <f t="shared" si="110"/>
        <v>15.738065309629729</v>
      </c>
      <c r="F1427" s="43">
        <f t="shared" si="111"/>
        <v>6.3540211603272792E-2</v>
      </c>
      <c r="G1427" s="89">
        <v>22.668656992287211</v>
      </c>
      <c r="H1427" s="185">
        <f t="shared" si="112"/>
        <v>22.750504831954899</v>
      </c>
      <c r="N1427" t="str">
        <f t="shared" si="113"/>
        <v>20#4</v>
      </c>
      <c r="O1427">
        <v>20</v>
      </c>
      <c r="P1427">
        <v>4</v>
      </c>
      <c r="Q1427">
        <v>11.41310079705973</v>
      </c>
      <c r="R1427">
        <v>18.515407344724174</v>
      </c>
      <c r="S1427">
        <f t="shared" si="114"/>
        <v>63</v>
      </c>
    </row>
    <row r="1428" spans="1:19" hidden="1" x14ac:dyDescent="0.25">
      <c r="A1428" s="70">
        <v>20</v>
      </c>
      <c r="B1428" s="70">
        <v>73</v>
      </c>
      <c r="C1428" s="83">
        <v>54.978147548708066</v>
      </c>
      <c r="D1428" s="83">
        <v>0</v>
      </c>
      <c r="E1428" s="43">
        <f t="shared" si="110"/>
        <v>17.500087888824915</v>
      </c>
      <c r="F1428" s="43">
        <f t="shared" si="111"/>
        <v>5.7142570160380345E-2</v>
      </c>
      <c r="G1428" s="89">
        <v>23.943892993334803</v>
      </c>
      <c r="H1428" s="185">
        <f t="shared" si="112"/>
        <v>24.03034522186363</v>
      </c>
      <c r="N1428" t="str">
        <f t="shared" si="113"/>
        <v>20#59</v>
      </c>
      <c r="O1428">
        <v>20</v>
      </c>
      <c r="P1428">
        <v>59</v>
      </c>
      <c r="Q1428">
        <v>11.292962893932785</v>
      </c>
      <c r="R1428">
        <v>18.368353095280771</v>
      </c>
      <c r="S1428">
        <f t="shared" si="114"/>
        <v>64</v>
      </c>
    </row>
    <row r="1429" spans="1:19" hidden="1" x14ac:dyDescent="0.25">
      <c r="A1429" s="70">
        <v>20</v>
      </c>
      <c r="B1429" s="70">
        <v>74</v>
      </c>
      <c r="C1429" s="83">
        <v>50.071630948251276</v>
      </c>
      <c r="D1429" s="83">
        <v>0</v>
      </c>
      <c r="E1429" s="43">
        <f t="shared" si="110"/>
        <v>15.938295148174635</v>
      </c>
      <c r="F1429" s="43">
        <f t="shared" si="111"/>
        <v>6.2741967738910082E-2</v>
      </c>
      <c r="G1429" s="89">
        <v>22.82398553210718</v>
      </c>
      <c r="H1429" s="185">
        <f t="shared" si="112"/>
        <v>22.906394203650677</v>
      </c>
      <c r="N1429" t="str">
        <f t="shared" si="113"/>
        <v>20#32</v>
      </c>
      <c r="O1429">
        <v>20</v>
      </c>
      <c r="P1429">
        <v>32</v>
      </c>
      <c r="Q1429">
        <v>11.132779023096861</v>
      </c>
      <c r="R1429">
        <v>18.169231199290508</v>
      </c>
      <c r="S1429">
        <f t="shared" si="114"/>
        <v>65</v>
      </c>
    </row>
    <row r="1430" spans="1:19" hidden="1" x14ac:dyDescent="0.25">
      <c r="A1430" s="70">
        <v>20</v>
      </c>
      <c r="B1430" s="70">
        <v>75</v>
      </c>
      <c r="C1430" s="83">
        <v>40.510213983258581</v>
      </c>
      <c r="D1430" s="83">
        <v>0</v>
      </c>
      <c r="E1430" s="43">
        <f t="shared" si="110"/>
        <v>12.894801602292045</v>
      </c>
      <c r="F1430" s="43">
        <f t="shared" si="111"/>
        <v>7.7550630931944739E-2</v>
      </c>
      <c r="G1430" s="89">
        <v>20.108204161729446</v>
      </c>
      <c r="H1430" s="185">
        <f t="shared" si="112"/>
        <v>20.180807186725342</v>
      </c>
      <c r="N1430" t="str">
        <f t="shared" si="113"/>
        <v>20#2</v>
      </c>
      <c r="O1430">
        <v>20</v>
      </c>
      <c r="P1430">
        <v>2</v>
      </c>
      <c r="Q1430">
        <v>11.052687087678892</v>
      </c>
      <c r="R1430">
        <v>19.281599999999997</v>
      </c>
      <c r="S1430">
        <f t="shared" si="114"/>
        <v>66</v>
      </c>
    </row>
    <row r="1431" spans="1:19" hidden="1" x14ac:dyDescent="0.25">
      <c r="A1431" s="70">
        <v>20</v>
      </c>
      <c r="B1431" s="70">
        <v>76</v>
      </c>
      <c r="C1431" s="83">
        <v>52.839409543380761</v>
      </c>
      <c r="D1431" s="83">
        <v>0</v>
      </c>
      <c r="E1431" s="43">
        <f t="shared" si="110"/>
        <v>16.819306437772234</v>
      </c>
      <c r="F1431" s="43">
        <f t="shared" si="111"/>
        <v>5.9455483714490963E-2</v>
      </c>
      <c r="G1431" s="89">
        <v>23.474787101370943</v>
      </c>
      <c r="H1431" s="185">
        <f t="shared" si="112"/>
        <v>23.559545568163212</v>
      </c>
      <c r="N1431" t="str">
        <f t="shared" si="113"/>
        <v>20#65</v>
      </c>
      <c r="O1431">
        <v>20</v>
      </c>
      <c r="P1431">
        <v>65</v>
      </c>
      <c r="Q1431">
        <v>10.932549184551949</v>
      </c>
      <c r="R1431">
        <v>17.915312890586577</v>
      </c>
      <c r="S1431">
        <f t="shared" si="114"/>
        <v>67</v>
      </c>
    </row>
    <row r="1432" spans="1:19" hidden="1" x14ac:dyDescent="0.25">
      <c r="A1432" s="70">
        <v>20</v>
      </c>
      <c r="B1432" s="70">
        <v>77</v>
      </c>
      <c r="C1432" s="83">
        <v>48.813549768646993</v>
      </c>
      <c r="D1432" s="83">
        <v>0</v>
      </c>
      <c r="E1432" s="43">
        <f t="shared" si="110"/>
        <v>15.537835471084826</v>
      </c>
      <c r="F1432" s="43">
        <f t="shared" si="111"/>
        <v>6.4359028763108769E-2</v>
      </c>
      <c r="G1432" s="89">
        <v>22.510423380887822</v>
      </c>
      <c r="H1432" s="185">
        <f t="shared" si="112"/>
        <v>22.5916998995787</v>
      </c>
      <c r="N1432" t="str">
        <f t="shared" si="113"/>
        <v>20#63</v>
      </c>
      <c r="O1432">
        <v>20</v>
      </c>
      <c r="P1432">
        <v>63</v>
      </c>
      <c r="Q1432">
        <v>9.8112620887004685</v>
      </c>
      <c r="R1432">
        <v>16.382720664761734</v>
      </c>
      <c r="S1432">
        <f t="shared" si="114"/>
        <v>68</v>
      </c>
    </row>
    <row r="1433" spans="1:19" hidden="1" x14ac:dyDescent="0.25">
      <c r="A1433" s="70">
        <v>20</v>
      </c>
      <c r="B1433" s="70">
        <v>78</v>
      </c>
      <c r="C1433" s="83">
        <v>40.887638337139862</v>
      </c>
      <c r="D1433" s="83">
        <v>0</v>
      </c>
      <c r="E1433" s="43">
        <f t="shared" si="110"/>
        <v>13.014939505418987</v>
      </c>
      <c r="F1433" s="43">
        <f t="shared" si="111"/>
        <v>7.6834778954111421E-2</v>
      </c>
      <c r="G1433" s="89">
        <v>20.231722993497264</v>
      </c>
      <c r="H1433" s="185">
        <f t="shared" si="112"/>
        <v>20.304771997694395</v>
      </c>
      <c r="N1433" t="str">
        <f t="shared" si="113"/>
        <v>20#9</v>
      </c>
      <c r="O1433">
        <v>20</v>
      </c>
      <c r="P1433">
        <v>9</v>
      </c>
      <c r="Q1433">
        <v>9.6911241855735231</v>
      </c>
      <c r="R1433">
        <v>17.996160000000003</v>
      </c>
      <c r="S1433">
        <f t="shared" si="114"/>
        <v>69</v>
      </c>
    </row>
    <row r="1434" spans="1:19" hidden="1" x14ac:dyDescent="0.25">
      <c r="A1434" s="70">
        <v>20</v>
      </c>
      <c r="B1434" s="70">
        <v>79</v>
      </c>
      <c r="C1434" s="83">
        <v>48.687741650686561</v>
      </c>
      <c r="D1434" s="83">
        <v>0</v>
      </c>
      <c r="E1434" s="43">
        <f t="shared" si="110"/>
        <v>15.497789503375845</v>
      </c>
      <c r="F1434" s="43">
        <f t="shared" si="111"/>
        <v>6.4525331163013441E-2</v>
      </c>
      <c r="G1434" s="89">
        <v>22.478421207280707</v>
      </c>
      <c r="H1434" s="185">
        <f t="shared" si="112"/>
        <v>22.559582178377596</v>
      </c>
      <c r="N1434" t="str">
        <f t="shared" si="113"/>
        <v>20#55</v>
      </c>
      <c r="O1434">
        <v>20</v>
      </c>
      <c r="P1434">
        <v>55</v>
      </c>
      <c r="Q1434">
        <v>8.5698370897220393</v>
      </c>
      <c r="R1434">
        <v>14.43880875922282</v>
      </c>
      <c r="S1434">
        <f t="shared" si="114"/>
        <v>70</v>
      </c>
    </row>
    <row r="1435" spans="1:19" hidden="1" x14ac:dyDescent="0.25">
      <c r="A1435" s="70">
        <v>20</v>
      </c>
      <c r="B1435" s="70">
        <v>80</v>
      </c>
      <c r="C1435" s="83">
        <v>56.236228728312376</v>
      </c>
      <c r="D1435" s="83">
        <v>0</v>
      </c>
      <c r="E1435" s="43">
        <f t="shared" si="110"/>
        <v>17.900547565914732</v>
      </c>
      <c r="F1435" s="43">
        <f t="shared" si="111"/>
        <v>5.5864212886098899E-2</v>
      </c>
      <c r="G1435" s="89">
        <v>24.207180399267052</v>
      </c>
      <c r="H1435" s="185">
        <f t="shared" si="112"/>
        <v>24.294583257795466</v>
      </c>
      <c r="N1435" t="str">
        <f t="shared" si="113"/>
        <v>20#6</v>
      </c>
      <c r="O1435">
        <v>20</v>
      </c>
      <c r="P1435">
        <v>6</v>
      </c>
      <c r="Q1435">
        <v>8.4096532188861168</v>
      </c>
      <c r="R1435">
        <v>14.166862317407647</v>
      </c>
      <c r="S1435">
        <f t="shared" si="114"/>
        <v>71</v>
      </c>
    </row>
    <row r="1436" spans="1:19" x14ac:dyDescent="0.25">
      <c r="A1436" s="70">
        <v>21</v>
      </c>
      <c r="B1436" s="70">
        <v>1</v>
      </c>
      <c r="C1436" s="83">
        <v>46.549003645359242</v>
      </c>
      <c r="D1436" s="83">
        <v>22.495200000000001</v>
      </c>
      <c r="E1436" s="43">
        <f t="shared" si="110"/>
        <v>14.817008052323159</v>
      </c>
      <c r="F1436" s="43">
        <f t="shared" si="111"/>
        <v>6.7490008540773513E-2</v>
      </c>
      <c r="G1436" s="89">
        <v>22.495200000000001</v>
      </c>
      <c r="H1436" s="185">
        <f t="shared" si="112"/>
        <v>22.495200000000001</v>
      </c>
      <c r="N1436" t="str">
        <f t="shared" si="113"/>
        <v>21#58</v>
      </c>
      <c r="O1436">
        <v>21</v>
      </c>
      <c r="P1436">
        <v>58</v>
      </c>
      <c r="Q1436">
        <v>20.42344353158057</v>
      </c>
      <c r="R1436">
        <v>25.173199999999998</v>
      </c>
      <c r="S1436">
        <f t="shared" si="114"/>
        <v>1</v>
      </c>
    </row>
    <row r="1437" spans="1:19" x14ac:dyDescent="0.25">
      <c r="A1437" s="70">
        <v>21</v>
      </c>
      <c r="B1437" s="70">
        <v>2</v>
      </c>
      <c r="C1437" s="83">
        <v>40.636022101218991</v>
      </c>
      <c r="D1437" s="83">
        <v>20.888400000000001</v>
      </c>
      <c r="E1437" s="43">
        <f t="shared" si="110"/>
        <v>12.93484757000102</v>
      </c>
      <c r="F1437" s="43">
        <f t="shared" si="111"/>
        <v>7.7310536099338134E-2</v>
      </c>
      <c r="G1437" s="89">
        <v>20.888400000000001</v>
      </c>
      <c r="H1437" s="185">
        <f t="shared" si="112"/>
        <v>20.888400000000001</v>
      </c>
      <c r="N1437" t="str">
        <f t="shared" si="113"/>
        <v>21#76</v>
      </c>
      <c r="O1437">
        <v>21</v>
      </c>
      <c r="P1437">
        <v>76</v>
      </c>
      <c r="Q1437">
        <v>20.303305628453629</v>
      </c>
      <c r="R1437">
        <v>25.923039999999997</v>
      </c>
      <c r="S1437">
        <f t="shared" si="114"/>
        <v>2</v>
      </c>
    </row>
    <row r="1438" spans="1:19" x14ac:dyDescent="0.25">
      <c r="A1438" s="70">
        <v>21</v>
      </c>
      <c r="B1438" s="70">
        <v>3</v>
      </c>
      <c r="C1438" s="83">
        <v>32.458494433791031</v>
      </c>
      <c r="D1438" s="83">
        <v>18.2104</v>
      </c>
      <c r="E1438" s="43">
        <f t="shared" si="110"/>
        <v>10.331859668917227</v>
      </c>
      <c r="F1438" s="43">
        <f t="shared" si="111"/>
        <v>9.6787996744520183E-2</v>
      </c>
      <c r="G1438" s="89">
        <v>18.2104</v>
      </c>
      <c r="H1438" s="185">
        <f t="shared" si="112"/>
        <v>18.2104</v>
      </c>
      <c r="N1438" t="str">
        <f t="shared" si="113"/>
        <v>21#41</v>
      </c>
      <c r="O1438">
        <v>21</v>
      </c>
      <c r="P1438">
        <v>41</v>
      </c>
      <c r="Q1438">
        <v>19.462340306565014</v>
      </c>
      <c r="R1438">
        <v>25.7088</v>
      </c>
      <c r="S1438">
        <f t="shared" si="114"/>
        <v>3</v>
      </c>
    </row>
    <row r="1439" spans="1:19" x14ac:dyDescent="0.25">
      <c r="A1439" s="70">
        <v>21</v>
      </c>
      <c r="B1439" s="70">
        <v>4</v>
      </c>
      <c r="C1439" s="83">
        <v>49.694206594370009</v>
      </c>
      <c r="D1439" s="83">
        <v>23.566400000000002</v>
      </c>
      <c r="E1439" s="43">
        <f t="shared" si="110"/>
        <v>15.818157245047697</v>
      </c>
      <c r="F1439" s="43">
        <f t="shared" si="111"/>
        <v>6.3218489012876453E-2</v>
      </c>
      <c r="G1439" s="89">
        <v>23.566400000000002</v>
      </c>
      <c r="H1439" s="185">
        <f t="shared" si="112"/>
        <v>23.566400000000002</v>
      </c>
      <c r="N1439" t="str">
        <f t="shared" si="113"/>
        <v>21#44</v>
      </c>
      <c r="O1439">
        <v>21</v>
      </c>
      <c r="P1439">
        <v>44</v>
      </c>
      <c r="Q1439">
        <v>19.42229433885603</v>
      </c>
      <c r="R1439">
        <v>25.7088</v>
      </c>
      <c r="S1439">
        <f t="shared" si="114"/>
        <v>4</v>
      </c>
    </row>
    <row r="1440" spans="1:19" x14ac:dyDescent="0.25">
      <c r="A1440" s="70">
        <v>21</v>
      </c>
      <c r="B1440" s="70">
        <v>5</v>
      </c>
      <c r="C1440" s="83">
        <v>53.216833897262042</v>
      </c>
      <c r="D1440" s="83">
        <v>24.102</v>
      </c>
      <c r="E1440" s="43">
        <f t="shared" si="110"/>
        <v>16.939444340899176</v>
      </c>
      <c r="F1440" s="43">
        <f t="shared" si="111"/>
        <v>5.9033813617225074E-2</v>
      </c>
      <c r="G1440" s="89">
        <v>24.102</v>
      </c>
      <c r="H1440" s="185">
        <f t="shared" si="112"/>
        <v>24.102</v>
      </c>
      <c r="N1440" t="str">
        <f t="shared" si="113"/>
        <v>21#8</v>
      </c>
      <c r="O1440">
        <v>21</v>
      </c>
      <c r="P1440">
        <v>8</v>
      </c>
      <c r="Q1440">
        <v>18.581329016967413</v>
      </c>
      <c r="R1440">
        <v>25.28032</v>
      </c>
      <c r="S1440">
        <f t="shared" si="114"/>
        <v>5</v>
      </c>
    </row>
    <row r="1441" spans="1:19" x14ac:dyDescent="0.25">
      <c r="A1441" s="70">
        <v>21</v>
      </c>
      <c r="B1441" s="70">
        <v>6</v>
      </c>
      <c r="C1441" s="83">
        <v>50.700671538053442</v>
      </c>
      <c r="D1441" s="83">
        <v>23.673520000000003</v>
      </c>
      <c r="E1441" s="43">
        <f t="shared" si="110"/>
        <v>16.138524986719545</v>
      </c>
      <c r="F1441" s="43">
        <f t="shared" si="111"/>
        <v>6.196353141460597E-2</v>
      </c>
      <c r="G1441" s="89">
        <v>23.673520000000003</v>
      </c>
      <c r="H1441" s="185">
        <f t="shared" si="112"/>
        <v>23.673520000000003</v>
      </c>
      <c r="N1441" t="str">
        <f t="shared" si="113"/>
        <v>21#20</v>
      </c>
      <c r="O1441">
        <v>21</v>
      </c>
      <c r="P1441">
        <v>20</v>
      </c>
      <c r="Q1441">
        <v>18.42114514613149</v>
      </c>
      <c r="R1441">
        <v>24.624930686101717</v>
      </c>
      <c r="S1441">
        <f t="shared" si="114"/>
        <v>6</v>
      </c>
    </row>
    <row r="1442" spans="1:19" hidden="1" x14ac:dyDescent="0.25">
      <c r="A1442" s="70">
        <v>21</v>
      </c>
      <c r="B1442" s="70">
        <v>7</v>
      </c>
      <c r="C1442" s="83">
        <v>30.822988900305443</v>
      </c>
      <c r="D1442" s="83">
        <v>0</v>
      </c>
      <c r="E1442" s="43">
        <f t="shared" si="110"/>
        <v>9.8112620887004685</v>
      </c>
      <c r="F1442" s="43">
        <f t="shared" si="111"/>
        <v>0.1019236863676988</v>
      </c>
      <c r="G1442" s="89">
        <v>16.323781739924929</v>
      </c>
      <c r="H1442" s="185">
        <f t="shared" si="112"/>
        <v>16.382720664761734</v>
      </c>
      <c r="N1442" t="str">
        <f t="shared" si="113"/>
        <v>21#34</v>
      </c>
      <c r="O1442">
        <v>21</v>
      </c>
      <c r="P1442">
        <v>34</v>
      </c>
      <c r="Q1442">
        <v>18.42114514613149</v>
      </c>
      <c r="R1442">
        <v>25.49456</v>
      </c>
      <c r="S1442">
        <f t="shared" si="114"/>
        <v>7</v>
      </c>
    </row>
    <row r="1443" spans="1:19" hidden="1" x14ac:dyDescent="0.25">
      <c r="A1443" s="70">
        <v>21</v>
      </c>
      <c r="B1443" s="70">
        <v>8</v>
      </c>
      <c r="C1443" s="83">
        <v>58.374966733639674</v>
      </c>
      <c r="D1443" s="83">
        <v>25.28032</v>
      </c>
      <c r="E1443" s="43">
        <f t="shared" si="110"/>
        <v>18.581329016967413</v>
      </c>
      <c r="F1443" s="43">
        <f t="shared" si="111"/>
        <v>5.3817463707082354E-2</v>
      </c>
      <c r="G1443" s="89">
        <v>25.28032</v>
      </c>
      <c r="H1443" s="185">
        <f t="shared" si="112"/>
        <v>25.28032</v>
      </c>
      <c r="N1443" t="str">
        <f t="shared" si="113"/>
        <v>21#35</v>
      </c>
      <c r="O1443">
        <v>21</v>
      </c>
      <c r="P1443">
        <v>35</v>
      </c>
      <c r="Q1443">
        <v>18.140823372168619</v>
      </c>
      <c r="R1443">
        <v>24.448851882767748</v>
      </c>
      <c r="S1443">
        <f t="shared" si="114"/>
        <v>8</v>
      </c>
    </row>
    <row r="1444" spans="1:19" hidden="1" x14ac:dyDescent="0.25">
      <c r="A1444" s="70">
        <v>21</v>
      </c>
      <c r="B1444" s="70">
        <v>9</v>
      </c>
      <c r="C1444" s="83">
        <v>52.336177071539041</v>
      </c>
      <c r="D1444" s="83">
        <v>23.780639999999998</v>
      </c>
      <c r="E1444" s="43">
        <f t="shared" si="110"/>
        <v>16.659122566936308</v>
      </c>
      <c r="F1444" s="43">
        <f t="shared" si="111"/>
        <v>6.002717105789953E-2</v>
      </c>
      <c r="G1444" s="89">
        <v>23.780639999999998</v>
      </c>
      <c r="H1444" s="185">
        <f t="shared" si="112"/>
        <v>23.780639999999998</v>
      </c>
      <c r="N1444" t="str">
        <f t="shared" si="113"/>
        <v>21#80</v>
      </c>
      <c r="O1444">
        <v>21</v>
      </c>
      <c r="P1444">
        <v>80</v>
      </c>
      <c r="Q1444">
        <v>18.020685469041677</v>
      </c>
      <c r="R1444">
        <v>24.372109741682532</v>
      </c>
      <c r="S1444">
        <f t="shared" si="114"/>
        <v>9</v>
      </c>
    </row>
    <row r="1445" spans="1:19" hidden="1" x14ac:dyDescent="0.25">
      <c r="A1445" s="70">
        <v>21</v>
      </c>
      <c r="B1445" s="70">
        <v>10</v>
      </c>
      <c r="C1445" s="83">
        <v>25.66485606392779</v>
      </c>
      <c r="D1445" s="83">
        <v>14.56832</v>
      </c>
      <c r="E1445" s="43">
        <f t="shared" si="110"/>
        <v>8.1693774126322243</v>
      </c>
      <c r="F1445" s="43">
        <f t="shared" si="111"/>
        <v>0.12240834882395203</v>
      </c>
      <c r="G1445" s="89">
        <v>14.56832</v>
      </c>
      <c r="H1445" s="185">
        <f t="shared" si="112"/>
        <v>14.56832</v>
      </c>
      <c r="N1445" t="str">
        <f t="shared" si="113"/>
        <v>21#23</v>
      </c>
      <c r="O1445">
        <v>21</v>
      </c>
      <c r="P1445">
        <v>23</v>
      </c>
      <c r="Q1445">
        <v>17.9806395013327</v>
      </c>
      <c r="R1445">
        <v>24.346355302192862</v>
      </c>
      <c r="S1445">
        <f t="shared" si="114"/>
        <v>10</v>
      </c>
    </row>
    <row r="1446" spans="1:19" hidden="1" x14ac:dyDescent="0.25">
      <c r="A1446" s="70">
        <v>21</v>
      </c>
      <c r="B1446" s="70">
        <v>11</v>
      </c>
      <c r="C1446" s="83">
        <v>55.10395566666849</v>
      </c>
      <c r="D1446" s="83">
        <v>24.316240000000001</v>
      </c>
      <c r="E1446" s="43">
        <f t="shared" si="110"/>
        <v>17.540133856533895</v>
      </c>
      <c r="F1446" s="43">
        <f t="shared" si="111"/>
        <v>5.7012107671429703E-2</v>
      </c>
      <c r="G1446" s="89">
        <v>24.316240000000001</v>
      </c>
      <c r="H1446" s="185">
        <f t="shared" si="112"/>
        <v>24.316240000000001</v>
      </c>
      <c r="N1446" t="str">
        <f t="shared" si="113"/>
        <v>21#30</v>
      </c>
      <c r="O1446">
        <v>21</v>
      </c>
      <c r="P1446">
        <v>30</v>
      </c>
      <c r="Q1446">
        <v>17.700317727369821</v>
      </c>
      <c r="R1446">
        <v>24.163597625191436</v>
      </c>
      <c r="S1446">
        <f t="shared" si="114"/>
        <v>11</v>
      </c>
    </row>
    <row r="1447" spans="1:19" hidden="1" x14ac:dyDescent="0.25">
      <c r="A1447" s="70">
        <v>21</v>
      </c>
      <c r="B1447" s="70">
        <v>12</v>
      </c>
      <c r="C1447" s="83">
        <v>32.458494433791031</v>
      </c>
      <c r="D1447" s="83">
        <v>0</v>
      </c>
      <c r="E1447" s="43">
        <f t="shared" si="110"/>
        <v>10.331859668917227</v>
      </c>
      <c r="F1447" s="43">
        <f t="shared" si="111"/>
        <v>9.6787996744520183E-2</v>
      </c>
      <c r="G1447" s="89">
        <v>17.056945357824766</v>
      </c>
      <c r="H1447" s="185">
        <f t="shared" si="112"/>
        <v>17.118531455728263</v>
      </c>
      <c r="N1447" t="str">
        <f t="shared" si="113"/>
        <v>21#33</v>
      </c>
      <c r="O1447">
        <v>21</v>
      </c>
      <c r="P1447">
        <v>33</v>
      </c>
      <c r="Q1447">
        <v>17.620225791951864</v>
      </c>
      <c r="R1447">
        <v>24.110571842592275</v>
      </c>
      <c r="S1447">
        <f t="shared" si="114"/>
        <v>12</v>
      </c>
    </row>
    <row r="1448" spans="1:19" hidden="1" x14ac:dyDescent="0.25">
      <c r="A1448" s="70">
        <v>21</v>
      </c>
      <c r="B1448" s="70">
        <v>13</v>
      </c>
      <c r="C1448" s="83">
        <v>54.852339430747634</v>
      </c>
      <c r="D1448" s="83">
        <v>0</v>
      </c>
      <c r="E1448" s="43">
        <f t="shared" si="110"/>
        <v>17.460041921115934</v>
      </c>
      <c r="F1448" s="43">
        <f t="shared" si="111"/>
        <v>5.7273631101115156E-2</v>
      </c>
      <c r="G1448" s="89">
        <v>23.917062368127745</v>
      </c>
      <c r="H1448" s="185">
        <f t="shared" si="112"/>
        <v>24.003417721543464</v>
      </c>
      <c r="N1448" t="str">
        <f t="shared" si="113"/>
        <v>21#11</v>
      </c>
      <c r="O1448">
        <v>21</v>
      </c>
      <c r="P1448">
        <v>11</v>
      </c>
      <c r="Q1448">
        <v>17.540133856533895</v>
      </c>
      <c r="R1448">
        <v>24.316240000000001</v>
      </c>
      <c r="S1448">
        <f t="shared" si="114"/>
        <v>13</v>
      </c>
    </row>
    <row r="1449" spans="1:19" hidden="1" x14ac:dyDescent="0.25">
      <c r="A1449" s="70">
        <v>21</v>
      </c>
      <c r="B1449" s="70">
        <v>14</v>
      </c>
      <c r="C1449" s="83">
        <v>48.813549768646993</v>
      </c>
      <c r="D1449" s="83">
        <v>0</v>
      </c>
      <c r="E1449" s="43">
        <f t="shared" si="110"/>
        <v>15.537835471084826</v>
      </c>
      <c r="F1449" s="43">
        <f t="shared" si="111"/>
        <v>6.4359028763108769E-2</v>
      </c>
      <c r="G1449" s="89">
        <v>22.510423380887822</v>
      </c>
      <c r="H1449" s="185">
        <f t="shared" si="112"/>
        <v>22.5916998995787</v>
      </c>
      <c r="N1449" t="str">
        <f t="shared" si="113"/>
        <v>21#43</v>
      </c>
      <c r="O1449">
        <v>21</v>
      </c>
      <c r="P1449">
        <v>43</v>
      </c>
      <c r="Q1449">
        <v>17.540133856533895</v>
      </c>
      <c r="R1449">
        <v>24.057179766715343</v>
      </c>
      <c r="S1449">
        <f t="shared" si="114"/>
        <v>14</v>
      </c>
    </row>
    <row r="1450" spans="1:19" hidden="1" x14ac:dyDescent="0.25">
      <c r="A1450" s="70">
        <v>21</v>
      </c>
      <c r="B1450" s="70">
        <v>15</v>
      </c>
      <c r="C1450" s="83">
        <v>48.687741650686561</v>
      </c>
      <c r="D1450" s="83">
        <v>0</v>
      </c>
      <c r="E1450" s="43">
        <f t="shared" si="110"/>
        <v>15.497789503375845</v>
      </c>
      <c r="F1450" s="43">
        <f t="shared" si="111"/>
        <v>6.4525331163013441E-2</v>
      </c>
      <c r="G1450" s="89">
        <v>22.478421207280707</v>
      </c>
      <c r="H1450" s="185">
        <f t="shared" si="112"/>
        <v>22.559582178377596</v>
      </c>
      <c r="N1450" t="str">
        <f t="shared" si="113"/>
        <v>21#13</v>
      </c>
      <c r="O1450">
        <v>21</v>
      </c>
      <c r="P1450">
        <v>13</v>
      </c>
      <c r="Q1450">
        <v>17.460041921115934</v>
      </c>
      <c r="R1450">
        <v>24.003417721543464</v>
      </c>
      <c r="S1450">
        <f t="shared" si="114"/>
        <v>15</v>
      </c>
    </row>
    <row r="1451" spans="1:19" hidden="1" x14ac:dyDescent="0.25">
      <c r="A1451" s="70">
        <v>21</v>
      </c>
      <c r="B1451" s="70">
        <v>17</v>
      </c>
      <c r="C1451" s="83">
        <v>35.226273028920502</v>
      </c>
      <c r="D1451" s="83">
        <v>0</v>
      </c>
      <c r="E1451" s="43">
        <f t="shared" si="110"/>
        <v>11.21287095851482</v>
      </c>
      <c r="F1451" s="43">
        <f t="shared" si="111"/>
        <v>8.9183225571736455E-2</v>
      </c>
      <c r="G1451" s="89">
        <v>18.203506122691948</v>
      </c>
      <c r="H1451" s="185">
        <f t="shared" si="112"/>
        <v>18.269232012453607</v>
      </c>
      <c r="N1451" t="str">
        <f t="shared" si="113"/>
        <v>21#27</v>
      </c>
      <c r="O1451">
        <v>21</v>
      </c>
      <c r="P1451">
        <v>27</v>
      </c>
      <c r="Q1451">
        <v>17.379949985697976</v>
      </c>
      <c r="R1451">
        <v>23.949281984229913</v>
      </c>
      <c r="S1451">
        <f t="shared" si="114"/>
        <v>16</v>
      </c>
    </row>
    <row r="1452" spans="1:19" hidden="1" x14ac:dyDescent="0.25">
      <c r="A1452" s="70">
        <v>21</v>
      </c>
      <c r="B1452" s="70">
        <v>18</v>
      </c>
      <c r="C1452" s="83">
        <v>54.474915076866345</v>
      </c>
      <c r="D1452" s="83">
        <v>0</v>
      </c>
      <c r="E1452" s="43">
        <f t="shared" si="110"/>
        <v>17.339904017988989</v>
      </c>
      <c r="F1452" s="43">
        <f t="shared" si="111"/>
        <v>5.7670446097196792E-2</v>
      </c>
      <c r="G1452" s="89">
        <v>23.836010099943419</v>
      </c>
      <c r="H1452" s="185">
        <f t="shared" si="112"/>
        <v>23.922072804656864</v>
      </c>
      <c r="N1452" t="str">
        <f t="shared" si="113"/>
        <v>21#18</v>
      </c>
      <c r="O1452">
        <v>21</v>
      </c>
      <c r="P1452">
        <v>18</v>
      </c>
      <c r="Q1452">
        <v>17.339904017988989</v>
      </c>
      <c r="R1452">
        <v>23.922072804656864</v>
      </c>
      <c r="S1452">
        <f t="shared" si="114"/>
        <v>17</v>
      </c>
    </row>
    <row r="1453" spans="1:19" hidden="1" x14ac:dyDescent="0.25">
      <c r="A1453" s="70">
        <v>21</v>
      </c>
      <c r="B1453" s="70">
        <v>19</v>
      </c>
      <c r="C1453" s="83">
        <v>33.716575613395335</v>
      </c>
      <c r="D1453" s="83">
        <v>0</v>
      </c>
      <c r="E1453" s="43">
        <f t="shared" si="110"/>
        <v>10.732319346007042</v>
      </c>
      <c r="F1453" s="43">
        <f t="shared" si="111"/>
        <v>9.3176504328679882E-2</v>
      </c>
      <c r="G1453" s="89">
        <v>17.592150483453917</v>
      </c>
      <c r="H1453" s="185">
        <f t="shared" si="112"/>
        <v>17.655669002114706</v>
      </c>
      <c r="N1453" t="str">
        <f t="shared" si="113"/>
        <v>21#65</v>
      </c>
      <c r="O1453">
        <v>21</v>
      </c>
      <c r="P1453">
        <v>65</v>
      </c>
      <c r="Q1453">
        <v>17.059582244026121</v>
      </c>
      <c r="R1453">
        <v>23.728925978897646</v>
      </c>
      <c r="S1453">
        <f t="shared" si="114"/>
        <v>18</v>
      </c>
    </row>
    <row r="1454" spans="1:19" hidden="1" x14ac:dyDescent="0.25">
      <c r="A1454" s="70">
        <v>21</v>
      </c>
      <c r="B1454" s="70">
        <v>20</v>
      </c>
      <c r="C1454" s="83">
        <v>57.871734261797961</v>
      </c>
      <c r="D1454" s="83">
        <v>0</v>
      </c>
      <c r="E1454" s="43">
        <f t="shared" si="110"/>
        <v>18.42114514613149</v>
      </c>
      <c r="F1454" s="43">
        <f t="shared" si="111"/>
        <v>5.4285441652361321E-2</v>
      </c>
      <c r="G1454" s="89">
        <v>24.536339360611958</v>
      </c>
      <c r="H1454" s="185">
        <f t="shared" si="112"/>
        <v>24.624930686101717</v>
      </c>
      <c r="N1454" t="str">
        <f t="shared" si="113"/>
        <v>21#39</v>
      </c>
      <c r="O1454">
        <v>21</v>
      </c>
      <c r="P1454">
        <v>39</v>
      </c>
      <c r="Q1454">
        <v>17.01953627631714</v>
      </c>
      <c r="R1454">
        <v>23.700944493832004</v>
      </c>
      <c r="S1454">
        <f t="shared" si="114"/>
        <v>19</v>
      </c>
    </row>
    <row r="1455" spans="1:19" hidden="1" x14ac:dyDescent="0.25">
      <c r="A1455" s="70">
        <v>21</v>
      </c>
      <c r="B1455" s="70">
        <v>21</v>
      </c>
      <c r="C1455" s="83">
        <v>45.039306229834068</v>
      </c>
      <c r="D1455" s="83">
        <v>0</v>
      </c>
      <c r="E1455" s="43">
        <f t="shared" si="110"/>
        <v>14.336456439815377</v>
      </c>
      <c r="F1455" s="43">
        <f t="shared" si="111"/>
        <v>6.9752243463927957E-2</v>
      </c>
      <c r="G1455" s="89">
        <v>21.495443451892744</v>
      </c>
      <c r="H1455" s="185">
        <f t="shared" si="112"/>
        <v>21.573055266736251</v>
      </c>
      <c r="N1455" t="str">
        <f t="shared" si="113"/>
        <v>21#59</v>
      </c>
      <c r="O1455">
        <v>21</v>
      </c>
      <c r="P1455">
        <v>59</v>
      </c>
      <c r="Q1455">
        <v>16.979490308608156</v>
      </c>
      <c r="R1455">
        <v>23.672864250560998</v>
      </c>
      <c r="S1455">
        <f t="shared" si="114"/>
        <v>20</v>
      </c>
    </row>
    <row r="1456" spans="1:19" hidden="1" x14ac:dyDescent="0.25">
      <c r="A1456" s="70">
        <v>21</v>
      </c>
      <c r="B1456" s="70">
        <v>22</v>
      </c>
      <c r="C1456" s="83">
        <v>43.277992578388044</v>
      </c>
      <c r="D1456" s="83">
        <v>0</v>
      </c>
      <c r="E1456" s="43">
        <f t="shared" si="110"/>
        <v>13.775812891889636</v>
      </c>
      <c r="F1456" s="43">
        <f t="shared" si="111"/>
        <v>7.2590997558390144E-2</v>
      </c>
      <c r="G1456" s="89">
        <v>20.979719058572766</v>
      </c>
      <c r="H1456" s="185">
        <f t="shared" si="112"/>
        <v>21.055468790123403</v>
      </c>
      <c r="N1456" t="str">
        <f t="shared" si="113"/>
        <v>21#63</v>
      </c>
      <c r="O1456">
        <v>21</v>
      </c>
      <c r="P1456">
        <v>63</v>
      </c>
      <c r="Q1456">
        <v>16.979490308608156</v>
      </c>
      <c r="R1456">
        <v>23.672864250560998</v>
      </c>
      <c r="S1456">
        <f t="shared" si="114"/>
        <v>21</v>
      </c>
    </row>
    <row r="1457" spans="1:19" hidden="1" x14ac:dyDescent="0.25">
      <c r="A1457" s="70">
        <v>21</v>
      </c>
      <c r="B1457" s="70">
        <v>23</v>
      </c>
      <c r="C1457" s="83">
        <v>56.487844964233247</v>
      </c>
      <c r="D1457" s="83">
        <v>0</v>
      </c>
      <c r="E1457" s="43">
        <f t="shared" si="110"/>
        <v>17.9806395013327</v>
      </c>
      <c r="F1457" s="43">
        <f t="shared" si="111"/>
        <v>5.5615374521350111E-2</v>
      </c>
      <c r="G1457" s="89">
        <v>24.258766187138693</v>
      </c>
      <c r="H1457" s="185">
        <f t="shared" si="112"/>
        <v>24.346355302192862</v>
      </c>
      <c r="N1457" t="str">
        <f t="shared" si="113"/>
        <v>21#5</v>
      </c>
      <c r="O1457">
        <v>21</v>
      </c>
      <c r="P1457">
        <v>5</v>
      </c>
      <c r="Q1457">
        <v>16.939444340899176</v>
      </c>
      <c r="R1457">
        <v>24.102</v>
      </c>
      <c r="S1457">
        <f t="shared" si="114"/>
        <v>22</v>
      </c>
    </row>
    <row r="1458" spans="1:19" hidden="1" x14ac:dyDescent="0.25">
      <c r="A1458" s="70">
        <v>21</v>
      </c>
      <c r="B1458" s="70">
        <v>24</v>
      </c>
      <c r="C1458" s="83">
        <v>44.032841286150628</v>
      </c>
      <c r="D1458" s="83">
        <v>0</v>
      </c>
      <c r="E1458" s="43">
        <f t="shared" si="110"/>
        <v>14.016088698143525</v>
      </c>
      <c r="F1458" s="43">
        <f t="shared" si="111"/>
        <v>7.1346580457389161E-2</v>
      </c>
      <c r="G1458" s="89">
        <v>21.204254836740539</v>
      </c>
      <c r="H1458" s="185">
        <f t="shared" si="112"/>
        <v>21.28081528100245</v>
      </c>
      <c r="N1458" t="str">
        <f t="shared" si="113"/>
        <v>21#61</v>
      </c>
      <c r="O1458">
        <v>21</v>
      </c>
      <c r="P1458">
        <v>61</v>
      </c>
      <c r="Q1458">
        <v>16.819306437772234</v>
      </c>
      <c r="R1458">
        <v>23.559545568163212</v>
      </c>
      <c r="S1458">
        <f t="shared" si="114"/>
        <v>23</v>
      </c>
    </row>
    <row r="1459" spans="1:19" hidden="1" x14ac:dyDescent="0.25">
      <c r="A1459" s="70">
        <v>21</v>
      </c>
      <c r="B1459" s="70">
        <v>25</v>
      </c>
      <c r="C1459" s="83">
        <v>47.681276707003107</v>
      </c>
      <c r="D1459" s="83">
        <v>0</v>
      </c>
      <c r="E1459" s="43">
        <f t="shared" si="110"/>
        <v>15.177421761703989</v>
      </c>
      <c r="F1459" s="43">
        <f t="shared" si="111"/>
        <v>6.5887343430306611E-2</v>
      </c>
      <c r="G1459" s="89">
        <v>22.218030579932499</v>
      </c>
      <c r="H1459" s="185">
        <f t="shared" si="112"/>
        <v>22.298251380187974</v>
      </c>
      <c r="N1459" t="str">
        <f t="shared" si="113"/>
        <v>21#52</v>
      </c>
      <c r="O1459">
        <v>21</v>
      </c>
      <c r="P1459">
        <v>52</v>
      </c>
      <c r="Q1459">
        <v>16.739214502354269</v>
      </c>
      <c r="R1459">
        <v>23.502280420634435</v>
      </c>
      <c r="S1459">
        <f t="shared" si="114"/>
        <v>24</v>
      </c>
    </row>
    <row r="1460" spans="1:19" hidden="1" x14ac:dyDescent="0.25">
      <c r="A1460" s="70">
        <v>21</v>
      </c>
      <c r="B1460" s="70">
        <v>26</v>
      </c>
      <c r="C1460" s="83">
        <v>51.581328363776436</v>
      </c>
      <c r="D1460" s="83">
        <v>0</v>
      </c>
      <c r="E1460" s="43">
        <f t="shared" si="110"/>
        <v>16.41884676068241</v>
      </c>
      <c r="F1460" s="43">
        <f t="shared" si="111"/>
        <v>6.0905617463624918E-2</v>
      </c>
      <c r="G1460" s="89">
        <v>23.185369542076579</v>
      </c>
      <c r="H1460" s="185">
        <f t="shared" si="112"/>
        <v>23.269083032891746</v>
      </c>
      <c r="N1460" t="str">
        <f t="shared" si="113"/>
        <v>21#53</v>
      </c>
      <c r="O1460">
        <v>21</v>
      </c>
      <c r="P1460">
        <v>53</v>
      </c>
      <c r="Q1460">
        <v>16.739214502354269</v>
      </c>
      <c r="R1460">
        <v>23.502280420634435</v>
      </c>
      <c r="S1460">
        <f t="shared" si="114"/>
        <v>25</v>
      </c>
    </row>
    <row r="1461" spans="1:19" hidden="1" x14ac:dyDescent="0.25">
      <c r="A1461" s="70">
        <v>21</v>
      </c>
      <c r="B1461" s="70">
        <v>27</v>
      </c>
      <c r="C1461" s="83">
        <v>54.600723194826791</v>
      </c>
      <c r="D1461" s="83">
        <v>0</v>
      </c>
      <c r="E1461" s="43">
        <f t="shared" si="110"/>
        <v>17.379949985697976</v>
      </c>
      <c r="F1461" s="43">
        <f t="shared" si="111"/>
        <v>5.7537564884991246E-2</v>
      </c>
      <c r="G1461" s="89">
        <v>23.863121391026361</v>
      </c>
      <c r="H1461" s="185">
        <f t="shared" si="112"/>
        <v>23.949281984229913</v>
      </c>
      <c r="N1461" t="str">
        <f t="shared" si="113"/>
        <v>21#56</v>
      </c>
      <c r="O1461">
        <v>21</v>
      </c>
      <c r="P1461">
        <v>56</v>
      </c>
      <c r="Q1461">
        <v>16.739214502354269</v>
      </c>
      <c r="R1461">
        <v>23.502280420634435</v>
      </c>
      <c r="S1461">
        <f t="shared" si="114"/>
        <v>26</v>
      </c>
    </row>
    <row r="1462" spans="1:19" hidden="1" x14ac:dyDescent="0.25">
      <c r="A1462" s="70">
        <v>21</v>
      </c>
      <c r="B1462" s="70">
        <v>29</v>
      </c>
      <c r="C1462" s="83">
        <v>44.284457522071477</v>
      </c>
      <c r="D1462" s="83">
        <v>0</v>
      </c>
      <c r="E1462" s="43">
        <f t="shared" si="110"/>
        <v>14.096180633561485</v>
      </c>
      <c r="F1462" s="43">
        <f t="shared" si="111"/>
        <v>7.0941202159335831E-2</v>
      </c>
      <c r="G1462" s="89">
        <v>21.277916744486816</v>
      </c>
      <c r="H1462" s="185">
        <f t="shared" si="112"/>
        <v>21.354743153689522</v>
      </c>
      <c r="N1462" t="str">
        <f t="shared" si="113"/>
        <v>21#48</v>
      </c>
      <c r="O1462">
        <v>21</v>
      </c>
      <c r="P1462">
        <v>48</v>
      </c>
      <c r="Q1462">
        <v>16.699168534645288</v>
      </c>
      <c r="R1462">
        <v>23.473494576885738</v>
      </c>
      <c r="S1462">
        <f t="shared" si="114"/>
        <v>27</v>
      </c>
    </row>
    <row r="1463" spans="1:19" hidden="1" x14ac:dyDescent="0.25">
      <c r="A1463" s="70">
        <v>21</v>
      </c>
      <c r="B1463" s="70">
        <v>30</v>
      </c>
      <c r="C1463" s="83">
        <v>55.607188138510217</v>
      </c>
      <c r="D1463" s="83">
        <v>0</v>
      </c>
      <c r="E1463" s="43">
        <f t="shared" si="110"/>
        <v>17.700317727369821</v>
      </c>
      <c r="F1463" s="43">
        <f t="shared" si="111"/>
        <v>5.6496160995670161E-2</v>
      </c>
      <c r="G1463" s="89">
        <v>24.076666004164576</v>
      </c>
      <c r="H1463" s="185">
        <f t="shared" si="112"/>
        <v>24.163597625191436</v>
      </c>
      <c r="N1463" t="str">
        <f t="shared" si="113"/>
        <v>21#9</v>
      </c>
      <c r="O1463">
        <v>21</v>
      </c>
      <c r="P1463">
        <v>9</v>
      </c>
      <c r="Q1463">
        <v>16.659122566936308</v>
      </c>
      <c r="R1463">
        <v>23.780639999999998</v>
      </c>
      <c r="S1463">
        <f t="shared" si="114"/>
        <v>28</v>
      </c>
    </row>
    <row r="1464" spans="1:19" hidden="1" x14ac:dyDescent="0.25">
      <c r="A1464" s="70">
        <v>21</v>
      </c>
      <c r="B1464" s="70">
        <v>32</v>
      </c>
      <c r="C1464" s="83">
        <v>42.14571951674418</v>
      </c>
      <c r="D1464" s="83">
        <v>0</v>
      </c>
      <c r="E1464" s="43">
        <f t="shared" si="110"/>
        <v>13.415399182508805</v>
      </c>
      <c r="F1464" s="43">
        <f t="shared" si="111"/>
        <v>7.4541203462943892E-2</v>
      </c>
      <c r="G1464" s="89">
        <v>20.632607888361161</v>
      </c>
      <c r="H1464" s="185">
        <f t="shared" si="112"/>
        <v>20.707104334398853</v>
      </c>
      <c r="N1464" t="str">
        <f t="shared" si="113"/>
        <v>21#51</v>
      </c>
      <c r="O1464">
        <v>21</v>
      </c>
      <c r="P1464">
        <v>51</v>
      </c>
      <c r="Q1464">
        <v>16.538984663809355</v>
      </c>
      <c r="R1464">
        <v>23.357317062757208</v>
      </c>
      <c r="S1464">
        <f t="shared" si="114"/>
        <v>29</v>
      </c>
    </row>
    <row r="1465" spans="1:19" hidden="1" x14ac:dyDescent="0.25">
      <c r="A1465" s="70">
        <v>21</v>
      </c>
      <c r="B1465" s="70">
        <v>33</v>
      </c>
      <c r="C1465" s="83">
        <v>55.355571902589368</v>
      </c>
      <c r="D1465" s="83">
        <v>0</v>
      </c>
      <c r="E1465" s="43">
        <f t="shared" si="110"/>
        <v>17.620225791951864</v>
      </c>
      <c r="F1465" s="43">
        <f t="shared" si="111"/>
        <v>5.6752961727468645E-2</v>
      </c>
      <c r="G1465" s="89">
        <v>24.023830988574083</v>
      </c>
      <c r="H1465" s="185">
        <f t="shared" si="112"/>
        <v>24.110571842592275</v>
      </c>
      <c r="N1465" t="str">
        <f t="shared" si="113"/>
        <v>21#26</v>
      </c>
      <c r="O1465">
        <v>21</v>
      </c>
      <c r="P1465">
        <v>26</v>
      </c>
      <c r="Q1465">
        <v>16.41884676068241</v>
      </c>
      <c r="R1465">
        <v>23.269083032891746</v>
      </c>
      <c r="S1465">
        <f t="shared" si="114"/>
        <v>30</v>
      </c>
    </row>
    <row r="1466" spans="1:19" hidden="1" x14ac:dyDescent="0.25">
      <c r="A1466" s="70">
        <v>21</v>
      </c>
      <c r="B1466" s="70">
        <v>34</v>
      </c>
      <c r="C1466" s="83">
        <v>57.871734261797961</v>
      </c>
      <c r="D1466" s="83">
        <v>25.49456</v>
      </c>
      <c r="E1466" s="43">
        <f t="shared" si="110"/>
        <v>18.42114514613149</v>
      </c>
      <c r="F1466" s="43">
        <f t="shared" si="111"/>
        <v>5.4285441652361321E-2</v>
      </c>
      <c r="G1466" s="89">
        <v>25.49456</v>
      </c>
      <c r="H1466" s="185">
        <f t="shared" si="112"/>
        <v>25.49456</v>
      </c>
      <c r="N1466" t="str">
        <f t="shared" si="113"/>
        <v>21#78</v>
      </c>
      <c r="O1466">
        <v>21</v>
      </c>
      <c r="P1466">
        <v>78</v>
      </c>
      <c r="Q1466">
        <v>16.41884676068241</v>
      </c>
      <c r="R1466">
        <v>23.269083032891746</v>
      </c>
      <c r="S1466">
        <f t="shared" si="114"/>
        <v>31</v>
      </c>
    </row>
    <row r="1467" spans="1:19" hidden="1" x14ac:dyDescent="0.25">
      <c r="A1467" s="70">
        <v>21</v>
      </c>
      <c r="B1467" s="70">
        <v>35</v>
      </c>
      <c r="C1467" s="83">
        <v>56.991077436074946</v>
      </c>
      <c r="D1467" s="83">
        <v>0</v>
      </c>
      <c r="E1467" s="43">
        <f t="shared" si="110"/>
        <v>18.140823372168619</v>
      </c>
      <c r="F1467" s="43">
        <f t="shared" si="111"/>
        <v>5.5124289536614149E-2</v>
      </c>
      <c r="G1467" s="89">
        <v>24.360894023206356</v>
      </c>
      <c r="H1467" s="185">
        <f t="shared" si="112"/>
        <v>24.448851882767748</v>
      </c>
      <c r="N1467" t="str">
        <f t="shared" si="113"/>
        <v>21#6</v>
      </c>
      <c r="O1467">
        <v>21</v>
      </c>
      <c r="P1467">
        <v>6</v>
      </c>
      <c r="Q1467">
        <v>16.138524986719545</v>
      </c>
      <c r="R1467">
        <v>23.673520000000003</v>
      </c>
      <c r="S1467">
        <f t="shared" si="114"/>
        <v>32</v>
      </c>
    </row>
    <row r="1468" spans="1:19" hidden="1" x14ac:dyDescent="0.25">
      <c r="A1468" s="70">
        <v>21</v>
      </c>
      <c r="B1468" s="70">
        <v>36</v>
      </c>
      <c r="C1468" s="83">
        <v>50.071630948251276</v>
      </c>
      <c r="D1468" s="83">
        <v>0</v>
      </c>
      <c r="E1468" s="43">
        <f t="shared" si="110"/>
        <v>15.938295148174635</v>
      </c>
      <c r="F1468" s="43">
        <f t="shared" si="111"/>
        <v>6.2741967738910082E-2</v>
      </c>
      <c r="G1468" s="89">
        <v>22.82398553210718</v>
      </c>
      <c r="H1468" s="185">
        <f t="shared" si="112"/>
        <v>22.906394203650677</v>
      </c>
      <c r="N1468" t="str">
        <f t="shared" si="113"/>
        <v>21#71</v>
      </c>
      <c r="O1468">
        <v>21</v>
      </c>
      <c r="P1468">
        <v>71</v>
      </c>
      <c r="Q1468">
        <v>16.138524986719545</v>
      </c>
      <c r="R1468">
        <v>23.059444038971073</v>
      </c>
      <c r="S1468">
        <f t="shared" si="114"/>
        <v>33</v>
      </c>
    </row>
    <row r="1469" spans="1:19" hidden="1" x14ac:dyDescent="0.25">
      <c r="A1469" s="70">
        <v>21</v>
      </c>
      <c r="B1469" s="70">
        <v>37</v>
      </c>
      <c r="C1469" s="83">
        <v>50.574863420093017</v>
      </c>
      <c r="D1469" s="83">
        <v>0</v>
      </c>
      <c r="E1469" s="43">
        <f t="shared" si="110"/>
        <v>16.098479019010568</v>
      </c>
      <c r="F1469" s="43">
        <f t="shared" si="111"/>
        <v>6.2117669552453236E-2</v>
      </c>
      <c r="G1469" s="89">
        <v>22.946207699492671</v>
      </c>
      <c r="H1469" s="185">
        <f t="shared" si="112"/>
        <v>23.02905766847886</v>
      </c>
      <c r="N1469" t="str">
        <f t="shared" si="113"/>
        <v>21#37</v>
      </c>
      <c r="O1469">
        <v>21</v>
      </c>
      <c r="P1469">
        <v>37</v>
      </c>
      <c r="Q1469">
        <v>16.098479019010568</v>
      </c>
      <c r="R1469">
        <v>23.02905766847886</v>
      </c>
      <c r="S1469">
        <f t="shared" si="114"/>
        <v>34</v>
      </c>
    </row>
    <row r="1470" spans="1:19" hidden="1" x14ac:dyDescent="0.25">
      <c r="A1470" s="70">
        <v>21</v>
      </c>
      <c r="B1470" s="70">
        <v>38</v>
      </c>
      <c r="C1470" s="83">
        <v>45.039306229834068</v>
      </c>
      <c r="D1470" s="83">
        <v>0</v>
      </c>
      <c r="E1470" s="43">
        <f t="shared" si="110"/>
        <v>14.336456439815377</v>
      </c>
      <c r="F1470" s="43">
        <f t="shared" si="111"/>
        <v>6.9752243463927957E-2</v>
      </c>
      <c r="G1470" s="89">
        <v>21.495443451892744</v>
      </c>
      <c r="H1470" s="185">
        <f t="shared" si="112"/>
        <v>21.573055266736251</v>
      </c>
      <c r="N1470" t="str">
        <f t="shared" si="113"/>
        <v>21#36</v>
      </c>
      <c r="O1470">
        <v>21</v>
      </c>
      <c r="P1470">
        <v>36</v>
      </c>
      <c r="Q1470">
        <v>15.938295148174635</v>
      </c>
      <c r="R1470">
        <v>22.906394203650677</v>
      </c>
      <c r="S1470">
        <f t="shared" si="114"/>
        <v>35</v>
      </c>
    </row>
    <row r="1471" spans="1:19" hidden="1" x14ac:dyDescent="0.25">
      <c r="A1471" s="70">
        <v>21</v>
      </c>
      <c r="B1471" s="70">
        <v>39</v>
      </c>
      <c r="C1471" s="83">
        <v>53.468450133182913</v>
      </c>
      <c r="D1471" s="83">
        <v>0</v>
      </c>
      <c r="E1471" s="43">
        <f t="shared" si="110"/>
        <v>17.01953627631714</v>
      </c>
      <c r="F1471" s="43">
        <f t="shared" si="111"/>
        <v>5.875600743549695E-2</v>
      </c>
      <c r="G1471" s="89">
        <v>23.615677326389669</v>
      </c>
      <c r="H1471" s="185">
        <f t="shared" si="112"/>
        <v>23.700944493832004</v>
      </c>
      <c r="N1471" t="str">
        <f t="shared" si="113"/>
        <v>21#55</v>
      </c>
      <c r="O1471">
        <v>21</v>
      </c>
      <c r="P1471">
        <v>55</v>
      </c>
      <c r="Q1471">
        <v>15.858203212756671</v>
      </c>
      <c r="R1471">
        <v>22.844383401005267</v>
      </c>
      <c r="S1471">
        <f t="shared" si="114"/>
        <v>36</v>
      </c>
    </row>
    <row r="1472" spans="1:19" hidden="1" x14ac:dyDescent="0.25">
      <c r="A1472" s="70">
        <v>21</v>
      </c>
      <c r="B1472" s="70">
        <v>40</v>
      </c>
      <c r="C1472" s="83">
        <v>31.452029490107584</v>
      </c>
      <c r="D1472" s="83">
        <v>0</v>
      </c>
      <c r="E1472" s="43">
        <f t="shared" si="110"/>
        <v>10.011491927245373</v>
      </c>
      <c r="F1472" s="43">
        <f t="shared" si="111"/>
        <v>9.9885212640344848E-2</v>
      </c>
      <c r="G1472" s="89">
        <v>16.610941995688211</v>
      </c>
      <c r="H1472" s="185">
        <f t="shared" si="112"/>
        <v>16.670917746243482</v>
      </c>
      <c r="N1472" t="str">
        <f t="shared" si="113"/>
        <v>21#4</v>
      </c>
      <c r="O1472">
        <v>21</v>
      </c>
      <c r="P1472">
        <v>4</v>
      </c>
      <c r="Q1472">
        <v>15.818157245047697</v>
      </c>
      <c r="R1472">
        <v>23.566400000000002</v>
      </c>
      <c r="S1472">
        <f t="shared" si="114"/>
        <v>37</v>
      </c>
    </row>
    <row r="1473" spans="1:19" hidden="1" x14ac:dyDescent="0.25">
      <c r="A1473" s="70">
        <v>21</v>
      </c>
      <c r="B1473" s="70">
        <v>41</v>
      </c>
      <c r="C1473" s="83">
        <v>61.142745328769166</v>
      </c>
      <c r="D1473" s="83">
        <v>25.7088</v>
      </c>
      <c r="E1473" s="43">
        <f t="shared" si="110"/>
        <v>19.462340306565014</v>
      </c>
      <c r="F1473" s="43">
        <f t="shared" si="111"/>
        <v>5.1381282222399592E-2</v>
      </c>
      <c r="G1473" s="89">
        <v>25.7088</v>
      </c>
      <c r="H1473" s="185">
        <f t="shared" si="112"/>
        <v>25.7088</v>
      </c>
      <c r="N1473" t="str">
        <f t="shared" si="113"/>
        <v>21#46</v>
      </c>
      <c r="O1473">
        <v>21</v>
      </c>
      <c r="P1473">
        <v>46</v>
      </c>
      <c r="Q1473">
        <v>15.818157245047697</v>
      </c>
      <c r="R1473">
        <v>22.813206134780952</v>
      </c>
      <c r="S1473">
        <f t="shared" si="114"/>
        <v>38</v>
      </c>
    </row>
    <row r="1474" spans="1:19" hidden="1" x14ac:dyDescent="0.25">
      <c r="A1474" s="70">
        <v>21</v>
      </c>
      <c r="B1474" s="70">
        <v>42</v>
      </c>
      <c r="C1474" s="83">
        <v>30.571372664384583</v>
      </c>
      <c r="D1474" s="83">
        <v>0</v>
      </c>
      <c r="E1474" s="43">
        <f t="shared" si="110"/>
        <v>9.7311701532825072</v>
      </c>
      <c r="F1474" s="43">
        <f t="shared" si="111"/>
        <v>0.10276256444479918</v>
      </c>
      <c r="G1474" s="89">
        <v>16.207055521489536</v>
      </c>
      <c r="H1474" s="185">
        <f t="shared" si="112"/>
        <v>16.265572992650689</v>
      </c>
      <c r="N1474" t="str">
        <f t="shared" si="113"/>
        <v>21#14</v>
      </c>
      <c r="O1474">
        <v>21</v>
      </c>
      <c r="P1474">
        <v>14</v>
      </c>
      <c r="Q1474">
        <v>15.537835471084826</v>
      </c>
      <c r="R1474">
        <v>22.5916998995787</v>
      </c>
      <c r="S1474">
        <f t="shared" si="114"/>
        <v>39</v>
      </c>
    </row>
    <row r="1475" spans="1:19" hidden="1" x14ac:dyDescent="0.25">
      <c r="A1475" s="70">
        <v>21</v>
      </c>
      <c r="B1475" s="70">
        <v>43</v>
      </c>
      <c r="C1475" s="83">
        <v>55.10395566666849</v>
      </c>
      <c r="D1475" s="83">
        <v>0</v>
      </c>
      <c r="E1475" s="43">
        <f t="shared" ref="E1475:E1538" si="115">C1475/PI()</f>
        <v>17.540133856533895</v>
      </c>
      <c r="F1475" s="43">
        <f t="shared" ref="F1475:F1538" si="116">1/E1475</f>
        <v>5.7012107671429703E-2</v>
      </c>
      <c r="G1475" s="89">
        <v>23.970630997492549</v>
      </c>
      <c r="H1475" s="185">
        <f t="shared" ref="H1475:H1538" si="117">IF(D1475=0,EXP($L$2+$L$3*F1475)*$L$4,D1475)</f>
        <v>24.057179766715343</v>
      </c>
      <c r="N1475" t="str">
        <f t="shared" ref="N1475:N1538" si="118">CONCATENATE(O1475,"#",P1475)</f>
        <v>21#69</v>
      </c>
      <c r="O1475">
        <v>21</v>
      </c>
      <c r="P1475">
        <v>69</v>
      </c>
      <c r="Q1475">
        <v>15.537835471084826</v>
      </c>
      <c r="R1475">
        <v>22.5916998995787</v>
      </c>
      <c r="S1475">
        <f t="shared" ref="S1475:S1538" si="119">IF(O1475=O1474,S1474+1,1)</f>
        <v>40</v>
      </c>
    </row>
    <row r="1476" spans="1:19" hidden="1" x14ac:dyDescent="0.25">
      <c r="A1476" s="70">
        <v>21</v>
      </c>
      <c r="B1476" s="70">
        <v>44</v>
      </c>
      <c r="C1476" s="83">
        <v>61.016937210808734</v>
      </c>
      <c r="D1476" s="83">
        <v>25.7088</v>
      </c>
      <c r="E1476" s="43">
        <f t="shared" si="115"/>
        <v>19.42229433885603</v>
      </c>
      <c r="F1476" s="43">
        <f t="shared" si="116"/>
        <v>5.148722301048702E-2</v>
      </c>
      <c r="G1476" s="89">
        <v>25.7088</v>
      </c>
      <c r="H1476" s="185">
        <f t="shared" si="117"/>
        <v>25.7088</v>
      </c>
      <c r="N1476" t="str">
        <f t="shared" si="118"/>
        <v>21#15</v>
      </c>
      <c r="O1476">
        <v>21</v>
      </c>
      <c r="P1476">
        <v>15</v>
      </c>
      <c r="Q1476">
        <v>15.497789503375845</v>
      </c>
      <c r="R1476">
        <v>22.559582178377596</v>
      </c>
      <c r="S1476">
        <f t="shared" si="119"/>
        <v>41</v>
      </c>
    </row>
    <row r="1477" spans="1:19" hidden="1" x14ac:dyDescent="0.25">
      <c r="A1477" s="70">
        <v>21</v>
      </c>
      <c r="B1477" s="70">
        <v>45</v>
      </c>
      <c r="C1477" s="83">
        <v>28.1810184231364</v>
      </c>
      <c r="D1477" s="83">
        <v>0</v>
      </c>
      <c r="E1477" s="43">
        <f t="shared" si="115"/>
        <v>8.9702967668118561</v>
      </c>
      <c r="F1477" s="43">
        <f t="shared" si="116"/>
        <v>0.11147903196467057</v>
      </c>
      <c r="G1477" s="89">
        <v>15.042502095856324</v>
      </c>
      <c r="H1477" s="185">
        <f t="shared" si="117"/>
        <v>15.096814810551397</v>
      </c>
      <c r="N1477" t="str">
        <f t="shared" si="118"/>
        <v>21#54</v>
      </c>
      <c r="O1477">
        <v>21</v>
      </c>
      <c r="P1477">
        <v>54</v>
      </c>
      <c r="Q1477">
        <v>15.377651600248896</v>
      </c>
      <c r="R1477">
        <v>22.462504046876273</v>
      </c>
      <c r="S1477">
        <f t="shared" si="119"/>
        <v>42</v>
      </c>
    </row>
    <row r="1478" spans="1:19" hidden="1" x14ac:dyDescent="0.25">
      <c r="A1478" s="70">
        <v>21</v>
      </c>
      <c r="B1478" s="70">
        <v>46</v>
      </c>
      <c r="C1478" s="83">
        <v>49.694206594370009</v>
      </c>
      <c r="D1478" s="83">
        <v>0</v>
      </c>
      <c r="E1478" s="43">
        <f t="shared" si="115"/>
        <v>15.818157245047697</v>
      </c>
      <c r="F1478" s="43">
        <f t="shared" si="116"/>
        <v>6.3218489012876453E-2</v>
      </c>
      <c r="G1478" s="89">
        <v>22.731132719187869</v>
      </c>
      <c r="H1478" s="185">
        <f t="shared" si="117"/>
        <v>22.813206134780952</v>
      </c>
      <c r="N1478" t="str">
        <f t="shared" si="118"/>
        <v>21#25</v>
      </c>
      <c r="O1478">
        <v>21</v>
      </c>
      <c r="P1478">
        <v>25</v>
      </c>
      <c r="Q1478">
        <v>15.177421761703989</v>
      </c>
      <c r="R1478">
        <v>22.298251380187974</v>
      </c>
      <c r="S1478">
        <f t="shared" si="119"/>
        <v>43</v>
      </c>
    </row>
    <row r="1479" spans="1:19" hidden="1" x14ac:dyDescent="0.25">
      <c r="A1479" s="70">
        <v>21</v>
      </c>
      <c r="B1479" s="70">
        <v>47</v>
      </c>
      <c r="C1479" s="83">
        <v>46.297387409438372</v>
      </c>
      <c r="D1479" s="83">
        <v>0</v>
      </c>
      <c r="E1479" s="43">
        <f t="shared" si="115"/>
        <v>14.736916116905192</v>
      </c>
      <c r="F1479" s="43">
        <f t="shared" si="116"/>
        <v>6.7856802065451652E-2</v>
      </c>
      <c r="G1479" s="89">
        <v>21.846832933660295</v>
      </c>
      <c r="H1479" s="185">
        <f t="shared" si="117"/>
        <v>21.925713481361441</v>
      </c>
      <c r="N1479" t="str">
        <f t="shared" si="118"/>
        <v>21#1</v>
      </c>
      <c r="O1479">
        <v>21</v>
      </c>
      <c r="P1479">
        <v>1</v>
      </c>
      <c r="Q1479">
        <v>14.817008052323159</v>
      </c>
      <c r="R1479">
        <v>22.495200000000001</v>
      </c>
      <c r="S1479">
        <f t="shared" si="119"/>
        <v>44</v>
      </c>
    </row>
    <row r="1480" spans="1:19" hidden="1" x14ac:dyDescent="0.25">
      <c r="A1480" s="70">
        <v>21</v>
      </c>
      <c r="B1480" s="70">
        <v>48</v>
      </c>
      <c r="C1480" s="83">
        <v>52.461985189499472</v>
      </c>
      <c r="D1480" s="83">
        <v>0</v>
      </c>
      <c r="E1480" s="43">
        <f t="shared" si="115"/>
        <v>16.699168534645288</v>
      </c>
      <c r="F1480" s="43">
        <f t="shared" si="116"/>
        <v>5.9883221007400969E-2</v>
      </c>
      <c r="G1480" s="89">
        <v>23.389045689497941</v>
      </c>
      <c r="H1480" s="185">
        <f t="shared" si="117"/>
        <v>23.473494576885738</v>
      </c>
      <c r="N1480" t="str">
        <f t="shared" si="118"/>
        <v>21#47</v>
      </c>
      <c r="O1480">
        <v>21</v>
      </c>
      <c r="P1480">
        <v>47</v>
      </c>
      <c r="Q1480">
        <v>14.736916116905192</v>
      </c>
      <c r="R1480">
        <v>21.925713481361441</v>
      </c>
      <c r="S1480">
        <f t="shared" si="119"/>
        <v>45</v>
      </c>
    </row>
    <row r="1481" spans="1:19" hidden="1" x14ac:dyDescent="0.25">
      <c r="A1481" s="70">
        <v>21</v>
      </c>
      <c r="B1481" s="70">
        <v>49</v>
      </c>
      <c r="C1481" s="83">
        <v>32.458494433791031</v>
      </c>
      <c r="D1481" s="83">
        <v>0</v>
      </c>
      <c r="E1481" s="43">
        <f t="shared" si="115"/>
        <v>10.331859668917227</v>
      </c>
      <c r="F1481" s="43">
        <f t="shared" si="116"/>
        <v>9.6787996744520183E-2</v>
      </c>
      <c r="G1481" s="89">
        <v>17.056945357824766</v>
      </c>
      <c r="H1481" s="185">
        <f t="shared" si="117"/>
        <v>17.118531455728263</v>
      </c>
      <c r="N1481" t="str">
        <f t="shared" si="118"/>
        <v>21#77</v>
      </c>
      <c r="O1481">
        <v>21</v>
      </c>
      <c r="P1481">
        <v>77</v>
      </c>
      <c r="Q1481">
        <v>14.496640310651305</v>
      </c>
      <c r="R1481">
        <v>21.715767102679049</v>
      </c>
      <c r="S1481">
        <f t="shared" si="119"/>
        <v>46</v>
      </c>
    </row>
    <row r="1482" spans="1:19" hidden="1" x14ac:dyDescent="0.25">
      <c r="A1482" s="70">
        <v>21</v>
      </c>
      <c r="B1482" s="70">
        <v>50</v>
      </c>
      <c r="C1482" s="83">
        <v>37.365011034247807</v>
      </c>
      <c r="D1482" s="83">
        <v>0</v>
      </c>
      <c r="E1482" s="43">
        <f t="shared" si="115"/>
        <v>11.893652409567503</v>
      </c>
      <c r="F1482" s="43">
        <f t="shared" si="116"/>
        <v>8.4078461818472103E-2</v>
      </c>
      <c r="G1482" s="89">
        <v>19.016063767920539</v>
      </c>
      <c r="H1482" s="185">
        <f t="shared" si="117"/>
        <v>19.084723492178437</v>
      </c>
      <c r="N1482" t="str">
        <f t="shared" si="118"/>
        <v>21#21</v>
      </c>
      <c r="O1482">
        <v>21</v>
      </c>
      <c r="P1482">
        <v>21</v>
      </c>
      <c r="Q1482">
        <v>14.336456439815377</v>
      </c>
      <c r="R1482">
        <v>21.573055266736251</v>
      </c>
      <c r="S1482">
        <f t="shared" si="119"/>
        <v>47</v>
      </c>
    </row>
    <row r="1483" spans="1:19" hidden="1" x14ac:dyDescent="0.25">
      <c r="A1483" s="70">
        <v>21</v>
      </c>
      <c r="B1483" s="70">
        <v>51</v>
      </c>
      <c r="C1483" s="83">
        <v>51.958752717657724</v>
      </c>
      <c r="D1483" s="83">
        <v>0</v>
      </c>
      <c r="E1483" s="43">
        <f t="shared" si="115"/>
        <v>16.538984663809355</v>
      </c>
      <c r="F1483" s="43">
        <f t="shared" si="116"/>
        <v>6.046320377744846E-2</v>
      </c>
      <c r="G1483" s="89">
        <v>23.273286138778115</v>
      </c>
      <c r="H1483" s="185">
        <f t="shared" si="117"/>
        <v>23.357317062757208</v>
      </c>
      <c r="N1483" t="str">
        <f t="shared" si="118"/>
        <v>21#38</v>
      </c>
      <c r="O1483">
        <v>21</v>
      </c>
      <c r="P1483">
        <v>38</v>
      </c>
      <c r="Q1483">
        <v>14.336456439815377</v>
      </c>
      <c r="R1483">
        <v>21.573055266736251</v>
      </c>
      <c r="S1483">
        <f t="shared" si="119"/>
        <v>48</v>
      </c>
    </row>
    <row r="1484" spans="1:19" hidden="1" x14ac:dyDescent="0.25">
      <c r="A1484" s="70">
        <v>21</v>
      </c>
      <c r="B1484" s="70">
        <v>52</v>
      </c>
      <c r="C1484" s="83">
        <v>52.587793307459897</v>
      </c>
      <c r="D1484" s="83">
        <v>0</v>
      </c>
      <c r="E1484" s="43">
        <f t="shared" si="115"/>
        <v>16.739214502354269</v>
      </c>
      <c r="F1484" s="43">
        <f t="shared" si="116"/>
        <v>5.9739959713124895E-2</v>
      </c>
      <c r="G1484" s="89">
        <v>23.417727972506281</v>
      </c>
      <c r="H1484" s="185">
        <f t="shared" si="117"/>
        <v>23.502280420634435</v>
      </c>
      <c r="N1484" t="str">
        <f t="shared" si="118"/>
        <v>21#29</v>
      </c>
      <c r="O1484">
        <v>21</v>
      </c>
      <c r="P1484">
        <v>29</v>
      </c>
      <c r="Q1484">
        <v>14.096180633561485</v>
      </c>
      <c r="R1484">
        <v>21.354743153689522</v>
      </c>
      <c r="S1484">
        <f t="shared" si="119"/>
        <v>49</v>
      </c>
    </row>
    <row r="1485" spans="1:19" hidden="1" x14ac:dyDescent="0.25">
      <c r="A1485" s="70">
        <v>21</v>
      </c>
      <c r="B1485" s="70">
        <v>53</v>
      </c>
      <c r="C1485" s="83">
        <v>52.587793307459897</v>
      </c>
      <c r="D1485" s="83">
        <v>0</v>
      </c>
      <c r="E1485" s="43">
        <f t="shared" si="115"/>
        <v>16.739214502354269</v>
      </c>
      <c r="F1485" s="43">
        <f t="shared" si="116"/>
        <v>5.9739959713124895E-2</v>
      </c>
      <c r="G1485" s="89">
        <v>23.417727972506281</v>
      </c>
      <c r="H1485" s="185">
        <f t="shared" si="117"/>
        <v>23.502280420634435</v>
      </c>
      <c r="N1485" t="str">
        <f t="shared" si="118"/>
        <v>21#24</v>
      </c>
      <c r="O1485">
        <v>21</v>
      </c>
      <c r="P1485">
        <v>24</v>
      </c>
      <c r="Q1485">
        <v>14.016088698143525</v>
      </c>
      <c r="R1485">
        <v>21.28081528100245</v>
      </c>
      <c r="S1485">
        <f t="shared" si="119"/>
        <v>50</v>
      </c>
    </row>
    <row r="1486" spans="1:19" hidden="1" x14ac:dyDescent="0.25">
      <c r="A1486" s="70">
        <v>21</v>
      </c>
      <c r="B1486" s="70">
        <v>54</v>
      </c>
      <c r="C1486" s="83">
        <v>48.310317296805259</v>
      </c>
      <c r="D1486" s="83">
        <v>0</v>
      </c>
      <c r="E1486" s="43">
        <f t="shared" si="115"/>
        <v>15.377651600248896</v>
      </c>
      <c r="F1486" s="43">
        <f t="shared" si="116"/>
        <v>6.5029435312724496E-2</v>
      </c>
      <c r="G1486" s="89">
        <v>22.381692326725727</v>
      </c>
      <c r="H1486" s="185">
        <f t="shared" si="117"/>
        <v>22.462504046876273</v>
      </c>
      <c r="N1486" t="str">
        <f t="shared" si="118"/>
        <v>21#22</v>
      </c>
      <c r="O1486">
        <v>21</v>
      </c>
      <c r="P1486">
        <v>22</v>
      </c>
      <c r="Q1486">
        <v>13.775812891889636</v>
      </c>
      <c r="R1486">
        <v>21.055468790123403</v>
      </c>
      <c r="S1486">
        <f t="shared" si="119"/>
        <v>51</v>
      </c>
    </row>
    <row r="1487" spans="1:19" hidden="1" x14ac:dyDescent="0.25">
      <c r="A1487" s="70">
        <v>21</v>
      </c>
      <c r="B1487" s="70">
        <v>55</v>
      </c>
      <c r="C1487" s="83">
        <v>49.820014712330412</v>
      </c>
      <c r="D1487" s="83">
        <v>0</v>
      </c>
      <c r="E1487" s="43">
        <f t="shared" si="115"/>
        <v>15.858203212756671</v>
      </c>
      <c r="F1487" s="43">
        <f t="shared" si="116"/>
        <v>6.3058846363854074E-2</v>
      </c>
      <c r="G1487" s="89">
        <v>22.762197821224792</v>
      </c>
      <c r="H1487" s="185">
        <f t="shared" si="117"/>
        <v>22.844383401005267</v>
      </c>
      <c r="N1487" t="str">
        <f t="shared" si="118"/>
        <v>21#64</v>
      </c>
      <c r="O1487">
        <v>21</v>
      </c>
      <c r="P1487">
        <v>64</v>
      </c>
      <c r="Q1487">
        <v>13.575583053344731</v>
      </c>
      <c r="R1487">
        <v>20.86349727581668</v>
      </c>
      <c r="S1487">
        <f t="shared" si="119"/>
        <v>52</v>
      </c>
    </row>
    <row r="1488" spans="1:19" hidden="1" x14ac:dyDescent="0.25">
      <c r="A1488" s="70">
        <v>21</v>
      </c>
      <c r="B1488" s="70">
        <v>56</v>
      </c>
      <c r="C1488" s="83">
        <v>52.587793307459897</v>
      </c>
      <c r="D1488" s="83">
        <v>0</v>
      </c>
      <c r="E1488" s="43">
        <f t="shared" si="115"/>
        <v>16.739214502354269</v>
      </c>
      <c r="F1488" s="43">
        <f t="shared" si="116"/>
        <v>5.9739959713124895E-2</v>
      </c>
      <c r="G1488" s="89">
        <v>23.417727972506281</v>
      </c>
      <c r="H1488" s="185">
        <f t="shared" si="117"/>
        <v>23.502280420634435</v>
      </c>
      <c r="N1488" t="str">
        <f t="shared" si="118"/>
        <v>21#32</v>
      </c>
      <c r="O1488">
        <v>21</v>
      </c>
      <c r="P1488">
        <v>32</v>
      </c>
      <c r="Q1488">
        <v>13.415399182508805</v>
      </c>
      <c r="R1488">
        <v>20.707104334398853</v>
      </c>
      <c r="S1488">
        <f t="shared" si="119"/>
        <v>53</v>
      </c>
    </row>
    <row r="1489" spans="1:19" hidden="1" x14ac:dyDescent="0.25">
      <c r="A1489" s="70">
        <v>21</v>
      </c>
      <c r="B1489" s="70">
        <v>56</v>
      </c>
      <c r="C1489" s="83">
        <v>27.929402187215533</v>
      </c>
      <c r="D1489" s="83">
        <v>0</v>
      </c>
      <c r="E1489" s="43">
        <f t="shared" si="115"/>
        <v>8.8902048313938913</v>
      </c>
      <c r="F1489" s="43">
        <f t="shared" si="116"/>
        <v>0.11248334756795592</v>
      </c>
      <c r="G1489" s="89">
        <v>14.913815840449372</v>
      </c>
      <c r="H1489" s="185">
        <f t="shared" si="117"/>
        <v>14.96766391835526</v>
      </c>
      <c r="N1489" t="str">
        <f t="shared" si="118"/>
        <v>21#73</v>
      </c>
      <c r="O1489">
        <v>21</v>
      </c>
      <c r="P1489">
        <v>73</v>
      </c>
      <c r="Q1489">
        <v>12.974893537710008</v>
      </c>
      <c r="R1489">
        <v>20.263621348661477</v>
      </c>
      <c r="S1489">
        <f t="shared" si="119"/>
        <v>54</v>
      </c>
    </row>
    <row r="1490" spans="1:19" hidden="1" x14ac:dyDescent="0.25">
      <c r="A1490" s="70">
        <v>21</v>
      </c>
      <c r="B1490" s="70">
        <v>58</v>
      </c>
      <c r="C1490" s="83">
        <v>64.162140159819501</v>
      </c>
      <c r="D1490" s="83">
        <v>25.173199999999998</v>
      </c>
      <c r="E1490" s="43">
        <f t="shared" si="115"/>
        <v>20.42344353158057</v>
      </c>
      <c r="F1490" s="43">
        <f t="shared" si="116"/>
        <v>4.896333952958079E-2</v>
      </c>
      <c r="G1490" s="89">
        <v>25.173199999999998</v>
      </c>
      <c r="H1490" s="185">
        <f t="shared" si="117"/>
        <v>25.173199999999998</v>
      </c>
      <c r="N1490" t="str">
        <f t="shared" si="118"/>
        <v>21#2</v>
      </c>
      <c r="O1490">
        <v>21</v>
      </c>
      <c r="P1490">
        <v>2</v>
      </c>
      <c r="Q1490">
        <v>12.93484757000102</v>
      </c>
      <c r="R1490">
        <v>20.888400000000001</v>
      </c>
      <c r="S1490">
        <f t="shared" si="119"/>
        <v>55</v>
      </c>
    </row>
    <row r="1491" spans="1:19" hidden="1" x14ac:dyDescent="0.25">
      <c r="A1491" s="70">
        <v>21</v>
      </c>
      <c r="B1491" s="70">
        <v>59</v>
      </c>
      <c r="C1491" s="83">
        <v>53.342642015222474</v>
      </c>
      <c r="D1491" s="83">
        <v>0</v>
      </c>
      <c r="E1491" s="43">
        <f t="shared" si="115"/>
        <v>16.979490308608156</v>
      </c>
      <c r="F1491" s="43">
        <f t="shared" si="116"/>
        <v>5.8894582924731625E-2</v>
      </c>
      <c r="G1491" s="89">
        <v>23.587698105371402</v>
      </c>
      <c r="H1491" s="185">
        <f t="shared" si="117"/>
        <v>23.672864250560998</v>
      </c>
      <c r="N1491" t="str">
        <f t="shared" si="118"/>
        <v>21#70</v>
      </c>
      <c r="O1491">
        <v>21</v>
      </c>
      <c r="P1491">
        <v>70</v>
      </c>
      <c r="Q1491">
        <v>12.614479828329172</v>
      </c>
      <c r="R1491">
        <v>19.885468645038479</v>
      </c>
      <c r="S1491">
        <f t="shared" si="119"/>
        <v>56</v>
      </c>
    </row>
    <row r="1492" spans="1:19" hidden="1" x14ac:dyDescent="0.25">
      <c r="A1492" s="70">
        <v>21</v>
      </c>
      <c r="B1492" s="70">
        <v>60</v>
      </c>
      <c r="C1492" s="83">
        <v>37.994051624049959</v>
      </c>
      <c r="D1492" s="83">
        <v>0</v>
      </c>
      <c r="E1492" s="43">
        <f t="shared" si="115"/>
        <v>12.09388224811241</v>
      </c>
      <c r="F1492" s="43">
        <f t="shared" si="116"/>
        <v>8.2686434304921244E-2</v>
      </c>
      <c r="G1492" s="89">
        <v>19.243868677561771</v>
      </c>
      <c r="H1492" s="185">
        <f t="shared" si="117"/>
        <v>19.313350918112814</v>
      </c>
      <c r="N1492" t="str">
        <f t="shared" si="118"/>
        <v>21#68</v>
      </c>
      <c r="O1492">
        <v>21</v>
      </c>
      <c r="P1492">
        <v>68</v>
      </c>
      <c r="Q1492">
        <v>12.534387892911212</v>
      </c>
      <c r="R1492">
        <v>19.799484634270215</v>
      </c>
      <c r="S1492">
        <f t="shared" si="119"/>
        <v>57</v>
      </c>
    </row>
    <row r="1493" spans="1:19" hidden="1" x14ac:dyDescent="0.25">
      <c r="A1493" s="70">
        <v>21</v>
      </c>
      <c r="B1493" s="70">
        <v>61</v>
      </c>
      <c r="C1493" s="83">
        <v>52.839409543380761</v>
      </c>
      <c r="D1493" s="83">
        <v>0</v>
      </c>
      <c r="E1493" s="43">
        <f t="shared" si="115"/>
        <v>16.819306437772234</v>
      </c>
      <c r="F1493" s="43">
        <f t="shared" si="116"/>
        <v>5.9455483714490963E-2</v>
      </c>
      <c r="G1493" s="89">
        <v>23.474787101370943</v>
      </c>
      <c r="H1493" s="185">
        <f t="shared" si="117"/>
        <v>23.559545568163212</v>
      </c>
      <c r="N1493" t="str">
        <f t="shared" si="118"/>
        <v>21#72</v>
      </c>
      <c r="O1493">
        <v>21</v>
      </c>
      <c r="P1493">
        <v>72</v>
      </c>
      <c r="Q1493">
        <v>12.414249989784269</v>
      </c>
      <c r="R1493">
        <v>19.669143027119468</v>
      </c>
      <c r="S1493">
        <f t="shared" si="119"/>
        <v>58</v>
      </c>
    </row>
    <row r="1494" spans="1:19" hidden="1" x14ac:dyDescent="0.25">
      <c r="A1494" s="70">
        <v>21</v>
      </c>
      <c r="B1494" s="70">
        <v>62</v>
      </c>
      <c r="C1494" s="83">
        <v>35.729505500762222</v>
      </c>
      <c r="D1494" s="83">
        <v>0</v>
      </c>
      <c r="E1494" s="43">
        <f t="shared" si="115"/>
        <v>11.373054829350746</v>
      </c>
      <c r="F1494" s="43">
        <f t="shared" si="116"/>
        <v>8.7927123803120455E-2</v>
      </c>
      <c r="G1494" s="89">
        <v>18.400168610873795</v>
      </c>
      <c r="H1494" s="185">
        <f t="shared" si="117"/>
        <v>18.466604573570379</v>
      </c>
      <c r="N1494" t="str">
        <f t="shared" si="118"/>
        <v>21#75</v>
      </c>
      <c r="O1494">
        <v>21</v>
      </c>
      <c r="P1494">
        <v>75</v>
      </c>
      <c r="Q1494">
        <v>12.334158054366302</v>
      </c>
      <c r="R1494">
        <v>19.581325922992722</v>
      </c>
      <c r="S1494">
        <f t="shared" si="119"/>
        <v>59</v>
      </c>
    </row>
    <row r="1495" spans="1:19" hidden="1" x14ac:dyDescent="0.25">
      <c r="A1495" s="70">
        <v>21</v>
      </c>
      <c r="B1495" s="70">
        <v>63</v>
      </c>
      <c r="C1495" s="83">
        <v>53.342642015222474</v>
      </c>
      <c r="D1495" s="83">
        <v>0</v>
      </c>
      <c r="E1495" s="43">
        <f t="shared" si="115"/>
        <v>16.979490308608156</v>
      </c>
      <c r="F1495" s="43">
        <f t="shared" si="116"/>
        <v>5.8894582924731625E-2</v>
      </c>
      <c r="G1495" s="89">
        <v>23.587698105371402</v>
      </c>
      <c r="H1495" s="185">
        <f t="shared" si="117"/>
        <v>23.672864250560998</v>
      </c>
      <c r="N1495" t="str">
        <f t="shared" si="118"/>
        <v>21#60</v>
      </c>
      <c r="O1495">
        <v>21</v>
      </c>
      <c r="P1495">
        <v>60</v>
      </c>
      <c r="Q1495">
        <v>12.09388224811241</v>
      </c>
      <c r="R1495">
        <v>19.313350918112814</v>
      </c>
      <c r="S1495">
        <f t="shared" si="119"/>
        <v>60</v>
      </c>
    </row>
    <row r="1496" spans="1:19" hidden="1" x14ac:dyDescent="0.25">
      <c r="A1496" s="70">
        <v>21</v>
      </c>
      <c r="B1496" s="70">
        <v>64</v>
      </c>
      <c r="C1496" s="83">
        <v>42.6489519885859</v>
      </c>
      <c r="D1496" s="83">
        <v>0</v>
      </c>
      <c r="E1496" s="43">
        <f t="shared" si="115"/>
        <v>13.575583053344731</v>
      </c>
      <c r="F1496" s="43">
        <f t="shared" si="116"/>
        <v>7.3661661239192336E-2</v>
      </c>
      <c r="G1496" s="89">
        <v>20.78843818624695</v>
      </c>
      <c r="H1496" s="185">
        <f t="shared" si="117"/>
        <v>20.86349727581668</v>
      </c>
      <c r="N1496" t="str">
        <f t="shared" si="118"/>
        <v>21#50</v>
      </c>
      <c r="O1496">
        <v>21</v>
      </c>
      <c r="P1496">
        <v>50</v>
      </c>
      <c r="Q1496">
        <v>11.893652409567503</v>
      </c>
      <c r="R1496">
        <v>19.084723492178437</v>
      </c>
      <c r="S1496">
        <f t="shared" si="119"/>
        <v>61</v>
      </c>
    </row>
    <row r="1497" spans="1:19" hidden="1" x14ac:dyDescent="0.25">
      <c r="A1497" s="70">
        <v>21</v>
      </c>
      <c r="B1497" s="70">
        <v>65</v>
      </c>
      <c r="C1497" s="83">
        <v>53.594258251143337</v>
      </c>
      <c r="D1497" s="83">
        <v>0</v>
      </c>
      <c r="E1497" s="43">
        <f t="shared" si="115"/>
        <v>17.059582244026121</v>
      </c>
      <c r="F1497" s="43">
        <f t="shared" si="116"/>
        <v>5.8618082535413632E-2</v>
      </c>
      <c r="G1497" s="89">
        <v>23.643558144497796</v>
      </c>
      <c r="H1497" s="185">
        <f t="shared" si="117"/>
        <v>23.728925978897646</v>
      </c>
      <c r="N1497" t="str">
        <f t="shared" si="118"/>
        <v>21#62</v>
      </c>
      <c r="O1497">
        <v>21</v>
      </c>
      <c r="P1497">
        <v>62</v>
      </c>
      <c r="Q1497">
        <v>11.373054829350746</v>
      </c>
      <c r="R1497">
        <v>18.466604573570379</v>
      </c>
      <c r="S1497">
        <f t="shared" si="119"/>
        <v>62</v>
      </c>
    </row>
    <row r="1498" spans="1:19" hidden="1" x14ac:dyDescent="0.25">
      <c r="A1498" s="70">
        <v>21</v>
      </c>
      <c r="B1498" s="70">
        <v>68</v>
      </c>
      <c r="C1498" s="83">
        <v>39.377940921614709</v>
      </c>
      <c r="D1498" s="83">
        <v>0</v>
      </c>
      <c r="E1498" s="43">
        <f t="shared" si="115"/>
        <v>12.534387892911212</v>
      </c>
      <c r="F1498" s="43">
        <f t="shared" si="116"/>
        <v>7.9780521278230682E-2</v>
      </c>
      <c r="G1498" s="89">
        <v>19.728253465739289</v>
      </c>
      <c r="H1498" s="185">
        <f t="shared" si="117"/>
        <v>19.799484634270215</v>
      </c>
      <c r="N1498" t="str">
        <f t="shared" si="118"/>
        <v>21#79</v>
      </c>
      <c r="O1498">
        <v>21</v>
      </c>
      <c r="P1498">
        <v>79</v>
      </c>
      <c r="Q1498">
        <v>11.373054829350746</v>
      </c>
      <c r="R1498">
        <v>18.466604573570379</v>
      </c>
      <c r="S1498">
        <f t="shared" si="119"/>
        <v>63</v>
      </c>
    </row>
    <row r="1499" spans="1:19" hidden="1" x14ac:dyDescent="0.25">
      <c r="A1499" s="70">
        <v>21</v>
      </c>
      <c r="B1499" s="70">
        <v>69</v>
      </c>
      <c r="C1499" s="83">
        <v>48.813549768646993</v>
      </c>
      <c r="D1499" s="83">
        <v>0</v>
      </c>
      <c r="E1499" s="43">
        <f t="shared" si="115"/>
        <v>15.537835471084826</v>
      </c>
      <c r="F1499" s="43">
        <f t="shared" si="116"/>
        <v>6.4359028763108769E-2</v>
      </c>
      <c r="G1499" s="89">
        <v>22.510423380887822</v>
      </c>
      <c r="H1499" s="185">
        <f t="shared" si="117"/>
        <v>22.5916998995787</v>
      </c>
      <c r="N1499" t="str">
        <f t="shared" si="118"/>
        <v>21#17</v>
      </c>
      <c r="O1499">
        <v>21</v>
      </c>
      <c r="P1499">
        <v>17</v>
      </c>
      <c r="Q1499">
        <v>11.21287095851482</v>
      </c>
      <c r="R1499">
        <v>18.269232012453607</v>
      </c>
      <c r="S1499">
        <f t="shared" si="119"/>
        <v>64</v>
      </c>
    </row>
    <row r="1500" spans="1:19" hidden="1" x14ac:dyDescent="0.25">
      <c r="A1500" s="70">
        <v>21</v>
      </c>
      <c r="B1500" s="70">
        <v>70</v>
      </c>
      <c r="C1500" s="83">
        <v>39.629557157535558</v>
      </c>
      <c r="D1500" s="83">
        <v>0</v>
      </c>
      <c r="E1500" s="43">
        <f t="shared" si="115"/>
        <v>12.614479828329172</v>
      </c>
      <c r="F1500" s="43">
        <f t="shared" si="116"/>
        <v>7.9273978285987964E-2</v>
      </c>
      <c r="G1500" s="89">
        <v>19.813928138073997</v>
      </c>
      <c r="H1500" s="185">
        <f t="shared" si="117"/>
        <v>19.885468645038479</v>
      </c>
      <c r="N1500" t="str">
        <f t="shared" si="118"/>
        <v>21#19</v>
      </c>
      <c r="O1500">
        <v>21</v>
      </c>
      <c r="P1500">
        <v>19</v>
      </c>
      <c r="Q1500">
        <v>10.732319346007042</v>
      </c>
      <c r="R1500">
        <v>17.655669002114706</v>
      </c>
      <c r="S1500">
        <f t="shared" si="119"/>
        <v>65</v>
      </c>
    </row>
    <row r="1501" spans="1:19" hidden="1" x14ac:dyDescent="0.25">
      <c r="A1501" s="70">
        <v>21</v>
      </c>
      <c r="B1501" s="70">
        <v>71</v>
      </c>
      <c r="C1501" s="83">
        <v>50.700671538053442</v>
      </c>
      <c r="D1501" s="83">
        <v>0</v>
      </c>
      <c r="E1501" s="43">
        <f t="shared" si="115"/>
        <v>16.138524986719545</v>
      </c>
      <c r="F1501" s="43">
        <f t="shared" si="116"/>
        <v>6.196353141460597E-2</v>
      </c>
      <c r="G1501" s="89">
        <v>22.976484751145652</v>
      </c>
      <c r="H1501" s="185">
        <f t="shared" si="117"/>
        <v>23.059444038971073</v>
      </c>
      <c r="N1501" t="str">
        <f t="shared" si="118"/>
        <v>21#3</v>
      </c>
      <c r="O1501">
        <v>21</v>
      </c>
      <c r="P1501">
        <v>3</v>
      </c>
      <c r="Q1501">
        <v>10.331859668917227</v>
      </c>
      <c r="R1501">
        <v>18.2104</v>
      </c>
      <c r="S1501">
        <f t="shared" si="119"/>
        <v>66</v>
      </c>
    </row>
    <row r="1502" spans="1:19" hidden="1" x14ac:dyDescent="0.25">
      <c r="A1502" s="70">
        <v>21</v>
      </c>
      <c r="B1502" s="70">
        <v>72</v>
      </c>
      <c r="C1502" s="83">
        <v>39.00051656773342</v>
      </c>
      <c r="D1502" s="83">
        <v>0</v>
      </c>
      <c r="E1502" s="43">
        <f t="shared" si="115"/>
        <v>12.414249989784269</v>
      </c>
      <c r="F1502" s="43">
        <f t="shared" si="116"/>
        <v>8.0552590838987748E-2</v>
      </c>
      <c r="G1502" s="89">
        <v>19.598380779126476</v>
      </c>
      <c r="H1502" s="185">
        <f t="shared" si="117"/>
        <v>19.669143027119468</v>
      </c>
      <c r="N1502" t="str">
        <f t="shared" si="118"/>
        <v>21#12</v>
      </c>
      <c r="O1502">
        <v>21</v>
      </c>
      <c r="P1502">
        <v>12</v>
      </c>
      <c r="Q1502">
        <v>10.331859668917227</v>
      </c>
      <c r="R1502">
        <v>17.118531455728263</v>
      </c>
      <c r="S1502">
        <f t="shared" si="119"/>
        <v>67</v>
      </c>
    </row>
    <row r="1503" spans="1:19" hidden="1" x14ac:dyDescent="0.25">
      <c r="A1503" s="70">
        <v>21</v>
      </c>
      <c r="B1503" s="70">
        <v>73</v>
      </c>
      <c r="C1503" s="83">
        <v>40.761830219179444</v>
      </c>
      <c r="D1503" s="83">
        <v>0</v>
      </c>
      <c r="E1503" s="43">
        <f t="shared" si="115"/>
        <v>12.974893537710008</v>
      </c>
      <c r="F1503" s="43">
        <f t="shared" si="116"/>
        <v>7.7071923333599399E-2</v>
      </c>
      <c r="G1503" s="89">
        <v>20.190720389167055</v>
      </c>
      <c r="H1503" s="185">
        <f t="shared" si="117"/>
        <v>20.263621348661477</v>
      </c>
      <c r="N1503" t="str">
        <f t="shared" si="118"/>
        <v>21#49</v>
      </c>
      <c r="O1503">
        <v>21</v>
      </c>
      <c r="P1503">
        <v>49</v>
      </c>
      <c r="Q1503">
        <v>10.331859668917227</v>
      </c>
      <c r="R1503">
        <v>17.118531455728263</v>
      </c>
      <c r="S1503">
        <f t="shared" si="119"/>
        <v>68</v>
      </c>
    </row>
    <row r="1504" spans="1:19" hidden="1" x14ac:dyDescent="0.25">
      <c r="A1504" s="70">
        <v>21</v>
      </c>
      <c r="B1504" s="70">
        <v>74</v>
      </c>
      <c r="C1504" s="83">
        <v>27.174553479452964</v>
      </c>
      <c r="D1504" s="83">
        <v>0</v>
      </c>
      <c r="E1504" s="43">
        <f t="shared" si="115"/>
        <v>8.6499290251400058</v>
      </c>
      <c r="F1504" s="43">
        <f t="shared" si="116"/>
        <v>0.11560788500039909</v>
      </c>
      <c r="G1504" s="89">
        <v>14.520456583871679</v>
      </c>
      <c r="H1504" s="185">
        <f t="shared" si="117"/>
        <v>14.57288439213499</v>
      </c>
      <c r="N1504" t="str">
        <f t="shared" si="118"/>
        <v>21#40</v>
      </c>
      <c r="O1504">
        <v>21</v>
      </c>
      <c r="P1504">
        <v>40</v>
      </c>
      <c r="Q1504">
        <v>10.011491927245373</v>
      </c>
      <c r="R1504">
        <v>16.670917746243482</v>
      </c>
      <c r="S1504">
        <f t="shared" si="119"/>
        <v>69</v>
      </c>
    </row>
    <row r="1505" spans="1:19" hidden="1" x14ac:dyDescent="0.25">
      <c r="A1505" s="70">
        <v>21</v>
      </c>
      <c r="B1505" s="70">
        <v>75</v>
      </c>
      <c r="C1505" s="83">
        <v>38.74890033181255</v>
      </c>
      <c r="D1505" s="83">
        <v>0</v>
      </c>
      <c r="E1505" s="43">
        <f t="shared" si="115"/>
        <v>12.334158054366302</v>
      </c>
      <c r="F1505" s="43">
        <f t="shared" si="116"/>
        <v>8.1075659610669509E-2</v>
      </c>
      <c r="G1505" s="89">
        <v>19.51087960822019</v>
      </c>
      <c r="H1505" s="185">
        <f t="shared" si="117"/>
        <v>19.581325922992722</v>
      </c>
      <c r="N1505" t="str">
        <f t="shared" si="118"/>
        <v>21#7</v>
      </c>
      <c r="O1505">
        <v>21</v>
      </c>
      <c r="P1505">
        <v>7</v>
      </c>
      <c r="Q1505">
        <v>9.8112620887004685</v>
      </c>
      <c r="R1505">
        <v>16.382720664761734</v>
      </c>
      <c r="S1505">
        <f t="shared" si="119"/>
        <v>70</v>
      </c>
    </row>
    <row r="1506" spans="1:19" hidden="1" x14ac:dyDescent="0.25">
      <c r="A1506" s="70">
        <v>21</v>
      </c>
      <c r="B1506" s="70">
        <v>76</v>
      </c>
      <c r="C1506" s="83">
        <v>63.784715805938212</v>
      </c>
      <c r="D1506" s="83">
        <v>25.923039999999997</v>
      </c>
      <c r="E1506" s="43">
        <f t="shared" si="115"/>
        <v>20.303305628453629</v>
      </c>
      <c r="F1506" s="43">
        <f t="shared" si="116"/>
        <v>4.9253063432122678E-2</v>
      </c>
      <c r="G1506" s="89">
        <v>25.923039999999997</v>
      </c>
      <c r="H1506" s="185">
        <f t="shared" si="117"/>
        <v>25.923039999999997</v>
      </c>
      <c r="N1506" t="str">
        <f t="shared" si="118"/>
        <v>21#42</v>
      </c>
      <c r="O1506">
        <v>21</v>
      </c>
      <c r="P1506">
        <v>42</v>
      </c>
      <c r="Q1506">
        <v>9.7311701532825072</v>
      </c>
      <c r="R1506">
        <v>16.265572992650689</v>
      </c>
      <c r="S1506">
        <f t="shared" si="119"/>
        <v>71</v>
      </c>
    </row>
    <row r="1507" spans="1:19" hidden="1" x14ac:dyDescent="0.25">
      <c r="A1507" s="70">
        <v>21</v>
      </c>
      <c r="B1507" s="70">
        <v>77</v>
      </c>
      <c r="C1507" s="83">
        <v>45.542538701675795</v>
      </c>
      <c r="D1507" s="83">
        <v>0</v>
      </c>
      <c r="E1507" s="43">
        <f t="shared" si="115"/>
        <v>14.496640310651305</v>
      </c>
      <c r="F1507" s="43">
        <f t="shared" si="116"/>
        <v>6.8981500442227089E-2</v>
      </c>
      <c r="G1507" s="89">
        <v>21.637641863823493</v>
      </c>
      <c r="H1507" s="185">
        <f t="shared" si="117"/>
        <v>21.715767102679049</v>
      </c>
      <c r="N1507" t="str">
        <f t="shared" si="118"/>
        <v>21#45</v>
      </c>
      <c r="O1507">
        <v>21</v>
      </c>
      <c r="P1507">
        <v>45</v>
      </c>
      <c r="Q1507">
        <v>8.9702967668118561</v>
      </c>
      <c r="R1507">
        <v>15.096814810551397</v>
      </c>
      <c r="S1507">
        <f t="shared" si="119"/>
        <v>72</v>
      </c>
    </row>
    <row r="1508" spans="1:19" hidden="1" x14ac:dyDescent="0.25">
      <c r="A1508" s="70">
        <v>21</v>
      </c>
      <c r="B1508" s="70">
        <v>78</v>
      </c>
      <c r="C1508" s="83">
        <v>51.581328363776436</v>
      </c>
      <c r="D1508" s="83">
        <v>0</v>
      </c>
      <c r="E1508" s="43">
        <f t="shared" si="115"/>
        <v>16.41884676068241</v>
      </c>
      <c r="F1508" s="43">
        <f t="shared" si="116"/>
        <v>6.0905617463624918E-2</v>
      </c>
      <c r="G1508" s="89">
        <v>23.185369542076579</v>
      </c>
      <c r="H1508" s="185">
        <f t="shared" si="117"/>
        <v>23.269083032891746</v>
      </c>
      <c r="N1508" t="str">
        <f t="shared" si="118"/>
        <v>21#56</v>
      </c>
      <c r="O1508">
        <v>21</v>
      </c>
      <c r="P1508">
        <v>56</v>
      </c>
      <c r="Q1508">
        <v>8.8902048313938913</v>
      </c>
      <c r="R1508">
        <v>14.96766391835526</v>
      </c>
      <c r="S1508">
        <f t="shared" si="119"/>
        <v>73</v>
      </c>
    </row>
    <row r="1509" spans="1:19" hidden="1" x14ac:dyDescent="0.25">
      <c r="A1509" s="70">
        <v>21</v>
      </c>
      <c r="B1509" s="70">
        <v>79</v>
      </c>
      <c r="C1509" s="83">
        <v>35.729505500762222</v>
      </c>
      <c r="D1509" s="83">
        <v>0</v>
      </c>
      <c r="E1509" s="43">
        <f t="shared" si="115"/>
        <v>11.373054829350746</v>
      </c>
      <c r="F1509" s="43">
        <f t="shared" si="116"/>
        <v>8.7927123803120455E-2</v>
      </c>
      <c r="G1509" s="89">
        <v>18.400168610873795</v>
      </c>
      <c r="H1509" s="185">
        <f t="shared" si="117"/>
        <v>18.466604573570379</v>
      </c>
      <c r="N1509" t="str">
        <f t="shared" si="118"/>
        <v>21#74</v>
      </c>
      <c r="O1509">
        <v>21</v>
      </c>
      <c r="P1509">
        <v>74</v>
      </c>
      <c r="Q1509">
        <v>8.6499290251400058</v>
      </c>
      <c r="R1509">
        <v>14.57288439213499</v>
      </c>
      <c r="S1509">
        <f t="shared" si="119"/>
        <v>74</v>
      </c>
    </row>
    <row r="1510" spans="1:19" hidden="1" x14ac:dyDescent="0.25">
      <c r="A1510" s="70">
        <v>21</v>
      </c>
      <c r="B1510" s="70">
        <v>80</v>
      </c>
      <c r="C1510" s="83">
        <v>56.613653082193665</v>
      </c>
      <c r="D1510" s="83">
        <v>0</v>
      </c>
      <c r="E1510" s="43">
        <f t="shared" si="115"/>
        <v>18.020685469041677</v>
      </c>
      <c r="F1510" s="43">
        <f t="shared" si="116"/>
        <v>5.5491784800191568E-2</v>
      </c>
      <c r="G1510" s="89">
        <v>24.28442797175105</v>
      </c>
      <c r="H1510" s="185">
        <f t="shared" si="117"/>
        <v>24.372109741682532</v>
      </c>
      <c r="N1510" t="str">
        <f t="shared" si="118"/>
        <v>21#10</v>
      </c>
      <c r="O1510">
        <v>21</v>
      </c>
      <c r="P1510">
        <v>10</v>
      </c>
      <c r="Q1510">
        <v>8.1693774126322243</v>
      </c>
      <c r="R1510">
        <v>14.56832</v>
      </c>
      <c r="S1510">
        <f t="shared" si="119"/>
        <v>75</v>
      </c>
    </row>
    <row r="1511" spans="1:19" x14ac:dyDescent="0.25">
      <c r="A1511" s="70">
        <v>22</v>
      </c>
      <c r="B1511" s="70">
        <v>1</v>
      </c>
      <c r="C1511" s="83">
        <v>43.403800696348476</v>
      </c>
      <c r="D1511" s="83">
        <v>17.781920000000003</v>
      </c>
      <c r="E1511" s="43">
        <f t="shared" si="115"/>
        <v>13.815858859598618</v>
      </c>
      <c r="F1511" s="43">
        <f t="shared" si="116"/>
        <v>7.2380588869815091E-2</v>
      </c>
      <c r="G1511" s="89">
        <v>17.781920000000003</v>
      </c>
      <c r="H1511" s="185">
        <f t="shared" si="117"/>
        <v>17.781920000000003</v>
      </c>
      <c r="N1511" t="str">
        <f t="shared" si="118"/>
        <v>22#39</v>
      </c>
      <c r="O1511">
        <v>22</v>
      </c>
      <c r="P1511">
        <v>39</v>
      </c>
      <c r="Q1511">
        <v>18.140823372168619</v>
      </c>
      <c r="R1511">
        <v>21.424000000000003</v>
      </c>
      <c r="S1511">
        <f t="shared" si="119"/>
        <v>1</v>
      </c>
    </row>
    <row r="1512" spans="1:19" x14ac:dyDescent="0.25">
      <c r="A1512" s="70">
        <v>22</v>
      </c>
      <c r="B1512" s="70">
        <v>4</v>
      </c>
      <c r="C1512" s="83">
        <v>31.703645726028459</v>
      </c>
      <c r="D1512" s="83">
        <v>14.032720000000001</v>
      </c>
      <c r="E1512" s="43">
        <f t="shared" si="115"/>
        <v>10.09158386266334</v>
      </c>
      <c r="F1512" s="43">
        <f t="shared" si="116"/>
        <v>9.9092472857484931E-2</v>
      </c>
      <c r="G1512" s="89">
        <v>14.032720000000001</v>
      </c>
      <c r="H1512" s="185">
        <f t="shared" si="117"/>
        <v>14.032720000000001</v>
      </c>
      <c r="N1512" t="str">
        <f t="shared" si="118"/>
        <v>22#26</v>
      </c>
      <c r="O1512">
        <v>22</v>
      </c>
      <c r="P1512">
        <v>26</v>
      </c>
      <c r="Q1512">
        <v>17.41999595340695</v>
      </c>
      <c r="R1512">
        <v>21.531120000000001</v>
      </c>
      <c r="S1512">
        <f t="shared" si="119"/>
        <v>2</v>
      </c>
    </row>
    <row r="1513" spans="1:19" x14ac:dyDescent="0.25">
      <c r="A1513" s="70">
        <v>22</v>
      </c>
      <c r="B1513" s="70">
        <v>5</v>
      </c>
      <c r="C1513" s="83">
        <v>34.471424321157919</v>
      </c>
      <c r="D1513" s="83">
        <v>16.17512</v>
      </c>
      <c r="E1513" s="43">
        <f t="shared" si="115"/>
        <v>10.972595152260931</v>
      </c>
      <c r="F1513" s="43">
        <f t="shared" si="116"/>
        <v>9.1136142920022659E-2</v>
      </c>
      <c r="G1513" s="89">
        <v>16.17512</v>
      </c>
      <c r="H1513" s="185">
        <f t="shared" si="117"/>
        <v>16.17512</v>
      </c>
      <c r="N1513" t="str">
        <f t="shared" si="118"/>
        <v>22#32</v>
      </c>
      <c r="O1513">
        <v>22</v>
      </c>
      <c r="P1513">
        <v>32</v>
      </c>
      <c r="Q1513">
        <v>17.01953627631714</v>
      </c>
      <c r="R1513">
        <v>22.06672</v>
      </c>
      <c r="S1513">
        <f t="shared" si="119"/>
        <v>3</v>
      </c>
    </row>
    <row r="1514" spans="1:19" x14ac:dyDescent="0.25">
      <c r="A1514" s="70">
        <v>22</v>
      </c>
      <c r="B1514" s="70">
        <v>6</v>
      </c>
      <c r="C1514" s="83">
        <v>34.345616203197487</v>
      </c>
      <c r="D1514" s="83">
        <v>17.460560000000001</v>
      </c>
      <c r="E1514" s="43">
        <f t="shared" si="115"/>
        <v>10.932549184551949</v>
      </c>
      <c r="F1514" s="43">
        <f t="shared" si="116"/>
        <v>9.1469974945370736E-2</v>
      </c>
      <c r="G1514" s="89">
        <v>17.460560000000001</v>
      </c>
      <c r="H1514" s="185">
        <f t="shared" si="117"/>
        <v>17.460560000000001</v>
      </c>
      <c r="N1514" t="str">
        <f t="shared" si="118"/>
        <v>22#29</v>
      </c>
      <c r="O1514">
        <v>22</v>
      </c>
      <c r="P1514">
        <v>29</v>
      </c>
      <c r="Q1514">
        <v>16.979490308608156</v>
      </c>
      <c r="R1514">
        <v>20.352800000000002</v>
      </c>
      <c r="S1514">
        <f t="shared" si="119"/>
        <v>4</v>
      </c>
    </row>
    <row r="1515" spans="1:19" x14ac:dyDescent="0.25">
      <c r="A1515" s="70">
        <v>22</v>
      </c>
      <c r="B1515" s="70">
        <v>7</v>
      </c>
      <c r="C1515" s="83">
        <v>34.597232439118351</v>
      </c>
      <c r="D1515" s="83">
        <v>15.425280000000001</v>
      </c>
      <c r="E1515" s="43">
        <f t="shared" si="115"/>
        <v>11.012641119969913</v>
      </c>
      <c r="F1515" s="43">
        <f t="shared" si="116"/>
        <v>9.0804738763949844E-2</v>
      </c>
      <c r="G1515" s="89">
        <v>15.425280000000001</v>
      </c>
      <c r="H1515" s="185">
        <f t="shared" si="117"/>
        <v>15.425280000000001</v>
      </c>
      <c r="N1515" t="str">
        <f t="shared" si="118"/>
        <v>22#34</v>
      </c>
      <c r="O1515">
        <v>22</v>
      </c>
      <c r="P1515">
        <v>34</v>
      </c>
      <c r="Q1515">
        <v>16.699168534645288</v>
      </c>
      <c r="R1515">
        <v>22.06672</v>
      </c>
      <c r="S1515">
        <f t="shared" si="119"/>
        <v>5</v>
      </c>
    </row>
    <row r="1516" spans="1:19" x14ac:dyDescent="0.25">
      <c r="A1516" s="70">
        <v>22</v>
      </c>
      <c r="B1516" s="70">
        <v>8</v>
      </c>
      <c r="C1516" s="83">
        <v>36.106929854643532</v>
      </c>
      <c r="D1516" s="83">
        <v>17.139199999999999</v>
      </c>
      <c r="E1516" s="43">
        <f t="shared" si="115"/>
        <v>11.493192732477697</v>
      </c>
      <c r="F1516" s="43">
        <f t="shared" si="116"/>
        <v>8.7008024948035528E-2</v>
      </c>
      <c r="G1516" s="89">
        <v>17.139199999999999</v>
      </c>
      <c r="H1516" s="185">
        <f t="shared" si="117"/>
        <v>17.139199999999999</v>
      </c>
      <c r="N1516" t="str">
        <f t="shared" si="118"/>
        <v>22#35</v>
      </c>
      <c r="O1516">
        <v>22</v>
      </c>
      <c r="P1516">
        <v>35</v>
      </c>
      <c r="Q1516">
        <v>16.579030631518343</v>
      </c>
      <c r="R1516">
        <v>23.386517630080927</v>
      </c>
      <c r="S1516">
        <f t="shared" si="119"/>
        <v>6</v>
      </c>
    </row>
    <row r="1517" spans="1:19" hidden="1" x14ac:dyDescent="0.25">
      <c r="A1517" s="70">
        <v>22</v>
      </c>
      <c r="B1517" s="70">
        <v>9</v>
      </c>
      <c r="C1517" s="83">
        <v>48.18450917884482</v>
      </c>
      <c r="D1517" s="83">
        <v>19.388719999999999</v>
      </c>
      <c r="E1517" s="43">
        <f t="shared" si="115"/>
        <v>15.337605632539912</v>
      </c>
      <c r="F1517" s="43">
        <f t="shared" si="116"/>
        <v>6.5199224961060606E-2</v>
      </c>
      <c r="G1517" s="89">
        <v>19.388719999999999</v>
      </c>
      <c r="H1517" s="185">
        <f t="shared" si="117"/>
        <v>19.388719999999999</v>
      </c>
      <c r="N1517" t="str">
        <f t="shared" si="118"/>
        <v>22#45</v>
      </c>
      <c r="O1517">
        <v>22</v>
      </c>
      <c r="P1517">
        <v>45</v>
      </c>
      <c r="Q1517">
        <v>16.538984663809355</v>
      </c>
      <c r="R1517">
        <v>23.357317062757208</v>
      </c>
      <c r="S1517">
        <f t="shared" si="119"/>
        <v>7</v>
      </c>
    </row>
    <row r="1518" spans="1:19" hidden="1" x14ac:dyDescent="0.25">
      <c r="A1518" s="70">
        <v>22</v>
      </c>
      <c r="B1518" s="70">
        <v>11</v>
      </c>
      <c r="C1518" s="83">
        <v>26.16808853576952</v>
      </c>
      <c r="D1518" s="83">
        <v>13.39</v>
      </c>
      <c r="E1518" s="43">
        <f t="shared" si="115"/>
        <v>8.3295612834681538</v>
      </c>
      <c r="F1518" s="43">
        <f t="shared" si="116"/>
        <v>0.12005434211579906</v>
      </c>
      <c r="G1518" s="89">
        <v>13.39</v>
      </c>
      <c r="H1518" s="185">
        <f t="shared" si="117"/>
        <v>13.39</v>
      </c>
      <c r="N1518" t="str">
        <f t="shared" si="118"/>
        <v>22#38</v>
      </c>
      <c r="O1518">
        <v>22</v>
      </c>
      <c r="P1518">
        <v>38</v>
      </c>
      <c r="Q1518">
        <v>16.018387083592604</v>
      </c>
      <c r="R1518">
        <v>22.967950707847436</v>
      </c>
      <c r="S1518">
        <f t="shared" si="119"/>
        <v>8</v>
      </c>
    </row>
    <row r="1519" spans="1:19" hidden="1" x14ac:dyDescent="0.25">
      <c r="A1519" s="70">
        <v>22</v>
      </c>
      <c r="B1519" s="70">
        <v>12</v>
      </c>
      <c r="C1519" s="83">
        <v>43.403800696348476</v>
      </c>
      <c r="D1519" s="83">
        <v>18.103280000000002</v>
      </c>
      <c r="E1519" s="43">
        <f t="shared" si="115"/>
        <v>13.815858859598618</v>
      </c>
      <c r="F1519" s="43">
        <f t="shared" si="116"/>
        <v>7.2380588869815091E-2</v>
      </c>
      <c r="G1519" s="89">
        <v>18.103280000000002</v>
      </c>
      <c r="H1519" s="185">
        <f t="shared" si="117"/>
        <v>18.103280000000002</v>
      </c>
      <c r="N1519" t="str">
        <f t="shared" si="118"/>
        <v>22#24</v>
      </c>
      <c r="O1519">
        <v>22</v>
      </c>
      <c r="P1519">
        <v>24</v>
      </c>
      <c r="Q1519">
        <v>15.938295148174635</v>
      </c>
      <c r="R1519">
        <v>22.906394203650677</v>
      </c>
      <c r="S1519">
        <f t="shared" si="119"/>
        <v>9</v>
      </c>
    </row>
    <row r="1520" spans="1:19" hidden="1" x14ac:dyDescent="0.25">
      <c r="A1520" s="70">
        <v>22</v>
      </c>
      <c r="B1520" s="70">
        <v>13</v>
      </c>
      <c r="C1520" s="83">
        <v>37.74243538812911</v>
      </c>
      <c r="D1520" s="83">
        <v>16.710719999999998</v>
      </c>
      <c r="E1520" s="43">
        <f t="shared" si="115"/>
        <v>12.01379031269445</v>
      </c>
      <c r="F1520" s="43">
        <f t="shared" si="116"/>
        <v>8.3237677200287366E-2</v>
      </c>
      <c r="G1520" s="89">
        <v>16.710719999999998</v>
      </c>
      <c r="H1520" s="185">
        <f t="shared" si="117"/>
        <v>16.710719999999998</v>
      </c>
      <c r="N1520" t="str">
        <f t="shared" si="118"/>
        <v>22#72</v>
      </c>
      <c r="O1520">
        <v>22</v>
      </c>
      <c r="P1520">
        <v>72</v>
      </c>
      <c r="Q1520">
        <v>15.778111277338709</v>
      </c>
      <c r="R1520">
        <v>22.781913482465487</v>
      </c>
      <c r="S1520">
        <f t="shared" si="119"/>
        <v>10</v>
      </c>
    </row>
    <row r="1521" spans="1:19" hidden="1" x14ac:dyDescent="0.25">
      <c r="A1521" s="70">
        <v>22</v>
      </c>
      <c r="B1521" s="70">
        <v>14</v>
      </c>
      <c r="C1521" s="83">
        <v>21.638996289194022</v>
      </c>
      <c r="D1521" s="83">
        <v>0</v>
      </c>
      <c r="E1521" s="43">
        <f t="shared" si="115"/>
        <v>6.887906445944818</v>
      </c>
      <c r="F1521" s="43">
        <f t="shared" si="116"/>
        <v>0.14518199511678029</v>
      </c>
      <c r="G1521" s="89">
        <v>11.27468554615356</v>
      </c>
      <c r="H1521" s="185">
        <f t="shared" si="117"/>
        <v>11.315394118134652</v>
      </c>
      <c r="N1521" t="str">
        <f t="shared" si="118"/>
        <v>22#47</v>
      </c>
      <c r="O1521">
        <v>22</v>
      </c>
      <c r="P1521">
        <v>47</v>
      </c>
      <c r="Q1521">
        <v>15.537835471084826</v>
      </c>
      <c r="R1521">
        <v>22.5916998995787</v>
      </c>
      <c r="S1521">
        <f t="shared" si="119"/>
        <v>11</v>
      </c>
    </row>
    <row r="1522" spans="1:19" hidden="1" x14ac:dyDescent="0.25">
      <c r="A1522" s="70">
        <v>22</v>
      </c>
      <c r="B1522" s="70">
        <v>15</v>
      </c>
      <c r="C1522" s="83">
        <v>40.006981511416853</v>
      </c>
      <c r="D1522" s="83">
        <v>0</v>
      </c>
      <c r="E1522" s="43">
        <f t="shared" si="115"/>
        <v>12.734617731456117</v>
      </c>
      <c r="F1522" s="43">
        <f t="shared" si="116"/>
        <v>7.8526110566308829E-2</v>
      </c>
      <c r="G1522" s="89">
        <v>19.941100157445764</v>
      </c>
      <c r="H1522" s="185">
        <f t="shared" si="117"/>
        <v>20.013099833872968</v>
      </c>
      <c r="N1522" t="str">
        <f t="shared" si="118"/>
        <v>22#68</v>
      </c>
      <c r="O1522">
        <v>22</v>
      </c>
      <c r="P1522">
        <v>68</v>
      </c>
      <c r="Q1522">
        <v>15.377651600248896</v>
      </c>
      <c r="R1522">
        <v>22.462504046876273</v>
      </c>
      <c r="S1522">
        <f t="shared" si="119"/>
        <v>12</v>
      </c>
    </row>
    <row r="1523" spans="1:19" hidden="1" x14ac:dyDescent="0.25">
      <c r="A1523" s="70">
        <v>22</v>
      </c>
      <c r="B1523" s="70">
        <v>16</v>
      </c>
      <c r="C1523" s="83">
        <v>45.919963055557083</v>
      </c>
      <c r="D1523" s="83">
        <v>0</v>
      </c>
      <c r="E1523" s="43">
        <f t="shared" si="115"/>
        <v>14.616778213778248</v>
      </c>
      <c r="F1523" s="43">
        <f t="shared" si="116"/>
        <v>6.8414529205715641E-2</v>
      </c>
      <c r="G1523" s="89">
        <v>21.74284551105567</v>
      </c>
      <c r="H1523" s="185">
        <f t="shared" si="117"/>
        <v>21.821350599994716</v>
      </c>
      <c r="N1523" t="str">
        <f t="shared" si="118"/>
        <v>22#9</v>
      </c>
      <c r="O1523">
        <v>22</v>
      </c>
      <c r="P1523">
        <v>9</v>
      </c>
      <c r="Q1523">
        <v>15.337605632539912</v>
      </c>
      <c r="R1523">
        <v>19.388719999999999</v>
      </c>
      <c r="S1523">
        <f t="shared" si="119"/>
        <v>13</v>
      </c>
    </row>
    <row r="1524" spans="1:19" hidden="1" x14ac:dyDescent="0.25">
      <c r="A1524" s="70">
        <v>22</v>
      </c>
      <c r="B1524" s="70">
        <v>17</v>
      </c>
      <c r="C1524" s="83">
        <v>42.14571951674418</v>
      </c>
      <c r="D1524" s="83">
        <v>0</v>
      </c>
      <c r="E1524" s="43">
        <f t="shared" si="115"/>
        <v>13.415399182508805</v>
      </c>
      <c r="F1524" s="43">
        <f t="shared" si="116"/>
        <v>7.4541203462943892E-2</v>
      </c>
      <c r="G1524" s="89">
        <v>20.632607888361161</v>
      </c>
      <c r="H1524" s="185">
        <f t="shared" si="117"/>
        <v>20.707104334398853</v>
      </c>
      <c r="N1524" t="str">
        <f t="shared" si="118"/>
        <v>22#21</v>
      </c>
      <c r="O1524">
        <v>22</v>
      </c>
      <c r="P1524">
        <v>21</v>
      </c>
      <c r="Q1524">
        <v>15.337605632539912</v>
      </c>
      <c r="R1524">
        <v>22.429900849163726</v>
      </c>
      <c r="S1524">
        <f t="shared" si="119"/>
        <v>14</v>
      </c>
    </row>
    <row r="1525" spans="1:19" hidden="1" x14ac:dyDescent="0.25">
      <c r="A1525" s="70">
        <v>22</v>
      </c>
      <c r="B1525" s="70">
        <v>18</v>
      </c>
      <c r="C1525" s="83">
        <v>43.277992578388044</v>
      </c>
      <c r="D1525" s="83">
        <v>0</v>
      </c>
      <c r="E1525" s="43">
        <f t="shared" si="115"/>
        <v>13.775812891889636</v>
      </c>
      <c r="F1525" s="43">
        <f t="shared" si="116"/>
        <v>7.2590997558390144E-2</v>
      </c>
      <c r="G1525" s="89">
        <v>20.979719058572766</v>
      </c>
      <c r="H1525" s="185">
        <f t="shared" si="117"/>
        <v>21.055468790123403</v>
      </c>
      <c r="N1525" t="str">
        <f t="shared" si="118"/>
        <v>22#44</v>
      </c>
      <c r="O1525">
        <v>22</v>
      </c>
      <c r="P1525">
        <v>44</v>
      </c>
      <c r="Q1525">
        <v>15.337605632539912</v>
      </c>
      <c r="R1525">
        <v>22.429900849163726</v>
      </c>
      <c r="S1525">
        <f t="shared" si="119"/>
        <v>15</v>
      </c>
    </row>
    <row r="1526" spans="1:19" hidden="1" x14ac:dyDescent="0.25">
      <c r="A1526" s="70">
        <v>22</v>
      </c>
      <c r="B1526" s="70">
        <v>19</v>
      </c>
      <c r="C1526" s="83">
        <v>45.794154937596645</v>
      </c>
      <c r="D1526" s="83">
        <v>0</v>
      </c>
      <c r="E1526" s="43">
        <f t="shared" si="115"/>
        <v>14.576732246069264</v>
      </c>
      <c r="F1526" s="43">
        <f t="shared" si="116"/>
        <v>6.8602481209028052E-2</v>
      </c>
      <c r="G1526" s="89">
        <v>21.707913754152074</v>
      </c>
      <c r="H1526" s="185">
        <f t="shared" si="117"/>
        <v>21.786292717893701</v>
      </c>
      <c r="N1526" t="str">
        <f t="shared" si="118"/>
        <v>22#31</v>
      </c>
      <c r="O1526">
        <v>22</v>
      </c>
      <c r="P1526">
        <v>31</v>
      </c>
      <c r="Q1526">
        <v>15.137375793995007</v>
      </c>
      <c r="R1526">
        <v>22.265026498821658</v>
      </c>
      <c r="S1526">
        <f t="shared" si="119"/>
        <v>16</v>
      </c>
    </row>
    <row r="1527" spans="1:19" hidden="1" x14ac:dyDescent="0.25">
      <c r="A1527" s="70">
        <v>22</v>
      </c>
      <c r="B1527" s="70">
        <v>20</v>
      </c>
      <c r="C1527" s="83">
        <v>45.668346819636227</v>
      </c>
      <c r="D1527" s="83">
        <v>0</v>
      </c>
      <c r="E1527" s="43">
        <f t="shared" si="115"/>
        <v>14.536686278360287</v>
      </c>
      <c r="F1527" s="43">
        <f t="shared" si="116"/>
        <v>6.8791468760568061E-2</v>
      </c>
      <c r="G1527" s="89">
        <v>21.6728461211524</v>
      </c>
      <c r="H1527" s="185">
        <f t="shared" si="117"/>
        <v>21.751098469100057</v>
      </c>
      <c r="N1527" t="str">
        <f t="shared" si="118"/>
        <v>22#37</v>
      </c>
      <c r="O1527">
        <v>22</v>
      </c>
      <c r="P1527">
        <v>37</v>
      </c>
      <c r="Q1527">
        <v>15.137375793995007</v>
      </c>
      <c r="R1527">
        <v>22.265026498821658</v>
      </c>
      <c r="S1527">
        <f t="shared" si="119"/>
        <v>17</v>
      </c>
    </row>
    <row r="1528" spans="1:19" hidden="1" x14ac:dyDescent="0.25">
      <c r="A1528" s="70">
        <v>22</v>
      </c>
      <c r="B1528" s="70">
        <v>21</v>
      </c>
      <c r="C1528" s="83">
        <v>48.18450917884482</v>
      </c>
      <c r="D1528" s="83">
        <v>0</v>
      </c>
      <c r="E1528" s="43">
        <f t="shared" si="115"/>
        <v>15.337605632539912</v>
      </c>
      <c r="F1528" s="43">
        <f t="shared" si="116"/>
        <v>6.5199224961060606E-2</v>
      </c>
      <c r="G1528" s="89">
        <v>22.349206423170774</v>
      </c>
      <c r="H1528" s="185">
        <f t="shared" si="117"/>
        <v>22.429900849163726</v>
      </c>
      <c r="N1528" t="str">
        <f t="shared" si="118"/>
        <v>22#54</v>
      </c>
      <c r="O1528">
        <v>22</v>
      </c>
      <c r="P1528">
        <v>54</v>
      </c>
      <c r="Q1528">
        <v>15.137375793995007</v>
      </c>
      <c r="R1528">
        <v>22.265026498821658</v>
      </c>
      <c r="S1528">
        <f t="shared" si="119"/>
        <v>18</v>
      </c>
    </row>
    <row r="1529" spans="1:19" hidden="1" x14ac:dyDescent="0.25">
      <c r="A1529" s="70">
        <v>22</v>
      </c>
      <c r="B1529" s="70">
        <v>22</v>
      </c>
      <c r="C1529" s="83">
        <v>46.297387409438372</v>
      </c>
      <c r="D1529" s="83">
        <v>0</v>
      </c>
      <c r="E1529" s="43">
        <f t="shared" si="115"/>
        <v>14.736916116905192</v>
      </c>
      <c r="F1529" s="43">
        <f t="shared" si="116"/>
        <v>6.7856802065451652E-2</v>
      </c>
      <c r="G1529" s="89">
        <v>21.846832933660295</v>
      </c>
      <c r="H1529" s="185">
        <f t="shared" si="117"/>
        <v>21.925713481361441</v>
      </c>
      <c r="N1529" t="str">
        <f t="shared" si="118"/>
        <v>22#77</v>
      </c>
      <c r="O1529">
        <v>22</v>
      </c>
      <c r="P1529">
        <v>77</v>
      </c>
      <c r="Q1529">
        <v>15.137375793995007</v>
      </c>
      <c r="R1529">
        <v>22.265026498821658</v>
      </c>
      <c r="S1529">
        <f t="shared" si="119"/>
        <v>19</v>
      </c>
    </row>
    <row r="1530" spans="1:19" hidden="1" x14ac:dyDescent="0.25">
      <c r="A1530" s="70">
        <v>22</v>
      </c>
      <c r="B1530" s="70">
        <v>23</v>
      </c>
      <c r="C1530" s="83">
        <v>41.894103280823309</v>
      </c>
      <c r="D1530" s="83">
        <v>0</v>
      </c>
      <c r="E1530" s="43">
        <f t="shared" si="115"/>
        <v>13.335307247090839</v>
      </c>
      <c r="F1530" s="43">
        <f t="shared" si="116"/>
        <v>7.4988898378637273E-2</v>
      </c>
      <c r="G1530" s="89">
        <v>20.553738025074932</v>
      </c>
      <c r="H1530" s="185">
        <f t="shared" si="117"/>
        <v>20.627949702238709</v>
      </c>
      <c r="N1530" t="str">
        <f t="shared" si="118"/>
        <v>22#43</v>
      </c>
      <c r="O1530">
        <v>22</v>
      </c>
      <c r="P1530">
        <v>43</v>
      </c>
      <c r="Q1530">
        <v>15.057283858577048</v>
      </c>
      <c r="R1530">
        <v>22.19819697453504</v>
      </c>
      <c r="S1530">
        <f t="shared" si="119"/>
        <v>20</v>
      </c>
    </row>
    <row r="1531" spans="1:19" hidden="1" x14ac:dyDescent="0.25">
      <c r="A1531" s="70">
        <v>22</v>
      </c>
      <c r="B1531" s="70">
        <v>24</v>
      </c>
      <c r="C1531" s="83">
        <v>50.071630948251276</v>
      </c>
      <c r="D1531" s="83">
        <v>0</v>
      </c>
      <c r="E1531" s="43">
        <f t="shared" si="115"/>
        <v>15.938295148174635</v>
      </c>
      <c r="F1531" s="43">
        <f t="shared" si="116"/>
        <v>6.2741967738910082E-2</v>
      </c>
      <c r="G1531" s="89">
        <v>22.82398553210718</v>
      </c>
      <c r="H1531" s="185">
        <f t="shared" si="117"/>
        <v>22.906394203650677</v>
      </c>
      <c r="N1531" t="str">
        <f t="shared" si="118"/>
        <v>22#49</v>
      </c>
      <c r="O1531">
        <v>22</v>
      </c>
      <c r="P1531">
        <v>49</v>
      </c>
      <c r="Q1531">
        <v>15.017237890868062</v>
      </c>
      <c r="R1531">
        <v>22.164590958023084</v>
      </c>
      <c r="S1531">
        <f t="shared" si="119"/>
        <v>21</v>
      </c>
    </row>
    <row r="1532" spans="1:19" hidden="1" x14ac:dyDescent="0.25">
      <c r="A1532" s="70">
        <v>22</v>
      </c>
      <c r="B1532" s="70">
        <v>25</v>
      </c>
      <c r="C1532" s="83">
        <v>46.297387409438372</v>
      </c>
      <c r="D1532" s="83">
        <v>0</v>
      </c>
      <c r="E1532" s="43">
        <f t="shared" si="115"/>
        <v>14.736916116905192</v>
      </c>
      <c r="F1532" s="43">
        <f t="shared" si="116"/>
        <v>6.7856802065451652E-2</v>
      </c>
      <c r="G1532" s="89">
        <v>21.846832933660295</v>
      </c>
      <c r="H1532" s="185">
        <f t="shared" si="117"/>
        <v>21.925713481361441</v>
      </c>
      <c r="N1532" t="str">
        <f t="shared" si="118"/>
        <v>22#28</v>
      </c>
      <c r="O1532">
        <v>22</v>
      </c>
      <c r="P1532">
        <v>28</v>
      </c>
      <c r="Q1532">
        <v>14.977191923159081</v>
      </c>
      <c r="R1532">
        <v>22.130856515281231</v>
      </c>
      <c r="S1532">
        <f t="shared" si="119"/>
        <v>22</v>
      </c>
    </row>
    <row r="1533" spans="1:19" hidden="1" x14ac:dyDescent="0.25">
      <c r="A1533" s="70">
        <v>22</v>
      </c>
      <c r="B1533" s="70">
        <v>26</v>
      </c>
      <c r="C1533" s="83">
        <v>54.726531312787202</v>
      </c>
      <c r="D1533" s="83">
        <v>21.531120000000001</v>
      </c>
      <c r="E1533" s="43">
        <f t="shared" si="115"/>
        <v>17.41999595340695</v>
      </c>
      <c r="F1533" s="43">
        <f t="shared" si="116"/>
        <v>5.7405294620887844E-2</v>
      </c>
      <c r="G1533" s="89">
        <v>21.531120000000001</v>
      </c>
      <c r="H1533" s="185">
        <f t="shared" si="117"/>
        <v>21.531120000000001</v>
      </c>
      <c r="N1533" t="str">
        <f t="shared" si="118"/>
        <v>22#33</v>
      </c>
      <c r="O1533">
        <v>22</v>
      </c>
      <c r="P1533">
        <v>33</v>
      </c>
      <c r="Q1533">
        <v>14.89709998774112</v>
      </c>
      <c r="R1533">
        <v>22.062999553566712</v>
      </c>
      <c r="S1533">
        <f t="shared" si="119"/>
        <v>23</v>
      </c>
    </row>
    <row r="1534" spans="1:19" hidden="1" x14ac:dyDescent="0.25">
      <c r="A1534" s="70">
        <v>22</v>
      </c>
      <c r="B1534" s="70">
        <v>28</v>
      </c>
      <c r="C1534" s="83">
        <v>47.052236117200955</v>
      </c>
      <c r="D1534" s="83">
        <v>0</v>
      </c>
      <c r="E1534" s="43">
        <f t="shared" si="115"/>
        <v>14.977191923159081</v>
      </c>
      <c r="F1534" s="43">
        <f t="shared" si="116"/>
        <v>6.6768190267610189E-2</v>
      </c>
      <c r="G1534" s="89">
        <v>22.051237939379249</v>
      </c>
      <c r="H1534" s="185">
        <f t="shared" si="117"/>
        <v>22.130856515281231</v>
      </c>
      <c r="N1534" t="str">
        <f t="shared" si="118"/>
        <v>22#22</v>
      </c>
      <c r="O1534">
        <v>22</v>
      </c>
      <c r="P1534">
        <v>22</v>
      </c>
      <c r="Q1534">
        <v>14.736916116905192</v>
      </c>
      <c r="R1534">
        <v>21.925713481361441</v>
      </c>
      <c r="S1534">
        <f t="shared" si="119"/>
        <v>24</v>
      </c>
    </row>
    <row r="1535" spans="1:19" hidden="1" x14ac:dyDescent="0.25">
      <c r="A1535" s="70">
        <v>22</v>
      </c>
      <c r="B1535" s="70">
        <v>29</v>
      </c>
      <c r="C1535" s="83">
        <v>53.342642015222474</v>
      </c>
      <c r="D1535" s="83">
        <v>20.352800000000002</v>
      </c>
      <c r="E1535" s="43">
        <f t="shared" si="115"/>
        <v>16.979490308608156</v>
      </c>
      <c r="F1535" s="43">
        <f t="shared" si="116"/>
        <v>5.8894582924731625E-2</v>
      </c>
      <c r="G1535" s="89">
        <v>20.352800000000002</v>
      </c>
      <c r="H1535" s="185">
        <f t="shared" si="117"/>
        <v>20.352800000000002</v>
      </c>
      <c r="N1535" t="str">
        <f t="shared" si="118"/>
        <v>22#25</v>
      </c>
      <c r="O1535">
        <v>22</v>
      </c>
      <c r="P1535">
        <v>25</v>
      </c>
      <c r="Q1535">
        <v>14.736916116905192</v>
      </c>
      <c r="R1535">
        <v>21.925713481361441</v>
      </c>
      <c r="S1535">
        <f t="shared" si="119"/>
        <v>25</v>
      </c>
    </row>
    <row r="1536" spans="1:19" hidden="1" x14ac:dyDescent="0.25">
      <c r="A1536" s="70">
        <v>22</v>
      </c>
      <c r="B1536" s="70">
        <v>30</v>
      </c>
      <c r="C1536" s="83">
        <v>40.761830219179444</v>
      </c>
      <c r="D1536" s="83">
        <v>0</v>
      </c>
      <c r="E1536" s="43">
        <f t="shared" si="115"/>
        <v>12.974893537710008</v>
      </c>
      <c r="F1536" s="43">
        <f t="shared" si="116"/>
        <v>7.7071923333599399E-2</v>
      </c>
      <c r="G1536" s="89">
        <v>20.190720389167055</v>
      </c>
      <c r="H1536" s="185">
        <f t="shared" si="117"/>
        <v>20.263621348661477</v>
      </c>
      <c r="N1536" t="str">
        <f t="shared" si="118"/>
        <v>22#41</v>
      </c>
      <c r="O1536">
        <v>22</v>
      </c>
      <c r="P1536">
        <v>41</v>
      </c>
      <c r="Q1536">
        <v>14.736916116905192</v>
      </c>
      <c r="R1536">
        <v>21.925713481361441</v>
      </c>
      <c r="S1536">
        <f t="shared" si="119"/>
        <v>26</v>
      </c>
    </row>
    <row r="1537" spans="1:19" hidden="1" x14ac:dyDescent="0.25">
      <c r="A1537" s="70">
        <v>22</v>
      </c>
      <c r="B1537" s="70">
        <v>31</v>
      </c>
      <c r="C1537" s="83">
        <v>47.555468589042675</v>
      </c>
      <c r="D1537" s="83">
        <v>0</v>
      </c>
      <c r="E1537" s="43">
        <f t="shared" si="115"/>
        <v>15.137375793995007</v>
      </c>
      <c r="F1537" s="43">
        <f t="shared" si="116"/>
        <v>6.6061648571656639E-2</v>
      </c>
      <c r="G1537" s="89">
        <v>22.184925229309925</v>
      </c>
      <c r="H1537" s="185">
        <f t="shared" si="117"/>
        <v>22.265026498821658</v>
      </c>
      <c r="N1537" t="str">
        <f t="shared" si="118"/>
        <v>22#46</v>
      </c>
      <c r="O1537">
        <v>22</v>
      </c>
      <c r="P1537">
        <v>46</v>
      </c>
      <c r="Q1537">
        <v>14.736916116905192</v>
      </c>
      <c r="R1537">
        <v>21.925713481361441</v>
      </c>
      <c r="S1537">
        <f t="shared" si="119"/>
        <v>27</v>
      </c>
    </row>
    <row r="1538" spans="1:19" hidden="1" x14ac:dyDescent="0.25">
      <c r="A1538" s="70">
        <v>22</v>
      </c>
      <c r="B1538" s="70">
        <v>32</v>
      </c>
      <c r="C1538" s="83">
        <v>53.468450133182913</v>
      </c>
      <c r="D1538" s="83">
        <v>22.06672</v>
      </c>
      <c r="E1538" s="43">
        <f t="shared" si="115"/>
        <v>17.01953627631714</v>
      </c>
      <c r="F1538" s="43">
        <f t="shared" si="116"/>
        <v>5.875600743549695E-2</v>
      </c>
      <c r="G1538" s="89">
        <v>22.06672</v>
      </c>
      <c r="H1538" s="185">
        <f t="shared" si="117"/>
        <v>22.06672</v>
      </c>
      <c r="N1538" t="str">
        <f t="shared" si="118"/>
        <v>22#64</v>
      </c>
      <c r="O1538">
        <v>22</v>
      </c>
      <c r="P1538">
        <v>64</v>
      </c>
      <c r="Q1538">
        <v>14.736916116905192</v>
      </c>
      <c r="R1538">
        <v>21.925713481361441</v>
      </c>
      <c r="S1538">
        <f t="shared" si="119"/>
        <v>28</v>
      </c>
    </row>
    <row r="1539" spans="1:19" hidden="1" x14ac:dyDescent="0.25">
      <c r="A1539" s="70">
        <v>22</v>
      </c>
      <c r="B1539" s="70">
        <v>33</v>
      </c>
      <c r="C1539" s="83">
        <v>46.800619881280099</v>
      </c>
      <c r="D1539" s="83">
        <v>0</v>
      </c>
      <c r="E1539" s="43">
        <f t="shared" ref="E1539:E1602" si="120">C1539/PI()</f>
        <v>14.89709998774112</v>
      </c>
      <c r="F1539" s="43">
        <f t="shared" ref="F1539:F1602" si="121">1/E1539</f>
        <v>6.7127159032489794E-2</v>
      </c>
      <c r="G1539" s="89">
        <v>21.983625101729835</v>
      </c>
      <c r="H1539" s="185">
        <f t="shared" ref="H1539:H1602" si="122">IF(D1539=0,EXP($L$2+$L$3*F1539)*$L$4,D1539)</f>
        <v>22.062999553566712</v>
      </c>
      <c r="N1539" t="str">
        <f t="shared" ref="N1539:N1602" si="123">CONCATENATE(O1539,"#",P1539)</f>
        <v>22#16</v>
      </c>
      <c r="O1539">
        <v>22</v>
      </c>
      <c r="P1539">
        <v>16</v>
      </c>
      <c r="Q1539">
        <v>14.616778213778248</v>
      </c>
      <c r="R1539">
        <v>21.821350599994716</v>
      </c>
      <c r="S1539">
        <f t="shared" ref="S1539:S1602" si="124">IF(O1539=O1538,S1538+1,1)</f>
        <v>29</v>
      </c>
    </row>
    <row r="1540" spans="1:19" hidden="1" x14ac:dyDescent="0.25">
      <c r="A1540" s="70">
        <v>22</v>
      </c>
      <c r="B1540" s="70">
        <v>34</v>
      </c>
      <c r="C1540" s="83">
        <v>52.461985189499472</v>
      </c>
      <c r="D1540" s="83">
        <v>22.06672</v>
      </c>
      <c r="E1540" s="43">
        <f t="shared" si="120"/>
        <v>16.699168534645288</v>
      </c>
      <c r="F1540" s="43">
        <f t="shared" si="121"/>
        <v>5.9883221007400969E-2</v>
      </c>
      <c r="G1540" s="89">
        <v>22.06672</v>
      </c>
      <c r="H1540" s="185">
        <f t="shared" si="122"/>
        <v>22.06672</v>
      </c>
      <c r="N1540" t="str">
        <f t="shared" si="123"/>
        <v>22#58</v>
      </c>
      <c r="O1540">
        <v>22</v>
      </c>
      <c r="P1540">
        <v>58</v>
      </c>
      <c r="Q1540">
        <v>14.616778213778248</v>
      </c>
      <c r="R1540">
        <v>21.821350599994716</v>
      </c>
      <c r="S1540">
        <f t="shared" si="124"/>
        <v>30</v>
      </c>
    </row>
    <row r="1541" spans="1:19" hidden="1" x14ac:dyDescent="0.25">
      <c r="A1541" s="70">
        <v>22</v>
      </c>
      <c r="B1541" s="70">
        <v>35</v>
      </c>
      <c r="C1541" s="83">
        <v>52.084560835618177</v>
      </c>
      <c r="D1541" s="83">
        <v>0</v>
      </c>
      <c r="E1541" s="43">
        <f t="shared" si="120"/>
        <v>16.579030631518343</v>
      </c>
      <c r="F1541" s="43">
        <f t="shared" si="121"/>
        <v>6.0317157391512576E-2</v>
      </c>
      <c r="G1541" s="89">
        <v>23.302381653340582</v>
      </c>
      <c r="H1541" s="185">
        <f t="shared" si="122"/>
        <v>23.386517630080927</v>
      </c>
      <c r="N1541" t="str">
        <f t="shared" si="123"/>
        <v>22#19</v>
      </c>
      <c r="O1541">
        <v>22</v>
      </c>
      <c r="P1541">
        <v>19</v>
      </c>
      <c r="Q1541">
        <v>14.576732246069264</v>
      </c>
      <c r="R1541">
        <v>21.786292717893701</v>
      </c>
      <c r="S1541">
        <f t="shared" si="124"/>
        <v>31</v>
      </c>
    </row>
    <row r="1542" spans="1:19" hidden="1" x14ac:dyDescent="0.25">
      <c r="A1542" s="70">
        <v>22</v>
      </c>
      <c r="B1542" s="70">
        <v>37</v>
      </c>
      <c r="C1542" s="83">
        <v>47.555468589042675</v>
      </c>
      <c r="D1542" s="83">
        <v>0</v>
      </c>
      <c r="E1542" s="43">
        <f t="shared" si="120"/>
        <v>15.137375793995007</v>
      </c>
      <c r="F1542" s="43">
        <f t="shared" si="121"/>
        <v>6.6061648571656639E-2</v>
      </c>
      <c r="G1542" s="89">
        <v>22.184925229309925</v>
      </c>
      <c r="H1542" s="185">
        <f t="shared" si="122"/>
        <v>22.265026498821658</v>
      </c>
      <c r="N1542" t="str">
        <f t="shared" si="123"/>
        <v>22#65</v>
      </c>
      <c r="O1542">
        <v>22</v>
      </c>
      <c r="P1542">
        <v>65</v>
      </c>
      <c r="Q1542">
        <v>14.576732246069264</v>
      </c>
      <c r="R1542">
        <v>21.786292717893701</v>
      </c>
      <c r="S1542">
        <f t="shared" si="124"/>
        <v>32</v>
      </c>
    </row>
    <row r="1543" spans="1:19" hidden="1" x14ac:dyDescent="0.25">
      <c r="A1543" s="70">
        <v>22</v>
      </c>
      <c r="B1543" s="70">
        <v>38</v>
      </c>
      <c r="C1543" s="83">
        <v>50.323247184172153</v>
      </c>
      <c r="D1543" s="83">
        <v>0</v>
      </c>
      <c r="E1543" s="43">
        <f t="shared" si="120"/>
        <v>16.018387083592604</v>
      </c>
      <c r="F1543" s="43">
        <f t="shared" si="121"/>
        <v>6.2428257900215507E-2</v>
      </c>
      <c r="G1543" s="89">
        <v>22.885320578937467</v>
      </c>
      <c r="H1543" s="185">
        <f t="shared" si="122"/>
        <v>22.967950707847436</v>
      </c>
      <c r="N1543" t="str">
        <f t="shared" si="123"/>
        <v>22#20</v>
      </c>
      <c r="O1543">
        <v>22</v>
      </c>
      <c r="P1543">
        <v>20</v>
      </c>
      <c r="Q1543">
        <v>14.536686278360287</v>
      </c>
      <c r="R1543">
        <v>21.751098469100057</v>
      </c>
      <c r="S1543">
        <f t="shared" si="124"/>
        <v>33</v>
      </c>
    </row>
    <row r="1544" spans="1:19" hidden="1" x14ac:dyDescent="0.25">
      <c r="A1544" s="70">
        <v>22</v>
      </c>
      <c r="B1544" s="70">
        <v>39</v>
      </c>
      <c r="C1544" s="83">
        <v>56.991077436074946</v>
      </c>
      <c r="D1544" s="83">
        <v>21.424000000000003</v>
      </c>
      <c r="E1544" s="43">
        <f t="shared" si="120"/>
        <v>18.140823372168619</v>
      </c>
      <c r="F1544" s="43">
        <f t="shared" si="121"/>
        <v>5.5124289536614149E-2</v>
      </c>
      <c r="G1544" s="89">
        <v>21.424000000000003</v>
      </c>
      <c r="H1544" s="185">
        <f t="shared" si="122"/>
        <v>21.424000000000003</v>
      </c>
      <c r="N1544" t="str">
        <f t="shared" si="123"/>
        <v>22#61</v>
      </c>
      <c r="O1544">
        <v>22</v>
      </c>
      <c r="P1544">
        <v>61</v>
      </c>
      <c r="Q1544">
        <v>14.336456439815377</v>
      </c>
      <c r="R1544">
        <v>21.573055266736251</v>
      </c>
      <c r="S1544">
        <f t="shared" si="124"/>
        <v>34</v>
      </c>
    </row>
    <row r="1545" spans="1:19" hidden="1" x14ac:dyDescent="0.25">
      <c r="A1545" s="70">
        <v>22</v>
      </c>
      <c r="B1545" s="70">
        <v>41</v>
      </c>
      <c r="C1545" s="83">
        <v>46.297387409438372</v>
      </c>
      <c r="D1545" s="83">
        <v>0</v>
      </c>
      <c r="E1545" s="43">
        <f t="shared" si="120"/>
        <v>14.736916116905192</v>
      </c>
      <c r="F1545" s="43">
        <f t="shared" si="121"/>
        <v>6.7856802065451652E-2</v>
      </c>
      <c r="G1545" s="89">
        <v>21.846832933660295</v>
      </c>
      <c r="H1545" s="185">
        <f t="shared" si="122"/>
        <v>21.925713481361441</v>
      </c>
      <c r="N1545" t="str">
        <f t="shared" si="123"/>
        <v>22#66</v>
      </c>
      <c r="O1545">
        <v>22</v>
      </c>
      <c r="P1545">
        <v>66</v>
      </c>
      <c r="Q1545">
        <v>14.336456439815377</v>
      </c>
      <c r="R1545">
        <v>21.573055266736251</v>
      </c>
      <c r="S1545">
        <f t="shared" si="124"/>
        <v>35</v>
      </c>
    </row>
    <row r="1546" spans="1:19" hidden="1" x14ac:dyDescent="0.25">
      <c r="A1546" s="70">
        <v>22</v>
      </c>
      <c r="B1546" s="70">
        <v>41</v>
      </c>
      <c r="C1546" s="83">
        <v>36.861778562406101</v>
      </c>
      <c r="D1546" s="83">
        <v>0</v>
      </c>
      <c r="E1546" s="43">
        <f t="shared" si="120"/>
        <v>11.733468538731582</v>
      </c>
      <c r="F1546" s="43">
        <f t="shared" si="121"/>
        <v>8.5226290648758377E-2</v>
      </c>
      <c r="G1546" s="89">
        <v>18.830251903671346</v>
      </c>
      <c r="H1546" s="185">
        <f t="shared" si="122"/>
        <v>18.898240732442204</v>
      </c>
      <c r="N1546" t="str">
        <f t="shared" si="123"/>
        <v>22#70</v>
      </c>
      <c r="O1546">
        <v>22</v>
      </c>
      <c r="P1546">
        <v>70</v>
      </c>
      <c r="Q1546">
        <v>14.336456439815377</v>
      </c>
      <c r="R1546">
        <v>21.573055266736251</v>
      </c>
      <c r="S1546">
        <f t="shared" si="124"/>
        <v>36</v>
      </c>
    </row>
    <row r="1547" spans="1:19" hidden="1" x14ac:dyDescent="0.25">
      <c r="A1547" s="70">
        <v>22</v>
      </c>
      <c r="B1547" s="70">
        <v>42</v>
      </c>
      <c r="C1547" s="83">
        <v>38.119859742010405</v>
      </c>
      <c r="D1547" s="83">
        <v>0</v>
      </c>
      <c r="E1547" s="43">
        <f t="shared" si="120"/>
        <v>12.133928215821397</v>
      </c>
      <c r="F1547" s="43">
        <f t="shared" si="121"/>
        <v>8.2413541782462713E-2</v>
      </c>
      <c r="G1547" s="89">
        <v>19.28884637755095</v>
      </c>
      <c r="H1547" s="185">
        <f t="shared" si="122"/>
        <v>19.3584910153529</v>
      </c>
      <c r="N1547" t="str">
        <f t="shared" si="123"/>
        <v>22#80</v>
      </c>
      <c r="O1547">
        <v>22</v>
      </c>
      <c r="P1547">
        <v>80</v>
      </c>
      <c r="Q1547">
        <v>14.336456439815377</v>
      </c>
      <c r="R1547">
        <v>21.573055266736251</v>
      </c>
      <c r="S1547">
        <f t="shared" si="124"/>
        <v>37</v>
      </c>
    </row>
    <row r="1548" spans="1:19" hidden="1" x14ac:dyDescent="0.25">
      <c r="A1548" s="70">
        <v>22</v>
      </c>
      <c r="B1548" s="70">
        <v>43</v>
      </c>
      <c r="C1548" s="83">
        <v>47.303852353121826</v>
      </c>
      <c r="D1548" s="83">
        <v>0</v>
      </c>
      <c r="E1548" s="43">
        <f t="shared" si="120"/>
        <v>15.057283858577048</v>
      </c>
      <c r="F1548" s="43">
        <f t="shared" si="121"/>
        <v>6.6413040319378197E-2</v>
      </c>
      <c r="G1548" s="89">
        <v>22.118336132751363</v>
      </c>
      <c r="H1548" s="185">
        <f t="shared" si="122"/>
        <v>22.19819697453504</v>
      </c>
      <c r="N1548" t="str">
        <f t="shared" si="123"/>
        <v>22#63</v>
      </c>
      <c r="O1548">
        <v>22</v>
      </c>
      <c r="P1548">
        <v>63</v>
      </c>
      <c r="Q1548">
        <v>14.2964104721064</v>
      </c>
      <c r="R1548">
        <v>21.537026872399878</v>
      </c>
      <c r="S1548">
        <f t="shared" si="124"/>
        <v>38</v>
      </c>
    </row>
    <row r="1549" spans="1:19" hidden="1" x14ac:dyDescent="0.25">
      <c r="A1549" s="70">
        <v>22</v>
      </c>
      <c r="B1549" s="70">
        <v>44</v>
      </c>
      <c r="C1549" s="83">
        <v>48.18450917884482</v>
      </c>
      <c r="D1549" s="83">
        <v>0</v>
      </c>
      <c r="E1549" s="43">
        <f t="shared" si="120"/>
        <v>15.337605632539912</v>
      </c>
      <c r="F1549" s="43">
        <f t="shared" si="121"/>
        <v>6.5199224961060606E-2</v>
      </c>
      <c r="G1549" s="89">
        <v>22.349206423170774</v>
      </c>
      <c r="H1549" s="185">
        <f t="shared" si="122"/>
        <v>22.429900849163726</v>
      </c>
      <c r="N1549" t="str">
        <f t="shared" si="123"/>
        <v>22#55</v>
      </c>
      <c r="O1549">
        <v>22</v>
      </c>
      <c r="P1549">
        <v>55</v>
      </c>
      <c r="Q1549">
        <v>14.176272568979453</v>
      </c>
      <c r="R1549">
        <v>21.428088162997135</v>
      </c>
      <c r="S1549">
        <f t="shared" si="124"/>
        <v>39</v>
      </c>
    </row>
    <row r="1550" spans="1:19" hidden="1" x14ac:dyDescent="0.25">
      <c r="A1550" s="70">
        <v>22</v>
      </c>
      <c r="B1550" s="70">
        <v>45</v>
      </c>
      <c r="C1550" s="83">
        <v>51.958752717657724</v>
      </c>
      <c r="D1550" s="83">
        <v>0</v>
      </c>
      <c r="E1550" s="43">
        <f t="shared" si="120"/>
        <v>16.538984663809355</v>
      </c>
      <c r="F1550" s="43">
        <f t="shared" si="121"/>
        <v>6.046320377744846E-2</v>
      </c>
      <c r="G1550" s="89">
        <v>23.273286138778115</v>
      </c>
      <c r="H1550" s="185">
        <f t="shared" si="122"/>
        <v>23.357317062757208</v>
      </c>
      <c r="N1550" t="str">
        <f t="shared" si="123"/>
        <v>22#57</v>
      </c>
      <c r="O1550">
        <v>22</v>
      </c>
      <c r="P1550">
        <v>57</v>
      </c>
      <c r="Q1550">
        <v>14.176272568979453</v>
      </c>
      <c r="R1550">
        <v>21.428088162997135</v>
      </c>
      <c r="S1550">
        <f t="shared" si="124"/>
        <v>40</v>
      </c>
    </row>
    <row r="1551" spans="1:19" hidden="1" x14ac:dyDescent="0.25">
      <c r="A1551" s="70">
        <v>22</v>
      </c>
      <c r="B1551" s="70">
        <v>46</v>
      </c>
      <c r="C1551" s="83">
        <v>46.297387409438372</v>
      </c>
      <c r="D1551" s="83">
        <v>0</v>
      </c>
      <c r="E1551" s="43">
        <f t="shared" si="120"/>
        <v>14.736916116905192</v>
      </c>
      <c r="F1551" s="43">
        <f t="shared" si="121"/>
        <v>6.7856802065451652E-2</v>
      </c>
      <c r="G1551" s="89">
        <v>21.846832933660295</v>
      </c>
      <c r="H1551" s="185">
        <f t="shared" si="122"/>
        <v>21.925713481361441</v>
      </c>
      <c r="N1551" t="str">
        <f t="shared" si="123"/>
        <v>22#79</v>
      </c>
      <c r="O1551">
        <v>22</v>
      </c>
      <c r="P1551">
        <v>79</v>
      </c>
      <c r="Q1551">
        <v>14.176272568979453</v>
      </c>
      <c r="R1551">
        <v>21.428088162997135</v>
      </c>
      <c r="S1551">
        <f t="shared" si="124"/>
        <v>41</v>
      </c>
    </row>
    <row r="1552" spans="1:19" hidden="1" x14ac:dyDescent="0.25">
      <c r="A1552" s="70">
        <v>22</v>
      </c>
      <c r="B1552" s="70">
        <v>47</v>
      </c>
      <c r="C1552" s="83">
        <v>48.813549768646993</v>
      </c>
      <c r="D1552" s="83">
        <v>0</v>
      </c>
      <c r="E1552" s="43">
        <f t="shared" si="120"/>
        <v>15.537835471084826</v>
      </c>
      <c r="F1552" s="43">
        <f t="shared" si="121"/>
        <v>6.4359028763108769E-2</v>
      </c>
      <c r="G1552" s="89">
        <v>22.510423380887822</v>
      </c>
      <c r="H1552" s="185">
        <f t="shared" si="122"/>
        <v>22.5916998995787</v>
      </c>
      <c r="N1552" t="str">
        <f t="shared" si="123"/>
        <v>22#56</v>
      </c>
      <c r="O1552">
        <v>22</v>
      </c>
      <c r="P1552">
        <v>56</v>
      </c>
      <c r="Q1552">
        <v>13.935996762725562</v>
      </c>
      <c r="R1552">
        <v>21.206298019209989</v>
      </c>
      <c r="S1552">
        <f t="shared" si="124"/>
        <v>42</v>
      </c>
    </row>
    <row r="1553" spans="1:19" hidden="1" x14ac:dyDescent="0.25">
      <c r="A1553" s="70">
        <v>22</v>
      </c>
      <c r="B1553" s="70">
        <v>49</v>
      </c>
      <c r="C1553" s="83">
        <v>47.17804423516138</v>
      </c>
      <c r="D1553" s="83">
        <v>0</v>
      </c>
      <c r="E1553" s="43">
        <f t="shared" si="120"/>
        <v>15.017237890868062</v>
      </c>
      <c r="F1553" s="43">
        <f t="shared" si="121"/>
        <v>6.6590141760229898E-2</v>
      </c>
      <c r="G1553" s="89">
        <v>22.084851018165391</v>
      </c>
      <c r="H1553" s="185">
        <f t="shared" si="122"/>
        <v>22.164590958023084</v>
      </c>
      <c r="N1553" t="str">
        <f t="shared" si="123"/>
        <v>22#60</v>
      </c>
      <c r="O1553">
        <v>22</v>
      </c>
      <c r="P1553">
        <v>60</v>
      </c>
      <c r="Q1553">
        <v>13.935996762725562</v>
      </c>
      <c r="R1553">
        <v>21.206298019209989</v>
      </c>
      <c r="S1553">
        <f t="shared" si="124"/>
        <v>43</v>
      </c>
    </row>
    <row r="1554" spans="1:19" hidden="1" x14ac:dyDescent="0.25">
      <c r="A1554" s="70">
        <v>22</v>
      </c>
      <c r="B1554" s="70">
        <v>50</v>
      </c>
      <c r="C1554" s="83">
        <v>35.855313618722661</v>
      </c>
      <c r="D1554" s="83">
        <v>0</v>
      </c>
      <c r="E1554" s="43">
        <f t="shared" si="120"/>
        <v>11.41310079705973</v>
      </c>
      <c r="F1554" s="43">
        <f t="shared" si="121"/>
        <v>8.761860757924983E-2</v>
      </c>
      <c r="G1554" s="89">
        <v>18.448795807840632</v>
      </c>
      <c r="H1554" s="185">
        <f t="shared" si="122"/>
        <v>18.515407344724174</v>
      </c>
      <c r="N1554" t="str">
        <f t="shared" si="123"/>
        <v>22#74</v>
      </c>
      <c r="O1554">
        <v>22</v>
      </c>
      <c r="P1554">
        <v>74</v>
      </c>
      <c r="Q1554">
        <v>13.895950795016585</v>
      </c>
      <c r="R1554">
        <v>21.168816304395122</v>
      </c>
      <c r="S1554">
        <f t="shared" si="124"/>
        <v>44</v>
      </c>
    </row>
    <row r="1555" spans="1:19" hidden="1" x14ac:dyDescent="0.25">
      <c r="A1555" s="70">
        <v>22</v>
      </c>
      <c r="B1555" s="70">
        <v>51</v>
      </c>
      <c r="C1555" s="83">
        <v>42.523143870625454</v>
      </c>
      <c r="D1555" s="83">
        <v>0</v>
      </c>
      <c r="E1555" s="43">
        <f t="shared" si="120"/>
        <v>13.535537085635745</v>
      </c>
      <c r="F1555" s="43">
        <f t="shared" si="121"/>
        <v>7.3879595148184055E-2</v>
      </c>
      <c r="G1555" s="89">
        <v>20.749717050988501</v>
      </c>
      <c r="H1555" s="185">
        <f t="shared" si="122"/>
        <v>20.82463633336668</v>
      </c>
      <c r="N1555" t="str">
        <f t="shared" si="123"/>
        <v>22#1</v>
      </c>
      <c r="O1555">
        <v>22</v>
      </c>
      <c r="P1555">
        <v>1</v>
      </c>
      <c r="Q1555">
        <v>13.815858859598618</v>
      </c>
      <c r="R1555">
        <v>17.781920000000003</v>
      </c>
      <c r="S1555">
        <f t="shared" si="124"/>
        <v>45</v>
      </c>
    </row>
    <row r="1556" spans="1:19" hidden="1" x14ac:dyDescent="0.25">
      <c r="A1556" s="70">
        <v>22</v>
      </c>
      <c r="B1556" s="70">
        <v>52</v>
      </c>
      <c r="C1556" s="83">
        <v>42.900568224506756</v>
      </c>
      <c r="D1556" s="83">
        <v>0</v>
      </c>
      <c r="E1556" s="43">
        <f t="shared" si="120"/>
        <v>13.655674988762692</v>
      </c>
      <c r="F1556" s="43">
        <f t="shared" si="121"/>
        <v>7.3229628035443417E-2</v>
      </c>
      <c r="G1556" s="89">
        <v>20.865412882718129</v>
      </c>
      <c r="H1556" s="185">
        <f t="shared" si="122"/>
        <v>20.940749898440142</v>
      </c>
      <c r="N1556" t="str">
        <f t="shared" si="123"/>
        <v>22#12</v>
      </c>
      <c r="O1556">
        <v>22</v>
      </c>
      <c r="P1556">
        <v>12</v>
      </c>
      <c r="Q1556">
        <v>13.815858859598618</v>
      </c>
      <c r="R1556">
        <v>18.103280000000002</v>
      </c>
      <c r="S1556">
        <f t="shared" si="124"/>
        <v>46</v>
      </c>
    </row>
    <row r="1557" spans="1:19" hidden="1" x14ac:dyDescent="0.25">
      <c r="A1557" s="70">
        <v>22</v>
      </c>
      <c r="B1557" s="70">
        <v>54</v>
      </c>
      <c r="C1557" s="83">
        <v>47.555468589042675</v>
      </c>
      <c r="D1557" s="83">
        <v>0</v>
      </c>
      <c r="E1557" s="43">
        <f t="shared" si="120"/>
        <v>15.137375793995007</v>
      </c>
      <c r="F1557" s="43">
        <f t="shared" si="121"/>
        <v>6.6061648571656639E-2</v>
      </c>
      <c r="G1557" s="89">
        <v>22.184925229309925</v>
      </c>
      <c r="H1557" s="185">
        <f t="shared" si="122"/>
        <v>22.265026498821658</v>
      </c>
      <c r="N1557" t="str">
        <f t="shared" si="123"/>
        <v>22#18</v>
      </c>
      <c r="O1557">
        <v>22</v>
      </c>
      <c r="P1557">
        <v>18</v>
      </c>
      <c r="Q1557">
        <v>13.775812891889636</v>
      </c>
      <c r="R1557">
        <v>21.055468790123403</v>
      </c>
      <c r="S1557">
        <f t="shared" si="124"/>
        <v>47</v>
      </c>
    </row>
    <row r="1558" spans="1:19" hidden="1" x14ac:dyDescent="0.25">
      <c r="A1558" s="70">
        <v>22</v>
      </c>
      <c r="B1558" s="70">
        <v>55</v>
      </c>
      <c r="C1558" s="83">
        <v>44.536073757992355</v>
      </c>
      <c r="D1558" s="83">
        <v>0</v>
      </c>
      <c r="E1558" s="43">
        <f t="shared" si="120"/>
        <v>14.176272568979453</v>
      </c>
      <c r="F1558" s="43">
        <f t="shared" si="121"/>
        <v>7.054040440702318E-2</v>
      </c>
      <c r="G1558" s="89">
        <v>21.350997885778902</v>
      </c>
      <c r="H1558" s="185">
        <f t="shared" si="122"/>
        <v>21.428088162997135</v>
      </c>
      <c r="N1558" t="str">
        <f t="shared" si="123"/>
        <v>22#52</v>
      </c>
      <c r="O1558">
        <v>22</v>
      </c>
      <c r="P1558">
        <v>52</v>
      </c>
      <c r="Q1558">
        <v>13.655674988762692</v>
      </c>
      <c r="R1558">
        <v>20.940749898440142</v>
      </c>
      <c r="S1558">
        <f t="shared" si="124"/>
        <v>48</v>
      </c>
    </row>
    <row r="1559" spans="1:19" hidden="1" x14ac:dyDescent="0.25">
      <c r="A1559" s="70">
        <v>22</v>
      </c>
      <c r="B1559" s="70">
        <v>56</v>
      </c>
      <c r="C1559" s="83">
        <v>43.781225050229764</v>
      </c>
      <c r="D1559" s="83">
        <v>0</v>
      </c>
      <c r="E1559" s="43">
        <f t="shared" si="120"/>
        <v>13.935996762725562</v>
      </c>
      <c r="F1559" s="43">
        <f t="shared" si="121"/>
        <v>7.1756618276109796E-2</v>
      </c>
      <c r="G1559" s="89">
        <v>21.130005660291271</v>
      </c>
      <c r="H1559" s="185">
        <f t="shared" si="122"/>
        <v>21.206298019209989</v>
      </c>
      <c r="N1559" t="str">
        <f t="shared" si="123"/>
        <v>22#51</v>
      </c>
      <c r="O1559">
        <v>22</v>
      </c>
      <c r="P1559">
        <v>51</v>
      </c>
      <c r="Q1559">
        <v>13.535537085635745</v>
      </c>
      <c r="R1559">
        <v>20.82463633336668</v>
      </c>
      <c r="S1559">
        <f t="shared" si="124"/>
        <v>49</v>
      </c>
    </row>
    <row r="1560" spans="1:19" hidden="1" x14ac:dyDescent="0.25">
      <c r="A1560" s="70">
        <v>22</v>
      </c>
      <c r="B1560" s="70">
        <v>57</v>
      </c>
      <c r="C1560" s="83">
        <v>44.536073757992355</v>
      </c>
      <c r="D1560" s="83">
        <v>0</v>
      </c>
      <c r="E1560" s="43">
        <f t="shared" si="120"/>
        <v>14.176272568979453</v>
      </c>
      <c r="F1560" s="43">
        <f t="shared" si="121"/>
        <v>7.054040440702318E-2</v>
      </c>
      <c r="G1560" s="89">
        <v>21.350997885778902</v>
      </c>
      <c r="H1560" s="185">
        <f t="shared" si="122"/>
        <v>21.428088162997135</v>
      </c>
      <c r="N1560" t="str">
        <f t="shared" si="123"/>
        <v>22#17</v>
      </c>
      <c r="O1560">
        <v>22</v>
      </c>
      <c r="P1560">
        <v>17</v>
      </c>
      <c r="Q1560">
        <v>13.415399182508805</v>
      </c>
      <c r="R1560">
        <v>20.707104334398853</v>
      </c>
      <c r="S1560">
        <f t="shared" si="124"/>
        <v>50</v>
      </c>
    </row>
    <row r="1561" spans="1:19" hidden="1" x14ac:dyDescent="0.25">
      <c r="A1561" s="70">
        <v>22</v>
      </c>
      <c r="B1561" s="70">
        <v>58</v>
      </c>
      <c r="C1561" s="83">
        <v>45.919963055557083</v>
      </c>
      <c r="D1561" s="83">
        <v>0</v>
      </c>
      <c r="E1561" s="43">
        <f t="shared" si="120"/>
        <v>14.616778213778248</v>
      </c>
      <c r="F1561" s="43">
        <f t="shared" si="121"/>
        <v>6.8414529205715641E-2</v>
      </c>
      <c r="G1561" s="89">
        <v>21.74284551105567</v>
      </c>
      <c r="H1561" s="185">
        <f t="shared" si="122"/>
        <v>21.821350599994716</v>
      </c>
      <c r="N1561" t="str">
        <f t="shared" si="123"/>
        <v>22#23</v>
      </c>
      <c r="O1561">
        <v>22</v>
      </c>
      <c r="P1561">
        <v>23</v>
      </c>
      <c r="Q1561">
        <v>13.335307247090839</v>
      </c>
      <c r="R1561">
        <v>20.627949702238709</v>
      </c>
      <c r="S1561">
        <f t="shared" si="124"/>
        <v>51</v>
      </c>
    </row>
    <row r="1562" spans="1:19" hidden="1" x14ac:dyDescent="0.25">
      <c r="A1562" s="70">
        <v>22</v>
      </c>
      <c r="B1562" s="70">
        <v>59</v>
      </c>
      <c r="C1562" s="83">
        <v>39.881173393456429</v>
      </c>
      <c r="D1562" s="83">
        <v>0</v>
      </c>
      <c r="E1562" s="43">
        <f t="shared" si="120"/>
        <v>12.694571763747136</v>
      </c>
      <c r="F1562" s="43">
        <f t="shared" si="121"/>
        <v>7.8773827003426514E-2</v>
      </c>
      <c r="G1562" s="89">
        <v>19.898886785562205</v>
      </c>
      <c r="H1562" s="185">
        <f t="shared" si="122"/>
        <v>19.970734045668717</v>
      </c>
      <c r="N1562" t="str">
        <f t="shared" si="123"/>
        <v>22#71</v>
      </c>
      <c r="O1562">
        <v>22</v>
      </c>
      <c r="P1562">
        <v>71</v>
      </c>
      <c r="Q1562">
        <v>13.335307247090839</v>
      </c>
      <c r="R1562">
        <v>20.627949702238709</v>
      </c>
      <c r="S1562">
        <f t="shared" si="124"/>
        <v>52</v>
      </c>
    </row>
    <row r="1563" spans="1:19" hidden="1" x14ac:dyDescent="0.25">
      <c r="A1563" s="70">
        <v>22</v>
      </c>
      <c r="B1563" s="70">
        <v>60</v>
      </c>
      <c r="C1563" s="83">
        <v>43.781225050229764</v>
      </c>
      <c r="D1563" s="83">
        <v>0</v>
      </c>
      <c r="E1563" s="43">
        <f t="shared" si="120"/>
        <v>13.935996762725562</v>
      </c>
      <c r="F1563" s="43">
        <f t="shared" si="121"/>
        <v>7.1756618276109796E-2</v>
      </c>
      <c r="G1563" s="89">
        <v>21.130005660291271</v>
      </c>
      <c r="H1563" s="185">
        <f t="shared" si="122"/>
        <v>21.206298019209989</v>
      </c>
      <c r="N1563" t="str">
        <f t="shared" si="123"/>
        <v>22#76</v>
      </c>
      <c r="O1563">
        <v>22</v>
      </c>
      <c r="P1563">
        <v>76</v>
      </c>
      <c r="Q1563">
        <v>13.095031440836955</v>
      </c>
      <c r="R1563">
        <v>20.386565284606618</v>
      </c>
      <c r="S1563">
        <f t="shared" si="124"/>
        <v>53</v>
      </c>
    </row>
    <row r="1564" spans="1:19" hidden="1" x14ac:dyDescent="0.25">
      <c r="A1564" s="70">
        <v>22</v>
      </c>
      <c r="B1564" s="70">
        <v>61</v>
      </c>
      <c r="C1564" s="83">
        <v>45.039306229834068</v>
      </c>
      <c r="D1564" s="83">
        <v>0</v>
      </c>
      <c r="E1564" s="43">
        <f t="shared" si="120"/>
        <v>14.336456439815377</v>
      </c>
      <c r="F1564" s="43">
        <f t="shared" si="121"/>
        <v>6.9752243463927957E-2</v>
      </c>
      <c r="G1564" s="89">
        <v>21.495443451892744</v>
      </c>
      <c r="H1564" s="185">
        <f t="shared" si="122"/>
        <v>21.573055266736251</v>
      </c>
      <c r="N1564" t="str">
        <f t="shared" si="123"/>
        <v>22#30</v>
      </c>
      <c r="O1564">
        <v>22</v>
      </c>
      <c r="P1564">
        <v>30</v>
      </c>
      <c r="Q1564">
        <v>12.974893537710008</v>
      </c>
      <c r="R1564">
        <v>20.263621348661477</v>
      </c>
      <c r="S1564">
        <f t="shared" si="124"/>
        <v>54</v>
      </c>
    </row>
    <row r="1565" spans="1:19" hidden="1" x14ac:dyDescent="0.25">
      <c r="A1565" s="70">
        <v>22</v>
      </c>
      <c r="B1565" s="70">
        <v>63</v>
      </c>
      <c r="C1565" s="83">
        <v>44.91349811187365</v>
      </c>
      <c r="D1565" s="83">
        <v>0</v>
      </c>
      <c r="E1565" s="43">
        <f t="shared" si="120"/>
        <v>14.2964104721064</v>
      </c>
      <c r="F1565" s="43">
        <f t="shared" si="121"/>
        <v>6.9947627899401121E-2</v>
      </c>
      <c r="G1565" s="89">
        <v>21.459544674295202</v>
      </c>
      <c r="H1565" s="185">
        <f t="shared" si="122"/>
        <v>21.537026872399878</v>
      </c>
      <c r="N1565" t="str">
        <f t="shared" si="123"/>
        <v>22#78</v>
      </c>
      <c r="O1565">
        <v>22</v>
      </c>
      <c r="P1565">
        <v>78</v>
      </c>
      <c r="Q1565">
        <v>12.974893537710008</v>
      </c>
      <c r="R1565">
        <v>20.263621348661477</v>
      </c>
      <c r="S1565">
        <f t="shared" si="124"/>
        <v>55</v>
      </c>
    </row>
    <row r="1566" spans="1:19" hidden="1" x14ac:dyDescent="0.25">
      <c r="A1566" s="70">
        <v>22</v>
      </c>
      <c r="B1566" s="70">
        <v>64</v>
      </c>
      <c r="C1566" s="83">
        <v>46.297387409438372</v>
      </c>
      <c r="D1566" s="83">
        <v>0</v>
      </c>
      <c r="E1566" s="43">
        <f t="shared" si="120"/>
        <v>14.736916116905192</v>
      </c>
      <c r="F1566" s="43">
        <f t="shared" si="121"/>
        <v>6.7856802065451652E-2</v>
      </c>
      <c r="G1566" s="89">
        <v>21.846832933660295</v>
      </c>
      <c r="H1566" s="185">
        <f t="shared" si="122"/>
        <v>21.925713481361441</v>
      </c>
      <c r="N1566" t="str">
        <f t="shared" si="123"/>
        <v>22#73</v>
      </c>
      <c r="O1566">
        <v>22</v>
      </c>
      <c r="P1566">
        <v>73</v>
      </c>
      <c r="Q1566">
        <v>12.854755634583064</v>
      </c>
      <c r="R1566">
        <v>20.139141713825275</v>
      </c>
      <c r="S1566">
        <f t="shared" si="124"/>
        <v>56</v>
      </c>
    </row>
    <row r="1567" spans="1:19" hidden="1" x14ac:dyDescent="0.25">
      <c r="A1567" s="70">
        <v>22</v>
      </c>
      <c r="B1567" s="70">
        <v>65</v>
      </c>
      <c r="C1567" s="83">
        <v>45.794154937596645</v>
      </c>
      <c r="D1567" s="83">
        <v>0</v>
      </c>
      <c r="E1567" s="43">
        <f t="shared" si="120"/>
        <v>14.576732246069264</v>
      </c>
      <c r="F1567" s="43">
        <f t="shared" si="121"/>
        <v>6.8602481209028052E-2</v>
      </c>
      <c r="G1567" s="89">
        <v>21.707913754152074</v>
      </c>
      <c r="H1567" s="185">
        <f t="shared" si="122"/>
        <v>21.786292717893701</v>
      </c>
      <c r="N1567" t="str">
        <f t="shared" si="123"/>
        <v>22#15</v>
      </c>
      <c r="O1567">
        <v>22</v>
      </c>
      <c r="P1567">
        <v>15</v>
      </c>
      <c r="Q1567">
        <v>12.734617731456117</v>
      </c>
      <c r="R1567">
        <v>20.013099833872968</v>
      </c>
      <c r="S1567">
        <f t="shared" si="124"/>
        <v>57</v>
      </c>
    </row>
    <row r="1568" spans="1:19" hidden="1" x14ac:dyDescent="0.25">
      <c r="A1568" s="70">
        <v>22</v>
      </c>
      <c r="B1568" s="70">
        <v>66</v>
      </c>
      <c r="C1568" s="83">
        <v>45.039306229834068</v>
      </c>
      <c r="D1568" s="83">
        <v>0</v>
      </c>
      <c r="E1568" s="43">
        <f t="shared" si="120"/>
        <v>14.336456439815377</v>
      </c>
      <c r="F1568" s="43">
        <f t="shared" si="121"/>
        <v>6.9752243463927957E-2</v>
      </c>
      <c r="G1568" s="89">
        <v>21.495443451892744</v>
      </c>
      <c r="H1568" s="185">
        <f t="shared" si="122"/>
        <v>21.573055266736251</v>
      </c>
      <c r="N1568" t="str">
        <f t="shared" si="123"/>
        <v>22#75</v>
      </c>
      <c r="O1568">
        <v>22</v>
      </c>
      <c r="P1568">
        <v>75</v>
      </c>
      <c r="Q1568">
        <v>12.734617731456117</v>
      </c>
      <c r="R1568">
        <v>20.013099833872968</v>
      </c>
      <c r="S1568">
        <f t="shared" si="124"/>
        <v>58</v>
      </c>
    </row>
    <row r="1569" spans="1:19" hidden="1" x14ac:dyDescent="0.25">
      <c r="A1569" s="70">
        <v>22</v>
      </c>
      <c r="B1569" s="70">
        <v>67</v>
      </c>
      <c r="C1569" s="83">
        <v>38.623092213852118</v>
      </c>
      <c r="D1569" s="83">
        <v>0</v>
      </c>
      <c r="E1569" s="43">
        <f t="shared" si="120"/>
        <v>12.29411208665732</v>
      </c>
      <c r="F1569" s="43">
        <f t="shared" si="121"/>
        <v>8.1339749707121212E-2</v>
      </c>
      <c r="G1569" s="89">
        <v>19.466850016018853</v>
      </c>
      <c r="H1569" s="185">
        <f t="shared" si="122"/>
        <v>19.537137356794631</v>
      </c>
      <c r="N1569" t="str">
        <f t="shared" si="123"/>
        <v>22#59</v>
      </c>
      <c r="O1569">
        <v>22</v>
      </c>
      <c r="P1569">
        <v>59</v>
      </c>
      <c r="Q1569">
        <v>12.694571763747136</v>
      </c>
      <c r="R1569">
        <v>19.970734045668717</v>
      </c>
      <c r="S1569">
        <f t="shared" si="124"/>
        <v>59</v>
      </c>
    </row>
    <row r="1570" spans="1:19" hidden="1" x14ac:dyDescent="0.25">
      <c r="A1570" s="70">
        <v>22</v>
      </c>
      <c r="B1570" s="70">
        <v>68</v>
      </c>
      <c r="C1570" s="83">
        <v>48.310317296805259</v>
      </c>
      <c r="D1570" s="83">
        <v>0</v>
      </c>
      <c r="E1570" s="43">
        <f t="shared" si="120"/>
        <v>15.377651600248896</v>
      </c>
      <c r="F1570" s="43">
        <f t="shared" si="121"/>
        <v>6.5029435312724496E-2</v>
      </c>
      <c r="G1570" s="89">
        <v>22.381692326725727</v>
      </c>
      <c r="H1570" s="185">
        <f t="shared" si="122"/>
        <v>22.462504046876273</v>
      </c>
      <c r="N1570" t="str">
        <f t="shared" si="123"/>
        <v>22#67</v>
      </c>
      <c r="O1570">
        <v>22</v>
      </c>
      <c r="P1570">
        <v>67</v>
      </c>
      <c r="Q1570">
        <v>12.29411208665732</v>
      </c>
      <c r="R1570">
        <v>19.537137356794631</v>
      </c>
      <c r="S1570">
        <f t="shared" si="124"/>
        <v>60</v>
      </c>
    </row>
    <row r="1571" spans="1:19" hidden="1" x14ac:dyDescent="0.25">
      <c r="A1571" s="70">
        <v>22</v>
      </c>
      <c r="B1571" s="70">
        <v>69</v>
      </c>
      <c r="C1571" s="83">
        <v>37.23920291628739</v>
      </c>
      <c r="D1571" s="83">
        <v>0</v>
      </c>
      <c r="E1571" s="43">
        <f t="shared" si="120"/>
        <v>11.853606441858526</v>
      </c>
      <c r="F1571" s="43">
        <f t="shared" si="121"/>
        <v>8.4362510675966909E-2</v>
      </c>
      <c r="G1571" s="89">
        <v>18.969911578435394</v>
      </c>
      <c r="H1571" s="185">
        <f t="shared" si="122"/>
        <v>19.038404664810571</v>
      </c>
      <c r="N1571" t="str">
        <f t="shared" si="123"/>
        <v>22#42</v>
      </c>
      <c r="O1571">
        <v>22</v>
      </c>
      <c r="P1571">
        <v>42</v>
      </c>
      <c r="Q1571">
        <v>12.133928215821397</v>
      </c>
      <c r="R1571">
        <v>19.3584910153529</v>
      </c>
      <c r="S1571">
        <f t="shared" si="124"/>
        <v>61</v>
      </c>
    </row>
    <row r="1572" spans="1:19" hidden="1" x14ac:dyDescent="0.25">
      <c r="A1572" s="70">
        <v>22</v>
      </c>
      <c r="B1572" s="70">
        <v>69</v>
      </c>
      <c r="C1572" s="83">
        <v>22.016420643075314</v>
      </c>
      <c r="D1572" s="83">
        <v>0</v>
      </c>
      <c r="E1572" s="43">
        <f t="shared" si="120"/>
        <v>7.0080443490717625</v>
      </c>
      <c r="F1572" s="43">
        <f t="shared" si="121"/>
        <v>0.14269316091477832</v>
      </c>
      <c r="G1572" s="89">
        <v>11.517311996139293</v>
      </c>
      <c r="H1572" s="185">
        <f t="shared" si="122"/>
        <v>11.558896599319954</v>
      </c>
      <c r="N1572" t="str">
        <f t="shared" si="123"/>
        <v>22#13</v>
      </c>
      <c r="O1572">
        <v>22</v>
      </c>
      <c r="P1572">
        <v>13</v>
      </c>
      <c r="Q1572">
        <v>12.01379031269445</v>
      </c>
      <c r="R1572">
        <v>16.710719999999998</v>
      </c>
      <c r="S1572">
        <f t="shared" si="124"/>
        <v>62</v>
      </c>
    </row>
    <row r="1573" spans="1:19" hidden="1" x14ac:dyDescent="0.25">
      <c r="A1573" s="70">
        <v>22</v>
      </c>
      <c r="B1573" s="70">
        <v>70</v>
      </c>
      <c r="C1573" s="83">
        <v>45.039306229834068</v>
      </c>
      <c r="D1573" s="83">
        <v>0</v>
      </c>
      <c r="E1573" s="43">
        <f t="shared" si="120"/>
        <v>14.336456439815377</v>
      </c>
      <c r="F1573" s="43">
        <f t="shared" si="121"/>
        <v>6.9752243463927957E-2</v>
      </c>
      <c r="G1573" s="89">
        <v>21.495443451892744</v>
      </c>
      <c r="H1573" s="185">
        <f t="shared" si="122"/>
        <v>21.573055266736251</v>
      </c>
      <c r="N1573" t="str">
        <f t="shared" si="123"/>
        <v>22#69</v>
      </c>
      <c r="O1573">
        <v>22</v>
      </c>
      <c r="P1573">
        <v>69</v>
      </c>
      <c r="Q1573">
        <v>11.853606441858526</v>
      </c>
      <c r="R1573">
        <v>19.038404664810571</v>
      </c>
      <c r="S1573">
        <f t="shared" si="124"/>
        <v>63</v>
      </c>
    </row>
    <row r="1574" spans="1:19" hidden="1" x14ac:dyDescent="0.25">
      <c r="A1574" s="70">
        <v>22</v>
      </c>
      <c r="B1574" s="70">
        <v>71</v>
      </c>
      <c r="C1574" s="83">
        <v>41.894103280823309</v>
      </c>
      <c r="D1574" s="83">
        <v>0</v>
      </c>
      <c r="E1574" s="43">
        <f t="shared" si="120"/>
        <v>13.335307247090839</v>
      </c>
      <c r="F1574" s="43">
        <f t="shared" si="121"/>
        <v>7.4988898378637273E-2</v>
      </c>
      <c r="G1574" s="89">
        <v>20.553738025074932</v>
      </c>
      <c r="H1574" s="185">
        <f t="shared" si="122"/>
        <v>20.627949702238709</v>
      </c>
      <c r="N1574" t="str">
        <f t="shared" si="123"/>
        <v>22#41</v>
      </c>
      <c r="O1574">
        <v>22</v>
      </c>
      <c r="P1574">
        <v>41</v>
      </c>
      <c r="Q1574">
        <v>11.733468538731582</v>
      </c>
      <c r="R1574">
        <v>18.898240732442204</v>
      </c>
      <c r="S1574">
        <f t="shared" si="124"/>
        <v>64</v>
      </c>
    </row>
    <row r="1575" spans="1:19" hidden="1" x14ac:dyDescent="0.25">
      <c r="A1575" s="70">
        <v>22</v>
      </c>
      <c r="B1575" s="70">
        <v>72</v>
      </c>
      <c r="C1575" s="83">
        <v>49.568398476409556</v>
      </c>
      <c r="D1575" s="83">
        <v>0</v>
      </c>
      <c r="E1575" s="43">
        <f t="shared" si="120"/>
        <v>15.778111277338709</v>
      </c>
      <c r="F1575" s="43">
        <f t="shared" si="121"/>
        <v>6.3378942030675664E-2</v>
      </c>
      <c r="G1575" s="89">
        <v>22.699952646175959</v>
      </c>
      <c r="H1575" s="185">
        <f t="shared" si="122"/>
        <v>22.781913482465487</v>
      </c>
      <c r="N1575" t="str">
        <f t="shared" si="123"/>
        <v>22#8</v>
      </c>
      <c r="O1575">
        <v>22</v>
      </c>
      <c r="P1575">
        <v>8</v>
      </c>
      <c r="Q1575">
        <v>11.493192732477697</v>
      </c>
      <c r="R1575">
        <v>17.139199999999999</v>
      </c>
      <c r="S1575">
        <f t="shared" si="124"/>
        <v>65</v>
      </c>
    </row>
    <row r="1576" spans="1:19" hidden="1" x14ac:dyDescent="0.25">
      <c r="A1576" s="70">
        <v>22</v>
      </c>
      <c r="B1576" s="70">
        <v>73</v>
      </c>
      <c r="C1576" s="83">
        <v>40.384405865298156</v>
      </c>
      <c r="D1576" s="83">
        <v>0</v>
      </c>
      <c r="E1576" s="43">
        <f t="shared" si="120"/>
        <v>12.854755634583064</v>
      </c>
      <c r="F1576" s="43">
        <f t="shared" si="121"/>
        <v>7.7792221682511542E-2</v>
      </c>
      <c r="G1576" s="89">
        <v>20.066688585676541</v>
      </c>
      <c r="H1576" s="185">
        <f t="shared" si="122"/>
        <v>20.139141713825275</v>
      </c>
      <c r="N1576" t="str">
        <f t="shared" si="123"/>
        <v>22#50</v>
      </c>
      <c r="O1576">
        <v>22</v>
      </c>
      <c r="P1576">
        <v>50</v>
      </c>
      <c r="Q1576">
        <v>11.41310079705973</v>
      </c>
      <c r="R1576">
        <v>18.515407344724174</v>
      </c>
      <c r="S1576">
        <f t="shared" si="124"/>
        <v>66</v>
      </c>
    </row>
    <row r="1577" spans="1:19" hidden="1" x14ac:dyDescent="0.25">
      <c r="A1577" s="70">
        <v>22</v>
      </c>
      <c r="B1577" s="70">
        <v>74</v>
      </c>
      <c r="C1577" s="83">
        <v>43.655416932269347</v>
      </c>
      <c r="D1577" s="83">
        <v>0</v>
      </c>
      <c r="E1577" s="43">
        <f t="shared" si="120"/>
        <v>13.895950795016585</v>
      </c>
      <c r="F1577" s="43">
        <f t="shared" si="121"/>
        <v>7.1963409683245536E-2</v>
      </c>
      <c r="G1577" s="89">
        <v>21.092658790720819</v>
      </c>
      <c r="H1577" s="185">
        <f t="shared" si="122"/>
        <v>21.168816304395122</v>
      </c>
      <c r="N1577" t="str">
        <f t="shared" si="123"/>
        <v>22#7</v>
      </c>
      <c r="O1577">
        <v>22</v>
      </c>
      <c r="P1577">
        <v>7</v>
      </c>
      <c r="Q1577">
        <v>11.012641119969913</v>
      </c>
      <c r="R1577">
        <v>15.425280000000001</v>
      </c>
      <c r="S1577">
        <f t="shared" si="124"/>
        <v>67</v>
      </c>
    </row>
    <row r="1578" spans="1:19" hidden="1" x14ac:dyDescent="0.25">
      <c r="A1578" s="70">
        <v>22</v>
      </c>
      <c r="B1578" s="70">
        <v>75</v>
      </c>
      <c r="C1578" s="83">
        <v>40.006981511416853</v>
      </c>
      <c r="D1578" s="83">
        <v>0</v>
      </c>
      <c r="E1578" s="43">
        <f t="shared" si="120"/>
        <v>12.734617731456117</v>
      </c>
      <c r="F1578" s="43">
        <f t="shared" si="121"/>
        <v>7.8526110566308829E-2</v>
      </c>
      <c r="G1578" s="89">
        <v>19.941100157445764</v>
      </c>
      <c r="H1578" s="185">
        <f t="shared" si="122"/>
        <v>20.013099833872968</v>
      </c>
      <c r="N1578" t="str">
        <f t="shared" si="123"/>
        <v>22#5</v>
      </c>
      <c r="O1578">
        <v>22</v>
      </c>
      <c r="P1578">
        <v>5</v>
      </c>
      <c r="Q1578">
        <v>10.972595152260931</v>
      </c>
      <c r="R1578">
        <v>16.17512</v>
      </c>
      <c r="S1578">
        <f t="shared" si="124"/>
        <v>68</v>
      </c>
    </row>
    <row r="1579" spans="1:19" hidden="1" x14ac:dyDescent="0.25">
      <c r="A1579" s="70">
        <v>22</v>
      </c>
      <c r="B1579" s="70">
        <v>76</v>
      </c>
      <c r="C1579" s="83">
        <v>41.13925457306074</v>
      </c>
      <c r="D1579" s="83">
        <v>0</v>
      </c>
      <c r="E1579" s="43">
        <f t="shared" si="120"/>
        <v>13.095031440836955</v>
      </c>
      <c r="F1579" s="43">
        <f t="shared" si="121"/>
        <v>7.6364841468153519E-2</v>
      </c>
      <c r="G1579" s="89">
        <v>20.313222018638925</v>
      </c>
      <c r="H1579" s="185">
        <f t="shared" si="122"/>
        <v>20.386565284606618</v>
      </c>
      <c r="N1579" t="str">
        <f t="shared" si="123"/>
        <v>22#6</v>
      </c>
      <c r="O1579">
        <v>22</v>
      </c>
      <c r="P1579">
        <v>6</v>
      </c>
      <c r="Q1579">
        <v>10.932549184551949</v>
      </c>
      <c r="R1579">
        <v>17.460560000000001</v>
      </c>
      <c r="S1579">
        <f t="shared" si="124"/>
        <v>69</v>
      </c>
    </row>
    <row r="1580" spans="1:19" hidden="1" x14ac:dyDescent="0.25">
      <c r="A1580" s="70">
        <v>22</v>
      </c>
      <c r="B1580" s="70">
        <v>77</v>
      </c>
      <c r="C1580" s="83">
        <v>47.555468589042675</v>
      </c>
      <c r="D1580" s="83">
        <v>0</v>
      </c>
      <c r="E1580" s="43">
        <f t="shared" si="120"/>
        <v>15.137375793995007</v>
      </c>
      <c r="F1580" s="43">
        <f t="shared" si="121"/>
        <v>6.6061648571656639E-2</v>
      </c>
      <c r="G1580" s="89">
        <v>22.184925229309925</v>
      </c>
      <c r="H1580" s="185">
        <f t="shared" si="122"/>
        <v>22.265026498821658</v>
      </c>
      <c r="N1580" t="str">
        <f t="shared" si="123"/>
        <v>22#4</v>
      </c>
      <c r="O1580">
        <v>22</v>
      </c>
      <c r="P1580">
        <v>4</v>
      </c>
      <c r="Q1580">
        <v>10.09158386266334</v>
      </c>
      <c r="R1580">
        <v>14.032720000000001</v>
      </c>
      <c r="S1580">
        <f t="shared" si="124"/>
        <v>70</v>
      </c>
    </row>
    <row r="1581" spans="1:19" hidden="1" x14ac:dyDescent="0.25">
      <c r="A1581" s="70">
        <v>22</v>
      </c>
      <c r="B1581" s="70">
        <v>78</v>
      </c>
      <c r="C1581" s="83">
        <v>40.761830219179444</v>
      </c>
      <c r="D1581" s="83">
        <v>0</v>
      </c>
      <c r="E1581" s="43">
        <f t="shared" si="120"/>
        <v>12.974893537710008</v>
      </c>
      <c r="F1581" s="43">
        <f t="shared" si="121"/>
        <v>7.7071923333599399E-2</v>
      </c>
      <c r="G1581" s="89">
        <v>20.190720389167055</v>
      </c>
      <c r="H1581" s="185">
        <f t="shared" si="122"/>
        <v>20.263621348661477</v>
      </c>
      <c r="N1581" t="str">
        <f t="shared" si="123"/>
        <v>22#11</v>
      </c>
      <c r="O1581">
        <v>22</v>
      </c>
      <c r="P1581">
        <v>11</v>
      </c>
      <c r="Q1581">
        <v>8.3295612834681538</v>
      </c>
      <c r="R1581">
        <v>13.39</v>
      </c>
      <c r="S1581">
        <f t="shared" si="124"/>
        <v>71</v>
      </c>
    </row>
    <row r="1582" spans="1:19" hidden="1" x14ac:dyDescent="0.25">
      <c r="A1582" s="70">
        <v>22</v>
      </c>
      <c r="B1582" s="70">
        <v>79</v>
      </c>
      <c r="C1582" s="83">
        <v>44.536073757992355</v>
      </c>
      <c r="D1582" s="83">
        <v>0</v>
      </c>
      <c r="E1582" s="43">
        <f t="shared" si="120"/>
        <v>14.176272568979453</v>
      </c>
      <c r="F1582" s="43">
        <f t="shared" si="121"/>
        <v>7.054040440702318E-2</v>
      </c>
      <c r="G1582" s="89">
        <v>21.350997885778902</v>
      </c>
      <c r="H1582" s="185">
        <f t="shared" si="122"/>
        <v>21.428088162997135</v>
      </c>
      <c r="N1582" t="str">
        <f t="shared" si="123"/>
        <v>22#69</v>
      </c>
      <c r="O1582">
        <v>22</v>
      </c>
      <c r="P1582">
        <v>69</v>
      </c>
      <c r="Q1582">
        <v>7.0080443490717625</v>
      </c>
      <c r="R1582">
        <v>11.558896599319954</v>
      </c>
      <c r="S1582">
        <f t="shared" si="124"/>
        <v>72</v>
      </c>
    </row>
    <row r="1583" spans="1:19" hidden="1" x14ac:dyDescent="0.25">
      <c r="A1583" s="70">
        <v>22</v>
      </c>
      <c r="B1583" s="70">
        <v>80</v>
      </c>
      <c r="C1583" s="83">
        <v>45.039306229834068</v>
      </c>
      <c r="D1583" s="83">
        <v>0</v>
      </c>
      <c r="E1583" s="43">
        <f t="shared" si="120"/>
        <v>14.336456439815377</v>
      </c>
      <c r="F1583" s="43">
        <f t="shared" si="121"/>
        <v>6.9752243463927957E-2</v>
      </c>
      <c r="G1583" s="89">
        <v>21.495443451892744</v>
      </c>
      <c r="H1583" s="185">
        <f t="shared" si="122"/>
        <v>21.573055266736251</v>
      </c>
      <c r="N1583" t="str">
        <f t="shared" si="123"/>
        <v>22#14</v>
      </c>
      <c r="O1583">
        <v>22</v>
      </c>
      <c r="P1583">
        <v>14</v>
      </c>
      <c r="Q1583">
        <v>6.887906445944818</v>
      </c>
      <c r="R1583">
        <v>11.315394118134652</v>
      </c>
      <c r="S1583">
        <f t="shared" si="124"/>
        <v>73</v>
      </c>
    </row>
    <row r="1584" spans="1:19" x14ac:dyDescent="0.25">
      <c r="A1584" s="70">
        <v>23</v>
      </c>
      <c r="B1584" s="70">
        <v>1</v>
      </c>
      <c r="C1584" s="83">
        <v>33.968191849316199</v>
      </c>
      <c r="D1584" s="83">
        <v>17.139199999999999</v>
      </c>
      <c r="E1584" s="43">
        <f t="shared" si="120"/>
        <v>10.812411281425005</v>
      </c>
      <c r="F1584" s="43">
        <f t="shared" si="121"/>
        <v>9.2486308000319289E-2</v>
      </c>
      <c r="G1584" s="89">
        <v>17.139199999999999</v>
      </c>
      <c r="H1584" s="185">
        <f t="shared" si="122"/>
        <v>17.139199999999999</v>
      </c>
      <c r="N1584" t="str">
        <f t="shared" si="123"/>
        <v>23#20</v>
      </c>
      <c r="O1584">
        <v>23</v>
      </c>
      <c r="P1584">
        <v>20</v>
      </c>
      <c r="Q1584">
        <v>18.581329016967413</v>
      </c>
      <c r="R1584">
        <v>20.888400000000001</v>
      </c>
      <c r="S1584">
        <f t="shared" si="124"/>
        <v>1</v>
      </c>
    </row>
    <row r="1585" spans="1:19" x14ac:dyDescent="0.25">
      <c r="A1585" s="70">
        <v>23</v>
      </c>
      <c r="B1585" s="70">
        <v>2</v>
      </c>
      <c r="C1585" s="83">
        <v>44.787689993913219</v>
      </c>
      <c r="D1585" s="83">
        <v>19.281599999999997</v>
      </c>
      <c r="E1585" s="43">
        <f t="shared" si="120"/>
        <v>14.256364504397418</v>
      </c>
      <c r="F1585" s="43">
        <f t="shared" si="121"/>
        <v>7.0144110000242135E-2</v>
      </c>
      <c r="G1585" s="89">
        <v>19.281599999999997</v>
      </c>
      <c r="H1585" s="185">
        <f t="shared" si="122"/>
        <v>19.281599999999997</v>
      </c>
      <c r="N1585" t="str">
        <f t="shared" si="123"/>
        <v>23#18</v>
      </c>
      <c r="O1585">
        <v>23</v>
      </c>
      <c r="P1585">
        <v>18</v>
      </c>
      <c r="Q1585">
        <v>17.780409662787783</v>
      </c>
      <c r="R1585">
        <v>20.352800000000002</v>
      </c>
      <c r="S1585">
        <f t="shared" si="124"/>
        <v>2</v>
      </c>
    </row>
    <row r="1586" spans="1:19" x14ac:dyDescent="0.25">
      <c r="A1586" s="70">
        <v>23</v>
      </c>
      <c r="B1586" s="70">
        <v>3</v>
      </c>
      <c r="C1586" s="83">
        <v>38.371475977931262</v>
      </c>
      <c r="D1586" s="83">
        <v>18.2104</v>
      </c>
      <c r="E1586" s="43">
        <f t="shared" si="120"/>
        <v>12.214020151239358</v>
      </c>
      <c r="F1586" s="43">
        <f t="shared" si="121"/>
        <v>8.1873125115036749E-2</v>
      </c>
      <c r="G1586" s="89">
        <v>18.2104</v>
      </c>
      <c r="H1586" s="185">
        <f t="shared" si="122"/>
        <v>18.2104</v>
      </c>
      <c r="N1586" t="str">
        <f t="shared" si="123"/>
        <v>23#16</v>
      </c>
      <c r="O1586">
        <v>23</v>
      </c>
      <c r="P1586">
        <v>16</v>
      </c>
      <c r="Q1586">
        <v>17.339904017988989</v>
      </c>
      <c r="R1586">
        <v>21.745359999999998</v>
      </c>
      <c r="S1586">
        <f t="shared" si="124"/>
        <v>3</v>
      </c>
    </row>
    <row r="1587" spans="1:19" x14ac:dyDescent="0.25">
      <c r="A1587" s="70">
        <v>23</v>
      </c>
      <c r="B1587" s="70">
        <v>4</v>
      </c>
      <c r="C1587" s="83">
        <v>35.855313618722661</v>
      </c>
      <c r="D1587" s="83">
        <v>18.2104</v>
      </c>
      <c r="E1587" s="43">
        <f t="shared" si="120"/>
        <v>11.41310079705973</v>
      </c>
      <c r="F1587" s="43">
        <f t="shared" si="121"/>
        <v>8.761860757924983E-2</v>
      </c>
      <c r="G1587" s="89">
        <v>18.2104</v>
      </c>
      <c r="H1587" s="185">
        <f t="shared" si="122"/>
        <v>18.2104</v>
      </c>
      <c r="N1587" t="str">
        <f t="shared" si="123"/>
        <v>23#6</v>
      </c>
      <c r="O1587">
        <v>23</v>
      </c>
      <c r="P1587">
        <v>6</v>
      </c>
      <c r="Q1587">
        <v>16.178570954428523</v>
      </c>
      <c r="R1587">
        <v>20.567039999999999</v>
      </c>
      <c r="S1587">
        <f t="shared" si="124"/>
        <v>4</v>
      </c>
    </row>
    <row r="1588" spans="1:19" x14ac:dyDescent="0.25">
      <c r="A1588" s="70">
        <v>23</v>
      </c>
      <c r="B1588" s="70">
        <v>5</v>
      </c>
      <c r="C1588" s="83">
        <v>45.290922465754939</v>
      </c>
      <c r="D1588" s="83">
        <v>20.03144</v>
      </c>
      <c r="E1588" s="43">
        <f t="shared" si="120"/>
        <v>14.416548375233344</v>
      </c>
      <c r="F1588" s="43">
        <f t="shared" si="121"/>
        <v>6.9364731000239446E-2</v>
      </c>
      <c r="G1588" s="89">
        <v>20.03144</v>
      </c>
      <c r="H1588" s="185">
        <f t="shared" si="122"/>
        <v>20.03144</v>
      </c>
      <c r="N1588" t="str">
        <f t="shared" si="123"/>
        <v>23#29</v>
      </c>
      <c r="O1588">
        <v>23</v>
      </c>
      <c r="P1588">
        <v>29</v>
      </c>
      <c r="Q1588">
        <v>15.898249180465656</v>
      </c>
      <c r="R1588">
        <v>22.875445889247597</v>
      </c>
      <c r="S1588">
        <f t="shared" si="124"/>
        <v>5</v>
      </c>
    </row>
    <row r="1589" spans="1:19" x14ac:dyDescent="0.25">
      <c r="A1589" s="70">
        <v>23</v>
      </c>
      <c r="B1589" s="70">
        <v>6</v>
      </c>
      <c r="C1589" s="83">
        <v>50.826479656013852</v>
      </c>
      <c r="D1589" s="83">
        <v>20.567039999999999</v>
      </c>
      <c r="E1589" s="43">
        <f t="shared" si="120"/>
        <v>16.178570954428523</v>
      </c>
      <c r="F1589" s="43">
        <f t="shared" si="121"/>
        <v>6.1810156336847062E-2</v>
      </c>
      <c r="G1589" s="89">
        <v>20.567039999999999</v>
      </c>
      <c r="H1589" s="185">
        <f t="shared" si="122"/>
        <v>20.567039999999999</v>
      </c>
      <c r="N1589" t="str">
        <f t="shared" si="123"/>
        <v>23#50</v>
      </c>
      <c r="O1589">
        <v>23</v>
      </c>
      <c r="P1589">
        <v>50</v>
      </c>
      <c r="Q1589">
        <v>15.898249180465656</v>
      </c>
      <c r="R1589">
        <v>22.875445889247597</v>
      </c>
      <c r="S1589">
        <f t="shared" si="124"/>
        <v>6</v>
      </c>
    </row>
    <row r="1590" spans="1:19" hidden="1" x14ac:dyDescent="0.25">
      <c r="A1590" s="70">
        <v>23</v>
      </c>
      <c r="B1590" s="70">
        <v>7</v>
      </c>
      <c r="C1590" s="83">
        <v>24.280966766363061</v>
      </c>
      <c r="D1590" s="83">
        <v>13.925600000000001</v>
      </c>
      <c r="E1590" s="43">
        <f t="shared" si="120"/>
        <v>7.7288717678334304</v>
      </c>
      <c r="F1590" s="43">
        <f t="shared" si="121"/>
        <v>0.12938499046676791</v>
      </c>
      <c r="G1590" s="89">
        <v>13.925600000000001</v>
      </c>
      <c r="H1590" s="185">
        <f t="shared" si="122"/>
        <v>13.925600000000001</v>
      </c>
      <c r="N1590" t="str">
        <f t="shared" si="123"/>
        <v>23#23</v>
      </c>
      <c r="O1590">
        <v>23</v>
      </c>
      <c r="P1590">
        <v>23</v>
      </c>
      <c r="Q1590">
        <v>15.738065309629729</v>
      </c>
      <c r="R1590">
        <v>22.750504831954899</v>
      </c>
      <c r="S1590">
        <f t="shared" si="124"/>
        <v>7</v>
      </c>
    </row>
    <row r="1591" spans="1:19" hidden="1" x14ac:dyDescent="0.25">
      <c r="A1591" s="70">
        <v>23</v>
      </c>
      <c r="B1591" s="70">
        <v>8</v>
      </c>
      <c r="C1591" s="83">
        <v>47.303852353121826</v>
      </c>
      <c r="D1591" s="83">
        <v>19.281599999999997</v>
      </c>
      <c r="E1591" s="43">
        <f t="shared" si="120"/>
        <v>15.057283858577048</v>
      </c>
      <c r="F1591" s="43">
        <f t="shared" si="121"/>
        <v>6.6413040319378197E-2</v>
      </c>
      <c r="G1591" s="89">
        <v>19.281599999999997</v>
      </c>
      <c r="H1591" s="185">
        <f t="shared" si="122"/>
        <v>19.281599999999997</v>
      </c>
      <c r="N1591" t="str">
        <f t="shared" si="123"/>
        <v>23#27</v>
      </c>
      <c r="O1591">
        <v>23</v>
      </c>
      <c r="P1591">
        <v>27</v>
      </c>
      <c r="Q1591">
        <v>15.738065309629729</v>
      </c>
      <c r="R1591">
        <v>22.750504831954899</v>
      </c>
      <c r="S1591">
        <f t="shared" si="124"/>
        <v>8</v>
      </c>
    </row>
    <row r="1592" spans="1:19" hidden="1" x14ac:dyDescent="0.25">
      <c r="A1592" s="70">
        <v>23</v>
      </c>
      <c r="B1592" s="70">
        <v>9</v>
      </c>
      <c r="C1592" s="83">
        <v>44.661881875952773</v>
      </c>
      <c r="D1592" s="83">
        <v>17.889040000000001</v>
      </c>
      <c r="E1592" s="43">
        <f t="shared" si="120"/>
        <v>14.216318536688432</v>
      </c>
      <c r="F1592" s="43">
        <f t="shared" si="121"/>
        <v>7.0341699042496361E-2</v>
      </c>
      <c r="G1592" s="89">
        <v>17.889040000000001</v>
      </c>
      <c r="H1592" s="185">
        <f t="shared" si="122"/>
        <v>17.889040000000001</v>
      </c>
      <c r="N1592" t="str">
        <f t="shared" si="123"/>
        <v>23#43</v>
      </c>
      <c r="O1592">
        <v>23</v>
      </c>
      <c r="P1592">
        <v>43</v>
      </c>
      <c r="Q1592">
        <v>15.738065309629729</v>
      </c>
      <c r="R1592">
        <v>22.750504831954899</v>
      </c>
      <c r="S1592">
        <f t="shared" si="124"/>
        <v>9</v>
      </c>
    </row>
    <row r="1593" spans="1:19" hidden="1" x14ac:dyDescent="0.25">
      <c r="A1593" s="70">
        <v>23</v>
      </c>
      <c r="B1593" s="70">
        <v>10</v>
      </c>
      <c r="C1593" s="83">
        <v>24.280966766363061</v>
      </c>
      <c r="D1593" s="83">
        <v>13.925600000000001</v>
      </c>
      <c r="E1593" s="43">
        <f t="shared" si="120"/>
        <v>7.7288717678334304</v>
      </c>
      <c r="F1593" s="43">
        <f t="shared" si="121"/>
        <v>0.12938499046676791</v>
      </c>
      <c r="G1593" s="89">
        <v>13.925600000000001</v>
      </c>
      <c r="H1593" s="185">
        <f t="shared" si="122"/>
        <v>13.925600000000001</v>
      </c>
      <c r="N1593" t="str">
        <f t="shared" si="123"/>
        <v>23#13</v>
      </c>
      <c r="O1593">
        <v>23</v>
      </c>
      <c r="P1593">
        <v>13</v>
      </c>
      <c r="Q1593">
        <v>15.537835471084826</v>
      </c>
      <c r="R1593">
        <v>22.5916998995787</v>
      </c>
      <c r="S1593">
        <f t="shared" si="124"/>
        <v>10</v>
      </c>
    </row>
    <row r="1594" spans="1:19" hidden="1" x14ac:dyDescent="0.25">
      <c r="A1594" s="70">
        <v>23</v>
      </c>
      <c r="B1594" s="70">
        <v>11</v>
      </c>
      <c r="C1594" s="83">
        <v>44.410265640031916</v>
      </c>
      <c r="D1594" s="83">
        <v>19.8172</v>
      </c>
      <c r="E1594" s="43">
        <f t="shared" si="120"/>
        <v>14.136226601270469</v>
      </c>
      <c r="F1594" s="43">
        <f t="shared" si="121"/>
        <v>7.0740235580980762E-2</v>
      </c>
      <c r="G1594" s="89">
        <v>19.8172</v>
      </c>
      <c r="H1594" s="185">
        <f t="shared" si="122"/>
        <v>19.8172</v>
      </c>
      <c r="N1594" t="str">
        <f t="shared" si="123"/>
        <v>23#22</v>
      </c>
      <c r="O1594">
        <v>23</v>
      </c>
      <c r="P1594">
        <v>22</v>
      </c>
      <c r="Q1594">
        <v>15.537835471084826</v>
      </c>
      <c r="R1594">
        <v>22.5916998995787</v>
      </c>
      <c r="S1594">
        <f t="shared" si="124"/>
        <v>11</v>
      </c>
    </row>
    <row r="1595" spans="1:19" hidden="1" x14ac:dyDescent="0.25">
      <c r="A1595" s="70">
        <v>23</v>
      </c>
      <c r="B1595" s="70">
        <v>12</v>
      </c>
      <c r="C1595" s="83">
        <v>46.926427999240531</v>
      </c>
      <c r="D1595" s="83">
        <v>0</v>
      </c>
      <c r="E1595" s="43">
        <f t="shared" si="120"/>
        <v>14.937145955450102</v>
      </c>
      <c r="F1595" s="43">
        <f t="shared" si="121"/>
        <v>6.6947193458676155E-2</v>
      </c>
      <c r="G1595" s="89">
        <v>22.017496200677083</v>
      </c>
      <c r="H1595" s="185">
        <f t="shared" si="122"/>
        <v>22.096992948081667</v>
      </c>
      <c r="N1595" t="str">
        <f t="shared" si="123"/>
        <v>23#25</v>
      </c>
      <c r="O1595">
        <v>23</v>
      </c>
      <c r="P1595">
        <v>25</v>
      </c>
      <c r="Q1595">
        <v>15.537835471084826</v>
      </c>
      <c r="R1595">
        <v>22.5916998995787</v>
      </c>
      <c r="S1595">
        <f t="shared" si="124"/>
        <v>12</v>
      </c>
    </row>
    <row r="1596" spans="1:19" hidden="1" x14ac:dyDescent="0.25">
      <c r="A1596" s="70">
        <v>23</v>
      </c>
      <c r="B1596" s="70">
        <v>13</v>
      </c>
      <c r="C1596" s="83">
        <v>48.813549768646993</v>
      </c>
      <c r="D1596" s="83">
        <v>0</v>
      </c>
      <c r="E1596" s="43">
        <f t="shared" si="120"/>
        <v>15.537835471084826</v>
      </c>
      <c r="F1596" s="43">
        <f t="shared" si="121"/>
        <v>6.4359028763108769E-2</v>
      </c>
      <c r="G1596" s="89">
        <v>22.510423380887822</v>
      </c>
      <c r="H1596" s="185">
        <f t="shared" si="122"/>
        <v>22.5916998995787</v>
      </c>
      <c r="N1596" t="str">
        <f t="shared" si="123"/>
        <v>23#31</v>
      </c>
      <c r="O1596">
        <v>23</v>
      </c>
      <c r="P1596">
        <v>31</v>
      </c>
      <c r="Q1596">
        <v>15.537835471084826</v>
      </c>
      <c r="R1596">
        <v>22.5916998995787</v>
      </c>
      <c r="S1596">
        <f t="shared" si="124"/>
        <v>13</v>
      </c>
    </row>
    <row r="1597" spans="1:19" hidden="1" x14ac:dyDescent="0.25">
      <c r="A1597" s="70">
        <v>23</v>
      </c>
      <c r="B1597" s="70">
        <v>14</v>
      </c>
      <c r="C1597" s="83">
        <v>22.393844996956609</v>
      </c>
      <c r="D1597" s="83">
        <v>0</v>
      </c>
      <c r="E1597" s="43">
        <f t="shared" si="120"/>
        <v>7.1281822521987088</v>
      </c>
      <c r="F1597" s="43">
        <f t="shared" si="121"/>
        <v>0.14028822000048427</v>
      </c>
      <c r="G1597" s="89">
        <v>11.756719024055936</v>
      </c>
      <c r="H1597" s="185">
        <f t="shared" si="122"/>
        <v>11.799168034335919</v>
      </c>
      <c r="N1597" t="str">
        <f t="shared" si="123"/>
        <v>23#38</v>
      </c>
      <c r="O1597">
        <v>23</v>
      </c>
      <c r="P1597">
        <v>38</v>
      </c>
      <c r="Q1597">
        <v>15.497789503375845</v>
      </c>
      <c r="R1597">
        <v>22.559582178377596</v>
      </c>
      <c r="S1597">
        <f t="shared" si="124"/>
        <v>14</v>
      </c>
    </row>
    <row r="1598" spans="1:19" hidden="1" x14ac:dyDescent="0.25">
      <c r="A1598" s="70">
        <v>23</v>
      </c>
      <c r="B1598" s="70">
        <v>15</v>
      </c>
      <c r="C1598" s="83">
        <v>41.894103280823309</v>
      </c>
      <c r="D1598" s="83">
        <v>0</v>
      </c>
      <c r="E1598" s="43">
        <f t="shared" si="120"/>
        <v>13.335307247090839</v>
      </c>
      <c r="F1598" s="43">
        <f t="shared" si="121"/>
        <v>7.4988898378637273E-2</v>
      </c>
      <c r="G1598" s="89">
        <v>20.553738025074932</v>
      </c>
      <c r="H1598" s="185">
        <f t="shared" si="122"/>
        <v>20.627949702238709</v>
      </c>
      <c r="N1598" t="str">
        <f t="shared" si="123"/>
        <v>23#53</v>
      </c>
      <c r="O1598">
        <v>23</v>
      </c>
      <c r="P1598">
        <v>53</v>
      </c>
      <c r="Q1598">
        <v>15.337605632539912</v>
      </c>
      <c r="R1598">
        <v>22.429900849163726</v>
      </c>
      <c r="S1598">
        <f t="shared" si="124"/>
        <v>15</v>
      </c>
    </row>
    <row r="1599" spans="1:19" hidden="1" x14ac:dyDescent="0.25">
      <c r="A1599" s="70">
        <v>23</v>
      </c>
      <c r="B1599" s="70">
        <v>16</v>
      </c>
      <c r="C1599" s="83">
        <v>54.474915076866345</v>
      </c>
      <c r="D1599" s="83">
        <v>21.745359999999998</v>
      </c>
      <c r="E1599" s="43">
        <f t="shared" si="120"/>
        <v>17.339904017988989</v>
      </c>
      <c r="F1599" s="43">
        <f t="shared" si="121"/>
        <v>5.7670446097196792E-2</v>
      </c>
      <c r="G1599" s="89">
        <v>21.745359999999998</v>
      </c>
      <c r="H1599" s="185">
        <f t="shared" si="122"/>
        <v>21.745359999999998</v>
      </c>
      <c r="N1599" t="str">
        <f t="shared" si="123"/>
        <v>23#40</v>
      </c>
      <c r="O1599">
        <v>23</v>
      </c>
      <c r="P1599">
        <v>40</v>
      </c>
      <c r="Q1599">
        <v>15.137375793995007</v>
      </c>
      <c r="R1599">
        <v>22.265026498821658</v>
      </c>
      <c r="S1599">
        <f t="shared" si="124"/>
        <v>16</v>
      </c>
    </row>
    <row r="1600" spans="1:19" hidden="1" x14ac:dyDescent="0.25">
      <c r="A1600" s="70">
        <v>23</v>
      </c>
      <c r="B1600" s="70">
        <v>17</v>
      </c>
      <c r="C1600" s="83">
        <v>46.800619881280099</v>
      </c>
      <c r="D1600" s="83">
        <v>0</v>
      </c>
      <c r="E1600" s="43">
        <f t="shared" si="120"/>
        <v>14.89709998774112</v>
      </c>
      <c r="F1600" s="43">
        <f t="shared" si="121"/>
        <v>6.7127159032489794E-2</v>
      </c>
      <c r="G1600" s="89">
        <v>21.983625101729835</v>
      </c>
      <c r="H1600" s="185">
        <f t="shared" si="122"/>
        <v>22.062999553566712</v>
      </c>
      <c r="N1600" t="str">
        <f t="shared" si="123"/>
        <v>23#48</v>
      </c>
      <c r="O1600">
        <v>23</v>
      </c>
      <c r="P1600">
        <v>48</v>
      </c>
      <c r="Q1600">
        <v>15.137375793995007</v>
      </c>
      <c r="R1600">
        <v>22.265026498821658</v>
      </c>
      <c r="S1600">
        <f t="shared" si="124"/>
        <v>17</v>
      </c>
    </row>
    <row r="1601" spans="1:19" hidden="1" x14ac:dyDescent="0.25">
      <c r="A1601" s="70">
        <v>23</v>
      </c>
      <c r="B1601" s="70">
        <v>18</v>
      </c>
      <c r="C1601" s="83">
        <v>55.858804374431067</v>
      </c>
      <c r="D1601" s="83">
        <v>20.352800000000002</v>
      </c>
      <c r="E1601" s="43">
        <f t="shared" si="120"/>
        <v>17.780409662787783</v>
      </c>
      <c r="F1601" s="43">
        <f t="shared" si="121"/>
        <v>5.6241673783977958E-2</v>
      </c>
      <c r="G1601" s="89">
        <v>20.352800000000002</v>
      </c>
      <c r="H1601" s="185">
        <f t="shared" si="122"/>
        <v>20.352800000000002</v>
      </c>
      <c r="N1601" t="str">
        <f t="shared" si="123"/>
        <v>23#8</v>
      </c>
      <c r="O1601">
        <v>23</v>
      </c>
      <c r="P1601">
        <v>8</v>
      </c>
      <c r="Q1601">
        <v>15.057283858577048</v>
      </c>
      <c r="R1601">
        <v>19.281599999999997</v>
      </c>
      <c r="S1601">
        <f t="shared" si="124"/>
        <v>18</v>
      </c>
    </row>
    <row r="1602" spans="1:19" hidden="1" x14ac:dyDescent="0.25">
      <c r="A1602" s="70">
        <v>23</v>
      </c>
      <c r="B1602" s="70">
        <v>20</v>
      </c>
      <c r="C1602" s="83">
        <v>58.374966733639674</v>
      </c>
      <c r="D1602" s="83">
        <v>20.888400000000001</v>
      </c>
      <c r="E1602" s="43">
        <f t="shared" si="120"/>
        <v>18.581329016967413</v>
      </c>
      <c r="F1602" s="43">
        <f t="shared" si="121"/>
        <v>5.3817463707082354E-2</v>
      </c>
      <c r="G1602" s="89">
        <v>20.888400000000001</v>
      </c>
      <c r="H1602" s="185">
        <f t="shared" si="122"/>
        <v>20.888400000000001</v>
      </c>
      <c r="N1602" t="str">
        <f t="shared" si="123"/>
        <v>23#39</v>
      </c>
      <c r="O1602">
        <v>23</v>
      </c>
      <c r="P1602">
        <v>39</v>
      </c>
      <c r="Q1602">
        <v>15.017237890868062</v>
      </c>
      <c r="R1602">
        <v>22.164590958023084</v>
      </c>
      <c r="S1602">
        <f t="shared" si="124"/>
        <v>19</v>
      </c>
    </row>
    <row r="1603" spans="1:19" hidden="1" x14ac:dyDescent="0.25">
      <c r="A1603" s="70">
        <v>23</v>
      </c>
      <c r="B1603" s="70">
        <v>22</v>
      </c>
      <c r="C1603" s="83">
        <v>48.813549768646993</v>
      </c>
      <c r="D1603" s="83">
        <v>0</v>
      </c>
      <c r="E1603" s="43">
        <f t="shared" ref="E1603:E1666" si="125">C1603/PI()</f>
        <v>15.537835471084826</v>
      </c>
      <c r="F1603" s="43">
        <f t="shared" ref="F1603:F1666" si="126">1/E1603</f>
        <v>6.4359028763108769E-2</v>
      </c>
      <c r="G1603" s="89">
        <v>22.510423380887822</v>
      </c>
      <c r="H1603" s="185">
        <f t="shared" ref="H1603:H1666" si="127">IF(D1603=0,EXP($L$2+$L$3*F1603)*$L$4,D1603)</f>
        <v>22.5916998995787</v>
      </c>
      <c r="N1603" t="str">
        <f t="shared" ref="N1603:N1666" si="128">CONCATENATE(O1603,"#",P1603)</f>
        <v>23#12</v>
      </c>
      <c r="O1603">
        <v>23</v>
      </c>
      <c r="P1603">
        <v>12</v>
      </c>
      <c r="Q1603">
        <v>14.937145955450102</v>
      </c>
      <c r="R1603">
        <v>22.096992948081667</v>
      </c>
      <c r="S1603">
        <f t="shared" ref="S1603:S1666" si="129">IF(O1603=O1602,S1602+1,1)</f>
        <v>20</v>
      </c>
    </row>
    <row r="1604" spans="1:19" hidden="1" x14ac:dyDescent="0.25">
      <c r="A1604" s="70">
        <v>23</v>
      </c>
      <c r="B1604" s="70">
        <v>23</v>
      </c>
      <c r="C1604" s="83">
        <v>49.442590358449131</v>
      </c>
      <c r="D1604" s="83">
        <v>0</v>
      </c>
      <c r="E1604" s="43">
        <f t="shared" si="125"/>
        <v>15.738065309629729</v>
      </c>
      <c r="F1604" s="43">
        <f t="shared" si="126"/>
        <v>6.3540211603272792E-2</v>
      </c>
      <c r="G1604" s="89">
        <v>22.668656992287211</v>
      </c>
      <c r="H1604" s="185">
        <f t="shared" si="127"/>
        <v>22.750504831954899</v>
      </c>
      <c r="N1604" t="str">
        <f t="shared" si="128"/>
        <v>23#17</v>
      </c>
      <c r="O1604">
        <v>23</v>
      </c>
      <c r="P1604">
        <v>17</v>
      </c>
      <c r="Q1604">
        <v>14.89709998774112</v>
      </c>
      <c r="R1604">
        <v>22.062999553566712</v>
      </c>
      <c r="S1604">
        <f t="shared" si="129"/>
        <v>21</v>
      </c>
    </row>
    <row r="1605" spans="1:19" hidden="1" x14ac:dyDescent="0.25">
      <c r="A1605" s="70">
        <v>23</v>
      </c>
      <c r="B1605" s="70">
        <v>24</v>
      </c>
      <c r="C1605" s="83">
        <v>46.297387409438372</v>
      </c>
      <c r="D1605" s="83">
        <v>0</v>
      </c>
      <c r="E1605" s="43">
        <f t="shared" si="125"/>
        <v>14.736916116905192</v>
      </c>
      <c r="F1605" s="43">
        <f t="shared" si="126"/>
        <v>6.7856802065451652E-2</v>
      </c>
      <c r="G1605" s="89">
        <v>21.846832933660295</v>
      </c>
      <c r="H1605" s="185">
        <f t="shared" si="127"/>
        <v>21.925713481361441</v>
      </c>
      <c r="N1605" t="str">
        <f t="shared" si="128"/>
        <v>23#37</v>
      </c>
      <c r="O1605">
        <v>23</v>
      </c>
      <c r="P1605">
        <v>37</v>
      </c>
      <c r="Q1605">
        <v>14.857054020032137</v>
      </c>
      <c r="R1605">
        <v>22.02887562421687</v>
      </c>
      <c r="S1605">
        <f t="shared" si="129"/>
        <v>22</v>
      </c>
    </row>
    <row r="1606" spans="1:19" hidden="1" x14ac:dyDescent="0.25">
      <c r="A1606" s="70">
        <v>23</v>
      </c>
      <c r="B1606" s="70">
        <v>25</v>
      </c>
      <c r="C1606" s="83">
        <v>48.813549768646993</v>
      </c>
      <c r="D1606" s="83">
        <v>0</v>
      </c>
      <c r="E1606" s="43">
        <f t="shared" si="125"/>
        <v>15.537835471084826</v>
      </c>
      <c r="F1606" s="43">
        <f t="shared" si="126"/>
        <v>6.4359028763108769E-2</v>
      </c>
      <c r="G1606" s="89">
        <v>22.510423380887822</v>
      </c>
      <c r="H1606" s="185">
        <f t="shared" si="127"/>
        <v>22.5916998995787</v>
      </c>
      <c r="N1606" t="str">
        <f t="shared" si="128"/>
        <v>23#36</v>
      </c>
      <c r="O1606">
        <v>23</v>
      </c>
      <c r="P1606">
        <v>36</v>
      </c>
      <c r="Q1606">
        <v>14.817008052323159</v>
      </c>
      <c r="R1606">
        <v>21.994620447818768</v>
      </c>
      <c r="S1606">
        <f t="shared" si="129"/>
        <v>23</v>
      </c>
    </row>
    <row r="1607" spans="1:19" hidden="1" x14ac:dyDescent="0.25">
      <c r="A1607" s="70">
        <v>23</v>
      </c>
      <c r="B1607" s="70">
        <v>26</v>
      </c>
      <c r="C1607" s="83">
        <v>26.92293724353209</v>
      </c>
      <c r="D1607" s="83">
        <v>0</v>
      </c>
      <c r="E1607" s="43">
        <f t="shared" si="125"/>
        <v>8.5698370897220393</v>
      </c>
      <c r="F1607" s="43">
        <f t="shared" si="126"/>
        <v>0.11668833252376735</v>
      </c>
      <c r="G1607" s="89">
        <v>14.386863305130856</v>
      </c>
      <c r="H1607" s="185">
        <f t="shared" si="127"/>
        <v>14.43880875922282</v>
      </c>
      <c r="N1607" t="str">
        <f t="shared" si="128"/>
        <v>23#24</v>
      </c>
      <c r="O1607">
        <v>23</v>
      </c>
      <c r="P1607">
        <v>24</v>
      </c>
      <c r="Q1607">
        <v>14.736916116905192</v>
      </c>
      <c r="R1607">
        <v>21.925713481361441</v>
      </c>
      <c r="S1607">
        <f t="shared" si="129"/>
        <v>24</v>
      </c>
    </row>
    <row r="1608" spans="1:19" hidden="1" x14ac:dyDescent="0.25">
      <c r="A1608" s="70">
        <v>23</v>
      </c>
      <c r="B1608" s="70">
        <v>27</v>
      </c>
      <c r="C1608" s="83">
        <v>49.442590358449131</v>
      </c>
      <c r="D1608" s="83">
        <v>0</v>
      </c>
      <c r="E1608" s="43">
        <f t="shared" si="125"/>
        <v>15.738065309629729</v>
      </c>
      <c r="F1608" s="43">
        <f t="shared" si="126"/>
        <v>6.3540211603272792E-2</v>
      </c>
      <c r="G1608" s="89">
        <v>22.668656992287211</v>
      </c>
      <c r="H1608" s="185">
        <f t="shared" si="127"/>
        <v>22.750504831954899</v>
      </c>
      <c r="N1608" t="str">
        <f t="shared" si="128"/>
        <v>23#47</v>
      </c>
      <c r="O1608">
        <v>23</v>
      </c>
      <c r="P1608">
        <v>47</v>
      </c>
      <c r="Q1608">
        <v>14.736916116905192</v>
      </c>
      <c r="R1608">
        <v>21.925713481361441</v>
      </c>
      <c r="S1608">
        <f t="shared" si="129"/>
        <v>25</v>
      </c>
    </row>
    <row r="1609" spans="1:19" hidden="1" x14ac:dyDescent="0.25">
      <c r="A1609" s="70">
        <v>23</v>
      </c>
      <c r="B1609" s="70">
        <v>29</v>
      </c>
      <c r="C1609" s="83">
        <v>49.945822830290858</v>
      </c>
      <c r="D1609" s="83">
        <v>0</v>
      </c>
      <c r="E1609" s="43">
        <f t="shared" si="125"/>
        <v>15.898249180465656</v>
      </c>
      <c r="F1609" s="43">
        <f t="shared" si="126"/>
        <v>6.2900007959914878E-2</v>
      </c>
      <c r="G1609" s="89">
        <v>22.793148558208145</v>
      </c>
      <c r="H1609" s="185">
        <f t="shared" si="127"/>
        <v>22.875445889247597</v>
      </c>
      <c r="N1609" t="str">
        <f t="shared" si="128"/>
        <v>23#52</v>
      </c>
      <c r="O1609">
        <v>23</v>
      </c>
      <c r="P1609">
        <v>52</v>
      </c>
      <c r="Q1609">
        <v>14.736916116905192</v>
      </c>
      <c r="R1609">
        <v>21.925713481361441</v>
      </c>
      <c r="S1609">
        <f t="shared" si="129"/>
        <v>26</v>
      </c>
    </row>
    <row r="1610" spans="1:19" hidden="1" x14ac:dyDescent="0.25">
      <c r="A1610" s="70">
        <v>23</v>
      </c>
      <c r="B1610" s="70">
        <v>31</v>
      </c>
      <c r="C1610" s="83">
        <v>48.813549768646993</v>
      </c>
      <c r="D1610" s="83">
        <v>0</v>
      </c>
      <c r="E1610" s="43">
        <f t="shared" si="125"/>
        <v>15.537835471084826</v>
      </c>
      <c r="F1610" s="43">
        <f t="shared" si="126"/>
        <v>6.4359028763108769E-2</v>
      </c>
      <c r="G1610" s="89">
        <v>22.510423380887822</v>
      </c>
      <c r="H1610" s="185">
        <f t="shared" si="127"/>
        <v>22.5916998995787</v>
      </c>
      <c r="N1610" t="str">
        <f t="shared" si="128"/>
        <v>23#46</v>
      </c>
      <c r="O1610">
        <v>23</v>
      </c>
      <c r="P1610">
        <v>46</v>
      </c>
      <c r="Q1610">
        <v>14.696870149196208</v>
      </c>
      <c r="R1610">
        <v>21.891060243115501</v>
      </c>
      <c r="S1610">
        <f t="shared" si="129"/>
        <v>27</v>
      </c>
    </row>
    <row r="1611" spans="1:19" hidden="1" x14ac:dyDescent="0.25">
      <c r="A1611" s="70">
        <v>23</v>
      </c>
      <c r="B1611" s="70">
        <v>32</v>
      </c>
      <c r="C1611" s="83">
        <v>43.15218446042762</v>
      </c>
      <c r="D1611" s="83">
        <v>0</v>
      </c>
      <c r="E1611" s="43">
        <f t="shared" si="125"/>
        <v>13.735766924180657</v>
      </c>
      <c r="F1611" s="43">
        <f t="shared" si="126"/>
        <v>7.2802633119784854E-2</v>
      </c>
      <c r="G1611" s="89">
        <v>20.941769963879821</v>
      </c>
      <c r="H1611" s="185">
        <f t="shared" si="127"/>
        <v>21.017382675781743</v>
      </c>
      <c r="N1611" t="str">
        <f t="shared" si="128"/>
        <v>23#45</v>
      </c>
      <c r="O1611">
        <v>23</v>
      </c>
      <c r="P1611">
        <v>45</v>
      </c>
      <c r="Q1611">
        <v>14.576732246069264</v>
      </c>
      <c r="R1611">
        <v>21.786292717893701</v>
      </c>
      <c r="S1611">
        <f t="shared" si="129"/>
        <v>28</v>
      </c>
    </row>
    <row r="1612" spans="1:19" hidden="1" x14ac:dyDescent="0.25">
      <c r="A1612" s="70">
        <v>23</v>
      </c>
      <c r="B1612" s="70">
        <v>33</v>
      </c>
      <c r="C1612" s="83">
        <v>37.365011034247807</v>
      </c>
      <c r="D1612" s="83">
        <v>0</v>
      </c>
      <c r="E1612" s="43">
        <f t="shared" si="125"/>
        <v>11.893652409567503</v>
      </c>
      <c r="F1612" s="43">
        <f t="shared" si="126"/>
        <v>8.4078461818472103E-2</v>
      </c>
      <c r="G1612" s="89">
        <v>19.016063767920539</v>
      </c>
      <c r="H1612" s="185">
        <f t="shared" si="127"/>
        <v>19.084723492178437</v>
      </c>
      <c r="N1612" t="str">
        <f t="shared" si="128"/>
        <v>23#67</v>
      </c>
      <c r="O1612">
        <v>23</v>
      </c>
      <c r="P1612">
        <v>67</v>
      </c>
      <c r="Q1612">
        <v>14.576732246069264</v>
      </c>
      <c r="R1612">
        <v>21.786292717893701</v>
      </c>
      <c r="S1612">
        <f t="shared" si="129"/>
        <v>29</v>
      </c>
    </row>
    <row r="1613" spans="1:19" hidden="1" x14ac:dyDescent="0.25">
      <c r="A1613" s="70">
        <v>23</v>
      </c>
      <c r="B1613" s="70">
        <v>34</v>
      </c>
      <c r="C1613" s="83">
        <v>39.755365275495997</v>
      </c>
      <c r="D1613" s="83">
        <v>0</v>
      </c>
      <c r="E1613" s="43">
        <f t="shared" si="125"/>
        <v>12.654525796038156</v>
      </c>
      <c r="F1613" s="43">
        <f t="shared" si="126"/>
        <v>7.9023111266095583E-2</v>
      </c>
      <c r="G1613" s="89">
        <v>19.856496451802787</v>
      </c>
      <c r="H1613" s="185">
        <f t="shared" si="127"/>
        <v>19.928190656647043</v>
      </c>
      <c r="N1613" t="str">
        <f t="shared" si="128"/>
        <v>23#65</v>
      </c>
      <c r="O1613">
        <v>23</v>
      </c>
      <c r="P1613">
        <v>65</v>
      </c>
      <c r="Q1613">
        <v>14.536686278360287</v>
      </c>
      <c r="R1613">
        <v>21.751098469100057</v>
      </c>
      <c r="S1613">
        <f t="shared" si="129"/>
        <v>30</v>
      </c>
    </row>
    <row r="1614" spans="1:19" hidden="1" x14ac:dyDescent="0.25">
      <c r="A1614" s="70">
        <v>23</v>
      </c>
      <c r="B1614" s="70">
        <v>35</v>
      </c>
      <c r="C1614" s="83">
        <v>37.490819152208246</v>
      </c>
      <c r="D1614" s="83">
        <v>0</v>
      </c>
      <c r="E1614" s="43">
        <f t="shared" si="125"/>
        <v>11.933698377276487</v>
      </c>
      <c r="F1614" s="43">
        <f t="shared" si="126"/>
        <v>8.3796319329148355E-2</v>
      </c>
      <c r="G1614" s="89">
        <v>19.062017367083399</v>
      </c>
      <c r="H1614" s="185">
        <f t="shared" si="127"/>
        <v>19.130843012190411</v>
      </c>
      <c r="N1614" t="str">
        <f t="shared" si="128"/>
        <v>23#5</v>
      </c>
      <c r="O1614">
        <v>23</v>
      </c>
      <c r="P1614">
        <v>5</v>
      </c>
      <c r="Q1614">
        <v>14.416548375233344</v>
      </c>
      <c r="R1614">
        <v>20.03144</v>
      </c>
      <c r="S1614">
        <f t="shared" si="129"/>
        <v>31</v>
      </c>
    </row>
    <row r="1615" spans="1:19" hidden="1" x14ac:dyDescent="0.25">
      <c r="A1615" s="70">
        <v>23</v>
      </c>
      <c r="B1615" s="70">
        <v>36</v>
      </c>
      <c r="C1615" s="83">
        <v>46.549003645359242</v>
      </c>
      <c r="D1615" s="83">
        <v>0</v>
      </c>
      <c r="E1615" s="43">
        <f t="shared" si="125"/>
        <v>14.817008052323159</v>
      </c>
      <c r="F1615" s="43">
        <f t="shared" si="126"/>
        <v>6.7490008540773513E-2</v>
      </c>
      <c r="G1615" s="89">
        <v>21.915491998526679</v>
      </c>
      <c r="H1615" s="185">
        <f t="shared" si="127"/>
        <v>21.994620447818768</v>
      </c>
      <c r="N1615" t="str">
        <f t="shared" si="128"/>
        <v>23#51</v>
      </c>
      <c r="O1615">
        <v>23</v>
      </c>
      <c r="P1615">
        <v>51</v>
      </c>
      <c r="Q1615">
        <v>14.336456439815377</v>
      </c>
      <c r="R1615">
        <v>21.573055266736251</v>
      </c>
      <c r="S1615">
        <f t="shared" si="129"/>
        <v>32</v>
      </c>
    </row>
    <row r="1616" spans="1:19" hidden="1" x14ac:dyDescent="0.25">
      <c r="A1616" s="70">
        <v>23</v>
      </c>
      <c r="B1616" s="70">
        <v>37</v>
      </c>
      <c r="C1616" s="83">
        <v>46.674811763319667</v>
      </c>
      <c r="D1616" s="83">
        <v>0</v>
      </c>
      <c r="E1616" s="43">
        <f t="shared" si="125"/>
        <v>14.857054020032137</v>
      </c>
      <c r="F1616" s="43">
        <f t="shared" si="126"/>
        <v>6.7308094771121846E-2</v>
      </c>
      <c r="G1616" s="89">
        <v>21.949623937563398</v>
      </c>
      <c r="H1616" s="185">
        <f t="shared" si="127"/>
        <v>22.02887562421687</v>
      </c>
      <c r="N1616" t="str">
        <f t="shared" si="128"/>
        <v>23#2</v>
      </c>
      <c r="O1616">
        <v>23</v>
      </c>
      <c r="P1616">
        <v>2</v>
      </c>
      <c r="Q1616">
        <v>14.256364504397418</v>
      </c>
      <c r="R1616">
        <v>19.281599999999997</v>
      </c>
      <c r="S1616">
        <f t="shared" si="129"/>
        <v>33</v>
      </c>
    </row>
    <row r="1617" spans="1:19" hidden="1" x14ac:dyDescent="0.25">
      <c r="A1617" s="70">
        <v>23</v>
      </c>
      <c r="B1617" s="70">
        <v>38</v>
      </c>
      <c r="C1617" s="83">
        <v>48.687741650686561</v>
      </c>
      <c r="D1617" s="83">
        <v>0</v>
      </c>
      <c r="E1617" s="43">
        <f t="shared" si="125"/>
        <v>15.497789503375845</v>
      </c>
      <c r="F1617" s="43">
        <f t="shared" si="126"/>
        <v>6.4525331163013441E-2</v>
      </c>
      <c r="G1617" s="89">
        <v>22.478421207280707</v>
      </c>
      <c r="H1617" s="185">
        <f t="shared" si="127"/>
        <v>22.559582178377596</v>
      </c>
      <c r="N1617" t="str">
        <f t="shared" si="128"/>
        <v>23#9</v>
      </c>
      <c r="O1617">
        <v>23</v>
      </c>
      <c r="P1617">
        <v>9</v>
      </c>
      <c r="Q1617">
        <v>14.216318536688432</v>
      </c>
      <c r="R1617">
        <v>17.889040000000001</v>
      </c>
      <c r="S1617">
        <f t="shared" si="129"/>
        <v>34</v>
      </c>
    </row>
    <row r="1618" spans="1:19" hidden="1" x14ac:dyDescent="0.25">
      <c r="A1618" s="70">
        <v>23</v>
      </c>
      <c r="B1618" s="70">
        <v>39</v>
      </c>
      <c r="C1618" s="83">
        <v>47.17804423516138</v>
      </c>
      <c r="D1618" s="83">
        <v>0</v>
      </c>
      <c r="E1618" s="43">
        <f t="shared" si="125"/>
        <v>15.017237890868062</v>
      </c>
      <c r="F1618" s="43">
        <f t="shared" si="126"/>
        <v>6.6590141760229898E-2</v>
      </c>
      <c r="G1618" s="89">
        <v>22.084851018165391</v>
      </c>
      <c r="H1618" s="185">
        <f t="shared" si="127"/>
        <v>22.164590958023084</v>
      </c>
      <c r="N1618" t="str">
        <f t="shared" si="128"/>
        <v>23#75</v>
      </c>
      <c r="O1618">
        <v>23</v>
      </c>
      <c r="P1618">
        <v>75</v>
      </c>
      <c r="Q1618">
        <v>14.216318536688432</v>
      </c>
      <c r="R1618">
        <v>21.464544109697005</v>
      </c>
      <c r="S1618">
        <f t="shared" si="129"/>
        <v>35</v>
      </c>
    </row>
    <row r="1619" spans="1:19" hidden="1" x14ac:dyDescent="0.25">
      <c r="A1619" s="70">
        <v>23</v>
      </c>
      <c r="B1619" s="70">
        <v>40</v>
      </c>
      <c r="C1619" s="83">
        <v>47.555468589042675</v>
      </c>
      <c r="D1619" s="83">
        <v>0</v>
      </c>
      <c r="E1619" s="43">
        <f t="shared" si="125"/>
        <v>15.137375793995007</v>
      </c>
      <c r="F1619" s="43">
        <f t="shared" si="126"/>
        <v>6.6061648571656639E-2</v>
      </c>
      <c r="G1619" s="89">
        <v>22.184925229309925</v>
      </c>
      <c r="H1619" s="185">
        <f t="shared" si="127"/>
        <v>22.265026498821658</v>
      </c>
      <c r="N1619" t="str">
        <f t="shared" si="128"/>
        <v>23#66</v>
      </c>
      <c r="O1619">
        <v>23</v>
      </c>
      <c r="P1619">
        <v>66</v>
      </c>
      <c r="Q1619">
        <v>14.176272568979453</v>
      </c>
      <c r="R1619">
        <v>21.428088162997135</v>
      </c>
      <c r="S1619">
        <f t="shared" si="129"/>
        <v>36</v>
      </c>
    </row>
    <row r="1620" spans="1:19" hidden="1" x14ac:dyDescent="0.25">
      <c r="A1620" s="70">
        <v>23</v>
      </c>
      <c r="B1620" s="70">
        <v>41</v>
      </c>
      <c r="C1620" s="83">
        <v>40.887638337139862</v>
      </c>
      <c r="D1620" s="83">
        <v>0</v>
      </c>
      <c r="E1620" s="43">
        <f t="shared" si="125"/>
        <v>13.014939505418987</v>
      </c>
      <c r="F1620" s="43">
        <f t="shared" si="126"/>
        <v>7.6834778954111421E-2</v>
      </c>
      <c r="G1620" s="89">
        <v>20.231722993497264</v>
      </c>
      <c r="H1620" s="185">
        <f t="shared" si="127"/>
        <v>20.304771997694395</v>
      </c>
      <c r="N1620" t="str">
        <f t="shared" si="128"/>
        <v>23#80</v>
      </c>
      <c r="O1620">
        <v>23</v>
      </c>
      <c r="P1620">
        <v>80</v>
      </c>
      <c r="Q1620">
        <v>14.176272568979453</v>
      </c>
      <c r="R1620">
        <v>21.428088162997135</v>
      </c>
      <c r="S1620">
        <f t="shared" si="129"/>
        <v>37</v>
      </c>
    </row>
    <row r="1621" spans="1:19" hidden="1" x14ac:dyDescent="0.25">
      <c r="A1621" s="70">
        <v>23</v>
      </c>
      <c r="B1621" s="70">
        <v>42</v>
      </c>
      <c r="C1621" s="83">
        <v>43.277992578388044</v>
      </c>
      <c r="D1621" s="83">
        <v>0</v>
      </c>
      <c r="E1621" s="43">
        <f t="shared" si="125"/>
        <v>13.775812891889636</v>
      </c>
      <c r="F1621" s="43">
        <f t="shared" si="126"/>
        <v>7.2590997558390144E-2</v>
      </c>
      <c r="G1621" s="89">
        <v>20.979719058572766</v>
      </c>
      <c r="H1621" s="185">
        <f t="shared" si="127"/>
        <v>21.055468790123403</v>
      </c>
      <c r="N1621" t="str">
        <f t="shared" si="128"/>
        <v>23#11</v>
      </c>
      <c r="O1621">
        <v>23</v>
      </c>
      <c r="P1621">
        <v>11</v>
      </c>
      <c r="Q1621">
        <v>14.136226601270469</v>
      </c>
      <c r="R1621">
        <v>19.8172</v>
      </c>
      <c r="S1621">
        <f t="shared" si="129"/>
        <v>38</v>
      </c>
    </row>
    <row r="1622" spans="1:19" hidden="1" x14ac:dyDescent="0.25">
      <c r="A1622" s="70">
        <v>23</v>
      </c>
      <c r="B1622" s="70">
        <v>43</v>
      </c>
      <c r="C1622" s="83">
        <v>49.442590358449131</v>
      </c>
      <c r="D1622" s="83">
        <v>0</v>
      </c>
      <c r="E1622" s="43">
        <f t="shared" si="125"/>
        <v>15.738065309629729</v>
      </c>
      <c r="F1622" s="43">
        <f t="shared" si="126"/>
        <v>6.3540211603272792E-2</v>
      </c>
      <c r="G1622" s="89">
        <v>22.668656992287211</v>
      </c>
      <c r="H1622" s="185">
        <f t="shared" si="127"/>
        <v>22.750504831954899</v>
      </c>
      <c r="N1622" t="str">
        <f t="shared" si="128"/>
        <v>23#62</v>
      </c>
      <c r="O1622">
        <v>23</v>
      </c>
      <c r="P1622">
        <v>62</v>
      </c>
      <c r="Q1622">
        <v>14.136226601270469</v>
      </c>
      <c r="R1622">
        <v>21.391488111770119</v>
      </c>
      <c r="S1622">
        <f t="shared" si="129"/>
        <v>39</v>
      </c>
    </row>
    <row r="1623" spans="1:19" hidden="1" x14ac:dyDescent="0.25">
      <c r="A1623" s="70">
        <v>23</v>
      </c>
      <c r="B1623" s="70">
        <v>44</v>
      </c>
      <c r="C1623" s="83">
        <v>17.864752750381111</v>
      </c>
      <c r="D1623" s="83">
        <v>0</v>
      </c>
      <c r="E1623" s="43">
        <f t="shared" si="125"/>
        <v>5.686527414675373</v>
      </c>
      <c r="F1623" s="43">
        <f t="shared" si="126"/>
        <v>0.17585424760624091</v>
      </c>
      <c r="G1623" s="89">
        <v>8.6725878368463185</v>
      </c>
      <c r="H1623" s="185">
        <f t="shared" si="127"/>
        <v>8.7039012304459327</v>
      </c>
      <c r="N1623" t="str">
        <f t="shared" si="128"/>
        <v>23#58</v>
      </c>
      <c r="O1623">
        <v>23</v>
      </c>
      <c r="P1623">
        <v>58</v>
      </c>
      <c r="Q1623">
        <v>13.935996762725562</v>
      </c>
      <c r="R1623">
        <v>21.206298019209989</v>
      </c>
      <c r="S1623">
        <f t="shared" si="129"/>
        <v>40</v>
      </c>
    </row>
    <row r="1624" spans="1:19" hidden="1" x14ac:dyDescent="0.25">
      <c r="A1624" s="70">
        <v>23</v>
      </c>
      <c r="B1624" s="70">
        <v>45</v>
      </c>
      <c r="C1624" s="83">
        <v>45.794154937596645</v>
      </c>
      <c r="D1624" s="83">
        <v>0</v>
      </c>
      <c r="E1624" s="43">
        <f t="shared" si="125"/>
        <v>14.576732246069264</v>
      </c>
      <c r="F1624" s="43">
        <f t="shared" si="126"/>
        <v>6.8602481209028052E-2</v>
      </c>
      <c r="G1624" s="89">
        <v>21.707913754152074</v>
      </c>
      <c r="H1624" s="185">
        <f t="shared" si="127"/>
        <v>21.786292717893701</v>
      </c>
      <c r="N1624" t="str">
        <f t="shared" si="128"/>
        <v>23#42</v>
      </c>
      <c r="O1624">
        <v>23</v>
      </c>
      <c r="P1624">
        <v>42</v>
      </c>
      <c r="Q1624">
        <v>13.775812891889636</v>
      </c>
      <c r="R1624">
        <v>21.055468790123403</v>
      </c>
      <c r="S1624">
        <f t="shared" si="129"/>
        <v>41</v>
      </c>
    </row>
    <row r="1625" spans="1:19" hidden="1" x14ac:dyDescent="0.25">
      <c r="A1625" s="70">
        <v>23</v>
      </c>
      <c r="B1625" s="70">
        <v>46</v>
      </c>
      <c r="C1625" s="83">
        <v>46.171579291477933</v>
      </c>
      <c r="D1625" s="83">
        <v>0</v>
      </c>
      <c r="E1625" s="43">
        <f t="shared" si="125"/>
        <v>14.696870149196208</v>
      </c>
      <c r="F1625" s="43">
        <f t="shared" si="126"/>
        <v>6.8041697983886137E-2</v>
      </c>
      <c r="G1625" s="89">
        <v>21.812304364853951</v>
      </c>
      <c r="H1625" s="185">
        <f t="shared" si="127"/>
        <v>21.891060243115501</v>
      </c>
      <c r="N1625" t="str">
        <f t="shared" si="128"/>
        <v>23#54</v>
      </c>
      <c r="O1625">
        <v>23</v>
      </c>
      <c r="P1625">
        <v>54</v>
      </c>
      <c r="Q1625">
        <v>13.775812891889636</v>
      </c>
      <c r="R1625">
        <v>21.055468790123403</v>
      </c>
      <c r="S1625">
        <f t="shared" si="129"/>
        <v>42</v>
      </c>
    </row>
    <row r="1626" spans="1:19" hidden="1" x14ac:dyDescent="0.25">
      <c r="A1626" s="70">
        <v>23</v>
      </c>
      <c r="B1626" s="70">
        <v>47</v>
      </c>
      <c r="C1626" s="83">
        <v>46.297387409438372</v>
      </c>
      <c r="D1626" s="83">
        <v>0</v>
      </c>
      <c r="E1626" s="43">
        <f t="shared" si="125"/>
        <v>14.736916116905192</v>
      </c>
      <c r="F1626" s="43">
        <f t="shared" si="126"/>
        <v>6.7856802065451652E-2</v>
      </c>
      <c r="G1626" s="89">
        <v>21.846832933660295</v>
      </c>
      <c r="H1626" s="185">
        <f t="shared" si="127"/>
        <v>21.925713481361441</v>
      </c>
      <c r="N1626" t="str">
        <f t="shared" si="128"/>
        <v>23#32</v>
      </c>
      <c r="O1626">
        <v>23</v>
      </c>
      <c r="P1626">
        <v>32</v>
      </c>
      <c r="Q1626">
        <v>13.735766924180657</v>
      </c>
      <c r="R1626">
        <v>21.017382675781743</v>
      </c>
      <c r="S1626">
        <f t="shared" si="129"/>
        <v>43</v>
      </c>
    </row>
    <row r="1627" spans="1:19" hidden="1" x14ac:dyDescent="0.25">
      <c r="A1627" s="70">
        <v>23</v>
      </c>
      <c r="B1627" s="70">
        <v>48</v>
      </c>
      <c r="C1627" s="83">
        <v>47.555468589042675</v>
      </c>
      <c r="D1627" s="83">
        <v>0</v>
      </c>
      <c r="E1627" s="43">
        <f t="shared" si="125"/>
        <v>15.137375793995007</v>
      </c>
      <c r="F1627" s="43">
        <f t="shared" si="126"/>
        <v>6.6061648571656639E-2</v>
      </c>
      <c r="G1627" s="89">
        <v>22.184925229309925</v>
      </c>
      <c r="H1627" s="185">
        <f t="shared" si="127"/>
        <v>22.265026498821658</v>
      </c>
      <c r="N1627" t="str">
        <f t="shared" si="128"/>
        <v>23#71</v>
      </c>
      <c r="O1627">
        <v>23</v>
      </c>
      <c r="P1627">
        <v>71</v>
      </c>
      <c r="Q1627">
        <v>13.735766924180657</v>
      </c>
      <c r="R1627">
        <v>21.017382675781743</v>
      </c>
      <c r="S1627">
        <f t="shared" si="129"/>
        <v>44</v>
      </c>
    </row>
    <row r="1628" spans="1:19" hidden="1" x14ac:dyDescent="0.25">
      <c r="A1628" s="70">
        <v>23</v>
      </c>
      <c r="B1628" s="70">
        <v>49</v>
      </c>
      <c r="C1628" s="83">
        <v>30.697180782345011</v>
      </c>
      <c r="D1628" s="83">
        <v>0</v>
      </c>
      <c r="E1628" s="43">
        <f t="shared" si="125"/>
        <v>9.7712161209914878</v>
      </c>
      <c r="F1628" s="43">
        <f t="shared" si="126"/>
        <v>0.10234140639379592</v>
      </c>
      <c r="G1628" s="89">
        <v>16.265553116267885</v>
      </c>
      <c r="H1628" s="185">
        <f t="shared" si="127"/>
        <v>16.324281799842723</v>
      </c>
      <c r="N1628" t="str">
        <f t="shared" si="128"/>
        <v>23#78</v>
      </c>
      <c r="O1628">
        <v>23</v>
      </c>
      <c r="P1628">
        <v>78</v>
      </c>
      <c r="Q1628">
        <v>13.695720956471673</v>
      </c>
      <c r="R1628">
        <v>20.979143332813944</v>
      </c>
      <c r="S1628">
        <f t="shared" si="129"/>
        <v>45</v>
      </c>
    </row>
    <row r="1629" spans="1:19" hidden="1" x14ac:dyDescent="0.25">
      <c r="A1629" s="70">
        <v>23</v>
      </c>
      <c r="B1629" s="70">
        <v>50</v>
      </c>
      <c r="C1629" s="83">
        <v>49.945822830290858</v>
      </c>
      <c r="D1629" s="83">
        <v>0</v>
      </c>
      <c r="E1629" s="43">
        <f t="shared" si="125"/>
        <v>15.898249180465656</v>
      </c>
      <c r="F1629" s="43">
        <f t="shared" si="126"/>
        <v>6.2900007959914878E-2</v>
      </c>
      <c r="G1629" s="89">
        <v>22.793148558208145</v>
      </c>
      <c r="H1629" s="185">
        <f t="shared" si="127"/>
        <v>22.875445889247597</v>
      </c>
      <c r="N1629" t="str">
        <f t="shared" si="128"/>
        <v>23#57</v>
      </c>
      <c r="O1629">
        <v>23</v>
      </c>
      <c r="P1629">
        <v>57</v>
      </c>
      <c r="Q1629">
        <v>13.455445150217786</v>
      </c>
      <c r="R1629">
        <v>20.746440757217773</v>
      </c>
      <c r="S1629">
        <f t="shared" si="129"/>
        <v>46</v>
      </c>
    </row>
    <row r="1630" spans="1:19" hidden="1" x14ac:dyDescent="0.25">
      <c r="A1630" s="70">
        <v>23</v>
      </c>
      <c r="B1630" s="70">
        <v>51</v>
      </c>
      <c r="C1630" s="83">
        <v>45.039306229834068</v>
      </c>
      <c r="D1630" s="83">
        <v>0</v>
      </c>
      <c r="E1630" s="43">
        <f t="shared" si="125"/>
        <v>14.336456439815377</v>
      </c>
      <c r="F1630" s="43">
        <f t="shared" si="126"/>
        <v>6.9752243463927957E-2</v>
      </c>
      <c r="G1630" s="89">
        <v>21.495443451892744</v>
      </c>
      <c r="H1630" s="185">
        <f t="shared" si="127"/>
        <v>21.573055266736251</v>
      </c>
      <c r="N1630" t="str">
        <f t="shared" si="128"/>
        <v>23#73</v>
      </c>
      <c r="O1630">
        <v>23</v>
      </c>
      <c r="P1630">
        <v>73</v>
      </c>
      <c r="Q1630">
        <v>13.375353214799819</v>
      </c>
      <c r="R1630">
        <v>20.667607619185198</v>
      </c>
      <c r="S1630">
        <f t="shared" si="129"/>
        <v>47</v>
      </c>
    </row>
    <row r="1631" spans="1:19" hidden="1" x14ac:dyDescent="0.25">
      <c r="A1631" s="70">
        <v>23</v>
      </c>
      <c r="B1631" s="70">
        <v>52</v>
      </c>
      <c r="C1631" s="83">
        <v>46.297387409438372</v>
      </c>
      <c r="D1631" s="83">
        <v>0</v>
      </c>
      <c r="E1631" s="43">
        <f t="shared" si="125"/>
        <v>14.736916116905192</v>
      </c>
      <c r="F1631" s="43">
        <f t="shared" si="126"/>
        <v>6.7856802065451652E-2</v>
      </c>
      <c r="G1631" s="89">
        <v>21.846832933660295</v>
      </c>
      <c r="H1631" s="185">
        <f t="shared" si="127"/>
        <v>21.925713481361441</v>
      </c>
      <c r="N1631" t="str">
        <f t="shared" si="128"/>
        <v>23#15</v>
      </c>
      <c r="O1631">
        <v>23</v>
      </c>
      <c r="P1631">
        <v>15</v>
      </c>
      <c r="Q1631">
        <v>13.335307247090839</v>
      </c>
      <c r="R1631">
        <v>20.627949702238709</v>
      </c>
      <c r="S1631">
        <f t="shared" si="129"/>
        <v>48</v>
      </c>
    </row>
    <row r="1632" spans="1:19" hidden="1" x14ac:dyDescent="0.25">
      <c r="A1632" s="70">
        <v>23</v>
      </c>
      <c r="B1632" s="70">
        <v>53</v>
      </c>
      <c r="C1632" s="83">
        <v>48.18450917884482</v>
      </c>
      <c r="D1632" s="83">
        <v>0</v>
      </c>
      <c r="E1632" s="43">
        <f t="shared" si="125"/>
        <v>15.337605632539912</v>
      </c>
      <c r="F1632" s="43">
        <f t="shared" si="126"/>
        <v>6.5199224961060606E-2</v>
      </c>
      <c r="G1632" s="89">
        <v>22.349206423170774</v>
      </c>
      <c r="H1632" s="185">
        <f t="shared" si="127"/>
        <v>22.429900849163726</v>
      </c>
      <c r="N1632" t="str">
        <f t="shared" si="128"/>
        <v>23#64</v>
      </c>
      <c r="O1632">
        <v>23</v>
      </c>
      <c r="P1632">
        <v>64</v>
      </c>
      <c r="Q1632">
        <v>13.335307247090839</v>
      </c>
      <c r="R1632">
        <v>20.627949702238709</v>
      </c>
      <c r="S1632">
        <f t="shared" si="129"/>
        <v>49</v>
      </c>
    </row>
    <row r="1633" spans="1:19" hidden="1" x14ac:dyDescent="0.25">
      <c r="A1633" s="70">
        <v>23</v>
      </c>
      <c r="B1633" s="70">
        <v>54</v>
      </c>
      <c r="C1633" s="83">
        <v>43.277992578388044</v>
      </c>
      <c r="D1633" s="83">
        <v>0</v>
      </c>
      <c r="E1633" s="43">
        <f t="shared" si="125"/>
        <v>13.775812891889636</v>
      </c>
      <c r="F1633" s="43">
        <f t="shared" si="126"/>
        <v>7.2590997558390144E-2</v>
      </c>
      <c r="G1633" s="89">
        <v>20.979719058572766</v>
      </c>
      <c r="H1633" s="185">
        <f t="shared" si="127"/>
        <v>21.055468790123403</v>
      </c>
      <c r="N1633" t="str">
        <f t="shared" si="128"/>
        <v>23#55</v>
      </c>
      <c r="O1633">
        <v>23</v>
      </c>
      <c r="P1633">
        <v>55</v>
      </c>
      <c r="Q1633">
        <v>13.135077408545934</v>
      </c>
      <c r="R1633">
        <v>20.427209844794724</v>
      </c>
      <c r="S1633">
        <f t="shared" si="129"/>
        <v>50</v>
      </c>
    </row>
    <row r="1634" spans="1:19" hidden="1" x14ac:dyDescent="0.25">
      <c r="A1634" s="70">
        <v>23</v>
      </c>
      <c r="B1634" s="70">
        <v>55</v>
      </c>
      <c r="C1634" s="83">
        <v>41.265062691021164</v>
      </c>
      <c r="D1634" s="83">
        <v>0</v>
      </c>
      <c r="E1634" s="43">
        <f t="shared" si="125"/>
        <v>13.135077408545934</v>
      </c>
      <c r="F1634" s="43">
        <f t="shared" si="126"/>
        <v>7.6132021829531119E-2</v>
      </c>
      <c r="G1634" s="89">
        <v>20.353720354843421</v>
      </c>
      <c r="H1634" s="185">
        <f t="shared" si="127"/>
        <v>20.427209844794724</v>
      </c>
      <c r="N1634" t="str">
        <f t="shared" si="128"/>
        <v>23#63</v>
      </c>
      <c r="O1634">
        <v>23</v>
      </c>
      <c r="P1634">
        <v>63</v>
      </c>
      <c r="Q1634">
        <v>13.135077408545934</v>
      </c>
      <c r="R1634">
        <v>20.427209844794724</v>
      </c>
      <c r="S1634">
        <f t="shared" si="129"/>
        <v>51</v>
      </c>
    </row>
    <row r="1635" spans="1:19" hidden="1" x14ac:dyDescent="0.25">
      <c r="A1635" s="70">
        <v>23</v>
      </c>
      <c r="B1635" s="70">
        <v>56</v>
      </c>
      <c r="C1635" s="83">
        <v>35.855313618722661</v>
      </c>
      <c r="D1635" s="83">
        <v>0</v>
      </c>
      <c r="E1635" s="43">
        <f t="shared" si="125"/>
        <v>11.41310079705973</v>
      </c>
      <c r="F1635" s="43">
        <f t="shared" si="126"/>
        <v>8.761860757924983E-2</v>
      </c>
      <c r="G1635" s="89">
        <v>18.448795807840632</v>
      </c>
      <c r="H1635" s="185">
        <f t="shared" si="127"/>
        <v>18.515407344724174</v>
      </c>
      <c r="N1635" t="str">
        <f t="shared" si="128"/>
        <v>23#74</v>
      </c>
      <c r="O1635">
        <v>23</v>
      </c>
      <c r="P1635">
        <v>74</v>
      </c>
      <c r="Q1635">
        <v>13.135077408545934</v>
      </c>
      <c r="R1635">
        <v>20.427209844794724</v>
      </c>
      <c r="S1635">
        <f t="shared" si="129"/>
        <v>52</v>
      </c>
    </row>
    <row r="1636" spans="1:19" hidden="1" x14ac:dyDescent="0.25">
      <c r="A1636" s="70">
        <v>23</v>
      </c>
      <c r="B1636" s="70">
        <v>57</v>
      </c>
      <c r="C1636" s="83">
        <v>42.271527634704604</v>
      </c>
      <c r="D1636" s="83">
        <v>0</v>
      </c>
      <c r="E1636" s="43">
        <f t="shared" si="125"/>
        <v>13.455445150217786</v>
      </c>
      <c r="F1636" s="43">
        <f t="shared" si="126"/>
        <v>7.4319354643113705E-2</v>
      </c>
      <c r="G1636" s="89">
        <v>20.671802793387322</v>
      </c>
      <c r="H1636" s="185">
        <f t="shared" si="127"/>
        <v>20.746440757217773</v>
      </c>
      <c r="N1636" t="str">
        <f t="shared" si="128"/>
        <v>23#60</v>
      </c>
      <c r="O1636">
        <v>23</v>
      </c>
      <c r="P1636">
        <v>60</v>
      </c>
      <c r="Q1636">
        <v>13.054985473127967</v>
      </c>
      <c r="R1636">
        <v>20.345752988252318</v>
      </c>
      <c r="S1636">
        <f t="shared" si="129"/>
        <v>53</v>
      </c>
    </row>
    <row r="1637" spans="1:19" hidden="1" x14ac:dyDescent="0.25">
      <c r="A1637" s="70">
        <v>23</v>
      </c>
      <c r="B1637" s="70">
        <v>58</v>
      </c>
      <c r="C1637" s="83">
        <v>43.781225050229764</v>
      </c>
      <c r="D1637" s="83">
        <v>0</v>
      </c>
      <c r="E1637" s="43">
        <f t="shared" si="125"/>
        <v>13.935996762725562</v>
      </c>
      <c r="F1637" s="43">
        <f t="shared" si="126"/>
        <v>7.1756618276109796E-2</v>
      </c>
      <c r="G1637" s="89">
        <v>21.130005660291271</v>
      </c>
      <c r="H1637" s="185">
        <f t="shared" si="127"/>
        <v>21.206298019209989</v>
      </c>
      <c r="N1637" t="str">
        <f t="shared" si="128"/>
        <v>23#41</v>
      </c>
      <c r="O1637">
        <v>23</v>
      </c>
      <c r="P1637">
        <v>41</v>
      </c>
      <c r="Q1637">
        <v>13.014939505418987</v>
      </c>
      <c r="R1637">
        <v>20.304771997694395</v>
      </c>
      <c r="S1637">
        <f t="shared" si="129"/>
        <v>54</v>
      </c>
    </row>
    <row r="1638" spans="1:19" hidden="1" x14ac:dyDescent="0.25">
      <c r="A1638" s="70">
        <v>23</v>
      </c>
      <c r="B1638" s="70">
        <v>59</v>
      </c>
      <c r="C1638" s="83">
        <v>34.848848675039207</v>
      </c>
      <c r="D1638" s="83">
        <v>0</v>
      </c>
      <c r="E1638" s="43">
        <f t="shared" si="125"/>
        <v>11.092733055387875</v>
      </c>
      <c r="F1638" s="43">
        <f t="shared" si="126"/>
        <v>9.014910888117765E-2</v>
      </c>
      <c r="G1638" s="89">
        <v>18.053712656090703</v>
      </c>
      <c r="H1638" s="185">
        <f t="shared" si="127"/>
        <v>18.118897699006347</v>
      </c>
      <c r="N1638" t="str">
        <f t="shared" si="128"/>
        <v>23#76</v>
      </c>
      <c r="O1638">
        <v>23</v>
      </c>
      <c r="P1638">
        <v>76</v>
      </c>
      <c r="Q1638">
        <v>12.974893537710008</v>
      </c>
      <c r="R1638">
        <v>20.263621348661477</v>
      </c>
      <c r="S1638">
        <f t="shared" si="129"/>
        <v>55</v>
      </c>
    </row>
    <row r="1639" spans="1:19" hidden="1" x14ac:dyDescent="0.25">
      <c r="A1639" s="70">
        <v>23</v>
      </c>
      <c r="B1639" s="70">
        <v>60</v>
      </c>
      <c r="C1639" s="83">
        <v>41.013446455100294</v>
      </c>
      <c r="D1639" s="83">
        <v>0</v>
      </c>
      <c r="E1639" s="43">
        <f t="shared" si="125"/>
        <v>13.054985473127967</v>
      </c>
      <c r="F1639" s="43">
        <f t="shared" si="126"/>
        <v>7.6599089448117219E-2</v>
      </c>
      <c r="G1639" s="89">
        <v>20.272556549720463</v>
      </c>
      <c r="H1639" s="185">
        <f t="shared" si="127"/>
        <v>20.345752988252318</v>
      </c>
      <c r="N1639" t="str">
        <f t="shared" si="128"/>
        <v>23#69</v>
      </c>
      <c r="O1639">
        <v>23</v>
      </c>
      <c r="P1639">
        <v>69</v>
      </c>
      <c r="Q1639">
        <v>12.694571763747136</v>
      </c>
      <c r="R1639">
        <v>19.970734045668717</v>
      </c>
      <c r="S1639">
        <f t="shared" si="129"/>
        <v>56</v>
      </c>
    </row>
    <row r="1640" spans="1:19" hidden="1" x14ac:dyDescent="0.25">
      <c r="A1640" s="70">
        <v>23</v>
      </c>
      <c r="B1640" s="70">
        <v>61</v>
      </c>
      <c r="C1640" s="83">
        <v>31.0746051362263</v>
      </c>
      <c r="D1640" s="83">
        <v>0</v>
      </c>
      <c r="E1640" s="43">
        <f t="shared" si="125"/>
        <v>9.8913540241184315</v>
      </c>
      <c r="F1640" s="43">
        <f t="shared" si="126"/>
        <v>0.1010983933606729</v>
      </c>
      <c r="G1640" s="89">
        <v>16.439437996022946</v>
      </c>
      <c r="H1640" s="185">
        <f t="shared" si="127"/>
        <v>16.498794511311136</v>
      </c>
      <c r="N1640" t="str">
        <f t="shared" si="128"/>
        <v>23#34</v>
      </c>
      <c r="O1640">
        <v>23</v>
      </c>
      <c r="P1640">
        <v>34</v>
      </c>
      <c r="Q1640">
        <v>12.654525796038156</v>
      </c>
      <c r="R1640">
        <v>19.928190656647043</v>
      </c>
      <c r="S1640">
        <f t="shared" si="129"/>
        <v>57</v>
      </c>
    </row>
    <row r="1641" spans="1:19" hidden="1" x14ac:dyDescent="0.25">
      <c r="A1641" s="70">
        <v>23</v>
      </c>
      <c r="B1641" s="70">
        <v>62</v>
      </c>
      <c r="C1641" s="83">
        <v>44.410265640031916</v>
      </c>
      <c r="D1641" s="83">
        <v>0</v>
      </c>
      <c r="E1641" s="43">
        <f t="shared" si="125"/>
        <v>14.136226601270469</v>
      </c>
      <c r="F1641" s="43">
        <f t="shared" si="126"/>
        <v>7.0740235580980762E-2</v>
      </c>
      <c r="G1641" s="89">
        <v>21.314529507899216</v>
      </c>
      <c r="H1641" s="185">
        <f t="shared" si="127"/>
        <v>21.391488111770119</v>
      </c>
      <c r="N1641" t="str">
        <f t="shared" si="128"/>
        <v>23#70</v>
      </c>
      <c r="O1641">
        <v>23</v>
      </c>
      <c r="P1641">
        <v>70</v>
      </c>
      <c r="Q1641">
        <v>12.574433860620191</v>
      </c>
      <c r="R1641">
        <v>19.842566982536653</v>
      </c>
      <c r="S1641">
        <f t="shared" si="129"/>
        <v>58</v>
      </c>
    </row>
    <row r="1642" spans="1:19" hidden="1" x14ac:dyDescent="0.25">
      <c r="A1642" s="70">
        <v>23</v>
      </c>
      <c r="B1642" s="70">
        <v>63</v>
      </c>
      <c r="C1642" s="83">
        <v>41.265062691021164</v>
      </c>
      <c r="D1642" s="83">
        <v>0</v>
      </c>
      <c r="E1642" s="43">
        <f t="shared" si="125"/>
        <v>13.135077408545934</v>
      </c>
      <c r="F1642" s="43">
        <f t="shared" si="126"/>
        <v>7.6132021829531119E-2</v>
      </c>
      <c r="G1642" s="89">
        <v>20.353720354843421</v>
      </c>
      <c r="H1642" s="185">
        <f t="shared" si="127"/>
        <v>20.427209844794724</v>
      </c>
      <c r="N1642" t="str">
        <f t="shared" si="128"/>
        <v>23#79</v>
      </c>
      <c r="O1642">
        <v>23</v>
      </c>
      <c r="P1642">
        <v>79</v>
      </c>
      <c r="Q1642">
        <v>12.574433860620191</v>
      </c>
      <c r="R1642">
        <v>19.842566982536653</v>
      </c>
      <c r="S1642">
        <f t="shared" si="129"/>
        <v>59</v>
      </c>
    </row>
    <row r="1643" spans="1:19" hidden="1" x14ac:dyDescent="0.25">
      <c r="A1643" s="70">
        <v>23</v>
      </c>
      <c r="B1643" s="70">
        <v>64</v>
      </c>
      <c r="C1643" s="83">
        <v>41.894103280823309</v>
      </c>
      <c r="D1643" s="83">
        <v>0</v>
      </c>
      <c r="E1643" s="43">
        <f t="shared" si="125"/>
        <v>13.335307247090839</v>
      </c>
      <c r="F1643" s="43">
        <f t="shared" si="126"/>
        <v>7.4988898378637273E-2</v>
      </c>
      <c r="G1643" s="89">
        <v>20.553738025074932</v>
      </c>
      <c r="H1643" s="185">
        <f t="shared" si="127"/>
        <v>20.627949702238709</v>
      </c>
      <c r="N1643" t="str">
        <f t="shared" si="128"/>
        <v>23#3</v>
      </c>
      <c r="O1643">
        <v>23</v>
      </c>
      <c r="P1643">
        <v>3</v>
      </c>
      <c r="Q1643">
        <v>12.214020151239358</v>
      </c>
      <c r="R1643">
        <v>18.2104</v>
      </c>
      <c r="S1643">
        <f t="shared" si="129"/>
        <v>60</v>
      </c>
    </row>
    <row r="1644" spans="1:19" hidden="1" x14ac:dyDescent="0.25">
      <c r="A1644" s="70">
        <v>23</v>
      </c>
      <c r="B1644" s="70">
        <v>65</v>
      </c>
      <c r="C1644" s="83">
        <v>45.668346819636227</v>
      </c>
      <c r="D1644" s="83">
        <v>0</v>
      </c>
      <c r="E1644" s="43">
        <f t="shared" si="125"/>
        <v>14.536686278360287</v>
      </c>
      <c r="F1644" s="43">
        <f t="shared" si="126"/>
        <v>6.8791468760568061E-2</v>
      </c>
      <c r="G1644" s="89">
        <v>21.6728461211524</v>
      </c>
      <c r="H1644" s="185">
        <f t="shared" si="127"/>
        <v>21.751098469100057</v>
      </c>
      <c r="N1644" t="str">
        <f t="shared" si="128"/>
        <v>23#35</v>
      </c>
      <c r="O1644">
        <v>23</v>
      </c>
      <c r="P1644">
        <v>35</v>
      </c>
      <c r="Q1644">
        <v>11.933698377276487</v>
      </c>
      <c r="R1644">
        <v>19.130843012190411</v>
      </c>
      <c r="S1644">
        <f t="shared" si="129"/>
        <v>61</v>
      </c>
    </row>
    <row r="1645" spans="1:19" hidden="1" x14ac:dyDescent="0.25">
      <c r="A1645" s="70">
        <v>23</v>
      </c>
      <c r="B1645" s="70">
        <v>66</v>
      </c>
      <c r="C1645" s="83">
        <v>44.536073757992355</v>
      </c>
      <c r="D1645" s="83">
        <v>0</v>
      </c>
      <c r="E1645" s="43">
        <f t="shared" si="125"/>
        <v>14.176272568979453</v>
      </c>
      <c r="F1645" s="43">
        <f t="shared" si="126"/>
        <v>7.054040440702318E-2</v>
      </c>
      <c r="G1645" s="89">
        <v>21.350997885778902</v>
      </c>
      <c r="H1645" s="185">
        <f t="shared" si="127"/>
        <v>21.428088162997135</v>
      </c>
      <c r="N1645" t="str">
        <f t="shared" si="128"/>
        <v>23#72</v>
      </c>
      <c r="O1645">
        <v>23</v>
      </c>
      <c r="P1645">
        <v>72</v>
      </c>
      <c r="Q1645">
        <v>11.933698377276487</v>
      </c>
      <c r="R1645">
        <v>19.130843012190411</v>
      </c>
      <c r="S1645">
        <f t="shared" si="129"/>
        <v>62</v>
      </c>
    </row>
    <row r="1646" spans="1:19" hidden="1" x14ac:dyDescent="0.25">
      <c r="A1646" s="70">
        <v>23</v>
      </c>
      <c r="B1646" s="70">
        <v>67</v>
      </c>
      <c r="C1646" s="83">
        <v>45.794154937596645</v>
      </c>
      <c r="D1646" s="83">
        <v>0</v>
      </c>
      <c r="E1646" s="43">
        <f t="shared" si="125"/>
        <v>14.576732246069264</v>
      </c>
      <c r="F1646" s="43">
        <f t="shared" si="126"/>
        <v>6.8602481209028052E-2</v>
      </c>
      <c r="G1646" s="89">
        <v>21.707913754152074</v>
      </c>
      <c r="H1646" s="185">
        <f t="shared" si="127"/>
        <v>21.786292717893701</v>
      </c>
      <c r="N1646" t="str">
        <f t="shared" si="128"/>
        <v>23#33</v>
      </c>
      <c r="O1646">
        <v>23</v>
      </c>
      <c r="P1646">
        <v>33</v>
      </c>
      <c r="Q1646">
        <v>11.893652409567503</v>
      </c>
      <c r="R1646">
        <v>19.084723492178437</v>
      </c>
      <c r="S1646">
        <f t="shared" si="129"/>
        <v>63</v>
      </c>
    </row>
    <row r="1647" spans="1:19" hidden="1" x14ac:dyDescent="0.25">
      <c r="A1647" s="70">
        <v>23</v>
      </c>
      <c r="B1647" s="70">
        <v>69</v>
      </c>
      <c r="C1647" s="83">
        <v>39.881173393456429</v>
      </c>
      <c r="D1647" s="83">
        <v>0</v>
      </c>
      <c r="E1647" s="43">
        <f t="shared" si="125"/>
        <v>12.694571763747136</v>
      </c>
      <c r="F1647" s="43">
        <f t="shared" si="126"/>
        <v>7.8773827003426514E-2</v>
      </c>
      <c r="G1647" s="89">
        <v>19.898886785562205</v>
      </c>
      <c r="H1647" s="185">
        <f t="shared" si="127"/>
        <v>19.970734045668717</v>
      </c>
      <c r="N1647" t="str">
        <f t="shared" si="128"/>
        <v>23#4</v>
      </c>
      <c r="O1647">
        <v>23</v>
      </c>
      <c r="P1647">
        <v>4</v>
      </c>
      <c r="Q1647">
        <v>11.41310079705973</v>
      </c>
      <c r="R1647">
        <v>18.2104</v>
      </c>
      <c r="S1647">
        <f t="shared" si="129"/>
        <v>64</v>
      </c>
    </row>
    <row r="1648" spans="1:19" hidden="1" x14ac:dyDescent="0.25">
      <c r="A1648" s="70">
        <v>23</v>
      </c>
      <c r="B1648" s="70">
        <v>70</v>
      </c>
      <c r="C1648" s="83">
        <v>39.503749039575133</v>
      </c>
      <c r="D1648" s="83">
        <v>0</v>
      </c>
      <c r="E1648" s="43">
        <f t="shared" si="125"/>
        <v>12.574433860620191</v>
      </c>
      <c r="F1648" s="43">
        <f t="shared" si="126"/>
        <v>7.952644318498793E-2</v>
      </c>
      <c r="G1648" s="89">
        <v>19.771180819768919</v>
      </c>
      <c r="H1648" s="185">
        <f t="shared" si="127"/>
        <v>19.842566982536653</v>
      </c>
      <c r="N1648" t="str">
        <f t="shared" si="128"/>
        <v>23#56</v>
      </c>
      <c r="O1648">
        <v>23</v>
      </c>
      <c r="P1648">
        <v>56</v>
      </c>
      <c r="Q1648">
        <v>11.41310079705973</v>
      </c>
      <c r="R1648">
        <v>18.515407344724174</v>
      </c>
      <c r="S1648">
        <f t="shared" si="129"/>
        <v>65</v>
      </c>
    </row>
    <row r="1649" spans="1:19" hidden="1" x14ac:dyDescent="0.25">
      <c r="A1649" s="70">
        <v>23</v>
      </c>
      <c r="B1649" s="70">
        <v>71</v>
      </c>
      <c r="C1649" s="83">
        <v>43.15218446042762</v>
      </c>
      <c r="D1649" s="83">
        <v>0</v>
      </c>
      <c r="E1649" s="43">
        <f t="shared" si="125"/>
        <v>13.735766924180657</v>
      </c>
      <c r="F1649" s="43">
        <f t="shared" si="126"/>
        <v>7.2802633119784854E-2</v>
      </c>
      <c r="G1649" s="89">
        <v>20.941769963879821</v>
      </c>
      <c r="H1649" s="185">
        <f t="shared" si="127"/>
        <v>21.017382675781743</v>
      </c>
      <c r="N1649" t="str">
        <f t="shared" si="128"/>
        <v>23#59</v>
      </c>
      <c r="O1649">
        <v>23</v>
      </c>
      <c r="P1649">
        <v>59</v>
      </c>
      <c r="Q1649">
        <v>11.092733055387875</v>
      </c>
      <c r="R1649">
        <v>18.118897699006347</v>
      </c>
      <c r="S1649">
        <f t="shared" si="129"/>
        <v>66</v>
      </c>
    </row>
    <row r="1650" spans="1:19" hidden="1" x14ac:dyDescent="0.25">
      <c r="A1650" s="70">
        <v>23</v>
      </c>
      <c r="B1650" s="70">
        <v>72</v>
      </c>
      <c r="C1650" s="83">
        <v>37.490819152208246</v>
      </c>
      <c r="D1650" s="83">
        <v>0</v>
      </c>
      <c r="E1650" s="43">
        <f t="shared" si="125"/>
        <v>11.933698377276487</v>
      </c>
      <c r="F1650" s="43">
        <f t="shared" si="126"/>
        <v>8.3796319329148355E-2</v>
      </c>
      <c r="G1650" s="89">
        <v>19.062017367083399</v>
      </c>
      <c r="H1650" s="185">
        <f t="shared" si="127"/>
        <v>19.130843012190411</v>
      </c>
      <c r="N1650" t="str">
        <f t="shared" si="128"/>
        <v>23#1</v>
      </c>
      <c r="O1650">
        <v>23</v>
      </c>
      <c r="P1650">
        <v>1</v>
      </c>
      <c r="Q1650">
        <v>10.812411281425005</v>
      </c>
      <c r="R1650">
        <v>17.139199999999999</v>
      </c>
      <c r="S1650">
        <f t="shared" si="129"/>
        <v>67</v>
      </c>
    </row>
    <row r="1651" spans="1:19" hidden="1" x14ac:dyDescent="0.25">
      <c r="A1651" s="70">
        <v>23</v>
      </c>
      <c r="B1651" s="70">
        <v>73</v>
      </c>
      <c r="C1651" s="83">
        <v>42.019911398783734</v>
      </c>
      <c r="D1651" s="83">
        <v>0</v>
      </c>
      <c r="E1651" s="43">
        <f t="shared" si="125"/>
        <v>13.375353214799819</v>
      </c>
      <c r="F1651" s="43">
        <f t="shared" si="126"/>
        <v>7.4764380718820994E-2</v>
      </c>
      <c r="G1651" s="89">
        <v>20.593253267612578</v>
      </c>
      <c r="H1651" s="185">
        <f t="shared" si="127"/>
        <v>20.667607619185198</v>
      </c>
      <c r="N1651" t="str">
        <f t="shared" si="128"/>
        <v>23#61</v>
      </c>
      <c r="O1651">
        <v>23</v>
      </c>
      <c r="P1651">
        <v>61</v>
      </c>
      <c r="Q1651">
        <v>9.8913540241184315</v>
      </c>
      <c r="R1651">
        <v>16.498794511311136</v>
      </c>
      <c r="S1651">
        <f t="shared" si="129"/>
        <v>68</v>
      </c>
    </row>
    <row r="1652" spans="1:19" hidden="1" x14ac:dyDescent="0.25">
      <c r="A1652" s="70">
        <v>23</v>
      </c>
      <c r="B1652" s="70">
        <v>74</v>
      </c>
      <c r="C1652" s="83">
        <v>41.265062691021164</v>
      </c>
      <c r="D1652" s="83">
        <v>0</v>
      </c>
      <c r="E1652" s="43">
        <f t="shared" si="125"/>
        <v>13.135077408545934</v>
      </c>
      <c r="F1652" s="43">
        <f t="shared" si="126"/>
        <v>7.6132021829531119E-2</v>
      </c>
      <c r="G1652" s="89">
        <v>20.353720354843421</v>
      </c>
      <c r="H1652" s="185">
        <f t="shared" si="127"/>
        <v>20.427209844794724</v>
      </c>
      <c r="N1652" t="str">
        <f t="shared" si="128"/>
        <v>23#49</v>
      </c>
      <c r="O1652">
        <v>23</v>
      </c>
      <c r="P1652">
        <v>49</v>
      </c>
      <c r="Q1652">
        <v>9.7712161209914878</v>
      </c>
      <c r="R1652">
        <v>16.324281799842723</v>
      </c>
      <c r="S1652">
        <f t="shared" si="129"/>
        <v>69</v>
      </c>
    </row>
    <row r="1653" spans="1:19" hidden="1" x14ac:dyDescent="0.25">
      <c r="A1653" s="70">
        <v>23</v>
      </c>
      <c r="B1653" s="70">
        <v>75</v>
      </c>
      <c r="C1653" s="83">
        <v>44.661881875952773</v>
      </c>
      <c r="D1653" s="83">
        <v>0</v>
      </c>
      <c r="E1653" s="43">
        <f t="shared" si="125"/>
        <v>14.216318536688432</v>
      </c>
      <c r="F1653" s="43">
        <f t="shared" si="126"/>
        <v>7.0341699042496361E-2</v>
      </c>
      <c r="G1653" s="89">
        <v>21.387322677565841</v>
      </c>
      <c r="H1653" s="185">
        <f t="shared" si="127"/>
        <v>21.464544109697005</v>
      </c>
      <c r="N1653" t="str">
        <f t="shared" si="128"/>
        <v>23#26</v>
      </c>
      <c r="O1653">
        <v>23</v>
      </c>
      <c r="P1653">
        <v>26</v>
      </c>
      <c r="Q1653">
        <v>8.5698370897220393</v>
      </c>
      <c r="R1653">
        <v>14.43880875922282</v>
      </c>
      <c r="S1653">
        <f t="shared" si="129"/>
        <v>70</v>
      </c>
    </row>
    <row r="1654" spans="1:19" hidden="1" x14ac:dyDescent="0.25">
      <c r="A1654" s="70">
        <v>23</v>
      </c>
      <c r="B1654" s="70">
        <v>76</v>
      </c>
      <c r="C1654" s="83">
        <v>40.761830219179444</v>
      </c>
      <c r="D1654" s="83">
        <v>0</v>
      </c>
      <c r="E1654" s="43">
        <f t="shared" si="125"/>
        <v>12.974893537710008</v>
      </c>
      <c r="F1654" s="43">
        <f t="shared" si="126"/>
        <v>7.7071923333599399E-2</v>
      </c>
      <c r="G1654" s="89">
        <v>20.190720389167055</v>
      </c>
      <c r="H1654" s="185">
        <f t="shared" si="127"/>
        <v>20.263621348661477</v>
      </c>
      <c r="N1654" t="str">
        <f t="shared" si="128"/>
        <v>23#7</v>
      </c>
      <c r="O1654">
        <v>23</v>
      </c>
      <c r="P1654">
        <v>7</v>
      </c>
      <c r="Q1654">
        <v>7.7288717678334304</v>
      </c>
      <c r="R1654">
        <v>13.925600000000001</v>
      </c>
      <c r="S1654">
        <f t="shared" si="129"/>
        <v>71</v>
      </c>
    </row>
    <row r="1655" spans="1:19" hidden="1" x14ac:dyDescent="0.25">
      <c r="A1655" s="70">
        <v>23</v>
      </c>
      <c r="B1655" s="70">
        <v>78</v>
      </c>
      <c r="C1655" s="83">
        <v>43.026376342467181</v>
      </c>
      <c r="D1655" s="83">
        <v>0</v>
      </c>
      <c r="E1655" s="43">
        <f t="shared" si="125"/>
        <v>13.695720956471673</v>
      </c>
      <c r="F1655" s="43">
        <f t="shared" si="126"/>
        <v>7.3015506316041548E-2</v>
      </c>
      <c r="G1655" s="89">
        <v>20.903668191820245</v>
      </c>
      <c r="H1655" s="185">
        <f t="shared" si="127"/>
        <v>20.979143332813944</v>
      </c>
      <c r="N1655" t="str">
        <f t="shared" si="128"/>
        <v>23#10</v>
      </c>
      <c r="O1655">
        <v>23</v>
      </c>
      <c r="P1655">
        <v>10</v>
      </c>
      <c r="Q1655">
        <v>7.7288717678334304</v>
      </c>
      <c r="R1655">
        <v>13.925600000000001</v>
      </c>
      <c r="S1655">
        <f t="shared" si="129"/>
        <v>72</v>
      </c>
    </row>
    <row r="1656" spans="1:19" hidden="1" x14ac:dyDescent="0.25">
      <c r="A1656" s="70">
        <v>23</v>
      </c>
      <c r="B1656" s="70">
        <v>79</v>
      </c>
      <c r="C1656" s="83">
        <v>39.503749039575133</v>
      </c>
      <c r="D1656" s="83">
        <v>0</v>
      </c>
      <c r="E1656" s="43">
        <f t="shared" si="125"/>
        <v>12.574433860620191</v>
      </c>
      <c r="F1656" s="43">
        <f t="shared" si="126"/>
        <v>7.952644318498793E-2</v>
      </c>
      <c r="G1656" s="89">
        <v>19.771180819768919</v>
      </c>
      <c r="H1656" s="185">
        <f t="shared" si="127"/>
        <v>19.842566982536653</v>
      </c>
      <c r="N1656" t="str">
        <f t="shared" si="128"/>
        <v>23#14</v>
      </c>
      <c r="O1656">
        <v>23</v>
      </c>
      <c r="P1656">
        <v>14</v>
      </c>
      <c r="Q1656">
        <v>7.1281822521987088</v>
      </c>
      <c r="R1656">
        <v>11.799168034335919</v>
      </c>
      <c r="S1656">
        <f t="shared" si="129"/>
        <v>73</v>
      </c>
    </row>
    <row r="1657" spans="1:19" hidden="1" x14ac:dyDescent="0.25">
      <c r="A1657" s="70">
        <v>23</v>
      </c>
      <c r="B1657" s="70">
        <v>80</v>
      </c>
      <c r="C1657" s="83">
        <v>44.536073757992355</v>
      </c>
      <c r="D1657" s="83">
        <v>0</v>
      </c>
      <c r="E1657" s="43">
        <f t="shared" si="125"/>
        <v>14.176272568979453</v>
      </c>
      <c r="F1657" s="43">
        <f t="shared" si="126"/>
        <v>7.054040440702318E-2</v>
      </c>
      <c r="G1657" s="89">
        <v>21.350997885778902</v>
      </c>
      <c r="H1657" s="185">
        <f t="shared" si="127"/>
        <v>21.428088162997135</v>
      </c>
      <c r="N1657" t="str">
        <f t="shared" si="128"/>
        <v>23#44</v>
      </c>
      <c r="O1657">
        <v>23</v>
      </c>
      <c r="P1657">
        <v>44</v>
      </c>
      <c r="Q1657">
        <v>5.686527414675373</v>
      </c>
      <c r="R1657">
        <v>8.7039012304459327</v>
      </c>
      <c r="S1657">
        <f t="shared" si="129"/>
        <v>74</v>
      </c>
    </row>
    <row r="1658" spans="1:19" x14ac:dyDescent="0.25">
      <c r="A1658" s="70">
        <v>24</v>
      </c>
      <c r="B1658" s="70">
        <v>1</v>
      </c>
      <c r="C1658" s="83">
        <v>40.761830219179444</v>
      </c>
      <c r="D1658" s="83">
        <v>18.2104</v>
      </c>
      <c r="E1658" s="43">
        <f t="shared" si="125"/>
        <v>12.974893537710008</v>
      </c>
      <c r="F1658" s="43">
        <f t="shared" si="126"/>
        <v>7.7071923333599399E-2</v>
      </c>
      <c r="G1658" s="89">
        <v>18.2104</v>
      </c>
      <c r="H1658" s="185">
        <f t="shared" si="127"/>
        <v>18.2104</v>
      </c>
      <c r="N1658" t="str">
        <f t="shared" si="128"/>
        <v>24#76</v>
      </c>
      <c r="O1658">
        <v>24</v>
      </c>
      <c r="P1658">
        <v>76</v>
      </c>
      <c r="Q1658">
        <v>22.62597175557455</v>
      </c>
      <c r="R1658">
        <v>22.495200000000001</v>
      </c>
      <c r="S1658">
        <f t="shared" si="129"/>
        <v>1</v>
      </c>
    </row>
    <row r="1659" spans="1:19" x14ac:dyDescent="0.25">
      <c r="A1659" s="70">
        <v>24</v>
      </c>
      <c r="B1659" s="70">
        <v>2</v>
      </c>
      <c r="C1659" s="83">
        <v>45.542538701675795</v>
      </c>
      <c r="D1659" s="83">
        <v>20.352800000000002</v>
      </c>
      <c r="E1659" s="43">
        <f t="shared" si="125"/>
        <v>14.496640310651305</v>
      </c>
      <c r="F1659" s="43">
        <f t="shared" si="126"/>
        <v>6.8981500442227089E-2</v>
      </c>
      <c r="G1659" s="89">
        <v>20.352800000000002</v>
      </c>
      <c r="H1659" s="185">
        <f t="shared" si="127"/>
        <v>20.352800000000002</v>
      </c>
      <c r="N1659" t="str">
        <f t="shared" si="128"/>
        <v>24#51</v>
      </c>
      <c r="O1659">
        <v>24</v>
      </c>
      <c r="P1659">
        <v>51</v>
      </c>
      <c r="Q1659">
        <v>20.343351596162606</v>
      </c>
      <c r="R1659">
        <v>22.495200000000001</v>
      </c>
      <c r="S1659">
        <f t="shared" si="129"/>
        <v>2</v>
      </c>
    </row>
    <row r="1660" spans="1:19" x14ac:dyDescent="0.25">
      <c r="A1660" s="70">
        <v>24</v>
      </c>
      <c r="B1660" s="70">
        <v>3</v>
      </c>
      <c r="C1660" s="83">
        <v>51.581328363776436</v>
      </c>
      <c r="D1660" s="83">
        <v>20.352800000000002</v>
      </c>
      <c r="E1660" s="43">
        <f t="shared" si="125"/>
        <v>16.41884676068241</v>
      </c>
      <c r="F1660" s="43">
        <f t="shared" si="126"/>
        <v>6.0905617463624918E-2</v>
      </c>
      <c r="G1660" s="89">
        <v>20.352800000000002</v>
      </c>
      <c r="H1660" s="185">
        <f t="shared" si="127"/>
        <v>20.352800000000002</v>
      </c>
      <c r="N1660" t="str">
        <f t="shared" si="128"/>
        <v>24#11</v>
      </c>
      <c r="O1660">
        <v>24</v>
      </c>
      <c r="P1660">
        <v>11</v>
      </c>
      <c r="Q1660">
        <v>19.382248371147046</v>
      </c>
      <c r="R1660">
        <v>21.959599999999998</v>
      </c>
      <c r="S1660">
        <f t="shared" si="129"/>
        <v>3</v>
      </c>
    </row>
    <row r="1661" spans="1:19" x14ac:dyDescent="0.25">
      <c r="A1661" s="70">
        <v>24</v>
      </c>
      <c r="B1661" s="70">
        <v>4</v>
      </c>
      <c r="C1661" s="83">
        <v>49.694206594370009</v>
      </c>
      <c r="D1661" s="83">
        <v>19.281599999999997</v>
      </c>
      <c r="E1661" s="43">
        <f t="shared" si="125"/>
        <v>15.818157245047697</v>
      </c>
      <c r="F1661" s="43">
        <f t="shared" si="126"/>
        <v>6.3218489012876453E-2</v>
      </c>
      <c r="G1661" s="89">
        <v>19.281599999999997</v>
      </c>
      <c r="H1661" s="185">
        <f t="shared" si="127"/>
        <v>19.281599999999997</v>
      </c>
      <c r="N1661" t="str">
        <f t="shared" si="128"/>
        <v>24#43</v>
      </c>
      <c r="O1661">
        <v>24</v>
      </c>
      <c r="P1661">
        <v>43</v>
      </c>
      <c r="Q1661">
        <v>18.741512887803342</v>
      </c>
      <c r="R1661">
        <v>24.821191529378883</v>
      </c>
      <c r="S1661">
        <f t="shared" si="129"/>
        <v>4</v>
      </c>
    </row>
    <row r="1662" spans="1:19" x14ac:dyDescent="0.25">
      <c r="A1662" s="70">
        <v>24</v>
      </c>
      <c r="B1662" s="70">
        <v>5</v>
      </c>
      <c r="C1662" s="83">
        <v>52.210368953578595</v>
      </c>
      <c r="D1662" s="83">
        <v>20.03144</v>
      </c>
      <c r="E1662" s="43">
        <f t="shared" si="125"/>
        <v>16.61907659922732</v>
      </c>
      <c r="F1662" s="43">
        <f t="shared" si="126"/>
        <v>6.0171814843581237E-2</v>
      </c>
      <c r="G1662" s="89">
        <v>20.03144</v>
      </c>
      <c r="H1662" s="185">
        <f t="shared" si="127"/>
        <v>20.03144</v>
      </c>
      <c r="N1662" t="str">
        <f t="shared" si="128"/>
        <v>24#21</v>
      </c>
      <c r="O1662">
        <v>24</v>
      </c>
      <c r="P1662">
        <v>21</v>
      </c>
      <c r="Q1662">
        <v>18.341053210713522</v>
      </c>
      <c r="R1662">
        <v>24.575043522382487</v>
      </c>
      <c r="S1662">
        <f t="shared" si="129"/>
        <v>5</v>
      </c>
    </row>
    <row r="1663" spans="1:19" x14ac:dyDescent="0.25">
      <c r="A1663" s="70">
        <v>24</v>
      </c>
      <c r="B1663" s="70">
        <v>6</v>
      </c>
      <c r="C1663" s="83">
        <v>38.119859742010405</v>
      </c>
      <c r="D1663" s="83">
        <v>17.246320000000001</v>
      </c>
      <c r="E1663" s="43">
        <f t="shared" si="125"/>
        <v>12.133928215821397</v>
      </c>
      <c r="F1663" s="43">
        <f t="shared" si="126"/>
        <v>8.2413541782462713E-2</v>
      </c>
      <c r="G1663" s="89">
        <v>17.246320000000001</v>
      </c>
      <c r="H1663" s="185">
        <f t="shared" si="127"/>
        <v>17.246320000000001</v>
      </c>
      <c r="N1663" t="str">
        <f t="shared" si="128"/>
        <v>24#73</v>
      </c>
      <c r="O1663">
        <v>24</v>
      </c>
      <c r="P1663">
        <v>73</v>
      </c>
      <c r="Q1663">
        <v>18.180869339877599</v>
      </c>
      <c r="R1663">
        <v>24.474260286602142</v>
      </c>
      <c r="S1663">
        <f t="shared" si="129"/>
        <v>6</v>
      </c>
    </row>
    <row r="1664" spans="1:19" hidden="1" x14ac:dyDescent="0.25">
      <c r="A1664" s="70">
        <v>24</v>
      </c>
      <c r="B1664" s="70">
        <v>7</v>
      </c>
      <c r="C1664" s="83">
        <v>37.74243538812911</v>
      </c>
      <c r="D1664" s="83">
        <v>16.067999999999998</v>
      </c>
      <c r="E1664" s="43">
        <f t="shared" si="125"/>
        <v>12.01379031269445</v>
      </c>
      <c r="F1664" s="43">
        <f t="shared" si="126"/>
        <v>8.3237677200287366E-2</v>
      </c>
      <c r="G1664" s="89">
        <v>16.067999999999998</v>
      </c>
      <c r="H1664" s="185">
        <f t="shared" si="127"/>
        <v>16.067999999999998</v>
      </c>
      <c r="N1664" t="str">
        <f t="shared" si="128"/>
        <v>24#24</v>
      </c>
      <c r="O1664">
        <v>24</v>
      </c>
      <c r="P1664">
        <v>24</v>
      </c>
      <c r="Q1664">
        <v>17.780409662787783</v>
      </c>
      <c r="R1664">
        <v>24.216260744376108</v>
      </c>
      <c r="S1664">
        <f t="shared" si="129"/>
        <v>7</v>
      </c>
    </row>
    <row r="1665" spans="1:19" hidden="1" x14ac:dyDescent="0.25">
      <c r="A1665" s="70">
        <v>24</v>
      </c>
      <c r="B1665" s="70">
        <v>8</v>
      </c>
      <c r="C1665" s="83">
        <v>48.813549768646993</v>
      </c>
      <c r="D1665" s="83">
        <v>19.495839999999998</v>
      </c>
      <c r="E1665" s="43">
        <f t="shared" si="125"/>
        <v>15.537835471084826</v>
      </c>
      <c r="F1665" s="43">
        <f t="shared" si="126"/>
        <v>6.4359028763108769E-2</v>
      </c>
      <c r="G1665" s="89">
        <v>19.495839999999998</v>
      </c>
      <c r="H1665" s="185">
        <f t="shared" si="127"/>
        <v>19.495839999999998</v>
      </c>
      <c r="N1665" t="str">
        <f t="shared" si="128"/>
        <v>24#40</v>
      </c>
      <c r="O1665">
        <v>24</v>
      </c>
      <c r="P1665">
        <v>40</v>
      </c>
      <c r="Q1665">
        <v>17.740363695078813</v>
      </c>
      <c r="R1665">
        <v>24.18997429262874</v>
      </c>
      <c r="S1665">
        <f t="shared" si="129"/>
        <v>8</v>
      </c>
    </row>
    <row r="1666" spans="1:19" hidden="1" x14ac:dyDescent="0.25">
      <c r="A1666" s="70">
        <v>24</v>
      </c>
      <c r="B1666" s="70">
        <v>10</v>
      </c>
      <c r="C1666" s="83">
        <v>55.10395566666849</v>
      </c>
      <c r="D1666" s="83">
        <v>22.602319999999999</v>
      </c>
      <c r="E1666" s="43">
        <f t="shared" si="125"/>
        <v>17.540133856533895</v>
      </c>
      <c r="F1666" s="43">
        <f t="shared" si="126"/>
        <v>5.7012107671429703E-2</v>
      </c>
      <c r="G1666" s="89">
        <v>22.602319999999999</v>
      </c>
      <c r="H1666" s="185">
        <f t="shared" si="127"/>
        <v>22.602319999999999</v>
      </c>
      <c r="N1666" t="str">
        <f t="shared" si="128"/>
        <v>24#10</v>
      </c>
      <c r="O1666">
        <v>24</v>
      </c>
      <c r="P1666">
        <v>10</v>
      </c>
      <c r="Q1666">
        <v>17.540133856533895</v>
      </c>
      <c r="R1666">
        <v>22.602319999999999</v>
      </c>
      <c r="S1666">
        <f t="shared" si="129"/>
        <v>9</v>
      </c>
    </row>
    <row r="1667" spans="1:19" hidden="1" x14ac:dyDescent="0.25">
      <c r="A1667" s="70">
        <v>24</v>
      </c>
      <c r="B1667" s="70">
        <v>11</v>
      </c>
      <c r="C1667" s="83">
        <v>60.891129092848288</v>
      </c>
      <c r="D1667" s="83">
        <v>21.959599999999998</v>
      </c>
      <c r="E1667" s="43">
        <f t="shared" ref="E1667:E1730" si="130">C1667/PI()</f>
        <v>19.382248371147046</v>
      </c>
      <c r="F1667" s="43">
        <f t="shared" ref="F1667:F1730" si="131">1/E1667</f>
        <v>5.1593601570426049E-2</v>
      </c>
      <c r="G1667" s="89">
        <v>21.959599999999998</v>
      </c>
      <c r="H1667" s="185">
        <f t="shared" ref="H1667:H1730" si="132">IF(D1667=0,EXP($L$2+$L$3*F1667)*$L$4,D1667)</f>
        <v>21.959599999999998</v>
      </c>
      <c r="N1667" t="str">
        <f t="shared" ref="N1667:N1730" si="133">CONCATENATE(O1667,"#",P1667)</f>
        <v>24#66</v>
      </c>
      <c r="O1667">
        <v>24</v>
      </c>
      <c r="P1667">
        <v>66</v>
      </c>
      <c r="Q1667">
        <v>17.540133856533895</v>
      </c>
      <c r="R1667">
        <v>24.057179766715343</v>
      </c>
      <c r="S1667">
        <f t="shared" ref="S1667:S1730" si="134">IF(O1667=O1666,S1666+1,1)</f>
        <v>10</v>
      </c>
    </row>
    <row r="1668" spans="1:19" hidden="1" x14ac:dyDescent="0.25">
      <c r="A1668" s="70">
        <v>24</v>
      </c>
      <c r="B1668" s="70">
        <v>12</v>
      </c>
      <c r="C1668" s="83">
        <v>42.14571951674418</v>
      </c>
      <c r="D1668" s="83">
        <v>0</v>
      </c>
      <c r="E1668" s="43">
        <f t="shared" si="130"/>
        <v>13.415399182508805</v>
      </c>
      <c r="F1668" s="43">
        <f t="shared" si="131"/>
        <v>7.4541203462943892E-2</v>
      </c>
      <c r="G1668" s="89">
        <v>20.632607888361161</v>
      </c>
      <c r="H1668" s="185">
        <f t="shared" si="132"/>
        <v>20.707104334398853</v>
      </c>
      <c r="N1668" t="str">
        <f t="shared" si="133"/>
        <v>24#34</v>
      </c>
      <c r="O1668">
        <v>24</v>
      </c>
      <c r="P1668">
        <v>34</v>
      </c>
      <c r="Q1668">
        <v>17.01953627631714</v>
      </c>
      <c r="R1668">
        <v>23.700944493832004</v>
      </c>
      <c r="S1668">
        <f t="shared" si="134"/>
        <v>11</v>
      </c>
    </row>
    <row r="1669" spans="1:19" hidden="1" x14ac:dyDescent="0.25">
      <c r="A1669" s="70">
        <v>24</v>
      </c>
      <c r="B1669" s="70">
        <v>13</v>
      </c>
      <c r="C1669" s="83">
        <v>36.232737972603935</v>
      </c>
      <c r="D1669" s="83">
        <v>0</v>
      </c>
      <c r="E1669" s="43">
        <f t="shared" si="130"/>
        <v>11.53323870018667</v>
      </c>
      <c r="F1669" s="43">
        <f t="shared" si="131"/>
        <v>8.6705913750299346E-2</v>
      </c>
      <c r="G1669" s="89">
        <v>18.593404994470554</v>
      </c>
      <c r="H1669" s="185">
        <f t="shared" si="132"/>
        <v>18.660538659750401</v>
      </c>
      <c r="N1669" t="str">
        <f t="shared" si="133"/>
        <v>24#25</v>
      </c>
      <c r="O1669">
        <v>24</v>
      </c>
      <c r="P1669">
        <v>25</v>
      </c>
      <c r="Q1669">
        <v>16.979490308608156</v>
      </c>
      <c r="R1669">
        <v>23.672864250560998</v>
      </c>
      <c r="S1669">
        <f t="shared" si="134"/>
        <v>12</v>
      </c>
    </row>
    <row r="1670" spans="1:19" hidden="1" x14ac:dyDescent="0.25">
      <c r="A1670" s="70">
        <v>24</v>
      </c>
      <c r="B1670" s="70">
        <v>16</v>
      </c>
      <c r="C1670" s="83">
        <v>51.832944599697321</v>
      </c>
      <c r="D1670" s="83">
        <v>0</v>
      </c>
      <c r="E1670" s="43">
        <f t="shared" si="130"/>
        <v>16.498938696100382</v>
      </c>
      <c r="F1670" s="43">
        <f t="shared" si="131"/>
        <v>6.0609959126422822E-2</v>
      </c>
      <c r="G1670" s="89">
        <v>23.244085977598626</v>
      </c>
      <c r="H1670" s="185">
        <f t="shared" si="132"/>
        <v>23.328011470977604</v>
      </c>
      <c r="N1670" t="str">
        <f t="shared" si="133"/>
        <v>24#5</v>
      </c>
      <c r="O1670">
        <v>24</v>
      </c>
      <c r="P1670">
        <v>5</v>
      </c>
      <c r="Q1670">
        <v>16.61907659922732</v>
      </c>
      <c r="R1670">
        <v>20.03144</v>
      </c>
      <c r="S1670">
        <f t="shared" si="134"/>
        <v>13</v>
      </c>
    </row>
    <row r="1671" spans="1:19" hidden="1" x14ac:dyDescent="0.25">
      <c r="A1671" s="70">
        <v>24</v>
      </c>
      <c r="B1671" s="70">
        <v>19</v>
      </c>
      <c r="C1671" s="83">
        <v>26.41970477169038</v>
      </c>
      <c r="D1671" s="83">
        <v>0</v>
      </c>
      <c r="E1671" s="43">
        <f t="shared" si="130"/>
        <v>8.4096532188861168</v>
      </c>
      <c r="F1671" s="43">
        <f t="shared" si="131"/>
        <v>0.11891096742898193</v>
      </c>
      <c r="G1671" s="89">
        <v>14.115895225287529</v>
      </c>
      <c r="H1671" s="185">
        <f t="shared" si="132"/>
        <v>14.166862317407647</v>
      </c>
      <c r="N1671" t="str">
        <f t="shared" si="133"/>
        <v>24#16</v>
      </c>
      <c r="O1671">
        <v>24</v>
      </c>
      <c r="P1671">
        <v>16</v>
      </c>
      <c r="Q1671">
        <v>16.498938696100382</v>
      </c>
      <c r="R1671">
        <v>23.328011470977604</v>
      </c>
      <c r="S1671">
        <f t="shared" si="134"/>
        <v>14</v>
      </c>
    </row>
    <row r="1672" spans="1:19" hidden="1" x14ac:dyDescent="0.25">
      <c r="A1672" s="70">
        <v>24</v>
      </c>
      <c r="B1672" s="70">
        <v>21</v>
      </c>
      <c r="C1672" s="83">
        <v>57.620118025877083</v>
      </c>
      <c r="D1672" s="83">
        <v>0</v>
      </c>
      <c r="E1672" s="43">
        <f t="shared" si="130"/>
        <v>18.341053210713522</v>
      </c>
      <c r="F1672" s="43">
        <f t="shared" si="131"/>
        <v>5.4522495982720992E-2</v>
      </c>
      <c r="G1672" s="89">
        <v>24.486631672320097</v>
      </c>
      <c r="H1672" s="185">
        <f t="shared" si="132"/>
        <v>24.575043522382487</v>
      </c>
      <c r="N1672" t="str">
        <f t="shared" si="133"/>
        <v>24#3</v>
      </c>
      <c r="O1672">
        <v>24</v>
      </c>
      <c r="P1672">
        <v>3</v>
      </c>
      <c r="Q1672">
        <v>16.41884676068241</v>
      </c>
      <c r="R1672">
        <v>20.352800000000002</v>
      </c>
      <c r="S1672">
        <f t="shared" si="134"/>
        <v>15</v>
      </c>
    </row>
    <row r="1673" spans="1:19" hidden="1" x14ac:dyDescent="0.25">
      <c r="A1673" s="70">
        <v>24</v>
      </c>
      <c r="B1673" s="70">
        <v>22</v>
      </c>
      <c r="C1673" s="83">
        <v>43.277992578388044</v>
      </c>
      <c r="D1673" s="83">
        <v>0</v>
      </c>
      <c r="E1673" s="43">
        <f t="shared" si="130"/>
        <v>13.775812891889636</v>
      </c>
      <c r="F1673" s="43">
        <f t="shared" si="131"/>
        <v>7.2590997558390144E-2</v>
      </c>
      <c r="G1673" s="89">
        <v>20.979719058572766</v>
      </c>
      <c r="H1673" s="185">
        <f t="shared" si="132"/>
        <v>21.055468790123403</v>
      </c>
      <c r="N1673" t="str">
        <f t="shared" si="133"/>
        <v>24#50</v>
      </c>
      <c r="O1673">
        <v>24</v>
      </c>
      <c r="P1673">
        <v>50</v>
      </c>
      <c r="Q1673">
        <v>16.338754825264449</v>
      </c>
      <c r="R1673">
        <v>23.209727918001345</v>
      </c>
      <c r="S1673">
        <f t="shared" si="134"/>
        <v>16</v>
      </c>
    </row>
    <row r="1674" spans="1:19" hidden="1" x14ac:dyDescent="0.25">
      <c r="A1674" s="70">
        <v>24</v>
      </c>
      <c r="B1674" s="70">
        <v>23</v>
      </c>
      <c r="C1674" s="83">
        <v>22.268036878996178</v>
      </c>
      <c r="D1674" s="83">
        <v>0</v>
      </c>
      <c r="E1674" s="43">
        <f t="shared" si="130"/>
        <v>7.0881362844897264</v>
      </c>
      <c r="F1674" s="43">
        <f t="shared" si="131"/>
        <v>0.14108080881404636</v>
      </c>
      <c r="G1674" s="89">
        <v>11.677273623714578</v>
      </c>
      <c r="H1674" s="185">
        <f t="shared" si="132"/>
        <v>11.719435787076735</v>
      </c>
      <c r="N1674" t="str">
        <f t="shared" si="133"/>
        <v>24#80</v>
      </c>
      <c r="O1674">
        <v>24</v>
      </c>
      <c r="P1674">
        <v>80</v>
      </c>
      <c r="Q1674">
        <v>16.338754825264449</v>
      </c>
      <c r="R1674">
        <v>23.209727918001345</v>
      </c>
      <c r="S1674">
        <f t="shared" si="134"/>
        <v>17</v>
      </c>
    </row>
    <row r="1675" spans="1:19" hidden="1" x14ac:dyDescent="0.25">
      <c r="A1675" s="70">
        <v>24</v>
      </c>
      <c r="B1675" s="70">
        <v>24</v>
      </c>
      <c r="C1675" s="83">
        <v>55.858804374431067</v>
      </c>
      <c r="D1675" s="83">
        <v>0</v>
      </c>
      <c r="E1675" s="43">
        <f t="shared" si="130"/>
        <v>17.780409662787783</v>
      </c>
      <c r="F1675" s="43">
        <f t="shared" si="131"/>
        <v>5.6241673783977958E-2</v>
      </c>
      <c r="G1675" s="89">
        <v>24.129139661068422</v>
      </c>
      <c r="H1675" s="185">
        <f t="shared" si="132"/>
        <v>24.216260744376108</v>
      </c>
      <c r="N1675" t="str">
        <f t="shared" si="133"/>
        <v>24#4</v>
      </c>
      <c r="O1675">
        <v>24</v>
      </c>
      <c r="P1675">
        <v>4</v>
      </c>
      <c r="Q1675">
        <v>15.818157245047697</v>
      </c>
      <c r="R1675">
        <v>19.281599999999997</v>
      </c>
      <c r="S1675">
        <f t="shared" si="134"/>
        <v>18</v>
      </c>
    </row>
    <row r="1676" spans="1:19" hidden="1" x14ac:dyDescent="0.25">
      <c r="A1676" s="70">
        <v>24</v>
      </c>
      <c r="B1676" s="70">
        <v>25</v>
      </c>
      <c r="C1676" s="83">
        <v>53.342642015222474</v>
      </c>
      <c r="D1676" s="83">
        <v>0</v>
      </c>
      <c r="E1676" s="43">
        <f t="shared" si="130"/>
        <v>16.979490308608156</v>
      </c>
      <c r="F1676" s="43">
        <f t="shared" si="131"/>
        <v>5.8894582924731625E-2</v>
      </c>
      <c r="G1676" s="89">
        <v>23.587698105371402</v>
      </c>
      <c r="H1676" s="185">
        <f t="shared" si="132"/>
        <v>23.672864250560998</v>
      </c>
      <c r="N1676" t="str">
        <f t="shared" si="133"/>
        <v>24#60</v>
      </c>
      <c r="O1676">
        <v>24</v>
      </c>
      <c r="P1676">
        <v>60</v>
      </c>
      <c r="Q1676">
        <v>15.778111277338709</v>
      </c>
      <c r="R1676">
        <v>22.781913482465487</v>
      </c>
      <c r="S1676">
        <f t="shared" si="134"/>
        <v>19</v>
      </c>
    </row>
    <row r="1677" spans="1:19" hidden="1" x14ac:dyDescent="0.25">
      <c r="A1677" s="70">
        <v>24</v>
      </c>
      <c r="B1677" s="70">
        <v>28</v>
      </c>
      <c r="C1677" s="83">
        <v>29.564907720701136</v>
      </c>
      <c r="D1677" s="83">
        <v>0</v>
      </c>
      <c r="E1677" s="43">
        <f t="shared" si="130"/>
        <v>9.4108024116106535</v>
      </c>
      <c r="F1677" s="43">
        <f t="shared" si="131"/>
        <v>0.10626086451100514</v>
      </c>
      <c r="G1677" s="89">
        <v>15.729212763841739</v>
      </c>
      <c r="H1677" s="185">
        <f t="shared" si="132"/>
        <v>15.786004927790046</v>
      </c>
      <c r="N1677" t="str">
        <f t="shared" si="133"/>
        <v>24#8</v>
      </c>
      <c r="O1677">
        <v>24</v>
      </c>
      <c r="P1677">
        <v>8</v>
      </c>
      <c r="Q1677">
        <v>15.537835471084826</v>
      </c>
      <c r="R1677">
        <v>19.495839999999998</v>
      </c>
      <c r="S1677">
        <f t="shared" si="134"/>
        <v>20</v>
      </c>
    </row>
    <row r="1678" spans="1:19" hidden="1" x14ac:dyDescent="0.25">
      <c r="A1678" s="70">
        <v>24</v>
      </c>
      <c r="B1678" s="70">
        <v>30</v>
      </c>
      <c r="C1678" s="83">
        <v>36.232737972603935</v>
      </c>
      <c r="D1678" s="83">
        <v>0</v>
      </c>
      <c r="E1678" s="43">
        <f t="shared" si="130"/>
        <v>11.53323870018667</v>
      </c>
      <c r="F1678" s="43">
        <f t="shared" si="131"/>
        <v>8.6705913750299346E-2</v>
      </c>
      <c r="G1678" s="89">
        <v>18.593404994470554</v>
      </c>
      <c r="H1678" s="185">
        <f t="shared" si="132"/>
        <v>18.660538659750401</v>
      </c>
      <c r="N1678" t="str">
        <f t="shared" si="133"/>
        <v>24#2</v>
      </c>
      <c r="O1678">
        <v>24</v>
      </c>
      <c r="P1678">
        <v>2</v>
      </c>
      <c r="Q1678">
        <v>14.496640310651305</v>
      </c>
      <c r="R1678">
        <v>20.352800000000002</v>
      </c>
      <c r="S1678">
        <f t="shared" si="134"/>
        <v>21</v>
      </c>
    </row>
    <row r="1679" spans="1:19" hidden="1" x14ac:dyDescent="0.25">
      <c r="A1679" s="70">
        <v>24</v>
      </c>
      <c r="B1679" s="70">
        <v>31</v>
      </c>
      <c r="C1679" s="83">
        <v>43.277992578388044</v>
      </c>
      <c r="D1679" s="83">
        <v>0</v>
      </c>
      <c r="E1679" s="43">
        <f t="shared" si="130"/>
        <v>13.775812891889636</v>
      </c>
      <c r="F1679" s="43">
        <f t="shared" si="131"/>
        <v>7.2590997558390144E-2</v>
      </c>
      <c r="G1679" s="89">
        <v>20.979719058572766</v>
      </c>
      <c r="H1679" s="185">
        <f t="shared" si="132"/>
        <v>21.055468790123403</v>
      </c>
      <c r="N1679" t="str">
        <f t="shared" si="133"/>
        <v>24#63</v>
      </c>
      <c r="O1679">
        <v>24</v>
      </c>
      <c r="P1679">
        <v>63</v>
      </c>
      <c r="Q1679">
        <v>14.456594342942324</v>
      </c>
      <c r="R1679">
        <v>21.680297862707597</v>
      </c>
      <c r="S1679">
        <f t="shared" si="134"/>
        <v>22</v>
      </c>
    </row>
    <row r="1680" spans="1:19" hidden="1" x14ac:dyDescent="0.25">
      <c r="A1680" s="70">
        <v>24</v>
      </c>
      <c r="B1680" s="70">
        <v>32</v>
      </c>
      <c r="C1680" s="83">
        <v>43.781225050229764</v>
      </c>
      <c r="D1680" s="83">
        <v>0</v>
      </c>
      <c r="E1680" s="43">
        <f t="shared" si="130"/>
        <v>13.935996762725562</v>
      </c>
      <c r="F1680" s="43">
        <f t="shared" si="131"/>
        <v>7.1756618276109796E-2</v>
      </c>
      <c r="G1680" s="89">
        <v>21.130005660291271</v>
      </c>
      <c r="H1680" s="185">
        <f t="shared" si="132"/>
        <v>21.206298019209989</v>
      </c>
      <c r="N1680" t="str">
        <f t="shared" si="133"/>
        <v>24#32</v>
      </c>
      <c r="O1680">
        <v>24</v>
      </c>
      <c r="P1680">
        <v>32</v>
      </c>
      <c r="Q1680">
        <v>13.935996762725562</v>
      </c>
      <c r="R1680">
        <v>21.206298019209989</v>
      </c>
      <c r="S1680">
        <f t="shared" si="134"/>
        <v>23</v>
      </c>
    </row>
    <row r="1681" spans="1:19" hidden="1" x14ac:dyDescent="0.25">
      <c r="A1681" s="70">
        <v>24</v>
      </c>
      <c r="B1681" s="70">
        <v>34</v>
      </c>
      <c r="C1681" s="83">
        <v>53.468450133182913</v>
      </c>
      <c r="D1681" s="83">
        <v>0</v>
      </c>
      <c r="E1681" s="43">
        <f t="shared" si="130"/>
        <v>17.01953627631714</v>
      </c>
      <c r="F1681" s="43">
        <f t="shared" si="131"/>
        <v>5.875600743549695E-2</v>
      </c>
      <c r="G1681" s="89">
        <v>23.615677326389669</v>
      </c>
      <c r="H1681" s="185">
        <f t="shared" si="132"/>
        <v>23.700944493832004</v>
      </c>
      <c r="N1681" t="str">
        <f t="shared" si="133"/>
        <v>24#22</v>
      </c>
      <c r="O1681">
        <v>24</v>
      </c>
      <c r="P1681">
        <v>22</v>
      </c>
      <c r="Q1681">
        <v>13.775812891889636</v>
      </c>
      <c r="R1681">
        <v>21.055468790123403</v>
      </c>
      <c r="S1681">
        <f t="shared" si="134"/>
        <v>24</v>
      </c>
    </row>
    <row r="1682" spans="1:19" hidden="1" x14ac:dyDescent="0.25">
      <c r="A1682" s="70">
        <v>24</v>
      </c>
      <c r="B1682" s="70">
        <v>35</v>
      </c>
      <c r="C1682" s="83">
        <v>21.135763817352302</v>
      </c>
      <c r="D1682" s="83">
        <v>0</v>
      </c>
      <c r="E1682" s="43">
        <f t="shared" si="130"/>
        <v>6.7277225751088929</v>
      </c>
      <c r="F1682" s="43">
        <f t="shared" si="131"/>
        <v>0.14863870928622741</v>
      </c>
      <c r="G1682" s="89">
        <v>10.946160408236162</v>
      </c>
      <c r="H1682" s="185">
        <f t="shared" si="132"/>
        <v>10.985682801749592</v>
      </c>
      <c r="N1682" t="str">
        <f t="shared" si="133"/>
        <v>24#31</v>
      </c>
      <c r="O1682">
        <v>24</v>
      </c>
      <c r="P1682">
        <v>31</v>
      </c>
      <c r="Q1682">
        <v>13.775812891889636</v>
      </c>
      <c r="R1682">
        <v>21.055468790123403</v>
      </c>
      <c r="S1682">
        <f t="shared" si="134"/>
        <v>25</v>
      </c>
    </row>
    <row r="1683" spans="1:19" hidden="1" x14ac:dyDescent="0.25">
      <c r="A1683" s="70">
        <v>24</v>
      </c>
      <c r="B1683" s="70">
        <v>40</v>
      </c>
      <c r="C1683" s="83">
        <v>55.73299625647067</v>
      </c>
      <c r="D1683" s="83">
        <v>0</v>
      </c>
      <c r="E1683" s="43">
        <f t="shared" si="130"/>
        <v>17.740363695078813</v>
      </c>
      <c r="F1683" s="43">
        <f t="shared" si="131"/>
        <v>5.6368630158208123E-2</v>
      </c>
      <c r="G1683" s="89">
        <v>24.102947778180248</v>
      </c>
      <c r="H1683" s="185">
        <f t="shared" si="132"/>
        <v>24.18997429262874</v>
      </c>
      <c r="N1683" t="str">
        <f t="shared" si="133"/>
        <v>24#54</v>
      </c>
      <c r="O1683">
        <v>24</v>
      </c>
      <c r="P1683">
        <v>54</v>
      </c>
      <c r="Q1683">
        <v>13.775812891889636</v>
      </c>
      <c r="R1683">
        <v>21.055468790123403</v>
      </c>
      <c r="S1683">
        <f t="shared" si="134"/>
        <v>26</v>
      </c>
    </row>
    <row r="1684" spans="1:19" hidden="1" x14ac:dyDescent="0.25">
      <c r="A1684" s="70">
        <v>24</v>
      </c>
      <c r="B1684" s="70">
        <v>41</v>
      </c>
      <c r="C1684" s="83">
        <v>28.055210305175972</v>
      </c>
      <c r="D1684" s="83">
        <v>0</v>
      </c>
      <c r="E1684" s="43">
        <f t="shared" si="130"/>
        <v>8.9302507991028754</v>
      </c>
      <c r="F1684" s="43">
        <f t="shared" si="131"/>
        <v>0.1119789379376063</v>
      </c>
      <c r="G1684" s="89">
        <v>14.97830930111013</v>
      </c>
      <c r="H1684" s="185">
        <f t="shared" si="132"/>
        <v>15.03239024020535</v>
      </c>
      <c r="N1684" t="str">
        <f t="shared" si="133"/>
        <v>24#55</v>
      </c>
      <c r="O1684">
        <v>24</v>
      </c>
      <c r="P1684">
        <v>55</v>
      </c>
      <c r="Q1684">
        <v>13.775812891889636</v>
      </c>
      <c r="R1684">
        <v>21.055468790123403</v>
      </c>
      <c r="S1684">
        <f t="shared" si="134"/>
        <v>27</v>
      </c>
    </row>
    <row r="1685" spans="1:19" hidden="1" x14ac:dyDescent="0.25">
      <c r="A1685" s="70">
        <v>24</v>
      </c>
      <c r="B1685" s="70">
        <v>42</v>
      </c>
      <c r="C1685" s="83">
        <v>37.490819152208246</v>
      </c>
      <c r="D1685" s="83">
        <v>0</v>
      </c>
      <c r="E1685" s="43">
        <f t="shared" si="130"/>
        <v>11.933698377276487</v>
      </c>
      <c r="F1685" s="43">
        <f t="shared" si="131"/>
        <v>8.3796319329148355E-2</v>
      </c>
      <c r="G1685" s="89">
        <v>19.062017367083399</v>
      </c>
      <c r="H1685" s="185">
        <f t="shared" si="132"/>
        <v>19.130843012190411</v>
      </c>
      <c r="N1685" t="str">
        <f t="shared" si="133"/>
        <v>24#12</v>
      </c>
      <c r="O1685">
        <v>24</v>
      </c>
      <c r="P1685">
        <v>12</v>
      </c>
      <c r="Q1685">
        <v>13.415399182508805</v>
      </c>
      <c r="R1685">
        <v>20.707104334398853</v>
      </c>
      <c r="S1685">
        <f t="shared" si="134"/>
        <v>28</v>
      </c>
    </row>
    <row r="1686" spans="1:19" hidden="1" x14ac:dyDescent="0.25">
      <c r="A1686" s="70">
        <v>24</v>
      </c>
      <c r="B1686" s="70">
        <v>43</v>
      </c>
      <c r="C1686" s="83">
        <v>58.878199205481408</v>
      </c>
      <c r="D1686" s="83">
        <v>0</v>
      </c>
      <c r="E1686" s="43">
        <f t="shared" si="130"/>
        <v>18.741512887803342</v>
      </c>
      <c r="F1686" s="43">
        <f t="shared" si="131"/>
        <v>5.3357485384799591E-2</v>
      </c>
      <c r="G1686" s="89">
        <v>24.731894130500766</v>
      </c>
      <c r="H1686" s="185">
        <f t="shared" si="132"/>
        <v>24.821191529378883</v>
      </c>
      <c r="N1686" t="str">
        <f t="shared" si="133"/>
        <v>24#1</v>
      </c>
      <c r="O1686">
        <v>24</v>
      </c>
      <c r="P1686">
        <v>1</v>
      </c>
      <c r="Q1686">
        <v>12.974893537710008</v>
      </c>
      <c r="R1686">
        <v>18.2104</v>
      </c>
      <c r="S1686">
        <f t="shared" si="134"/>
        <v>29</v>
      </c>
    </row>
    <row r="1687" spans="1:19" hidden="1" x14ac:dyDescent="0.25">
      <c r="A1687" s="70">
        <v>24</v>
      </c>
      <c r="B1687" s="70">
        <v>44</v>
      </c>
      <c r="C1687" s="83">
        <v>29.564907720701136</v>
      </c>
      <c r="D1687" s="83">
        <v>0</v>
      </c>
      <c r="E1687" s="43">
        <f t="shared" si="130"/>
        <v>9.4108024116106535</v>
      </c>
      <c r="F1687" s="43">
        <f t="shared" si="131"/>
        <v>0.10626086451100514</v>
      </c>
      <c r="G1687" s="89">
        <v>15.729212763841739</v>
      </c>
      <c r="H1687" s="185">
        <f t="shared" si="132"/>
        <v>15.786004927790046</v>
      </c>
      <c r="N1687" t="str">
        <f t="shared" si="133"/>
        <v>24#72</v>
      </c>
      <c r="O1687">
        <v>24</v>
      </c>
      <c r="P1687">
        <v>72</v>
      </c>
      <c r="Q1687">
        <v>12.694571763747136</v>
      </c>
      <c r="R1687">
        <v>19.970734045668717</v>
      </c>
      <c r="S1687">
        <f t="shared" si="134"/>
        <v>30</v>
      </c>
    </row>
    <row r="1688" spans="1:19" hidden="1" x14ac:dyDescent="0.25">
      <c r="A1688" s="70">
        <v>24</v>
      </c>
      <c r="B1688" s="70">
        <v>45</v>
      </c>
      <c r="C1688" s="83">
        <v>29.690715838661571</v>
      </c>
      <c r="D1688" s="83">
        <v>0</v>
      </c>
      <c r="E1688" s="43">
        <f t="shared" si="130"/>
        <v>9.4508483793196358</v>
      </c>
      <c r="F1688" s="43">
        <f t="shared" si="131"/>
        <v>0.10581060661053476</v>
      </c>
      <c r="G1688" s="89">
        <v>15.789915910212809</v>
      </c>
      <c r="H1688" s="185">
        <f t="shared" si="132"/>
        <v>15.846927249977009</v>
      </c>
      <c r="N1688" t="str">
        <f t="shared" si="133"/>
        <v>24#6</v>
      </c>
      <c r="O1688">
        <v>24</v>
      </c>
      <c r="P1688">
        <v>6</v>
      </c>
      <c r="Q1688">
        <v>12.133928215821397</v>
      </c>
      <c r="R1688">
        <v>17.246320000000001</v>
      </c>
      <c r="S1688">
        <f t="shared" si="134"/>
        <v>31</v>
      </c>
    </row>
    <row r="1689" spans="1:19" hidden="1" x14ac:dyDescent="0.25">
      <c r="A1689" s="70">
        <v>24</v>
      </c>
      <c r="B1689" s="70">
        <v>50</v>
      </c>
      <c r="C1689" s="83">
        <v>51.329712127855579</v>
      </c>
      <c r="D1689" s="83">
        <v>0</v>
      </c>
      <c r="E1689" s="43">
        <f t="shared" si="130"/>
        <v>16.338754825264449</v>
      </c>
      <c r="F1689" s="43">
        <f t="shared" si="131"/>
        <v>6.1204174411976016E-2</v>
      </c>
      <c r="G1689" s="89">
        <v>23.126227964774152</v>
      </c>
      <c r="H1689" s="185">
        <f t="shared" si="132"/>
        <v>23.209727918001345</v>
      </c>
      <c r="N1689" t="str">
        <f t="shared" si="133"/>
        <v>24#7</v>
      </c>
      <c r="O1689">
        <v>24</v>
      </c>
      <c r="P1689">
        <v>7</v>
      </c>
      <c r="Q1689">
        <v>12.01379031269445</v>
      </c>
      <c r="R1689">
        <v>16.067999999999998</v>
      </c>
      <c r="S1689">
        <f t="shared" si="134"/>
        <v>32</v>
      </c>
    </row>
    <row r="1690" spans="1:19" hidden="1" x14ac:dyDescent="0.25">
      <c r="A1690" s="70">
        <v>24</v>
      </c>
      <c r="B1690" s="70">
        <v>51</v>
      </c>
      <c r="C1690" s="83">
        <v>63.91052392389863</v>
      </c>
      <c r="D1690" s="83">
        <v>22.495200000000001</v>
      </c>
      <c r="E1690" s="43">
        <f t="shared" si="130"/>
        <v>20.343351596162606</v>
      </c>
      <c r="F1690" s="43">
        <f t="shared" si="131"/>
        <v>4.9156108582846858E-2</v>
      </c>
      <c r="G1690" s="89">
        <v>22.495200000000001</v>
      </c>
      <c r="H1690" s="185">
        <f t="shared" si="132"/>
        <v>22.495200000000001</v>
      </c>
      <c r="N1690" t="str">
        <f t="shared" si="133"/>
        <v>24#42</v>
      </c>
      <c r="O1690">
        <v>24</v>
      </c>
      <c r="P1690">
        <v>42</v>
      </c>
      <c r="Q1690">
        <v>11.933698377276487</v>
      </c>
      <c r="R1690">
        <v>19.130843012190411</v>
      </c>
      <c r="S1690">
        <f t="shared" si="134"/>
        <v>33</v>
      </c>
    </row>
    <row r="1691" spans="1:19" hidden="1" x14ac:dyDescent="0.25">
      <c r="A1691" s="70">
        <v>24</v>
      </c>
      <c r="B1691" s="70">
        <v>54</v>
      </c>
      <c r="C1691" s="83">
        <v>43.277992578388044</v>
      </c>
      <c r="D1691" s="83">
        <v>0</v>
      </c>
      <c r="E1691" s="43">
        <f t="shared" si="130"/>
        <v>13.775812891889636</v>
      </c>
      <c r="F1691" s="43">
        <f t="shared" si="131"/>
        <v>7.2590997558390144E-2</v>
      </c>
      <c r="G1691" s="89">
        <v>20.979719058572766</v>
      </c>
      <c r="H1691" s="185">
        <f t="shared" si="132"/>
        <v>21.055468790123403</v>
      </c>
      <c r="N1691" t="str">
        <f t="shared" si="133"/>
        <v>24#57</v>
      </c>
      <c r="O1691">
        <v>24</v>
      </c>
      <c r="P1691">
        <v>57</v>
      </c>
      <c r="Q1691">
        <v>11.813560474149543</v>
      </c>
      <c r="R1691">
        <v>18.991885372959047</v>
      </c>
      <c r="S1691">
        <f t="shared" si="134"/>
        <v>34</v>
      </c>
    </row>
    <row r="1692" spans="1:19" hidden="1" x14ac:dyDescent="0.25">
      <c r="A1692" s="70">
        <v>24</v>
      </c>
      <c r="B1692" s="70">
        <v>55</v>
      </c>
      <c r="C1692" s="83">
        <v>43.277992578388044</v>
      </c>
      <c r="D1692" s="83">
        <v>0</v>
      </c>
      <c r="E1692" s="43">
        <f t="shared" si="130"/>
        <v>13.775812891889636</v>
      </c>
      <c r="F1692" s="43">
        <f t="shared" si="131"/>
        <v>7.2590997558390144E-2</v>
      </c>
      <c r="G1692" s="89">
        <v>20.979719058572766</v>
      </c>
      <c r="H1692" s="185">
        <f t="shared" si="132"/>
        <v>21.055468790123403</v>
      </c>
      <c r="N1692" t="str">
        <f t="shared" si="133"/>
        <v>24#13</v>
      </c>
      <c r="O1692">
        <v>24</v>
      </c>
      <c r="P1692">
        <v>13</v>
      </c>
      <c r="Q1692">
        <v>11.53323870018667</v>
      </c>
      <c r="R1692">
        <v>18.660538659750401</v>
      </c>
      <c r="S1692">
        <f t="shared" si="134"/>
        <v>35</v>
      </c>
    </row>
    <row r="1693" spans="1:19" hidden="1" x14ac:dyDescent="0.25">
      <c r="A1693" s="70">
        <v>24</v>
      </c>
      <c r="B1693" s="70">
        <v>57</v>
      </c>
      <c r="C1693" s="83">
        <v>37.113394798326958</v>
      </c>
      <c r="D1693" s="83">
        <v>0</v>
      </c>
      <c r="E1693" s="43">
        <f t="shared" si="130"/>
        <v>11.813560474149543</v>
      </c>
      <c r="F1693" s="43">
        <f t="shared" si="131"/>
        <v>8.4648485288427819E-2</v>
      </c>
      <c r="G1693" s="89">
        <v>18.923559645663108</v>
      </c>
      <c r="H1693" s="185">
        <f t="shared" si="132"/>
        <v>18.991885372959047</v>
      </c>
      <c r="N1693" t="str">
        <f t="shared" si="133"/>
        <v>24#30</v>
      </c>
      <c r="O1693">
        <v>24</v>
      </c>
      <c r="P1693">
        <v>30</v>
      </c>
      <c r="Q1693">
        <v>11.53323870018667</v>
      </c>
      <c r="R1693">
        <v>18.660538659750401</v>
      </c>
      <c r="S1693">
        <f t="shared" si="134"/>
        <v>36</v>
      </c>
    </row>
    <row r="1694" spans="1:19" hidden="1" x14ac:dyDescent="0.25">
      <c r="A1694" s="70">
        <v>24</v>
      </c>
      <c r="B1694" s="70">
        <v>59</v>
      </c>
      <c r="C1694" s="83">
        <v>26.671321007611237</v>
      </c>
      <c r="D1694" s="83">
        <v>0</v>
      </c>
      <c r="E1694" s="43">
        <f t="shared" si="130"/>
        <v>8.4897451543040781</v>
      </c>
      <c r="F1694" s="43">
        <f t="shared" si="131"/>
        <v>0.11778916584946325</v>
      </c>
      <c r="G1694" s="89">
        <v>14.252013434829832</v>
      </c>
      <c r="H1694" s="185">
        <f t="shared" si="132"/>
        <v>14.303471997679523</v>
      </c>
      <c r="N1694" t="str">
        <f t="shared" si="133"/>
        <v>24#69</v>
      </c>
      <c r="O1694">
        <v>24</v>
      </c>
      <c r="P1694">
        <v>69</v>
      </c>
      <c r="Q1694">
        <v>9.9313999918274121</v>
      </c>
      <c r="R1694">
        <v>16.556432453927446</v>
      </c>
      <c r="S1694">
        <f t="shared" si="134"/>
        <v>37</v>
      </c>
    </row>
    <row r="1695" spans="1:19" hidden="1" x14ac:dyDescent="0.25">
      <c r="A1695" s="70">
        <v>24</v>
      </c>
      <c r="B1695" s="70">
        <v>60</v>
      </c>
      <c r="C1695" s="83">
        <v>49.568398476409556</v>
      </c>
      <c r="D1695" s="83">
        <v>0</v>
      </c>
      <c r="E1695" s="43">
        <f t="shared" si="130"/>
        <v>15.778111277338709</v>
      </c>
      <c r="F1695" s="43">
        <f t="shared" si="131"/>
        <v>6.3378942030675664E-2</v>
      </c>
      <c r="G1695" s="89">
        <v>22.699952646175959</v>
      </c>
      <c r="H1695" s="185">
        <f t="shared" si="132"/>
        <v>22.781913482465487</v>
      </c>
      <c r="N1695" t="str">
        <f t="shared" si="133"/>
        <v>24#45</v>
      </c>
      <c r="O1695">
        <v>24</v>
      </c>
      <c r="P1695">
        <v>45</v>
      </c>
      <c r="Q1695">
        <v>9.4508483793196358</v>
      </c>
      <c r="R1695">
        <v>15.846927249977009</v>
      </c>
      <c r="S1695">
        <f t="shared" si="134"/>
        <v>38</v>
      </c>
    </row>
    <row r="1696" spans="1:19" hidden="1" x14ac:dyDescent="0.25">
      <c r="A1696" s="70">
        <v>24</v>
      </c>
      <c r="B1696" s="70">
        <v>61</v>
      </c>
      <c r="C1696" s="83">
        <v>23.148693704719186</v>
      </c>
      <c r="D1696" s="83">
        <v>0</v>
      </c>
      <c r="E1696" s="43">
        <f t="shared" si="130"/>
        <v>7.368458058452596</v>
      </c>
      <c r="F1696" s="43">
        <f t="shared" si="131"/>
        <v>0.1357136041309033</v>
      </c>
      <c r="G1696" s="89">
        <v>12.225934840592611</v>
      </c>
      <c r="H1696" s="185">
        <f t="shared" si="132"/>
        <v>12.270078009504687</v>
      </c>
      <c r="N1696" t="str">
        <f t="shared" si="133"/>
        <v>24#28</v>
      </c>
      <c r="O1696">
        <v>24</v>
      </c>
      <c r="P1696">
        <v>28</v>
      </c>
      <c r="Q1696">
        <v>9.4108024116106535</v>
      </c>
      <c r="R1696">
        <v>15.786004927790046</v>
      </c>
      <c r="S1696">
        <f t="shared" si="134"/>
        <v>39</v>
      </c>
    </row>
    <row r="1697" spans="1:19" hidden="1" x14ac:dyDescent="0.25">
      <c r="A1697" s="70">
        <v>24</v>
      </c>
      <c r="B1697" s="70">
        <v>63</v>
      </c>
      <c r="C1697" s="83">
        <v>45.416730583715371</v>
      </c>
      <c r="D1697" s="83">
        <v>0</v>
      </c>
      <c r="E1697" s="43">
        <f t="shared" si="130"/>
        <v>14.456594342942324</v>
      </c>
      <c r="F1697" s="43">
        <f t="shared" si="131"/>
        <v>6.9172584930986714E-2</v>
      </c>
      <c r="G1697" s="89">
        <v>21.602300228961806</v>
      </c>
      <c r="H1697" s="185">
        <f t="shared" si="132"/>
        <v>21.680297862707597</v>
      </c>
      <c r="N1697" t="str">
        <f t="shared" si="133"/>
        <v>24#44</v>
      </c>
      <c r="O1697">
        <v>24</v>
      </c>
      <c r="P1697">
        <v>44</v>
      </c>
      <c r="Q1697">
        <v>9.4108024116106535</v>
      </c>
      <c r="R1697">
        <v>15.786004927790046</v>
      </c>
      <c r="S1697">
        <f t="shared" si="134"/>
        <v>40</v>
      </c>
    </row>
    <row r="1698" spans="1:19" hidden="1" x14ac:dyDescent="0.25">
      <c r="A1698" s="70">
        <v>24</v>
      </c>
      <c r="B1698" s="70">
        <v>66</v>
      </c>
      <c r="C1698" s="83">
        <v>55.10395566666849</v>
      </c>
      <c r="D1698" s="83">
        <v>0</v>
      </c>
      <c r="E1698" s="43">
        <f t="shared" si="130"/>
        <v>17.540133856533895</v>
      </c>
      <c r="F1698" s="43">
        <f t="shared" si="131"/>
        <v>5.7012107671429703E-2</v>
      </c>
      <c r="G1698" s="89">
        <v>23.970630997492549</v>
      </c>
      <c r="H1698" s="185">
        <f t="shared" si="132"/>
        <v>24.057179766715343</v>
      </c>
      <c r="N1698" t="str">
        <f t="shared" si="133"/>
        <v>24#41</v>
      </c>
      <c r="O1698">
        <v>24</v>
      </c>
      <c r="P1698">
        <v>41</v>
      </c>
      <c r="Q1698">
        <v>8.9302507991028754</v>
      </c>
      <c r="R1698">
        <v>15.03239024020535</v>
      </c>
      <c r="S1698">
        <f t="shared" si="134"/>
        <v>41</v>
      </c>
    </row>
    <row r="1699" spans="1:19" hidden="1" x14ac:dyDescent="0.25">
      <c r="A1699" s="70">
        <v>24</v>
      </c>
      <c r="B1699" s="70">
        <v>68</v>
      </c>
      <c r="C1699" s="83">
        <v>23.651926176560913</v>
      </c>
      <c r="D1699" s="83">
        <v>0</v>
      </c>
      <c r="E1699" s="43">
        <f t="shared" si="130"/>
        <v>7.5286419292885238</v>
      </c>
      <c r="F1699" s="43">
        <f t="shared" si="131"/>
        <v>0.13282608063875639</v>
      </c>
      <c r="G1699" s="89">
        <v>12.531700565004522</v>
      </c>
      <c r="H1699" s="185">
        <f t="shared" si="132"/>
        <v>12.576947736857578</v>
      </c>
      <c r="N1699" t="str">
        <f t="shared" si="133"/>
        <v>24#59</v>
      </c>
      <c r="O1699">
        <v>24</v>
      </c>
      <c r="P1699">
        <v>59</v>
      </c>
      <c r="Q1699">
        <v>8.4897451543040781</v>
      </c>
      <c r="R1699">
        <v>14.303471997679523</v>
      </c>
      <c r="S1699">
        <f t="shared" si="134"/>
        <v>42</v>
      </c>
    </row>
    <row r="1700" spans="1:19" hidden="1" x14ac:dyDescent="0.25">
      <c r="A1700" s="70">
        <v>24</v>
      </c>
      <c r="B1700" s="70">
        <v>69</v>
      </c>
      <c r="C1700" s="83">
        <v>31.200413254186728</v>
      </c>
      <c r="D1700" s="83">
        <v>0</v>
      </c>
      <c r="E1700" s="43">
        <f t="shared" si="130"/>
        <v>9.9313999918274121</v>
      </c>
      <c r="F1700" s="43">
        <f t="shared" si="131"/>
        <v>0.10069073854873471</v>
      </c>
      <c r="G1700" s="89">
        <v>16.496868578797315</v>
      </c>
      <c r="H1700" s="185">
        <f t="shared" si="132"/>
        <v>16.556432453927446</v>
      </c>
      <c r="N1700" t="str">
        <f t="shared" si="133"/>
        <v>24#19</v>
      </c>
      <c r="O1700">
        <v>24</v>
      </c>
      <c r="P1700">
        <v>19</v>
      </c>
      <c r="Q1700">
        <v>8.4096532188861168</v>
      </c>
      <c r="R1700">
        <v>14.166862317407647</v>
      </c>
      <c r="S1700">
        <f t="shared" si="134"/>
        <v>43</v>
      </c>
    </row>
    <row r="1701" spans="1:19" hidden="1" x14ac:dyDescent="0.25">
      <c r="A1701" s="70">
        <v>24</v>
      </c>
      <c r="B1701" s="70">
        <v>70</v>
      </c>
      <c r="C1701" s="83">
        <v>22.393844996956609</v>
      </c>
      <c r="D1701" s="83">
        <v>0</v>
      </c>
      <c r="E1701" s="43">
        <f t="shared" si="130"/>
        <v>7.1281822521987088</v>
      </c>
      <c r="F1701" s="43">
        <f t="shared" si="131"/>
        <v>0.14028822000048427</v>
      </c>
      <c r="G1701" s="89">
        <v>11.756719024055936</v>
      </c>
      <c r="H1701" s="185">
        <f t="shared" si="132"/>
        <v>11.799168034335919</v>
      </c>
      <c r="N1701" t="str">
        <f t="shared" si="133"/>
        <v>24#79</v>
      </c>
      <c r="O1701">
        <v>24</v>
      </c>
      <c r="P1701">
        <v>79</v>
      </c>
      <c r="Q1701">
        <v>8.0492395095052842</v>
      </c>
      <c r="R1701">
        <v>13.536057462694451</v>
      </c>
      <c r="S1701">
        <f t="shared" si="134"/>
        <v>44</v>
      </c>
    </row>
    <row r="1702" spans="1:19" hidden="1" x14ac:dyDescent="0.25">
      <c r="A1702" s="70">
        <v>24</v>
      </c>
      <c r="B1702" s="70">
        <v>72</v>
      </c>
      <c r="C1702" s="83">
        <v>39.881173393456429</v>
      </c>
      <c r="D1702" s="83">
        <v>0</v>
      </c>
      <c r="E1702" s="43">
        <f t="shared" si="130"/>
        <v>12.694571763747136</v>
      </c>
      <c r="F1702" s="43">
        <f t="shared" si="131"/>
        <v>7.8773827003426514E-2</v>
      </c>
      <c r="G1702" s="89">
        <v>19.898886785562205</v>
      </c>
      <c r="H1702" s="185">
        <f t="shared" si="132"/>
        <v>19.970734045668717</v>
      </c>
      <c r="N1702" t="str">
        <f t="shared" si="133"/>
        <v>24#68</v>
      </c>
      <c r="O1702">
        <v>24</v>
      </c>
      <c r="P1702">
        <v>68</v>
      </c>
      <c r="Q1702">
        <v>7.5286419292885238</v>
      </c>
      <c r="R1702">
        <v>12.576947736857578</v>
      </c>
      <c r="S1702">
        <f t="shared" si="134"/>
        <v>45</v>
      </c>
    </row>
    <row r="1703" spans="1:19" hidden="1" x14ac:dyDescent="0.25">
      <c r="A1703" s="70">
        <v>24</v>
      </c>
      <c r="B1703" s="70">
        <v>73</v>
      </c>
      <c r="C1703" s="83">
        <v>57.116885554035377</v>
      </c>
      <c r="D1703" s="83">
        <v>0</v>
      </c>
      <c r="E1703" s="43">
        <f t="shared" si="130"/>
        <v>18.180869339877599</v>
      </c>
      <c r="F1703" s="43">
        <f t="shared" si="131"/>
        <v>5.5002870396665661E-2</v>
      </c>
      <c r="G1703" s="89">
        <v>24.386211017070792</v>
      </c>
      <c r="H1703" s="185">
        <f t="shared" si="132"/>
        <v>24.474260286602142</v>
      </c>
      <c r="N1703" t="str">
        <f t="shared" si="133"/>
        <v>24#61</v>
      </c>
      <c r="O1703">
        <v>24</v>
      </c>
      <c r="P1703">
        <v>61</v>
      </c>
      <c r="Q1703">
        <v>7.368458058452596</v>
      </c>
      <c r="R1703">
        <v>12.270078009504687</v>
      </c>
      <c r="S1703">
        <f t="shared" si="134"/>
        <v>46</v>
      </c>
    </row>
    <row r="1704" spans="1:19" hidden="1" x14ac:dyDescent="0.25">
      <c r="A1704" s="70">
        <v>24</v>
      </c>
      <c r="B1704" s="70">
        <v>76</v>
      </c>
      <c r="C1704" s="83">
        <v>71.081586647643164</v>
      </c>
      <c r="D1704" s="83">
        <v>22.495200000000001</v>
      </c>
      <c r="E1704" s="43">
        <f t="shared" si="130"/>
        <v>22.62597175557455</v>
      </c>
      <c r="F1704" s="43">
        <f t="shared" si="131"/>
        <v>4.4196996743515411E-2</v>
      </c>
      <c r="G1704" s="89">
        <v>22.495200000000001</v>
      </c>
      <c r="H1704" s="185">
        <f t="shared" si="132"/>
        <v>22.495200000000001</v>
      </c>
      <c r="N1704" t="str">
        <f t="shared" si="133"/>
        <v>24#70</v>
      </c>
      <c r="O1704">
        <v>24</v>
      </c>
      <c r="P1704">
        <v>70</v>
      </c>
      <c r="Q1704">
        <v>7.1281822521987088</v>
      </c>
      <c r="R1704">
        <v>11.799168034335919</v>
      </c>
      <c r="S1704">
        <f t="shared" si="134"/>
        <v>47</v>
      </c>
    </row>
    <row r="1705" spans="1:19" hidden="1" x14ac:dyDescent="0.25">
      <c r="A1705" s="70">
        <v>24</v>
      </c>
      <c r="B1705" s="70">
        <v>79</v>
      </c>
      <c r="C1705" s="83">
        <v>25.287431710046508</v>
      </c>
      <c r="D1705" s="83">
        <v>0</v>
      </c>
      <c r="E1705" s="43">
        <f t="shared" si="130"/>
        <v>8.0492395095052842</v>
      </c>
      <c r="F1705" s="43">
        <f t="shared" si="131"/>
        <v>0.12423533910490647</v>
      </c>
      <c r="G1705" s="89">
        <v>13.487359771407043</v>
      </c>
      <c r="H1705" s="185">
        <f t="shared" si="132"/>
        <v>13.536057462694451</v>
      </c>
      <c r="N1705" t="str">
        <f t="shared" si="133"/>
        <v>24#23</v>
      </c>
      <c r="O1705">
        <v>24</v>
      </c>
      <c r="P1705">
        <v>23</v>
      </c>
      <c r="Q1705">
        <v>7.0881362844897264</v>
      </c>
      <c r="R1705">
        <v>11.719435787076735</v>
      </c>
      <c r="S1705">
        <f t="shared" si="134"/>
        <v>48</v>
      </c>
    </row>
    <row r="1706" spans="1:19" hidden="1" x14ac:dyDescent="0.25">
      <c r="A1706" s="70">
        <v>24</v>
      </c>
      <c r="B1706" s="70">
        <v>80</v>
      </c>
      <c r="C1706" s="83">
        <v>51.329712127855579</v>
      </c>
      <c r="D1706" s="83">
        <v>0</v>
      </c>
      <c r="E1706" s="43">
        <f t="shared" si="130"/>
        <v>16.338754825264449</v>
      </c>
      <c r="F1706" s="43">
        <f t="shared" si="131"/>
        <v>6.1204174411976016E-2</v>
      </c>
      <c r="G1706" s="89">
        <v>23.126227964774152</v>
      </c>
      <c r="H1706" s="185">
        <f t="shared" si="132"/>
        <v>23.209727918001345</v>
      </c>
      <c r="N1706" t="str">
        <f t="shared" si="133"/>
        <v>24#35</v>
      </c>
      <c r="O1706">
        <v>24</v>
      </c>
      <c r="P1706">
        <v>35</v>
      </c>
      <c r="Q1706">
        <v>6.7277225751088929</v>
      </c>
      <c r="R1706">
        <v>10.985682801749592</v>
      </c>
      <c r="S1706">
        <f t="shared" si="134"/>
        <v>49</v>
      </c>
    </row>
    <row r="1707" spans="1:19" x14ac:dyDescent="0.25">
      <c r="A1707" s="70">
        <v>25</v>
      </c>
      <c r="B1707" s="70">
        <v>1</v>
      </c>
      <c r="C1707" s="83">
        <v>49.065166004567836</v>
      </c>
      <c r="D1707" s="83">
        <v>20.888400000000001</v>
      </c>
      <c r="E1707" s="43">
        <f t="shared" si="130"/>
        <v>15.617927406502783</v>
      </c>
      <c r="F1707" s="43">
        <f t="shared" si="131"/>
        <v>6.4028982461759518E-2</v>
      </c>
      <c r="G1707" s="89">
        <v>20.888400000000001</v>
      </c>
      <c r="H1707" s="185">
        <f t="shared" si="132"/>
        <v>20.888400000000001</v>
      </c>
      <c r="N1707" t="str">
        <f t="shared" si="133"/>
        <v>25#70</v>
      </c>
      <c r="O1707">
        <v>25</v>
      </c>
      <c r="P1707">
        <v>70</v>
      </c>
      <c r="Q1707">
        <v>18.581329016967413</v>
      </c>
      <c r="R1707">
        <v>22.173839999999998</v>
      </c>
      <c r="S1707">
        <f t="shared" si="134"/>
        <v>1</v>
      </c>
    </row>
    <row r="1708" spans="1:19" x14ac:dyDescent="0.25">
      <c r="A1708" s="70">
        <v>25</v>
      </c>
      <c r="B1708" s="70">
        <v>2</v>
      </c>
      <c r="C1708" s="83">
        <v>45.794154937596645</v>
      </c>
      <c r="D1708" s="83">
        <v>20.567039999999999</v>
      </c>
      <c r="E1708" s="43">
        <f t="shared" si="130"/>
        <v>14.576732246069264</v>
      </c>
      <c r="F1708" s="43">
        <f t="shared" si="131"/>
        <v>6.8602481209028052E-2</v>
      </c>
      <c r="G1708" s="89">
        <v>20.567039999999999</v>
      </c>
      <c r="H1708" s="185">
        <f t="shared" si="132"/>
        <v>20.567039999999999</v>
      </c>
      <c r="N1708" t="str">
        <f t="shared" si="133"/>
        <v>25#79</v>
      </c>
      <c r="O1708">
        <v>25</v>
      </c>
      <c r="P1708">
        <v>79</v>
      </c>
      <c r="Q1708">
        <v>17.700317727369821</v>
      </c>
      <c r="R1708">
        <v>21.959599999999998</v>
      </c>
      <c r="S1708">
        <f t="shared" si="134"/>
        <v>2</v>
      </c>
    </row>
    <row r="1709" spans="1:19" x14ac:dyDescent="0.25">
      <c r="A1709" s="70">
        <v>25</v>
      </c>
      <c r="B1709" s="70">
        <v>5</v>
      </c>
      <c r="C1709" s="83">
        <v>50.323247184172153</v>
      </c>
      <c r="D1709" s="83">
        <v>21.102640000000001</v>
      </c>
      <c r="E1709" s="43">
        <f t="shared" si="130"/>
        <v>16.018387083592604</v>
      </c>
      <c r="F1709" s="43">
        <f t="shared" si="131"/>
        <v>6.2428257900215507E-2</v>
      </c>
      <c r="G1709" s="89">
        <v>21.102640000000001</v>
      </c>
      <c r="H1709" s="185">
        <f t="shared" si="132"/>
        <v>21.102640000000001</v>
      </c>
      <c r="N1709" t="str">
        <f t="shared" si="133"/>
        <v>25#15</v>
      </c>
      <c r="O1709">
        <v>25</v>
      </c>
      <c r="P1709">
        <v>15</v>
      </c>
      <c r="Q1709">
        <v>17.299858050280012</v>
      </c>
      <c r="R1709">
        <v>21.852479999999996</v>
      </c>
      <c r="S1709">
        <f t="shared" si="134"/>
        <v>3</v>
      </c>
    </row>
    <row r="1710" spans="1:19" x14ac:dyDescent="0.25">
      <c r="A1710" s="70">
        <v>25</v>
      </c>
      <c r="B1710" s="70">
        <v>8</v>
      </c>
      <c r="C1710" s="83">
        <v>52.587793307459897</v>
      </c>
      <c r="D1710" s="83">
        <v>21.424000000000003</v>
      </c>
      <c r="E1710" s="43">
        <f t="shared" si="130"/>
        <v>16.739214502354269</v>
      </c>
      <c r="F1710" s="43">
        <f t="shared" si="131"/>
        <v>5.9739959713124895E-2</v>
      </c>
      <c r="G1710" s="89">
        <v>21.424000000000003</v>
      </c>
      <c r="H1710" s="185">
        <f t="shared" si="132"/>
        <v>21.424000000000003</v>
      </c>
      <c r="N1710" t="str">
        <f t="shared" si="133"/>
        <v>25#32</v>
      </c>
      <c r="O1710">
        <v>25</v>
      </c>
      <c r="P1710">
        <v>32</v>
      </c>
      <c r="Q1710">
        <v>17.219766114862047</v>
      </c>
      <c r="R1710">
        <v>21.424000000000003</v>
      </c>
      <c r="S1710">
        <f t="shared" si="134"/>
        <v>4</v>
      </c>
    </row>
    <row r="1711" spans="1:19" x14ac:dyDescent="0.25">
      <c r="A1711" s="70">
        <v>25</v>
      </c>
      <c r="B1711" s="70">
        <v>10</v>
      </c>
      <c r="C1711" s="83">
        <v>53.971682605024618</v>
      </c>
      <c r="D1711" s="83">
        <v>21.424000000000003</v>
      </c>
      <c r="E1711" s="43">
        <f t="shared" si="130"/>
        <v>17.179720147153063</v>
      </c>
      <c r="F1711" s="43">
        <f t="shared" si="131"/>
        <v>5.8208165874326832E-2</v>
      </c>
      <c r="G1711" s="89">
        <v>21.424000000000003</v>
      </c>
      <c r="H1711" s="185">
        <f t="shared" si="132"/>
        <v>21.424000000000003</v>
      </c>
      <c r="N1711" t="str">
        <f t="shared" si="133"/>
        <v>25#10</v>
      </c>
      <c r="O1711">
        <v>25</v>
      </c>
      <c r="P1711">
        <v>10</v>
      </c>
      <c r="Q1711">
        <v>17.179720147153063</v>
      </c>
      <c r="R1711">
        <v>21.424000000000003</v>
      </c>
      <c r="S1711">
        <f t="shared" si="134"/>
        <v>5</v>
      </c>
    </row>
    <row r="1712" spans="1:19" x14ac:dyDescent="0.25">
      <c r="A1712" s="70">
        <v>25</v>
      </c>
      <c r="B1712" s="70">
        <v>11</v>
      </c>
      <c r="C1712" s="83">
        <v>47.555468589042675</v>
      </c>
      <c r="D1712" s="83">
        <v>20.352800000000002</v>
      </c>
      <c r="E1712" s="43">
        <f t="shared" si="130"/>
        <v>15.137375793995007</v>
      </c>
      <c r="F1712" s="43">
        <f t="shared" si="131"/>
        <v>6.6061648571656639E-2</v>
      </c>
      <c r="G1712" s="89">
        <v>20.352800000000002</v>
      </c>
      <c r="H1712" s="185">
        <f t="shared" si="132"/>
        <v>20.352800000000002</v>
      </c>
      <c r="N1712" t="str">
        <f t="shared" si="133"/>
        <v>25#8</v>
      </c>
      <c r="O1712">
        <v>25</v>
      </c>
      <c r="P1712">
        <v>8</v>
      </c>
      <c r="Q1712">
        <v>16.739214502354269</v>
      </c>
      <c r="R1712">
        <v>21.424000000000003</v>
      </c>
      <c r="S1712">
        <f t="shared" si="134"/>
        <v>6</v>
      </c>
    </row>
    <row r="1713" spans="1:19" hidden="1" x14ac:dyDescent="0.25">
      <c r="A1713" s="70">
        <v>25</v>
      </c>
      <c r="B1713" s="70">
        <v>12</v>
      </c>
      <c r="C1713" s="83">
        <v>49.568398476409556</v>
      </c>
      <c r="D1713" s="83">
        <v>0</v>
      </c>
      <c r="E1713" s="43">
        <f t="shared" si="130"/>
        <v>15.778111277338709</v>
      </c>
      <c r="F1713" s="43">
        <f t="shared" si="131"/>
        <v>6.3378942030675664E-2</v>
      </c>
      <c r="G1713" s="89">
        <v>22.699952646175959</v>
      </c>
      <c r="H1713" s="185">
        <f t="shared" si="132"/>
        <v>22.781913482465487</v>
      </c>
      <c r="N1713" t="str">
        <f t="shared" si="133"/>
        <v>25#27</v>
      </c>
      <c r="O1713">
        <v>25</v>
      </c>
      <c r="P1713">
        <v>27</v>
      </c>
      <c r="Q1713">
        <v>16.739214502354269</v>
      </c>
      <c r="R1713">
        <v>23.502280420634435</v>
      </c>
      <c r="S1713">
        <f t="shared" si="134"/>
        <v>7</v>
      </c>
    </row>
    <row r="1714" spans="1:19" hidden="1" x14ac:dyDescent="0.25">
      <c r="A1714" s="70">
        <v>25</v>
      </c>
      <c r="B1714" s="70">
        <v>13</v>
      </c>
      <c r="C1714" s="83">
        <v>40.258597747337724</v>
      </c>
      <c r="D1714" s="83">
        <v>0</v>
      </c>
      <c r="E1714" s="43">
        <f t="shared" si="130"/>
        <v>12.814709666874084</v>
      </c>
      <c r="F1714" s="43">
        <f t="shared" si="131"/>
        <v>7.8035322375269375E-2</v>
      </c>
      <c r="G1714" s="89">
        <v>20.025000055563723</v>
      </c>
      <c r="H1714" s="185">
        <f t="shared" si="132"/>
        <v>20.097302662394419</v>
      </c>
      <c r="N1714" t="str">
        <f t="shared" si="133"/>
        <v>25#30</v>
      </c>
      <c r="O1714">
        <v>25</v>
      </c>
      <c r="P1714">
        <v>30</v>
      </c>
      <c r="Q1714">
        <v>16.579030631518343</v>
      </c>
      <c r="R1714">
        <v>23.386517630080927</v>
      </c>
      <c r="S1714">
        <f t="shared" si="134"/>
        <v>8</v>
      </c>
    </row>
    <row r="1715" spans="1:19" hidden="1" x14ac:dyDescent="0.25">
      <c r="A1715" s="70">
        <v>25</v>
      </c>
      <c r="B1715" s="70">
        <v>14</v>
      </c>
      <c r="C1715" s="83">
        <v>50.700671538053442</v>
      </c>
      <c r="D1715" s="83">
        <v>0</v>
      </c>
      <c r="E1715" s="43">
        <f t="shared" si="130"/>
        <v>16.138524986719545</v>
      </c>
      <c r="F1715" s="43">
        <f t="shared" si="131"/>
        <v>6.196353141460597E-2</v>
      </c>
      <c r="G1715" s="89">
        <v>22.976484751145652</v>
      </c>
      <c r="H1715" s="185">
        <f t="shared" si="132"/>
        <v>23.059444038971073</v>
      </c>
      <c r="N1715" t="str">
        <f t="shared" si="133"/>
        <v>25#68</v>
      </c>
      <c r="O1715">
        <v>25</v>
      </c>
      <c r="P1715">
        <v>68</v>
      </c>
      <c r="Q1715">
        <v>16.498938696100382</v>
      </c>
      <c r="R1715">
        <v>23.328011470977604</v>
      </c>
      <c r="S1715">
        <f t="shared" si="134"/>
        <v>9</v>
      </c>
    </row>
    <row r="1716" spans="1:19" hidden="1" x14ac:dyDescent="0.25">
      <c r="A1716" s="70">
        <v>25</v>
      </c>
      <c r="B1716" s="70">
        <v>15</v>
      </c>
      <c r="C1716" s="83">
        <v>54.349106958905928</v>
      </c>
      <c r="D1716" s="83">
        <v>21.852479999999996</v>
      </c>
      <c r="E1716" s="43">
        <f t="shared" si="130"/>
        <v>17.299858050280012</v>
      </c>
      <c r="F1716" s="43">
        <f t="shared" si="131"/>
        <v>5.7803942500199545E-2</v>
      </c>
      <c r="G1716" s="89">
        <v>21.852479999999996</v>
      </c>
      <c r="H1716" s="185">
        <f t="shared" si="132"/>
        <v>21.852479999999996</v>
      </c>
      <c r="N1716" t="str">
        <f t="shared" si="133"/>
        <v>25#76</v>
      </c>
      <c r="O1716">
        <v>25</v>
      </c>
      <c r="P1716">
        <v>76</v>
      </c>
      <c r="Q1716">
        <v>16.338754825264449</v>
      </c>
      <c r="R1716">
        <v>23.209727918001345</v>
      </c>
      <c r="S1716">
        <f t="shared" si="134"/>
        <v>10</v>
      </c>
    </row>
    <row r="1717" spans="1:19" hidden="1" x14ac:dyDescent="0.25">
      <c r="A1717" s="70">
        <v>25</v>
      </c>
      <c r="B1717" s="70">
        <v>17</v>
      </c>
      <c r="C1717" s="83">
        <v>45.039306229834068</v>
      </c>
      <c r="D1717" s="83">
        <v>0</v>
      </c>
      <c r="E1717" s="43">
        <f t="shared" si="130"/>
        <v>14.336456439815377</v>
      </c>
      <c r="F1717" s="43">
        <f t="shared" si="131"/>
        <v>6.9752243463927957E-2</v>
      </c>
      <c r="G1717" s="89">
        <v>21.495443451892744</v>
      </c>
      <c r="H1717" s="185">
        <f t="shared" si="132"/>
        <v>21.573055266736251</v>
      </c>
      <c r="N1717" t="str">
        <f t="shared" si="133"/>
        <v>25#66</v>
      </c>
      <c r="O1717">
        <v>25</v>
      </c>
      <c r="P1717">
        <v>66</v>
      </c>
      <c r="Q1717">
        <v>16.298708857555475</v>
      </c>
      <c r="R1717">
        <v>23.179888966766487</v>
      </c>
      <c r="S1717">
        <f t="shared" si="134"/>
        <v>11</v>
      </c>
    </row>
    <row r="1718" spans="1:19" hidden="1" x14ac:dyDescent="0.25">
      <c r="A1718" s="70">
        <v>25</v>
      </c>
      <c r="B1718" s="70">
        <v>19</v>
      </c>
      <c r="C1718" s="83">
        <v>42.14571951674418</v>
      </c>
      <c r="D1718" s="83">
        <v>0</v>
      </c>
      <c r="E1718" s="43">
        <f t="shared" si="130"/>
        <v>13.415399182508805</v>
      </c>
      <c r="F1718" s="43">
        <f t="shared" si="131"/>
        <v>7.4541203462943892E-2</v>
      </c>
      <c r="G1718" s="89">
        <v>20.632607888361161</v>
      </c>
      <c r="H1718" s="185">
        <f t="shared" si="132"/>
        <v>20.707104334398853</v>
      </c>
      <c r="N1718" t="str">
        <f t="shared" si="133"/>
        <v>25#14</v>
      </c>
      <c r="O1718">
        <v>25</v>
      </c>
      <c r="P1718">
        <v>14</v>
      </c>
      <c r="Q1718">
        <v>16.138524986719545</v>
      </c>
      <c r="R1718">
        <v>23.059444038971073</v>
      </c>
      <c r="S1718">
        <f t="shared" si="134"/>
        <v>12</v>
      </c>
    </row>
    <row r="1719" spans="1:19" hidden="1" x14ac:dyDescent="0.25">
      <c r="A1719" s="70">
        <v>25</v>
      </c>
      <c r="B1719" s="70">
        <v>20</v>
      </c>
      <c r="C1719" s="83">
        <v>41.642487044902452</v>
      </c>
      <c r="D1719" s="83">
        <v>0</v>
      </c>
      <c r="E1719" s="43">
        <f t="shared" si="130"/>
        <v>13.255215311672877</v>
      </c>
      <c r="F1719" s="43">
        <f t="shared" si="131"/>
        <v>7.544200350479216E-2</v>
      </c>
      <c r="G1719" s="89">
        <v>20.474222020581458</v>
      </c>
      <c r="H1719" s="185">
        <f t="shared" si="132"/>
        <v>20.548146595902853</v>
      </c>
      <c r="N1719" t="str">
        <f t="shared" si="133"/>
        <v>25#5</v>
      </c>
      <c r="O1719">
        <v>25</v>
      </c>
      <c r="P1719">
        <v>5</v>
      </c>
      <c r="Q1719">
        <v>16.018387083592604</v>
      </c>
      <c r="R1719">
        <v>21.102640000000001</v>
      </c>
      <c r="S1719">
        <f t="shared" si="134"/>
        <v>13</v>
      </c>
    </row>
    <row r="1720" spans="1:19" hidden="1" x14ac:dyDescent="0.25">
      <c r="A1720" s="70">
        <v>25</v>
      </c>
      <c r="B1720" s="70">
        <v>21</v>
      </c>
      <c r="C1720" s="83">
        <v>47.17804423516138</v>
      </c>
      <c r="D1720" s="83">
        <v>0</v>
      </c>
      <c r="E1720" s="43">
        <f t="shared" si="130"/>
        <v>15.017237890868062</v>
      </c>
      <c r="F1720" s="43">
        <f t="shared" si="131"/>
        <v>6.6590141760229898E-2</v>
      </c>
      <c r="G1720" s="89">
        <v>22.084851018165391</v>
      </c>
      <c r="H1720" s="185">
        <f t="shared" si="132"/>
        <v>22.164590958023084</v>
      </c>
      <c r="N1720" t="str">
        <f t="shared" si="133"/>
        <v>25#36</v>
      </c>
      <c r="O1720">
        <v>25</v>
      </c>
      <c r="P1720">
        <v>36</v>
      </c>
      <c r="Q1720">
        <v>15.818157245047697</v>
      </c>
      <c r="R1720">
        <v>22.813206134780952</v>
      </c>
      <c r="S1720">
        <f t="shared" si="134"/>
        <v>14</v>
      </c>
    </row>
    <row r="1721" spans="1:19" hidden="1" x14ac:dyDescent="0.25">
      <c r="A1721" s="70">
        <v>25</v>
      </c>
      <c r="B1721" s="70">
        <v>22</v>
      </c>
      <c r="C1721" s="83">
        <v>45.668346819636227</v>
      </c>
      <c r="D1721" s="83">
        <v>0</v>
      </c>
      <c r="E1721" s="43">
        <f t="shared" si="130"/>
        <v>14.536686278360287</v>
      </c>
      <c r="F1721" s="43">
        <f t="shared" si="131"/>
        <v>6.8791468760568061E-2</v>
      </c>
      <c r="G1721" s="89">
        <v>21.6728461211524</v>
      </c>
      <c r="H1721" s="185">
        <f t="shared" si="132"/>
        <v>21.751098469100057</v>
      </c>
      <c r="N1721" t="str">
        <f t="shared" si="133"/>
        <v>25#12</v>
      </c>
      <c r="O1721">
        <v>25</v>
      </c>
      <c r="P1721">
        <v>12</v>
      </c>
      <c r="Q1721">
        <v>15.778111277338709</v>
      </c>
      <c r="R1721">
        <v>22.781913482465487</v>
      </c>
      <c r="S1721">
        <f t="shared" si="134"/>
        <v>15</v>
      </c>
    </row>
    <row r="1722" spans="1:19" hidden="1" x14ac:dyDescent="0.25">
      <c r="A1722" s="70">
        <v>25</v>
      </c>
      <c r="B1722" s="70">
        <v>23</v>
      </c>
      <c r="C1722" s="83">
        <v>44.158649404111067</v>
      </c>
      <c r="D1722" s="83">
        <v>0</v>
      </c>
      <c r="E1722" s="43">
        <f t="shared" si="130"/>
        <v>14.056134665852509</v>
      </c>
      <c r="F1722" s="43">
        <f t="shared" si="131"/>
        <v>7.1143313846399436E-2</v>
      </c>
      <c r="G1722" s="89">
        <v>21.241158790795829</v>
      </c>
      <c r="H1722" s="185">
        <f t="shared" si="132"/>
        <v>21.317852481103841</v>
      </c>
      <c r="N1722" t="str">
        <f t="shared" si="133"/>
        <v>25#1</v>
      </c>
      <c r="O1722">
        <v>25</v>
      </c>
      <c r="P1722">
        <v>1</v>
      </c>
      <c r="Q1722">
        <v>15.617927406502783</v>
      </c>
      <c r="R1722">
        <v>20.888400000000001</v>
      </c>
      <c r="S1722">
        <f t="shared" si="134"/>
        <v>16</v>
      </c>
    </row>
    <row r="1723" spans="1:19" hidden="1" x14ac:dyDescent="0.25">
      <c r="A1723" s="70">
        <v>25</v>
      </c>
      <c r="B1723" s="70">
        <v>24</v>
      </c>
      <c r="C1723" s="83">
        <v>46.549003645359242</v>
      </c>
      <c r="D1723" s="83">
        <v>0</v>
      </c>
      <c r="E1723" s="43">
        <f t="shared" si="130"/>
        <v>14.817008052323159</v>
      </c>
      <c r="F1723" s="43">
        <f t="shared" si="131"/>
        <v>6.7490008540773513E-2</v>
      </c>
      <c r="G1723" s="89">
        <v>21.915491998526679</v>
      </c>
      <c r="H1723" s="185">
        <f t="shared" si="132"/>
        <v>21.994620447818768</v>
      </c>
      <c r="N1723" t="str">
        <f t="shared" si="133"/>
        <v>25#38</v>
      </c>
      <c r="O1723">
        <v>25</v>
      </c>
      <c r="P1723">
        <v>38</v>
      </c>
      <c r="Q1723">
        <v>15.617927406502783</v>
      </c>
      <c r="R1723">
        <v>22.655576709688038</v>
      </c>
      <c r="S1723">
        <f t="shared" si="134"/>
        <v>17</v>
      </c>
    </row>
    <row r="1724" spans="1:19" hidden="1" x14ac:dyDescent="0.25">
      <c r="A1724" s="70">
        <v>25</v>
      </c>
      <c r="B1724" s="70">
        <v>27</v>
      </c>
      <c r="C1724" s="83">
        <v>52.587793307459897</v>
      </c>
      <c r="D1724" s="83">
        <v>0</v>
      </c>
      <c r="E1724" s="43">
        <f t="shared" si="130"/>
        <v>16.739214502354269</v>
      </c>
      <c r="F1724" s="43">
        <f t="shared" si="131"/>
        <v>5.9739959713124895E-2</v>
      </c>
      <c r="G1724" s="89">
        <v>23.417727972506281</v>
      </c>
      <c r="H1724" s="185">
        <f t="shared" si="132"/>
        <v>23.502280420634435</v>
      </c>
      <c r="N1724" t="str">
        <f t="shared" si="133"/>
        <v>25#28</v>
      </c>
      <c r="O1724">
        <v>25</v>
      </c>
      <c r="P1724">
        <v>28</v>
      </c>
      <c r="Q1724">
        <v>15.377651600248896</v>
      </c>
      <c r="R1724">
        <v>22.462504046876273</v>
      </c>
      <c r="S1724">
        <f t="shared" si="134"/>
        <v>18</v>
      </c>
    </row>
    <row r="1725" spans="1:19" hidden="1" x14ac:dyDescent="0.25">
      <c r="A1725" s="70">
        <v>25</v>
      </c>
      <c r="B1725" s="70">
        <v>28</v>
      </c>
      <c r="C1725" s="83">
        <v>48.310317296805259</v>
      </c>
      <c r="D1725" s="83">
        <v>0</v>
      </c>
      <c r="E1725" s="43">
        <f t="shared" si="130"/>
        <v>15.377651600248896</v>
      </c>
      <c r="F1725" s="43">
        <f t="shared" si="131"/>
        <v>6.5029435312724496E-2</v>
      </c>
      <c r="G1725" s="89">
        <v>22.381692326725727</v>
      </c>
      <c r="H1725" s="185">
        <f t="shared" si="132"/>
        <v>22.462504046876273</v>
      </c>
      <c r="N1725" t="str">
        <f t="shared" si="133"/>
        <v>25#58</v>
      </c>
      <c r="O1725">
        <v>25</v>
      </c>
      <c r="P1725">
        <v>58</v>
      </c>
      <c r="Q1725">
        <v>15.217467729412974</v>
      </c>
      <c r="R1725">
        <v>22.331350582570511</v>
      </c>
      <c r="S1725">
        <f t="shared" si="134"/>
        <v>19</v>
      </c>
    </row>
    <row r="1726" spans="1:19" hidden="1" x14ac:dyDescent="0.25">
      <c r="A1726" s="70">
        <v>25</v>
      </c>
      <c r="B1726" s="70">
        <v>29</v>
      </c>
      <c r="C1726" s="83">
        <v>44.536073757992355</v>
      </c>
      <c r="D1726" s="83">
        <v>0</v>
      </c>
      <c r="E1726" s="43">
        <f t="shared" si="130"/>
        <v>14.176272568979453</v>
      </c>
      <c r="F1726" s="43">
        <f t="shared" si="131"/>
        <v>7.054040440702318E-2</v>
      </c>
      <c r="G1726" s="89">
        <v>21.350997885778902</v>
      </c>
      <c r="H1726" s="185">
        <f t="shared" si="132"/>
        <v>21.428088162997135</v>
      </c>
      <c r="N1726" t="str">
        <f t="shared" si="133"/>
        <v>25#11</v>
      </c>
      <c r="O1726">
        <v>25</v>
      </c>
      <c r="P1726">
        <v>11</v>
      </c>
      <c r="Q1726">
        <v>15.137375793995007</v>
      </c>
      <c r="R1726">
        <v>20.352800000000002</v>
      </c>
      <c r="S1726">
        <f t="shared" si="134"/>
        <v>20</v>
      </c>
    </row>
    <row r="1727" spans="1:19" hidden="1" x14ac:dyDescent="0.25">
      <c r="A1727" s="70">
        <v>25</v>
      </c>
      <c r="B1727" s="70">
        <v>30</v>
      </c>
      <c r="C1727" s="83">
        <v>52.084560835618177</v>
      </c>
      <c r="D1727" s="83">
        <v>0</v>
      </c>
      <c r="E1727" s="43">
        <f t="shared" si="130"/>
        <v>16.579030631518343</v>
      </c>
      <c r="F1727" s="43">
        <f t="shared" si="131"/>
        <v>6.0317157391512576E-2</v>
      </c>
      <c r="G1727" s="89">
        <v>23.302381653340582</v>
      </c>
      <c r="H1727" s="185">
        <f t="shared" si="132"/>
        <v>23.386517630080927</v>
      </c>
      <c r="N1727" t="str">
        <f t="shared" si="133"/>
        <v>25#21</v>
      </c>
      <c r="O1727">
        <v>25</v>
      </c>
      <c r="P1727">
        <v>21</v>
      </c>
      <c r="Q1727">
        <v>15.017237890868062</v>
      </c>
      <c r="R1727">
        <v>22.164590958023084</v>
      </c>
      <c r="S1727">
        <f t="shared" si="134"/>
        <v>21</v>
      </c>
    </row>
    <row r="1728" spans="1:19" hidden="1" x14ac:dyDescent="0.25">
      <c r="A1728" s="70">
        <v>25</v>
      </c>
      <c r="B1728" s="70">
        <v>32</v>
      </c>
      <c r="C1728" s="83">
        <v>54.097490722985057</v>
      </c>
      <c r="D1728" s="83">
        <v>21.424000000000003</v>
      </c>
      <c r="E1728" s="43">
        <f t="shared" si="130"/>
        <v>17.219766114862047</v>
      </c>
      <c r="F1728" s="43">
        <f t="shared" si="131"/>
        <v>5.8072798046712108E-2</v>
      </c>
      <c r="G1728" s="89">
        <v>21.424000000000003</v>
      </c>
      <c r="H1728" s="185">
        <f t="shared" si="132"/>
        <v>21.424000000000003</v>
      </c>
      <c r="N1728" t="str">
        <f t="shared" si="133"/>
        <v>25#39</v>
      </c>
      <c r="O1728">
        <v>25</v>
      </c>
      <c r="P1728">
        <v>39</v>
      </c>
      <c r="Q1728">
        <v>15.017237890868062</v>
      </c>
      <c r="R1728">
        <v>22.164590958023084</v>
      </c>
      <c r="S1728">
        <f t="shared" si="134"/>
        <v>22</v>
      </c>
    </row>
    <row r="1729" spans="1:19" hidden="1" x14ac:dyDescent="0.25">
      <c r="A1729" s="70">
        <v>25</v>
      </c>
      <c r="B1729" s="70">
        <v>33</v>
      </c>
      <c r="C1729" s="83">
        <v>32.458494433791031</v>
      </c>
      <c r="D1729" s="83">
        <v>0</v>
      </c>
      <c r="E1729" s="43">
        <f t="shared" si="130"/>
        <v>10.331859668917227</v>
      </c>
      <c r="F1729" s="43">
        <f t="shared" si="131"/>
        <v>9.6787996744520183E-2</v>
      </c>
      <c r="G1729" s="89">
        <v>17.056945357824766</v>
      </c>
      <c r="H1729" s="185">
        <f t="shared" si="132"/>
        <v>17.118531455728263</v>
      </c>
      <c r="N1729" t="str">
        <f t="shared" si="133"/>
        <v>25#56</v>
      </c>
      <c r="O1729">
        <v>25</v>
      </c>
      <c r="P1729">
        <v>56</v>
      </c>
      <c r="Q1729">
        <v>14.977191923159081</v>
      </c>
      <c r="R1729">
        <v>22.130856515281231</v>
      </c>
      <c r="S1729">
        <f t="shared" si="134"/>
        <v>23</v>
      </c>
    </row>
    <row r="1730" spans="1:19" hidden="1" x14ac:dyDescent="0.25">
      <c r="A1730" s="70">
        <v>25</v>
      </c>
      <c r="B1730" s="70">
        <v>34</v>
      </c>
      <c r="C1730" s="83">
        <v>24.406774884323497</v>
      </c>
      <c r="D1730" s="83">
        <v>0</v>
      </c>
      <c r="E1730" s="43">
        <f t="shared" si="130"/>
        <v>7.7689177355424128</v>
      </c>
      <c r="F1730" s="43">
        <f t="shared" si="131"/>
        <v>0.12871805752621754</v>
      </c>
      <c r="G1730" s="89">
        <v>12.979932334721109</v>
      </c>
      <c r="H1730" s="185">
        <f t="shared" si="132"/>
        <v>13.026797899848818</v>
      </c>
      <c r="N1730" t="str">
        <f t="shared" si="133"/>
        <v>25#50</v>
      </c>
      <c r="O1730">
        <v>25</v>
      </c>
      <c r="P1730">
        <v>50</v>
      </c>
      <c r="Q1730">
        <v>14.937145955450102</v>
      </c>
      <c r="R1730">
        <v>22.096992948081667</v>
      </c>
      <c r="S1730">
        <f t="shared" si="134"/>
        <v>24</v>
      </c>
    </row>
    <row r="1731" spans="1:19" hidden="1" x14ac:dyDescent="0.25">
      <c r="A1731" s="70">
        <v>25</v>
      </c>
      <c r="B1731" s="70">
        <v>36</v>
      </c>
      <c r="C1731" s="83">
        <v>49.694206594370009</v>
      </c>
      <c r="D1731" s="83">
        <v>0</v>
      </c>
      <c r="E1731" s="43">
        <f t="shared" ref="E1731:E1794" si="135">C1731/PI()</f>
        <v>15.818157245047697</v>
      </c>
      <c r="F1731" s="43">
        <f t="shared" ref="F1731:F1794" si="136">1/E1731</f>
        <v>6.3218489012876453E-2</v>
      </c>
      <c r="G1731" s="89">
        <v>22.731132719187869</v>
      </c>
      <c r="H1731" s="185">
        <f t="shared" ref="H1731:H1794" si="137">IF(D1731=0,EXP($L$2+$L$3*F1731)*$L$4,D1731)</f>
        <v>22.813206134780952</v>
      </c>
      <c r="N1731" t="str">
        <f t="shared" ref="N1731:N1794" si="138">CONCATENATE(O1731,"#",P1731)</f>
        <v>25#62</v>
      </c>
      <c r="O1731">
        <v>25</v>
      </c>
      <c r="P1731">
        <v>62</v>
      </c>
      <c r="Q1731">
        <v>14.89709998774112</v>
      </c>
      <c r="R1731">
        <v>22.062999553566712</v>
      </c>
      <c r="S1731">
        <f t="shared" ref="S1731:S1794" si="139">IF(O1731=O1730,S1730+1,1)</f>
        <v>25</v>
      </c>
    </row>
    <row r="1732" spans="1:19" hidden="1" x14ac:dyDescent="0.25">
      <c r="A1732" s="70">
        <v>25</v>
      </c>
      <c r="B1732" s="70">
        <v>38</v>
      </c>
      <c r="C1732" s="83">
        <v>49.065166004567836</v>
      </c>
      <c r="D1732" s="83">
        <v>0</v>
      </c>
      <c r="E1732" s="43">
        <f t="shared" si="135"/>
        <v>15.617927406502783</v>
      </c>
      <c r="F1732" s="43">
        <f t="shared" si="136"/>
        <v>6.4028982461759518E-2</v>
      </c>
      <c r="G1732" s="89">
        <v>22.574070386034549</v>
      </c>
      <c r="H1732" s="185">
        <f t="shared" si="137"/>
        <v>22.655576709688038</v>
      </c>
      <c r="N1732" t="str">
        <f t="shared" si="138"/>
        <v>25#61</v>
      </c>
      <c r="O1732">
        <v>25</v>
      </c>
      <c r="P1732">
        <v>61</v>
      </c>
      <c r="Q1732">
        <v>14.857054020032137</v>
      </c>
      <c r="R1732">
        <v>22.02887562421687</v>
      </c>
      <c r="S1732">
        <f t="shared" si="139"/>
        <v>26</v>
      </c>
    </row>
    <row r="1733" spans="1:19" hidden="1" x14ac:dyDescent="0.25">
      <c r="A1733" s="70">
        <v>25</v>
      </c>
      <c r="B1733" s="70">
        <v>39</v>
      </c>
      <c r="C1733" s="83">
        <v>47.17804423516138</v>
      </c>
      <c r="D1733" s="83">
        <v>0</v>
      </c>
      <c r="E1733" s="43">
        <f t="shared" si="135"/>
        <v>15.017237890868062</v>
      </c>
      <c r="F1733" s="43">
        <f t="shared" si="136"/>
        <v>6.6590141760229898E-2</v>
      </c>
      <c r="G1733" s="89">
        <v>22.084851018165391</v>
      </c>
      <c r="H1733" s="185">
        <f t="shared" si="137"/>
        <v>22.164590958023084</v>
      </c>
      <c r="N1733" t="str">
        <f t="shared" si="138"/>
        <v>25#24</v>
      </c>
      <c r="O1733">
        <v>25</v>
      </c>
      <c r="P1733">
        <v>24</v>
      </c>
      <c r="Q1733">
        <v>14.817008052323159</v>
      </c>
      <c r="R1733">
        <v>21.994620447818768</v>
      </c>
      <c r="S1733">
        <f t="shared" si="139"/>
        <v>27</v>
      </c>
    </row>
    <row r="1734" spans="1:19" hidden="1" x14ac:dyDescent="0.25">
      <c r="A1734" s="70">
        <v>25</v>
      </c>
      <c r="B1734" s="70">
        <v>41</v>
      </c>
      <c r="C1734" s="83">
        <v>45.794154937596645</v>
      </c>
      <c r="D1734" s="83">
        <v>0</v>
      </c>
      <c r="E1734" s="43">
        <f t="shared" si="135"/>
        <v>14.576732246069264</v>
      </c>
      <c r="F1734" s="43">
        <f t="shared" si="136"/>
        <v>6.8602481209028052E-2</v>
      </c>
      <c r="G1734" s="89">
        <v>21.707913754152074</v>
      </c>
      <c r="H1734" s="185">
        <f t="shared" si="137"/>
        <v>21.786292717893701</v>
      </c>
      <c r="N1734" t="str">
        <f t="shared" si="138"/>
        <v>25#59</v>
      </c>
      <c r="O1734">
        <v>25</v>
      </c>
      <c r="P1734">
        <v>59</v>
      </c>
      <c r="Q1734">
        <v>14.776962084614171</v>
      </c>
      <c r="R1734">
        <v>21.960233307432919</v>
      </c>
      <c r="S1734">
        <f t="shared" si="139"/>
        <v>28</v>
      </c>
    </row>
    <row r="1735" spans="1:19" hidden="1" x14ac:dyDescent="0.25">
      <c r="A1735" s="70">
        <v>25</v>
      </c>
      <c r="B1735" s="70">
        <v>42</v>
      </c>
      <c r="C1735" s="83">
        <v>42.019911398783734</v>
      </c>
      <c r="D1735" s="83">
        <v>0</v>
      </c>
      <c r="E1735" s="43">
        <f t="shared" si="135"/>
        <v>13.375353214799819</v>
      </c>
      <c r="F1735" s="43">
        <f t="shared" si="136"/>
        <v>7.4764380718820994E-2</v>
      </c>
      <c r="G1735" s="89">
        <v>20.593253267612578</v>
      </c>
      <c r="H1735" s="185">
        <f t="shared" si="137"/>
        <v>20.667607619185198</v>
      </c>
      <c r="N1735" t="str">
        <f t="shared" si="138"/>
        <v>25#2</v>
      </c>
      <c r="O1735">
        <v>25</v>
      </c>
      <c r="P1735">
        <v>2</v>
      </c>
      <c r="Q1735">
        <v>14.576732246069264</v>
      </c>
      <c r="R1735">
        <v>20.567039999999999</v>
      </c>
      <c r="S1735">
        <f t="shared" si="139"/>
        <v>29</v>
      </c>
    </row>
    <row r="1736" spans="1:19" hidden="1" x14ac:dyDescent="0.25">
      <c r="A1736" s="70">
        <v>25</v>
      </c>
      <c r="B1736" s="70">
        <v>43</v>
      </c>
      <c r="C1736" s="83">
        <v>39.881173393456429</v>
      </c>
      <c r="D1736" s="83">
        <v>0</v>
      </c>
      <c r="E1736" s="43">
        <f t="shared" si="135"/>
        <v>12.694571763747136</v>
      </c>
      <c r="F1736" s="43">
        <f t="shared" si="136"/>
        <v>7.8773827003426514E-2</v>
      </c>
      <c r="G1736" s="89">
        <v>19.898886785562205</v>
      </c>
      <c r="H1736" s="185">
        <f t="shared" si="137"/>
        <v>19.970734045668717</v>
      </c>
      <c r="N1736" t="str">
        <f t="shared" si="138"/>
        <v>25#41</v>
      </c>
      <c r="O1736">
        <v>25</v>
      </c>
      <c r="P1736">
        <v>41</v>
      </c>
      <c r="Q1736">
        <v>14.576732246069264</v>
      </c>
      <c r="R1736">
        <v>21.786292717893701</v>
      </c>
      <c r="S1736">
        <f t="shared" si="139"/>
        <v>30</v>
      </c>
    </row>
    <row r="1737" spans="1:19" hidden="1" x14ac:dyDescent="0.25">
      <c r="A1737" s="70">
        <v>25</v>
      </c>
      <c r="B1737" s="70">
        <v>44</v>
      </c>
      <c r="C1737" s="83">
        <v>43.529608814308915</v>
      </c>
      <c r="D1737" s="83">
        <v>0</v>
      </c>
      <c r="E1737" s="43">
        <f t="shared" si="135"/>
        <v>13.855904827307603</v>
      </c>
      <c r="F1737" s="43">
        <f t="shared" si="136"/>
        <v>7.2171396416434108E-2</v>
      </c>
      <c r="G1737" s="89">
        <v>21.055162626364989</v>
      </c>
      <c r="H1737" s="185">
        <f t="shared" si="137"/>
        <v>21.131184755748578</v>
      </c>
      <c r="N1737" t="str">
        <f t="shared" si="138"/>
        <v>25#22</v>
      </c>
      <c r="O1737">
        <v>25</v>
      </c>
      <c r="P1737">
        <v>22</v>
      </c>
      <c r="Q1737">
        <v>14.536686278360287</v>
      </c>
      <c r="R1737">
        <v>21.751098469100057</v>
      </c>
      <c r="S1737">
        <f t="shared" si="139"/>
        <v>31</v>
      </c>
    </row>
    <row r="1738" spans="1:19" hidden="1" x14ac:dyDescent="0.25">
      <c r="A1738" s="70">
        <v>25</v>
      </c>
      <c r="B1738" s="70">
        <v>45</v>
      </c>
      <c r="C1738" s="83">
        <v>43.403800696348476</v>
      </c>
      <c r="D1738" s="83">
        <v>0</v>
      </c>
      <c r="E1738" s="43">
        <f t="shared" si="135"/>
        <v>13.815858859598618</v>
      </c>
      <c r="F1738" s="43">
        <f t="shared" si="136"/>
        <v>7.2380588869815091E-2</v>
      </c>
      <c r="G1738" s="89">
        <v>21.0175163299287</v>
      </c>
      <c r="H1738" s="185">
        <f t="shared" si="137"/>
        <v>21.093402532952123</v>
      </c>
      <c r="N1738" t="str">
        <f t="shared" si="138"/>
        <v>25#67</v>
      </c>
      <c r="O1738">
        <v>25</v>
      </c>
      <c r="P1738">
        <v>67</v>
      </c>
      <c r="Q1738">
        <v>14.536686278360287</v>
      </c>
      <c r="R1738">
        <v>21.751098469100057</v>
      </c>
      <c r="S1738">
        <f t="shared" si="139"/>
        <v>32</v>
      </c>
    </row>
    <row r="1739" spans="1:19" hidden="1" x14ac:dyDescent="0.25">
      <c r="A1739" s="70">
        <v>25</v>
      </c>
      <c r="B1739" s="70">
        <v>47</v>
      </c>
      <c r="C1739" s="83">
        <v>44.032841286150628</v>
      </c>
      <c r="D1739" s="83">
        <v>0</v>
      </c>
      <c r="E1739" s="43">
        <f t="shared" si="135"/>
        <v>14.016088698143525</v>
      </c>
      <c r="F1739" s="43">
        <f t="shared" si="136"/>
        <v>7.1346580457389161E-2</v>
      </c>
      <c r="G1739" s="89">
        <v>21.204254836740539</v>
      </c>
      <c r="H1739" s="185">
        <f t="shared" si="137"/>
        <v>21.28081528100245</v>
      </c>
      <c r="N1739" t="str">
        <f t="shared" si="138"/>
        <v>25#17</v>
      </c>
      <c r="O1739">
        <v>25</v>
      </c>
      <c r="P1739">
        <v>17</v>
      </c>
      <c r="Q1739">
        <v>14.336456439815377</v>
      </c>
      <c r="R1739">
        <v>21.573055266736251</v>
      </c>
      <c r="S1739">
        <f t="shared" si="139"/>
        <v>33</v>
      </c>
    </row>
    <row r="1740" spans="1:19" hidden="1" x14ac:dyDescent="0.25">
      <c r="A1740" s="70">
        <v>25</v>
      </c>
      <c r="B1740" s="70">
        <v>48</v>
      </c>
      <c r="C1740" s="83">
        <v>43.781225050229764</v>
      </c>
      <c r="D1740" s="83">
        <v>0</v>
      </c>
      <c r="E1740" s="43">
        <f t="shared" si="135"/>
        <v>13.935996762725562</v>
      </c>
      <c r="F1740" s="43">
        <f t="shared" si="136"/>
        <v>7.1756618276109796E-2</v>
      </c>
      <c r="G1740" s="89">
        <v>21.130005660291271</v>
      </c>
      <c r="H1740" s="185">
        <f t="shared" si="137"/>
        <v>21.206298019209989</v>
      </c>
      <c r="N1740" t="str">
        <f t="shared" si="138"/>
        <v>25#53</v>
      </c>
      <c r="O1740">
        <v>25</v>
      </c>
      <c r="P1740">
        <v>53</v>
      </c>
      <c r="Q1740">
        <v>14.336456439815377</v>
      </c>
      <c r="R1740">
        <v>21.573055266736251</v>
      </c>
      <c r="S1740">
        <f t="shared" si="139"/>
        <v>34</v>
      </c>
    </row>
    <row r="1741" spans="1:19" hidden="1" x14ac:dyDescent="0.25">
      <c r="A1741" s="70">
        <v>25</v>
      </c>
      <c r="B1741" s="70">
        <v>49</v>
      </c>
      <c r="C1741" s="83">
        <v>37.113394798326958</v>
      </c>
      <c r="D1741" s="83">
        <v>0</v>
      </c>
      <c r="E1741" s="43">
        <f t="shared" si="135"/>
        <v>11.813560474149543</v>
      </c>
      <c r="F1741" s="43">
        <f t="shared" si="136"/>
        <v>8.4648485288427819E-2</v>
      </c>
      <c r="G1741" s="89">
        <v>18.923559645663108</v>
      </c>
      <c r="H1741" s="185">
        <f t="shared" si="137"/>
        <v>18.991885372959047</v>
      </c>
      <c r="N1741" t="str">
        <f t="shared" si="138"/>
        <v>25#57</v>
      </c>
      <c r="O1741">
        <v>25</v>
      </c>
      <c r="P1741">
        <v>57</v>
      </c>
      <c r="Q1741">
        <v>14.336456439815377</v>
      </c>
      <c r="R1741">
        <v>21.573055266736251</v>
      </c>
      <c r="S1741">
        <f t="shared" si="139"/>
        <v>35</v>
      </c>
    </row>
    <row r="1742" spans="1:19" hidden="1" x14ac:dyDescent="0.25">
      <c r="A1742" s="70">
        <v>25</v>
      </c>
      <c r="B1742" s="70">
        <v>50</v>
      </c>
      <c r="C1742" s="83">
        <v>46.926427999240531</v>
      </c>
      <c r="D1742" s="83">
        <v>0</v>
      </c>
      <c r="E1742" s="43">
        <f t="shared" si="135"/>
        <v>14.937145955450102</v>
      </c>
      <c r="F1742" s="43">
        <f t="shared" si="136"/>
        <v>6.6947193458676155E-2</v>
      </c>
      <c r="G1742" s="89">
        <v>22.017496200677083</v>
      </c>
      <c r="H1742" s="185">
        <f t="shared" si="137"/>
        <v>22.096992948081667</v>
      </c>
      <c r="N1742" t="str">
        <f t="shared" si="138"/>
        <v>25#75</v>
      </c>
      <c r="O1742">
        <v>25</v>
      </c>
      <c r="P1742">
        <v>75</v>
      </c>
      <c r="Q1742">
        <v>14.336456439815377</v>
      </c>
      <c r="R1742">
        <v>21.573055266736251</v>
      </c>
      <c r="S1742">
        <f t="shared" si="139"/>
        <v>36</v>
      </c>
    </row>
    <row r="1743" spans="1:19" hidden="1" x14ac:dyDescent="0.25">
      <c r="A1743" s="70">
        <v>25</v>
      </c>
      <c r="B1743" s="70">
        <v>51</v>
      </c>
      <c r="C1743" s="83">
        <v>42.019911398783734</v>
      </c>
      <c r="D1743" s="83">
        <v>0</v>
      </c>
      <c r="E1743" s="43">
        <f t="shared" si="135"/>
        <v>13.375353214799819</v>
      </c>
      <c r="F1743" s="43">
        <f t="shared" si="136"/>
        <v>7.4764380718820994E-2</v>
      </c>
      <c r="G1743" s="89">
        <v>20.593253267612578</v>
      </c>
      <c r="H1743" s="185">
        <f t="shared" si="137"/>
        <v>20.667607619185198</v>
      </c>
      <c r="N1743" t="str">
        <f t="shared" si="138"/>
        <v>25#52</v>
      </c>
      <c r="O1743">
        <v>25</v>
      </c>
      <c r="P1743">
        <v>52</v>
      </c>
      <c r="Q1743">
        <v>14.256364504397418</v>
      </c>
      <c r="R1743">
        <v>21.500856748905154</v>
      </c>
      <c r="S1743">
        <f t="shared" si="139"/>
        <v>37</v>
      </c>
    </row>
    <row r="1744" spans="1:19" hidden="1" x14ac:dyDescent="0.25">
      <c r="A1744" s="70">
        <v>25</v>
      </c>
      <c r="B1744" s="70">
        <v>52</v>
      </c>
      <c r="C1744" s="83">
        <v>44.787689993913219</v>
      </c>
      <c r="D1744" s="83">
        <v>0</v>
      </c>
      <c r="E1744" s="43">
        <f t="shared" si="135"/>
        <v>14.256364504397418</v>
      </c>
      <c r="F1744" s="43">
        <f t="shared" si="136"/>
        <v>7.0144110000242135E-2</v>
      </c>
      <c r="G1744" s="89">
        <v>21.423504677428017</v>
      </c>
      <c r="H1744" s="185">
        <f t="shared" si="137"/>
        <v>21.500856748905154</v>
      </c>
      <c r="N1744" t="str">
        <f t="shared" si="138"/>
        <v>25#29</v>
      </c>
      <c r="O1744">
        <v>25</v>
      </c>
      <c r="P1744">
        <v>29</v>
      </c>
      <c r="Q1744">
        <v>14.176272568979453</v>
      </c>
      <c r="R1744">
        <v>21.428088162997135</v>
      </c>
      <c r="S1744">
        <f t="shared" si="139"/>
        <v>38</v>
      </c>
    </row>
    <row r="1745" spans="1:19" hidden="1" x14ac:dyDescent="0.25">
      <c r="A1745" s="70">
        <v>25</v>
      </c>
      <c r="B1745" s="70">
        <v>53</v>
      </c>
      <c r="C1745" s="83">
        <v>45.039306229834068</v>
      </c>
      <c r="D1745" s="83">
        <v>0</v>
      </c>
      <c r="E1745" s="43">
        <f t="shared" si="135"/>
        <v>14.336456439815377</v>
      </c>
      <c r="F1745" s="43">
        <f t="shared" si="136"/>
        <v>6.9752243463927957E-2</v>
      </c>
      <c r="G1745" s="89">
        <v>21.495443451892744</v>
      </c>
      <c r="H1745" s="185">
        <f t="shared" si="137"/>
        <v>21.573055266736251</v>
      </c>
      <c r="N1745" t="str">
        <f t="shared" si="138"/>
        <v>25#23</v>
      </c>
      <c r="O1745">
        <v>25</v>
      </c>
      <c r="P1745">
        <v>23</v>
      </c>
      <c r="Q1745">
        <v>14.056134665852509</v>
      </c>
      <c r="R1745">
        <v>21.317852481103841</v>
      </c>
      <c r="S1745">
        <f t="shared" si="139"/>
        <v>39</v>
      </c>
    </row>
    <row r="1746" spans="1:19" hidden="1" x14ac:dyDescent="0.25">
      <c r="A1746" s="70">
        <v>25</v>
      </c>
      <c r="B1746" s="70">
        <v>54</v>
      </c>
      <c r="C1746" s="83">
        <v>40.006981511416853</v>
      </c>
      <c r="D1746" s="83">
        <v>0</v>
      </c>
      <c r="E1746" s="43">
        <f t="shared" si="135"/>
        <v>12.734617731456117</v>
      </c>
      <c r="F1746" s="43">
        <f t="shared" si="136"/>
        <v>7.8526110566308829E-2</v>
      </c>
      <c r="G1746" s="89">
        <v>19.941100157445764</v>
      </c>
      <c r="H1746" s="185">
        <f t="shared" si="137"/>
        <v>20.013099833872968</v>
      </c>
      <c r="N1746" t="str">
        <f t="shared" si="138"/>
        <v>25#47</v>
      </c>
      <c r="O1746">
        <v>25</v>
      </c>
      <c r="P1746">
        <v>47</v>
      </c>
      <c r="Q1746">
        <v>14.016088698143525</v>
      </c>
      <c r="R1746">
        <v>21.28081528100245</v>
      </c>
      <c r="S1746">
        <f t="shared" si="139"/>
        <v>40</v>
      </c>
    </row>
    <row r="1747" spans="1:19" hidden="1" x14ac:dyDescent="0.25">
      <c r="A1747" s="70">
        <v>25</v>
      </c>
      <c r="B1747" s="70">
        <v>55</v>
      </c>
      <c r="C1747" s="83">
        <v>37.113394798326958</v>
      </c>
      <c r="D1747" s="83">
        <v>0</v>
      </c>
      <c r="E1747" s="43">
        <f t="shared" si="135"/>
        <v>11.813560474149543</v>
      </c>
      <c r="F1747" s="43">
        <f t="shared" si="136"/>
        <v>8.4648485288427819E-2</v>
      </c>
      <c r="G1747" s="89">
        <v>18.923559645663108</v>
      </c>
      <c r="H1747" s="185">
        <f t="shared" si="137"/>
        <v>18.991885372959047</v>
      </c>
      <c r="N1747" t="str">
        <f t="shared" si="138"/>
        <v>25#48</v>
      </c>
      <c r="O1747">
        <v>25</v>
      </c>
      <c r="P1747">
        <v>48</v>
      </c>
      <c r="Q1747">
        <v>13.935996762725562</v>
      </c>
      <c r="R1747">
        <v>21.206298019209989</v>
      </c>
      <c r="S1747">
        <f t="shared" si="139"/>
        <v>41</v>
      </c>
    </row>
    <row r="1748" spans="1:19" hidden="1" x14ac:dyDescent="0.25">
      <c r="A1748" s="70">
        <v>25</v>
      </c>
      <c r="B1748" s="70">
        <v>56</v>
      </c>
      <c r="C1748" s="83">
        <v>47.052236117200955</v>
      </c>
      <c r="D1748" s="83">
        <v>0</v>
      </c>
      <c r="E1748" s="43">
        <f t="shared" si="135"/>
        <v>14.977191923159081</v>
      </c>
      <c r="F1748" s="43">
        <f t="shared" si="136"/>
        <v>6.6768190267610189E-2</v>
      </c>
      <c r="G1748" s="89">
        <v>22.051237939379249</v>
      </c>
      <c r="H1748" s="185">
        <f t="shared" si="137"/>
        <v>22.130856515281231</v>
      </c>
      <c r="N1748" t="str">
        <f t="shared" si="138"/>
        <v>25#63</v>
      </c>
      <c r="O1748">
        <v>25</v>
      </c>
      <c r="P1748">
        <v>63</v>
      </c>
      <c r="Q1748">
        <v>13.895950795016585</v>
      </c>
      <c r="R1748">
        <v>21.168816304395122</v>
      </c>
      <c r="S1748">
        <f t="shared" si="139"/>
        <v>42</v>
      </c>
    </row>
    <row r="1749" spans="1:19" hidden="1" x14ac:dyDescent="0.25">
      <c r="A1749" s="70">
        <v>25</v>
      </c>
      <c r="B1749" s="70">
        <v>57</v>
      </c>
      <c r="C1749" s="83">
        <v>45.039306229834068</v>
      </c>
      <c r="D1749" s="83">
        <v>0</v>
      </c>
      <c r="E1749" s="43">
        <f t="shared" si="135"/>
        <v>14.336456439815377</v>
      </c>
      <c r="F1749" s="43">
        <f t="shared" si="136"/>
        <v>6.9752243463927957E-2</v>
      </c>
      <c r="G1749" s="89">
        <v>21.495443451892744</v>
      </c>
      <c r="H1749" s="185">
        <f t="shared" si="137"/>
        <v>21.573055266736251</v>
      </c>
      <c r="N1749" t="str">
        <f t="shared" si="138"/>
        <v>25#44</v>
      </c>
      <c r="O1749">
        <v>25</v>
      </c>
      <c r="P1749">
        <v>44</v>
      </c>
      <c r="Q1749">
        <v>13.855904827307603</v>
      </c>
      <c r="R1749">
        <v>21.131184755748578</v>
      </c>
      <c r="S1749">
        <f t="shared" si="139"/>
        <v>43</v>
      </c>
    </row>
    <row r="1750" spans="1:19" hidden="1" x14ac:dyDescent="0.25">
      <c r="A1750" s="70">
        <v>25</v>
      </c>
      <c r="B1750" s="70">
        <v>58</v>
      </c>
      <c r="C1750" s="83">
        <v>47.807084824963546</v>
      </c>
      <c r="D1750" s="83">
        <v>0</v>
      </c>
      <c r="E1750" s="43">
        <f t="shared" si="135"/>
        <v>15.217467729412974</v>
      </c>
      <c r="F1750" s="43">
        <f t="shared" si="136"/>
        <v>6.5713955684437372E-2</v>
      </c>
      <c r="G1750" s="89">
        <v>22.251010703717451</v>
      </c>
      <c r="H1750" s="185">
        <f t="shared" si="137"/>
        <v>22.331350582570511</v>
      </c>
      <c r="N1750" t="str">
        <f t="shared" si="138"/>
        <v>25#45</v>
      </c>
      <c r="O1750">
        <v>25</v>
      </c>
      <c r="P1750">
        <v>45</v>
      </c>
      <c r="Q1750">
        <v>13.815858859598618</v>
      </c>
      <c r="R1750">
        <v>21.093402532952123</v>
      </c>
      <c r="S1750">
        <f t="shared" si="139"/>
        <v>44</v>
      </c>
    </row>
    <row r="1751" spans="1:19" hidden="1" x14ac:dyDescent="0.25">
      <c r="A1751" s="70">
        <v>25</v>
      </c>
      <c r="B1751" s="70">
        <v>59</v>
      </c>
      <c r="C1751" s="83">
        <v>46.423195527398796</v>
      </c>
      <c r="D1751" s="83">
        <v>0</v>
      </c>
      <c r="E1751" s="43">
        <f t="shared" si="135"/>
        <v>14.776962084614171</v>
      </c>
      <c r="F1751" s="43">
        <f t="shared" si="136"/>
        <v>6.767290829291657E-2</v>
      </c>
      <c r="G1751" s="89">
        <v>21.881228570259474</v>
      </c>
      <c r="H1751" s="185">
        <f t="shared" si="137"/>
        <v>21.960233307432919</v>
      </c>
      <c r="N1751" t="str">
        <f t="shared" si="138"/>
        <v>25#74</v>
      </c>
      <c r="O1751">
        <v>25</v>
      </c>
      <c r="P1751">
        <v>74</v>
      </c>
      <c r="Q1751">
        <v>13.695720956471673</v>
      </c>
      <c r="R1751">
        <v>20.979143332813944</v>
      </c>
      <c r="S1751">
        <f t="shared" si="139"/>
        <v>45</v>
      </c>
    </row>
    <row r="1752" spans="1:19" hidden="1" x14ac:dyDescent="0.25">
      <c r="A1752" s="70">
        <v>25</v>
      </c>
      <c r="B1752" s="70">
        <v>60</v>
      </c>
      <c r="C1752" s="83">
        <v>33.087535023593198</v>
      </c>
      <c r="D1752" s="83">
        <v>0</v>
      </c>
      <c r="E1752" s="43">
        <f t="shared" si="135"/>
        <v>10.532089507462139</v>
      </c>
      <c r="F1752" s="43">
        <f t="shared" si="136"/>
        <v>9.4947920760784024E-2</v>
      </c>
      <c r="G1752" s="89">
        <v>17.327569090049316</v>
      </c>
      <c r="H1752" s="185">
        <f t="shared" si="137"/>
        <v>17.390132306617271</v>
      </c>
      <c r="N1752" t="str">
        <f t="shared" si="138"/>
        <v>25#19</v>
      </c>
      <c r="O1752">
        <v>25</v>
      </c>
      <c r="P1752">
        <v>19</v>
      </c>
      <c r="Q1752">
        <v>13.415399182508805</v>
      </c>
      <c r="R1752">
        <v>20.707104334398853</v>
      </c>
      <c r="S1752">
        <f t="shared" si="139"/>
        <v>46</v>
      </c>
    </row>
    <row r="1753" spans="1:19" hidden="1" x14ac:dyDescent="0.25">
      <c r="A1753" s="70">
        <v>25</v>
      </c>
      <c r="B1753" s="70">
        <v>61</v>
      </c>
      <c r="C1753" s="83">
        <v>46.674811763319667</v>
      </c>
      <c r="D1753" s="83">
        <v>0</v>
      </c>
      <c r="E1753" s="43">
        <f t="shared" si="135"/>
        <v>14.857054020032137</v>
      </c>
      <c r="F1753" s="43">
        <f t="shared" si="136"/>
        <v>6.7308094771121846E-2</v>
      </c>
      <c r="G1753" s="89">
        <v>21.949623937563398</v>
      </c>
      <c r="H1753" s="185">
        <f t="shared" si="137"/>
        <v>22.02887562421687</v>
      </c>
      <c r="N1753" t="str">
        <f t="shared" si="138"/>
        <v>25#42</v>
      </c>
      <c r="O1753">
        <v>25</v>
      </c>
      <c r="P1753">
        <v>42</v>
      </c>
      <c r="Q1753">
        <v>13.375353214799819</v>
      </c>
      <c r="R1753">
        <v>20.667607619185198</v>
      </c>
      <c r="S1753">
        <f t="shared" si="139"/>
        <v>47</v>
      </c>
    </row>
    <row r="1754" spans="1:19" hidden="1" x14ac:dyDescent="0.25">
      <c r="A1754" s="70">
        <v>25</v>
      </c>
      <c r="B1754" s="70">
        <v>62</v>
      </c>
      <c r="C1754" s="83">
        <v>46.800619881280099</v>
      </c>
      <c r="D1754" s="83">
        <v>0</v>
      </c>
      <c r="E1754" s="43">
        <f t="shared" si="135"/>
        <v>14.89709998774112</v>
      </c>
      <c r="F1754" s="43">
        <f t="shared" si="136"/>
        <v>6.7127159032489794E-2</v>
      </c>
      <c r="G1754" s="89">
        <v>21.983625101729835</v>
      </c>
      <c r="H1754" s="185">
        <f t="shared" si="137"/>
        <v>22.062999553566712</v>
      </c>
      <c r="N1754" t="str">
        <f t="shared" si="138"/>
        <v>25#51</v>
      </c>
      <c r="O1754">
        <v>25</v>
      </c>
      <c r="P1754">
        <v>51</v>
      </c>
      <c r="Q1754">
        <v>13.375353214799819</v>
      </c>
      <c r="R1754">
        <v>20.667607619185198</v>
      </c>
      <c r="S1754">
        <f t="shared" si="139"/>
        <v>48</v>
      </c>
    </row>
    <row r="1755" spans="1:19" hidden="1" x14ac:dyDescent="0.25">
      <c r="A1755" s="70">
        <v>25</v>
      </c>
      <c r="B1755" s="70">
        <v>63</v>
      </c>
      <c r="C1755" s="83">
        <v>43.655416932269347</v>
      </c>
      <c r="D1755" s="83">
        <v>0</v>
      </c>
      <c r="E1755" s="43">
        <f t="shared" si="135"/>
        <v>13.895950795016585</v>
      </c>
      <c r="F1755" s="43">
        <f t="shared" si="136"/>
        <v>7.1963409683245536E-2</v>
      </c>
      <c r="G1755" s="89">
        <v>21.092658790720819</v>
      </c>
      <c r="H1755" s="185">
        <f t="shared" si="137"/>
        <v>21.168816304395122</v>
      </c>
      <c r="N1755" t="str">
        <f t="shared" si="138"/>
        <v>25#20</v>
      </c>
      <c r="O1755">
        <v>25</v>
      </c>
      <c r="P1755">
        <v>20</v>
      </c>
      <c r="Q1755">
        <v>13.255215311672877</v>
      </c>
      <c r="R1755">
        <v>20.548146595902853</v>
      </c>
      <c r="S1755">
        <f t="shared" si="139"/>
        <v>49</v>
      </c>
    </row>
    <row r="1756" spans="1:19" hidden="1" x14ac:dyDescent="0.25">
      <c r="A1756" s="70">
        <v>25</v>
      </c>
      <c r="B1756" s="70">
        <v>64</v>
      </c>
      <c r="C1756" s="83">
        <v>41.265062691021164</v>
      </c>
      <c r="D1756" s="83">
        <v>0</v>
      </c>
      <c r="E1756" s="43">
        <f t="shared" si="135"/>
        <v>13.135077408545934</v>
      </c>
      <c r="F1756" s="43">
        <f t="shared" si="136"/>
        <v>7.6132021829531119E-2</v>
      </c>
      <c r="G1756" s="89">
        <v>20.353720354843421</v>
      </c>
      <c r="H1756" s="185">
        <f t="shared" si="137"/>
        <v>20.427209844794724</v>
      </c>
      <c r="N1756" t="str">
        <f t="shared" si="138"/>
        <v>25#64</v>
      </c>
      <c r="O1756">
        <v>25</v>
      </c>
      <c r="P1756">
        <v>64</v>
      </c>
      <c r="Q1756">
        <v>13.135077408545934</v>
      </c>
      <c r="R1756">
        <v>20.427209844794724</v>
      </c>
      <c r="S1756">
        <f t="shared" si="139"/>
        <v>50</v>
      </c>
    </row>
    <row r="1757" spans="1:19" hidden="1" x14ac:dyDescent="0.25">
      <c r="A1757" s="70">
        <v>25</v>
      </c>
      <c r="B1757" s="70">
        <v>66</v>
      </c>
      <c r="C1757" s="83">
        <v>51.203904009895169</v>
      </c>
      <c r="D1757" s="83">
        <v>0</v>
      </c>
      <c r="E1757" s="43">
        <f t="shared" si="135"/>
        <v>16.298708857555475</v>
      </c>
      <c r="F1757" s="43">
        <f t="shared" si="136"/>
        <v>6.1354553218885013E-2</v>
      </c>
      <c r="G1757" s="89">
        <v>23.096496362968001</v>
      </c>
      <c r="H1757" s="185">
        <f t="shared" si="137"/>
        <v>23.179888966766487</v>
      </c>
      <c r="N1757" t="str">
        <f t="shared" si="138"/>
        <v>25#13</v>
      </c>
      <c r="O1757">
        <v>25</v>
      </c>
      <c r="P1757">
        <v>13</v>
      </c>
      <c r="Q1757">
        <v>12.814709666874084</v>
      </c>
      <c r="R1757">
        <v>20.097302662394419</v>
      </c>
      <c r="S1757">
        <f t="shared" si="139"/>
        <v>51</v>
      </c>
    </row>
    <row r="1758" spans="1:19" hidden="1" x14ac:dyDescent="0.25">
      <c r="A1758" s="70">
        <v>25</v>
      </c>
      <c r="B1758" s="70">
        <v>67</v>
      </c>
      <c r="C1758" s="83">
        <v>45.668346819636227</v>
      </c>
      <c r="D1758" s="83">
        <v>0</v>
      </c>
      <c r="E1758" s="43">
        <f t="shared" si="135"/>
        <v>14.536686278360287</v>
      </c>
      <c r="F1758" s="43">
        <f t="shared" si="136"/>
        <v>6.8791468760568061E-2</v>
      </c>
      <c r="G1758" s="89">
        <v>21.6728461211524</v>
      </c>
      <c r="H1758" s="185">
        <f t="shared" si="137"/>
        <v>21.751098469100057</v>
      </c>
      <c r="N1758" t="str">
        <f t="shared" si="138"/>
        <v>25#54</v>
      </c>
      <c r="O1758">
        <v>25</v>
      </c>
      <c r="P1758">
        <v>54</v>
      </c>
      <c r="Q1758">
        <v>12.734617731456117</v>
      </c>
      <c r="R1758">
        <v>20.013099833872968</v>
      </c>
      <c r="S1758">
        <f t="shared" si="139"/>
        <v>52</v>
      </c>
    </row>
    <row r="1759" spans="1:19" hidden="1" x14ac:dyDescent="0.25">
      <c r="A1759" s="70">
        <v>25</v>
      </c>
      <c r="B1759" s="70">
        <v>68</v>
      </c>
      <c r="C1759" s="83">
        <v>51.832944599697321</v>
      </c>
      <c r="D1759" s="83">
        <v>0</v>
      </c>
      <c r="E1759" s="43">
        <f t="shared" si="135"/>
        <v>16.498938696100382</v>
      </c>
      <c r="F1759" s="43">
        <f t="shared" si="136"/>
        <v>6.0609959126422822E-2</v>
      </c>
      <c r="G1759" s="89">
        <v>23.244085977598626</v>
      </c>
      <c r="H1759" s="185">
        <f t="shared" si="137"/>
        <v>23.328011470977604</v>
      </c>
      <c r="N1759" t="str">
        <f t="shared" si="138"/>
        <v>25#43</v>
      </c>
      <c r="O1759">
        <v>25</v>
      </c>
      <c r="P1759">
        <v>43</v>
      </c>
      <c r="Q1759">
        <v>12.694571763747136</v>
      </c>
      <c r="R1759">
        <v>19.970734045668717</v>
      </c>
      <c r="S1759">
        <f t="shared" si="139"/>
        <v>53</v>
      </c>
    </row>
    <row r="1760" spans="1:19" hidden="1" x14ac:dyDescent="0.25">
      <c r="A1760" s="70">
        <v>25</v>
      </c>
      <c r="B1760" s="70">
        <v>68</v>
      </c>
      <c r="C1760" s="83">
        <v>26.92293724353209</v>
      </c>
      <c r="D1760" s="83">
        <v>0</v>
      </c>
      <c r="E1760" s="43">
        <f t="shared" si="135"/>
        <v>8.5698370897220393</v>
      </c>
      <c r="F1760" s="43">
        <f t="shared" si="136"/>
        <v>0.11668833252376735</v>
      </c>
      <c r="G1760" s="89">
        <v>14.386863305130856</v>
      </c>
      <c r="H1760" s="185">
        <f t="shared" si="137"/>
        <v>14.43880875922282</v>
      </c>
      <c r="N1760" t="str">
        <f t="shared" si="138"/>
        <v>25#49</v>
      </c>
      <c r="O1760">
        <v>25</v>
      </c>
      <c r="P1760">
        <v>49</v>
      </c>
      <c r="Q1760">
        <v>11.813560474149543</v>
      </c>
      <c r="R1760">
        <v>18.991885372959047</v>
      </c>
      <c r="S1760">
        <f t="shared" si="139"/>
        <v>54</v>
      </c>
    </row>
    <row r="1761" spans="1:19" hidden="1" x14ac:dyDescent="0.25">
      <c r="A1761" s="70">
        <v>25</v>
      </c>
      <c r="B1761" s="70">
        <v>70</v>
      </c>
      <c r="C1761" s="83">
        <v>58.374966733639674</v>
      </c>
      <c r="D1761" s="83">
        <v>22.173839999999998</v>
      </c>
      <c r="E1761" s="43">
        <f t="shared" si="135"/>
        <v>18.581329016967413</v>
      </c>
      <c r="F1761" s="43">
        <f t="shared" si="136"/>
        <v>5.3817463707082354E-2</v>
      </c>
      <c r="G1761" s="89">
        <v>22.173839999999998</v>
      </c>
      <c r="H1761" s="185">
        <f t="shared" si="137"/>
        <v>22.173839999999998</v>
      </c>
      <c r="N1761" t="str">
        <f t="shared" si="138"/>
        <v>25#55</v>
      </c>
      <c r="O1761">
        <v>25</v>
      </c>
      <c r="P1761">
        <v>55</v>
      </c>
      <c r="Q1761">
        <v>11.813560474149543</v>
      </c>
      <c r="R1761">
        <v>18.991885372959047</v>
      </c>
      <c r="S1761">
        <f t="shared" si="139"/>
        <v>55</v>
      </c>
    </row>
    <row r="1762" spans="1:19" hidden="1" x14ac:dyDescent="0.25">
      <c r="A1762" s="70">
        <v>25</v>
      </c>
      <c r="B1762" s="70">
        <v>74</v>
      </c>
      <c r="C1762" s="83">
        <v>43.026376342467181</v>
      </c>
      <c r="D1762" s="83">
        <v>0</v>
      </c>
      <c r="E1762" s="43">
        <f t="shared" si="135"/>
        <v>13.695720956471673</v>
      </c>
      <c r="F1762" s="43">
        <f t="shared" si="136"/>
        <v>7.3015506316041548E-2</v>
      </c>
      <c r="G1762" s="89">
        <v>20.903668191820245</v>
      </c>
      <c r="H1762" s="185">
        <f t="shared" si="137"/>
        <v>20.979143332813944</v>
      </c>
      <c r="N1762" t="str">
        <f t="shared" si="138"/>
        <v>25#77</v>
      </c>
      <c r="O1762">
        <v>25</v>
      </c>
      <c r="P1762">
        <v>77</v>
      </c>
      <c r="Q1762">
        <v>10.572135475171114</v>
      </c>
      <c r="R1762">
        <v>17.4437192369538</v>
      </c>
      <c r="S1762">
        <f t="shared" si="139"/>
        <v>56</v>
      </c>
    </row>
    <row r="1763" spans="1:19" hidden="1" x14ac:dyDescent="0.25">
      <c r="A1763" s="70">
        <v>25</v>
      </c>
      <c r="B1763" s="70">
        <v>75</v>
      </c>
      <c r="C1763" s="83">
        <v>45.039306229834068</v>
      </c>
      <c r="D1763" s="83">
        <v>0</v>
      </c>
      <c r="E1763" s="43">
        <f t="shared" si="135"/>
        <v>14.336456439815377</v>
      </c>
      <c r="F1763" s="43">
        <f t="shared" si="136"/>
        <v>6.9752243463927957E-2</v>
      </c>
      <c r="G1763" s="89">
        <v>21.495443451892744</v>
      </c>
      <c r="H1763" s="185">
        <f t="shared" si="137"/>
        <v>21.573055266736251</v>
      </c>
      <c r="N1763" t="str">
        <f t="shared" si="138"/>
        <v>25#60</v>
      </c>
      <c r="O1763">
        <v>25</v>
      </c>
      <c r="P1763">
        <v>60</v>
      </c>
      <c r="Q1763">
        <v>10.532089507462139</v>
      </c>
      <c r="R1763">
        <v>17.390132306617271</v>
      </c>
      <c r="S1763">
        <f t="shared" si="139"/>
        <v>57</v>
      </c>
    </row>
    <row r="1764" spans="1:19" hidden="1" x14ac:dyDescent="0.25">
      <c r="A1764" s="70">
        <v>25</v>
      </c>
      <c r="B1764" s="70">
        <v>76</v>
      </c>
      <c r="C1764" s="83">
        <v>51.329712127855579</v>
      </c>
      <c r="D1764" s="83">
        <v>0</v>
      </c>
      <c r="E1764" s="43">
        <f t="shared" si="135"/>
        <v>16.338754825264449</v>
      </c>
      <c r="F1764" s="43">
        <f t="shared" si="136"/>
        <v>6.1204174411976016E-2</v>
      </c>
      <c r="G1764" s="89">
        <v>23.126227964774152</v>
      </c>
      <c r="H1764" s="185">
        <f t="shared" si="137"/>
        <v>23.209727918001345</v>
      </c>
      <c r="N1764" t="str">
        <f t="shared" si="138"/>
        <v>25#33</v>
      </c>
      <c r="O1764">
        <v>25</v>
      </c>
      <c r="P1764">
        <v>33</v>
      </c>
      <c r="Q1764">
        <v>10.331859668917227</v>
      </c>
      <c r="R1764">
        <v>17.118531455728263</v>
      </c>
      <c r="S1764">
        <f t="shared" si="139"/>
        <v>58</v>
      </c>
    </row>
    <row r="1765" spans="1:19" hidden="1" x14ac:dyDescent="0.25">
      <c r="A1765" s="70">
        <v>25</v>
      </c>
      <c r="B1765" s="70">
        <v>77</v>
      </c>
      <c r="C1765" s="83">
        <v>33.213343141553608</v>
      </c>
      <c r="D1765" s="83">
        <v>0</v>
      </c>
      <c r="E1765" s="43">
        <f t="shared" si="135"/>
        <v>10.572135475171114</v>
      </c>
      <c r="F1765" s="43">
        <f t="shared" si="136"/>
        <v>9.4588269545781103E-2</v>
      </c>
      <c r="G1765" s="89">
        <v>17.380963234576701</v>
      </c>
      <c r="H1765" s="185">
        <f t="shared" si="137"/>
        <v>17.4437192369538</v>
      </c>
      <c r="N1765" t="str">
        <f t="shared" si="138"/>
        <v>25#68</v>
      </c>
      <c r="O1765">
        <v>25</v>
      </c>
      <c r="P1765">
        <v>68</v>
      </c>
      <c r="Q1765">
        <v>8.5698370897220393</v>
      </c>
      <c r="R1765">
        <v>14.43880875922282</v>
      </c>
      <c r="S1765">
        <f t="shared" si="139"/>
        <v>59</v>
      </c>
    </row>
    <row r="1766" spans="1:19" hidden="1" x14ac:dyDescent="0.25">
      <c r="A1766" s="70">
        <v>25</v>
      </c>
      <c r="B1766" s="70">
        <v>79</v>
      </c>
      <c r="C1766" s="83">
        <v>55.607188138510217</v>
      </c>
      <c r="D1766" s="83">
        <v>21.959599999999998</v>
      </c>
      <c r="E1766" s="43">
        <f t="shared" si="135"/>
        <v>17.700317727369821</v>
      </c>
      <c r="F1766" s="43">
        <f t="shared" si="136"/>
        <v>5.6496160995670161E-2</v>
      </c>
      <c r="G1766" s="89">
        <v>21.959599999999998</v>
      </c>
      <c r="H1766" s="185">
        <f t="shared" si="137"/>
        <v>21.959599999999998</v>
      </c>
      <c r="N1766" t="str">
        <f t="shared" si="138"/>
        <v>25#34</v>
      </c>
      <c r="O1766">
        <v>25</v>
      </c>
      <c r="P1766">
        <v>34</v>
      </c>
      <c r="Q1766">
        <v>7.7689177355424128</v>
      </c>
      <c r="R1766">
        <v>13.026797899848818</v>
      </c>
      <c r="S1766">
        <f t="shared" si="139"/>
        <v>60</v>
      </c>
    </row>
    <row r="1767" spans="1:19" x14ac:dyDescent="0.25">
      <c r="A1767" s="70">
        <v>26</v>
      </c>
      <c r="B1767" s="70">
        <v>2</v>
      </c>
      <c r="C1767" s="83">
        <v>40.887638337139862</v>
      </c>
      <c r="D1767" s="83">
        <v>17.674800000000001</v>
      </c>
      <c r="E1767" s="43">
        <f t="shared" si="135"/>
        <v>13.014939505418987</v>
      </c>
      <c r="F1767" s="43">
        <f t="shared" si="136"/>
        <v>7.6834778954111421E-2</v>
      </c>
      <c r="G1767" s="89">
        <v>17.674800000000001</v>
      </c>
      <c r="H1767" s="185">
        <f t="shared" si="137"/>
        <v>17.674800000000001</v>
      </c>
      <c r="N1767" t="str">
        <f t="shared" si="138"/>
        <v>26#66</v>
      </c>
      <c r="O1767">
        <v>26</v>
      </c>
      <c r="P1767">
        <v>66</v>
      </c>
      <c r="Q1767">
        <v>20.82390320867038</v>
      </c>
      <c r="R1767">
        <v>23.352160000000001</v>
      </c>
      <c r="S1767">
        <f t="shared" si="139"/>
        <v>1</v>
      </c>
    </row>
    <row r="1768" spans="1:19" x14ac:dyDescent="0.25">
      <c r="A1768" s="70">
        <v>26</v>
      </c>
      <c r="B1768" s="70">
        <v>3</v>
      </c>
      <c r="C1768" s="83">
        <v>33.339151259514047</v>
      </c>
      <c r="D1768" s="83">
        <v>16.6036</v>
      </c>
      <c r="E1768" s="43">
        <f t="shared" si="135"/>
        <v>10.612181442880098</v>
      </c>
      <c r="F1768" s="43">
        <f t="shared" si="136"/>
        <v>9.4231332679570595E-2</v>
      </c>
      <c r="G1768" s="89">
        <v>16.6036</v>
      </c>
      <c r="H1768" s="185">
        <f t="shared" si="137"/>
        <v>16.6036</v>
      </c>
      <c r="N1768" t="str">
        <f t="shared" si="138"/>
        <v>26#17</v>
      </c>
      <c r="O1768">
        <v>26</v>
      </c>
      <c r="P1768">
        <v>17</v>
      </c>
      <c r="Q1768">
        <v>20.503535466998532</v>
      </c>
      <c r="R1768">
        <v>21.745359999999998</v>
      </c>
      <c r="S1768">
        <f t="shared" si="139"/>
        <v>2</v>
      </c>
    </row>
    <row r="1769" spans="1:19" x14ac:dyDescent="0.25">
      <c r="A1769" s="70">
        <v>26</v>
      </c>
      <c r="B1769" s="70">
        <v>4</v>
      </c>
      <c r="C1769" s="83">
        <v>31.703645726028459</v>
      </c>
      <c r="D1769" s="83">
        <v>14.78256</v>
      </c>
      <c r="E1769" s="43">
        <f t="shared" si="135"/>
        <v>10.09158386266334</v>
      </c>
      <c r="F1769" s="43">
        <f t="shared" si="136"/>
        <v>9.9092472857484931E-2</v>
      </c>
      <c r="G1769" s="89">
        <v>14.78256</v>
      </c>
      <c r="H1769" s="185">
        <f t="shared" si="137"/>
        <v>14.78256</v>
      </c>
      <c r="N1769" t="str">
        <f t="shared" si="138"/>
        <v>26#69</v>
      </c>
      <c r="O1769">
        <v>26</v>
      </c>
      <c r="P1769">
        <v>69</v>
      </c>
      <c r="Q1769">
        <v>18.701466920094362</v>
      </c>
      <c r="R1769">
        <v>21.209760000000003</v>
      </c>
      <c r="S1769">
        <f t="shared" si="139"/>
        <v>3</v>
      </c>
    </row>
    <row r="1770" spans="1:19" x14ac:dyDescent="0.25">
      <c r="A1770" s="70">
        <v>26</v>
      </c>
      <c r="B1770" s="70">
        <v>5</v>
      </c>
      <c r="C1770" s="83">
        <v>58.123350497718832</v>
      </c>
      <c r="D1770" s="83">
        <v>20.138560000000002</v>
      </c>
      <c r="E1770" s="43">
        <f t="shared" si="135"/>
        <v>18.501237081549455</v>
      </c>
      <c r="F1770" s="43">
        <f t="shared" si="136"/>
        <v>5.4050439740446335E-2</v>
      </c>
      <c r="G1770" s="89">
        <v>20.138560000000002</v>
      </c>
      <c r="H1770" s="185">
        <f t="shared" si="137"/>
        <v>20.138560000000002</v>
      </c>
      <c r="N1770" t="str">
        <f t="shared" si="138"/>
        <v>26#60</v>
      </c>
      <c r="O1770">
        <v>26</v>
      </c>
      <c r="P1770">
        <v>60</v>
      </c>
      <c r="Q1770">
        <v>18.6213749846764</v>
      </c>
      <c r="R1770">
        <v>19.8172</v>
      </c>
      <c r="S1770">
        <f t="shared" si="139"/>
        <v>4</v>
      </c>
    </row>
    <row r="1771" spans="1:19" x14ac:dyDescent="0.25">
      <c r="A1771" s="70">
        <v>26</v>
      </c>
      <c r="B1771" s="70">
        <v>7</v>
      </c>
      <c r="C1771" s="83">
        <v>27.048745361492529</v>
      </c>
      <c r="D1771" s="83">
        <v>12.42592</v>
      </c>
      <c r="E1771" s="43">
        <f t="shared" si="135"/>
        <v>8.6098830574310234</v>
      </c>
      <c r="F1771" s="43">
        <f t="shared" si="136"/>
        <v>0.11614559609342422</v>
      </c>
      <c r="G1771" s="89">
        <v>12.42592</v>
      </c>
      <c r="H1771" s="185">
        <f t="shared" si="137"/>
        <v>12.42592</v>
      </c>
      <c r="N1771" t="str">
        <f t="shared" si="138"/>
        <v>26#44</v>
      </c>
      <c r="O1771">
        <v>26</v>
      </c>
      <c r="P1771">
        <v>44</v>
      </c>
      <c r="Q1771">
        <v>18.581329016967413</v>
      </c>
      <c r="R1771">
        <v>24.723712322200686</v>
      </c>
      <c r="S1771">
        <f t="shared" si="139"/>
        <v>5</v>
      </c>
    </row>
    <row r="1772" spans="1:19" x14ac:dyDescent="0.25">
      <c r="A1772" s="70">
        <v>26</v>
      </c>
      <c r="B1772" s="70">
        <v>8</v>
      </c>
      <c r="C1772" s="83">
        <v>33.339151259514047</v>
      </c>
      <c r="D1772" s="83">
        <v>16.924960000000002</v>
      </c>
      <c r="E1772" s="43">
        <f t="shared" si="135"/>
        <v>10.612181442880098</v>
      </c>
      <c r="F1772" s="43">
        <f t="shared" si="136"/>
        <v>9.4231332679570595E-2</v>
      </c>
      <c r="G1772" s="89">
        <v>16.924960000000002</v>
      </c>
      <c r="H1772" s="185">
        <f t="shared" si="137"/>
        <v>16.924960000000002</v>
      </c>
      <c r="N1772" t="str">
        <f t="shared" si="138"/>
        <v>26#5</v>
      </c>
      <c r="O1772">
        <v>26</v>
      </c>
      <c r="P1772">
        <v>5</v>
      </c>
      <c r="Q1772">
        <v>18.501237081549455</v>
      </c>
      <c r="R1772">
        <v>20.138560000000002</v>
      </c>
      <c r="S1772">
        <f t="shared" si="139"/>
        <v>6</v>
      </c>
    </row>
    <row r="1773" spans="1:19" hidden="1" x14ac:dyDescent="0.25">
      <c r="A1773" s="70">
        <v>26</v>
      </c>
      <c r="B1773" s="70">
        <v>10</v>
      </c>
      <c r="C1773" s="83">
        <v>36.735970444445663</v>
      </c>
      <c r="D1773" s="83">
        <v>14.4612</v>
      </c>
      <c r="E1773" s="43">
        <f t="shared" si="135"/>
        <v>11.693422571022598</v>
      </c>
      <c r="F1773" s="43">
        <f t="shared" si="136"/>
        <v>8.5518161507144544E-2</v>
      </c>
      <c r="G1773" s="89">
        <v>14.4612</v>
      </c>
      <c r="H1773" s="185">
        <f t="shared" si="137"/>
        <v>14.4612</v>
      </c>
      <c r="N1773" t="str">
        <f t="shared" si="138"/>
        <v>26#58</v>
      </c>
      <c r="O1773">
        <v>26</v>
      </c>
      <c r="P1773">
        <v>58</v>
      </c>
      <c r="Q1773">
        <v>18.301007243004548</v>
      </c>
      <c r="R1773">
        <v>24.549974441734602</v>
      </c>
      <c r="S1773">
        <f t="shared" si="139"/>
        <v>7</v>
      </c>
    </row>
    <row r="1774" spans="1:19" hidden="1" x14ac:dyDescent="0.25">
      <c r="A1774" s="70">
        <v>26</v>
      </c>
      <c r="B1774" s="70">
        <v>11</v>
      </c>
      <c r="C1774" s="83">
        <v>42.397335752665043</v>
      </c>
      <c r="D1774" s="83">
        <v>17.674800000000001</v>
      </c>
      <c r="E1774" s="43">
        <f t="shared" si="135"/>
        <v>13.49549111792677</v>
      </c>
      <c r="F1774" s="43">
        <f t="shared" si="136"/>
        <v>7.4098822433490211E-2</v>
      </c>
      <c r="G1774" s="89">
        <v>17.674800000000001</v>
      </c>
      <c r="H1774" s="185">
        <f t="shared" si="137"/>
        <v>17.674800000000001</v>
      </c>
      <c r="N1774" t="str">
        <f t="shared" si="138"/>
        <v>26#12</v>
      </c>
      <c r="O1774">
        <v>26</v>
      </c>
      <c r="P1774">
        <v>12</v>
      </c>
      <c r="Q1774">
        <v>17.820455630496767</v>
      </c>
      <c r="R1774">
        <v>22.28096</v>
      </c>
      <c r="S1774">
        <f t="shared" si="139"/>
        <v>8</v>
      </c>
    </row>
    <row r="1775" spans="1:19" hidden="1" x14ac:dyDescent="0.25">
      <c r="A1775" s="70">
        <v>26</v>
      </c>
      <c r="B1775" s="70">
        <v>12</v>
      </c>
      <c r="C1775" s="83">
        <v>55.984612492391506</v>
      </c>
      <c r="D1775" s="83">
        <v>22.28096</v>
      </c>
      <c r="E1775" s="43">
        <f t="shared" si="135"/>
        <v>17.820455630496767</v>
      </c>
      <c r="F1775" s="43">
        <f t="shared" si="136"/>
        <v>5.6115288000193726E-2</v>
      </c>
      <c r="G1775" s="89">
        <v>22.28096</v>
      </c>
      <c r="H1775" s="185">
        <f t="shared" si="137"/>
        <v>22.28096</v>
      </c>
      <c r="N1775" t="str">
        <f t="shared" si="138"/>
        <v>26#24</v>
      </c>
      <c r="O1775">
        <v>26</v>
      </c>
      <c r="P1775">
        <v>24</v>
      </c>
      <c r="Q1775">
        <v>17.780409662787783</v>
      </c>
      <c r="R1775">
        <v>24.216260744376108</v>
      </c>
      <c r="S1775">
        <f t="shared" si="139"/>
        <v>9</v>
      </c>
    </row>
    <row r="1776" spans="1:19" hidden="1" x14ac:dyDescent="0.25">
      <c r="A1776" s="70">
        <v>26</v>
      </c>
      <c r="B1776" s="70">
        <v>13</v>
      </c>
      <c r="C1776" s="83">
        <v>39.881173393456429</v>
      </c>
      <c r="D1776" s="83">
        <v>0</v>
      </c>
      <c r="E1776" s="43">
        <f t="shared" si="135"/>
        <v>12.694571763747136</v>
      </c>
      <c r="F1776" s="43">
        <f t="shared" si="136"/>
        <v>7.8773827003426514E-2</v>
      </c>
      <c r="G1776" s="89">
        <v>19.898886785562205</v>
      </c>
      <c r="H1776" s="185">
        <f t="shared" si="137"/>
        <v>19.970734045668717</v>
      </c>
      <c r="N1776" t="str">
        <f t="shared" si="138"/>
        <v>26#42</v>
      </c>
      <c r="O1776">
        <v>26</v>
      </c>
      <c r="P1776">
        <v>42</v>
      </c>
      <c r="Q1776">
        <v>17.780409662787783</v>
      </c>
      <c r="R1776">
        <v>24.216260744376108</v>
      </c>
      <c r="S1776">
        <f t="shared" si="139"/>
        <v>10</v>
      </c>
    </row>
    <row r="1777" spans="1:19" hidden="1" x14ac:dyDescent="0.25">
      <c r="A1777" s="70">
        <v>26</v>
      </c>
      <c r="B1777" s="70">
        <v>17</v>
      </c>
      <c r="C1777" s="83">
        <v>64.41375639574035</v>
      </c>
      <c r="D1777" s="83">
        <v>21.745359999999998</v>
      </c>
      <c r="E1777" s="43">
        <f t="shared" si="135"/>
        <v>20.503535466998532</v>
      </c>
      <c r="F1777" s="43">
        <f t="shared" si="136"/>
        <v>4.8772076484543368E-2</v>
      </c>
      <c r="G1777" s="89">
        <v>21.745359999999998</v>
      </c>
      <c r="H1777" s="185">
        <f t="shared" si="137"/>
        <v>21.745359999999998</v>
      </c>
      <c r="N1777" t="str">
        <f t="shared" si="138"/>
        <v>26#79</v>
      </c>
      <c r="O1777">
        <v>26</v>
      </c>
      <c r="P1777">
        <v>79</v>
      </c>
      <c r="Q1777">
        <v>17.620225791951864</v>
      </c>
      <c r="R1777">
        <v>24.110571842592275</v>
      </c>
      <c r="S1777">
        <f t="shared" si="139"/>
        <v>11</v>
      </c>
    </row>
    <row r="1778" spans="1:19" hidden="1" x14ac:dyDescent="0.25">
      <c r="A1778" s="70">
        <v>26</v>
      </c>
      <c r="B1778" s="70">
        <v>18</v>
      </c>
      <c r="C1778" s="83">
        <v>33.590767495434903</v>
      </c>
      <c r="D1778" s="83">
        <v>0</v>
      </c>
      <c r="E1778" s="43">
        <f t="shared" si="135"/>
        <v>10.69227337829806</v>
      </c>
      <c r="F1778" s="43">
        <f t="shared" si="136"/>
        <v>9.3525480000322889E-2</v>
      </c>
      <c r="G1778" s="89">
        <v>17.539709338596104</v>
      </c>
      <c r="H1778" s="185">
        <f t="shared" si="137"/>
        <v>17.603038512364613</v>
      </c>
      <c r="N1778" t="str">
        <f t="shared" si="138"/>
        <v>26#46</v>
      </c>
      <c r="O1778">
        <v>26</v>
      </c>
      <c r="P1778">
        <v>46</v>
      </c>
      <c r="Q1778">
        <v>17.339904017988989</v>
      </c>
      <c r="R1778">
        <v>23.922072804656864</v>
      </c>
      <c r="S1778">
        <f t="shared" si="139"/>
        <v>12</v>
      </c>
    </row>
    <row r="1779" spans="1:19" hidden="1" x14ac:dyDescent="0.25">
      <c r="A1779" s="70">
        <v>26</v>
      </c>
      <c r="B1779" s="70">
        <v>19</v>
      </c>
      <c r="C1779" s="83">
        <v>52.587793307459897</v>
      </c>
      <c r="D1779" s="83">
        <v>0</v>
      </c>
      <c r="E1779" s="43">
        <f t="shared" si="135"/>
        <v>16.739214502354269</v>
      </c>
      <c r="F1779" s="43">
        <f t="shared" si="136"/>
        <v>5.9739959713124895E-2</v>
      </c>
      <c r="G1779" s="89">
        <v>23.417727972506281</v>
      </c>
      <c r="H1779" s="185">
        <f t="shared" si="137"/>
        <v>23.502280420634435</v>
      </c>
      <c r="N1779" t="str">
        <f t="shared" si="138"/>
        <v>26#50</v>
      </c>
      <c r="O1779">
        <v>26</v>
      </c>
      <c r="P1779">
        <v>50</v>
      </c>
      <c r="Q1779">
        <v>17.339904017988989</v>
      </c>
      <c r="R1779">
        <v>23.922072804656864</v>
      </c>
      <c r="S1779">
        <f t="shared" si="139"/>
        <v>13</v>
      </c>
    </row>
    <row r="1780" spans="1:19" hidden="1" x14ac:dyDescent="0.25">
      <c r="A1780" s="70">
        <v>26</v>
      </c>
      <c r="B1780" s="70">
        <v>20</v>
      </c>
      <c r="C1780" s="83">
        <v>48.058701060884403</v>
      </c>
      <c r="D1780" s="83">
        <v>0</v>
      </c>
      <c r="E1780" s="43">
        <f t="shared" si="135"/>
        <v>15.297559664830935</v>
      </c>
      <c r="F1780" s="43">
        <f t="shared" si="136"/>
        <v>6.5369903560435094E-2</v>
      </c>
      <c r="G1780" s="89">
        <v>22.316597958837185</v>
      </c>
      <c r="H1780" s="185">
        <f t="shared" si="137"/>
        <v>22.397174648152511</v>
      </c>
      <c r="N1780" t="str">
        <f t="shared" si="138"/>
        <v>26#33</v>
      </c>
      <c r="O1780">
        <v>26</v>
      </c>
      <c r="P1780">
        <v>33</v>
      </c>
      <c r="Q1780">
        <v>17.059582244026121</v>
      </c>
      <c r="R1780">
        <v>23.728925978897646</v>
      </c>
      <c r="S1780">
        <f t="shared" si="139"/>
        <v>14</v>
      </c>
    </row>
    <row r="1781" spans="1:19" hidden="1" x14ac:dyDescent="0.25">
      <c r="A1781" s="70">
        <v>26</v>
      </c>
      <c r="B1781" s="70">
        <v>22</v>
      </c>
      <c r="C1781" s="83">
        <v>36.735970444445663</v>
      </c>
      <c r="D1781" s="83">
        <v>0</v>
      </c>
      <c r="E1781" s="43">
        <f t="shared" si="135"/>
        <v>11.693422571022598</v>
      </c>
      <c r="F1781" s="43">
        <f t="shared" si="136"/>
        <v>8.5518161507144544E-2</v>
      </c>
      <c r="G1781" s="89">
        <v>18.783293753761924</v>
      </c>
      <c r="H1781" s="185">
        <f t="shared" si="137"/>
        <v>18.851113034635603</v>
      </c>
      <c r="N1781" t="str">
        <f t="shared" si="138"/>
        <v>26#19</v>
      </c>
      <c r="O1781">
        <v>26</v>
      </c>
      <c r="P1781">
        <v>19</v>
      </c>
      <c r="Q1781">
        <v>16.739214502354269</v>
      </c>
      <c r="R1781">
        <v>23.502280420634435</v>
      </c>
      <c r="S1781">
        <f t="shared" si="139"/>
        <v>15</v>
      </c>
    </row>
    <row r="1782" spans="1:19" hidden="1" x14ac:dyDescent="0.25">
      <c r="A1782" s="70">
        <v>26</v>
      </c>
      <c r="B1782" s="70">
        <v>24</v>
      </c>
      <c r="C1782" s="83">
        <v>55.858804374431067</v>
      </c>
      <c r="D1782" s="83">
        <v>0</v>
      </c>
      <c r="E1782" s="43">
        <f t="shared" si="135"/>
        <v>17.780409662787783</v>
      </c>
      <c r="F1782" s="43">
        <f t="shared" si="136"/>
        <v>5.6241673783977958E-2</v>
      </c>
      <c r="G1782" s="89">
        <v>24.129139661068422</v>
      </c>
      <c r="H1782" s="185">
        <f t="shared" si="137"/>
        <v>24.216260744376108</v>
      </c>
      <c r="N1782" t="str">
        <f t="shared" si="138"/>
        <v>26#30</v>
      </c>
      <c r="O1782">
        <v>26</v>
      </c>
      <c r="P1782">
        <v>30</v>
      </c>
      <c r="Q1782">
        <v>16.699168534645288</v>
      </c>
      <c r="R1782">
        <v>23.473494576885738</v>
      </c>
      <c r="S1782">
        <f t="shared" si="139"/>
        <v>16</v>
      </c>
    </row>
    <row r="1783" spans="1:19" hidden="1" x14ac:dyDescent="0.25">
      <c r="A1783" s="70">
        <v>26</v>
      </c>
      <c r="B1783" s="70">
        <v>26</v>
      </c>
      <c r="C1783" s="83">
        <v>36.232737972603935</v>
      </c>
      <c r="D1783" s="83">
        <v>0</v>
      </c>
      <c r="E1783" s="43">
        <f t="shared" si="135"/>
        <v>11.53323870018667</v>
      </c>
      <c r="F1783" s="43">
        <f t="shared" si="136"/>
        <v>8.6705913750299346E-2</v>
      </c>
      <c r="G1783" s="89">
        <v>18.593404994470554</v>
      </c>
      <c r="H1783" s="185">
        <f t="shared" si="137"/>
        <v>18.660538659750401</v>
      </c>
      <c r="N1783" t="str">
        <f t="shared" si="138"/>
        <v>26#56</v>
      </c>
      <c r="O1783">
        <v>26</v>
      </c>
      <c r="P1783">
        <v>56</v>
      </c>
      <c r="Q1783">
        <v>16.61907659922732</v>
      </c>
      <c r="R1783">
        <v>23.415613713845225</v>
      </c>
      <c r="S1783">
        <f t="shared" si="139"/>
        <v>17</v>
      </c>
    </row>
    <row r="1784" spans="1:19" hidden="1" x14ac:dyDescent="0.25">
      <c r="A1784" s="70">
        <v>26</v>
      </c>
      <c r="B1784" s="70">
        <v>26</v>
      </c>
      <c r="C1784" s="83">
        <v>20.758339463471003</v>
      </c>
      <c r="D1784" s="83">
        <v>0</v>
      </c>
      <c r="E1784" s="43">
        <f t="shared" si="135"/>
        <v>6.6075846719819458</v>
      </c>
      <c r="F1784" s="43">
        <f t="shared" si="136"/>
        <v>0.15134123127324978</v>
      </c>
      <c r="G1784" s="89">
        <v>10.695995375717178</v>
      </c>
      <c r="H1784" s="185">
        <f t="shared" si="137"/>
        <v>10.734614519096334</v>
      </c>
      <c r="N1784" t="str">
        <f t="shared" si="138"/>
        <v>26#47</v>
      </c>
      <c r="O1784">
        <v>26</v>
      </c>
      <c r="P1784">
        <v>47</v>
      </c>
      <c r="Q1784">
        <v>15.537835471084826</v>
      </c>
      <c r="R1784">
        <v>22.5916998995787</v>
      </c>
      <c r="S1784">
        <f t="shared" si="139"/>
        <v>18</v>
      </c>
    </row>
    <row r="1785" spans="1:19" hidden="1" x14ac:dyDescent="0.25">
      <c r="A1785" s="70">
        <v>26</v>
      </c>
      <c r="B1785" s="70">
        <v>27</v>
      </c>
      <c r="C1785" s="83">
        <v>47.17804423516138</v>
      </c>
      <c r="D1785" s="83">
        <v>0</v>
      </c>
      <c r="E1785" s="43">
        <f t="shared" si="135"/>
        <v>15.017237890868062</v>
      </c>
      <c r="F1785" s="43">
        <f t="shared" si="136"/>
        <v>6.6590141760229898E-2</v>
      </c>
      <c r="G1785" s="89">
        <v>22.084851018165391</v>
      </c>
      <c r="H1785" s="185">
        <f t="shared" si="137"/>
        <v>22.164590958023084</v>
      </c>
      <c r="N1785" t="str">
        <f t="shared" si="138"/>
        <v>26#38</v>
      </c>
      <c r="O1785">
        <v>26</v>
      </c>
      <c r="P1785">
        <v>38</v>
      </c>
      <c r="Q1785">
        <v>15.337605632539912</v>
      </c>
      <c r="R1785">
        <v>22.429900849163726</v>
      </c>
      <c r="S1785">
        <f t="shared" si="139"/>
        <v>19</v>
      </c>
    </row>
    <row r="1786" spans="1:19" hidden="1" x14ac:dyDescent="0.25">
      <c r="A1786" s="70">
        <v>26</v>
      </c>
      <c r="B1786" s="70">
        <v>28</v>
      </c>
      <c r="C1786" s="83">
        <v>41.894103280823309</v>
      </c>
      <c r="D1786" s="83">
        <v>0</v>
      </c>
      <c r="E1786" s="43">
        <f t="shared" si="135"/>
        <v>13.335307247090839</v>
      </c>
      <c r="F1786" s="43">
        <f t="shared" si="136"/>
        <v>7.4988898378637273E-2</v>
      </c>
      <c r="G1786" s="89">
        <v>20.553738025074932</v>
      </c>
      <c r="H1786" s="185">
        <f t="shared" si="137"/>
        <v>20.627949702238709</v>
      </c>
      <c r="N1786" t="str">
        <f t="shared" si="138"/>
        <v>26#20</v>
      </c>
      <c r="O1786">
        <v>26</v>
      </c>
      <c r="P1786">
        <v>20</v>
      </c>
      <c r="Q1786">
        <v>15.297559664830935</v>
      </c>
      <c r="R1786">
        <v>22.397174648152511</v>
      </c>
      <c r="S1786">
        <f t="shared" si="139"/>
        <v>20</v>
      </c>
    </row>
    <row r="1787" spans="1:19" hidden="1" x14ac:dyDescent="0.25">
      <c r="A1787" s="70">
        <v>26</v>
      </c>
      <c r="B1787" s="70">
        <v>30</v>
      </c>
      <c r="C1787" s="83">
        <v>52.461985189499472</v>
      </c>
      <c r="D1787" s="83">
        <v>0</v>
      </c>
      <c r="E1787" s="43">
        <f t="shared" si="135"/>
        <v>16.699168534645288</v>
      </c>
      <c r="F1787" s="43">
        <f t="shared" si="136"/>
        <v>5.9883221007400969E-2</v>
      </c>
      <c r="G1787" s="89">
        <v>23.389045689497941</v>
      </c>
      <c r="H1787" s="185">
        <f t="shared" si="137"/>
        <v>23.473494576885738</v>
      </c>
      <c r="N1787" t="str">
        <f t="shared" si="138"/>
        <v>26#43</v>
      </c>
      <c r="O1787">
        <v>26</v>
      </c>
      <c r="P1787">
        <v>43</v>
      </c>
      <c r="Q1787">
        <v>15.297559664830935</v>
      </c>
      <c r="R1787">
        <v>22.397174648152511</v>
      </c>
      <c r="S1787">
        <f t="shared" si="139"/>
        <v>21</v>
      </c>
    </row>
    <row r="1788" spans="1:19" hidden="1" x14ac:dyDescent="0.25">
      <c r="A1788" s="70">
        <v>26</v>
      </c>
      <c r="B1788" s="70">
        <v>32</v>
      </c>
      <c r="C1788" s="83">
        <v>39.252132803654277</v>
      </c>
      <c r="D1788" s="83">
        <v>0</v>
      </c>
      <c r="E1788" s="43">
        <f t="shared" si="135"/>
        <v>12.49434192520223</v>
      </c>
      <c r="F1788" s="43">
        <f t="shared" si="136"/>
        <v>8.0036228077199373E-2</v>
      </c>
      <c r="G1788" s="89">
        <v>19.685145038267979</v>
      </c>
      <c r="H1788" s="185">
        <f t="shared" si="137"/>
        <v>19.75622055877524</v>
      </c>
      <c r="N1788" t="str">
        <f t="shared" si="138"/>
        <v>26#27</v>
      </c>
      <c r="O1788">
        <v>26</v>
      </c>
      <c r="P1788">
        <v>27</v>
      </c>
      <c r="Q1788">
        <v>15.017237890868062</v>
      </c>
      <c r="R1788">
        <v>22.164590958023084</v>
      </c>
      <c r="S1788">
        <f t="shared" si="139"/>
        <v>22</v>
      </c>
    </row>
    <row r="1789" spans="1:19" hidden="1" x14ac:dyDescent="0.25">
      <c r="A1789" s="70">
        <v>26</v>
      </c>
      <c r="B1789" s="70">
        <v>32</v>
      </c>
      <c r="C1789" s="83">
        <v>31.452029490107584</v>
      </c>
      <c r="D1789" s="83">
        <v>0</v>
      </c>
      <c r="E1789" s="43">
        <f t="shared" si="135"/>
        <v>10.011491927245373</v>
      </c>
      <c r="F1789" s="43">
        <f t="shared" si="136"/>
        <v>9.9885212640344848E-2</v>
      </c>
      <c r="G1789" s="89">
        <v>16.610941995688211</v>
      </c>
      <c r="H1789" s="185">
        <f t="shared" si="137"/>
        <v>16.670917746243482</v>
      </c>
      <c r="N1789" t="str">
        <f t="shared" si="138"/>
        <v>26#64</v>
      </c>
      <c r="O1789">
        <v>26</v>
      </c>
      <c r="P1789">
        <v>64</v>
      </c>
      <c r="Q1789">
        <v>14.89709998774112</v>
      </c>
      <c r="R1789">
        <v>22.062999553566712</v>
      </c>
      <c r="S1789">
        <f t="shared" si="139"/>
        <v>23</v>
      </c>
    </row>
    <row r="1790" spans="1:19" hidden="1" x14ac:dyDescent="0.25">
      <c r="A1790" s="70">
        <v>26</v>
      </c>
      <c r="B1790" s="70">
        <v>33</v>
      </c>
      <c r="C1790" s="83">
        <v>53.594258251143337</v>
      </c>
      <c r="D1790" s="83">
        <v>0</v>
      </c>
      <c r="E1790" s="43">
        <f t="shared" si="135"/>
        <v>17.059582244026121</v>
      </c>
      <c r="F1790" s="43">
        <f t="shared" si="136"/>
        <v>5.8618082535413632E-2</v>
      </c>
      <c r="G1790" s="89">
        <v>23.643558144497796</v>
      </c>
      <c r="H1790" s="185">
        <f t="shared" si="137"/>
        <v>23.728925978897646</v>
      </c>
      <c r="N1790" t="str">
        <f t="shared" si="138"/>
        <v>26#52</v>
      </c>
      <c r="O1790">
        <v>26</v>
      </c>
      <c r="P1790">
        <v>52</v>
      </c>
      <c r="Q1790">
        <v>14.736916116905192</v>
      </c>
      <c r="R1790">
        <v>21.925713481361441</v>
      </c>
      <c r="S1790">
        <f t="shared" si="139"/>
        <v>24</v>
      </c>
    </row>
    <row r="1791" spans="1:19" hidden="1" x14ac:dyDescent="0.25">
      <c r="A1791" s="70">
        <v>26</v>
      </c>
      <c r="B1791" s="70">
        <v>34</v>
      </c>
      <c r="C1791" s="83">
        <v>27.677785951294684</v>
      </c>
      <c r="D1791" s="83">
        <v>0</v>
      </c>
      <c r="E1791" s="43">
        <f t="shared" si="135"/>
        <v>8.8101128959759318</v>
      </c>
      <c r="F1791" s="43">
        <f t="shared" si="136"/>
        <v>0.11350592345493729</v>
      </c>
      <c r="G1791" s="89">
        <v>14.783920873247137</v>
      </c>
      <c r="H1791" s="185">
        <f t="shared" si="137"/>
        <v>14.837299950168413</v>
      </c>
      <c r="N1791" t="str">
        <f t="shared" si="138"/>
        <v>26#62</v>
      </c>
      <c r="O1791">
        <v>26</v>
      </c>
      <c r="P1791">
        <v>62</v>
      </c>
      <c r="Q1791">
        <v>14.576732246069264</v>
      </c>
      <c r="R1791">
        <v>21.786292717893701</v>
      </c>
      <c r="S1791">
        <f t="shared" si="139"/>
        <v>25</v>
      </c>
    </row>
    <row r="1792" spans="1:19" hidden="1" x14ac:dyDescent="0.25">
      <c r="A1792" s="70">
        <v>26</v>
      </c>
      <c r="B1792" s="70">
        <v>35</v>
      </c>
      <c r="C1792" s="83">
        <v>41.13925457306074</v>
      </c>
      <c r="D1792" s="83">
        <v>0</v>
      </c>
      <c r="E1792" s="43">
        <f t="shared" si="135"/>
        <v>13.095031440836955</v>
      </c>
      <c r="F1792" s="43">
        <f t="shared" si="136"/>
        <v>7.6364841468153519E-2</v>
      </c>
      <c r="G1792" s="89">
        <v>20.313222018638925</v>
      </c>
      <c r="H1792" s="185">
        <f t="shared" si="137"/>
        <v>20.386565284606618</v>
      </c>
      <c r="N1792" t="str">
        <f t="shared" si="138"/>
        <v>26#72</v>
      </c>
      <c r="O1792">
        <v>26</v>
      </c>
      <c r="P1792">
        <v>72</v>
      </c>
      <c r="Q1792">
        <v>14.136226601270469</v>
      </c>
      <c r="R1792">
        <v>21.391488111770119</v>
      </c>
      <c r="S1792">
        <f t="shared" si="139"/>
        <v>26</v>
      </c>
    </row>
    <row r="1793" spans="1:19" hidden="1" x14ac:dyDescent="0.25">
      <c r="A1793" s="70">
        <v>26</v>
      </c>
      <c r="B1793" s="70">
        <v>36</v>
      </c>
      <c r="C1793" s="83">
        <v>27.677785951294684</v>
      </c>
      <c r="D1793" s="83">
        <v>0</v>
      </c>
      <c r="E1793" s="43">
        <f t="shared" si="135"/>
        <v>8.8101128959759318</v>
      </c>
      <c r="F1793" s="43">
        <f t="shared" si="136"/>
        <v>0.11350592345493729</v>
      </c>
      <c r="G1793" s="89">
        <v>14.783920873247137</v>
      </c>
      <c r="H1793" s="185">
        <f t="shared" si="137"/>
        <v>14.837299950168413</v>
      </c>
      <c r="N1793" t="str">
        <f t="shared" si="138"/>
        <v>26#63</v>
      </c>
      <c r="O1793">
        <v>26</v>
      </c>
      <c r="P1793">
        <v>63</v>
      </c>
      <c r="Q1793">
        <v>13.935996762725562</v>
      </c>
      <c r="R1793">
        <v>21.206298019209989</v>
      </c>
      <c r="S1793">
        <f t="shared" si="139"/>
        <v>27</v>
      </c>
    </row>
    <row r="1794" spans="1:19" hidden="1" x14ac:dyDescent="0.25">
      <c r="A1794" s="70">
        <v>26</v>
      </c>
      <c r="B1794" s="70">
        <v>38</v>
      </c>
      <c r="C1794" s="83">
        <v>48.18450917884482</v>
      </c>
      <c r="D1794" s="83">
        <v>0</v>
      </c>
      <c r="E1794" s="43">
        <f t="shared" si="135"/>
        <v>15.337605632539912</v>
      </c>
      <c r="F1794" s="43">
        <f t="shared" si="136"/>
        <v>6.5199224961060606E-2</v>
      </c>
      <c r="G1794" s="89">
        <v>22.349206423170774</v>
      </c>
      <c r="H1794" s="185">
        <f t="shared" si="137"/>
        <v>22.429900849163726</v>
      </c>
      <c r="N1794" t="str">
        <f t="shared" si="138"/>
        <v>26#80</v>
      </c>
      <c r="O1794">
        <v>26</v>
      </c>
      <c r="P1794">
        <v>80</v>
      </c>
      <c r="Q1794">
        <v>13.935996762725562</v>
      </c>
      <c r="R1794">
        <v>21.206298019209989</v>
      </c>
      <c r="S1794">
        <f t="shared" si="139"/>
        <v>28</v>
      </c>
    </row>
    <row r="1795" spans="1:19" hidden="1" x14ac:dyDescent="0.25">
      <c r="A1795" s="70">
        <v>26</v>
      </c>
      <c r="B1795" s="70">
        <v>39</v>
      </c>
      <c r="C1795" s="83">
        <v>39.503749039575133</v>
      </c>
      <c r="D1795" s="83">
        <v>0</v>
      </c>
      <c r="E1795" s="43">
        <f t="shared" ref="E1795:E1858" si="140">C1795/PI()</f>
        <v>12.574433860620191</v>
      </c>
      <c r="F1795" s="43">
        <f t="shared" ref="F1795:F1858" si="141">1/E1795</f>
        <v>7.952644318498793E-2</v>
      </c>
      <c r="G1795" s="89">
        <v>19.771180819768919</v>
      </c>
      <c r="H1795" s="185">
        <f t="shared" ref="H1795:H1858" si="142">IF(D1795=0,EXP($L$2+$L$3*F1795)*$L$4,D1795)</f>
        <v>19.842566982536653</v>
      </c>
      <c r="N1795" t="str">
        <f t="shared" ref="N1795:N1858" si="143">CONCATENATE(O1795,"#",P1795)</f>
        <v>26#78</v>
      </c>
      <c r="O1795">
        <v>26</v>
      </c>
      <c r="P1795">
        <v>78</v>
      </c>
      <c r="Q1795">
        <v>13.695720956471673</v>
      </c>
      <c r="R1795">
        <v>20.979143332813944</v>
      </c>
      <c r="S1795">
        <f t="shared" ref="S1795:S1858" si="144">IF(O1795=O1794,S1794+1,1)</f>
        <v>29</v>
      </c>
    </row>
    <row r="1796" spans="1:19" hidden="1" x14ac:dyDescent="0.25">
      <c r="A1796" s="70">
        <v>26</v>
      </c>
      <c r="B1796" s="70">
        <v>40</v>
      </c>
      <c r="C1796" s="83">
        <v>40.761830219179444</v>
      </c>
      <c r="D1796" s="83">
        <v>0</v>
      </c>
      <c r="E1796" s="43">
        <f t="shared" si="140"/>
        <v>12.974893537710008</v>
      </c>
      <c r="F1796" s="43">
        <f t="shared" si="141"/>
        <v>7.7071923333599399E-2</v>
      </c>
      <c r="G1796" s="89">
        <v>20.190720389167055</v>
      </c>
      <c r="H1796" s="185">
        <f t="shared" si="142"/>
        <v>20.263621348661477</v>
      </c>
      <c r="N1796" t="str">
        <f t="shared" si="143"/>
        <v>26#76</v>
      </c>
      <c r="O1796">
        <v>26</v>
      </c>
      <c r="P1796">
        <v>76</v>
      </c>
      <c r="Q1796">
        <v>13.615629021053708</v>
      </c>
      <c r="R1796">
        <v>20.902201504179608</v>
      </c>
      <c r="S1796">
        <f t="shared" si="144"/>
        <v>30</v>
      </c>
    </row>
    <row r="1797" spans="1:19" hidden="1" x14ac:dyDescent="0.25">
      <c r="A1797" s="70">
        <v>26</v>
      </c>
      <c r="B1797" s="70">
        <v>41</v>
      </c>
      <c r="C1797" s="83">
        <v>22.897077468798322</v>
      </c>
      <c r="D1797" s="83">
        <v>0</v>
      </c>
      <c r="E1797" s="43">
        <f t="shared" si="140"/>
        <v>7.2883661230346322</v>
      </c>
      <c r="F1797" s="43">
        <f t="shared" si="141"/>
        <v>0.1372049624180561</v>
      </c>
      <c r="G1797" s="89">
        <v>12.070945152762349</v>
      </c>
      <c r="H1797" s="185">
        <f t="shared" si="142"/>
        <v>12.114528713263393</v>
      </c>
      <c r="N1797" t="str">
        <f t="shared" si="143"/>
        <v>26#11</v>
      </c>
      <c r="O1797">
        <v>26</v>
      </c>
      <c r="P1797">
        <v>11</v>
      </c>
      <c r="Q1797">
        <v>13.49549111792677</v>
      </c>
      <c r="R1797">
        <v>17.674800000000001</v>
      </c>
      <c r="S1797">
        <f t="shared" si="144"/>
        <v>31</v>
      </c>
    </row>
    <row r="1798" spans="1:19" hidden="1" x14ac:dyDescent="0.25">
      <c r="A1798" s="70">
        <v>26</v>
      </c>
      <c r="B1798" s="70">
        <v>42</v>
      </c>
      <c r="C1798" s="83">
        <v>55.858804374431067</v>
      </c>
      <c r="D1798" s="83">
        <v>0</v>
      </c>
      <c r="E1798" s="43">
        <f t="shared" si="140"/>
        <v>17.780409662787783</v>
      </c>
      <c r="F1798" s="43">
        <f t="shared" si="141"/>
        <v>5.6241673783977958E-2</v>
      </c>
      <c r="G1798" s="89">
        <v>24.129139661068422</v>
      </c>
      <c r="H1798" s="185">
        <f t="shared" si="142"/>
        <v>24.216260744376108</v>
      </c>
      <c r="N1798" t="str">
        <f t="shared" si="143"/>
        <v>26#28</v>
      </c>
      <c r="O1798">
        <v>26</v>
      </c>
      <c r="P1798">
        <v>28</v>
      </c>
      <c r="Q1798">
        <v>13.335307247090839</v>
      </c>
      <c r="R1798">
        <v>20.627949702238709</v>
      </c>
      <c r="S1798">
        <f t="shared" si="144"/>
        <v>32</v>
      </c>
    </row>
    <row r="1799" spans="1:19" hidden="1" x14ac:dyDescent="0.25">
      <c r="A1799" s="70">
        <v>26</v>
      </c>
      <c r="B1799" s="70">
        <v>43</v>
      </c>
      <c r="C1799" s="83">
        <v>48.058701060884403</v>
      </c>
      <c r="D1799" s="83">
        <v>0</v>
      </c>
      <c r="E1799" s="43">
        <f t="shared" si="140"/>
        <v>15.297559664830935</v>
      </c>
      <c r="F1799" s="43">
        <f t="shared" si="141"/>
        <v>6.5369903560435094E-2</v>
      </c>
      <c r="G1799" s="89">
        <v>22.316597958837185</v>
      </c>
      <c r="H1799" s="185">
        <f t="shared" si="142"/>
        <v>22.397174648152511</v>
      </c>
      <c r="N1799" t="str">
        <f t="shared" si="143"/>
        <v>26#35</v>
      </c>
      <c r="O1799">
        <v>26</v>
      </c>
      <c r="P1799">
        <v>35</v>
      </c>
      <c r="Q1799">
        <v>13.095031440836955</v>
      </c>
      <c r="R1799">
        <v>20.386565284606618</v>
      </c>
      <c r="S1799">
        <f t="shared" si="144"/>
        <v>33</v>
      </c>
    </row>
    <row r="1800" spans="1:19" hidden="1" x14ac:dyDescent="0.25">
      <c r="A1800" s="70">
        <v>26</v>
      </c>
      <c r="B1800" s="70">
        <v>44</v>
      </c>
      <c r="C1800" s="83">
        <v>58.374966733639674</v>
      </c>
      <c r="D1800" s="83">
        <v>0</v>
      </c>
      <c r="E1800" s="43">
        <f t="shared" si="140"/>
        <v>18.581329016967413</v>
      </c>
      <c r="F1800" s="43">
        <f t="shared" si="141"/>
        <v>5.3817463707082354E-2</v>
      </c>
      <c r="G1800" s="89">
        <v>24.63476561718976</v>
      </c>
      <c r="H1800" s="185">
        <f t="shared" si="142"/>
        <v>24.723712322200686</v>
      </c>
      <c r="N1800" t="str">
        <f t="shared" si="143"/>
        <v>26#2</v>
      </c>
      <c r="O1800">
        <v>26</v>
      </c>
      <c r="P1800">
        <v>2</v>
      </c>
      <c r="Q1800">
        <v>13.014939505418987</v>
      </c>
      <c r="R1800">
        <v>17.674800000000001</v>
      </c>
      <c r="S1800">
        <f t="shared" si="144"/>
        <v>34</v>
      </c>
    </row>
    <row r="1801" spans="1:19" hidden="1" x14ac:dyDescent="0.25">
      <c r="A1801" s="70">
        <v>26</v>
      </c>
      <c r="B1801" s="70">
        <v>45</v>
      </c>
      <c r="C1801" s="83">
        <v>37.74243538812911</v>
      </c>
      <c r="D1801" s="83">
        <v>0</v>
      </c>
      <c r="E1801" s="43">
        <f t="shared" si="140"/>
        <v>12.01379031269445</v>
      </c>
      <c r="F1801" s="43">
        <f t="shared" si="141"/>
        <v>8.3237677200287366E-2</v>
      </c>
      <c r="G1801" s="89">
        <v>19.153333371665646</v>
      </c>
      <c r="H1801" s="185">
        <f t="shared" si="142"/>
        <v>19.222488723896671</v>
      </c>
      <c r="N1801" t="str">
        <f t="shared" si="143"/>
        <v>26#40</v>
      </c>
      <c r="O1801">
        <v>26</v>
      </c>
      <c r="P1801">
        <v>40</v>
      </c>
      <c r="Q1801">
        <v>12.974893537710008</v>
      </c>
      <c r="R1801">
        <v>20.263621348661477</v>
      </c>
      <c r="S1801">
        <f t="shared" si="144"/>
        <v>35</v>
      </c>
    </row>
    <row r="1802" spans="1:19" hidden="1" x14ac:dyDescent="0.25">
      <c r="A1802" s="70">
        <v>26</v>
      </c>
      <c r="B1802" s="70">
        <v>46</v>
      </c>
      <c r="C1802" s="83">
        <v>54.474915076866345</v>
      </c>
      <c r="D1802" s="83">
        <v>0</v>
      </c>
      <c r="E1802" s="43">
        <f t="shared" si="140"/>
        <v>17.339904017988989</v>
      </c>
      <c r="F1802" s="43">
        <f t="shared" si="141"/>
        <v>5.7670446097196792E-2</v>
      </c>
      <c r="G1802" s="89">
        <v>23.836010099943419</v>
      </c>
      <c r="H1802" s="185">
        <f t="shared" si="142"/>
        <v>23.922072804656864</v>
      </c>
      <c r="N1802" t="str">
        <f t="shared" si="143"/>
        <v>26#13</v>
      </c>
      <c r="O1802">
        <v>26</v>
      </c>
      <c r="P1802">
        <v>13</v>
      </c>
      <c r="Q1802">
        <v>12.694571763747136</v>
      </c>
      <c r="R1802">
        <v>19.970734045668717</v>
      </c>
      <c r="S1802">
        <f t="shared" si="144"/>
        <v>36</v>
      </c>
    </row>
    <row r="1803" spans="1:19" hidden="1" x14ac:dyDescent="0.25">
      <c r="A1803" s="70">
        <v>26</v>
      </c>
      <c r="B1803" s="70">
        <v>47</v>
      </c>
      <c r="C1803" s="83">
        <v>48.813549768646993</v>
      </c>
      <c r="D1803" s="83">
        <v>0</v>
      </c>
      <c r="E1803" s="43">
        <f t="shared" si="140"/>
        <v>15.537835471084826</v>
      </c>
      <c r="F1803" s="43">
        <f t="shared" si="141"/>
        <v>6.4359028763108769E-2</v>
      </c>
      <c r="G1803" s="89">
        <v>22.510423380887822</v>
      </c>
      <c r="H1803" s="185">
        <f t="shared" si="142"/>
        <v>22.5916998995787</v>
      </c>
      <c r="N1803" t="str">
        <f t="shared" si="143"/>
        <v>26#54</v>
      </c>
      <c r="O1803">
        <v>26</v>
      </c>
      <c r="P1803">
        <v>54</v>
      </c>
      <c r="Q1803">
        <v>12.614479828329172</v>
      </c>
      <c r="R1803">
        <v>19.885468645038479</v>
      </c>
      <c r="S1803">
        <f t="shared" si="144"/>
        <v>37</v>
      </c>
    </row>
    <row r="1804" spans="1:19" hidden="1" x14ac:dyDescent="0.25">
      <c r="A1804" s="70">
        <v>26</v>
      </c>
      <c r="B1804" s="70">
        <v>49</v>
      </c>
      <c r="C1804" s="83">
        <v>38.4972840958917</v>
      </c>
      <c r="D1804" s="83">
        <v>0</v>
      </c>
      <c r="E1804" s="43">
        <f t="shared" si="140"/>
        <v>12.254066118948343</v>
      </c>
      <c r="F1804" s="43">
        <f t="shared" si="141"/>
        <v>8.1605565882634651E-2</v>
      </c>
      <c r="G1804" s="89">
        <v>19.422632984658019</v>
      </c>
      <c r="H1804" s="185">
        <f t="shared" si="142"/>
        <v>19.492760674666012</v>
      </c>
      <c r="N1804" t="str">
        <f t="shared" si="143"/>
        <v>26#39</v>
      </c>
      <c r="O1804">
        <v>26</v>
      </c>
      <c r="P1804">
        <v>39</v>
      </c>
      <c r="Q1804">
        <v>12.574433860620191</v>
      </c>
      <c r="R1804">
        <v>19.842566982536653</v>
      </c>
      <c r="S1804">
        <f t="shared" si="144"/>
        <v>38</v>
      </c>
    </row>
    <row r="1805" spans="1:19" hidden="1" x14ac:dyDescent="0.25">
      <c r="A1805" s="70">
        <v>26</v>
      </c>
      <c r="B1805" s="70">
        <v>49</v>
      </c>
      <c r="C1805" s="83">
        <v>28.684250894978124</v>
      </c>
      <c r="D1805" s="83">
        <v>0</v>
      </c>
      <c r="E1805" s="43">
        <f t="shared" si="140"/>
        <v>9.1304806376477821</v>
      </c>
      <c r="F1805" s="43">
        <f t="shared" si="141"/>
        <v>0.10952325947406231</v>
      </c>
      <c r="G1805" s="89">
        <v>15.296296931920253</v>
      </c>
      <c r="H1805" s="185">
        <f t="shared" si="142"/>
        <v>15.351526002580203</v>
      </c>
      <c r="N1805" t="str">
        <f t="shared" si="143"/>
        <v>26#68</v>
      </c>
      <c r="O1805">
        <v>26</v>
      </c>
      <c r="P1805">
        <v>68</v>
      </c>
      <c r="Q1805">
        <v>12.534387892911212</v>
      </c>
      <c r="R1805">
        <v>19.799484634270215</v>
      </c>
      <c r="S1805">
        <f t="shared" si="144"/>
        <v>39</v>
      </c>
    </row>
    <row r="1806" spans="1:19" hidden="1" x14ac:dyDescent="0.25">
      <c r="A1806" s="70">
        <v>26</v>
      </c>
      <c r="B1806" s="70">
        <v>50</v>
      </c>
      <c r="C1806" s="83">
        <v>54.474915076866345</v>
      </c>
      <c r="D1806" s="83">
        <v>0</v>
      </c>
      <c r="E1806" s="43">
        <f t="shared" si="140"/>
        <v>17.339904017988989</v>
      </c>
      <c r="F1806" s="43">
        <f t="shared" si="141"/>
        <v>5.7670446097196792E-2</v>
      </c>
      <c r="G1806" s="89">
        <v>23.836010099943419</v>
      </c>
      <c r="H1806" s="185">
        <f t="shared" si="142"/>
        <v>23.922072804656864</v>
      </c>
      <c r="N1806" t="str">
        <f t="shared" si="143"/>
        <v>26#32</v>
      </c>
      <c r="O1806">
        <v>26</v>
      </c>
      <c r="P1806">
        <v>32</v>
      </c>
      <c r="Q1806">
        <v>12.49434192520223</v>
      </c>
      <c r="R1806">
        <v>19.75622055877524</v>
      </c>
      <c r="S1806">
        <f t="shared" si="144"/>
        <v>40</v>
      </c>
    </row>
    <row r="1807" spans="1:19" hidden="1" x14ac:dyDescent="0.25">
      <c r="A1807" s="70">
        <v>26</v>
      </c>
      <c r="B1807" s="70">
        <v>51</v>
      </c>
      <c r="C1807" s="83">
        <v>34.345616203197487</v>
      </c>
      <c r="D1807" s="83">
        <v>0</v>
      </c>
      <c r="E1807" s="43">
        <f t="shared" si="140"/>
        <v>10.932549184551949</v>
      </c>
      <c r="F1807" s="43">
        <f t="shared" si="141"/>
        <v>9.1469974945370736E-2</v>
      </c>
      <c r="G1807" s="89">
        <v>17.850860269957007</v>
      </c>
      <c r="H1807" s="185">
        <f t="shared" si="142"/>
        <v>17.915312890586577</v>
      </c>
      <c r="N1807" t="str">
        <f t="shared" si="143"/>
        <v>26#49</v>
      </c>
      <c r="O1807">
        <v>26</v>
      </c>
      <c r="P1807">
        <v>49</v>
      </c>
      <c r="Q1807">
        <v>12.254066118948343</v>
      </c>
      <c r="R1807">
        <v>19.492760674666012</v>
      </c>
      <c r="S1807">
        <f t="shared" si="144"/>
        <v>41</v>
      </c>
    </row>
    <row r="1808" spans="1:19" hidden="1" x14ac:dyDescent="0.25">
      <c r="A1808" s="70">
        <v>26</v>
      </c>
      <c r="B1808" s="70">
        <v>51</v>
      </c>
      <c r="C1808" s="83">
        <v>23.022885586758761</v>
      </c>
      <c r="D1808" s="83">
        <v>0</v>
      </c>
      <c r="E1808" s="43">
        <f t="shared" si="140"/>
        <v>7.3284120907436163</v>
      </c>
      <c r="F1808" s="43">
        <f t="shared" si="141"/>
        <v>0.13645520852506121</v>
      </c>
      <c r="G1808" s="89">
        <v>12.148616298134382</v>
      </c>
      <c r="H1808" s="185">
        <f t="shared" si="142"/>
        <v>12.192480299397991</v>
      </c>
      <c r="N1808" t="str">
        <f t="shared" si="143"/>
        <v>26#45</v>
      </c>
      <c r="O1808">
        <v>26</v>
      </c>
      <c r="P1808">
        <v>45</v>
      </c>
      <c r="Q1808">
        <v>12.01379031269445</v>
      </c>
      <c r="R1808">
        <v>19.222488723896671</v>
      </c>
      <c r="S1808">
        <f t="shared" si="144"/>
        <v>42</v>
      </c>
    </row>
    <row r="1809" spans="1:19" hidden="1" x14ac:dyDescent="0.25">
      <c r="A1809" s="70">
        <v>26</v>
      </c>
      <c r="B1809" s="70">
        <v>52</v>
      </c>
      <c r="C1809" s="83">
        <v>46.297387409438372</v>
      </c>
      <c r="D1809" s="83">
        <v>0</v>
      </c>
      <c r="E1809" s="43">
        <f t="shared" si="140"/>
        <v>14.736916116905192</v>
      </c>
      <c r="F1809" s="43">
        <f t="shared" si="141"/>
        <v>6.7856802065451652E-2</v>
      </c>
      <c r="G1809" s="89">
        <v>21.846832933660295</v>
      </c>
      <c r="H1809" s="185">
        <f t="shared" si="142"/>
        <v>21.925713481361441</v>
      </c>
      <c r="N1809" t="str">
        <f t="shared" si="143"/>
        <v>26#73</v>
      </c>
      <c r="O1809">
        <v>26</v>
      </c>
      <c r="P1809">
        <v>73</v>
      </c>
      <c r="Q1809">
        <v>11.933698377276487</v>
      </c>
      <c r="R1809">
        <v>19.130843012190411</v>
      </c>
      <c r="S1809">
        <f t="shared" si="144"/>
        <v>43</v>
      </c>
    </row>
    <row r="1810" spans="1:19" hidden="1" x14ac:dyDescent="0.25">
      <c r="A1810" s="70">
        <v>26</v>
      </c>
      <c r="B1810" s="70">
        <v>53</v>
      </c>
      <c r="C1810" s="83">
        <v>34.848848675039207</v>
      </c>
      <c r="D1810" s="83">
        <v>0</v>
      </c>
      <c r="E1810" s="43">
        <f t="shared" si="140"/>
        <v>11.092733055387875</v>
      </c>
      <c r="F1810" s="43">
        <f t="shared" si="141"/>
        <v>9.014910888117765E-2</v>
      </c>
      <c r="G1810" s="89">
        <v>18.053712656090703</v>
      </c>
      <c r="H1810" s="185">
        <f t="shared" si="142"/>
        <v>18.118897699006347</v>
      </c>
      <c r="N1810" t="str">
        <f t="shared" si="143"/>
        <v>26#10</v>
      </c>
      <c r="O1810">
        <v>26</v>
      </c>
      <c r="P1810">
        <v>10</v>
      </c>
      <c r="Q1810">
        <v>11.693422571022598</v>
      </c>
      <c r="R1810">
        <v>14.4612</v>
      </c>
      <c r="S1810">
        <f t="shared" si="144"/>
        <v>44</v>
      </c>
    </row>
    <row r="1811" spans="1:19" hidden="1" x14ac:dyDescent="0.25">
      <c r="A1811" s="70">
        <v>26</v>
      </c>
      <c r="B1811" s="70">
        <v>54</v>
      </c>
      <c r="C1811" s="83">
        <v>39.629557157535558</v>
      </c>
      <c r="D1811" s="83">
        <v>0</v>
      </c>
      <c r="E1811" s="43">
        <f t="shared" si="140"/>
        <v>12.614479828329172</v>
      </c>
      <c r="F1811" s="43">
        <f t="shared" si="141"/>
        <v>7.9273978285987964E-2</v>
      </c>
      <c r="G1811" s="89">
        <v>19.813928138073997</v>
      </c>
      <c r="H1811" s="185">
        <f t="shared" si="142"/>
        <v>19.885468645038479</v>
      </c>
      <c r="N1811" t="str">
        <f t="shared" si="143"/>
        <v>26#22</v>
      </c>
      <c r="O1811">
        <v>26</v>
      </c>
      <c r="P1811">
        <v>22</v>
      </c>
      <c r="Q1811">
        <v>11.693422571022598</v>
      </c>
      <c r="R1811">
        <v>18.851113034635603</v>
      </c>
      <c r="S1811">
        <f t="shared" si="144"/>
        <v>45</v>
      </c>
    </row>
    <row r="1812" spans="1:19" hidden="1" x14ac:dyDescent="0.25">
      <c r="A1812" s="70">
        <v>26</v>
      </c>
      <c r="B1812" s="70">
        <v>55</v>
      </c>
      <c r="C1812" s="83">
        <v>27.426169715373817</v>
      </c>
      <c r="D1812" s="83">
        <v>0</v>
      </c>
      <c r="E1812" s="43">
        <f t="shared" si="140"/>
        <v>8.7300209605579671</v>
      </c>
      <c r="F1812" s="43">
        <f t="shared" si="141"/>
        <v>0.11454726220223031</v>
      </c>
      <c r="G1812" s="89">
        <v>14.652805125636311</v>
      </c>
      <c r="H1812" s="185">
        <f t="shared" si="142"/>
        <v>14.705710793802407</v>
      </c>
      <c r="N1812" t="str">
        <f t="shared" si="143"/>
        <v>26#26</v>
      </c>
      <c r="O1812">
        <v>26</v>
      </c>
      <c r="P1812">
        <v>26</v>
      </c>
      <c r="Q1812">
        <v>11.53323870018667</v>
      </c>
      <c r="R1812">
        <v>18.660538659750401</v>
      </c>
      <c r="S1812">
        <f t="shared" si="144"/>
        <v>46</v>
      </c>
    </row>
    <row r="1813" spans="1:19" hidden="1" x14ac:dyDescent="0.25">
      <c r="A1813" s="70">
        <v>26</v>
      </c>
      <c r="B1813" s="70">
        <v>56</v>
      </c>
      <c r="C1813" s="83">
        <v>52.210368953578595</v>
      </c>
      <c r="D1813" s="83">
        <v>0</v>
      </c>
      <c r="E1813" s="43">
        <f t="shared" si="140"/>
        <v>16.61907659922732</v>
      </c>
      <c r="F1813" s="43">
        <f t="shared" si="141"/>
        <v>6.0171814843581237E-2</v>
      </c>
      <c r="G1813" s="89">
        <v>23.331373060236544</v>
      </c>
      <c r="H1813" s="185">
        <f t="shared" si="142"/>
        <v>23.415613713845225</v>
      </c>
      <c r="N1813" t="str">
        <f t="shared" si="143"/>
        <v>26#53</v>
      </c>
      <c r="O1813">
        <v>26</v>
      </c>
      <c r="P1813">
        <v>53</v>
      </c>
      <c r="Q1813">
        <v>11.092733055387875</v>
      </c>
      <c r="R1813">
        <v>18.118897699006347</v>
      </c>
      <c r="S1813">
        <f t="shared" si="144"/>
        <v>47</v>
      </c>
    </row>
    <row r="1814" spans="1:19" hidden="1" x14ac:dyDescent="0.25">
      <c r="A1814" s="70">
        <v>26</v>
      </c>
      <c r="B1814" s="70">
        <v>57</v>
      </c>
      <c r="C1814" s="83">
        <v>32.3326863158306</v>
      </c>
      <c r="D1814" s="83">
        <v>0</v>
      </c>
      <c r="E1814" s="43">
        <f t="shared" si="140"/>
        <v>10.291813701208245</v>
      </c>
      <c r="F1814" s="43">
        <f t="shared" si="141"/>
        <v>9.716460373574401E-2</v>
      </c>
      <c r="G1814" s="89">
        <v>17.002080227528403</v>
      </c>
      <c r="H1814" s="185">
        <f t="shared" si="142"/>
        <v>17.063468228456443</v>
      </c>
      <c r="N1814" t="str">
        <f t="shared" si="143"/>
        <v>26#51</v>
      </c>
      <c r="O1814">
        <v>26</v>
      </c>
      <c r="P1814">
        <v>51</v>
      </c>
      <c r="Q1814">
        <v>10.932549184551949</v>
      </c>
      <c r="R1814">
        <v>17.915312890586577</v>
      </c>
      <c r="S1814">
        <f t="shared" si="144"/>
        <v>48</v>
      </c>
    </row>
    <row r="1815" spans="1:19" hidden="1" x14ac:dyDescent="0.25">
      <c r="A1815" s="70">
        <v>26</v>
      </c>
      <c r="B1815" s="70">
        <v>58</v>
      </c>
      <c r="C1815" s="83">
        <v>57.49430990791668</v>
      </c>
      <c r="D1815" s="83">
        <v>0</v>
      </c>
      <c r="E1815" s="43">
        <f t="shared" si="140"/>
        <v>18.301007243004548</v>
      </c>
      <c r="F1815" s="43">
        <f t="shared" si="141"/>
        <v>5.4641801225571565E-2</v>
      </c>
      <c r="G1815" s="89">
        <v>24.461652780883778</v>
      </c>
      <c r="H1815" s="185">
        <f t="shared" si="142"/>
        <v>24.549974441734602</v>
      </c>
      <c r="N1815" t="str">
        <f t="shared" si="143"/>
        <v>26#18</v>
      </c>
      <c r="O1815">
        <v>26</v>
      </c>
      <c r="P1815">
        <v>18</v>
      </c>
      <c r="Q1815">
        <v>10.69227337829806</v>
      </c>
      <c r="R1815">
        <v>17.603038512364613</v>
      </c>
      <c r="S1815">
        <f t="shared" si="144"/>
        <v>49</v>
      </c>
    </row>
    <row r="1816" spans="1:19" hidden="1" x14ac:dyDescent="0.25">
      <c r="A1816" s="70">
        <v>26</v>
      </c>
      <c r="B1816" s="70">
        <v>60</v>
      </c>
      <c r="C1816" s="83">
        <v>58.50077485160012</v>
      </c>
      <c r="D1816" s="83">
        <v>19.8172</v>
      </c>
      <c r="E1816" s="43">
        <f t="shared" si="140"/>
        <v>18.6213749846764</v>
      </c>
      <c r="F1816" s="43">
        <f t="shared" si="141"/>
        <v>5.3701727225991841E-2</v>
      </c>
      <c r="G1816" s="89">
        <v>19.8172</v>
      </c>
      <c r="H1816" s="185">
        <f t="shared" si="142"/>
        <v>19.8172</v>
      </c>
      <c r="N1816" t="str">
        <f t="shared" si="143"/>
        <v>26#3</v>
      </c>
      <c r="O1816">
        <v>26</v>
      </c>
      <c r="P1816">
        <v>3</v>
      </c>
      <c r="Q1816">
        <v>10.612181442880098</v>
      </c>
      <c r="R1816">
        <v>16.6036</v>
      </c>
      <c r="S1816">
        <f t="shared" si="144"/>
        <v>50</v>
      </c>
    </row>
    <row r="1817" spans="1:19" hidden="1" x14ac:dyDescent="0.25">
      <c r="A1817" s="70">
        <v>26</v>
      </c>
      <c r="B1817" s="70">
        <v>61</v>
      </c>
      <c r="C1817" s="83">
        <v>29.313291484780283</v>
      </c>
      <c r="D1817" s="83">
        <v>0</v>
      </c>
      <c r="E1817" s="43">
        <f t="shared" si="140"/>
        <v>9.3307104761926922</v>
      </c>
      <c r="F1817" s="43">
        <f t="shared" si="141"/>
        <v>0.10717297493599227</v>
      </c>
      <c r="G1817" s="89">
        <v>15.606957567028781</v>
      </c>
      <c r="H1817" s="185">
        <f t="shared" si="142"/>
        <v>15.66330831427778</v>
      </c>
      <c r="N1817" t="str">
        <f t="shared" si="143"/>
        <v>26#8</v>
      </c>
      <c r="O1817">
        <v>26</v>
      </c>
      <c r="P1817">
        <v>8</v>
      </c>
      <c r="Q1817">
        <v>10.612181442880098</v>
      </c>
      <c r="R1817">
        <v>16.924960000000002</v>
      </c>
      <c r="S1817">
        <f t="shared" si="144"/>
        <v>51</v>
      </c>
    </row>
    <row r="1818" spans="1:19" hidden="1" x14ac:dyDescent="0.25">
      <c r="A1818" s="70">
        <v>26</v>
      </c>
      <c r="B1818" s="70">
        <v>62</v>
      </c>
      <c r="C1818" s="83">
        <v>45.794154937596645</v>
      </c>
      <c r="D1818" s="83">
        <v>0</v>
      </c>
      <c r="E1818" s="43">
        <f t="shared" si="140"/>
        <v>14.576732246069264</v>
      </c>
      <c r="F1818" s="43">
        <f t="shared" si="141"/>
        <v>6.8602481209028052E-2</v>
      </c>
      <c r="G1818" s="89">
        <v>21.707913754152074</v>
      </c>
      <c r="H1818" s="185">
        <f t="shared" si="142"/>
        <v>21.786292717893701</v>
      </c>
      <c r="N1818" t="str">
        <f t="shared" si="143"/>
        <v>26#57</v>
      </c>
      <c r="O1818">
        <v>26</v>
      </c>
      <c r="P1818">
        <v>57</v>
      </c>
      <c r="Q1818">
        <v>10.291813701208245</v>
      </c>
      <c r="R1818">
        <v>17.063468228456443</v>
      </c>
      <c r="S1818">
        <f t="shared" si="144"/>
        <v>52</v>
      </c>
    </row>
    <row r="1819" spans="1:19" hidden="1" x14ac:dyDescent="0.25">
      <c r="A1819" s="70">
        <v>26</v>
      </c>
      <c r="B1819" s="70">
        <v>63</v>
      </c>
      <c r="C1819" s="83">
        <v>43.781225050229764</v>
      </c>
      <c r="D1819" s="83">
        <v>0</v>
      </c>
      <c r="E1819" s="43">
        <f t="shared" si="140"/>
        <v>13.935996762725562</v>
      </c>
      <c r="F1819" s="43">
        <f t="shared" si="141"/>
        <v>7.1756618276109796E-2</v>
      </c>
      <c r="G1819" s="89">
        <v>21.130005660291271</v>
      </c>
      <c r="H1819" s="185">
        <f t="shared" si="142"/>
        <v>21.206298019209989</v>
      </c>
      <c r="N1819" t="str">
        <f t="shared" si="143"/>
        <v>26#4</v>
      </c>
      <c r="O1819">
        <v>26</v>
      </c>
      <c r="P1819">
        <v>4</v>
      </c>
      <c r="Q1819">
        <v>10.09158386266334</v>
      </c>
      <c r="R1819">
        <v>14.78256</v>
      </c>
      <c r="S1819">
        <f t="shared" si="144"/>
        <v>53</v>
      </c>
    </row>
    <row r="1820" spans="1:19" hidden="1" x14ac:dyDescent="0.25">
      <c r="A1820" s="70">
        <v>26</v>
      </c>
      <c r="B1820" s="70">
        <v>64</v>
      </c>
      <c r="C1820" s="83">
        <v>46.800619881280099</v>
      </c>
      <c r="D1820" s="83">
        <v>0</v>
      </c>
      <c r="E1820" s="43">
        <f t="shared" si="140"/>
        <v>14.89709998774112</v>
      </c>
      <c r="F1820" s="43">
        <f t="shared" si="141"/>
        <v>6.7127159032489794E-2</v>
      </c>
      <c r="G1820" s="89">
        <v>21.983625101729835</v>
      </c>
      <c r="H1820" s="185">
        <f t="shared" si="142"/>
        <v>22.062999553566712</v>
      </c>
      <c r="N1820" t="str">
        <f t="shared" si="143"/>
        <v>26#74</v>
      </c>
      <c r="O1820">
        <v>26</v>
      </c>
      <c r="P1820">
        <v>74</v>
      </c>
      <c r="Q1820">
        <v>10.09158386266334</v>
      </c>
      <c r="R1820">
        <v>16.784358683351204</v>
      </c>
      <c r="S1820">
        <f t="shared" si="144"/>
        <v>54</v>
      </c>
    </row>
    <row r="1821" spans="1:19" hidden="1" x14ac:dyDescent="0.25">
      <c r="A1821" s="70">
        <v>26</v>
      </c>
      <c r="B1821" s="70">
        <v>66</v>
      </c>
      <c r="C1821" s="83">
        <v>65.42022133942379</v>
      </c>
      <c r="D1821" s="83">
        <v>23.352160000000001</v>
      </c>
      <c r="E1821" s="43">
        <f t="shared" si="140"/>
        <v>20.82390320867038</v>
      </c>
      <c r="F1821" s="43">
        <f t="shared" si="141"/>
        <v>4.8021736846319635E-2</v>
      </c>
      <c r="G1821" s="89">
        <v>23.352160000000001</v>
      </c>
      <c r="H1821" s="185">
        <f t="shared" si="142"/>
        <v>23.352160000000001</v>
      </c>
      <c r="N1821" t="str">
        <f t="shared" si="143"/>
        <v>26#32</v>
      </c>
      <c r="O1821">
        <v>26</v>
      </c>
      <c r="P1821">
        <v>32</v>
      </c>
      <c r="Q1821">
        <v>10.011491927245373</v>
      </c>
      <c r="R1821">
        <v>16.670917746243482</v>
      </c>
      <c r="S1821">
        <f t="shared" si="144"/>
        <v>55</v>
      </c>
    </row>
    <row r="1822" spans="1:19" hidden="1" x14ac:dyDescent="0.25">
      <c r="A1822" s="70">
        <v>26</v>
      </c>
      <c r="B1822" s="70">
        <v>67</v>
      </c>
      <c r="C1822" s="83">
        <v>31.0746051362263</v>
      </c>
      <c r="D1822" s="83">
        <v>0</v>
      </c>
      <c r="E1822" s="43">
        <f t="shared" si="140"/>
        <v>9.8913540241184315</v>
      </c>
      <c r="F1822" s="43">
        <f t="shared" si="141"/>
        <v>0.1010983933606729</v>
      </c>
      <c r="G1822" s="89">
        <v>16.439437996022946</v>
      </c>
      <c r="H1822" s="185">
        <f t="shared" si="142"/>
        <v>16.498794511311136</v>
      </c>
      <c r="N1822" t="str">
        <f t="shared" si="143"/>
        <v>26#67</v>
      </c>
      <c r="O1822">
        <v>26</v>
      </c>
      <c r="P1822">
        <v>67</v>
      </c>
      <c r="Q1822">
        <v>9.8913540241184315</v>
      </c>
      <c r="R1822">
        <v>16.498794511311136</v>
      </c>
      <c r="S1822">
        <f t="shared" si="144"/>
        <v>56</v>
      </c>
    </row>
    <row r="1823" spans="1:19" hidden="1" x14ac:dyDescent="0.25">
      <c r="A1823" s="70">
        <v>26</v>
      </c>
      <c r="B1823" s="70">
        <v>68</v>
      </c>
      <c r="C1823" s="83">
        <v>39.377940921614709</v>
      </c>
      <c r="D1823" s="83">
        <v>0</v>
      </c>
      <c r="E1823" s="43">
        <f t="shared" si="140"/>
        <v>12.534387892911212</v>
      </c>
      <c r="F1823" s="43">
        <f t="shared" si="141"/>
        <v>7.9780521278230682E-2</v>
      </c>
      <c r="G1823" s="89">
        <v>19.728253465739289</v>
      </c>
      <c r="H1823" s="185">
        <f t="shared" si="142"/>
        <v>19.799484634270215</v>
      </c>
      <c r="N1823" t="str">
        <f t="shared" si="143"/>
        <v>26#61</v>
      </c>
      <c r="O1823">
        <v>26</v>
      </c>
      <c r="P1823">
        <v>61</v>
      </c>
      <c r="Q1823">
        <v>9.3307104761926922</v>
      </c>
      <c r="R1823">
        <v>15.66330831427778</v>
      </c>
      <c r="S1823">
        <f t="shared" si="144"/>
        <v>57</v>
      </c>
    </row>
    <row r="1824" spans="1:19" hidden="1" x14ac:dyDescent="0.25">
      <c r="A1824" s="70">
        <v>26</v>
      </c>
      <c r="B1824" s="70">
        <v>69</v>
      </c>
      <c r="C1824" s="83">
        <v>58.752391087520976</v>
      </c>
      <c r="D1824" s="83">
        <v>21.209760000000003</v>
      </c>
      <c r="E1824" s="43">
        <f t="shared" si="140"/>
        <v>18.701466920094362</v>
      </c>
      <c r="F1824" s="43">
        <f t="shared" si="141"/>
        <v>5.3471741242154619E-2</v>
      </c>
      <c r="G1824" s="89">
        <v>21.209760000000003</v>
      </c>
      <c r="H1824" s="185">
        <f t="shared" si="142"/>
        <v>21.209760000000003</v>
      </c>
      <c r="N1824" t="str">
        <f t="shared" si="143"/>
        <v>26#49</v>
      </c>
      <c r="O1824">
        <v>26</v>
      </c>
      <c r="P1824">
        <v>49</v>
      </c>
      <c r="Q1824">
        <v>9.1304806376477821</v>
      </c>
      <c r="R1824">
        <v>15.351526002580203</v>
      </c>
      <c r="S1824">
        <f t="shared" si="144"/>
        <v>58</v>
      </c>
    </row>
    <row r="1825" spans="1:19" hidden="1" x14ac:dyDescent="0.25">
      <c r="A1825" s="70">
        <v>26</v>
      </c>
      <c r="B1825" s="70">
        <v>70</v>
      </c>
      <c r="C1825" s="83">
        <v>21.764804407154458</v>
      </c>
      <c r="D1825" s="83">
        <v>0</v>
      </c>
      <c r="E1825" s="43">
        <f t="shared" si="140"/>
        <v>6.9279524136538013</v>
      </c>
      <c r="F1825" s="43">
        <f t="shared" si="141"/>
        <v>0.14434279283286822</v>
      </c>
      <c r="G1825" s="89">
        <v>11.355919417241719</v>
      </c>
      <c r="H1825" s="185">
        <f t="shared" si="142"/>
        <v>11.396921293623626</v>
      </c>
      <c r="N1825" t="str">
        <f t="shared" si="143"/>
        <v>26#34</v>
      </c>
      <c r="O1825">
        <v>26</v>
      </c>
      <c r="P1825">
        <v>34</v>
      </c>
      <c r="Q1825">
        <v>8.8101128959759318</v>
      </c>
      <c r="R1825">
        <v>14.837299950168413</v>
      </c>
      <c r="S1825">
        <f t="shared" si="144"/>
        <v>59</v>
      </c>
    </row>
    <row r="1826" spans="1:19" hidden="1" x14ac:dyDescent="0.25">
      <c r="A1826" s="70">
        <v>26</v>
      </c>
      <c r="B1826" s="70">
        <v>71</v>
      </c>
      <c r="C1826" s="83">
        <v>24.910007356165206</v>
      </c>
      <c r="D1826" s="83">
        <v>0</v>
      </c>
      <c r="E1826" s="43">
        <f t="shared" si="140"/>
        <v>7.9291016063783353</v>
      </c>
      <c r="F1826" s="43">
        <f t="shared" si="141"/>
        <v>0.12611769272770815</v>
      </c>
      <c r="G1826" s="89">
        <v>13.271911848512861</v>
      </c>
      <c r="H1826" s="185">
        <f t="shared" si="142"/>
        <v>13.319831639854289</v>
      </c>
      <c r="N1826" t="str">
        <f t="shared" si="143"/>
        <v>26#36</v>
      </c>
      <c r="O1826">
        <v>26</v>
      </c>
      <c r="P1826">
        <v>36</v>
      </c>
      <c r="Q1826">
        <v>8.8101128959759318</v>
      </c>
      <c r="R1826">
        <v>14.837299950168413</v>
      </c>
      <c r="S1826">
        <f t="shared" si="144"/>
        <v>60</v>
      </c>
    </row>
    <row r="1827" spans="1:19" hidden="1" x14ac:dyDescent="0.25">
      <c r="A1827" s="70">
        <v>26</v>
      </c>
      <c r="B1827" s="70">
        <v>72</v>
      </c>
      <c r="C1827" s="83">
        <v>44.410265640031916</v>
      </c>
      <c r="D1827" s="83">
        <v>0</v>
      </c>
      <c r="E1827" s="43">
        <f t="shared" si="140"/>
        <v>14.136226601270469</v>
      </c>
      <c r="F1827" s="43">
        <f t="shared" si="141"/>
        <v>7.0740235580980762E-2</v>
      </c>
      <c r="G1827" s="89">
        <v>21.314529507899216</v>
      </c>
      <c r="H1827" s="185">
        <f t="shared" si="142"/>
        <v>21.391488111770119</v>
      </c>
      <c r="N1827" t="str">
        <f t="shared" si="143"/>
        <v>26#55</v>
      </c>
      <c r="O1827">
        <v>26</v>
      </c>
      <c r="P1827">
        <v>55</v>
      </c>
      <c r="Q1827">
        <v>8.7300209605579671</v>
      </c>
      <c r="R1827">
        <v>14.705710793802407</v>
      </c>
      <c r="S1827">
        <f t="shared" si="144"/>
        <v>61</v>
      </c>
    </row>
    <row r="1828" spans="1:19" hidden="1" x14ac:dyDescent="0.25">
      <c r="A1828" s="70">
        <v>26</v>
      </c>
      <c r="B1828" s="70">
        <v>73</v>
      </c>
      <c r="C1828" s="83">
        <v>37.490819152208246</v>
      </c>
      <c r="D1828" s="83">
        <v>0</v>
      </c>
      <c r="E1828" s="43">
        <f t="shared" si="140"/>
        <v>11.933698377276487</v>
      </c>
      <c r="F1828" s="43">
        <f t="shared" si="141"/>
        <v>8.3796319329148355E-2</v>
      </c>
      <c r="G1828" s="89">
        <v>19.062017367083399</v>
      </c>
      <c r="H1828" s="185">
        <f t="shared" si="142"/>
        <v>19.130843012190411</v>
      </c>
      <c r="N1828" t="str">
        <f t="shared" si="143"/>
        <v>26#7</v>
      </c>
      <c r="O1828">
        <v>26</v>
      </c>
      <c r="P1828">
        <v>7</v>
      </c>
      <c r="Q1828">
        <v>8.6098830574310234</v>
      </c>
      <c r="R1828">
        <v>12.42592</v>
      </c>
      <c r="S1828">
        <f t="shared" si="144"/>
        <v>62</v>
      </c>
    </row>
    <row r="1829" spans="1:19" hidden="1" x14ac:dyDescent="0.25">
      <c r="A1829" s="70">
        <v>26</v>
      </c>
      <c r="B1829" s="70">
        <v>74</v>
      </c>
      <c r="C1829" s="83">
        <v>31.703645726028459</v>
      </c>
      <c r="D1829" s="83">
        <v>0</v>
      </c>
      <c r="E1829" s="43">
        <f t="shared" si="140"/>
        <v>10.09158386266334</v>
      </c>
      <c r="F1829" s="43">
        <f t="shared" si="141"/>
        <v>9.9092472857484931E-2</v>
      </c>
      <c r="G1829" s="89">
        <v>16.723974814571715</v>
      </c>
      <c r="H1829" s="185">
        <f t="shared" si="142"/>
        <v>16.784358683351204</v>
      </c>
      <c r="N1829" t="str">
        <f t="shared" si="143"/>
        <v>26#71</v>
      </c>
      <c r="O1829">
        <v>26</v>
      </c>
      <c r="P1829">
        <v>71</v>
      </c>
      <c r="Q1829">
        <v>7.9291016063783353</v>
      </c>
      <c r="R1829">
        <v>13.319831639854289</v>
      </c>
      <c r="S1829">
        <f t="shared" si="144"/>
        <v>63</v>
      </c>
    </row>
    <row r="1830" spans="1:19" hidden="1" x14ac:dyDescent="0.25">
      <c r="A1830" s="70">
        <v>26</v>
      </c>
      <c r="B1830" s="70">
        <v>75</v>
      </c>
      <c r="C1830" s="83">
        <v>19.24864204794585</v>
      </c>
      <c r="D1830" s="83">
        <v>0</v>
      </c>
      <c r="E1830" s="43">
        <f t="shared" si="140"/>
        <v>6.1270330594741713</v>
      </c>
      <c r="F1830" s="43">
        <f t="shared" si="141"/>
        <v>0.1632111317652693</v>
      </c>
      <c r="G1830" s="89">
        <v>9.6632075837296743</v>
      </c>
      <c r="H1830" s="185">
        <f t="shared" si="142"/>
        <v>9.6980977258875356</v>
      </c>
      <c r="N1830" t="str">
        <f t="shared" si="143"/>
        <v>26#51</v>
      </c>
      <c r="O1830">
        <v>26</v>
      </c>
      <c r="P1830">
        <v>51</v>
      </c>
      <c r="Q1830">
        <v>7.3284120907436163</v>
      </c>
      <c r="R1830">
        <v>12.192480299397991</v>
      </c>
      <c r="S1830">
        <f t="shared" si="144"/>
        <v>64</v>
      </c>
    </row>
    <row r="1831" spans="1:19" hidden="1" x14ac:dyDescent="0.25">
      <c r="A1831" s="70">
        <v>26</v>
      </c>
      <c r="B1831" s="70">
        <v>76</v>
      </c>
      <c r="C1831" s="83">
        <v>42.774760106546317</v>
      </c>
      <c r="D1831" s="83">
        <v>0</v>
      </c>
      <c r="E1831" s="43">
        <f t="shared" si="140"/>
        <v>13.615629021053708</v>
      </c>
      <c r="F1831" s="43">
        <f t="shared" si="141"/>
        <v>7.3445009294371214E-2</v>
      </c>
      <c r="G1831" s="89">
        <v>20.827003171217218</v>
      </c>
      <c r="H1831" s="185">
        <f t="shared" si="142"/>
        <v>20.902201504179608</v>
      </c>
      <c r="N1831" t="str">
        <f t="shared" si="143"/>
        <v>26#41</v>
      </c>
      <c r="O1831">
        <v>26</v>
      </c>
      <c r="P1831">
        <v>41</v>
      </c>
      <c r="Q1831">
        <v>7.2883661230346322</v>
      </c>
      <c r="R1831">
        <v>12.114528713263393</v>
      </c>
      <c r="S1831">
        <f t="shared" si="144"/>
        <v>65</v>
      </c>
    </row>
    <row r="1832" spans="1:19" hidden="1" x14ac:dyDescent="0.25">
      <c r="A1832" s="70">
        <v>26</v>
      </c>
      <c r="B1832" s="70">
        <v>78</v>
      </c>
      <c r="C1832" s="83">
        <v>43.026376342467181</v>
      </c>
      <c r="D1832" s="83">
        <v>0</v>
      </c>
      <c r="E1832" s="43">
        <f t="shared" si="140"/>
        <v>13.695720956471673</v>
      </c>
      <c r="F1832" s="43">
        <f t="shared" si="141"/>
        <v>7.3015506316041548E-2</v>
      </c>
      <c r="G1832" s="89">
        <v>20.903668191820245</v>
      </c>
      <c r="H1832" s="185">
        <f t="shared" si="142"/>
        <v>20.979143332813944</v>
      </c>
      <c r="N1832" t="str">
        <f t="shared" si="143"/>
        <v>26#70</v>
      </c>
      <c r="O1832">
        <v>26</v>
      </c>
      <c r="P1832">
        <v>70</v>
      </c>
      <c r="Q1832">
        <v>6.9279524136538013</v>
      </c>
      <c r="R1832">
        <v>11.396921293623626</v>
      </c>
      <c r="S1832">
        <f t="shared" si="144"/>
        <v>66</v>
      </c>
    </row>
    <row r="1833" spans="1:19" hidden="1" x14ac:dyDescent="0.25">
      <c r="A1833" s="70">
        <v>26</v>
      </c>
      <c r="B1833" s="70">
        <v>79</v>
      </c>
      <c r="C1833" s="83">
        <v>55.355571902589368</v>
      </c>
      <c r="D1833" s="83">
        <v>0</v>
      </c>
      <c r="E1833" s="43">
        <f t="shared" si="140"/>
        <v>17.620225791951864</v>
      </c>
      <c r="F1833" s="43">
        <f t="shared" si="141"/>
        <v>5.6752961727468645E-2</v>
      </c>
      <c r="G1833" s="89">
        <v>24.023830988574083</v>
      </c>
      <c r="H1833" s="185">
        <f t="shared" si="142"/>
        <v>24.110571842592275</v>
      </c>
      <c r="N1833" t="str">
        <f t="shared" si="143"/>
        <v>26#26</v>
      </c>
      <c r="O1833">
        <v>26</v>
      </c>
      <c r="P1833">
        <v>26</v>
      </c>
      <c r="Q1833">
        <v>6.6075846719819458</v>
      </c>
      <c r="R1833">
        <v>10.734614519096334</v>
      </c>
      <c r="S1833">
        <f t="shared" si="144"/>
        <v>67</v>
      </c>
    </row>
    <row r="1834" spans="1:19" hidden="1" x14ac:dyDescent="0.25">
      <c r="A1834" s="70">
        <v>26</v>
      </c>
      <c r="B1834" s="70">
        <v>80</v>
      </c>
      <c r="C1834" s="83">
        <v>43.781225050229764</v>
      </c>
      <c r="D1834" s="83">
        <v>0</v>
      </c>
      <c r="E1834" s="43">
        <f t="shared" si="140"/>
        <v>13.935996762725562</v>
      </c>
      <c r="F1834" s="43">
        <f t="shared" si="141"/>
        <v>7.1756618276109796E-2</v>
      </c>
      <c r="G1834" s="89">
        <v>21.130005660291271</v>
      </c>
      <c r="H1834" s="185">
        <f t="shared" si="142"/>
        <v>21.206298019209989</v>
      </c>
      <c r="N1834" t="str">
        <f t="shared" si="143"/>
        <v>26#75</v>
      </c>
      <c r="O1834">
        <v>26</v>
      </c>
      <c r="P1834">
        <v>75</v>
      </c>
      <c r="Q1834">
        <v>6.1270330594741713</v>
      </c>
      <c r="R1834">
        <v>9.6980977258875356</v>
      </c>
      <c r="S1834">
        <f t="shared" si="144"/>
        <v>68</v>
      </c>
    </row>
    <row r="1835" spans="1:19" x14ac:dyDescent="0.25">
      <c r="A1835" s="70">
        <v>27</v>
      </c>
      <c r="B1835" s="70">
        <v>1</v>
      </c>
      <c r="C1835" s="83">
        <v>43.529608814308915</v>
      </c>
      <c r="D1835" s="83">
        <v>20.888400000000001</v>
      </c>
      <c r="E1835" s="43">
        <f t="shared" si="140"/>
        <v>13.855904827307603</v>
      </c>
      <c r="F1835" s="43">
        <f t="shared" si="141"/>
        <v>7.2171396416434108E-2</v>
      </c>
      <c r="G1835" s="89">
        <v>20.888400000000001</v>
      </c>
      <c r="H1835" s="185">
        <f t="shared" si="142"/>
        <v>20.888400000000001</v>
      </c>
      <c r="N1835" t="str">
        <f t="shared" si="143"/>
        <v>27#44</v>
      </c>
      <c r="O1835">
        <v>27</v>
      </c>
      <c r="P1835">
        <v>44</v>
      </c>
      <c r="Q1835">
        <v>17.139674179444079</v>
      </c>
      <c r="R1835">
        <v>22.28096</v>
      </c>
      <c r="S1835">
        <f t="shared" si="144"/>
        <v>1</v>
      </c>
    </row>
    <row r="1836" spans="1:19" x14ac:dyDescent="0.25">
      <c r="A1836" s="70">
        <v>27</v>
      </c>
      <c r="B1836" s="70">
        <v>2</v>
      </c>
      <c r="C1836" s="83">
        <v>44.410265640031916</v>
      </c>
      <c r="D1836" s="83">
        <v>20.888400000000001</v>
      </c>
      <c r="E1836" s="43">
        <f t="shared" si="140"/>
        <v>14.136226601270469</v>
      </c>
      <c r="F1836" s="43">
        <f t="shared" si="141"/>
        <v>7.0740235580980762E-2</v>
      </c>
      <c r="G1836" s="89">
        <v>20.888400000000001</v>
      </c>
      <c r="H1836" s="185">
        <f t="shared" si="142"/>
        <v>20.888400000000001</v>
      </c>
      <c r="N1836" t="str">
        <f t="shared" si="143"/>
        <v>27#52</v>
      </c>
      <c r="O1836">
        <v>27</v>
      </c>
      <c r="P1836">
        <v>52</v>
      </c>
      <c r="Q1836">
        <v>16.859352405481211</v>
      </c>
      <c r="R1836">
        <v>21.745359999999998</v>
      </c>
      <c r="S1836">
        <f t="shared" si="144"/>
        <v>2</v>
      </c>
    </row>
    <row r="1837" spans="1:19" x14ac:dyDescent="0.25">
      <c r="A1837" s="70">
        <v>27</v>
      </c>
      <c r="B1837" s="70">
        <v>3</v>
      </c>
      <c r="C1837" s="83">
        <v>45.794154937596645</v>
      </c>
      <c r="D1837" s="83">
        <v>20.995520000000003</v>
      </c>
      <c r="E1837" s="43">
        <f t="shared" si="140"/>
        <v>14.576732246069264</v>
      </c>
      <c r="F1837" s="43">
        <f t="shared" si="141"/>
        <v>6.8602481209028052E-2</v>
      </c>
      <c r="G1837" s="89">
        <v>20.995520000000003</v>
      </c>
      <c r="H1837" s="185">
        <f t="shared" si="142"/>
        <v>20.995520000000003</v>
      </c>
      <c r="N1837" t="str">
        <f t="shared" si="143"/>
        <v>27#21</v>
      </c>
      <c r="O1837">
        <v>27</v>
      </c>
      <c r="P1837">
        <v>21</v>
      </c>
      <c r="Q1837">
        <v>16.61907659922732</v>
      </c>
      <c r="R1837">
        <v>21.424000000000003</v>
      </c>
      <c r="S1837">
        <f t="shared" si="144"/>
        <v>3</v>
      </c>
    </row>
    <row r="1838" spans="1:19" x14ac:dyDescent="0.25">
      <c r="A1838" s="70">
        <v>27</v>
      </c>
      <c r="B1838" s="70">
        <v>4</v>
      </c>
      <c r="C1838" s="83">
        <v>43.781225050229764</v>
      </c>
      <c r="D1838" s="83">
        <v>20.567039999999999</v>
      </c>
      <c r="E1838" s="43">
        <f t="shared" si="140"/>
        <v>13.935996762725562</v>
      </c>
      <c r="F1838" s="43">
        <f t="shared" si="141"/>
        <v>7.1756618276109796E-2</v>
      </c>
      <c r="G1838" s="89">
        <v>20.567039999999999</v>
      </c>
      <c r="H1838" s="185">
        <f t="shared" si="142"/>
        <v>20.567039999999999</v>
      </c>
      <c r="N1838" t="str">
        <f t="shared" si="143"/>
        <v>27#22</v>
      </c>
      <c r="O1838">
        <v>27</v>
      </c>
      <c r="P1838">
        <v>22</v>
      </c>
      <c r="Q1838">
        <v>16.218616922137507</v>
      </c>
      <c r="R1838">
        <v>20.888400000000001</v>
      </c>
      <c r="S1838">
        <f t="shared" si="144"/>
        <v>4</v>
      </c>
    </row>
    <row r="1839" spans="1:19" x14ac:dyDescent="0.25">
      <c r="A1839" s="70">
        <v>27</v>
      </c>
      <c r="B1839" s="70">
        <v>5</v>
      </c>
      <c r="C1839" s="83">
        <v>45.039306229834068</v>
      </c>
      <c r="D1839" s="83">
        <v>20.674160000000001</v>
      </c>
      <c r="E1839" s="43">
        <f t="shared" si="140"/>
        <v>14.336456439815377</v>
      </c>
      <c r="F1839" s="43">
        <f t="shared" si="141"/>
        <v>6.9752243463927957E-2</v>
      </c>
      <c r="G1839" s="89">
        <v>20.674160000000001</v>
      </c>
      <c r="H1839" s="185">
        <f t="shared" si="142"/>
        <v>20.674160000000001</v>
      </c>
      <c r="N1839" t="str">
        <f t="shared" si="143"/>
        <v>27#23</v>
      </c>
      <c r="O1839">
        <v>27</v>
      </c>
      <c r="P1839">
        <v>23</v>
      </c>
      <c r="Q1839">
        <v>16.178570954428523</v>
      </c>
      <c r="R1839">
        <v>21.424000000000003</v>
      </c>
      <c r="S1839">
        <f t="shared" si="144"/>
        <v>5</v>
      </c>
    </row>
    <row r="1840" spans="1:19" x14ac:dyDescent="0.25">
      <c r="A1840" s="70">
        <v>27</v>
      </c>
      <c r="B1840" s="70">
        <v>6</v>
      </c>
      <c r="C1840" s="83">
        <v>46.171579291477933</v>
      </c>
      <c r="D1840" s="83">
        <v>20.567039999999999</v>
      </c>
      <c r="E1840" s="43">
        <f t="shared" si="140"/>
        <v>14.696870149196208</v>
      </c>
      <c r="F1840" s="43">
        <f t="shared" si="141"/>
        <v>6.8041697983886137E-2</v>
      </c>
      <c r="G1840" s="89">
        <v>20.567039999999999</v>
      </c>
      <c r="H1840" s="185">
        <f t="shared" si="142"/>
        <v>20.567039999999999</v>
      </c>
      <c r="N1840" t="str">
        <f t="shared" si="143"/>
        <v>27#48</v>
      </c>
      <c r="O1840">
        <v>27</v>
      </c>
      <c r="P1840">
        <v>48</v>
      </c>
      <c r="Q1840">
        <v>16.018387083592604</v>
      </c>
      <c r="R1840">
        <v>22.967950707847436</v>
      </c>
      <c r="S1840">
        <f t="shared" si="144"/>
        <v>6</v>
      </c>
    </row>
    <row r="1841" spans="1:19" hidden="1" x14ac:dyDescent="0.25">
      <c r="A1841" s="70">
        <v>27</v>
      </c>
      <c r="B1841" s="70">
        <v>8</v>
      </c>
      <c r="C1841" s="83">
        <v>45.668346819636227</v>
      </c>
      <c r="D1841" s="83">
        <v>20.03144</v>
      </c>
      <c r="E1841" s="43">
        <f t="shared" si="140"/>
        <v>14.536686278360287</v>
      </c>
      <c r="F1841" s="43">
        <f t="shared" si="141"/>
        <v>6.8791468760568061E-2</v>
      </c>
      <c r="G1841" s="89">
        <v>20.03144</v>
      </c>
      <c r="H1841" s="185">
        <f t="shared" si="142"/>
        <v>20.03144</v>
      </c>
      <c r="N1841" t="str">
        <f t="shared" si="143"/>
        <v>27#72</v>
      </c>
      <c r="O1841">
        <v>27</v>
      </c>
      <c r="P1841">
        <v>72</v>
      </c>
      <c r="Q1841">
        <v>16.018387083592604</v>
      </c>
      <c r="R1841">
        <v>22.967950707847436</v>
      </c>
      <c r="S1841">
        <f t="shared" si="144"/>
        <v>7</v>
      </c>
    </row>
    <row r="1842" spans="1:19" hidden="1" x14ac:dyDescent="0.25">
      <c r="A1842" s="70">
        <v>27</v>
      </c>
      <c r="B1842" s="70">
        <v>9</v>
      </c>
      <c r="C1842" s="83">
        <v>49.442590358449131</v>
      </c>
      <c r="D1842" s="83">
        <v>20.888400000000001</v>
      </c>
      <c r="E1842" s="43">
        <f t="shared" si="140"/>
        <v>15.738065309629729</v>
      </c>
      <c r="F1842" s="43">
        <f t="shared" si="141"/>
        <v>6.3540211603272792E-2</v>
      </c>
      <c r="G1842" s="89">
        <v>20.888400000000001</v>
      </c>
      <c r="H1842" s="185">
        <f t="shared" si="142"/>
        <v>20.888400000000001</v>
      </c>
      <c r="N1842" t="str">
        <f t="shared" si="143"/>
        <v>27#64</v>
      </c>
      <c r="O1842">
        <v>27</v>
      </c>
      <c r="P1842">
        <v>64</v>
      </c>
      <c r="Q1842">
        <v>15.978341115883619</v>
      </c>
      <c r="R1842">
        <v>22.937228944419111</v>
      </c>
      <c r="S1842">
        <f t="shared" si="144"/>
        <v>8</v>
      </c>
    </row>
    <row r="1843" spans="1:19" hidden="1" x14ac:dyDescent="0.25">
      <c r="A1843" s="70">
        <v>27</v>
      </c>
      <c r="B1843" s="70">
        <v>10</v>
      </c>
      <c r="C1843" s="83">
        <v>41.894103280823309</v>
      </c>
      <c r="D1843" s="83">
        <v>19.281599999999997</v>
      </c>
      <c r="E1843" s="43">
        <f t="shared" si="140"/>
        <v>13.335307247090839</v>
      </c>
      <c r="F1843" s="43">
        <f t="shared" si="141"/>
        <v>7.4988898378637273E-2</v>
      </c>
      <c r="G1843" s="89">
        <v>19.281599999999997</v>
      </c>
      <c r="H1843" s="185">
        <f t="shared" si="142"/>
        <v>19.281599999999997</v>
      </c>
      <c r="N1843" t="str">
        <f t="shared" si="143"/>
        <v>27#65</v>
      </c>
      <c r="O1843">
        <v>27</v>
      </c>
      <c r="P1843">
        <v>65</v>
      </c>
      <c r="Q1843">
        <v>15.938295148174635</v>
      </c>
      <c r="R1843">
        <v>22.906394203650677</v>
      </c>
      <c r="S1843">
        <f t="shared" si="144"/>
        <v>9</v>
      </c>
    </row>
    <row r="1844" spans="1:19" hidden="1" x14ac:dyDescent="0.25">
      <c r="A1844" s="70">
        <v>27</v>
      </c>
      <c r="B1844" s="70">
        <v>11</v>
      </c>
      <c r="C1844" s="83">
        <v>43.655416932269347</v>
      </c>
      <c r="D1844" s="83">
        <v>0</v>
      </c>
      <c r="E1844" s="43">
        <f t="shared" si="140"/>
        <v>13.895950795016585</v>
      </c>
      <c r="F1844" s="43">
        <f t="shared" si="141"/>
        <v>7.1963409683245536E-2</v>
      </c>
      <c r="G1844" s="89">
        <v>21.092658790720819</v>
      </c>
      <c r="H1844" s="185">
        <f t="shared" si="142"/>
        <v>21.168816304395122</v>
      </c>
      <c r="N1844" t="str">
        <f t="shared" si="143"/>
        <v>27#19</v>
      </c>
      <c r="O1844">
        <v>27</v>
      </c>
      <c r="P1844">
        <v>19</v>
      </c>
      <c r="Q1844">
        <v>15.858203212756671</v>
      </c>
      <c r="R1844">
        <v>22.844383401005267</v>
      </c>
      <c r="S1844">
        <f t="shared" si="144"/>
        <v>10</v>
      </c>
    </row>
    <row r="1845" spans="1:19" hidden="1" x14ac:dyDescent="0.25">
      <c r="A1845" s="70">
        <v>27</v>
      </c>
      <c r="B1845" s="70">
        <v>12</v>
      </c>
      <c r="C1845" s="83">
        <v>49.065166004567836</v>
      </c>
      <c r="D1845" s="83">
        <v>0</v>
      </c>
      <c r="E1845" s="43">
        <f t="shared" si="140"/>
        <v>15.617927406502783</v>
      </c>
      <c r="F1845" s="43">
        <f t="shared" si="141"/>
        <v>6.4028982461759518E-2</v>
      </c>
      <c r="G1845" s="89">
        <v>22.574070386034549</v>
      </c>
      <c r="H1845" s="185">
        <f t="shared" si="142"/>
        <v>22.655576709688038</v>
      </c>
      <c r="N1845" t="str">
        <f t="shared" si="143"/>
        <v>27#33</v>
      </c>
      <c r="O1845">
        <v>27</v>
      </c>
      <c r="P1845">
        <v>33</v>
      </c>
      <c r="Q1845">
        <v>15.858203212756671</v>
      </c>
      <c r="R1845">
        <v>22.844383401005267</v>
      </c>
      <c r="S1845">
        <f t="shared" si="144"/>
        <v>11</v>
      </c>
    </row>
    <row r="1846" spans="1:19" hidden="1" x14ac:dyDescent="0.25">
      <c r="A1846" s="70">
        <v>27</v>
      </c>
      <c r="B1846" s="70">
        <v>13</v>
      </c>
      <c r="C1846" s="83">
        <v>48.058701060884403</v>
      </c>
      <c r="D1846" s="83">
        <v>0</v>
      </c>
      <c r="E1846" s="43">
        <f t="shared" si="140"/>
        <v>15.297559664830935</v>
      </c>
      <c r="F1846" s="43">
        <f t="shared" si="141"/>
        <v>6.5369903560435094E-2</v>
      </c>
      <c r="G1846" s="89">
        <v>22.316597958837185</v>
      </c>
      <c r="H1846" s="185">
        <f t="shared" si="142"/>
        <v>22.397174648152511</v>
      </c>
      <c r="N1846" t="str">
        <f t="shared" si="143"/>
        <v>27#70</v>
      </c>
      <c r="O1846">
        <v>27</v>
      </c>
      <c r="P1846">
        <v>70</v>
      </c>
      <c r="Q1846">
        <v>15.778111277338709</v>
      </c>
      <c r="R1846">
        <v>22.781913482465487</v>
      </c>
      <c r="S1846">
        <f t="shared" si="144"/>
        <v>12</v>
      </c>
    </row>
    <row r="1847" spans="1:19" hidden="1" x14ac:dyDescent="0.25">
      <c r="A1847" s="70">
        <v>27</v>
      </c>
      <c r="B1847" s="70">
        <v>14</v>
      </c>
      <c r="C1847" s="83">
        <v>46.297387409438372</v>
      </c>
      <c r="D1847" s="83">
        <v>0</v>
      </c>
      <c r="E1847" s="43">
        <f t="shared" si="140"/>
        <v>14.736916116905192</v>
      </c>
      <c r="F1847" s="43">
        <f t="shared" si="141"/>
        <v>6.7856802065451652E-2</v>
      </c>
      <c r="G1847" s="89">
        <v>21.846832933660295</v>
      </c>
      <c r="H1847" s="185">
        <f t="shared" si="142"/>
        <v>21.925713481361441</v>
      </c>
      <c r="N1847" t="str">
        <f t="shared" si="143"/>
        <v>27#9</v>
      </c>
      <c r="O1847">
        <v>27</v>
      </c>
      <c r="P1847">
        <v>9</v>
      </c>
      <c r="Q1847">
        <v>15.738065309629729</v>
      </c>
      <c r="R1847">
        <v>20.888400000000001</v>
      </c>
      <c r="S1847">
        <f t="shared" si="144"/>
        <v>13</v>
      </c>
    </row>
    <row r="1848" spans="1:19" hidden="1" x14ac:dyDescent="0.25">
      <c r="A1848" s="70">
        <v>27</v>
      </c>
      <c r="B1848" s="70">
        <v>15</v>
      </c>
      <c r="C1848" s="83">
        <v>47.17804423516138</v>
      </c>
      <c r="D1848" s="83">
        <v>0</v>
      </c>
      <c r="E1848" s="43">
        <f t="shared" si="140"/>
        <v>15.017237890868062</v>
      </c>
      <c r="F1848" s="43">
        <f t="shared" si="141"/>
        <v>6.6590141760229898E-2</v>
      </c>
      <c r="G1848" s="89">
        <v>22.084851018165391</v>
      </c>
      <c r="H1848" s="185">
        <f t="shared" si="142"/>
        <v>22.164590958023084</v>
      </c>
      <c r="N1848" t="str">
        <f t="shared" si="143"/>
        <v>27#30</v>
      </c>
      <c r="O1848">
        <v>27</v>
      </c>
      <c r="P1848">
        <v>30</v>
      </c>
      <c r="Q1848">
        <v>15.738065309629729</v>
      </c>
      <c r="R1848">
        <v>22.750504831954899</v>
      </c>
      <c r="S1848">
        <f t="shared" si="144"/>
        <v>14</v>
      </c>
    </row>
    <row r="1849" spans="1:19" hidden="1" x14ac:dyDescent="0.25">
      <c r="A1849" s="70">
        <v>27</v>
      </c>
      <c r="B1849" s="70">
        <v>16</v>
      </c>
      <c r="C1849" s="83">
        <v>43.277992578388044</v>
      </c>
      <c r="D1849" s="83">
        <v>0</v>
      </c>
      <c r="E1849" s="43">
        <f t="shared" si="140"/>
        <v>13.775812891889636</v>
      </c>
      <c r="F1849" s="43">
        <f t="shared" si="141"/>
        <v>7.2590997558390144E-2</v>
      </c>
      <c r="G1849" s="89">
        <v>20.979719058572766</v>
      </c>
      <c r="H1849" s="185">
        <f t="shared" si="142"/>
        <v>21.055468790123403</v>
      </c>
      <c r="N1849" t="str">
        <f t="shared" si="143"/>
        <v>27#71</v>
      </c>
      <c r="O1849">
        <v>27</v>
      </c>
      <c r="P1849">
        <v>71</v>
      </c>
      <c r="Q1849">
        <v>15.657973374211773</v>
      </c>
      <c r="R1849">
        <v>22.68733706778638</v>
      </c>
      <c r="S1849">
        <f t="shared" si="144"/>
        <v>15</v>
      </c>
    </row>
    <row r="1850" spans="1:19" hidden="1" x14ac:dyDescent="0.25">
      <c r="A1850" s="70">
        <v>27</v>
      </c>
      <c r="B1850" s="70">
        <v>17</v>
      </c>
      <c r="C1850" s="83">
        <v>47.429660471082251</v>
      </c>
      <c r="D1850" s="83">
        <v>0</v>
      </c>
      <c r="E1850" s="43">
        <f t="shared" si="140"/>
        <v>15.097329826286026</v>
      </c>
      <c r="F1850" s="43">
        <f t="shared" si="141"/>
        <v>6.6236878408716726E-2</v>
      </c>
      <c r="G1850" s="89">
        <v>22.151693974271438</v>
      </c>
      <c r="H1850" s="185">
        <f t="shared" si="142"/>
        <v>22.231675258446799</v>
      </c>
      <c r="N1850" t="str">
        <f t="shared" si="143"/>
        <v>27#12</v>
      </c>
      <c r="O1850">
        <v>27</v>
      </c>
      <c r="P1850">
        <v>12</v>
      </c>
      <c r="Q1850">
        <v>15.617927406502783</v>
      </c>
      <c r="R1850">
        <v>22.655576709688038</v>
      </c>
      <c r="S1850">
        <f t="shared" si="144"/>
        <v>16</v>
      </c>
    </row>
    <row r="1851" spans="1:19" hidden="1" x14ac:dyDescent="0.25">
      <c r="A1851" s="70">
        <v>27</v>
      </c>
      <c r="B1851" s="70">
        <v>18</v>
      </c>
      <c r="C1851" s="83">
        <v>43.781225050229764</v>
      </c>
      <c r="D1851" s="83">
        <v>0</v>
      </c>
      <c r="E1851" s="43">
        <f t="shared" si="140"/>
        <v>13.935996762725562</v>
      </c>
      <c r="F1851" s="43">
        <f t="shared" si="141"/>
        <v>7.1756618276109796E-2</v>
      </c>
      <c r="G1851" s="89">
        <v>21.130005660291271</v>
      </c>
      <c r="H1851" s="185">
        <f t="shared" si="142"/>
        <v>21.206298019209989</v>
      </c>
      <c r="N1851" t="str">
        <f t="shared" si="143"/>
        <v>27#26</v>
      </c>
      <c r="O1851">
        <v>27</v>
      </c>
      <c r="P1851">
        <v>26</v>
      </c>
      <c r="Q1851">
        <v>15.537835471084826</v>
      </c>
      <c r="R1851">
        <v>22.5916998995787</v>
      </c>
      <c r="S1851">
        <f t="shared" si="144"/>
        <v>17</v>
      </c>
    </row>
    <row r="1852" spans="1:19" hidden="1" x14ac:dyDescent="0.25">
      <c r="A1852" s="70">
        <v>27</v>
      </c>
      <c r="B1852" s="70">
        <v>19</v>
      </c>
      <c r="C1852" s="83">
        <v>49.820014712330412</v>
      </c>
      <c r="D1852" s="83">
        <v>0</v>
      </c>
      <c r="E1852" s="43">
        <f t="shared" si="140"/>
        <v>15.858203212756671</v>
      </c>
      <c r="F1852" s="43">
        <f t="shared" si="141"/>
        <v>6.3058846363854074E-2</v>
      </c>
      <c r="G1852" s="89">
        <v>22.762197821224792</v>
      </c>
      <c r="H1852" s="185">
        <f t="shared" si="142"/>
        <v>22.844383401005267</v>
      </c>
      <c r="N1852" t="str">
        <f t="shared" si="143"/>
        <v>27#31</v>
      </c>
      <c r="O1852">
        <v>27</v>
      </c>
      <c r="P1852">
        <v>31</v>
      </c>
      <c r="Q1852">
        <v>15.537835471084826</v>
      </c>
      <c r="R1852">
        <v>22.5916998995787</v>
      </c>
      <c r="S1852">
        <f t="shared" si="144"/>
        <v>18</v>
      </c>
    </row>
    <row r="1853" spans="1:19" hidden="1" x14ac:dyDescent="0.25">
      <c r="A1853" s="70">
        <v>27</v>
      </c>
      <c r="B1853" s="70">
        <v>20</v>
      </c>
      <c r="C1853" s="83">
        <v>48.310317296805259</v>
      </c>
      <c r="D1853" s="83">
        <v>0</v>
      </c>
      <c r="E1853" s="43">
        <f t="shared" si="140"/>
        <v>15.377651600248896</v>
      </c>
      <c r="F1853" s="43">
        <f t="shared" si="141"/>
        <v>6.5029435312724496E-2</v>
      </c>
      <c r="G1853" s="89">
        <v>22.381692326725727</v>
      </c>
      <c r="H1853" s="185">
        <f t="shared" si="142"/>
        <v>22.462504046876273</v>
      </c>
      <c r="N1853" t="str">
        <f t="shared" si="143"/>
        <v>27#29</v>
      </c>
      <c r="O1853">
        <v>27</v>
      </c>
      <c r="P1853">
        <v>29</v>
      </c>
      <c r="Q1853">
        <v>15.497789503375845</v>
      </c>
      <c r="R1853">
        <v>22.559582178377596</v>
      </c>
      <c r="S1853">
        <f t="shared" si="144"/>
        <v>19</v>
      </c>
    </row>
    <row r="1854" spans="1:19" hidden="1" x14ac:dyDescent="0.25">
      <c r="A1854" s="70">
        <v>27</v>
      </c>
      <c r="B1854" s="70">
        <v>21</v>
      </c>
      <c r="C1854" s="83">
        <v>52.210368953578595</v>
      </c>
      <c r="D1854" s="83">
        <v>21.424000000000003</v>
      </c>
      <c r="E1854" s="43">
        <f t="shared" si="140"/>
        <v>16.61907659922732</v>
      </c>
      <c r="F1854" s="43">
        <f t="shared" si="141"/>
        <v>6.0171814843581237E-2</v>
      </c>
      <c r="G1854" s="89">
        <v>21.424000000000003</v>
      </c>
      <c r="H1854" s="185">
        <f t="shared" si="142"/>
        <v>21.424000000000003</v>
      </c>
      <c r="N1854" t="str">
        <f t="shared" si="143"/>
        <v>27#20</v>
      </c>
      <c r="O1854">
        <v>27</v>
      </c>
      <c r="P1854">
        <v>20</v>
      </c>
      <c r="Q1854">
        <v>15.377651600248896</v>
      </c>
      <c r="R1854">
        <v>22.462504046876273</v>
      </c>
      <c r="S1854">
        <f t="shared" si="144"/>
        <v>20</v>
      </c>
    </row>
    <row r="1855" spans="1:19" hidden="1" x14ac:dyDescent="0.25">
      <c r="A1855" s="70">
        <v>27</v>
      </c>
      <c r="B1855" s="70">
        <v>22</v>
      </c>
      <c r="C1855" s="83">
        <v>50.952287773974291</v>
      </c>
      <c r="D1855" s="83">
        <v>20.888400000000001</v>
      </c>
      <c r="E1855" s="43">
        <f t="shared" si="140"/>
        <v>16.218616922137507</v>
      </c>
      <c r="F1855" s="43">
        <f t="shared" si="141"/>
        <v>6.1657538666879529E-2</v>
      </c>
      <c r="G1855" s="89">
        <v>20.888400000000001</v>
      </c>
      <c r="H1855" s="185">
        <f t="shared" si="142"/>
        <v>20.888400000000001</v>
      </c>
      <c r="N1855" t="str">
        <f t="shared" si="143"/>
        <v>27#40</v>
      </c>
      <c r="O1855">
        <v>27</v>
      </c>
      <c r="P1855">
        <v>40</v>
      </c>
      <c r="Q1855">
        <v>15.337605632539912</v>
      </c>
      <c r="R1855">
        <v>22.429900849163726</v>
      </c>
      <c r="S1855">
        <f t="shared" si="144"/>
        <v>21</v>
      </c>
    </row>
    <row r="1856" spans="1:19" hidden="1" x14ac:dyDescent="0.25">
      <c r="A1856" s="70">
        <v>27</v>
      </c>
      <c r="B1856" s="70">
        <v>23</v>
      </c>
      <c r="C1856" s="83">
        <v>50.826479656013852</v>
      </c>
      <c r="D1856" s="83">
        <v>21.424000000000003</v>
      </c>
      <c r="E1856" s="43">
        <f t="shared" si="140"/>
        <v>16.178570954428523</v>
      </c>
      <c r="F1856" s="43">
        <f t="shared" si="141"/>
        <v>6.1810156336847062E-2</v>
      </c>
      <c r="G1856" s="89">
        <v>21.424000000000003</v>
      </c>
      <c r="H1856" s="185">
        <f t="shared" si="142"/>
        <v>21.424000000000003</v>
      </c>
      <c r="N1856" t="str">
        <f t="shared" si="143"/>
        <v>27#13</v>
      </c>
      <c r="O1856">
        <v>27</v>
      </c>
      <c r="P1856">
        <v>13</v>
      </c>
      <c r="Q1856">
        <v>15.297559664830935</v>
      </c>
      <c r="R1856">
        <v>22.397174648152511</v>
      </c>
      <c r="S1856">
        <f t="shared" si="144"/>
        <v>22</v>
      </c>
    </row>
    <row r="1857" spans="1:19" hidden="1" x14ac:dyDescent="0.25">
      <c r="A1857" s="70">
        <v>27</v>
      </c>
      <c r="B1857" s="70">
        <v>24</v>
      </c>
      <c r="C1857" s="83">
        <v>48.058701060884403</v>
      </c>
      <c r="D1857" s="83">
        <v>0</v>
      </c>
      <c r="E1857" s="43">
        <f t="shared" si="140"/>
        <v>15.297559664830935</v>
      </c>
      <c r="F1857" s="43">
        <f t="shared" si="141"/>
        <v>6.5369903560435094E-2</v>
      </c>
      <c r="G1857" s="89">
        <v>22.316597958837185</v>
      </c>
      <c r="H1857" s="185">
        <f t="shared" si="142"/>
        <v>22.397174648152511</v>
      </c>
      <c r="N1857" t="str">
        <f t="shared" si="143"/>
        <v>27#24</v>
      </c>
      <c r="O1857">
        <v>27</v>
      </c>
      <c r="P1857">
        <v>24</v>
      </c>
      <c r="Q1857">
        <v>15.297559664830935</v>
      </c>
      <c r="R1857">
        <v>22.397174648152511</v>
      </c>
      <c r="S1857">
        <f t="shared" si="144"/>
        <v>23</v>
      </c>
    </row>
    <row r="1858" spans="1:19" hidden="1" x14ac:dyDescent="0.25">
      <c r="A1858" s="70">
        <v>27</v>
      </c>
      <c r="B1858" s="70">
        <v>25</v>
      </c>
      <c r="C1858" s="83">
        <v>46.297387409438372</v>
      </c>
      <c r="D1858" s="83">
        <v>0</v>
      </c>
      <c r="E1858" s="43">
        <f t="shared" si="140"/>
        <v>14.736916116905192</v>
      </c>
      <c r="F1858" s="43">
        <f t="shared" si="141"/>
        <v>6.7856802065451652E-2</v>
      </c>
      <c r="G1858" s="89">
        <v>21.846832933660295</v>
      </c>
      <c r="H1858" s="185">
        <f t="shared" si="142"/>
        <v>21.925713481361441</v>
      </c>
      <c r="N1858" t="str">
        <f t="shared" si="143"/>
        <v>27#75</v>
      </c>
      <c r="O1858">
        <v>27</v>
      </c>
      <c r="P1858">
        <v>75</v>
      </c>
      <c r="Q1858">
        <v>15.297559664830935</v>
      </c>
      <c r="R1858">
        <v>22.397174648152511</v>
      </c>
      <c r="S1858">
        <f t="shared" si="144"/>
        <v>24</v>
      </c>
    </row>
    <row r="1859" spans="1:19" hidden="1" x14ac:dyDescent="0.25">
      <c r="A1859" s="70">
        <v>27</v>
      </c>
      <c r="B1859" s="70">
        <v>26</v>
      </c>
      <c r="C1859" s="83">
        <v>48.813549768646993</v>
      </c>
      <c r="D1859" s="83">
        <v>0</v>
      </c>
      <c r="E1859" s="43">
        <f t="shared" ref="E1859:E1922" si="145">C1859/PI()</f>
        <v>15.537835471084826</v>
      </c>
      <c r="F1859" s="43">
        <f t="shared" ref="F1859:F1922" si="146">1/E1859</f>
        <v>6.4359028763108769E-2</v>
      </c>
      <c r="G1859" s="89">
        <v>22.510423380887822</v>
      </c>
      <c r="H1859" s="185">
        <f t="shared" ref="H1859:H1922" si="147">IF(D1859=0,EXP($L$2+$L$3*F1859)*$L$4,D1859)</f>
        <v>22.5916998995787</v>
      </c>
      <c r="N1859" t="str">
        <f t="shared" ref="N1859:N1922" si="148">CONCATENATE(O1859,"#",P1859)</f>
        <v>27#35</v>
      </c>
      <c r="O1859">
        <v>27</v>
      </c>
      <c r="P1859">
        <v>35</v>
      </c>
      <c r="Q1859">
        <v>15.137375793995007</v>
      </c>
      <c r="R1859">
        <v>22.265026498821658</v>
      </c>
      <c r="S1859">
        <f t="shared" ref="S1859:S1922" si="149">IF(O1859=O1858,S1858+1,1)</f>
        <v>25</v>
      </c>
    </row>
    <row r="1860" spans="1:19" hidden="1" x14ac:dyDescent="0.25">
      <c r="A1860" s="70">
        <v>27</v>
      </c>
      <c r="B1860" s="70">
        <v>27</v>
      </c>
      <c r="C1860" s="83">
        <v>46.549003645359242</v>
      </c>
      <c r="D1860" s="83">
        <v>0</v>
      </c>
      <c r="E1860" s="43">
        <f t="shared" si="145"/>
        <v>14.817008052323159</v>
      </c>
      <c r="F1860" s="43">
        <f t="shared" si="146"/>
        <v>6.7490008540773513E-2</v>
      </c>
      <c r="G1860" s="89">
        <v>21.915491998526679</v>
      </c>
      <c r="H1860" s="185">
        <f t="shared" si="147"/>
        <v>21.994620447818768</v>
      </c>
      <c r="N1860" t="str">
        <f t="shared" si="148"/>
        <v>27#17</v>
      </c>
      <c r="O1860">
        <v>27</v>
      </c>
      <c r="P1860">
        <v>17</v>
      </c>
      <c r="Q1860">
        <v>15.097329826286026</v>
      </c>
      <c r="R1860">
        <v>22.231675258446799</v>
      </c>
      <c r="S1860">
        <f t="shared" si="149"/>
        <v>26</v>
      </c>
    </row>
    <row r="1861" spans="1:19" hidden="1" x14ac:dyDescent="0.25">
      <c r="A1861" s="70">
        <v>27</v>
      </c>
      <c r="B1861" s="70">
        <v>28</v>
      </c>
      <c r="C1861" s="83">
        <v>47.429660471082251</v>
      </c>
      <c r="D1861" s="83">
        <v>0</v>
      </c>
      <c r="E1861" s="43">
        <f t="shared" si="145"/>
        <v>15.097329826286026</v>
      </c>
      <c r="F1861" s="43">
        <f t="shared" si="146"/>
        <v>6.6236878408716726E-2</v>
      </c>
      <c r="G1861" s="89">
        <v>22.151693974271438</v>
      </c>
      <c r="H1861" s="185">
        <f t="shared" si="147"/>
        <v>22.231675258446799</v>
      </c>
      <c r="N1861" t="str">
        <f t="shared" si="148"/>
        <v>27#28</v>
      </c>
      <c r="O1861">
        <v>27</v>
      </c>
      <c r="P1861">
        <v>28</v>
      </c>
      <c r="Q1861">
        <v>15.097329826286026</v>
      </c>
      <c r="R1861">
        <v>22.231675258446799</v>
      </c>
      <c r="S1861">
        <f t="shared" si="149"/>
        <v>27</v>
      </c>
    </row>
    <row r="1862" spans="1:19" hidden="1" x14ac:dyDescent="0.25">
      <c r="A1862" s="70">
        <v>27</v>
      </c>
      <c r="B1862" s="70">
        <v>29</v>
      </c>
      <c r="C1862" s="83">
        <v>48.687741650686561</v>
      </c>
      <c r="D1862" s="83">
        <v>0</v>
      </c>
      <c r="E1862" s="43">
        <f t="shared" si="145"/>
        <v>15.497789503375845</v>
      </c>
      <c r="F1862" s="43">
        <f t="shared" si="146"/>
        <v>6.4525331163013441E-2</v>
      </c>
      <c r="G1862" s="89">
        <v>22.478421207280707</v>
      </c>
      <c r="H1862" s="185">
        <f t="shared" si="147"/>
        <v>22.559582178377596</v>
      </c>
      <c r="N1862" t="str">
        <f t="shared" si="148"/>
        <v>27#58</v>
      </c>
      <c r="O1862">
        <v>27</v>
      </c>
      <c r="P1862">
        <v>58</v>
      </c>
      <c r="Q1862">
        <v>15.057283858577048</v>
      </c>
      <c r="R1862">
        <v>22.19819697453504</v>
      </c>
      <c r="S1862">
        <f t="shared" si="149"/>
        <v>28</v>
      </c>
    </row>
    <row r="1863" spans="1:19" hidden="1" x14ac:dyDescent="0.25">
      <c r="A1863" s="70">
        <v>27</v>
      </c>
      <c r="B1863" s="70">
        <v>30</v>
      </c>
      <c r="C1863" s="83">
        <v>49.442590358449131</v>
      </c>
      <c r="D1863" s="83">
        <v>0</v>
      </c>
      <c r="E1863" s="43">
        <f t="shared" si="145"/>
        <v>15.738065309629729</v>
      </c>
      <c r="F1863" s="43">
        <f t="shared" si="146"/>
        <v>6.3540211603272792E-2</v>
      </c>
      <c r="G1863" s="89">
        <v>22.668656992287211</v>
      </c>
      <c r="H1863" s="185">
        <f t="shared" si="147"/>
        <v>22.750504831954899</v>
      </c>
      <c r="N1863" t="str">
        <f t="shared" si="148"/>
        <v>27#15</v>
      </c>
      <c r="O1863">
        <v>27</v>
      </c>
      <c r="P1863">
        <v>15</v>
      </c>
      <c r="Q1863">
        <v>15.017237890868062</v>
      </c>
      <c r="R1863">
        <v>22.164590958023084</v>
      </c>
      <c r="S1863">
        <f t="shared" si="149"/>
        <v>29</v>
      </c>
    </row>
    <row r="1864" spans="1:19" hidden="1" x14ac:dyDescent="0.25">
      <c r="A1864" s="70">
        <v>27</v>
      </c>
      <c r="B1864" s="70">
        <v>31</v>
      </c>
      <c r="C1864" s="83">
        <v>48.813549768646993</v>
      </c>
      <c r="D1864" s="83">
        <v>0</v>
      </c>
      <c r="E1864" s="43">
        <f t="shared" si="145"/>
        <v>15.537835471084826</v>
      </c>
      <c r="F1864" s="43">
        <f t="shared" si="146"/>
        <v>6.4359028763108769E-2</v>
      </c>
      <c r="G1864" s="89">
        <v>22.510423380887822</v>
      </c>
      <c r="H1864" s="185">
        <f t="shared" si="147"/>
        <v>22.5916998995787</v>
      </c>
      <c r="N1864" t="str">
        <f t="shared" si="148"/>
        <v>27#67</v>
      </c>
      <c r="O1864">
        <v>27</v>
      </c>
      <c r="P1864">
        <v>67</v>
      </c>
      <c r="Q1864">
        <v>15.017237890868062</v>
      </c>
      <c r="R1864">
        <v>22.164590958023084</v>
      </c>
      <c r="S1864">
        <f t="shared" si="149"/>
        <v>30</v>
      </c>
    </row>
    <row r="1865" spans="1:19" hidden="1" x14ac:dyDescent="0.25">
      <c r="A1865" s="70">
        <v>27</v>
      </c>
      <c r="B1865" s="70">
        <v>32</v>
      </c>
      <c r="C1865" s="83">
        <v>43.655416932269347</v>
      </c>
      <c r="D1865" s="83">
        <v>0</v>
      </c>
      <c r="E1865" s="43">
        <f t="shared" si="145"/>
        <v>13.895950795016585</v>
      </c>
      <c r="F1865" s="43">
        <f t="shared" si="146"/>
        <v>7.1963409683245536E-2</v>
      </c>
      <c r="G1865" s="89">
        <v>21.092658790720819</v>
      </c>
      <c r="H1865" s="185">
        <f t="shared" si="147"/>
        <v>21.168816304395122</v>
      </c>
      <c r="N1865" t="str">
        <f t="shared" si="148"/>
        <v>27#37</v>
      </c>
      <c r="O1865">
        <v>27</v>
      </c>
      <c r="P1865">
        <v>37</v>
      </c>
      <c r="Q1865">
        <v>14.937145955450102</v>
      </c>
      <c r="R1865">
        <v>22.096992948081667</v>
      </c>
      <c r="S1865">
        <f t="shared" si="149"/>
        <v>31</v>
      </c>
    </row>
    <row r="1866" spans="1:19" hidden="1" x14ac:dyDescent="0.25">
      <c r="A1866" s="70">
        <v>27</v>
      </c>
      <c r="B1866" s="70">
        <v>33</v>
      </c>
      <c r="C1866" s="83">
        <v>49.820014712330412</v>
      </c>
      <c r="D1866" s="83">
        <v>0</v>
      </c>
      <c r="E1866" s="43">
        <f t="shared" si="145"/>
        <v>15.858203212756671</v>
      </c>
      <c r="F1866" s="43">
        <f t="shared" si="146"/>
        <v>6.3058846363854074E-2</v>
      </c>
      <c r="G1866" s="89">
        <v>22.762197821224792</v>
      </c>
      <c r="H1866" s="185">
        <f t="shared" si="147"/>
        <v>22.844383401005267</v>
      </c>
      <c r="N1866" t="str">
        <f t="shared" si="148"/>
        <v>27#74</v>
      </c>
      <c r="O1866">
        <v>27</v>
      </c>
      <c r="P1866">
        <v>74</v>
      </c>
      <c r="Q1866">
        <v>14.937145955450102</v>
      </c>
      <c r="R1866">
        <v>22.096992948081667</v>
      </c>
      <c r="S1866">
        <f t="shared" si="149"/>
        <v>32</v>
      </c>
    </row>
    <row r="1867" spans="1:19" hidden="1" x14ac:dyDescent="0.25">
      <c r="A1867" s="70">
        <v>27</v>
      </c>
      <c r="B1867" s="70">
        <v>34</v>
      </c>
      <c r="C1867" s="83">
        <v>45.919963055557083</v>
      </c>
      <c r="D1867" s="83">
        <v>0</v>
      </c>
      <c r="E1867" s="43">
        <f t="shared" si="145"/>
        <v>14.616778213778248</v>
      </c>
      <c r="F1867" s="43">
        <f t="shared" si="146"/>
        <v>6.8414529205715641E-2</v>
      </c>
      <c r="G1867" s="89">
        <v>21.74284551105567</v>
      </c>
      <c r="H1867" s="185">
        <f t="shared" si="147"/>
        <v>21.821350599994716</v>
      </c>
      <c r="N1867" t="str">
        <f t="shared" si="148"/>
        <v>27#42</v>
      </c>
      <c r="O1867">
        <v>27</v>
      </c>
      <c r="P1867">
        <v>42</v>
      </c>
      <c r="Q1867">
        <v>14.89709998774112</v>
      </c>
      <c r="R1867">
        <v>22.062999553566712</v>
      </c>
      <c r="S1867">
        <f t="shared" si="149"/>
        <v>33</v>
      </c>
    </row>
    <row r="1868" spans="1:19" hidden="1" x14ac:dyDescent="0.25">
      <c r="A1868" s="70">
        <v>27</v>
      </c>
      <c r="B1868" s="70">
        <v>35</v>
      </c>
      <c r="C1868" s="83">
        <v>47.555468589042675</v>
      </c>
      <c r="D1868" s="83">
        <v>0</v>
      </c>
      <c r="E1868" s="43">
        <f t="shared" si="145"/>
        <v>15.137375793995007</v>
      </c>
      <c r="F1868" s="43">
        <f t="shared" si="146"/>
        <v>6.6061648571656639E-2</v>
      </c>
      <c r="G1868" s="89">
        <v>22.184925229309925</v>
      </c>
      <c r="H1868" s="185">
        <f t="shared" si="147"/>
        <v>22.265026498821658</v>
      </c>
      <c r="N1868" t="str">
        <f t="shared" si="148"/>
        <v>27#41</v>
      </c>
      <c r="O1868">
        <v>27</v>
      </c>
      <c r="P1868">
        <v>41</v>
      </c>
      <c r="Q1868">
        <v>14.857054020032137</v>
      </c>
      <c r="R1868">
        <v>22.02887562421687</v>
      </c>
      <c r="S1868">
        <f t="shared" si="149"/>
        <v>34</v>
      </c>
    </row>
    <row r="1869" spans="1:19" hidden="1" x14ac:dyDescent="0.25">
      <c r="A1869" s="70">
        <v>27</v>
      </c>
      <c r="B1869" s="70">
        <v>36</v>
      </c>
      <c r="C1869" s="83">
        <v>46.171579291477933</v>
      </c>
      <c r="D1869" s="83">
        <v>0</v>
      </c>
      <c r="E1869" s="43">
        <f t="shared" si="145"/>
        <v>14.696870149196208</v>
      </c>
      <c r="F1869" s="43">
        <f t="shared" si="146"/>
        <v>6.8041697983886137E-2</v>
      </c>
      <c r="G1869" s="89">
        <v>21.812304364853951</v>
      </c>
      <c r="H1869" s="185">
        <f t="shared" si="147"/>
        <v>21.891060243115501</v>
      </c>
      <c r="N1869" t="str">
        <f t="shared" si="148"/>
        <v>27#27</v>
      </c>
      <c r="O1869">
        <v>27</v>
      </c>
      <c r="P1869">
        <v>27</v>
      </c>
      <c r="Q1869">
        <v>14.817008052323159</v>
      </c>
      <c r="R1869">
        <v>21.994620447818768</v>
      </c>
      <c r="S1869">
        <f t="shared" si="149"/>
        <v>35</v>
      </c>
    </row>
    <row r="1870" spans="1:19" hidden="1" x14ac:dyDescent="0.25">
      <c r="A1870" s="70">
        <v>27</v>
      </c>
      <c r="B1870" s="70">
        <v>37</v>
      </c>
      <c r="C1870" s="83">
        <v>46.926427999240531</v>
      </c>
      <c r="D1870" s="83">
        <v>0</v>
      </c>
      <c r="E1870" s="43">
        <f t="shared" si="145"/>
        <v>14.937145955450102</v>
      </c>
      <c r="F1870" s="43">
        <f t="shared" si="146"/>
        <v>6.6947193458676155E-2</v>
      </c>
      <c r="G1870" s="89">
        <v>22.017496200677083</v>
      </c>
      <c r="H1870" s="185">
        <f t="shared" si="147"/>
        <v>22.096992948081667</v>
      </c>
      <c r="N1870" t="str">
        <f t="shared" si="148"/>
        <v>27#43</v>
      </c>
      <c r="O1870">
        <v>27</v>
      </c>
      <c r="P1870">
        <v>43</v>
      </c>
      <c r="Q1870">
        <v>14.817008052323159</v>
      </c>
      <c r="R1870">
        <v>21.994620447818768</v>
      </c>
      <c r="S1870">
        <f t="shared" si="149"/>
        <v>36</v>
      </c>
    </row>
    <row r="1871" spans="1:19" hidden="1" x14ac:dyDescent="0.25">
      <c r="A1871" s="70">
        <v>27</v>
      </c>
      <c r="B1871" s="70">
        <v>38</v>
      </c>
      <c r="C1871" s="83">
        <v>45.919963055557083</v>
      </c>
      <c r="D1871" s="83">
        <v>0</v>
      </c>
      <c r="E1871" s="43">
        <f t="shared" si="145"/>
        <v>14.616778213778248</v>
      </c>
      <c r="F1871" s="43">
        <f t="shared" si="146"/>
        <v>6.8414529205715641E-2</v>
      </c>
      <c r="G1871" s="89">
        <v>21.74284551105567</v>
      </c>
      <c r="H1871" s="185">
        <f t="shared" si="147"/>
        <v>21.821350599994716</v>
      </c>
      <c r="N1871" t="str">
        <f t="shared" si="148"/>
        <v>27#78</v>
      </c>
      <c r="O1871">
        <v>27</v>
      </c>
      <c r="P1871">
        <v>78</v>
      </c>
      <c r="Q1871">
        <v>14.817008052323159</v>
      </c>
      <c r="R1871">
        <v>21.994620447818768</v>
      </c>
      <c r="S1871">
        <f t="shared" si="149"/>
        <v>37</v>
      </c>
    </row>
    <row r="1872" spans="1:19" hidden="1" x14ac:dyDescent="0.25">
      <c r="A1872" s="70">
        <v>27</v>
      </c>
      <c r="B1872" s="70">
        <v>39</v>
      </c>
      <c r="C1872" s="83">
        <v>46.297387409438372</v>
      </c>
      <c r="D1872" s="83">
        <v>0</v>
      </c>
      <c r="E1872" s="43">
        <f t="shared" si="145"/>
        <v>14.736916116905192</v>
      </c>
      <c r="F1872" s="43">
        <f t="shared" si="146"/>
        <v>6.7856802065451652E-2</v>
      </c>
      <c r="G1872" s="89">
        <v>21.846832933660295</v>
      </c>
      <c r="H1872" s="185">
        <f t="shared" si="147"/>
        <v>21.925713481361441</v>
      </c>
      <c r="N1872" t="str">
        <f t="shared" si="148"/>
        <v>27#14</v>
      </c>
      <c r="O1872">
        <v>27</v>
      </c>
      <c r="P1872">
        <v>14</v>
      </c>
      <c r="Q1872">
        <v>14.736916116905192</v>
      </c>
      <c r="R1872">
        <v>21.925713481361441</v>
      </c>
      <c r="S1872">
        <f t="shared" si="149"/>
        <v>38</v>
      </c>
    </row>
    <row r="1873" spans="1:19" hidden="1" x14ac:dyDescent="0.25">
      <c r="A1873" s="70">
        <v>27</v>
      </c>
      <c r="B1873" s="70">
        <v>40</v>
      </c>
      <c r="C1873" s="83">
        <v>48.18450917884482</v>
      </c>
      <c r="D1873" s="83">
        <v>0</v>
      </c>
      <c r="E1873" s="43">
        <f t="shared" si="145"/>
        <v>15.337605632539912</v>
      </c>
      <c r="F1873" s="43">
        <f t="shared" si="146"/>
        <v>6.5199224961060606E-2</v>
      </c>
      <c r="G1873" s="89">
        <v>22.349206423170774</v>
      </c>
      <c r="H1873" s="185">
        <f t="shared" si="147"/>
        <v>22.429900849163726</v>
      </c>
      <c r="N1873" t="str">
        <f t="shared" si="148"/>
        <v>27#25</v>
      </c>
      <c r="O1873">
        <v>27</v>
      </c>
      <c r="P1873">
        <v>25</v>
      </c>
      <c r="Q1873">
        <v>14.736916116905192</v>
      </c>
      <c r="R1873">
        <v>21.925713481361441</v>
      </c>
      <c r="S1873">
        <f t="shared" si="149"/>
        <v>39</v>
      </c>
    </row>
    <row r="1874" spans="1:19" hidden="1" x14ac:dyDescent="0.25">
      <c r="A1874" s="70">
        <v>27</v>
      </c>
      <c r="B1874" s="70">
        <v>41</v>
      </c>
      <c r="C1874" s="83">
        <v>46.674811763319667</v>
      </c>
      <c r="D1874" s="83">
        <v>0</v>
      </c>
      <c r="E1874" s="43">
        <f t="shared" si="145"/>
        <v>14.857054020032137</v>
      </c>
      <c r="F1874" s="43">
        <f t="shared" si="146"/>
        <v>6.7308094771121846E-2</v>
      </c>
      <c r="G1874" s="89">
        <v>21.949623937563398</v>
      </c>
      <c r="H1874" s="185">
        <f t="shared" si="147"/>
        <v>22.02887562421687</v>
      </c>
      <c r="N1874" t="str">
        <f t="shared" si="148"/>
        <v>27#39</v>
      </c>
      <c r="O1874">
        <v>27</v>
      </c>
      <c r="P1874">
        <v>39</v>
      </c>
      <c r="Q1874">
        <v>14.736916116905192</v>
      </c>
      <c r="R1874">
        <v>21.925713481361441</v>
      </c>
      <c r="S1874">
        <f t="shared" si="149"/>
        <v>40</v>
      </c>
    </row>
    <row r="1875" spans="1:19" hidden="1" x14ac:dyDescent="0.25">
      <c r="A1875" s="70">
        <v>27</v>
      </c>
      <c r="B1875" s="70">
        <v>42</v>
      </c>
      <c r="C1875" s="83">
        <v>46.800619881280099</v>
      </c>
      <c r="D1875" s="83">
        <v>0</v>
      </c>
      <c r="E1875" s="43">
        <f t="shared" si="145"/>
        <v>14.89709998774112</v>
      </c>
      <c r="F1875" s="43">
        <f t="shared" si="146"/>
        <v>6.7127159032489794E-2</v>
      </c>
      <c r="G1875" s="89">
        <v>21.983625101729835</v>
      </c>
      <c r="H1875" s="185">
        <f t="shared" si="147"/>
        <v>22.062999553566712</v>
      </c>
      <c r="N1875" t="str">
        <f t="shared" si="148"/>
        <v>27#66</v>
      </c>
      <c r="O1875">
        <v>27</v>
      </c>
      <c r="P1875">
        <v>66</v>
      </c>
      <c r="Q1875">
        <v>14.736916116905192</v>
      </c>
      <c r="R1875">
        <v>21.925713481361441</v>
      </c>
      <c r="S1875">
        <f t="shared" si="149"/>
        <v>41</v>
      </c>
    </row>
    <row r="1876" spans="1:19" hidden="1" x14ac:dyDescent="0.25">
      <c r="A1876" s="70">
        <v>27</v>
      </c>
      <c r="B1876" s="70">
        <v>43</v>
      </c>
      <c r="C1876" s="83">
        <v>46.549003645359242</v>
      </c>
      <c r="D1876" s="83">
        <v>0</v>
      </c>
      <c r="E1876" s="43">
        <f t="shared" si="145"/>
        <v>14.817008052323159</v>
      </c>
      <c r="F1876" s="43">
        <f t="shared" si="146"/>
        <v>6.7490008540773513E-2</v>
      </c>
      <c r="G1876" s="89">
        <v>21.915491998526679</v>
      </c>
      <c r="H1876" s="185">
        <f t="shared" si="147"/>
        <v>21.994620447818768</v>
      </c>
      <c r="N1876" t="str">
        <f t="shared" si="148"/>
        <v>27#80</v>
      </c>
      <c r="O1876">
        <v>27</v>
      </c>
      <c r="P1876">
        <v>80</v>
      </c>
      <c r="Q1876">
        <v>14.736916116905192</v>
      </c>
      <c r="R1876">
        <v>21.925713481361441</v>
      </c>
      <c r="S1876">
        <f t="shared" si="149"/>
        <v>42</v>
      </c>
    </row>
    <row r="1877" spans="1:19" hidden="1" x14ac:dyDescent="0.25">
      <c r="A1877" s="70">
        <v>27</v>
      </c>
      <c r="B1877" s="70">
        <v>44</v>
      </c>
      <c r="C1877" s="83">
        <v>53.845874487064179</v>
      </c>
      <c r="D1877" s="83">
        <v>22.28096</v>
      </c>
      <c r="E1877" s="43">
        <f t="shared" si="145"/>
        <v>17.139674179444079</v>
      </c>
      <c r="F1877" s="43">
        <f t="shared" si="146"/>
        <v>5.8344166261883677E-2</v>
      </c>
      <c r="G1877" s="89">
        <v>22.28096</v>
      </c>
      <c r="H1877" s="185">
        <f t="shared" si="147"/>
        <v>22.28096</v>
      </c>
      <c r="N1877" t="str">
        <f t="shared" si="148"/>
        <v>27#6</v>
      </c>
      <c r="O1877">
        <v>27</v>
      </c>
      <c r="P1877">
        <v>6</v>
      </c>
      <c r="Q1877">
        <v>14.696870149196208</v>
      </c>
      <c r="R1877">
        <v>20.567039999999999</v>
      </c>
      <c r="S1877">
        <f t="shared" si="149"/>
        <v>43</v>
      </c>
    </row>
    <row r="1878" spans="1:19" hidden="1" x14ac:dyDescent="0.25">
      <c r="A1878" s="70">
        <v>27</v>
      </c>
      <c r="B1878" s="70">
        <v>46</v>
      </c>
      <c r="C1878" s="83">
        <v>42.774760106546317</v>
      </c>
      <c r="D1878" s="83">
        <v>0</v>
      </c>
      <c r="E1878" s="43">
        <f t="shared" si="145"/>
        <v>13.615629021053708</v>
      </c>
      <c r="F1878" s="43">
        <f t="shared" si="146"/>
        <v>7.3445009294371214E-2</v>
      </c>
      <c r="G1878" s="89">
        <v>20.827003171217218</v>
      </c>
      <c r="H1878" s="185">
        <f t="shared" si="147"/>
        <v>20.902201504179608</v>
      </c>
      <c r="N1878" t="str">
        <f t="shared" si="148"/>
        <v>27#36</v>
      </c>
      <c r="O1878">
        <v>27</v>
      </c>
      <c r="P1878">
        <v>36</v>
      </c>
      <c r="Q1878">
        <v>14.696870149196208</v>
      </c>
      <c r="R1878">
        <v>21.891060243115501</v>
      </c>
      <c r="S1878">
        <f t="shared" si="149"/>
        <v>44</v>
      </c>
    </row>
    <row r="1879" spans="1:19" hidden="1" x14ac:dyDescent="0.25">
      <c r="A1879" s="70">
        <v>27</v>
      </c>
      <c r="B1879" s="70">
        <v>47</v>
      </c>
      <c r="C1879" s="83">
        <v>45.039306229834068</v>
      </c>
      <c r="D1879" s="83">
        <v>0</v>
      </c>
      <c r="E1879" s="43">
        <f t="shared" si="145"/>
        <v>14.336456439815377</v>
      </c>
      <c r="F1879" s="43">
        <f t="shared" si="146"/>
        <v>6.9752243463927957E-2</v>
      </c>
      <c r="G1879" s="89">
        <v>21.495443451892744</v>
      </c>
      <c r="H1879" s="185">
        <f t="shared" si="147"/>
        <v>21.573055266736251</v>
      </c>
      <c r="N1879" t="str">
        <f t="shared" si="148"/>
        <v>27#55</v>
      </c>
      <c r="O1879">
        <v>27</v>
      </c>
      <c r="P1879">
        <v>55</v>
      </c>
      <c r="Q1879">
        <v>14.696870149196208</v>
      </c>
      <c r="R1879">
        <v>21.891060243115501</v>
      </c>
      <c r="S1879">
        <f t="shared" si="149"/>
        <v>45</v>
      </c>
    </row>
    <row r="1880" spans="1:19" hidden="1" x14ac:dyDescent="0.25">
      <c r="A1880" s="70">
        <v>27</v>
      </c>
      <c r="B1880" s="70">
        <v>48</v>
      </c>
      <c r="C1880" s="83">
        <v>50.323247184172153</v>
      </c>
      <c r="D1880" s="83">
        <v>0</v>
      </c>
      <c r="E1880" s="43">
        <f t="shared" si="145"/>
        <v>16.018387083592604</v>
      </c>
      <c r="F1880" s="43">
        <f t="shared" si="146"/>
        <v>6.2428257900215507E-2</v>
      </c>
      <c r="G1880" s="89">
        <v>22.885320578937467</v>
      </c>
      <c r="H1880" s="185">
        <f t="shared" si="147"/>
        <v>22.967950707847436</v>
      </c>
      <c r="N1880" t="str">
        <f t="shared" si="148"/>
        <v>27#34</v>
      </c>
      <c r="O1880">
        <v>27</v>
      </c>
      <c r="P1880">
        <v>34</v>
      </c>
      <c r="Q1880">
        <v>14.616778213778248</v>
      </c>
      <c r="R1880">
        <v>21.821350599994716</v>
      </c>
      <c r="S1880">
        <f t="shared" si="149"/>
        <v>46</v>
      </c>
    </row>
    <row r="1881" spans="1:19" hidden="1" x14ac:dyDescent="0.25">
      <c r="A1881" s="70">
        <v>27</v>
      </c>
      <c r="B1881" s="70">
        <v>49</v>
      </c>
      <c r="C1881" s="83">
        <v>44.032841286150628</v>
      </c>
      <c r="D1881" s="83">
        <v>0</v>
      </c>
      <c r="E1881" s="43">
        <f t="shared" si="145"/>
        <v>14.016088698143525</v>
      </c>
      <c r="F1881" s="43">
        <f t="shared" si="146"/>
        <v>7.1346580457389161E-2</v>
      </c>
      <c r="G1881" s="89">
        <v>21.204254836740539</v>
      </c>
      <c r="H1881" s="185">
        <f t="shared" si="147"/>
        <v>21.28081528100245</v>
      </c>
      <c r="N1881" t="str">
        <f t="shared" si="148"/>
        <v>27#38</v>
      </c>
      <c r="O1881">
        <v>27</v>
      </c>
      <c r="P1881">
        <v>38</v>
      </c>
      <c r="Q1881">
        <v>14.616778213778248</v>
      </c>
      <c r="R1881">
        <v>21.821350599994716</v>
      </c>
      <c r="S1881">
        <f t="shared" si="149"/>
        <v>47</v>
      </c>
    </row>
    <row r="1882" spans="1:19" hidden="1" x14ac:dyDescent="0.25">
      <c r="A1882" s="70">
        <v>27</v>
      </c>
      <c r="B1882" s="70">
        <v>50</v>
      </c>
      <c r="C1882" s="83">
        <v>41.768295162862884</v>
      </c>
      <c r="D1882" s="83">
        <v>0</v>
      </c>
      <c r="E1882" s="43">
        <f t="shared" si="145"/>
        <v>13.29526127938186</v>
      </c>
      <c r="F1882" s="43">
        <f t="shared" si="146"/>
        <v>7.5214768554476522E-2</v>
      </c>
      <c r="G1882" s="89">
        <v>20.514061248731352</v>
      </c>
      <c r="H1882" s="185">
        <f t="shared" si="147"/>
        <v>20.588129668249572</v>
      </c>
      <c r="N1882" t="str">
        <f t="shared" si="148"/>
        <v>27#3</v>
      </c>
      <c r="O1882">
        <v>27</v>
      </c>
      <c r="P1882">
        <v>3</v>
      </c>
      <c r="Q1882">
        <v>14.576732246069264</v>
      </c>
      <c r="R1882">
        <v>20.995520000000003</v>
      </c>
      <c r="S1882">
        <f t="shared" si="149"/>
        <v>48</v>
      </c>
    </row>
    <row r="1883" spans="1:19" hidden="1" x14ac:dyDescent="0.25">
      <c r="A1883" s="70">
        <v>27</v>
      </c>
      <c r="B1883" s="70">
        <v>51</v>
      </c>
      <c r="C1883" s="83">
        <v>34.974656792999653</v>
      </c>
      <c r="D1883" s="83">
        <v>0</v>
      </c>
      <c r="E1883" s="43">
        <f t="shared" si="145"/>
        <v>11.132779023096861</v>
      </c>
      <c r="F1883" s="43">
        <f t="shared" si="146"/>
        <v>8.9824831511101447E-2</v>
      </c>
      <c r="G1883" s="89">
        <v>18.103865075194836</v>
      </c>
      <c r="H1883" s="185">
        <f t="shared" si="147"/>
        <v>18.169231199290508</v>
      </c>
      <c r="N1883" t="str">
        <f t="shared" si="148"/>
        <v>27#62</v>
      </c>
      <c r="O1883">
        <v>27</v>
      </c>
      <c r="P1883">
        <v>62</v>
      </c>
      <c r="Q1883">
        <v>14.576732246069264</v>
      </c>
      <c r="R1883">
        <v>21.786292717893701</v>
      </c>
      <c r="S1883">
        <f t="shared" si="149"/>
        <v>49</v>
      </c>
    </row>
    <row r="1884" spans="1:19" hidden="1" x14ac:dyDescent="0.25">
      <c r="A1884" s="70">
        <v>27</v>
      </c>
      <c r="B1884" s="70">
        <v>52</v>
      </c>
      <c r="C1884" s="83">
        <v>52.965217661341178</v>
      </c>
      <c r="D1884" s="83">
        <v>21.745359999999998</v>
      </c>
      <c r="E1884" s="43">
        <f t="shared" si="145"/>
        <v>16.859352405481211</v>
      </c>
      <c r="F1884" s="43">
        <f t="shared" si="146"/>
        <v>5.9314259287615703E-2</v>
      </c>
      <c r="G1884" s="89">
        <v>21.745359999999998</v>
      </c>
      <c r="H1884" s="185">
        <f t="shared" si="147"/>
        <v>21.745359999999998</v>
      </c>
      <c r="N1884" t="str">
        <f t="shared" si="148"/>
        <v>27#68</v>
      </c>
      <c r="O1884">
        <v>27</v>
      </c>
      <c r="P1884">
        <v>68</v>
      </c>
      <c r="Q1884">
        <v>14.576732246069264</v>
      </c>
      <c r="R1884">
        <v>21.786292717893701</v>
      </c>
      <c r="S1884">
        <f t="shared" si="149"/>
        <v>50</v>
      </c>
    </row>
    <row r="1885" spans="1:19" hidden="1" x14ac:dyDescent="0.25">
      <c r="A1885" s="70">
        <v>27</v>
      </c>
      <c r="B1885" s="70">
        <v>55</v>
      </c>
      <c r="C1885" s="83">
        <v>46.171579291477933</v>
      </c>
      <c r="D1885" s="83">
        <v>0</v>
      </c>
      <c r="E1885" s="43">
        <f t="shared" si="145"/>
        <v>14.696870149196208</v>
      </c>
      <c r="F1885" s="43">
        <f t="shared" si="146"/>
        <v>6.8041697983886137E-2</v>
      </c>
      <c r="G1885" s="89">
        <v>21.812304364853951</v>
      </c>
      <c r="H1885" s="185">
        <f t="shared" si="147"/>
        <v>21.891060243115501</v>
      </c>
      <c r="N1885" t="str">
        <f t="shared" si="148"/>
        <v>27#73</v>
      </c>
      <c r="O1885">
        <v>27</v>
      </c>
      <c r="P1885">
        <v>73</v>
      </c>
      <c r="Q1885">
        <v>14.576732246069264</v>
      </c>
      <c r="R1885">
        <v>21.786292717893701</v>
      </c>
      <c r="S1885">
        <f t="shared" si="149"/>
        <v>51</v>
      </c>
    </row>
    <row r="1886" spans="1:19" hidden="1" x14ac:dyDescent="0.25">
      <c r="A1886" s="70">
        <v>27</v>
      </c>
      <c r="B1886" s="70">
        <v>56</v>
      </c>
      <c r="C1886" s="83">
        <v>43.15218446042762</v>
      </c>
      <c r="D1886" s="83">
        <v>0</v>
      </c>
      <c r="E1886" s="43">
        <f t="shared" si="145"/>
        <v>13.735766924180657</v>
      </c>
      <c r="F1886" s="43">
        <f t="shared" si="146"/>
        <v>7.2802633119784854E-2</v>
      </c>
      <c r="G1886" s="89">
        <v>20.941769963879821</v>
      </c>
      <c r="H1886" s="185">
        <f t="shared" si="147"/>
        <v>21.017382675781743</v>
      </c>
      <c r="N1886" t="str">
        <f t="shared" si="148"/>
        <v>27#8</v>
      </c>
      <c r="O1886">
        <v>27</v>
      </c>
      <c r="P1886">
        <v>8</v>
      </c>
      <c r="Q1886">
        <v>14.536686278360287</v>
      </c>
      <c r="R1886">
        <v>20.03144</v>
      </c>
      <c r="S1886">
        <f t="shared" si="149"/>
        <v>52</v>
      </c>
    </row>
    <row r="1887" spans="1:19" hidden="1" x14ac:dyDescent="0.25">
      <c r="A1887" s="70">
        <v>27</v>
      </c>
      <c r="B1887" s="70">
        <v>57</v>
      </c>
      <c r="C1887" s="83">
        <v>43.277992578388044</v>
      </c>
      <c r="D1887" s="83">
        <v>0</v>
      </c>
      <c r="E1887" s="43">
        <f t="shared" si="145"/>
        <v>13.775812891889636</v>
      </c>
      <c r="F1887" s="43">
        <f t="shared" si="146"/>
        <v>7.2590997558390144E-2</v>
      </c>
      <c r="G1887" s="89">
        <v>20.979719058572766</v>
      </c>
      <c r="H1887" s="185">
        <f t="shared" si="147"/>
        <v>21.055468790123403</v>
      </c>
      <c r="N1887" t="str">
        <f t="shared" si="148"/>
        <v>27#76</v>
      </c>
      <c r="O1887">
        <v>27</v>
      </c>
      <c r="P1887">
        <v>76</v>
      </c>
      <c r="Q1887">
        <v>14.496640310651305</v>
      </c>
      <c r="R1887">
        <v>21.715767102679049</v>
      </c>
      <c r="S1887">
        <f t="shared" si="149"/>
        <v>53</v>
      </c>
    </row>
    <row r="1888" spans="1:19" hidden="1" x14ac:dyDescent="0.25">
      <c r="A1888" s="70">
        <v>27</v>
      </c>
      <c r="B1888" s="70">
        <v>58</v>
      </c>
      <c r="C1888" s="83">
        <v>47.303852353121826</v>
      </c>
      <c r="D1888" s="83">
        <v>0</v>
      </c>
      <c r="E1888" s="43">
        <f t="shared" si="145"/>
        <v>15.057283858577048</v>
      </c>
      <c r="F1888" s="43">
        <f t="shared" si="146"/>
        <v>6.6413040319378197E-2</v>
      </c>
      <c r="G1888" s="89">
        <v>22.118336132751363</v>
      </c>
      <c r="H1888" s="185">
        <f t="shared" si="147"/>
        <v>22.19819697453504</v>
      </c>
      <c r="N1888" t="str">
        <f t="shared" si="148"/>
        <v>27#5</v>
      </c>
      <c r="O1888">
        <v>27</v>
      </c>
      <c r="P1888">
        <v>5</v>
      </c>
      <c r="Q1888">
        <v>14.336456439815377</v>
      </c>
      <c r="R1888">
        <v>20.674160000000001</v>
      </c>
      <c r="S1888">
        <f t="shared" si="149"/>
        <v>54</v>
      </c>
    </row>
    <row r="1889" spans="1:19" hidden="1" x14ac:dyDescent="0.25">
      <c r="A1889" s="70">
        <v>27</v>
      </c>
      <c r="B1889" s="70">
        <v>59</v>
      </c>
      <c r="C1889" s="83">
        <v>42.523143870625454</v>
      </c>
      <c r="D1889" s="83">
        <v>0</v>
      </c>
      <c r="E1889" s="43">
        <f t="shared" si="145"/>
        <v>13.535537085635745</v>
      </c>
      <c r="F1889" s="43">
        <f t="shared" si="146"/>
        <v>7.3879595148184055E-2</v>
      </c>
      <c r="G1889" s="89">
        <v>20.749717050988501</v>
      </c>
      <c r="H1889" s="185">
        <f t="shared" si="147"/>
        <v>20.82463633336668</v>
      </c>
      <c r="N1889" t="str">
        <f t="shared" si="148"/>
        <v>27#47</v>
      </c>
      <c r="O1889">
        <v>27</v>
      </c>
      <c r="P1889">
        <v>47</v>
      </c>
      <c r="Q1889">
        <v>14.336456439815377</v>
      </c>
      <c r="R1889">
        <v>21.573055266736251</v>
      </c>
      <c r="S1889">
        <f t="shared" si="149"/>
        <v>55</v>
      </c>
    </row>
    <row r="1890" spans="1:19" hidden="1" x14ac:dyDescent="0.25">
      <c r="A1890" s="70">
        <v>27</v>
      </c>
      <c r="B1890" s="70">
        <v>60</v>
      </c>
      <c r="C1890" s="83">
        <v>40.006981511416853</v>
      </c>
      <c r="D1890" s="83">
        <v>0</v>
      </c>
      <c r="E1890" s="43">
        <f t="shared" si="145"/>
        <v>12.734617731456117</v>
      </c>
      <c r="F1890" s="43">
        <f t="shared" si="146"/>
        <v>7.8526110566308829E-2</v>
      </c>
      <c r="G1890" s="89">
        <v>19.941100157445764</v>
      </c>
      <c r="H1890" s="185">
        <f t="shared" si="147"/>
        <v>20.013099833872968</v>
      </c>
      <c r="N1890" t="str">
        <f t="shared" si="148"/>
        <v>27#2</v>
      </c>
      <c r="O1890">
        <v>27</v>
      </c>
      <c r="P1890">
        <v>2</v>
      </c>
      <c r="Q1890">
        <v>14.136226601270469</v>
      </c>
      <c r="R1890">
        <v>20.888400000000001</v>
      </c>
      <c r="S1890">
        <f t="shared" si="149"/>
        <v>56</v>
      </c>
    </row>
    <row r="1891" spans="1:19" hidden="1" x14ac:dyDescent="0.25">
      <c r="A1891" s="70">
        <v>27</v>
      </c>
      <c r="B1891" s="70">
        <v>61</v>
      </c>
      <c r="C1891" s="83">
        <v>42.019911398783734</v>
      </c>
      <c r="D1891" s="83">
        <v>0</v>
      </c>
      <c r="E1891" s="43">
        <f t="shared" si="145"/>
        <v>13.375353214799819</v>
      </c>
      <c r="F1891" s="43">
        <f t="shared" si="146"/>
        <v>7.4764380718820994E-2</v>
      </c>
      <c r="G1891" s="89">
        <v>20.593253267612578</v>
      </c>
      <c r="H1891" s="185">
        <f t="shared" si="147"/>
        <v>20.667607619185198</v>
      </c>
      <c r="N1891" t="str">
        <f t="shared" si="148"/>
        <v>27#49</v>
      </c>
      <c r="O1891">
        <v>27</v>
      </c>
      <c r="P1891">
        <v>49</v>
      </c>
      <c r="Q1891">
        <v>14.016088698143525</v>
      </c>
      <c r="R1891">
        <v>21.28081528100245</v>
      </c>
      <c r="S1891">
        <f t="shared" si="149"/>
        <v>57</v>
      </c>
    </row>
    <row r="1892" spans="1:19" hidden="1" x14ac:dyDescent="0.25">
      <c r="A1892" s="70">
        <v>27</v>
      </c>
      <c r="B1892" s="70">
        <v>62</v>
      </c>
      <c r="C1892" s="83">
        <v>45.794154937596645</v>
      </c>
      <c r="D1892" s="83">
        <v>0</v>
      </c>
      <c r="E1892" s="43">
        <f t="shared" si="145"/>
        <v>14.576732246069264</v>
      </c>
      <c r="F1892" s="43">
        <f t="shared" si="146"/>
        <v>6.8602481209028052E-2</v>
      </c>
      <c r="G1892" s="89">
        <v>21.707913754152074</v>
      </c>
      <c r="H1892" s="185">
        <f t="shared" si="147"/>
        <v>21.786292717893701</v>
      </c>
      <c r="N1892" t="str">
        <f t="shared" si="148"/>
        <v>27#4</v>
      </c>
      <c r="O1892">
        <v>27</v>
      </c>
      <c r="P1892">
        <v>4</v>
      </c>
      <c r="Q1892">
        <v>13.935996762725562</v>
      </c>
      <c r="R1892">
        <v>20.567039999999999</v>
      </c>
      <c r="S1892">
        <f t="shared" si="149"/>
        <v>58</v>
      </c>
    </row>
    <row r="1893" spans="1:19" hidden="1" x14ac:dyDescent="0.25">
      <c r="A1893" s="70">
        <v>27</v>
      </c>
      <c r="B1893" s="70">
        <v>64</v>
      </c>
      <c r="C1893" s="83">
        <v>50.197439066211714</v>
      </c>
      <c r="D1893" s="83">
        <v>0</v>
      </c>
      <c r="E1893" s="43">
        <f t="shared" si="145"/>
        <v>15.978341115883619</v>
      </c>
      <c r="F1893" s="43">
        <f t="shared" si="146"/>
        <v>6.2584719699464178E-2</v>
      </c>
      <c r="G1893" s="89">
        <v>22.85470934096719</v>
      </c>
      <c r="H1893" s="185">
        <f t="shared" si="147"/>
        <v>22.937228944419111</v>
      </c>
      <c r="N1893" t="str">
        <f t="shared" si="148"/>
        <v>27#18</v>
      </c>
      <c r="O1893">
        <v>27</v>
      </c>
      <c r="P1893">
        <v>18</v>
      </c>
      <c r="Q1893">
        <v>13.935996762725562</v>
      </c>
      <c r="R1893">
        <v>21.206298019209989</v>
      </c>
      <c r="S1893">
        <f t="shared" si="149"/>
        <v>59</v>
      </c>
    </row>
    <row r="1894" spans="1:19" hidden="1" x14ac:dyDescent="0.25">
      <c r="A1894" s="70">
        <v>27</v>
      </c>
      <c r="B1894" s="70">
        <v>65</v>
      </c>
      <c r="C1894" s="83">
        <v>50.071630948251276</v>
      </c>
      <c r="D1894" s="83">
        <v>0</v>
      </c>
      <c r="E1894" s="43">
        <f t="shared" si="145"/>
        <v>15.938295148174635</v>
      </c>
      <c r="F1894" s="43">
        <f t="shared" si="146"/>
        <v>6.2741967738910082E-2</v>
      </c>
      <c r="G1894" s="89">
        <v>22.82398553210718</v>
      </c>
      <c r="H1894" s="185">
        <f t="shared" si="147"/>
        <v>22.906394203650677</v>
      </c>
      <c r="N1894" t="str">
        <f t="shared" si="148"/>
        <v>27#11</v>
      </c>
      <c r="O1894">
        <v>27</v>
      </c>
      <c r="P1894">
        <v>11</v>
      </c>
      <c r="Q1894">
        <v>13.895950795016585</v>
      </c>
      <c r="R1894">
        <v>21.168816304395122</v>
      </c>
      <c r="S1894">
        <f t="shared" si="149"/>
        <v>60</v>
      </c>
    </row>
    <row r="1895" spans="1:19" hidden="1" x14ac:dyDescent="0.25">
      <c r="A1895" s="70">
        <v>27</v>
      </c>
      <c r="B1895" s="70">
        <v>66</v>
      </c>
      <c r="C1895" s="83">
        <v>46.297387409438372</v>
      </c>
      <c r="D1895" s="83">
        <v>0</v>
      </c>
      <c r="E1895" s="43">
        <f t="shared" si="145"/>
        <v>14.736916116905192</v>
      </c>
      <c r="F1895" s="43">
        <f t="shared" si="146"/>
        <v>6.7856802065451652E-2</v>
      </c>
      <c r="G1895" s="89">
        <v>21.846832933660295</v>
      </c>
      <c r="H1895" s="185">
        <f t="shared" si="147"/>
        <v>21.925713481361441</v>
      </c>
      <c r="N1895" t="str">
        <f t="shared" si="148"/>
        <v>27#32</v>
      </c>
      <c r="O1895">
        <v>27</v>
      </c>
      <c r="P1895">
        <v>32</v>
      </c>
      <c r="Q1895">
        <v>13.895950795016585</v>
      </c>
      <c r="R1895">
        <v>21.168816304395122</v>
      </c>
      <c r="S1895">
        <f t="shared" si="149"/>
        <v>61</v>
      </c>
    </row>
    <row r="1896" spans="1:19" hidden="1" x14ac:dyDescent="0.25">
      <c r="A1896" s="70">
        <v>27</v>
      </c>
      <c r="B1896" s="70">
        <v>67</v>
      </c>
      <c r="C1896" s="83">
        <v>47.17804423516138</v>
      </c>
      <c r="D1896" s="83">
        <v>0</v>
      </c>
      <c r="E1896" s="43">
        <f t="shared" si="145"/>
        <v>15.017237890868062</v>
      </c>
      <c r="F1896" s="43">
        <f t="shared" si="146"/>
        <v>6.6590141760229898E-2</v>
      </c>
      <c r="G1896" s="89">
        <v>22.084851018165391</v>
      </c>
      <c r="H1896" s="185">
        <f t="shared" si="147"/>
        <v>22.164590958023084</v>
      </c>
      <c r="N1896" t="str">
        <f t="shared" si="148"/>
        <v>27#79</v>
      </c>
      <c r="O1896">
        <v>27</v>
      </c>
      <c r="P1896">
        <v>79</v>
      </c>
      <c r="Q1896">
        <v>13.895950795016585</v>
      </c>
      <c r="R1896">
        <v>21.168816304395122</v>
      </c>
      <c r="S1896">
        <f t="shared" si="149"/>
        <v>62</v>
      </c>
    </row>
    <row r="1897" spans="1:19" hidden="1" x14ac:dyDescent="0.25">
      <c r="A1897" s="70">
        <v>27</v>
      </c>
      <c r="B1897" s="70">
        <v>68</v>
      </c>
      <c r="C1897" s="83">
        <v>45.794154937596645</v>
      </c>
      <c r="D1897" s="83">
        <v>0</v>
      </c>
      <c r="E1897" s="43">
        <f t="shared" si="145"/>
        <v>14.576732246069264</v>
      </c>
      <c r="F1897" s="43">
        <f t="shared" si="146"/>
        <v>6.8602481209028052E-2</v>
      </c>
      <c r="G1897" s="89">
        <v>21.707913754152074</v>
      </c>
      <c r="H1897" s="185">
        <f t="shared" si="147"/>
        <v>21.786292717893701</v>
      </c>
      <c r="N1897" t="str">
        <f t="shared" si="148"/>
        <v>27#1</v>
      </c>
      <c r="O1897">
        <v>27</v>
      </c>
      <c r="P1897">
        <v>1</v>
      </c>
      <c r="Q1897">
        <v>13.855904827307603</v>
      </c>
      <c r="R1897">
        <v>20.888400000000001</v>
      </c>
      <c r="S1897">
        <f t="shared" si="149"/>
        <v>63</v>
      </c>
    </row>
    <row r="1898" spans="1:19" hidden="1" x14ac:dyDescent="0.25">
      <c r="A1898" s="70">
        <v>27</v>
      </c>
      <c r="B1898" s="70">
        <v>69</v>
      </c>
      <c r="C1898" s="83">
        <v>42.523143870625454</v>
      </c>
      <c r="D1898" s="83">
        <v>0</v>
      </c>
      <c r="E1898" s="43">
        <f t="shared" si="145"/>
        <v>13.535537085635745</v>
      </c>
      <c r="F1898" s="43">
        <f t="shared" si="146"/>
        <v>7.3879595148184055E-2</v>
      </c>
      <c r="G1898" s="89">
        <v>20.749717050988501</v>
      </c>
      <c r="H1898" s="185">
        <f t="shared" si="147"/>
        <v>20.82463633336668</v>
      </c>
      <c r="N1898" t="str">
        <f t="shared" si="148"/>
        <v>27#16</v>
      </c>
      <c r="O1898">
        <v>27</v>
      </c>
      <c r="P1898">
        <v>16</v>
      </c>
      <c r="Q1898">
        <v>13.775812891889636</v>
      </c>
      <c r="R1898">
        <v>21.055468790123403</v>
      </c>
      <c r="S1898">
        <f t="shared" si="149"/>
        <v>64</v>
      </c>
    </row>
    <row r="1899" spans="1:19" hidden="1" x14ac:dyDescent="0.25">
      <c r="A1899" s="70">
        <v>27</v>
      </c>
      <c r="B1899" s="70">
        <v>70</v>
      </c>
      <c r="C1899" s="83">
        <v>49.568398476409556</v>
      </c>
      <c r="D1899" s="83">
        <v>0</v>
      </c>
      <c r="E1899" s="43">
        <f t="shared" si="145"/>
        <v>15.778111277338709</v>
      </c>
      <c r="F1899" s="43">
        <f t="shared" si="146"/>
        <v>6.3378942030675664E-2</v>
      </c>
      <c r="G1899" s="89">
        <v>22.699952646175959</v>
      </c>
      <c r="H1899" s="185">
        <f t="shared" si="147"/>
        <v>22.781913482465487</v>
      </c>
      <c r="N1899" t="str">
        <f t="shared" si="148"/>
        <v>27#57</v>
      </c>
      <c r="O1899">
        <v>27</v>
      </c>
      <c r="P1899">
        <v>57</v>
      </c>
      <c r="Q1899">
        <v>13.775812891889636</v>
      </c>
      <c r="R1899">
        <v>21.055468790123403</v>
      </c>
      <c r="S1899">
        <f t="shared" si="149"/>
        <v>65</v>
      </c>
    </row>
    <row r="1900" spans="1:19" hidden="1" x14ac:dyDescent="0.25">
      <c r="A1900" s="70">
        <v>27</v>
      </c>
      <c r="B1900" s="70">
        <v>71</v>
      </c>
      <c r="C1900" s="83">
        <v>49.190974122528289</v>
      </c>
      <c r="D1900" s="83">
        <v>0</v>
      </c>
      <c r="E1900" s="43">
        <f t="shared" si="145"/>
        <v>15.657973374211773</v>
      </c>
      <c r="F1900" s="43">
        <f t="shared" si="146"/>
        <v>6.3865225473366233E-2</v>
      </c>
      <c r="G1900" s="89">
        <v>22.605716482198194</v>
      </c>
      <c r="H1900" s="185">
        <f t="shared" si="147"/>
        <v>22.68733706778638</v>
      </c>
      <c r="N1900" t="str">
        <f t="shared" si="148"/>
        <v>27#56</v>
      </c>
      <c r="O1900">
        <v>27</v>
      </c>
      <c r="P1900">
        <v>56</v>
      </c>
      <c r="Q1900">
        <v>13.735766924180657</v>
      </c>
      <c r="R1900">
        <v>21.017382675781743</v>
      </c>
      <c r="S1900">
        <f t="shared" si="149"/>
        <v>66</v>
      </c>
    </row>
    <row r="1901" spans="1:19" hidden="1" x14ac:dyDescent="0.25">
      <c r="A1901" s="70">
        <v>27</v>
      </c>
      <c r="B1901" s="70">
        <v>72</v>
      </c>
      <c r="C1901" s="83">
        <v>50.323247184172153</v>
      </c>
      <c r="D1901" s="83">
        <v>0</v>
      </c>
      <c r="E1901" s="43">
        <f t="shared" si="145"/>
        <v>16.018387083592604</v>
      </c>
      <c r="F1901" s="43">
        <f t="shared" si="146"/>
        <v>6.2428257900215507E-2</v>
      </c>
      <c r="G1901" s="89">
        <v>22.885320578937467</v>
      </c>
      <c r="H1901" s="185">
        <f t="shared" si="147"/>
        <v>22.967950707847436</v>
      </c>
      <c r="N1901" t="str">
        <f t="shared" si="148"/>
        <v>27#77</v>
      </c>
      <c r="O1901">
        <v>27</v>
      </c>
      <c r="P1901">
        <v>77</v>
      </c>
      <c r="Q1901">
        <v>13.735766924180657</v>
      </c>
      <c r="R1901">
        <v>21.017382675781743</v>
      </c>
      <c r="S1901">
        <f t="shared" si="149"/>
        <v>67</v>
      </c>
    </row>
    <row r="1902" spans="1:19" hidden="1" x14ac:dyDescent="0.25">
      <c r="A1902" s="70">
        <v>27</v>
      </c>
      <c r="B1902" s="70">
        <v>73</v>
      </c>
      <c r="C1902" s="83">
        <v>45.794154937596645</v>
      </c>
      <c r="D1902" s="83">
        <v>0</v>
      </c>
      <c r="E1902" s="43">
        <f t="shared" si="145"/>
        <v>14.576732246069264</v>
      </c>
      <c r="F1902" s="43">
        <f t="shared" si="146"/>
        <v>6.8602481209028052E-2</v>
      </c>
      <c r="G1902" s="89">
        <v>21.707913754152074</v>
      </c>
      <c r="H1902" s="185">
        <f t="shared" si="147"/>
        <v>21.786292717893701</v>
      </c>
      <c r="N1902" t="str">
        <f t="shared" si="148"/>
        <v>27#46</v>
      </c>
      <c r="O1902">
        <v>27</v>
      </c>
      <c r="P1902">
        <v>46</v>
      </c>
      <c r="Q1902">
        <v>13.615629021053708</v>
      </c>
      <c r="R1902">
        <v>20.902201504179608</v>
      </c>
      <c r="S1902">
        <f t="shared" si="149"/>
        <v>68</v>
      </c>
    </row>
    <row r="1903" spans="1:19" hidden="1" x14ac:dyDescent="0.25">
      <c r="A1903" s="70">
        <v>27</v>
      </c>
      <c r="B1903" s="70">
        <v>74</v>
      </c>
      <c r="C1903" s="83">
        <v>46.926427999240531</v>
      </c>
      <c r="D1903" s="83">
        <v>0</v>
      </c>
      <c r="E1903" s="43">
        <f t="shared" si="145"/>
        <v>14.937145955450102</v>
      </c>
      <c r="F1903" s="43">
        <f t="shared" si="146"/>
        <v>6.6947193458676155E-2</v>
      </c>
      <c r="G1903" s="89">
        <v>22.017496200677083</v>
      </c>
      <c r="H1903" s="185">
        <f t="shared" si="147"/>
        <v>22.096992948081667</v>
      </c>
      <c r="N1903" t="str">
        <f t="shared" si="148"/>
        <v>27#59</v>
      </c>
      <c r="O1903">
        <v>27</v>
      </c>
      <c r="P1903">
        <v>59</v>
      </c>
      <c r="Q1903">
        <v>13.535537085635745</v>
      </c>
      <c r="R1903">
        <v>20.82463633336668</v>
      </c>
      <c r="S1903">
        <f t="shared" si="149"/>
        <v>69</v>
      </c>
    </row>
    <row r="1904" spans="1:19" hidden="1" x14ac:dyDescent="0.25">
      <c r="A1904" s="70">
        <v>27</v>
      </c>
      <c r="B1904" s="70">
        <v>75</v>
      </c>
      <c r="C1904" s="83">
        <v>48.058701060884403</v>
      </c>
      <c r="D1904" s="83">
        <v>0</v>
      </c>
      <c r="E1904" s="43">
        <f t="shared" si="145"/>
        <v>15.297559664830935</v>
      </c>
      <c r="F1904" s="43">
        <f t="shared" si="146"/>
        <v>6.5369903560435094E-2</v>
      </c>
      <c r="G1904" s="89">
        <v>22.316597958837185</v>
      </c>
      <c r="H1904" s="185">
        <f t="shared" si="147"/>
        <v>22.397174648152511</v>
      </c>
      <c r="N1904" t="str">
        <f t="shared" si="148"/>
        <v>27#69</v>
      </c>
      <c r="O1904">
        <v>27</v>
      </c>
      <c r="P1904">
        <v>69</v>
      </c>
      <c r="Q1904">
        <v>13.535537085635745</v>
      </c>
      <c r="R1904">
        <v>20.82463633336668</v>
      </c>
      <c r="S1904">
        <f t="shared" si="149"/>
        <v>70</v>
      </c>
    </row>
    <row r="1905" spans="1:19" hidden="1" x14ac:dyDescent="0.25">
      <c r="A1905" s="70">
        <v>27</v>
      </c>
      <c r="B1905" s="70">
        <v>76</v>
      </c>
      <c r="C1905" s="83">
        <v>45.542538701675795</v>
      </c>
      <c r="D1905" s="83">
        <v>0</v>
      </c>
      <c r="E1905" s="43">
        <f t="shared" si="145"/>
        <v>14.496640310651305</v>
      </c>
      <c r="F1905" s="43">
        <f t="shared" si="146"/>
        <v>6.8981500442227089E-2</v>
      </c>
      <c r="G1905" s="89">
        <v>21.637641863823493</v>
      </c>
      <c r="H1905" s="185">
        <f t="shared" si="147"/>
        <v>21.715767102679049</v>
      </c>
      <c r="N1905" t="str">
        <f t="shared" si="148"/>
        <v>27#61</v>
      </c>
      <c r="O1905">
        <v>27</v>
      </c>
      <c r="P1905">
        <v>61</v>
      </c>
      <c r="Q1905">
        <v>13.375353214799819</v>
      </c>
      <c r="R1905">
        <v>20.667607619185198</v>
      </c>
      <c r="S1905">
        <f t="shared" si="149"/>
        <v>71</v>
      </c>
    </row>
    <row r="1906" spans="1:19" hidden="1" x14ac:dyDescent="0.25">
      <c r="A1906" s="70">
        <v>27</v>
      </c>
      <c r="B1906" s="70">
        <v>77</v>
      </c>
      <c r="C1906" s="83">
        <v>43.15218446042762</v>
      </c>
      <c r="D1906" s="83">
        <v>0</v>
      </c>
      <c r="E1906" s="43">
        <f t="shared" si="145"/>
        <v>13.735766924180657</v>
      </c>
      <c r="F1906" s="43">
        <f t="shared" si="146"/>
        <v>7.2802633119784854E-2</v>
      </c>
      <c r="G1906" s="89">
        <v>20.941769963879821</v>
      </c>
      <c r="H1906" s="185">
        <f t="shared" si="147"/>
        <v>21.017382675781743</v>
      </c>
      <c r="N1906" t="str">
        <f t="shared" si="148"/>
        <v>27#10</v>
      </c>
      <c r="O1906">
        <v>27</v>
      </c>
      <c r="P1906">
        <v>10</v>
      </c>
      <c r="Q1906">
        <v>13.335307247090839</v>
      </c>
      <c r="R1906">
        <v>19.281599999999997</v>
      </c>
      <c r="S1906">
        <f t="shared" si="149"/>
        <v>72</v>
      </c>
    </row>
    <row r="1907" spans="1:19" hidden="1" x14ac:dyDescent="0.25">
      <c r="A1907" s="70">
        <v>27</v>
      </c>
      <c r="B1907" s="70">
        <v>78</v>
      </c>
      <c r="C1907" s="83">
        <v>46.549003645359242</v>
      </c>
      <c r="D1907" s="83">
        <v>0</v>
      </c>
      <c r="E1907" s="43">
        <f t="shared" si="145"/>
        <v>14.817008052323159</v>
      </c>
      <c r="F1907" s="43">
        <f t="shared" si="146"/>
        <v>6.7490008540773513E-2</v>
      </c>
      <c r="G1907" s="89">
        <v>21.915491998526679</v>
      </c>
      <c r="H1907" s="185">
        <f t="shared" si="147"/>
        <v>21.994620447818768</v>
      </c>
      <c r="N1907" t="str">
        <f t="shared" si="148"/>
        <v>27#50</v>
      </c>
      <c r="O1907">
        <v>27</v>
      </c>
      <c r="P1907">
        <v>50</v>
      </c>
      <c r="Q1907">
        <v>13.29526127938186</v>
      </c>
      <c r="R1907">
        <v>20.588129668249572</v>
      </c>
      <c r="S1907">
        <f t="shared" si="149"/>
        <v>73</v>
      </c>
    </row>
    <row r="1908" spans="1:19" hidden="1" x14ac:dyDescent="0.25">
      <c r="A1908" s="70">
        <v>27</v>
      </c>
      <c r="B1908" s="70">
        <v>79</v>
      </c>
      <c r="C1908" s="83">
        <v>43.655416932269347</v>
      </c>
      <c r="D1908" s="83">
        <v>0</v>
      </c>
      <c r="E1908" s="43">
        <f t="shared" si="145"/>
        <v>13.895950795016585</v>
      </c>
      <c r="F1908" s="43">
        <f t="shared" si="146"/>
        <v>7.1963409683245536E-2</v>
      </c>
      <c r="G1908" s="89">
        <v>21.092658790720819</v>
      </c>
      <c r="H1908" s="185">
        <f t="shared" si="147"/>
        <v>21.168816304395122</v>
      </c>
      <c r="N1908" t="str">
        <f t="shared" si="148"/>
        <v>27#60</v>
      </c>
      <c r="O1908">
        <v>27</v>
      </c>
      <c r="P1908">
        <v>60</v>
      </c>
      <c r="Q1908">
        <v>12.734617731456117</v>
      </c>
      <c r="R1908">
        <v>20.013099833872968</v>
      </c>
      <c r="S1908">
        <f t="shared" si="149"/>
        <v>74</v>
      </c>
    </row>
    <row r="1909" spans="1:19" hidden="1" x14ac:dyDescent="0.25">
      <c r="A1909" s="70">
        <v>27</v>
      </c>
      <c r="B1909" s="70">
        <v>80</v>
      </c>
      <c r="C1909" s="83">
        <v>46.297387409438372</v>
      </c>
      <c r="D1909" s="83">
        <v>0</v>
      </c>
      <c r="E1909" s="43">
        <f t="shared" si="145"/>
        <v>14.736916116905192</v>
      </c>
      <c r="F1909" s="43">
        <f t="shared" si="146"/>
        <v>6.7856802065451652E-2</v>
      </c>
      <c r="G1909" s="89">
        <v>21.846832933660295</v>
      </c>
      <c r="H1909" s="185">
        <f t="shared" si="147"/>
        <v>21.925713481361441</v>
      </c>
      <c r="N1909" t="str">
        <f t="shared" si="148"/>
        <v>27#51</v>
      </c>
      <c r="O1909">
        <v>27</v>
      </c>
      <c r="P1909">
        <v>51</v>
      </c>
      <c r="Q1909">
        <v>11.132779023096861</v>
      </c>
      <c r="R1909">
        <v>18.169231199290508</v>
      </c>
      <c r="S1909">
        <f t="shared" si="149"/>
        <v>75</v>
      </c>
    </row>
    <row r="1910" spans="1:19" x14ac:dyDescent="0.25">
      <c r="A1910" s="70">
        <v>28</v>
      </c>
      <c r="B1910" s="70">
        <v>1</v>
      </c>
      <c r="C1910" s="83">
        <v>45.039306229834068</v>
      </c>
      <c r="D1910" s="83">
        <v>18.745999999999999</v>
      </c>
      <c r="E1910" s="43">
        <f t="shared" si="145"/>
        <v>14.336456439815377</v>
      </c>
      <c r="F1910" s="43">
        <f t="shared" si="146"/>
        <v>6.9752243463927957E-2</v>
      </c>
      <c r="G1910" s="89">
        <v>18.745999999999999</v>
      </c>
      <c r="H1910" s="185">
        <f t="shared" si="147"/>
        <v>18.745999999999999</v>
      </c>
      <c r="N1910" t="str">
        <f t="shared" si="148"/>
        <v>28#46</v>
      </c>
      <c r="O1910">
        <v>28</v>
      </c>
      <c r="P1910">
        <v>46</v>
      </c>
      <c r="Q1910">
        <v>16.41884676068241</v>
      </c>
      <c r="R1910">
        <v>19.924320000000002</v>
      </c>
      <c r="S1910">
        <f t="shared" si="149"/>
        <v>1</v>
      </c>
    </row>
    <row r="1911" spans="1:19" x14ac:dyDescent="0.25">
      <c r="A1911" s="70">
        <v>28</v>
      </c>
      <c r="B1911" s="70">
        <v>2</v>
      </c>
      <c r="C1911" s="83">
        <v>29.313291484780283</v>
      </c>
      <c r="D1911" s="83">
        <v>15.10392</v>
      </c>
      <c r="E1911" s="43">
        <f t="shared" si="145"/>
        <v>9.3307104761926922</v>
      </c>
      <c r="F1911" s="43">
        <f t="shared" si="146"/>
        <v>0.10717297493599227</v>
      </c>
      <c r="G1911" s="89">
        <v>15.10392</v>
      </c>
      <c r="H1911" s="185">
        <f t="shared" si="147"/>
        <v>15.10392</v>
      </c>
      <c r="N1911" t="str">
        <f t="shared" si="148"/>
        <v>28#63</v>
      </c>
      <c r="O1911">
        <v>28</v>
      </c>
      <c r="P1911">
        <v>63</v>
      </c>
      <c r="Q1911">
        <v>16.098479019010568</v>
      </c>
      <c r="R1911">
        <v>20.352800000000002</v>
      </c>
      <c r="S1911">
        <f t="shared" si="149"/>
        <v>2</v>
      </c>
    </row>
    <row r="1912" spans="1:19" x14ac:dyDescent="0.25">
      <c r="A1912" s="70">
        <v>28</v>
      </c>
      <c r="B1912" s="70">
        <v>3</v>
      </c>
      <c r="C1912" s="83">
        <v>44.032841286150628</v>
      </c>
      <c r="D1912" s="83">
        <v>18.531759999999998</v>
      </c>
      <c r="E1912" s="43">
        <f t="shared" si="145"/>
        <v>14.016088698143525</v>
      </c>
      <c r="F1912" s="43">
        <f t="shared" si="146"/>
        <v>7.1346580457389161E-2</v>
      </c>
      <c r="G1912" s="89">
        <v>18.531759999999998</v>
      </c>
      <c r="H1912" s="185">
        <f t="shared" si="147"/>
        <v>18.531759999999998</v>
      </c>
      <c r="N1912" t="str">
        <f t="shared" si="148"/>
        <v>28#33</v>
      </c>
      <c r="O1912">
        <v>28</v>
      </c>
      <c r="P1912">
        <v>33</v>
      </c>
      <c r="Q1912">
        <v>15.377651600248896</v>
      </c>
      <c r="R1912">
        <v>19.8172</v>
      </c>
      <c r="S1912">
        <f t="shared" si="149"/>
        <v>3</v>
      </c>
    </row>
    <row r="1913" spans="1:19" x14ac:dyDescent="0.25">
      <c r="A1913" s="70">
        <v>28</v>
      </c>
      <c r="B1913" s="70">
        <v>4</v>
      </c>
      <c r="C1913" s="83">
        <v>41.642487044902452</v>
      </c>
      <c r="D1913" s="83">
        <v>18.745999999999999</v>
      </c>
      <c r="E1913" s="43">
        <f t="shared" si="145"/>
        <v>13.255215311672877</v>
      </c>
      <c r="F1913" s="43">
        <f t="shared" si="146"/>
        <v>7.544200350479216E-2</v>
      </c>
      <c r="G1913" s="89">
        <v>18.745999999999999</v>
      </c>
      <c r="H1913" s="185">
        <f t="shared" si="147"/>
        <v>18.745999999999999</v>
      </c>
      <c r="N1913" t="str">
        <f t="shared" si="148"/>
        <v>28#80</v>
      </c>
      <c r="O1913">
        <v>28</v>
      </c>
      <c r="P1913">
        <v>80</v>
      </c>
      <c r="Q1913">
        <v>15.337605632539912</v>
      </c>
      <c r="R1913">
        <v>19.602959999999999</v>
      </c>
      <c r="S1913">
        <f t="shared" si="149"/>
        <v>4</v>
      </c>
    </row>
    <row r="1914" spans="1:19" x14ac:dyDescent="0.25">
      <c r="A1914" s="70">
        <v>28</v>
      </c>
      <c r="B1914" s="70">
        <v>5</v>
      </c>
      <c r="C1914" s="83">
        <v>40.636022101218991</v>
      </c>
      <c r="D1914" s="83">
        <v>18.2104</v>
      </c>
      <c r="E1914" s="43">
        <f t="shared" si="145"/>
        <v>12.93484757000102</v>
      </c>
      <c r="F1914" s="43">
        <f t="shared" si="146"/>
        <v>7.7310536099338134E-2</v>
      </c>
      <c r="G1914" s="89">
        <v>18.2104</v>
      </c>
      <c r="H1914" s="185">
        <f t="shared" si="147"/>
        <v>18.2104</v>
      </c>
      <c r="N1914" t="str">
        <f t="shared" si="148"/>
        <v>28#44</v>
      </c>
      <c r="O1914">
        <v>28</v>
      </c>
      <c r="P1914">
        <v>44</v>
      </c>
      <c r="Q1914">
        <v>15.057283858577048</v>
      </c>
      <c r="R1914">
        <v>19.495839999999998</v>
      </c>
      <c r="S1914">
        <f t="shared" si="149"/>
        <v>5</v>
      </c>
    </row>
    <row r="1915" spans="1:19" x14ac:dyDescent="0.25">
      <c r="A1915" s="70">
        <v>28</v>
      </c>
      <c r="B1915" s="70">
        <v>6</v>
      </c>
      <c r="C1915" s="83">
        <v>38.623092213852118</v>
      </c>
      <c r="D1915" s="83">
        <v>17.996160000000003</v>
      </c>
      <c r="E1915" s="43">
        <f t="shared" si="145"/>
        <v>12.29411208665732</v>
      </c>
      <c r="F1915" s="43">
        <f t="shared" si="146"/>
        <v>8.1339749707121212E-2</v>
      </c>
      <c r="G1915" s="89">
        <v>17.996160000000003</v>
      </c>
      <c r="H1915" s="185">
        <f t="shared" si="147"/>
        <v>17.996160000000003</v>
      </c>
      <c r="N1915" t="str">
        <f t="shared" si="148"/>
        <v>28#19</v>
      </c>
      <c r="O1915">
        <v>28</v>
      </c>
      <c r="P1915">
        <v>19</v>
      </c>
      <c r="Q1915">
        <v>14.696870149196208</v>
      </c>
      <c r="R1915">
        <v>21.891060243115501</v>
      </c>
      <c r="S1915">
        <f t="shared" si="149"/>
        <v>6</v>
      </c>
    </row>
    <row r="1916" spans="1:19" hidden="1" x14ac:dyDescent="0.25">
      <c r="A1916" s="70">
        <v>28</v>
      </c>
      <c r="B1916" s="70">
        <v>7</v>
      </c>
      <c r="C1916" s="83">
        <v>42.900568224506756</v>
      </c>
      <c r="D1916" s="83">
        <v>18.42464</v>
      </c>
      <c r="E1916" s="43">
        <f t="shared" si="145"/>
        <v>13.655674988762692</v>
      </c>
      <c r="F1916" s="43">
        <f t="shared" si="146"/>
        <v>7.3229628035443417E-2</v>
      </c>
      <c r="G1916" s="89">
        <v>18.42464</v>
      </c>
      <c r="H1916" s="185">
        <f t="shared" si="147"/>
        <v>18.42464</v>
      </c>
      <c r="N1916" t="str">
        <f t="shared" si="148"/>
        <v>28#23</v>
      </c>
      <c r="O1916">
        <v>28</v>
      </c>
      <c r="P1916">
        <v>23</v>
      </c>
      <c r="Q1916">
        <v>14.696870149196208</v>
      </c>
      <c r="R1916">
        <v>21.891060243115501</v>
      </c>
      <c r="S1916">
        <f t="shared" si="149"/>
        <v>7</v>
      </c>
    </row>
    <row r="1917" spans="1:19" hidden="1" x14ac:dyDescent="0.25">
      <c r="A1917" s="70">
        <v>28</v>
      </c>
      <c r="B1917" s="70">
        <v>8</v>
      </c>
      <c r="C1917" s="83">
        <v>43.403800696348476</v>
      </c>
      <c r="D1917" s="83">
        <v>18.745999999999999</v>
      </c>
      <c r="E1917" s="43">
        <f t="shared" si="145"/>
        <v>13.815858859598618</v>
      </c>
      <c r="F1917" s="43">
        <f t="shared" si="146"/>
        <v>7.2380588869815091E-2</v>
      </c>
      <c r="G1917" s="89">
        <v>18.745999999999999</v>
      </c>
      <c r="H1917" s="185">
        <f t="shared" si="147"/>
        <v>18.745999999999999</v>
      </c>
      <c r="N1917" t="str">
        <f t="shared" si="148"/>
        <v>28#60</v>
      </c>
      <c r="O1917">
        <v>28</v>
      </c>
      <c r="P1917">
        <v>60</v>
      </c>
      <c r="Q1917">
        <v>14.696870149196208</v>
      </c>
      <c r="R1917">
        <v>21.891060243115501</v>
      </c>
      <c r="S1917">
        <f t="shared" si="149"/>
        <v>8</v>
      </c>
    </row>
    <row r="1918" spans="1:19" hidden="1" x14ac:dyDescent="0.25">
      <c r="A1918" s="70">
        <v>28</v>
      </c>
      <c r="B1918" s="70">
        <v>9</v>
      </c>
      <c r="C1918" s="83">
        <v>40.006981511416853</v>
      </c>
      <c r="D1918" s="83">
        <v>18.317520000000002</v>
      </c>
      <c r="E1918" s="43">
        <f t="shared" si="145"/>
        <v>12.734617731456117</v>
      </c>
      <c r="F1918" s="43">
        <f t="shared" si="146"/>
        <v>7.8526110566308829E-2</v>
      </c>
      <c r="G1918" s="89">
        <v>18.317520000000002</v>
      </c>
      <c r="H1918" s="185">
        <f t="shared" si="147"/>
        <v>18.317520000000002</v>
      </c>
      <c r="N1918" t="str">
        <f t="shared" si="148"/>
        <v>28#15</v>
      </c>
      <c r="O1918">
        <v>28</v>
      </c>
      <c r="P1918">
        <v>15</v>
      </c>
      <c r="Q1918">
        <v>14.656824181487233</v>
      </c>
      <c r="R1918">
        <v>21.856272861382781</v>
      </c>
      <c r="S1918">
        <f t="shared" si="149"/>
        <v>9</v>
      </c>
    </row>
    <row r="1919" spans="1:19" hidden="1" x14ac:dyDescent="0.25">
      <c r="A1919" s="70">
        <v>28</v>
      </c>
      <c r="B1919" s="70">
        <v>10</v>
      </c>
      <c r="C1919" s="83">
        <v>40.761830219179444</v>
      </c>
      <c r="D1919" s="83">
        <v>18.531759999999998</v>
      </c>
      <c r="E1919" s="43">
        <f t="shared" si="145"/>
        <v>12.974893537710008</v>
      </c>
      <c r="F1919" s="43">
        <f t="shared" si="146"/>
        <v>7.7071923333599399E-2</v>
      </c>
      <c r="G1919" s="89">
        <v>18.531759999999998</v>
      </c>
      <c r="H1919" s="185">
        <f t="shared" si="147"/>
        <v>18.531759999999998</v>
      </c>
      <c r="N1919" t="str">
        <f t="shared" si="148"/>
        <v>28#62</v>
      </c>
      <c r="O1919">
        <v>28</v>
      </c>
      <c r="P1919">
        <v>62</v>
      </c>
      <c r="Q1919">
        <v>14.616778213778248</v>
      </c>
      <c r="R1919">
        <v>21.821350599994716</v>
      </c>
      <c r="S1919">
        <f t="shared" si="149"/>
        <v>10</v>
      </c>
    </row>
    <row r="1920" spans="1:19" hidden="1" x14ac:dyDescent="0.25">
      <c r="A1920" s="70">
        <v>28</v>
      </c>
      <c r="B1920" s="70">
        <v>11</v>
      </c>
      <c r="C1920" s="83">
        <v>42.397335752665043</v>
      </c>
      <c r="D1920" s="83">
        <v>0</v>
      </c>
      <c r="E1920" s="43">
        <f t="shared" si="145"/>
        <v>13.49549111792677</v>
      </c>
      <c r="F1920" s="43">
        <f t="shared" si="146"/>
        <v>7.4098822433490211E-2</v>
      </c>
      <c r="G1920" s="89">
        <v>20.710838882840925</v>
      </c>
      <c r="H1920" s="185">
        <f t="shared" si="147"/>
        <v>20.785617791041922</v>
      </c>
      <c r="N1920" t="str">
        <f t="shared" si="148"/>
        <v>28#45</v>
      </c>
      <c r="O1920">
        <v>28</v>
      </c>
      <c r="P1920">
        <v>45</v>
      </c>
      <c r="Q1920">
        <v>14.576732246069264</v>
      </c>
      <c r="R1920">
        <v>21.786292717893701</v>
      </c>
      <c r="S1920">
        <f t="shared" si="149"/>
        <v>11</v>
      </c>
    </row>
    <row r="1921" spans="1:19" hidden="1" x14ac:dyDescent="0.25">
      <c r="A1921" s="70">
        <v>28</v>
      </c>
      <c r="B1921" s="70">
        <v>12</v>
      </c>
      <c r="C1921" s="83">
        <v>33.968191849316199</v>
      </c>
      <c r="D1921" s="83">
        <v>0</v>
      </c>
      <c r="E1921" s="43">
        <f t="shared" si="145"/>
        <v>10.812411281425005</v>
      </c>
      <c r="F1921" s="43">
        <f t="shared" si="146"/>
        <v>9.2486308000319289E-2</v>
      </c>
      <c r="G1921" s="89">
        <v>17.696329566262513</v>
      </c>
      <c r="H1921" s="185">
        <f t="shared" si="147"/>
        <v>17.760224235697002</v>
      </c>
      <c r="N1921" t="str">
        <f t="shared" si="148"/>
        <v>28#41</v>
      </c>
      <c r="O1921">
        <v>28</v>
      </c>
      <c r="P1921">
        <v>41</v>
      </c>
      <c r="Q1921">
        <v>14.496640310651305</v>
      </c>
      <c r="R1921">
        <v>21.715767102679049</v>
      </c>
      <c r="S1921">
        <f t="shared" si="149"/>
        <v>12</v>
      </c>
    </row>
    <row r="1922" spans="1:19" hidden="1" x14ac:dyDescent="0.25">
      <c r="A1922" s="70">
        <v>28</v>
      </c>
      <c r="B1922" s="70">
        <v>13</v>
      </c>
      <c r="C1922" s="83">
        <v>40.761830219179444</v>
      </c>
      <c r="D1922" s="83">
        <v>0</v>
      </c>
      <c r="E1922" s="43">
        <f t="shared" si="145"/>
        <v>12.974893537710008</v>
      </c>
      <c r="F1922" s="43">
        <f t="shared" si="146"/>
        <v>7.7071923333599399E-2</v>
      </c>
      <c r="G1922" s="89">
        <v>20.190720389167055</v>
      </c>
      <c r="H1922" s="185">
        <f t="shared" si="147"/>
        <v>20.263621348661477</v>
      </c>
      <c r="N1922" t="str">
        <f t="shared" si="148"/>
        <v>28#1</v>
      </c>
      <c r="O1922">
        <v>28</v>
      </c>
      <c r="P1922">
        <v>1</v>
      </c>
      <c r="Q1922">
        <v>14.336456439815377</v>
      </c>
      <c r="R1922">
        <v>18.745999999999999</v>
      </c>
      <c r="S1922">
        <f t="shared" si="149"/>
        <v>13</v>
      </c>
    </row>
    <row r="1923" spans="1:19" hidden="1" x14ac:dyDescent="0.25">
      <c r="A1923" s="70">
        <v>28</v>
      </c>
      <c r="B1923" s="70">
        <v>14</v>
      </c>
      <c r="C1923" s="83">
        <v>44.536073757992355</v>
      </c>
      <c r="D1923" s="83">
        <v>0</v>
      </c>
      <c r="E1923" s="43">
        <f t="shared" ref="E1923:E1986" si="150">C1923/PI()</f>
        <v>14.176272568979453</v>
      </c>
      <c r="F1923" s="43">
        <f t="shared" ref="F1923:F1986" si="151">1/E1923</f>
        <v>7.054040440702318E-2</v>
      </c>
      <c r="G1923" s="89">
        <v>21.350997885778902</v>
      </c>
      <c r="H1923" s="185">
        <f t="shared" ref="H1923:H1986" si="152">IF(D1923=0,EXP($L$2+$L$3*F1923)*$L$4,D1923)</f>
        <v>21.428088162997135</v>
      </c>
      <c r="N1923" t="str">
        <f t="shared" ref="N1923:N1986" si="153">CONCATENATE(O1923,"#",P1923)</f>
        <v>28#39</v>
      </c>
      <c r="O1923">
        <v>28</v>
      </c>
      <c r="P1923">
        <v>39</v>
      </c>
      <c r="Q1923">
        <v>14.336456439815377</v>
      </c>
      <c r="R1923">
        <v>21.573055266736251</v>
      </c>
      <c r="S1923">
        <f t="shared" ref="S1923:S1986" si="154">IF(O1923=O1922,S1922+1,1)</f>
        <v>14</v>
      </c>
    </row>
    <row r="1924" spans="1:19" hidden="1" x14ac:dyDescent="0.25">
      <c r="A1924" s="70">
        <v>28</v>
      </c>
      <c r="B1924" s="70">
        <v>15</v>
      </c>
      <c r="C1924" s="83">
        <v>46.045771173517522</v>
      </c>
      <c r="D1924" s="83">
        <v>0</v>
      </c>
      <c r="E1924" s="43">
        <f t="shared" si="150"/>
        <v>14.656824181487233</v>
      </c>
      <c r="F1924" s="43">
        <f t="shared" si="151"/>
        <v>6.8227604262530606E-2</v>
      </c>
      <c r="G1924" s="89">
        <v>21.777642135159109</v>
      </c>
      <c r="H1924" s="185">
        <f t="shared" si="152"/>
        <v>21.856272861382781</v>
      </c>
      <c r="N1924" t="str">
        <f t="shared" si="153"/>
        <v>28#43</v>
      </c>
      <c r="O1924">
        <v>28</v>
      </c>
      <c r="P1924">
        <v>43</v>
      </c>
      <c r="Q1924">
        <v>14.336456439815377</v>
      </c>
      <c r="R1924">
        <v>21.573055266736251</v>
      </c>
      <c r="S1924">
        <f t="shared" si="154"/>
        <v>15</v>
      </c>
    </row>
    <row r="1925" spans="1:19" hidden="1" x14ac:dyDescent="0.25">
      <c r="A1925" s="70">
        <v>28</v>
      </c>
      <c r="B1925" s="70">
        <v>16</v>
      </c>
      <c r="C1925" s="83">
        <v>40.510213983258581</v>
      </c>
      <c r="D1925" s="83">
        <v>0</v>
      </c>
      <c r="E1925" s="43">
        <f t="shared" si="150"/>
        <v>12.894801602292045</v>
      </c>
      <c r="F1925" s="43">
        <f t="shared" si="151"/>
        <v>7.7550630931944739E-2</v>
      </c>
      <c r="G1925" s="89">
        <v>20.108204161729446</v>
      </c>
      <c r="H1925" s="185">
        <f t="shared" si="152"/>
        <v>20.180807186725342</v>
      </c>
      <c r="N1925" t="str">
        <f t="shared" si="153"/>
        <v>28#53</v>
      </c>
      <c r="O1925">
        <v>28</v>
      </c>
      <c r="P1925">
        <v>53</v>
      </c>
      <c r="Q1925">
        <v>14.256364504397418</v>
      </c>
      <c r="R1925">
        <v>21.500856748905154</v>
      </c>
      <c r="S1925">
        <f t="shared" si="154"/>
        <v>16</v>
      </c>
    </row>
    <row r="1926" spans="1:19" hidden="1" x14ac:dyDescent="0.25">
      <c r="A1926" s="70">
        <v>28</v>
      </c>
      <c r="B1926" s="70">
        <v>18</v>
      </c>
      <c r="C1926" s="83">
        <v>36.484354208524806</v>
      </c>
      <c r="D1926" s="83">
        <v>0</v>
      </c>
      <c r="E1926" s="43">
        <f t="shared" si="150"/>
        <v>11.613330635604635</v>
      </c>
      <c r="F1926" s="43">
        <f t="shared" si="151"/>
        <v>8.6107941931331755E-2</v>
      </c>
      <c r="G1926" s="89">
        <v>18.688762992099058</v>
      </c>
      <c r="H1926" s="185">
        <f t="shared" si="152"/>
        <v>18.756240958591967</v>
      </c>
      <c r="N1926" t="str">
        <f t="shared" si="153"/>
        <v>28#40</v>
      </c>
      <c r="O1926">
        <v>28</v>
      </c>
      <c r="P1926">
        <v>40</v>
      </c>
      <c r="Q1926">
        <v>14.216318536688432</v>
      </c>
      <c r="R1926">
        <v>21.464544109697005</v>
      </c>
      <c r="S1926">
        <f t="shared" si="154"/>
        <v>17</v>
      </c>
    </row>
    <row r="1927" spans="1:19" hidden="1" x14ac:dyDescent="0.25">
      <c r="A1927" s="70">
        <v>28</v>
      </c>
      <c r="B1927" s="70">
        <v>19</v>
      </c>
      <c r="C1927" s="83">
        <v>46.171579291477933</v>
      </c>
      <c r="D1927" s="83">
        <v>0</v>
      </c>
      <c r="E1927" s="43">
        <f t="shared" si="150"/>
        <v>14.696870149196208</v>
      </c>
      <c r="F1927" s="43">
        <f t="shared" si="151"/>
        <v>6.8041697983886137E-2</v>
      </c>
      <c r="G1927" s="89">
        <v>21.812304364853951</v>
      </c>
      <c r="H1927" s="185">
        <f t="shared" si="152"/>
        <v>21.891060243115501</v>
      </c>
      <c r="N1927" t="str">
        <f t="shared" si="153"/>
        <v>28#56</v>
      </c>
      <c r="O1927">
        <v>28</v>
      </c>
      <c r="P1927">
        <v>56</v>
      </c>
      <c r="Q1927">
        <v>14.216318536688432</v>
      </c>
      <c r="R1927">
        <v>21.464544109697005</v>
      </c>
      <c r="S1927">
        <f t="shared" si="154"/>
        <v>18</v>
      </c>
    </row>
    <row r="1928" spans="1:19" hidden="1" x14ac:dyDescent="0.25">
      <c r="A1928" s="70">
        <v>28</v>
      </c>
      <c r="B1928" s="70">
        <v>20</v>
      </c>
      <c r="C1928" s="83">
        <v>41.894103280823309</v>
      </c>
      <c r="D1928" s="83">
        <v>0</v>
      </c>
      <c r="E1928" s="43">
        <f t="shared" si="150"/>
        <v>13.335307247090839</v>
      </c>
      <c r="F1928" s="43">
        <f t="shared" si="151"/>
        <v>7.4988898378637273E-2</v>
      </c>
      <c r="G1928" s="89">
        <v>20.553738025074932</v>
      </c>
      <c r="H1928" s="185">
        <f t="shared" si="152"/>
        <v>20.627949702238709</v>
      </c>
      <c r="N1928" t="str">
        <f t="shared" si="153"/>
        <v>28#14</v>
      </c>
      <c r="O1928">
        <v>28</v>
      </c>
      <c r="P1928">
        <v>14</v>
      </c>
      <c r="Q1928">
        <v>14.176272568979453</v>
      </c>
      <c r="R1928">
        <v>21.428088162997135</v>
      </c>
      <c r="S1928">
        <f t="shared" si="154"/>
        <v>19</v>
      </c>
    </row>
    <row r="1929" spans="1:19" hidden="1" x14ac:dyDescent="0.25">
      <c r="A1929" s="70">
        <v>28</v>
      </c>
      <c r="B1929" s="70">
        <v>21</v>
      </c>
      <c r="C1929" s="83">
        <v>42.397335752665043</v>
      </c>
      <c r="D1929" s="83">
        <v>0</v>
      </c>
      <c r="E1929" s="43">
        <f t="shared" si="150"/>
        <v>13.49549111792677</v>
      </c>
      <c r="F1929" s="43">
        <f t="shared" si="151"/>
        <v>7.4098822433490211E-2</v>
      </c>
      <c r="G1929" s="89">
        <v>20.710838882840925</v>
      </c>
      <c r="H1929" s="185">
        <f t="shared" si="152"/>
        <v>20.785617791041922</v>
      </c>
      <c r="N1929" t="str">
        <f t="shared" si="153"/>
        <v>28#35</v>
      </c>
      <c r="O1929">
        <v>28</v>
      </c>
      <c r="P1929">
        <v>35</v>
      </c>
      <c r="Q1929">
        <v>14.136226601270469</v>
      </c>
      <c r="R1929">
        <v>21.391488111770119</v>
      </c>
      <c r="S1929">
        <f t="shared" si="154"/>
        <v>20</v>
      </c>
    </row>
    <row r="1930" spans="1:19" hidden="1" x14ac:dyDescent="0.25">
      <c r="A1930" s="70">
        <v>28</v>
      </c>
      <c r="B1930" s="70">
        <v>22</v>
      </c>
      <c r="C1930" s="83">
        <v>38.74890033181255</v>
      </c>
      <c r="D1930" s="83">
        <v>0</v>
      </c>
      <c r="E1930" s="43">
        <f t="shared" si="150"/>
        <v>12.334158054366302</v>
      </c>
      <c r="F1930" s="43">
        <f t="shared" si="151"/>
        <v>8.1075659610669509E-2</v>
      </c>
      <c r="G1930" s="89">
        <v>19.51087960822019</v>
      </c>
      <c r="H1930" s="185">
        <f t="shared" si="152"/>
        <v>19.581325922992722</v>
      </c>
      <c r="N1930" t="str">
        <f t="shared" si="153"/>
        <v>28#49</v>
      </c>
      <c r="O1930">
        <v>28</v>
      </c>
      <c r="P1930">
        <v>49</v>
      </c>
      <c r="Q1930">
        <v>14.136226601270469</v>
      </c>
      <c r="R1930">
        <v>21.391488111770119</v>
      </c>
      <c r="S1930">
        <f t="shared" si="154"/>
        <v>21</v>
      </c>
    </row>
    <row r="1931" spans="1:19" hidden="1" x14ac:dyDescent="0.25">
      <c r="A1931" s="70">
        <v>28</v>
      </c>
      <c r="B1931" s="70">
        <v>23</v>
      </c>
      <c r="C1931" s="83">
        <v>46.171579291477933</v>
      </c>
      <c r="D1931" s="83">
        <v>0</v>
      </c>
      <c r="E1931" s="43">
        <f t="shared" si="150"/>
        <v>14.696870149196208</v>
      </c>
      <c r="F1931" s="43">
        <f t="shared" si="151"/>
        <v>6.8041697983886137E-2</v>
      </c>
      <c r="G1931" s="89">
        <v>21.812304364853951</v>
      </c>
      <c r="H1931" s="185">
        <f t="shared" si="152"/>
        <v>21.891060243115501</v>
      </c>
      <c r="N1931" t="str">
        <f t="shared" si="153"/>
        <v>28#3</v>
      </c>
      <c r="O1931">
        <v>28</v>
      </c>
      <c r="P1931">
        <v>3</v>
      </c>
      <c r="Q1931">
        <v>14.016088698143525</v>
      </c>
      <c r="R1931">
        <v>18.531759999999998</v>
      </c>
      <c r="S1931">
        <f t="shared" si="154"/>
        <v>22</v>
      </c>
    </row>
    <row r="1932" spans="1:19" hidden="1" x14ac:dyDescent="0.25">
      <c r="A1932" s="70">
        <v>28</v>
      </c>
      <c r="B1932" s="70">
        <v>24</v>
      </c>
      <c r="C1932" s="83">
        <v>41.768295162862884</v>
      </c>
      <c r="D1932" s="83">
        <v>0</v>
      </c>
      <c r="E1932" s="43">
        <f t="shared" si="150"/>
        <v>13.29526127938186</v>
      </c>
      <c r="F1932" s="43">
        <f t="shared" si="151"/>
        <v>7.5214768554476522E-2</v>
      </c>
      <c r="G1932" s="89">
        <v>20.514061248731352</v>
      </c>
      <c r="H1932" s="185">
        <f t="shared" si="152"/>
        <v>20.588129668249572</v>
      </c>
      <c r="N1932" t="str">
        <f t="shared" si="153"/>
        <v>28#30</v>
      </c>
      <c r="O1932">
        <v>28</v>
      </c>
      <c r="P1932">
        <v>30</v>
      </c>
      <c r="Q1932">
        <v>13.935996762725562</v>
      </c>
      <c r="R1932">
        <v>21.206298019209989</v>
      </c>
      <c r="S1932">
        <f t="shared" si="154"/>
        <v>23</v>
      </c>
    </row>
    <row r="1933" spans="1:19" hidden="1" x14ac:dyDescent="0.25">
      <c r="A1933" s="70">
        <v>28</v>
      </c>
      <c r="B1933" s="70">
        <v>25</v>
      </c>
      <c r="C1933" s="83">
        <v>40.761830219179444</v>
      </c>
      <c r="D1933" s="83">
        <v>0</v>
      </c>
      <c r="E1933" s="43">
        <f t="shared" si="150"/>
        <v>12.974893537710008</v>
      </c>
      <c r="F1933" s="43">
        <f t="shared" si="151"/>
        <v>7.7071923333599399E-2</v>
      </c>
      <c r="G1933" s="89">
        <v>20.190720389167055</v>
      </c>
      <c r="H1933" s="185">
        <f t="shared" si="152"/>
        <v>20.263621348661477</v>
      </c>
      <c r="N1933" t="str">
        <f t="shared" si="153"/>
        <v>28#73</v>
      </c>
      <c r="O1933">
        <v>28</v>
      </c>
      <c r="P1933">
        <v>73</v>
      </c>
      <c r="Q1933">
        <v>13.935996762725562</v>
      </c>
      <c r="R1933">
        <v>21.206298019209989</v>
      </c>
      <c r="S1933">
        <f t="shared" si="154"/>
        <v>24</v>
      </c>
    </row>
    <row r="1934" spans="1:19" hidden="1" x14ac:dyDescent="0.25">
      <c r="A1934" s="70">
        <v>28</v>
      </c>
      <c r="B1934" s="70">
        <v>26</v>
      </c>
      <c r="C1934" s="83">
        <v>40.510213983258581</v>
      </c>
      <c r="D1934" s="83">
        <v>0</v>
      </c>
      <c r="E1934" s="43">
        <f t="shared" si="150"/>
        <v>12.894801602292045</v>
      </c>
      <c r="F1934" s="43">
        <f t="shared" si="151"/>
        <v>7.7550630931944739E-2</v>
      </c>
      <c r="G1934" s="89">
        <v>20.108204161729446</v>
      </c>
      <c r="H1934" s="185">
        <f t="shared" si="152"/>
        <v>20.180807186725342</v>
      </c>
      <c r="N1934" t="str">
        <f t="shared" si="153"/>
        <v>28#78</v>
      </c>
      <c r="O1934">
        <v>28</v>
      </c>
      <c r="P1934">
        <v>78</v>
      </c>
      <c r="Q1934">
        <v>13.935996762725562</v>
      </c>
      <c r="R1934">
        <v>21.206298019209989</v>
      </c>
      <c r="S1934">
        <f t="shared" si="154"/>
        <v>25</v>
      </c>
    </row>
    <row r="1935" spans="1:19" hidden="1" x14ac:dyDescent="0.25">
      <c r="A1935" s="70">
        <v>28</v>
      </c>
      <c r="B1935" s="70">
        <v>28</v>
      </c>
      <c r="C1935" s="83">
        <v>41.13925457306074</v>
      </c>
      <c r="D1935" s="83">
        <v>0</v>
      </c>
      <c r="E1935" s="43">
        <f t="shared" si="150"/>
        <v>13.095031440836955</v>
      </c>
      <c r="F1935" s="43">
        <f t="shared" si="151"/>
        <v>7.6364841468153519E-2</v>
      </c>
      <c r="G1935" s="89">
        <v>20.313222018638925</v>
      </c>
      <c r="H1935" s="185">
        <f t="shared" si="152"/>
        <v>20.386565284606618</v>
      </c>
      <c r="N1935" t="str">
        <f t="shared" si="153"/>
        <v>28#50</v>
      </c>
      <c r="O1935">
        <v>28</v>
      </c>
      <c r="P1935">
        <v>50</v>
      </c>
      <c r="Q1935">
        <v>13.855904827307603</v>
      </c>
      <c r="R1935">
        <v>21.131184755748578</v>
      </c>
      <c r="S1935">
        <f t="shared" si="154"/>
        <v>26</v>
      </c>
    </row>
    <row r="1936" spans="1:19" hidden="1" x14ac:dyDescent="0.25">
      <c r="A1936" s="70">
        <v>28</v>
      </c>
      <c r="B1936" s="70">
        <v>29</v>
      </c>
      <c r="C1936" s="83">
        <v>40.636022101218991</v>
      </c>
      <c r="D1936" s="83">
        <v>0</v>
      </c>
      <c r="E1936" s="43">
        <f t="shared" si="150"/>
        <v>12.93484757000102</v>
      </c>
      <c r="F1936" s="43">
        <f t="shared" si="151"/>
        <v>7.7310536099338134E-2</v>
      </c>
      <c r="G1936" s="89">
        <v>20.149547769684414</v>
      </c>
      <c r="H1936" s="185">
        <f t="shared" si="152"/>
        <v>20.222300070616519</v>
      </c>
      <c r="N1936" t="str">
        <f t="shared" si="153"/>
        <v>28#8</v>
      </c>
      <c r="O1936">
        <v>28</v>
      </c>
      <c r="P1936">
        <v>8</v>
      </c>
      <c r="Q1936">
        <v>13.815858859598618</v>
      </c>
      <c r="R1936">
        <v>18.745999999999999</v>
      </c>
      <c r="S1936">
        <f t="shared" si="154"/>
        <v>27</v>
      </c>
    </row>
    <row r="1937" spans="1:19" hidden="1" x14ac:dyDescent="0.25">
      <c r="A1937" s="70">
        <v>28</v>
      </c>
      <c r="B1937" s="70">
        <v>30</v>
      </c>
      <c r="C1937" s="83">
        <v>43.781225050229764</v>
      </c>
      <c r="D1937" s="83">
        <v>0</v>
      </c>
      <c r="E1937" s="43">
        <f t="shared" si="150"/>
        <v>13.935996762725562</v>
      </c>
      <c r="F1937" s="43">
        <f t="shared" si="151"/>
        <v>7.1756618276109796E-2</v>
      </c>
      <c r="G1937" s="89">
        <v>21.130005660291271</v>
      </c>
      <c r="H1937" s="185">
        <f t="shared" si="152"/>
        <v>21.206298019209989</v>
      </c>
      <c r="N1937" t="str">
        <f t="shared" si="153"/>
        <v>28#54</v>
      </c>
      <c r="O1937">
        <v>28</v>
      </c>
      <c r="P1937">
        <v>54</v>
      </c>
      <c r="Q1937">
        <v>13.815858859598618</v>
      </c>
      <c r="R1937">
        <v>21.093402532952123</v>
      </c>
      <c r="S1937">
        <f t="shared" si="154"/>
        <v>28</v>
      </c>
    </row>
    <row r="1938" spans="1:19" hidden="1" x14ac:dyDescent="0.25">
      <c r="A1938" s="70">
        <v>28</v>
      </c>
      <c r="B1938" s="70">
        <v>31</v>
      </c>
      <c r="C1938" s="83">
        <v>41.265062691021164</v>
      </c>
      <c r="D1938" s="83">
        <v>0</v>
      </c>
      <c r="E1938" s="43">
        <f t="shared" si="150"/>
        <v>13.135077408545934</v>
      </c>
      <c r="F1938" s="43">
        <f t="shared" si="151"/>
        <v>7.6132021829531119E-2</v>
      </c>
      <c r="G1938" s="89">
        <v>20.353720354843421</v>
      </c>
      <c r="H1938" s="185">
        <f t="shared" si="152"/>
        <v>20.427209844794724</v>
      </c>
      <c r="N1938" t="str">
        <f t="shared" si="153"/>
        <v>28#7</v>
      </c>
      <c r="O1938">
        <v>28</v>
      </c>
      <c r="P1938">
        <v>7</v>
      </c>
      <c r="Q1938">
        <v>13.655674988762692</v>
      </c>
      <c r="R1938">
        <v>18.42464</v>
      </c>
      <c r="S1938">
        <f t="shared" si="154"/>
        <v>29</v>
      </c>
    </row>
    <row r="1939" spans="1:19" hidden="1" x14ac:dyDescent="0.25">
      <c r="A1939" s="70">
        <v>28</v>
      </c>
      <c r="B1939" s="70">
        <v>32</v>
      </c>
      <c r="C1939" s="83">
        <v>41.265062691021164</v>
      </c>
      <c r="D1939" s="83">
        <v>0</v>
      </c>
      <c r="E1939" s="43">
        <f t="shared" si="150"/>
        <v>13.135077408545934</v>
      </c>
      <c r="F1939" s="43">
        <f t="shared" si="151"/>
        <v>7.6132021829531119E-2</v>
      </c>
      <c r="G1939" s="89">
        <v>20.353720354843421</v>
      </c>
      <c r="H1939" s="185">
        <f t="shared" si="152"/>
        <v>20.427209844794724</v>
      </c>
      <c r="N1939" t="str">
        <f t="shared" si="153"/>
        <v>28#37</v>
      </c>
      <c r="O1939">
        <v>28</v>
      </c>
      <c r="P1939">
        <v>37</v>
      </c>
      <c r="Q1939">
        <v>13.535537085635745</v>
      </c>
      <c r="R1939">
        <v>20.82463633336668</v>
      </c>
      <c r="S1939">
        <f t="shared" si="154"/>
        <v>30</v>
      </c>
    </row>
    <row r="1940" spans="1:19" hidden="1" x14ac:dyDescent="0.25">
      <c r="A1940" s="70">
        <v>28</v>
      </c>
      <c r="B1940" s="70">
        <v>33</v>
      </c>
      <c r="C1940" s="83">
        <v>48.310317296805259</v>
      </c>
      <c r="D1940" s="83">
        <v>19.8172</v>
      </c>
      <c r="E1940" s="43">
        <f t="shared" si="150"/>
        <v>15.377651600248896</v>
      </c>
      <c r="F1940" s="43">
        <f t="shared" si="151"/>
        <v>6.5029435312724496E-2</v>
      </c>
      <c r="G1940" s="89">
        <v>19.8172</v>
      </c>
      <c r="H1940" s="185">
        <f t="shared" si="152"/>
        <v>19.8172</v>
      </c>
      <c r="N1940" t="str">
        <f t="shared" si="153"/>
        <v>28#69</v>
      </c>
      <c r="O1940">
        <v>28</v>
      </c>
      <c r="P1940">
        <v>69</v>
      </c>
      <c r="Q1940">
        <v>13.535537085635745</v>
      </c>
      <c r="R1940">
        <v>20.82463633336668</v>
      </c>
      <c r="S1940">
        <f t="shared" si="154"/>
        <v>31</v>
      </c>
    </row>
    <row r="1941" spans="1:19" hidden="1" x14ac:dyDescent="0.25">
      <c r="A1941" s="70">
        <v>28</v>
      </c>
      <c r="B1941" s="70">
        <v>34</v>
      </c>
      <c r="C1941" s="83">
        <v>42.271527634704604</v>
      </c>
      <c r="D1941" s="83">
        <v>0</v>
      </c>
      <c r="E1941" s="43">
        <f t="shared" si="150"/>
        <v>13.455445150217786</v>
      </c>
      <c r="F1941" s="43">
        <f t="shared" si="151"/>
        <v>7.4319354643113705E-2</v>
      </c>
      <c r="G1941" s="89">
        <v>20.671802793387322</v>
      </c>
      <c r="H1941" s="185">
        <f t="shared" si="152"/>
        <v>20.746440757217773</v>
      </c>
      <c r="N1941" t="str">
        <f t="shared" si="153"/>
        <v>28#11</v>
      </c>
      <c r="O1941">
        <v>28</v>
      </c>
      <c r="P1941">
        <v>11</v>
      </c>
      <c r="Q1941">
        <v>13.49549111792677</v>
      </c>
      <c r="R1941">
        <v>20.785617791041922</v>
      </c>
      <c r="S1941">
        <f t="shared" si="154"/>
        <v>32</v>
      </c>
    </row>
    <row r="1942" spans="1:19" hidden="1" x14ac:dyDescent="0.25">
      <c r="A1942" s="70">
        <v>28</v>
      </c>
      <c r="B1942" s="70">
        <v>35</v>
      </c>
      <c r="C1942" s="83">
        <v>44.410265640031916</v>
      </c>
      <c r="D1942" s="83">
        <v>0</v>
      </c>
      <c r="E1942" s="43">
        <f t="shared" si="150"/>
        <v>14.136226601270469</v>
      </c>
      <c r="F1942" s="43">
        <f t="shared" si="151"/>
        <v>7.0740235580980762E-2</v>
      </c>
      <c r="G1942" s="89">
        <v>21.314529507899216</v>
      </c>
      <c r="H1942" s="185">
        <f t="shared" si="152"/>
        <v>21.391488111770119</v>
      </c>
      <c r="N1942" t="str">
        <f t="shared" si="153"/>
        <v>28#21</v>
      </c>
      <c r="O1942">
        <v>28</v>
      </c>
      <c r="P1942">
        <v>21</v>
      </c>
      <c r="Q1942">
        <v>13.49549111792677</v>
      </c>
      <c r="R1942">
        <v>20.785617791041922</v>
      </c>
      <c r="S1942">
        <f t="shared" si="154"/>
        <v>33</v>
      </c>
    </row>
    <row r="1943" spans="1:19" hidden="1" x14ac:dyDescent="0.25">
      <c r="A1943" s="70">
        <v>28</v>
      </c>
      <c r="B1943" s="70">
        <v>36</v>
      </c>
      <c r="C1943" s="83">
        <v>39.377940921614709</v>
      </c>
      <c r="D1943" s="83">
        <v>0</v>
      </c>
      <c r="E1943" s="43">
        <f t="shared" si="150"/>
        <v>12.534387892911212</v>
      </c>
      <c r="F1943" s="43">
        <f t="shared" si="151"/>
        <v>7.9780521278230682E-2</v>
      </c>
      <c r="G1943" s="89">
        <v>19.728253465739289</v>
      </c>
      <c r="H1943" s="185">
        <f t="shared" si="152"/>
        <v>19.799484634270215</v>
      </c>
      <c r="N1943" t="str">
        <f t="shared" si="153"/>
        <v>28#64</v>
      </c>
      <c r="O1943">
        <v>28</v>
      </c>
      <c r="P1943">
        <v>64</v>
      </c>
      <c r="Q1943">
        <v>13.49549111792677</v>
      </c>
      <c r="R1943">
        <v>20.785617791041922</v>
      </c>
      <c r="S1943">
        <f t="shared" si="154"/>
        <v>34</v>
      </c>
    </row>
    <row r="1944" spans="1:19" hidden="1" x14ac:dyDescent="0.25">
      <c r="A1944" s="70">
        <v>28</v>
      </c>
      <c r="B1944" s="70">
        <v>37</v>
      </c>
      <c r="C1944" s="83">
        <v>42.523143870625454</v>
      </c>
      <c r="D1944" s="83">
        <v>0</v>
      </c>
      <c r="E1944" s="43">
        <f t="shared" si="150"/>
        <v>13.535537085635745</v>
      </c>
      <c r="F1944" s="43">
        <f t="shared" si="151"/>
        <v>7.3879595148184055E-2</v>
      </c>
      <c r="G1944" s="89">
        <v>20.749717050988501</v>
      </c>
      <c r="H1944" s="185">
        <f t="shared" si="152"/>
        <v>20.82463633336668</v>
      </c>
      <c r="N1944" t="str">
        <f t="shared" si="153"/>
        <v>28#67</v>
      </c>
      <c r="O1944">
        <v>28</v>
      </c>
      <c r="P1944">
        <v>67</v>
      </c>
      <c r="Q1944">
        <v>13.49549111792677</v>
      </c>
      <c r="R1944">
        <v>20.785617791041922</v>
      </c>
      <c r="S1944">
        <f t="shared" si="154"/>
        <v>35</v>
      </c>
    </row>
    <row r="1945" spans="1:19" hidden="1" x14ac:dyDescent="0.25">
      <c r="A1945" s="70">
        <v>28</v>
      </c>
      <c r="B1945" s="70">
        <v>38</v>
      </c>
      <c r="C1945" s="83">
        <v>37.113394798326958</v>
      </c>
      <c r="D1945" s="83">
        <v>0</v>
      </c>
      <c r="E1945" s="43">
        <f t="shared" si="150"/>
        <v>11.813560474149543</v>
      </c>
      <c r="F1945" s="43">
        <f t="shared" si="151"/>
        <v>8.4648485288427819E-2</v>
      </c>
      <c r="G1945" s="89">
        <v>18.923559645663108</v>
      </c>
      <c r="H1945" s="185">
        <f t="shared" si="152"/>
        <v>18.991885372959047</v>
      </c>
      <c r="N1945" t="str">
        <f t="shared" si="153"/>
        <v>28#34</v>
      </c>
      <c r="O1945">
        <v>28</v>
      </c>
      <c r="P1945">
        <v>34</v>
      </c>
      <c r="Q1945">
        <v>13.455445150217786</v>
      </c>
      <c r="R1945">
        <v>20.746440757217773</v>
      </c>
      <c r="S1945">
        <f t="shared" si="154"/>
        <v>36</v>
      </c>
    </row>
    <row r="1946" spans="1:19" hidden="1" x14ac:dyDescent="0.25">
      <c r="A1946" s="70">
        <v>28</v>
      </c>
      <c r="B1946" s="70">
        <v>39</v>
      </c>
      <c r="C1946" s="83">
        <v>45.039306229834068</v>
      </c>
      <c r="D1946" s="83">
        <v>0</v>
      </c>
      <c r="E1946" s="43">
        <f t="shared" si="150"/>
        <v>14.336456439815377</v>
      </c>
      <c r="F1946" s="43">
        <f t="shared" si="151"/>
        <v>6.9752243463927957E-2</v>
      </c>
      <c r="G1946" s="89">
        <v>21.495443451892744</v>
      </c>
      <c r="H1946" s="185">
        <f t="shared" si="152"/>
        <v>21.573055266736251</v>
      </c>
      <c r="N1946" t="str">
        <f t="shared" si="153"/>
        <v>28#61</v>
      </c>
      <c r="O1946">
        <v>28</v>
      </c>
      <c r="P1946">
        <v>61</v>
      </c>
      <c r="Q1946">
        <v>13.455445150217786</v>
      </c>
      <c r="R1946">
        <v>20.746440757217773</v>
      </c>
      <c r="S1946">
        <f t="shared" si="154"/>
        <v>37</v>
      </c>
    </row>
    <row r="1947" spans="1:19" hidden="1" x14ac:dyDescent="0.25">
      <c r="A1947" s="70">
        <v>28</v>
      </c>
      <c r="B1947" s="70">
        <v>40</v>
      </c>
      <c r="C1947" s="83">
        <v>44.661881875952773</v>
      </c>
      <c r="D1947" s="83">
        <v>0</v>
      </c>
      <c r="E1947" s="43">
        <f t="shared" si="150"/>
        <v>14.216318536688432</v>
      </c>
      <c r="F1947" s="43">
        <f t="shared" si="151"/>
        <v>7.0341699042496361E-2</v>
      </c>
      <c r="G1947" s="89">
        <v>21.387322677565841</v>
      </c>
      <c r="H1947" s="185">
        <f t="shared" si="152"/>
        <v>21.464544109697005</v>
      </c>
      <c r="N1947" t="str">
        <f t="shared" si="153"/>
        <v>28#42</v>
      </c>
      <c r="O1947">
        <v>28</v>
      </c>
      <c r="P1947">
        <v>42</v>
      </c>
      <c r="Q1947">
        <v>13.375353214799819</v>
      </c>
      <c r="R1947">
        <v>20.667607619185198</v>
      </c>
      <c r="S1947">
        <f t="shared" si="154"/>
        <v>38</v>
      </c>
    </row>
    <row r="1948" spans="1:19" hidden="1" x14ac:dyDescent="0.25">
      <c r="A1948" s="70">
        <v>28</v>
      </c>
      <c r="B1948" s="70">
        <v>41</v>
      </c>
      <c r="C1948" s="83">
        <v>45.542538701675795</v>
      </c>
      <c r="D1948" s="83">
        <v>0</v>
      </c>
      <c r="E1948" s="43">
        <f t="shared" si="150"/>
        <v>14.496640310651305</v>
      </c>
      <c r="F1948" s="43">
        <f t="shared" si="151"/>
        <v>6.8981500442227089E-2</v>
      </c>
      <c r="G1948" s="89">
        <v>21.637641863823493</v>
      </c>
      <c r="H1948" s="185">
        <f t="shared" si="152"/>
        <v>21.715767102679049</v>
      </c>
      <c r="N1948" t="str">
        <f t="shared" si="153"/>
        <v>28#20</v>
      </c>
      <c r="O1948">
        <v>28</v>
      </c>
      <c r="P1948">
        <v>20</v>
      </c>
      <c r="Q1948">
        <v>13.335307247090839</v>
      </c>
      <c r="R1948">
        <v>20.627949702238709</v>
      </c>
      <c r="S1948">
        <f t="shared" si="154"/>
        <v>39</v>
      </c>
    </row>
    <row r="1949" spans="1:19" hidden="1" x14ac:dyDescent="0.25">
      <c r="A1949" s="70">
        <v>28</v>
      </c>
      <c r="B1949" s="70">
        <v>42</v>
      </c>
      <c r="C1949" s="83">
        <v>42.019911398783734</v>
      </c>
      <c r="D1949" s="83">
        <v>0</v>
      </c>
      <c r="E1949" s="43">
        <f t="shared" si="150"/>
        <v>13.375353214799819</v>
      </c>
      <c r="F1949" s="43">
        <f t="shared" si="151"/>
        <v>7.4764380718820994E-2</v>
      </c>
      <c r="G1949" s="89">
        <v>20.593253267612578</v>
      </c>
      <c r="H1949" s="185">
        <f t="shared" si="152"/>
        <v>20.667607619185198</v>
      </c>
      <c r="N1949" t="str">
        <f t="shared" si="153"/>
        <v>28#24</v>
      </c>
      <c r="O1949">
        <v>28</v>
      </c>
      <c r="P1949">
        <v>24</v>
      </c>
      <c r="Q1949">
        <v>13.29526127938186</v>
      </c>
      <c r="R1949">
        <v>20.588129668249572</v>
      </c>
      <c r="S1949">
        <f t="shared" si="154"/>
        <v>40</v>
      </c>
    </row>
    <row r="1950" spans="1:19" hidden="1" x14ac:dyDescent="0.25">
      <c r="A1950" s="70">
        <v>28</v>
      </c>
      <c r="B1950" s="70">
        <v>43</v>
      </c>
      <c r="C1950" s="83">
        <v>45.039306229834068</v>
      </c>
      <c r="D1950" s="83">
        <v>0</v>
      </c>
      <c r="E1950" s="43">
        <f t="shared" si="150"/>
        <v>14.336456439815377</v>
      </c>
      <c r="F1950" s="43">
        <f t="shared" si="151"/>
        <v>6.9752243463927957E-2</v>
      </c>
      <c r="G1950" s="89">
        <v>21.495443451892744</v>
      </c>
      <c r="H1950" s="185">
        <f t="shared" si="152"/>
        <v>21.573055266736251</v>
      </c>
      <c r="N1950" t="str">
        <f t="shared" si="153"/>
        <v>28#4</v>
      </c>
      <c r="O1950">
        <v>28</v>
      </c>
      <c r="P1950">
        <v>4</v>
      </c>
      <c r="Q1950">
        <v>13.255215311672877</v>
      </c>
      <c r="R1950">
        <v>18.745999999999999</v>
      </c>
      <c r="S1950">
        <f t="shared" si="154"/>
        <v>41</v>
      </c>
    </row>
    <row r="1951" spans="1:19" hidden="1" x14ac:dyDescent="0.25">
      <c r="A1951" s="70">
        <v>28</v>
      </c>
      <c r="B1951" s="70">
        <v>44</v>
      </c>
      <c r="C1951" s="83">
        <v>47.303852353121826</v>
      </c>
      <c r="D1951" s="83">
        <v>19.495839999999998</v>
      </c>
      <c r="E1951" s="43">
        <f t="shared" si="150"/>
        <v>15.057283858577048</v>
      </c>
      <c r="F1951" s="43">
        <f t="shared" si="151"/>
        <v>6.6413040319378197E-2</v>
      </c>
      <c r="G1951" s="89">
        <v>19.495839999999998</v>
      </c>
      <c r="H1951" s="185">
        <f t="shared" si="152"/>
        <v>19.495839999999998</v>
      </c>
      <c r="N1951" t="str">
        <f t="shared" si="153"/>
        <v>28#31</v>
      </c>
      <c r="O1951">
        <v>28</v>
      </c>
      <c r="P1951">
        <v>31</v>
      </c>
      <c r="Q1951">
        <v>13.135077408545934</v>
      </c>
      <c r="R1951">
        <v>20.427209844794724</v>
      </c>
      <c r="S1951">
        <f t="shared" si="154"/>
        <v>42</v>
      </c>
    </row>
    <row r="1952" spans="1:19" hidden="1" x14ac:dyDescent="0.25">
      <c r="A1952" s="70">
        <v>28</v>
      </c>
      <c r="B1952" s="70">
        <v>45</v>
      </c>
      <c r="C1952" s="83">
        <v>45.794154937596645</v>
      </c>
      <c r="D1952" s="83">
        <v>0</v>
      </c>
      <c r="E1952" s="43">
        <f t="shared" si="150"/>
        <v>14.576732246069264</v>
      </c>
      <c r="F1952" s="43">
        <f t="shared" si="151"/>
        <v>6.8602481209028052E-2</v>
      </c>
      <c r="G1952" s="89">
        <v>21.707913754152074</v>
      </c>
      <c r="H1952" s="185">
        <f t="shared" si="152"/>
        <v>21.786292717893701</v>
      </c>
      <c r="N1952" t="str">
        <f t="shared" si="153"/>
        <v>28#32</v>
      </c>
      <c r="O1952">
        <v>28</v>
      </c>
      <c r="P1952">
        <v>32</v>
      </c>
      <c r="Q1952">
        <v>13.135077408545934</v>
      </c>
      <c r="R1952">
        <v>20.427209844794724</v>
      </c>
      <c r="S1952">
        <f t="shared" si="154"/>
        <v>43</v>
      </c>
    </row>
    <row r="1953" spans="1:19" hidden="1" x14ac:dyDescent="0.25">
      <c r="A1953" s="70">
        <v>28</v>
      </c>
      <c r="B1953" s="70">
        <v>46</v>
      </c>
      <c r="C1953" s="83">
        <v>51.581328363776436</v>
      </c>
      <c r="D1953" s="83">
        <v>19.924320000000002</v>
      </c>
      <c r="E1953" s="43">
        <f t="shared" si="150"/>
        <v>16.41884676068241</v>
      </c>
      <c r="F1953" s="43">
        <f t="shared" si="151"/>
        <v>6.0905617463624918E-2</v>
      </c>
      <c r="G1953" s="89">
        <v>19.924320000000002</v>
      </c>
      <c r="H1953" s="185">
        <f t="shared" si="152"/>
        <v>19.924320000000002</v>
      </c>
      <c r="N1953" t="str">
        <f t="shared" si="153"/>
        <v>28#28</v>
      </c>
      <c r="O1953">
        <v>28</v>
      </c>
      <c r="P1953">
        <v>28</v>
      </c>
      <c r="Q1953">
        <v>13.095031440836955</v>
      </c>
      <c r="R1953">
        <v>20.386565284606618</v>
      </c>
      <c r="S1953">
        <f t="shared" si="154"/>
        <v>44</v>
      </c>
    </row>
    <row r="1954" spans="1:19" hidden="1" x14ac:dyDescent="0.25">
      <c r="A1954" s="70">
        <v>28</v>
      </c>
      <c r="B1954" s="70">
        <v>47</v>
      </c>
      <c r="C1954" s="83">
        <v>36.861778562406101</v>
      </c>
      <c r="D1954" s="83">
        <v>0</v>
      </c>
      <c r="E1954" s="43">
        <f t="shared" si="150"/>
        <v>11.733468538731582</v>
      </c>
      <c r="F1954" s="43">
        <f t="shared" si="151"/>
        <v>8.5226290648758377E-2</v>
      </c>
      <c r="G1954" s="89">
        <v>18.830251903671346</v>
      </c>
      <c r="H1954" s="185">
        <f t="shared" si="152"/>
        <v>18.898240732442204</v>
      </c>
      <c r="N1954" t="str">
        <f t="shared" si="153"/>
        <v>28#76</v>
      </c>
      <c r="O1954">
        <v>28</v>
      </c>
      <c r="P1954">
        <v>76</v>
      </c>
      <c r="Q1954">
        <v>13.095031440836955</v>
      </c>
      <c r="R1954">
        <v>20.386565284606618</v>
      </c>
      <c r="S1954">
        <f t="shared" si="154"/>
        <v>45</v>
      </c>
    </row>
    <row r="1955" spans="1:19" hidden="1" x14ac:dyDescent="0.25">
      <c r="A1955" s="70">
        <v>28</v>
      </c>
      <c r="B1955" s="70">
        <v>49</v>
      </c>
      <c r="C1955" s="83">
        <v>44.410265640031916</v>
      </c>
      <c r="D1955" s="83">
        <v>0</v>
      </c>
      <c r="E1955" s="43">
        <f t="shared" si="150"/>
        <v>14.136226601270469</v>
      </c>
      <c r="F1955" s="43">
        <f t="shared" si="151"/>
        <v>7.0740235580980762E-2</v>
      </c>
      <c r="G1955" s="89">
        <v>21.314529507899216</v>
      </c>
      <c r="H1955" s="185">
        <f t="shared" si="152"/>
        <v>21.391488111770119</v>
      </c>
      <c r="N1955" t="str">
        <f t="shared" si="153"/>
        <v>28#79</v>
      </c>
      <c r="O1955">
        <v>28</v>
      </c>
      <c r="P1955">
        <v>79</v>
      </c>
      <c r="Q1955">
        <v>13.095031440836955</v>
      </c>
      <c r="R1955">
        <v>20.386565284606618</v>
      </c>
      <c r="S1955">
        <f t="shared" si="154"/>
        <v>46</v>
      </c>
    </row>
    <row r="1956" spans="1:19" hidden="1" x14ac:dyDescent="0.25">
      <c r="A1956" s="70">
        <v>28</v>
      </c>
      <c r="B1956" s="70">
        <v>50</v>
      </c>
      <c r="C1956" s="83">
        <v>43.529608814308915</v>
      </c>
      <c r="D1956" s="83">
        <v>0</v>
      </c>
      <c r="E1956" s="43">
        <f t="shared" si="150"/>
        <v>13.855904827307603</v>
      </c>
      <c r="F1956" s="43">
        <f t="shared" si="151"/>
        <v>7.2171396416434108E-2</v>
      </c>
      <c r="G1956" s="89">
        <v>21.055162626364989</v>
      </c>
      <c r="H1956" s="185">
        <f t="shared" si="152"/>
        <v>21.131184755748578</v>
      </c>
      <c r="N1956" t="str">
        <f t="shared" si="153"/>
        <v>28#10</v>
      </c>
      <c r="O1956">
        <v>28</v>
      </c>
      <c r="P1956">
        <v>10</v>
      </c>
      <c r="Q1956">
        <v>12.974893537710008</v>
      </c>
      <c r="R1956">
        <v>18.531759999999998</v>
      </c>
      <c r="S1956">
        <f t="shared" si="154"/>
        <v>47</v>
      </c>
    </row>
    <row r="1957" spans="1:19" hidden="1" x14ac:dyDescent="0.25">
      <c r="A1957" s="70">
        <v>28</v>
      </c>
      <c r="B1957" s="70">
        <v>51</v>
      </c>
      <c r="C1957" s="83">
        <v>40.258597747337724</v>
      </c>
      <c r="D1957" s="83">
        <v>0</v>
      </c>
      <c r="E1957" s="43">
        <f t="shared" si="150"/>
        <v>12.814709666874084</v>
      </c>
      <c r="F1957" s="43">
        <f t="shared" si="151"/>
        <v>7.8035322375269375E-2</v>
      </c>
      <c r="G1957" s="89">
        <v>20.025000055563723</v>
      </c>
      <c r="H1957" s="185">
        <f t="shared" si="152"/>
        <v>20.097302662394419</v>
      </c>
      <c r="N1957" t="str">
        <f t="shared" si="153"/>
        <v>28#13</v>
      </c>
      <c r="O1957">
        <v>28</v>
      </c>
      <c r="P1957">
        <v>13</v>
      </c>
      <c r="Q1957">
        <v>12.974893537710008</v>
      </c>
      <c r="R1957">
        <v>20.263621348661477</v>
      </c>
      <c r="S1957">
        <f t="shared" si="154"/>
        <v>48</v>
      </c>
    </row>
    <row r="1958" spans="1:19" hidden="1" x14ac:dyDescent="0.25">
      <c r="A1958" s="70">
        <v>28</v>
      </c>
      <c r="B1958" s="70">
        <v>52</v>
      </c>
      <c r="C1958" s="83">
        <v>39.881173393456429</v>
      </c>
      <c r="D1958" s="83">
        <v>0</v>
      </c>
      <c r="E1958" s="43">
        <f t="shared" si="150"/>
        <v>12.694571763747136</v>
      </c>
      <c r="F1958" s="43">
        <f t="shared" si="151"/>
        <v>7.8773827003426514E-2</v>
      </c>
      <c r="G1958" s="89">
        <v>19.898886785562205</v>
      </c>
      <c r="H1958" s="185">
        <f t="shared" si="152"/>
        <v>19.970734045668717</v>
      </c>
      <c r="N1958" t="str">
        <f t="shared" si="153"/>
        <v>28#25</v>
      </c>
      <c r="O1958">
        <v>28</v>
      </c>
      <c r="P1958">
        <v>25</v>
      </c>
      <c r="Q1958">
        <v>12.974893537710008</v>
      </c>
      <c r="R1958">
        <v>20.263621348661477</v>
      </c>
      <c r="S1958">
        <f t="shared" si="154"/>
        <v>49</v>
      </c>
    </row>
    <row r="1959" spans="1:19" hidden="1" x14ac:dyDescent="0.25">
      <c r="A1959" s="70">
        <v>28</v>
      </c>
      <c r="B1959" s="70">
        <v>53</v>
      </c>
      <c r="C1959" s="83">
        <v>44.787689993913219</v>
      </c>
      <c r="D1959" s="83">
        <v>0</v>
      </c>
      <c r="E1959" s="43">
        <f t="shared" si="150"/>
        <v>14.256364504397418</v>
      </c>
      <c r="F1959" s="43">
        <f t="shared" si="151"/>
        <v>7.0144110000242135E-2</v>
      </c>
      <c r="G1959" s="89">
        <v>21.423504677428017</v>
      </c>
      <c r="H1959" s="185">
        <f t="shared" si="152"/>
        <v>21.500856748905154</v>
      </c>
      <c r="N1959" t="str">
        <f t="shared" si="153"/>
        <v>28#5</v>
      </c>
      <c r="O1959">
        <v>28</v>
      </c>
      <c r="P1959">
        <v>5</v>
      </c>
      <c r="Q1959">
        <v>12.93484757000102</v>
      </c>
      <c r="R1959">
        <v>18.2104</v>
      </c>
      <c r="S1959">
        <f t="shared" si="154"/>
        <v>50</v>
      </c>
    </row>
    <row r="1960" spans="1:19" hidden="1" x14ac:dyDescent="0.25">
      <c r="A1960" s="70">
        <v>28</v>
      </c>
      <c r="B1960" s="70">
        <v>54</v>
      </c>
      <c r="C1960" s="83">
        <v>43.403800696348476</v>
      </c>
      <c r="D1960" s="83">
        <v>0</v>
      </c>
      <c r="E1960" s="43">
        <f t="shared" si="150"/>
        <v>13.815858859598618</v>
      </c>
      <c r="F1960" s="43">
        <f t="shared" si="151"/>
        <v>7.2380588869815091E-2</v>
      </c>
      <c r="G1960" s="89">
        <v>21.0175163299287</v>
      </c>
      <c r="H1960" s="185">
        <f t="shared" si="152"/>
        <v>21.093402532952123</v>
      </c>
      <c r="N1960" t="str">
        <f t="shared" si="153"/>
        <v>28#29</v>
      </c>
      <c r="O1960">
        <v>28</v>
      </c>
      <c r="P1960">
        <v>29</v>
      </c>
      <c r="Q1960">
        <v>12.93484757000102</v>
      </c>
      <c r="R1960">
        <v>20.222300070616519</v>
      </c>
      <c r="S1960">
        <f t="shared" si="154"/>
        <v>51</v>
      </c>
    </row>
    <row r="1961" spans="1:19" hidden="1" x14ac:dyDescent="0.25">
      <c r="A1961" s="70">
        <v>28</v>
      </c>
      <c r="B1961" s="70">
        <v>55</v>
      </c>
      <c r="C1961" s="83">
        <v>39.503749039575133</v>
      </c>
      <c r="D1961" s="83">
        <v>0</v>
      </c>
      <c r="E1961" s="43">
        <f t="shared" si="150"/>
        <v>12.574433860620191</v>
      </c>
      <c r="F1961" s="43">
        <f t="shared" si="151"/>
        <v>7.952644318498793E-2</v>
      </c>
      <c r="G1961" s="89">
        <v>19.771180819768919</v>
      </c>
      <c r="H1961" s="185">
        <f t="shared" si="152"/>
        <v>19.842566982536653</v>
      </c>
      <c r="N1961" t="str">
        <f t="shared" si="153"/>
        <v>28#65</v>
      </c>
      <c r="O1961">
        <v>28</v>
      </c>
      <c r="P1961">
        <v>65</v>
      </c>
      <c r="Q1961">
        <v>12.93484757000102</v>
      </c>
      <c r="R1961">
        <v>20.222300070616519</v>
      </c>
      <c r="S1961">
        <f t="shared" si="154"/>
        <v>52</v>
      </c>
    </row>
    <row r="1962" spans="1:19" hidden="1" x14ac:dyDescent="0.25">
      <c r="A1962" s="70">
        <v>28</v>
      </c>
      <c r="B1962" s="70">
        <v>56</v>
      </c>
      <c r="C1962" s="83">
        <v>44.661881875952773</v>
      </c>
      <c r="D1962" s="83">
        <v>0</v>
      </c>
      <c r="E1962" s="43">
        <f t="shared" si="150"/>
        <v>14.216318536688432</v>
      </c>
      <c r="F1962" s="43">
        <f t="shared" si="151"/>
        <v>7.0341699042496361E-2</v>
      </c>
      <c r="G1962" s="89">
        <v>21.387322677565841</v>
      </c>
      <c r="H1962" s="185">
        <f t="shared" si="152"/>
        <v>21.464544109697005</v>
      </c>
      <c r="N1962" t="str">
        <f t="shared" si="153"/>
        <v>28#16</v>
      </c>
      <c r="O1962">
        <v>28</v>
      </c>
      <c r="P1962">
        <v>16</v>
      </c>
      <c r="Q1962">
        <v>12.894801602292045</v>
      </c>
      <c r="R1962">
        <v>20.180807186725342</v>
      </c>
      <c r="S1962">
        <f t="shared" si="154"/>
        <v>53</v>
      </c>
    </row>
    <row r="1963" spans="1:19" hidden="1" x14ac:dyDescent="0.25">
      <c r="A1963" s="70">
        <v>28</v>
      </c>
      <c r="B1963" s="70">
        <v>57</v>
      </c>
      <c r="C1963" s="83">
        <v>40.510213983258581</v>
      </c>
      <c r="D1963" s="83">
        <v>0</v>
      </c>
      <c r="E1963" s="43">
        <f t="shared" si="150"/>
        <v>12.894801602292045</v>
      </c>
      <c r="F1963" s="43">
        <f t="shared" si="151"/>
        <v>7.7550630931944739E-2</v>
      </c>
      <c r="G1963" s="89">
        <v>20.108204161729446</v>
      </c>
      <c r="H1963" s="185">
        <f t="shared" si="152"/>
        <v>20.180807186725342</v>
      </c>
      <c r="N1963" t="str">
        <f t="shared" si="153"/>
        <v>28#26</v>
      </c>
      <c r="O1963">
        <v>28</v>
      </c>
      <c r="P1963">
        <v>26</v>
      </c>
      <c r="Q1963">
        <v>12.894801602292045</v>
      </c>
      <c r="R1963">
        <v>20.180807186725342</v>
      </c>
      <c r="S1963">
        <f t="shared" si="154"/>
        <v>54</v>
      </c>
    </row>
    <row r="1964" spans="1:19" hidden="1" x14ac:dyDescent="0.25">
      <c r="A1964" s="70">
        <v>28</v>
      </c>
      <c r="B1964" s="70">
        <v>59</v>
      </c>
      <c r="C1964" s="83">
        <v>39.881173393456429</v>
      </c>
      <c r="D1964" s="83">
        <v>0</v>
      </c>
      <c r="E1964" s="43">
        <f t="shared" si="150"/>
        <v>12.694571763747136</v>
      </c>
      <c r="F1964" s="43">
        <f t="shared" si="151"/>
        <v>7.8773827003426514E-2</v>
      </c>
      <c r="G1964" s="89">
        <v>19.898886785562205</v>
      </c>
      <c r="H1964" s="185">
        <f t="shared" si="152"/>
        <v>19.970734045668717</v>
      </c>
      <c r="N1964" t="str">
        <f t="shared" si="153"/>
        <v>28#57</v>
      </c>
      <c r="O1964">
        <v>28</v>
      </c>
      <c r="P1964">
        <v>57</v>
      </c>
      <c r="Q1964">
        <v>12.894801602292045</v>
      </c>
      <c r="R1964">
        <v>20.180807186725342</v>
      </c>
      <c r="S1964">
        <f t="shared" si="154"/>
        <v>55</v>
      </c>
    </row>
    <row r="1965" spans="1:19" hidden="1" x14ac:dyDescent="0.25">
      <c r="A1965" s="70">
        <v>28</v>
      </c>
      <c r="B1965" s="70">
        <v>60</v>
      </c>
      <c r="C1965" s="83">
        <v>46.171579291477933</v>
      </c>
      <c r="D1965" s="83">
        <v>0</v>
      </c>
      <c r="E1965" s="43">
        <f t="shared" si="150"/>
        <v>14.696870149196208</v>
      </c>
      <c r="F1965" s="43">
        <f t="shared" si="151"/>
        <v>6.8041697983886137E-2</v>
      </c>
      <c r="G1965" s="89">
        <v>21.812304364853951</v>
      </c>
      <c r="H1965" s="185">
        <f t="shared" si="152"/>
        <v>21.891060243115501</v>
      </c>
      <c r="N1965" t="str">
        <f t="shared" si="153"/>
        <v>28#68</v>
      </c>
      <c r="O1965">
        <v>28</v>
      </c>
      <c r="P1965">
        <v>68</v>
      </c>
      <c r="Q1965">
        <v>12.894801602292045</v>
      </c>
      <c r="R1965">
        <v>20.180807186725342</v>
      </c>
      <c r="S1965">
        <f t="shared" si="154"/>
        <v>56</v>
      </c>
    </row>
    <row r="1966" spans="1:19" hidden="1" x14ac:dyDescent="0.25">
      <c r="A1966" s="70">
        <v>28</v>
      </c>
      <c r="B1966" s="70">
        <v>61</v>
      </c>
      <c r="C1966" s="83">
        <v>42.271527634704604</v>
      </c>
      <c r="D1966" s="83">
        <v>0</v>
      </c>
      <c r="E1966" s="43">
        <f t="shared" si="150"/>
        <v>13.455445150217786</v>
      </c>
      <c r="F1966" s="43">
        <f t="shared" si="151"/>
        <v>7.4319354643113705E-2</v>
      </c>
      <c r="G1966" s="89">
        <v>20.671802793387322</v>
      </c>
      <c r="H1966" s="185">
        <f t="shared" si="152"/>
        <v>20.746440757217773</v>
      </c>
      <c r="N1966" t="str">
        <f t="shared" si="153"/>
        <v>28#51</v>
      </c>
      <c r="O1966">
        <v>28</v>
      </c>
      <c r="P1966">
        <v>51</v>
      </c>
      <c r="Q1966">
        <v>12.814709666874084</v>
      </c>
      <c r="R1966">
        <v>20.097302662394419</v>
      </c>
      <c r="S1966">
        <f t="shared" si="154"/>
        <v>57</v>
      </c>
    </row>
    <row r="1967" spans="1:19" hidden="1" x14ac:dyDescent="0.25">
      <c r="A1967" s="70">
        <v>28</v>
      </c>
      <c r="B1967" s="70">
        <v>62</v>
      </c>
      <c r="C1967" s="83">
        <v>45.919963055557083</v>
      </c>
      <c r="D1967" s="83">
        <v>0</v>
      </c>
      <c r="E1967" s="43">
        <f t="shared" si="150"/>
        <v>14.616778213778248</v>
      </c>
      <c r="F1967" s="43">
        <f t="shared" si="151"/>
        <v>6.8414529205715641E-2</v>
      </c>
      <c r="G1967" s="89">
        <v>21.74284551105567</v>
      </c>
      <c r="H1967" s="185">
        <f t="shared" si="152"/>
        <v>21.821350599994716</v>
      </c>
      <c r="N1967" t="str">
        <f t="shared" si="153"/>
        <v>28#66</v>
      </c>
      <c r="O1967">
        <v>28</v>
      </c>
      <c r="P1967">
        <v>66</v>
      </c>
      <c r="Q1967">
        <v>12.814709666874084</v>
      </c>
      <c r="R1967">
        <v>20.097302662394419</v>
      </c>
      <c r="S1967">
        <f t="shared" si="154"/>
        <v>58</v>
      </c>
    </row>
    <row r="1968" spans="1:19" hidden="1" x14ac:dyDescent="0.25">
      <c r="A1968" s="70">
        <v>28</v>
      </c>
      <c r="B1968" s="70">
        <v>63</v>
      </c>
      <c r="C1968" s="83">
        <v>50.574863420093017</v>
      </c>
      <c r="D1968" s="83">
        <v>20.352800000000002</v>
      </c>
      <c r="E1968" s="43">
        <f t="shared" si="150"/>
        <v>16.098479019010568</v>
      </c>
      <c r="F1968" s="43">
        <f t="shared" si="151"/>
        <v>6.2117669552453236E-2</v>
      </c>
      <c r="G1968" s="89">
        <v>20.352800000000002</v>
      </c>
      <c r="H1968" s="185">
        <f t="shared" si="152"/>
        <v>20.352800000000002</v>
      </c>
      <c r="N1968" t="str">
        <f t="shared" si="153"/>
        <v>28#77</v>
      </c>
      <c r="O1968">
        <v>28</v>
      </c>
      <c r="P1968">
        <v>77</v>
      </c>
      <c r="Q1968">
        <v>12.814709666874084</v>
      </c>
      <c r="R1968">
        <v>20.097302662394419</v>
      </c>
      <c r="S1968">
        <f t="shared" si="154"/>
        <v>59</v>
      </c>
    </row>
    <row r="1969" spans="1:19" hidden="1" x14ac:dyDescent="0.25">
      <c r="A1969" s="70">
        <v>28</v>
      </c>
      <c r="B1969" s="70">
        <v>64</v>
      </c>
      <c r="C1969" s="83">
        <v>42.397335752665043</v>
      </c>
      <c r="D1969" s="83">
        <v>0</v>
      </c>
      <c r="E1969" s="43">
        <f t="shared" si="150"/>
        <v>13.49549111792677</v>
      </c>
      <c r="F1969" s="43">
        <f t="shared" si="151"/>
        <v>7.4098822433490211E-2</v>
      </c>
      <c r="G1969" s="89">
        <v>20.710838882840925</v>
      </c>
      <c r="H1969" s="185">
        <f t="shared" si="152"/>
        <v>20.785617791041922</v>
      </c>
      <c r="N1969" t="str">
        <f t="shared" si="153"/>
        <v>28#9</v>
      </c>
      <c r="O1969">
        <v>28</v>
      </c>
      <c r="P1969">
        <v>9</v>
      </c>
      <c r="Q1969">
        <v>12.734617731456117</v>
      </c>
      <c r="R1969">
        <v>18.317520000000002</v>
      </c>
      <c r="S1969">
        <f t="shared" si="154"/>
        <v>60</v>
      </c>
    </row>
    <row r="1970" spans="1:19" hidden="1" x14ac:dyDescent="0.25">
      <c r="A1970" s="70">
        <v>28</v>
      </c>
      <c r="B1970" s="70">
        <v>65</v>
      </c>
      <c r="C1970" s="83">
        <v>40.636022101218991</v>
      </c>
      <c r="D1970" s="83">
        <v>0</v>
      </c>
      <c r="E1970" s="43">
        <f t="shared" si="150"/>
        <v>12.93484757000102</v>
      </c>
      <c r="F1970" s="43">
        <f t="shared" si="151"/>
        <v>7.7310536099338134E-2</v>
      </c>
      <c r="G1970" s="89">
        <v>20.149547769684414</v>
      </c>
      <c r="H1970" s="185">
        <f t="shared" si="152"/>
        <v>20.222300070616519</v>
      </c>
      <c r="N1970" t="str">
        <f t="shared" si="153"/>
        <v>28#52</v>
      </c>
      <c r="O1970">
        <v>28</v>
      </c>
      <c r="P1970">
        <v>52</v>
      </c>
      <c r="Q1970">
        <v>12.694571763747136</v>
      </c>
      <c r="R1970">
        <v>19.970734045668717</v>
      </c>
      <c r="S1970">
        <f t="shared" si="154"/>
        <v>61</v>
      </c>
    </row>
    <row r="1971" spans="1:19" hidden="1" x14ac:dyDescent="0.25">
      <c r="A1971" s="70">
        <v>28</v>
      </c>
      <c r="B1971" s="70">
        <v>66</v>
      </c>
      <c r="C1971" s="83">
        <v>40.258597747337724</v>
      </c>
      <c r="D1971" s="83">
        <v>0</v>
      </c>
      <c r="E1971" s="43">
        <f t="shared" si="150"/>
        <v>12.814709666874084</v>
      </c>
      <c r="F1971" s="43">
        <f t="shared" si="151"/>
        <v>7.8035322375269375E-2</v>
      </c>
      <c r="G1971" s="89">
        <v>20.025000055563723</v>
      </c>
      <c r="H1971" s="185">
        <f t="shared" si="152"/>
        <v>20.097302662394419</v>
      </c>
      <c r="N1971" t="str">
        <f t="shared" si="153"/>
        <v>28#59</v>
      </c>
      <c r="O1971">
        <v>28</v>
      </c>
      <c r="P1971">
        <v>59</v>
      </c>
      <c r="Q1971">
        <v>12.694571763747136</v>
      </c>
      <c r="R1971">
        <v>19.970734045668717</v>
      </c>
      <c r="S1971">
        <f t="shared" si="154"/>
        <v>62</v>
      </c>
    </row>
    <row r="1972" spans="1:19" hidden="1" x14ac:dyDescent="0.25">
      <c r="A1972" s="70">
        <v>28</v>
      </c>
      <c r="B1972" s="70">
        <v>67</v>
      </c>
      <c r="C1972" s="83">
        <v>42.397335752665043</v>
      </c>
      <c r="D1972" s="83">
        <v>0</v>
      </c>
      <c r="E1972" s="43">
        <f t="shared" si="150"/>
        <v>13.49549111792677</v>
      </c>
      <c r="F1972" s="43">
        <f t="shared" si="151"/>
        <v>7.4098822433490211E-2</v>
      </c>
      <c r="G1972" s="89">
        <v>20.710838882840925</v>
      </c>
      <c r="H1972" s="185">
        <f t="shared" si="152"/>
        <v>20.785617791041922</v>
      </c>
      <c r="N1972" t="str">
        <f t="shared" si="153"/>
        <v>28#55</v>
      </c>
      <c r="O1972">
        <v>28</v>
      </c>
      <c r="P1972">
        <v>55</v>
      </c>
      <c r="Q1972">
        <v>12.574433860620191</v>
      </c>
      <c r="R1972">
        <v>19.842566982536653</v>
      </c>
      <c r="S1972">
        <f t="shared" si="154"/>
        <v>63</v>
      </c>
    </row>
    <row r="1973" spans="1:19" hidden="1" x14ac:dyDescent="0.25">
      <c r="A1973" s="70">
        <v>28</v>
      </c>
      <c r="B1973" s="70">
        <v>68</v>
      </c>
      <c r="C1973" s="83">
        <v>40.510213983258581</v>
      </c>
      <c r="D1973" s="83">
        <v>0</v>
      </c>
      <c r="E1973" s="43">
        <f t="shared" si="150"/>
        <v>12.894801602292045</v>
      </c>
      <c r="F1973" s="43">
        <f t="shared" si="151"/>
        <v>7.7550630931944739E-2</v>
      </c>
      <c r="G1973" s="89">
        <v>20.108204161729446</v>
      </c>
      <c r="H1973" s="185">
        <f t="shared" si="152"/>
        <v>20.180807186725342</v>
      </c>
      <c r="N1973" t="str">
        <f t="shared" si="153"/>
        <v>28#75</v>
      </c>
      <c r="O1973">
        <v>28</v>
      </c>
      <c r="P1973">
        <v>75</v>
      </c>
      <c r="Q1973">
        <v>12.574433860620191</v>
      </c>
      <c r="R1973">
        <v>19.842566982536653</v>
      </c>
      <c r="S1973">
        <f t="shared" si="154"/>
        <v>64</v>
      </c>
    </row>
    <row r="1974" spans="1:19" hidden="1" x14ac:dyDescent="0.25">
      <c r="A1974" s="70">
        <v>28</v>
      </c>
      <c r="B1974" s="70">
        <v>69</v>
      </c>
      <c r="C1974" s="83">
        <v>42.523143870625454</v>
      </c>
      <c r="D1974" s="83">
        <v>0</v>
      </c>
      <c r="E1974" s="43">
        <f t="shared" si="150"/>
        <v>13.535537085635745</v>
      </c>
      <c r="F1974" s="43">
        <f t="shared" si="151"/>
        <v>7.3879595148184055E-2</v>
      </c>
      <c r="G1974" s="89">
        <v>20.749717050988501</v>
      </c>
      <c r="H1974" s="185">
        <f t="shared" si="152"/>
        <v>20.82463633336668</v>
      </c>
      <c r="N1974" t="str">
        <f t="shared" si="153"/>
        <v>28#36</v>
      </c>
      <c r="O1974">
        <v>28</v>
      </c>
      <c r="P1974">
        <v>36</v>
      </c>
      <c r="Q1974">
        <v>12.534387892911212</v>
      </c>
      <c r="R1974">
        <v>19.799484634270215</v>
      </c>
      <c r="S1974">
        <f t="shared" si="154"/>
        <v>65</v>
      </c>
    </row>
    <row r="1975" spans="1:19" hidden="1" x14ac:dyDescent="0.25">
      <c r="A1975" s="70">
        <v>28</v>
      </c>
      <c r="B1975" s="70">
        <v>70</v>
      </c>
      <c r="C1975" s="83">
        <v>38.245667859970837</v>
      </c>
      <c r="D1975" s="83">
        <v>0</v>
      </c>
      <c r="E1975" s="43">
        <f t="shared" si="150"/>
        <v>12.173974183530378</v>
      </c>
      <c r="F1975" s="43">
        <f t="shared" si="151"/>
        <v>8.2142444605546733E-2</v>
      </c>
      <c r="G1975" s="89">
        <v>19.333632260006869</v>
      </c>
      <c r="H1975" s="185">
        <f t="shared" si="152"/>
        <v>19.403438602480069</v>
      </c>
      <c r="N1975" t="str">
        <f t="shared" si="153"/>
        <v>28#22</v>
      </c>
      <c r="O1975">
        <v>28</v>
      </c>
      <c r="P1975">
        <v>22</v>
      </c>
      <c r="Q1975">
        <v>12.334158054366302</v>
      </c>
      <c r="R1975">
        <v>19.581325922992722</v>
      </c>
      <c r="S1975">
        <f t="shared" si="154"/>
        <v>66</v>
      </c>
    </row>
    <row r="1976" spans="1:19" hidden="1" x14ac:dyDescent="0.25">
      <c r="A1976" s="70">
        <v>28</v>
      </c>
      <c r="B1976" s="70">
        <v>71</v>
      </c>
      <c r="C1976" s="83">
        <v>38.371475977931262</v>
      </c>
      <c r="D1976" s="83">
        <v>0</v>
      </c>
      <c r="E1976" s="43">
        <f t="shared" si="150"/>
        <v>12.214020151239358</v>
      </c>
      <c r="F1976" s="43">
        <f t="shared" si="151"/>
        <v>8.1873125115036749E-2</v>
      </c>
      <c r="G1976" s="89">
        <v>19.378227429716773</v>
      </c>
      <c r="H1976" s="185">
        <f t="shared" si="152"/>
        <v>19.448194788270531</v>
      </c>
      <c r="N1976" t="str">
        <f t="shared" si="153"/>
        <v>28#6</v>
      </c>
      <c r="O1976">
        <v>28</v>
      </c>
      <c r="P1976">
        <v>6</v>
      </c>
      <c r="Q1976">
        <v>12.29411208665732</v>
      </c>
      <c r="R1976">
        <v>17.996160000000003</v>
      </c>
      <c r="S1976">
        <f t="shared" si="154"/>
        <v>67</v>
      </c>
    </row>
    <row r="1977" spans="1:19" hidden="1" x14ac:dyDescent="0.25">
      <c r="A1977" s="70">
        <v>28</v>
      </c>
      <c r="B1977" s="70">
        <v>72</v>
      </c>
      <c r="C1977" s="83">
        <v>37.365011034247807</v>
      </c>
      <c r="D1977" s="83">
        <v>0</v>
      </c>
      <c r="E1977" s="43">
        <f t="shared" si="150"/>
        <v>11.893652409567503</v>
      </c>
      <c r="F1977" s="43">
        <f t="shared" si="151"/>
        <v>8.4078461818472103E-2</v>
      </c>
      <c r="G1977" s="89">
        <v>19.016063767920539</v>
      </c>
      <c r="H1977" s="185">
        <f t="shared" si="152"/>
        <v>19.084723492178437</v>
      </c>
      <c r="N1977" t="str">
        <f t="shared" si="153"/>
        <v>28#71</v>
      </c>
      <c r="O1977">
        <v>28</v>
      </c>
      <c r="P1977">
        <v>71</v>
      </c>
      <c r="Q1977">
        <v>12.214020151239358</v>
      </c>
      <c r="R1977">
        <v>19.448194788270531</v>
      </c>
      <c r="S1977">
        <f t="shared" si="154"/>
        <v>68</v>
      </c>
    </row>
    <row r="1978" spans="1:19" hidden="1" x14ac:dyDescent="0.25">
      <c r="A1978" s="70">
        <v>28</v>
      </c>
      <c r="B1978" s="70">
        <v>73</v>
      </c>
      <c r="C1978" s="83">
        <v>43.781225050229764</v>
      </c>
      <c r="D1978" s="83">
        <v>0</v>
      </c>
      <c r="E1978" s="43">
        <f t="shared" si="150"/>
        <v>13.935996762725562</v>
      </c>
      <c r="F1978" s="43">
        <f t="shared" si="151"/>
        <v>7.1756618276109796E-2</v>
      </c>
      <c r="G1978" s="89">
        <v>21.130005660291271</v>
      </c>
      <c r="H1978" s="185">
        <f t="shared" si="152"/>
        <v>21.206298019209989</v>
      </c>
      <c r="N1978" t="str">
        <f t="shared" si="153"/>
        <v>28#70</v>
      </c>
      <c r="O1978">
        <v>28</v>
      </c>
      <c r="P1978">
        <v>70</v>
      </c>
      <c r="Q1978">
        <v>12.173974183530378</v>
      </c>
      <c r="R1978">
        <v>19.403438602480069</v>
      </c>
      <c r="S1978">
        <f t="shared" si="154"/>
        <v>69</v>
      </c>
    </row>
    <row r="1979" spans="1:19" hidden="1" x14ac:dyDescent="0.25">
      <c r="A1979" s="70">
        <v>28</v>
      </c>
      <c r="B1979" s="70">
        <v>74</v>
      </c>
      <c r="C1979" s="83">
        <v>36.232737972603935</v>
      </c>
      <c r="D1979" s="83">
        <v>0</v>
      </c>
      <c r="E1979" s="43">
        <f t="shared" si="150"/>
        <v>11.53323870018667</v>
      </c>
      <c r="F1979" s="43">
        <f t="shared" si="151"/>
        <v>8.6705913750299346E-2</v>
      </c>
      <c r="G1979" s="89">
        <v>18.593404994470554</v>
      </c>
      <c r="H1979" s="185">
        <f t="shared" si="152"/>
        <v>18.660538659750401</v>
      </c>
      <c r="N1979" t="str">
        <f t="shared" si="153"/>
        <v>28#72</v>
      </c>
      <c r="O1979">
        <v>28</v>
      </c>
      <c r="P1979">
        <v>72</v>
      </c>
      <c r="Q1979">
        <v>11.893652409567503</v>
      </c>
      <c r="R1979">
        <v>19.084723492178437</v>
      </c>
      <c r="S1979">
        <f t="shared" si="154"/>
        <v>70</v>
      </c>
    </row>
    <row r="1980" spans="1:19" hidden="1" x14ac:dyDescent="0.25">
      <c r="A1980" s="70">
        <v>28</v>
      </c>
      <c r="B1980" s="70">
        <v>75</v>
      </c>
      <c r="C1980" s="83">
        <v>39.503749039575133</v>
      </c>
      <c r="D1980" s="83">
        <v>0</v>
      </c>
      <c r="E1980" s="43">
        <f t="shared" si="150"/>
        <v>12.574433860620191</v>
      </c>
      <c r="F1980" s="43">
        <f t="shared" si="151"/>
        <v>7.952644318498793E-2</v>
      </c>
      <c r="G1980" s="89">
        <v>19.771180819768919</v>
      </c>
      <c r="H1980" s="185">
        <f t="shared" si="152"/>
        <v>19.842566982536653</v>
      </c>
      <c r="N1980" t="str">
        <f t="shared" si="153"/>
        <v>28#38</v>
      </c>
      <c r="O1980">
        <v>28</v>
      </c>
      <c r="P1980">
        <v>38</v>
      </c>
      <c r="Q1980">
        <v>11.813560474149543</v>
      </c>
      <c r="R1980">
        <v>18.991885372959047</v>
      </c>
      <c r="S1980">
        <f t="shared" si="154"/>
        <v>71</v>
      </c>
    </row>
    <row r="1981" spans="1:19" hidden="1" x14ac:dyDescent="0.25">
      <c r="A1981" s="70">
        <v>28</v>
      </c>
      <c r="B1981" s="70">
        <v>76</v>
      </c>
      <c r="C1981" s="83">
        <v>41.13925457306074</v>
      </c>
      <c r="D1981" s="83">
        <v>0</v>
      </c>
      <c r="E1981" s="43">
        <f t="shared" si="150"/>
        <v>13.095031440836955</v>
      </c>
      <c r="F1981" s="43">
        <f t="shared" si="151"/>
        <v>7.6364841468153519E-2</v>
      </c>
      <c r="G1981" s="89">
        <v>20.313222018638925</v>
      </c>
      <c r="H1981" s="185">
        <f t="shared" si="152"/>
        <v>20.386565284606618</v>
      </c>
      <c r="N1981" t="str">
        <f t="shared" si="153"/>
        <v>28#47</v>
      </c>
      <c r="O1981">
        <v>28</v>
      </c>
      <c r="P1981">
        <v>47</v>
      </c>
      <c r="Q1981">
        <v>11.733468538731582</v>
      </c>
      <c r="R1981">
        <v>18.898240732442204</v>
      </c>
      <c r="S1981">
        <f t="shared" si="154"/>
        <v>72</v>
      </c>
    </row>
    <row r="1982" spans="1:19" hidden="1" x14ac:dyDescent="0.25">
      <c r="A1982" s="70">
        <v>28</v>
      </c>
      <c r="B1982" s="70">
        <v>77</v>
      </c>
      <c r="C1982" s="83">
        <v>40.258597747337724</v>
      </c>
      <c r="D1982" s="83">
        <v>0</v>
      </c>
      <c r="E1982" s="43">
        <f t="shared" si="150"/>
        <v>12.814709666874084</v>
      </c>
      <c r="F1982" s="43">
        <f t="shared" si="151"/>
        <v>7.8035322375269375E-2</v>
      </c>
      <c r="G1982" s="89">
        <v>20.025000055563723</v>
      </c>
      <c r="H1982" s="185">
        <f t="shared" si="152"/>
        <v>20.097302662394419</v>
      </c>
      <c r="N1982" t="str">
        <f t="shared" si="153"/>
        <v>28#18</v>
      </c>
      <c r="O1982">
        <v>28</v>
      </c>
      <c r="P1982">
        <v>18</v>
      </c>
      <c r="Q1982">
        <v>11.613330635604635</v>
      </c>
      <c r="R1982">
        <v>18.756240958591967</v>
      </c>
      <c r="S1982">
        <f t="shared" si="154"/>
        <v>73</v>
      </c>
    </row>
    <row r="1983" spans="1:19" hidden="1" x14ac:dyDescent="0.25">
      <c r="A1983" s="70">
        <v>28</v>
      </c>
      <c r="B1983" s="70">
        <v>78</v>
      </c>
      <c r="C1983" s="83">
        <v>43.781225050229764</v>
      </c>
      <c r="D1983" s="83">
        <v>0</v>
      </c>
      <c r="E1983" s="43">
        <f t="shared" si="150"/>
        <v>13.935996762725562</v>
      </c>
      <c r="F1983" s="43">
        <f t="shared" si="151"/>
        <v>7.1756618276109796E-2</v>
      </c>
      <c r="G1983" s="89">
        <v>21.130005660291271</v>
      </c>
      <c r="H1983" s="185">
        <f t="shared" si="152"/>
        <v>21.206298019209989</v>
      </c>
      <c r="N1983" t="str">
        <f t="shared" si="153"/>
        <v>28#74</v>
      </c>
      <c r="O1983">
        <v>28</v>
      </c>
      <c r="P1983">
        <v>74</v>
      </c>
      <c r="Q1983">
        <v>11.53323870018667</v>
      </c>
      <c r="R1983">
        <v>18.660538659750401</v>
      </c>
      <c r="S1983">
        <f t="shared" si="154"/>
        <v>74</v>
      </c>
    </row>
    <row r="1984" spans="1:19" hidden="1" x14ac:dyDescent="0.25">
      <c r="A1984" s="70">
        <v>28</v>
      </c>
      <c r="B1984" s="70">
        <v>79</v>
      </c>
      <c r="C1984" s="83">
        <v>41.13925457306074</v>
      </c>
      <c r="D1984" s="83">
        <v>0</v>
      </c>
      <c r="E1984" s="43">
        <f t="shared" si="150"/>
        <v>13.095031440836955</v>
      </c>
      <c r="F1984" s="43">
        <f t="shared" si="151"/>
        <v>7.6364841468153519E-2</v>
      </c>
      <c r="G1984" s="89">
        <v>20.313222018638925</v>
      </c>
      <c r="H1984" s="185">
        <f t="shared" si="152"/>
        <v>20.386565284606618</v>
      </c>
      <c r="N1984" t="str">
        <f t="shared" si="153"/>
        <v>28#12</v>
      </c>
      <c r="O1984">
        <v>28</v>
      </c>
      <c r="P1984">
        <v>12</v>
      </c>
      <c r="Q1984">
        <v>10.812411281425005</v>
      </c>
      <c r="R1984">
        <v>17.760224235697002</v>
      </c>
      <c r="S1984">
        <f t="shared" si="154"/>
        <v>75</v>
      </c>
    </row>
    <row r="1985" spans="1:19" hidden="1" x14ac:dyDescent="0.25">
      <c r="A1985" s="70">
        <v>28</v>
      </c>
      <c r="B1985" s="70">
        <v>80</v>
      </c>
      <c r="C1985" s="83">
        <v>48.18450917884482</v>
      </c>
      <c r="D1985" s="83">
        <v>19.602959999999999</v>
      </c>
      <c r="E1985" s="43">
        <f t="shared" si="150"/>
        <v>15.337605632539912</v>
      </c>
      <c r="F1985" s="43">
        <f t="shared" si="151"/>
        <v>6.5199224961060606E-2</v>
      </c>
      <c r="G1985" s="89">
        <v>19.602959999999999</v>
      </c>
      <c r="H1985" s="185">
        <f t="shared" si="152"/>
        <v>19.602959999999999</v>
      </c>
      <c r="N1985" t="str">
        <f t="shared" si="153"/>
        <v>28#2</v>
      </c>
      <c r="O1985">
        <v>28</v>
      </c>
      <c r="P1985">
        <v>2</v>
      </c>
      <c r="Q1985">
        <v>9.3307104761926922</v>
      </c>
      <c r="R1985">
        <v>15.10392</v>
      </c>
      <c r="S1985">
        <f t="shared" si="154"/>
        <v>76</v>
      </c>
    </row>
    <row r="1986" spans="1:19" x14ac:dyDescent="0.25">
      <c r="A1986" s="70">
        <v>29</v>
      </c>
      <c r="B1986" s="70">
        <v>1</v>
      </c>
      <c r="C1986" s="83">
        <v>48.561933532726123</v>
      </c>
      <c r="D1986" s="83">
        <v>23.45928</v>
      </c>
      <c r="E1986" s="43">
        <f t="shared" si="150"/>
        <v>15.457743535666861</v>
      </c>
      <c r="F1986" s="43">
        <f t="shared" si="151"/>
        <v>6.4692495233383954E-2</v>
      </c>
      <c r="G1986" s="89">
        <v>23.45928</v>
      </c>
      <c r="H1986" s="185">
        <f t="shared" si="152"/>
        <v>23.45928</v>
      </c>
      <c r="N1986" t="str">
        <f t="shared" si="153"/>
        <v>29#19</v>
      </c>
      <c r="O1986">
        <v>29</v>
      </c>
      <c r="P1986">
        <v>19</v>
      </c>
      <c r="Q1986">
        <v>19.542432241982976</v>
      </c>
      <c r="R1986">
        <v>24.423360000000002</v>
      </c>
      <c r="S1986">
        <f t="shared" si="154"/>
        <v>1</v>
      </c>
    </row>
    <row r="1987" spans="1:19" x14ac:dyDescent="0.25">
      <c r="A1987" s="70">
        <v>29</v>
      </c>
      <c r="B1987" s="70">
        <v>2</v>
      </c>
      <c r="C1987" s="83">
        <v>51.832944599697321</v>
      </c>
      <c r="D1987" s="83">
        <v>23.566400000000002</v>
      </c>
      <c r="E1987" s="43">
        <f t="shared" ref="E1987:E2050" si="155">C1987/PI()</f>
        <v>16.498938696100382</v>
      </c>
      <c r="F1987" s="43">
        <f t="shared" ref="F1987:F2050" si="156">1/E1987</f>
        <v>6.0609959126422822E-2</v>
      </c>
      <c r="G1987" s="89">
        <v>23.566400000000002</v>
      </c>
      <c r="H1987" s="185">
        <f t="shared" ref="H1987:H2050" si="157">IF(D1987=0,EXP($L$2+$L$3*F1987)*$L$4,D1987)</f>
        <v>23.566400000000002</v>
      </c>
      <c r="N1987" t="str">
        <f t="shared" ref="N1987:N2050" si="158">CONCATENATE(O1987,"#",P1987)</f>
        <v>29#17</v>
      </c>
      <c r="O1987">
        <v>29</v>
      </c>
      <c r="P1987">
        <v>17</v>
      </c>
      <c r="Q1987">
        <v>19.302156435729085</v>
      </c>
      <c r="R1987">
        <v>24.637600000000003</v>
      </c>
      <c r="S1987">
        <f t="shared" ref="S1987:S2050" si="159">IF(O1987=O1986,S1986+1,1)</f>
        <v>2</v>
      </c>
    </row>
    <row r="1988" spans="1:19" x14ac:dyDescent="0.25">
      <c r="A1988" s="70">
        <v>29</v>
      </c>
      <c r="B1988" s="70">
        <v>3</v>
      </c>
      <c r="C1988" s="83">
        <v>52.084560835618177</v>
      </c>
      <c r="D1988" s="83">
        <v>22.923679999999997</v>
      </c>
      <c r="E1988" s="43">
        <f t="shared" si="155"/>
        <v>16.579030631518343</v>
      </c>
      <c r="F1988" s="43">
        <f t="shared" si="156"/>
        <v>6.0317157391512576E-2</v>
      </c>
      <c r="G1988" s="89">
        <v>22.923679999999997</v>
      </c>
      <c r="H1988" s="185">
        <f t="shared" si="157"/>
        <v>22.923679999999997</v>
      </c>
      <c r="N1988" t="str">
        <f t="shared" si="158"/>
        <v>29#21</v>
      </c>
      <c r="O1988">
        <v>29</v>
      </c>
      <c r="P1988">
        <v>21</v>
      </c>
      <c r="Q1988">
        <v>18.6213749846764</v>
      </c>
      <c r="R1988">
        <v>23.352160000000001</v>
      </c>
      <c r="S1988">
        <f t="shared" si="159"/>
        <v>3</v>
      </c>
    </row>
    <row r="1989" spans="1:19" x14ac:dyDescent="0.25">
      <c r="A1989" s="70">
        <v>29</v>
      </c>
      <c r="B1989" s="70">
        <v>4</v>
      </c>
      <c r="C1989" s="83">
        <v>40.258597747337724</v>
      </c>
      <c r="D1989" s="83">
        <v>21.959599999999998</v>
      </c>
      <c r="E1989" s="43">
        <f t="shared" si="155"/>
        <v>12.814709666874084</v>
      </c>
      <c r="F1989" s="43">
        <f t="shared" si="156"/>
        <v>7.8035322375269375E-2</v>
      </c>
      <c r="G1989" s="89">
        <v>21.959599999999998</v>
      </c>
      <c r="H1989" s="185">
        <f t="shared" si="157"/>
        <v>21.959599999999998</v>
      </c>
      <c r="N1989" t="str">
        <f t="shared" si="158"/>
        <v>29#31</v>
      </c>
      <c r="O1989">
        <v>29</v>
      </c>
      <c r="P1989">
        <v>31</v>
      </c>
      <c r="Q1989">
        <v>18.6213749846764</v>
      </c>
      <c r="R1989">
        <v>24.102</v>
      </c>
      <c r="S1989">
        <f t="shared" si="159"/>
        <v>4</v>
      </c>
    </row>
    <row r="1990" spans="1:19" x14ac:dyDescent="0.25">
      <c r="A1990" s="70">
        <v>29</v>
      </c>
      <c r="B1990" s="70">
        <v>5</v>
      </c>
      <c r="C1990" s="83">
        <v>50.574863420093017</v>
      </c>
      <c r="D1990" s="83">
        <v>22.923679999999997</v>
      </c>
      <c r="E1990" s="43">
        <f t="shared" si="155"/>
        <v>16.098479019010568</v>
      </c>
      <c r="F1990" s="43">
        <f t="shared" si="156"/>
        <v>6.2117669552453236E-2</v>
      </c>
      <c r="G1990" s="89">
        <v>22.923679999999997</v>
      </c>
      <c r="H1990" s="185">
        <f t="shared" si="157"/>
        <v>22.923679999999997</v>
      </c>
      <c r="N1990" t="str">
        <f t="shared" si="158"/>
        <v>29#28</v>
      </c>
      <c r="O1990">
        <v>29</v>
      </c>
      <c r="P1990">
        <v>28</v>
      </c>
      <c r="Q1990">
        <v>18.341053210713522</v>
      </c>
      <c r="R1990">
        <v>24.575043522382487</v>
      </c>
      <c r="S1990">
        <f t="shared" si="159"/>
        <v>5</v>
      </c>
    </row>
    <row r="1991" spans="1:19" x14ac:dyDescent="0.25">
      <c r="A1991" s="70">
        <v>29</v>
      </c>
      <c r="B1991" s="70">
        <v>6</v>
      </c>
      <c r="C1991" s="83">
        <v>53.091025779301617</v>
      </c>
      <c r="D1991" s="83">
        <v>23.566400000000002</v>
      </c>
      <c r="E1991" s="43">
        <f t="shared" si="155"/>
        <v>16.899398373190195</v>
      </c>
      <c r="F1991" s="43">
        <f t="shared" si="156"/>
        <v>5.9173704170820393E-2</v>
      </c>
      <c r="G1991" s="89">
        <v>23.566400000000002</v>
      </c>
      <c r="H1991" s="185">
        <f t="shared" si="157"/>
        <v>23.566400000000002</v>
      </c>
      <c r="N1991" t="str">
        <f t="shared" si="158"/>
        <v>29#49</v>
      </c>
      <c r="O1991">
        <v>29</v>
      </c>
      <c r="P1991">
        <v>49</v>
      </c>
      <c r="Q1991">
        <v>18.341053210713522</v>
      </c>
      <c r="R1991">
        <v>23.566400000000002</v>
      </c>
      <c r="S1991">
        <f t="shared" si="159"/>
        <v>6</v>
      </c>
    </row>
    <row r="1992" spans="1:19" hidden="1" x14ac:dyDescent="0.25">
      <c r="A1992" s="70">
        <v>29</v>
      </c>
      <c r="B1992" s="70">
        <v>7</v>
      </c>
      <c r="C1992" s="83">
        <v>55.73299625647067</v>
      </c>
      <c r="D1992" s="83">
        <v>24.316240000000001</v>
      </c>
      <c r="E1992" s="43">
        <f t="shared" si="155"/>
        <v>17.740363695078813</v>
      </c>
      <c r="F1992" s="43">
        <f t="shared" si="156"/>
        <v>5.6368630158208123E-2</v>
      </c>
      <c r="G1992" s="89">
        <v>24.316240000000001</v>
      </c>
      <c r="H1992" s="185">
        <f t="shared" si="157"/>
        <v>24.316240000000001</v>
      </c>
      <c r="N1992" t="str">
        <f t="shared" si="158"/>
        <v>29#33</v>
      </c>
      <c r="O1992">
        <v>29</v>
      </c>
      <c r="P1992">
        <v>33</v>
      </c>
      <c r="Q1992">
        <v>18.180869339877599</v>
      </c>
      <c r="R1992">
        <v>24.474260286602142</v>
      </c>
      <c r="S1992">
        <f t="shared" si="159"/>
        <v>7</v>
      </c>
    </row>
    <row r="1993" spans="1:19" hidden="1" x14ac:dyDescent="0.25">
      <c r="A1993" s="70">
        <v>29</v>
      </c>
      <c r="B1993" s="70">
        <v>8</v>
      </c>
      <c r="C1993" s="83">
        <v>53.342642015222474</v>
      </c>
      <c r="D1993" s="83">
        <v>23.994879999999998</v>
      </c>
      <c r="E1993" s="43">
        <f t="shared" si="155"/>
        <v>16.979490308608156</v>
      </c>
      <c r="F1993" s="43">
        <f t="shared" si="156"/>
        <v>5.8894582924731625E-2</v>
      </c>
      <c r="G1993" s="89">
        <v>23.994879999999998</v>
      </c>
      <c r="H1993" s="185">
        <f t="shared" si="157"/>
        <v>23.994879999999998</v>
      </c>
      <c r="N1993" t="str">
        <f t="shared" si="158"/>
        <v>29#66</v>
      </c>
      <c r="O1993">
        <v>29</v>
      </c>
      <c r="P1993">
        <v>66</v>
      </c>
      <c r="Q1993">
        <v>17.780409662787783</v>
      </c>
      <c r="R1993">
        <v>24.216260744376108</v>
      </c>
      <c r="S1993">
        <f t="shared" si="159"/>
        <v>8</v>
      </c>
    </row>
    <row r="1994" spans="1:19" hidden="1" x14ac:dyDescent="0.25">
      <c r="A1994" s="70">
        <v>29</v>
      </c>
      <c r="B1994" s="70">
        <v>9</v>
      </c>
      <c r="C1994" s="83">
        <v>53.091025779301617</v>
      </c>
      <c r="D1994" s="83">
        <v>23.45928</v>
      </c>
      <c r="E1994" s="43">
        <f t="shared" si="155"/>
        <v>16.899398373190195</v>
      </c>
      <c r="F1994" s="43">
        <f t="shared" si="156"/>
        <v>5.9173704170820393E-2</v>
      </c>
      <c r="G1994" s="89">
        <v>23.45928</v>
      </c>
      <c r="H1994" s="185">
        <f t="shared" si="157"/>
        <v>23.45928</v>
      </c>
      <c r="N1994" t="str">
        <f t="shared" si="158"/>
        <v>29#7</v>
      </c>
      <c r="O1994">
        <v>29</v>
      </c>
      <c r="P1994">
        <v>7</v>
      </c>
      <c r="Q1994">
        <v>17.740363695078813</v>
      </c>
      <c r="R1994">
        <v>24.316240000000001</v>
      </c>
      <c r="S1994">
        <f t="shared" si="159"/>
        <v>9</v>
      </c>
    </row>
    <row r="1995" spans="1:19" hidden="1" x14ac:dyDescent="0.25">
      <c r="A1995" s="70">
        <v>29</v>
      </c>
      <c r="B1995" s="70">
        <v>10</v>
      </c>
      <c r="C1995" s="83">
        <v>52.587793307459897</v>
      </c>
      <c r="D1995" s="83">
        <v>23.137920000000001</v>
      </c>
      <c r="E1995" s="43">
        <f t="shared" si="155"/>
        <v>16.739214502354269</v>
      </c>
      <c r="F1995" s="43">
        <f t="shared" si="156"/>
        <v>5.9739959713124895E-2</v>
      </c>
      <c r="G1995" s="89">
        <v>23.137920000000001</v>
      </c>
      <c r="H1995" s="185">
        <f t="shared" si="157"/>
        <v>23.137920000000001</v>
      </c>
      <c r="N1995" t="str">
        <f t="shared" si="158"/>
        <v>29#29</v>
      </c>
      <c r="O1995">
        <v>29</v>
      </c>
      <c r="P1995">
        <v>29</v>
      </c>
      <c r="Q1995">
        <v>17.139674179444079</v>
      </c>
      <c r="R1995">
        <v>23.784594674054492</v>
      </c>
      <c r="S1995">
        <f t="shared" si="159"/>
        <v>10</v>
      </c>
    </row>
    <row r="1996" spans="1:19" hidden="1" x14ac:dyDescent="0.25">
      <c r="A1996" s="70">
        <v>29</v>
      </c>
      <c r="B1996" s="70">
        <v>11</v>
      </c>
      <c r="C1996" s="83">
        <v>50.952287773974291</v>
      </c>
      <c r="D1996" s="83">
        <v>0</v>
      </c>
      <c r="E1996" s="43">
        <f t="shared" si="155"/>
        <v>16.218616922137507</v>
      </c>
      <c r="F1996" s="43">
        <f t="shared" si="156"/>
        <v>6.1657538666879529E-2</v>
      </c>
      <c r="G1996" s="89">
        <v>23.036708731438118</v>
      </c>
      <c r="H1996" s="185">
        <f t="shared" si="157"/>
        <v>23.119885464994216</v>
      </c>
      <c r="N1996" t="str">
        <f t="shared" si="158"/>
        <v>29#30</v>
      </c>
      <c r="O1996">
        <v>29</v>
      </c>
      <c r="P1996">
        <v>30</v>
      </c>
      <c r="Q1996">
        <v>17.139674179444079</v>
      </c>
      <c r="R1996">
        <v>23.784594674054492</v>
      </c>
      <c r="S1996">
        <f t="shared" si="159"/>
        <v>11</v>
      </c>
    </row>
    <row r="1997" spans="1:19" hidden="1" x14ac:dyDescent="0.25">
      <c r="A1997" s="70">
        <v>29</v>
      </c>
      <c r="B1997" s="70">
        <v>12</v>
      </c>
      <c r="C1997" s="83">
        <v>42.271527634704604</v>
      </c>
      <c r="D1997" s="83">
        <v>0</v>
      </c>
      <c r="E1997" s="43">
        <f t="shared" si="155"/>
        <v>13.455445150217786</v>
      </c>
      <c r="F1997" s="43">
        <f t="shared" si="156"/>
        <v>7.4319354643113705E-2</v>
      </c>
      <c r="G1997" s="89">
        <v>20.671802793387322</v>
      </c>
      <c r="H1997" s="185">
        <f t="shared" si="157"/>
        <v>20.746440757217773</v>
      </c>
      <c r="N1997" t="str">
        <f t="shared" si="158"/>
        <v>29#14</v>
      </c>
      <c r="O1997">
        <v>29</v>
      </c>
      <c r="P1997">
        <v>14</v>
      </c>
      <c r="Q1997">
        <v>17.099628211735105</v>
      </c>
      <c r="R1997">
        <v>23.756809206466727</v>
      </c>
      <c r="S1997">
        <f t="shared" si="159"/>
        <v>12</v>
      </c>
    </row>
    <row r="1998" spans="1:19" hidden="1" x14ac:dyDescent="0.25">
      <c r="A1998" s="70">
        <v>29</v>
      </c>
      <c r="B1998" s="70">
        <v>13</v>
      </c>
      <c r="C1998" s="83">
        <v>45.039306229834068</v>
      </c>
      <c r="D1998" s="83">
        <v>0</v>
      </c>
      <c r="E1998" s="43">
        <f t="shared" si="155"/>
        <v>14.336456439815377</v>
      </c>
      <c r="F1998" s="43">
        <f t="shared" si="156"/>
        <v>6.9752243463927957E-2</v>
      </c>
      <c r="G1998" s="89">
        <v>21.495443451892744</v>
      </c>
      <c r="H1998" s="185">
        <f t="shared" si="157"/>
        <v>21.573055266736251</v>
      </c>
      <c r="N1998" t="str">
        <f t="shared" si="158"/>
        <v>29#8</v>
      </c>
      <c r="O1998">
        <v>29</v>
      </c>
      <c r="P1998">
        <v>8</v>
      </c>
      <c r="Q1998">
        <v>16.979490308608156</v>
      </c>
      <c r="R1998">
        <v>23.994879999999998</v>
      </c>
      <c r="S1998">
        <f t="shared" si="159"/>
        <v>13</v>
      </c>
    </row>
    <row r="1999" spans="1:19" hidden="1" x14ac:dyDescent="0.25">
      <c r="A1999" s="70">
        <v>29</v>
      </c>
      <c r="B1999" s="70">
        <v>14</v>
      </c>
      <c r="C1999" s="83">
        <v>53.720066369103776</v>
      </c>
      <c r="D1999" s="83">
        <v>0</v>
      </c>
      <c r="E1999" s="43">
        <f t="shared" si="155"/>
        <v>17.099628211735105</v>
      </c>
      <c r="F1999" s="43">
        <f t="shared" si="156"/>
        <v>5.848080365359766E-2</v>
      </c>
      <c r="G1999" s="89">
        <v>23.671341058603229</v>
      </c>
      <c r="H1999" s="185">
        <f t="shared" si="157"/>
        <v>23.756809206466727</v>
      </c>
      <c r="N1999" t="str">
        <f t="shared" si="158"/>
        <v>29#64</v>
      </c>
      <c r="O1999">
        <v>29</v>
      </c>
      <c r="P1999">
        <v>64</v>
      </c>
      <c r="Q1999">
        <v>16.939444340899176</v>
      </c>
      <c r="R1999">
        <v>23.644684745158969</v>
      </c>
      <c r="S1999">
        <f t="shared" si="159"/>
        <v>14</v>
      </c>
    </row>
    <row r="2000" spans="1:19" hidden="1" x14ac:dyDescent="0.25">
      <c r="A2000" s="70">
        <v>29</v>
      </c>
      <c r="B2000" s="70">
        <v>15</v>
      </c>
      <c r="C2000" s="83">
        <v>44.661881875952773</v>
      </c>
      <c r="D2000" s="83">
        <v>0</v>
      </c>
      <c r="E2000" s="43">
        <f t="shared" si="155"/>
        <v>14.216318536688432</v>
      </c>
      <c r="F2000" s="43">
        <f t="shared" si="156"/>
        <v>7.0341699042496361E-2</v>
      </c>
      <c r="G2000" s="89">
        <v>21.387322677565841</v>
      </c>
      <c r="H2000" s="185">
        <f t="shared" si="157"/>
        <v>21.464544109697005</v>
      </c>
      <c r="N2000" t="str">
        <f t="shared" si="158"/>
        <v>29#6</v>
      </c>
      <c r="O2000">
        <v>29</v>
      </c>
      <c r="P2000">
        <v>6</v>
      </c>
      <c r="Q2000">
        <v>16.899398373190195</v>
      </c>
      <c r="R2000">
        <v>23.566400000000002</v>
      </c>
      <c r="S2000">
        <f t="shared" si="159"/>
        <v>15</v>
      </c>
    </row>
    <row r="2001" spans="1:19" hidden="1" x14ac:dyDescent="0.25">
      <c r="A2001" s="70">
        <v>29</v>
      </c>
      <c r="B2001" s="70">
        <v>16</v>
      </c>
      <c r="C2001" s="83">
        <v>51.832944599697321</v>
      </c>
      <c r="D2001" s="83">
        <v>0</v>
      </c>
      <c r="E2001" s="43">
        <f t="shared" si="155"/>
        <v>16.498938696100382</v>
      </c>
      <c r="F2001" s="43">
        <f t="shared" si="156"/>
        <v>6.0609959126422822E-2</v>
      </c>
      <c r="G2001" s="89">
        <v>23.244085977598626</v>
      </c>
      <c r="H2001" s="185">
        <f t="shared" si="157"/>
        <v>23.328011470977604</v>
      </c>
      <c r="N2001" t="str">
        <f t="shared" si="158"/>
        <v>29#9</v>
      </c>
      <c r="O2001">
        <v>29</v>
      </c>
      <c r="P2001">
        <v>9</v>
      </c>
      <c r="Q2001">
        <v>16.899398373190195</v>
      </c>
      <c r="R2001">
        <v>23.45928</v>
      </c>
      <c r="S2001">
        <f t="shared" si="159"/>
        <v>16</v>
      </c>
    </row>
    <row r="2002" spans="1:19" hidden="1" x14ac:dyDescent="0.25">
      <c r="A2002" s="70">
        <v>29</v>
      </c>
      <c r="B2002" s="70">
        <v>17</v>
      </c>
      <c r="C2002" s="83">
        <v>60.639512856927439</v>
      </c>
      <c r="D2002" s="83">
        <v>24.637600000000003</v>
      </c>
      <c r="E2002" s="43">
        <f t="shared" si="155"/>
        <v>19.302156435729085</v>
      </c>
      <c r="F2002" s="43">
        <f t="shared" si="156"/>
        <v>5.1807682904743163E-2</v>
      </c>
      <c r="G2002" s="89">
        <v>24.637600000000003</v>
      </c>
      <c r="H2002" s="185">
        <f t="shared" si="157"/>
        <v>24.637600000000003</v>
      </c>
      <c r="N2002" t="str">
        <f t="shared" si="158"/>
        <v>29#10</v>
      </c>
      <c r="O2002">
        <v>29</v>
      </c>
      <c r="P2002">
        <v>10</v>
      </c>
      <c r="Q2002">
        <v>16.739214502354269</v>
      </c>
      <c r="R2002">
        <v>23.137920000000001</v>
      </c>
      <c r="S2002">
        <f t="shared" si="159"/>
        <v>17</v>
      </c>
    </row>
    <row r="2003" spans="1:19" hidden="1" x14ac:dyDescent="0.25">
      <c r="A2003" s="70">
        <v>29</v>
      </c>
      <c r="B2003" s="70">
        <v>18</v>
      </c>
      <c r="C2003" s="83">
        <v>51.832944599697321</v>
      </c>
      <c r="D2003" s="83">
        <v>0</v>
      </c>
      <c r="E2003" s="43">
        <f t="shared" si="155"/>
        <v>16.498938696100382</v>
      </c>
      <c r="F2003" s="43">
        <f t="shared" si="156"/>
        <v>6.0609959126422822E-2</v>
      </c>
      <c r="G2003" s="89">
        <v>23.244085977598626</v>
      </c>
      <c r="H2003" s="185">
        <f t="shared" si="157"/>
        <v>23.328011470977604</v>
      </c>
      <c r="N2003" t="str">
        <f t="shared" si="158"/>
        <v>29#24</v>
      </c>
      <c r="O2003">
        <v>29</v>
      </c>
      <c r="P2003">
        <v>24</v>
      </c>
      <c r="Q2003">
        <v>16.739214502354269</v>
      </c>
      <c r="R2003">
        <v>23.502280420634435</v>
      </c>
      <c r="S2003">
        <f t="shared" si="159"/>
        <v>18</v>
      </c>
    </row>
    <row r="2004" spans="1:19" hidden="1" x14ac:dyDescent="0.25">
      <c r="A2004" s="70">
        <v>29</v>
      </c>
      <c r="B2004" s="70">
        <v>19</v>
      </c>
      <c r="C2004" s="83">
        <v>61.394361564690023</v>
      </c>
      <c r="D2004" s="83">
        <v>24.423360000000002</v>
      </c>
      <c r="E2004" s="43">
        <f t="shared" si="155"/>
        <v>19.542432241982976</v>
      </c>
      <c r="F2004" s="43">
        <f t="shared" si="156"/>
        <v>5.1170703196897961E-2</v>
      </c>
      <c r="G2004" s="89">
        <v>24.423360000000002</v>
      </c>
      <c r="H2004" s="185">
        <f t="shared" si="157"/>
        <v>24.423360000000002</v>
      </c>
      <c r="N2004" t="str">
        <f t="shared" si="158"/>
        <v>29#25</v>
      </c>
      <c r="O2004">
        <v>29</v>
      </c>
      <c r="P2004">
        <v>25</v>
      </c>
      <c r="Q2004">
        <v>16.739214502354269</v>
      </c>
      <c r="R2004">
        <v>23.502280420634435</v>
      </c>
      <c r="S2004">
        <f t="shared" si="159"/>
        <v>19</v>
      </c>
    </row>
    <row r="2005" spans="1:19" hidden="1" x14ac:dyDescent="0.25">
      <c r="A2005" s="70">
        <v>29</v>
      </c>
      <c r="B2005" s="70">
        <v>21</v>
      </c>
      <c r="C2005" s="83">
        <v>58.50077485160012</v>
      </c>
      <c r="D2005" s="83">
        <v>23.352160000000001</v>
      </c>
      <c r="E2005" s="43">
        <f t="shared" si="155"/>
        <v>18.6213749846764</v>
      </c>
      <c r="F2005" s="43">
        <f t="shared" si="156"/>
        <v>5.3701727225991841E-2</v>
      </c>
      <c r="G2005" s="89">
        <v>23.352160000000001</v>
      </c>
      <c r="H2005" s="185">
        <f t="shared" si="157"/>
        <v>23.352160000000001</v>
      </c>
      <c r="N2005" t="str">
        <f t="shared" si="158"/>
        <v>29#3</v>
      </c>
      <c r="O2005">
        <v>29</v>
      </c>
      <c r="P2005">
        <v>3</v>
      </c>
      <c r="Q2005">
        <v>16.579030631518343</v>
      </c>
      <c r="R2005">
        <v>22.923679999999997</v>
      </c>
      <c r="S2005">
        <f t="shared" si="159"/>
        <v>20</v>
      </c>
    </row>
    <row r="2006" spans="1:19" hidden="1" x14ac:dyDescent="0.25">
      <c r="A2006" s="70">
        <v>29</v>
      </c>
      <c r="B2006" s="70">
        <v>24</v>
      </c>
      <c r="C2006" s="83">
        <v>52.587793307459897</v>
      </c>
      <c r="D2006" s="83">
        <v>0</v>
      </c>
      <c r="E2006" s="43">
        <f t="shared" si="155"/>
        <v>16.739214502354269</v>
      </c>
      <c r="F2006" s="43">
        <f t="shared" si="156"/>
        <v>5.9739959713124895E-2</v>
      </c>
      <c r="G2006" s="89">
        <v>23.417727972506281</v>
      </c>
      <c r="H2006" s="185">
        <f t="shared" si="157"/>
        <v>23.502280420634435</v>
      </c>
      <c r="N2006" t="str">
        <f t="shared" si="158"/>
        <v>29#2</v>
      </c>
      <c r="O2006">
        <v>29</v>
      </c>
      <c r="P2006">
        <v>2</v>
      </c>
      <c r="Q2006">
        <v>16.498938696100382</v>
      </c>
      <c r="R2006">
        <v>23.566400000000002</v>
      </c>
      <c r="S2006">
        <f t="shared" si="159"/>
        <v>21</v>
      </c>
    </row>
    <row r="2007" spans="1:19" hidden="1" x14ac:dyDescent="0.25">
      <c r="A2007" s="70">
        <v>29</v>
      </c>
      <c r="B2007" s="70">
        <v>25</v>
      </c>
      <c r="C2007" s="83">
        <v>52.587793307459897</v>
      </c>
      <c r="D2007" s="83">
        <v>0</v>
      </c>
      <c r="E2007" s="43">
        <f t="shared" si="155"/>
        <v>16.739214502354269</v>
      </c>
      <c r="F2007" s="43">
        <f t="shared" si="156"/>
        <v>5.9739959713124895E-2</v>
      </c>
      <c r="G2007" s="89">
        <v>23.417727972506281</v>
      </c>
      <c r="H2007" s="185">
        <f t="shared" si="157"/>
        <v>23.502280420634435</v>
      </c>
      <c r="N2007" t="str">
        <f t="shared" si="158"/>
        <v>29#16</v>
      </c>
      <c r="O2007">
        <v>29</v>
      </c>
      <c r="P2007">
        <v>16</v>
      </c>
      <c r="Q2007">
        <v>16.498938696100382</v>
      </c>
      <c r="R2007">
        <v>23.328011470977604</v>
      </c>
      <c r="S2007">
        <f t="shared" si="159"/>
        <v>22</v>
      </c>
    </row>
    <row r="2008" spans="1:19" hidden="1" x14ac:dyDescent="0.25">
      <c r="A2008" s="70">
        <v>29</v>
      </c>
      <c r="B2008" s="70">
        <v>26</v>
      </c>
      <c r="C2008" s="83">
        <v>47.555468589042675</v>
      </c>
      <c r="D2008" s="83">
        <v>0</v>
      </c>
      <c r="E2008" s="43">
        <f t="shared" si="155"/>
        <v>15.137375793995007</v>
      </c>
      <c r="F2008" s="43">
        <f t="shared" si="156"/>
        <v>6.6061648571656639E-2</v>
      </c>
      <c r="G2008" s="89">
        <v>22.184925229309925</v>
      </c>
      <c r="H2008" s="185">
        <f t="shared" si="157"/>
        <v>22.265026498821658</v>
      </c>
      <c r="N2008" t="str">
        <f t="shared" si="158"/>
        <v>29#18</v>
      </c>
      <c r="O2008">
        <v>29</v>
      </c>
      <c r="P2008">
        <v>18</v>
      </c>
      <c r="Q2008">
        <v>16.498938696100382</v>
      </c>
      <c r="R2008">
        <v>23.328011470977604</v>
      </c>
      <c r="S2008">
        <f t="shared" si="159"/>
        <v>23</v>
      </c>
    </row>
    <row r="2009" spans="1:19" hidden="1" x14ac:dyDescent="0.25">
      <c r="A2009" s="70">
        <v>29</v>
      </c>
      <c r="B2009" s="70">
        <v>27</v>
      </c>
      <c r="C2009" s="83">
        <v>39.881173393456429</v>
      </c>
      <c r="D2009" s="83">
        <v>0</v>
      </c>
      <c r="E2009" s="43">
        <f t="shared" si="155"/>
        <v>12.694571763747136</v>
      </c>
      <c r="F2009" s="43">
        <f t="shared" si="156"/>
        <v>7.8773827003426514E-2</v>
      </c>
      <c r="G2009" s="89">
        <v>19.898886785562205</v>
      </c>
      <c r="H2009" s="185">
        <f t="shared" si="157"/>
        <v>19.970734045668717</v>
      </c>
      <c r="N2009" t="str">
        <f t="shared" si="158"/>
        <v>29#55</v>
      </c>
      <c r="O2009">
        <v>29</v>
      </c>
      <c r="P2009">
        <v>55</v>
      </c>
      <c r="Q2009">
        <v>16.498938696100382</v>
      </c>
      <c r="R2009">
        <v>23.328011470977604</v>
      </c>
      <c r="S2009">
        <f t="shared" si="159"/>
        <v>24</v>
      </c>
    </row>
    <row r="2010" spans="1:19" hidden="1" x14ac:dyDescent="0.25">
      <c r="A2010" s="70">
        <v>29</v>
      </c>
      <c r="B2010" s="70">
        <v>28</v>
      </c>
      <c r="C2010" s="83">
        <v>57.620118025877083</v>
      </c>
      <c r="D2010" s="83">
        <v>0</v>
      </c>
      <c r="E2010" s="43">
        <f t="shared" si="155"/>
        <v>18.341053210713522</v>
      </c>
      <c r="F2010" s="43">
        <f t="shared" si="156"/>
        <v>5.4522495982720992E-2</v>
      </c>
      <c r="G2010" s="89">
        <v>24.486631672320097</v>
      </c>
      <c r="H2010" s="185">
        <f t="shared" si="157"/>
        <v>24.575043522382487</v>
      </c>
      <c r="N2010" t="str">
        <f t="shared" si="158"/>
        <v>29#11</v>
      </c>
      <c r="O2010">
        <v>29</v>
      </c>
      <c r="P2010">
        <v>11</v>
      </c>
      <c r="Q2010">
        <v>16.218616922137507</v>
      </c>
      <c r="R2010">
        <v>23.119885464994216</v>
      </c>
      <c r="S2010">
        <f t="shared" si="159"/>
        <v>25</v>
      </c>
    </row>
    <row r="2011" spans="1:19" hidden="1" x14ac:dyDescent="0.25">
      <c r="A2011" s="70">
        <v>29</v>
      </c>
      <c r="B2011" s="70">
        <v>29</v>
      </c>
      <c r="C2011" s="83">
        <v>53.845874487064179</v>
      </c>
      <c r="D2011" s="83">
        <v>0</v>
      </c>
      <c r="E2011" s="43">
        <f t="shared" si="155"/>
        <v>17.139674179444079</v>
      </c>
      <c r="F2011" s="43">
        <f t="shared" si="156"/>
        <v>5.8344166261883677E-2</v>
      </c>
      <c r="G2011" s="89">
        <v>23.699026564431332</v>
      </c>
      <c r="H2011" s="185">
        <f t="shared" si="157"/>
        <v>23.784594674054492</v>
      </c>
      <c r="N2011" t="str">
        <f t="shared" si="158"/>
        <v>29#70</v>
      </c>
      <c r="O2011">
        <v>29</v>
      </c>
      <c r="P2011">
        <v>70</v>
      </c>
      <c r="Q2011">
        <v>16.178570954428523</v>
      </c>
      <c r="R2011">
        <v>23.089719778756368</v>
      </c>
      <c r="S2011">
        <f t="shared" si="159"/>
        <v>26</v>
      </c>
    </row>
    <row r="2012" spans="1:19" hidden="1" x14ac:dyDescent="0.25">
      <c r="A2012" s="70">
        <v>29</v>
      </c>
      <c r="B2012" s="70">
        <v>30</v>
      </c>
      <c r="C2012" s="83">
        <v>53.845874487064179</v>
      </c>
      <c r="D2012" s="83">
        <v>0</v>
      </c>
      <c r="E2012" s="43">
        <f t="shared" si="155"/>
        <v>17.139674179444079</v>
      </c>
      <c r="F2012" s="43">
        <f t="shared" si="156"/>
        <v>5.8344166261883677E-2</v>
      </c>
      <c r="G2012" s="89">
        <v>23.699026564431332</v>
      </c>
      <c r="H2012" s="185">
        <f t="shared" si="157"/>
        <v>23.784594674054492</v>
      </c>
      <c r="N2012" t="str">
        <f t="shared" si="158"/>
        <v>29#5</v>
      </c>
      <c r="O2012">
        <v>29</v>
      </c>
      <c r="P2012">
        <v>5</v>
      </c>
      <c r="Q2012">
        <v>16.098479019010568</v>
      </c>
      <c r="R2012">
        <v>22.923679999999997</v>
      </c>
      <c r="S2012">
        <f t="shared" si="159"/>
        <v>27</v>
      </c>
    </row>
    <row r="2013" spans="1:19" hidden="1" x14ac:dyDescent="0.25">
      <c r="A2013" s="70">
        <v>29</v>
      </c>
      <c r="B2013" s="70">
        <v>31</v>
      </c>
      <c r="C2013" s="83">
        <v>58.50077485160012</v>
      </c>
      <c r="D2013" s="83">
        <v>24.102</v>
      </c>
      <c r="E2013" s="43">
        <f t="shared" si="155"/>
        <v>18.6213749846764</v>
      </c>
      <c r="F2013" s="43">
        <f t="shared" si="156"/>
        <v>5.3701727225991841E-2</v>
      </c>
      <c r="G2013" s="89">
        <v>24.102</v>
      </c>
      <c r="H2013" s="185">
        <f t="shared" si="157"/>
        <v>24.102</v>
      </c>
      <c r="N2013" t="str">
        <f t="shared" si="158"/>
        <v>29#71</v>
      </c>
      <c r="O2013">
        <v>29</v>
      </c>
      <c r="P2013">
        <v>71</v>
      </c>
      <c r="Q2013">
        <v>15.858203212756671</v>
      </c>
      <c r="R2013">
        <v>22.844383401005267</v>
      </c>
      <c r="S2013">
        <f t="shared" si="159"/>
        <v>28</v>
      </c>
    </row>
    <row r="2014" spans="1:19" hidden="1" x14ac:dyDescent="0.25">
      <c r="A2014" s="70">
        <v>29</v>
      </c>
      <c r="B2014" s="70">
        <v>33</v>
      </c>
      <c r="C2014" s="83">
        <v>57.116885554035377</v>
      </c>
      <c r="D2014" s="83">
        <v>0</v>
      </c>
      <c r="E2014" s="43">
        <f t="shared" si="155"/>
        <v>18.180869339877599</v>
      </c>
      <c r="F2014" s="43">
        <f t="shared" si="156"/>
        <v>5.5002870396665661E-2</v>
      </c>
      <c r="G2014" s="89">
        <v>24.386211017070792</v>
      </c>
      <c r="H2014" s="185">
        <f t="shared" si="157"/>
        <v>24.474260286602142</v>
      </c>
      <c r="N2014" t="str">
        <f t="shared" si="158"/>
        <v>29#54</v>
      </c>
      <c r="O2014">
        <v>29</v>
      </c>
      <c r="P2014">
        <v>54</v>
      </c>
      <c r="Q2014">
        <v>15.778111277338709</v>
      </c>
      <c r="R2014">
        <v>22.781913482465487</v>
      </c>
      <c r="S2014">
        <f t="shared" si="159"/>
        <v>29</v>
      </c>
    </row>
    <row r="2015" spans="1:19" hidden="1" x14ac:dyDescent="0.25">
      <c r="A2015" s="70">
        <v>29</v>
      </c>
      <c r="B2015" s="70">
        <v>37</v>
      </c>
      <c r="C2015" s="83">
        <v>39.377940921614709</v>
      </c>
      <c r="D2015" s="83">
        <v>0</v>
      </c>
      <c r="E2015" s="43">
        <f t="shared" si="155"/>
        <v>12.534387892911212</v>
      </c>
      <c r="F2015" s="43">
        <f t="shared" si="156"/>
        <v>7.9780521278230682E-2</v>
      </c>
      <c r="G2015" s="89">
        <v>19.728253465739289</v>
      </c>
      <c r="H2015" s="185">
        <f t="shared" si="157"/>
        <v>19.799484634270215</v>
      </c>
      <c r="N2015" t="str">
        <f t="shared" si="158"/>
        <v>29#73</v>
      </c>
      <c r="O2015">
        <v>29</v>
      </c>
      <c r="P2015">
        <v>73</v>
      </c>
      <c r="Q2015">
        <v>15.69801934192075</v>
      </c>
      <c r="R2015">
        <v>22.718979567121742</v>
      </c>
      <c r="S2015">
        <f t="shared" si="159"/>
        <v>30</v>
      </c>
    </row>
    <row r="2016" spans="1:19" hidden="1" x14ac:dyDescent="0.25">
      <c r="A2016" s="70">
        <v>29</v>
      </c>
      <c r="B2016" s="70">
        <v>38</v>
      </c>
      <c r="C2016" s="83">
        <v>46.549003645359242</v>
      </c>
      <c r="D2016" s="83">
        <v>0</v>
      </c>
      <c r="E2016" s="43">
        <f t="shared" si="155"/>
        <v>14.817008052323159</v>
      </c>
      <c r="F2016" s="43">
        <f t="shared" si="156"/>
        <v>6.7490008540773513E-2</v>
      </c>
      <c r="G2016" s="89">
        <v>21.915491998526679</v>
      </c>
      <c r="H2016" s="185">
        <f t="shared" si="157"/>
        <v>21.994620447818768</v>
      </c>
      <c r="N2016" t="str">
        <f t="shared" si="158"/>
        <v>29#1</v>
      </c>
      <c r="O2016">
        <v>29</v>
      </c>
      <c r="P2016">
        <v>1</v>
      </c>
      <c r="Q2016">
        <v>15.457743535666861</v>
      </c>
      <c r="R2016">
        <v>23.45928</v>
      </c>
      <c r="S2016">
        <f t="shared" si="159"/>
        <v>31</v>
      </c>
    </row>
    <row r="2017" spans="1:19" hidden="1" x14ac:dyDescent="0.25">
      <c r="A2017" s="70">
        <v>29</v>
      </c>
      <c r="B2017" s="70">
        <v>39</v>
      </c>
      <c r="C2017" s="83">
        <v>31.200413254186728</v>
      </c>
      <c r="D2017" s="83">
        <v>0</v>
      </c>
      <c r="E2017" s="43">
        <f t="shared" si="155"/>
        <v>9.9313999918274121</v>
      </c>
      <c r="F2017" s="43">
        <f t="shared" si="156"/>
        <v>0.10069073854873471</v>
      </c>
      <c r="G2017" s="89">
        <v>16.496868578797315</v>
      </c>
      <c r="H2017" s="185">
        <f t="shared" si="157"/>
        <v>16.556432453927446</v>
      </c>
      <c r="N2017" t="str">
        <f t="shared" si="158"/>
        <v>29#50</v>
      </c>
      <c r="O2017">
        <v>29</v>
      </c>
      <c r="P2017">
        <v>50</v>
      </c>
      <c r="Q2017">
        <v>15.337605632539912</v>
      </c>
      <c r="R2017">
        <v>22.429900849163726</v>
      </c>
      <c r="S2017">
        <f t="shared" si="159"/>
        <v>32</v>
      </c>
    </row>
    <row r="2018" spans="1:19" hidden="1" x14ac:dyDescent="0.25">
      <c r="A2018" s="70">
        <v>29</v>
      </c>
      <c r="B2018" s="70">
        <v>40</v>
      </c>
      <c r="C2018" s="83">
        <v>41.894103280823309</v>
      </c>
      <c r="D2018" s="83">
        <v>0</v>
      </c>
      <c r="E2018" s="43">
        <f t="shared" si="155"/>
        <v>13.335307247090839</v>
      </c>
      <c r="F2018" s="43">
        <f t="shared" si="156"/>
        <v>7.4988898378637273E-2</v>
      </c>
      <c r="G2018" s="89">
        <v>20.553738025074932</v>
      </c>
      <c r="H2018" s="185">
        <f t="shared" si="157"/>
        <v>20.627949702238709</v>
      </c>
      <c r="N2018" t="str">
        <f t="shared" si="158"/>
        <v>29#53</v>
      </c>
      <c r="O2018">
        <v>29</v>
      </c>
      <c r="P2018">
        <v>53</v>
      </c>
      <c r="Q2018">
        <v>15.217467729412974</v>
      </c>
      <c r="R2018">
        <v>22.331350582570511</v>
      </c>
      <c r="S2018">
        <f t="shared" si="159"/>
        <v>33</v>
      </c>
    </row>
    <row r="2019" spans="1:19" hidden="1" x14ac:dyDescent="0.25">
      <c r="A2019" s="70">
        <v>29</v>
      </c>
      <c r="B2019" s="70">
        <v>41</v>
      </c>
      <c r="C2019" s="83">
        <v>47.052236117200955</v>
      </c>
      <c r="D2019" s="83">
        <v>0</v>
      </c>
      <c r="E2019" s="43">
        <f t="shared" si="155"/>
        <v>14.977191923159081</v>
      </c>
      <c r="F2019" s="43">
        <f t="shared" si="156"/>
        <v>6.6768190267610189E-2</v>
      </c>
      <c r="G2019" s="89">
        <v>22.051237939379249</v>
      </c>
      <c r="H2019" s="185">
        <f t="shared" si="157"/>
        <v>22.130856515281231</v>
      </c>
      <c r="N2019" t="str">
        <f t="shared" si="158"/>
        <v>29#26</v>
      </c>
      <c r="O2019">
        <v>29</v>
      </c>
      <c r="P2019">
        <v>26</v>
      </c>
      <c r="Q2019">
        <v>15.137375793995007</v>
      </c>
      <c r="R2019">
        <v>22.265026498821658</v>
      </c>
      <c r="S2019">
        <f t="shared" si="159"/>
        <v>34</v>
      </c>
    </row>
    <row r="2020" spans="1:19" hidden="1" x14ac:dyDescent="0.25">
      <c r="A2020" s="70">
        <v>29</v>
      </c>
      <c r="B2020" s="70">
        <v>42</v>
      </c>
      <c r="C2020" s="83">
        <v>47.555468589042675</v>
      </c>
      <c r="D2020" s="83">
        <v>0</v>
      </c>
      <c r="E2020" s="43">
        <f t="shared" si="155"/>
        <v>15.137375793995007</v>
      </c>
      <c r="F2020" s="43">
        <f t="shared" si="156"/>
        <v>6.6061648571656639E-2</v>
      </c>
      <c r="G2020" s="89">
        <v>22.184925229309925</v>
      </c>
      <c r="H2020" s="185">
        <f t="shared" si="157"/>
        <v>22.265026498821658</v>
      </c>
      <c r="N2020" t="str">
        <f t="shared" si="158"/>
        <v>29#42</v>
      </c>
      <c r="O2020">
        <v>29</v>
      </c>
      <c r="P2020">
        <v>42</v>
      </c>
      <c r="Q2020">
        <v>15.137375793995007</v>
      </c>
      <c r="R2020">
        <v>22.265026498821658</v>
      </c>
      <c r="S2020">
        <f t="shared" si="159"/>
        <v>35</v>
      </c>
    </row>
    <row r="2021" spans="1:19" hidden="1" x14ac:dyDescent="0.25">
      <c r="A2021" s="70">
        <v>29</v>
      </c>
      <c r="B2021" s="70">
        <v>43</v>
      </c>
      <c r="C2021" s="83">
        <v>47.429660471082251</v>
      </c>
      <c r="D2021" s="83">
        <v>0</v>
      </c>
      <c r="E2021" s="43">
        <f t="shared" si="155"/>
        <v>15.097329826286026</v>
      </c>
      <c r="F2021" s="43">
        <f t="shared" si="156"/>
        <v>6.6236878408716726E-2</v>
      </c>
      <c r="G2021" s="89">
        <v>22.151693974271438</v>
      </c>
      <c r="H2021" s="185">
        <f t="shared" si="157"/>
        <v>22.231675258446799</v>
      </c>
      <c r="N2021" t="str">
        <f t="shared" si="158"/>
        <v>29#57</v>
      </c>
      <c r="O2021">
        <v>29</v>
      </c>
      <c r="P2021">
        <v>57</v>
      </c>
      <c r="Q2021">
        <v>15.137375793995007</v>
      </c>
      <c r="R2021">
        <v>22.265026498821658</v>
      </c>
      <c r="S2021">
        <f t="shared" si="159"/>
        <v>36</v>
      </c>
    </row>
    <row r="2022" spans="1:19" hidden="1" x14ac:dyDescent="0.25">
      <c r="A2022" s="70">
        <v>29</v>
      </c>
      <c r="B2022" s="70">
        <v>45</v>
      </c>
      <c r="C2022" s="83">
        <v>45.290922465754939</v>
      </c>
      <c r="D2022" s="83">
        <v>0</v>
      </c>
      <c r="E2022" s="43">
        <f t="shared" si="155"/>
        <v>14.416548375233344</v>
      </c>
      <c r="F2022" s="43">
        <f t="shared" si="156"/>
        <v>6.9364731000239446E-2</v>
      </c>
      <c r="G2022" s="89">
        <v>21.56682045836035</v>
      </c>
      <c r="H2022" s="185">
        <f t="shared" si="157"/>
        <v>21.644689988241115</v>
      </c>
      <c r="N2022" t="str">
        <f t="shared" si="158"/>
        <v>29#43</v>
      </c>
      <c r="O2022">
        <v>29</v>
      </c>
      <c r="P2022">
        <v>43</v>
      </c>
      <c r="Q2022">
        <v>15.097329826286026</v>
      </c>
      <c r="R2022">
        <v>22.231675258446799</v>
      </c>
      <c r="S2022">
        <f t="shared" si="159"/>
        <v>37</v>
      </c>
    </row>
    <row r="2023" spans="1:19" hidden="1" x14ac:dyDescent="0.25">
      <c r="A2023" s="70">
        <v>29</v>
      </c>
      <c r="B2023" s="70">
        <v>46</v>
      </c>
      <c r="C2023" s="83">
        <v>44.661881875952773</v>
      </c>
      <c r="D2023" s="83">
        <v>0</v>
      </c>
      <c r="E2023" s="43">
        <f t="shared" si="155"/>
        <v>14.216318536688432</v>
      </c>
      <c r="F2023" s="43">
        <f t="shared" si="156"/>
        <v>7.0341699042496361E-2</v>
      </c>
      <c r="G2023" s="89">
        <v>21.387322677565841</v>
      </c>
      <c r="H2023" s="185">
        <f t="shared" si="157"/>
        <v>21.464544109697005</v>
      </c>
      <c r="N2023" t="str">
        <f t="shared" si="158"/>
        <v>29#41</v>
      </c>
      <c r="O2023">
        <v>29</v>
      </c>
      <c r="P2023">
        <v>41</v>
      </c>
      <c r="Q2023">
        <v>14.977191923159081</v>
      </c>
      <c r="R2023">
        <v>22.130856515281231</v>
      </c>
      <c r="S2023">
        <f t="shared" si="159"/>
        <v>38</v>
      </c>
    </row>
    <row r="2024" spans="1:19" hidden="1" x14ac:dyDescent="0.25">
      <c r="A2024" s="70">
        <v>29</v>
      </c>
      <c r="B2024" s="70">
        <v>49</v>
      </c>
      <c r="C2024" s="83">
        <v>57.620118025877083</v>
      </c>
      <c r="D2024" s="83">
        <v>23.566400000000002</v>
      </c>
      <c r="E2024" s="43">
        <f t="shared" si="155"/>
        <v>18.341053210713522</v>
      </c>
      <c r="F2024" s="43">
        <f t="shared" si="156"/>
        <v>5.4522495982720992E-2</v>
      </c>
      <c r="G2024" s="89">
        <v>23.566400000000002</v>
      </c>
      <c r="H2024" s="185">
        <f t="shared" si="157"/>
        <v>23.566400000000002</v>
      </c>
      <c r="N2024" t="str">
        <f t="shared" si="158"/>
        <v>29#38</v>
      </c>
      <c r="O2024">
        <v>29</v>
      </c>
      <c r="P2024">
        <v>38</v>
      </c>
      <c r="Q2024">
        <v>14.817008052323159</v>
      </c>
      <c r="R2024">
        <v>21.994620447818768</v>
      </c>
      <c r="S2024">
        <f t="shared" si="159"/>
        <v>39</v>
      </c>
    </row>
    <row r="2025" spans="1:19" hidden="1" x14ac:dyDescent="0.25">
      <c r="A2025" s="70">
        <v>29</v>
      </c>
      <c r="B2025" s="70">
        <v>50</v>
      </c>
      <c r="C2025" s="83">
        <v>48.18450917884482</v>
      </c>
      <c r="D2025" s="83">
        <v>0</v>
      </c>
      <c r="E2025" s="43">
        <f t="shared" si="155"/>
        <v>15.337605632539912</v>
      </c>
      <c r="F2025" s="43">
        <f t="shared" si="156"/>
        <v>6.5199224961060606E-2</v>
      </c>
      <c r="G2025" s="89">
        <v>22.349206423170774</v>
      </c>
      <c r="H2025" s="185">
        <f t="shared" si="157"/>
        <v>22.429900849163726</v>
      </c>
      <c r="N2025" t="str">
        <f t="shared" si="158"/>
        <v>29#58</v>
      </c>
      <c r="O2025">
        <v>29</v>
      </c>
      <c r="P2025">
        <v>58</v>
      </c>
      <c r="Q2025">
        <v>14.736916116905192</v>
      </c>
      <c r="R2025">
        <v>21.925713481361441</v>
      </c>
      <c r="S2025">
        <f t="shared" si="159"/>
        <v>40</v>
      </c>
    </row>
    <row r="2026" spans="1:19" hidden="1" x14ac:dyDescent="0.25">
      <c r="A2026" s="70">
        <v>29</v>
      </c>
      <c r="B2026" s="70">
        <v>51</v>
      </c>
      <c r="C2026" s="83">
        <v>44.284457522071477</v>
      </c>
      <c r="D2026" s="83">
        <v>0</v>
      </c>
      <c r="E2026" s="43">
        <f t="shared" si="155"/>
        <v>14.096180633561485</v>
      </c>
      <c r="F2026" s="43">
        <f t="shared" si="156"/>
        <v>7.0941202159335831E-2</v>
      </c>
      <c r="G2026" s="89">
        <v>21.277916744486816</v>
      </c>
      <c r="H2026" s="185">
        <f t="shared" si="157"/>
        <v>21.354743153689522</v>
      </c>
      <c r="N2026" t="str">
        <f t="shared" si="158"/>
        <v>29#79</v>
      </c>
      <c r="O2026">
        <v>29</v>
      </c>
      <c r="P2026">
        <v>79</v>
      </c>
      <c r="Q2026">
        <v>14.736916116905192</v>
      </c>
      <c r="R2026">
        <v>21.925713481361441</v>
      </c>
      <c r="S2026">
        <f t="shared" si="159"/>
        <v>41</v>
      </c>
    </row>
    <row r="2027" spans="1:19" hidden="1" x14ac:dyDescent="0.25">
      <c r="A2027" s="70">
        <v>29</v>
      </c>
      <c r="B2027" s="70">
        <v>52</v>
      </c>
      <c r="C2027" s="83">
        <v>45.668346819636227</v>
      </c>
      <c r="D2027" s="83">
        <v>0</v>
      </c>
      <c r="E2027" s="43">
        <f t="shared" si="155"/>
        <v>14.536686278360287</v>
      </c>
      <c r="F2027" s="43">
        <f t="shared" si="156"/>
        <v>6.8791468760568061E-2</v>
      </c>
      <c r="G2027" s="89">
        <v>21.6728461211524</v>
      </c>
      <c r="H2027" s="185">
        <f t="shared" si="157"/>
        <v>21.751098469100057</v>
      </c>
      <c r="N2027" t="str">
        <f t="shared" si="158"/>
        <v>29#68</v>
      </c>
      <c r="O2027">
        <v>29</v>
      </c>
      <c r="P2027">
        <v>68</v>
      </c>
      <c r="Q2027">
        <v>14.616778213778248</v>
      </c>
      <c r="R2027">
        <v>21.821350599994716</v>
      </c>
      <c r="S2027">
        <f t="shared" si="159"/>
        <v>42</v>
      </c>
    </row>
    <row r="2028" spans="1:19" hidden="1" x14ac:dyDescent="0.25">
      <c r="A2028" s="70">
        <v>29</v>
      </c>
      <c r="B2028" s="70">
        <v>53</v>
      </c>
      <c r="C2028" s="83">
        <v>47.807084824963546</v>
      </c>
      <c r="D2028" s="83">
        <v>0</v>
      </c>
      <c r="E2028" s="43">
        <f t="shared" si="155"/>
        <v>15.217467729412974</v>
      </c>
      <c r="F2028" s="43">
        <f t="shared" si="156"/>
        <v>6.5713955684437372E-2</v>
      </c>
      <c r="G2028" s="89">
        <v>22.251010703717451</v>
      </c>
      <c r="H2028" s="185">
        <f t="shared" si="157"/>
        <v>22.331350582570511</v>
      </c>
      <c r="N2028" t="str">
        <f t="shared" si="158"/>
        <v>29#52</v>
      </c>
      <c r="O2028">
        <v>29</v>
      </c>
      <c r="P2028">
        <v>52</v>
      </c>
      <c r="Q2028">
        <v>14.536686278360287</v>
      </c>
      <c r="R2028">
        <v>21.751098469100057</v>
      </c>
      <c r="S2028">
        <f t="shared" si="159"/>
        <v>43</v>
      </c>
    </row>
    <row r="2029" spans="1:19" hidden="1" x14ac:dyDescent="0.25">
      <c r="A2029" s="70">
        <v>29</v>
      </c>
      <c r="B2029" s="70">
        <v>54</v>
      </c>
      <c r="C2029" s="83">
        <v>49.568398476409556</v>
      </c>
      <c r="D2029" s="83">
        <v>0</v>
      </c>
      <c r="E2029" s="43">
        <f t="shared" si="155"/>
        <v>15.778111277338709</v>
      </c>
      <c r="F2029" s="43">
        <f t="shared" si="156"/>
        <v>6.3378942030675664E-2</v>
      </c>
      <c r="G2029" s="89">
        <v>22.699952646175959</v>
      </c>
      <c r="H2029" s="185">
        <f t="shared" si="157"/>
        <v>22.781913482465487</v>
      </c>
      <c r="N2029" t="str">
        <f t="shared" si="158"/>
        <v>29#45</v>
      </c>
      <c r="O2029">
        <v>29</v>
      </c>
      <c r="P2029">
        <v>45</v>
      </c>
      <c r="Q2029">
        <v>14.416548375233344</v>
      </c>
      <c r="R2029">
        <v>21.644689988241115</v>
      </c>
      <c r="S2029">
        <f t="shared" si="159"/>
        <v>44</v>
      </c>
    </row>
    <row r="2030" spans="1:19" hidden="1" x14ac:dyDescent="0.25">
      <c r="A2030" s="70">
        <v>29</v>
      </c>
      <c r="B2030" s="70">
        <v>55</v>
      </c>
      <c r="C2030" s="83">
        <v>51.832944599697321</v>
      </c>
      <c r="D2030" s="83">
        <v>0</v>
      </c>
      <c r="E2030" s="43">
        <f t="shared" si="155"/>
        <v>16.498938696100382</v>
      </c>
      <c r="F2030" s="43">
        <f t="shared" si="156"/>
        <v>6.0609959126422822E-2</v>
      </c>
      <c r="G2030" s="89">
        <v>23.244085977598626</v>
      </c>
      <c r="H2030" s="185">
        <f t="shared" si="157"/>
        <v>23.328011470977604</v>
      </c>
      <c r="N2030" t="str">
        <f t="shared" si="158"/>
        <v>29#13</v>
      </c>
      <c r="O2030">
        <v>29</v>
      </c>
      <c r="P2030">
        <v>13</v>
      </c>
      <c r="Q2030">
        <v>14.336456439815377</v>
      </c>
      <c r="R2030">
        <v>21.573055266736251</v>
      </c>
      <c r="S2030">
        <f t="shared" si="159"/>
        <v>45</v>
      </c>
    </row>
    <row r="2031" spans="1:19" hidden="1" x14ac:dyDescent="0.25">
      <c r="A2031" s="70">
        <v>29</v>
      </c>
      <c r="B2031" s="70">
        <v>57</v>
      </c>
      <c r="C2031" s="83">
        <v>47.555468589042675</v>
      </c>
      <c r="D2031" s="83">
        <v>0</v>
      </c>
      <c r="E2031" s="43">
        <f t="shared" si="155"/>
        <v>15.137375793995007</v>
      </c>
      <c r="F2031" s="43">
        <f t="shared" si="156"/>
        <v>6.6061648571656639E-2</v>
      </c>
      <c r="G2031" s="89">
        <v>22.184925229309925</v>
      </c>
      <c r="H2031" s="185">
        <f t="shared" si="157"/>
        <v>22.265026498821658</v>
      </c>
      <c r="N2031" t="str">
        <f t="shared" si="158"/>
        <v>29#72</v>
      </c>
      <c r="O2031">
        <v>29</v>
      </c>
      <c r="P2031">
        <v>72</v>
      </c>
      <c r="Q2031">
        <v>14.336456439815377</v>
      </c>
      <c r="R2031">
        <v>21.573055266736251</v>
      </c>
      <c r="S2031">
        <f t="shared" si="159"/>
        <v>46</v>
      </c>
    </row>
    <row r="2032" spans="1:19" hidden="1" x14ac:dyDescent="0.25">
      <c r="A2032" s="70">
        <v>29</v>
      </c>
      <c r="B2032" s="70">
        <v>58</v>
      </c>
      <c r="C2032" s="83">
        <v>46.297387409438372</v>
      </c>
      <c r="D2032" s="83">
        <v>0</v>
      </c>
      <c r="E2032" s="43">
        <f t="shared" si="155"/>
        <v>14.736916116905192</v>
      </c>
      <c r="F2032" s="43">
        <f t="shared" si="156"/>
        <v>6.7856802065451652E-2</v>
      </c>
      <c r="G2032" s="89">
        <v>21.846832933660295</v>
      </c>
      <c r="H2032" s="185">
        <f t="shared" si="157"/>
        <v>21.925713481361441</v>
      </c>
      <c r="N2032" t="str">
        <f t="shared" si="158"/>
        <v>29#61</v>
      </c>
      <c r="O2032">
        <v>29</v>
      </c>
      <c r="P2032">
        <v>61</v>
      </c>
      <c r="Q2032">
        <v>14.256364504397418</v>
      </c>
      <c r="R2032">
        <v>21.500856748905154</v>
      </c>
      <c r="S2032">
        <f t="shared" si="159"/>
        <v>47</v>
      </c>
    </row>
    <row r="2033" spans="1:19" hidden="1" x14ac:dyDescent="0.25">
      <c r="A2033" s="70">
        <v>29</v>
      </c>
      <c r="B2033" s="70">
        <v>59</v>
      </c>
      <c r="C2033" s="83">
        <v>41.13925457306074</v>
      </c>
      <c r="D2033" s="83">
        <v>0</v>
      </c>
      <c r="E2033" s="43">
        <f t="shared" si="155"/>
        <v>13.095031440836955</v>
      </c>
      <c r="F2033" s="43">
        <f t="shared" si="156"/>
        <v>7.6364841468153519E-2</v>
      </c>
      <c r="G2033" s="89">
        <v>20.313222018638925</v>
      </c>
      <c r="H2033" s="185">
        <f t="shared" si="157"/>
        <v>20.386565284606618</v>
      </c>
      <c r="N2033" t="str">
        <f t="shared" si="158"/>
        <v>29#15</v>
      </c>
      <c r="O2033">
        <v>29</v>
      </c>
      <c r="P2033">
        <v>15</v>
      </c>
      <c r="Q2033">
        <v>14.216318536688432</v>
      </c>
      <c r="R2033">
        <v>21.464544109697005</v>
      </c>
      <c r="S2033">
        <f t="shared" si="159"/>
        <v>48</v>
      </c>
    </row>
    <row r="2034" spans="1:19" hidden="1" x14ac:dyDescent="0.25">
      <c r="A2034" s="70">
        <v>29</v>
      </c>
      <c r="B2034" s="70">
        <v>61</v>
      </c>
      <c r="C2034" s="83">
        <v>44.787689993913219</v>
      </c>
      <c r="D2034" s="83">
        <v>0</v>
      </c>
      <c r="E2034" s="43">
        <f t="shared" si="155"/>
        <v>14.256364504397418</v>
      </c>
      <c r="F2034" s="43">
        <f t="shared" si="156"/>
        <v>7.0144110000242135E-2</v>
      </c>
      <c r="G2034" s="89">
        <v>21.423504677428017</v>
      </c>
      <c r="H2034" s="185">
        <f t="shared" si="157"/>
        <v>21.500856748905154</v>
      </c>
      <c r="N2034" t="str">
        <f t="shared" si="158"/>
        <v>29#46</v>
      </c>
      <c r="O2034">
        <v>29</v>
      </c>
      <c r="P2034">
        <v>46</v>
      </c>
      <c r="Q2034">
        <v>14.216318536688432</v>
      </c>
      <c r="R2034">
        <v>21.464544109697005</v>
      </c>
      <c r="S2034">
        <f t="shared" si="159"/>
        <v>49</v>
      </c>
    </row>
    <row r="2035" spans="1:19" hidden="1" x14ac:dyDescent="0.25">
      <c r="A2035" s="70">
        <v>29</v>
      </c>
      <c r="B2035" s="70">
        <v>64</v>
      </c>
      <c r="C2035" s="83">
        <v>53.216833897262042</v>
      </c>
      <c r="D2035" s="83">
        <v>0</v>
      </c>
      <c r="E2035" s="43">
        <f t="shared" si="155"/>
        <v>16.939444340899176</v>
      </c>
      <c r="F2035" s="43">
        <f t="shared" si="156"/>
        <v>5.9033813617225074E-2</v>
      </c>
      <c r="G2035" s="89">
        <v>23.559619979330275</v>
      </c>
      <c r="H2035" s="185">
        <f t="shared" si="157"/>
        <v>23.644684745158969</v>
      </c>
      <c r="N2035" t="str">
        <f t="shared" si="158"/>
        <v>29#51</v>
      </c>
      <c r="O2035">
        <v>29</v>
      </c>
      <c r="P2035">
        <v>51</v>
      </c>
      <c r="Q2035">
        <v>14.096180633561485</v>
      </c>
      <c r="R2035">
        <v>21.354743153689522</v>
      </c>
      <c r="S2035">
        <f t="shared" si="159"/>
        <v>50</v>
      </c>
    </row>
    <row r="2036" spans="1:19" hidden="1" x14ac:dyDescent="0.25">
      <c r="A2036" s="70">
        <v>29</v>
      </c>
      <c r="B2036" s="70">
        <v>65</v>
      </c>
      <c r="C2036" s="83">
        <v>42.019911398783734</v>
      </c>
      <c r="D2036" s="83">
        <v>0</v>
      </c>
      <c r="E2036" s="43">
        <f t="shared" si="155"/>
        <v>13.375353214799819</v>
      </c>
      <c r="F2036" s="43">
        <f t="shared" si="156"/>
        <v>7.4764380718820994E-2</v>
      </c>
      <c r="G2036" s="89">
        <v>20.593253267612578</v>
      </c>
      <c r="H2036" s="185">
        <f t="shared" si="157"/>
        <v>20.667607619185198</v>
      </c>
      <c r="N2036" t="str">
        <f t="shared" si="158"/>
        <v>29#77</v>
      </c>
      <c r="O2036">
        <v>29</v>
      </c>
      <c r="P2036">
        <v>77</v>
      </c>
      <c r="Q2036">
        <v>13.935996762725562</v>
      </c>
      <c r="R2036">
        <v>21.206298019209989</v>
      </c>
      <c r="S2036">
        <f t="shared" si="159"/>
        <v>51</v>
      </c>
    </row>
    <row r="2037" spans="1:19" hidden="1" x14ac:dyDescent="0.25">
      <c r="A2037" s="70">
        <v>29</v>
      </c>
      <c r="B2037" s="70">
        <v>66</v>
      </c>
      <c r="C2037" s="83">
        <v>55.858804374431067</v>
      </c>
      <c r="D2037" s="83">
        <v>0</v>
      </c>
      <c r="E2037" s="43">
        <f t="shared" si="155"/>
        <v>17.780409662787783</v>
      </c>
      <c r="F2037" s="43">
        <f t="shared" si="156"/>
        <v>5.6241673783977958E-2</v>
      </c>
      <c r="G2037" s="89">
        <v>24.129139661068422</v>
      </c>
      <c r="H2037" s="185">
        <f t="shared" si="157"/>
        <v>24.216260744376108</v>
      </c>
      <c r="N2037" t="str">
        <f t="shared" si="158"/>
        <v>29#67</v>
      </c>
      <c r="O2037">
        <v>29</v>
      </c>
      <c r="P2037">
        <v>67</v>
      </c>
      <c r="Q2037">
        <v>13.895950795016585</v>
      </c>
      <c r="R2037">
        <v>21.168816304395122</v>
      </c>
      <c r="S2037">
        <f t="shared" si="159"/>
        <v>52</v>
      </c>
    </row>
    <row r="2038" spans="1:19" hidden="1" x14ac:dyDescent="0.25">
      <c r="A2038" s="70">
        <v>29</v>
      </c>
      <c r="B2038" s="70">
        <v>67</v>
      </c>
      <c r="C2038" s="83">
        <v>43.655416932269347</v>
      </c>
      <c r="D2038" s="83">
        <v>0</v>
      </c>
      <c r="E2038" s="43">
        <f t="shared" si="155"/>
        <v>13.895950795016585</v>
      </c>
      <c r="F2038" s="43">
        <f t="shared" si="156"/>
        <v>7.1963409683245536E-2</v>
      </c>
      <c r="G2038" s="89">
        <v>21.092658790720819</v>
      </c>
      <c r="H2038" s="185">
        <f t="shared" si="157"/>
        <v>21.168816304395122</v>
      </c>
      <c r="N2038" t="str">
        <f t="shared" si="158"/>
        <v>29#12</v>
      </c>
      <c r="O2038">
        <v>29</v>
      </c>
      <c r="P2038">
        <v>12</v>
      </c>
      <c r="Q2038">
        <v>13.455445150217786</v>
      </c>
      <c r="R2038">
        <v>20.746440757217773</v>
      </c>
      <c r="S2038">
        <f t="shared" si="159"/>
        <v>53</v>
      </c>
    </row>
    <row r="2039" spans="1:19" hidden="1" x14ac:dyDescent="0.25">
      <c r="A2039" s="70">
        <v>29</v>
      </c>
      <c r="B2039" s="70">
        <v>68</v>
      </c>
      <c r="C2039" s="83">
        <v>45.919963055557083</v>
      </c>
      <c r="D2039" s="83">
        <v>0</v>
      </c>
      <c r="E2039" s="43">
        <f t="shared" si="155"/>
        <v>14.616778213778248</v>
      </c>
      <c r="F2039" s="43">
        <f t="shared" si="156"/>
        <v>6.8414529205715641E-2</v>
      </c>
      <c r="G2039" s="89">
        <v>21.74284551105567</v>
      </c>
      <c r="H2039" s="185">
        <f t="shared" si="157"/>
        <v>21.821350599994716</v>
      </c>
      <c r="N2039" t="str">
        <f t="shared" si="158"/>
        <v>29#65</v>
      </c>
      <c r="O2039">
        <v>29</v>
      </c>
      <c r="P2039">
        <v>65</v>
      </c>
      <c r="Q2039">
        <v>13.375353214799819</v>
      </c>
      <c r="R2039">
        <v>20.667607619185198</v>
      </c>
      <c r="S2039">
        <f t="shared" si="159"/>
        <v>54</v>
      </c>
    </row>
    <row r="2040" spans="1:19" hidden="1" x14ac:dyDescent="0.25">
      <c r="A2040" s="70">
        <v>29</v>
      </c>
      <c r="B2040" s="70">
        <v>69</v>
      </c>
      <c r="C2040" s="83">
        <v>41.516678926942006</v>
      </c>
      <c r="D2040" s="83">
        <v>0</v>
      </c>
      <c r="E2040" s="43">
        <f t="shared" si="155"/>
        <v>13.215169343963892</v>
      </c>
      <c r="F2040" s="43">
        <f t="shared" si="156"/>
        <v>7.5670615636624888E-2</v>
      </c>
      <c r="G2040" s="89">
        <v>20.434219416608268</v>
      </c>
      <c r="H2040" s="185">
        <f t="shared" si="157"/>
        <v>20.507999557845306</v>
      </c>
      <c r="N2040" t="str">
        <f t="shared" si="158"/>
        <v>29#40</v>
      </c>
      <c r="O2040">
        <v>29</v>
      </c>
      <c r="P2040">
        <v>40</v>
      </c>
      <c r="Q2040">
        <v>13.335307247090839</v>
      </c>
      <c r="R2040">
        <v>20.627949702238709</v>
      </c>
      <c r="S2040">
        <f t="shared" si="159"/>
        <v>55</v>
      </c>
    </row>
    <row r="2041" spans="1:19" hidden="1" x14ac:dyDescent="0.25">
      <c r="A2041" s="70">
        <v>29</v>
      </c>
      <c r="B2041" s="70">
        <v>70</v>
      </c>
      <c r="C2041" s="83">
        <v>50.826479656013852</v>
      </c>
      <c r="D2041" s="83">
        <v>0</v>
      </c>
      <c r="E2041" s="43">
        <f t="shared" si="155"/>
        <v>16.178570954428523</v>
      </c>
      <c r="F2041" s="43">
        <f t="shared" si="156"/>
        <v>6.1810156336847062E-2</v>
      </c>
      <c r="G2041" s="89">
        <v>23.00665157009978</v>
      </c>
      <c r="H2041" s="185">
        <f t="shared" si="157"/>
        <v>23.089719778756368</v>
      </c>
      <c r="N2041" t="str">
        <f t="shared" si="158"/>
        <v>29#69</v>
      </c>
      <c r="O2041">
        <v>29</v>
      </c>
      <c r="P2041">
        <v>69</v>
      </c>
      <c r="Q2041">
        <v>13.215169343963892</v>
      </c>
      <c r="R2041">
        <v>20.507999557845306</v>
      </c>
      <c r="S2041">
        <f t="shared" si="159"/>
        <v>56</v>
      </c>
    </row>
    <row r="2042" spans="1:19" hidden="1" x14ac:dyDescent="0.25">
      <c r="A2042" s="70">
        <v>29</v>
      </c>
      <c r="B2042" s="70">
        <v>71</v>
      </c>
      <c r="C2042" s="83">
        <v>49.820014712330412</v>
      </c>
      <c r="D2042" s="83">
        <v>0</v>
      </c>
      <c r="E2042" s="43">
        <f t="shared" si="155"/>
        <v>15.858203212756671</v>
      </c>
      <c r="F2042" s="43">
        <f t="shared" si="156"/>
        <v>6.3058846363854074E-2</v>
      </c>
      <c r="G2042" s="89">
        <v>22.762197821224792</v>
      </c>
      <c r="H2042" s="185">
        <f t="shared" si="157"/>
        <v>22.844383401005267</v>
      </c>
      <c r="N2042" t="str">
        <f t="shared" si="158"/>
        <v>29#74</v>
      </c>
      <c r="O2042">
        <v>29</v>
      </c>
      <c r="P2042">
        <v>74</v>
      </c>
      <c r="Q2042">
        <v>13.135077408545934</v>
      </c>
      <c r="R2042">
        <v>20.427209844794724</v>
      </c>
      <c r="S2042">
        <f t="shared" si="159"/>
        <v>57</v>
      </c>
    </row>
    <row r="2043" spans="1:19" hidden="1" x14ac:dyDescent="0.25">
      <c r="A2043" s="70">
        <v>29</v>
      </c>
      <c r="B2043" s="70">
        <v>72</v>
      </c>
      <c r="C2043" s="83">
        <v>45.039306229834068</v>
      </c>
      <c r="D2043" s="83">
        <v>0</v>
      </c>
      <c r="E2043" s="43">
        <f t="shared" si="155"/>
        <v>14.336456439815377</v>
      </c>
      <c r="F2043" s="43">
        <f t="shared" si="156"/>
        <v>6.9752243463927957E-2</v>
      </c>
      <c r="G2043" s="89">
        <v>21.495443451892744</v>
      </c>
      <c r="H2043" s="185">
        <f t="shared" si="157"/>
        <v>21.573055266736251</v>
      </c>
      <c r="N2043" t="str">
        <f t="shared" si="158"/>
        <v>29#59</v>
      </c>
      <c r="O2043">
        <v>29</v>
      </c>
      <c r="P2043">
        <v>59</v>
      </c>
      <c r="Q2043">
        <v>13.095031440836955</v>
      </c>
      <c r="R2043">
        <v>20.386565284606618</v>
      </c>
      <c r="S2043">
        <f t="shared" si="159"/>
        <v>58</v>
      </c>
    </row>
    <row r="2044" spans="1:19" hidden="1" x14ac:dyDescent="0.25">
      <c r="A2044" s="70">
        <v>29</v>
      </c>
      <c r="B2044" s="70">
        <v>73</v>
      </c>
      <c r="C2044" s="83">
        <v>49.316782240488706</v>
      </c>
      <c r="D2044" s="83">
        <v>0</v>
      </c>
      <c r="E2044" s="43">
        <f t="shared" si="155"/>
        <v>15.69801934192075</v>
      </c>
      <c r="F2044" s="43">
        <f t="shared" si="156"/>
        <v>6.3702303979811747E-2</v>
      </c>
      <c r="G2044" s="89">
        <v>22.637245143610777</v>
      </c>
      <c r="H2044" s="185">
        <f t="shared" si="157"/>
        <v>22.718979567121742</v>
      </c>
      <c r="N2044" t="str">
        <f t="shared" si="158"/>
        <v>29#78</v>
      </c>
      <c r="O2044">
        <v>29</v>
      </c>
      <c r="P2044">
        <v>78</v>
      </c>
      <c r="Q2044">
        <v>12.894801602292045</v>
      </c>
      <c r="R2044">
        <v>20.180807186725342</v>
      </c>
      <c r="S2044">
        <f t="shared" si="159"/>
        <v>59</v>
      </c>
    </row>
    <row r="2045" spans="1:19" hidden="1" x14ac:dyDescent="0.25">
      <c r="A2045" s="70">
        <v>29</v>
      </c>
      <c r="B2045" s="70">
        <v>74</v>
      </c>
      <c r="C2045" s="83">
        <v>41.265062691021164</v>
      </c>
      <c r="D2045" s="83">
        <v>0</v>
      </c>
      <c r="E2045" s="43">
        <f t="shared" si="155"/>
        <v>13.135077408545934</v>
      </c>
      <c r="F2045" s="43">
        <f t="shared" si="156"/>
        <v>7.6132021829531119E-2</v>
      </c>
      <c r="G2045" s="89">
        <v>20.353720354843421</v>
      </c>
      <c r="H2045" s="185">
        <f t="shared" si="157"/>
        <v>20.427209844794724</v>
      </c>
      <c r="N2045" t="str">
        <f t="shared" si="158"/>
        <v>29#4</v>
      </c>
      <c r="O2045">
        <v>29</v>
      </c>
      <c r="P2045">
        <v>4</v>
      </c>
      <c r="Q2045">
        <v>12.814709666874084</v>
      </c>
      <c r="R2045">
        <v>21.959599999999998</v>
      </c>
      <c r="S2045">
        <f t="shared" si="159"/>
        <v>60</v>
      </c>
    </row>
    <row r="2046" spans="1:19" hidden="1" x14ac:dyDescent="0.25">
      <c r="A2046" s="70">
        <v>29</v>
      </c>
      <c r="B2046" s="70">
        <v>77</v>
      </c>
      <c r="C2046" s="83">
        <v>43.781225050229764</v>
      </c>
      <c r="D2046" s="83">
        <v>0</v>
      </c>
      <c r="E2046" s="43">
        <f t="shared" si="155"/>
        <v>13.935996762725562</v>
      </c>
      <c r="F2046" s="43">
        <f t="shared" si="156"/>
        <v>7.1756618276109796E-2</v>
      </c>
      <c r="G2046" s="89">
        <v>21.130005660291271</v>
      </c>
      <c r="H2046" s="185">
        <f t="shared" si="157"/>
        <v>21.206298019209989</v>
      </c>
      <c r="N2046" t="str">
        <f t="shared" si="158"/>
        <v>29#27</v>
      </c>
      <c r="O2046">
        <v>29</v>
      </c>
      <c r="P2046">
        <v>27</v>
      </c>
      <c r="Q2046">
        <v>12.694571763747136</v>
      </c>
      <c r="R2046">
        <v>19.970734045668717</v>
      </c>
      <c r="S2046">
        <f t="shared" si="159"/>
        <v>61</v>
      </c>
    </row>
    <row r="2047" spans="1:19" hidden="1" x14ac:dyDescent="0.25">
      <c r="A2047" s="70">
        <v>29</v>
      </c>
      <c r="B2047" s="70">
        <v>78</v>
      </c>
      <c r="C2047" s="83">
        <v>40.510213983258581</v>
      </c>
      <c r="D2047" s="83">
        <v>0</v>
      </c>
      <c r="E2047" s="43">
        <f t="shared" si="155"/>
        <v>12.894801602292045</v>
      </c>
      <c r="F2047" s="43">
        <f t="shared" si="156"/>
        <v>7.7550630931944739E-2</v>
      </c>
      <c r="G2047" s="89">
        <v>20.108204161729446</v>
      </c>
      <c r="H2047" s="185">
        <f t="shared" si="157"/>
        <v>20.180807186725342</v>
      </c>
      <c r="N2047" t="str">
        <f t="shared" si="158"/>
        <v>29#37</v>
      </c>
      <c r="O2047">
        <v>29</v>
      </c>
      <c r="P2047">
        <v>37</v>
      </c>
      <c r="Q2047">
        <v>12.534387892911212</v>
      </c>
      <c r="R2047">
        <v>19.799484634270215</v>
      </c>
      <c r="S2047">
        <f t="shared" si="159"/>
        <v>62</v>
      </c>
    </row>
    <row r="2048" spans="1:19" hidden="1" x14ac:dyDescent="0.25">
      <c r="A2048" s="70">
        <v>29</v>
      </c>
      <c r="B2048" s="70">
        <v>79</v>
      </c>
      <c r="C2048" s="83">
        <v>46.297387409438372</v>
      </c>
      <c r="D2048" s="83">
        <v>0</v>
      </c>
      <c r="E2048" s="43">
        <f t="shared" si="155"/>
        <v>14.736916116905192</v>
      </c>
      <c r="F2048" s="43">
        <f t="shared" si="156"/>
        <v>6.7856802065451652E-2</v>
      </c>
      <c r="G2048" s="89">
        <v>21.846832933660295</v>
      </c>
      <c r="H2048" s="185">
        <f t="shared" si="157"/>
        <v>21.925713481361441</v>
      </c>
      <c r="N2048" t="str">
        <f t="shared" si="158"/>
        <v>29#80</v>
      </c>
      <c r="O2048">
        <v>29</v>
      </c>
      <c r="P2048">
        <v>80</v>
      </c>
      <c r="Q2048">
        <v>11.933698377276487</v>
      </c>
      <c r="R2048">
        <v>19.130843012190411</v>
      </c>
      <c r="S2048">
        <f t="shared" si="159"/>
        <v>63</v>
      </c>
    </row>
    <row r="2049" spans="1:19" hidden="1" x14ac:dyDescent="0.25">
      <c r="A2049" s="70">
        <v>29</v>
      </c>
      <c r="B2049" s="70">
        <v>80</v>
      </c>
      <c r="C2049" s="83">
        <v>37.490819152208246</v>
      </c>
      <c r="D2049" s="83">
        <v>0</v>
      </c>
      <c r="E2049" s="43">
        <f t="shared" si="155"/>
        <v>11.933698377276487</v>
      </c>
      <c r="F2049" s="43">
        <f t="shared" si="156"/>
        <v>8.3796319329148355E-2</v>
      </c>
      <c r="G2049" s="89">
        <v>19.062017367083399</v>
      </c>
      <c r="H2049" s="185">
        <f t="shared" si="157"/>
        <v>19.130843012190411</v>
      </c>
      <c r="N2049" t="str">
        <f t="shared" si="158"/>
        <v>29#39</v>
      </c>
      <c r="O2049">
        <v>29</v>
      </c>
      <c r="P2049">
        <v>39</v>
      </c>
      <c r="Q2049">
        <v>9.9313999918274121</v>
      </c>
      <c r="R2049">
        <v>16.556432453927446</v>
      </c>
      <c r="S2049">
        <f t="shared" si="159"/>
        <v>64</v>
      </c>
    </row>
    <row r="2050" spans="1:19" x14ac:dyDescent="0.25">
      <c r="A2050" s="70">
        <v>30</v>
      </c>
      <c r="B2050" s="70">
        <v>1</v>
      </c>
      <c r="C2050" s="83">
        <v>46.800619881280099</v>
      </c>
      <c r="D2050" s="83">
        <v>21.745359999999998</v>
      </c>
      <c r="E2050" s="43">
        <f t="shared" si="155"/>
        <v>14.89709998774112</v>
      </c>
      <c r="F2050" s="43">
        <f t="shared" si="156"/>
        <v>6.7127159032489794E-2</v>
      </c>
      <c r="G2050" s="89">
        <v>21.745359999999998</v>
      </c>
      <c r="H2050" s="185">
        <f t="shared" si="157"/>
        <v>21.745359999999998</v>
      </c>
      <c r="N2050" t="str">
        <f t="shared" si="158"/>
        <v>30#35</v>
      </c>
      <c r="O2050">
        <v>30</v>
      </c>
      <c r="P2050">
        <v>35</v>
      </c>
      <c r="Q2050">
        <v>16.338754825264449</v>
      </c>
      <c r="R2050">
        <v>23.030799999999999</v>
      </c>
      <c r="S2050">
        <f t="shared" si="159"/>
        <v>1</v>
      </c>
    </row>
    <row r="2051" spans="1:19" x14ac:dyDescent="0.25">
      <c r="A2051" s="70">
        <v>30</v>
      </c>
      <c r="B2051" s="70">
        <v>2</v>
      </c>
      <c r="C2051" s="83">
        <v>50.574863420093017</v>
      </c>
      <c r="D2051" s="83">
        <v>22.28096</v>
      </c>
      <c r="E2051" s="43">
        <f t="shared" ref="E2051:E2114" si="160">C2051/PI()</f>
        <v>16.098479019010568</v>
      </c>
      <c r="F2051" s="43">
        <f t="shared" ref="F2051:F2114" si="161">1/E2051</f>
        <v>6.2117669552453236E-2</v>
      </c>
      <c r="G2051" s="89">
        <v>22.28096</v>
      </c>
      <c r="H2051" s="185">
        <f t="shared" ref="H2051:H2114" si="162">IF(D2051=0,EXP($L$2+$L$3*F2051)*$L$4,D2051)</f>
        <v>22.28096</v>
      </c>
      <c r="N2051" t="str">
        <f t="shared" ref="N2051:N2114" si="163">CONCATENATE(O2051,"#",P2051)</f>
        <v>30#23</v>
      </c>
      <c r="O2051">
        <v>30</v>
      </c>
      <c r="P2051">
        <v>23</v>
      </c>
      <c r="Q2051">
        <v>16.298708857555475</v>
      </c>
      <c r="R2051">
        <v>22.816559999999999</v>
      </c>
      <c r="S2051">
        <f t="shared" ref="S2051:S2114" si="164">IF(O2051=O2050,S2050+1,1)</f>
        <v>2</v>
      </c>
    </row>
    <row r="2052" spans="1:19" x14ac:dyDescent="0.25">
      <c r="A2052" s="70">
        <v>30</v>
      </c>
      <c r="B2052" s="70">
        <v>3</v>
      </c>
      <c r="C2052" s="83">
        <v>44.536073757992355</v>
      </c>
      <c r="D2052" s="83">
        <v>21.531120000000001</v>
      </c>
      <c r="E2052" s="43">
        <f t="shared" si="160"/>
        <v>14.176272568979453</v>
      </c>
      <c r="F2052" s="43">
        <f t="shared" si="161"/>
        <v>7.054040440702318E-2</v>
      </c>
      <c r="G2052" s="89">
        <v>21.531120000000001</v>
      </c>
      <c r="H2052" s="185">
        <f t="shared" si="162"/>
        <v>21.531120000000001</v>
      </c>
      <c r="N2052" t="str">
        <f t="shared" si="163"/>
        <v>30#47</v>
      </c>
      <c r="O2052">
        <v>30</v>
      </c>
      <c r="P2052">
        <v>47</v>
      </c>
      <c r="Q2052">
        <v>16.298708857555475</v>
      </c>
      <c r="R2052">
        <v>23.137920000000001</v>
      </c>
      <c r="S2052">
        <f t="shared" si="164"/>
        <v>3</v>
      </c>
    </row>
    <row r="2053" spans="1:19" x14ac:dyDescent="0.25">
      <c r="A2053" s="70">
        <v>30</v>
      </c>
      <c r="B2053" s="70">
        <v>4</v>
      </c>
      <c r="C2053" s="83">
        <v>44.410265640031916</v>
      </c>
      <c r="D2053" s="83">
        <v>21.63824</v>
      </c>
      <c r="E2053" s="43">
        <f t="shared" si="160"/>
        <v>14.136226601270469</v>
      </c>
      <c r="F2053" s="43">
        <f t="shared" si="161"/>
        <v>7.0740235580980762E-2</v>
      </c>
      <c r="G2053" s="89">
        <v>21.63824</v>
      </c>
      <c r="H2053" s="185">
        <f t="shared" si="162"/>
        <v>21.63824</v>
      </c>
      <c r="N2053" t="str">
        <f t="shared" si="163"/>
        <v>30#57</v>
      </c>
      <c r="O2053">
        <v>30</v>
      </c>
      <c r="P2053">
        <v>57</v>
      </c>
      <c r="Q2053">
        <v>16.298708857555475</v>
      </c>
      <c r="R2053">
        <v>22.816559999999999</v>
      </c>
      <c r="S2053">
        <f t="shared" si="164"/>
        <v>4</v>
      </c>
    </row>
    <row r="2054" spans="1:19" x14ac:dyDescent="0.25">
      <c r="A2054" s="70">
        <v>30</v>
      </c>
      <c r="B2054" s="70">
        <v>5</v>
      </c>
      <c r="C2054" s="83">
        <v>46.549003645359242</v>
      </c>
      <c r="D2054" s="83">
        <v>21.959599999999998</v>
      </c>
      <c r="E2054" s="43">
        <f t="shared" si="160"/>
        <v>14.817008052323159</v>
      </c>
      <c r="F2054" s="43">
        <f t="shared" si="161"/>
        <v>6.7490008540773513E-2</v>
      </c>
      <c r="G2054" s="89">
        <v>21.959599999999998</v>
      </c>
      <c r="H2054" s="185">
        <f t="shared" si="162"/>
        <v>21.959599999999998</v>
      </c>
      <c r="N2054" t="str">
        <f t="shared" si="163"/>
        <v>30#65</v>
      </c>
      <c r="O2054">
        <v>30</v>
      </c>
      <c r="P2054">
        <v>65</v>
      </c>
      <c r="Q2054">
        <v>16.258662889846487</v>
      </c>
      <c r="R2054">
        <v>23.149941671098915</v>
      </c>
      <c r="S2054">
        <f t="shared" si="164"/>
        <v>5</v>
      </c>
    </row>
    <row r="2055" spans="1:19" x14ac:dyDescent="0.25">
      <c r="A2055" s="70">
        <v>30</v>
      </c>
      <c r="B2055" s="70">
        <v>6</v>
      </c>
      <c r="C2055" s="83">
        <v>45.039306229834068</v>
      </c>
      <c r="D2055" s="83">
        <v>21.63824</v>
      </c>
      <c r="E2055" s="43">
        <f t="shared" si="160"/>
        <v>14.336456439815377</v>
      </c>
      <c r="F2055" s="43">
        <f t="shared" si="161"/>
        <v>6.9752243463927957E-2</v>
      </c>
      <c r="G2055" s="89">
        <v>21.63824</v>
      </c>
      <c r="H2055" s="185">
        <f t="shared" si="162"/>
        <v>21.63824</v>
      </c>
      <c r="N2055" t="str">
        <f t="shared" si="163"/>
        <v>30#2</v>
      </c>
      <c r="O2055">
        <v>30</v>
      </c>
      <c r="P2055">
        <v>2</v>
      </c>
      <c r="Q2055">
        <v>16.098479019010568</v>
      </c>
      <c r="R2055">
        <v>22.28096</v>
      </c>
      <c r="S2055">
        <f t="shared" si="164"/>
        <v>6</v>
      </c>
    </row>
    <row r="2056" spans="1:19" hidden="1" x14ac:dyDescent="0.25">
      <c r="A2056" s="70">
        <v>30</v>
      </c>
      <c r="B2056" s="70">
        <v>7</v>
      </c>
      <c r="C2056" s="83">
        <v>31.829453843988883</v>
      </c>
      <c r="D2056" s="83">
        <v>17.781920000000003</v>
      </c>
      <c r="E2056" s="43">
        <f t="shared" si="160"/>
        <v>10.13162983037232</v>
      </c>
      <c r="F2056" s="43">
        <f t="shared" si="161"/>
        <v>9.8700803004293305E-2</v>
      </c>
      <c r="G2056" s="89">
        <v>17.781920000000003</v>
      </c>
      <c r="H2056" s="185">
        <f t="shared" si="162"/>
        <v>17.781920000000003</v>
      </c>
      <c r="N2056" t="str">
        <f t="shared" si="163"/>
        <v>30#25</v>
      </c>
      <c r="O2056">
        <v>30</v>
      </c>
      <c r="P2056">
        <v>25</v>
      </c>
      <c r="Q2056">
        <v>16.098479019010568</v>
      </c>
      <c r="R2056">
        <v>23.02905766847886</v>
      </c>
      <c r="S2056">
        <f t="shared" si="164"/>
        <v>7</v>
      </c>
    </row>
    <row r="2057" spans="1:19" hidden="1" x14ac:dyDescent="0.25">
      <c r="A2057" s="70">
        <v>30</v>
      </c>
      <c r="B2057" s="70">
        <v>9</v>
      </c>
      <c r="C2057" s="83">
        <v>45.668346819636227</v>
      </c>
      <c r="D2057" s="83">
        <v>21.852479999999996</v>
      </c>
      <c r="E2057" s="43">
        <f t="shared" si="160"/>
        <v>14.536686278360287</v>
      </c>
      <c r="F2057" s="43">
        <f t="shared" si="161"/>
        <v>6.8791468760568061E-2</v>
      </c>
      <c r="G2057" s="89">
        <v>21.852479999999996</v>
      </c>
      <c r="H2057" s="185">
        <f t="shared" si="162"/>
        <v>21.852479999999996</v>
      </c>
      <c r="N2057" t="str">
        <f t="shared" si="163"/>
        <v>30#69</v>
      </c>
      <c r="O2057">
        <v>30</v>
      </c>
      <c r="P2057">
        <v>69</v>
      </c>
      <c r="Q2057">
        <v>16.098479019010568</v>
      </c>
      <c r="R2057">
        <v>23.02905766847886</v>
      </c>
      <c r="S2057">
        <f t="shared" si="164"/>
        <v>8</v>
      </c>
    </row>
    <row r="2058" spans="1:19" hidden="1" x14ac:dyDescent="0.25">
      <c r="A2058" s="70">
        <v>30</v>
      </c>
      <c r="B2058" s="70">
        <v>10</v>
      </c>
      <c r="C2058" s="83">
        <v>43.781225050229764</v>
      </c>
      <c r="D2058" s="83">
        <v>20.888400000000001</v>
      </c>
      <c r="E2058" s="43">
        <f t="shared" si="160"/>
        <v>13.935996762725562</v>
      </c>
      <c r="F2058" s="43">
        <f t="shared" si="161"/>
        <v>7.1756618276109796E-2</v>
      </c>
      <c r="G2058" s="89">
        <v>20.888400000000001</v>
      </c>
      <c r="H2058" s="185">
        <f t="shared" si="162"/>
        <v>20.888400000000001</v>
      </c>
      <c r="N2058" t="str">
        <f t="shared" si="163"/>
        <v>30#70</v>
      </c>
      <c r="O2058">
        <v>30</v>
      </c>
      <c r="P2058">
        <v>70</v>
      </c>
      <c r="Q2058">
        <v>16.018387083592604</v>
      </c>
      <c r="R2058">
        <v>22.967950707847436</v>
      </c>
      <c r="S2058">
        <f t="shared" si="164"/>
        <v>9</v>
      </c>
    </row>
    <row r="2059" spans="1:19" hidden="1" x14ac:dyDescent="0.25">
      <c r="A2059" s="70">
        <v>30</v>
      </c>
      <c r="B2059" s="70">
        <v>11</v>
      </c>
      <c r="C2059" s="83">
        <v>44.661881875952773</v>
      </c>
      <c r="D2059" s="83">
        <v>0</v>
      </c>
      <c r="E2059" s="43">
        <f t="shared" si="160"/>
        <v>14.216318536688432</v>
      </c>
      <c r="F2059" s="43">
        <f t="shared" si="161"/>
        <v>7.0341699042496361E-2</v>
      </c>
      <c r="G2059" s="89">
        <v>21.387322677565841</v>
      </c>
      <c r="H2059" s="185">
        <f t="shared" si="162"/>
        <v>21.464544109697005</v>
      </c>
      <c r="N2059" t="str">
        <f t="shared" si="163"/>
        <v>30#63</v>
      </c>
      <c r="O2059">
        <v>30</v>
      </c>
      <c r="P2059">
        <v>63</v>
      </c>
      <c r="Q2059">
        <v>15.938295148174635</v>
      </c>
      <c r="R2059">
        <v>22.906394203650677</v>
      </c>
      <c r="S2059">
        <f t="shared" si="164"/>
        <v>10</v>
      </c>
    </row>
    <row r="2060" spans="1:19" hidden="1" x14ac:dyDescent="0.25">
      <c r="A2060" s="70">
        <v>30</v>
      </c>
      <c r="B2060" s="70">
        <v>12</v>
      </c>
      <c r="C2060" s="83">
        <v>45.290922465754939</v>
      </c>
      <c r="D2060" s="83">
        <v>0</v>
      </c>
      <c r="E2060" s="43">
        <f t="shared" si="160"/>
        <v>14.416548375233344</v>
      </c>
      <c r="F2060" s="43">
        <f t="shared" si="161"/>
        <v>6.9364731000239446E-2</v>
      </c>
      <c r="G2060" s="89">
        <v>21.56682045836035</v>
      </c>
      <c r="H2060" s="185">
        <f t="shared" si="162"/>
        <v>21.644689988241115</v>
      </c>
      <c r="N2060" t="str">
        <f t="shared" si="163"/>
        <v>30#78</v>
      </c>
      <c r="O2060">
        <v>30</v>
      </c>
      <c r="P2060">
        <v>78</v>
      </c>
      <c r="Q2060">
        <v>15.938295148174635</v>
      </c>
      <c r="R2060">
        <v>22.906394203650677</v>
      </c>
      <c r="S2060">
        <f t="shared" si="164"/>
        <v>11</v>
      </c>
    </row>
    <row r="2061" spans="1:19" hidden="1" x14ac:dyDescent="0.25">
      <c r="A2061" s="70">
        <v>30</v>
      </c>
      <c r="B2061" s="70">
        <v>13</v>
      </c>
      <c r="C2061" s="83">
        <v>43.277992578388044</v>
      </c>
      <c r="D2061" s="83">
        <v>0</v>
      </c>
      <c r="E2061" s="43">
        <f t="shared" si="160"/>
        <v>13.775812891889636</v>
      </c>
      <c r="F2061" s="43">
        <f t="shared" si="161"/>
        <v>7.2590997558390144E-2</v>
      </c>
      <c r="G2061" s="89">
        <v>20.979719058572766</v>
      </c>
      <c r="H2061" s="185">
        <f t="shared" si="162"/>
        <v>21.055468790123403</v>
      </c>
      <c r="N2061" t="str">
        <f t="shared" si="163"/>
        <v>30#52</v>
      </c>
      <c r="O2061">
        <v>30</v>
      </c>
      <c r="P2061">
        <v>52</v>
      </c>
      <c r="Q2061">
        <v>15.898249180465656</v>
      </c>
      <c r="R2061">
        <v>22.875445889247597</v>
      </c>
      <c r="S2061">
        <f t="shared" si="164"/>
        <v>12</v>
      </c>
    </row>
    <row r="2062" spans="1:19" hidden="1" x14ac:dyDescent="0.25">
      <c r="A2062" s="70">
        <v>30</v>
      </c>
      <c r="B2062" s="70">
        <v>14</v>
      </c>
      <c r="C2062" s="83">
        <v>45.039306229834068</v>
      </c>
      <c r="D2062" s="83">
        <v>0</v>
      </c>
      <c r="E2062" s="43">
        <f t="shared" si="160"/>
        <v>14.336456439815377</v>
      </c>
      <c r="F2062" s="43">
        <f t="shared" si="161"/>
        <v>6.9752243463927957E-2</v>
      </c>
      <c r="G2062" s="89">
        <v>21.495443451892744</v>
      </c>
      <c r="H2062" s="185">
        <f t="shared" si="162"/>
        <v>21.573055266736251</v>
      </c>
      <c r="N2062" t="str">
        <f t="shared" si="163"/>
        <v>30#71</v>
      </c>
      <c r="O2062">
        <v>30</v>
      </c>
      <c r="P2062">
        <v>71</v>
      </c>
      <c r="Q2062">
        <v>15.898249180465656</v>
      </c>
      <c r="R2062">
        <v>22.875445889247597</v>
      </c>
      <c r="S2062">
        <f t="shared" si="164"/>
        <v>13</v>
      </c>
    </row>
    <row r="2063" spans="1:19" hidden="1" x14ac:dyDescent="0.25">
      <c r="A2063" s="70">
        <v>30</v>
      </c>
      <c r="B2063" s="70">
        <v>15</v>
      </c>
      <c r="C2063" s="83">
        <v>46.297387409438372</v>
      </c>
      <c r="D2063" s="83">
        <v>0</v>
      </c>
      <c r="E2063" s="43">
        <f t="shared" si="160"/>
        <v>14.736916116905192</v>
      </c>
      <c r="F2063" s="43">
        <f t="shared" si="161"/>
        <v>6.7856802065451652E-2</v>
      </c>
      <c r="G2063" s="89">
        <v>21.846832933660295</v>
      </c>
      <c r="H2063" s="185">
        <f t="shared" si="162"/>
        <v>21.925713481361441</v>
      </c>
      <c r="N2063" t="str">
        <f t="shared" si="163"/>
        <v>30#27</v>
      </c>
      <c r="O2063">
        <v>30</v>
      </c>
      <c r="P2063">
        <v>27</v>
      </c>
      <c r="Q2063">
        <v>15.778111277338709</v>
      </c>
      <c r="R2063">
        <v>22.781913482465487</v>
      </c>
      <c r="S2063">
        <f t="shared" si="164"/>
        <v>14</v>
      </c>
    </row>
    <row r="2064" spans="1:19" hidden="1" x14ac:dyDescent="0.25">
      <c r="A2064" s="70">
        <v>30</v>
      </c>
      <c r="B2064" s="70">
        <v>16</v>
      </c>
      <c r="C2064" s="83">
        <v>48.687741650686561</v>
      </c>
      <c r="D2064" s="83">
        <v>0</v>
      </c>
      <c r="E2064" s="43">
        <f t="shared" si="160"/>
        <v>15.497789503375845</v>
      </c>
      <c r="F2064" s="43">
        <f t="shared" si="161"/>
        <v>6.4525331163013441E-2</v>
      </c>
      <c r="G2064" s="89">
        <v>22.478421207280707</v>
      </c>
      <c r="H2064" s="185">
        <f t="shared" si="162"/>
        <v>22.559582178377596</v>
      </c>
      <c r="N2064" t="str">
        <f t="shared" si="163"/>
        <v>30#59</v>
      </c>
      <c r="O2064">
        <v>30</v>
      </c>
      <c r="P2064">
        <v>59</v>
      </c>
      <c r="Q2064">
        <v>15.738065309629729</v>
      </c>
      <c r="R2064">
        <v>22.750504831954899</v>
      </c>
      <c r="S2064">
        <f t="shared" si="164"/>
        <v>15</v>
      </c>
    </row>
    <row r="2065" spans="1:19" hidden="1" x14ac:dyDescent="0.25">
      <c r="A2065" s="70">
        <v>30</v>
      </c>
      <c r="B2065" s="70">
        <v>17</v>
      </c>
      <c r="C2065" s="83">
        <v>33.087535023593198</v>
      </c>
      <c r="D2065" s="83">
        <v>0</v>
      </c>
      <c r="E2065" s="43">
        <f t="shared" si="160"/>
        <v>10.532089507462139</v>
      </c>
      <c r="F2065" s="43">
        <f t="shared" si="161"/>
        <v>9.4947920760784024E-2</v>
      </c>
      <c r="G2065" s="89">
        <v>17.327569090049316</v>
      </c>
      <c r="H2065" s="185">
        <f t="shared" si="162"/>
        <v>17.390132306617271</v>
      </c>
      <c r="N2065" t="str">
        <f t="shared" si="163"/>
        <v>30#75</v>
      </c>
      <c r="O2065">
        <v>30</v>
      </c>
      <c r="P2065">
        <v>75</v>
      </c>
      <c r="Q2065">
        <v>15.69801934192075</v>
      </c>
      <c r="R2065">
        <v>22.718979567121742</v>
      </c>
      <c r="S2065">
        <f t="shared" si="164"/>
        <v>16</v>
      </c>
    </row>
    <row r="2066" spans="1:19" hidden="1" x14ac:dyDescent="0.25">
      <c r="A2066" s="70">
        <v>30</v>
      </c>
      <c r="B2066" s="70">
        <v>18</v>
      </c>
      <c r="C2066" s="83">
        <v>44.91349811187365</v>
      </c>
      <c r="D2066" s="83">
        <v>0</v>
      </c>
      <c r="E2066" s="43">
        <f t="shared" si="160"/>
        <v>14.2964104721064</v>
      </c>
      <c r="F2066" s="43">
        <f t="shared" si="161"/>
        <v>6.9947627899401121E-2</v>
      </c>
      <c r="G2066" s="89">
        <v>21.459544674295202</v>
      </c>
      <c r="H2066" s="185">
        <f t="shared" si="162"/>
        <v>21.537026872399878</v>
      </c>
      <c r="N2066" t="str">
        <f t="shared" si="163"/>
        <v>30#41</v>
      </c>
      <c r="O2066">
        <v>30</v>
      </c>
      <c r="P2066">
        <v>41</v>
      </c>
      <c r="Q2066">
        <v>15.537835471084826</v>
      </c>
      <c r="R2066">
        <v>22.5916998995787</v>
      </c>
      <c r="S2066">
        <f t="shared" si="164"/>
        <v>17</v>
      </c>
    </row>
    <row r="2067" spans="1:19" hidden="1" x14ac:dyDescent="0.25">
      <c r="A2067" s="70">
        <v>30</v>
      </c>
      <c r="B2067" s="70">
        <v>19</v>
      </c>
      <c r="C2067" s="83">
        <v>41.13925457306074</v>
      </c>
      <c r="D2067" s="83">
        <v>0</v>
      </c>
      <c r="E2067" s="43">
        <f t="shared" si="160"/>
        <v>13.095031440836955</v>
      </c>
      <c r="F2067" s="43">
        <f t="shared" si="161"/>
        <v>7.6364841468153519E-2</v>
      </c>
      <c r="G2067" s="89">
        <v>20.313222018638925</v>
      </c>
      <c r="H2067" s="185">
        <f t="shared" si="162"/>
        <v>20.386565284606618</v>
      </c>
      <c r="N2067" t="str">
        <f t="shared" si="163"/>
        <v>30#68</v>
      </c>
      <c r="O2067">
        <v>30</v>
      </c>
      <c r="P2067">
        <v>68</v>
      </c>
      <c r="Q2067">
        <v>15.537835471084826</v>
      </c>
      <c r="R2067">
        <v>22.5916998995787</v>
      </c>
      <c r="S2067">
        <f t="shared" si="164"/>
        <v>18</v>
      </c>
    </row>
    <row r="2068" spans="1:19" hidden="1" x14ac:dyDescent="0.25">
      <c r="A2068" s="70">
        <v>30</v>
      </c>
      <c r="B2068" s="70">
        <v>20</v>
      </c>
      <c r="C2068" s="83">
        <v>43.781225050229764</v>
      </c>
      <c r="D2068" s="83">
        <v>0</v>
      </c>
      <c r="E2068" s="43">
        <f t="shared" si="160"/>
        <v>13.935996762725562</v>
      </c>
      <c r="F2068" s="43">
        <f t="shared" si="161"/>
        <v>7.1756618276109796E-2</v>
      </c>
      <c r="G2068" s="89">
        <v>21.130005660291271</v>
      </c>
      <c r="H2068" s="185">
        <f t="shared" si="162"/>
        <v>21.206298019209989</v>
      </c>
      <c r="N2068" t="str">
        <f t="shared" si="163"/>
        <v>30#16</v>
      </c>
      <c r="O2068">
        <v>30</v>
      </c>
      <c r="P2068">
        <v>16</v>
      </c>
      <c r="Q2068">
        <v>15.497789503375845</v>
      </c>
      <c r="R2068">
        <v>22.559582178377596</v>
      </c>
      <c r="S2068">
        <f t="shared" si="164"/>
        <v>19</v>
      </c>
    </row>
    <row r="2069" spans="1:19" hidden="1" x14ac:dyDescent="0.25">
      <c r="A2069" s="70">
        <v>30</v>
      </c>
      <c r="B2069" s="70">
        <v>21</v>
      </c>
      <c r="C2069" s="83">
        <v>47.555468589042675</v>
      </c>
      <c r="D2069" s="83">
        <v>0</v>
      </c>
      <c r="E2069" s="43">
        <f t="shared" si="160"/>
        <v>15.137375793995007</v>
      </c>
      <c r="F2069" s="43">
        <f t="shared" si="161"/>
        <v>6.6061648571656639E-2</v>
      </c>
      <c r="G2069" s="89">
        <v>22.184925229309925</v>
      </c>
      <c r="H2069" s="185">
        <f t="shared" si="162"/>
        <v>22.265026498821658</v>
      </c>
      <c r="N2069" t="str">
        <f t="shared" si="163"/>
        <v>30#77</v>
      </c>
      <c r="O2069">
        <v>30</v>
      </c>
      <c r="P2069">
        <v>77</v>
      </c>
      <c r="Q2069">
        <v>15.497789503375845</v>
      </c>
      <c r="R2069">
        <v>22.559582178377596</v>
      </c>
      <c r="S2069">
        <f t="shared" si="164"/>
        <v>20</v>
      </c>
    </row>
    <row r="2070" spans="1:19" hidden="1" x14ac:dyDescent="0.25">
      <c r="A2070" s="70">
        <v>30</v>
      </c>
      <c r="B2070" s="70">
        <v>22</v>
      </c>
      <c r="C2070" s="83">
        <v>45.039306229834068</v>
      </c>
      <c r="D2070" s="83">
        <v>0</v>
      </c>
      <c r="E2070" s="43">
        <f t="shared" si="160"/>
        <v>14.336456439815377</v>
      </c>
      <c r="F2070" s="43">
        <f t="shared" si="161"/>
        <v>6.9752243463927957E-2</v>
      </c>
      <c r="G2070" s="89">
        <v>21.495443451892744</v>
      </c>
      <c r="H2070" s="185">
        <f t="shared" si="162"/>
        <v>21.573055266736251</v>
      </c>
      <c r="N2070" t="str">
        <f t="shared" si="163"/>
        <v>30#67</v>
      </c>
      <c r="O2070">
        <v>30</v>
      </c>
      <c r="P2070">
        <v>67</v>
      </c>
      <c r="Q2070">
        <v>15.457743535666861</v>
      </c>
      <c r="R2070">
        <v>22.527344059974201</v>
      </c>
      <c r="S2070">
        <f t="shared" si="164"/>
        <v>21</v>
      </c>
    </row>
    <row r="2071" spans="1:19" hidden="1" x14ac:dyDescent="0.25">
      <c r="A2071" s="70">
        <v>30</v>
      </c>
      <c r="B2071" s="70">
        <v>23</v>
      </c>
      <c r="C2071" s="83">
        <v>51.203904009895169</v>
      </c>
      <c r="D2071" s="83">
        <v>22.816559999999999</v>
      </c>
      <c r="E2071" s="43">
        <f t="shared" si="160"/>
        <v>16.298708857555475</v>
      </c>
      <c r="F2071" s="43">
        <f t="shared" si="161"/>
        <v>6.1354553218885013E-2</v>
      </c>
      <c r="G2071" s="89">
        <v>22.816559999999999</v>
      </c>
      <c r="H2071" s="185">
        <f t="shared" si="162"/>
        <v>22.816559999999999</v>
      </c>
      <c r="N2071" t="str">
        <f t="shared" si="163"/>
        <v>30#76</v>
      </c>
      <c r="O2071">
        <v>30</v>
      </c>
      <c r="P2071">
        <v>76</v>
      </c>
      <c r="Q2071">
        <v>15.457743535666861</v>
      </c>
      <c r="R2071">
        <v>22.527344059974201</v>
      </c>
      <c r="S2071">
        <f t="shared" si="164"/>
        <v>22</v>
      </c>
    </row>
    <row r="2072" spans="1:19" hidden="1" x14ac:dyDescent="0.25">
      <c r="A2072" s="70">
        <v>30</v>
      </c>
      <c r="B2072" s="70">
        <v>24</v>
      </c>
      <c r="C2072" s="83">
        <v>47.932892942923964</v>
      </c>
      <c r="D2072" s="83">
        <v>0</v>
      </c>
      <c r="E2072" s="43">
        <f t="shared" si="160"/>
        <v>15.257513697121951</v>
      </c>
      <c r="F2072" s="43">
        <f t="shared" si="161"/>
        <v>6.5541478110462487E-2</v>
      </c>
      <c r="G2072" s="89">
        <v>22.283866273786781</v>
      </c>
      <c r="H2072" s="185">
        <f t="shared" si="162"/>
        <v>22.364324781521656</v>
      </c>
      <c r="N2072" t="str">
        <f t="shared" si="163"/>
        <v>30#50</v>
      </c>
      <c r="O2072">
        <v>30</v>
      </c>
      <c r="P2072">
        <v>50</v>
      </c>
      <c r="Q2072">
        <v>15.297559664830935</v>
      </c>
      <c r="R2072">
        <v>22.397174648152511</v>
      </c>
      <c r="S2072">
        <f t="shared" si="164"/>
        <v>23</v>
      </c>
    </row>
    <row r="2073" spans="1:19" hidden="1" x14ac:dyDescent="0.25">
      <c r="A2073" s="70">
        <v>30</v>
      </c>
      <c r="B2073" s="70">
        <v>25</v>
      </c>
      <c r="C2073" s="83">
        <v>50.574863420093017</v>
      </c>
      <c r="D2073" s="83">
        <v>0</v>
      </c>
      <c r="E2073" s="43">
        <f t="shared" si="160"/>
        <v>16.098479019010568</v>
      </c>
      <c r="F2073" s="43">
        <f t="shared" si="161"/>
        <v>6.2117669552453236E-2</v>
      </c>
      <c r="G2073" s="89">
        <v>22.946207699492671</v>
      </c>
      <c r="H2073" s="185">
        <f t="shared" si="162"/>
        <v>23.02905766847886</v>
      </c>
      <c r="N2073" t="str">
        <f t="shared" si="163"/>
        <v>30#56</v>
      </c>
      <c r="O2073">
        <v>30</v>
      </c>
      <c r="P2073">
        <v>56</v>
      </c>
      <c r="Q2073">
        <v>15.297559664830935</v>
      </c>
      <c r="R2073">
        <v>22.397174648152511</v>
      </c>
      <c r="S2073">
        <f t="shared" si="164"/>
        <v>24</v>
      </c>
    </row>
    <row r="2074" spans="1:19" hidden="1" x14ac:dyDescent="0.25">
      <c r="A2074" s="70">
        <v>30</v>
      </c>
      <c r="B2074" s="70">
        <v>26</v>
      </c>
      <c r="C2074" s="83">
        <v>42.019911398783734</v>
      </c>
      <c r="D2074" s="83">
        <v>0</v>
      </c>
      <c r="E2074" s="43">
        <f t="shared" si="160"/>
        <v>13.375353214799819</v>
      </c>
      <c r="F2074" s="43">
        <f t="shared" si="161"/>
        <v>7.4764380718820994E-2</v>
      </c>
      <c r="G2074" s="89">
        <v>20.593253267612578</v>
      </c>
      <c r="H2074" s="185">
        <f t="shared" si="162"/>
        <v>20.667607619185198</v>
      </c>
      <c r="N2074" t="str">
        <f t="shared" si="163"/>
        <v>30#74</v>
      </c>
      <c r="O2074">
        <v>30</v>
      </c>
      <c r="P2074">
        <v>74</v>
      </c>
      <c r="Q2074">
        <v>15.297559664830935</v>
      </c>
      <c r="R2074">
        <v>22.397174648152511</v>
      </c>
      <c r="S2074">
        <f t="shared" si="164"/>
        <v>25</v>
      </c>
    </row>
    <row r="2075" spans="1:19" hidden="1" x14ac:dyDescent="0.25">
      <c r="A2075" s="70">
        <v>30</v>
      </c>
      <c r="B2075" s="70">
        <v>27</v>
      </c>
      <c r="C2075" s="83">
        <v>49.568398476409556</v>
      </c>
      <c r="D2075" s="83">
        <v>0</v>
      </c>
      <c r="E2075" s="43">
        <f t="shared" si="160"/>
        <v>15.778111277338709</v>
      </c>
      <c r="F2075" s="43">
        <f t="shared" si="161"/>
        <v>6.3378942030675664E-2</v>
      </c>
      <c r="G2075" s="89">
        <v>22.699952646175959</v>
      </c>
      <c r="H2075" s="185">
        <f t="shared" si="162"/>
        <v>22.781913482465487</v>
      </c>
      <c r="N2075" t="str">
        <f t="shared" si="163"/>
        <v>30#24</v>
      </c>
      <c r="O2075">
        <v>30</v>
      </c>
      <c r="P2075">
        <v>24</v>
      </c>
      <c r="Q2075">
        <v>15.257513697121951</v>
      </c>
      <c r="R2075">
        <v>22.364324781521656</v>
      </c>
      <c r="S2075">
        <f t="shared" si="164"/>
        <v>26</v>
      </c>
    </row>
    <row r="2076" spans="1:19" hidden="1" x14ac:dyDescent="0.25">
      <c r="A2076" s="70">
        <v>30</v>
      </c>
      <c r="B2076" s="70">
        <v>28</v>
      </c>
      <c r="C2076" s="83">
        <v>47.052236117200955</v>
      </c>
      <c r="D2076" s="83">
        <v>0</v>
      </c>
      <c r="E2076" s="43">
        <f t="shared" si="160"/>
        <v>14.977191923159081</v>
      </c>
      <c r="F2076" s="43">
        <f t="shared" si="161"/>
        <v>6.6768190267610189E-2</v>
      </c>
      <c r="G2076" s="89">
        <v>22.051237939379249</v>
      </c>
      <c r="H2076" s="185">
        <f t="shared" si="162"/>
        <v>22.130856515281231</v>
      </c>
      <c r="N2076" t="str">
        <f t="shared" si="163"/>
        <v>30#55</v>
      </c>
      <c r="O2076">
        <v>30</v>
      </c>
      <c r="P2076">
        <v>55</v>
      </c>
      <c r="Q2076">
        <v>15.217467729412974</v>
      </c>
      <c r="R2076">
        <v>22.331350582570511</v>
      </c>
      <c r="S2076">
        <f t="shared" si="164"/>
        <v>27</v>
      </c>
    </row>
    <row r="2077" spans="1:19" hidden="1" x14ac:dyDescent="0.25">
      <c r="A2077" s="70">
        <v>30</v>
      </c>
      <c r="B2077" s="70">
        <v>29</v>
      </c>
      <c r="C2077" s="83">
        <v>39.881173393456429</v>
      </c>
      <c r="D2077" s="83">
        <v>0</v>
      </c>
      <c r="E2077" s="43">
        <f t="shared" si="160"/>
        <v>12.694571763747136</v>
      </c>
      <c r="F2077" s="43">
        <f t="shared" si="161"/>
        <v>7.8773827003426514E-2</v>
      </c>
      <c r="G2077" s="89">
        <v>19.898886785562205</v>
      </c>
      <c r="H2077" s="185">
        <f t="shared" si="162"/>
        <v>19.970734045668717</v>
      </c>
      <c r="N2077" t="str">
        <f t="shared" si="163"/>
        <v>30#21</v>
      </c>
      <c r="O2077">
        <v>30</v>
      </c>
      <c r="P2077">
        <v>21</v>
      </c>
      <c r="Q2077">
        <v>15.137375793995007</v>
      </c>
      <c r="R2077">
        <v>22.265026498821658</v>
      </c>
      <c r="S2077">
        <f t="shared" si="164"/>
        <v>28</v>
      </c>
    </row>
    <row r="2078" spans="1:19" hidden="1" x14ac:dyDescent="0.25">
      <c r="A2078" s="70">
        <v>30</v>
      </c>
      <c r="B2078" s="70">
        <v>30</v>
      </c>
      <c r="C2078" s="83">
        <v>42.397335752665043</v>
      </c>
      <c r="D2078" s="83">
        <v>0</v>
      </c>
      <c r="E2078" s="43">
        <f t="shared" si="160"/>
        <v>13.49549111792677</v>
      </c>
      <c r="F2078" s="43">
        <f t="shared" si="161"/>
        <v>7.4098822433490211E-2</v>
      </c>
      <c r="G2078" s="89">
        <v>20.710838882840925</v>
      </c>
      <c r="H2078" s="185">
        <f t="shared" si="162"/>
        <v>20.785617791041922</v>
      </c>
      <c r="N2078" t="str">
        <f t="shared" si="163"/>
        <v>30#62</v>
      </c>
      <c r="O2078">
        <v>30</v>
      </c>
      <c r="P2078">
        <v>62</v>
      </c>
      <c r="Q2078">
        <v>15.137375793995007</v>
      </c>
      <c r="R2078">
        <v>22.265026498821658</v>
      </c>
      <c r="S2078">
        <f t="shared" si="164"/>
        <v>29</v>
      </c>
    </row>
    <row r="2079" spans="1:19" hidden="1" x14ac:dyDescent="0.25">
      <c r="A2079" s="70">
        <v>30</v>
      </c>
      <c r="B2079" s="70">
        <v>31</v>
      </c>
      <c r="C2079" s="83">
        <v>44.158649404111067</v>
      </c>
      <c r="D2079" s="83">
        <v>0</v>
      </c>
      <c r="E2079" s="43">
        <f t="shared" si="160"/>
        <v>14.056134665852509</v>
      </c>
      <c r="F2079" s="43">
        <f t="shared" si="161"/>
        <v>7.1143313846399436E-2</v>
      </c>
      <c r="G2079" s="89">
        <v>21.241158790795829</v>
      </c>
      <c r="H2079" s="185">
        <f t="shared" si="162"/>
        <v>21.317852481103841</v>
      </c>
      <c r="N2079" t="str">
        <f t="shared" si="163"/>
        <v>30#28</v>
      </c>
      <c r="O2079">
        <v>30</v>
      </c>
      <c r="P2079">
        <v>28</v>
      </c>
      <c r="Q2079">
        <v>14.977191923159081</v>
      </c>
      <c r="R2079">
        <v>22.130856515281231</v>
      </c>
      <c r="S2079">
        <f t="shared" si="164"/>
        <v>30</v>
      </c>
    </row>
    <row r="2080" spans="1:19" hidden="1" x14ac:dyDescent="0.25">
      <c r="A2080" s="70">
        <v>30</v>
      </c>
      <c r="B2080" s="70">
        <v>32</v>
      </c>
      <c r="C2080" s="83">
        <v>46.297387409438372</v>
      </c>
      <c r="D2080" s="83">
        <v>0</v>
      </c>
      <c r="E2080" s="43">
        <f t="shared" si="160"/>
        <v>14.736916116905192</v>
      </c>
      <c r="F2080" s="43">
        <f t="shared" si="161"/>
        <v>6.7856802065451652E-2</v>
      </c>
      <c r="G2080" s="89">
        <v>21.846832933660295</v>
      </c>
      <c r="H2080" s="185">
        <f t="shared" si="162"/>
        <v>21.925713481361441</v>
      </c>
      <c r="N2080" t="str">
        <f t="shared" si="163"/>
        <v>30#73</v>
      </c>
      <c r="O2080">
        <v>30</v>
      </c>
      <c r="P2080">
        <v>73</v>
      </c>
      <c r="Q2080">
        <v>14.977191923159081</v>
      </c>
      <c r="R2080">
        <v>22.130856515281231</v>
      </c>
      <c r="S2080">
        <f t="shared" si="164"/>
        <v>31</v>
      </c>
    </row>
    <row r="2081" spans="1:19" hidden="1" x14ac:dyDescent="0.25">
      <c r="A2081" s="70">
        <v>30</v>
      </c>
      <c r="B2081" s="70">
        <v>33</v>
      </c>
      <c r="C2081" s="83">
        <v>41.265062691021164</v>
      </c>
      <c r="D2081" s="83">
        <v>0</v>
      </c>
      <c r="E2081" s="43">
        <f t="shared" si="160"/>
        <v>13.135077408545934</v>
      </c>
      <c r="F2081" s="43">
        <f t="shared" si="161"/>
        <v>7.6132021829531119E-2</v>
      </c>
      <c r="G2081" s="89">
        <v>20.353720354843421</v>
      </c>
      <c r="H2081" s="185">
        <f t="shared" si="162"/>
        <v>20.427209844794724</v>
      </c>
      <c r="N2081" t="str">
        <f t="shared" si="163"/>
        <v>30#72</v>
      </c>
      <c r="O2081">
        <v>30</v>
      </c>
      <c r="P2081">
        <v>72</v>
      </c>
      <c r="Q2081">
        <v>14.937145955450102</v>
      </c>
      <c r="R2081">
        <v>22.096992948081667</v>
      </c>
      <c r="S2081">
        <f t="shared" si="164"/>
        <v>32</v>
      </c>
    </row>
    <row r="2082" spans="1:19" hidden="1" x14ac:dyDescent="0.25">
      <c r="A2082" s="70">
        <v>30</v>
      </c>
      <c r="B2082" s="70">
        <v>34</v>
      </c>
      <c r="C2082" s="83">
        <v>38.74890033181255</v>
      </c>
      <c r="D2082" s="83">
        <v>0</v>
      </c>
      <c r="E2082" s="43">
        <f t="shared" si="160"/>
        <v>12.334158054366302</v>
      </c>
      <c r="F2082" s="43">
        <f t="shared" si="161"/>
        <v>8.1075659610669509E-2</v>
      </c>
      <c r="G2082" s="89">
        <v>19.51087960822019</v>
      </c>
      <c r="H2082" s="185">
        <f t="shared" si="162"/>
        <v>19.581325922992722</v>
      </c>
      <c r="N2082" t="str">
        <f t="shared" si="163"/>
        <v>30#1</v>
      </c>
      <c r="O2082">
        <v>30</v>
      </c>
      <c r="P2082">
        <v>1</v>
      </c>
      <c r="Q2082">
        <v>14.89709998774112</v>
      </c>
      <c r="R2082">
        <v>21.745359999999998</v>
      </c>
      <c r="S2082">
        <f t="shared" si="164"/>
        <v>33</v>
      </c>
    </row>
    <row r="2083" spans="1:19" hidden="1" x14ac:dyDescent="0.25">
      <c r="A2083" s="70">
        <v>30</v>
      </c>
      <c r="B2083" s="70">
        <v>35</v>
      </c>
      <c r="C2083" s="83">
        <v>51.329712127855579</v>
      </c>
      <c r="D2083" s="83">
        <v>23.030799999999999</v>
      </c>
      <c r="E2083" s="43">
        <f t="shared" si="160"/>
        <v>16.338754825264449</v>
      </c>
      <c r="F2083" s="43">
        <f t="shared" si="161"/>
        <v>6.1204174411976016E-2</v>
      </c>
      <c r="G2083" s="89">
        <v>23.030799999999999</v>
      </c>
      <c r="H2083" s="185">
        <f t="shared" si="162"/>
        <v>23.030799999999999</v>
      </c>
      <c r="N2083" t="str">
        <f t="shared" si="163"/>
        <v>30#5</v>
      </c>
      <c r="O2083">
        <v>30</v>
      </c>
      <c r="P2083">
        <v>5</v>
      </c>
      <c r="Q2083">
        <v>14.817008052323159</v>
      </c>
      <c r="R2083">
        <v>21.959599999999998</v>
      </c>
      <c r="S2083">
        <f t="shared" si="164"/>
        <v>34</v>
      </c>
    </row>
    <row r="2084" spans="1:19" hidden="1" x14ac:dyDescent="0.25">
      <c r="A2084" s="70">
        <v>30</v>
      </c>
      <c r="B2084" s="70">
        <v>36</v>
      </c>
      <c r="C2084" s="83">
        <v>38.74890033181255</v>
      </c>
      <c r="D2084" s="83">
        <v>0</v>
      </c>
      <c r="E2084" s="43">
        <f t="shared" si="160"/>
        <v>12.334158054366302</v>
      </c>
      <c r="F2084" s="43">
        <f t="shared" si="161"/>
        <v>8.1075659610669509E-2</v>
      </c>
      <c r="G2084" s="89">
        <v>19.51087960822019</v>
      </c>
      <c r="H2084" s="185">
        <f t="shared" si="162"/>
        <v>19.581325922992722</v>
      </c>
      <c r="N2084" t="str">
        <f t="shared" si="163"/>
        <v>30#80</v>
      </c>
      <c r="O2084">
        <v>30</v>
      </c>
      <c r="P2084">
        <v>80</v>
      </c>
      <c r="Q2084">
        <v>14.817008052323159</v>
      </c>
      <c r="R2084">
        <v>21.994620447818768</v>
      </c>
      <c r="S2084">
        <f t="shared" si="164"/>
        <v>35</v>
      </c>
    </row>
    <row r="2085" spans="1:19" hidden="1" x14ac:dyDescent="0.25">
      <c r="A2085" s="70">
        <v>30</v>
      </c>
      <c r="B2085" s="70">
        <v>37</v>
      </c>
      <c r="C2085" s="83">
        <v>37.365011034247807</v>
      </c>
      <c r="D2085" s="83">
        <v>0</v>
      </c>
      <c r="E2085" s="43">
        <f t="shared" si="160"/>
        <v>11.893652409567503</v>
      </c>
      <c r="F2085" s="43">
        <f t="shared" si="161"/>
        <v>8.4078461818472103E-2</v>
      </c>
      <c r="G2085" s="89">
        <v>19.016063767920539</v>
      </c>
      <c r="H2085" s="185">
        <f t="shared" si="162"/>
        <v>19.084723492178437</v>
      </c>
      <c r="N2085" t="str">
        <f t="shared" si="163"/>
        <v>30#15</v>
      </c>
      <c r="O2085">
        <v>30</v>
      </c>
      <c r="P2085">
        <v>15</v>
      </c>
      <c r="Q2085">
        <v>14.736916116905192</v>
      </c>
      <c r="R2085">
        <v>21.925713481361441</v>
      </c>
      <c r="S2085">
        <f t="shared" si="164"/>
        <v>36</v>
      </c>
    </row>
    <row r="2086" spans="1:19" hidden="1" x14ac:dyDescent="0.25">
      <c r="A2086" s="70">
        <v>30</v>
      </c>
      <c r="B2086" s="70">
        <v>38</v>
      </c>
      <c r="C2086" s="83">
        <v>43.781225050229764</v>
      </c>
      <c r="D2086" s="83">
        <v>0</v>
      </c>
      <c r="E2086" s="43">
        <f t="shared" si="160"/>
        <v>13.935996762725562</v>
      </c>
      <c r="F2086" s="43">
        <f t="shared" si="161"/>
        <v>7.1756618276109796E-2</v>
      </c>
      <c r="G2086" s="89">
        <v>21.130005660291271</v>
      </c>
      <c r="H2086" s="185">
        <f t="shared" si="162"/>
        <v>21.206298019209989</v>
      </c>
      <c r="N2086" t="str">
        <f t="shared" si="163"/>
        <v>30#32</v>
      </c>
      <c r="O2086">
        <v>30</v>
      </c>
      <c r="P2086">
        <v>32</v>
      </c>
      <c r="Q2086">
        <v>14.736916116905192</v>
      </c>
      <c r="R2086">
        <v>21.925713481361441</v>
      </c>
      <c r="S2086">
        <f t="shared" si="164"/>
        <v>37</v>
      </c>
    </row>
    <row r="2087" spans="1:19" hidden="1" x14ac:dyDescent="0.25">
      <c r="A2087" s="70">
        <v>30</v>
      </c>
      <c r="B2087" s="70">
        <v>39</v>
      </c>
      <c r="C2087" s="83">
        <v>44.410265640031916</v>
      </c>
      <c r="D2087" s="83">
        <v>0</v>
      </c>
      <c r="E2087" s="43">
        <f t="shared" si="160"/>
        <v>14.136226601270469</v>
      </c>
      <c r="F2087" s="43">
        <f t="shared" si="161"/>
        <v>7.0740235580980762E-2</v>
      </c>
      <c r="G2087" s="89">
        <v>21.314529507899216</v>
      </c>
      <c r="H2087" s="185">
        <f t="shared" si="162"/>
        <v>21.391488111770119</v>
      </c>
      <c r="N2087" t="str">
        <f t="shared" si="163"/>
        <v>30#46</v>
      </c>
      <c r="O2087">
        <v>30</v>
      </c>
      <c r="P2087">
        <v>46</v>
      </c>
      <c r="Q2087">
        <v>14.616778213778248</v>
      </c>
      <c r="R2087">
        <v>21.821350599994716</v>
      </c>
      <c r="S2087">
        <f t="shared" si="164"/>
        <v>38</v>
      </c>
    </row>
    <row r="2088" spans="1:19" hidden="1" x14ac:dyDescent="0.25">
      <c r="A2088" s="70">
        <v>30</v>
      </c>
      <c r="B2088" s="70">
        <v>40</v>
      </c>
      <c r="C2088" s="83">
        <v>45.290922465754939</v>
      </c>
      <c r="D2088" s="83">
        <v>0</v>
      </c>
      <c r="E2088" s="43">
        <f t="shared" si="160"/>
        <v>14.416548375233344</v>
      </c>
      <c r="F2088" s="43">
        <f t="shared" si="161"/>
        <v>6.9364731000239446E-2</v>
      </c>
      <c r="G2088" s="89">
        <v>21.56682045836035</v>
      </c>
      <c r="H2088" s="185">
        <f t="shared" si="162"/>
        <v>21.644689988241115</v>
      </c>
      <c r="N2088" t="str">
        <f t="shared" si="163"/>
        <v>30#9</v>
      </c>
      <c r="O2088">
        <v>30</v>
      </c>
      <c r="P2088">
        <v>9</v>
      </c>
      <c r="Q2088">
        <v>14.536686278360287</v>
      </c>
      <c r="R2088">
        <v>21.852479999999996</v>
      </c>
      <c r="S2088">
        <f t="shared" si="164"/>
        <v>39</v>
      </c>
    </row>
    <row r="2089" spans="1:19" hidden="1" x14ac:dyDescent="0.25">
      <c r="A2089" s="70">
        <v>30</v>
      </c>
      <c r="B2089" s="70">
        <v>41</v>
      </c>
      <c r="C2089" s="83">
        <v>48.813549768646993</v>
      </c>
      <c r="D2089" s="83">
        <v>0</v>
      </c>
      <c r="E2089" s="43">
        <f t="shared" si="160"/>
        <v>15.537835471084826</v>
      </c>
      <c r="F2089" s="43">
        <f t="shared" si="161"/>
        <v>6.4359028763108769E-2</v>
      </c>
      <c r="G2089" s="89">
        <v>22.510423380887822</v>
      </c>
      <c r="H2089" s="185">
        <f t="shared" si="162"/>
        <v>22.5916998995787</v>
      </c>
      <c r="N2089" t="str">
        <f t="shared" si="163"/>
        <v>30#12</v>
      </c>
      <c r="O2089">
        <v>30</v>
      </c>
      <c r="P2089">
        <v>12</v>
      </c>
      <c r="Q2089">
        <v>14.416548375233344</v>
      </c>
      <c r="R2089">
        <v>21.644689988241115</v>
      </c>
      <c r="S2089">
        <f t="shared" si="164"/>
        <v>40</v>
      </c>
    </row>
    <row r="2090" spans="1:19" hidden="1" x14ac:dyDescent="0.25">
      <c r="A2090" s="70">
        <v>30</v>
      </c>
      <c r="B2090" s="70">
        <v>42</v>
      </c>
      <c r="C2090" s="83">
        <v>32.458494433791031</v>
      </c>
      <c r="D2090" s="83">
        <v>0</v>
      </c>
      <c r="E2090" s="43">
        <f t="shared" si="160"/>
        <v>10.331859668917227</v>
      </c>
      <c r="F2090" s="43">
        <f t="shared" si="161"/>
        <v>9.6787996744520183E-2</v>
      </c>
      <c r="G2090" s="89">
        <v>17.056945357824766</v>
      </c>
      <c r="H2090" s="185">
        <f t="shared" si="162"/>
        <v>17.118531455728263</v>
      </c>
      <c r="N2090" t="str">
        <f t="shared" si="163"/>
        <v>30#40</v>
      </c>
      <c r="O2090">
        <v>30</v>
      </c>
      <c r="P2090">
        <v>40</v>
      </c>
      <c r="Q2090">
        <v>14.416548375233344</v>
      </c>
      <c r="R2090">
        <v>21.644689988241115</v>
      </c>
      <c r="S2090">
        <f t="shared" si="164"/>
        <v>41</v>
      </c>
    </row>
    <row r="2091" spans="1:19" hidden="1" x14ac:dyDescent="0.25">
      <c r="A2091" s="70">
        <v>30</v>
      </c>
      <c r="B2091" s="70">
        <v>43</v>
      </c>
      <c r="C2091" s="83">
        <v>41.013446455100294</v>
      </c>
      <c r="D2091" s="83">
        <v>0</v>
      </c>
      <c r="E2091" s="43">
        <f t="shared" si="160"/>
        <v>13.054985473127967</v>
      </c>
      <c r="F2091" s="43">
        <f t="shared" si="161"/>
        <v>7.6599089448117219E-2</v>
      </c>
      <c r="G2091" s="89">
        <v>20.272556549720463</v>
      </c>
      <c r="H2091" s="185">
        <f t="shared" si="162"/>
        <v>20.345752988252318</v>
      </c>
      <c r="N2091" t="str">
        <f t="shared" si="163"/>
        <v>30#45</v>
      </c>
      <c r="O2091">
        <v>30</v>
      </c>
      <c r="P2091">
        <v>45</v>
      </c>
      <c r="Q2091">
        <v>14.416548375233344</v>
      </c>
      <c r="R2091">
        <v>21.644689988241115</v>
      </c>
      <c r="S2091">
        <f t="shared" si="164"/>
        <v>42</v>
      </c>
    </row>
    <row r="2092" spans="1:19" hidden="1" x14ac:dyDescent="0.25">
      <c r="A2092" s="70">
        <v>30</v>
      </c>
      <c r="B2092" s="70">
        <v>44</v>
      </c>
      <c r="C2092" s="83">
        <v>38.245667859970837</v>
      </c>
      <c r="D2092" s="83">
        <v>0</v>
      </c>
      <c r="E2092" s="43">
        <f t="shared" si="160"/>
        <v>12.173974183530378</v>
      </c>
      <c r="F2092" s="43">
        <f t="shared" si="161"/>
        <v>8.2142444605546733E-2</v>
      </c>
      <c r="G2092" s="89">
        <v>19.333632260006869</v>
      </c>
      <c r="H2092" s="185">
        <f t="shared" si="162"/>
        <v>19.403438602480069</v>
      </c>
      <c r="N2092" t="str">
        <f t="shared" si="163"/>
        <v>30#6</v>
      </c>
      <c r="O2092">
        <v>30</v>
      </c>
      <c r="P2092">
        <v>6</v>
      </c>
      <c r="Q2092">
        <v>14.336456439815377</v>
      </c>
      <c r="R2092">
        <v>21.63824</v>
      </c>
      <c r="S2092">
        <f t="shared" si="164"/>
        <v>43</v>
      </c>
    </row>
    <row r="2093" spans="1:19" hidden="1" x14ac:dyDescent="0.25">
      <c r="A2093" s="70">
        <v>30</v>
      </c>
      <c r="B2093" s="70">
        <v>45</v>
      </c>
      <c r="C2093" s="83">
        <v>45.290922465754939</v>
      </c>
      <c r="D2093" s="83">
        <v>0</v>
      </c>
      <c r="E2093" s="43">
        <f t="shared" si="160"/>
        <v>14.416548375233344</v>
      </c>
      <c r="F2093" s="43">
        <f t="shared" si="161"/>
        <v>6.9364731000239446E-2</v>
      </c>
      <c r="G2093" s="89">
        <v>21.56682045836035</v>
      </c>
      <c r="H2093" s="185">
        <f t="shared" si="162"/>
        <v>21.644689988241115</v>
      </c>
      <c r="N2093" t="str">
        <f t="shared" si="163"/>
        <v>30#14</v>
      </c>
      <c r="O2093">
        <v>30</v>
      </c>
      <c r="P2093">
        <v>14</v>
      </c>
      <c r="Q2093">
        <v>14.336456439815377</v>
      </c>
      <c r="R2093">
        <v>21.573055266736251</v>
      </c>
      <c r="S2093">
        <f t="shared" si="164"/>
        <v>44</v>
      </c>
    </row>
    <row r="2094" spans="1:19" hidden="1" x14ac:dyDescent="0.25">
      <c r="A2094" s="70">
        <v>30</v>
      </c>
      <c r="B2094" s="70">
        <v>46</v>
      </c>
      <c r="C2094" s="83">
        <v>45.919963055557083</v>
      </c>
      <c r="D2094" s="83">
        <v>0</v>
      </c>
      <c r="E2094" s="43">
        <f t="shared" si="160"/>
        <v>14.616778213778248</v>
      </c>
      <c r="F2094" s="43">
        <f t="shared" si="161"/>
        <v>6.8414529205715641E-2</v>
      </c>
      <c r="G2094" s="89">
        <v>21.74284551105567</v>
      </c>
      <c r="H2094" s="185">
        <f t="shared" si="162"/>
        <v>21.821350599994716</v>
      </c>
      <c r="N2094" t="str">
        <f t="shared" si="163"/>
        <v>30#22</v>
      </c>
      <c r="O2094">
        <v>30</v>
      </c>
      <c r="P2094">
        <v>22</v>
      </c>
      <c r="Q2094">
        <v>14.336456439815377</v>
      </c>
      <c r="R2094">
        <v>21.573055266736251</v>
      </c>
      <c r="S2094">
        <f t="shared" si="164"/>
        <v>45</v>
      </c>
    </row>
    <row r="2095" spans="1:19" hidden="1" x14ac:dyDescent="0.25">
      <c r="A2095" s="70">
        <v>30</v>
      </c>
      <c r="B2095" s="70">
        <v>47</v>
      </c>
      <c r="C2095" s="83">
        <v>51.203904009895169</v>
      </c>
      <c r="D2095" s="83">
        <v>23.137920000000001</v>
      </c>
      <c r="E2095" s="43">
        <f t="shared" si="160"/>
        <v>16.298708857555475</v>
      </c>
      <c r="F2095" s="43">
        <f t="shared" si="161"/>
        <v>6.1354553218885013E-2</v>
      </c>
      <c r="G2095" s="89">
        <v>23.137920000000001</v>
      </c>
      <c r="H2095" s="185">
        <f t="shared" si="162"/>
        <v>23.137920000000001</v>
      </c>
      <c r="N2095" t="str">
        <f t="shared" si="163"/>
        <v>30#58</v>
      </c>
      <c r="O2095">
        <v>30</v>
      </c>
      <c r="P2095">
        <v>58</v>
      </c>
      <c r="Q2095">
        <v>14.336456439815377</v>
      </c>
      <c r="R2095">
        <v>21.573055266736251</v>
      </c>
      <c r="S2095">
        <f t="shared" si="164"/>
        <v>46</v>
      </c>
    </row>
    <row r="2096" spans="1:19" hidden="1" x14ac:dyDescent="0.25">
      <c r="A2096" s="70">
        <v>30</v>
      </c>
      <c r="B2096" s="70">
        <v>49</v>
      </c>
      <c r="C2096" s="83">
        <v>43.781225050229764</v>
      </c>
      <c r="D2096" s="83">
        <v>0</v>
      </c>
      <c r="E2096" s="43">
        <f t="shared" si="160"/>
        <v>13.935996762725562</v>
      </c>
      <c r="F2096" s="43">
        <f t="shared" si="161"/>
        <v>7.1756618276109796E-2</v>
      </c>
      <c r="G2096" s="89">
        <v>21.130005660291271</v>
      </c>
      <c r="H2096" s="185">
        <f t="shared" si="162"/>
        <v>21.206298019209989</v>
      </c>
      <c r="N2096" t="str">
        <f t="shared" si="163"/>
        <v>30#18</v>
      </c>
      <c r="O2096">
        <v>30</v>
      </c>
      <c r="P2096">
        <v>18</v>
      </c>
      <c r="Q2096">
        <v>14.2964104721064</v>
      </c>
      <c r="R2096">
        <v>21.537026872399878</v>
      </c>
      <c r="S2096">
        <f t="shared" si="164"/>
        <v>47</v>
      </c>
    </row>
    <row r="2097" spans="1:19" hidden="1" x14ac:dyDescent="0.25">
      <c r="A2097" s="70">
        <v>30</v>
      </c>
      <c r="B2097" s="70">
        <v>50</v>
      </c>
      <c r="C2097" s="83">
        <v>48.058701060884403</v>
      </c>
      <c r="D2097" s="83">
        <v>0</v>
      </c>
      <c r="E2097" s="43">
        <f t="shared" si="160"/>
        <v>15.297559664830935</v>
      </c>
      <c r="F2097" s="43">
        <f t="shared" si="161"/>
        <v>6.5369903560435094E-2</v>
      </c>
      <c r="G2097" s="89">
        <v>22.316597958837185</v>
      </c>
      <c r="H2097" s="185">
        <f t="shared" si="162"/>
        <v>22.397174648152511</v>
      </c>
      <c r="N2097" t="str">
        <f t="shared" si="163"/>
        <v>30#11</v>
      </c>
      <c r="O2097">
        <v>30</v>
      </c>
      <c r="P2097">
        <v>11</v>
      </c>
      <c r="Q2097">
        <v>14.216318536688432</v>
      </c>
      <c r="R2097">
        <v>21.464544109697005</v>
      </c>
      <c r="S2097">
        <f t="shared" si="164"/>
        <v>48</v>
      </c>
    </row>
    <row r="2098" spans="1:19" hidden="1" x14ac:dyDescent="0.25">
      <c r="A2098" s="70">
        <v>30</v>
      </c>
      <c r="B2098" s="70">
        <v>51</v>
      </c>
      <c r="C2098" s="83">
        <v>42.774760106546317</v>
      </c>
      <c r="D2098" s="83">
        <v>0</v>
      </c>
      <c r="E2098" s="43">
        <f t="shared" si="160"/>
        <v>13.615629021053708</v>
      </c>
      <c r="F2098" s="43">
        <f t="shared" si="161"/>
        <v>7.3445009294371214E-2</v>
      </c>
      <c r="G2098" s="89">
        <v>20.827003171217218</v>
      </c>
      <c r="H2098" s="185">
        <f t="shared" si="162"/>
        <v>20.902201504179608</v>
      </c>
      <c r="N2098" t="str">
        <f t="shared" si="163"/>
        <v>30#3</v>
      </c>
      <c r="O2098">
        <v>30</v>
      </c>
      <c r="P2098">
        <v>3</v>
      </c>
      <c r="Q2098">
        <v>14.176272568979453</v>
      </c>
      <c r="R2098">
        <v>21.531120000000001</v>
      </c>
      <c r="S2098">
        <f t="shared" si="164"/>
        <v>49</v>
      </c>
    </row>
    <row r="2099" spans="1:19" hidden="1" x14ac:dyDescent="0.25">
      <c r="A2099" s="70">
        <v>30</v>
      </c>
      <c r="B2099" s="70">
        <v>52</v>
      </c>
      <c r="C2099" s="83">
        <v>49.945822830290858</v>
      </c>
      <c r="D2099" s="83">
        <v>0</v>
      </c>
      <c r="E2099" s="43">
        <f t="shared" si="160"/>
        <v>15.898249180465656</v>
      </c>
      <c r="F2099" s="43">
        <f t="shared" si="161"/>
        <v>6.2900007959914878E-2</v>
      </c>
      <c r="G2099" s="89">
        <v>22.793148558208145</v>
      </c>
      <c r="H2099" s="185">
        <f t="shared" si="162"/>
        <v>22.875445889247597</v>
      </c>
      <c r="N2099" t="str">
        <f t="shared" si="163"/>
        <v>30#79</v>
      </c>
      <c r="O2099">
        <v>30</v>
      </c>
      <c r="P2099">
        <v>79</v>
      </c>
      <c r="Q2099">
        <v>14.176272568979453</v>
      </c>
      <c r="R2099">
        <v>21.428088162997135</v>
      </c>
      <c r="S2099">
        <f t="shared" si="164"/>
        <v>50</v>
      </c>
    </row>
    <row r="2100" spans="1:19" hidden="1" x14ac:dyDescent="0.25">
      <c r="A2100" s="70">
        <v>30</v>
      </c>
      <c r="B2100" s="70">
        <v>53</v>
      </c>
      <c r="C2100" s="83">
        <v>40.887638337139862</v>
      </c>
      <c r="D2100" s="83">
        <v>0</v>
      </c>
      <c r="E2100" s="43">
        <f t="shared" si="160"/>
        <v>13.014939505418987</v>
      </c>
      <c r="F2100" s="43">
        <f t="shared" si="161"/>
        <v>7.6834778954111421E-2</v>
      </c>
      <c r="G2100" s="89">
        <v>20.231722993497264</v>
      </c>
      <c r="H2100" s="185">
        <f t="shared" si="162"/>
        <v>20.304771997694395</v>
      </c>
      <c r="N2100" t="str">
        <f t="shared" si="163"/>
        <v>30#4</v>
      </c>
      <c r="O2100">
        <v>30</v>
      </c>
      <c r="P2100">
        <v>4</v>
      </c>
      <c r="Q2100">
        <v>14.136226601270469</v>
      </c>
      <c r="R2100">
        <v>21.63824</v>
      </c>
      <c r="S2100">
        <f t="shared" si="164"/>
        <v>51</v>
      </c>
    </row>
    <row r="2101" spans="1:19" hidden="1" x14ac:dyDescent="0.25">
      <c r="A2101" s="70">
        <v>30</v>
      </c>
      <c r="B2101" s="70">
        <v>54</v>
      </c>
      <c r="C2101" s="83">
        <v>43.781225050229764</v>
      </c>
      <c r="D2101" s="83">
        <v>0</v>
      </c>
      <c r="E2101" s="43">
        <f t="shared" si="160"/>
        <v>13.935996762725562</v>
      </c>
      <c r="F2101" s="43">
        <f t="shared" si="161"/>
        <v>7.1756618276109796E-2</v>
      </c>
      <c r="G2101" s="89">
        <v>21.130005660291271</v>
      </c>
      <c r="H2101" s="185">
        <f t="shared" si="162"/>
        <v>21.206298019209989</v>
      </c>
      <c r="N2101" t="str">
        <f t="shared" si="163"/>
        <v>30#39</v>
      </c>
      <c r="O2101">
        <v>30</v>
      </c>
      <c r="P2101">
        <v>39</v>
      </c>
      <c r="Q2101">
        <v>14.136226601270469</v>
      </c>
      <c r="R2101">
        <v>21.391488111770119</v>
      </c>
      <c r="S2101">
        <f t="shared" si="164"/>
        <v>52</v>
      </c>
    </row>
    <row r="2102" spans="1:19" hidden="1" x14ac:dyDescent="0.25">
      <c r="A2102" s="70">
        <v>30</v>
      </c>
      <c r="B2102" s="70">
        <v>55</v>
      </c>
      <c r="C2102" s="83">
        <v>47.807084824963546</v>
      </c>
      <c r="D2102" s="83">
        <v>0</v>
      </c>
      <c r="E2102" s="43">
        <f t="shared" si="160"/>
        <v>15.217467729412974</v>
      </c>
      <c r="F2102" s="43">
        <f t="shared" si="161"/>
        <v>6.5713955684437372E-2</v>
      </c>
      <c r="G2102" s="89">
        <v>22.251010703717451</v>
      </c>
      <c r="H2102" s="185">
        <f t="shared" si="162"/>
        <v>22.331350582570511</v>
      </c>
      <c r="N2102" t="str">
        <f t="shared" si="163"/>
        <v>30#31</v>
      </c>
      <c r="O2102">
        <v>30</v>
      </c>
      <c r="P2102">
        <v>31</v>
      </c>
      <c r="Q2102">
        <v>14.056134665852509</v>
      </c>
      <c r="R2102">
        <v>21.317852481103841</v>
      </c>
      <c r="S2102">
        <f t="shared" si="164"/>
        <v>53</v>
      </c>
    </row>
    <row r="2103" spans="1:19" hidden="1" x14ac:dyDescent="0.25">
      <c r="A2103" s="70">
        <v>30</v>
      </c>
      <c r="B2103" s="70">
        <v>56</v>
      </c>
      <c r="C2103" s="83">
        <v>48.058701060884403</v>
      </c>
      <c r="D2103" s="83">
        <v>0</v>
      </c>
      <c r="E2103" s="43">
        <f t="shared" si="160"/>
        <v>15.297559664830935</v>
      </c>
      <c r="F2103" s="43">
        <f t="shared" si="161"/>
        <v>6.5369903560435094E-2</v>
      </c>
      <c r="G2103" s="89">
        <v>22.316597958837185</v>
      </c>
      <c r="H2103" s="185">
        <f t="shared" si="162"/>
        <v>22.397174648152511</v>
      </c>
      <c r="N2103" t="str">
        <f t="shared" si="163"/>
        <v>30#10</v>
      </c>
      <c r="O2103">
        <v>30</v>
      </c>
      <c r="P2103">
        <v>10</v>
      </c>
      <c r="Q2103">
        <v>13.935996762725562</v>
      </c>
      <c r="R2103">
        <v>20.888400000000001</v>
      </c>
      <c r="S2103">
        <f t="shared" si="164"/>
        <v>54</v>
      </c>
    </row>
    <row r="2104" spans="1:19" hidden="1" x14ac:dyDescent="0.25">
      <c r="A2104" s="70">
        <v>30</v>
      </c>
      <c r="B2104" s="70">
        <v>57</v>
      </c>
      <c r="C2104" s="83">
        <v>51.203904009895169</v>
      </c>
      <c r="D2104" s="83">
        <v>22.816559999999999</v>
      </c>
      <c r="E2104" s="43">
        <f t="shared" si="160"/>
        <v>16.298708857555475</v>
      </c>
      <c r="F2104" s="43">
        <f t="shared" si="161"/>
        <v>6.1354553218885013E-2</v>
      </c>
      <c r="G2104" s="89">
        <v>22.816559999999999</v>
      </c>
      <c r="H2104" s="185">
        <f t="shared" si="162"/>
        <v>22.816559999999999</v>
      </c>
      <c r="N2104" t="str">
        <f t="shared" si="163"/>
        <v>30#20</v>
      </c>
      <c r="O2104">
        <v>30</v>
      </c>
      <c r="P2104">
        <v>20</v>
      </c>
      <c r="Q2104">
        <v>13.935996762725562</v>
      </c>
      <c r="R2104">
        <v>21.206298019209989</v>
      </c>
      <c r="S2104">
        <f t="shared" si="164"/>
        <v>55</v>
      </c>
    </row>
    <row r="2105" spans="1:19" hidden="1" x14ac:dyDescent="0.25">
      <c r="A2105" s="70">
        <v>30</v>
      </c>
      <c r="B2105" s="70">
        <v>58</v>
      </c>
      <c r="C2105" s="83">
        <v>45.039306229834068</v>
      </c>
      <c r="D2105" s="83">
        <v>0</v>
      </c>
      <c r="E2105" s="43">
        <f t="shared" si="160"/>
        <v>14.336456439815377</v>
      </c>
      <c r="F2105" s="43">
        <f t="shared" si="161"/>
        <v>6.9752243463927957E-2</v>
      </c>
      <c r="G2105" s="89">
        <v>21.495443451892744</v>
      </c>
      <c r="H2105" s="185">
        <f t="shared" si="162"/>
        <v>21.573055266736251</v>
      </c>
      <c r="N2105" t="str">
        <f t="shared" si="163"/>
        <v>30#38</v>
      </c>
      <c r="O2105">
        <v>30</v>
      </c>
      <c r="P2105">
        <v>38</v>
      </c>
      <c r="Q2105">
        <v>13.935996762725562</v>
      </c>
      <c r="R2105">
        <v>21.206298019209989</v>
      </c>
      <c r="S2105">
        <f t="shared" si="164"/>
        <v>56</v>
      </c>
    </row>
    <row r="2106" spans="1:19" hidden="1" x14ac:dyDescent="0.25">
      <c r="A2106" s="70">
        <v>30</v>
      </c>
      <c r="B2106" s="70">
        <v>59</v>
      </c>
      <c r="C2106" s="83">
        <v>49.442590358449131</v>
      </c>
      <c r="D2106" s="83">
        <v>0</v>
      </c>
      <c r="E2106" s="43">
        <f t="shared" si="160"/>
        <v>15.738065309629729</v>
      </c>
      <c r="F2106" s="43">
        <f t="shared" si="161"/>
        <v>6.3540211603272792E-2</v>
      </c>
      <c r="G2106" s="89">
        <v>22.668656992287211</v>
      </c>
      <c r="H2106" s="185">
        <f t="shared" si="162"/>
        <v>22.750504831954899</v>
      </c>
      <c r="N2106" t="str">
        <f t="shared" si="163"/>
        <v>30#49</v>
      </c>
      <c r="O2106">
        <v>30</v>
      </c>
      <c r="P2106">
        <v>49</v>
      </c>
      <c r="Q2106">
        <v>13.935996762725562</v>
      </c>
      <c r="R2106">
        <v>21.206298019209989</v>
      </c>
      <c r="S2106">
        <f t="shared" si="164"/>
        <v>57</v>
      </c>
    </row>
    <row r="2107" spans="1:19" hidden="1" x14ac:dyDescent="0.25">
      <c r="A2107" s="70">
        <v>30</v>
      </c>
      <c r="B2107" s="70">
        <v>60</v>
      </c>
      <c r="C2107" s="83">
        <v>35.729505500762222</v>
      </c>
      <c r="D2107" s="83">
        <v>0</v>
      </c>
      <c r="E2107" s="43">
        <f t="shared" si="160"/>
        <v>11.373054829350746</v>
      </c>
      <c r="F2107" s="43">
        <f t="shared" si="161"/>
        <v>8.7927123803120455E-2</v>
      </c>
      <c r="G2107" s="89">
        <v>18.400168610873795</v>
      </c>
      <c r="H2107" s="185">
        <f t="shared" si="162"/>
        <v>18.466604573570379</v>
      </c>
      <c r="N2107" t="str">
        <f t="shared" si="163"/>
        <v>30#54</v>
      </c>
      <c r="O2107">
        <v>30</v>
      </c>
      <c r="P2107">
        <v>54</v>
      </c>
      <c r="Q2107">
        <v>13.935996762725562</v>
      </c>
      <c r="R2107">
        <v>21.206298019209989</v>
      </c>
      <c r="S2107">
        <f t="shared" si="164"/>
        <v>58</v>
      </c>
    </row>
    <row r="2108" spans="1:19" hidden="1" x14ac:dyDescent="0.25">
      <c r="A2108" s="70">
        <v>30</v>
      </c>
      <c r="B2108" s="70">
        <v>62</v>
      </c>
      <c r="C2108" s="83">
        <v>47.555468589042675</v>
      </c>
      <c r="D2108" s="83">
        <v>0</v>
      </c>
      <c r="E2108" s="43">
        <f t="shared" si="160"/>
        <v>15.137375793995007</v>
      </c>
      <c r="F2108" s="43">
        <f t="shared" si="161"/>
        <v>6.6061648571656639E-2</v>
      </c>
      <c r="G2108" s="89">
        <v>22.184925229309925</v>
      </c>
      <c r="H2108" s="185">
        <f t="shared" si="162"/>
        <v>22.265026498821658</v>
      </c>
      <c r="N2108" t="str">
        <f t="shared" si="163"/>
        <v>30#13</v>
      </c>
      <c r="O2108">
        <v>30</v>
      </c>
      <c r="P2108">
        <v>13</v>
      </c>
      <c r="Q2108">
        <v>13.775812891889636</v>
      </c>
      <c r="R2108">
        <v>21.055468790123403</v>
      </c>
      <c r="S2108">
        <f t="shared" si="164"/>
        <v>59</v>
      </c>
    </row>
    <row r="2109" spans="1:19" hidden="1" x14ac:dyDescent="0.25">
      <c r="A2109" s="70">
        <v>30</v>
      </c>
      <c r="B2109" s="70">
        <v>63</v>
      </c>
      <c r="C2109" s="83">
        <v>50.071630948251276</v>
      </c>
      <c r="D2109" s="83">
        <v>0</v>
      </c>
      <c r="E2109" s="43">
        <f t="shared" si="160"/>
        <v>15.938295148174635</v>
      </c>
      <c r="F2109" s="43">
        <f t="shared" si="161"/>
        <v>6.2741967738910082E-2</v>
      </c>
      <c r="G2109" s="89">
        <v>22.82398553210718</v>
      </c>
      <c r="H2109" s="185">
        <f t="shared" si="162"/>
        <v>22.906394203650677</v>
      </c>
      <c r="N2109" t="str">
        <f t="shared" si="163"/>
        <v>30#51</v>
      </c>
      <c r="O2109">
        <v>30</v>
      </c>
      <c r="P2109">
        <v>51</v>
      </c>
      <c r="Q2109">
        <v>13.615629021053708</v>
      </c>
      <c r="R2109">
        <v>20.902201504179608</v>
      </c>
      <c r="S2109">
        <f t="shared" si="164"/>
        <v>60</v>
      </c>
    </row>
    <row r="2110" spans="1:19" hidden="1" x14ac:dyDescent="0.25">
      <c r="A2110" s="70">
        <v>30</v>
      </c>
      <c r="B2110" s="70">
        <v>64</v>
      </c>
      <c r="C2110" s="83">
        <v>40.006981511416853</v>
      </c>
      <c r="D2110" s="83">
        <v>0</v>
      </c>
      <c r="E2110" s="43">
        <f t="shared" si="160"/>
        <v>12.734617731456117</v>
      </c>
      <c r="F2110" s="43">
        <f t="shared" si="161"/>
        <v>7.8526110566308829E-2</v>
      </c>
      <c r="G2110" s="89">
        <v>19.941100157445764</v>
      </c>
      <c r="H2110" s="185">
        <f t="shared" si="162"/>
        <v>20.013099833872968</v>
      </c>
      <c r="N2110" t="str">
        <f t="shared" si="163"/>
        <v>30#30</v>
      </c>
      <c r="O2110">
        <v>30</v>
      </c>
      <c r="P2110">
        <v>30</v>
      </c>
      <c r="Q2110">
        <v>13.49549111792677</v>
      </c>
      <c r="R2110">
        <v>20.785617791041922</v>
      </c>
      <c r="S2110">
        <f t="shared" si="164"/>
        <v>61</v>
      </c>
    </row>
    <row r="2111" spans="1:19" hidden="1" x14ac:dyDescent="0.25">
      <c r="A2111" s="70">
        <v>30</v>
      </c>
      <c r="B2111" s="70">
        <v>65</v>
      </c>
      <c r="C2111" s="83">
        <v>51.078095891934723</v>
      </c>
      <c r="D2111" s="83">
        <v>0</v>
      </c>
      <c r="E2111" s="43">
        <f t="shared" si="160"/>
        <v>16.258662889846487</v>
      </c>
      <c r="F2111" s="43">
        <f t="shared" si="161"/>
        <v>6.1505672808094117E-2</v>
      </c>
      <c r="G2111" s="89">
        <v>23.066656806512036</v>
      </c>
      <c r="H2111" s="185">
        <f t="shared" si="162"/>
        <v>23.149941671098915</v>
      </c>
      <c r="N2111" t="str">
        <f t="shared" si="163"/>
        <v>30#26</v>
      </c>
      <c r="O2111">
        <v>30</v>
      </c>
      <c r="P2111">
        <v>26</v>
      </c>
      <c r="Q2111">
        <v>13.375353214799819</v>
      </c>
      <c r="R2111">
        <v>20.667607619185198</v>
      </c>
      <c r="S2111">
        <f t="shared" si="164"/>
        <v>62</v>
      </c>
    </row>
    <row r="2112" spans="1:19" hidden="1" x14ac:dyDescent="0.25">
      <c r="A2112" s="70">
        <v>30</v>
      </c>
      <c r="B2112" s="70">
        <v>66</v>
      </c>
      <c r="C2112" s="83">
        <v>41.265062691021164</v>
      </c>
      <c r="D2112" s="83">
        <v>0</v>
      </c>
      <c r="E2112" s="43">
        <f t="shared" si="160"/>
        <v>13.135077408545934</v>
      </c>
      <c r="F2112" s="43">
        <f t="shared" si="161"/>
        <v>7.6132021829531119E-2</v>
      </c>
      <c r="G2112" s="89">
        <v>20.353720354843421</v>
      </c>
      <c r="H2112" s="185">
        <f t="shared" si="162"/>
        <v>20.427209844794724</v>
      </c>
      <c r="N2112" t="str">
        <f t="shared" si="163"/>
        <v>30#33</v>
      </c>
      <c r="O2112">
        <v>30</v>
      </c>
      <c r="P2112">
        <v>33</v>
      </c>
      <c r="Q2112">
        <v>13.135077408545934</v>
      </c>
      <c r="R2112">
        <v>20.427209844794724</v>
      </c>
      <c r="S2112">
        <f t="shared" si="164"/>
        <v>63</v>
      </c>
    </row>
    <row r="2113" spans="1:19" hidden="1" x14ac:dyDescent="0.25">
      <c r="A2113" s="70">
        <v>30</v>
      </c>
      <c r="B2113" s="70">
        <v>67</v>
      </c>
      <c r="C2113" s="83">
        <v>48.561933532726123</v>
      </c>
      <c r="D2113" s="83">
        <v>0</v>
      </c>
      <c r="E2113" s="43">
        <f t="shared" si="160"/>
        <v>15.457743535666861</v>
      </c>
      <c r="F2113" s="43">
        <f t="shared" si="161"/>
        <v>6.4692495233383954E-2</v>
      </c>
      <c r="G2113" s="89">
        <v>22.446299069615577</v>
      </c>
      <c r="H2113" s="185">
        <f t="shared" si="162"/>
        <v>22.527344059974201</v>
      </c>
      <c r="N2113" t="str">
        <f t="shared" si="163"/>
        <v>30#66</v>
      </c>
      <c r="O2113">
        <v>30</v>
      </c>
      <c r="P2113">
        <v>66</v>
      </c>
      <c r="Q2113">
        <v>13.135077408545934</v>
      </c>
      <c r="R2113">
        <v>20.427209844794724</v>
      </c>
      <c r="S2113">
        <f t="shared" si="164"/>
        <v>64</v>
      </c>
    </row>
    <row r="2114" spans="1:19" hidden="1" x14ac:dyDescent="0.25">
      <c r="A2114" s="70">
        <v>30</v>
      </c>
      <c r="B2114" s="70">
        <v>68</v>
      </c>
      <c r="C2114" s="83">
        <v>48.813549768646993</v>
      </c>
      <c r="D2114" s="83">
        <v>0</v>
      </c>
      <c r="E2114" s="43">
        <f t="shared" si="160"/>
        <v>15.537835471084826</v>
      </c>
      <c r="F2114" s="43">
        <f t="shared" si="161"/>
        <v>6.4359028763108769E-2</v>
      </c>
      <c r="G2114" s="89">
        <v>22.510423380887822</v>
      </c>
      <c r="H2114" s="185">
        <f t="shared" si="162"/>
        <v>22.5916998995787</v>
      </c>
      <c r="N2114" t="str">
        <f t="shared" si="163"/>
        <v>30#19</v>
      </c>
      <c r="O2114">
        <v>30</v>
      </c>
      <c r="P2114">
        <v>19</v>
      </c>
      <c r="Q2114">
        <v>13.095031440836955</v>
      </c>
      <c r="R2114">
        <v>20.386565284606618</v>
      </c>
      <c r="S2114">
        <f t="shared" si="164"/>
        <v>65</v>
      </c>
    </row>
    <row r="2115" spans="1:19" hidden="1" x14ac:dyDescent="0.25">
      <c r="A2115" s="70">
        <v>30</v>
      </c>
      <c r="B2115" s="70">
        <v>69</v>
      </c>
      <c r="C2115" s="83">
        <v>50.574863420093017</v>
      </c>
      <c r="D2115" s="83">
        <v>0</v>
      </c>
      <c r="E2115" s="43">
        <f t="shared" ref="E2115:E2126" si="165">C2115/PI()</f>
        <v>16.098479019010568</v>
      </c>
      <c r="F2115" s="43">
        <f t="shared" ref="F2115:F2126" si="166">1/E2115</f>
        <v>6.2117669552453236E-2</v>
      </c>
      <c r="G2115" s="89">
        <v>22.946207699492671</v>
      </c>
      <c r="H2115" s="185">
        <f t="shared" ref="H2115:H2126" si="167">IF(D2115=0,EXP($L$2+$L$3*F2115)*$L$4,D2115)</f>
        <v>23.02905766847886</v>
      </c>
      <c r="N2115" t="str">
        <f t="shared" ref="N2115:N2126" si="168">CONCATENATE(O2115,"#",P2115)</f>
        <v>30#43</v>
      </c>
      <c r="O2115">
        <v>30</v>
      </c>
      <c r="P2115">
        <v>43</v>
      </c>
      <c r="Q2115">
        <v>13.054985473127967</v>
      </c>
      <c r="R2115">
        <v>20.345752988252318</v>
      </c>
      <c r="S2115">
        <f t="shared" ref="S2115:S2126" si="169">IF(O2115=O2114,S2114+1,1)</f>
        <v>66</v>
      </c>
    </row>
    <row r="2116" spans="1:19" hidden="1" x14ac:dyDescent="0.25">
      <c r="A2116" s="70">
        <v>30</v>
      </c>
      <c r="B2116" s="70">
        <v>70</v>
      </c>
      <c r="C2116" s="83">
        <v>50.323247184172153</v>
      </c>
      <c r="D2116" s="83">
        <v>0</v>
      </c>
      <c r="E2116" s="43">
        <f t="shared" si="165"/>
        <v>16.018387083592604</v>
      </c>
      <c r="F2116" s="43">
        <f t="shared" si="166"/>
        <v>6.2428257900215507E-2</v>
      </c>
      <c r="G2116" s="89">
        <v>22.885320578937467</v>
      </c>
      <c r="H2116" s="185">
        <f t="shared" si="167"/>
        <v>22.967950707847436</v>
      </c>
      <c r="N2116" t="str">
        <f t="shared" si="168"/>
        <v>30#53</v>
      </c>
      <c r="O2116">
        <v>30</v>
      </c>
      <c r="P2116">
        <v>53</v>
      </c>
      <c r="Q2116">
        <v>13.014939505418987</v>
      </c>
      <c r="R2116">
        <v>20.304771997694395</v>
      </c>
      <c r="S2116">
        <f t="shared" si="169"/>
        <v>67</v>
      </c>
    </row>
    <row r="2117" spans="1:19" hidden="1" x14ac:dyDescent="0.25">
      <c r="A2117" s="70">
        <v>30</v>
      </c>
      <c r="B2117" s="70">
        <v>71</v>
      </c>
      <c r="C2117" s="83">
        <v>49.945822830290858</v>
      </c>
      <c r="D2117" s="83">
        <v>0</v>
      </c>
      <c r="E2117" s="43">
        <f t="shared" si="165"/>
        <v>15.898249180465656</v>
      </c>
      <c r="F2117" s="43">
        <f t="shared" si="166"/>
        <v>6.2900007959914878E-2</v>
      </c>
      <c r="G2117" s="89">
        <v>22.793148558208145</v>
      </c>
      <c r="H2117" s="185">
        <f t="shared" si="167"/>
        <v>22.875445889247597</v>
      </c>
      <c r="N2117" t="str">
        <f t="shared" si="168"/>
        <v>30#64</v>
      </c>
      <c r="O2117">
        <v>30</v>
      </c>
      <c r="P2117">
        <v>64</v>
      </c>
      <c r="Q2117">
        <v>12.734617731456117</v>
      </c>
      <c r="R2117">
        <v>20.013099833872968</v>
      </c>
      <c r="S2117">
        <f t="shared" si="169"/>
        <v>68</v>
      </c>
    </row>
    <row r="2118" spans="1:19" hidden="1" x14ac:dyDescent="0.25">
      <c r="A2118" s="70">
        <v>30</v>
      </c>
      <c r="B2118" s="70">
        <v>72</v>
      </c>
      <c r="C2118" s="83">
        <v>46.926427999240531</v>
      </c>
      <c r="D2118" s="83">
        <v>0</v>
      </c>
      <c r="E2118" s="43">
        <f t="shared" si="165"/>
        <v>14.937145955450102</v>
      </c>
      <c r="F2118" s="43">
        <f t="shared" si="166"/>
        <v>6.6947193458676155E-2</v>
      </c>
      <c r="G2118" s="89">
        <v>22.017496200677083</v>
      </c>
      <c r="H2118" s="185">
        <f t="shared" si="167"/>
        <v>22.096992948081667</v>
      </c>
      <c r="N2118" t="str">
        <f t="shared" si="168"/>
        <v>30#29</v>
      </c>
      <c r="O2118">
        <v>30</v>
      </c>
      <c r="P2118">
        <v>29</v>
      </c>
      <c r="Q2118">
        <v>12.694571763747136</v>
      </c>
      <c r="R2118">
        <v>19.970734045668717</v>
      </c>
      <c r="S2118">
        <f t="shared" si="169"/>
        <v>69</v>
      </c>
    </row>
    <row r="2119" spans="1:19" hidden="1" x14ac:dyDescent="0.25">
      <c r="A2119" s="70">
        <v>30</v>
      </c>
      <c r="B2119" s="70">
        <v>73</v>
      </c>
      <c r="C2119" s="83">
        <v>47.052236117200955</v>
      </c>
      <c r="D2119" s="83">
        <v>0</v>
      </c>
      <c r="E2119" s="43">
        <f t="shared" si="165"/>
        <v>14.977191923159081</v>
      </c>
      <c r="F2119" s="43">
        <f t="shared" si="166"/>
        <v>6.6768190267610189E-2</v>
      </c>
      <c r="G2119" s="89">
        <v>22.051237939379249</v>
      </c>
      <c r="H2119" s="185">
        <f t="shared" si="167"/>
        <v>22.130856515281231</v>
      </c>
      <c r="N2119" t="str">
        <f t="shared" si="168"/>
        <v>30#34</v>
      </c>
      <c r="O2119">
        <v>30</v>
      </c>
      <c r="P2119">
        <v>34</v>
      </c>
      <c r="Q2119">
        <v>12.334158054366302</v>
      </c>
      <c r="R2119">
        <v>19.581325922992722</v>
      </c>
      <c r="S2119">
        <f t="shared" si="169"/>
        <v>70</v>
      </c>
    </row>
    <row r="2120" spans="1:19" hidden="1" x14ac:dyDescent="0.25">
      <c r="A2120" s="70">
        <v>30</v>
      </c>
      <c r="B2120" s="70">
        <v>74</v>
      </c>
      <c r="C2120" s="83">
        <v>48.058701060884403</v>
      </c>
      <c r="D2120" s="83">
        <v>0</v>
      </c>
      <c r="E2120" s="43">
        <f t="shared" si="165"/>
        <v>15.297559664830935</v>
      </c>
      <c r="F2120" s="43">
        <f t="shared" si="166"/>
        <v>6.5369903560435094E-2</v>
      </c>
      <c r="G2120" s="89">
        <v>22.316597958837185</v>
      </c>
      <c r="H2120" s="185">
        <f t="shared" si="167"/>
        <v>22.397174648152511</v>
      </c>
      <c r="N2120" t="str">
        <f t="shared" si="168"/>
        <v>30#36</v>
      </c>
      <c r="O2120">
        <v>30</v>
      </c>
      <c r="P2120">
        <v>36</v>
      </c>
      <c r="Q2120">
        <v>12.334158054366302</v>
      </c>
      <c r="R2120">
        <v>19.581325922992722</v>
      </c>
      <c r="S2120">
        <f t="shared" si="169"/>
        <v>71</v>
      </c>
    </row>
    <row r="2121" spans="1:19" hidden="1" x14ac:dyDescent="0.25">
      <c r="A2121" s="70">
        <v>30</v>
      </c>
      <c r="B2121" s="70">
        <v>75</v>
      </c>
      <c r="C2121" s="83">
        <v>49.316782240488706</v>
      </c>
      <c r="D2121" s="83">
        <v>0</v>
      </c>
      <c r="E2121" s="43">
        <f t="shared" si="165"/>
        <v>15.69801934192075</v>
      </c>
      <c r="F2121" s="43">
        <f t="shared" si="166"/>
        <v>6.3702303979811747E-2</v>
      </c>
      <c r="G2121" s="89">
        <v>22.637245143610777</v>
      </c>
      <c r="H2121" s="185">
        <f t="shared" si="167"/>
        <v>22.718979567121742</v>
      </c>
      <c r="N2121" t="str">
        <f t="shared" si="168"/>
        <v>30#44</v>
      </c>
      <c r="O2121">
        <v>30</v>
      </c>
      <c r="P2121">
        <v>44</v>
      </c>
      <c r="Q2121">
        <v>12.173974183530378</v>
      </c>
      <c r="R2121">
        <v>19.403438602480069</v>
      </c>
      <c r="S2121">
        <f t="shared" si="169"/>
        <v>72</v>
      </c>
    </row>
    <row r="2122" spans="1:19" hidden="1" x14ac:dyDescent="0.25">
      <c r="A2122" s="70">
        <v>30</v>
      </c>
      <c r="B2122" s="70">
        <v>76</v>
      </c>
      <c r="C2122" s="83">
        <v>48.561933532726123</v>
      </c>
      <c r="D2122" s="83">
        <v>0</v>
      </c>
      <c r="E2122" s="43">
        <f t="shared" si="165"/>
        <v>15.457743535666861</v>
      </c>
      <c r="F2122" s="43">
        <f t="shared" si="166"/>
        <v>6.4692495233383954E-2</v>
      </c>
      <c r="G2122" s="89">
        <v>22.446299069615577</v>
      </c>
      <c r="H2122" s="185">
        <f t="shared" si="167"/>
        <v>22.527344059974201</v>
      </c>
      <c r="N2122" t="str">
        <f t="shared" si="168"/>
        <v>30#37</v>
      </c>
      <c r="O2122">
        <v>30</v>
      </c>
      <c r="P2122">
        <v>37</v>
      </c>
      <c r="Q2122">
        <v>11.893652409567503</v>
      </c>
      <c r="R2122">
        <v>19.084723492178437</v>
      </c>
      <c r="S2122">
        <f t="shared" si="169"/>
        <v>73</v>
      </c>
    </row>
    <row r="2123" spans="1:19" hidden="1" x14ac:dyDescent="0.25">
      <c r="A2123" s="70">
        <v>30</v>
      </c>
      <c r="B2123" s="70">
        <v>77</v>
      </c>
      <c r="C2123" s="83">
        <v>48.687741650686561</v>
      </c>
      <c r="D2123" s="83">
        <v>0</v>
      </c>
      <c r="E2123" s="43">
        <f t="shared" si="165"/>
        <v>15.497789503375845</v>
      </c>
      <c r="F2123" s="43">
        <f t="shared" si="166"/>
        <v>6.4525331163013441E-2</v>
      </c>
      <c r="G2123" s="89">
        <v>22.478421207280707</v>
      </c>
      <c r="H2123" s="185">
        <f t="shared" si="167"/>
        <v>22.559582178377596</v>
      </c>
      <c r="N2123" t="str">
        <f t="shared" si="168"/>
        <v>30#60</v>
      </c>
      <c r="O2123">
        <v>30</v>
      </c>
      <c r="P2123">
        <v>60</v>
      </c>
      <c r="Q2123">
        <v>11.373054829350746</v>
      </c>
      <c r="R2123">
        <v>18.466604573570379</v>
      </c>
      <c r="S2123">
        <f t="shared" si="169"/>
        <v>74</v>
      </c>
    </row>
    <row r="2124" spans="1:19" hidden="1" x14ac:dyDescent="0.25">
      <c r="A2124" s="70">
        <v>30</v>
      </c>
      <c r="B2124" s="70">
        <v>78</v>
      </c>
      <c r="C2124" s="83">
        <v>50.071630948251276</v>
      </c>
      <c r="D2124" s="83">
        <v>0</v>
      </c>
      <c r="E2124" s="43">
        <f t="shared" si="165"/>
        <v>15.938295148174635</v>
      </c>
      <c r="F2124" s="43">
        <f t="shared" si="166"/>
        <v>6.2741967738910082E-2</v>
      </c>
      <c r="G2124" s="89">
        <v>22.82398553210718</v>
      </c>
      <c r="H2124" s="185">
        <f t="shared" si="167"/>
        <v>22.906394203650677</v>
      </c>
      <c r="N2124" t="str">
        <f t="shared" si="168"/>
        <v>30#17</v>
      </c>
      <c r="O2124">
        <v>30</v>
      </c>
      <c r="P2124">
        <v>17</v>
      </c>
      <c r="Q2124">
        <v>10.532089507462139</v>
      </c>
      <c r="R2124">
        <v>17.390132306617271</v>
      </c>
      <c r="S2124">
        <f t="shared" si="169"/>
        <v>75</v>
      </c>
    </row>
    <row r="2125" spans="1:19" hidden="1" x14ac:dyDescent="0.25">
      <c r="A2125" s="70">
        <v>30</v>
      </c>
      <c r="B2125" s="70">
        <v>79</v>
      </c>
      <c r="C2125" s="83">
        <v>44.536073757992355</v>
      </c>
      <c r="D2125" s="83">
        <v>0</v>
      </c>
      <c r="E2125" s="43">
        <f t="shared" si="165"/>
        <v>14.176272568979453</v>
      </c>
      <c r="F2125" s="43">
        <f t="shared" si="166"/>
        <v>7.054040440702318E-2</v>
      </c>
      <c r="G2125" s="89">
        <v>21.350997885778902</v>
      </c>
      <c r="H2125" s="185">
        <f t="shared" si="167"/>
        <v>21.428088162997135</v>
      </c>
      <c r="N2125" t="str">
        <f t="shared" si="168"/>
        <v>30#42</v>
      </c>
      <c r="O2125">
        <v>30</v>
      </c>
      <c r="P2125">
        <v>42</v>
      </c>
      <c r="Q2125">
        <v>10.331859668917227</v>
      </c>
      <c r="R2125">
        <v>17.118531455728263</v>
      </c>
      <c r="S2125">
        <f t="shared" si="169"/>
        <v>76</v>
      </c>
    </row>
    <row r="2126" spans="1:19" hidden="1" x14ac:dyDescent="0.25">
      <c r="A2126" s="70">
        <v>30</v>
      </c>
      <c r="B2126" s="70">
        <v>80</v>
      </c>
      <c r="C2126" s="83">
        <v>46.549003645359242</v>
      </c>
      <c r="D2126" s="83">
        <v>0</v>
      </c>
      <c r="E2126" s="43">
        <f t="shared" si="165"/>
        <v>14.817008052323159</v>
      </c>
      <c r="F2126" s="43">
        <f t="shared" si="166"/>
        <v>6.7490008540773513E-2</v>
      </c>
      <c r="G2126" s="89">
        <v>21.915491998526679</v>
      </c>
      <c r="H2126" s="185">
        <f t="shared" si="167"/>
        <v>21.994620447818768</v>
      </c>
      <c r="N2126" t="str">
        <f t="shared" si="168"/>
        <v>30#7</v>
      </c>
      <c r="O2126">
        <v>30</v>
      </c>
      <c r="P2126">
        <v>7</v>
      </c>
      <c r="Q2126">
        <v>10.13162983037232</v>
      </c>
      <c r="R2126">
        <v>17.781920000000003</v>
      </c>
      <c r="S2126">
        <f t="shared" si="169"/>
        <v>77</v>
      </c>
    </row>
  </sheetData>
  <autoFilter ref="N1:S2126" xr:uid="{00000000-0001-0000-0200-000000000000}">
    <filterColumn colId="5">
      <filters>
        <filter val="1"/>
        <filter val="2"/>
        <filter val="3"/>
        <filter val="4"/>
        <filter val="5"/>
        <filter val="6"/>
      </filters>
    </filterColumn>
  </autoFilter>
  <mergeCells count="1">
    <mergeCell ref="K1:L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14A30-7E6B-4556-B011-CB6C64DF6F6B}">
  <dimension ref="A1:I18"/>
  <sheetViews>
    <sheetView workbookViewId="0">
      <selection activeCell="F14" sqref="F14"/>
    </sheetView>
  </sheetViews>
  <sheetFormatPr defaultRowHeight="15" x14ac:dyDescent="0.25"/>
  <sheetData>
    <row r="1" spans="1:9" x14ac:dyDescent="0.25">
      <c r="A1" t="s">
        <v>175</v>
      </c>
    </row>
    <row r="2" spans="1:9" ht="15.75" thickBot="1" x14ac:dyDescent="0.3"/>
    <row r="3" spans="1:9" x14ac:dyDescent="0.25">
      <c r="A3" s="183" t="s">
        <v>52</v>
      </c>
      <c r="B3" s="183"/>
    </row>
    <row r="4" spans="1:9" x14ac:dyDescent="0.25">
      <c r="A4" t="s">
        <v>53</v>
      </c>
      <c r="B4">
        <v>0.81685328884859543</v>
      </c>
    </row>
    <row r="5" spans="1:9" x14ac:dyDescent="0.25">
      <c r="A5" t="s">
        <v>54</v>
      </c>
      <c r="B5">
        <v>0.6672492955027669</v>
      </c>
    </row>
    <row r="6" spans="1:9" x14ac:dyDescent="0.25">
      <c r="A6" t="s">
        <v>55</v>
      </c>
      <c r="B6">
        <v>0.66645324118578786</v>
      </c>
    </row>
    <row r="7" spans="1:9" x14ac:dyDescent="0.25">
      <c r="A7" t="s">
        <v>56</v>
      </c>
      <c r="B7">
        <v>8.4901288918822523E-2</v>
      </c>
    </row>
    <row r="8" spans="1:9" ht="15.75" thickBot="1" x14ac:dyDescent="0.3">
      <c r="A8" s="181" t="s">
        <v>57</v>
      </c>
      <c r="B8" s="181">
        <v>420</v>
      </c>
    </row>
    <row r="10" spans="1:9" ht="15.75" thickBot="1" x14ac:dyDescent="0.3">
      <c r="A10" t="s">
        <v>176</v>
      </c>
    </row>
    <row r="11" spans="1:9" x14ac:dyDescent="0.25">
      <c r="A11" s="182"/>
      <c r="B11" s="182" t="s">
        <v>58</v>
      </c>
      <c r="C11" s="182" t="s">
        <v>178</v>
      </c>
      <c r="D11" s="182" t="s">
        <v>179</v>
      </c>
      <c r="E11" s="182" t="s">
        <v>180</v>
      </c>
      <c r="F11" s="182" t="s">
        <v>181</v>
      </c>
    </row>
    <row r="12" spans="1:9" x14ac:dyDescent="0.25">
      <c r="A12" t="s">
        <v>59</v>
      </c>
      <c r="B12">
        <v>1</v>
      </c>
      <c r="C12">
        <v>6.0419063449863319</v>
      </c>
      <c r="D12">
        <v>6.0419063449863319</v>
      </c>
      <c r="E12">
        <v>838.19568749395614</v>
      </c>
      <c r="F12">
        <v>6.3285110528740503E-102</v>
      </c>
    </row>
    <row r="13" spans="1:9" x14ac:dyDescent="0.25">
      <c r="A13" t="s">
        <v>60</v>
      </c>
      <c r="B13">
        <v>418</v>
      </c>
      <c r="C13">
        <v>3.0130396635123433</v>
      </c>
      <c r="D13">
        <v>7.2082288600773762E-3</v>
      </c>
    </row>
    <row r="14" spans="1:9" ht="15.75" thickBot="1" x14ac:dyDescent="0.3">
      <c r="A14" s="181" t="s">
        <v>61</v>
      </c>
      <c r="B14" s="181">
        <v>419</v>
      </c>
      <c r="C14" s="181">
        <v>9.0549460084986748</v>
      </c>
      <c r="D14" s="181"/>
      <c r="E14" s="181"/>
      <c r="F14" s="181"/>
    </row>
    <row r="15" spans="1:9" ht="15.75" thickBot="1" x14ac:dyDescent="0.3"/>
    <row r="16" spans="1:9" x14ac:dyDescent="0.25">
      <c r="A16" s="182"/>
      <c r="B16" s="182" t="s">
        <v>182</v>
      </c>
      <c r="C16" s="182" t="s">
        <v>56</v>
      </c>
      <c r="D16" s="182" t="s">
        <v>183</v>
      </c>
      <c r="E16" s="182" t="s">
        <v>184</v>
      </c>
      <c r="F16" s="182" t="s">
        <v>185</v>
      </c>
      <c r="G16" s="182" t="s">
        <v>186</v>
      </c>
      <c r="H16" s="182" t="s">
        <v>187</v>
      </c>
      <c r="I16" s="182" t="s">
        <v>188</v>
      </c>
    </row>
    <row r="17" spans="1:9" x14ac:dyDescent="0.25">
      <c r="A17" t="s">
        <v>177</v>
      </c>
      <c r="B17">
        <v>3.6645524284006523</v>
      </c>
      <c r="C17">
        <v>1.9873165251744609E-2</v>
      </c>
      <c r="D17">
        <v>184.39701889355302</v>
      </c>
      <c r="E17">
        <v>0</v>
      </c>
      <c r="F17">
        <v>3.6254886325434894</v>
      </c>
      <c r="G17">
        <v>3.7036162242578152</v>
      </c>
      <c r="H17">
        <v>3.6254886325434894</v>
      </c>
      <c r="I17">
        <v>3.7036162242578152</v>
      </c>
    </row>
    <row r="18" spans="1:9" ht="15.75" thickBot="1" x14ac:dyDescent="0.3">
      <c r="A18" s="181" t="s">
        <v>26</v>
      </c>
      <c r="B18" s="181">
        <v>-8.5547276842297677</v>
      </c>
      <c r="C18" s="181">
        <v>0.29548366595967135</v>
      </c>
      <c r="D18" s="181">
        <v>-28.951609411118337</v>
      </c>
      <c r="E18" s="181">
        <v>6.3285110528740503E-102</v>
      </c>
      <c r="F18" s="181">
        <v>-9.1355467666434969</v>
      </c>
      <c r="G18" s="181">
        <v>-7.9739086018160394</v>
      </c>
      <c r="H18" s="181">
        <v>-9.1355467666434969</v>
      </c>
      <c r="I18" s="181">
        <v>-7.9739086018160394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422"/>
  <sheetViews>
    <sheetView workbookViewId="0">
      <selection activeCell="J3" sqref="J3"/>
    </sheetView>
  </sheetViews>
  <sheetFormatPr defaultRowHeight="15" x14ac:dyDescent="0.25"/>
  <cols>
    <col min="2" max="2" width="7" customWidth="1"/>
    <col min="3" max="3" width="6.42578125" customWidth="1"/>
    <col min="4" max="4" width="7" customWidth="1"/>
    <col min="5" max="5" width="7.7109375" customWidth="1"/>
    <col min="6" max="6" width="3.28515625" customWidth="1"/>
    <col min="7" max="7" width="6.42578125" customWidth="1"/>
    <col min="8" max="8" width="7.7109375" customWidth="1"/>
    <col min="9" max="9" width="7.5703125" customWidth="1"/>
    <col min="10" max="10" width="8.140625" customWidth="1"/>
    <col min="11" max="11" width="11" customWidth="1"/>
    <col min="12" max="12" width="13.28515625" customWidth="1"/>
    <col min="13" max="13" width="22.7109375" customWidth="1"/>
    <col min="15" max="15" width="2" customWidth="1"/>
    <col min="16" max="16" width="6.5703125" customWidth="1"/>
    <col min="17" max="17" width="6.140625" customWidth="1"/>
    <col min="18" max="18" width="7.42578125" customWidth="1"/>
    <col min="19" max="19" width="8.7109375" customWidth="1"/>
    <col min="21" max="21" width="11.5703125" customWidth="1"/>
    <col min="22" max="22" width="13.42578125" customWidth="1"/>
    <col min="23" max="23" width="23.28515625" customWidth="1"/>
  </cols>
  <sheetData>
    <row r="1" spans="1:24" x14ac:dyDescent="0.25">
      <c r="G1" s="204" t="s">
        <v>16</v>
      </c>
      <c r="H1" s="204"/>
      <c r="I1" s="204"/>
      <c r="J1" s="204"/>
      <c r="K1" s="204"/>
      <c r="L1" s="204"/>
      <c r="M1" s="204"/>
      <c r="N1" s="204"/>
      <c r="P1" s="205" t="s">
        <v>17</v>
      </c>
      <c r="Q1" s="205"/>
      <c r="R1" s="205"/>
      <c r="S1" s="205"/>
      <c r="T1" s="205"/>
      <c r="U1" s="205"/>
      <c r="V1" s="205"/>
      <c r="W1" s="205"/>
      <c r="X1" s="206"/>
    </row>
    <row r="2" spans="1:24" ht="30" x14ac:dyDescent="0.25">
      <c r="A2" s="69" t="s">
        <v>10</v>
      </c>
      <c r="B2" s="69" t="s">
        <v>6</v>
      </c>
      <c r="C2" s="82" t="s">
        <v>11</v>
      </c>
      <c r="D2" s="82" t="s">
        <v>12</v>
      </c>
      <c r="E2" s="84" t="s">
        <v>25</v>
      </c>
      <c r="G2" s="62" t="s">
        <v>32</v>
      </c>
      <c r="H2" s="62" t="s">
        <v>26</v>
      </c>
      <c r="I2" s="38" t="s">
        <v>33</v>
      </c>
      <c r="J2" s="37" t="s">
        <v>34</v>
      </c>
      <c r="K2" s="37" t="s">
        <v>35</v>
      </c>
      <c r="L2" s="49" t="s">
        <v>36</v>
      </c>
      <c r="M2" s="50" t="s">
        <v>37</v>
      </c>
      <c r="N2" s="87">
        <f>SUM(K3:K422)</f>
        <v>1431.7410669059327</v>
      </c>
      <c r="P2" s="81" t="s">
        <v>8</v>
      </c>
      <c r="Q2" s="62" t="s">
        <v>25</v>
      </c>
      <c r="R2" s="62" t="s">
        <v>38</v>
      </c>
      <c r="S2" s="37" t="s">
        <v>39</v>
      </c>
      <c r="T2" s="37" t="s">
        <v>40</v>
      </c>
      <c r="U2" s="37" t="s">
        <v>41</v>
      </c>
      <c r="V2" s="49" t="s">
        <v>42</v>
      </c>
      <c r="W2" s="35" t="s">
        <v>37</v>
      </c>
      <c r="X2" s="51">
        <f>SUM(U3:U422)</f>
        <v>1421.0845315771953</v>
      </c>
    </row>
    <row r="3" spans="1:24" x14ac:dyDescent="0.25">
      <c r="A3" s="70">
        <v>1</v>
      </c>
      <c r="B3" s="70">
        <v>4</v>
      </c>
      <c r="C3" s="83">
        <v>44.787689993913219</v>
      </c>
      <c r="D3" s="83">
        <v>24.637600000000003</v>
      </c>
      <c r="E3" s="43">
        <f t="shared" ref="E3:E15" si="0">C3/PI()</f>
        <v>14.256364504397418</v>
      </c>
      <c r="G3" s="17">
        <f>LN(D3)</f>
        <v>3.2042737313239753</v>
      </c>
      <c r="H3" s="80">
        <f>1/E3</f>
        <v>7.0144110000242135E-2</v>
      </c>
      <c r="I3" s="17">
        <f>EXP($N$10+$N$11*H3)</f>
        <v>21.423504677428017</v>
      </c>
      <c r="J3" s="17">
        <f>D3-I3</f>
        <v>3.2140953225719855</v>
      </c>
      <c r="K3" s="47">
        <f>J3^2</f>
        <v>10.330408742579115</v>
      </c>
      <c r="L3" s="47">
        <f>(D3-$N$12)^2</f>
        <v>4.7069426567773238</v>
      </c>
      <c r="M3" s="52" t="s">
        <v>43</v>
      </c>
      <c r="N3" s="51">
        <f>SUM(L3:L422)</f>
        <v>4013.6595797439441</v>
      </c>
      <c r="P3" s="17">
        <f>D3</f>
        <v>24.637600000000003</v>
      </c>
      <c r="Q3" s="33">
        <f>E3</f>
        <v>14.256364504397418</v>
      </c>
      <c r="R3" s="17">
        <f>Q3^2</f>
        <v>203.24392888224261</v>
      </c>
      <c r="S3" s="17">
        <f>$X$10+$X$11*Q3+$X$12*R3</f>
        <v>21.32634420300586</v>
      </c>
      <c r="T3" s="17">
        <f>P3-S3</f>
        <v>3.3112557969941427</v>
      </c>
      <c r="U3" s="17">
        <f>T3^2</f>
        <v>10.964414953127315</v>
      </c>
      <c r="V3" s="47">
        <f>(P3-$X$13)^2</f>
        <v>4.7069426567773238</v>
      </c>
      <c r="W3" s="52" t="s">
        <v>43</v>
      </c>
      <c r="X3" s="51">
        <f>SUM(V3:V422)</f>
        <v>4013.6595797439441</v>
      </c>
    </row>
    <row r="4" spans="1:24" x14ac:dyDescent="0.25">
      <c r="A4" s="70">
        <v>1</v>
      </c>
      <c r="B4" s="70">
        <v>5</v>
      </c>
      <c r="C4" s="83">
        <v>50.700671538053442</v>
      </c>
      <c r="D4" s="83">
        <v>25.28032</v>
      </c>
      <c r="E4" s="43">
        <f t="shared" si="0"/>
        <v>16.138524986719545</v>
      </c>
      <c r="G4" s="17">
        <f t="shared" ref="G4:G67" si="1">LN(D4)</f>
        <v>3.2300262274263902</v>
      </c>
      <c r="H4" s="80">
        <f t="shared" ref="H4:H67" si="2">1/E4</f>
        <v>6.196353141460597E-2</v>
      </c>
      <c r="I4" s="17">
        <f t="shared" ref="I4:I67" si="3">EXP($N$10+$N$11*H4)</f>
        <v>22.976484751145652</v>
      </c>
      <c r="J4" s="17">
        <f t="shared" ref="J4:J67" si="4">D4-I4</f>
        <v>2.3038352488543481</v>
      </c>
      <c r="K4" s="47">
        <f t="shared" ref="K4:K67" si="5">J4^2</f>
        <v>5.3076568538637758</v>
      </c>
      <c r="L4" s="47">
        <f t="shared" ref="L4:L67" si="6">(D4-$N$12)^2</f>
        <v>7.9088566605258892</v>
      </c>
      <c r="M4" s="52" t="s">
        <v>44</v>
      </c>
      <c r="N4" s="40">
        <f>N3/418</f>
        <v>9.602056410870679</v>
      </c>
      <c r="P4" s="17">
        <f t="shared" ref="P4:P67" si="7">D4</f>
        <v>25.28032</v>
      </c>
      <c r="Q4" s="33">
        <f t="shared" ref="Q4:Q67" si="8">E4</f>
        <v>16.138524986719545</v>
      </c>
      <c r="R4" s="17">
        <f t="shared" ref="R4:R67" si="9">Q4^2</f>
        <v>260.4519887469711</v>
      </c>
      <c r="S4" s="17">
        <f t="shared" ref="S4:S67" si="10">$X$10+$X$11*Q4+$X$12*R4</f>
        <v>23.007278237370649</v>
      </c>
      <c r="T4" s="17">
        <f t="shared" ref="T4:T67" si="11">P4-S4</f>
        <v>2.2730417626293509</v>
      </c>
      <c r="U4" s="17">
        <f t="shared" ref="U4:U67" si="12">T4^2</f>
        <v>5.1667188546571463</v>
      </c>
      <c r="V4" s="47">
        <f t="shared" ref="V4:V67" si="13">(P4-$X$13)^2</f>
        <v>7.9088566605258892</v>
      </c>
      <c r="W4" s="52" t="s">
        <v>44</v>
      </c>
      <c r="X4" s="40">
        <f>X3/417</f>
        <v>9.6250829250454295</v>
      </c>
    </row>
    <row r="5" spans="1:24" x14ac:dyDescent="0.25">
      <c r="A5" s="70">
        <v>1</v>
      </c>
      <c r="B5" s="70">
        <v>6</v>
      </c>
      <c r="C5" s="83">
        <v>34.974656792999653</v>
      </c>
      <c r="D5" s="83">
        <v>19.388719999999999</v>
      </c>
      <c r="E5" s="43">
        <f t="shared" si="0"/>
        <v>11.132779023096861</v>
      </c>
      <c r="G5" s="17">
        <f t="shared" si="1"/>
        <v>2.9646914536666058</v>
      </c>
      <c r="H5" s="80">
        <f t="shared" si="2"/>
        <v>8.9824831511101447E-2</v>
      </c>
      <c r="I5" s="17">
        <f t="shared" si="3"/>
        <v>18.103865075194836</v>
      </c>
      <c r="J5" s="17">
        <f t="shared" si="4"/>
        <v>1.2848549248051633</v>
      </c>
      <c r="K5" s="47">
        <f t="shared" si="5"/>
        <v>1.6508521777960818</v>
      </c>
      <c r="L5" s="47">
        <f t="shared" si="6"/>
        <v>9.4822797008305919</v>
      </c>
      <c r="M5" s="52" t="s">
        <v>45</v>
      </c>
      <c r="N5" s="40">
        <f>SQRT(N4)</f>
        <v>3.0987185110736792</v>
      </c>
      <c r="P5" s="17">
        <f t="shared" si="7"/>
        <v>19.388719999999999</v>
      </c>
      <c r="Q5" s="33">
        <f t="shared" si="8"/>
        <v>11.132779023096861</v>
      </c>
      <c r="R5" s="17">
        <f t="shared" si="9"/>
        <v>123.93876877710549</v>
      </c>
      <c r="S5" s="17">
        <f t="shared" si="10"/>
        <v>18.079306146271826</v>
      </c>
      <c r="T5" s="17">
        <f t="shared" si="11"/>
        <v>1.3094138537281736</v>
      </c>
      <c r="U5" s="17">
        <f t="shared" si="12"/>
        <v>1.714564640335267</v>
      </c>
      <c r="V5" s="47">
        <f t="shared" si="13"/>
        <v>9.4822797008305919</v>
      </c>
      <c r="W5" s="52" t="s">
        <v>45</v>
      </c>
      <c r="X5" s="40">
        <f>SQRT(X4)</f>
        <v>3.1024317760501083</v>
      </c>
    </row>
    <row r="6" spans="1:24" x14ac:dyDescent="0.25">
      <c r="A6" s="70">
        <v>1</v>
      </c>
      <c r="B6" s="70">
        <v>7</v>
      </c>
      <c r="C6" s="83">
        <v>50.323247184172153</v>
      </c>
      <c r="D6" s="83">
        <v>25.815920000000002</v>
      </c>
      <c r="E6" s="43">
        <f t="shared" si="0"/>
        <v>16.018387083592604</v>
      </c>
      <c r="G6" s="17">
        <f t="shared" si="1"/>
        <v>3.250991355891435</v>
      </c>
      <c r="H6" s="80">
        <f t="shared" si="2"/>
        <v>6.2428257900215507E-2</v>
      </c>
      <c r="I6" s="17">
        <f t="shared" si="3"/>
        <v>22.885320578937467</v>
      </c>
      <c r="J6" s="17">
        <f t="shared" si="4"/>
        <v>2.930599421062535</v>
      </c>
      <c r="K6" s="47">
        <f t="shared" si="5"/>
        <v>8.588412966732065</v>
      </c>
      <c r="L6" s="47">
        <f t="shared" si="6"/>
        <v>11.208226522316385</v>
      </c>
      <c r="M6" s="52" t="s">
        <v>46</v>
      </c>
      <c r="N6" s="40">
        <f>N5/N12*100</f>
        <v>13.791665794715438</v>
      </c>
      <c r="P6" s="17">
        <f t="shared" si="7"/>
        <v>25.815920000000002</v>
      </c>
      <c r="Q6" s="33">
        <f t="shared" si="8"/>
        <v>16.018387083592604</v>
      </c>
      <c r="R6" s="17">
        <f t="shared" si="9"/>
        <v>256.58872475980638</v>
      </c>
      <c r="S6" s="17">
        <f t="shared" si="10"/>
        <v>22.906177106505378</v>
      </c>
      <c r="T6" s="17">
        <f t="shared" si="11"/>
        <v>2.9097428934946237</v>
      </c>
      <c r="U6" s="17">
        <f t="shared" si="12"/>
        <v>8.4666037062424646</v>
      </c>
      <c r="V6" s="47">
        <f t="shared" si="13"/>
        <v>11.208226522316385</v>
      </c>
      <c r="W6" s="52" t="s">
        <v>46</v>
      </c>
      <c r="X6" s="40">
        <f>X5/X13*100</f>
        <v>13.808192661992708</v>
      </c>
    </row>
    <row r="7" spans="1:24" x14ac:dyDescent="0.25">
      <c r="A7" s="70">
        <v>1</v>
      </c>
      <c r="B7" s="70">
        <v>8</v>
      </c>
      <c r="C7" s="83">
        <v>53.971682605024618</v>
      </c>
      <c r="D7" s="83">
        <v>26.137279999999997</v>
      </c>
      <c r="E7" s="43">
        <f t="shared" si="0"/>
        <v>17.179720147153063</v>
      </c>
      <c r="G7" s="17">
        <f t="shared" si="1"/>
        <v>3.2633626476939819</v>
      </c>
      <c r="H7" s="80">
        <f t="shared" si="2"/>
        <v>5.8208165874326832E-2</v>
      </c>
      <c r="I7" s="17">
        <f t="shared" si="3"/>
        <v>23.726615154548419</v>
      </c>
      <c r="J7" s="17">
        <f t="shared" si="4"/>
        <v>2.4106648454515778</v>
      </c>
      <c r="K7" s="47">
        <f t="shared" si="5"/>
        <v>5.8113049970960793</v>
      </c>
      <c r="L7" s="47">
        <f t="shared" si="6"/>
        <v>13.46324110499064</v>
      </c>
      <c r="M7" s="52" t="s">
        <v>47</v>
      </c>
      <c r="N7" s="40">
        <f>1-(N2/N3)</f>
        <v>0.64328288474398421</v>
      </c>
      <c r="P7" s="17">
        <f t="shared" si="7"/>
        <v>26.137279999999997</v>
      </c>
      <c r="Q7" s="33">
        <f t="shared" si="8"/>
        <v>17.179720147153063</v>
      </c>
      <c r="R7" s="17">
        <f t="shared" si="9"/>
        <v>295.14278433449687</v>
      </c>
      <c r="S7" s="17">
        <f t="shared" si="10"/>
        <v>23.848115551077058</v>
      </c>
      <c r="T7" s="17">
        <f t="shared" si="11"/>
        <v>2.2891644489229392</v>
      </c>
      <c r="U7" s="17">
        <f t="shared" si="12"/>
        <v>5.2402738742126642</v>
      </c>
      <c r="V7" s="47">
        <f t="shared" si="13"/>
        <v>13.46324110499064</v>
      </c>
      <c r="W7" s="52" t="s">
        <v>47</v>
      </c>
      <c r="X7" s="40">
        <f>1-(X2/X3)</f>
        <v>0.64593795180112035</v>
      </c>
    </row>
    <row r="8" spans="1:24" x14ac:dyDescent="0.25">
      <c r="A8" s="70">
        <v>1</v>
      </c>
      <c r="B8" s="70">
        <v>9</v>
      </c>
      <c r="C8" s="83">
        <v>53.594258251143337</v>
      </c>
      <c r="D8" s="83">
        <v>26.244399999999999</v>
      </c>
      <c r="E8" s="43">
        <f t="shared" si="0"/>
        <v>17.059582244026121</v>
      </c>
      <c r="G8" s="17">
        <f t="shared" si="1"/>
        <v>3.2674526329455071</v>
      </c>
      <c r="H8" s="80">
        <f t="shared" si="2"/>
        <v>5.8618082535413632E-2</v>
      </c>
      <c r="I8" s="17">
        <f t="shared" si="3"/>
        <v>23.643558144497796</v>
      </c>
      <c r="J8" s="17">
        <f t="shared" si="4"/>
        <v>2.6008418555022033</v>
      </c>
      <c r="K8" s="47">
        <f t="shared" si="5"/>
        <v>6.7643783573321432</v>
      </c>
      <c r="L8" s="47">
        <f t="shared" si="6"/>
        <v>14.260811410148749</v>
      </c>
      <c r="M8" s="52" t="s">
        <v>48</v>
      </c>
      <c r="N8" s="40">
        <f>1-((419)/(418))*(1-N7)</f>
        <v>0.64242949451609899</v>
      </c>
      <c r="P8" s="17">
        <f t="shared" si="7"/>
        <v>26.244399999999999</v>
      </c>
      <c r="Q8" s="33">
        <f t="shared" si="8"/>
        <v>17.059582244026121</v>
      </c>
      <c r="R8" s="17">
        <f t="shared" si="9"/>
        <v>291.02934634069129</v>
      </c>
      <c r="S8" s="17">
        <f t="shared" si="10"/>
        <v>23.754332865824058</v>
      </c>
      <c r="T8" s="17">
        <f t="shared" si="11"/>
        <v>2.4900671341759413</v>
      </c>
      <c r="U8" s="17">
        <f t="shared" si="12"/>
        <v>6.2004343327031854</v>
      </c>
      <c r="V8" s="47">
        <f t="shared" si="13"/>
        <v>14.260811410148749</v>
      </c>
      <c r="W8" s="52" t="s">
        <v>48</v>
      </c>
      <c r="X8" s="40">
        <f>1-((419)/(417))*(1-X7)</f>
        <v>0.64423981248122164</v>
      </c>
    </row>
    <row r="9" spans="1:24" x14ac:dyDescent="0.25">
      <c r="A9" s="70">
        <v>1</v>
      </c>
      <c r="B9" s="70">
        <v>10</v>
      </c>
      <c r="C9" s="83">
        <v>34.723040557078775</v>
      </c>
      <c r="D9" s="83">
        <v>20.138560000000002</v>
      </c>
      <c r="E9" s="43">
        <f t="shared" si="0"/>
        <v>11.052687087678892</v>
      </c>
      <c r="G9" s="17">
        <f t="shared" si="1"/>
        <v>3.0026363852307294</v>
      </c>
      <c r="H9" s="80">
        <f t="shared" si="2"/>
        <v>9.0475736087268888E-2</v>
      </c>
      <c r="I9" s="17">
        <f t="shared" si="3"/>
        <v>18.003337261789582</v>
      </c>
      <c r="J9" s="17">
        <f t="shared" si="4"/>
        <v>2.1352227382104196</v>
      </c>
      <c r="K9" s="47">
        <f t="shared" si="5"/>
        <v>4.5591761417708021</v>
      </c>
      <c r="L9" s="47">
        <f t="shared" si="6"/>
        <v>5.4265285409372535</v>
      </c>
      <c r="M9" s="203" t="s">
        <v>29</v>
      </c>
      <c r="N9" s="203"/>
      <c r="P9" s="17">
        <f t="shared" si="7"/>
        <v>20.138560000000002</v>
      </c>
      <c r="Q9" s="33">
        <f t="shared" si="8"/>
        <v>11.052687087678892</v>
      </c>
      <c r="R9" s="17">
        <f t="shared" si="9"/>
        <v>122.16189185814372</v>
      </c>
      <c r="S9" s="17">
        <f t="shared" si="10"/>
        <v>17.988542662137846</v>
      </c>
      <c r="T9" s="17">
        <f t="shared" si="11"/>
        <v>2.1500173378621561</v>
      </c>
      <c r="U9" s="17">
        <f t="shared" si="12"/>
        <v>4.6225745531078726</v>
      </c>
      <c r="V9" s="47">
        <f t="shared" si="13"/>
        <v>5.4265285409372535</v>
      </c>
      <c r="W9" s="203" t="s">
        <v>49</v>
      </c>
      <c r="X9" s="203"/>
    </row>
    <row r="10" spans="1:24" x14ac:dyDescent="0.25">
      <c r="A10" s="70">
        <v>1</v>
      </c>
      <c r="B10" s="70">
        <v>29</v>
      </c>
      <c r="C10" s="83">
        <v>62.02340215449216</v>
      </c>
      <c r="D10" s="83">
        <v>26.244399999999999</v>
      </c>
      <c r="E10" s="43">
        <f t="shared" si="0"/>
        <v>19.742662080527879</v>
      </c>
      <c r="G10" s="17">
        <f t="shared" si="1"/>
        <v>3.2674526329455071</v>
      </c>
      <c r="H10" s="80">
        <f t="shared" si="2"/>
        <v>5.0651730547842208E-2</v>
      </c>
      <c r="I10" s="17">
        <f t="shared" si="3"/>
        <v>25.311040066769657</v>
      </c>
      <c r="J10" s="17">
        <f t="shared" si="4"/>
        <v>0.93335993323034216</v>
      </c>
      <c r="K10" s="47">
        <f t="shared" si="5"/>
        <v>0.87116076495974881</v>
      </c>
      <c r="L10" s="47">
        <f t="shared" si="6"/>
        <v>14.260811410148749</v>
      </c>
      <c r="M10" s="52" t="s">
        <v>30</v>
      </c>
      <c r="N10" s="40">
        <v>3.6645524284006523</v>
      </c>
      <c r="P10" s="17">
        <f t="shared" si="7"/>
        <v>26.244399999999999</v>
      </c>
      <c r="Q10" s="33">
        <f t="shared" si="8"/>
        <v>19.742662080527879</v>
      </c>
      <c r="R10" s="17">
        <f t="shared" si="9"/>
        <v>389.77270602591341</v>
      </c>
      <c r="S10" s="17">
        <f t="shared" si="10"/>
        <v>25.647649408362831</v>
      </c>
      <c r="T10" s="17">
        <f t="shared" si="11"/>
        <v>0.59675059163716782</v>
      </c>
      <c r="U10" s="17">
        <f t="shared" si="12"/>
        <v>0.35611126861930981</v>
      </c>
      <c r="V10" s="47">
        <f t="shared" si="13"/>
        <v>14.260811410148749</v>
      </c>
      <c r="W10" s="52" t="s">
        <v>30</v>
      </c>
      <c r="X10" s="40">
        <v>1.8636325251222035</v>
      </c>
    </row>
    <row r="11" spans="1:24" x14ac:dyDescent="0.25">
      <c r="A11" s="70">
        <v>1</v>
      </c>
      <c r="B11" s="70">
        <v>30</v>
      </c>
      <c r="C11" s="83">
        <v>36.106929854643532</v>
      </c>
      <c r="D11" s="83">
        <v>24.804000000000002</v>
      </c>
      <c r="E11" s="43">
        <f t="shared" si="0"/>
        <v>11.493192732477697</v>
      </c>
      <c r="G11" s="17">
        <f t="shared" si="1"/>
        <v>3.2110049304876318</v>
      </c>
      <c r="H11" s="80">
        <f t="shared" si="2"/>
        <v>8.7008024948035528E-2</v>
      </c>
      <c r="I11" s="17">
        <f t="shared" si="3"/>
        <v>18.545412773380253</v>
      </c>
      <c r="J11" s="17">
        <f t="shared" si="4"/>
        <v>6.2585872266197491</v>
      </c>
      <c r="K11" s="47">
        <f t="shared" si="5"/>
        <v>39.169914073207885</v>
      </c>
      <c r="L11" s="47">
        <f t="shared" si="6"/>
        <v>5.4566575081297044</v>
      </c>
      <c r="M11" s="52" t="s">
        <v>31</v>
      </c>
      <c r="N11" s="40">
        <v>-8.5547276842297677</v>
      </c>
      <c r="P11" s="17">
        <f t="shared" si="7"/>
        <v>24.804000000000002</v>
      </c>
      <c r="Q11" s="33">
        <f t="shared" si="8"/>
        <v>11.493192732477697</v>
      </c>
      <c r="R11" s="17">
        <f t="shared" si="9"/>
        <v>132.09347918587815</v>
      </c>
      <c r="S11" s="17">
        <f t="shared" si="10"/>
        <v>18.483097426697679</v>
      </c>
      <c r="T11" s="17">
        <f t="shared" si="11"/>
        <v>6.3209025733023232</v>
      </c>
      <c r="U11" s="17">
        <f t="shared" si="12"/>
        <v>39.953809341179934</v>
      </c>
      <c r="V11" s="47">
        <f t="shared" si="13"/>
        <v>5.4566575081297044</v>
      </c>
      <c r="W11" s="52" t="s">
        <v>31</v>
      </c>
      <c r="X11" s="40">
        <v>1.7822420257587999</v>
      </c>
    </row>
    <row r="12" spans="1:24" x14ac:dyDescent="0.25">
      <c r="A12" s="70">
        <v>1</v>
      </c>
      <c r="B12" s="70">
        <v>33</v>
      </c>
      <c r="C12" s="83">
        <v>58.123350497718832</v>
      </c>
      <c r="D12" s="83">
        <v>25.815920000000002</v>
      </c>
      <c r="E12" s="43">
        <f t="shared" si="0"/>
        <v>18.501237081549455</v>
      </c>
      <c r="G12" s="17">
        <f t="shared" si="1"/>
        <v>3.250991355891435</v>
      </c>
      <c r="H12" s="80">
        <f t="shared" si="2"/>
        <v>5.4050439740446335E-2</v>
      </c>
      <c r="I12" s="17">
        <f t="shared" si="3"/>
        <v>24.585716278290203</v>
      </c>
      <c r="J12" s="17">
        <f t="shared" si="4"/>
        <v>1.230203721709799</v>
      </c>
      <c r="K12" s="47">
        <f t="shared" si="5"/>
        <v>1.5134011969086405</v>
      </c>
      <c r="L12" s="47">
        <f t="shared" si="6"/>
        <v>11.208226522316385</v>
      </c>
      <c r="M12" s="52" t="s">
        <v>50</v>
      </c>
      <c r="N12" s="53">
        <f>AVERAGE(D3:D422)</f>
        <v>22.468051047619042</v>
      </c>
      <c r="P12" s="17">
        <f t="shared" si="7"/>
        <v>25.815920000000002</v>
      </c>
      <c r="Q12" s="33">
        <f t="shared" si="8"/>
        <v>18.501237081549455</v>
      </c>
      <c r="R12" s="17">
        <f t="shared" si="9"/>
        <v>342.29577354770061</v>
      </c>
      <c r="S12" s="17">
        <f t="shared" si="10"/>
        <v>24.823992310735893</v>
      </c>
      <c r="T12" s="17">
        <f t="shared" si="11"/>
        <v>0.99192768926410935</v>
      </c>
      <c r="U12" s="17">
        <f t="shared" si="12"/>
        <v>0.9839205407288355</v>
      </c>
      <c r="V12" s="47">
        <f t="shared" si="13"/>
        <v>11.208226522316385</v>
      </c>
      <c r="W12" s="52" t="s">
        <v>51</v>
      </c>
      <c r="X12" s="40">
        <v>-2.9253421290799067E-2</v>
      </c>
    </row>
    <row r="13" spans="1:24" x14ac:dyDescent="0.25">
      <c r="A13" s="70">
        <v>1</v>
      </c>
      <c r="B13" s="70">
        <v>47</v>
      </c>
      <c r="C13" s="83">
        <v>56.236228728312376</v>
      </c>
      <c r="D13" s="83">
        <v>26.458639999999999</v>
      </c>
      <c r="E13" s="43">
        <f t="shared" si="0"/>
        <v>17.900547565914732</v>
      </c>
      <c r="G13" s="17">
        <f t="shared" si="1"/>
        <v>3.2755827590287572</v>
      </c>
      <c r="H13" s="80">
        <f t="shared" si="2"/>
        <v>5.5864212886098899E-2</v>
      </c>
      <c r="I13" s="17">
        <f t="shared" si="3"/>
        <v>24.207180399267052</v>
      </c>
      <c r="J13" s="17">
        <f t="shared" si="4"/>
        <v>2.2514596007329466</v>
      </c>
      <c r="K13" s="47">
        <f t="shared" si="5"/>
        <v>5.0690703337325589</v>
      </c>
      <c r="L13" s="47">
        <f t="shared" si="6"/>
        <v>15.924800186864944</v>
      </c>
      <c r="M13" s="57" t="s">
        <v>52</v>
      </c>
      <c r="N13" s="57"/>
      <c r="P13" s="17">
        <f t="shared" si="7"/>
        <v>26.458639999999999</v>
      </c>
      <c r="Q13" s="33">
        <f t="shared" si="8"/>
        <v>17.900547565914732</v>
      </c>
      <c r="R13" s="17">
        <f t="shared" si="9"/>
        <v>320.42960315957583</v>
      </c>
      <c r="S13" s="17">
        <f t="shared" si="10"/>
        <v>24.393078505919199</v>
      </c>
      <c r="T13" s="17">
        <f t="shared" si="11"/>
        <v>2.0655614940808</v>
      </c>
      <c r="U13" s="17">
        <f t="shared" si="12"/>
        <v>4.2665442858293066</v>
      </c>
      <c r="V13" s="47">
        <f t="shared" si="13"/>
        <v>15.924800186864944</v>
      </c>
      <c r="W13" s="52" t="s">
        <v>50</v>
      </c>
      <c r="X13" s="53">
        <f>AVERAGE(P3:P422)</f>
        <v>22.468051047619042</v>
      </c>
    </row>
    <row r="14" spans="1:24" x14ac:dyDescent="0.25">
      <c r="A14" s="70">
        <v>1</v>
      </c>
      <c r="B14" s="70">
        <v>48</v>
      </c>
      <c r="C14" s="83">
        <v>57.116885554035377</v>
      </c>
      <c r="D14" s="83">
        <v>25.923039999999997</v>
      </c>
      <c r="E14" s="43">
        <f t="shared" si="0"/>
        <v>18.180869339877599</v>
      </c>
      <c r="G14" s="17">
        <f t="shared" si="1"/>
        <v>3.2551321485574665</v>
      </c>
      <c r="H14" s="80">
        <f t="shared" si="2"/>
        <v>5.5002870396665661E-2</v>
      </c>
      <c r="I14" s="17">
        <f t="shared" si="3"/>
        <v>24.386211017070792</v>
      </c>
      <c r="J14" s="17">
        <f t="shared" si="4"/>
        <v>1.5368289829292046</v>
      </c>
      <c r="K14" s="47">
        <f t="shared" si="5"/>
        <v>2.3618433227712132</v>
      </c>
      <c r="L14" s="47">
        <f t="shared" si="6"/>
        <v>11.936948661074448</v>
      </c>
      <c r="M14" s="40" t="s">
        <v>53</v>
      </c>
      <c r="N14" s="40">
        <v>0.81685328884859543</v>
      </c>
      <c r="P14" s="17">
        <f t="shared" si="7"/>
        <v>25.923039999999997</v>
      </c>
      <c r="Q14" s="33">
        <f t="shared" si="8"/>
        <v>18.180869339877599</v>
      </c>
      <c r="R14" s="17">
        <f t="shared" si="9"/>
        <v>330.54400995370133</v>
      </c>
      <c r="S14" s="17">
        <f t="shared" si="10"/>
        <v>24.596798749156008</v>
      </c>
      <c r="T14" s="17">
        <f t="shared" si="11"/>
        <v>1.3262412508439887</v>
      </c>
      <c r="U14" s="17">
        <f t="shared" si="12"/>
        <v>1.7589158554402278</v>
      </c>
      <c r="V14" s="47">
        <f t="shared" si="13"/>
        <v>11.936948661074448</v>
      </c>
      <c r="W14" s="57" t="s">
        <v>52</v>
      </c>
      <c r="X14" s="57"/>
    </row>
    <row r="15" spans="1:24" x14ac:dyDescent="0.25">
      <c r="A15" s="70">
        <v>1</v>
      </c>
      <c r="B15" s="70">
        <v>50</v>
      </c>
      <c r="C15" s="83">
        <v>57.745926143837529</v>
      </c>
      <c r="D15" s="83">
        <v>26.565760000000001</v>
      </c>
      <c r="E15" s="43">
        <f t="shared" si="0"/>
        <v>18.381099178422506</v>
      </c>
      <c r="G15" s="17">
        <f t="shared" si="1"/>
        <v>3.2796231685657622</v>
      </c>
      <c r="H15" s="80">
        <f t="shared" si="2"/>
        <v>5.4403710588423117E-2</v>
      </c>
      <c r="I15" s="17">
        <f t="shared" si="3"/>
        <v>24.511527063829618</v>
      </c>
      <c r="J15" s="17">
        <f t="shared" si="4"/>
        <v>2.0542329361703828</v>
      </c>
      <c r="K15" s="47">
        <f t="shared" si="5"/>
        <v>4.2198729560471921</v>
      </c>
      <c r="L15" s="47">
        <f t="shared" si="6"/>
        <v>16.791218658423055</v>
      </c>
      <c r="M15" s="40" t="s">
        <v>54</v>
      </c>
      <c r="N15" s="40">
        <v>0.6672492955027669</v>
      </c>
      <c r="P15" s="17">
        <f t="shared" si="7"/>
        <v>26.565760000000001</v>
      </c>
      <c r="Q15" s="33">
        <f t="shared" si="8"/>
        <v>18.381099178422506</v>
      </c>
      <c r="R15" s="17">
        <f t="shared" si="9"/>
        <v>337.86480700700452</v>
      </c>
      <c r="S15" s="17">
        <f t="shared" si="10"/>
        <v>24.73949842183692</v>
      </c>
      <c r="T15" s="17">
        <f t="shared" si="11"/>
        <v>1.8262615781630807</v>
      </c>
      <c r="U15" s="17">
        <f t="shared" si="12"/>
        <v>3.3352313518747061</v>
      </c>
      <c r="V15" s="47">
        <f t="shared" si="13"/>
        <v>16.791218658423055</v>
      </c>
      <c r="W15" s="40" t="s">
        <v>53</v>
      </c>
      <c r="X15" s="40">
        <v>0.80370265135877217</v>
      </c>
    </row>
    <row r="16" spans="1:24" x14ac:dyDescent="0.25">
      <c r="A16" s="70">
        <v>2</v>
      </c>
      <c r="B16" s="70">
        <v>3</v>
      </c>
      <c r="C16" s="83">
        <v>64.162140159819501</v>
      </c>
      <c r="D16" s="83">
        <v>26.244399999999999</v>
      </c>
      <c r="E16" s="43">
        <f t="shared" ref="E16:E29" si="14">C16/PI()</f>
        <v>20.42344353158057</v>
      </c>
      <c r="G16" s="17">
        <f t="shared" si="1"/>
        <v>3.2674526329455071</v>
      </c>
      <c r="H16" s="80">
        <f t="shared" si="2"/>
        <v>4.896333952958079E-2</v>
      </c>
      <c r="I16" s="17">
        <f t="shared" si="3"/>
        <v>25.679278746057108</v>
      </c>
      <c r="J16" s="17">
        <f t="shared" si="4"/>
        <v>0.56512125394289114</v>
      </c>
      <c r="K16" s="47">
        <f t="shared" si="5"/>
        <v>0.31936203165798566</v>
      </c>
      <c r="L16" s="47">
        <f t="shared" si="6"/>
        <v>14.260811410148749</v>
      </c>
      <c r="M16" s="40" t="s">
        <v>55</v>
      </c>
      <c r="N16" s="40">
        <v>0.66645324118578786</v>
      </c>
      <c r="P16" s="17">
        <f t="shared" si="7"/>
        <v>26.244399999999999</v>
      </c>
      <c r="Q16" s="33">
        <f t="shared" si="8"/>
        <v>20.42344353158057</v>
      </c>
      <c r="R16" s="17">
        <f t="shared" si="9"/>
        <v>417.11704568766027</v>
      </c>
      <c r="S16" s="17">
        <f t="shared" si="10"/>
        <v>26.061051232742209</v>
      </c>
      <c r="T16" s="17">
        <f t="shared" si="11"/>
        <v>0.18334876725779026</v>
      </c>
      <c r="U16" s="17">
        <f t="shared" si="12"/>
        <v>3.3616770454951338E-2</v>
      </c>
      <c r="V16" s="47">
        <f t="shared" si="13"/>
        <v>14.260811410148749</v>
      </c>
      <c r="W16" s="40" t="s">
        <v>54</v>
      </c>
      <c r="X16" s="40">
        <v>0.64593795180112001</v>
      </c>
    </row>
    <row r="17" spans="1:24" x14ac:dyDescent="0.25">
      <c r="A17" s="70">
        <v>2</v>
      </c>
      <c r="B17" s="70">
        <v>4</v>
      </c>
      <c r="C17" s="83">
        <v>56.613653082193665</v>
      </c>
      <c r="D17" s="83">
        <v>25.7088</v>
      </c>
      <c r="E17" s="43">
        <f t="shared" si="14"/>
        <v>18.020685469041677</v>
      </c>
      <c r="G17" s="17">
        <f t="shared" si="1"/>
        <v>3.2468333457427714</v>
      </c>
      <c r="H17" s="80">
        <f t="shared" si="2"/>
        <v>5.5491784800191568E-2</v>
      </c>
      <c r="I17" s="17">
        <f t="shared" si="3"/>
        <v>24.28442797175105</v>
      </c>
      <c r="J17" s="17">
        <f t="shared" si="4"/>
        <v>1.4243720282489498</v>
      </c>
      <c r="K17" s="47">
        <f t="shared" si="5"/>
        <v>2.0288356748580272</v>
      </c>
      <c r="L17" s="47">
        <f t="shared" si="6"/>
        <v>10.502453772358278</v>
      </c>
      <c r="M17" s="40" t="s">
        <v>56</v>
      </c>
      <c r="N17" s="40">
        <v>8.4901288918822523E-2</v>
      </c>
      <c r="P17" s="17">
        <f t="shared" si="7"/>
        <v>25.7088</v>
      </c>
      <c r="Q17" s="33">
        <f t="shared" si="8"/>
        <v>18.020685469041677</v>
      </c>
      <c r="R17" s="17">
        <f t="shared" si="9"/>
        <v>324.74510477412986</v>
      </c>
      <c r="S17" s="17">
        <f t="shared" si="10"/>
        <v>24.480950138946909</v>
      </c>
      <c r="T17" s="17">
        <f t="shared" si="11"/>
        <v>1.227849861053091</v>
      </c>
      <c r="U17" s="17">
        <f t="shared" si="12"/>
        <v>1.507615281288095</v>
      </c>
      <c r="V17" s="47">
        <f t="shared" si="13"/>
        <v>10.502453772358278</v>
      </c>
      <c r="W17" s="40" t="s">
        <v>55</v>
      </c>
      <c r="X17" s="40">
        <v>0.64423981248122131</v>
      </c>
    </row>
    <row r="18" spans="1:24" x14ac:dyDescent="0.25">
      <c r="A18" s="70">
        <v>2</v>
      </c>
      <c r="B18" s="70">
        <v>6</v>
      </c>
      <c r="C18" s="83">
        <v>48.058701060884403</v>
      </c>
      <c r="D18" s="83">
        <v>24.637600000000003</v>
      </c>
      <c r="E18" s="43">
        <f t="shared" si="14"/>
        <v>15.297559664830935</v>
      </c>
      <c r="G18" s="17">
        <f t="shared" si="1"/>
        <v>3.2042737313239753</v>
      </c>
      <c r="H18" s="80">
        <f t="shared" si="2"/>
        <v>6.5369903560435094E-2</v>
      </c>
      <c r="I18" s="17">
        <f t="shared" si="3"/>
        <v>22.316597958837185</v>
      </c>
      <c r="J18" s="17">
        <f t="shared" si="4"/>
        <v>2.3210020411628172</v>
      </c>
      <c r="K18" s="47">
        <f t="shared" si="5"/>
        <v>5.3870504750819634</v>
      </c>
      <c r="L18" s="47">
        <f t="shared" si="6"/>
        <v>4.7069426567773238</v>
      </c>
      <c r="M18" s="40" t="s">
        <v>57</v>
      </c>
      <c r="N18" s="40">
        <v>420</v>
      </c>
      <c r="P18" s="17">
        <f t="shared" si="7"/>
        <v>24.637600000000003</v>
      </c>
      <c r="Q18" s="33">
        <f t="shared" si="8"/>
        <v>15.297559664830935</v>
      </c>
      <c r="R18" s="17">
        <f t="shared" si="9"/>
        <v>234.01533169906236</v>
      </c>
      <c r="S18" s="17">
        <f t="shared" si="10"/>
        <v>22.281837164637839</v>
      </c>
      <c r="T18" s="17">
        <f t="shared" si="11"/>
        <v>2.3557628353621638</v>
      </c>
      <c r="U18" s="17">
        <f t="shared" si="12"/>
        <v>5.5496185364735808</v>
      </c>
      <c r="V18" s="47">
        <f t="shared" si="13"/>
        <v>4.7069426567773238</v>
      </c>
      <c r="W18" s="40" t="s">
        <v>56</v>
      </c>
      <c r="X18" s="40">
        <v>1.8460434920460709</v>
      </c>
    </row>
    <row r="19" spans="1:24" x14ac:dyDescent="0.25">
      <c r="A19" s="70">
        <v>2</v>
      </c>
      <c r="B19" s="70">
        <v>7</v>
      </c>
      <c r="C19" s="83">
        <v>51.203904009895169</v>
      </c>
      <c r="D19" s="83">
        <v>24.637600000000003</v>
      </c>
      <c r="E19" s="43">
        <f t="shared" si="14"/>
        <v>16.298708857555475</v>
      </c>
      <c r="G19" s="17">
        <f t="shared" si="1"/>
        <v>3.2042737313239753</v>
      </c>
      <c r="H19" s="80">
        <f t="shared" si="2"/>
        <v>6.1354553218885013E-2</v>
      </c>
      <c r="I19" s="17">
        <f t="shared" si="3"/>
        <v>23.096496362968001</v>
      </c>
      <c r="J19" s="17">
        <f t="shared" si="4"/>
        <v>1.5411036370320019</v>
      </c>
      <c r="K19" s="47">
        <f t="shared" si="5"/>
        <v>2.3750004200732642</v>
      </c>
      <c r="L19" s="47">
        <f t="shared" si="6"/>
        <v>4.7069426567773238</v>
      </c>
      <c r="M19" s="56"/>
      <c r="N19" s="56" t="s">
        <v>58</v>
      </c>
      <c r="P19" s="17">
        <f t="shared" si="7"/>
        <v>24.637600000000003</v>
      </c>
      <c r="Q19" s="33">
        <f t="shared" si="8"/>
        <v>16.298708857555475</v>
      </c>
      <c r="R19" s="17">
        <f t="shared" si="9"/>
        <v>265.6479104233573</v>
      </c>
      <c r="S19" s="17">
        <f t="shared" si="10"/>
        <v>23.140766178029843</v>
      </c>
      <c r="T19" s="17">
        <f t="shared" si="11"/>
        <v>1.49683382197016</v>
      </c>
      <c r="U19" s="17">
        <f t="shared" si="12"/>
        <v>2.2405114905937968</v>
      </c>
      <c r="V19" s="47">
        <f t="shared" si="13"/>
        <v>4.7069426567773238</v>
      </c>
      <c r="W19" s="40" t="s">
        <v>57</v>
      </c>
      <c r="X19" s="40">
        <v>420</v>
      </c>
    </row>
    <row r="20" spans="1:24" x14ac:dyDescent="0.25">
      <c r="A20" s="70">
        <v>2</v>
      </c>
      <c r="B20" s="70">
        <v>8</v>
      </c>
      <c r="C20" s="83">
        <v>57.620118025877083</v>
      </c>
      <c r="D20" s="83">
        <v>25.387439999999998</v>
      </c>
      <c r="E20" s="43">
        <f t="shared" si="14"/>
        <v>18.341053210713522</v>
      </c>
      <c r="G20" s="17">
        <f t="shared" si="1"/>
        <v>3.2342545635359112</v>
      </c>
      <c r="H20" s="80">
        <f t="shared" si="2"/>
        <v>5.4522495982720992E-2</v>
      </c>
      <c r="I20" s="17">
        <f t="shared" si="3"/>
        <v>24.486631672320097</v>
      </c>
      <c r="J20" s="17">
        <f t="shared" si="4"/>
        <v>0.9008083276799006</v>
      </c>
      <c r="K20" s="47">
        <f t="shared" si="5"/>
        <v>0.81145564321745922</v>
      </c>
      <c r="L20" s="47">
        <f t="shared" si="6"/>
        <v>8.5228318552839752</v>
      </c>
      <c r="M20" s="40" t="s">
        <v>59</v>
      </c>
      <c r="N20" s="40">
        <v>1</v>
      </c>
      <c r="P20" s="17">
        <f t="shared" si="7"/>
        <v>25.387439999999998</v>
      </c>
      <c r="Q20" s="33">
        <f t="shared" si="8"/>
        <v>18.341053210713522</v>
      </c>
      <c r="R20" s="17">
        <f t="shared" si="9"/>
        <v>336.39423287822478</v>
      </c>
      <c r="S20" s="17">
        <f t="shared" si="10"/>
        <v>24.71114613975233</v>
      </c>
      <c r="T20" s="17">
        <f t="shared" si="11"/>
        <v>0.67629386024766802</v>
      </c>
      <c r="U20" s="17">
        <f t="shared" si="12"/>
        <v>0.45737338540869232</v>
      </c>
      <c r="V20" s="47">
        <f t="shared" si="13"/>
        <v>8.5228318552839752</v>
      </c>
      <c r="W20" s="56"/>
      <c r="X20" s="56" t="s">
        <v>58</v>
      </c>
    </row>
    <row r="21" spans="1:24" x14ac:dyDescent="0.25">
      <c r="A21" s="70">
        <v>2</v>
      </c>
      <c r="B21" s="70">
        <v>9</v>
      </c>
      <c r="C21" s="83">
        <v>46.549003645359242</v>
      </c>
      <c r="D21" s="83">
        <v>23.352160000000001</v>
      </c>
      <c r="E21" s="43">
        <f t="shared" si="14"/>
        <v>14.817008052323159</v>
      </c>
      <c r="G21" s="17">
        <f t="shared" si="1"/>
        <v>3.150689485189869</v>
      </c>
      <c r="H21" s="80">
        <f t="shared" si="2"/>
        <v>6.7490008540773513E-2</v>
      </c>
      <c r="I21" s="17">
        <f t="shared" si="3"/>
        <v>21.915491998526679</v>
      </c>
      <c r="J21" s="17">
        <f t="shared" si="4"/>
        <v>1.436668001473322</v>
      </c>
      <c r="K21" s="47">
        <f t="shared" si="5"/>
        <v>2.0640149464573492</v>
      </c>
      <c r="L21" s="47">
        <f t="shared" si="6"/>
        <v>0.78164863968015741</v>
      </c>
      <c r="M21" s="40" t="s">
        <v>60</v>
      </c>
      <c r="N21" s="40">
        <v>418</v>
      </c>
      <c r="P21" s="17">
        <f t="shared" si="7"/>
        <v>23.352160000000001</v>
      </c>
      <c r="Q21" s="33">
        <f t="shared" si="8"/>
        <v>14.817008052323159</v>
      </c>
      <c r="R21" s="17">
        <f t="shared" si="9"/>
        <v>219.54372762260931</v>
      </c>
      <c r="S21" s="17">
        <f t="shared" si="10"/>
        <v>21.848721816082449</v>
      </c>
      <c r="T21" s="17">
        <f t="shared" si="11"/>
        <v>1.5034381839175524</v>
      </c>
      <c r="U21" s="17">
        <f t="shared" si="12"/>
        <v>2.2603263728613081</v>
      </c>
      <c r="V21" s="47">
        <f t="shared" si="13"/>
        <v>0.78164863968015741</v>
      </c>
      <c r="W21" s="40" t="s">
        <v>59</v>
      </c>
      <c r="X21" s="40">
        <v>2</v>
      </c>
    </row>
    <row r="22" spans="1:24" x14ac:dyDescent="0.25">
      <c r="A22" s="70">
        <v>2</v>
      </c>
      <c r="B22" s="70">
        <v>10</v>
      </c>
      <c r="C22" s="83">
        <v>49.065166004567836</v>
      </c>
      <c r="D22" s="83">
        <v>23.030799999999999</v>
      </c>
      <c r="E22" s="43">
        <f t="shared" si="14"/>
        <v>15.617927406502783</v>
      </c>
      <c r="G22" s="17">
        <f t="shared" si="1"/>
        <v>3.1368324505284426</v>
      </c>
      <c r="H22" s="80">
        <f t="shared" si="2"/>
        <v>6.4028982461759518E-2</v>
      </c>
      <c r="I22" s="17">
        <f t="shared" si="3"/>
        <v>22.574070386034549</v>
      </c>
      <c r="J22" s="17">
        <f t="shared" si="4"/>
        <v>0.4567296139654502</v>
      </c>
      <c r="K22" s="47">
        <f t="shared" si="5"/>
        <v>0.20860194027302917</v>
      </c>
      <c r="L22" s="47">
        <f t="shared" si="6"/>
        <v>0.31668638340586486</v>
      </c>
      <c r="M22" s="40" t="s">
        <v>61</v>
      </c>
      <c r="N22" s="40">
        <v>419</v>
      </c>
      <c r="P22" s="17">
        <f t="shared" si="7"/>
        <v>23.030799999999999</v>
      </c>
      <c r="Q22" s="33">
        <f t="shared" si="8"/>
        <v>15.617927406502783</v>
      </c>
      <c r="R22" s="17">
        <f t="shared" si="9"/>
        <v>243.91965647479077</v>
      </c>
      <c r="S22" s="17">
        <f t="shared" si="10"/>
        <v>22.563074632277566</v>
      </c>
      <c r="T22" s="17">
        <f t="shared" si="11"/>
        <v>0.46772536772243356</v>
      </c>
      <c r="U22" s="17">
        <f t="shared" si="12"/>
        <v>0.21876701961108569</v>
      </c>
      <c r="V22" s="47">
        <f t="shared" si="13"/>
        <v>0.31668638340586486</v>
      </c>
      <c r="W22" s="40" t="s">
        <v>60</v>
      </c>
      <c r="X22" s="40">
        <v>417</v>
      </c>
    </row>
    <row r="23" spans="1:24" x14ac:dyDescent="0.25">
      <c r="A23" s="70">
        <v>2</v>
      </c>
      <c r="B23" s="70">
        <v>11</v>
      </c>
      <c r="C23" s="83">
        <v>49.316782240488706</v>
      </c>
      <c r="D23" s="83">
        <v>23.030799999999999</v>
      </c>
      <c r="E23" s="43">
        <f t="shared" si="14"/>
        <v>15.69801934192075</v>
      </c>
      <c r="G23" s="17">
        <f t="shared" si="1"/>
        <v>3.1368324505284426</v>
      </c>
      <c r="H23" s="80">
        <f t="shared" si="2"/>
        <v>6.3702303979811747E-2</v>
      </c>
      <c r="I23" s="17">
        <f t="shared" si="3"/>
        <v>22.637245143610777</v>
      </c>
      <c r="J23" s="17">
        <f t="shared" si="4"/>
        <v>0.39355485638922261</v>
      </c>
      <c r="K23" s="47">
        <f t="shared" si="5"/>
        <v>0.15488542498754163</v>
      </c>
      <c r="L23" s="47">
        <f t="shared" si="6"/>
        <v>0.31668638340586486</v>
      </c>
      <c r="P23" s="17">
        <f t="shared" si="7"/>
        <v>23.030799999999999</v>
      </c>
      <c r="Q23" s="33">
        <f t="shared" si="8"/>
        <v>15.69801934192075</v>
      </c>
      <c r="R23" s="17">
        <f t="shared" si="9"/>
        <v>246.42781125931796</v>
      </c>
      <c r="S23" s="17">
        <f t="shared" si="10"/>
        <v>22.632445736929515</v>
      </c>
      <c r="T23" s="17">
        <f t="shared" si="11"/>
        <v>0.39835426307048394</v>
      </c>
      <c r="U23" s="17">
        <f t="shared" si="12"/>
        <v>0.15868611890642834</v>
      </c>
      <c r="V23" s="47">
        <f t="shared" si="13"/>
        <v>0.31668638340586486</v>
      </c>
      <c r="W23" s="40" t="s">
        <v>61</v>
      </c>
      <c r="X23" s="40">
        <v>419</v>
      </c>
    </row>
    <row r="24" spans="1:24" x14ac:dyDescent="0.25">
      <c r="A24" s="70">
        <v>2</v>
      </c>
      <c r="B24" s="70">
        <v>13</v>
      </c>
      <c r="C24" s="83">
        <v>54.978147548708066</v>
      </c>
      <c r="D24" s="83">
        <v>23.566400000000002</v>
      </c>
      <c r="E24" s="43">
        <f t="shared" si="14"/>
        <v>17.500087888824915</v>
      </c>
      <c r="G24" s="17">
        <f t="shared" si="1"/>
        <v>3.1598219687531417</v>
      </c>
      <c r="H24" s="80">
        <f t="shared" si="2"/>
        <v>5.7142570160380345E-2</v>
      </c>
      <c r="I24" s="17">
        <f t="shared" si="3"/>
        <v>23.943892993334803</v>
      </c>
      <c r="J24" s="17">
        <f t="shared" si="4"/>
        <v>-0.37749299333480124</v>
      </c>
      <c r="K24" s="47">
        <f t="shared" si="5"/>
        <v>0.14250096001686829</v>
      </c>
      <c r="L24" s="47">
        <f t="shared" si="6"/>
        <v>1.2063704211963513</v>
      </c>
      <c r="P24" s="17">
        <f t="shared" si="7"/>
        <v>23.566400000000002</v>
      </c>
      <c r="Q24" s="33">
        <f t="shared" si="8"/>
        <v>17.500087888824915</v>
      </c>
      <c r="R24" s="17">
        <f t="shared" si="9"/>
        <v>306.25307611659645</v>
      </c>
      <c r="S24" s="17">
        <f t="shared" si="10"/>
        <v>24.094074357816609</v>
      </c>
      <c r="T24" s="17">
        <f t="shared" si="11"/>
        <v>-0.52767435781660765</v>
      </c>
      <c r="U24" s="17">
        <f t="shared" si="12"/>
        <v>0.27844022789716927</v>
      </c>
      <c r="V24" s="47">
        <f t="shared" si="13"/>
        <v>1.2063704211963513</v>
      </c>
    </row>
    <row r="25" spans="1:24" x14ac:dyDescent="0.25">
      <c r="A25" s="70">
        <v>2</v>
      </c>
      <c r="B25" s="70">
        <v>14</v>
      </c>
      <c r="C25" s="83">
        <v>58.249158615679264</v>
      </c>
      <c r="D25" s="83">
        <v>24.423360000000002</v>
      </c>
      <c r="E25" s="43">
        <f t="shared" si="14"/>
        <v>18.541283049258436</v>
      </c>
      <c r="G25" s="17">
        <f t="shared" si="1"/>
        <v>3.1955400513552208</v>
      </c>
      <c r="H25" s="80">
        <f t="shared" si="2"/>
        <v>5.3933700129775823E-2</v>
      </c>
      <c r="I25" s="17">
        <f t="shared" si="3"/>
        <v>24.610281697135925</v>
      </c>
      <c r="J25" s="17">
        <f t="shared" si="4"/>
        <v>-0.18692169713592222</v>
      </c>
      <c r="K25" s="47">
        <f t="shared" si="5"/>
        <v>3.4939720860173433E-2</v>
      </c>
      <c r="L25" s="47">
        <f t="shared" si="6"/>
        <v>3.8232330992611288</v>
      </c>
      <c r="M25" t="s">
        <v>189</v>
      </c>
      <c r="N25">
        <f>EXP(0.5*'curtis 2022'!D13)</f>
        <v>1.0036106170601786</v>
      </c>
      <c r="P25" s="17">
        <f t="shared" si="7"/>
        <v>24.423360000000002</v>
      </c>
      <c r="Q25" s="33">
        <f t="shared" si="8"/>
        <v>18.541283049258436</v>
      </c>
      <c r="R25" s="17">
        <f t="shared" si="9"/>
        <v>343.77917711271817</v>
      </c>
      <c r="S25" s="17">
        <f t="shared" si="10"/>
        <v>24.851969287917289</v>
      </c>
      <c r="T25" s="17">
        <f t="shared" si="11"/>
        <v>-0.42860928791728625</v>
      </c>
      <c r="U25" s="17">
        <f t="shared" si="12"/>
        <v>0.18370592168896319</v>
      </c>
      <c r="V25" s="47">
        <f t="shared" si="13"/>
        <v>3.8232330992611288</v>
      </c>
    </row>
    <row r="26" spans="1:24" x14ac:dyDescent="0.25">
      <c r="A26" s="70">
        <v>2</v>
      </c>
      <c r="B26" s="70">
        <v>15</v>
      </c>
      <c r="C26" s="83">
        <v>44.032841286150628</v>
      </c>
      <c r="D26" s="83">
        <v>21.424000000000003</v>
      </c>
      <c r="E26" s="43">
        <f t="shared" si="14"/>
        <v>14.016088698143525</v>
      </c>
      <c r="G26" s="17">
        <f t="shared" si="1"/>
        <v>3.0645117889488169</v>
      </c>
      <c r="H26" s="80">
        <f t="shared" si="2"/>
        <v>7.1346580457389161E-2</v>
      </c>
      <c r="I26" s="17">
        <f t="shared" si="3"/>
        <v>21.204254836740539</v>
      </c>
      <c r="J26" s="17">
        <f t="shared" si="4"/>
        <v>0.21974516325946425</v>
      </c>
      <c r="K26" s="47">
        <f t="shared" si="5"/>
        <v>4.8287936775928596E-2</v>
      </c>
      <c r="L26" s="47">
        <f t="shared" si="6"/>
        <v>1.0900425900344128</v>
      </c>
      <c r="P26" s="17">
        <f t="shared" si="7"/>
        <v>21.424000000000003</v>
      </c>
      <c r="Q26" s="33">
        <f t="shared" si="8"/>
        <v>14.016088698143525</v>
      </c>
      <c r="R26" s="17">
        <f t="shared" si="9"/>
        <v>196.45074239422667</v>
      </c>
      <c r="S26" s="17">
        <f t="shared" si="10"/>
        <v>21.096838509567984</v>
      </c>
      <c r="T26" s="17">
        <f t="shared" si="11"/>
        <v>0.32716149043201881</v>
      </c>
      <c r="U26" s="17">
        <f t="shared" si="12"/>
        <v>0.10703464082169993</v>
      </c>
      <c r="V26" s="47">
        <f t="shared" si="13"/>
        <v>1.0900425900344128</v>
      </c>
    </row>
    <row r="27" spans="1:24" x14ac:dyDescent="0.25">
      <c r="A27" s="70">
        <v>2</v>
      </c>
      <c r="B27" s="70">
        <v>32</v>
      </c>
      <c r="C27" s="83">
        <v>62.02340215449216</v>
      </c>
      <c r="D27" s="83">
        <v>26.565760000000001</v>
      </c>
      <c r="E27" s="43">
        <f t="shared" si="14"/>
        <v>19.742662080527879</v>
      </c>
      <c r="G27" s="17">
        <f t="shared" si="1"/>
        <v>3.2796231685657622</v>
      </c>
      <c r="H27" s="80">
        <f t="shared" si="2"/>
        <v>5.0651730547842208E-2</v>
      </c>
      <c r="I27" s="17">
        <f t="shared" si="3"/>
        <v>25.311040066769657</v>
      </c>
      <c r="J27" s="17">
        <f t="shared" si="4"/>
        <v>1.2547199332303443</v>
      </c>
      <c r="K27" s="47">
        <f t="shared" si="5"/>
        <v>1.5743221108455596</v>
      </c>
      <c r="L27" s="47">
        <f t="shared" si="6"/>
        <v>16.791218658423055</v>
      </c>
      <c r="P27" s="17">
        <f t="shared" si="7"/>
        <v>26.565760000000001</v>
      </c>
      <c r="Q27" s="33">
        <f t="shared" si="8"/>
        <v>19.742662080527879</v>
      </c>
      <c r="R27" s="17">
        <f t="shared" si="9"/>
        <v>389.77270602591341</v>
      </c>
      <c r="S27" s="17">
        <f t="shared" si="10"/>
        <v>25.647649408362831</v>
      </c>
      <c r="T27" s="17">
        <f t="shared" si="11"/>
        <v>0.9181105916371699</v>
      </c>
      <c r="U27" s="17">
        <f t="shared" si="12"/>
        <v>0.84292705847635419</v>
      </c>
      <c r="V27" s="47">
        <f t="shared" si="13"/>
        <v>16.791218658423055</v>
      </c>
    </row>
    <row r="28" spans="1:24" x14ac:dyDescent="0.25">
      <c r="A28" s="70">
        <v>2</v>
      </c>
      <c r="B28" s="70">
        <v>41</v>
      </c>
      <c r="C28" s="83">
        <v>59.129815441402272</v>
      </c>
      <c r="D28" s="83">
        <v>26.351520000000001</v>
      </c>
      <c r="E28" s="43">
        <f t="shared" si="14"/>
        <v>18.821604823221307</v>
      </c>
      <c r="G28" s="17">
        <f t="shared" si="1"/>
        <v>3.2715259583331426</v>
      </c>
      <c r="H28" s="80">
        <f t="shared" si="2"/>
        <v>5.3130432255502569E-2</v>
      </c>
      <c r="I28" s="17">
        <f t="shared" si="3"/>
        <v>24.779979494766984</v>
      </c>
      <c r="J28" s="17">
        <f t="shared" si="4"/>
        <v>1.5715405052330169</v>
      </c>
      <c r="K28" s="47">
        <f t="shared" si="5"/>
        <v>2.4697395595880463</v>
      </c>
      <c r="L28" s="47">
        <f t="shared" si="6"/>
        <v>15.081331104106861</v>
      </c>
      <c r="P28" s="17">
        <f t="shared" si="7"/>
        <v>26.351520000000001</v>
      </c>
      <c r="Q28" s="33">
        <f t="shared" si="8"/>
        <v>18.821604823221307</v>
      </c>
      <c r="R28" s="17">
        <f t="shared" si="9"/>
        <v>354.25280812150754</v>
      </c>
      <c r="S28" s="17">
        <f t="shared" si="10"/>
        <v>25.045180993864683</v>
      </c>
      <c r="T28" s="17">
        <f t="shared" si="11"/>
        <v>1.3063390061353175</v>
      </c>
      <c r="U28" s="17">
        <f t="shared" si="12"/>
        <v>1.7065215989506091</v>
      </c>
      <c r="V28" s="47">
        <f t="shared" si="13"/>
        <v>15.081331104106861</v>
      </c>
    </row>
    <row r="29" spans="1:24" x14ac:dyDescent="0.25">
      <c r="A29" s="70">
        <v>2</v>
      </c>
      <c r="B29" s="70">
        <v>46</v>
      </c>
      <c r="C29" s="83">
        <v>62.149210272452599</v>
      </c>
      <c r="D29" s="83">
        <v>24.316240000000001</v>
      </c>
      <c r="E29" s="43">
        <f t="shared" si="14"/>
        <v>19.782708048236863</v>
      </c>
      <c r="G29" s="17">
        <f t="shared" si="1"/>
        <v>3.1911444398821827</v>
      </c>
      <c r="H29" s="80">
        <f t="shared" si="2"/>
        <v>5.0549196680336451E-2</v>
      </c>
      <c r="I29" s="17">
        <f t="shared" si="3"/>
        <v>25.333251368113984</v>
      </c>
      <c r="J29" s="17">
        <f t="shared" si="4"/>
        <v>-1.0170113681139838</v>
      </c>
      <c r="K29" s="47">
        <f t="shared" si="5"/>
        <v>1.0343121228730772</v>
      </c>
      <c r="L29" s="47">
        <f t="shared" si="6"/>
        <v>3.415802403703025</v>
      </c>
      <c r="P29" s="17">
        <f t="shared" si="7"/>
        <v>24.316240000000001</v>
      </c>
      <c r="Q29" s="33">
        <f t="shared" si="8"/>
        <v>19.782708048236863</v>
      </c>
      <c r="R29" s="17">
        <f t="shared" si="9"/>
        <v>391.35553772177553</v>
      </c>
      <c r="S29" s="17">
        <f t="shared" si="10"/>
        <v>25.67271777254448</v>
      </c>
      <c r="T29" s="17">
        <f t="shared" si="11"/>
        <v>-1.3564777725444799</v>
      </c>
      <c r="U29" s="17">
        <f t="shared" si="12"/>
        <v>1.8400319474072337</v>
      </c>
      <c r="V29" s="47">
        <f t="shared" si="13"/>
        <v>3.415802403703025</v>
      </c>
    </row>
    <row r="30" spans="1:24" x14ac:dyDescent="0.25">
      <c r="A30" s="70">
        <v>3</v>
      </c>
      <c r="B30" s="70">
        <v>1</v>
      </c>
      <c r="C30" s="83">
        <v>47.429660471082251</v>
      </c>
      <c r="D30" s="83">
        <v>22.495200000000001</v>
      </c>
      <c r="E30" s="43">
        <f t="shared" ref="E30:E42" si="15">C30/PI()</f>
        <v>15.097329826286026</v>
      </c>
      <c r="G30" s="17">
        <f t="shared" si="1"/>
        <v>3.1133019531182486</v>
      </c>
      <c r="H30" s="80">
        <f t="shared" si="2"/>
        <v>6.6236878408716726E-2</v>
      </c>
      <c r="I30" s="17">
        <f t="shared" si="3"/>
        <v>22.151693974271438</v>
      </c>
      <c r="J30" s="17">
        <f t="shared" si="4"/>
        <v>0.34350602572856204</v>
      </c>
      <c r="K30" s="47">
        <f t="shared" si="5"/>
        <v>0.11799638971183152</v>
      </c>
      <c r="L30" s="47">
        <f t="shared" si="6"/>
        <v>7.370656153835517E-4</v>
      </c>
      <c r="P30" s="17">
        <f t="shared" si="7"/>
        <v>22.495200000000001</v>
      </c>
      <c r="Q30" s="33">
        <f t="shared" si="8"/>
        <v>15.097329826286026</v>
      </c>
      <c r="R30" s="17">
        <f t="shared" si="9"/>
        <v>227.92936788366566</v>
      </c>
      <c r="S30" s="17">
        <f t="shared" si="10"/>
        <v>22.103014395024562</v>
      </c>
      <c r="T30" s="17">
        <f t="shared" si="11"/>
        <v>0.3921856049754382</v>
      </c>
      <c r="U30" s="17">
        <f t="shared" si="12"/>
        <v>0.15380954874995045</v>
      </c>
      <c r="V30" s="47">
        <f t="shared" si="13"/>
        <v>7.370656153835517E-4</v>
      </c>
    </row>
    <row r="31" spans="1:24" x14ac:dyDescent="0.25">
      <c r="A31" s="70">
        <v>3</v>
      </c>
      <c r="B31" s="70">
        <v>2</v>
      </c>
      <c r="C31" s="83">
        <v>47.303852353121826</v>
      </c>
      <c r="D31" s="83">
        <v>22.602319999999999</v>
      </c>
      <c r="E31" s="43">
        <f t="shared" si="15"/>
        <v>15.057283858577048</v>
      </c>
      <c r="G31" s="17">
        <f t="shared" si="1"/>
        <v>3.1180525558768464</v>
      </c>
      <c r="H31" s="80">
        <f t="shared" si="2"/>
        <v>6.6413040319378197E-2</v>
      </c>
      <c r="I31" s="17">
        <f t="shared" si="3"/>
        <v>22.118336132751363</v>
      </c>
      <c r="J31" s="17">
        <f t="shared" si="4"/>
        <v>0.48398386724863585</v>
      </c>
      <c r="K31" s="47">
        <f t="shared" si="5"/>
        <v>0.23424038375694517</v>
      </c>
      <c r="L31" s="47">
        <f t="shared" si="6"/>
        <v>1.8028151573479648E-2</v>
      </c>
      <c r="P31" s="17">
        <f t="shared" si="7"/>
        <v>22.602319999999999</v>
      </c>
      <c r="Q31" s="33">
        <f t="shared" si="8"/>
        <v>15.057283858577048</v>
      </c>
      <c r="R31" s="17">
        <f t="shared" si="9"/>
        <v>226.72179719776491</v>
      </c>
      <c r="S31" s="17">
        <f t="shared" si="10"/>
        <v>22.066968362424511</v>
      </c>
      <c r="T31" s="17">
        <f t="shared" si="11"/>
        <v>0.53535163757548787</v>
      </c>
      <c r="U31" s="17">
        <f t="shared" si="12"/>
        <v>0.28660137585475653</v>
      </c>
      <c r="V31" s="47">
        <f t="shared" si="13"/>
        <v>1.8028151573479648E-2</v>
      </c>
    </row>
    <row r="32" spans="1:24" x14ac:dyDescent="0.25">
      <c r="A32" s="70">
        <v>3</v>
      </c>
      <c r="B32" s="70">
        <v>3</v>
      </c>
      <c r="C32" s="83">
        <v>48.561933532726123</v>
      </c>
      <c r="D32" s="83">
        <v>23.780639999999998</v>
      </c>
      <c r="E32" s="43">
        <f t="shared" si="15"/>
        <v>15.457743535666861</v>
      </c>
      <c r="G32" s="17">
        <f t="shared" si="1"/>
        <v>3.1688718042730595</v>
      </c>
      <c r="H32" s="80">
        <f t="shared" si="2"/>
        <v>6.4692495233383954E-2</v>
      </c>
      <c r="I32" s="17">
        <f t="shared" si="3"/>
        <v>22.446299069615577</v>
      </c>
      <c r="J32" s="17">
        <f t="shared" si="4"/>
        <v>1.3343409303844211</v>
      </c>
      <c r="K32" s="47">
        <f t="shared" si="5"/>
        <v>1.7804657184991626</v>
      </c>
      <c r="L32" s="47">
        <f t="shared" si="6"/>
        <v>1.722889757912536</v>
      </c>
      <c r="P32" s="17">
        <f t="shared" si="7"/>
        <v>23.780639999999998</v>
      </c>
      <c r="Q32" s="33">
        <f t="shared" si="8"/>
        <v>15.457743535666861</v>
      </c>
      <c r="R32" s="17">
        <f t="shared" si="9"/>
        <v>238.94183521445063</v>
      </c>
      <c r="S32" s="17">
        <f t="shared" si="10"/>
        <v>22.423206508264091</v>
      </c>
      <c r="T32" s="17">
        <f t="shared" si="11"/>
        <v>1.3574334917359074</v>
      </c>
      <c r="U32" s="17">
        <f t="shared" si="12"/>
        <v>1.8426256844863378</v>
      </c>
      <c r="V32" s="47">
        <f t="shared" si="13"/>
        <v>1.722889757912536</v>
      </c>
    </row>
    <row r="33" spans="1:22" x14ac:dyDescent="0.25">
      <c r="A33" s="70">
        <v>3</v>
      </c>
      <c r="B33" s="70">
        <v>4</v>
      </c>
      <c r="C33" s="83">
        <v>54.223298840945489</v>
      </c>
      <c r="D33" s="83">
        <v>23.566400000000002</v>
      </c>
      <c r="E33" s="43">
        <f t="shared" si="15"/>
        <v>17.259812082571028</v>
      </c>
      <c r="G33" s="17">
        <f t="shared" si="1"/>
        <v>3.1598219687531417</v>
      </c>
      <c r="H33" s="80">
        <f t="shared" si="2"/>
        <v>5.7938058376070085E-2</v>
      </c>
      <c r="I33" s="17">
        <f t="shared" si="3"/>
        <v>23.781503542256761</v>
      </c>
      <c r="J33" s="17">
        <f t="shared" si="4"/>
        <v>-0.21510354225675954</v>
      </c>
      <c r="K33" s="47">
        <f t="shared" si="5"/>
        <v>4.6269533891405534E-2</v>
      </c>
      <c r="L33" s="47">
        <f t="shared" si="6"/>
        <v>1.2063704211963513</v>
      </c>
      <c r="P33" s="17">
        <f t="shared" si="7"/>
        <v>23.566400000000002</v>
      </c>
      <c r="Q33" s="33">
        <f t="shared" si="8"/>
        <v>17.259812082571028</v>
      </c>
      <c r="R33" s="17">
        <f t="shared" si="9"/>
        <v>297.90111312566484</v>
      </c>
      <c r="S33" s="17">
        <f t="shared" si="10"/>
        <v>23.910168210116737</v>
      </c>
      <c r="T33" s="17">
        <f t="shared" si="11"/>
        <v>-0.34376821011673542</v>
      </c>
      <c r="U33" s="17">
        <f t="shared" si="12"/>
        <v>0.11817658228686395</v>
      </c>
      <c r="V33" s="47">
        <f t="shared" si="13"/>
        <v>1.2063704211963513</v>
      </c>
    </row>
    <row r="34" spans="1:22" x14ac:dyDescent="0.25">
      <c r="A34" s="70">
        <v>3</v>
      </c>
      <c r="B34" s="70">
        <v>5</v>
      </c>
      <c r="C34" s="83">
        <v>48.687741650686561</v>
      </c>
      <c r="D34" s="83">
        <v>22.388079999999999</v>
      </c>
      <c r="E34" s="43">
        <f t="shared" si="15"/>
        <v>15.497789503375845</v>
      </c>
      <c r="G34" s="17">
        <f t="shared" si="1"/>
        <v>3.1085286743655911</v>
      </c>
      <c r="H34" s="80">
        <f t="shared" si="2"/>
        <v>6.4525331163013441E-2</v>
      </c>
      <c r="I34" s="17">
        <f t="shared" si="3"/>
        <v>22.478421207280707</v>
      </c>
      <c r="J34" s="17">
        <f t="shared" si="4"/>
        <v>-9.0341207280708602E-2</v>
      </c>
      <c r="K34" s="47">
        <f t="shared" si="5"/>
        <v>8.161533732935957E-3</v>
      </c>
      <c r="L34" s="47">
        <f t="shared" si="6"/>
        <v>6.3953684572873055E-3</v>
      </c>
      <c r="P34" s="17">
        <f t="shared" si="7"/>
        <v>22.388079999999999</v>
      </c>
      <c r="Q34" s="33">
        <f t="shared" si="8"/>
        <v>15.497789503375845</v>
      </c>
      <c r="R34" s="17">
        <f t="shared" si="9"/>
        <v>240.18147949094651</v>
      </c>
      <c r="S34" s="17">
        <f t="shared" si="10"/>
        <v>22.45831427860616</v>
      </c>
      <c r="T34" s="17">
        <f t="shared" si="11"/>
        <v>-7.0234278606161382E-2</v>
      </c>
      <c r="U34" s="17">
        <f t="shared" si="12"/>
        <v>4.9328538913278987E-3</v>
      </c>
      <c r="V34" s="47">
        <f t="shared" si="13"/>
        <v>6.3953684572873055E-3</v>
      </c>
    </row>
    <row r="35" spans="1:22" x14ac:dyDescent="0.25">
      <c r="A35" s="70">
        <v>3</v>
      </c>
      <c r="B35" s="70">
        <v>6</v>
      </c>
      <c r="C35" s="83">
        <v>43.026376342467181</v>
      </c>
      <c r="D35" s="83">
        <v>22.388079999999999</v>
      </c>
      <c r="E35" s="43">
        <f t="shared" si="15"/>
        <v>13.695720956471673</v>
      </c>
      <c r="G35" s="17">
        <f t="shared" si="1"/>
        <v>3.1085286743655911</v>
      </c>
      <c r="H35" s="80">
        <f t="shared" si="2"/>
        <v>7.3015506316041548E-2</v>
      </c>
      <c r="I35" s="17">
        <f t="shared" si="3"/>
        <v>20.903668191820245</v>
      </c>
      <c r="J35" s="17">
        <f t="shared" si="4"/>
        <v>1.4844118081797539</v>
      </c>
      <c r="K35" s="47">
        <f t="shared" si="5"/>
        <v>2.2034784162634864</v>
      </c>
      <c r="L35" s="47">
        <f t="shared" si="6"/>
        <v>6.3953684572873055E-3</v>
      </c>
      <c r="P35" s="17">
        <f t="shared" si="7"/>
        <v>22.388079999999999</v>
      </c>
      <c r="Q35" s="33">
        <f t="shared" si="8"/>
        <v>13.695720956471673</v>
      </c>
      <c r="R35" s="17">
        <f t="shared" si="9"/>
        <v>187.57277251753737</v>
      </c>
      <c r="S35" s="17">
        <f t="shared" si="10"/>
        <v>20.785576649672787</v>
      </c>
      <c r="T35" s="17">
        <f t="shared" si="11"/>
        <v>1.6025033503272113</v>
      </c>
      <c r="U35" s="17">
        <f t="shared" si="12"/>
        <v>2.5680169878099366</v>
      </c>
      <c r="V35" s="47">
        <f t="shared" si="13"/>
        <v>6.3953684572873055E-3</v>
      </c>
    </row>
    <row r="36" spans="1:22" x14ac:dyDescent="0.25">
      <c r="A36" s="70">
        <v>3</v>
      </c>
      <c r="B36" s="70">
        <v>7</v>
      </c>
      <c r="C36" s="83">
        <v>49.190974122528289</v>
      </c>
      <c r="D36" s="83">
        <v>23.030799999999999</v>
      </c>
      <c r="E36" s="43">
        <f t="shared" si="15"/>
        <v>15.657973374211773</v>
      </c>
      <c r="G36" s="17">
        <f t="shared" si="1"/>
        <v>3.1368324505284426</v>
      </c>
      <c r="H36" s="80">
        <f t="shared" si="2"/>
        <v>6.3865225473366233E-2</v>
      </c>
      <c r="I36" s="17">
        <f t="shared" si="3"/>
        <v>22.605716482198194</v>
      </c>
      <c r="J36" s="17">
        <f t="shared" si="4"/>
        <v>0.42508351780180575</v>
      </c>
      <c r="K36" s="47">
        <f t="shared" si="5"/>
        <v>0.1806959971067581</v>
      </c>
      <c r="L36" s="47">
        <f t="shared" si="6"/>
        <v>0.31668638340586486</v>
      </c>
      <c r="P36" s="17">
        <f t="shared" si="7"/>
        <v>23.030799999999999</v>
      </c>
      <c r="Q36" s="33">
        <f t="shared" si="8"/>
        <v>15.657973374211773</v>
      </c>
      <c r="R36" s="17">
        <f t="shared" si="9"/>
        <v>245.1721301875248</v>
      </c>
      <c r="S36" s="17">
        <f t="shared" si="10"/>
        <v>22.597807097716448</v>
      </c>
      <c r="T36" s="17">
        <f t="shared" si="11"/>
        <v>0.43299290228355147</v>
      </c>
      <c r="U36" s="17">
        <f t="shared" si="12"/>
        <v>0.18748285342793317</v>
      </c>
      <c r="V36" s="47">
        <f t="shared" si="13"/>
        <v>0.31668638340586486</v>
      </c>
    </row>
    <row r="37" spans="1:22" x14ac:dyDescent="0.25">
      <c r="A37" s="70">
        <v>3</v>
      </c>
      <c r="B37" s="70">
        <v>8</v>
      </c>
      <c r="C37" s="83">
        <v>45.165114347794493</v>
      </c>
      <c r="D37" s="83">
        <v>22.495200000000001</v>
      </c>
      <c r="E37" s="43">
        <f t="shared" si="15"/>
        <v>14.376502407524356</v>
      </c>
      <c r="G37" s="17">
        <f t="shared" si="1"/>
        <v>3.1133019531182486</v>
      </c>
      <c r="H37" s="80">
        <f t="shared" si="2"/>
        <v>6.9557947521131508E-2</v>
      </c>
      <c r="I37" s="17">
        <f t="shared" si="3"/>
        <v>21.531201788775292</v>
      </c>
      <c r="J37" s="17">
        <f t="shared" si="4"/>
        <v>0.96399821122470897</v>
      </c>
      <c r="K37" s="47">
        <f t="shared" si="5"/>
        <v>0.92929255124443866</v>
      </c>
      <c r="L37" s="47">
        <f t="shared" si="6"/>
        <v>7.370656153835517E-4</v>
      </c>
      <c r="P37" s="17">
        <f t="shared" si="7"/>
        <v>22.495200000000001</v>
      </c>
      <c r="Q37" s="33">
        <f t="shared" si="8"/>
        <v>14.376502407524356</v>
      </c>
      <c r="R37" s="17">
        <f t="shared" si="9"/>
        <v>206.68382147355359</v>
      </c>
      <c r="S37" s="17">
        <f t="shared" si="10"/>
        <v>21.439830395676506</v>
      </c>
      <c r="T37" s="17">
        <f t="shared" si="11"/>
        <v>1.055369604323495</v>
      </c>
      <c r="U37" s="17">
        <f t="shared" si="12"/>
        <v>1.1138050017299304</v>
      </c>
      <c r="V37" s="47">
        <f t="shared" si="13"/>
        <v>7.370656153835517E-4</v>
      </c>
    </row>
    <row r="38" spans="1:22" x14ac:dyDescent="0.25">
      <c r="A38" s="70">
        <v>3</v>
      </c>
      <c r="B38" s="70">
        <v>9</v>
      </c>
      <c r="C38" s="83">
        <v>46.549003645359242</v>
      </c>
      <c r="D38" s="83">
        <v>22.923679999999997</v>
      </c>
      <c r="E38" s="43">
        <f t="shared" si="15"/>
        <v>14.817008052323159</v>
      </c>
      <c r="G38" s="17">
        <f t="shared" si="1"/>
        <v>3.1321704374226313</v>
      </c>
      <c r="H38" s="80">
        <f t="shared" si="2"/>
        <v>6.7490008540773513E-2</v>
      </c>
      <c r="I38" s="17">
        <f t="shared" si="3"/>
        <v>21.915491998526679</v>
      </c>
      <c r="J38" s="17">
        <f t="shared" si="4"/>
        <v>1.008188001473318</v>
      </c>
      <c r="K38" s="47">
        <f t="shared" si="5"/>
        <v>1.0164430463147631</v>
      </c>
      <c r="L38" s="47">
        <f t="shared" si="6"/>
        <v>0.20759774224776689</v>
      </c>
      <c r="P38" s="17">
        <f t="shared" si="7"/>
        <v>22.923679999999997</v>
      </c>
      <c r="Q38" s="33">
        <f t="shared" si="8"/>
        <v>14.817008052323159</v>
      </c>
      <c r="R38" s="17">
        <f t="shared" si="9"/>
        <v>219.54372762260931</v>
      </c>
      <c r="S38" s="17">
        <f t="shared" si="10"/>
        <v>21.848721816082449</v>
      </c>
      <c r="T38" s="17">
        <f t="shared" si="11"/>
        <v>1.0749581839175484</v>
      </c>
      <c r="U38" s="17">
        <f t="shared" si="12"/>
        <v>1.1555350971713139</v>
      </c>
      <c r="V38" s="47">
        <f t="shared" si="13"/>
        <v>0.20759774224776689</v>
      </c>
    </row>
    <row r="39" spans="1:22" x14ac:dyDescent="0.25">
      <c r="A39" s="70">
        <v>3</v>
      </c>
      <c r="B39" s="70">
        <v>10</v>
      </c>
      <c r="C39" s="83">
        <v>44.410265640031916</v>
      </c>
      <c r="D39" s="83">
        <v>22.28096</v>
      </c>
      <c r="E39" s="43">
        <f t="shared" si="15"/>
        <v>14.136226601270469</v>
      </c>
      <c r="G39" s="17">
        <f t="shared" si="1"/>
        <v>3.1037325021020981</v>
      </c>
      <c r="H39" s="80">
        <f t="shared" si="2"/>
        <v>7.0740235580980762E-2</v>
      </c>
      <c r="I39" s="17">
        <f t="shared" si="3"/>
        <v>21.314529507899216</v>
      </c>
      <c r="J39" s="17">
        <f t="shared" si="4"/>
        <v>0.96643049210078402</v>
      </c>
      <c r="K39" s="47">
        <f t="shared" si="5"/>
        <v>0.93398789606216359</v>
      </c>
      <c r="L39" s="47">
        <f t="shared" si="6"/>
        <v>3.5003060099190533E-2</v>
      </c>
      <c r="P39" s="17">
        <f t="shared" si="7"/>
        <v>22.28096</v>
      </c>
      <c r="Q39" s="33">
        <f t="shared" si="8"/>
        <v>14.136226601270469</v>
      </c>
      <c r="R39" s="17">
        <f t="shared" si="9"/>
        <v>199.83290252246684</v>
      </c>
      <c r="S39" s="17">
        <f t="shared" si="10"/>
        <v>21.212013574303011</v>
      </c>
      <c r="T39" s="17">
        <f t="shared" si="11"/>
        <v>1.0689464256969892</v>
      </c>
      <c r="U39" s="17">
        <f t="shared" si="12"/>
        <v>1.1426464610103688</v>
      </c>
      <c r="V39" s="47">
        <f t="shared" si="13"/>
        <v>3.5003060099190533E-2</v>
      </c>
    </row>
    <row r="40" spans="1:22" x14ac:dyDescent="0.25">
      <c r="A40" s="70">
        <v>3</v>
      </c>
      <c r="B40" s="70">
        <v>12</v>
      </c>
      <c r="C40" s="83">
        <v>52.839409543380761</v>
      </c>
      <c r="D40" s="83">
        <v>23.566400000000002</v>
      </c>
      <c r="E40" s="43">
        <f t="shared" si="15"/>
        <v>16.819306437772234</v>
      </c>
      <c r="G40" s="17">
        <f t="shared" si="1"/>
        <v>3.1598219687531417</v>
      </c>
      <c r="H40" s="80">
        <f t="shared" si="2"/>
        <v>5.9455483714490963E-2</v>
      </c>
      <c r="I40" s="17">
        <f t="shared" si="3"/>
        <v>23.474787101370943</v>
      </c>
      <c r="J40" s="17">
        <f t="shared" si="4"/>
        <v>9.1612898629058748E-2</v>
      </c>
      <c r="K40" s="47">
        <f t="shared" si="5"/>
        <v>8.3929231952181941E-3</v>
      </c>
      <c r="L40" s="47">
        <f t="shared" si="6"/>
        <v>1.2063704211963513</v>
      </c>
      <c r="P40" s="17">
        <f t="shared" si="7"/>
        <v>23.566400000000002</v>
      </c>
      <c r="Q40" s="33">
        <f t="shared" si="8"/>
        <v>16.819306437772234</v>
      </c>
      <c r="R40" s="17">
        <f t="shared" si="9"/>
        <v>282.88906904768652</v>
      </c>
      <c r="S40" s="17">
        <f t="shared" si="10"/>
        <v>23.564234187221491</v>
      </c>
      <c r="T40" s="17">
        <f t="shared" si="11"/>
        <v>2.1658127785109116E-3</v>
      </c>
      <c r="U40" s="17">
        <f t="shared" si="12"/>
        <v>4.6907449915611552E-6</v>
      </c>
      <c r="V40" s="47">
        <f t="shared" si="13"/>
        <v>1.2063704211963513</v>
      </c>
    </row>
    <row r="41" spans="1:22" x14ac:dyDescent="0.25">
      <c r="A41" s="70">
        <v>3</v>
      </c>
      <c r="B41" s="70">
        <v>26</v>
      </c>
      <c r="C41" s="83">
        <v>38.874708449772982</v>
      </c>
      <c r="D41" s="83">
        <v>11.354719999999999</v>
      </c>
      <c r="E41" s="43">
        <f t="shared" si="15"/>
        <v>12.374204022075284</v>
      </c>
      <c r="G41" s="17">
        <f t="shared" si="1"/>
        <v>2.4296335165128471</v>
      </c>
      <c r="H41" s="80">
        <f t="shared" si="2"/>
        <v>8.0813278835230443E-2</v>
      </c>
      <c r="I41" s="17">
        <f t="shared" si="3"/>
        <v>19.554722838937984</v>
      </c>
      <c r="J41" s="17">
        <f t="shared" si="4"/>
        <v>-8.2000028389379853</v>
      </c>
      <c r="K41" s="47">
        <f t="shared" si="5"/>
        <v>67.240046558591018</v>
      </c>
      <c r="L41" s="47">
        <f t="shared" si="6"/>
        <v>123.50612697397338</v>
      </c>
      <c r="P41" s="17">
        <f t="shared" si="7"/>
        <v>11.354719999999999</v>
      </c>
      <c r="Q41" s="33">
        <f t="shared" si="8"/>
        <v>12.374204022075284</v>
      </c>
      <c r="R41" s="17">
        <f t="shared" si="9"/>
        <v>153.12092517994415</v>
      </c>
      <c r="S41" s="17">
        <f t="shared" si="10"/>
        <v>19.438148035852521</v>
      </c>
      <c r="T41" s="17">
        <f t="shared" si="11"/>
        <v>-8.0834280358525223</v>
      </c>
      <c r="U41" s="17">
        <f t="shared" si="12"/>
        <v>65.341808810806569</v>
      </c>
      <c r="V41" s="47">
        <f t="shared" si="13"/>
        <v>123.50612697397338</v>
      </c>
    </row>
    <row r="42" spans="1:22" x14ac:dyDescent="0.25">
      <c r="A42" s="70">
        <v>3</v>
      </c>
      <c r="B42" s="70">
        <v>28</v>
      </c>
      <c r="C42" s="83">
        <v>50.952287773974291</v>
      </c>
      <c r="D42" s="83">
        <v>22.816559999999999</v>
      </c>
      <c r="E42" s="43">
        <f t="shared" si="15"/>
        <v>16.218616922137507</v>
      </c>
      <c r="G42" s="17">
        <f t="shared" si="1"/>
        <v>3.1274865881102052</v>
      </c>
      <c r="H42" s="80">
        <f t="shared" si="2"/>
        <v>6.1657538666879529E-2</v>
      </c>
      <c r="I42" s="17">
        <f t="shared" si="3"/>
        <v>23.036708731438118</v>
      </c>
      <c r="J42" s="17">
        <f t="shared" si="4"/>
        <v>-0.22014873143811897</v>
      </c>
      <c r="K42" s="47">
        <f t="shared" si="5"/>
        <v>4.8465463953813036E-2</v>
      </c>
      <c r="L42" s="47">
        <f t="shared" si="6"/>
        <v>0.12145848988967217</v>
      </c>
      <c r="P42" s="17">
        <f t="shared" si="7"/>
        <v>22.816559999999999</v>
      </c>
      <c r="Q42" s="33">
        <f t="shared" si="8"/>
        <v>16.218616922137507</v>
      </c>
      <c r="R42" s="17">
        <f t="shared" si="9"/>
        <v>263.04353486704508</v>
      </c>
      <c r="S42" s="17">
        <f t="shared" si="10"/>
        <v>23.074209860151839</v>
      </c>
      <c r="T42" s="17">
        <f t="shared" si="11"/>
        <v>-0.25764986015184022</v>
      </c>
      <c r="U42" s="17">
        <f t="shared" si="12"/>
        <v>6.6383450436262814E-2</v>
      </c>
      <c r="V42" s="47">
        <f t="shared" si="13"/>
        <v>0.12145848988967217</v>
      </c>
    </row>
    <row r="43" spans="1:22" x14ac:dyDescent="0.25">
      <c r="A43" s="70">
        <v>3</v>
      </c>
      <c r="B43" s="70">
        <v>69</v>
      </c>
      <c r="C43" s="83">
        <v>51.203904009895169</v>
      </c>
      <c r="D43" s="83">
        <v>23.352160000000001</v>
      </c>
      <c r="E43" s="43">
        <f t="shared" ref="E43:E57" si="16">C43/PI()</f>
        <v>16.298708857555475</v>
      </c>
      <c r="G43" s="17">
        <f t="shared" si="1"/>
        <v>3.150689485189869</v>
      </c>
      <c r="H43" s="80">
        <f t="shared" si="2"/>
        <v>6.1354553218885013E-2</v>
      </c>
      <c r="I43" s="17">
        <f t="shared" si="3"/>
        <v>23.096496362968001</v>
      </c>
      <c r="J43" s="17">
        <f t="shared" si="4"/>
        <v>0.25566363703200068</v>
      </c>
      <c r="K43" s="47">
        <f t="shared" si="5"/>
        <v>6.5363895300430588E-2</v>
      </c>
      <c r="L43" s="47">
        <f t="shared" si="6"/>
        <v>0.78164863968015741</v>
      </c>
      <c r="P43" s="17">
        <f t="shared" si="7"/>
        <v>23.352160000000001</v>
      </c>
      <c r="Q43" s="33">
        <f t="shared" si="8"/>
        <v>16.298708857555475</v>
      </c>
      <c r="R43" s="17">
        <f t="shared" si="9"/>
        <v>265.6479104233573</v>
      </c>
      <c r="S43" s="17">
        <f t="shared" si="10"/>
        <v>23.140766178029843</v>
      </c>
      <c r="T43" s="17">
        <f t="shared" si="11"/>
        <v>0.21139382197015877</v>
      </c>
      <c r="U43" s="17">
        <f t="shared" si="12"/>
        <v>4.4687347967151181E-2</v>
      </c>
      <c r="V43" s="47">
        <f t="shared" si="13"/>
        <v>0.78164863968015741</v>
      </c>
    </row>
    <row r="44" spans="1:22" x14ac:dyDescent="0.25">
      <c r="A44" s="70">
        <v>3</v>
      </c>
      <c r="B44" s="70">
        <v>79</v>
      </c>
      <c r="C44" s="83">
        <v>50.700671538053442</v>
      </c>
      <c r="D44" s="83">
        <v>22.495200000000001</v>
      </c>
      <c r="E44" s="43">
        <f t="shared" si="16"/>
        <v>16.138524986719545</v>
      </c>
      <c r="G44" s="17">
        <f t="shared" si="1"/>
        <v>3.1133019531182486</v>
      </c>
      <c r="H44" s="80">
        <f t="shared" si="2"/>
        <v>6.196353141460597E-2</v>
      </c>
      <c r="I44" s="17">
        <f t="shared" si="3"/>
        <v>22.976484751145652</v>
      </c>
      <c r="J44" s="17">
        <f t="shared" si="4"/>
        <v>-0.48128475114565106</v>
      </c>
      <c r="K44" s="47">
        <f t="shared" si="5"/>
        <v>0.23163501168533127</v>
      </c>
      <c r="L44" s="47">
        <f t="shared" si="6"/>
        <v>7.370656153835517E-4</v>
      </c>
      <c r="P44" s="17">
        <f t="shared" si="7"/>
        <v>22.495200000000001</v>
      </c>
      <c r="Q44" s="33">
        <f t="shared" si="8"/>
        <v>16.138524986719545</v>
      </c>
      <c r="R44" s="17">
        <f t="shared" si="9"/>
        <v>260.4519887469711</v>
      </c>
      <c r="S44" s="17">
        <f t="shared" si="10"/>
        <v>23.007278237370649</v>
      </c>
      <c r="T44" s="17">
        <f t="shared" si="11"/>
        <v>-0.51207823737064828</v>
      </c>
      <c r="U44" s="17">
        <f t="shared" si="12"/>
        <v>0.26222412118863003</v>
      </c>
      <c r="V44" s="47">
        <f t="shared" si="13"/>
        <v>7.370656153835517E-4</v>
      </c>
    </row>
    <row r="45" spans="1:22" x14ac:dyDescent="0.25">
      <c r="A45" s="70">
        <v>4</v>
      </c>
      <c r="B45" s="70">
        <v>1</v>
      </c>
      <c r="C45" s="83">
        <v>47.681276707003107</v>
      </c>
      <c r="D45" s="83">
        <v>22.923679999999997</v>
      </c>
      <c r="E45" s="43">
        <f t="shared" si="16"/>
        <v>15.177421761703989</v>
      </c>
      <c r="G45" s="17">
        <f t="shared" si="1"/>
        <v>3.1321704374226313</v>
      </c>
      <c r="H45" s="80">
        <f t="shared" si="2"/>
        <v>6.5887343430306611E-2</v>
      </c>
      <c r="I45" s="17">
        <f t="shared" si="3"/>
        <v>22.218030579932499</v>
      </c>
      <c r="J45" s="17">
        <f t="shared" si="4"/>
        <v>0.70564942006749831</v>
      </c>
      <c r="K45" s="47">
        <f t="shared" si="5"/>
        <v>0.49794110404159669</v>
      </c>
      <c r="L45" s="47">
        <f t="shared" si="6"/>
        <v>0.20759774224776689</v>
      </c>
      <c r="P45" s="17">
        <f t="shared" si="7"/>
        <v>22.923679999999997</v>
      </c>
      <c r="Q45" s="33">
        <f t="shared" si="8"/>
        <v>15.177421761703989</v>
      </c>
      <c r="R45" s="17">
        <f t="shared" si="9"/>
        <v>230.35413133264584</v>
      </c>
      <c r="S45" s="17">
        <f t="shared" si="10"/>
        <v>22.174824981547268</v>
      </c>
      <c r="T45" s="17">
        <f t="shared" si="11"/>
        <v>0.74885501845272984</v>
      </c>
      <c r="U45" s="17">
        <f t="shared" si="12"/>
        <v>0.56078383866183834</v>
      </c>
      <c r="V45" s="47">
        <f t="shared" si="13"/>
        <v>0.20759774224776689</v>
      </c>
    </row>
    <row r="46" spans="1:22" x14ac:dyDescent="0.25">
      <c r="A46" s="70">
        <v>4</v>
      </c>
      <c r="B46" s="70">
        <v>2</v>
      </c>
      <c r="C46" s="83">
        <v>40.636022101218991</v>
      </c>
      <c r="D46" s="83">
        <v>21.424000000000003</v>
      </c>
      <c r="E46" s="43">
        <f t="shared" si="16"/>
        <v>12.93484757000102</v>
      </c>
      <c r="G46" s="17">
        <f t="shared" si="1"/>
        <v>3.0645117889488169</v>
      </c>
      <c r="H46" s="80">
        <f t="shared" si="2"/>
        <v>7.7310536099338134E-2</v>
      </c>
      <c r="I46" s="17">
        <f t="shared" si="3"/>
        <v>20.149547769684414</v>
      </c>
      <c r="J46" s="17">
        <f t="shared" si="4"/>
        <v>1.274452230315589</v>
      </c>
      <c r="K46" s="47">
        <f t="shared" si="5"/>
        <v>1.624228487356379</v>
      </c>
      <c r="L46" s="47">
        <f t="shared" si="6"/>
        <v>1.0900425900344128</v>
      </c>
      <c r="P46" s="17">
        <f t="shared" si="7"/>
        <v>21.424000000000003</v>
      </c>
      <c r="Q46" s="33">
        <f t="shared" si="8"/>
        <v>12.93484757000102</v>
      </c>
      <c r="R46" s="17">
        <f t="shared" si="9"/>
        <v>167.31028165916129</v>
      </c>
      <c r="S46" s="17">
        <f t="shared" si="10"/>
        <v>20.022263305504413</v>
      </c>
      <c r="T46" s="17">
        <f t="shared" si="11"/>
        <v>1.4017366944955896</v>
      </c>
      <c r="U46" s="17">
        <f t="shared" si="12"/>
        <v>1.9648657606954218</v>
      </c>
      <c r="V46" s="47">
        <f t="shared" si="13"/>
        <v>1.0900425900344128</v>
      </c>
    </row>
    <row r="47" spans="1:22" x14ac:dyDescent="0.25">
      <c r="A47" s="70">
        <v>4</v>
      </c>
      <c r="B47" s="70">
        <v>3</v>
      </c>
      <c r="C47" s="83">
        <v>42.019911398783734</v>
      </c>
      <c r="D47" s="83">
        <v>22.388079999999999</v>
      </c>
      <c r="E47" s="43">
        <f t="shared" si="16"/>
        <v>13.375353214799819</v>
      </c>
      <c r="G47" s="17">
        <f t="shared" si="1"/>
        <v>3.1085286743655911</v>
      </c>
      <c r="H47" s="80">
        <f t="shared" si="2"/>
        <v>7.4764380718820994E-2</v>
      </c>
      <c r="I47" s="17">
        <f t="shared" si="3"/>
        <v>20.593253267612578</v>
      </c>
      <c r="J47" s="17">
        <f t="shared" si="4"/>
        <v>1.7948267323874205</v>
      </c>
      <c r="K47" s="47">
        <f t="shared" si="5"/>
        <v>3.2214029992925051</v>
      </c>
      <c r="L47" s="47">
        <f t="shared" si="6"/>
        <v>6.3953684572873055E-3</v>
      </c>
      <c r="P47" s="17">
        <f t="shared" si="7"/>
        <v>22.388079999999999</v>
      </c>
      <c r="Q47" s="33">
        <f t="shared" si="8"/>
        <v>13.375353214799819</v>
      </c>
      <c r="R47" s="17">
        <f t="shared" si="9"/>
        <v>178.90007362065586</v>
      </c>
      <c r="S47" s="17">
        <f t="shared" si="10"/>
        <v>20.468309911326497</v>
      </c>
      <c r="T47" s="17">
        <f t="shared" si="11"/>
        <v>1.9197700886735021</v>
      </c>
      <c r="U47" s="17">
        <f t="shared" si="12"/>
        <v>3.6855171933654658</v>
      </c>
      <c r="V47" s="47">
        <f t="shared" si="13"/>
        <v>6.3953684572873055E-3</v>
      </c>
    </row>
    <row r="48" spans="1:22" x14ac:dyDescent="0.25">
      <c r="A48" s="70">
        <v>4</v>
      </c>
      <c r="B48" s="70">
        <v>4</v>
      </c>
      <c r="C48" s="83">
        <v>57.871734261797961</v>
      </c>
      <c r="D48" s="83">
        <v>23.352160000000001</v>
      </c>
      <c r="E48" s="43">
        <f t="shared" si="16"/>
        <v>18.42114514613149</v>
      </c>
      <c r="G48" s="17">
        <f t="shared" si="1"/>
        <v>3.150689485189869</v>
      </c>
      <c r="H48" s="80">
        <f t="shared" si="2"/>
        <v>5.4285441652361321E-2</v>
      </c>
      <c r="I48" s="17">
        <f t="shared" si="3"/>
        <v>24.536339360611958</v>
      </c>
      <c r="J48" s="17">
        <f t="shared" si="4"/>
        <v>-1.1841793606119566</v>
      </c>
      <c r="K48" s="47">
        <f t="shared" si="5"/>
        <v>1.4022807580993424</v>
      </c>
      <c r="L48" s="47">
        <f t="shared" si="6"/>
        <v>0.78164863968015741</v>
      </c>
      <c r="P48" s="17">
        <f t="shared" si="7"/>
        <v>23.352160000000001</v>
      </c>
      <c r="Q48" s="33">
        <f t="shared" si="8"/>
        <v>18.42114514613149</v>
      </c>
      <c r="R48" s="17">
        <f t="shared" si="9"/>
        <v>339.33858849484375</v>
      </c>
      <c r="S48" s="17">
        <f t="shared" si="10"/>
        <v>24.76775687769571</v>
      </c>
      <c r="T48" s="17">
        <f t="shared" si="11"/>
        <v>-1.4155968776957089</v>
      </c>
      <c r="U48" s="17">
        <f t="shared" si="12"/>
        <v>2.0039145201418398</v>
      </c>
      <c r="V48" s="47">
        <f t="shared" si="13"/>
        <v>0.78164863968015741</v>
      </c>
    </row>
    <row r="49" spans="1:22" x14ac:dyDescent="0.25">
      <c r="A49" s="70">
        <v>4</v>
      </c>
      <c r="B49" s="70">
        <v>5</v>
      </c>
      <c r="C49" s="83">
        <v>50.071630948251276</v>
      </c>
      <c r="D49" s="83">
        <v>24.423360000000002</v>
      </c>
      <c r="E49" s="43">
        <f t="shared" si="16"/>
        <v>15.938295148174635</v>
      </c>
      <c r="G49" s="17">
        <f t="shared" si="1"/>
        <v>3.1955400513552208</v>
      </c>
      <c r="H49" s="80">
        <f t="shared" si="2"/>
        <v>6.2741967738910082E-2</v>
      </c>
      <c r="I49" s="17">
        <f t="shared" si="3"/>
        <v>22.82398553210718</v>
      </c>
      <c r="J49" s="17">
        <f t="shared" si="4"/>
        <v>1.5993744678928223</v>
      </c>
      <c r="K49" s="47">
        <f t="shared" si="5"/>
        <v>2.5579986885474484</v>
      </c>
      <c r="L49" s="47">
        <f t="shared" si="6"/>
        <v>3.8232330992611288</v>
      </c>
      <c r="P49" s="17">
        <f t="shared" si="7"/>
        <v>24.423360000000002</v>
      </c>
      <c r="Q49" s="33">
        <f t="shared" si="8"/>
        <v>15.938295148174635</v>
      </c>
      <c r="R49" s="17">
        <f t="shared" si="9"/>
        <v>254.02925223032713</v>
      </c>
      <c r="S49" s="17">
        <f t="shared" si="10"/>
        <v>22.838307221466195</v>
      </c>
      <c r="T49" s="17">
        <f t="shared" si="11"/>
        <v>1.5850527785338073</v>
      </c>
      <c r="U49" s="17">
        <f t="shared" si="12"/>
        <v>2.5123923107377428</v>
      </c>
      <c r="V49" s="47">
        <f t="shared" si="13"/>
        <v>3.8232330992611288</v>
      </c>
    </row>
    <row r="50" spans="1:22" x14ac:dyDescent="0.25">
      <c r="A50" s="70">
        <v>4</v>
      </c>
      <c r="B50" s="70">
        <v>6</v>
      </c>
      <c r="C50" s="83">
        <v>49.694206594370009</v>
      </c>
      <c r="D50" s="83">
        <v>23.030799999999999</v>
      </c>
      <c r="E50" s="43">
        <f t="shared" si="16"/>
        <v>15.818157245047697</v>
      </c>
      <c r="G50" s="17">
        <f t="shared" si="1"/>
        <v>3.1368324505284426</v>
      </c>
      <c r="H50" s="80">
        <f t="shared" si="2"/>
        <v>6.3218489012876453E-2</v>
      </c>
      <c r="I50" s="17">
        <f t="shared" si="3"/>
        <v>22.731132719187869</v>
      </c>
      <c r="J50" s="17">
        <f t="shared" si="4"/>
        <v>0.29966728081213034</v>
      </c>
      <c r="K50" s="47">
        <f t="shared" si="5"/>
        <v>8.9800479189336188E-2</v>
      </c>
      <c r="L50" s="47">
        <f t="shared" si="6"/>
        <v>0.31668638340586486</v>
      </c>
      <c r="P50" s="17">
        <f t="shared" si="7"/>
        <v>23.030799999999999</v>
      </c>
      <c r="Q50" s="33">
        <f t="shared" si="8"/>
        <v>15.818157245047697</v>
      </c>
      <c r="R50" s="17">
        <f t="shared" si="9"/>
        <v>250.21409862905494</v>
      </c>
      <c r="S50" s="17">
        <f t="shared" si="10"/>
        <v>22.735798697213955</v>
      </c>
      <c r="T50" s="17">
        <f t="shared" si="11"/>
        <v>0.29500130278604431</v>
      </c>
      <c r="U50" s="17">
        <f t="shared" si="12"/>
        <v>8.7025768645463394E-2</v>
      </c>
      <c r="V50" s="47">
        <f t="shared" si="13"/>
        <v>0.31668638340586486</v>
      </c>
    </row>
    <row r="51" spans="1:22" x14ac:dyDescent="0.25">
      <c r="A51" s="70">
        <v>4</v>
      </c>
      <c r="B51" s="70">
        <v>7</v>
      </c>
      <c r="C51" s="83">
        <v>45.668346819636227</v>
      </c>
      <c r="D51" s="83">
        <v>23.030799999999999</v>
      </c>
      <c r="E51" s="43">
        <f t="shared" si="16"/>
        <v>14.536686278360287</v>
      </c>
      <c r="G51" s="17">
        <f t="shared" si="1"/>
        <v>3.1368324505284426</v>
      </c>
      <c r="H51" s="80">
        <f t="shared" si="2"/>
        <v>6.8791468760568061E-2</v>
      </c>
      <c r="I51" s="17">
        <f t="shared" si="3"/>
        <v>21.6728461211524</v>
      </c>
      <c r="J51" s="17">
        <f t="shared" si="4"/>
        <v>1.3579538788475993</v>
      </c>
      <c r="K51" s="47">
        <f t="shared" si="5"/>
        <v>1.8440387370772404</v>
      </c>
      <c r="L51" s="47">
        <f t="shared" si="6"/>
        <v>0.31668638340586486</v>
      </c>
      <c r="P51" s="17">
        <f t="shared" si="7"/>
        <v>23.030799999999999</v>
      </c>
      <c r="Q51" s="33">
        <f t="shared" si="8"/>
        <v>14.536686278360287</v>
      </c>
      <c r="R51" s="17">
        <f t="shared" si="9"/>
        <v>211.31524795546827</v>
      </c>
      <c r="S51" s="17">
        <f t="shared" si="10"/>
        <v>21.589831752076211</v>
      </c>
      <c r="T51" s="17">
        <f t="shared" si="11"/>
        <v>1.440968247923788</v>
      </c>
      <c r="U51" s="17">
        <f t="shared" si="12"/>
        <v>2.0763894915245511</v>
      </c>
      <c r="V51" s="47">
        <f t="shared" si="13"/>
        <v>0.31668638340586486</v>
      </c>
    </row>
    <row r="52" spans="1:22" x14ac:dyDescent="0.25">
      <c r="A52" s="70">
        <v>4</v>
      </c>
      <c r="B52" s="70">
        <v>8</v>
      </c>
      <c r="C52" s="83">
        <v>54.600723194826791</v>
      </c>
      <c r="D52" s="83">
        <v>23.88776</v>
      </c>
      <c r="E52" s="43">
        <f t="shared" si="16"/>
        <v>17.379949985697976</v>
      </c>
      <c r="G52" s="17">
        <f t="shared" si="1"/>
        <v>3.1733661938608986</v>
      </c>
      <c r="H52" s="80">
        <f t="shared" si="2"/>
        <v>5.7537564884991246E-2</v>
      </c>
      <c r="I52" s="17">
        <f t="shared" si="3"/>
        <v>23.863121391026361</v>
      </c>
      <c r="J52" s="17">
        <f t="shared" si="4"/>
        <v>2.4638608973639009E-2</v>
      </c>
      <c r="K52" s="47">
        <f t="shared" si="5"/>
        <v>6.0706105215588475E-4</v>
      </c>
      <c r="L52" s="47">
        <f t="shared" si="6"/>
        <v>2.0155735094706375</v>
      </c>
      <c r="P52" s="17">
        <f t="shared" si="7"/>
        <v>23.88776</v>
      </c>
      <c r="Q52" s="33">
        <f t="shared" si="8"/>
        <v>17.379949985697976</v>
      </c>
      <c r="R52" s="17">
        <f t="shared" si="9"/>
        <v>302.06266150536311</v>
      </c>
      <c r="S52" s="17">
        <f t="shared" si="10"/>
        <v>24.002543501982764</v>
      </c>
      <c r="T52" s="17">
        <f t="shared" si="11"/>
        <v>-0.11478350198276388</v>
      </c>
      <c r="U52" s="17">
        <f t="shared" si="12"/>
        <v>1.317525232742716E-2</v>
      </c>
      <c r="V52" s="47">
        <f t="shared" si="13"/>
        <v>2.0155735094706375</v>
      </c>
    </row>
    <row r="53" spans="1:22" x14ac:dyDescent="0.25">
      <c r="A53" s="70">
        <v>4</v>
      </c>
      <c r="B53" s="70">
        <v>9</v>
      </c>
      <c r="C53" s="83">
        <v>46.674811763319667</v>
      </c>
      <c r="D53" s="83">
        <v>23.566400000000002</v>
      </c>
      <c r="E53" s="43">
        <f t="shared" si="16"/>
        <v>14.857054020032137</v>
      </c>
      <c r="G53" s="17">
        <f t="shared" si="1"/>
        <v>3.1598219687531417</v>
      </c>
      <c r="H53" s="80">
        <f t="shared" si="2"/>
        <v>6.7308094771121846E-2</v>
      </c>
      <c r="I53" s="17">
        <f t="shared" si="3"/>
        <v>21.949623937563398</v>
      </c>
      <c r="J53" s="17">
        <f t="shared" si="4"/>
        <v>1.6167760624366032</v>
      </c>
      <c r="K53" s="47">
        <f t="shared" si="5"/>
        <v>2.613964836068007</v>
      </c>
      <c r="L53" s="47">
        <f t="shared" si="6"/>
        <v>1.2063704211963513</v>
      </c>
      <c r="P53" s="17">
        <f t="shared" si="7"/>
        <v>23.566400000000002</v>
      </c>
      <c r="Q53" s="33">
        <f t="shared" si="8"/>
        <v>14.857054020032137</v>
      </c>
      <c r="R53" s="17">
        <f t="shared" si="9"/>
        <v>220.7320541541531</v>
      </c>
      <c r="S53" s="17">
        <f t="shared" si="10"/>
        <v>21.885330806037285</v>
      </c>
      <c r="T53" s="17">
        <f t="shared" si="11"/>
        <v>1.6810691939627169</v>
      </c>
      <c r="U53" s="17">
        <f t="shared" si="12"/>
        <v>2.8259936348904588</v>
      </c>
      <c r="V53" s="47">
        <f t="shared" si="13"/>
        <v>1.2063704211963513</v>
      </c>
    </row>
    <row r="54" spans="1:22" x14ac:dyDescent="0.25">
      <c r="A54" s="70">
        <v>4</v>
      </c>
      <c r="B54" s="70">
        <v>10</v>
      </c>
      <c r="C54" s="83">
        <v>55.355571902589368</v>
      </c>
      <c r="D54" s="83">
        <v>23.566400000000002</v>
      </c>
      <c r="E54" s="43">
        <f t="shared" si="16"/>
        <v>17.620225791951864</v>
      </c>
      <c r="G54" s="17">
        <f t="shared" si="1"/>
        <v>3.1598219687531417</v>
      </c>
      <c r="H54" s="80">
        <f t="shared" si="2"/>
        <v>5.6752961727468645E-2</v>
      </c>
      <c r="I54" s="17">
        <f t="shared" si="3"/>
        <v>24.023830988574083</v>
      </c>
      <c r="J54" s="17">
        <f t="shared" si="4"/>
        <v>-0.45743098857408171</v>
      </c>
      <c r="K54" s="47">
        <f t="shared" si="5"/>
        <v>0.20924310930786166</v>
      </c>
      <c r="L54" s="47">
        <f t="shared" si="6"/>
        <v>1.2063704211963513</v>
      </c>
      <c r="P54" s="17">
        <f t="shared" si="7"/>
        <v>23.566400000000002</v>
      </c>
      <c r="Q54" s="33">
        <f t="shared" si="8"/>
        <v>17.620225791951864</v>
      </c>
      <c r="R54" s="17">
        <f t="shared" si="9"/>
        <v>310.4723569593657</v>
      </c>
      <c r="S54" s="17">
        <f t="shared" si="10"/>
        <v>24.184760777618273</v>
      </c>
      <c r="T54" s="17">
        <f t="shared" si="11"/>
        <v>-0.61836077761827113</v>
      </c>
      <c r="U54" s="17">
        <f t="shared" si="12"/>
        <v>0.38237005129667295</v>
      </c>
      <c r="V54" s="47">
        <f t="shared" si="13"/>
        <v>1.2063704211963513</v>
      </c>
    </row>
    <row r="55" spans="1:22" x14ac:dyDescent="0.25">
      <c r="A55" s="70">
        <v>4</v>
      </c>
      <c r="B55" s="70">
        <v>11</v>
      </c>
      <c r="C55" s="83">
        <v>33.087535023593198</v>
      </c>
      <c r="D55" s="83">
        <v>16.067999999999998</v>
      </c>
      <c r="E55" s="43">
        <f t="shared" si="16"/>
        <v>10.532089507462139</v>
      </c>
      <c r="G55" s="17">
        <f t="shared" si="1"/>
        <v>2.7768297164970357</v>
      </c>
      <c r="H55" s="80">
        <f t="shared" si="2"/>
        <v>9.4947920760784024E-2</v>
      </c>
      <c r="I55" s="17">
        <f t="shared" si="3"/>
        <v>17.327569090049316</v>
      </c>
      <c r="J55" s="17">
        <f t="shared" si="4"/>
        <v>-1.2595690900493182</v>
      </c>
      <c r="K55" s="47">
        <f t="shared" si="5"/>
        <v>1.5865142926076674</v>
      </c>
      <c r="L55" s="47">
        <f t="shared" si="6"/>
        <v>40.960653412129624</v>
      </c>
      <c r="P55" s="17">
        <f t="shared" si="7"/>
        <v>16.067999999999998</v>
      </c>
      <c r="Q55" s="33">
        <f t="shared" si="8"/>
        <v>10.532089507462139</v>
      </c>
      <c r="R55" s="17">
        <f t="shared" si="9"/>
        <v>110.92490939319408</v>
      </c>
      <c r="S55" s="17">
        <f t="shared" si="10"/>
        <v>17.389431958251702</v>
      </c>
      <c r="T55" s="17">
        <f t="shared" si="11"/>
        <v>-1.3214319582517042</v>
      </c>
      <c r="U55" s="17">
        <f t="shared" si="12"/>
        <v>1.7461824202889338</v>
      </c>
      <c r="V55" s="47">
        <f t="shared" si="13"/>
        <v>40.960653412129624</v>
      </c>
    </row>
    <row r="56" spans="1:22" x14ac:dyDescent="0.25">
      <c r="A56" s="70">
        <v>4</v>
      </c>
      <c r="B56" s="70">
        <v>13</v>
      </c>
      <c r="C56" s="83">
        <v>49.568398476409556</v>
      </c>
      <c r="D56" s="83">
        <v>21.424000000000003</v>
      </c>
      <c r="E56" s="43">
        <f t="shared" si="16"/>
        <v>15.778111277338709</v>
      </c>
      <c r="G56" s="17">
        <f t="shared" si="1"/>
        <v>3.0645117889488169</v>
      </c>
      <c r="H56" s="80">
        <f t="shared" si="2"/>
        <v>6.3378942030675664E-2</v>
      </c>
      <c r="I56" s="17">
        <f t="shared" si="3"/>
        <v>22.699952646175959</v>
      </c>
      <c r="J56" s="17">
        <f t="shared" si="4"/>
        <v>-1.2759526461759556</v>
      </c>
      <c r="K56" s="47">
        <f t="shared" si="5"/>
        <v>1.6280551552834233</v>
      </c>
      <c r="L56" s="47">
        <f t="shared" si="6"/>
        <v>1.0900425900344128</v>
      </c>
      <c r="P56" s="17">
        <f t="shared" si="7"/>
        <v>21.424000000000003</v>
      </c>
      <c r="Q56" s="33">
        <f t="shared" si="8"/>
        <v>15.778111277338709</v>
      </c>
      <c r="R56" s="17">
        <f t="shared" si="9"/>
        <v>248.94879548008296</v>
      </c>
      <c r="S56" s="17">
        <f t="shared" si="10"/>
        <v>22.701441536678271</v>
      </c>
      <c r="T56" s="17">
        <f t="shared" si="11"/>
        <v>-1.2774415366782677</v>
      </c>
      <c r="U56" s="17">
        <f t="shared" si="12"/>
        <v>1.6318568796309338</v>
      </c>
      <c r="V56" s="47">
        <f t="shared" si="13"/>
        <v>1.0900425900344128</v>
      </c>
    </row>
    <row r="57" spans="1:22" x14ac:dyDescent="0.25">
      <c r="A57" s="70">
        <v>4</v>
      </c>
      <c r="B57" s="70">
        <v>14</v>
      </c>
      <c r="C57" s="83">
        <v>54.223298840945489</v>
      </c>
      <c r="D57" s="83">
        <v>23.566400000000002</v>
      </c>
      <c r="E57" s="43">
        <f t="shared" si="16"/>
        <v>17.259812082571028</v>
      </c>
      <c r="G57" s="17">
        <f t="shared" si="1"/>
        <v>3.1598219687531417</v>
      </c>
      <c r="H57" s="80">
        <f t="shared" si="2"/>
        <v>5.7938058376070085E-2</v>
      </c>
      <c r="I57" s="17">
        <f t="shared" si="3"/>
        <v>23.781503542256761</v>
      </c>
      <c r="J57" s="17">
        <f t="shared" si="4"/>
        <v>-0.21510354225675954</v>
      </c>
      <c r="K57" s="47">
        <f t="shared" si="5"/>
        <v>4.6269533891405534E-2</v>
      </c>
      <c r="L57" s="47">
        <f t="shared" si="6"/>
        <v>1.2063704211963513</v>
      </c>
      <c r="P57" s="17">
        <f t="shared" si="7"/>
        <v>23.566400000000002</v>
      </c>
      <c r="Q57" s="33">
        <f t="shared" si="8"/>
        <v>17.259812082571028</v>
      </c>
      <c r="R57" s="17">
        <f t="shared" si="9"/>
        <v>297.90111312566484</v>
      </c>
      <c r="S57" s="17">
        <f t="shared" si="10"/>
        <v>23.910168210116737</v>
      </c>
      <c r="T57" s="17">
        <f t="shared" si="11"/>
        <v>-0.34376821011673542</v>
      </c>
      <c r="U57" s="17">
        <f t="shared" si="12"/>
        <v>0.11817658228686395</v>
      </c>
      <c r="V57" s="47">
        <f t="shared" si="13"/>
        <v>1.2063704211963513</v>
      </c>
    </row>
    <row r="58" spans="1:22" x14ac:dyDescent="0.25">
      <c r="A58" s="70">
        <v>4</v>
      </c>
      <c r="B58" s="70">
        <v>66</v>
      </c>
      <c r="C58" s="83">
        <v>52.210368953578595</v>
      </c>
      <c r="D58" s="83">
        <v>21.959599999999998</v>
      </c>
      <c r="E58" s="43">
        <f t="shared" ref="E58:E69" si="17">C58/PI()</f>
        <v>16.61907659922732</v>
      </c>
      <c r="G58" s="17">
        <f t="shared" si="1"/>
        <v>3.0892044015391882</v>
      </c>
      <c r="H58" s="80">
        <f t="shared" si="2"/>
        <v>6.0171814843581237E-2</v>
      </c>
      <c r="I58" s="17">
        <f t="shared" si="3"/>
        <v>23.331373060236544</v>
      </c>
      <c r="J58" s="17">
        <f t="shared" si="4"/>
        <v>-1.3717730602365457</v>
      </c>
      <c r="K58" s="47">
        <f t="shared" si="5"/>
        <v>1.8817613287907375</v>
      </c>
      <c r="L58" s="47">
        <f t="shared" si="6"/>
        <v>0.25852246782490312</v>
      </c>
      <c r="P58" s="17">
        <f t="shared" si="7"/>
        <v>21.959599999999998</v>
      </c>
      <c r="Q58" s="33">
        <f t="shared" si="8"/>
        <v>16.61907659922732</v>
      </c>
      <c r="R58" s="17">
        <f t="shared" si="9"/>
        <v>276.19370701098512</v>
      </c>
      <c r="S58" s="17">
        <f t="shared" si="10"/>
        <v>23.403238400509899</v>
      </c>
      <c r="T58" s="17">
        <f t="shared" si="11"/>
        <v>-1.4436384005099008</v>
      </c>
      <c r="U58" s="17">
        <f t="shared" si="12"/>
        <v>2.0840918314267847</v>
      </c>
      <c r="V58" s="47">
        <f t="shared" si="13"/>
        <v>0.25852246782490312</v>
      </c>
    </row>
    <row r="59" spans="1:22" x14ac:dyDescent="0.25">
      <c r="A59" s="70">
        <v>4</v>
      </c>
      <c r="B59" s="70">
        <v>67</v>
      </c>
      <c r="C59" s="83">
        <v>54.097490722985057</v>
      </c>
      <c r="D59" s="83">
        <v>22.495200000000001</v>
      </c>
      <c r="E59" s="43">
        <f t="shared" si="17"/>
        <v>17.219766114862047</v>
      </c>
      <c r="G59" s="17">
        <f t="shared" si="1"/>
        <v>3.1133019531182486</v>
      </c>
      <c r="H59" s="80">
        <f t="shared" si="2"/>
        <v>5.8072798046712108E-2</v>
      </c>
      <c r="I59" s="17">
        <f t="shared" si="3"/>
        <v>23.754107318384658</v>
      </c>
      <c r="J59" s="17">
        <f t="shared" si="4"/>
        <v>-1.258907318384658</v>
      </c>
      <c r="K59" s="47">
        <f t="shared" si="5"/>
        <v>1.5848476362824506</v>
      </c>
      <c r="L59" s="47">
        <f t="shared" si="6"/>
        <v>7.370656153835517E-4</v>
      </c>
      <c r="P59" s="17">
        <f t="shared" si="7"/>
        <v>22.495200000000001</v>
      </c>
      <c r="Q59" s="33">
        <f t="shared" si="8"/>
        <v>17.219766114862047</v>
      </c>
      <c r="R59" s="17">
        <f t="shared" si="9"/>
        <v>296.52034505055116</v>
      </c>
      <c r="S59" s="17">
        <f t="shared" si="10"/>
        <v>23.879188793709801</v>
      </c>
      <c r="T59" s="17">
        <f t="shared" si="11"/>
        <v>-1.3839887937098005</v>
      </c>
      <c r="U59" s="17">
        <f t="shared" si="12"/>
        <v>1.9154249811143089</v>
      </c>
      <c r="V59" s="47">
        <f t="shared" si="13"/>
        <v>7.370656153835517E-4</v>
      </c>
    </row>
    <row r="60" spans="1:22" x14ac:dyDescent="0.25">
      <c r="A60" s="70">
        <v>5</v>
      </c>
      <c r="B60" s="70">
        <v>1</v>
      </c>
      <c r="C60" s="83">
        <v>45.668346819636227</v>
      </c>
      <c r="D60" s="83">
        <v>20.995520000000003</v>
      </c>
      <c r="E60" s="43">
        <f t="shared" si="17"/>
        <v>14.536686278360287</v>
      </c>
      <c r="G60" s="17">
        <f t="shared" si="1"/>
        <v>3.0443090816312974</v>
      </c>
      <c r="H60" s="80">
        <f t="shared" si="2"/>
        <v>6.8791468760568061E-2</v>
      </c>
      <c r="I60" s="17">
        <f t="shared" si="3"/>
        <v>21.6728461211524</v>
      </c>
      <c r="J60" s="17">
        <f t="shared" si="4"/>
        <v>-0.67732612115239732</v>
      </c>
      <c r="K60" s="47">
        <f t="shared" si="5"/>
        <v>0.45877067439535202</v>
      </c>
      <c r="L60" s="47">
        <f t="shared" si="6"/>
        <v>2.1683476862020257</v>
      </c>
      <c r="P60" s="17">
        <f t="shared" si="7"/>
        <v>20.995520000000003</v>
      </c>
      <c r="Q60" s="33">
        <f t="shared" si="8"/>
        <v>14.536686278360287</v>
      </c>
      <c r="R60" s="17">
        <f t="shared" si="9"/>
        <v>211.31524795546827</v>
      </c>
      <c r="S60" s="17">
        <f t="shared" si="10"/>
        <v>21.589831752076211</v>
      </c>
      <c r="T60" s="17">
        <f t="shared" si="11"/>
        <v>-0.59431175207620868</v>
      </c>
      <c r="U60" s="17">
        <f t="shared" si="12"/>
        <v>0.35320645865589295</v>
      </c>
      <c r="V60" s="47">
        <f t="shared" si="13"/>
        <v>2.1683476862020257</v>
      </c>
    </row>
    <row r="61" spans="1:22" x14ac:dyDescent="0.25">
      <c r="A61" s="70">
        <v>5</v>
      </c>
      <c r="B61" s="70">
        <v>2</v>
      </c>
      <c r="C61" s="83">
        <v>44.661881875952773</v>
      </c>
      <c r="D61" s="83">
        <v>20.781279999999999</v>
      </c>
      <c r="E61" s="43">
        <f t="shared" si="17"/>
        <v>14.216318536688432</v>
      </c>
      <c r="G61" s="17">
        <f t="shared" si="1"/>
        <v>3.0340525814641079</v>
      </c>
      <c r="H61" s="80">
        <f t="shared" si="2"/>
        <v>7.0341699042496361E-2</v>
      </c>
      <c r="I61" s="17">
        <f t="shared" si="3"/>
        <v>21.387322677565841</v>
      </c>
      <c r="J61" s="17">
        <f t="shared" si="4"/>
        <v>-0.60604267756584207</v>
      </c>
      <c r="K61" s="47">
        <f t="shared" si="5"/>
        <v>0.36728772703117524</v>
      </c>
      <c r="L61" s="47">
        <f t="shared" si="6"/>
        <v>2.8451965670858446</v>
      </c>
      <c r="P61" s="17">
        <f t="shared" si="7"/>
        <v>20.781279999999999</v>
      </c>
      <c r="Q61" s="33">
        <f t="shared" si="8"/>
        <v>14.216318536688432</v>
      </c>
      <c r="R61" s="17">
        <f t="shared" si="9"/>
        <v>202.10371273659112</v>
      </c>
      <c r="S61" s="17">
        <f t="shared" si="10"/>
        <v>21.28832781966404</v>
      </c>
      <c r="T61" s="17">
        <f t="shared" si="11"/>
        <v>-0.50704781966404155</v>
      </c>
      <c r="U61" s="17">
        <f t="shared" si="12"/>
        <v>0.25709749142605842</v>
      </c>
      <c r="V61" s="47">
        <f t="shared" si="13"/>
        <v>2.8451965670858446</v>
      </c>
    </row>
    <row r="62" spans="1:22" x14ac:dyDescent="0.25">
      <c r="A62" s="70">
        <v>5</v>
      </c>
      <c r="B62" s="70">
        <v>3</v>
      </c>
      <c r="C62" s="83">
        <v>39.252132803654277</v>
      </c>
      <c r="D62" s="83">
        <v>19.710079999999998</v>
      </c>
      <c r="E62" s="43">
        <f t="shared" si="17"/>
        <v>12.49434192520223</v>
      </c>
      <c r="G62" s="17">
        <f t="shared" si="1"/>
        <v>2.9811301800097656</v>
      </c>
      <c r="H62" s="80">
        <f t="shared" si="2"/>
        <v>8.0036228077199373E-2</v>
      </c>
      <c r="I62" s="17">
        <f t="shared" si="3"/>
        <v>19.685145038267979</v>
      </c>
      <c r="J62" s="17">
        <f t="shared" si="4"/>
        <v>2.4934961732018479E-2</v>
      </c>
      <c r="K62" s="47">
        <f t="shared" si="5"/>
        <v>6.2175231657722596E-4</v>
      </c>
      <c r="L62" s="47">
        <f t="shared" si="6"/>
        <v>7.6064042995048879</v>
      </c>
      <c r="P62" s="17">
        <f t="shared" si="7"/>
        <v>19.710079999999998</v>
      </c>
      <c r="Q62" s="33">
        <f t="shared" si="8"/>
        <v>12.49434192520223</v>
      </c>
      <c r="R62" s="17">
        <f t="shared" si="9"/>
        <v>156.10858014386616</v>
      </c>
      <c r="S62" s="17">
        <f t="shared" si="10"/>
        <v>19.564863726360741</v>
      </c>
      <c r="T62" s="17">
        <f t="shared" si="11"/>
        <v>0.1452162736392566</v>
      </c>
      <c r="U62" s="17">
        <f t="shared" si="12"/>
        <v>2.1087766129671452E-2</v>
      </c>
      <c r="V62" s="47">
        <f t="shared" si="13"/>
        <v>7.6064042995048879</v>
      </c>
    </row>
    <row r="63" spans="1:22" x14ac:dyDescent="0.25">
      <c r="A63" s="70">
        <v>5</v>
      </c>
      <c r="B63" s="70">
        <v>4</v>
      </c>
      <c r="C63" s="83">
        <v>40.636022101218991</v>
      </c>
      <c r="D63" s="83">
        <v>19.8172</v>
      </c>
      <c r="E63" s="43">
        <f t="shared" si="17"/>
        <v>12.93484757000102</v>
      </c>
      <c r="G63" s="17">
        <f t="shared" si="1"/>
        <v>2.986550247479105</v>
      </c>
      <c r="H63" s="80">
        <f t="shared" si="2"/>
        <v>7.7310536099338134E-2</v>
      </c>
      <c r="I63" s="17">
        <f t="shared" si="3"/>
        <v>20.149547769684414</v>
      </c>
      <c r="J63" s="17">
        <f t="shared" si="4"/>
        <v>-0.33234776968441437</v>
      </c>
      <c r="K63" s="47">
        <f t="shared" si="5"/>
        <v>0.11045504001420454</v>
      </c>
      <c r="L63" s="47">
        <f t="shared" si="6"/>
        <v>7.0270112766629742</v>
      </c>
      <c r="P63" s="17">
        <f t="shared" si="7"/>
        <v>19.8172</v>
      </c>
      <c r="Q63" s="33">
        <f t="shared" si="8"/>
        <v>12.93484757000102</v>
      </c>
      <c r="R63" s="17">
        <f t="shared" si="9"/>
        <v>167.31028165916129</v>
      </c>
      <c r="S63" s="17">
        <f t="shared" si="10"/>
        <v>20.022263305504413</v>
      </c>
      <c r="T63" s="17">
        <f t="shared" si="11"/>
        <v>-0.20506330550441376</v>
      </c>
      <c r="U63" s="17">
        <f t="shared" si="12"/>
        <v>4.2050959264396531E-2</v>
      </c>
      <c r="V63" s="47">
        <f t="shared" si="13"/>
        <v>7.0270112766629742</v>
      </c>
    </row>
    <row r="64" spans="1:22" x14ac:dyDescent="0.25">
      <c r="A64" s="70">
        <v>5</v>
      </c>
      <c r="B64" s="70">
        <v>5</v>
      </c>
      <c r="C64" s="83">
        <v>40.887638337139862</v>
      </c>
      <c r="D64" s="83">
        <v>20.352800000000002</v>
      </c>
      <c r="E64" s="43">
        <f t="shared" si="17"/>
        <v>13.014939505418987</v>
      </c>
      <c r="G64" s="17">
        <f t="shared" si="1"/>
        <v>3.0132184945612663</v>
      </c>
      <c r="H64" s="80">
        <f t="shared" si="2"/>
        <v>7.6834778954111421E-2</v>
      </c>
      <c r="I64" s="17">
        <f t="shared" si="3"/>
        <v>20.231722993497264</v>
      </c>
      <c r="J64" s="17">
        <f t="shared" si="4"/>
        <v>0.12107700650273756</v>
      </c>
      <c r="K64" s="47">
        <f t="shared" si="5"/>
        <v>1.4659641503663954E-2</v>
      </c>
      <c r="L64" s="47">
        <f t="shared" si="6"/>
        <v>4.474286994453446</v>
      </c>
      <c r="P64" s="17">
        <f t="shared" si="7"/>
        <v>20.352800000000002</v>
      </c>
      <c r="Q64" s="33">
        <f t="shared" si="8"/>
        <v>13.014939505418987</v>
      </c>
      <c r="R64" s="17">
        <f t="shared" si="9"/>
        <v>169.38865032971583</v>
      </c>
      <c r="S64" s="17">
        <f t="shared" si="10"/>
        <v>20.104207124413342</v>
      </c>
      <c r="T64" s="17">
        <f t="shared" si="11"/>
        <v>0.24859287558665955</v>
      </c>
      <c r="U64" s="17">
        <f t="shared" si="12"/>
        <v>6.1798417792444389E-2</v>
      </c>
      <c r="V64" s="47">
        <f t="shared" si="13"/>
        <v>4.474286994453446</v>
      </c>
    </row>
    <row r="65" spans="1:22" x14ac:dyDescent="0.25">
      <c r="A65" s="70">
        <v>5</v>
      </c>
      <c r="B65" s="70">
        <v>6</v>
      </c>
      <c r="C65" s="83">
        <v>38.245667859970837</v>
      </c>
      <c r="D65" s="83">
        <v>19.388719999999999</v>
      </c>
      <c r="E65" s="43">
        <f t="shared" si="17"/>
        <v>12.173974183530378</v>
      </c>
      <c r="G65" s="17">
        <f t="shared" si="1"/>
        <v>2.9646914536666058</v>
      </c>
      <c r="H65" s="80">
        <f t="shared" si="2"/>
        <v>8.2142444605546733E-2</v>
      </c>
      <c r="I65" s="17">
        <f t="shared" si="3"/>
        <v>19.333632260006869</v>
      </c>
      <c r="J65" s="17">
        <f t="shared" si="4"/>
        <v>5.5087739993130214E-2</v>
      </c>
      <c r="K65" s="47">
        <f t="shared" si="5"/>
        <v>3.0346590975507178E-3</v>
      </c>
      <c r="L65" s="47">
        <f t="shared" si="6"/>
        <v>9.4822797008305919</v>
      </c>
      <c r="P65" s="17">
        <f t="shared" si="7"/>
        <v>19.388719999999999</v>
      </c>
      <c r="Q65" s="33">
        <f t="shared" si="8"/>
        <v>12.173974183530378</v>
      </c>
      <c r="R65" s="17">
        <f t="shared" si="9"/>
        <v>148.20564742126413</v>
      </c>
      <c r="S65" s="17">
        <f t="shared" si="10"/>
        <v>19.225078693822844</v>
      </c>
      <c r="T65" s="17">
        <f t="shared" si="11"/>
        <v>0.16364130617715489</v>
      </c>
      <c r="U65" s="17">
        <f t="shared" si="12"/>
        <v>2.677847708736535E-2</v>
      </c>
      <c r="V65" s="47">
        <f t="shared" si="13"/>
        <v>9.4822797008305919</v>
      </c>
    </row>
    <row r="66" spans="1:22" x14ac:dyDescent="0.25">
      <c r="A66" s="70">
        <v>5</v>
      </c>
      <c r="B66" s="70">
        <v>7</v>
      </c>
      <c r="C66" s="83">
        <v>45.919963055557083</v>
      </c>
      <c r="D66" s="83">
        <v>20.674160000000001</v>
      </c>
      <c r="E66" s="43">
        <f t="shared" si="17"/>
        <v>14.616778213778248</v>
      </c>
      <c r="G66" s="17">
        <f t="shared" si="1"/>
        <v>3.0288846113056658</v>
      </c>
      <c r="H66" s="80">
        <f t="shared" si="2"/>
        <v>6.8414529205715641E-2</v>
      </c>
      <c r="I66" s="17">
        <f t="shared" si="3"/>
        <v>21.74284551105567</v>
      </c>
      <c r="J66" s="17">
        <f t="shared" si="4"/>
        <v>-1.0686855110556692</v>
      </c>
      <c r="K66" s="47">
        <f t="shared" si="5"/>
        <v>1.1420887215403168</v>
      </c>
      <c r="L66" s="47">
        <f t="shared" si="6"/>
        <v>3.2180450907277423</v>
      </c>
      <c r="P66" s="17">
        <f t="shared" si="7"/>
        <v>20.674160000000001</v>
      </c>
      <c r="Q66" s="33">
        <f t="shared" si="8"/>
        <v>14.616778213778248</v>
      </c>
      <c r="R66" s="17">
        <f t="shared" si="9"/>
        <v>213.65020535078244</v>
      </c>
      <c r="S66" s="17">
        <f t="shared" si="10"/>
        <v>21.664269472921269</v>
      </c>
      <c r="T66" s="17">
        <f t="shared" si="11"/>
        <v>-0.99010947292126872</v>
      </c>
      <c r="U66" s="17">
        <f t="shared" si="12"/>
        <v>0.98031676836843251</v>
      </c>
      <c r="V66" s="47">
        <f t="shared" si="13"/>
        <v>3.2180450907277423</v>
      </c>
    </row>
    <row r="67" spans="1:22" x14ac:dyDescent="0.25">
      <c r="A67" s="70">
        <v>5</v>
      </c>
      <c r="B67" s="70">
        <v>8</v>
      </c>
      <c r="C67" s="83">
        <v>28.1810184231364</v>
      </c>
      <c r="D67" s="83">
        <v>15.425280000000001</v>
      </c>
      <c r="E67" s="43">
        <f t="shared" si="17"/>
        <v>8.9702967668118561</v>
      </c>
      <c r="G67" s="17">
        <f t="shared" si="1"/>
        <v>2.7360077219767809</v>
      </c>
      <c r="H67" s="80">
        <f t="shared" si="2"/>
        <v>0.11147903196467057</v>
      </c>
      <c r="I67" s="17">
        <f t="shared" si="3"/>
        <v>15.042502095856324</v>
      </c>
      <c r="J67" s="17">
        <f t="shared" si="4"/>
        <v>0.3827779041436763</v>
      </c>
      <c r="K67" s="47">
        <f t="shared" si="5"/>
        <v>0.14651892390062543</v>
      </c>
      <c r="L67" s="47">
        <f t="shared" si="6"/>
        <v>49.600624029181006</v>
      </c>
      <c r="P67" s="17">
        <f t="shared" si="7"/>
        <v>15.425280000000001</v>
      </c>
      <c r="Q67" s="33">
        <f t="shared" si="8"/>
        <v>8.9702967668118561</v>
      </c>
      <c r="R67" s="17">
        <f t="shared" si="9"/>
        <v>80.466224084675233</v>
      </c>
      <c r="S67" s="17">
        <f t="shared" si="10"/>
        <v>15.496960053633732</v>
      </c>
      <c r="T67" s="17">
        <f t="shared" si="11"/>
        <v>-7.1680053633730978E-2</v>
      </c>
      <c r="U67" s="17">
        <f t="shared" si="12"/>
        <v>5.1380300889345499E-3</v>
      </c>
      <c r="V67" s="47">
        <f t="shared" si="13"/>
        <v>49.600624029181006</v>
      </c>
    </row>
    <row r="68" spans="1:22" x14ac:dyDescent="0.25">
      <c r="A68" s="70">
        <v>5</v>
      </c>
      <c r="B68" s="70">
        <v>9</v>
      </c>
      <c r="C68" s="83">
        <v>44.158649404111067</v>
      </c>
      <c r="D68" s="83">
        <v>20.567039999999999</v>
      </c>
      <c r="E68" s="43">
        <f t="shared" si="17"/>
        <v>14.056134665852509</v>
      </c>
      <c r="G68" s="17">
        <f t="shared" ref="G68:G131" si="18">LN(D68)</f>
        <v>3.0236897944285617</v>
      </c>
      <c r="H68" s="80">
        <f t="shared" ref="H68:H131" si="19">1/E68</f>
        <v>7.1143313846399436E-2</v>
      </c>
      <c r="I68" s="17">
        <f t="shared" ref="I68:I131" si="20">EXP($N$10+$N$11*H68)</f>
        <v>21.241158790795829</v>
      </c>
      <c r="J68" s="17">
        <f t="shared" ref="J68:J131" si="21">D68-I68</f>
        <v>-0.67411879079583059</v>
      </c>
      <c r="K68" s="47">
        <f t="shared" ref="K68:K131" si="22">J68^2</f>
        <v>0.45443614410403282</v>
      </c>
      <c r="L68" s="47">
        <f t="shared" ref="L68:L131" si="23">(D68-$N$12)^2</f>
        <v>3.6138430031696527</v>
      </c>
      <c r="P68" s="17">
        <f t="shared" ref="P68:P131" si="24">D68</f>
        <v>20.567039999999999</v>
      </c>
      <c r="Q68" s="33">
        <f t="shared" ref="Q68:Q131" si="25">E68</f>
        <v>14.056134665852509</v>
      </c>
      <c r="R68" s="17">
        <f t="shared" ref="R68:R131" si="26">Q68^2</f>
        <v>197.57492174458062</v>
      </c>
      <c r="S68" s="17">
        <f t="shared" ref="S68:S131" si="27">$X$10+$X$11*Q68+$X$12*R68</f>
        <v>21.135324024038798</v>
      </c>
      <c r="T68" s="17">
        <f t="shared" ref="T68:T131" si="28">P68-S68</f>
        <v>-0.56828402403879963</v>
      </c>
      <c r="U68" s="17">
        <f t="shared" ref="U68:U131" si="29">T68^2</f>
        <v>0.32294673197773099</v>
      </c>
      <c r="V68" s="47">
        <f t="shared" ref="V68:V131" si="30">(P68-$X$13)^2</f>
        <v>3.6138430031696527</v>
      </c>
    </row>
    <row r="69" spans="1:22" x14ac:dyDescent="0.25">
      <c r="A69" s="70">
        <v>5</v>
      </c>
      <c r="B69" s="70">
        <v>10</v>
      </c>
      <c r="C69" s="83">
        <v>41.390870808981582</v>
      </c>
      <c r="D69" s="83">
        <v>20.352800000000002</v>
      </c>
      <c r="E69" s="43">
        <f t="shared" si="17"/>
        <v>13.175123376254911</v>
      </c>
      <c r="G69" s="17">
        <f t="shared" si="18"/>
        <v>3.0132184945612663</v>
      </c>
      <c r="H69" s="80">
        <f t="shared" si="19"/>
        <v>7.5900617507860826E-2</v>
      </c>
      <c r="I69" s="17">
        <f t="shared" si="20"/>
        <v>20.394052506745236</v>
      </c>
      <c r="J69" s="17">
        <f t="shared" si="21"/>
        <v>-4.1252506745234285E-2</v>
      </c>
      <c r="K69" s="47">
        <f t="shared" si="22"/>
        <v>1.7017693127656002E-3</v>
      </c>
      <c r="L69" s="47">
        <f t="shared" si="23"/>
        <v>4.474286994453446</v>
      </c>
      <c r="P69" s="17">
        <f t="shared" si="24"/>
        <v>20.352800000000002</v>
      </c>
      <c r="Q69" s="33">
        <f t="shared" si="25"/>
        <v>13.175123376254911</v>
      </c>
      <c r="R69" s="17">
        <f t="shared" si="26"/>
        <v>173.58387597953859</v>
      </c>
      <c r="S69" s="17">
        <f t="shared" si="27"/>
        <v>20.266968847521614</v>
      </c>
      <c r="T69" s="17">
        <f t="shared" si="28"/>
        <v>8.5831152478387907E-2</v>
      </c>
      <c r="U69" s="17">
        <f t="shared" si="29"/>
        <v>7.3669867357682743E-3</v>
      </c>
      <c r="V69" s="47">
        <f t="shared" si="30"/>
        <v>4.474286994453446</v>
      </c>
    </row>
    <row r="70" spans="1:22" x14ac:dyDescent="0.25">
      <c r="A70" s="70">
        <v>5</v>
      </c>
      <c r="B70" s="70">
        <v>56</v>
      </c>
      <c r="C70" s="83">
        <v>55.355571902589368</v>
      </c>
      <c r="D70" s="83">
        <v>22.495200000000001</v>
      </c>
      <c r="E70" s="43">
        <f t="shared" ref="E70:E83" si="31">C70/PI()</f>
        <v>17.620225791951864</v>
      </c>
      <c r="G70" s="17">
        <f t="shared" si="18"/>
        <v>3.1133019531182486</v>
      </c>
      <c r="H70" s="80">
        <f t="shared" si="19"/>
        <v>5.6752961727468645E-2</v>
      </c>
      <c r="I70" s="17">
        <f t="shared" si="20"/>
        <v>24.023830988574083</v>
      </c>
      <c r="J70" s="17">
        <f t="shared" si="21"/>
        <v>-1.5286309885740827</v>
      </c>
      <c r="K70" s="47">
        <f t="shared" si="22"/>
        <v>2.3367126992289773</v>
      </c>
      <c r="L70" s="47">
        <f t="shared" si="23"/>
        <v>7.370656153835517E-4</v>
      </c>
      <c r="P70" s="17">
        <f t="shared" si="24"/>
        <v>22.495200000000001</v>
      </c>
      <c r="Q70" s="33">
        <f t="shared" si="25"/>
        <v>17.620225791951864</v>
      </c>
      <c r="R70" s="17">
        <f t="shared" si="26"/>
        <v>310.4723569593657</v>
      </c>
      <c r="S70" s="17">
        <f t="shared" si="27"/>
        <v>24.184760777618273</v>
      </c>
      <c r="T70" s="17">
        <f t="shared" si="28"/>
        <v>-1.6895607776182722</v>
      </c>
      <c r="U70" s="17">
        <f t="shared" si="29"/>
        <v>2.8546156212660607</v>
      </c>
      <c r="V70" s="47">
        <f t="shared" si="30"/>
        <v>7.370656153835517E-4</v>
      </c>
    </row>
    <row r="71" spans="1:22" x14ac:dyDescent="0.25">
      <c r="A71" s="70">
        <v>5</v>
      </c>
      <c r="B71" s="70">
        <v>61</v>
      </c>
      <c r="C71" s="83">
        <v>53.594258251143337</v>
      </c>
      <c r="D71" s="83">
        <v>22.06672</v>
      </c>
      <c r="E71" s="43">
        <f t="shared" si="31"/>
        <v>17.059582244026121</v>
      </c>
      <c r="G71" s="17">
        <f t="shared" si="18"/>
        <v>3.094070591190361</v>
      </c>
      <c r="H71" s="80">
        <f t="shared" si="19"/>
        <v>5.8618082535413632E-2</v>
      </c>
      <c r="I71" s="17">
        <f t="shared" si="20"/>
        <v>23.643558144497796</v>
      </c>
      <c r="J71" s="17">
        <f t="shared" si="21"/>
        <v>-1.5768381444977955</v>
      </c>
      <c r="K71" s="47">
        <f t="shared" si="22"/>
        <v>2.4864185339432505</v>
      </c>
      <c r="L71" s="47">
        <f t="shared" si="23"/>
        <v>0.16106660978299769</v>
      </c>
      <c r="P71" s="17">
        <f t="shared" si="24"/>
        <v>22.06672</v>
      </c>
      <c r="Q71" s="33">
        <f t="shared" si="25"/>
        <v>17.059582244026121</v>
      </c>
      <c r="R71" s="17">
        <f t="shared" si="26"/>
        <v>291.02934634069129</v>
      </c>
      <c r="S71" s="17">
        <f t="shared" si="27"/>
        <v>23.754332865824058</v>
      </c>
      <c r="T71" s="17">
        <f t="shared" si="28"/>
        <v>-1.6876128658240575</v>
      </c>
      <c r="U71" s="17">
        <f t="shared" si="29"/>
        <v>2.848037184894888</v>
      </c>
      <c r="V71" s="47">
        <f t="shared" si="30"/>
        <v>0.16106660978299769</v>
      </c>
    </row>
    <row r="72" spans="1:22" x14ac:dyDescent="0.25">
      <c r="A72" s="70">
        <v>5</v>
      </c>
      <c r="B72" s="70">
        <v>62</v>
      </c>
      <c r="C72" s="83">
        <v>53.845874487064179</v>
      </c>
      <c r="D72" s="83">
        <v>22.602319999999999</v>
      </c>
      <c r="E72" s="43">
        <f t="shared" si="31"/>
        <v>17.139674179444079</v>
      </c>
      <c r="G72" s="17">
        <f t="shared" si="18"/>
        <v>3.1180525558768464</v>
      </c>
      <c r="H72" s="80">
        <f t="shared" si="19"/>
        <v>5.8344166261883677E-2</v>
      </c>
      <c r="I72" s="17">
        <f t="shared" si="20"/>
        <v>23.699026564431332</v>
      </c>
      <c r="J72" s="17">
        <f t="shared" si="21"/>
        <v>-1.096706564431333</v>
      </c>
      <c r="K72" s="47">
        <f t="shared" si="22"/>
        <v>1.2027652884667774</v>
      </c>
      <c r="L72" s="47">
        <f t="shared" si="23"/>
        <v>1.8028151573479648E-2</v>
      </c>
      <c r="P72" s="17">
        <f t="shared" si="24"/>
        <v>22.602319999999999</v>
      </c>
      <c r="Q72" s="33">
        <f t="shared" si="25"/>
        <v>17.139674179444079</v>
      </c>
      <c r="R72" s="17">
        <f t="shared" si="26"/>
        <v>293.76843097750202</v>
      </c>
      <c r="S72" s="17">
        <f t="shared" si="27"/>
        <v>23.816948482218518</v>
      </c>
      <c r="T72" s="17">
        <f t="shared" si="28"/>
        <v>-1.2146284822185187</v>
      </c>
      <c r="U72" s="17">
        <f t="shared" si="29"/>
        <v>1.4753223498164625</v>
      </c>
      <c r="V72" s="47">
        <f t="shared" si="30"/>
        <v>1.8028151573479648E-2</v>
      </c>
    </row>
    <row r="73" spans="1:22" x14ac:dyDescent="0.25">
      <c r="A73" s="70">
        <v>5</v>
      </c>
      <c r="B73" s="70">
        <v>77</v>
      </c>
      <c r="C73" s="83">
        <v>54.097490722985057</v>
      </c>
      <c r="D73" s="83">
        <v>22.173839999999998</v>
      </c>
      <c r="E73" s="43">
        <f t="shared" si="31"/>
        <v>17.219766114862047</v>
      </c>
      <c r="G73" s="17">
        <f t="shared" si="18"/>
        <v>3.098913215666149</v>
      </c>
      <c r="H73" s="80">
        <f t="shared" si="19"/>
        <v>5.8072798046712108E-2</v>
      </c>
      <c r="I73" s="17">
        <f t="shared" si="20"/>
        <v>23.754107318384658</v>
      </c>
      <c r="J73" s="17">
        <f t="shared" si="21"/>
        <v>-1.5802673183846601</v>
      </c>
      <c r="K73" s="47">
        <f t="shared" si="22"/>
        <v>2.4972447975546443</v>
      </c>
      <c r="L73" s="47">
        <f t="shared" si="23"/>
        <v>8.6560140541095135E-2</v>
      </c>
      <c r="P73" s="17">
        <f t="shared" si="24"/>
        <v>22.173839999999998</v>
      </c>
      <c r="Q73" s="33">
        <f t="shared" si="25"/>
        <v>17.219766114862047</v>
      </c>
      <c r="R73" s="17">
        <f t="shared" si="26"/>
        <v>296.52034505055116</v>
      </c>
      <c r="S73" s="17">
        <f t="shared" si="27"/>
        <v>23.879188793709801</v>
      </c>
      <c r="T73" s="17">
        <f t="shared" si="28"/>
        <v>-1.7053487937098026</v>
      </c>
      <c r="U73" s="17">
        <f t="shared" si="29"/>
        <v>2.9082145082074788</v>
      </c>
      <c r="V73" s="47">
        <f t="shared" si="30"/>
        <v>8.6560140541095135E-2</v>
      </c>
    </row>
    <row r="74" spans="1:22" x14ac:dyDescent="0.25">
      <c r="A74" s="70">
        <v>5</v>
      </c>
      <c r="B74" s="70">
        <v>79</v>
      </c>
      <c r="C74" s="83">
        <v>53.468450133182913</v>
      </c>
      <c r="D74" s="83">
        <v>22.06672</v>
      </c>
      <c r="E74" s="43">
        <f t="shared" si="31"/>
        <v>17.01953627631714</v>
      </c>
      <c r="G74" s="17">
        <f t="shared" si="18"/>
        <v>3.094070591190361</v>
      </c>
      <c r="H74" s="80">
        <f t="shared" si="19"/>
        <v>5.875600743549695E-2</v>
      </c>
      <c r="I74" s="17">
        <f t="shared" si="20"/>
        <v>23.615677326389669</v>
      </c>
      <c r="J74" s="17">
        <f t="shared" si="21"/>
        <v>-1.5489573263896688</v>
      </c>
      <c r="K74" s="47">
        <f t="shared" si="22"/>
        <v>2.3992687989762307</v>
      </c>
      <c r="L74" s="47">
        <f t="shared" si="23"/>
        <v>0.16106660978299769</v>
      </c>
      <c r="P74" s="17">
        <f t="shared" si="24"/>
        <v>22.06672</v>
      </c>
      <c r="Q74" s="33">
        <f t="shared" si="25"/>
        <v>17.01953627631714</v>
      </c>
      <c r="R74" s="17">
        <f t="shared" si="26"/>
        <v>289.66461506087512</v>
      </c>
      <c r="S74" s="17">
        <f t="shared" si="27"/>
        <v>23.722884318288123</v>
      </c>
      <c r="T74" s="17">
        <f t="shared" si="28"/>
        <v>-1.6561643182881234</v>
      </c>
      <c r="U74" s="17">
        <f t="shared" si="29"/>
        <v>2.7428802491707645</v>
      </c>
      <c r="V74" s="47">
        <f t="shared" si="30"/>
        <v>0.16106660978299769</v>
      </c>
    </row>
    <row r="75" spans="1:22" x14ac:dyDescent="0.25">
      <c r="A75" s="70">
        <v>6</v>
      </c>
      <c r="B75" s="70">
        <v>1</v>
      </c>
      <c r="C75" s="83">
        <v>46.800619881280099</v>
      </c>
      <c r="D75" s="83">
        <v>21.531120000000001</v>
      </c>
      <c r="E75" s="43">
        <f t="shared" si="31"/>
        <v>14.89709998774112</v>
      </c>
      <c r="G75" s="17">
        <f t="shared" si="18"/>
        <v>3.0694993304598559</v>
      </c>
      <c r="H75" s="80">
        <f t="shared" si="19"/>
        <v>6.7127159032489794E-2</v>
      </c>
      <c r="I75" s="17">
        <f t="shared" si="20"/>
        <v>21.983625101729835</v>
      </c>
      <c r="J75" s="17">
        <f t="shared" si="21"/>
        <v>-0.45250510172983383</v>
      </c>
      <c r="K75" s="47">
        <f t="shared" si="22"/>
        <v>0.20476086709152727</v>
      </c>
      <c r="L75" s="47">
        <f t="shared" si="23"/>
        <v>0.87783978799251305</v>
      </c>
      <c r="P75" s="17">
        <f t="shared" si="24"/>
        <v>21.531120000000001</v>
      </c>
      <c r="Q75" s="33">
        <f t="shared" si="25"/>
        <v>14.89709998774112</v>
      </c>
      <c r="R75" s="17">
        <f t="shared" si="26"/>
        <v>221.92358804475649</v>
      </c>
      <c r="S75" s="17">
        <f t="shared" si="27"/>
        <v>21.921845969766331</v>
      </c>
      <c r="T75" s="17">
        <f t="shared" si="28"/>
        <v>-0.39072596976632923</v>
      </c>
      <c r="U75" s="17">
        <f t="shared" si="29"/>
        <v>0.15266678344983842</v>
      </c>
      <c r="V75" s="47">
        <f t="shared" si="30"/>
        <v>0.87783978799251305</v>
      </c>
    </row>
    <row r="76" spans="1:22" x14ac:dyDescent="0.25">
      <c r="A76" s="70">
        <v>6</v>
      </c>
      <c r="B76" s="70">
        <v>2</v>
      </c>
      <c r="C76" s="83">
        <v>37.868243506089549</v>
      </c>
      <c r="D76" s="83">
        <v>20.352800000000002</v>
      </c>
      <c r="E76" s="43">
        <f t="shared" si="31"/>
        <v>12.053836280403434</v>
      </c>
      <c r="G76" s="17">
        <f t="shared" si="18"/>
        <v>3.0132184945612663</v>
      </c>
      <c r="H76" s="80">
        <f t="shared" si="19"/>
        <v>8.2961140066731567E-2</v>
      </c>
      <c r="I76" s="17">
        <f t="shared" si="20"/>
        <v>19.198698048422109</v>
      </c>
      <c r="J76" s="17">
        <f t="shared" si="21"/>
        <v>1.1541019515778927</v>
      </c>
      <c r="K76" s="47">
        <f t="shared" si="22"/>
        <v>1.3319513146359008</v>
      </c>
      <c r="L76" s="47">
        <f t="shared" si="23"/>
        <v>4.474286994453446</v>
      </c>
      <c r="P76" s="17">
        <f t="shared" si="24"/>
        <v>20.352800000000002</v>
      </c>
      <c r="Q76" s="33">
        <f t="shared" si="25"/>
        <v>12.053836280403434</v>
      </c>
      <c r="R76" s="17">
        <f t="shared" si="26"/>
        <v>145.29496907477011</v>
      </c>
      <c r="S76" s="17">
        <f t="shared" si="27"/>
        <v>19.096111173895466</v>
      </c>
      <c r="T76" s="17">
        <f t="shared" si="28"/>
        <v>1.2566888261045364</v>
      </c>
      <c r="U76" s="17">
        <f t="shared" si="29"/>
        <v>1.5792668056559975</v>
      </c>
      <c r="V76" s="47">
        <f t="shared" si="30"/>
        <v>4.474286994453446</v>
      </c>
    </row>
    <row r="77" spans="1:22" x14ac:dyDescent="0.25">
      <c r="A77" s="70">
        <v>6</v>
      </c>
      <c r="B77" s="70">
        <v>3</v>
      </c>
      <c r="C77" s="83">
        <v>34.848848675039207</v>
      </c>
      <c r="D77" s="83">
        <v>18.2104</v>
      </c>
      <c r="E77" s="43">
        <f t="shared" si="31"/>
        <v>11.092733055387875</v>
      </c>
      <c r="G77" s="17">
        <f t="shared" si="18"/>
        <v>2.9019928594510418</v>
      </c>
      <c r="H77" s="80">
        <f t="shared" si="19"/>
        <v>9.014910888117765E-2</v>
      </c>
      <c r="I77" s="17">
        <f t="shared" si="20"/>
        <v>18.053712656090703</v>
      </c>
      <c r="J77" s="17">
        <f t="shared" si="21"/>
        <v>0.15668734390929728</v>
      </c>
      <c r="K77" s="47">
        <f t="shared" si="22"/>
        <v>2.45509237413504E-2</v>
      </c>
      <c r="L77" s="47">
        <f t="shared" si="23"/>
        <v>18.127592443291526</v>
      </c>
      <c r="P77" s="17">
        <f t="shared" si="24"/>
        <v>18.2104</v>
      </c>
      <c r="Q77" s="33">
        <f t="shared" si="25"/>
        <v>11.092733055387875</v>
      </c>
      <c r="R77" s="17">
        <f t="shared" si="26"/>
        <v>123.04872663809482</v>
      </c>
      <c r="S77" s="17">
        <f t="shared" si="27"/>
        <v>18.033971317317732</v>
      </c>
      <c r="T77" s="17">
        <f t="shared" si="28"/>
        <v>0.17642868268226763</v>
      </c>
      <c r="U77" s="17">
        <f t="shared" si="29"/>
        <v>3.1127080073000284E-2</v>
      </c>
      <c r="V77" s="47">
        <f t="shared" si="30"/>
        <v>18.127592443291526</v>
      </c>
    </row>
    <row r="78" spans="1:22" x14ac:dyDescent="0.25">
      <c r="A78" s="70">
        <v>6</v>
      </c>
      <c r="B78" s="70">
        <v>4</v>
      </c>
      <c r="C78" s="83">
        <v>42.397335752665043</v>
      </c>
      <c r="D78" s="83">
        <v>21.424000000000003</v>
      </c>
      <c r="E78" s="43">
        <f t="shared" si="31"/>
        <v>13.49549111792677</v>
      </c>
      <c r="G78" s="17">
        <f t="shared" si="18"/>
        <v>3.0645117889488169</v>
      </c>
      <c r="H78" s="80">
        <f t="shared" si="19"/>
        <v>7.4098822433490211E-2</v>
      </c>
      <c r="I78" s="17">
        <f t="shared" si="20"/>
        <v>20.710838882840925</v>
      </c>
      <c r="J78" s="17">
        <f t="shared" si="21"/>
        <v>0.71316111715907837</v>
      </c>
      <c r="K78" s="47">
        <f t="shared" si="22"/>
        <v>0.50859877902758466</v>
      </c>
      <c r="L78" s="47">
        <f t="shared" si="23"/>
        <v>1.0900425900344128</v>
      </c>
      <c r="P78" s="17">
        <f t="shared" si="24"/>
        <v>21.424000000000003</v>
      </c>
      <c r="Q78" s="33">
        <f t="shared" si="25"/>
        <v>13.49549111792677</v>
      </c>
      <c r="R78" s="17">
        <f t="shared" si="26"/>
        <v>182.12828051404034</v>
      </c>
      <c r="S78" s="17">
        <f t="shared" si="27"/>
        <v>20.587988634899844</v>
      </c>
      <c r="T78" s="17">
        <f t="shared" si="28"/>
        <v>0.83601136510015905</v>
      </c>
      <c r="U78" s="17">
        <f t="shared" si="29"/>
        <v>0.69891500257663142</v>
      </c>
      <c r="V78" s="47">
        <f t="shared" si="30"/>
        <v>1.0900425900344128</v>
      </c>
    </row>
    <row r="79" spans="1:22" x14ac:dyDescent="0.25">
      <c r="A79" s="70">
        <v>6</v>
      </c>
      <c r="B79" s="70">
        <v>5</v>
      </c>
      <c r="C79" s="83">
        <v>38.74890033181255</v>
      </c>
      <c r="D79" s="83">
        <v>19.8172</v>
      </c>
      <c r="E79" s="43">
        <f t="shared" si="31"/>
        <v>12.334158054366302</v>
      </c>
      <c r="G79" s="17">
        <f t="shared" si="18"/>
        <v>2.986550247479105</v>
      </c>
      <c r="H79" s="80">
        <f t="shared" si="19"/>
        <v>8.1075659610669509E-2</v>
      </c>
      <c r="I79" s="17">
        <f t="shared" si="20"/>
        <v>19.51087960822019</v>
      </c>
      <c r="J79" s="17">
        <f t="shared" si="21"/>
        <v>0.30632039177980985</v>
      </c>
      <c r="K79" s="47">
        <f t="shared" si="22"/>
        <v>9.3832182420136204E-2</v>
      </c>
      <c r="L79" s="47">
        <f t="shared" si="23"/>
        <v>7.0270112766629742</v>
      </c>
      <c r="P79" s="17">
        <f t="shared" si="24"/>
        <v>19.8172</v>
      </c>
      <c r="Q79" s="33">
        <f t="shared" si="25"/>
        <v>12.334158054366302</v>
      </c>
      <c r="R79" s="17">
        <f t="shared" si="26"/>
        <v>152.13145491008913</v>
      </c>
      <c r="S79" s="17">
        <f t="shared" si="27"/>
        <v>19.395721819898178</v>
      </c>
      <c r="T79" s="17">
        <f t="shared" si="28"/>
        <v>0.42147818010182192</v>
      </c>
      <c r="U79" s="17">
        <f t="shared" si="29"/>
        <v>0.17764385630194385</v>
      </c>
      <c r="V79" s="47">
        <f t="shared" si="30"/>
        <v>7.0270112766629742</v>
      </c>
    </row>
    <row r="80" spans="1:22" x14ac:dyDescent="0.25">
      <c r="A80" s="70">
        <v>6</v>
      </c>
      <c r="B80" s="70">
        <v>6</v>
      </c>
      <c r="C80" s="83">
        <v>35.855313618722661</v>
      </c>
      <c r="D80" s="83">
        <v>19.8172</v>
      </c>
      <c r="E80" s="43">
        <f t="shared" si="31"/>
        <v>11.41310079705973</v>
      </c>
      <c r="G80" s="17">
        <f t="shared" si="18"/>
        <v>2.986550247479105</v>
      </c>
      <c r="H80" s="80">
        <f t="shared" si="19"/>
        <v>8.761860757924983E-2</v>
      </c>
      <c r="I80" s="17">
        <f t="shared" si="20"/>
        <v>18.448795807840632</v>
      </c>
      <c r="J80" s="17">
        <f t="shared" si="21"/>
        <v>1.3684041921593675</v>
      </c>
      <c r="K80" s="47">
        <f t="shared" si="22"/>
        <v>1.8725300331193311</v>
      </c>
      <c r="L80" s="47">
        <f t="shared" si="23"/>
        <v>7.0270112766629742</v>
      </c>
      <c r="P80" s="17">
        <f t="shared" si="24"/>
        <v>19.8172</v>
      </c>
      <c r="Q80" s="33">
        <f t="shared" si="25"/>
        <v>11.41310079705973</v>
      </c>
      <c r="R80" s="17">
        <f t="shared" si="26"/>
        <v>130.25886980384544</v>
      </c>
      <c r="S80" s="17">
        <f t="shared" si="27"/>
        <v>18.394022814628073</v>
      </c>
      <c r="T80" s="17">
        <f t="shared" si="28"/>
        <v>1.4231771853719266</v>
      </c>
      <c r="U80" s="17">
        <f t="shared" si="29"/>
        <v>2.0254333009631593</v>
      </c>
      <c r="V80" s="47">
        <f t="shared" si="30"/>
        <v>7.0270112766629742</v>
      </c>
    </row>
    <row r="81" spans="1:22" x14ac:dyDescent="0.25">
      <c r="A81" s="70">
        <v>6</v>
      </c>
      <c r="B81" s="70">
        <v>7</v>
      </c>
      <c r="C81" s="83">
        <v>49.190974122528289</v>
      </c>
      <c r="D81" s="83">
        <v>21.852479999999996</v>
      </c>
      <c r="E81" s="43">
        <f t="shared" si="31"/>
        <v>15.657973374211773</v>
      </c>
      <c r="G81" s="17">
        <f t="shared" si="18"/>
        <v>3.0843144162449962</v>
      </c>
      <c r="H81" s="80">
        <f t="shared" si="19"/>
        <v>6.3865225473366233E-2</v>
      </c>
      <c r="I81" s="17">
        <f t="shared" si="20"/>
        <v>22.605716482198194</v>
      </c>
      <c r="J81" s="17">
        <f t="shared" si="21"/>
        <v>-0.75323648219819717</v>
      </c>
      <c r="K81" s="47">
        <f t="shared" si="22"/>
        <v>0.56736519811431496</v>
      </c>
      <c r="L81" s="47">
        <f t="shared" si="23"/>
        <v>0.37892771466680941</v>
      </c>
      <c r="P81" s="17">
        <f t="shared" si="24"/>
        <v>21.852479999999996</v>
      </c>
      <c r="Q81" s="33">
        <f t="shared" si="25"/>
        <v>15.657973374211773</v>
      </c>
      <c r="R81" s="17">
        <f t="shared" si="26"/>
        <v>245.1721301875248</v>
      </c>
      <c r="S81" s="17">
        <f t="shared" si="27"/>
        <v>22.597807097716448</v>
      </c>
      <c r="T81" s="17">
        <f t="shared" si="28"/>
        <v>-0.74532709771645145</v>
      </c>
      <c r="U81" s="17">
        <f t="shared" si="29"/>
        <v>0.55551248259042874</v>
      </c>
      <c r="V81" s="47">
        <f t="shared" si="30"/>
        <v>0.37892771466680941</v>
      </c>
    </row>
    <row r="82" spans="1:22" x14ac:dyDescent="0.25">
      <c r="A82" s="70">
        <v>6</v>
      </c>
      <c r="B82" s="70">
        <v>8</v>
      </c>
      <c r="C82" s="83">
        <v>39.881173393456429</v>
      </c>
      <c r="D82" s="83">
        <v>20.352800000000002</v>
      </c>
      <c r="E82" s="43">
        <f t="shared" si="31"/>
        <v>12.694571763747136</v>
      </c>
      <c r="G82" s="17">
        <f t="shared" si="18"/>
        <v>3.0132184945612663</v>
      </c>
      <c r="H82" s="80">
        <f t="shared" si="19"/>
        <v>7.8773827003426514E-2</v>
      </c>
      <c r="I82" s="17">
        <f t="shared" si="20"/>
        <v>19.898886785562205</v>
      </c>
      <c r="J82" s="17">
        <f t="shared" si="21"/>
        <v>0.45391321443779731</v>
      </c>
      <c r="K82" s="47">
        <f t="shared" si="22"/>
        <v>0.20603720624125377</v>
      </c>
      <c r="L82" s="47">
        <f t="shared" si="23"/>
        <v>4.474286994453446</v>
      </c>
      <c r="P82" s="17">
        <f t="shared" si="24"/>
        <v>20.352800000000002</v>
      </c>
      <c r="Q82" s="33">
        <f t="shared" si="25"/>
        <v>12.694571763747136</v>
      </c>
      <c r="R82" s="17">
        <f t="shared" si="26"/>
        <v>161.15215226492609</v>
      </c>
      <c r="S82" s="17">
        <f t="shared" si="27"/>
        <v>19.774180019358479</v>
      </c>
      <c r="T82" s="17">
        <f t="shared" si="28"/>
        <v>0.57861998064152331</v>
      </c>
      <c r="U82" s="17">
        <f t="shared" si="29"/>
        <v>0.33480108199759684</v>
      </c>
      <c r="V82" s="47">
        <f t="shared" si="30"/>
        <v>4.474286994453446</v>
      </c>
    </row>
    <row r="83" spans="1:22" x14ac:dyDescent="0.25">
      <c r="A83" s="70">
        <v>6</v>
      </c>
      <c r="B83" s="70">
        <v>9</v>
      </c>
      <c r="C83" s="83">
        <v>32.458494433791031</v>
      </c>
      <c r="D83" s="83">
        <v>17.674800000000001</v>
      </c>
      <c r="E83" s="43">
        <f t="shared" si="31"/>
        <v>10.331859668917227</v>
      </c>
      <c r="G83" s="17">
        <f t="shared" si="18"/>
        <v>2.8721398963013609</v>
      </c>
      <c r="H83" s="80">
        <f t="shared" si="19"/>
        <v>9.6787996744520183E-2</v>
      </c>
      <c r="I83" s="17">
        <f t="shared" si="20"/>
        <v>17.056945357824766</v>
      </c>
      <c r="J83" s="17">
        <f t="shared" si="21"/>
        <v>0.61785464217523511</v>
      </c>
      <c r="K83" s="47">
        <f t="shared" si="22"/>
        <v>0.38174435885748781</v>
      </c>
      <c r="L83" s="47">
        <f t="shared" si="23"/>
        <v>22.975255605501033</v>
      </c>
      <c r="P83" s="17">
        <f t="shared" si="24"/>
        <v>17.674800000000001</v>
      </c>
      <c r="Q83" s="33">
        <f t="shared" si="25"/>
        <v>10.331859668917227</v>
      </c>
      <c r="R83" s="17">
        <f t="shared" si="26"/>
        <v>106.74732421819839</v>
      </c>
      <c r="S83" s="17">
        <f t="shared" si="27"/>
        <v>17.154782584288412</v>
      </c>
      <c r="T83" s="17">
        <f t="shared" si="28"/>
        <v>0.52001741571158888</v>
      </c>
      <c r="U83" s="17">
        <f t="shared" si="29"/>
        <v>0.27041811264335947</v>
      </c>
      <c r="V83" s="47">
        <f t="shared" si="30"/>
        <v>22.975255605501033</v>
      </c>
    </row>
    <row r="84" spans="1:22" x14ac:dyDescent="0.25">
      <c r="A84" s="70">
        <v>6</v>
      </c>
      <c r="B84" s="70">
        <v>10</v>
      </c>
      <c r="C84" s="83">
        <v>43.026376342467181</v>
      </c>
      <c r="D84" s="83">
        <v>21.209760000000003</v>
      </c>
      <c r="E84" s="43">
        <f t="shared" ref="E84:E90" si="32">C84/PI()</f>
        <v>13.695720956471673</v>
      </c>
      <c r="G84" s="17">
        <f t="shared" si="18"/>
        <v>3.0544614530953154</v>
      </c>
      <c r="H84" s="80">
        <f t="shared" si="19"/>
        <v>7.3015506316041548E-2</v>
      </c>
      <c r="I84" s="17">
        <f t="shared" si="20"/>
        <v>20.903668191820245</v>
      </c>
      <c r="J84" s="17">
        <f t="shared" si="21"/>
        <v>0.30609180817975812</v>
      </c>
      <c r="K84" s="47">
        <f t="shared" si="22"/>
        <v>9.3692195034753845E-2</v>
      </c>
      <c r="L84" s="47">
        <f t="shared" si="23"/>
        <v>1.5832963605182191</v>
      </c>
      <c r="P84" s="17">
        <f t="shared" si="24"/>
        <v>21.209760000000003</v>
      </c>
      <c r="Q84" s="33">
        <f t="shared" si="25"/>
        <v>13.695720956471673</v>
      </c>
      <c r="R84" s="17">
        <f t="shared" si="26"/>
        <v>187.57277251753737</v>
      </c>
      <c r="S84" s="17">
        <f t="shared" si="27"/>
        <v>20.785576649672787</v>
      </c>
      <c r="T84" s="17">
        <f t="shared" si="28"/>
        <v>0.42418335032721544</v>
      </c>
      <c r="U84" s="17">
        <f t="shared" si="29"/>
        <v>0.17993151469482119</v>
      </c>
      <c r="V84" s="47">
        <f t="shared" si="30"/>
        <v>1.5832963605182191</v>
      </c>
    </row>
    <row r="85" spans="1:22" x14ac:dyDescent="0.25">
      <c r="A85" s="70">
        <v>6</v>
      </c>
      <c r="B85" s="70">
        <v>11</v>
      </c>
      <c r="C85" s="83">
        <v>41.390870808981582</v>
      </c>
      <c r="D85" s="83">
        <v>22.28096</v>
      </c>
      <c r="E85" s="43">
        <f t="shared" si="32"/>
        <v>13.175123376254911</v>
      </c>
      <c r="G85" s="17">
        <f t="shared" si="18"/>
        <v>3.1037325021020981</v>
      </c>
      <c r="H85" s="80">
        <f t="shared" si="19"/>
        <v>7.5900617507860826E-2</v>
      </c>
      <c r="I85" s="17">
        <f t="shared" si="20"/>
        <v>20.394052506745236</v>
      </c>
      <c r="J85" s="17">
        <f t="shared" si="21"/>
        <v>1.886907493254764</v>
      </c>
      <c r="K85" s="47">
        <f t="shared" si="22"/>
        <v>3.5604198881009772</v>
      </c>
      <c r="L85" s="47">
        <f t="shared" si="23"/>
        <v>3.5003060099190533E-2</v>
      </c>
      <c r="P85" s="17">
        <f t="shared" si="24"/>
        <v>22.28096</v>
      </c>
      <c r="Q85" s="33">
        <f t="shared" si="25"/>
        <v>13.175123376254911</v>
      </c>
      <c r="R85" s="17">
        <f t="shared" si="26"/>
        <v>173.58387597953859</v>
      </c>
      <c r="S85" s="17">
        <f t="shared" si="27"/>
        <v>20.266968847521614</v>
      </c>
      <c r="T85" s="17">
        <f t="shared" si="28"/>
        <v>2.0139911524783862</v>
      </c>
      <c r="U85" s="17">
        <f t="shared" si="29"/>
        <v>4.0561603622612186</v>
      </c>
      <c r="V85" s="47">
        <f t="shared" si="30"/>
        <v>3.5003060099190533E-2</v>
      </c>
    </row>
    <row r="86" spans="1:22" x14ac:dyDescent="0.25">
      <c r="A86" s="70">
        <v>6</v>
      </c>
      <c r="B86" s="70">
        <v>28</v>
      </c>
      <c r="C86" s="83">
        <v>53.468450133182913</v>
      </c>
      <c r="D86" s="83">
        <v>23.780639999999998</v>
      </c>
      <c r="E86" s="43">
        <f t="shared" si="32"/>
        <v>17.01953627631714</v>
      </c>
      <c r="G86" s="17">
        <f t="shared" si="18"/>
        <v>3.1688718042730595</v>
      </c>
      <c r="H86" s="80">
        <f t="shared" si="19"/>
        <v>5.875600743549695E-2</v>
      </c>
      <c r="I86" s="17">
        <f t="shared" si="20"/>
        <v>23.615677326389669</v>
      </c>
      <c r="J86" s="17">
        <f t="shared" si="21"/>
        <v>0.16496267361032935</v>
      </c>
      <c r="K86" s="47">
        <f t="shared" si="22"/>
        <v>2.7212683684668049E-2</v>
      </c>
      <c r="L86" s="47">
        <f t="shared" si="23"/>
        <v>1.722889757912536</v>
      </c>
      <c r="P86" s="17">
        <f t="shared" si="24"/>
        <v>23.780639999999998</v>
      </c>
      <c r="Q86" s="33">
        <f t="shared" si="25"/>
        <v>17.01953627631714</v>
      </c>
      <c r="R86" s="17">
        <f t="shared" si="26"/>
        <v>289.66461506087512</v>
      </c>
      <c r="S86" s="17">
        <f t="shared" si="27"/>
        <v>23.722884318288123</v>
      </c>
      <c r="T86" s="17">
        <f t="shared" si="28"/>
        <v>5.7755681711874729E-2</v>
      </c>
      <c r="U86" s="17">
        <f t="shared" si="29"/>
        <v>3.335718770003381E-3</v>
      </c>
      <c r="V86" s="47">
        <f t="shared" si="30"/>
        <v>1.722889757912536</v>
      </c>
    </row>
    <row r="87" spans="1:22" x14ac:dyDescent="0.25">
      <c r="A87" s="70">
        <v>6</v>
      </c>
      <c r="B87" s="70">
        <v>51</v>
      </c>
      <c r="C87" s="83">
        <v>52.965217661341178</v>
      </c>
      <c r="D87" s="83">
        <v>23.566400000000002</v>
      </c>
      <c r="E87" s="43">
        <f t="shared" si="32"/>
        <v>16.859352405481211</v>
      </c>
      <c r="G87" s="17">
        <f t="shared" si="18"/>
        <v>3.1598219687531417</v>
      </c>
      <c r="H87" s="80">
        <f t="shared" si="19"/>
        <v>5.9314259287615703E-2</v>
      </c>
      <c r="I87" s="17">
        <f t="shared" si="20"/>
        <v>23.503164987561608</v>
      </c>
      <c r="J87" s="17">
        <f t="shared" si="21"/>
        <v>6.3235012438394023E-2</v>
      </c>
      <c r="K87" s="47">
        <f t="shared" si="22"/>
        <v>3.998666798083847E-3</v>
      </c>
      <c r="L87" s="47">
        <f t="shared" si="23"/>
        <v>1.2063704211963513</v>
      </c>
      <c r="P87" s="17">
        <f t="shared" si="24"/>
        <v>23.566400000000002</v>
      </c>
      <c r="Q87" s="33">
        <f t="shared" si="25"/>
        <v>16.859352405481211</v>
      </c>
      <c r="R87" s="17">
        <f t="shared" si="26"/>
        <v>284.23776353220507</v>
      </c>
      <c r="S87" s="17">
        <f t="shared" si="27"/>
        <v>23.596151865886412</v>
      </c>
      <c r="T87" s="17">
        <f t="shared" si="28"/>
        <v>-2.9751865886410656E-2</v>
      </c>
      <c r="U87" s="17">
        <f t="shared" si="29"/>
        <v>8.8517352372296609E-4</v>
      </c>
      <c r="V87" s="47">
        <f t="shared" si="30"/>
        <v>1.2063704211963513</v>
      </c>
    </row>
    <row r="88" spans="1:22" x14ac:dyDescent="0.25">
      <c r="A88" s="70">
        <v>6</v>
      </c>
      <c r="B88" s="70">
        <v>55</v>
      </c>
      <c r="C88" s="83">
        <v>57.871734261797961</v>
      </c>
      <c r="D88" s="83">
        <v>23.566400000000002</v>
      </c>
      <c r="E88" s="43">
        <f t="shared" si="32"/>
        <v>18.42114514613149</v>
      </c>
      <c r="G88" s="17">
        <f t="shared" si="18"/>
        <v>3.1598219687531417</v>
      </c>
      <c r="H88" s="80">
        <f t="shared" si="19"/>
        <v>5.4285441652361321E-2</v>
      </c>
      <c r="I88" s="17">
        <f t="shared" si="20"/>
        <v>24.536339360611958</v>
      </c>
      <c r="J88" s="17">
        <f t="shared" si="21"/>
        <v>-0.9699393606119564</v>
      </c>
      <c r="K88" s="47">
        <f t="shared" si="22"/>
        <v>0.94078236326433085</v>
      </c>
      <c r="L88" s="47">
        <f t="shared" si="23"/>
        <v>1.2063704211963513</v>
      </c>
      <c r="P88" s="17">
        <f t="shared" si="24"/>
        <v>23.566400000000002</v>
      </c>
      <c r="Q88" s="33">
        <f t="shared" si="25"/>
        <v>18.42114514613149</v>
      </c>
      <c r="R88" s="17">
        <f t="shared" si="26"/>
        <v>339.33858849484375</v>
      </c>
      <c r="S88" s="17">
        <f t="shared" si="27"/>
        <v>24.76775687769571</v>
      </c>
      <c r="T88" s="17">
        <f t="shared" si="28"/>
        <v>-1.2013568776957086</v>
      </c>
      <c r="U88" s="17">
        <f t="shared" si="29"/>
        <v>1.443258347586782</v>
      </c>
      <c r="V88" s="47">
        <f t="shared" si="30"/>
        <v>1.2063704211963513</v>
      </c>
    </row>
    <row r="89" spans="1:22" x14ac:dyDescent="0.25">
      <c r="A89" s="70">
        <v>6</v>
      </c>
      <c r="B89" s="70">
        <v>57</v>
      </c>
      <c r="C89" s="83">
        <v>53.342642015222474</v>
      </c>
      <c r="D89" s="83">
        <v>23.245039999999999</v>
      </c>
      <c r="E89" s="43">
        <f t="shared" si="32"/>
        <v>16.979490308608156</v>
      </c>
      <c r="G89" s="17">
        <f t="shared" si="18"/>
        <v>3.1460917759412395</v>
      </c>
      <c r="H89" s="80">
        <f t="shared" si="19"/>
        <v>5.8894582924731625E-2</v>
      </c>
      <c r="I89" s="17">
        <f t="shared" si="20"/>
        <v>23.587698105371402</v>
      </c>
      <c r="J89" s="17">
        <f t="shared" si="21"/>
        <v>-0.3426581053714024</v>
      </c>
      <c r="K89" s="47">
        <f t="shared" si="22"/>
        <v>0.1174145771767191</v>
      </c>
      <c r="L89" s="47">
        <f t="shared" si="23"/>
        <v>0.6037118321220577</v>
      </c>
      <c r="P89" s="17">
        <f t="shared" si="24"/>
        <v>23.245039999999999</v>
      </c>
      <c r="Q89" s="33">
        <f t="shared" si="25"/>
        <v>16.979490308608156</v>
      </c>
      <c r="R89" s="17">
        <f t="shared" si="26"/>
        <v>288.30309114011828</v>
      </c>
      <c r="S89" s="17">
        <f t="shared" si="27"/>
        <v>23.691341944526393</v>
      </c>
      <c r="T89" s="17">
        <f t="shared" si="28"/>
        <v>-0.44630194452639316</v>
      </c>
      <c r="U89" s="17">
        <f t="shared" si="29"/>
        <v>0.19918542568803971</v>
      </c>
      <c r="V89" s="47">
        <f t="shared" si="30"/>
        <v>0.6037118321220577</v>
      </c>
    </row>
    <row r="90" spans="1:22" x14ac:dyDescent="0.25">
      <c r="A90" s="70">
        <v>6</v>
      </c>
      <c r="B90" s="70">
        <v>60</v>
      </c>
      <c r="C90" s="83">
        <v>60.262088503046144</v>
      </c>
      <c r="D90" s="83">
        <v>23.566400000000002</v>
      </c>
      <c r="E90" s="43">
        <f t="shared" si="32"/>
        <v>19.18201853260214</v>
      </c>
      <c r="G90" s="17">
        <f t="shared" si="18"/>
        <v>3.1598219687531417</v>
      </c>
      <c r="H90" s="80">
        <f t="shared" si="19"/>
        <v>5.2132156910409622E-2</v>
      </c>
      <c r="I90" s="17">
        <f t="shared" si="20"/>
        <v>24.992506062715435</v>
      </c>
      <c r="J90" s="17">
        <f t="shared" si="21"/>
        <v>-1.4261060627154336</v>
      </c>
      <c r="K90" s="47">
        <f t="shared" si="22"/>
        <v>2.0337785021137162</v>
      </c>
      <c r="L90" s="47">
        <f t="shared" si="23"/>
        <v>1.2063704211963513</v>
      </c>
      <c r="P90" s="17">
        <f t="shared" si="24"/>
        <v>23.566400000000002</v>
      </c>
      <c r="Q90" s="33">
        <f t="shared" si="25"/>
        <v>19.18201853260214</v>
      </c>
      <c r="R90" s="17">
        <f t="shared" si="26"/>
        <v>367.94983498509191</v>
      </c>
      <c r="S90" s="17">
        <f t="shared" si="27"/>
        <v>25.286840556110995</v>
      </c>
      <c r="T90" s="17">
        <f t="shared" si="28"/>
        <v>-1.7204405561109937</v>
      </c>
      <c r="U90" s="17">
        <f t="shared" si="29"/>
        <v>2.959915707111505</v>
      </c>
      <c r="V90" s="47">
        <f t="shared" si="30"/>
        <v>1.2063704211963513</v>
      </c>
    </row>
    <row r="91" spans="1:22" x14ac:dyDescent="0.25">
      <c r="A91" s="70">
        <v>7</v>
      </c>
      <c r="B91" s="70">
        <v>1</v>
      </c>
      <c r="C91" s="83">
        <v>45.416730583715371</v>
      </c>
      <c r="D91" s="83">
        <v>24.316240000000001</v>
      </c>
      <c r="E91" s="43">
        <f t="shared" ref="E91:E100" si="33">C91/PI()</f>
        <v>14.456594342942324</v>
      </c>
      <c r="G91" s="17">
        <f t="shared" si="18"/>
        <v>3.1911444398821827</v>
      </c>
      <c r="H91" s="80">
        <f t="shared" si="19"/>
        <v>6.9172584930986714E-2</v>
      </c>
      <c r="I91" s="17">
        <f t="shared" si="20"/>
        <v>21.602300228961806</v>
      </c>
      <c r="J91" s="17">
        <f t="shared" si="21"/>
        <v>2.7139397710381949</v>
      </c>
      <c r="K91" s="47">
        <f t="shared" si="22"/>
        <v>7.3654690808228498</v>
      </c>
      <c r="L91" s="47">
        <f t="shared" si="23"/>
        <v>3.415802403703025</v>
      </c>
      <c r="P91" s="17">
        <f t="shared" si="24"/>
        <v>24.316240000000001</v>
      </c>
      <c r="Q91" s="33">
        <f t="shared" si="25"/>
        <v>14.456594342942324</v>
      </c>
      <c r="R91" s="17">
        <f t="shared" si="26"/>
        <v>208.99311999639201</v>
      </c>
      <c r="S91" s="17">
        <f t="shared" si="27"/>
        <v>21.515018726327959</v>
      </c>
      <c r="T91" s="17">
        <f t="shared" si="28"/>
        <v>2.8012212736720414</v>
      </c>
      <c r="U91" s="17">
        <f t="shared" si="29"/>
        <v>7.8468406240728141</v>
      </c>
      <c r="V91" s="47">
        <f t="shared" si="30"/>
        <v>3.415802403703025</v>
      </c>
    </row>
    <row r="92" spans="1:22" x14ac:dyDescent="0.25">
      <c r="A92" s="70">
        <v>7</v>
      </c>
      <c r="B92" s="70">
        <v>2</v>
      </c>
      <c r="C92" s="83">
        <v>47.429660471082251</v>
      </c>
      <c r="D92" s="83">
        <v>24.637600000000003</v>
      </c>
      <c r="E92" s="43">
        <f t="shared" si="33"/>
        <v>15.097329826286026</v>
      </c>
      <c r="G92" s="17">
        <f t="shared" si="18"/>
        <v>3.2042737313239753</v>
      </c>
      <c r="H92" s="80">
        <f t="shared" si="19"/>
        <v>6.6236878408716726E-2</v>
      </c>
      <c r="I92" s="17">
        <f t="shared" si="20"/>
        <v>22.151693974271438</v>
      </c>
      <c r="J92" s="17">
        <f t="shared" si="21"/>
        <v>2.4859060257285641</v>
      </c>
      <c r="K92" s="47">
        <f t="shared" si="22"/>
        <v>6.1797287687535842</v>
      </c>
      <c r="L92" s="47">
        <f t="shared" si="23"/>
        <v>4.7069426567773238</v>
      </c>
      <c r="P92" s="17">
        <f t="shared" si="24"/>
        <v>24.637600000000003</v>
      </c>
      <c r="Q92" s="33">
        <f t="shared" si="25"/>
        <v>15.097329826286026</v>
      </c>
      <c r="R92" s="17">
        <f t="shared" si="26"/>
        <v>227.92936788366566</v>
      </c>
      <c r="S92" s="17">
        <f t="shared" si="27"/>
        <v>22.103014395024562</v>
      </c>
      <c r="T92" s="17">
        <f t="shared" si="28"/>
        <v>2.5345856049754403</v>
      </c>
      <c r="U92" s="17">
        <f t="shared" si="29"/>
        <v>6.4241241889487188</v>
      </c>
      <c r="V92" s="47">
        <f t="shared" si="30"/>
        <v>4.7069426567773238</v>
      </c>
    </row>
    <row r="93" spans="1:22" x14ac:dyDescent="0.25">
      <c r="A93" s="70">
        <v>7</v>
      </c>
      <c r="B93" s="70">
        <v>3</v>
      </c>
      <c r="C93" s="83">
        <v>58.123350497718832</v>
      </c>
      <c r="D93" s="83">
        <v>25.387439999999998</v>
      </c>
      <c r="E93" s="43">
        <f t="shared" si="33"/>
        <v>18.501237081549455</v>
      </c>
      <c r="G93" s="17">
        <f t="shared" si="18"/>
        <v>3.2342545635359112</v>
      </c>
      <c r="H93" s="80">
        <f t="shared" si="19"/>
        <v>5.4050439740446335E-2</v>
      </c>
      <c r="I93" s="17">
        <f t="shared" si="20"/>
        <v>24.585716278290203</v>
      </c>
      <c r="J93" s="17">
        <f t="shared" si="21"/>
        <v>0.801723721709795</v>
      </c>
      <c r="K93" s="47">
        <f t="shared" si="22"/>
        <v>0.6427609259522048</v>
      </c>
      <c r="L93" s="47">
        <f t="shared" si="23"/>
        <v>8.5228318552839752</v>
      </c>
      <c r="P93" s="17">
        <f t="shared" si="24"/>
        <v>25.387439999999998</v>
      </c>
      <c r="Q93" s="33">
        <f t="shared" si="25"/>
        <v>18.501237081549455</v>
      </c>
      <c r="R93" s="17">
        <f t="shared" si="26"/>
        <v>342.29577354770061</v>
      </c>
      <c r="S93" s="17">
        <f t="shared" si="27"/>
        <v>24.823992310735893</v>
      </c>
      <c r="T93" s="17">
        <f t="shared" si="28"/>
        <v>0.56344768926410538</v>
      </c>
      <c r="U93" s="17">
        <f t="shared" si="29"/>
        <v>0.31747329853705986</v>
      </c>
      <c r="V93" s="47">
        <f t="shared" si="30"/>
        <v>8.5228318552839752</v>
      </c>
    </row>
    <row r="94" spans="1:22" x14ac:dyDescent="0.25">
      <c r="A94" s="70">
        <v>7</v>
      </c>
      <c r="B94" s="70">
        <v>4</v>
      </c>
      <c r="C94" s="83">
        <v>52.210368953578595</v>
      </c>
      <c r="D94" s="83">
        <v>24.637600000000003</v>
      </c>
      <c r="E94" s="43">
        <f t="shared" si="33"/>
        <v>16.61907659922732</v>
      </c>
      <c r="G94" s="17">
        <f t="shared" si="18"/>
        <v>3.2042737313239753</v>
      </c>
      <c r="H94" s="80">
        <f t="shared" si="19"/>
        <v>6.0171814843581237E-2</v>
      </c>
      <c r="I94" s="17">
        <f t="shared" si="20"/>
        <v>23.331373060236544</v>
      </c>
      <c r="J94" s="17">
        <f t="shared" si="21"/>
        <v>1.3062269397634587</v>
      </c>
      <c r="K94" s="47">
        <f t="shared" si="22"/>
        <v>1.7062288181638103</v>
      </c>
      <c r="L94" s="47">
        <f t="shared" si="23"/>
        <v>4.7069426567773238</v>
      </c>
      <c r="P94" s="17">
        <f t="shared" si="24"/>
        <v>24.637600000000003</v>
      </c>
      <c r="Q94" s="33">
        <f t="shared" si="25"/>
        <v>16.61907659922732</v>
      </c>
      <c r="R94" s="17">
        <f t="shared" si="26"/>
        <v>276.19370701098512</v>
      </c>
      <c r="S94" s="17">
        <f t="shared" si="27"/>
        <v>23.403238400509899</v>
      </c>
      <c r="T94" s="17">
        <f t="shared" si="28"/>
        <v>1.2343615994901036</v>
      </c>
      <c r="U94" s="17">
        <f t="shared" si="29"/>
        <v>1.5236485582957668</v>
      </c>
      <c r="V94" s="47">
        <f t="shared" si="30"/>
        <v>4.7069426567773238</v>
      </c>
    </row>
    <row r="95" spans="1:22" x14ac:dyDescent="0.25">
      <c r="A95" s="70">
        <v>7</v>
      </c>
      <c r="B95" s="70">
        <v>5</v>
      </c>
      <c r="C95" s="83">
        <v>49.065166004567836</v>
      </c>
      <c r="D95" s="83">
        <v>23.673520000000003</v>
      </c>
      <c r="E95" s="43">
        <f t="shared" si="33"/>
        <v>15.617927406502783</v>
      </c>
      <c r="G95" s="17">
        <f t="shared" si="18"/>
        <v>3.1643571239185331</v>
      </c>
      <c r="H95" s="80">
        <f t="shared" si="19"/>
        <v>6.4028982461759518E-2</v>
      </c>
      <c r="I95" s="17">
        <f t="shared" si="20"/>
        <v>22.574070386034549</v>
      </c>
      <c r="J95" s="17">
        <f t="shared" si="21"/>
        <v>1.0994496139654544</v>
      </c>
      <c r="K95" s="47">
        <f t="shared" si="22"/>
        <v>1.2087894536487866</v>
      </c>
      <c r="L95" s="47">
        <f t="shared" si="23"/>
        <v>1.4531553951544527</v>
      </c>
      <c r="P95" s="17">
        <f t="shared" si="24"/>
        <v>23.673520000000003</v>
      </c>
      <c r="Q95" s="33">
        <f t="shared" si="25"/>
        <v>15.617927406502783</v>
      </c>
      <c r="R95" s="17">
        <f t="shared" si="26"/>
        <v>243.91965647479077</v>
      </c>
      <c r="S95" s="17">
        <f t="shared" si="27"/>
        <v>22.563074632277566</v>
      </c>
      <c r="T95" s="17">
        <f t="shared" si="28"/>
        <v>1.1104453677224377</v>
      </c>
      <c r="U95" s="17">
        <f t="shared" si="29"/>
        <v>1.2330889146962201</v>
      </c>
      <c r="V95" s="47">
        <f t="shared" si="30"/>
        <v>1.4531553951544527</v>
      </c>
    </row>
    <row r="96" spans="1:22" x14ac:dyDescent="0.25">
      <c r="A96" s="70">
        <v>7</v>
      </c>
      <c r="B96" s="70">
        <v>6</v>
      </c>
      <c r="C96" s="83">
        <v>56.236228728312376</v>
      </c>
      <c r="D96" s="83">
        <v>24.102</v>
      </c>
      <c r="E96" s="43">
        <f t="shared" si="33"/>
        <v>17.900547565914732</v>
      </c>
      <c r="G96" s="17">
        <f t="shared" si="18"/>
        <v>3.1822948246052003</v>
      </c>
      <c r="H96" s="80">
        <f t="shared" si="19"/>
        <v>5.5864212886098899E-2</v>
      </c>
      <c r="I96" s="17">
        <f t="shared" si="20"/>
        <v>24.207180399267052</v>
      </c>
      <c r="J96" s="17">
        <f t="shared" si="21"/>
        <v>-0.10518039926705214</v>
      </c>
      <c r="K96" s="47">
        <f t="shared" si="22"/>
        <v>1.1062916389976502E-2</v>
      </c>
      <c r="L96" s="47">
        <f t="shared" si="23"/>
        <v>2.6697891789868309</v>
      </c>
      <c r="P96" s="17">
        <f t="shared" si="24"/>
        <v>24.102</v>
      </c>
      <c r="Q96" s="33">
        <f t="shared" si="25"/>
        <v>17.900547565914732</v>
      </c>
      <c r="R96" s="17">
        <f t="shared" si="26"/>
        <v>320.42960315957583</v>
      </c>
      <c r="S96" s="17">
        <f t="shared" si="27"/>
        <v>24.393078505919199</v>
      </c>
      <c r="T96" s="17">
        <f t="shared" si="28"/>
        <v>-0.2910785059191987</v>
      </c>
      <c r="U96" s="17">
        <f t="shared" si="29"/>
        <v>8.472669660815299E-2</v>
      </c>
      <c r="V96" s="47">
        <f t="shared" si="30"/>
        <v>2.6697891789868309</v>
      </c>
    </row>
    <row r="97" spans="1:22" x14ac:dyDescent="0.25">
      <c r="A97" s="70">
        <v>7</v>
      </c>
      <c r="B97" s="70">
        <v>7</v>
      </c>
      <c r="C97" s="83">
        <v>53.216833897262042</v>
      </c>
      <c r="D97" s="83">
        <v>24.637600000000003</v>
      </c>
      <c r="E97" s="43">
        <f t="shared" si="33"/>
        <v>16.939444340899176</v>
      </c>
      <c r="G97" s="17">
        <f t="shared" si="18"/>
        <v>3.2042737313239753</v>
      </c>
      <c r="H97" s="80">
        <f t="shared" si="19"/>
        <v>5.9033813617225074E-2</v>
      </c>
      <c r="I97" s="17">
        <f t="shared" si="20"/>
        <v>23.559619979330275</v>
      </c>
      <c r="J97" s="17">
        <f t="shared" si="21"/>
        <v>1.0779800206697274</v>
      </c>
      <c r="K97" s="47">
        <f t="shared" si="22"/>
        <v>1.1620409249631061</v>
      </c>
      <c r="L97" s="47">
        <f t="shared" si="23"/>
        <v>4.7069426567773238</v>
      </c>
      <c r="P97" s="17">
        <f t="shared" si="24"/>
        <v>24.637600000000003</v>
      </c>
      <c r="Q97" s="33">
        <f t="shared" si="25"/>
        <v>16.939444340899176</v>
      </c>
      <c r="R97" s="17">
        <f t="shared" si="26"/>
        <v>286.94477457842112</v>
      </c>
      <c r="S97" s="17">
        <f t="shared" si="27"/>
        <v>23.659705744538869</v>
      </c>
      <c r="T97" s="17">
        <f t="shared" si="28"/>
        <v>0.97789425546113407</v>
      </c>
      <c r="U97" s="17">
        <f t="shared" si="29"/>
        <v>0.95627717486388575</v>
      </c>
      <c r="V97" s="47">
        <f t="shared" si="30"/>
        <v>4.7069426567773238</v>
      </c>
    </row>
    <row r="98" spans="1:22" x14ac:dyDescent="0.25">
      <c r="A98" s="70">
        <v>7</v>
      </c>
      <c r="B98" s="70">
        <v>8</v>
      </c>
      <c r="C98" s="83">
        <v>55.607188138510217</v>
      </c>
      <c r="D98" s="83">
        <v>24.637600000000003</v>
      </c>
      <c r="E98" s="43">
        <f t="shared" si="33"/>
        <v>17.700317727369821</v>
      </c>
      <c r="G98" s="17">
        <f t="shared" si="18"/>
        <v>3.2042737313239753</v>
      </c>
      <c r="H98" s="80">
        <f t="shared" si="19"/>
        <v>5.6496160995670161E-2</v>
      </c>
      <c r="I98" s="17">
        <f t="shared" si="20"/>
        <v>24.076666004164576</v>
      </c>
      <c r="J98" s="17">
        <f t="shared" si="21"/>
        <v>0.56093399583542691</v>
      </c>
      <c r="K98" s="47">
        <f t="shared" si="22"/>
        <v>0.31464694768389873</v>
      </c>
      <c r="L98" s="47">
        <f t="shared" si="23"/>
        <v>4.7069426567773238</v>
      </c>
      <c r="P98" s="17">
        <f t="shared" si="24"/>
        <v>24.637600000000003</v>
      </c>
      <c r="Q98" s="33">
        <f t="shared" si="25"/>
        <v>17.700317727369821</v>
      </c>
      <c r="R98" s="17">
        <f t="shared" si="26"/>
        <v>313.30124764984237</v>
      </c>
      <c r="S98" s="17">
        <f t="shared" si="27"/>
        <v>24.24474925969038</v>
      </c>
      <c r="T98" s="17">
        <f t="shared" si="28"/>
        <v>0.39285074030962264</v>
      </c>
      <c r="U98" s="17">
        <f t="shared" si="29"/>
        <v>0.15433170416181857</v>
      </c>
      <c r="V98" s="47">
        <f t="shared" si="30"/>
        <v>4.7069426567773238</v>
      </c>
    </row>
    <row r="99" spans="1:22" x14ac:dyDescent="0.25">
      <c r="A99" s="70">
        <v>7</v>
      </c>
      <c r="B99" s="70">
        <v>9</v>
      </c>
      <c r="C99" s="83">
        <v>51.581328363776436</v>
      </c>
      <c r="D99" s="83">
        <v>24.530480000000001</v>
      </c>
      <c r="E99" s="43">
        <f t="shared" si="33"/>
        <v>16.41884676068241</v>
      </c>
      <c r="G99" s="17">
        <f t="shared" si="18"/>
        <v>3.1999164259550197</v>
      </c>
      <c r="H99" s="80">
        <f t="shared" si="19"/>
        <v>6.0905617463624918E-2</v>
      </c>
      <c r="I99" s="17">
        <f t="shared" si="20"/>
        <v>23.185369542076579</v>
      </c>
      <c r="J99" s="17">
        <f t="shared" si="21"/>
        <v>1.3451104579234219</v>
      </c>
      <c r="K99" s="47">
        <f t="shared" si="22"/>
        <v>1.8093221440149576</v>
      </c>
      <c r="L99" s="47">
        <f t="shared" si="23"/>
        <v>4.253613183619219</v>
      </c>
      <c r="P99" s="17">
        <f t="shared" si="24"/>
        <v>24.530480000000001</v>
      </c>
      <c r="Q99" s="33">
        <f t="shared" si="25"/>
        <v>16.41884676068241</v>
      </c>
      <c r="R99" s="17">
        <f t="shared" si="26"/>
        <v>269.57852895077127</v>
      </c>
      <c r="S99" s="17">
        <f t="shared" si="27"/>
        <v>23.239896958153345</v>
      </c>
      <c r="T99" s="17">
        <f t="shared" si="28"/>
        <v>1.2905830418466557</v>
      </c>
      <c r="U99" s="17">
        <f t="shared" si="29"/>
        <v>1.6656045879021668</v>
      </c>
      <c r="V99" s="47">
        <f t="shared" si="30"/>
        <v>4.253613183619219</v>
      </c>
    </row>
    <row r="100" spans="1:22" x14ac:dyDescent="0.25">
      <c r="A100" s="70">
        <v>7</v>
      </c>
      <c r="B100" s="70">
        <v>12</v>
      </c>
      <c r="C100" s="83">
        <v>59.129815441402272</v>
      </c>
      <c r="D100" s="83">
        <v>27.10136</v>
      </c>
      <c r="E100" s="43">
        <f t="shared" si="33"/>
        <v>18.821604823221307</v>
      </c>
      <c r="G100" s="17">
        <f t="shared" si="18"/>
        <v>3.2995839111283001</v>
      </c>
      <c r="H100" s="80">
        <f t="shared" si="19"/>
        <v>5.3130432255502569E-2</v>
      </c>
      <c r="I100" s="17">
        <f t="shared" si="20"/>
        <v>24.779979494766984</v>
      </c>
      <c r="J100" s="17">
        <f t="shared" si="21"/>
        <v>2.3213805052330159</v>
      </c>
      <c r="K100" s="47">
        <f t="shared" si="22"/>
        <v>5.388807450075892</v>
      </c>
      <c r="L100" s="47">
        <f t="shared" si="23"/>
        <v>21.467551848213528</v>
      </c>
      <c r="P100" s="17">
        <f t="shared" si="24"/>
        <v>27.10136</v>
      </c>
      <c r="Q100" s="33">
        <f t="shared" si="25"/>
        <v>18.821604823221307</v>
      </c>
      <c r="R100" s="17">
        <f t="shared" si="26"/>
        <v>354.25280812150754</v>
      </c>
      <c r="S100" s="17">
        <f t="shared" si="27"/>
        <v>25.045180993864683</v>
      </c>
      <c r="T100" s="17">
        <f t="shared" si="28"/>
        <v>2.0561790061353165</v>
      </c>
      <c r="U100" s="17">
        <f t="shared" si="29"/>
        <v>4.2278721052716177</v>
      </c>
      <c r="V100" s="47">
        <f t="shared" si="30"/>
        <v>21.467551848213528</v>
      </c>
    </row>
    <row r="101" spans="1:22" x14ac:dyDescent="0.25">
      <c r="A101" s="70">
        <v>7</v>
      </c>
      <c r="B101" s="70">
        <v>65</v>
      </c>
      <c r="C101" s="83">
        <v>56.362036846272801</v>
      </c>
      <c r="D101" s="83">
        <v>26.244399999999999</v>
      </c>
      <c r="E101" s="43">
        <f t="shared" ref="E101:E117" si="34">C101/PI()</f>
        <v>17.940593533623712</v>
      </c>
      <c r="G101" s="17">
        <f t="shared" si="18"/>
        <v>3.2674526329455071</v>
      </c>
      <c r="H101" s="80">
        <f t="shared" si="19"/>
        <v>5.5739515982335286E-2</v>
      </c>
      <c r="I101" s="17">
        <f t="shared" si="20"/>
        <v>24.233017140065709</v>
      </c>
      <c r="J101" s="17">
        <f t="shared" si="21"/>
        <v>2.0113828599342902</v>
      </c>
      <c r="K101" s="47">
        <f t="shared" si="22"/>
        <v>4.0456610092374445</v>
      </c>
      <c r="L101" s="47">
        <f t="shared" si="23"/>
        <v>14.260811410148749</v>
      </c>
      <c r="P101" s="17">
        <f t="shared" si="24"/>
        <v>26.244399999999999</v>
      </c>
      <c r="Q101" s="33">
        <f t="shared" si="25"/>
        <v>17.940593533623712</v>
      </c>
      <c r="R101" s="17">
        <f t="shared" si="26"/>
        <v>321.86489633870093</v>
      </c>
      <c r="S101" s="17">
        <f t="shared" si="27"/>
        <v>24.422462876487568</v>
      </c>
      <c r="T101" s="17">
        <f t="shared" si="28"/>
        <v>1.8219371235124306</v>
      </c>
      <c r="U101" s="17">
        <f t="shared" si="29"/>
        <v>3.3194548820327499</v>
      </c>
      <c r="V101" s="47">
        <f t="shared" si="30"/>
        <v>14.260811410148749</v>
      </c>
    </row>
    <row r="102" spans="1:22" x14ac:dyDescent="0.25">
      <c r="A102" s="70">
        <v>7</v>
      </c>
      <c r="B102" s="70">
        <v>79</v>
      </c>
      <c r="C102" s="83">
        <v>57.242693671995823</v>
      </c>
      <c r="D102" s="83">
        <v>27.422720000000002</v>
      </c>
      <c r="E102" s="43">
        <f t="shared" si="34"/>
        <v>18.220915307586587</v>
      </c>
      <c r="G102" s="17">
        <f t="shared" si="18"/>
        <v>3.3113718668803425</v>
      </c>
      <c r="H102" s="80">
        <f t="shared" si="19"/>
        <v>5.4881984967222422E-2</v>
      </c>
      <c r="I102" s="17">
        <f t="shared" si="20"/>
        <v>24.411442864801575</v>
      </c>
      <c r="J102" s="17">
        <f t="shared" si="21"/>
        <v>3.0112771351984264</v>
      </c>
      <c r="K102" s="47">
        <f t="shared" si="22"/>
        <v>9.0677899849688419</v>
      </c>
      <c r="L102" s="47">
        <f t="shared" si="23"/>
        <v>24.548744427687836</v>
      </c>
      <c r="P102" s="17">
        <f t="shared" si="24"/>
        <v>27.422720000000002</v>
      </c>
      <c r="Q102" s="33">
        <f t="shared" si="25"/>
        <v>18.220915307586587</v>
      </c>
      <c r="R102" s="17">
        <f t="shared" si="26"/>
        <v>332.00175464624323</v>
      </c>
      <c r="S102" s="17">
        <f t="shared" si="27"/>
        <v>24.625526336143793</v>
      </c>
      <c r="T102" s="17">
        <f t="shared" si="28"/>
        <v>2.7971936638562092</v>
      </c>
      <c r="U102" s="17">
        <f t="shared" si="29"/>
        <v>7.8242923931173234</v>
      </c>
      <c r="V102" s="47">
        <f t="shared" si="30"/>
        <v>24.548744427687836</v>
      </c>
    </row>
    <row r="103" spans="1:22" x14ac:dyDescent="0.25">
      <c r="A103" s="70">
        <v>8</v>
      </c>
      <c r="B103" s="70">
        <v>1</v>
      </c>
      <c r="C103" s="83">
        <v>53.594258251143337</v>
      </c>
      <c r="D103" s="83">
        <v>25.7088</v>
      </c>
      <c r="E103" s="43">
        <f t="shared" si="34"/>
        <v>17.059582244026121</v>
      </c>
      <c r="G103" s="17">
        <f t="shared" si="18"/>
        <v>3.2468333457427714</v>
      </c>
      <c r="H103" s="80">
        <f t="shared" si="19"/>
        <v>5.8618082535413632E-2</v>
      </c>
      <c r="I103" s="17">
        <f t="shared" si="20"/>
        <v>23.643558144497796</v>
      </c>
      <c r="J103" s="17">
        <f t="shared" si="21"/>
        <v>2.0652418555022045</v>
      </c>
      <c r="K103" s="47">
        <f t="shared" si="22"/>
        <v>4.2652239217181886</v>
      </c>
      <c r="L103" s="47">
        <f t="shared" si="23"/>
        <v>10.502453772358278</v>
      </c>
      <c r="P103" s="17">
        <f t="shared" si="24"/>
        <v>25.7088</v>
      </c>
      <c r="Q103" s="33">
        <f t="shared" si="25"/>
        <v>17.059582244026121</v>
      </c>
      <c r="R103" s="17">
        <f t="shared" si="26"/>
        <v>291.02934634069129</v>
      </c>
      <c r="S103" s="17">
        <f t="shared" si="27"/>
        <v>23.754332865824058</v>
      </c>
      <c r="T103" s="17">
        <f t="shared" si="28"/>
        <v>1.9544671341759425</v>
      </c>
      <c r="U103" s="17">
        <f t="shared" si="29"/>
        <v>3.8199417785739218</v>
      </c>
      <c r="V103" s="47">
        <f t="shared" si="30"/>
        <v>10.502453772358278</v>
      </c>
    </row>
    <row r="104" spans="1:22" x14ac:dyDescent="0.25">
      <c r="A104" s="70">
        <v>8</v>
      </c>
      <c r="B104" s="70">
        <v>2</v>
      </c>
      <c r="C104" s="83">
        <v>52.713601425420315</v>
      </c>
      <c r="D104" s="83">
        <v>25.173199999999998</v>
      </c>
      <c r="E104" s="43">
        <f t="shared" si="34"/>
        <v>16.779260470063246</v>
      </c>
      <c r="G104" s="17">
        <f t="shared" si="18"/>
        <v>3.2257799365449391</v>
      </c>
      <c r="H104" s="80">
        <f t="shared" si="19"/>
        <v>5.9597382243642513E-2</v>
      </c>
      <c r="I104" s="17">
        <f t="shared" si="20"/>
        <v>23.446308269183543</v>
      </c>
      <c r="J104" s="17">
        <f t="shared" si="21"/>
        <v>1.7268917308164546</v>
      </c>
      <c r="K104" s="47">
        <f t="shared" si="22"/>
        <v>2.9821550499622504</v>
      </c>
      <c r="L104" s="47">
        <f t="shared" si="23"/>
        <v>7.3178308545677826</v>
      </c>
      <c r="P104" s="17">
        <f t="shared" si="24"/>
        <v>25.173199999999998</v>
      </c>
      <c r="Q104" s="33">
        <f t="shared" si="25"/>
        <v>16.779260470063246</v>
      </c>
      <c r="R104" s="17">
        <f t="shared" si="26"/>
        <v>281.54358192222708</v>
      </c>
      <c r="S104" s="17">
        <f t="shared" si="27"/>
        <v>23.532222682330762</v>
      </c>
      <c r="T104" s="17">
        <f t="shared" si="28"/>
        <v>1.6409773176692362</v>
      </c>
      <c r="U104" s="17">
        <f t="shared" si="29"/>
        <v>2.6928065571049213</v>
      </c>
      <c r="V104" s="47">
        <f t="shared" si="30"/>
        <v>7.3178308545677826</v>
      </c>
    </row>
    <row r="105" spans="1:22" x14ac:dyDescent="0.25">
      <c r="A105" s="70">
        <v>8</v>
      </c>
      <c r="B105" s="70">
        <v>3</v>
      </c>
      <c r="C105" s="83">
        <v>43.781225050229764</v>
      </c>
      <c r="D105" s="83">
        <v>23.352160000000001</v>
      </c>
      <c r="E105" s="43">
        <f t="shared" si="34"/>
        <v>13.935996762725562</v>
      </c>
      <c r="G105" s="17">
        <f t="shared" si="18"/>
        <v>3.150689485189869</v>
      </c>
      <c r="H105" s="80">
        <f t="shared" si="19"/>
        <v>7.1756618276109796E-2</v>
      </c>
      <c r="I105" s="17">
        <f t="shared" si="20"/>
        <v>21.130005660291271</v>
      </c>
      <c r="J105" s="17">
        <f t="shared" si="21"/>
        <v>2.2221543397087302</v>
      </c>
      <c r="K105" s="47">
        <f t="shared" si="22"/>
        <v>4.937969909486343</v>
      </c>
      <c r="L105" s="47">
        <f t="shared" si="23"/>
        <v>0.78164863968015741</v>
      </c>
      <c r="P105" s="17">
        <f t="shared" si="24"/>
        <v>23.352160000000001</v>
      </c>
      <c r="Q105" s="33">
        <f t="shared" si="25"/>
        <v>13.935996762725562</v>
      </c>
      <c r="R105" s="17">
        <f t="shared" si="26"/>
        <v>194.21200577069735</v>
      </c>
      <c r="S105" s="17">
        <f t="shared" si="27"/>
        <v>21.01958600194898</v>
      </c>
      <c r="T105" s="17">
        <f t="shared" si="28"/>
        <v>2.3325739980510214</v>
      </c>
      <c r="U105" s="17">
        <f t="shared" si="29"/>
        <v>5.4409014563837266</v>
      </c>
      <c r="V105" s="47">
        <f t="shared" si="30"/>
        <v>0.78164863968015741</v>
      </c>
    </row>
    <row r="106" spans="1:22" x14ac:dyDescent="0.25">
      <c r="A106" s="70">
        <v>8</v>
      </c>
      <c r="B106" s="70">
        <v>4</v>
      </c>
      <c r="C106" s="83">
        <v>47.303852353121826</v>
      </c>
      <c r="D106" s="83">
        <v>24.316240000000001</v>
      </c>
      <c r="E106" s="43">
        <f t="shared" si="34"/>
        <v>15.057283858577048</v>
      </c>
      <c r="G106" s="17">
        <f t="shared" si="18"/>
        <v>3.1911444398821827</v>
      </c>
      <c r="H106" s="80">
        <f t="shared" si="19"/>
        <v>6.6413040319378197E-2</v>
      </c>
      <c r="I106" s="17">
        <f t="shared" si="20"/>
        <v>22.118336132751363</v>
      </c>
      <c r="J106" s="17">
        <f t="shared" si="21"/>
        <v>2.1979038672486375</v>
      </c>
      <c r="K106" s="47">
        <f t="shared" si="22"/>
        <v>4.8307814096665167</v>
      </c>
      <c r="L106" s="47">
        <f t="shared" si="23"/>
        <v>3.415802403703025</v>
      </c>
      <c r="P106" s="17">
        <f t="shared" si="24"/>
        <v>24.316240000000001</v>
      </c>
      <c r="Q106" s="33">
        <f t="shared" si="25"/>
        <v>15.057283858577048</v>
      </c>
      <c r="R106" s="17">
        <f t="shared" si="26"/>
        <v>226.72179719776491</v>
      </c>
      <c r="S106" s="17">
        <f t="shared" si="27"/>
        <v>22.066968362424511</v>
      </c>
      <c r="T106" s="17">
        <f t="shared" si="28"/>
        <v>2.2492716375754895</v>
      </c>
      <c r="U106" s="17">
        <f t="shared" si="29"/>
        <v>5.059222899601524</v>
      </c>
      <c r="V106" s="47">
        <f t="shared" si="30"/>
        <v>3.415802403703025</v>
      </c>
    </row>
    <row r="107" spans="1:22" x14ac:dyDescent="0.25">
      <c r="A107" s="70">
        <v>8</v>
      </c>
      <c r="B107" s="70">
        <v>5</v>
      </c>
      <c r="C107" s="83">
        <v>53.216833897262042</v>
      </c>
      <c r="D107" s="83">
        <v>24.530480000000001</v>
      </c>
      <c r="E107" s="43">
        <f t="shared" si="34"/>
        <v>16.939444340899176</v>
      </c>
      <c r="G107" s="17">
        <f t="shared" si="18"/>
        <v>3.1999164259550197</v>
      </c>
      <c r="H107" s="80">
        <f t="shared" si="19"/>
        <v>5.9033813617225074E-2</v>
      </c>
      <c r="I107" s="17">
        <f t="shared" si="20"/>
        <v>23.559619979330275</v>
      </c>
      <c r="J107" s="17">
        <f t="shared" si="21"/>
        <v>0.97086002066972554</v>
      </c>
      <c r="K107" s="47">
        <f t="shared" si="22"/>
        <v>0.94256917973481991</v>
      </c>
      <c r="L107" s="47">
        <f t="shared" si="23"/>
        <v>4.253613183619219</v>
      </c>
      <c r="P107" s="17">
        <f t="shared" si="24"/>
        <v>24.530480000000001</v>
      </c>
      <c r="Q107" s="33">
        <f t="shared" si="25"/>
        <v>16.939444340899176</v>
      </c>
      <c r="R107" s="17">
        <f t="shared" si="26"/>
        <v>286.94477457842112</v>
      </c>
      <c r="S107" s="17">
        <f t="shared" si="27"/>
        <v>23.659705744538869</v>
      </c>
      <c r="T107" s="17">
        <f t="shared" si="28"/>
        <v>0.87077425546113219</v>
      </c>
      <c r="U107" s="17">
        <f t="shared" si="29"/>
        <v>0.75824780397388913</v>
      </c>
      <c r="V107" s="47">
        <f t="shared" si="30"/>
        <v>4.253613183619219</v>
      </c>
    </row>
    <row r="108" spans="1:22" x14ac:dyDescent="0.25">
      <c r="A108" s="70">
        <v>8</v>
      </c>
      <c r="B108" s="70">
        <v>6</v>
      </c>
      <c r="C108" s="83">
        <v>51.078095891934723</v>
      </c>
      <c r="D108" s="83">
        <v>24.637600000000003</v>
      </c>
      <c r="E108" s="43">
        <f t="shared" si="34"/>
        <v>16.258662889846487</v>
      </c>
      <c r="G108" s="17">
        <f t="shared" si="18"/>
        <v>3.2042737313239753</v>
      </c>
      <c r="H108" s="80">
        <f t="shared" si="19"/>
        <v>6.1505672808094117E-2</v>
      </c>
      <c r="I108" s="17">
        <f t="shared" si="20"/>
        <v>23.066656806512036</v>
      </c>
      <c r="J108" s="17">
        <f t="shared" si="21"/>
        <v>1.5709431934879667</v>
      </c>
      <c r="K108" s="47">
        <f t="shared" si="22"/>
        <v>2.4678625171661714</v>
      </c>
      <c r="L108" s="47">
        <f t="shared" si="23"/>
        <v>4.7069426567773238</v>
      </c>
      <c r="P108" s="17">
        <f t="shared" si="24"/>
        <v>24.637600000000003</v>
      </c>
      <c r="Q108" s="33">
        <f t="shared" si="25"/>
        <v>16.258662889846487</v>
      </c>
      <c r="R108" s="17">
        <f t="shared" si="26"/>
        <v>264.34411896567133</v>
      </c>
      <c r="S108" s="17">
        <f t="shared" si="27"/>
        <v>23.107534932203741</v>
      </c>
      <c r="T108" s="17">
        <f t="shared" si="28"/>
        <v>1.5300650677962615</v>
      </c>
      <c r="U108" s="17">
        <f t="shared" si="29"/>
        <v>2.3410991116903781</v>
      </c>
      <c r="V108" s="47">
        <f t="shared" si="30"/>
        <v>4.7069426567773238</v>
      </c>
    </row>
    <row r="109" spans="1:22" x14ac:dyDescent="0.25">
      <c r="A109" s="70">
        <v>8</v>
      </c>
      <c r="B109" s="70">
        <v>7</v>
      </c>
      <c r="C109" s="83">
        <v>49.316782240488706</v>
      </c>
      <c r="D109" s="83">
        <v>24.316240000000001</v>
      </c>
      <c r="E109" s="43">
        <f t="shared" si="34"/>
        <v>15.69801934192075</v>
      </c>
      <c r="G109" s="17">
        <f t="shared" si="18"/>
        <v>3.1911444398821827</v>
      </c>
      <c r="H109" s="80">
        <f t="shared" si="19"/>
        <v>6.3702303979811747E-2</v>
      </c>
      <c r="I109" s="17">
        <f t="shared" si="20"/>
        <v>22.637245143610777</v>
      </c>
      <c r="J109" s="17">
        <f t="shared" si="21"/>
        <v>1.6789948563892239</v>
      </c>
      <c r="K109" s="47">
        <f t="shared" si="22"/>
        <v>2.8190237277814703</v>
      </c>
      <c r="L109" s="47">
        <f t="shared" si="23"/>
        <v>3.415802403703025</v>
      </c>
      <c r="P109" s="17">
        <f t="shared" si="24"/>
        <v>24.316240000000001</v>
      </c>
      <c r="Q109" s="33">
        <f t="shared" si="25"/>
        <v>15.69801934192075</v>
      </c>
      <c r="R109" s="17">
        <f t="shared" si="26"/>
        <v>246.42781125931796</v>
      </c>
      <c r="S109" s="17">
        <f t="shared" si="27"/>
        <v>22.632445736929515</v>
      </c>
      <c r="T109" s="17">
        <f t="shared" si="28"/>
        <v>1.6837942630704852</v>
      </c>
      <c r="U109" s="17">
        <f t="shared" si="29"/>
        <v>2.8351631203490784</v>
      </c>
      <c r="V109" s="47">
        <f t="shared" si="30"/>
        <v>3.415802403703025</v>
      </c>
    </row>
    <row r="110" spans="1:22" x14ac:dyDescent="0.25">
      <c r="A110" s="70">
        <v>8</v>
      </c>
      <c r="B110" s="70">
        <v>8</v>
      </c>
      <c r="C110" s="83">
        <v>30.571372664384583</v>
      </c>
      <c r="D110" s="83">
        <v>17.139199999999999</v>
      </c>
      <c r="E110" s="43">
        <f t="shared" si="34"/>
        <v>9.7311701532825072</v>
      </c>
      <c r="G110" s="17">
        <f t="shared" si="18"/>
        <v>2.8413682376346068</v>
      </c>
      <c r="H110" s="80">
        <f t="shared" si="19"/>
        <v>0.10276256444479918</v>
      </c>
      <c r="I110" s="17">
        <f t="shared" si="20"/>
        <v>16.207055521489536</v>
      </c>
      <c r="J110" s="17">
        <f t="shared" si="21"/>
        <v>0.93214447851046245</v>
      </c>
      <c r="K110" s="47">
        <f t="shared" si="22"/>
        <v>0.868893328817542</v>
      </c>
      <c r="L110" s="47">
        <f t="shared" si="23"/>
        <v>28.396653487710573</v>
      </c>
      <c r="P110" s="17">
        <f t="shared" si="24"/>
        <v>17.139199999999999</v>
      </c>
      <c r="Q110" s="33">
        <f t="shared" si="25"/>
        <v>9.7311701532825072</v>
      </c>
      <c r="R110" s="17">
        <f t="shared" si="26"/>
        <v>94.695672552136301</v>
      </c>
      <c r="S110" s="17">
        <f t="shared" si="27"/>
        <v>16.43676052852879</v>
      </c>
      <c r="T110" s="17">
        <f t="shared" si="28"/>
        <v>0.70243947147120878</v>
      </c>
      <c r="U110" s="17">
        <f t="shared" si="29"/>
        <v>0.49342121108075115</v>
      </c>
      <c r="V110" s="47">
        <f t="shared" si="30"/>
        <v>28.396653487710573</v>
      </c>
    </row>
    <row r="111" spans="1:22" x14ac:dyDescent="0.25">
      <c r="A111" s="70">
        <v>8</v>
      </c>
      <c r="B111" s="70">
        <v>9</v>
      </c>
      <c r="C111" s="83">
        <v>55.229763784628936</v>
      </c>
      <c r="D111" s="83">
        <v>25.49456</v>
      </c>
      <c r="E111" s="43">
        <f t="shared" si="34"/>
        <v>17.580179824242883</v>
      </c>
      <c r="G111" s="17">
        <f t="shared" si="18"/>
        <v>3.2384650960722547</v>
      </c>
      <c r="H111" s="80">
        <f t="shared" si="19"/>
        <v>5.6882239544615493E-2</v>
      </c>
      <c r="I111" s="17">
        <f t="shared" si="20"/>
        <v>23.997276842808525</v>
      </c>
      <c r="J111" s="17">
        <f t="shared" si="21"/>
        <v>1.4972831571914753</v>
      </c>
      <c r="K111" s="47">
        <f t="shared" si="22"/>
        <v>2.2418568528092724</v>
      </c>
      <c r="L111" s="47">
        <f t="shared" si="23"/>
        <v>9.1597564388420825</v>
      </c>
      <c r="P111" s="17">
        <f t="shared" si="24"/>
        <v>25.49456</v>
      </c>
      <c r="Q111" s="33">
        <f t="shared" si="25"/>
        <v>17.580179824242883</v>
      </c>
      <c r="R111" s="17">
        <f t="shared" si="26"/>
        <v>309.0627226527165</v>
      </c>
      <c r="S111" s="17">
        <f t="shared" si="27"/>
        <v>24.154625797243519</v>
      </c>
      <c r="T111" s="17">
        <f t="shared" si="28"/>
        <v>1.3399342027564813</v>
      </c>
      <c r="U111" s="17">
        <f t="shared" si="29"/>
        <v>1.7954236677166473</v>
      </c>
      <c r="V111" s="47">
        <f t="shared" si="30"/>
        <v>9.1597564388420825</v>
      </c>
    </row>
    <row r="112" spans="1:22" x14ac:dyDescent="0.25">
      <c r="A112" s="70">
        <v>8</v>
      </c>
      <c r="B112" s="70">
        <v>10</v>
      </c>
      <c r="C112" s="83">
        <v>49.694206594370009</v>
      </c>
      <c r="D112" s="83">
        <v>25.173199999999998</v>
      </c>
      <c r="E112" s="43">
        <f t="shared" si="34"/>
        <v>15.818157245047697</v>
      </c>
      <c r="G112" s="17">
        <f t="shared" si="18"/>
        <v>3.2257799365449391</v>
      </c>
      <c r="H112" s="80">
        <f t="shared" si="19"/>
        <v>6.3218489012876453E-2</v>
      </c>
      <c r="I112" s="17">
        <f t="shared" si="20"/>
        <v>22.731132719187869</v>
      </c>
      <c r="J112" s="17">
        <f t="shared" si="21"/>
        <v>2.4420672808121289</v>
      </c>
      <c r="K112" s="47">
        <f t="shared" si="22"/>
        <v>5.9636926040131453</v>
      </c>
      <c r="L112" s="47">
        <f t="shared" si="23"/>
        <v>7.3178308545677826</v>
      </c>
      <c r="P112" s="17">
        <f t="shared" si="24"/>
        <v>25.173199999999998</v>
      </c>
      <c r="Q112" s="33">
        <f t="shared" si="25"/>
        <v>15.818157245047697</v>
      </c>
      <c r="R112" s="17">
        <f t="shared" si="26"/>
        <v>250.21409862905494</v>
      </c>
      <c r="S112" s="17">
        <f t="shared" si="27"/>
        <v>22.735798697213955</v>
      </c>
      <c r="T112" s="17">
        <f t="shared" si="28"/>
        <v>2.4374013027860428</v>
      </c>
      <c r="U112" s="17">
        <f t="shared" si="29"/>
        <v>5.9409251108230992</v>
      </c>
      <c r="V112" s="47">
        <f t="shared" si="30"/>
        <v>7.3178308545677826</v>
      </c>
    </row>
    <row r="113" spans="1:22" x14ac:dyDescent="0.25">
      <c r="A113" s="70">
        <v>8</v>
      </c>
      <c r="B113" s="70">
        <v>17</v>
      </c>
      <c r="C113" s="83">
        <v>60.639512856927439</v>
      </c>
      <c r="D113" s="83">
        <v>27.851200000000002</v>
      </c>
      <c r="E113" s="43">
        <f t="shared" si="34"/>
        <v>19.302156435729085</v>
      </c>
      <c r="G113" s="17">
        <f t="shared" si="18"/>
        <v>3.3268760534163078</v>
      </c>
      <c r="H113" s="80">
        <f t="shared" si="19"/>
        <v>5.1807682904743163E-2</v>
      </c>
      <c r="I113" s="17">
        <f t="shared" si="20"/>
        <v>25.061976302801401</v>
      </c>
      <c r="J113" s="17">
        <f t="shared" si="21"/>
        <v>2.7892236971986009</v>
      </c>
      <c r="K113" s="47">
        <f t="shared" si="22"/>
        <v>7.7797688330142325</v>
      </c>
      <c r="L113" s="47">
        <f t="shared" si="23"/>
        <v>28.978292643520227</v>
      </c>
      <c r="P113" s="17">
        <f t="shared" si="24"/>
        <v>27.851200000000002</v>
      </c>
      <c r="Q113" s="33">
        <f t="shared" si="25"/>
        <v>19.302156435729085</v>
      </c>
      <c r="R113" s="17">
        <f t="shared" si="26"/>
        <v>372.57324306935772</v>
      </c>
      <c r="S113" s="17">
        <f t="shared" si="27"/>
        <v>25.365704871462061</v>
      </c>
      <c r="T113" s="17">
        <f t="shared" si="28"/>
        <v>2.4854951285379414</v>
      </c>
      <c r="U113" s="17">
        <f t="shared" si="29"/>
        <v>6.1776860339858377</v>
      </c>
      <c r="V113" s="47">
        <f t="shared" si="30"/>
        <v>28.978292643520227</v>
      </c>
    </row>
    <row r="114" spans="1:22" x14ac:dyDescent="0.25">
      <c r="A114" s="70">
        <v>8</v>
      </c>
      <c r="B114" s="70">
        <v>20</v>
      </c>
      <c r="C114" s="83">
        <v>59.758856031204424</v>
      </c>
      <c r="D114" s="83">
        <v>25.923039999999997</v>
      </c>
      <c r="E114" s="43">
        <f t="shared" si="34"/>
        <v>19.021834661766214</v>
      </c>
      <c r="G114" s="17">
        <f t="shared" si="18"/>
        <v>3.2551321485574665</v>
      </c>
      <c r="H114" s="80">
        <f t="shared" si="19"/>
        <v>5.2571164547549912E-2</v>
      </c>
      <c r="I114" s="17">
        <f t="shared" si="20"/>
        <v>24.898820469691845</v>
      </c>
      <c r="J114" s="17">
        <f t="shared" si="21"/>
        <v>1.0242195303081516</v>
      </c>
      <c r="K114" s="47">
        <f t="shared" si="22"/>
        <v>1.0490256462646508</v>
      </c>
      <c r="L114" s="47">
        <f t="shared" si="23"/>
        <v>11.936948661074448</v>
      </c>
      <c r="P114" s="17">
        <f t="shared" si="24"/>
        <v>25.923039999999997</v>
      </c>
      <c r="Q114" s="33">
        <f t="shared" si="25"/>
        <v>19.021834661766214</v>
      </c>
      <c r="R114" s="17">
        <f t="shared" si="26"/>
        <v>361.83019389957053</v>
      </c>
      <c r="S114" s="17">
        <f t="shared" si="27"/>
        <v>25.180374568481724</v>
      </c>
      <c r="T114" s="17">
        <f t="shared" si="28"/>
        <v>0.74266543151827236</v>
      </c>
      <c r="U114" s="17">
        <f t="shared" si="29"/>
        <v>0.55155194317222167</v>
      </c>
      <c r="V114" s="47">
        <f t="shared" si="30"/>
        <v>11.936948661074448</v>
      </c>
    </row>
    <row r="115" spans="1:22" x14ac:dyDescent="0.25">
      <c r="A115" s="70">
        <v>8</v>
      </c>
      <c r="B115" s="70">
        <v>25</v>
      </c>
      <c r="C115" s="83">
        <v>64.41375639574035</v>
      </c>
      <c r="D115" s="83">
        <v>25.923039999999997</v>
      </c>
      <c r="E115" s="43">
        <f t="shared" si="34"/>
        <v>20.503535466998532</v>
      </c>
      <c r="G115" s="17">
        <f t="shared" si="18"/>
        <v>3.2551321485574665</v>
      </c>
      <c r="H115" s="80">
        <f t="shared" si="19"/>
        <v>4.8772076484543368E-2</v>
      </c>
      <c r="I115" s="17">
        <f t="shared" si="20"/>
        <v>25.721329658357572</v>
      </c>
      <c r="J115" s="17">
        <f t="shared" si="21"/>
        <v>0.20171034164242485</v>
      </c>
      <c r="K115" s="47">
        <f t="shared" si="22"/>
        <v>4.0687061925503754E-2</v>
      </c>
      <c r="L115" s="47">
        <f t="shared" si="23"/>
        <v>11.936948661074448</v>
      </c>
      <c r="P115" s="17">
        <f t="shared" si="24"/>
        <v>25.923039999999997</v>
      </c>
      <c r="Q115" s="33">
        <f t="shared" si="25"/>
        <v>20.503535466998532</v>
      </c>
      <c r="R115" s="17">
        <f t="shared" si="26"/>
        <v>420.39496664646668</v>
      </c>
      <c r="S115" s="17">
        <f t="shared" si="27"/>
        <v>26.107904043202559</v>
      </c>
      <c r="T115" s="17">
        <f t="shared" si="28"/>
        <v>-0.18486404320256256</v>
      </c>
      <c r="U115" s="17">
        <f t="shared" si="29"/>
        <v>3.4174714469198918E-2</v>
      </c>
      <c r="V115" s="47">
        <f t="shared" si="30"/>
        <v>11.936948661074448</v>
      </c>
    </row>
    <row r="116" spans="1:22" x14ac:dyDescent="0.25">
      <c r="A116" s="70">
        <v>8</v>
      </c>
      <c r="B116" s="70">
        <v>30</v>
      </c>
      <c r="C116" s="83">
        <v>62.904058980215169</v>
      </c>
      <c r="D116" s="83">
        <v>26.458639999999999</v>
      </c>
      <c r="E116" s="43">
        <f t="shared" si="34"/>
        <v>20.022983854490747</v>
      </c>
      <c r="G116" s="17">
        <f t="shared" si="18"/>
        <v>3.2755827590287572</v>
      </c>
      <c r="H116" s="80">
        <f t="shared" si="19"/>
        <v>4.9942606320172424E-2</v>
      </c>
      <c r="I116" s="17">
        <f t="shared" si="20"/>
        <v>25.465052741999301</v>
      </c>
      <c r="J116" s="17">
        <f t="shared" si="21"/>
        <v>0.99358725800069791</v>
      </c>
      <c r="K116" s="47">
        <f t="shared" si="22"/>
        <v>0.98721563926134548</v>
      </c>
      <c r="L116" s="47">
        <f t="shared" si="23"/>
        <v>15.924800186864944</v>
      </c>
      <c r="P116" s="17">
        <f t="shared" si="24"/>
        <v>26.458639999999999</v>
      </c>
      <c r="Q116" s="33">
        <f t="shared" si="25"/>
        <v>20.022983854490747</v>
      </c>
      <c r="R116" s="17">
        <f t="shared" si="26"/>
        <v>400.91988243719709</v>
      </c>
      <c r="S116" s="17">
        <f t="shared" si="27"/>
        <v>25.821157606892577</v>
      </c>
      <c r="T116" s="17">
        <f t="shared" si="28"/>
        <v>0.6374823931074225</v>
      </c>
      <c r="U116" s="17">
        <f t="shared" si="29"/>
        <v>0.40638380152196635</v>
      </c>
      <c r="V116" s="47">
        <f t="shared" si="30"/>
        <v>15.924800186864944</v>
      </c>
    </row>
    <row r="117" spans="1:22" x14ac:dyDescent="0.25">
      <c r="A117" s="70">
        <v>8</v>
      </c>
      <c r="B117" s="70">
        <v>32</v>
      </c>
      <c r="C117" s="83">
        <v>60.387896621006576</v>
      </c>
      <c r="D117" s="83">
        <v>26.137279999999997</v>
      </c>
      <c r="E117" s="43">
        <f t="shared" si="34"/>
        <v>19.22206450031112</v>
      </c>
      <c r="G117" s="17">
        <f t="shared" si="18"/>
        <v>3.2633626476939819</v>
      </c>
      <c r="H117" s="80">
        <f t="shared" si="19"/>
        <v>5.2023548250179602E-2</v>
      </c>
      <c r="I117" s="17">
        <f t="shared" si="20"/>
        <v>25.015737828626509</v>
      </c>
      <c r="J117" s="17">
        <f t="shared" si="21"/>
        <v>1.1215421713734877</v>
      </c>
      <c r="K117" s="47">
        <f t="shared" si="22"/>
        <v>1.2578568421691576</v>
      </c>
      <c r="L117" s="47">
        <f t="shared" si="23"/>
        <v>13.46324110499064</v>
      </c>
      <c r="P117" s="17">
        <f t="shared" si="24"/>
        <v>26.137279999999997</v>
      </c>
      <c r="Q117" s="33">
        <f t="shared" si="25"/>
        <v>19.22206450031112</v>
      </c>
      <c r="R117" s="17">
        <f t="shared" si="26"/>
        <v>369.48776365412101</v>
      </c>
      <c r="S117" s="17">
        <f t="shared" si="27"/>
        <v>25.313222487453814</v>
      </c>
      <c r="T117" s="17">
        <f t="shared" si="28"/>
        <v>0.82405751254618309</v>
      </c>
      <c r="U117" s="17">
        <f t="shared" si="29"/>
        <v>0.67907078398380272</v>
      </c>
      <c r="V117" s="47">
        <f t="shared" si="30"/>
        <v>13.46324110499064</v>
      </c>
    </row>
    <row r="118" spans="1:22" x14ac:dyDescent="0.25">
      <c r="A118" s="70">
        <v>9</v>
      </c>
      <c r="B118" s="70">
        <v>1</v>
      </c>
      <c r="C118" s="83">
        <v>60.010472267125287</v>
      </c>
      <c r="D118" s="83">
        <v>26.137279999999997</v>
      </c>
      <c r="E118" s="43">
        <f t="shared" ref="E118:E127" si="35">C118/PI()</f>
        <v>19.101926597184178</v>
      </c>
      <c r="G118" s="17">
        <f t="shared" si="18"/>
        <v>3.2633626476939819</v>
      </c>
      <c r="H118" s="80">
        <f t="shared" si="19"/>
        <v>5.2350740377539215E-2</v>
      </c>
      <c r="I118" s="17">
        <f t="shared" si="20"/>
        <v>24.945815692135966</v>
      </c>
      <c r="J118" s="17">
        <f t="shared" si="21"/>
        <v>1.191464307864031</v>
      </c>
      <c r="K118" s="47">
        <f t="shared" si="22"/>
        <v>1.4195871969139144</v>
      </c>
      <c r="L118" s="47">
        <f t="shared" si="23"/>
        <v>13.46324110499064</v>
      </c>
      <c r="P118" s="17">
        <f t="shared" si="24"/>
        <v>26.137279999999997</v>
      </c>
      <c r="Q118" s="33">
        <f t="shared" si="25"/>
        <v>19.101926597184178</v>
      </c>
      <c r="R118" s="17">
        <f t="shared" si="26"/>
        <v>364.88359972421233</v>
      </c>
      <c r="S118" s="17">
        <f t="shared" si="27"/>
        <v>25.233795214747961</v>
      </c>
      <c r="T118" s="17">
        <f t="shared" si="28"/>
        <v>0.90348478525203646</v>
      </c>
      <c r="U118" s="17">
        <f t="shared" si="29"/>
        <v>0.8162847571819184</v>
      </c>
      <c r="V118" s="47">
        <f t="shared" si="30"/>
        <v>13.46324110499064</v>
      </c>
    </row>
    <row r="119" spans="1:22" x14ac:dyDescent="0.25">
      <c r="A119" s="70">
        <v>9</v>
      </c>
      <c r="B119" s="70">
        <v>3</v>
      </c>
      <c r="C119" s="83">
        <v>54.978147548708066</v>
      </c>
      <c r="D119" s="83">
        <v>25.28032</v>
      </c>
      <c r="E119" s="43">
        <f t="shared" si="35"/>
        <v>17.500087888824915</v>
      </c>
      <c r="G119" s="17">
        <f t="shared" si="18"/>
        <v>3.2300262274263902</v>
      </c>
      <c r="H119" s="80">
        <f t="shared" si="19"/>
        <v>5.7142570160380345E-2</v>
      </c>
      <c r="I119" s="17">
        <f t="shared" si="20"/>
        <v>23.943892993334803</v>
      </c>
      <c r="J119" s="17">
        <f t="shared" si="21"/>
        <v>1.3364270066651969</v>
      </c>
      <c r="K119" s="47">
        <f t="shared" si="22"/>
        <v>1.7860371441440981</v>
      </c>
      <c r="L119" s="47">
        <f t="shared" si="23"/>
        <v>7.9088566605258892</v>
      </c>
      <c r="P119" s="17">
        <f t="shared" si="24"/>
        <v>25.28032</v>
      </c>
      <c r="Q119" s="33">
        <f t="shared" si="25"/>
        <v>17.500087888824915</v>
      </c>
      <c r="R119" s="17">
        <f t="shared" si="26"/>
        <v>306.25307611659645</v>
      </c>
      <c r="S119" s="17">
        <f t="shared" si="27"/>
        <v>24.094074357816609</v>
      </c>
      <c r="T119" s="17">
        <f t="shared" si="28"/>
        <v>1.1862456421833905</v>
      </c>
      <c r="U119" s="17">
        <f t="shared" si="29"/>
        <v>1.4071787235990845</v>
      </c>
      <c r="V119" s="47">
        <f t="shared" si="30"/>
        <v>7.9088566605258892</v>
      </c>
    </row>
    <row r="120" spans="1:22" x14ac:dyDescent="0.25">
      <c r="A120" s="70">
        <v>9</v>
      </c>
      <c r="B120" s="70">
        <v>4</v>
      </c>
      <c r="C120" s="83">
        <v>53.720066369103776</v>
      </c>
      <c r="D120" s="83">
        <v>24.637600000000003</v>
      </c>
      <c r="E120" s="43">
        <f t="shared" si="35"/>
        <v>17.099628211735105</v>
      </c>
      <c r="G120" s="17">
        <f t="shared" si="18"/>
        <v>3.2042737313239753</v>
      </c>
      <c r="H120" s="80">
        <f t="shared" si="19"/>
        <v>5.848080365359766E-2</v>
      </c>
      <c r="I120" s="17">
        <f t="shared" si="20"/>
        <v>23.671341058603229</v>
      </c>
      <c r="J120" s="17">
        <f t="shared" si="21"/>
        <v>0.96625894139677371</v>
      </c>
      <c r="K120" s="47">
        <f t="shared" si="22"/>
        <v>0.93365634182921375</v>
      </c>
      <c r="L120" s="47">
        <f t="shared" si="23"/>
        <v>4.7069426567773238</v>
      </c>
      <c r="P120" s="17">
        <f t="shared" si="24"/>
        <v>24.637600000000003</v>
      </c>
      <c r="Q120" s="33">
        <f t="shared" si="25"/>
        <v>17.099628211735105</v>
      </c>
      <c r="R120" s="17">
        <f t="shared" si="26"/>
        <v>292.39728497956713</v>
      </c>
      <c r="S120" s="17">
        <f t="shared" si="27"/>
        <v>23.785687587134188</v>
      </c>
      <c r="T120" s="17">
        <f t="shared" si="28"/>
        <v>0.85191241286581487</v>
      </c>
      <c r="U120" s="17">
        <f t="shared" si="29"/>
        <v>0.72575475919485466</v>
      </c>
      <c r="V120" s="47">
        <f t="shared" si="30"/>
        <v>4.7069426567773238</v>
      </c>
    </row>
    <row r="121" spans="1:22" x14ac:dyDescent="0.25">
      <c r="A121" s="70">
        <v>9</v>
      </c>
      <c r="B121" s="70">
        <v>6</v>
      </c>
      <c r="C121" s="83">
        <v>46.800619881280099</v>
      </c>
      <c r="D121" s="83">
        <v>23.673520000000003</v>
      </c>
      <c r="E121" s="43">
        <f t="shared" si="35"/>
        <v>14.89709998774112</v>
      </c>
      <c r="G121" s="17">
        <f t="shared" si="18"/>
        <v>3.1643571239185331</v>
      </c>
      <c r="H121" s="80">
        <f t="shared" si="19"/>
        <v>6.7127159032489794E-2</v>
      </c>
      <c r="I121" s="17">
        <f t="shared" si="20"/>
        <v>21.983625101729835</v>
      </c>
      <c r="J121" s="17">
        <f t="shared" si="21"/>
        <v>1.6898948982701683</v>
      </c>
      <c r="K121" s="47">
        <f t="shared" si="22"/>
        <v>2.8557447671995422</v>
      </c>
      <c r="L121" s="47">
        <f t="shared" si="23"/>
        <v>1.4531553951544527</v>
      </c>
      <c r="P121" s="17">
        <f t="shared" si="24"/>
        <v>23.673520000000003</v>
      </c>
      <c r="Q121" s="33">
        <f t="shared" si="25"/>
        <v>14.89709998774112</v>
      </c>
      <c r="R121" s="17">
        <f t="shared" si="26"/>
        <v>221.92358804475649</v>
      </c>
      <c r="S121" s="17">
        <f t="shared" si="27"/>
        <v>21.921845969766331</v>
      </c>
      <c r="T121" s="17">
        <f t="shared" si="28"/>
        <v>1.7516740302336729</v>
      </c>
      <c r="U121" s="17">
        <f t="shared" si="29"/>
        <v>3.0683619081950781</v>
      </c>
      <c r="V121" s="47">
        <f t="shared" si="30"/>
        <v>1.4531553951544527</v>
      </c>
    </row>
    <row r="122" spans="1:22" x14ac:dyDescent="0.25">
      <c r="A122" s="70">
        <v>9</v>
      </c>
      <c r="B122" s="70">
        <v>7</v>
      </c>
      <c r="C122" s="83">
        <v>39.126324685693838</v>
      </c>
      <c r="D122" s="83">
        <v>21.209760000000003</v>
      </c>
      <c r="E122" s="43">
        <f t="shared" si="35"/>
        <v>12.454295957493246</v>
      </c>
      <c r="G122" s="17">
        <f t="shared" si="18"/>
        <v>3.0544614530953154</v>
      </c>
      <c r="H122" s="80">
        <f t="shared" si="19"/>
        <v>8.0293579292881709E-2</v>
      </c>
      <c r="I122" s="17">
        <f t="shared" si="20"/>
        <v>19.641854493042089</v>
      </c>
      <c r="J122" s="17">
        <f t="shared" si="21"/>
        <v>1.5679055069579135</v>
      </c>
      <c r="K122" s="47">
        <f t="shared" si="22"/>
        <v>2.4583276787489519</v>
      </c>
      <c r="L122" s="47">
        <f t="shared" si="23"/>
        <v>1.5832963605182191</v>
      </c>
      <c r="P122" s="17">
        <f t="shared" si="24"/>
        <v>21.209760000000003</v>
      </c>
      <c r="Q122" s="33">
        <f t="shared" si="25"/>
        <v>12.454295957493246</v>
      </c>
      <c r="R122" s="17">
        <f t="shared" si="26"/>
        <v>155.10948779683261</v>
      </c>
      <c r="S122" s="17">
        <f t="shared" si="27"/>
        <v>19.522718989083799</v>
      </c>
      <c r="T122" s="17">
        <f t="shared" si="28"/>
        <v>1.6870410109162037</v>
      </c>
      <c r="U122" s="17">
        <f t="shared" si="29"/>
        <v>2.8461073725131665</v>
      </c>
      <c r="V122" s="47">
        <f t="shared" si="30"/>
        <v>1.5832963605182191</v>
      </c>
    </row>
    <row r="123" spans="1:22" x14ac:dyDescent="0.25">
      <c r="A123" s="70">
        <v>9</v>
      </c>
      <c r="B123" s="70">
        <v>8</v>
      </c>
      <c r="C123" s="83">
        <v>39.00051656773342</v>
      </c>
      <c r="D123" s="83">
        <v>21.424000000000003</v>
      </c>
      <c r="E123" s="43">
        <f t="shared" si="35"/>
        <v>12.414249989784269</v>
      </c>
      <c r="G123" s="17">
        <f t="shared" si="18"/>
        <v>3.0645117889488169</v>
      </c>
      <c r="H123" s="80">
        <f t="shared" si="19"/>
        <v>8.0552590838987748E-2</v>
      </c>
      <c r="I123" s="17">
        <f t="shared" si="20"/>
        <v>19.598380779126476</v>
      </c>
      <c r="J123" s="17">
        <f t="shared" si="21"/>
        <v>1.8256192208735271</v>
      </c>
      <c r="K123" s="47">
        <f t="shared" si="22"/>
        <v>3.3328855396228643</v>
      </c>
      <c r="L123" s="47">
        <f t="shared" si="23"/>
        <v>1.0900425900344128</v>
      </c>
      <c r="P123" s="17">
        <f t="shared" si="24"/>
        <v>21.424000000000003</v>
      </c>
      <c r="Q123" s="33">
        <f t="shared" si="25"/>
        <v>12.414249989784269</v>
      </c>
      <c r="R123" s="17">
        <f t="shared" si="26"/>
        <v>154.1136028088587</v>
      </c>
      <c r="S123" s="17">
        <f t="shared" si="27"/>
        <v>19.48048042558106</v>
      </c>
      <c r="T123" s="17">
        <f t="shared" si="28"/>
        <v>1.9435195744189429</v>
      </c>
      <c r="U123" s="17">
        <f t="shared" si="29"/>
        <v>3.7772683361495889</v>
      </c>
      <c r="V123" s="47">
        <f t="shared" si="30"/>
        <v>1.0900425900344128</v>
      </c>
    </row>
    <row r="124" spans="1:22" x14ac:dyDescent="0.25">
      <c r="A124" s="70">
        <v>9</v>
      </c>
      <c r="B124" s="70">
        <v>9</v>
      </c>
      <c r="C124" s="83">
        <v>54.726531312787202</v>
      </c>
      <c r="D124" s="83">
        <v>26.030159999999999</v>
      </c>
      <c r="E124" s="43">
        <f t="shared" si="35"/>
        <v>17.41999595340695</v>
      </c>
      <c r="G124" s="17">
        <f t="shared" si="18"/>
        <v>3.2592558657413284</v>
      </c>
      <c r="H124" s="80">
        <f t="shared" si="19"/>
        <v>5.7405294620887844E-2</v>
      </c>
      <c r="I124" s="17">
        <f t="shared" si="20"/>
        <v>23.890138656726283</v>
      </c>
      <c r="J124" s="17">
        <f t="shared" si="21"/>
        <v>2.1400213432737161</v>
      </c>
      <c r="K124" s="47">
        <f t="shared" si="22"/>
        <v>4.5796913496670397</v>
      </c>
      <c r="L124" s="47">
        <f t="shared" si="23"/>
        <v>12.688620188632557</v>
      </c>
      <c r="P124" s="17">
        <f t="shared" si="24"/>
        <v>26.030159999999999</v>
      </c>
      <c r="Q124" s="33">
        <f t="shared" si="25"/>
        <v>17.41999595340695</v>
      </c>
      <c r="R124" s="17">
        <f t="shared" si="26"/>
        <v>303.45625901671451</v>
      </c>
      <c r="S124" s="17">
        <f t="shared" si="27"/>
        <v>24.033147613486506</v>
      </c>
      <c r="T124" s="17">
        <f t="shared" si="28"/>
        <v>1.997012386513493</v>
      </c>
      <c r="U124" s="17">
        <f t="shared" si="29"/>
        <v>3.988058471888317</v>
      </c>
      <c r="V124" s="47">
        <f t="shared" si="30"/>
        <v>12.688620188632557</v>
      </c>
    </row>
    <row r="125" spans="1:22" x14ac:dyDescent="0.25">
      <c r="A125" s="70">
        <v>9</v>
      </c>
      <c r="B125" s="70">
        <v>10</v>
      </c>
      <c r="C125" s="83">
        <v>47.681276707003107</v>
      </c>
      <c r="D125" s="83">
        <v>25.387439999999998</v>
      </c>
      <c r="E125" s="43">
        <f t="shared" si="35"/>
        <v>15.177421761703989</v>
      </c>
      <c r="G125" s="17">
        <f t="shared" si="18"/>
        <v>3.2342545635359112</v>
      </c>
      <c r="H125" s="80">
        <f t="shared" si="19"/>
        <v>6.5887343430306611E-2</v>
      </c>
      <c r="I125" s="17">
        <f t="shared" si="20"/>
        <v>22.218030579932499</v>
      </c>
      <c r="J125" s="17">
        <f t="shared" si="21"/>
        <v>3.1694094200674989</v>
      </c>
      <c r="K125" s="47">
        <f t="shared" si="22"/>
        <v>10.045156072012601</v>
      </c>
      <c r="L125" s="47">
        <f t="shared" si="23"/>
        <v>8.5228318552839752</v>
      </c>
      <c r="P125" s="17">
        <f t="shared" si="24"/>
        <v>25.387439999999998</v>
      </c>
      <c r="Q125" s="33">
        <f t="shared" si="25"/>
        <v>15.177421761703989</v>
      </c>
      <c r="R125" s="17">
        <f t="shared" si="26"/>
        <v>230.35413133264584</v>
      </c>
      <c r="S125" s="17">
        <f t="shared" si="27"/>
        <v>22.174824981547268</v>
      </c>
      <c r="T125" s="17">
        <f t="shared" si="28"/>
        <v>3.2126150184527305</v>
      </c>
      <c r="U125" s="17">
        <f t="shared" si="29"/>
        <v>10.320895256788038</v>
      </c>
      <c r="V125" s="47">
        <f t="shared" si="30"/>
        <v>8.5228318552839752</v>
      </c>
    </row>
    <row r="126" spans="1:22" x14ac:dyDescent="0.25">
      <c r="A126" s="70">
        <v>9</v>
      </c>
      <c r="B126" s="70">
        <v>11</v>
      </c>
      <c r="C126" s="83">
        <v>54.223298840945489</v>
      </c>
      <c r="D126" s="83">
        <v>25.49456</v>
      </c>
      <c r="E126" s="43">
        <f t="shared" si="35"/>
        <v>17.259812082571028</v>
      </c>
      <c r="G126" s="17">
        <f t="shared" si="18"/>
        <v>3.2384650960722547</v>
      </c>
      <c r="H126" s="80">
        <f t="shared" si="19"/>
        <v>5.7938058376070085E-2</v>
      </c>
      <c r="I126" s="17">
        <f t="shared" si="20"/>
        <v>23.781503542256761</v>
      </c>
      <c r="J126" s="17">
        <f t="shared" si="21"/>
        <v>1.7130564577432388</v>
      </c>
      <c r="K126" s="47">
        <f t="shared" si="22"/>
        <v>2.9345624274158126</v>
      </c>
      <c r="L126" s="47">
        <f t="shared" si="23"/>
        <v>9.1597564388420825</v>
      </c>
      <c r="P126" s="17">
        <f t="shared" si="24"/>
        <v>25.49456</v>
      </c>
      <c r="Q126" s="33">
        <f t="shared" si="25"/>
        <v>17.259812082571028</v>
      </c>
      <c r="R126" s="17">
        <f t="shared" si="26"/>
        <v>297.90111312566484</v>
      </c>
      <c r="S126" s="17">
        <f t="shared" si="27"/>
        <v>23.910168210116737</v>
      </c>
      <c r="T126" s="17">
        <f t="shared" si="28"/>
        <v>1.5843917898832629</v>
      </c>
      <c r="U126" s="17">
        <f t="shared" si="29"/>
        <v>2.5102973438494893</v>
      </c>
      <c r="V126" s="47">
        <f t="shared" si="30"/>
        <v>9.1597564388420825</v>
      </c>
    </row>
    <row r="127" spans="1:22" x14ac:dyDescent="0.25">
      <c r="A127" s="70">
        <v>9</v>
      </c>
      <c r="B127" s="70">
        <v>12</v>
      </c>
      <c r="C127" s="83">
        <v>49.316782240488706</v>
      </c>
      <c r="D127" s="83">
        <v>24.102</v>
      </c>
      <c r="E127" s="43">
        <f t="shared" si="35"/>
        <v>15.69801934192075</v>
      </c>
      <c r="G127" s="17">
        <f t="shared" si="18"/>
        <v>3.1822948246052003</v>
      </c>
      <c r="H127" s="80">
        <f t="shared" si="19"/>
        <v>6.3702303979811747E-2</v>
      </c>
      <c r="I127" s="17">
        <f t="shared" si="20"/>
        <v>22.637245143610777</v>
      </c>
      <c r="J127" s="17">
        <f t="shared" si="21"/>
        <v>1.4647548563892236</v>
      </c>
      <c r="K127" s="47">
        <f t="shared" si="22"/>
        <v>2.1455067893158151</v>
      </c>
      <c r="L127" s="47">
        <f t="shared" si="23"/>
        <v>2.6697891789868309</v>
      </c>
      <c r="P127" s="17">
        <f t="shared" si="24"/>
        <v>24.102</v>
      </c>
      <c r="Q127" s="33">
        <f t="shared" si="25"/>
        <v>15.69801934192075</v>
      </c>
      <c r="R127" s="17">
        <f t="shared" si="26"/>
        <v>246.42781125931796</v>
      </c>
      <c r="S127" s="17">
        <f t="shared" si="27"/>
        <v>22.632445736929515</v>
      </c>
      <c r="T127" s="17">
        <f t="shared" si="28"/>
        <v>1.469554263070485</v>
      </c>
      <c r="U127" s="17">
        <f t="shared" si="29"/>
        <v>2.1595897321086364</v>
      </c>
      <c r="V127" s="47">
        <f t="shared" si="30"/>
        <v>2.6697891789868309</v>
      </c>
    </row>
    <row r="128" spans="1:22" x14ac:dyDescent="0.25">
      <c r="A128" s="70">
        <v>9</v>
      </c>
      <c r="B128" s="70">
        <v>53</v>
      </c>
      <c r="C128" s="83">
        <v>66.678302519028094</v>
      </c>
      <c r="D128" s="83">
        <v>26.030159999999999</v>
      </c>
      <c r="E128" s="43">
        <f t="shared" ref="E128:E142" si="36">C128/PI()</f>
        <v>21.224362885760197</v>
      </c>
      <c r="G128" s="17">
        <f t="shared" si="18"/>
        <v>3.2592558657413284</v>
      </c>
      <c r="H128" s="80">
        <f t="shared" si="19"/>
        <v>4.7115666339785298E-2</v>
      </c>
      <c r="I128" s="17">
        <f t="shared" si="20"/>
        <v>26.088399011595609</v>
      </c>
      <c r="J128" s="17">
        <f t="shared" si="21"/>
        <v>-5.8239011595610179E-2</v>
      </c>
      <c r="K128" s="47">
        <f t="shared" si="22"/>
        <v>3.391782471633617E-3</v>
      </c>
      <c r="L128" s="47">
        <f t="shared" si="23"/>
        <v>12.688620188632557</v>
      </c>
      <c r="P128" s="17">
        <f t="shared" si="24"/>
        <v>26.030159999999999</v>
      </c>
      <c r="Q128" s="33">
        <f t="shared" si="25"/>
        <v>21.224362885760197</v>
      </c>
      <c r="R128" s="17">
        <f t="shared" si="26"/>
        <v>450.47357990643491</v>
      </c>
      <c r="S128" s="17">
        <f t="shared" si="27"/>
        <v>26.512690616701974</v>
      </c>
      <c r="T128" s="17">
        <f t="shared" si="28"/>
        <v>-0.48253061670197539</v>
      </c>
      <c r="U128" s="17">
        <f t="shared" si="29"/>
        <v>0.23283579605478869</v>
      </c>
      <c r="V128" s="47">
        <f t="shared" si="30"/>
        <v>12.688620188632557</v>
      </c>
    </row>
    <row r="129" spans="1:22" x14ac:dyDescent="0.25">
      <c r="A129" s="70">
        <v>9</v>
      </c>
      <c r="B129" s="70">
        <v>59</v>
      </c>
      <c r="C129" s="83">
        <v>60.136280385085719</v>
      </c>
      <c r="D129" s="83">
        <v>25.7088</v>
      </c>
      <c r="E129" s="43">
        <f t="shared" si="36"/>
        <v>19.141972564893159</v>
      </c>
      <c r="G129" s="17">
        <f t="shared" si="18"/>
        <v>3.2468333457427714</v>
      </c>
      <c r="H129" s="80">
        <f t="shared" si="19"/>
        <v>5.2241220000180347E-2</v>
      </c>
      <c r="I129" s="17">
        <f t="shared" si="20"/>
        <v>24.969198803347798</v>
      </c>
      <c r="J129" s="17">
        <f t="shared" si="21"/>
        <v>0.73960119665220247</v>
      </c>
      <c r="K129" s="47">
        <f t="shared" si="22"/>
        <v>0.54700993008936982</v>
      </c>
      <c r="L129" s="47">
        <f t="shared" si="23"/>
        <v>10.502453772358278</v>
      </c>
      <c r="P129" s="17">
        <f t="shared" si="24"/>
        <v>25.7088</v>
      </c>
      <c r="Q129" s="33">
        <f t="shared" si="25"/>
        <v>19.141972564893159</v>
      </c>
      <c r="R129" s="17">
        <f t="shared" si="26"/>
        <v>366.41511367512237</v>
      </c>
      <c r="S129" s="17">
        <f t="shared" si="27"/>
        <v>25.260364798542373</v>
      </c>
      <c r="T129" s="17">
        <f t="shared" si="28"/>
        <v>0.44843520145762739</v>
      </c>
      <c r="U129" s="17">
        <f t="shared" si="29"/>
        <v>0.20109412990634287</v>
      </c>
      <c r="V129" s="47">
        <f t="shared" si="30"/>
        <v>10.502453772358278</v>
      </c>
    </row>
    <row r="130" spans="1:22" x14ac:dyDescent="0.25">
      <c r="A130" s="70">
        <v>9</v>
      </c>
      <c r="B130" s="70">
        <v>76</v>
      </c>
      <c r="C130" s="83">
        <v>63.784715805938212</v>
      </c>
      <c r="D130" s="83">
        <v>26.458639999999999</v>
      </c>
      <c r="E130" s="43">
        <f t="shared" si="36"/>
        <v>20.303305628453629</v>
      </c>
      <c r="G130" s="17">
        <f t="shared" si="18"/>
        <v>3.2755827590287572</v>
      </c>
      <c r="H130" s="80">
        <f t="shared" si="19"/>
        <v>4.9253063432122678E-2</v>
      </c>
      <c r="I130" s="17">
        <f t="shared" si="20"/>
        <v>25.61571122913956</v>
      </c>
      <c r="J130" s="17">
        <f t="shared" si="21"/>
        <v>0.84292877086043916</v>
      </c>
      <c r="K130" s="47">
        <f t="shared" si="22"/>
        <v>0.71052891274429075</v>
      </c>
      <c r="L130" s="47">
        <f t="shared" si="23"/>
        <v>15.924800186864944</v>
      </c>
      <c r="P130" s="17">
        <f t="shared" si="24"/>
        <v>26.458639999999999</v>
      </c>
      <c r="Q130" s="33">
        <f t="shared" si="25"/>
        <v>20.303305628453629</v>
      </c>
      <c r="R130" s="17">
        <f t="shared" si="26"/>
        <v>412.22421944239682</v>
      </c>
      <c r="S130" s="17">
        <f t="shared" si="27"/>
        <v>25.990068320358205</v>
      </c>
      <c r="T130" s="17">
        <f t="shared" si="28"/>
        <v>0.46857167964179425</v>
      </c>
      <c r="U130" s="17">
        <f t="shared" si="29"/>
        <v>0.21955941896233225</v>
      </c>
      <c r="V130" s="47">
        <f t="shared" si="30"/>
        <v>15.924800186864944</v>
      </c>
    </row>
    <row r="131" spans="1:22" x14ac:dyDescent="0.25">
      <c r="A131" s="70">
        <v>9</v>
      </c>
      <c r="B131" s="70">
        <v>79</v>
      </c>
      <c r="C131" s="83">
        <v>64.162140159819501</v>
      </c>
      <c r="D131" s="83">
        <v>26.458639999999999</v>
      </c>
      <c r="E131" s="43">
        <f t="shared" si="36"/>
        <v>20.42344353158057</v>
      </c>
      <c r="G131" s="17">
        <f t="shared" si="18"/>
        <v>3.2755827590287572</v>
      </c>
      <c r="H131" s="80">
        <f t="shared" si="19"/>
        <v>4.896333952958079E-2</v>
      </c>
      <c r="I131" s="17">
        <f t="shared" si="20"/>
        <v>25.679278746057108</v>
      </c>
      <c r="J131" s="17">
        <f t="shared" si="21"/>
        <v>0.77936125394289135</v>
      </c>
      <c r="K131" s="47">
        <f t="shared" si="22"/>
        <v>0.60740396414743603</v>
      </c>
      <c r="L131" s="47">
        <f t="shared" si="23"/>
        <v>15.924800186864944</v>
      </c>
      <c r="P131" s="17">
        <f t="shared" si="24"/>
        <v>26.458639999999999</v>
      </c>
      <c r="Q131" s="33">
        <f t="shared" si="25"/>
        <v>20.42344353158057</v>
      </c>
      <c r="R131" s="17">
        <f t="shared" si="26"/>
        <v>417.11704568766027</v>
      </c>
      <c r="S131" s="17">
        <f t="shared" si="27"/>
        <v>26.061051232742209</v>
      </c>
      <c r="T131" s="17">
        <f t="shared" si="28"/>
        <v>0.39758876725779047</v>
      </c>
      <c r="U131" s="17">
        <f t="shared" si="29"/>
        <v>0.15807682784956947</v>
      </c>
      <c r="V131" s="47">
        <f t="shared" si="30"/>
        <v>15.924800186864944</v>
      </c>
    </row>
    <row r="132" spans="1:22" x14ac:dyDescent="0.25">
      <c r="A132" s="70">
        <v>10</v>
      </c>
      <c r="B132" s="70">
        <v>2</v>
      </c>
      <c r="C132" s="83">
        <v>62.904058980215169</v>
      </c>
      <c r="D132" s="83">
        <v>29.56512</v>
      </c>
      <c r="E132" s="43">
        <f t="shared" si="36"/>
        <v>20.022983854490747</v>
      </c>
      <c r="G132" s="17">
        <f t="shared" ref="G132:G195" si="37">LN(D132)</f>
        <v>3.3865952881179302</v>
      </c>
      <c r="H132" s="80">
        <f t="shared" ref="H132:H195" si="38">1/E132</f>
        <v>4.9942606320172424E-2</v>
      </c>
      <c r="I132" s="17">
        <f t="shared" ref="I132:I195" si="39">EXP($N$10+$N$11*H132)</f>
        <v>25.465052741999301</v>
      </c>
      <c r="J132" s="17">
        <f t="shared" ref="J132:J195" si="40">D132-I132</f>
        <v>4.1000672580006992</v>
      </c>
      <c r="K132" s="47">
        <f t="shared" ref="K132:K195" si="41">J132^2</f>
        <v>16.810551520129373</v>
      </c>
      <c r="L132" s="47">
        <f t="shared" ref="L132:L195" si="42">(D132-$N$12)^2</f>
        <v>50.368387714849753</v>
      </c>
      <c r="P132" s="17">
        <f t="shared" ref="P132:P195" si="43">D132</f>
        <v>29.56512</v>
      </c>
      <c r="Q132" s="33">
        <f t="shared" ref="Q132:Q195" si="44">E132</f>
        <v>20.022983854490747</v>
      </c>
      <c r="R132" s="17">
        <f t="shared" ref="R132:R195" si="45">Q132^2</f>
        <v>400.91988243719709</v>
      </c>
      <c r="S132" s="17">
        <f t="shared" ref="S132:S195" si="46">$X$10+$X$11*Q132+$X$12*R132</f>
        <v>25.821157606892577</v>
      </c>
      <c r="T132" s="17">
        <f t="shared" ref="T132:T195" si="47">P132-S132</f>
        <v>3.7439623931074237</v>
      </c>
      <c r="U132" s="17">
        <f t="shared" ref="U132:U195" si="48">T132^2</f>
        <v>14.017254401002667</v>
      </c>
      <c r="V132" s="47">
        <f t="shared" ref="V132:V195" si="49">(P132-$X$13)^2</f>
        <v>50.368387714849753</v>
      </c>
    </row>
    <row r="133" spans="1:22" x14ac:dyDescent="0.25">
      <c r="A133" s="70">
        <v>10</v>
      </c>
      <c r="B133" s="70">
        <v>3</v>
      </c>
      <c r="C133" s="83">
        <v>69.949313585999306</v>
      </c>
      <c r="D133" s="83">
        <v>30.74344</v>
      </c>
      <c r="E133" s="43">
        <f t="shared" si="36"/>
        <v>22.265558046193721</v>
      </c>
      <c r="G133" s="17">
        <f t="shared" si="37"/>
        <v>3.4256766381604011</v>
      </c>
      <c r="H133" s="80">
        <f t="shared" si="38"/>
        <v>4.4912415755550723E-2</v>
      </c>
      <c r="I133" s="17">
        <f t="shared" si="39"/>
        <v>26.584781871360761</v>
      </c>
      <c r="J133" s="17">
        <f t="shared" si="40"/>
        <v>4.1586581286392388</v>
      </c>
      <c r="K133" s="47">
        <f t="shared" si="41"/>
        <v>17.294437430897215</v>
      </c>
      <c r="L133" s="47">
        <f t="shared" si="42"/>
        <v>68.482062313188806</v>
      </c>
      <c r="P133" s="17">
        <f t="shared" si="43"/>
        <v>30.74344</v>
      </c>
      <c r="Q133" s="33">
        <f t="shared" si="44"/>
        <v>22.265558046193721</v>
      </c>
      <c r="R133" s="17">
        <f t="shared" si="45"/>
        <v>495.75507510842198</v>
      </c>
      <c r="S133" s="17">
        <f t="shared" si="46"/>
        <v>27.043713732822248</v>
      </c>
      <c r="T133" s="17">
        <f t="shared" si="47"/>
        <v>3.699726267177752</v>
      </c>
      <c r="U133" s="17">
        <f t="shared" si="48"/>
        <v>13.687974452045022</v>
      </c>
      <c r="V133" s="47">
        <f t="shared" si="49"/>
        <v>68.482062313188806</v>
      </c>
    </row>
    <row r="134" spans="1:22" x14ac:dyDescent="0.25">
      <c r="A134" s="70">
        <v>10</v>
      </c>
      <c r="B134" s="70">
        <v>4</v>
      </c>
      <c r="C134" s="83">
        <v>52.210368953578595</v>
      </c>
      <c r="D134" s="83">
        <v>26.458639999999999</v>
      </c>
      <c r="E134" s="43">
        <f t="shared" si="36"/>
        <v>16.61907659922732</v>
      </c>
      <c r="G134" s="17">
        <f t="shared" si="37"/>
        <v>3.2755827590287572</v>
      </c>
      <c r="H134" s="80">
        <f t="shared" si="38"/>
        <v>6.0171814843581237E-2</v>
      </c>
      <c r="I134" s="17">
        <f t="shared" si="39"/>
        <v>23.331373060236544</v>
      </c>
      <c r="J134" s="17">
        <f t="shared" si="40"/>
        <v>3.1272669397634552</v>
      </c>
      <c r="K134" s="47">
        <f t="shared" si="41"/>
        <v>9.7797985125374858</v>
      </c>
      <c r="L134" s="47">
        <f t="shared" si="42"/>
        <v>15.924800186864944</v>
      </c>
      <c r="P134" s="17">
        <f t="shared" si="43"/>
        <v>26.458639999999999</v>
      </c>
      <c r="Q134" s="33">
        <f t="shared" si="44"/>
        <v>16.61907659922732</v>
      </c>
      <c r="R134" s="17">
        <f t="shared" si="45"/>
        <v>276.19370701098512</v>
      </c>
      <c r="S134" s="17">
        <f t="shared" si="46"/>
        <v>23.403238400509899</v>
      </c>
      <c r="T134" s="17">
        <f t="shared" si="47"/>
        <v>3.0554015994901</v>
      </c>
      <c r="U134" s="17">
        <f t="shared" si="48"/>
        <v>9.3354789341666624</v>
      </c>
      <c r="V134" s="47">
        <f t="shared" si="49"/>
        <v>15.924800186864944</v>
      </c>
    </row>
    <row r="135" spans="1:22" x14ac:dyDescent="0.25">
      <c r="A135" s="70">
        <v>10</v>
      </c>
      <c r="B135" s="70">
        <v>5</v>
      </c>
      <c r="C135" s="83">
        <v>43.026376342467181</v>
      </c>
      <c r="D135" s="83">
        <v>24.209120000000002</v>
      </c>
      <c r="E135" s="43">
        <f t="shared" si="36"/>
        <v>13.695720956471673</v>
      </c>
      <c r="G135" s="17">
        <f t="shared" si="37"/>
        <v>3.1867294216730659</v>
      </c>
      <c r="H135" s="80">
        <f t="shared" si="38"/>
        <v>7.3015506316041548E-2</v>
      </c>
      <c r="I135" s="17">
        <f t="shared" si="39"/>
        <v>20.903668191820245</v>
      </c>
      <c r="J135" s="17">
        <f t="shared" si="40"/>
        <v>3.3054518081797575</v>
      </c>
      <c r="K135" s="47">
        <f t="shared" si="41"/>
        <v>10.926011656198828</v>
      </c>
      <c r="L135" s="47">
        <f t="shared" si="42"/>
        <v>3.031321096944934</v>
      </c>
      <c r="P135" s="17">
        <f t="shared" si="43"/>
        <v>24.209120000000002</v>
      </c>
      <c r="Q135" s="33">
        <f t="shared" si="44"/>
        <v>13.695720956471673</v>
      </c>
      <c r="R135" s="17">
        <f t="shared" si="45"/>
        <v>187.57277251753737</v>
      </c>
      <c r="S135" s="17">
        <f t="shared" si="46"/>
        <v>20.785576649672787</v>
      </c>
      <c r="T135" s="17">
        <f t="shared" si="47"/>
        <v>3.4235433503272148</v>
      </c>
      <c r="U135" s="17">
        <f t="shared" si="48"/>
        <v>11.72064907156969</v>
      </c>
      <c r="V135" s="47">
        <f t="shared" si="49"/>
        <v>3.031321096944934</v>
      </c>
    </row>
    <row r="136" spans="1:22" x14ac:dyDescent="0.25">
      <c r="A136" s="70">
        <v>10</v>
      </c>
      <c r="B136" s="70">
        <v>6</v>
      </c>
      <c r="C136" s="83">
        <v>57.745926143837529</v>
      </c>
      <c r="D136" s="83">
        <v>28.386800000000001</v>
      </c>
      <c r="E136" s="43">
        <f t="shared" si="36"/>
        <v>18.381099178422506</v>
      </c>
      <c r="G136" s="17">
        <f t="shared" si="37"/>
        <v>3.3459242483870022</v>
      </c>
      <c r="H136" s="80">
        <f t="shared" si="38"/>
        <v>5.4403710588423117E-2</v>
      </c>
      <c r="I136" s="17">
        <f t="shared" si="39"/>
        <v>24.511527063829618</v>
      </c>
      <c r="J136" s="17">
        <f t="shared" si="40"/>
        <v>3.8752729361703828</v>
      </c>
      <c r="K136" s="47">
        <f t="shared" si="41"/>
        <v>15.01774032981462</v>
      </c>
      <c r="L136" s="47">
        <f t="shared" si="42"/>
        <v>35.031589161310698</v>
      </c>
      <c r="P136" s="17">
        <f t="shared" si="43"/>
        <v>28.386800000000001</v>
      </c>
      <c r="Q136" s="33">
        <f t="shared" si="44"/>
        <v>18.381099178422506</v>
      </c>
      <c r="R136" s="17">
        <f t="shared" si="45"/>
        <v>337.86480700700452</v>
      </c>
      <c r="S136" s="17">
        <f t="shared" si="46"/>
        <v>24.73949842183692</v>
      </c>
      <c r="T136" s="17">
        <f t="shared" si="47"/>
        <v>3.6473015781630806</v>
      </c>
      <c r="U136" s="17">
        <f t="shared" si="48"/>
        <v>13.302808802070899</v>
      </c>
      <c r="V136" s="47">
        <f t="shared" si="49"/>
        <v>35.031589161310698</v>
      </c>
    </row>
    <row r="137" spans="1:22" x14ac:dyDescent="0.25">
      <c r="A137" s="70">
        <v>10</v>
      </c>
      <c r="B137" s="70">
        <v>7</v>
      </c>
      <c r="C137" s="83">
        <v>61.394361564690023</v>
      </c>
      <c r="D137" s="83">
        <v>28.9224</v>
      </c>
      <c r="E137" s="43">
        <f t="shared" si="36"/>
        <v>19.542432241982976</v>
      </c>
      <c r="G137" s="17">
        <f t="shared" si="37"/>
        <v>3.3646163813991548</v>
      </c>
      <c r="H137" s="80">
        <f t="shared" si="38"/>
        <v>5.1170703196897961E-2</v>
      </c>
      <c r="I137" s="17">
        <f t="shared" si="39"/>
        <v>25.198916489400553</v>
      </c>
      <c r="J137" s="17">
        <f t="shared" si="40"/>
        <v>3.723483510599447</v>
      </c>
      <c r="K137" s="47">
        <f t="shared" si="41"/>
        <v>13.864329453705983</v>
      </c>
      <c r="L137" s="47">
        <f t="shared" si="42"/>
        <v>41.658620399101167</v>
      </c>
      <c r="P137" s="17">
        <f t="shared" si="43"/>
        <v>28.9224</v>
      </c>
      <c r="Q137" s="33">
        <f t="shared" si="44"/>
        <v>19.542432241982976</v>
      </c>
      <c r="R137" s="17">
        <f t="shared" si="45"/>
        <v>381.90665793249576</v>
      </c>
      <c r="S137" s="17">
        <f t="shared" si="46"/>
        <v>25.520900194067639</v>
      </c>
      <c r="T137" s="17">
        <f t="shared" si="47"/>
        <v>3.4014998059323602</v>
      </c>
      <c r="U137" s="17">
        <f t="shared" si="48"/>
        <v>11.570200929757885</v>
      </c>
      <c r="V137" s="47">
        <f t="shared" si="49"/>
        <v>41.658620399101167</v>
      </c>
    </row>
    <row r="138" spans="1:22" x14ac:dyDescent="0.25">
      <c r="A138" s="70">
        <v>10</v>
      </c>
      <c r="B138" s="70">
        <v>8</v>
      </c>
      <c r="C138" s="83">
        <v>53.720066369103776</v>
      </c>
      <c r="D138" s="83">
        <v>27.52984</v>
      </c>
      <c r="E138" s="43">
        <f t="shared" si="36"/>
        <v>17.099628211735105</v>
      </c>
      <c r="G138" s="17">
        <f t="shared" si="37"/>
        <v>3.3152705072959998</v>
      </c>
      <c r="H138" s="80">
        <f t="shared" si="38"/>
        <v>5.848080365359766E-2</v>
      </c>
      <c r="I138" s="17">
        <f t="shared" si="39"/>
        <v>23.671341058603229</v>
      </c>
      <c r="J138" s="17">
        <f t="shared" si="40"/>
        <v>3.8584989413967712</v>
      </c>
      <c r="K138" s="47">
        <f t="shared" si="41"/>
        <v>14.888014080760003</v>
      </c>
      <c r="L138" s="47">
        <f t="shared" si="42"/>
        <v>25.621707398445917</v>
      </c>
      <c r="P138" s="17">
        <f t="shared" si="43"/>
        <v>27.52984</v>
      </c>
      <c r="Q138" s="33">
        <f t="shared" si="44"/>
        <v>17.099628211735105</v>
      </c>
      <c r="R138" s="17">
        <f t="shared" si="45"/>
        <v>292.39728497956713</v>
      </c>
      <c r="S138" s="17">
        <f t="shared" si="46"/>
        <v>23.785687587134188</v>
      </c>
      <c r="T138" s="17">
        <f t="shared" si="47"/>
        <v>3.7441524128658124</v>
      </c>
      <c r="U138" s="17">
        <f t="shared" si="48"/>
        <v>14.018677290768885</v>
      </c>
      <c r="V138" s="47">
        <f t="shared" si="49"/>
        <v>25.621707398445917</v>
      </c>
    </row>
    <row r="139" spans="1:22" x14ac:dyDescent="0.25">
      <c r="A139" s="70">
        <v>10</v>
      </c>
      <c r="B139" s="70">
        <v>9</v>
      </c>
      <c r="C139" s="83">
        <v>54.978147548708066</v>
      </c>
      <c r="D139" s="83">
        <v>27.74408</v>
      </c>
      <c r="E139" s="43">
        <f t="shared" si="36"/>
        <v>17.500087888824915</v>
      </c>
      <c r="G139" s="17">
        <f t="shared" si="37"/>
        <v>3.323022484100318</v>
      </c>
      <c r="H139" s="80">
        <f t="shared" si="38"/>
        <v>5.7142570160380345E-2</v>
      </c>
      <c r="I139" s="17">
        <f t="shared" si="39"/>
        <v>23.943892993334803</v>
      </c>
      <c r="J139" s="17">
        <f t="shared" si="40"/>
        <v>3.8001870066651975</v>
      </c>
      <c r="K139" s="47">
        <f t="shared" si="41"/>
        <v>14.441421285626994</v>
      </c>
      <c r="L139" s="47">
        <f t="shared" si="42"/>
        <v>27.836481506362112</v>
      </c>
      <c r="P139" s="17">
        <f t="shared" si="43"/>
        <v>27.74408</v>
      </c>
      <c r="Q139" s="33">
        <f t="shared" si="44"/>
        <v>17.500087888824915</v>
      </c>
      <c r="R139" s="17">
        <f t="shared" si="45"/>
        <v>306.25307611659645</v>
      </c>
      <c r="S139" s="17">
        <f t="shared" si="46"/>
        <v>24.094074357816609</v>
      </c>
      <c r="T139" s="17">
        <f t="shared" si="47"/>
        <v>3.6500056421833911</v>
      </c>
      <c r="U139" s="17">
        <f t="shared" si="48"/>
        <v>13.32254118797059</v>
      </c>
      <c r="V139" s="47">
        <f t="shared" si="49"/>
        <v>27.836481506362112</v>
      </c>
    </row>
    <row r="140" spans="1:22" x14ac:dyDescent="0.25">
      <c r="A140" s="70">
        <v>10</v>
      </c>
      <c r="B140" s="70">
        <v>10</v>
      </c>
      <c r="C140" s="83">
        <v>49.568398476409556</v>
      </c>
      <c r="D140" s="83">
        <v>27.10136</v>
      </c>
      <c r="E140" s="43">
        <f t="shared" si="36"/>
        <v>15.778111277338709</v>
      </c>
      <c r="G140" s="17">
        <f t="shared" si="37"/>
        <v>3.2995839111283001</v>
      </c>
      <c r="H140" s="80">
        <f t="shared" si="38"/>
        <v>6.3378942030675664E-2</v>
      </c>
      <c r="I140" s="17">
        <f t="shared" si="39"/>
        <v>22.699952646175959</v>
      </c>
      <c r="J140" s="17">
        <f t="shared" si="40"/>
        <v>4.401407353824041</v>
      </c>
      <c r="K140" s="47">
        <f t="shared" si="41"/>
        <v>19.372386694296345</v>
      </c>
      <c r="L140" s="47">
        <f t="shared" si="42"/>
        <v>21.467551848213528</v>
      </c>
      <c r="P140" s="17">
        <f t="shared" si="43"/>
        <v>27.10136</v>
      </c>
      <c r="Q140" s="33">
        <f t="shared" si="44"/>
        <v>15.778111277338709</v>
      </c>
      <c r="R140" s="17">
        <f t="shared" si="45"/>
        <v>248.94879548008296</v>
      </c>
      <c r="S140" s="17">
        <f t="shared" si="46"/>
        <v>22.701441536678271</v>
      </c>
      <c r="T140" s="17">
        <f t="shared" si="47"/>
        <v>4.399918463321729</v>
      </c>
      <c r="U140" s="17">
        <f t="shared" si="48"/>
        <v>19.359282483879444</v>
      </c>
      <c r="V140" s="47">
        <f t="shared" si="49"/>
        <v>21.467551848213528</v>
      </c>
    </row>
    <row r="141" spans="1:22" x14ac:dyDescent="0.25">
      <c r="A141" s="70">
        <v>10</v>
      </c>
      <c r="B141" s="70">
        <v>19</v>
      </c>
      <c r="C141" s="83">
        <v>64.791180749621645</v>
      </c>
      <c r="D141" s="83">
        <v>30.529199999999999</v>
      </c>
      <c r="E141" s="43">
        <f t="shared" si="36"/>
        <v>20.623673370125477</v>
      </c>
      <c r="G141" s="17">
        <f t="shared" si="37"/>
        <v>3.4186836026694305</v>
      </c>
      <c r="H141" s="80">
        <f t="shared" si="38"/>
        <v>4.848796730113826E-2</v>
      </c>
      <c r="I141" s="17">
        <f t="shared" si="39"/>
        <v>25.783920783021621</v>
      </c>
      <c r="J141" s="17">
        <f t="shared" si="40"/>
        <v>4.7452792169783784</v>
      </c>
      <c r="K141" s="47">
        <f t="shared" si="41"/>
        <v>22.517674847086933</v>
      </c>
      <c r="L141" s="47">
        <f t="shared" si="42"/>
        <v>64.982122432472607</v>
      </c>
      <c r="P141" s="17">
        <f t="shared" si="43"/>
        <v>30.529199999999999</v>
      </c>
      <c r="Q141" s="33">
        <f t="shared" si="44"/>
        <v>20.623673370125477</v>
      </c>
      <c r="R141" s="17">
        <f t="shared" si="45"/>
        <v>425.33590327762278</v>
      </c>
      <c r="S141" s="17">
        <f t="shared" si="46"/>
        <v>26.17747956219959</v>
      </c>
      <c r="T141" s="17">
        <f t="shared" si="47"/>
        <v>4.3517204378004095</v>
      </c>
      <c r="U141" s="17">
        <f t="shared" si="48"/>
        <v>18.937470768769789</v>
      </c>
      <c r="V141" s="47">
        <f t="shared" si="49"/>
        <v>64.982122432472607</v>
      </c>
    </row>
    <row r="142" spans="1:22" x14ac:dyDescent="0.25">
      <c r="A142" s="70">
        <v>10</v>
      </c>
      <c r="B142" s="70">
        <v>30</v>
      </c>
      <c r="C142" s="83">
        <v>64.539564513700782</v>
      </c>
      <c r="D142" s="83">
        <v>28.279679999999999</v>
      </c>
      <c r="E142" s="43">
        <f t="shared" si="36"/>
        <v>20.543581434707512</v>
      </c>
      <c r="G142" s="17">
        <f t="shared" si="37"/>
        <v>3.3421435255470962</v>
      </c>
      <c r="H142" s="80">
        <f t="shared" si="38"/>
        <v>4.8677004210694354E-2</v>
      </c>
      <c r="I142" s="17">
        <f t="shared" si="39"/>
        <v>25.742257773103205</v>
      </c>
      <c r="J142" s="17">
        <f t="shared" si="40"/>
        <v>2.5374222268967941</v>
      </c>
      <c r="K142" s="47">
        <f t="shared" si="41"/>
        <v>6.4385115575498855</v>
      </c>
      <c r="L142" s="47">
        <f t="shared" si="42"/>
        <v>33.77503108015258</v>
      </c>
      <c r="P142" s="17">
        <f t="shared" si="43"/>
        <v>28.279679999999999</v>
      </c>
      <c r="Q142" s="33">
        <f t="shared" si="44"/>
        <v>20.543581434707512</v>
      </c>
      <c r="R142" s="17">
        <f t="shared" si="45"/>
        <v>422.03873816445918</v>
      </c>
      <c r="S142" s="17">
        <f t="shared" si="46"/>
        <v>26.131189709094031</v>
      </c>
      <c r="T142" s="17">
        <f t="shared" si="47"/>
        <v>2.1484902909059684</v>
      </c>
      <c r="U142" s="17">
        <f t="shared" si="48"/>
        <v>4.6160105301172125</v>
      </c>
      <c r="V142" s="47">
        <f t="shared" si="49"/>
        <v>33.77503108015258</v>
      </c>
    </row>
    <row r="143" spans="1:22" x14ac:dyDescent="0.25">
      <c r="A143" s="70">
        <v>10</v>
      </c>
      <c r="B143" s="70">
        <v>41</v>
      </c>
      <c r="C143" s="83">
        <v>64.791180749621645</v>
      </c>
      <c r="D143" s="83">
        <v>30.314959999999999</v>
      </c>
      <c r="E143" s="43">
        <f t="shared" ref="E143:E154" si="50">C143/PI()</f>
        <v>20.623673370125477</v>
      </c>
      <c r="G143" s="17">
        <f t="shared" si="37"/>
        <v>3.4116413200440174</v>
      </c>
      <c r="H143" s="80">
        <f t="shared" si="38"/>
        <v>4.848796730113826E-2</v>
      </c>
      <c r="I143" s="17">
        <f t="shared" si="39"/>
        <v>25.783920783021621</v>
      </c>
      <c r="J143" s="17">
        <f t="shared" si="40"/>
        <v>4.5310392169783782</v>
      </c>
      <c r="K143" s="47">
        <f t="shared" si="41"/>
        <v>20.530316385796034</v>
      </c>
      <c r="L143" s="47">
        <f t="shared" si="42"/>
        <v>61.573980106956412</v>
      </c>
      <c r="P143" s="17">
        <f t="shared" si="43"/>
        <v>30.314959999999999</v>
      </c>
      <c r="Q143" s="33">
        <f t="shared" si="44"/>
        <v>20.623673370125477</v>
      </c>
      <c r="R143" s="17">
        <f t="shared" si="45"/>
        <v>425.33590327762278</v>
      </c>
      <c r="S143" s="17">
        <f t="shared" si="46"/>
        <v>26.17747956219959</v>
      </c>
      <c r="T143" s="17">
        <f t="shared" si="47"/>
        <v>4.1374804378004093</v>
      </c>
      <c r="U143" s="17">
        <f t="shared" si="48"/>
        <v>17.118744373181066</v>
      </c>
      <c r="V143" s="47">
        <f t="shared" si="49"/>
        <v>61.573980106956412</v>
      </c>
    </row>
    <row r="144" spans="1:22" x14ac:dyDescent="0.25">
      <c r="A144" s="70">
        <v>10</v>
      </c>
      <c r="B144" s="70">
        <v>80</v>
      </c>
      <c r="C144" s="83">
        <v>66.175070047186395</v>
      </c>
      <c r="D144" s="83">
        <v>28.708159999999999</v>
      </c>
      <c r="E144" s="43">
        <f t="shared" si="50"/>
        <v>21.064179014924278</v>
      </c>
      <c r="G144" s="17">
        <f t="shared" si="37"/>
        <v>3.3571814029116367</v>
      </c>
      <c r="H144" s="80">
        <f t="shared" si="38"/>
        <v>4.7473960380392012E-2</v>
      </c>
      <c r="I144" s="17">
        <f t="shared" si="39"/>
        <v>26.008557676091829</v>
      </c>
      <c r="J144" s="17">
        <f t="shared" si="40"/>
        <v>2.6996023239081701</v>
      </c>
      <c r="K144" s="47">
        <f t="shared" si="41"/>
        <v>7.2878527072503925</v>
      </c>
      <c r="L144" s="47">
        <f t="shared" si="42"/>
        <v>38.938959737584973</v>
      </c>
      <c r="P144" s="17">
        <f t="shared" si="43"/>
        <v>28.708159999999999</v>
      </c>
      <c r="Q144" s="33">
        <f t="shared" si="44"/>
        <v>21.064179014924278</v>
      </c>
      <c r="R144" s="17">
        <f t="shared" si="45"/>
        <v>443.69963757277634</v>
      </c>
      <c r="S144" s="17">
        <f t="shared" si="46"/>
        <v>26.425365179135564</v>
      </c>
      <c r="T144" s="17">
        <f t="shared" si="47"/>
        <v>2.2827948208644351</v>
      </c>
      <c r="U144" s="17">
        <f t="shared" si="48"/>
        <v>5.2111521941654884</v>
      </c>
      <c r="V144" s="47">
        <f t="shared" si="49"/>
        <v>38.938959737584973</v>
      </c>
    </row>
    <row r="145" spans="1:22" x14ac:dyDescent="0.25">
      <c r="A145" s="70">
        <v>11</v>
      </c>
      <c r="B145" s="70">
        <v>1</v>
      </c>
      <c r="C145" s="83">
        <v>59.884664149164855</v>
      </c>
      <c r="D145" s="83">
        <v>28.708159999999999</v>
      </c>
      <c r="E145" s="43">
        <f t="shared" si="50"/>
        <v>19.061880629475194</v>
      </c>
      <c r="G145" s="17">
        <f t="shared" si="37"/>
        <v>3.3571814029116367</v>
      </c>
      <c r="H145" s="80">
        <f t="shared" si="38"/>
        <v>5.2460720924550855E-2</v>
      </c>
      <c r="I145" s="17">
        <f t="shared" si="39"/>
        <v>24.922356368507966</v>
      </c>
      <c r="J145" s="17">
        <f t="shared" si="40"/>
        <v>3.7858036314920334</v>
      </c>
      <c r="K145" s="47">
        <f t="shared" si="41"/>
        <v>14.332309136218267</v>
      </c>
      <c r="L145" s="47">
        <f t="shared" si="42"/>
        <v>38.938959737584973</v>
      </c>
      <c r="P145" s="17">
        <f t="shared" si="43"/>
        <v>28.708159999999999</v>
      </c>
      <c r="Q145" s="33">
        <f t="shared" si="44"/>
        <v>19.061880629475194</v>
      </c>
      <c r="R145" s="17">
        <f t="shared" si="45"/>
        <v>363.35529313236162</v>
      </c>
      <c r="S145" s="17">
        <f t="shared" si="46"/>
        <v>25.207131804727741</v>
      </c>
      <c r="T145" s="17">
        <f t="shared" si="47"/>
        <v>3.5010281952722586</v>
      </c>
      <c r="U145" s="17">
        <f t="shared" si="48"/>
        <v>12.257198424091328</v>
      </c>
      <c r="V145" s="47">
        <f t="shared" si="49"/>
        <v>38.938959737584973</v>
      </c>
    </row>
    <row r="146" spans="1:22" x14ac:dyDescent="0.25">
      <c r="A146" s="70">
        <v>11</v>
      </c>
      <c r="B146" s="70">
        <v>2</v>
      </c>
      <c r="C146" s="83">
        <v>58.878199205481408</v>
      </c>
      <c r="D146" s="83">
        <v>28.065440000000002</v>
      </c>
      <c r="E146" s="43">
        <f t="shared" si="50"/>
        <v>18.741512887803342</v>
      </c>
      <c r="G146" s="17">
        <f t="shared" si="37"/>
        <v>3.3345389261618767</v>
      </c>
      <c r="H146" s="80">
        <f t="shared" si="38"/>
        <v>5.3357485384799591E-2</v>
      </c>
      <c r="I146" s="17">
        <f t="shared" si="39"/>
        <v>24.731894130500766</v>
      </c>
      <c r="J146" s="17">
        <f t="shared" si="40"/>
        <v>3.3335458694992361</v>
      </c>
      <c r="K146" s="47">
        <f t="shared" si="41"/>
        <v>11.112528064055418</v>
      </c>
      <c r="L146" s="47">
        <f t="shared" si="42"/>
        <v>31.330763084236423</v>
      </c>
      <c r="P146" s="17">
        <f t="shared" si="43"/>
        <v>28.065440000000002</v>
      </c>
      <c r="Q146" s="33">
        <f t="shared" si="44"/>
        <v>18.741512887803342</v>
      </c>
      <c r="R146" s="17">
        <f t="shared" si="45"/>
        <v>351.24430532369877</v>
      </c>
      <c r="S146" s="17">
        <f t="shared" si="46"/>
        <v>24.990446780437271</v>
      </c>
      <c r="T146" s="17">
        <f t="shared" si="47"/>
        <v>3.0749932195627316</v>
      </c>
      <c r="U146" s="17">
        <f t="shared" si="48"/>
        <v>9.4555833003567731</v>
      </c>
      <c r="V146" s="47">
        <f t="shared" si="49"/>
        <v>31.330763084236423</v>
      </c>
    </row>
    <row r="147" spans="1:22" x14ac:dyDescent="0.25">
      <c r="A147" s="70">
        <v>11</v>
      </c>
      <c r="B147" s="70">
        <v>3</v>
      </c>
      <c r="C147" s="83">
        <v>48.058701060884403</v>
      </c>
      <c r="D147" s="83">
        <v>26.137279999999997</v>
      </c>
      <c r="E147" s="43">
        <f t="shared" si="50"/>
        <v>15.297559664830935</v>
      </c>
      <c r="G147" s="17">
        <f t="shared" si="37"/>
        <v>3.2633626476939819</v>
      </c>
      <c r="H147" s="80">
        <f t="shared" si="38"/>
        <v>6.5369903560435094E-2</v>
      </c>
      <c r="I147" s="17">
        <f t="shared" si="39"/>
        <v>22.316597958837185</v>
      </c>
      <c r="J147" s="17">
        <f t="shared" si="40"/>
        <v>3.8206820411628115</v>
      </c>
      <c r="K147" s="47">
        <f t="shared" si="41"/>
        <v>14.597611259664028</v>
      </c>
      <c r="L147" s="47">
        <f t="shared" si="42"/>
        <v>13.46324110499064</v>
      </c>
      <c r="P147" s="17">
        <f t="shared" si="43"/>
        <v>26.137279999999997</v>
      </c>
      <c r="Q147" s="33">
        <f t="shared" si="44"/>
        <v>15.297559664830935</v>
      </c>
      <c r="R147" s="17">
        <f t="shared" si="45"/>
        <v>234.01533169906236</v>
      </c>
      <c r="S147" s="17">
        <f t="shared" si="46"/>
        <v>22.281837164637839</v>
      </c>
      <c r="T147" s="17">
        <f t="shared" si="47"/>
        <v>3.8554428353621581</v>
      </c>
      <c r="U147" s="17">
        <f t="shared" si="48"/>
        <v>14.864439456745398</v>
      </c>
      <c r="V147" s="47">
        <f t="shared" si="49"/>
        <v>13.46324110499064</v>
      </c>
    </row>
    <row r="148" spans="1:22" x14ac:dyDescent="0.25">
      <c r="A148" s="70">
        <v>11</v>
      </c>
      <c r="B148" s="70">
        <v>4</v>
      </c>
      <c r="C148" s="83">
        <v>52.965217661341178</v>
      </c>
      <c r="D148" s="83">
        <v>26.672879999999999</v>
      </c>
      <c r="E148" s="43">
        <f t="shared" si="50"/>
        <v>16.859352405481211</v>
      </c>
      <c r="G148" s="17">
        <f t="shared" si="37"/>
        <v>3.2836473188654876</v>
      </c>
      <c r="H148" s="80">
        <f t="shared" si="38"/>
        <v>5.9314259287615703E-2</v>
      </c>
      <c r="I148" s="17">
        <f t="shared" si="39"/>
        <v>23.503164987561608</v>
      </c>
      <c r="J148" s="17">
        <f t="shared" si="40"/>
        <v>3.1697150124383917</v>
      </c>
      <c r="K148" s="47">
        <f t="shared" si="41"/>
        <v>10.047093260077313</v>
      </c>
      <c r="L148" s="47">
        <f t="shared" si="42"/>
        <v>17.680586518781137</v>
      </c>
      <c r="P148" s="17">
        <f t="shared" si="43"/>
        <v>26.672879999999999</v>
      </c>
      <c r="Q148" s="33">
        <f t="shared" si="44"/>
        <v>16.859352405481211</v>
      </c>
      <c r="R148" s="17">
        <f t="shared" si="45"/>
        <v>284.23776353220507</v>
      </c>
      <c r="S148" s="17">
        <f t="shared" si="46"/>
        <v>23.596151865886412</v>
      </c>
      <c r="T148" s="17">
        <f t="shared" si="47"/>
        <v>3.076728134113587</v>
      </c>
      <c r="U148" s="17">
        <f t="shared" si="48"/>
        <v>9.4662560112460756</v>
      </c>
      <c r="V148" s="47">
        <f t="shared" si="49"/>
        <v>17.680586518781137</v>
      </c>
    </row>
    <row r="149" spans="1:22" x14ac:dyDescent="0.25">
      <c r="A149" s="70">
        <v>11</v>
      </c>
      <c r="B149" s="70">
        <v>5</v>
      </c>
      <c r="C149" s="83">
        <v>49.945822830290858</v>
      </c>
      <c r="D149" s="83">
        <v>25.7088</v>
      </c>
      <c r="E149" s="43">
        <f t="shared" si="50"/>
        <v>15.898249180465656</v>
      </c>
      <c r="G149" s="17">
        <f t="shared" si="37"/>
        <v>3.2468333457427714</v>
      </c>
      <c r="H149" s="80">
        <f t="shared" si="38"/>
        <v>6.2900007959914878E-2</v>
      </c>
      <c r="I149" s="17">
        <f t="shared" si="39"/>
        <v>22.793148558208145</v>
      </c>
      <c r="J149" s="17">
        <f t="shared" si="40"/>
        <v>2.9156514417918551</v>
      </c>
      <c r="K149" s="47">
        <f t="shared" si="41"/>
        <v>8.5010233300229228</v>
      </c>
      <c r="L149" s="47">
        <f t="shared" si="42"/>
        <v>10.502453772358278</v>
      </c>
      <c r="P149" s="17">
        <f t="shared" si="43"/>
        <v>25.7088</v>
      </c>
      <c r="Q149" s="33">
        <f t="shared" si="44"/>
        <v>15.898249180465656</v>
      </c>
      <c r="R149" s="17">
        <f t="shared" si="45"/>
        <v>252.75432700417693</v>
      </c>
      <c r="S149" s="17">
        <f t="shared" si="46"/>
        <v>22.804231539607915</v>
      </c>
      <c r="T149" s="17">
        <f t="shared" si="47"/>
        <v>2.9045684603920847</v>
      </c>
      <c r="U149" s="17">
        <f t="shared" si="48"/>
        <v>8.4365179411044462</v>
      </c>
      <c r="V149" s="47">
        <f t="shared" si="49"/>
        <v>10.502453772358278</v>
      </c>
    </row>
    <row r="150" spans="1:22" x14ac:dyDescent="0.25">
      <c r="A150" s="70">
        <v>11</v>
      </c>
      <c r="B150" s="70">
        <v>6</v>
      </c>
      <c r="C150" s="83">
        <v>52.839409543380761</v>
      </c>
      <c r="D150" s="83">
        <v>26.351520000000001</v>
      </c>
      <c r="E150" s="43">
        <f t="shared" si="50"/>
        <v>16.819306437772234</v>
      </c>
      <c r="G150" s="17">
        <f t="shared" si="37"/>
        <v>3.2715259583331426</v>
      </c>
      <c r="H150" s="80">
        <f t="shared" si="38"/>
        <v>5.9455483714490963E-2</v>
      </c>
      <c r="I150" s="17">
        <f t="shared" si="39"/>
        <v>23.474787101370943</v>
      </c>
      <c r="J150" s="17">
        <f t="shared" si="40"/>
        <v>2.8767328986290579</v>
      </c>
      <c r="K150" s="47">
        <f t="shared" si="41"/>
        <v>8.2755921700547415</v>
      </c>
      <c r="L150" s="47">
        <f t="shared" si="42"/>
        <v>15.081331104106861</v>
      </c>
      <c r="P150" s="17">
        <f t="shared" si="43"/>
        <v>26.351520000000001</v>
      </c>
      <c r="Q150" s="33">
        <f t="shared" si="44"/>
        <v>16.819306437772234</v>
      </c>
      <c r="R150" s="17">
        <f t="shared" si="45"/>
        <v>282.88906904768652</v>
      </c>
      <c r="S150" s="17">
        <f t="shared" si="46"/>
        <v>23.564234187221491</v>
      </c>
      <c r="T150" s="17">
        <f t="shared" si="47"/>
        <v>2.7872858127785101</v>
      </c>
      <c r="U150" s="17">
        <f t="shared" si="48"/>
        <v>7.7689622021163594</v>
      </c>
      <c r="V150" s="47">
        <f t="shared" si="49"/>
        <v>15.081331104106861</v>
      </c>
    </row>
    <row r="151" spans="1:22" x14ac:dyDescent="0.25">
      <c r="A151" s="70">
        <v>11</v>
      </c>
      <c r="B151" s="70">
        <v>8</v>
      </c>
      <c r="C151" s="83">
        <v>47.429660471082251</v>
      </c>
      <c r="D151" s="83">
        <v>26.565760000000001</v>
      </c>
      <c r="E151" s="43">
        <f t="shared" si="50"/>
        <v>15.097329826286026</v>
      </c>
      <c r="G151" s="17">
        <f t="shared" si="37"/>
        <v>3.2796231685657622</v>
      </c>
      <c r="H151" s="80">
        <f t="shared" si="38"/>
        <v>6.6236878408716726E-2</v>
      </c>
      <c r="I151" s="17">
        <f t="shared" si="39"/>
        <v>22.151693974271438</v>
      </c>
      <c r="J151" s="17">
        <f t="shared" si="40"/>
        <v>4.4140660257285624</v>
      </c>
      <c r="K151" s="47">
        <f t="shared" si="41"/>
        <v>19.483978879491147</v>
      </c>
      <c r="L151" s="47">
        <f t="shared" si="42"/>
        <v>16.791218658423055</v>
      </c>
      <c r="P151" s="17">
        <f t="shared" si="43"/>
        <v>26.565760000000001</v>
      </c>
      <c r="Q151" s="33">
        <f t="shared" si="44"/>
        <v>15.097329826286026</v>
      </c>
      <c r="R151" s="17">
        <f t="shared" si="45"/>
        <v>227.92936788366566</v>
      </c>
      <c r="S151" s="17">
        <f t="shared" si="46"/>
        <v>22.103014395024562</v>
      </c>
      <c r="T151" s="17">
        <f t="shared" si="47"/>
        <v>4.4627456049754386</v>
      </c>
      <c r="U151" s="17">
        <f t="shared" si="48"/>
        <v>19.916098334727593</v>
      </c>
      <c r="V151" s="47">
        <f t="shared" si="49"/>
        <v>16.791218658423055</v>
      </c>
    </row>
    <row r="152" spans="1:22" x14ac:dyDescent="0.25">
      <c r="A152" s="70">
        <v>11</v>
      </c>
      <c r="B152" s="70">
        <v>9</v>
      </c>
      <c r="C152" s="83">
        <v>58.374966733639674</v>
      </c>
      <c r="D152" s="83">
        <v>26.78</v>
      </c>
      <c r="E152" s="43">
        <f t="shared" si="50"/>
        <v>18.581329016967413</v>
      </c>
      <c r="G152" s="17">
        <f t="shared" si="37"/>
        <v>3.2876553402630266</v>
      </c>
      <c r="H152" s="80">
        <f t="shared" si="38"/>
        <v>5.3817463707082354E-2</v>
      </c>
      <c r="I152" s="17">
        <f t="shared" si="39"/>
        <v>24.63476561718976</v>
      </c>
      <c r="J152" s="17">
        <f t="shared" si="40"/>
        <v>2.1452343828102407</v>
      </c>
      <c r="K152" s="47">
        <f t="shared" si="41"/>
        <v>4.6020305571912345</v>
      </c>
      <c r="L152" s="47">
        <f t="shared" si="42"/>
        <v>18.592903767939251</v>
      </c>
      <c r="P152" s="17">
        <f t="shared" si="43"/>
        <v>26.78</v>
      </c>
      <c r="Q152" s="33">
        <f t="shared" si="44"/>
        <v>18.581329016967413</v>
      </c>
      <c r="R152" s="17">
        <f t="shared" si="45"/>
        <v>345.26578803679513</v>
      </c>
      <c r="S152" s="17">
        <f t="shared" si="46"/>
        <v>24.879852438872874</v>
      </c>
      <c r="T152" s="17">
        <f t="shared" si="47"/>
        <v>1.9001475611271275</v>
      </c>
      <c r="U152" s="17">
        <f t="shared" si="48"/>
        <v>3.6105607540573708</v>
      </c>
      <c r="V152" s="47">
        <f t="shared" si="49"/>
        <v>18.592903767939251</v>
      </c>
    </row>
    <row r="153" spans="1:22" x14ac:dyDescent="0.25">
      <c r="A153" s="70">
        <v>11</v>
      </c>
      <c r="B153" s="70">
        <v>10</v>
      </c>
      <c r="C153" s="83">
        <v>49.442590358449131</v>
      </c>
      <c r="D153" s="83">
        <v>26.458639999999999</v>
      </c>
      <c r="E153" s="43">
        <f t="shared" si="50"/>
        <v>15.738065309629729</v>
      </c>
      <c r="G153" s="17">
        <f t="shared" si="37"/>
        <v>3.2755827590287572</v>
      </c>
      <c r="H153" s="80">
        <f t="shared" si="38"/>
        <v>6.3540211603272792E-2</v>
      </c>
      <c r="I153" s="17">
        <f t="shared" si="39"/>
        <v>22.668656992287211</v>
      </c>
      <c r="J153" s="17">
        <f t="shared" si="40"/>
        <v>3.7899830077127881</v>
      </c>
      <c r="K153" s="47">
        <f t="shared" si="41"/>
        <v>14.36397119875167</v>
      </c>
      <c r="L153" s="47">
        <f t="shared" si="42"/>
        <v>15.924800186864944</v>
      </c>
      <c r="P153" s="17">
        <f t="shared" si="43"/>
        <v>26.458639999999999</v>
      </c>
      <c r="Q153" s="33">
        <f t="shared" si="44"/>
        <v>15.738065309629729</v>
      </c>
      <c r="R153" s="17">
        <f t="shared" si="45"/>
        <v>247.68669969017068</v>
      </c>
      <c r="S153" s="17">
        <f t="shared" si="46"/>
        <v>22.66699054991679</v>
      </c>
      <c r="T153" s="17">
        <f t="shared" si="47"/>
        <v>3.7916494500832094</v>
      </c>
      <c r="U153" s="17">
        <f t="shared" si="48"/>
        <v>14.376605552316304</v>
      </c>
      <c r="V153" s="47">
        <f t="shared" si="49"/>
        <v>15.924800186864944</v>
      </c>
    </row>
    <row r="154" spans="1:22" x14ac:dyDescent="0.25">
      <c r="A154" s="70">
        <v>11</v>
      </c>
      <c r="B154" s="70">
        <v>12</v>
      </c>
      <c r="C154" s="83">
        <v>60.387896621006576</v>
      </c>
      <c r="D154" s="83">
        <v>27.74408</v>
      </c>
      <c r="E154" s="43">
        <f t="shared" si="50"/>
        <v>19.22206450031112</v>
      </c>
      <c r="G154" s="17">
        <f t="shared" si="37"/>
        <v>3.323022484100318</v>
      </c>
      <c r="H154" s="80">
        <f t="shared" si="38"/>
        <v>5.2023548250179602E-2</v>
      </c>
      <c r="I154" s="17">
        <f t="shared" si="39"/>
        <v>25.015737828626509</v>
      </c>
      <c r="J154" s="17">
        <f t="shared" si="40"/>
        <v>2.728342171373491</v>
      </c>
      <c r="K154" s="47">
        <f t="shared" si="41"/>
        <v>7.4438510040950154</v>
      </c>
      <c r="L154" s="47">
        <f t="shared" si="42"/>
        <v>27.836481506362112</v>
      </c>
      <c r="P154" s="17">
        <f t="shared" si="43"/>
        <v>27.74408</v>
      </c>
      <c r="Q154" s="33">
        <f t="shared" si="44"/>
        <v>19.22206450031112</v>
      </c>
      <c r="R154" s="17">
        <f t="shared" si="45"/>
        <v>369.48776365412101</v>
      </c>
      <c r="S154" s="17">
        <f t="shared" si="46"/>
        <v>25.313222487453814</v>
      </c>
      <c r="T154" s="17">
        <f t="shared" si="47"/>
        <v>2.4308575125461864</v>
      </c>
      <c r="U154" s="17">
        <f t="shared" si="48"/>
        <v>5.9090682463022333</v>
      </c>
      <c r="V154" s="47">
        <f t="shared" si="49"/>
        <v>27.836481506362112</v>
      </c>
    </row>
    <row r="155" spans="1:22" x14ac:dyDescent="0.25">
      <c r="A155" s="70">
        <v>11</v>
      </c>
      <c r="B155" s="70">
        <v>31</v>
      </c>
      <c r="C155" s="83">
        <v>61.394361564690023</v>
      </c>
      <c r="D155" s="83">
        <v>28.9224</v>
      </c>
      <c r="E155" s="43">
        <f t="shared" ref="E155:E160" si="51">C155/PI()</f>
        <v>19.542432241982976</v>
      </c>
      <c r="G155" s="17">
        <f t="shared" si="37"/>
        <v>3.3646163813991548</v>
      </c>
      <c r="H155" s="80">
        <f t="shared" si="38"/>
        <v>5.1170703196897961E-2</v>
      </c>
      <c r="I155" s="17">
        <f t="shared" si="39"/>
        <v>25.198916489400553</v>
      </c>
      <c r="J155" s="17">
        <f t="shared" si="40"/>
        <v>3.723483510599447</v>
      </c>
      <c r="K155" s="47">
        <f t="shared" si="41"/>
        <v>13.864329453705983</v>
      </c>
      <c r="L155" s="47">
        <f t="shared" si="42"/>
        <v>41.658620399101167</v>
      </c>
      <c r="P155" s="17">
        <f t="shared" si="43"/>
        <v>28.9224</v>
      </c>
      <c r="Q155" s="33">
        <f t="shared" si="44"/>
        <v>19.542432241982976</v>
      </c>
      <c r="R155" s="17">
        <f t="shared" si="45"/>
        <v>381.90665793249576</v>
      </c>
      <c r="S155" s="17">
        <f t="shared" si="46"/>
        <v>25.520900194067639</v>
      </c>
      <c r="T155" s="17">
        <f t="shared" si="47"/>
        <v>3.4014998059323602</v>
      </c>
      <c r="U155" s="17">
        <f t="shared" si="48"/>
        <v>11.570200929757885</v>
      </c>
      <c r="V155" s="47">
        <f t="shared" si="49"/>
        <v>41.658620399101167</v>
      </c>
    </row>
    <row r="156" spans="1:22" x14ac:dyDescent="0.25">
      <c r="A156" s="70">
        <v>11</v>
      </c>
      <c r="B156" s="70">
        <v>44</v>
      </c>
      <c r="C156" s="83">
        <v>63.533099570017335</v>
      </c>
      <c r="D156" s="83">
        <v>28.386800000000001</v>
      </c>
      <c r="E156" s="43">
        <f t="shared" si="51"/>
        <v>20.22321369303566</v>
      </c>
      <c r="G156" s="17">
        <f t="shared" si="37"/>
        <v>3.3459242483870022</v>
      </c>
      <c r="H156" s="80">
        <f t="shared" si="38"/>
        <v>4.9448125069477634E-2</v>
      </c>
      <c r="I156" s="17">
        <f t="shared" si="39"/>
        <v>25.573001956954872</v>
      </c>
      <c r="J156" s="17">
        <f t="shared" si="40"/>
        <v>2.8137980430451286</v>
      </c>
      <c r="K156" s="47">
        <f t="shared" si="41"/>
        <v>7.9174594270445953</v>
      </c>
      <c r="L156" s="47">
        <f t="shared" si="42"/>
        <v>35.031589161310698</v>
      </c>
      <c r="P156" s="17">
        <f t="shared" si="43"/>
        <v>28.386800000000001</v>
      </c>
      <c r="Q156" s="33">
        <f t="shared" si="44"/>
        <v>20.22321369303566</v>
      </c>
      <c r="R156" s="17">
        <f t="shared" si="45"/>
        <v>408.97837207418502</v>
      </c>
      <c r="S156" s="17">
        <f t="shared" si="46"/>
        <v>25.942277247639879</v>
      </c>
      <c r="T156" s="17">
        <f t="shared" si="47"/>
        <v>2.4445227523601218</v>
      </c>
      <c r="U156" s="17">
        <f t="shared" si="48"/>
        <v>5.9756914868063058</v>
      </c>
      <c r="V156" s="47">
        <f t="shared" si="49"/>
        <v>35.031589161310698</v>
      </c>
    </row>
    <row r="157" spans="1:22" x14ac:dyDescent="0.25">
      <c r="A157" s="70">
        <v>11</v>
      </c>
      <c r="B157" s="70">
        <v>58</v>
      </c>
      <c r="C157" s="83">
        <v>63.533099570017335</v>
      </c>
      <c r="D157" s="83">
        <v>28.708159999999999</v>
      </c>
      <c r="E157" s="43">
        <f t="shared" si="51"/>
        <v>20.22321369303566</v>
      </c>
      <c r="G157" s="17">
        <f t="shared" si="37"/>
        <v>3.3571814029116367</v>
      </c>
      <c r="H157" s="80">
        <f t="shared" si="38"/>
        <v>4.9448125069477634E-2</v>
      </c>
      <c r="I157" s="17">
        <f t="shared" si="39"/>
        <v>25.573001956954872</v>
      </c>
      <c r="J157" s="17">
        <f t="shared" si="40"/>
        <v>3.1351580430451271</v>
      </c>
      <c r="K157" s="47">
        <f t="shared" si="41"/>
        <v>9.829215954870552</v>
      </c>
      <c r="L157" s="47">
        <f t="shared" si="42"/>
        <v>38.938959737584973</v>
      </c>
      <c r="P157" s="17">
        <f t="shared" si="43"/>
        <v>28.708159999999999</v>
      </c>
      <c r="Q157" s="33">
        <f t="shared" si="44"/>
        <v>20.22321369303566</v>
      </c>
      <c r="R157" s="17">
        <f t="shared" si="45"/>
        <v>408.97837207418502</v>
      </c>
      <c r="S157" s="17">
        <f t="shared" si="46"/>
        <v>25.942277247639879</v>
      </c>
      <c r="T157" s="17">
        <f t="shared" si="47"/>
        <v>2.7658827523601204</v>
      </c>
      <c r="U157" s="17">
        <f t="shared" si="48"/>
        <v>7.6501073998031952</v>
      </c>
      <c r="V157" s="47">
        <f t="shared" si="49"/>
        <v>38.938959737584973</v>
      </c>
    </row>
    <row r="158" spans="1:22" x14ac:dyDescent="0.25">
      <c r="A158" s="70">
        <v>11</v>
      </c>
      <c r="B158" s="70">
        <v>59</v>
      </c>
      <c r="C158" s="83">
        <v>61.645977800610886</v>
      </c>
      <c r="D158" s="83">
        <v>28.708159999999999</v>
      </c>
      <c r="E158" s="43">
        <f t="shared" si="51"/>
        <v>19.622524177400937</v>
      </c>
      <c r="G158" s="17">
        <f t="shared" si="37"/>
        <v>3.3571814029116367</v>
      </c>
      <c r="H158" s="80">
        <f t="shared" si="38"/>
        <v>5.0961843183849401E-2</v>
      </c>
      <c r="I158" s="17">
        <f t="shared" si="39"/>
        <v>25.243980661952445</v>
      </c>
      <c r="J158" s="17">
        <f t="shared" si="40"/>
        <v>3.4641793380475541</v>
      </c>
      <c r="K158" s="47">
        <f t="shared" si="41"/>
        <v>12.000538486155589</v>
      </c>
      <c r="L158" s="47">
        <f t="shared" si="42"/>
        <v>38.938959737584973</v>
      </c>
      <c r="P158" s="17">
        <f t="shared" si="43"/>
        <v>28.708159999999999</v>
      </c>
      <c r="Q158" s="33">
        <f t="shared" si="44"/>
        <v>19.622524177400937</v>
      </c>
      <c r="R158" s="17">
        <f t="shared" si="45"/>
        <v>385.04345509268433</v>
      </c>
      <c r="S158" s="17">
        <f t="shared" si="46"/>
        <v>25.571881358463116</v>
      </c>
      <c r="T158" s="17">
        <f t="shared" si="47"/>
        <v>3.1362786415368831</v>
      </c>
      <c r="U158" s="17">
        <f t="shared" si="48"/>
        <v>9.8362437173604373</v>
      </c>
      <c r="V158" s="47">
        <f t="shared" si="49"/>
        <v>38.938959737584973</v>
      </c>
    </row>
    <row r="159" spans="1:22" x14ac:dyDescent="0.25">
      <c r="A159" s="70">
        <v>11</v>
      </c>
      <c r="B159" s="70">
        <v>60</v>
      </c>
      <c r="C159" s="83">
        <v>61.645977800610886</v>
      </c>
      <c r="D159" s="83">
        <v>28.9224</v>
      </c>
      <c r="E159" s="43">
        <f t="shared" si="51"/>
        <v>19.622524177400937</v>
      </c>
      <c r="G159" s="17">
        <f t="shared" si="37"/>
        <v>3.3646163813991548</v>
      </c>
      <c r="H159" s="80">
        <f t="shared" si="38"/>
        <v>5.0961843183849401E-2</v>
      </c>
      <c r="I159" s="17">
        <f t="shared" si="39"/>
        <v>25.243980661952445</v>
      </c>
      <c r="J159" s="17">
        <f t="shared" si="40"/>
        <v>3.6784193380475543</v>
      </c>
      <c r="K159" s="47">
        <f t="shared" si="41"/>
        <v>13.530768826522207</v>
      </c>
      <c r="L159" s="47">
        <f t="shared" si="42"/>
        <v>41.658620399101167</v>
      </c>
      <c r="P159" s="17">
        <f t="shared" si="43"/>
        <v>28.9224</v>
      </c>
      <c r="Q159" s="33">
        <f t="shared" si="44"/>
        <v>19.622524177400937</v>
      </c>
      <c r="R159" s="17">
        <f t="shared" si="45"/>
        <v>385.04345509268433</v>
      </c>
      <c r="S159" s="17">
        <f t="shared" si="46"/>
        <v>25.571881358463116</v>
      </c>
      <c r="T159" s="17">
        <f t="shared" si="47"/>
        <v>3.3505186415368833</v>
      </c>
      <c r="U159" s="17">
        <f t="shared" si="48"/>
        <v>11.225975167286162</v>
      </c>
      <c r="V159" s="47">
        <f t="shared" si="49"/>
        <v>41.658620399101167</v>
      </c>
    </row>
    <row r="160" spans="1:22" x14ac:dyDescent="0.25">
      <c r="A160" s="70">
        <v>12</v>
      </c>
      <c r="B160" s="70">
        <v>1</v>
      </c>
      <c r="C160" s="83">
        <v>57.49430990791668</v>
      </c>
      <c r="D160" s="83">
        <v>25.601679999999998</v>
      </c>
      <c r="E160" s="43">
        <f t="shared" si="51"/>
        <v>18.301007243004548</v>
      </c>
      <c r="G160" s="17">
        <f t="shared" si="37"/>
        <v>3.2426579743322907</v>
      </c>
      <c r="H160" s="80">
        <f t="shared" si="38"/>
        <v>5.4641801225571565E-2</v>
      </c>
      <c r="I160" s="17">
        <f t="shared" si="39"/>
        <v>24.461652780883778</v>
      </c>
      <c r="J160" s="17">
        <f t="shared" si="40"/>
        <v>1.1400272191162202</v>
      </c>
      <c r="K160" s="47">
        <f t="shared" si="41"/>
        <v>1.2996620603258624</v>
      </c>
      <c r="L160" s="47">
        <f t="shared" si="42"/>
        <v>9.8196304112001691</v>
      </c>
      <c r="P160" s="17">
        <f t="shared" si="43"/>
        <v>25.601679999999998</v>
      </c>
      <c r="Q160" s="33">
        <f t="shared" si="44"/>
        <v>18.301007243004548</v>
      </c>
      <c r="R160" s="17">
        <f t="shared" si="45"/>
        <v>334.92686610850495</v>
      </c>
      <c r="S160" s="17">
        <f t="shared" si="46"/>
        <v>24.682700031441954</v>
      </c>
      <c r="T160" s="17">
        <f t="shared" si="47"/>
        <v>0.91897996855804465</v>
      </c>
      <c r="U160" s="17">
        <f t="shared" si="48"/>
        <v>0.84452418261094475</v>
      </c>
      <c r="V160" s="47">
        <f t="shared" si="49"/>
        <v>9.8196304112001691</v>
      </c>
    </row>
    <row r="161" spans="1:22" x14ac:dyDescent="0.25">
      <c r="A161" s="70">
        <v>12</v>
      </c>
      <c r="B161" s="70">
        <v>2</v>
      </c>
      <c r="C161" s="83">
        <v>22.268036878996178</v>
      </c>
      <c r="D161" s="83">
        <v>13.068639999999998</v>
      </c>
      <c r="E161" s="43">
        <f t="shared" ref="E161:E177" si="52">C161/PI()</f>
        <v>7.0881362844897264</v>
      </c>
      <c r="G161" s="17">
        <f t="shared" si="37"/>
        <v>2.5702154671340365</v>
      </c>
      <c r="H161" s="80">
        <f t="shared" si="38"/>
        <v>0.14108080881404636</v>
      </c>
      <c r="I161" s="17">
        <f t="shared" si="39"/>
        <v>11.677273623714578</v>
      </c>
      <c r="J161" s="17">
        <f t="shared" si="40"/>
        <v>1.3913663762854203</v>
      </c>
      <c r="K161" s="47">
        <f t="shared" si="41"/>
        <v>1.9359003930576217</v>
      </c>
      <c r="L161" s="47">
        <f t="shared" si="42"/>
        <v>88.348928042102926</v>
      </c>
      <c r="P161" s="17">
        <f t="shared" si="43"/>
        <v>13.068639999999998</v>
      </c>
      <c r="Q161" s="33">
        <f t="shared" si="44"/>
        <v>7.0881362844897264</v>
      </c>
      <c r="R161" s="17">
        <f t="shared" si="45"/>
        <v>50.241675987499825</v>
      </c>
      <c r="S161" s="17">
        <f t="shared" si="46"/>
        <v>13.026665981627472</v>
      </c>
      <c r="T161" s="17">
        <f t="shared" si="47"/>
        <v>4.1974018372526345E-2</v>
      </c>
      <c r="U161" s="17">
        <f t="shared" si="48"/>
        <v>1.7618182183371791E-3</v>
      </c>
      <c r="V161" s="47">
        <f t="shared" si="49"/>
        <v>88.348928042102926</v>
      </c>
    </row>
    <row r="162" spans="1:22" x14ac:dyDescent="0.25">
      <c r="A162" s="70">
        <v>12</v>
      </c>
      <c r="B162" s="70">
        <v>3</v>
      </c>
      <c r="C162" s="83">
        <v>50.323247184172153</v>
      </c>
      <c r="D162" s="83">
        <v>24.744720000000004</v>
      </c>
      <c r="E162" s="43">
        <f t="shared" si="52"/>
        <v>16.018387083592604</v>
      </c>
      <c r="G162" s="17">
        <f t="shared" si="37"/>
        <v>3.2086121329225739</v>
      </c>
      <c r="H162" s="80">
        <f t="shared" si="38"/>
        <v>6.2428257900215507E-2</v>
      </c>
      <c r="I162" s="17">
        <f t="shared" si="39"/>
        <v>22.885320578937467</v>
      </c>
      <c r="J162" s="17">
        <f t="shared" si="40"/>
        <v>1.8593994210625375</v>
      </c>
      <c r="K162" s="47">
        <f t="shared" si="41"/>
        <v>3.4573662070476998</v>
      </c>
      <c r="L162" s="47">
        <f t="shared" si="42"/>
        <v>5.1832215187354294</v>
      </c>
      <c r="P162" s="17">
        <f t="shared" si="43"/>
        <v>24.744720000000004</v>
      </c>
      <c r="Q162" s="33">
        <f t="shared" si="44"/>
        <v>16.018387083592604</v>
      </c>
      <c r="R162" s="17">
        <f t="shared" si="45"/>
        <v>256.58872475980638</v>
      </c>
      <c r="S162" s="17">
        <f t="shared" si="46"/>
        <v>22.906177106505378</v>
      </c>
      <c r="T162" s="17">
        <f t="shared" si="47"/>
        <v>1.8385428934946262</v>
      </c>
      <c r="U162" s="17">
        <f t="shared" si="48"/>
        <v>3.3802399712195923</v>
      </c>
      <c r="V162" s="47">
        <f t="shared" si="49"/>
        <v>5.1832215187354294</v>
      </c>
    </row>
    <row r="163" spans="1:22" x14ac:dyDescent="0.25">
      <c r="A163" s="70">
        <v>12</v>
      </c>
      <c r="B163" s="70">
        <v>4</v>
      </c>
      <c r="C163" s="83">
        <v>48.058701060884403</v>
      </c>
      <c r="D163" s="83">
        <v>24.102</v>
      </c>
      <c r="E163" s="43">
        <f t="shared" si="52"/>
        <v>15.297559664830935</v>
      </c>
      <c r="G163" s="17">
        <f t="shared" si="37"/>
        <v>3.1822948246052003</v>
      </c>
      <c r="H163" s="80">
        <f t="shared" si="38"/>
        <v>6.5369903560435094E-2</v>
      </c>
      <c r="I163" s="17">
        <f t="shared" si="39"/>
        <v>22.316597958837185</v>
      </c>
      <c r="J163" s="17">
        <f t="shared" si="40"/>
        <v>1.7854020411628149</v>
      </c>
      <c r="K163" s="47">
        <f t="shared" si="41"/>
        <v>3.1876604485883457</v>
      </c>
      <c r="L163" s="47">
        <f t="shared" si="42"/>
        <v>2.6697891789868309</v>
      </c>
      <c r="P163" s="17">
        <f t="shared" si="43"/>
        <v>24.102</v>
      </c>
      <c r="Q163" s="33">
        <f t="shared" si="44"/>
        <v>15.297559664830935</v>
      </c>
      <c r="R163" s="17">
        <f t="shared" si="45"/>
        <v>234.01533169906236</v>
      </c>
      <c r="S163" s="17">
        <f t="shared" si="46"/>
        <v>22.281837164637839</v>
      </c>
      <c r="T163" s="17">
        <f t="shared" si="47"/>
        <v>1.8201628353621615</v>
      </c>
      <c r="U163" s="17">
        <f t="shared" si="48"/>
        <v>3.3129927472336229</v>
      </c>
      <c r="V163" s="47">
        <f t="shared" si="49"/>
        <v>2.6697891789868309</v>
      </c>
    </row>
    <row r="164" spans="1:22" x14ac:dyDescent="0.25">
      <c r="A164" s="70">
        <v>12</v>
      </c>
      <c r="B164" s="70">
        <v>5</v>
      </c>
      <c r="C164" s="83">
        <v>45.919963055557083</v>
      </c>
      <c r="D164" s="83">
        <v>23.566400000000002</v>
      </c>
      <c r="E164" s="43">
        <f t="shared" si="52"/>
        <v>14.616778213778248</v>
      </c>
      <c r="G164" s="17">
        <f t="shared" si="37"/>
        <v>3.1598219687531417</v>
      </c>
      <c r="H164" s="80">
        <f t="shared" si="38"/>
        <v>6.8414529205715641E-2</v>
      </c>
      <c r="I164" s="17">
        <f t="shared" si="39"/>
        <v>21.74284551105567</v>
      </c>
      <c r="J164" s="17">
        <f t="shared" si="40"/>
        <v>1.8235544889443318</v>
      </c>
      <c r="K164" s="47">
        <f t="shared" si="41"/>
        <v>3.325350974149023</v>
      </c>
      <c r="L164" s="47">
        <f t="shared" si="42"/>
        <v>1.2063704211963513</v>
      </c>
      <c r="P164" s="17">
        <f t="shared" si="43"/>
        <v>23.566400000000002</v>
      </c>
      <c r="Q164" s="33">
        <f t="shared" si="44"/>
        <v>14.616778213778248</v>
      </c>
      <c r="R164" s="17">
        <f t="shared" si="45"/>
        <v>213.65020535078244</v>
      </c>
      <c r="S164" s="17">
        <f t="shared" si="46"/>
        <v>21.664269472921269</v>
      </c>
      <c r="T164" s="17">
        <f t="shared" si="47"/>
        <v>1.9021305270787323</v>
      </c>
      <c r="U164" s="17">
        <f t="shared" si="48"/>
        <v>3.6181005420448158</v>
      </c>
      <c r="V164" s="47">
        <f t="shared" si="49"/>
        <v>1.2063704211963513</v>
      </c>
    </row>
    <row r="165" spans="1:22" x14ac:dyDescent="0.25">
      <c r="A165" s="70">
        <v>12</v>
      </c>
      <c r="B165" s="70">
        <v>6</v>
      </c>
      <c r="C165" s="83">
        <v>52.965217661341178</v>
      </c>
      <c r="D165" s="83">
        <v>23.88776</v>
      </c>
      <c r="E165" s="43">
        <f t="shared" si="52"/>
        <v>16.859352405481211</v>
      </c>
      <c r="G165" s="17">
        <f t="shared" si="37"/>
        <v>3.1733661938608986</v>
      </c>
      <c r="H165" s="80">
        <f t="shared" si="38"/>
        <v>5.9314259287615703E-2</v>
      </c>
      <c r="I165" s="17">
        <f t="shared" si="39"/>
        <v>23.503164987561608</v>
      </c>
      <c r="J165" s="17">
        <f t="shared" si="40"/>
        <v>0.38459501243839256</v>
      </c>
      <c r="K165" s="47">
        <f t="shared" si="41"/>
        <v>0.14791332359248732</v>
      </c>
      <c r="L165" s="47">
        <f t="shared" si="42"/>
        <v>2.0155735094706375</v>
      </c>
      <c r="P165" s="17">
        <f t="shared" si="43"/>
        <v>23.88776</v>
      </c>
      <c r="Q165" s="33">
        <f t="shared" si="44"/>
        <v>16.859352405481211</v>
      </c>
      <c r="R165" s="17">
        <f t="shared" si="45"/>
        <v>284.23776353220507</v>
      </c>
      <c r="S165" s="17">
        <f t="shared" si="46"/>
        <v>23.596151865886412</v>
      </c>
      <c r="T165" s="17">
        <f t="shared" si="47"/>
        <v>0.29160813411358788</v>
      </c>
      <c r="U165" s="17">
        <f t="shared" si="48"/>
        <v>8.5035303881208252E-2</v>
      </c>
      <c r="V165" s="47">
        <f t="shared" si="49"/>
        <v>2.0155735094706375</v>
      </c>
    </row>
    <row r="166" spans="1:22" x14ac:dyDescent="0.25">
      <c r="A166" s="70">
        <v>12</v>
      </c>
      <c r="B166" s="70">
        <v>7</v>
      </c>
      <c r="C166" s="83">
        <v>44.91349811187365</v>
      </c>
      <c r="D166" s="83">
        <v>23.137920000000001</v>
      </c>
      <c r="E166" s="43">
        <f t="shared" si="52"/>
        <v>14.2964104721064</v>
      </c>
      <c r="G166" s="17">
        <f t="shared" si="37"/>
        <v>3.141472830084945</v>
      </c>
      <c r="H166" s="80">
        <f t="shared" si="38"/>
        <v>6.9947627899401121E-2</v>
      </c>
      <c r="I166" s="17">
        <f t="shared" si="39"/>
        <v>21.459544674295202</v>
      </c>
      <c r="J166" s="17">
        <f t="shared" si="40"/>
        <v>1.6783753257047991</v>
      </c>
      <c r="K166" s="47">
        <f t="shared" si="41"/>
        <v>2.8169437339346906</v>
      </c>
      <c r="L166" s="47">
        <f t="shared" si="42"/>
        <v>0.44872441336396368</v>
      </c>
      <c r="P166" s="17">
        <f t="shared" si="43"/>
        <v>23.137920000000001</v>
      </c>
      <c r="Q166" s="33">
        <f t="shared" si="44"/>
        <v>14.2964104721064</v>
      </c>
      <c r="R166" s="17">
        <f t="shared" si="45"/>
        <v>204.38735238695355</v>
      </c>
      <c r="S166" s="17">
        <f t="shared" si="46"/>
        <v>21.364266760121875</v>
      </c>
      <c r="T166" s="17">
        <f t="shared" si="47"/>
        <v>1.7736532398781257</v>
      </c>
      <c r="U166" s="17">
        <f t="shared" si="48"/>
        <v>3.1458458153301723</v>
      </c>
      <c r="V166" s="47">
        <f t="shared" si="49"/>
        <v>0.44872441336396368</v>
      </c>
    </row>
    <row r="167" spans="1:22" x14ac:dyDescent="0.25">
      <c r="A167" s="70">
        <v>12</v>
      </c>
      <c r="B167" s="70">
        <v>8</v>
      </c>
      <c r="C167" s="83">
        <v>35.477889264841366</v>
      </c>
      <c r="D167" s="83">
        <v>20.03144</v>
      </c>
      <c r="E167" s="43">
        <f t="shared" si="52"/>
        <v>11.292962893932785</v>
      </c>
      <c r="G167" s="17">
        <f t="shared" si="37"/>
        <v>2.9973030392553666</v>
      </c>
      <c r="H167" s="80">
        <f t="shared" si="38"/>
        <v>8.8550720425837601E-2</v>
      </c>
      <c r="I167" s="17">
        <f t="shared" si="39"/>
        <v>18.30227060479509</v>
      </c>
      <c r="J167" s="17">
        <f t="shared" si="40"/>
        <v>1.7291693952049094</v>
      </c>
      <c r="K167" s="47">
        <f t="shared" si="41"/>
        <v>2.9900267973133121</v>
      </c>
      <c r="L167" s="47">
        <f t="shared" si="42"/>
        <v>5.9370733973791658</v>
      </c>
      <c r="P167" s="17">
        <f t="shared" si="43"/>
        <v>20.03144</v>
      </c>
      <c r="Q167" s="33">
        <f t="shared" si="44"/>
        <v>11.292962893932785</v>
      </c>
      <c r="R167" s="17">
        <f t="shared" si="45"/>
        <v>127.53101092374274</v>
      </c>
      <c r="S167" s="17">
        <f t="shared" si="46"/>
        <v>18.259707199830185</v>
      </c>
      <c r="T167" s="17">
        <f t="shared" si="47"/>
        <v>1.7717328001698149</v>
      </c>
      <c r="U167" s="17">
        <f t="shared" si="48"/>
        <v>3.1390371151975733</v>
      </c>
      <c r="V167" s="47">
        <f t="shared" si="49"/>
        <v>5.9370733973791658</v>
      </c>
    </row>
    <row r="168" spans="1:22" x14ac:dyDescent="0.25">
      <c r="A168" s="70">
        <v>12</v>
      </c>
      <c r="B168" s="70">
        <v>10</v>
      </c>
      <c r="C168" s="83">
        <v>53.216833897262042</v>
      </c>
      <c r="D168" s="83">
        <v>24.744720000000004</v>
      </c>
      <c r="E168" s="43">
        <f t="shared" si="52"/>
        <v>16.939444340899176</v>
      </c>
      <c r="G168" s="17">
        <f t="shared" si="37"/>
        <v>3.2086121329225739</v>
      </c>
      <c r="H168" s="80">
        <f t="shared" si="38"/>
        <v>5.9033813617225074E-2</v>
      </c>
      <c r="I168" s="17">
        <f t="shared" si="39"/>
        <v>23.559619979330275</v>
      </c>
      <c r="J168" s="17">
        <f t="shared" si="40"/>
        <v>1.1851000206697293</v>
      </c>
      <c r="K168" s="47">
        <f t="shared" si="41"/>
        <v>1.4044620589913928</v>
      </c>
      <c r="L168" s="47">
        <f t="shared" si="42"/>
        <v>5.1832215187354294</v>
      </c>
      <c r="P168" s="17">
        <f t="shared" si="43"/>
        <v>24.744720000000004</v>
      </c>
      <c r="Q168" s="33">
        <f t="shared" si="44"/>
        <v>16.939444340899176</v>
      </c>
      <c r="R168" s="17">
        <f t="shared" si="45"/>
        <v>286.94477457842112</v>
      </c>
      <c r="S168" s="17">
        <f t="shared" si="46"/>
        <v>23.659705744538869</v>
      </c>
      <c r="T168" s="17">
        <f t="shared" si="47"/>
        <v>1.0850142554611359</v>
      </c>
      <c r="U168" s="17">
        <f t="shared" si="48"/>
        <v>1.1772559345538831</v>
      </c>
      <c r="V168" s="47">
        <f t="shared" si="49"/>
        <v>5.1832215187354294</v>
      </c>
    </row>
    <row r="169" spans="1:22" x14ac:dyDescent="0.25">
      <c r="A169" s="70">
        <v>12</v>
      </c>
      <c r="B169" s="70">
        <v>11</v>
      </c>
      <c r="C169" s="83">
        <v>56.236228728312376</v>
      </c>
      <c r="D169" s="83">
        <v>24.316240000000001</v>
      </c>
      <c r="E169" s="43">
        <f t="shared" si="52"/>
        <v>17.900547565914732</v>
      </c>
      <c r="G169" s="17">
        <f t="shared" si="37"/>
        <v>3.1911444398821827</v>
      </c>
      <c r="H169" s="80">
        <f t="shared" si="38"/>
        <v>5.5864212886098899E-2</v>
      </c>
      <c r="I169" s="17">
        <f t="shared" si="39"/>
        <v>24.207180399267052</v>
      </c>
      <c r="J169" s="17">
        <f t="shared" si="40"/>
        <v>0.10905960073294807</v>
      </c>
      <c r="K169" s="47">
        <f t="shared" si="41"/>
        <v>1.1893996512030047E-2</v>
      </c>
      <c r="L169" s="47">
        <f t="shared" si="42"/>
        <v>3.415802403703025</v>
      </c>
      <c r="P169" s="17">
        <f t="shared" si="43"/>
        <v>24.316240000000001</v>
      </c>
      <c r="Q169" s="33">
        <f t="shared" si="44"/>
        <v>17.900547565914732</v>
      </c>
      <c r="R169" s="17">
        <f t="shared" si="45"/>
        <v>320.42960315957583</v>
      </c>
      <c r="S169" s="17">
        <f t="shared" si="46"/>
        <v>24.393078505919199</v>
      </c>
      <c r="T169" s="17">
        <f t="shared" si="47"/>
        <v>-7.6838505919198496E-2</v>
      </c>
      <c r="U169" s="17">
        <f t="shared" si="48"/>
        <v>5.9041559918947021E-3</v>
      </c>
      <c r="V169" s="47">
        <f t="shared" si="49"/>
        <v>3.415802403703025</v>
      </c>
    </row>
    <row r="170" spans="1:22" x14ac:dyDescent="0.25">
      <c r="A170" s="70">
        <v>12</v>
      </c>
      <c r="B170" s="70">
        <v>24</v>
      </c>
      <c r="C170" s="83">
        <v>57.242693671995823</v>
      </c>
      <c r="D170" s="83">
        <v>25.173199999999998</v>
      </c>
      <c r="E170" s="43">
        <f t="shared" si="52"/>
        <v>18.220915307586587</v>
      </c>
      <c r="G170" s="17">
        <f t="shared" si="37"/>
        <v>3.2257799365449391</v>
      </c>
      <c r="H170" s="80">
        <f t="shared" si="38"/>
        <v>5.4881984967222422E-2</v>
      </c>
      <c r="I170" s="17">
        <f t="shared" si="39"/>
        <v>24.411442864801575</v>
      </c>
      <c r="J170" s="17">
        <f t="shared" si="40"/>
        <v>0.76175713519842247</v>
      </c>
      <c r="K170" s="47">
        <f t="shared" si="41"/>
        <v>0.58027393302570773</v>
      </c>
      <c r="L170" s="47">
        <f t="shared" si="42"/>
        <v>7.3178308545677826</v>
      </c>
      <c r="P170" s="17">
        <f t="shared" si="43"/>
        <v>25.173199999999998</v>
      </c>
      <c r="Q170" s="33">
        <f t="shared" si="44"/>
        <v>18.220915307586587</v>
      </c>
      <c r="R170" s="17">
        <f t="shared" si="45"/>
        <v>332.00175464624323</v>
      </c>
      <c r="S170" s="17">
        <f t="shared" si="46"/>
        <v>24.625526336143793</v>
      </c>
      <c r="T170" s="17">
        <f t="shared" si="47"/>
        <v>0.5476736638562052</v>
      </c>
      <c r="U170" s="17">
        <f t="shared" si="48"/>
        <v>0.29994644208167964</v>
      </c>
      <c r="V170" s="47">
        <f t="shared" si="49"/>
        <v>7.3178308545677826</v>
      </c>
    </row>
    <row r="171" spans="1:22" x14ac:dyDescent="0.25">
      <c r="A171" s="70">
        <v>12</v>
      </c>
      <c r="B171" s="70">
        <v>44</v>
      </c>
      <c r="C171" s="83">
        <v>57.242693671995823</v>
      </c>
      <c r="D171" s="83">
        <v>26.78</v>
      </c>
      <c r="E171" s="43">
        <f t="shared" si="52"/>
        <v>18.220915307586587</v>
      </c>
      <c r="G171" s="17">
        <f t="shared" si="37"/>
        <v>3.2876553402630266</v>
      </c>
      <c r="H171" s="80">
        <f t="shared" si="38"/>
        <v>5.4881984967222422E-2</v>
      </c>
      <c r="I171" s="17">
        <f t="shared" si="39"/>
        <v>24.411442864801575</v>
      </c>
      <c r="J171" s="17">
        <f t="shared" si="40"/>
        <v>2.3685571351984258</v>
      </c>
      <c r="K171" s="47">
        <f t="shared" si="41"/>
        <v>5.610062902699374</v>
      </c>
      <c r="L171" s="47">
        <f t="shared" si="42"/>
        <v>18.592903767939251</v>
      </c>
      <c r="P171" s="17">
        <f t="shared" si="43"/>
        <v>26.78</v>
      </c>
      <c r="Q171" s="33">
        <f t="shared" si="44"/>
        <v>18.220915307586587</v>
      </c>
      <c r="R171" s="17">
        <f t="shared" si="45"/>
        <v>332.00175464624323</v>
      </c>
      <c r="S171" s="17">
        <f t="shared" si="46"/>
        <v>24.625526336143793</v>
      </c>
      <c r="T171" s="17">
        <f t="shared" si="47"/>
        <v>2.1544736638562085</v>
      </c>
      <c r="U171" s="17">
        <f t="shared" si="48"/>
        <v>4.6417567682499952</v>
      </c>
      <c r="V171" s="47">
        <f t="shared" si="49"/>
        <v>18.592903767939251</v>
      </c>
    </row>
    <row r="172" spans="1:22" x14ac:dyDescent="0.25">
      <c r="A172" s="70">
        <v>12</v>
      </c>
      <c r="B172" s="70">
        <v>46</v>
      </c>
      <c r="C172" s="83">
        <v>59.633047913243992</v>
      </c>
      <c r="D172" s="83">
        <v>26.78</v>
      </c>
      <c r="E172" s="43">
        <f t="shared" si="52"/>
        <v>18.981788694057233</v>
      </c>
      <c r="G172" s="17">
        <f t="shared" si="37"/>
        <v>3.2876553402630266</v>
      </c>
      <c r="H172" s="80">
        <f t="shared" si="38"/>
        <v>5.2682074177397058E-2</v>
      </c>
      <c r="I172" s="17">
        <f t="shared" si="39"/>
        <v>24.875207630699819</v>
      </c>
      <c r="J172" s="17">
        <f t="shared" si="40"/>
        <v>1.904792369300182</v>
      </c>
      <c r="K172" s="47">
        <f t="shared" si="41"/>
        <v>3.6282339701442012</v>
      </c>
      <c r="L172" s="47">
        <f t="shared" si="42"/>
        <v>18.592903767939251</v>
      </c>
      <c r="P172" s="17">
        <f t="shared" si="43"/>
        <v>26.78</v>
      </c>
      <c r="Q172" s="33">
        <f t="shared" si="44"/>
        <v>18.981788694057233</v>
      </c>
      <c r="R172" s="17">
        <f t="shared" si="45"/>
        <v>360.308302025839</v>
      </c>
      <c r="S172" s="17">
        <f t="shared" si="46"/>
        <v>25.153523506009911</v>
      </c>
      <c r="T172" s="17">
        <f t="shared" si="47"/>
        <v>1.62647649399009</v>
      </c>
      <c r="U172" s="17">
        <f t="shared" si="48"/>
        <v>2.6454257855022951</v>
      </c>
      <c r="V172" s="47">
        <f t="shared" si="49"/>
        <v>18.592903767939251</v>
      </c>
    </row>
    <row r="173" spans="1:22" x14ac:dyDescent="0.25">
      <c r="A173" s="70">
        <v>12</v>
      </c>
      <c r="B173" s="70">
        <v>53</v>
      </c>
      <c r="C173" s="83">
        <v>61.016937210808734</v>
      </c>
      <c r="D173" s="83">
        <v>25.7088</v>
      </c>
      <c r="E173" s="43">
        <f t="shared" si="52"/>
        <v>19.42229433885603</v>
      </c>
      <c r="G173" s="17">
        <f t="shared" si="37"/>
        <v>3.2468333457427714</v>
      </c>
      <c r="H173" s="80">
        <f t="shared" si="38"/>
        <v>5.148722301048702E-2</v>
      </c>
      <c r="I173" s="17">
        <f t="shared" si="39"/>
        <v>25.130776648952192</v>
      </c>
      <c r="J173" s="17">
        <f t="shared" si="40"/>
        <v>0.57802335104780767</v>
      </c>
      <c r="K173" s="47">
        <f t="shared" si="41"/>
        <v>0.33411099435653707</v>
      </c>
      <c r="L173" s="47">
        <f t="shared" si="42"/>
        <v>10.502453772358278</v>
      </c>
      <c r="P173" s="17">
        <f t="shared" si="43"/>
        <v>25.7088</v>
      </c>
      <c r="Q173" s="33">
        <f t="shared" si="44"/>
        <v>19.42229433885603</v>
      </c>
      <c r="R173" s="17">
        <f t="shared" si="45"/>
        <v>377.22551738515898</v>
      </c>
      <c r="S173" s="17">
        <f t="shared" si="46"/>
        <v>25.443724750780945</v>
      </c>
      <c r="T173" s="17">
        <f t="shared" si="47"/>
        <v>0.26507524921905556</v>
      </c>
      <c r="U173" s="17">
        <f t="shared" si="48"/>
        <v>7.0264887748544419E-2</v>
      </c>
      <c r="V173" s="47">
        <f t="shared" si="49"/>
        <v>10.502453772358278</v>
      </c>
    </row>
    <row r="174" spans="1:22" x14ac:dyDescent="0.25">
      <c r="A174" s="70">
        <v>13</v>
      </c>
      <c r="B174" s="70">
        <v>1</v>
      </c>
      <c r="C174" s="83">
        <v>53.971682605024618</v>
      </c>
      <c r="D174" s="83">
        <v>23.780639999999998</v>
      </c>
      <c r="E174" s="43">
        <f t="shared" si="52"/>
        <v>17.179720147153063</v>
      </c>
      <c r="G174" s="17">
        <f t="shared" si="37"/>
        <v>3.1688718042730595</v>
      </c>
      <c r="H174" s="80">
        <f t="shared" si="38"/>
        <v>5.8208165874326832E-2</v>
      </c>
      <c r="I174" s="17">
        <f t="shared" si="39"/>
        <v>23.726615154548419</v>
      </c>
      <c r="J174" s="17">
        <f t="shared" si="40"/>
        <v>5.402484545157904E-2</v>
      </c>
      <c r="K174" s="47">
        <f t="shared" si="41"/>
        <v>2.9186839260670005E-3</v>
      </c>
      <c r="L174" s="47">
        <f t="shared" si="42"/>
        <v>1.722889757912536</v>
      </c>
      <c r="P174" s="17">
        <f t="shared" si="43"/>
        <v>23.780639999999998</v>
      </c>
      <c r="Q174" s="33">
        <f t="shared" si="44"/>
        <v>17.179720147153063</v>
      </c>
      <c r="R174" s="17">
        <f t="shared" si="45"/>
        <v>295.14278433449687</v>
      </c>
      <c r="S174" s="17">
        <f t="shared" si="46"/>
        <v>23.848115551077058</v>
      </c>
      <c r="T174" s="17">
        <f t="shared" si="47"/>
        <v>-6.7475551077059492E-2</v>
      </c>
      <c r="U174" s="17">
        <f t="shared" si="48"/>
        <v>4.5529499931528643E-3</v>
      </c>
      <c r="V174" s="47">
        <f t="shared" si="49"/>
        <v>1.722889757912536</v>
      </c>
    </row>
    <row r="175" spans="1:22" x14ac:dyDescent="0.25">
      <c r="A175" s="70">
        <v>13</v>
      </c>
      <c r="B175" s="70">
        <v>2</v>
      </c>
      <c r="C175" s="83">
        <v>29.313291484780283</v>
      </c>
      <c r="D175" s="83">
        <v>16.38936</v>
      </c>
      <c r="E175" s="43">
        <f t="shared" si="52"/>
        <v>9.3307104761926922</v>
      </c>
      <c r="G175" s="17">
        <f t="shared" si="37"/>
        <v>2.7966323437932155</v>
      </c>
      <c r="H175" s="80">
        <f t="shared" si="38"/>
        <v>0.10717297493599227</v>
      </c>
      <c r="I175" s="17">
        <f t="shared" si="39"/>
        <v>15.606957567028781</v>
      </c>
      <c r="J175" s="17">
        <f t="shared" si="40"/>
        <v>0.78240243297121914</v>
      </c>
      <c r="K175" s="47">
        <f t="shared" si="41"/>
        <v>0.61215356711928304</v>
      </c>
      <c r="L175" s="47">
        <f t="shared" si="42"/>
        <v>36.950484852403889</v>
      </c>
      <c r="P175" s="17">
        <f t="shared" si="43"/>
        <v>16.38936</v>
      </c>
      <c r="Q175" s="33">
        <f t="shared" si="44"/>
        <v>9.3307104761926922</v>
      </c>
      <c r="R175" s="17">
        <f t="shared" si="45"/>
        <v>87.062157990532057</v>
      </c>
      <c r="S175" s="17">
        <f t="shared" si="46"/>
        <v>15.946350879797581</v>
      </c>
      <c r="T175" s="17">
        <f t="shared" si="47"/>
        <v>0.44300912020241867</v>
      </c>
      <c r="U175" s="17">
        <f t="shared" si="48"/>
        <v>0.19625708058252103</v>
      </c>
      <c r="V175" s="47">
        <f t="shared" si="49"/>
        <v>36.950484852403889</v>
      </c>
    </row>
    <row r="176" spans="1:22" x14ac:dyDescent="0.25">
      <c r="A176" s="70">
        <v>13</v>
      </c>
      <c r="B176" s="70">
        <v>3</v>
      </c>
      <c r="C176" s="83">
        <v>57.242693671995823</v>
      </c>
      <c r="D176" s="83">
        <v>23.780639999999998</v>
      </c>
      <c r="E176" s="43">
        <f t="shared" si="52"/>
        <v>18.220915307586587</v>
      </c>
      <c r="G176" s="17">
        <f t="shared" si="37"/>
        <v>3.1688718042730595</v>
      </c>
      <c r="H176" s="80">
        <f t="shared" si="38"/>
        <v>5.4881984967222422E-2</v>
      </c>
      <c r="I176" s="17">
        <f t="shared" si="39"/>
        <v>24.411442864801575</v>
      </c>
      <c r="J176" s="17">
        <f t="shared" si="40"/>
        <v>-0.6308028648015771</v>
      </c>
      <c r="K176" s="47">
        <f t="shared" si="41"/>
        <v>0.39791225424187676</v>
      </c>
      <c r="L176" s="47">
        <f t="shared" si="42"/>
        <v>1.722889757912536</v>
      </c>
      <c r="P176" s="17">
        <f t="shared" si="43"/>
        <v>23.780639999999998</v>
      </c>
      <c r="Q176" s="33">
        <f t="shared" si="44"/>
        <v>18.220915307586587</v>
      </c>
      <c r="R176" s="17">
        <f t="shared" si="45"/>
        <v>332.00175464624323</v>
      </c>
      <c r="S176" s="17">
        <f t="shared" si="46"/>
        <v>24.625526336143793</v>
      </c>
      <c r="T176" s="17">
        <f t="shared" si="47"/>
        <v>-0.84488633614379438</v>
      </c>
      <c r="U176" s="17">
        <f t="shared" si="48"/>
        <v>0.71383292100248474</v>
      </c>
      <c r="V176" s="47">
        <f t="shared" si="49"/>
        <v>1.722889757912536</v>
      </c>
    </row>
    <row r="177" spans="1:22" x14ac:dyDescent="0.25">
      <c r="A177" s="70">
        <v>13</v>
      </c>
      <c r="B177" s="70">
        <v>4</v>
      </c>
      <c r="C177" s="83">
        <v>51.329712127855579</v>
      </c>
      <c r="D177" s="83">
        <v>22.495200000000001</v>
      </c>
      <c r="E177" s="43">
        <f t="shared" si="52"/>
        <v>16.338754825264449</v>
      </c>
      <c r="G177" s="17">
        <f t="shared" si="37"/>
        <v>3.1133019531182486</v>
      </c>
      <c r="H177" s="80">
        <f t="shared" si="38"/>
        <v>6.1204174411976016E-2</v>
      </c>
      <c r="I177" s="17">
        <f t="shared" si="39"/>
        <v>23.126227964774152</v>
      </c>
      <c r="J177" s="17">
        <f t="shared" si="40"/>
        <v>-0.63102796477415168</v>
      </c>
      <c r="K177" s="47">
        <f t="shared" si="41"/>
        <v>0.39819629232700804</v>
      </c>
      <c r="L177" s="47">
        <f t="shared" si="42"/>
        <v>7.370656153835517E-4</v>
      </c>
      <c r="P177" s="17">
        <f t="shared" si="43"/>
        <v>22.495200000000001</v>
      </c>
      <c r="Q177" s="33">
        <f t="shared" si="44"/>
        <v>16.338754825264449</v>
      </c>
      <c r="R177" s="17">
        <f t="shared" si="45"/>
        <v>266.95490924010232</v>
      </c>
      <c r="S177" s="17">
        <f t="shared" si="46"/>
        <v>23.173903597630137</v>
      </c>
      <c r="T177" s="17">
        <f t="shared" si="47"/>
        <v>-0.6787035976301361</v>
      </c>
      <c r="U177" s="17">
        <f t="shared" si="48"/>
        <v>0.46063857343608966</v>
      </c>
      <c r="V177" s="47">
        <f t="shared" si="49"/>
        <v>7.370656153835517E-4</v>
      </c>
    </row>
    <row r="178" spans="1:22" x14ac:dyDescent="0.25">
      <c r="A178" s="70">
        <v>13</v>
      </c>
      <c r="B178" s="70">
        <v>5</v>
      </c>
      <c r="C178" s="83">
        <v>32.3326863158306</v>
      </c>
      <c r="D178" s="83">
        <v>18.317520000000002</v>
      </c>
      <c r="E178" s="43">
        <f t="shared" ref="E178:E192" si="53">C178/PI()</f>
        <v>10.291813701208245</v>
      </c>
      <c r="G178" s="17">
        <f t="shared" si="37"/>
        <v>2.90785797890344</v>
      </c>
      <c r="H178" s="80">
        <f t="shared" si="38"/>
        <v>9.716460373574401E-2</v>
      </c>
      <c r="I178" s="17">
        <f t="shared" si="39"/>
        <v>17.002080227528403</v>
      </c>
      <c r="J178" s="17">
        <f t="shared" si="40"/>
        <v>1.3154397724715992</v>
      </c>
      <c r="K178" s="47">
        <f t="shared" si="41"/>
        <v>1.7303817950001326</v>
      </c>
      <c r="L178" s="47">
        <f t="shared" si="42"/>
        <v>17.226907977249606</v>
      </c>
      <c r="P178" s="17">
        <f t="shared" si="43"/>
        <v>18.317520000000002</v>
      </c>
      <c r="Q178" s="33">
        <f t="shared" si="44"/>
        <v>10.291813701208245</v>
      </c>
      <c r="R178" s="17">
        <f t="shared" si="45"/>
        <v>105.92142926037775</v>
      </c>
      <c r="S178" s="17">
        <f t="shared" si="46"/>
        <v>17.107571230818355</v>
      </c>
      <c r="T178" s="17">
        <f t="shared" si="47"/>
        <v>1.2099487691816471</v>
      </c>
      <c r="U178" s="17">
        <f t="shared" si="48"/>
        <v>1.4639760240441826</v>
      </c>
      <c r="V178" s="47">
        <f t="shared" si="49"/>
        <v>17.226907977249606</v>
      </c>
    </row>
    <row r="179" spans="1:22" x14ac:dyDescent="0.25">
      <c r="A179" s="70">
        <v>13</v>
      </c>
      <c r="B179" s="70">
        <v>6</v>
      </c>
      <c r="C179" s="83">
        <v>49.316782240488706</v>
      </c>
      <c r="D179" s="83">
        <v>23.566400000000002</v>
      </c>
      <c r="E179" s="43">
        <f t="shared" si="53"/>
        <v>15.69801934192075</v>
      </c>
      <c r="G179" s="17">
        <f t="shared" si="37"/>
        <v>3.1598219687531417</v>
      </c>
      <c r="H179" s="80">
        <f t="shared" si="38"/>
        <v>6.3702303979811747E-2</v>
      </c>
      <c r="I179" s="17">
        <f t="shared" si="39"/>
        <v>22.637245143610777</v>
      </c>
      <c r="J179" s="17">
        <f t="shared" si="40"/>
        <v>0.9291548563892249</v>
      </c>
      <c r="K179" s="47">
        <f t="shared" si="41"/>
        <v>0.86332874715168118</v>
      </c>
      <c r="L179" s="47">
        <f t="shared" si="42"/>
        <v>1.2063704211963513</v>
      </c>
      <c r="P179" s="17">
        <f t="shared" si="43"/>
        <v>23.566400000000002</v>
      </c>
      <c r="Q179" s="33">
        <f t="shared" si="44"/>
        <v>15.69801934192075</v>
      </c>
      <c r="R179" s="17">
        <f t="shared" si="45"/>
        <v>246.42781125931796</v>
      </c>
      <c r="S179" s="17">
        <f t="shared" si="46"/>
        <v>22.632445736929515</v>
      </c>
      <c r="T179" s="17">
        <f t="shared" si="47"/>
        <v>0.93395426307048623</v>
      </c>
      <c r="U179" s="17">
        <f t="shared" si="48"/>
        <v>0.87227056550753501</v>
      </c>
      <c r="V179" s="47">
        <f t="shared" si="49"/>
        <v>1.2063704211963513</v>
      </c>
    </row>
    <row r="180" spans="1:22" x14ac:dyDescent="0.25">
      <c r="A180" s="70">
        <v>13</v>
      </c>
      <c r="B180" s="70">
        <v>7</v>
      </c>
      <c r="C180" s="83">
        <v>42.6489519885859</v>
      </c>
      <c r="D180" s="83">
        <v>21.959599999999998</v>
      </c>
      <c r="E180" s="43">
        <f t="shared" si="53"/>
        <v>13.575583053344731</v>
      </c>
      <c r="G180" s="17">
        <f t="shared" si="37"/>
        <v>3.0892044015391882</v>
      </c>
      <c r="H180" s="80">
        <f t="shared" si="38"/>
        <v>7.3661661239192336E-2</v>
      </c>
      <c r="I180" s="17">
        <f t="shared" si="39"/>
        <v>20.78843818624695</v>
      </c>
      <c r="J180" s="17">
        <f t="shared" si="40"/>
        <v>1.1711618137530486</v>
      </c>
      <c r="K180" s="47">
        <f t="shared" si="41"/>
        <v>1.3716199939933305</v>
      </c>
      <c r="L180" s="47">
        <f t="shared" si="42"/>
        <v>0.25852246782490312</v>
      </c>
      <c r="P180" s="17">
        <f t="shared" si="43"/>
        <v>21.959599999999998</v>
      </c>
      <c r="Q180" s="33">
        <f t="shared" si="44"/>
        <v>13.575583053344731</v>
      </c>
      <c r="R180" s="17">
        <f t="shared" si="45"/>
        <v>184.29645523826065</v>
      </c>
      <c r="S180" s="17">
        <f t="shared" si="46"/>
        <v>20.667305319486417</v>
      </c>
      <c r="T180" s="17">
        <f t="shared" si="47"/>
        <v>1.2922946805135815</v>
      </c>
      <c r="U180" s="17">
        <f t="shared" si="48"/>
        <v>1.6700255412836997</v>
      </c>
      <c r="V180" s="47">
        <f t="shared" si="49"/>
        <v>0.25852246782490312</v>
      </c>
    </row>
    <row r="181" spans="1:22" x14ac:dyDescent="0.25">
      <c r="A181" s="70">
        <v>13</v>
      </c>
      <c r="B181" s="70">
        <v>8</v>
      </c>
      <c r="C181" s="83">
        <v>50.071630948251276</v>
      </c>
      <c r="D181" s="83">
        <v>22.709439999999997</v>
      </c>
      <c r="E181" s="43">
        <f t="shared" si="53"/>
        <v>15.938295148174635</v>
      </c>
      <c r="G181" s="17">
        <f t="shared" si="37"/>
        <v>3.1227806970727925</v>
      </c>
      <c r="H181" s="80">
        <f t="shared" si="38"/>
        <v>6.2741967738910082E-2</v>
      </c>
      <c r="I181" s="17">
        <f t="shared" si="39"/>
        <v>22.82398553210718</v>
      </c>
      <c r="J181" s="17">
        <f t="shared" si="40"/>
        <v>-0.11454553210718288</v>
      </c>
      <c r="K181" s="47">
        <f t="shared" si="41"/>
        <v>1.3120678925717664E-2</v>
      </c>
      <c r="L181" s="47">
        <f t="shared" si="42"/>
        <v>5.8268626331575028E-2</v>
      </c>
      <c r="P181" s="17">
        <f t="shared" si="43"/>
        <v>22.709439999999997</v>
      </c>
      <c r="Q181" s="33">
        <f t="shared" si="44"/>
        <v>15.938295148174635</v>
      </c>
      <c r="R181" s="17">
        <f t="shared" si="45"/>
        <v>254.02925223032713</v>
      </c>
      <c r="S181" s="17">
        <f t="shared" si="46"/>
        <v>22.838307221466195</v>
      </c>
      <c r="T181" s="17">
        <f t="shared" si="47"/>
        <v>-0.12886722146619789</v>
      </c>
      <c r="U181" s="17">
        <f t="shared" si="48"/>
        <v>1.6606760768418095E-2</v>
      </c>
      <c r="V181" s="47">
        <f t="shared" si="49"/>
        <v>5.8268626331575028E-2</v>
      </c>
    </row>
    <row r="182" spans="1:22" x14ac:dyDescent="0.25">
      <c r="A182" s="70">
        <v>13</v>
      </c>
      <c r="B182" s="70">
        <v>9</v>
      </c>
      <c r="C182" s="83">
        <v>48.561933532726123</v>
      </c>
      <c r="D182" s="83">
        <v>21.63824</v>
      </c>
      <c r="E182" s="43">
        <f t="shared" si="53"/>
        <v>15.457743535666861</v>
      </c>
      <c r="G182" s="17">
        <f t="shared" si="37"/>
        <v>3.0744621198019848</v>
      </c>
      <c r="H182" s="80">
        <f t="shared" si="38"/>
        <v>6.4692495233383954E-2</v>
      </c>
      <c r="I182" s="17">
        <f t="shared" si="39"/>
        <v>22.446299069615577</v>
      </c>
      <c r="J182" s="17">
        <f t="shared" si="40"/>
        <v>-0.80805906961557739</v>
      </c>
      <c r="K182" s="47">
        <f t="shared" si="41"/>
        <v>0.65295945998799254</v>
      </c>
      <c r="L182" s="47">
        <f t="shared" si="42"/>
        <v>0.68858637475061257</v>
      </c>
      <c r="P182" s="17">
        <f t="shared" si="43"/>
        <v>21.63824</v>
      </c>
      <c r="Q182" s="33">
        <f t="shared" si="44"/>
        <v>15.457743535666861</v>
      </c>
      <c r="R182" s="17">
        <f t="shared" si="45"/>
        <v>238.94183521445063</v>
      </c>
      <c r="S182" s="17">
        <f t="shared" si="46"/>
        <v>22.423206508264091</v>
      </c>
      <c r="T182" s="17">
        <f t="shared" si="47"/>
        <v>-0.78496650826409109</v>
      </c>
      <c r="U182" s="17">
        <f t="shared" si="48"/>
        <v>0.61617241909631937</v>
      </c>
      <c r="V182" s="47">
        <f t="shared" si="49"/>
        <v>0.68858637475061257</v>
      </c>
    </row>
    <row r="183" spans="1:22" x14ac:dyDescent="0.25">
      <c r="A183" s="70">
        <v>13</v>
      </c>
      <c r="B183" s="70">
        <v>10</v>
      </c>
      <c r="C183" s="83">
        <v>46.171579291477933</v>
      </c>
      <c r="D183" s="83">
        <v>22.173839999999998</v>
      </c>
      <c r="E183" s="43">
        <f t="shared" si="53"/>
        <v>14.696870149196208</v>
      </c>
      <c r="G183" s="17">
        <f t="shared" si="37"/>
        <v>3.098913215666149</v>
      </c>
      <c r="H183" s="80">
        <f t="shared" si="38"/>
        <v>6.8041697983886137E-2</v>
      </c>
      <c r="I183" s="17">
        <f t="shared" si="39"/>
        <v>21.812304364853951</v>
      </c>
      <c r="J183" s="17">
        <f t="shared" si="40"/>
        <v>0.3615356351460477</v>
      </c>
      <c r="K183" s="47">
        <f t="shared" si="41"/>
        <v>0.13070801548045613</v>
      </c>
      <c r="L183" s="47">
        <f t="shared" si="42"/>
        <v>8.6560140541095135E-2</v>
      </c>
      <c r="P183" s="17">
        <f t="shared" si="43"/>
        <v>22.173839999999998</v>
      </c>
      <c r="Q183" s="33">
        <f t="shared" si="44"/>
        <v>14.696870149196208</v>
      </c>
      <c r="R183" s="17">
        <f t="shared" si="45"/>
        <v>215.99799218233457</v>
      </c>
      <c r="S183" s="17">
        <f t="shared" si="46"/>
        <v>21.738331888863129</v>
      </c>
      <c r="T183" s="17">
        <f t="shared" si="47"/>
        <v>0.43550811113686905</v>
      </c>
      <c r="U183" s="17">
        <f t="shared" si="48"/>
        <v>0.18966731486600349</v>
      </c>
      <c r="V183" s="47">
        <f t="shared" si="49"/>
        <v>8.6560140541095135E-2</v>
      </c>
    </row>
    <row r="184" spans="1:22" x14ac:dyDescent="0.25">
      <c r="A184" s="70">
        <v>13</v>
      </c>
      <c r="B184" s="70">
        <v>21</v>
      </c>
      <c r="C184" s="83">
        <v>61.016937210808734</v>
      </c>
      <c r="D184" s="83">
        <v>23.88776</v>
      </c>
      <c r="E184" s="43">
        <f t="shared" si="53"/>
        <v>19.42229433885603</v>
      </c>
      <c r="G184" s="17">
        <f t="shared" si="37"/>
        <v>3.1733661938608986</v>
      </c>
      <c r="H184" s="80">
        <f t="shared" si="38"/>
        <v>5.148722301048702E-2</v>
      </c>
      <c r="I184" s="17">
        <f t="shared" si="39"/>
        <v>25.130776648952192</v>
      </c>
      <c r="J184" s="17">
        <f t="shared" si="40"/>
        <v>-1.2430166489521923</v>
      </c>
      <c r="K184" s="47">
        <f t="shared" si="41"/>
        <v>1.5450903895723378</v>
      </c>
      <c r="L184" s="47">
        <f t="shared" si="42"/>
        <v>2.0155735094706375</v>
      </c>
      <c r="P184" s="17">
        <f t="shared" si="43"/>
        <v>23.88776</v>
      </c>
      <c r="Q184" s="33">
        <f t="shared" si="44"/>
        <v>19.42229433885603</v>
      </c>
      <c r="R184" s="17">
        <f t="shared" si="45"/>
        <v>377.22551738515898</v>
      </c>
      <c r="S184" s="17">
        <f t="shared" si="46"/>
        <v>25.443724750780945</v>
      </c>
      <c r="T184" s="17">
        <f t="shared" si="47"/>
        <v>-1.5559647507809444</v>
      </c>
      <c r="U184" s="17">
        <f t="shared" si="48"/>
        <v>2.4210263056728065</v>
      </c>
      <c r="V184" s="47">
        <f t="shared" si="49"/>
        <v>2.0155735094706375</v>
      </c>
    </row>
    <row r="185" spans="1:22" x14ac:dyDescent="0.25">
      <c r="A185" s="70">
        <v>13</v>
      </c>
      <c r="B185" s="70">
        <v>23</v>
      </c>
      <c r="C185" s="83">
        <v>57.242693671995823</v>
      </c>
      <c r="D185" s="83">
        <v>24.530480000000001</v>
      </c>
      <c r="E185" s="43">
        <f t="shared" si="53"/>
        <v>18.220915307586587</v>
      </c>
      <c r="G185" s="17">
        <f t="shared" si="37"/>
        <v>3.1999164259550197</v>
      </c>
      <c r="H185" s="80">
        <f t="shared" si="38"/>
        <v>5.4881984967222422E-2</v>
      </c>
      <c r="I185" s="17">
        <f t="shared" si="39"/>
        <v>24.411442864801575</v>
      </c>
      <c r="J185" s="17">
        <f t="shared" si="40"/>
        <v>0.1190371351984254</v>
      </c>
      <c r="K185" s="47">
        <f t="shared" si="41"/>
        <v>1.4169839556248207E-2</v>
      </c>
      <c r="L185" s="47">
        <f t="shared" si="42"/>
        <v>4.253613183619219</v>
      </c>
      <c r="P185" s="17">
        <f t="shared" si="43"/>
        <v>24.530480000000001</v>
      </c>
      <c r="Q185" s="33">
        <f t="shared" si="44"/>
        <v>18.220915307586587</v>
      </c>
      <c r="R185" s="17">
        <f t="shared" si="45"/>
        <v>332.00175464624323</v>
      </c>
      <c r="S185" s="17">
        <f t="shared" si="46"/>
        <v>24.625526336143793</v>
      </c>
      <c r="T185" s="17">
        <f t="shared" si="47"/>
        <v>-9.5046336143791876E-2</v>
      </c>
      <c r="U185" s="17">
        <f t="shared" si="48"/>
        <v>9.0338060143586776E-3</v>
      </c>
      <c r="V185" s="47">
        <f t="shared" si="49"/>
        <v>4.253613183619219</v>
      </c>
    </row>
    <row r="186" spans="1:22" x14ac:dyDescent="0.25">
      <c r="A186" s="70">
        <v>13</v>
      </c>
      <c r="B186" s="70">
        <v>33</v>
      </c>
      <c r="C186" s="83">
        <v>64.41375639574035</v>
      </c>
      <c r="D186" s="83">
        <v>25.28032</v>
      </c>
      <c r="E186" s="43">
        <f t="shared" si="53"/>
        <v>20.503535466998532</v>
      </c>
      <c r="G186" s="17">
        <f t="shared" si="37"/>
        <v>3.2300262274263902</v>
      </c>
      <c r="H186" s="80">
        <f t="shared" si="38"/>
        <v>4.8772076484543368E-2</v>
      </c>
      <c r="I186" s="17">
        <f t="shared" si="39"/>
        <v>25.721329658357572</v>
      </c>
      <c r="J186" s="17">
        <f t="shared" si="40"/>
        <v>-0.44100965835757222</v>
      </c>
      <c r="K186" s="47">
        <f t="shared" si="41"/>
        <v>0.19448951876466258</v>
      </c>
      <c r="L186" s="47">
        <f t="shared" si="42"/>
        <v>7.9088566605258892</v>
      </c>
      <c r="P186" s="17">
        <f t="shared" si="43"/>
        <v>25.28032</v>
      </c>
      <c r="Q186" s="33">
        <f t="shared" si="44"/>
        <v>20.503535466998532</v>
      </c>
      <c r="R186" s="17">
        <f t="shared" si="45"/>
        <v>420.39496664646668</v>
      </c>
      <c r="S186" s="17">
        <f t="shared" si="46"/>
        <v>26.107904043202559</v>
      </c>
      <c r="T186" s="17">
        <f t="shared" si="47"/>
        <v>-0.82758404320255963</v>
      </c>
      <c r="U186" s="17">
        <f t="shared" si="48"/>
        <v>0.6848953485634961</v>
      </c>
      <c r="V186" s="47">
        <f t="shared" si="49"/>
        <v>7.9088566605258892</v>
      </c>
    </row>
    <row r="187" spans="1:22" x14ac:dyDescent="0.25">
      <c r="A187" s="70">
        <v>13</v>
      </c>
      <c r="B187" s="70">
        <v>35</v>
      </c>
      <c r="C187" s="83">
        <v>61.016937210808734</v>
      </c>
      <c r="D187" s="83">
        <v>23.566400000000002</v>
      </c>
      <c r="E187" s="43">
        <f t="shared" si="53"/>
        <v>19.42229433885603</v>
      </c>
      <c r="G187" s="17">
        <f t="shared" si="37"/>
        <v>3.1598219687531417</v>
      </c>
      <c r="H187" s="80">
        <f t="shared" si="38"/>
        <v>5.148722301048702E-2</v>
      </c>
      <c r="I187" s="17">
        <f t="shared" si="39"/>
        <v>25.130776648952192</v>
      </c>
      <c r="J187" s="17">
        <f t="shared" si="40"/>
        <v>-1.5643766489521909</v>
      </c>
      <c r="K187" s="47">
        <f t="shared" si="41"/>
        <v>2.4472742997868862</v>
      </c>
      <c r="L187" s="47">
        <f t="shared" si="42"/>
        <v>1.2063704211963513</v>
      </c>
      <c r="P187" s="17">
        <f t="shared" si="43"/>
        <v>23.566400000000002</v>
      </c>
      <c r="Q187" s="33">
        <f t="shared" si="44"/>
        <v>19.42229433885603</v>
      </c>
      <c r="R187" s="17">
        <f t="shared" si="45"/>
        <v>377.22551738515898</v>
      </c>
      <c r="S187" s="17">
        <f t="shared" si="46"/>
        <v>25.443724750780945</v>
      </c>
      <c r="T187" s="17">
        <f t="shared" si="47"/>
        <v>-1.877324750780943</v>
      </c>
      <c r="U187" s="17">
        <f t="shared" si="48"/>
        <v>3.5243482198947298</v>
      </c>
      <c r="V187" s="47">
        <f t="shared" si="49"/>
        <v>1.2063704211963513</v>
      </c>
    </row>
    <row r="188" spans="1:22" x14ac:dyDescent="0.25">
      <c r="A188" s="70">
        <v>14</v>
      </c>
      <c r="B188" s="70">
        <v>1</v>
      </c>
      <c r="C188" s="83">
        <v>50.449055302132571</v>
      </c>
      <c r="D188" s="83">
        <v>24.637600000000003</v>
      </c>
      <c r="E188" s="43">
        <f t="shared" si="53"/>
        <v>16.058433051301581</v>
      </c>
      <c r="G188" s="17">
        <f t="shared" si="37"/>
        <v>3.2042737313239753</v>
      </c>
      <c r="H188" s="80">
        <f t="shared" si="38"/>
        <v>6.2272576459067856E-2</v>
      </c>
      <c r="I188" s="17">
        <f t="shared" si="39"/>
        <v>22.915819836299104</v>
      </c>
      <c r="J188" s="17">
        <f t="shared" si="40"/>
        <v>1.7217801637008989</v>
      </c>
      <c r="K188" s="47">
        <f t="shared" si="41"/>
        <v>2.9645269321138943</v>
      </c>
      <c r="L188" s="47">
        <f t="shared" si="42"/>
        <v>4.7069426567773238</v>
      </c>
      <c r="P188" s="17">
        <f t="shared" si="43"/>
        <v>24.637600000000003</v>
      </c>
      <c r="Q188" s="33">
        <f t="shared" si="44"/>
        <v>16.058433051301581</v>
      </c>
      <c r="R188" s="17">
        <f t="shared" si="45"/>
        <v>257.873272063135</v>
      </c>
      <c r="S188" s="17">
        <f t="shared" si="46"/>
        <v>22.939971309686264</v>
      </c>
      <c r="T188" s="17">
        <f t="shared" si="47"/>
        <v>1.6976286903137385</v>
      </c>
      <c r="U188" s="17">
        <f t="shared" si="48"/>
        <v>2.8819431701763389</v>
      </c>
      <c r="V188" s="47">
        <f t="shared" si="49"/>
        <v>4.7069426567773238</v>
      </c>
    </row>
    <row r="189" spans="1:22" x14ac:dyDescent="0.25">
      <c r="A189" s="70">
        <v>14</v>
      </c>
      <c r="B189" s="70">
        <v>2</v>
      </c>
      <c r="C189" s="83">
        <v>46.926427999240531</v>
      </c>
      <c r="D189" s="83">
        <v>23.994879999999998</v>
      </c>
      <c r="E189" s="43">
        <f t="shared" si="53"/>
        <v>14.937145955450102</v>
      </c>
      <c r="G189" s="17">
        <f t="shared" si="37"/>
        <v>3.1778404742558197</v>
      </c>
      <c r="H189" s="80">
        <f t="shared" si="38"/>
        <v>6.6947193458676155E-2</v>
      </c>
      <c r="I189" s="17">
        <f t="shared" si="39"/>
        <v>22.017496200677083</v>
      </c>
      <c r="J189" s="17">
        <f t="shared" si="40"/>
        <v>1.9773837993229151</v>
      </c>
      <c r="K189" s="47">
        <f t="shared" si="41"/>
        <v>3.9100466898247266</v>
      </c>
      <c r="L189" s="47">
        <f t="shared" si="42"/>
        <v>2.3312066498287289</v>
      </c>
      <c r="P189" s="17">
        <f t="shared" si="43"/>
        <v>23.994879999999998</v>
      </c>
      <c r="Q189" s="33">
        <f t="shared" si="44"/>
        <v>14.937145955450102</v>
      </c>
      <c r="R189" s="17">
        <f t="shared" si="45"/>
        <v>223.11832929441934</v>
      </c>
      <c r="S189" s="17">
        <f t="shared" si="46"/>
        <v>21.958267307269573</v>
      </c>
      <c r="T189" s="17">
        <f t="shared" si="47"/>
        <v>2.0366126927304258</v>
      </c>
      <c r="U189" s="17">
        <f t="shared" si="48"/>
        <v>4.1477912601906759</v>
      </c>
      <c r="V189" s="47">
        <f t="shared" si="49"/>
        <v>2.3312066498287289</v>
      </c>
    </row>
    <row r="190" spans="1:22" x14ac:dyDescent="0.25">
      <c r="A190" s="70">
        <v>14</v>
      </c>
      <c r="B190" s="70">
        <v>3</v>
      </c>
      <c r="C190" s="83">
        <v>49.568398476409556</v>
      </c>
      <c r="D190" s="83">
        <v>24.102</v>
      </c>
      <c r="E190" s="43">
        <f t="shared" si="53"/>
        <v>15.778111277338709</v>
      </c>
      <c r="G190" s="17">
        <f t="shared" si="37"/>
        <v>3.1822948246052003</v>
      </c>
      <c r="H190" s="80">
        <f t="shared" si="38"/>
        <v>6.3378942030675664E-2</v>
      </c>
      <c r="I190" s="17">
        <f t="shared" si="39"/>
        <v>22.699952646175959</v>
      </c>
      <c r="J190" s="17">
        <f t="shared" si="40"/>
        <v>1.4020473538240417</v>
      </c>
      <c r="K190" s="47">
        <f t="shared" si="41"/>
        <v>1.9657367823649974</v>
      </c>
      <c r="L190" s="47">
        <f t="shared" si="42"/>
        <v>2.6697891789868309</v>
      </c>
      <c r="P190" s="17">
        <f t="shared" si="43"/>
        <v>24.102</v>
      </c>
      <c r="Q190" s="33">
        <f t="shared" si="44"/>
        <v>15.778111277338709</v>
      </c>
      <c r="R190" s="17">
        <f t="shared" si="45"/>
        <v>248.94879548008296</v>
      </c>
      <c r="S190" s="17">
        <f t="shared" si="46"/>
        <v>22.701441536678271</v>
      </c>
      <c r="T190" s="17">
        <f t="shared" si="47"/>
        <v>1.4005584633217296</v>
      </c>
      <c r="U190" s="17">
        <f t="shared" si="48"/>
        <v>1.9615640091821247</v>
      </c>
      <c r="V190" s="47">
        <f t="shared" si="49"/>
        <v>2.6697891789868309</v>
      </c>
    </row>
    <row r="191" spans="1:22" x14ac:dyDescent="0.25">
      <c r="A191" s="70">
        <v>14</v>
      </c>
      <c r="B191" s="70">
        <v>4</v>
      </c>
      <c r="C191" s="83">
        <v>43.655416932269347</v>
      </c>
      <c r="D191" s="83">
        <v>22.495200000000001</v>
      </c>
      <c r="E191" s="43">
        <f t="shared" si="53"/>
        <v>13.895950795016585</v>
      </c>
      <c r="G191" s="17">
        <f t="shared" si="37"/>
        <v>3.1133019531182486</v>
      </c>
      <c r="H191" s="80">
        <f t="shared" si="38"/>
        <v>7.1963409683245536E-2</v>
      </c>
      <c r="I191" s="17">
        <f t="shared" si="39"/>
        <v>21.092658790720819</v>
      </c>
      <c r="J191" s="17">
        <f t="shared" si="40"/>
        <v>1.4025412092791818</v>
      </c>
      <c r="K191" s="47">
        <f t="shared" si="41"/>
        <v>1.9671218437263096</v>
      </c>
      <c r="L191" s="47">
        <f t="shared" si="42"/>
        <v>7.370656153835517E-4</v>
      </c>
      <c r="P191" s="17">
        <f t="shared" si="43"/>
        <v>22.495200000000001</v>
      </c>
      <c r="Q191" s="33">
        <f t="shared" si="44"/>
        <v>13.895950795016585</v>
      </c>
      <c r="R191" s="17">
        <f t="shared" si="45"/>
        <v>193.09744849752207</v>
      </c>
      <c r="S191" s="17">
        <f t="shared" si="46"/>
        <v>20.980819008800779</v>
      </c>
      <c r="T191" s="17">
        <f t="shared" si="47"/>
        <v>1.5143809911992214</v>
      </c>
      <c r="U191" s="17">
        <f t="shared" si="48"/>
        <v>2.2933497865055363</v>
      </c>
      <c r="V191" s="47">
        <f t="shared" si="49"/>
        <v>7.370656153835517E-4</v>
      </c>
    </row>
    <row r="192" spans="1:22" x14ac:dyDescent="0.25">
      <c r="A192" s="70">
        <v>14</v>
      </c>
      <c r="B192" s="70">
        <v>5</v>
      </c>
      <c r="C192" s="83">
        <v>34.848848675039207</v>
      </c>
      <c r="D192" s="83">
        <v>19.388719999999999</v>
      </c>
      <c r="E192" s="43">
        <f t="shared" si="53"/>
        <v>11.092733055387875</v>
      </c>
      <c r="G192" s="17">
        <f t="shared" si="37"/>
        <v>2.9646914536666058</v>
      </c>
      <c r="H192" s="80">
        <f t="shared" si="38"/>
        <v>9.014910888117765E-2</v>
      </c>
      <c r="I192" s="17">
        <f t="shared" si="39"/>
        <v>18.053712656090703</v>
      </c>
      <c r="J192" s="17">
        <f t="shared" si="40"/>
        <v>1.3350073439092967</v>
      </c>
      <c r="K192" s="47">
        <f t="shared" si="41"/>
        <v>1.7822446082917551</v>
      </c>
      <c r="L192" s="47">
        <f t="shared" si="42"/>
        <v>9.4822797008305919</v>
      </c>
      <c r="P192" s="17">
        <f t="shared" si="43"/>
        <v>19.388719999999999</v>
      </c>
      <c r="Q192" s="33">
        <f t="shared" si="44"/>
        <v>11.092733055387875</v>
      </c>
      <c r="R192" s="17">
        <f t="shared" si="45"/>
        <v>123.04872663809482</v>
      </c>
      <c r="S192" s="17">
        <f t="shared" si="46"/>
        <v>18.033971317317732</v>
      </c>
      <c r="T192" s="17">
        <f t="shared" si="47"/>
        <v>1.354748682682267</v>
      </c>
      <c r="U192" s="17">
        <f t="shared" si="48"/>
        <v>1.8353439932293378</v>
      </c>
      <c r="V192" s="47">
        <f t="shared" si="49"/>
        <v>9.4822797008305919</v>
      </c>
    </row>
    <row r="193" spans="1:22" x14ac:dyDescent="0.25">
      <c r="A193" s="70">
        <v>14</v>
      </c>
      <c r="B193" s="70">
        <v>6</v>
      </c>
      <c r="C193" s="83">
        <v>50.449055302132571</v>
      </c>
      <c r="D193" s="83">
        <v>23.994879999999998</v>
      </c>
      <c r="E193" s="43">
        <f t="shared" ref="E193:E201" si="54">C193/PI()</f>
        <v>16.058433051301581</v>
      </c>
      <c r="G193" s="17">
        <f t="shared" si="37"/>
        <v>3.1778404742558197</v>
      </c>
      <c r="H193" s="80">
        <f t="shared" si="38"/>
        <v>6.2272576459067856E-2</v>
      </c>
      <c r="I193" s="17">
        <f t="shared" si="39"/>
        <v>22.915819836299104</v>
      </c>
      <c r="J193" s="17">
        <f t="shared" si="40"/>
        <v>1.0790601637008947</v>
      </c>
      <c r="K193" s="47">
        <f t="shared" si="41"/>
        <v>1.1643708368862018</v>
      </c>
      <c r="L193" s="47">
        <f t="shared" si="42"/>
        <v>2.3312066498287289</v>
      </c>
      <c r="P193" s="17">
        <f t="shared" si="43"/>
        <v>23.994879999999998</v>
      </c>
      <c r="Q193" s="33">
        <f t="shared" si="44"/>
        <v>16.058433051301581</v>
      </c>
      <c r="R193" s="17">
        <f t="shared" si="45"/>
        <v>257.873272063135</v>
      </c>
      <c r="S193" s="17">
        <f t="shared" si="46"/>
        <v>22.939971309686264</v>
      </c>
      <c r="T193" s="17">
        <f t="shared" si="47"/>
        <v>1.0549086903137344</v>
      </c>
      <c r="U193" s="17">
        <f t="shared" si="48"/>
        <v>1.1128323448994384</v>
      </c>
      <c r="V193" s="47">
        <f t="shared" si="49"/>
        <v>2.3312066498287289</v>
      </c>
    </row>
    <row r="194" spans="1:22" x14ac:dyDescent="0.25">
      <c r="A194" s="70">
        <v>14</v>
      </c>
      <c r="B194" s="70">
        <v>7</v>
      </c>
      <c r="C194" s="83">
        <v>44.284457522071477</v>
      </c>
      <c r="D194" s="83">
        <v>23.780639999999998</v>
      </c>
      <c r="E194" s="43">
        <f t="shared" si="54"/>
        <v>14.096180633561485</v>
      </c>
      <c r="G194" s="17">
        <f t="shared" si="37"/>
        <v>3.1688718042730595</v>
      </c>
      <c r="H194" s="80">
        <f t="shared" si="38"/>
        <v>7.0941202159335831E-2</v>
      </c>
      <c r="I194" s="17">
        <f t="shared" si="39"/>
        <v>21.277916744486816</v>
      </c>
      <c r="J194" s="17">
        <f t="shared" si="40"/>
        <v>2.5027232555131818</v>
      </c>
      <c r="K194" s="47">
        <f t="shared" si="41"/>
        <v>6.2636236936864984</v>
      </c>
      <c r="L194" s="47">
        <f t="shared" si="42"/>
        <v>1.722889757912536</v>
      </c>
      <c r="P194" s="17">
        <f t="shared" si="43"/>
        <v>23.780639999999998</v>
      </c>
      <c r="Q194" s="33">
        <f t="shared" si="44"/>
        <v>14.096180633561485</v>
      </c>
      <c r="R194" s="17">
        <f t="shared" si="45"/>
        <v>198.70230845399385</v>
      </c>
      <c r="S194" s="17">
        <f t="shared" si="46"/>
        <v>21.173715712283798</v>
      </c>
      <c r="T194" s="17">
        <f t="shared" si="47"/>
        <v>2.6069242877162004</v>
      </c>
      <c r="U194" s="17">
        <f t="shared" si="48"/>
        <v>6.7960542418846188</v>
      </c>
      <c r="V194" s="47">
        <f t="shared" si="49"/>
        <v>1.722889757912536</v>
      </c>
    </row>
    <row r="195" spans="1:22" x14ac:dyDescent="0.25">
      <c r="A195" s="70">
        <v>14</v>
      </c>
      <c r="B195" s="70">
        <v>8</v>
      </c>
      <c r="C195" s="83">
        <v>41.265062691021164</v>
      </c>
      <c r="D195" s="83">
        <v>23.245039999999999</v>
      </c>
      <c r="E195" s="43">
        <f t="shared" si="54"/>
        <v>13.135077408545934</v>
      </c>
      <c r="G195" s="17">
        <f t="shared" si="37"/>
        <v>3.1460917759412395</v>
      </c>
      <c r="H195" s="80">
        <f t="shared" si="38"/>
        <v>7.6132021829531119E-2</v>
      </c>
      <c r="I195" s="17">
        <f t="shared" si="39"/>
        <v>20.353720354843421</v>
      </c>
      <c r="J195" s="17">
        <f t="shared" si="40"/>
        <v>2.8913196451565781</v>
      </c>
      <c r="K195" s="47">
        <f t="shared" si="41"/>
        <v>8.3597292904683602</v>
      </c>
      <c r="L195" s="47">
        <f t="shared" si="42"/>
        <v>0.6037118321220577</v>
      </c>
      <c r="P195" s="17">
        <f t="shared" si="43"/>
        <v>23.245039999999999</v>
      </c>
      <c r="Q195" s="33">
        <f t="shared" si="44"/>
        <v>13.135077408545934</v>
      </c>
      <c r="R195" s="17">
        <f t="shared" si="45"/>
        <v>172.53025852849376</v>
      </c>
      <c r="S195" s="17">
        <f t="shared" si="46"/>
        <v>20.226419156083249</v>
      </c>
      <c r="T195" s="17">
        <f t="shared" si="47"/>
        <v>3.0186208439167501</v>
      </c>
      <c r="U195" s="17">
        <f t="shared" si="48"/>
        <v>9.1120717993286728</v>
      </c>
      <c r="V195" s="47">
        <f t="shared" si="49"/>
        <v>0.6037118321220577</v>
      </c>
    </row>
    <row r="196" spans="1:22" x14ac:dyDescent="0.25">
      <c r="A196" s="70">
        <v>14</v>
      </c>
      <c r="B196" s="70">
        <v>9</v>
      </c>
      <c r="C196" s="83">
        <v>46.800619881280099</v>
      </c>
      <c r="D196" s="83">
        <v>23.566400000000002</v>
      </c>
      <c r="E196" s="43">
        <f t="shared" si="54"/>
        <v>14.89709998774112</v>
      </c>
      <c r="G196" s="17">
        <f t="shared" ref="G196:G259" si="55">LN(D196)</f>
        <v>3.1598219687531417</v>
      </c>
      <c r="H196" s="80">
        <f t="shared" ref="H196:H259" si="56">1/E196</f>
        <v>6.7127159032489794E-2</v>
      </c>
      <c r="I196" s="17">
        <f t="shared" ref="I196:I259" si="57">EXP($N$10+$N$11*H196)</f>
        <v>21.983625101729835</v>
      </c>
      <c r="J196" s="17">
        <f t="shared" ref="J196:J259" si="58">D196-I196</f>
        <v>1.5827748982701664</v>
      </c>
      <c r="K196" s="47">
        <f t="shared" ref="K196:K259" si="59">J196^2</f>
        <v>2.5051763785941357</v>
      </c>
      <c r="L196" s="47">
        <f t="shared" ref="L196:L259" si="60">(D196-$N$12)^2</f>
        <v>1.2063704211963513</v>
      </c>
      <c r="P196" s="17">
        <f t="shared" ref="P196:P259" si="61">D196</f>
        <v>23.566400000000002</v>
      </c>
      <c r="Q196" s="33">
        <f t="shared" ref="Q196:Q259" si="62">E196</f>
        <v>14.89709998774112</v>
      </c>
      <c r="R196" s="17">
        <f t="shared" ref="R196:R259" si="63">Q196^2</f>
        <v>221.92358804475649</v>
      </c>
      <c r="S196" s="17">
        <f t="shared" ref="S196:S259" si="64">$X$10+$X$11*Q196+$X$12*R196</f>
        <v>21.921845969766331</v>
      </c>
      <c r="T196" s="17">
        <f t="shared" ref="T196:T259" si="65">P196-S196</f>
        <v>1.644554030233671</v>
      </c>
      <c r="U196" s="17">
        <f t="shared" ref="U196:U259" si="66">T196^2</f>
        <v>2.7045579583578099</v>
      </c>
      <c r="V196" s="47">
        <f t="shared" ref="V196:V259" si="67">(P196-$X$13)^2</f>
        <v>1.2063704211963513</v>
      </c>
    </row>
    <row r="197" spans="1:22" x14ac:dyDescent="0.25">
      <c r="A197" s="70">
        <v>14</v>
      </c>
      <c r="B197" s="70">
        <v>10</v>
      </c>
      <c r="C197" s="83">
        <v>46.171579291477933</v>
      </c>
      <c r="D197" s="83">
        <v>23.566400000000002</v>
      </c>
      <c r="E197" s="43">
        <f t="shared" si="54"/>
        <v>14.696870149196208</v>
      </c>
      <c r="G197" s="17">
        <f t="shared" si="55"/>
        <v>3.1598219687531417</v>
      </c>
      <c r="H197" s="80">
        <f t="shared" si="56"/>
        <v>6.8041697983886137E-2</v>
      </c>
      <c r="I197" s="17">
        <f t="shared" si="57"/>
        <v>21.812304364853951</v>
      </c>
      <c r="J197" s="17">
        <f t="shared" si="58"/>
        <v>1.7540956351460508</v>
      </c>
      <c r="K197" s="47">
        <f t="shared" si="59"/>
        <v>3.0768514972384273</v>
      </c>
      <c r="L197" s="47">
        <f t="shared" si="60"/>
        <v>1.2063704211963513</v>
      </c>
      <c r="P197" s="17">
        <f t="shared" si="61"/>
        <v>23.566400000000002</v>
      </c>
      <c r="Q197" s="33">
        <f t="shared" si="62"/>
        <v>14.696870149196208</v>
      </c>
      <c r="R197" s="17">
        <f t="shared" si="63"/>
        <v>215.99799218233457</v>
      </c>
      <c r="S197" s="17">
        <f t="shared" si="64"/>
        <v>21.738331888863129</v>
      </c>
      <c r="T197" s="17">
        <f t="shared" si="65"/>
        <v>1.8280681111368722</v>
      </c>
      <c r="U197" s="17">
        <f t="shared" si="66"/>
        <v>3.3418330189555316</v>
      </c>
      <c r="V197" s="47">
        <f t="shared" si="67"/>
        <v>1.2063704211963513</v>
      </c>
    </row>
    <row r="198" spans="1:22" x14ac:dyDescent="0.25">
      <c r="A198" s="70">
        <v>14</v>
      </c>
      <c r="B198" s="70">
        <v>12</v>
      </c>
      <c r="C198" s="83">
        <v>56.362036846272801</v>
      </c>
      <c r="D198" s="83">
        <v>24.102</v>
      </c>
      <c r="E198" s="43">
        <f t="shared" si="54"/>
        <v>17.940593533623712</v>
      </c>
      <c r="G198" s="17">
        <f t="shared" si="55"/>
        <v>3.1822948246052003</v>
      </c>
      <c r="H198" s="80">
        <f t="shared" si="56"/>
        <v>5.5739515982335286E-2</v>
      </c>
      <c r="I198" s="17">
        <f t="shared" si="57"/>
        <v>24.233017140065709</v>
      </c>
      <c r="J198" s="17">
        <f t="shared" si="58"/>
        <v>-0.1310171400657083</v>
      </c>
      <c r="K198" s="47">
        <f t="shared" si="59"/>
        <v>1.7165490990997428E-2</v>
      </c>
      <c r="L198" s="47">
        <f t="shared" si="60"/>
        <v>2.6697891789868309</v>
      </c>
      <c r="P198" s="17">
        <f t="shared" si="61"/>
        <v>24.102</v>
      </c>
      <c r="Q198" s="33">
        <f t="shared" si="62"/>
        <v>17.940593533623712</v>
      </c>
      <c r="R198" s="17">
        <f t="shared" si="63"/>
        <v>321.86489633870093</v>
      </c>
      <c r="S198" s="17">
        <f t="shared" si="64"/>
        <v>24.422462876487568</v>
      </c>
      <c r="T198" s="17">
        <f t="shared" si="65"/>
        <v>-0.32046287648756788</v>
      </c>
      <c r="U198" s="17">
        <f t="shared" si="66"/>
        <v>0.10269645520668619</v>
      </c>
      <c r="V198" s="47">
        <f t="shared" si="67"/>
        <v>2.6697891789868309</v>
      </c>
    </row>
    <row r="199" spans="1:22" x14ac:dyDescent="0.25">
      <c r="A199" s="70">
        <v>14</v>
      </c>
      <c r="B199" s="70">
        <v>17</v>
      </c>
      <c r="C199" s="83">
        <v>54.097490722985057</v>
      </c>
      <c r="D199" s="83">
        <v>24.102</v>
      </c>
      <c r="E199" s="43">
        <f t="shared" si="54"/>
        <v>17.219766114862047</v>
      </c>
      <c r="G199" s="17">
        <f t="shared" si="55"/>
        <v>3.1822948246052003</v>
      </c>
      <c r="H199" s="80">
        <f t="shared" si="56"/>
        <v>5.8072798046712108E-2</v>
      </c>
      <c r="I199" s="17">
        <f t="shared" si="57"/>
        <v>23.754107318384658</v>
      </c>
      <c r="J199" s="17">
        <f t="shared" si="58"/>
        <v>0.34789268161534181</v>
      </c>
      <c r="K199" s="47">
        <f t="shared" si="59"/>
        <v>0.12102931792151359</v>
      </c>
      <c r="L199" s="47">
        <f t="shared" si="60"/>
        <v>2.6697891789868309</v>
      </c>
      <c r="P199" s="17">
        <f t="shared" si="61"/>
        <v>24.102</v>
      </c>
      <c r="Q199" s="33">
        <f t="shared" si="62"/>
        <v>17.219766114862047</v>
      </c>
      <c r="R199" s="17">
        <f t="shared" si="63"/>
        <v>296.52034505055116</v>
      </c>
      <c r="S199" s="17">
        <f t="shared" si="64"/>
        <v>23.879188793709801</v>
      </c>
      <c r="T199" s="17">
        <f t="shared" si="65"/>
        <v>0.22281120629019924</v>
      </c>
      <c r="U199" s="17">
        <f t="shared" si="66"/>
        <v>4.9644833648493723E-2</v>
      </c>
      <c r="V199" s="47">
        <f t="shared" si="67"/>
        <v>2.6697891789868309</v>
      </c>
    </row>
    <row r="200" spans="1:22" x14ac:dyDescent="0.25">
      <c r="A200" s="70">
        <v>14</v>
      </c>
      <c r="B200" s="70">
        <v>30</v>
      </c>
      <c r="C200" s="83">
        <v>53.845874487064179</v>
      </c>
      <c r="D200" s="83">
        <v>23.566400000000002</v>
      </c>
      <c r="E200" s="43">
        <f t="shared" si="54"/>
        <v>17.139674179444079</v>
      </c>
      <c r="G200" s="17">
        <f t="shared" si="55"/>
        <v>3.1598219687531417</v>
      </c>
      <c r="H200" s="80">
        <f t="shared" si="56"/>
        <v>5.8344166261883677E-2</v>
      </c>
      <c r="I200" s="17">
        <f t="shared" si="57"/>
        <v>23.699026564431332</v>
      </c>
      <c r="J200" s="17">
        <f t="shared" si="58"/>
        <v>-0.13262656443133025</v>
      </c>
      <c r="K200" s="47">
        <f t="shared" si="59"/>
        <v>1.7589805592857794E-2</v>
      </c>
      <c r="L200" s="47">
        <f t="shared" si="60"/>
        <v>1.2063704211963513</v>
      </c>
      <c r="P200" s="17">
        <f t="shared" si="61"/>
        <v>23.566400000000002</v>
      </c>
      <c r="Q200" s="33">
        <f t="shared" si="62"/>
        <v>17.139674179444079</v>
      </c>
      <c r="R200" s="17">
        <f t="shared" si="63"/>
        <v>293.76843097750202</v>
      </c>
      <c r="S200" s="17">
        <f t="shared" si="64"/>
        <v>23.816948482218518</v>
      </c>
      <c r="T200" s="17">
        <f t="shared" si="65"/>
        <v>-0.250548482218516</v>
      </c>
      <c r="U200" s="17">
        <f t="shared" si="66"/>
        <v>6.2774541942002035E-2</v>
      </c>
      <c r="V200" s="47">
        <f t="shared" si="67"/>
        <v>1.2063704211963513</v>
      </c>
    </row>
    <row r="201" spans="1:22" x14ac:dyDescent="0.25">
      <c r="A201" s="70">
        <v>14</v>
      </c>
      <c r="B201" s="70">
        <v>60</v>
      </c>
      <c r="C201" s="83">
        <v>53.845874487064179</v>
      </c>
      <c r="D201" s="83">
        <v>24.316240000000001</v>
      </c>
      <c r="E201" s="43">
        <f t="shared" si="54"/>
        <v>17.139674179444079</v>
      </c>
      <c r="G201" s="17">
        <f t="shared" si="55"/>
        <v>3.1911444398821827</v>
      </c>
      <c r="H201" s="80">
        <f t="shared" si="56"/>
        <v>5.8344166261883677E-2</v>
      </c>
      <c r="I201" s="17">
        <f t="shared" si="57"/>
        <v>23.699026564431332</v>
      </c>
      <c r="J201" s="17">
        <f t="shared" si="58"/>
        <v>0.6172134355686687</v>
      </c>
      <c r="K201" s="47">
        <f t="shared" si="59"/>
        <v>0.38095242504647914</v>
      </c>
      <c r="L201" s="47">
        <f t="shared" si="60"/>
        <v>3.415802403703025</v>
      </c>
      <c r="P201" s="17">
        <f t="shared" si="61"/>
        <v>24.316240000000001</v>
      </c>
      <c r="Q201" s="33">
        <f t="shared" si="62"/>
        <v>17.139674179444079</v>
      </c>
      <c r="R201" s="17">
        <f t="shared" si="63"/>
        <v>293.76843097750202</v>
      </c>
      <c r="S201" s="17">
        <f t="shared" si="64"/>
        <v>23.816948482218518</v>
      </c>
      <c r="T201" s="17">
        <f t="shared" si="65"/>
        <v>0.49929151778148295</v>
      </c>
      <c r="U201" s="17">
        <f t="shared" si="66"/>
        <v>0.2492920197285369</v>
      </c>
      <c r="V201" s="47">
        <f t="shared" si="67"/>
        <v>3.415802403703025</v>
      </c>
    </row>
    <row r="202" spans="1:22" x14ac:dyDescent="0.25">
      <c r="A202" s="70">
        <v>14</v>
      </c>
      <c r="B202" s="70">
        <v>79</v>
      </c>
      <c r="C202" s="83">
        <v>58.249158615679264</v>
      </c>
      <c r="D202" s="83">
        <v>24.637600000000003</v>
      </c>
      <c r="E202" s="43">
        <f t="shared" ref="E202:E215" si="68">C202/PI()</f>
        <v>18.541283049258436</v>
      </c>
      <c r="G202" s="17">
        <f t="shared" si="55"/>
        <v>3.2042737313239753</v>
      </c>
      <c r="H202" s="80">
        <f t="shared" si="56"/>
        <v>5.3933700129775823E-2</v>
      </c>
      <c r="I202" s="17">
        <f t="shared" si="57"/>
        <v>24.610281697135925</v>
      </c>
      <c r="J202" s="17">
        <f t="shared" si="58"/>
        <v>2.7318302864077992E-2</v>
      </c>
      <c r="K202" s="47">
        <f t="shared" si="59"/>
        <v>7.4628967137349187E-4</v>
      </c>
      <c r="L202" s="47">
        <f t="shared" si="60"/>
        <v>4.7069426567773238</v>
      </c>
      <c r="P202" s="17">
        <f t="shared" si="61"/>
        <v>24.637600000000003</v>
      </c>
      <c r="Q202" s="33">
        <f t="shared" si="62"/>
        <v>18.541283049258436</v>
      </c>
      <c r="R202" s="17">
        <f t="shared" si="63"/>
        <v>343.77917711271817</v>
      </c>
      <c r="S202" s="17">
        <f t="shared" si="64"/>
        <v>24.851969287917289</v>
      </c>
      <c r="T202" s="17">
        <f t="shared" si="65"/>
        <v>-0.21436928791728604</v>
      </c>
      <c r="U202" s="17">
        <f t="shared" si="66"/>
        <v>4.5954191602164282E-2</v>
      </c>
      <c r="V202" s="47">
        <f t="shared" si="67"/>
        <v>4.7069426567773238</v>
      </c>
    </row>
    <row r="203" spans="1:22" x14ac:dyDescent="0.25">
      <c r="A203" s="70">
        <v>15</v>
      </c>
      <c r="B203" s="70">
        <v>1</v>
      </c>
      <c r="C203" s="83">
        <v>43.529608814308915</v>
      </c>
      <c r="D203" s="83">
        <v>21.745359999999998</v>
      </c>
      <c r="E203" s="43">
        <f t="shared" si="68"/>
        <v>13.855904827307603</v>
      </c>
      <c r="G203" s="17">
        <f t="shared" si="55"/>
        <v>3.0794004014425673</v>
      </c>
      <c r="H203" s="80">
        <f t="shared" si="56"/>
        <v>7.2171396416434108E-2</v>
      </c>
      <c r="I203" s="17">
        <f t="shared" si="57"/>
        <v>21.055162626364989</v>
      </c>
      <c r="J203" s="17">
        <f t="shared" si="58"/>
        <v>0.69019737363500866</v>
      </c>
      <c r="K203" s="47">
        <f t="shared" si="59"/>
        <v>0.47637241457266377</v>
      </c>
      <c r="L203" s="47">
        <f t="shared" si="60"/>
        <v>0.5222823503087114</v>
      </c>
      <c r="P203" s="17">
        <f t="shared" si="61"/>
        <v>21.745359999999998</v>
      </c>
      <c r="Q203" s="33">
        <f t="shared" si="62"/>
        <v>13.855904827307603</v>
      </c>
      <c r="R203" s="17">
        <f t="shared" si="63"/>
        <v>191.98609858340612</v>
      </c>
      <c r="S203" s="17">
        <f t="shared" si="64"/>
        <v>20.941958189426774</v>
      </c>
      <c r="T203" s="17">
        <f t="shared" si="65"/>
        <v>0.80340181057322368</v>
      </c>
      <c r="U203" s="17">
        <f t="shared" si="66"/>
        <v>0.64545446923233396</v>
      </c>
      <c r="V203" s="47">
        <f t="shared" si="67"/>
        <v>0.5222823503087114</v>
      </c>
    </row>
    <row r="204" spans="1:22" x14ac:dyDescent="0.25">
      <c r="A204" s="70">
        <v>15</v>
      </c>
      <c r="B204" s="70">
        <v>2</v>
      </c>
      <c r="C204" s="83">
        <v>45.290922465754939</v>
      </c>
      <c r="D204" s="83">
        <v>21.316880000000001</v>
      </c>
      <c r="E204" s="43">
        <f t="shared" si="68"/>
        <v>14.416548375233344</v>
      </c>
      <c r="G204" s="17">
        <f t="shared" si="55"/>
        <v>3.0594992471252724</v>
      </c>
      <c r="H204" s="80">
        <f t="shared" si="56"/>
        <v>6.9364731000239446E-2</v>
      </c>
      <c r="I204" s="17">
        <f t="shared" si="57"/>
        <v>21.56682045836035</v>
      </c>
      <c r="J204" s="17">
        <f t="shared" si="58"/>
        <v>-0.24994045836034928</v>
      </c>
      <c r="K204" s="47">
        <f t="shared" si="59"/>
        <v>6.2470232725381492E-2</v>
      </c>
      <c r="L204" s="47">
        <f t="shared" si="60"/>
        <v>1.32519478087632</v>
      </c>
      <c r="P204" s="17">
        <f t="shared" si="61"/>
        <v>21.316880000000001</v>
      </c>
      <c r="Q204" s="33">
        <f t="shared" si="62"/>
        <v>14.416548375233344</v>
      </c>
      <c r="R204" s="17">
        <f t="shared" si="63"/>
        <v>207.83686705544315</v>
      </c>
      <c r="S204" s="17">
        <f t="shared" si="64"/>
        <v>21.477471474115134</v>
      </c>
      <c r="T204" s="17">
        <f t="shared" si="65"/>
        <v>-0.16059147411513308</v>
      </c>
      <c r="U204" s="17">
        <f t="shared" si="66"/>
        <v>2.5789621558471459E-2</v>
      </c>
      <c r="V204" s="47">
        <f t="shared" si="67"/>
        <v>1.32519478087632</v>
      </c>
    </row>
    <row r="205" spans="1:22" x14ac:dyDescent="0.25">
      <c r="A205" s="70">
        <v>15</v>
      </c>
      <c r="B205" s="70">
        <v>3</v>
      </c>
      <c r="C205" s="83">
        <v>46.297387409438372</v>
      </c>
      <c r="D205" s="83">
        <v>21.959599999999998</v>
      </c>
      <c r="E205" s="43">
        <f t="shared" si="68"/>
        <v>14.736916116905192</v>
      </c>
      <c r="G205" s="17">
        <f t="shared" si="55"/>
        <v>3.0892044015391882</v>
      </c>
      <c r="H205" s="80">
        <f t="shared" si="56"/>
        <v>6.7856802065451652E-2</v>
      </c>
      <c r="I205" s="17">
        <f t="shared" si="57"/>
        <v>21.846832933660295</v>
      </c>
      <c r="J205" s="17">
        <f t="shared" si="58"/>
        <v>0.11276706633970335</v>
      </c>
      <c r="K205" s="47">
        <f t="shared" si="59"/>
        <v>1.2716411250863056E-2</v>
      </c>
      <c r="L205" s="47">
        <f t="shared" si="60"/>
        <v>0.25852246782490312</v>
      </c>
      <c r="P205" s="17">
        <f t="shared" si="61"/>
        <v>21.959599999999998</v>
      </c>
      <c r="Q205" s="33">
        <f t="shared" si="62"/>
        <v>14.736916116905192</v>
      </c>
      <c r="R205" s="17">
        <f t="shared" si="63"/>
        <v>217.1766966367</v>
      </c>
      <c r="S205" s="17">
        <f t="shared" si="64"/>
        <v>21.77522235749537</v>
      </c>
      <c r="T205" s="17">
        <f t="shared" si="65"/>
        <v>0.18437764250462862</v>
      </c>
      <c r="U205" s="17">
        <f t="shared" si="66"/>
        <v>3.3995115055564636E-2</v>
      </c>
      <c r="V205" s="47">
        <f t="shared" si="67"/>
        <v>0.25852246782490312</v>
      </c>
    </row>
    <row r="206" spans="1:22" x14ac:dyDescent="0.25">
      <c r="A206" s="70">
        <v>15</v>
      </c>
      <c r="B206" s="70">
        <v>4</v>
      </c>
      <c r="C206" s="83">
        <v>36.232737972603935</v>
      </c>
      <c r="D206" s="83">
        <v>19.8172</v>
      </c>
      <c r="E206" s="43">
        <f t="shared" si="68"/>
        <v>11.53323870018667</v>
      </c>
      <c r="G206" s="17">
        <f t="shared" si="55"/>
        <v>2.986550247479105</v>
      </c>
      <c r="H206" s="80">
        <f t="shared" si="56"/>
        <v>8.6705913750299346E-2</v>
      </c>
      <c r="I206" s="17">
        <f t="shared" si="57"/>
        <v>18.593404994470554</v>
      </c>
      <c r="J206" s="17">
        <f t="shared" si="58"/>
        <v>1.2237950055294462</v>
      </c>
      <c r="K206" s="47">
        <f t="shared" si="59"/>
        <v>1.4976742155588172</v>
      </c>
      <c r="L206" s="47">
        <f t="shared" si="60"/>
        <v>7.0270112766629742</v>
      </c>
      <c r="P206" s="17">
        <f t="shared" si="61"/>
        <v>19.8172</v>
      </c>
      <c r="Q206" s="33">
        <f t="shared" si="62"/>
        <v>11.53323870018667</v>
      </c>
      <c r="R206" s="17">
        <f t="shared" si="63"/>
        <v>133.01559491548352</v>
      </c>
      <c r="S206" s="17">
        <f t="shared" si="64"/>
        <v>18.527493993393772</v>
      </c>
      <c r="T206" s="17">
        <f t="shared" si="65"/>
        <v>1.2897060066062274</v>
      </c>
      <c r="U206" s="17">
        <f t="shared" si="66"/>
        <v>1.6633415834761822</v>
      </c>
      <c r="V206" s="47">
        <f t="shared" si="67"/>
        <v>7.0270112766629742</v>
      </c>
    </row>
    <row r="207" spans="1:22" x14ac:dyDescent="0.25">
      <c r="A207" s="70">
        <v>15</v>
      </c>
      <c r="B207" s="70">
        <v>5</v>
      </c>
      <c r="C207" s="83">
        <v>45.542538701675795</v>
      </c>
      <c r="D207" s="83">
        <v>22.28096</v>
      </c>
      <c r="E207" s="43">
        <f t="shared" si="68"/>
        <v>14.496640310651305</v>
      </c>
      <c r="G207" s="17">
        <f t="shared" si="55"/>
        <v>3.1037325021020981</v>
      </c>
      <c r="H207" s="80">
        <f t="shared" si="56"/>
        <v>6.8981500442227089E-2</v>
      </c>
      <c r="I207" s="17">
        <f t="shared" si="57"/>
        <v>21.637641863823493</v>
      </c>
      <c r="J207" s="17">
        <f t="shared" si="58"/>
        <v>0.64331813617650724</v>
      </c>
      <c r="K207" s="47">
        <f t="shared" si="59"/>
        <v>0.41385822433361513</v>
      </c>
      <c r="L207" s="47">
        <f t="shared" si="60"/>
        <v>3.5003060099190533E-2</v>
      </c>
      <c r="P207" s="17">
        <f t="shared" si="61"/>
        <v>22.28096</v>
      </c>
      <c r="Q207" s="33">
        <f t="shared" si="62"/>
        <v>14.496640310651305</v>
      </c>
      <c r="R207" s="17">
        <f t="shared" si="63"/>
        <v>210.15258029640037</v>
      </c>
      <c r="S207" s="17">
        <f t="shared" si="64"/>
        <v>21.55247215231498</v>
      </c>
      <c r="T207" s="17">
        <f t="shared" si="65"/>
        <v>0.72848784768502028</v>
      </c>
      <c r="U207" s="17">
        <f t="shared" si="66"/>
        <v>0.53069454422475326</v>
      </c>
      <c r="V207" s="47">
        <f t="shared" si="67"/>
        <v>3.5003060099190533E-2</v>
      </c>
    </row>
    <row r="208" spans="1:22" x14ac:dyDescent="0.25">
      <c r="A208" s="70">
        <v>15</v>
      </c>
      <c r="B208" s="70">
        <v>6</v>
      </c>
      <c r="C208" s="83">
        <v>44.661881875952773</v>
      </c>
      <c r="D208" s="83">
        <v>22.495200000000001</v>
      </c>
      <c r="E208" s="43">
        <f t="shared" si="68"/>
        <v>14.216318536688432</v>
      </c>
      <c r="G208" s="17">
        <f t="shared" si="55"/>
        <v>3.1133019531182486</v>
      </c>
      <c r="H208" s="80">
        <f t="shared" si="56"/>
        <v>7.0341699042496361E-2</v>
      </c>
      <c r="I208" s="17">
        <f t="shared" si="57"/>
        <v>21.387322677565841</v>
      </c>
      <c r="J208" s="17">
        <f t="shared" si="58"/>
        <v>1.1078773224341596</v>
      </c>
      <c r="K208" s="47">
        <f t="shared" si="59"/>
        <v>1.2273921615638828</v>
      </c>
      <c r="L208" s="47">
        <f t="shared" si="60"/>
        <v>7.370656153835517E-4</v>
      </c>
      <c r="P208" s="17">
        <f t="shared" si="61"/>
        <v>22.495200000000001</v>
      </c>
      <c r="Q208" s="33">
        <f t="shared" si="62"/>
        <v>14.216318536688432</v>
      </c>
      <c r="R208" s="17">
        <f t="shared" si="63"/>
        <v>202.10371273659112</v>
      </c>
      <c r="S208" s="17">
        <f t="shared" si="64"/>
        <v>21.28832781966404</v>
      </c>
      <c r="T208" s="17">
        <f t="shared" si="65"/>
        <v>1.2068721803359601</v>
      </c>
      <c r="U208" s="17">
        <f t="shared" si="66"/>
        <v>1.4565404596688742</v>
      </c>
      <c r="V208" s="47">
        <f t="shared" si="67"/>
        <v>7.370656153835517E-4</v>
      </c>
    </row>
    <row r="209" spans="1:22" x14ac:dyDescent="0.25">
      <c r="A209" s="70">
        <v>15</v>
      </c>
      <c r="B209" s="70">
        <v>7</v>
      </c>
      <c r="C209" s="83">
        <v>48.058701060884403</v>
      </c>
      <c r="D209" s="83">
        <v>22.709439999999997</v>
      </c>
      <c r="E209" s="43">
        <f t="shared" si="68"/>
        <v>15.297559664830935</v>
      </c>
      <c r="G209" s="17">
        <f t="shared" si="55"/>
        <v>3.1227806970727925</v>
      </c>
      <c r="H209" s="80">
        <f t="shared" si="56"/>
        <v>6.5369903560435094E-2</v>
      </c>
      <c r="I209" s="17">
        <f t="shared" si="57"/>
        <v>22.316597958837185</v>
      </c>
      <c r="J209" s="17">
        <f t="shared" si="58"/>
        <v>0.39284204116281174</v>
      </c>
      <c r="K209" s="47">
        <f t="shared" si="59"/>
        <v>0.15432486930496428</v>
      </c>
      <c r="L209" s="47">
        <f t="shared" si="60"/>
        <v>5.8268626331575028E-2</v>
      </c>
      <c r="P209" s="17">
        <f t="shared" si="61"/>
        <v>22.709439999999997</v>
      </c>
      <c r="Q209" s="33">
        <f t="shared" si="62"/>
        <v>15.297559664830935</v>
      </c>
      <c r="R209" s="17">
        <f t="shared" si="63"/>
        <v>234.01533169906236</v>
      </c>
      <c r="S209" s="17">
        <f t="shared" si="64"/>
        <v>22.281837164637839</v>
      </c>
      <c r="T209" s="17">
        <f t="shared" si="65"/>
        <v>0.42760283536215837</v>
      </c>
      <c r="U209" s="17">
        <f t="shared" si="66"/>
        <v>0.18284418480975712</v>
      </c>
      <c r="V209" s="47">
        <f t="shared" si="67"/>
        <v>5.8268626331575028E-2</v>
      </c>
    </row>
    <row r="210" spans="1:22" x14ac:dyDescent="0.25">
      <c r="A210" s="70">
        <v>15</v>
      </c>
      <c r="B210" s="70">
        <v>9</v>
      </c>
      <c r="C210" s="83">
        <v>52.839409543380761</v>
      </c>
      <c r="D210" s="83">
        <v>23.245039999999999</v>
      </c>
      <c r="E210" s="43">
        <f t="shared" si="68"/>
        <v>16.819306437772234</v>
      </c>
      <c r="G210" s="17">
        <f t="shared" si="55"/>
        <v>3.1460917759412395</v>
      </c>
      <c r="H210" s="80">
        <f t="shared" si="56"/>
        <v>5.9455483714490963E-2</v>
      </c>
      <c r="I210" s="17">
        <f t="shared" si="57"/>
        <v>23.474787101370943</v>
      </c>
      <c r="J210" s="17">
        <f t="shared" si="58"/>
        <v>-0.22974710137094334</v>
      </c>
      <c r="K210" s="47">
        <f t="shared" si="59"/>
        <v>5.2783730588350515E-2</v>
      </c>
      <c r="L210" s="47">
        <f t="shared" si="60"/>
        <v>0.6037118321220577</v>
      </c>
      <c r="P210" s="17">
        <f t="shared" si="61"/>
        <v>23.245039999999999</v>
      </c>
      <c r="Q210" s="33">
        <f t="shared" si="62"/>
        <v>16.819306437772234</v>
      </c>
      <c r="R210" s="17">
        <f t="shared" si="63"/>
        <v>282.88906904768652</v>
      </c>
      <c r="S210" s="17">
        <f t="shared" si="64"/>
        <v>23.564234187221491</v>
      </c>
      <c r="T210" s="17">
        <f t="shared" si="65"/>
        <v>-0.31919418722149118</v>
      </c>
      <c r="U210" s="17">
        <f t="shared" si="66"/>
        <v>0.10188492915598836</v>
      </c>
      <c r="V210" s="47">
        <f t="shared" si="67"/>
        <v>0.6037118321220577</v>
      </c>
    </row>
    <row r="211" spans="1:22" x14ac:dyDescent="0.25">
      <c r="A211" s="70">
        <v>15</v>
      </c>
      <c r="B211" s="70">
        <v>10</v>
      </c>
      <c r="C211" s="83">
        <v>44.661881875952773</v>
      </c>
      <c r="D211" s="83">
        <v>22.388079999999999</v>
      </c>
      <c r="E211" s="43">
        <f t="shared" si="68"/>
        <v>14.216318536688432</v>
      </c>
      <c r="G211" s="17">
        <f t="shared" si="55"/>
        <v>3.1085286743655911</v>
      </c>
      <c r="H211" s="80">
        <f t="shared" si="56"/>
        <v>7.0341699042496361E-2</v>
      </c>
      <c r="I211" s="17">
        <f t="shared" si="57"/>
        <v>21.387322677565841</v>
      </c>
      <c r="J211" s="17">
        <f t="shared" si="58"/>
        <v>1.0007573224341577</v>
      </c>
      <c r="K211" s="47">
        <f t="shared" si="59"/>
        <v>1.0015152184055847</v>
      </c>
      <c r="L211" s="47">
        <f t="shared" si="60"/>
        <v>6.3953684572873055E-3</v>
      </c>
      <c r="P211" s="17">
        <f t="shared" si="61"/>
        <v>22.388079999999999</v>
      </c>
      <c r="Q211" s="33">
        <f t="shared" si="62"/>
        <v>14.216318536688432</v>
      </c>
      <c r="R211" s="17">
        <f t="shared" si="63"/>
        <v>202.10371273659112</v>
      </c>
      <c r="S211" s="17">
        <f t="shared" si="64"/>
        <v>21.28832781966404</v>
      </c>
      <c r="T211" s="17">
        <f t="shared" si="65"/>
        <v>1.0997521803359582</v>
      </c>
      <c r="U211" s="17">
        <f t="shared" si="66"/>
        <v>1.2094548581536939</v>
      </c>
      <c r="V211" s="47">
        <f t="shared" si="67"/>
        <v>6.3953684572873055E-3</v>
      </c>
    </row>
    <row r="212" spans="1:22" x14ac:dyDescent="0.25">
      <c r="A212" s="70">
        <v>15</v>
      </c>
      <c r="B212" s="70">
        <v>11</v>
      </c>
      <c r="C212" s="83">
        <v>42.14571951674418</v>
      </c>
      <c r="D212" s="83">
        <v>21.959599999999998</v>
      </c>
      <c r="E212" s="43">
        <f t="shared" si="68"/>
        <v>13.415399182508805</v>
      </c>
      <c r="G212" s="17">
        <f t="shared" si="55"/>
        <v>3.0892044015391882</v>
      </c>
      <c r="H212" s="80">
        <f t="shared" si="56"/>
        <v>7.4541203462943892E-2</v>
      </c>
      <c r="I212" s="17">
        <f t="shared" si="57"/>
        <v>20.632607888361161</v>
      </c>
      <c r="J212" s="17">
        <f t="shared" si="58"/>
        <v>1.3269921116388375</v>
      </c>
      <c r="K212" s="47">
        <f t="shared" si="59"/>
        <v>1.7609080643517008</v>
      </c>
      <c r="L212" s="47">
        <f t="shared" si="60"/>
        <v>0.25852246782490312</v>
      </c>
      <c r="P212" s="17">
        <f t="shared" si="61"/>
        <v>21.959599999999998</v>
      </c>
      <c r="Q212" s="33">
        <f t="shared" si="62"/>
        <v>13.415399182508805</v>
      </c>
      <c r="R212" s="17">
        <f t="shared" si="63"/>
        <v>179.97293522605793</v>
      </c>
      <c r="S212" s="17">
        <f t="shared" si="64"/>
        <v>20.508296645410081</v>
      </c>
      <c r="T212" s="17">
        <f t="shared" si="65"/>
        <v>1.4513033545899177</v>
      </c>
      <c r="U212" s="17">
        <f t="shared" si="66"/>
        <v>2.1062814270439483</v>
      </c>
      <c r="V212" s="47">
        <f t="shared" si="67"/>
        <v>0.25852246782490312</v>
      </c>
    </row>
    <row r="213" spans="1:22" x14ac:dyDescent="0.25">
      <c r="A213" s="70">
        <v>15</v>
      </c>
      <c r="B213" s="70">
        <v>41</v>
      </c>
      <c r="C213" s="83">
        <v>53.845874487064179</v>
      </c>
      <c r="D213" s="83">
        <v>23.780639999999998</v>
      </c>
      <c r="E213" s="43">
        <f t="shared" si="68"/>
        <v>17.139674179444079</v>
      </c>
      <c r="G213" s="17">
        <f t="shared" si="55"/>
        <v>3.1688718042730595</v>
      </c>
      <c r="H213" s="80">
        <f t="shared" si="56"/>
        <v>5.8344166261883677E-2</v>
      </c>
      <c r="I213" s="17">
        <f t="shared" si="57"/>
        <v>23.699026564431332</v>
      </c>
      <c r="J213" s="17">
        <f t="shared" si="58"/>
        <v>8.1613435568666404E-2</v>
      </c>
      <c r="K213" s="47">
        <f t="shared" si="59"/>
        <v>6.6607528653208625E-3</v>
      </c>
      <c r="L213" s="47">
        <f t="shared" si="60"/>
        <v>1.722889757912536</v>
      </c>
      <c r="P213" s="17">
        <f t="shared" si="61"/>
        <v>23.780639999999998</v>
      </c>
      <c r="Q213" s="33">
        <f t="shared" si="62"/>
        <v>17.139674179444079</v>
      </c>
      <c r="R213" s="17">
        <f t="shared" si="63"/>
        <v>293.76843097750202</v>
      </c>
      <c r="S213" s="17">
        <f t="shared" si="64"/>
        <v>23.816948482218518</v>
      </c>
      <c r="T213" s="17">
        <f t="shared" si="65"/>
        <v>-3.6308482218519345E-2</v>
      </c>
      <c r="U213" s="17">
        <f t="shared" si="66"/>
        <v>1.3183058810125354E-3</v>
      </c>
      <c r="V213" s="47">
        <f t="shared" si="67"/>
        <v>1.722889757912536</v>
      </c>
    </row>
    <row r="214" spans="1:22" x14ac:dyDescent="0.25">
      <c r="A214" s="70">
        <v>15</v>
      </c>
      <c r="B214" s="70">
        <v>49</v>
      </c>
      <c r="C214" s="83">
        <v>58.50077485160012</v>
      </c>
      <c r="D214" s="83">
        <v>23.673520000000003</v>
      </c>
      <c r="E214" s="43">
        <f t="shared" si="68"/>
        <v>18.6213749846764</v>
      </c>
      <c r="G214" s="17">
        <f t="shared" si="55"/>
        <v>3.1643571239185331</v>
      </c>
      <c r="H214" s="80">
        <f t="shared" si="56"/>
        <v>5.3701727225991841E-2</v>
      </c>
      <c r="I214" s="17">
        <f t="shared" si="57"/>
        <v>24.65916843130886</v>
      </c>
      <c r="J214" s="17">
        <f t="shared" si="58"/>
        <v>-0.98564843130885649</v>
      </c>
      <c r="K214" s="47">
        <f t="shared" si="59"/>
        <v>0.97150283014160954</v>
      </c>
      <c r="L214" s="47">
        <f t="shared" si="60"/>
        <v>1.4531553951544527</v>
      </c>
      <c r="P214" s="17">
        <f t="shared" si="61"/>
        <v>23.673520000000003</v>
      </c>
      <c r="Q214" s="33">
        <f t="shared" si="62"/>
        <v>18.6213749846764</v>
      </c>
      <c r="R214" s="17">
        <f t="shared" si="63"/>
        <v>346.75560631993199</v>
      </c>
      <c r="S214" s="17">
        <f t="shared" si="64"/>
        <v>24.907641763602676</v>
      </c>
      <c r="T214" s="17">
        <f t="shared" si="65"/>
        <v>-1.2341217636026727</v>
      </c>
      <c r="U214" s="17">
        <f t="shared" si="66"/>
        <v>1.5230565273977712</v>
      </c>
      <c r="V214" s="47">
        <f t="shared" si="67"/>
        <v>1.4531553951544527</v>
      </c>
    </row>
    <row r="215" spans="1:22" x14ac:dyDescent="0.25">
      <c r="A215" s="70">
        <v>15</v>
      </c>
      <c r="B215" s="70">
        <v>55</v>
      </c>
      <c r="C215" s="83">
        <v>55.984612492391506</v>
      </c>
      <c r="D215" s="83">
        <v>24.316240000000001</v>
      </c>
      <c r="E215" s="43">
        <f t="shared" si="68"/>
        <v>17.820455630496767</v>
      </c>
      <c r="G215" s="17">
        <f t="shared" si="55"/>
        <v>3.1911444398821827</v>
      </c>
      <c r="H215" s="80">
        <f t="shared" si="56"/>
        <v>5.6115288000193726E-2</v>
      </c>
      <c r="I215" s="17">
        <f t="shared" si="57"/>
        <v>24.155242097852916</v>
      </c>
      <c r="J215" s="17">
        <f t="shared" si="58"/>
        <v>0.1609979021470842</v>
      </c>
      <c r="K215" s="47">
        <f t="shared" si="59"/>
        <v>2.59203244957621E-2</v>
      </c>
      <c r="L215" s="47">
        <f t="shared" si="60"/>
        <v>3.415802403703025</v>
      </c>
      <c r="P215" s="17">
        <f t="shared" si="61"/>
        <v>24.316240000000001</v>
      </c>
      <c r="Q215" s="33">
        <f t="shared" si="62"/>
        <v>17.820455630496767</v>
      </c>
      <c r="R215" s="17">
        <f t="shared" si="63"/>
        <v>317.56863887850392</v>
      </c>
      <c r="S215" s="17">
        <f t="shared" si="64"/>
        <v>24.33402828610507</v>
      </c>
      <c r="T215" s="17">
        <f t="shared" si="65"/>
        <v>-1.7788286105069773E-2</v>
      </c>
      <c r="U215" s="17">
        <f t="shared" si="66"/>
        <v>3.1642312255581833E-4</v>
      </c>
      <c r="V215" s="47">
        <f t="shared" si="67"/>
        <v>3.415802403703025</v>
      </c>
    </row>
    <row r="216" spans="1:22" x14ac:dyDescent="0.25">
      <c r="A216" s="70">
        <v>15</v>
      </c>
      <c r="B216" s="70">
        <v>74</v>
      </c>
      <c r="C216" s="83">
        <v>54.726531312787202</v>
      </c>
      <c r="D216" s="83">
        <v>23.673520000000003</v>
      </c>
      <c r="E216" s="43">
        <f t="shared" ref="E216:E240" si="69">C216/PI()</f>
        <v>17.41999595340695</v>
      </c>
      <c r="G216" s="17">
        <f t="shared" si="55"/>
        <v>3.1643571239185331</v>
      </c>
      <c r="H216" s="80">
        <f t="shared" si="56"/>
        <v>5.7405294620887844E-2</v>
      </c>
      <c r="I216" s="17">
        <f t="shared" si="57"/>
        <v>23.890138656726283</v>
      </c>
      <c r="J216" s="17">
        <f t="shared" si="58"/>
        <v>-0.21661865672627911</v>
      </c>
      <c r="K216" s="47">
        <f t="shared" si="59"/>
        <v>4.6923642441897548E-2</v>
      </c>
      <c r="L216" s="47">
        <f t="shared" si="60"/>
        <v>1.4531553951544527</v>
      </c>
      <c r="P216" s="17">
        <f t="shared" si="61"/>
        <v>23.673520000000003</v>
      </c>
      <c r="Q216" s="33">
        <f t="shared" si="62"/>
        <v>17.41999595340695</v>
      </c>
      <c r="R216" s="17">
        <f t="shared" si="63"/>
        <v>303.45625901671451</v>
      </c>
      <c r="S216" s="17">
        <f t="shared" si="64"/>
        <v>24.033147613486506</v>
      </c>
      <c r="T216" s="17">
        <f t="shared" si="65"/>
        <v>-0.35962761348650218</v>
      </c>
      <c r="U216" s="17">
        <f t="shared" si="66"/>
        <v>0.12933202038199701</v>
      </c>
      <c r="V216" s="47">
        <f t="shared" si="67"/>
        <v>1.4531553951544527</v>
      </c>
    </row>
    <row r="217" spans="1:22" x14ac:dyDescent="0.25">
      <c r="A217" s="70">
        <v>16</v>
      </c>
      <c r="B217" s="70">
        <v>3</v>
      </c>
      <c r="C217" s="83">
        <v>49.694206594370009</v>
      </c>
      <c r="D217" s="83">
        <v>21.63824</v>
      </c>
      <c r="E217" s="43">
        <f t="shared" si="69"/>
        <v>15.818157245047697</v>
      </c>
      <c r="G217" s="17">
        <f t="shared" si="55"/>
        <v>3.0744621198019848</v>
      </c>
      <c r="H217" s="80">
        <f t="shared" si="56"/>
        <v>6.3218489012876453E-2</v>
      </c>
      <c r="I217" s="17">
        <f t="shared" si="57"/>
        <v>22.731132719187869</v>
      </c>
      <c r="J217" s="17">
        <f t="shared" si="58"/>
        <v>-1.0928927191878692</v>
      </c>
      <c r="K217" s="47">
        <f t="shared" si="59"/>
        <v>1.1944144956538547</v>
      </c>
      <c r="L217" s="47">
        <f t="shared" si="60"/>
        <v>0.68858637475061257</v>
      </c>
      <c r="P217" s="17">
        <f t="shared" si="61"/>
        <v>21.63824</v>
      </c>
      <c r="Q217" s="33">
        <f t="shared" si="62"/>
        <v>15.818157245047697</v>
      </c>
      <c r="R217" s="17">
        <f t="shared" si="63"/>
        <v>250.21409862905494</v>
      </c>
      <c r="S217" s="17">
        <f t="shared" si="64"/>
        <v>22.735798697213955</v>
      </c>
      <c r="T217" s="17">
        <f t="shared" si="65"/>
        <v>-1.0975586972139553</v>
      </c>
      <c r="U217" s="17">
        <f t="shared" si="66"/>
        <v>1.2046350938299948</v>
      </c>
      <c r="V217" s="47">
        <f t="shared" si="67"/>
        <v>0.68858637475061257</v>
      </c>
    </row>
    <row r="218" spans="1:22" x14ac:dyDescent="0.25">
      <c r="A218" s="70">
        <v>16</v>
      </c>
      <c r="B218" s="70">
        <v>7</v>
      </c>
      <c r="C218" s="83">
        <v>53.342642015222474</v>
      </c>
      <c r="D218" s="83">
        <v>22.495200000000001</v>
      </c>
      <c r="E218" s="43">
        <f t="shared" si="69"/>
        <v>16.979490308608156</v>
      </c>
      <c r="G218" s="17">
        <f t="shared" si="55"/>
        <v>3.1133019531182486</v>
      </c>
      <c r="H218" s="80">
        <f t="shared" si="56"/>
        <v>5.8894582924731625E-2</v>
      </c>
      <c r="I218" s="17">
        <f t="shared" si="57"/>
        <v>23.587698105371402</v>
      </c>
      <c r="J218" s="17">
        <f t="shared" si="58"/>
        <v>-1.0924981053714014</v>
      </c>
      <c r="K218" s="47">
        <f t="shared" si="59"/>
        <v>1.1935521102401017</v>
      </c>
      <c r="L218" s="47">
        <f t="shared" si="60"/>
        <v>7.370656153835517E-4</v>
      </c>
      <c r="P218" s="17">
        <f t="shared" si="61"/>
        <v>22.495200000000001</v>
      </c>
      <c r="Q218" s="33">
        <f t="shared" si="62"/>
        <v>16.979490308608156</v>
      </c>
      <c r="R218" s="17">
        <f t="shared" si="63"/>
        <v>288.30309114011828</v>
      </c>
      <c r="S218" s="17">
        <f t="shared" si="64"/>
        <v>23.691341944526393</v>
      </c>
      <c r="T218" s="17">
        <f t="shared" si="65"/>
        <v>-1.1961419445263921</v>
      </c>
      <c r="U218" s="17">
        <f t="shared" si="66"/>
        <v>1.4307555514553785</v>
      </c>
      <c r="V218" s="47">
        <f t="shared" si="67"/>
        <v>7.370656153835517E-4</v>
      </c>
    </row>
    <row r="219" spans="1:22" x14ac:dyDescent="0.25">
      <c r="A219" s="70">
        <v>16</v>
      </c>
      <c r="B219" s="70">
        <v>13</v>
      </c>
      <c r="C219" s="83">
        <v>55.355571902589368</v>
      </c>
      <c r="D219" s="83">
        <v>23.352160000000001</v>
      </c>
      <c r="E219" s="43">
        <f t="shared" si="69"/>
        <v>17.620225791951864</v>
      </c>
      <c r="G219" s="17">
        <f t="shared" si="55"/>
        <v>3.150689485189869</v>
      </c>
      <c r="H219" s="80">
        <f t="shared" si="56"/>
        <v>5.6752961727468645E-2</v>
      </c>
      <c r="I219" s="17">
        <f t="shared" si="57"/>
        <v>24.023830988574083</v>
      </c>
      <c r="J219" s="17">
        <f t="shared" si="58"/>
        <v>-0.67167098857408192</v>
      </c>
      <c r="K219" s="47">
        <f t="shared" si="59"/>
        <v>0.45114191689208449</v>
      </c>
      <c r="L219" s="47">
        <f t="shared" si="60"/>
        <v>0.78164863968015741</v>
      </c>
      <c r="P219" s="17">
        <f t="shared" si="61"/>
        <v>23.352160000000001</v>
      </c>
      <c r="Q219" s="33">
        <f t="shared" si="62"/>
        <v>17.620225791951864</v>
      </c>
      <c r="R219" s="17">
        <f t="shared" si="63"/>
        <v>310.4723569593657</v>
      </c>
      <c r="S219" s="17">
        <f t="shared" si="64"/>
        <v>24.184760777618273</v>
      </c>
      <c r="T219" s="17">
        <f t="shared" si="65"/>
        <v>-0.83260077761827134</v>
      </c>
      <c r="U219" s="17">
        <f t="shared" si="66"/>
        <v>0.69322405489055017</v>
      </c>
      <c r="V219" s="47">
        <f t="shared" si="67"/>
        <v>0.78164863968015741</v>
      </c>
    </row>
    <row r="220" spans="1:22" x14ac:dyDescent="0.25">
      <c r="A220" s="70">
        <v>16</v>
      </c>
      <c r="B220" s="70">
        <v>15</v>
      </c>
      <c r="C220" s="83">
        <v>51.832944599697321</v>
      </c>
      <c r="D220" s="83">
        <v>21.531120000000001</v>
      </c>
      <c r="E220" s="43">
        <f t="shared" si="69"/>
        <v>16.498938696100382</v>
      </c>
      <c r="G220" s="17">
        <f t="shared" si="55"/>
        <v>3.0694993304598559</v>
      </c>
      <c r="H220" s="80">
        <f t="shared" si="56"/>
        <v>6.0609959126422822E-2</v>
      </c>
      <c r="I220" s="17">
        <f t="shared" si="57"/>
        <v>23.244085977598626</v>
      </c>
      <c r="J220" s="17">
        <f t="shared" si="58"/>
        <v>-1.7129659775986248</v>
      </c>
      <c r="K220" s="47">
        <f t="shared" si="59"/>
        <v>2.9342524404104124</v>
      </c>
      <c r="L220" s="47">
        <f t="shared" si="60"/>
        <v>0.87783978799251305</v>
      </c>
      <c r="P220" s="17">
        <f t="shared" si="61"/>
        <v>21.531120000000001</v>
      </c>
      <c r="Q220" s="33">
        <f t="shared" si="62"/>
        <v>16.498938696100382</v>
      </c>
      <c r="R220" s="17">
        <f t="shared" si="63"/>
        <v>272.21497809767857</v>
      </c>
      <c r="S220" s="17">
        <f t="shared" si="64"/>
        <v>23.305515013773366</v>
      </c>
      <c r="T220" s="17">
        <f t="shared" si="65"/>
        <v>-1.7743950137733648</v>
      </c>
      <c r="U220" s="17">
        <f t="shared" si="66"/>
        <v>3.1484776649037798</v>
      </c>
      <c r="V220" s="47">
        <f t="shared" si="67"/>
        <v>0.87783978799251305</v>
      </c>
    </row>
    <row r="221" spans="1:22" x14ac:dyDescent="0.25">
      <c r="A221" s="70">
        <v>16</v>
      </c>
      <c r="B221" s="70">
        <v>22</v>
      </c>
      <c r="C221" s="83">
        <v>49.820014712330412</v>
      </c>
      <c r="D221" s="83">
        <v>21.531120000000001</v>
      </c>
      <c r="E221" s="43">
        <f t="shared" si="69"/>
        <v>15.858203212756671</v>
      </c>
      <c r="G221" s="17">
        <f t="shared" si="55"/>
        <v>3.0694993304598559</v>
      </c>
      <c r="H221" s="80">
        <f t="shared" si="56"/>
        <v>6.3058846363854074E-2</v>
      </c>
      <c r="I221" s="17">
        <f t="shared" si="57"/>
        <v>22.762197821224792</v>
      </c>
      <c r="J221" s="17">
        <f t="shared" si="58"/>
        <v>-1.2310778212247904</v>
      </c>
      <c r="K221" s="47">
        <f t="shared" si="59"/>
        <v>1.5155526019115768</v>
      </c>
      <c r="L221" s="47">
        <f t="shared" si="60"/>
        <v>0.87783978799251305</v>
      </c>
      <c r="P221" s="17">
        <f t="shared" si="61"/>
        <v>21.531120000000001</v>
      </c>
      <c r="Q221" s="33">
        <f t="shared" si="62"/>
        <v>15.858203212756671</v>
      </c>
      <c r="R221" s="17">
        <f t="shared" si="63"/>
        <v>251.482609137086</v>
      </c>
      <c r="S221" s="17">
        <f t="shared" si="64"/>
        <v>22.770062031523828</v>
      </c>
      <c r="T221" s="17">
        <f t="shared" si="65"/>
        <v>-1.2389420315238269</v>
      </c>
      <c r="U221" s="17">
        <f t="shared" si="66"/>
        <v>1.5349773574763872</v>
      </c>
      <c r="V221" s="47">
        <f t="shared" si="67"/>
        <v>0.87783978799251305</v>
      </c>
    </row>
    <row r="222" spans="1:22" x14ac:dyDescent="0.25">
      <c r="A222" s="70">
        <v>16</v>
      </c>
      <c r="B222" s="70">
        <v>26</v>
      </c>
      <c r="C222" s="83">
        <v>43.781225050229764</v>
      </c>
      <c r="D222" s="83">
        <v>21.424000000000003</v>
      </c>
      <c r="E222" s="43">
        <f t="shared" si="69"/>
        <v>13.935996762725562</v>
      </c>
      <c r="G222" s="17">
        <f t="shared" si="55"/>
        <v>3.0645117889488169</v>
      </c>
      <c r="H222" s="80">
        <f t="shared" si="56"/>
        <v>7.1756618276109796E-2</v>
      </c>
      <c r="I222" s="17">
        <f t="shared" si="57"/>
        <v>21.130005660291271</v>
      </c>
      <c r="J222" s="17">
        <f t="shared" si="58"/>
        <v>0.2939943397087319</v>
      </c>
      <c r="K222" s="47">
        <f t="shared" si="59"/>
        <v>8.6432671780773254E-2</v>
      </c>
      <c r="L222" s="47">
        <f t="shared" si="60"/>
        <v>1.0900425900344128</v>
      </c>
      <c r="P222" s="17">
        <f t="shared" si="61"/>
        <v>21.424000000000003</v>
      </c>
      <c r="Q222" s="33">
        <f t="shared" si="62"/>
        <v>13.935996762725562</v>
      </c>
      <c r="R222" s="17">
        <f t="shared" si="63"/>
        <v>194.21200577069735</v>
      </c>
      <c r="S222" s="17">
        <f t="shared" si="64"/>
        <v>21.01958600194898</v>
      </c>
      <c r="T222" s="17">
        <f t="shared" si="65"/>
        <v>0.40441399805102307</v>
      </c>
      <c r="U222" s="17">
        <f t="shared" si="66"/>
        <v>0.16355068181961288</v>
      </c>
      <c r="V222" s="47">
        <f t="shared" si="67"/>
        <v>1.0900425900344128</v>
      </c>
    </row>
    <row r="223" spans="1:22" x14ac:dyDescent="0.25">
      <c r="A223" s="70">
        <v>16</v>
      </c>
      <c r="B223" s="70">
        <v>33</v>
      </c>
      <c r="C223" s="83">
        <v>46.171579291477933</v>
      </c>
      <c r="D223" s="83">
        <v>21.424000000000003</v>
      </c>
      <c r="E223" s="43">
        <f t="shared" si="69"/>
        <v>14.696870149196208</v>
      </c>
      <c r="G223" s="17">
        <f t="shared" si="55"/>
        <v>3.0645117889488169</v>
      </c>
      <c r="H223" s="80">
        <f t="shared" si="56"/>
        <v>6.8041697983886137E-2</v>
      </c>
      <c r="I223" s="17">
        <f t="shared" si="57"/>
        <v>21.812304364853951</v>
      </c>
      <c r="J223" s="17">
        <f t="shared" si="58"/>
        <v>-0.3883043648539477</v>
      </c>
      <c r="K223" s="47">
        <f t="shared" si="59"/>
        <v>0.15078027976462774</v>
      </c>
      <c r="L223" s="47">
        <f t="shared" si="60"/>
        <v>1.0900425900344128</v>
      </c>
      <c r="P223" s="17">
        <f t="shared" si="61"/>
        <v>21.424000000000003</v>
      </c>
      <c r="Q223" s="33">
        <f t="shared" si="62"/>
        <v>14.696870149196208</v>
      </c>
      <c r="R223" s="17">
        <f t="shared" si="63"/>
        <v>215.99799218233457</v>
      </c>
      <c r="S223" s="17">
        <f t="shared" si="64"/>
        <v>21.738331888863129</v>
      </c>
      <c r="T223" s="17">
        <f t="shared" si="65"/>
        <v>-0.31433188886312635</v>
      </c>
      <c r="U223" s="17">
        <f t="shared" si="66"/>
        <v>9.8804536356260811E-2</v>
      </c>
      <c r="V223" s="47">
        <f t="shared" si="67"/>
        <v>1.0900425900344128</v>
      </c>
    </row>
    <row r="224" spans="1:22" x14ac:dyDescent="0.25">
      <c r="A224" s="70">
        <v>16</v>
      </c>
      <c r="B224" s="70">
        <v>34</v>
      </c>
      <c r="C224" s="83">
        <v>48.436125414765698</v>
      </c>
      <c r="D224" s="83">
        <v>21.424000000000003</v>
      </c>
      <c r="E224" s="43">
        <f t="shared" si="69"/>
        <v>15.41769756795788</v>
      </c>
      <c r="G224" s="17">
        <f t="shared" si="55"/>
        <v>3.0645117889488169</v>
      </c>
      <c r="H224" s="80">
        <f t="shared" si="56"/>
        <v>6.4860527688535591E-2</v>
      </c>
      <c r="I224" s="17">
        <f t="shared" si="57"/>
        <v>22.414056325106795</v>
      </c>
      <c r="J224" s="17">
        <f t="shared" si="58"/>
        <v>-0.9900563251067922</v>
      </c>
      <c r="K224" s="47">
        <f t="shared" si="59"/>
        <v>0.98021152688396618</v>
      </c>
      <c r="L224" s="47">
        <f t="shared" si="60"/>
        <v>1.0900425900344128</v>
      </c>
      <c r="P224" s="17">
        <f t="shared" si="61"/>
        <v>21.424000000000003</v>
      </c>
      <c r="Q224" s="33">
        <f t="shared" si="62"/>
        <v>15.41769756795788</v>
      </c>
      <c r="R224" s="17">
        <f t="shared" si="63"/>
        <v>237.70539829701434</v>
      </c>
      <c r="S224" s="17">
        <f t="shared" si="64"/>
        <v>22.388004911696225</v>
      </c>
      <c r="T224" s="17">
        <f t="shared" si="65"/>
        <v>-0.96400491169622171</v>
      </c>
      <c r="U224" s="17">
        <f t="shared" si="66"/>
        <v>0.92930546977444017</v>
      </c>
      <c r="V224" s="47">
        <f t="shared" si="67"/>
        <v>1.0900425900344128</v>
      </c>
    </row>
    <row r="225" spans="1:22" x14ac:dyDescent="0.25">
      <c r="A225" s="70">
        <v>16</v>
      </c>
      <c r="B225" s="70">
        <v>35</v>
      </c>
      <c r="C225" s="83">
        <v>53.845874487064179</v>
      </c>
      <c r="D225" s="83">
        <v>22.28096</v>
      </c>
      <c r="E225" s="43">
        <f t="shared" si="69"/>
        <v>17.139674179444079</v>
      </c>
      <c r="G225" s="17">
        <f t="shared" si="55"/>
        <v>3.1037325021020981</v>
      </c>
      <c r="H225" s="80">
        <f t="shared" si="56"/>
        <v>5.8344166261883677E-2</v>
      </c>
      <c r="I225" s="17">
        <f t="shared" si="57"/>
        <v>23.699026564431332</v>
      </c>
      <c r="J225" s="17">
        <f t="shared" si="58"/>
        <v>-1.4180665644313315</v>
      </c>
      <c r="K225" s="47">
        <f t="shared" si="59"/>
        <v>2.0109127811580798</v>
      </c>
      <c r="L225" s="47">
        <f t="shared" si="60"/>
        <v>3.5003060099190533E-2</v>
      </c>
      <c r="P225" s="17">
        <f t="shared" si="61"/>
        <v>22.28096</v>
      </c>
      <c r="Q225" s="33">
        <f t="shared" si="62"/>
        <v>17.139674179444079</v>
      </c>
      <c r="R225" s="17">
        <f t="shared" si="63"/>
        <v>293.76843097750202</v>
      </c>
      <c r="S225" s="17">
        <f t="shared" si="64"/>
        <v>23.816948482218518</v>
      </c>
      <c r="T225" s="17">
        <f t="shared" si="65"/>
        <v>-1.5359884822185172</v>
      </c>
      <c r="U225" s="17">
        <f t="shared" si="66"/>
        <v>2.3592606175079442</v>
      </c>
      <c r="V225" s="47">
        <f t="shared" si="67"/>
        <v>3.5003060099190533E-2</v>
      </c>
    </row>
    <row r="226" spans="1:22" x14ac:dyDescent="0.25">
      <c r="A226" s="70">
        <v>16</v>
      </c>
      <c r="B226" s="70">
        <v>38</v>
      </c>
      <c r="C226" s="83">
        <v>51.832944599697321</v>
      </c>
      <c r="D226" s="83">
        <v>21.959599999999998</v>
      </c>
      <c r="E226" s="43">
        <f t="shared" si="69"/>
        <v>16.498938696100382</v>
      </c>
      <c r="G226" s="17">
        <f t="shared" si="55"/>
        <v>3.0892044015391882</v>
      </c>
      <c r="H226" s="80">
        <f t="shared" si="56"/>
        <v>6.0609959126422822E-2</v>
      </c>
      <c r="I226" s="17">
        <f t="shared" si="57"/>
        <v>23.244085977598626</v>
      </c>
      <c r="J226" s="17">
        <f t="shared" si="58"/>
        <v>-1.2844859775986279</v>
      </c>
      <c r="K226" s="47">
        <f t="shared" si="59"/>
        <v>1.6499042266475028</v>
      </c>
      <c r="L226" s="47">
        <f t="shared" si="60"/>
        <v>0.25852246782490312</v>
      </c>
      <c r="P226" s="17">
        <f t="shared" si="61"/>
        <v>21.959599999999998</v>
      </c>
      <c r="Q226" s="33">
        <f t="shared" si="62"/>
        <v>16.498938696100382</v>
      </c>
      <c r="R226" s="17">
        <f t="shared" si="63"/>
        <v>272.21497809767857</v>
      </c>
      <c r="S226" s="17">
        <f t="shared" si="64"/>
        <v>23.305515013773366</v>
      </c>
      <c r="T226" s="17">
        <f t="shared" si="65"/>
        <v>-1.345915013773368</v>
      </c>
      <c r="U226" s="17">
        <f t="shared" si="66"/>
        <v>1.8114872243005653</v>
      </c>
      <c r="V226" s="47">
        <f t="shared" si="67"/>
        <v>0.25852246782490312</v>
      </c>
    </row>
    <row r="227" spans="1:22" x14ac:dyDescent="0.25">
      <c r="A227" s="70">
        <v>16</v>
      </c>
      <c r="B227" s="70">
        <v>41</v>
      </c>
      <c r="C227" s="83">
        <v>57.871734261797961</v>
      </c>
      <c r="D227" s="83">
        <v>24.209120000000002</v>
      </c>
      <c r="E227" s="43">
        <f t="shared" si="69"/>
        <v>18.42114514613149</v>
      </c>
      <c r="G227" s="17">
        <f t="shared" si="55"/>
        <v>3.1867294216730659</v>
      </c>
      <c r="H227" s="80">
        <f t="shared" si="56"/>
        <v>5.4285441652361321E-2</v>
      </c>
      <c r="I227" s="17">
        <f t="shared" si="57"/>
        <v>24.536339360611958</v>
      </c>
      <c r="J227" s="17">
        <f t="shared" si="58"/>
        <v>-0.32721936061195578</v>
      </c>
      <c r="K227" s="47">
        <f t="shared" si="59"/>
        <v>0.10707250995929715</v>
      </c>
      <c r="L227" s="47">
        <f t="shared" si="60"/>
        <v>3.031321096944934</v>
      </c>
      <c r="P227" s="17">
        <f t="shared" si="61"/>
        <v>24.209120000000002</v>
      </c>
      <c r="Q227" s="33">
        <f t="shared" si="62"/>
        <v>18.42114514613149</v>
      </c>
      <c r="R227" s="17">
        <f t="shared" si="63"/>
        <v>339.33858849484375</v>
      </c>
      <c r="S227" s="17">
        <f t="shared" si="64"/>
        <v>24.76775687769571</v>
      </c>
      <c r="T227" s="17">
        <f t="shared" si="65"/>
        <v>-0.55863687769570802</v>
      </c>
      <c r="U227" s="17">
        <f t="shared" si="66"/>
        <v>0.31207516112160943</v>
      </c>
      <c r="V227" s="47">
        <f t="shared" si="67"/>
        <v>3.031321096944934</v>
      </c>
    </row>
    <row r="228" spans="1:22" x14ac:dyDescent="0.25">
      <c r="A228" s="70">
        <v>16</v>
      </c>
      <c r="B228" s="70">
        <v>43</v>
      </c>
      <c r="C228" s="83">
        <v>56.613653082193665</v>
      </c>
      <c r="D228" s="83">
        <v>24.316240000000001</v>
      </c>
      <c r="E228" s="43">
        <f t="shared" si="69"/>
        <v>18.020685469041677</v>
      </c>
      <c r="G228" s="17">
        <f t="shared" si="55"/>
        <v>3.1911444398821827</v>
      </c>
      <c r="H228" s="80">
        <f t="shared" si="56"/>
        <v>5.5491784800191568E-2</v>
      </c>
      <c r="I228" s="17">
        <f t="shared" si="57"/>
        <v>24.28442797175105</v>
      </c>
      <c r="J228" s="17">
        <f t="shared" si="58"/>
        <v>3.1812028248950242E-2</v>
      </c>
      <c r="K228" s="47">
        <f t="shared" si="59"/>
        <v>1.0120051413120082E-3</v>
      </c>
      <c r="L228" s="47">
        <f t="shared" si="60"/>
        <v>3.415802403703025</v>
      </c>
      <c r="P228" s="17">
        <f t="shared" si="61"/>
        <v>24.316240000000001</v>
      </c>
      <c r="Q228" s="33">
        <f t="shared" si="62"/>
        <v>18.020685469041677</v>
      </c>
      <c r="R228" s="17">
        <f t="shared" si="63"/>
        <v>324.74510477412986</v>
      </c>
      <c r="S228" s="17">
        <f t="shared" si="64"/>
        <v>24.480950138946909</v>
      </c>
      <c r="T228" s="17">
        <f t="shared" si="65"/>
        <v>-0.16471013894690856</v>
      </c>
      <c r="U228" s="17">
        <f t="shared" si="66"/>
        <v>2.7129429871909923E-2</v>
      </c>
      <c r="V228" s="47">
        <f t="shared" si="67"/>
        <v>3.415802403703025</v>
      </c>
    </row>
    <row r="229" spans="1:22" x14ac:dyDescent="0.25">
      <c r="A229" s="70">
        <v>16</v>
      </c>
      <c r="B229" s="70">
        <v>55</v>
      </c>
      <c r="C229" s="83">
        <v>61.645977800610886</v>
      </c>
      <c r="D229" s="83">
        <v>24.637600000000003</v>
      </c>
      <c r="E229" s="43">
        <f t="shared" si="69"/>
        <v>19.622524177400937</v>
      </c>
      <c r="G229" s="17">
        <f t="shared" si="55"/>
        <v>3.2042737313239753</v>
      </c>
      <c r="H229" s="80">
        <f t="shared" si="56"/>
        <v>5.0961843183849401E-2</v>
      </c>
      <c r="I229" s="17">
        <f t="shared" si="57"/>
        <v>25.243980661952445</v>
      </c>
      <c r="J229" s="17">
        <f t="shared" si="58"/>
        <v>-0.60638066195244278</v>
      </c>
      <c r="K229" s="47">
        <f t="shared" si="59"/>
        <v>0.3676975071898827</v>
      </c>
      <c r="L229" s="47">
        <f t="shared" si="60"/>
        <v>4.7069426567773238</v>
      </c>
      <c r="P229" s="17">
        <f t="shared" si="61"/>
        <v>24.637600000000003</v>
      </c>
      <c r="Q229" s="33">
        <f t="shared" si="62"/>
        <v>19.622524177400937</v>
      </c>
      <c r="R229" s="17">
        <f t="shared" si="63"/>
        <v>385.04345509268433</v>
      </c>
      <c r="S229" s="17">
        <f t="shared" si="64"/>
        <v>25.571881358463116</v>
      </c>
      <c r="T229" s="17">
        <f t="shared" si="65"/>
        <v>-0.93428135846311378</v>
      </c>
      <c r="U229" s="17">
        <f t="shared" si="66"/>
        <v>0.87288165677168128</v>
      </c>
      <c r="V229" s="47">
        <f t="shared" si="67"/>
        <v>4.7069426567773238</v>
      </c>
    </row>
    <row r="230" spans="1:22" x14ac:dyDescent="0.25">
      <c r="A230" s="70">
        <v>16</v>
      </c>
      <c r="B230" s="70">
        <v>59</v>
      </c>
      <c r="C230" s="83">
        <v>54.097490722985057</v>
      </c>
      <c r="D230" s="83">
        <v>20.888400000000001</v>
      </c>
      <c r="E230" s="43">
        <f t="shared" si="69"/>
        <v>17.219766114862047</v>
      </c>
      <c r="G230" s="17">
        <f t="shared" si="55"/>
        <v>3.039193980964527</v>
      </c>
      <c r="H230" s="80">
        <f t="shared" si="56"/>
        <v>5.8072798046712108E-2</v>
      </c>
      <c r="I230" s="17">
        <f t="shared" si="57"/>
        <v>23.754107318384658</v>
      </c>
      <c r="J230" s="17">
        <f t="shared" si="58"/>
        <v>-2.8657073183846578</v>
      </c>
      <c r="K230" s="47">
        <f t="shared" si="59"/>
        <v>8.2122784346433857</v>
      </c>
      <c r="L230" s="47">
        <f t="shared" si="60"/>
        <v>2.4952974322439347</v>
      </c>
      <c r="P230" s="17">
        <f t="shared" si="61"/>
        <v>20.888400000000001</v>
      </c>
      <c r="Q230" s="33">
        <f t="shared" si="62"/>
        <v>17.219766114862047</v>
      </c>
      <c r="R230" s="17">
        <f t="shared" si="63"/>
        <v>296.52034505055116</v>
      </c>
      <c r="S230" s="17">
        <f t="shared" si="64"/>
        <v>23.879188793709801</v>
      </c>
      <c r="T230" s="17">
        <f t="shared" si="65"/>
        <v>-2.9907887937098003</v>
      </c>
      <c r="U230" s="17">
        <f t="shared" si="66"/>
        <v>8.9448176085801219</v>
      </c>
      <c r="V230" s="47">
        <f t="shared" si="67"/>
        <v>2.4952974322439347</v>
      </c>
    </row>
    <row r="231" spans="1:22" x14ac:dyDescent="0.25">
      <c r="A231" s="70">
        <v>17</v>
      </c>
      <c r="B231" s="70">
        <v>1</v>
      </c>
      <c r="C231" s="83">
        <v>48.561933532726123</v>
      </c>
      <c r="D231" s="83">
        <v>22.28096</v>
      </c>
      <c r="E231" s="43">
        <f t="shared" si="69"/>
        <v>15.457743535666861</v>
      </c>
      <c r="G231" s="17">
        <f t="shared" si="55"/>
        <v>3.1037325021020981</v>
      </c>
      <c r="H231" s="80">
        <f t="shared" si="56"/>
        <v>6.4692495233383954E-2</v>
      </c>
      <c r="I231" s="17">
        <f t="shared" si="57"/>
        <v>22.446299069615577</v>
      </c>
      <c r="J231" s="17">
        <f t="shared" si="58"/>
        <v>-0.16533906961557676</v>
      </c>
      <c r="K231" s="47">
        <f t="shared" si="59"/>
        <v>2.7337007941344537E-2</v>
      </c>
      <c r="L231" s="47">
        <f t="shared" si="60"/>
        <v>3.5003060099190533E-2</v>
      </c>
      <c r="P231" s="17">
        <f t="shared" si="61"/>
        <v>22.28096</v>
      </c>
      <c r="Q231" s="33">
        <f t="shared" si="62"/>
        <v>15.457743535666861</v>
      </c>
      <c r="R231" s="17">
        <f t="shared" si="63"/>
        <v>238.94183521445063</v>
      </c>
      <c r="S231" s="17">
        <f t="shared" si="64"/>
        <v>22.423206508264091</v>
      </c>
      <c r="T231" s="17">
        <f t="shared" si="65"/>
        <v>-0.14224650826409047</v>
      </c>
      <c r="U231" s="17">
        <f t="shared" si="66"/>
        <v>2.0234069113325957E-2</v>
      </c>
      <c r="V231" s="47">
        <f t="shared" si="67"/>
        <v>3.5003060099190533E-2</v>
      </c>
    </row>
    <row r="232" spans="1:22" x14ac:dyDescent="0.25">
      <c r="A232" s="70">
        <v>17</v>
      </c>
      <c r="B232" s="70">
        <v>2</v>
      </c>
      <c r="C232" s="83">
        <v>55.984612492391506</v>
      </c>
      <c r="D232" s="83">
        <v>24.102</v>
      </c>
      <c r="E232" s="43">
        <f t="shared" si="69"/>
        <v>17.820455630496767</v>
      </c>
      <c r="G232" s="17">
        <f t="shared" si="55"/>
        <v>3.1822948246052003</v>
      </c>
      <c r="H232" s="80">
        <f t="shared" si="56"/>
        <v>5.6115288000193726E-2</v>
      </c>
      <c r="I232" s="17">
        <f t="shared" si="57"/>
        <v>24.155242097852916</v>
      </c>
      <c r="J232" s="17">
        <f t="shared" si="58"/>
        <v>-5.3242097852916004E-2</v>
      </c>
      <c r="K232" s="47">
        <f t="shared" si="59"/>
        <v>2.834720983779483E-3</v>
      </c>
      <c r="L232" s="47">
        <f t="shared" si="60"/>
        <v>2.6697891789868309</v>
      </c>
      <c r="P232" s="17">
        <f t="shared" si="61"/>
        <v>24.102</v>
      </c>
      <c r="Q232" s="33">
        <f t="shared" si="62"/>
        <v>17.820455630496767</v>
      </c>
      <c r="R232" s="17">
        <f t="shared" si="63"/>
        <v>317.56863887850392</v>
      </c>
      <c r="S232" s="17">
        <f t="shared" si="64"/>
        <v>24.33402828610507</v>
      </c>
      <c r="T232" s="17">
        <f t="shared" si="65"/>
        <v>-0.23202828610506998</v>
      </c>
      <c r="U232" s="17">
        <f t="shared" si="66"/>
        <v>5.3837125552856212E-2</v>
      </c>
      <c r="V232" s="47">
        <f t="shared" si="67"/>
        <v>2.6697891789868309</v>
      </c>
    </row>
    <row r="233" spans="1:22" x14ac:dyDescent="0.25">
      <c r="A233" s="70">
        <v>17</v>
      </c>
      <c r="B233" s="70">
        <v>4</v>
      </c>
      <c r="C233" s="83">
        <v>45.542538701675795</v>
      </c>
      <c r="D233" s="83">
        <v>21.959599999999998</v>
      </c>
      <c r="E233" s="43">
        <f t="shared" si="69"/>
        <v>14.496640310651305</v>
      </c>
      <c r="G233" s="17">
        <f t="shared" si="55"/>
        <v>3.0892044015391882</v>
      </c>
      <c r="H233" s="80">
        <f t="shared" si="56"/>
        <v>6.8981500442227089E-2</v>
      </c>
      <c r="I233" s="17">
        <f t="shared" si="57"/>
        <v>21.637641863823493</v>
      </c>
      <c r="J233" s="17">
        <f t="shared" si="58"/>
        <v>0.32195813617650515</v>
      </c>
      <c r="K233" s="47">
        <f t="shared" si="59"/>
        <v>0.10365704145024904</v>
      </c>
      <c r="L233" s="47">
        <f t="shared" si="60"/>
        <v>0.25852246782490312</v>
      </c>
      <c r="P233" s="17">
        <f t="shared" si="61"/>
        <v>21.959599999999998</v>
      </c>
      <c r="Q233" s="33">
        <f t="shared" si="62"/>
        <v>14.496640310651305</v>
      </c>
      <c r="R233" s="17">
        <f t="shared" si="63"/>
        <v>210.15258029640037</v>
      </c>
      <c r="S233" s="17">
        <f t="shared" si="64"/>
        <v>21.55247215231498</v>
      </c>
      <c r="T233" s="17">
        <f t="shared" si="65"/>
        <v>0.4071278476850182</v>
      </c>
      <c r="U233" s="17">
        <f t="shared" si="66"/>
        <v>0.16575308436063538</v>
      </c>
      <c r="V233" s="47">
        <f t="shared" si="67"/>
        <v>0.25852246782490312</v>
      </c>
    </row>
    <row r="234" spans="1:22" x14ac:dyDescent="0.25">
      <c r="A234" s="70">
        <v>17</v>
      </c>
      <c r="B234" s="70">
        <v>5</v>
      </c>
      <c r="C234" s="83">
        <v>42.14571951674418</v>
      </c>
      <c r="D234" s="83">
        <v>21.424000000000003</v>
      </c>
      <c r="E234" s="43">
        <f t="shared" si="69"/>
        <v>13.415399182508805</v>
      </c>
      <c r="G234" s="17">
        <f t="shared" si="55"/>
        <v>3.0645117889488169</v>
      </c>
      <c r="H234" s="80">
        <f t="shared" si="56"/>
        <v>7.4541203462943892E-2</v>
      </c>
      <c r="I234" s="17">
        <f t="shared" si="57"/>
        <v>20.632607888361161</v>
      </c>
      <c r="J234" s="17">
        <f t="shared" si="58"/>
        <v>0.79139211163884227</v>
      </c>
      <c r="K234" s="47">
        <f t="shared" si="59"/>
        <v>0.62630147436418582</v>
      </c>
      <c r="L234" s="47">
        <f t="shared" si="60"/>
        <v>1.0900425900344128</v>
      </c>
      <c r="P234" s="17">
        <f t="shared" si="61"/>
        <v>21.424000000000003</v>
      </c>
      <c r="Q234" s="33">
        <f t="shared" si="62"/>
        <v>13.415399182508805</v>
      </c>
      <c r="R234" s="17">
        <f t="shared" si="63"/>
        <v>179.97293522605793</v>
      </c>
      <c r="S234" s="17">
        <f t="shared" si="64"/>
        <v>20.508296645410081</v>
      </c>
      <c r="T234" s="17">
        <f t="shared" si="65"/>
        <v>0.91570335458992247</v>
      </c>
      <c r="U234" s="17">
        <f t="shared" si="66"/>
        <v>0.83851263360723727</v>
      </c>
      <c r="V234" s="47">
        <f t="shared" si="67"/>
        <v>1.0900425900344128</v>
      </c>
    </row>
    <row r="235" spans="1:22" x14ac:dyDescent="0.25">
      <c r="A235" s="70">
        <v>17</v>
      </c>
      <c r="B235" s="70">
        <v>6</v>
      </c>
      <c r="C235" s="83">
        <v>38.119859742010405</v>
      </c>
      <c r="D235" s="83">
        <v>20.888400000000001</v>
      </c>
      <c r="E235" s="43">
        <f t="shared" si="69"/>
        <v>12.133928215821397</v>
      </c>
      <c r="G235" s="17">
        <f t="shared" si="55"/>
        <v>3.039193980964527</v>
      </c>
      <c r="H235" s="80">
        <f t="shared" si="56"/>
        <v>8.2413541782462713E-2</v>
      </c>
      <c r="I235" s="17">
        <f t="shared" si="57"/>
        <v>19.28884637755095</v>
      </c>
      <c r="J235" s="17">
        <f t="shared" si="58"/>
        <v>1.5995536224490507</v>
      </c>
      <c r="K235" s="47">
        <f t="shared" si="59"/>
        <v>2.5585717910898804</v>
      </c>
      <c r="L235" s="47">
        <f t="shared" si="60"/>
        <v>2.4952974322439347</v>
      </c>
      <c r="P235" s="17">
        <f t="shared" si="61"/>
        <v>20.888400000000001</v>
      </c>
      <c r="Q235" s="33">
        <f t="shared" si="62"/>
        <v>12.133928215821397</v>
      </c>
      <c r="R235" s="17">
        <f t="shared" si="63"/>
        <v>147.23221394670665</v>
      </c>
      <c r="S235" s="17">
        <f t="shared" si="64"/>
        <v>19.182183346739517</v>
      </c>
      <c r="T235" s="17">
        <f t="shared" si="65"/>
        <v>1.7062166532604834</v>
      </c>
      <c r="U235" s="17">
        <f t="shared" si="66"/>
        <v>2.9111752678634049</v>
      </c>
      <c r="V235" s="47">
        <f t="shared" si="67"/>
        <v>2.4952974322439347</v>
      </c>
    </row>
    <row r="236" spans="1:22" x14ac:dyDescent="0.25">
      <c r="A236" s="70">
        <v>17</v>
      </c>
      <c r="B236" s="70">
        <v>7</v>
      </c>
      <c r="C236" s="83">
        <v>44.032841286150628</v>
      </c>
      <c r="D236" s="83">
        <v>21.209760000000003</v>
      </c>
      <c r="E236" s="43">
        <f t="shared" si="69"/>
        <v>14.016088698143525</v>
      </c>
      <c r="G236" s="17">
        <f t="shared" si="55"/>
        <v>3.0544614530953154</v>
      </c>
      <c r="H236" s="80">
        <f t="shared" si="56"/>
        <v>7.1346580457389161E-2</v>
      </c>
      <c r="I236" s="17">
        <f t="shared" si="57"/>
        <v>21.204254836740539</v>
      </c>
      <c r="J236" s="17">
        <f t="shared" si="58"/>
        <v>5.5051632594640409E-3</v>
      </c>
      <c r="K236" s="47">
        <f t="shared" si="59"/>
        <v>3.0306822513352743E-5</v>
      </c>
      <c r="L236" s="47">
        <f t="shared" si="60"/>
        <v>1.5832963605182191</v>
      </c>
      <c r="P236" s="17">
        <f t="shared" si="61"/>
        <v>21.209760000000003</v>
      </c>
      <c r="Q236" s="33">
        <f t="shared" si="62"/>
        <v>14.016088698143525</v>
      </c>
      <c r="R236" s="17">
        <f t="shared" si="63"/>
        <v>196.45074239422667</v>
      </c>
      <c r="S236" s="17">
        <f t="shared" si="64"/>
        <v>21.096838509567984</v>
      </c>
      <c r="T236" s="17">
        <f t="shared" si="65"/>
        <v>0.1129214904320186</v>
      </c>
      <c r="U236" s="17">
        <f t="shared" si="66"/>
        <v>1.2751263001388468E-2</v>
      </c>
      <c r="V236" s="47">
        <f t="shared" si="67"/>
        <v>1.5832963605182191</v>
      </c>
    </row>
    <row r="237" spans="1:22" x14ac:dyDescent="0.25">
      <c r="A237" s="70">
        <v>17</v>
      </c>
      <c r="B237" s="70">
        <v>8</v>
      </c>
      <c r="C237" s="83">
        <v>61.016937210808734</v>
      </c>
      <c r="D237" s="83">
        <v>24.958960000000001</v>
      </c>
      <c r="E237" s="43">
        <f t="shared" si="69"/>
        <v>19.42229433885603</v>
      </c>
      <c r="G237" s="17">
        <f t="shared" si="55"/>
        <v>3.2172328759664808</v>
      </c>
      <c r="H237" s="80">
        <f t="shared" si="56"/>
        <v>5.148722301048702E-2</v>
      </c>
      <c r="I237" s="17">
        <f t="shared" si="57"/>
        <v>25.130776648952192</v>
      </c>
      <c r="J237" s="17">
        <f t="shared" si="58"/>
        <v>-0.17181664895219129</v>
      </c>
      <c r="K237" s="47">
        <f t="shared" si="59"/>
        <v>2.9520960857160536E-2</v>
      </c>
      <c r="L237" s="47">
        <f t="shared" si="60"/>
        <v>6.2046274090516071</v>
      </c>
      <c r="P237" s="17">
        <f t="shared" si="61"/>
        <v>24.958960000000001</v>
      </c>
      <c r="Q237" s="33">
        <f t="shared" si="62"/>
        <v>19.42229433885603</v>
      </c>
      <c r="R237" s="17">
        <f t="shared" si="63"/>
        <v>377.22551738515898</v>
      </c>
      <c r="S237" s="17">
        <f t="shared" si="64"/>
        <v>25.443724750780945</v>
      </c>
      <c r="T237" s="17">
        <f t="shared" si="65"/>
        <v>-0.48476475078094339</v>
      </c>
      <c r="U237" s="17">
        <f t="shared" si="66"/>
        <v>0.23499686359971014</v>
      </c>
      <c r="V237" s="47">
        <f t="shared" si="67"/>
        <v>6.2046274090516071</v>
      </c>
    </row>
    <row r="238" spans="1:22" x14ac:dyDescent="0.25">
      <c r="A238" s="70">
        <v>17</v>
      </c>
      <c r="B238" s="70">
        <v>12</v>
      </c>
      <c r="C238" s="83">
        <v>48.687741650686561</v>
      </c>
      <c r="D238" s="83">
        <v>22.816559999999999</v>
      </c>
      <c r="E238" s="43">
        <f t="shared" si="69"/>
        <v>15.497789503375845</v>
      </c>
      <c r="G238" s="17">
        <f t="shared" si="55"/>
        <v>3.1274865881102052</v>
      </c>
      <c r="H238" s="80">
        <f t="shared" si="56"/>
        <v>6.4525331163013441E-2</v>
      </c>
      <c r="I238" s="17">
        <f t="shared" si="57"/>
        <v>22.478421207280707</v>
      </c>
      <c r="J238" s="17">
        <f t="shared" si="58"/>
        <v>0.33813879271929181</v>
      </c>
      <c r="K238" s="47">
        <f t="shared" si="59"/>
        <v>0.11433784314166019</v>
      </c>
      <c r="L238" s="47">
        <f t="shared" si="60"/>
        <v>0.12145848988967217</v>
      </c>
      <c r="P238" s="17">
        <f t="shared" si="61"/>
        <v>22.816559999999999</v>
      </c>
      <c r="Q238" s="33">
        <f t="shared" si="62"/>
        <v>15.497789503375845</v>
      </c>
      <c r="R238" s="17">
        <f t="shared" si="63"/>
        <v>240.18147949094651</v>
      </c>
      <c r="S238" s="17">
        <f t="shared" si="64"/>
        <v>22.45831427860616</v>
      </c>
      <c r="T238" s="17">
        <f t="shared" si="65"/>
        <v>0.35824572139383903</v>
      </c>
      <c r="U238" s="17">
        <f t="shared" si="66"/>
        <v>0.12833999689699213</v>
      </c>
      <c r="V238" s="47">
        <f t="shared" si="67"/>
        <v>0.12145848988967217</v>
      </c>
    </row>
    <row r="239" spans="1:22" x14ac:dyDescent="0.25">
      <c r="A239" s="70">
        <v>17</v>
      </c>
      <c r="B239" s="70">
        <v>13</v>
      </c>
      <c r="C239" s="83">
        <v>63.281483334096471</v>
      </c>
      <c r="D239" s="83">
        <v>24.209120000000002</v>
      </c>
      <c r="E239" s="43">
        <f t="shared" si="69"/>
        <v>20.143121757617696</v>
      </c>
      <c r="G239" s="17">
        <f t="shared" si="55"/>
        <v>3.1867294216730659</v>
      </c>
      <c r="H239" s="80">
        <f t="shared" si="56"/>
        <v>4.9644737892815524E-2</v>
      </c>
      <c r="I239" s="17">
        <f t="shared" si="57"/>
        <v>25.530025109259068</v>
      </c>
      <c r="J239" s="17">
        <f t="shared" si="58"/>
        <v>-1.3209051092590656</v>
      </c>
      <c r="K239" s="47">
        <f t="shared" si="59"/>
        <v>1.744790307666704</v>
      </c>
      <c r="L239" s="47">
        <f t="shared" si="60"/>
        <v>3.031321096944934</v>
      </c>
      <c r="P239" s="17">
        <f t="shared" si="61"/>
        <v>24.209120000000002</v>
      </c>
      <c r="Q239" s="33">
        <f t="shared" si="62"/>
        <v>20.143121757617696</v>
      </c>
      <c r="R239" s="17">
        <f t="shared" si="63"/>
        <v>405.7453541422114</v>
      </c>
      <c r="S239" s="17">
        <f t="shared" si="64"/>
        <v>25.894110870018348</v>
      </c>
      <c r="T239" s="17">
        <f t="shared" si="65"/>
        <v>-1.6849908700183462</v>
      </c>
      <c r="U239" s="17">
        <f t="shared" si="66"/>
        <v>2.8391942320451835</v>
      </c>
      <c r="V239" s="47">
        <f t="shared" si="67"/>
        <v>3.031321096944934</v>
      </c>
    </row>
    <row r="240" spans="1:22" x14ac:dyDescent="0.25">
      <c r="A240" s="70">
        <v>17</v>
      </c>
      <c r="B240" s="70">
        <v>17</v>
      </c>
      <c r="C240" s="83">
        <v>57.871734261797961</v>
      </c>
      <c r="D240" s="83">
        <v>23.88776</v>
      </c>
      <c r="E240" s="43">
        <f t="shared" si="69"/>
        <v>18.42114514613149</v>
      </c>
      <c r="G240" s="17">
        <f t="shared" si="55"/>
        <v>3.1733661938608986</v>
      </c>
      <c r="H240" s="80">
        <f t="shared" si="56"/>
        <v>5.4285441652361321E-2</v>
      </c>
      <c r="I240" s="17">
        <f t="shared" si="57"/>
        <v>24.536339360611958</v>
      </c>
      <c r="J240" s="17">
        <f t="shared" si="58"/>
        <v>-0.64857936061195787</v>
      </c>
      <c r="K240" s="47">
        <f t="shared" si="59"/>
        <v>0.42065518701181609</v>
      </c>
      <c r="L240" s="47">
        <f t="shared" si="60"/>
        <v>2.0155735094706375</v>
      </c>
      <c r="P240" s="17">
        <f t="shared" si="61"/>
        <v>23.88776</v>
      </c>
      <c r="Q240" s="33">
        <f t="shared" si="62"/>
        <v>18.42114514613149</v>
      </c>
      <c r="R240" s="17">
        <f t="shared" si="63"/>
        <v>339.33858849484375</v>
      </c>
      <c r="S240" s="17">
        <f t="shared" si="64"/>
        <v>24.76775687769571</v>
      </c>
      <c r="T240" s="17">
        <f t="shared" si="65"/>
        <v>-0.87999687769571011</v>
      </c>
      <c r="U240" s="17">
        <f t="shared" si="66"/>
        <v>0.77439450475419858</v>
      </c>
      <c r="V240" s="47">
        <f t="shared" si="67"/>
        <v>2.0155735094706375</v>
      </c>
    </row>
    <row r="241" spans="1:22" x14ac:dyDescent="0.25">
      <c r="A241" s="70">
        <v>17</v>
      </c>
      <c r="B241" s="70">
        <v>27</v>
      </c>
      <c r="C241" s="83">
        <v>59.633047913243992</v>
      </c>
      <c r="D241" s="83">
        <v>24.102</v>
      </c>
      <c r="E241" s="43">
        <f t="shared" ref="E241:E252" si="70">C241/PI()</f>
        <v>18.981788694057233</v>
      </c>
      <c r="G241" s="17">
        <f t="shared" si="55"/>
        <v>3.1822948246052003</v>
      </c>
      <c r="H241" s="80">
        <f t="shared" si="56"/>
        <v>5.2682074177397058E-2</v>
      </c>
      <c r="I241" s="17">
        <f t="shared" si="57"/>
        <v>24.875207630699819</v>
      </c>
      <c r="J241" s="17">
        <f t="shared" si="58"/>
        <v>-0.77320763069981879</v>
      </c>
      <c r="K241" s="47">
        <f t="shared" si="59"/>
        <v>0.59785004017242738</v>
      </c>
      <c r="L241" s="47">
        <f t="shared" si="60"/>
        <v>2.6697891789868309</v>
      </c>
      <c r="P241" s="17">
        <f t="shared" si="61"/>
        <v>24.102</v>
      </c>
      <c r="Q241" s="33">
        <f t="shared" si="62"/>
        <v>18.981788694057233</v>
      </c>
      <c r="R241" s="17">
        <f t="shared" si="63"/>
        <v>360.308302025839</v>
      </c>
      <c r="S241" s="17">
        <f t="shared" si="64"/>
        <v>25.153523506009911</v>
      </c>
      <c r="T241" s="17">
        <f t="shared" si="65"/>
        <v>-1.0515235060099108</v>
      </c>
      <c r="U241" s="17">
        <f t="shared" si="66"/>
        <v>1.1057016836913751</v>
      </c>
      <c r="V241" s="47">
        <f t="shared" si="67"/>
        <v>2.6697891789868309</v>
      </c>
    </row>
    <row r="242" spans="1:22" x14ac:dyDescent="0.25">
      <c r="A242" s="70">
        <v>17</v>
      </c>
      <c r="B242" s="70">
        <v>35</v>
      </c>
      <c r="C242" s="83">
        <v>56.613653082193665</v>
      </c>
      <c r="D242" s="83">
        <v>23.030799999999999</v>
      </c>
      <c r="E242" s="43">
        <f t="shared" si="70"/>
        <v>18.020685469041677</v>
      </c>
      <c r="G242" s="17">
        <f t="shared" si="55"/>
        <v>3.1368324505284426</v>
      </c>
      <c r="H242" s="80">
        <f t="shared" si="56"/>
        <v>5.5491784800191568E-2</v>
      </c>
      <c r="I242" s="17">
        <f t="shared" si="57"/>
        <v>24.28442797175105</v>
      </c>
      <c r="J242" s="17">
        <f t="shared" si="58"/>
        <v>-1.253627971751051</v>
      </c>
      <c r="K242" s="47">
        <f t="shared" si="59"/>
        <v>1.571583091556654</v>
      </c>
      <c r="L242" s="47">
        <f t="shared" si="60"/>
        <v>0.31668638340586486</v>
      </c>
      <c r="P242" s="17">
        <f t="shared" si="61"/>
        <v>23.030799999999999</v>
      </c>
      <c r="Q242" s="33">
        <f t="shared" si="62"/>
        <v>18.020685469041677</v>
      </c>
      <c r="R242" s="17">
        <f t="shared" si="63"/>
        <v>324.74510477412986</v>
      </c>
      <c r="S242" s="17">
        <f t="shared" si="64"/>
        <v>24.480950138946909</v>
      </c>
      <c r="T242" s="17">
        <f t="shared" si="65"/>
        <v>-1.4501501389469098</v>
      </c>
      <c r="U242" s="17">
        <f t="shared" si="66"/>
        <v>2.1029354254877419</v>
      </c>
      <c r="V242" s="47">
        <f t="shared" si="67"/>
        <v>0.31668638340586486</v>
      </c>
    </row>
    <row r="243" spans="1:22" x14ac:dyDescent="0.25">
      <c r="A243" s="70">
        <v>18</v>
      </c>
      <c r="B243" s="70">
        <v>1</v>
      </c>
      <c r="C243" s="83">
        <v>42.523143870625454</v>
      </c>
      <c r="D243" s="83">
        <v>20.352800000000002</v>
      </c>
      <c r="E243" s="43">
        <f t="shared" si="70"/>
        <v>13.535537085635745</v>
      </c>
      <c r="G243" s="17">
        <f t="shared" si="55"/>
        <v>3.0132184945612663</v>
      </c>
      <c r="H243" s="80">
        <f t="shared" si="56"/>
        <v>7.3879595148184055E-2</v>
      </c>
      <c r="I243" s="17">
        <f t="shared" si="57"/>
        <v>20.749717050988501</v>
      </c>
      <c r="J243" s="17">
        <f t="shared" si="58"/>
        <v>-0.39691705098849894</v>
      </c>
      <c r="K243" s="47">
        <f t="shared" si="59"/>
        <v>0.15754314536540667</v>
      </c>
      <c r="L243" s="47">
        <f t="shared" si="60"/>
        <v>4.474286994453446</v>
      </c>
      <c r="P243" s="17">
        <f t="shared" si="61"/>
        <v>20.352800000000002</v>
      </c>
      <c r="Q243" s="33">
        <f t="shared" si="62"/>
        <v>13.535537085635745</v>
      </c>
      <c r="R243" s="17">
        <f t="shared" si="63"/>
        <v>183.2107641966206</v>
      </c>
      <c r="S243" s="17">
        <f t="shared" si="64"/>
        <v>20.627693890306027</v>
      </c>
      <c r="T243" s="17">
        <f t="shared" si="65"/>
        <v>-0.27489389030602496</v>
      </c>
      <c r="U243" s="17">
        <f t="shared" si="66"/>
        <v>7.5566650927580886E-2</v>
      </c>
      <c r="V243" s="47">
        <f t="shared" si="67"/>
        <v>4.474286994453446</v>
      </c>
    </row>
    <row r="244" spans="1:22" x14ac:dyDescent="0.25">
      <c r="A244" s="70">
        <v>18</v>
      </c>
      <c r="B244" s="70">
        <v>2</v>
      </c>
      <c r="C244" s="83">
        <v>44.284457522071477</v>
      </c>
      <c r="D244" s="83">
        <v>20.567039999999999</v>
      </c>
      <c r="E244" s="43">
        <f t="shared" si="70"/>
        <v>14.096180633561485</v>
      </c>
      <c r="G244" s="17">
        <f t="shared" si="55"/>
        <v>3.0236897944285617</v>
      </c>
      <c r="H244" s="80">
        <f t="shared" si="56"/>
        <v>7.0941202159335831E-2</v>
      </c>
      <c r="I244" s="17">
        <f t="shared" si="57"/>
        <v>21.277916744486816</v>
      </c>
      <c r="J244" s="17">
        <f t="shared" si="58"/>
        <v>-0.71087674448681781</v>
      </c>
      <c r="K244" s="47">
        <f t="shared" si="59"/>
        <v>0.50534574585217651</v>
      </c>
      <c r="L244" s="47">
        <f t="shared" si="60"/>
        <v>3.6138430031696527</v>
      </c>
      <c r="P244" s="17">
        <f t="shared" si="61"/>
        <v>20.567039999999999</v>
      </c>
      <c r="Q244" s="33">
        <f t="shared" si="62"/>
        <v>14.096180633561485</v>
      </c>
      <c r="R244" s="17">
        <f t="shared" si="63"/>
        <v>198.70230845399385</v>
      </c>
      <c r="S244" s="17">
        <f t="shared" si="64"/>
        <v>21.173715712283798</v>
      </c>
      <c r="T244" s="17">
        <f t="shared" si="65"/>
        <v>-0.60667571228379913</v>
      </c>
      <c r="U244" s="17">
        <f t="shared" si="66"/>
        <v>0.36805541987505502</v>
      </c>
      <c r="V244" s="47">
        <f t="shared" si="67"/>
        <v>3.6138430031696527</v>
      </c>
    </row>
    <row r="245" spans="1:22" x14ac:dyDescent="0.25">
      <c r="A245" s="70">
        <v>18</v>
      </c>
      <c r="B245" s="70">
        <v>3</v>
      </c>
      <c r="C245" s="83">
        <v>34.848848675039207</v>
      </c>
      <c r="D245" s="83">
        <v>19.710079999999998</v>
      </c>
      <c r="E245" s="43">
        <f t="shared" si="70"/>
        <v>11.092733055387875</v>
      </c>
      <c r="G245" s="17">
        <f t="shared" si="55"/>
        <v>2.9811301800097656</v>
      </c>
      <c r="H245" s="80">
        <f t="shared" si="56"/>
        <v>9.014910888117765E-2</v>
      </c>
      <c r="I245" s="17">
        <f t="shared" si="57"/>
        <v>18.053712656090703</v>
      </c>
      <c r="J245" s="17">
        <f t="shared" si="58"/>
        <v>1.6563673439092952</v>
      </c>
      <c r="K245" s="47">
        <f t="shared" si="59"/>
        <v>2.7435527779691333</v>
      </c>
      <c r="L245" s="47">
        <f t="shared" si="60"/>
        <v>7.6064042995048879</v>
      </c>
      <c r="P245" s="17">
        <f t="shared" si="61"/>
        <v>19.710079999999998</v>
      </c>
      <c r="Q245" s="33">
        <f t="shared" si="62"/>
        <v>11.092733055387875</v>
      </c>
      <c r="R245" s="17">
        <f t="shared" si="63"/>
        <v>123.04872663809482</v>
      </c>
      <c r="S245" s="17">
        <f t="shared" si="64"/>
        <v>18.033971317317732</v>
      </c>
      <c r="T245" s="17">
        <f t="shared" si="65"/>
        <v>1.6761086826822655</v>
      </c>
      <c r="U245" s="17">
        <f t="shared" si="66"/>
        <v>2.8093403161628796</v>
      </c>
      <c r="V245" s="47">
        <f t="shared" si="67"/>
        <v>7.6064042995048879</v>
      </c>
    </row>
    <row r="246" spans="1:22" x14ac:dyDescent="0.25">
      <c r="A246" s="70">
        <v>18</v>
      </c>
      <c r="B246" s="70">
        <v>4</v>
      </c>
      <c r="C246" s="83">
        <v>44.410265640031916</v>
      </c>
      <c r="D246" s="83">
        <v>18.745999999999999</v>
      </c>
      <c r="E246" s="43">
        <f t="shared" si="70"/>
        <v>14.136226601270469</v>
      </c>
      <c r="G246" s="17">
        <f t="shared" si="55"/>
        <v>2.9309803963242942</v>
      </c>
      <c r="H246" s="80">
        <f t="shared" si="56"/>
        <v>7.0740235580980762E-2</v>
      </c>
      <c r="I246" s="17">
        <f t="shared" si="57"/>
        <v>21.314529507899216</v>
      </c>
      <c r="J246" s="17">
        <f t="shared" si="58"/>
        <v>-2.5685295078992176</v>
      </c>
      <c r="K246" s="47">
        <f t="shared" si="59"/>
        <v>6.5973438329489973</v>
      </c>
      <c r="L246" s="47">
        <f t="shared" si="60"/>
        <v>13.853664001082018</v>
      </c>
      <c r="P246" s="17">
        <f t="shared" si="61"/>
        <v>18.745999999999999</v>
      </c>
      <c r="Q246" s="33">
        <f t="shared" si="62"/>
        <v>14.136226601270469</v>
      </c>
      <c r="R246" s="17">
        <f t="shared" si="63"/>
        <v>199.83290252246684</v>
      </c>
      <c r="S246" s="17">
        <f t="shared" si="64"/>
        <v>21.212013574303011</v>
      </c>
      <c r="T246" s="17">
        <f t="shared" si="65"/>
        <v>-2.4660135743030125</v>
      </c>
      <c r="U246" s="17">
        <f t="shared" si="66"/>
        <v>6.0812229486467189</v>
      </c>
      <c r="V246" s="47">
        <f t="shared" si="67"/>
        <v>13.853664001082018</v>
      </c>
    </row>
    <row r="247" spans="1:22" x14ac:dyDescent="0.25">
      <c r="A247" s="70">
        <v>18</v>
      </c>
      <c r="B247" s="70">
        <v>5</v>
      </c>
      <c r="C247" s="83">
        <v>41.894103280823309</v>
      </c>
      <c r="D247" s="83">
        <v>20.352800000000002</v>
      </c>
      <c r="E247" s="43">
        <f t="shared" si="70"/>
        <v>13.335307247090839</v>
      </c>
      <c r="G247" s="17">
        <f t="shared" si="55"/>
        <v>3.0132184945612663</v>
      </c>
      <c r="H247" s="80">
        <f t="shared" si="56"/>
        <v>7.4988898378637273E-2</v>
      </c>
      <c r="I247" s="17">
        <f t="shared" si="57"/>
        <v>20.553738025074932</v>
      </c>
      <c r="J247" s="17">
        <f t="shared" si="58"/>
        <v>-0.20093802507492953</v>
      </c>
      <c r="K247" s="47">
        <f t="shared" si="59"/>
        <v>4.0376089921013006E-2</v>
      </c>
      <c r="L247" s="47">
        <f t="shared" si="60"/>
        <v>4.474286994453446</v>
      </c>
      <c r="P247" s="17">
        <f t="shared" si="61"/>
        <v>20.352800000000002</v>
      </c>
      <c r="Q247" s="33">
        <f t="shared" si="62"/>
        <v>13.335307247090839</v>
      </c>
      <c r="R247" s="17">
        <f t="shared" si="63"/>
        <v>177.83041937431344</v>
      </c>
      <c r="S247" s="17">
        <f t="shared" si="64"/>
        <v>20.428229351017116</v>
      </c>
      <c r="T247" s="17">
        <f t="shared" si="65"/>
        <v>-7.5429351017113788E-2</v>
      </c>
      <c r="U247" s="17">
        <f t="shared" si="66"/>
        <v>5.6895869948629645E-3</v>
      </c>
      <c r="V247" s="47">
        <f t="shared" si="67"/>
        <v>4.474286994453446</v>
      </c>
    </row>
    <row r="248" spans="1:22" x14ac:dyDescent="0.25">
      <c r="A248" s="70">
        <v>18</v>
      </c>
      <c r="B248" s="70">
        <v>6</v>
      </c>
      <c r="C248" s="83">
        <v>44.661881875952773</v>
      </c>
      <c r="D248" s="83">
        <v>20.888400000000001</v>
      </c>
      <c r="E248" s="43">
        <f t="shared" si="70"/>
        <v>14.216318536688432</v>
      </c>
      <c r="G248" s="17">
        <f t="shared" si="55"/>
        <v>3.039193980964527</v>
      </c>
      <c r="H248" s="80">
        <f t="shared" si="56"/>
        <v>7.0341699042496361E-2</v>
      </c>
      <c r="I248" s="17">
        <f t="shared" si="57"/>
        <v>21.387322677565841</v>
      </c>
      <c r="J248" s="17">
        <f t="shared" si="58"/>
        <v>-0.49892267756584019</v>
      </c>
      <c r="K248" s="47">
        <f t="shared" si="59"/>
        <v>0.24892383818946734</v>
      </c>
      <c r="L248" s="47">
        <f t="shared" si="60"/>
        <v>2.4952974322439347</v>
      </c>
      <c r="P248" s="17">
        <f t="shared" si="61"/>
        <v>20.888400000000001</v>
      </c>
      <c r="Q248" s="33">
        <f t="shared" si="62"/>
        <v>14.216318536688432</v>
      </c>
      <c r="R248" s="17">
        <f t="shared" si="63"/>
        <v>202.10371273659112</v>
      </c>
      <c r="S248" s="17">
        <f t="shared" si="64"/>
        <v>21.28832781966404</v>
      </c>
      <c r="T248" s="17">
        <f t="shared" si="65"/>
        <v>-0.39992781966403967</v>
      </c>
      <c r="U248" s="17">
        <f t="shared" si="66"/>
        <v>0.15994226094123265</v>
      </c>
      <c r="V248" s="47">
        <f t="shared" si="67"/>
        <v>2.4952974322439347</v>
      </c>
    </row>
    <row r="249" spans="1:22" x14ac:dyDescent="0.25">
      <c r="A249" s="70">
        <v>18</v>
      </c>
      <c r="B249" s="70">
        <v>7</v>
      </c>
      <c r="C249" s="83">
        <v>43.655416932269347</v>
      </c>
      <c r="D249" s="83">
        <v>20.352800000000002</v>
      </c>
      <c r="E249" s="43">
        <f t="shared" si="70"/>
        <v>13.895950795016585</v>
      </c>
      <c r="G249" s="17">
        <f t="shared" si="55"/>
        <v>3.0132184945612663</v>
      </c>
      <c r="H249" s="80">
        <f t="shared" si="56"/>
        <v>7.1963409683245536E-2</v>
      </c>
      <c r="I249" s="17">
        <f t="shared" si="57"/>
        <v>21.092658790720819</v>
      </c>
      <c r="J249" s="17">
        <f t="shared" si="58"/>
        <v>-0.73985879072081673</v>
      </c>
      <c r="K249" s="47">
        <f t="shared" si="59"/>
        <v>0.5473910302068693</v>
      </c>
      <c r="L249" s="47">
        <f t="shared" si="60"/>
        <v>4.474286994453446</v>
      </c>
      <c r="P249" s="17">
        <f t="shared" si="61"/>
        <v>20.352800000000002</v>
      </c>
      <c r="Q249" s="33">
        <f t="shared" si="62"/>
        <v>13.895950795016585</v>
      </c>
      <c r="R249" s="17">
        <f t="shared" si="63"/>
        <v>193.09744849752207</v>
      </c>
      <c r="S249" s="17">
        <f t="shared" si="64"/>
        <v>20.980819008800779</v>
      </c>
      <c r="T249" s="17">
        <f t="shared" si="65"/>
        <v>-0.6280190088007771</v>
      </c>
      <c r="U249" s="17">
        <f t="shared" si="66"/>
        <v>0.39440787541511052</v>
      </c>
      <c r="V249" s="47">
        <f t="shared" si="67"/>
        <v>4.474286994453446</v>
      </c>
    </row>
    <row r="250" spans="1:22" x14ac:dyDescent="0.25">
      <c r="A250" s="70">
        <v>18</v>
      </c>
      <c r="B250" s="70">
        <v>8</v>
      </c>
      <c r="C250" s="83">
        <v>45.039306229834068</v>
      </c>
      <c r="D250" s="83">
        <v>21.424000000000003</v>
      </c>
      <c r="E250" s="43">
        <f t="shared" si="70"/>
        <v>14.336456439815377</v>
      </c>
      <c r="G250" s="17">
        <f t="shared" si="55"/>
        <v>3.0645117889488169</v>
      </c>
      <c r="H250" s="80">
        <f t="shared" si="56"/>
        <v>6.9752243463927957E-2</v>
      </c>
      <c r="I250" s="17">
        <f t="shared" si="57"/>
        <v>21.495443451892744</v>
      </c>
      <c r="J250" s="17">
        <f t="shared" si="58"/>
        <v>-7.1443451892740484E-2</v>
      </c>
      <c r="K250" s="47">
        <f t="shared" si="59"/>
        <v>5.1041668183503235E-3</v>
      </c>
      <c r="L250" s="47">
        <f t="shared" si="60"/>
        <v>1.0900425900344128</v>
      </c>
      <c r="P250" s="17">
        <f t="shared" si="61"/>
        <v>21.424000000000003</v>
      </c>
      <c r="Q250" s="33">
        <f t="shared" si="62"/>
        <v>14.336456439815377</v>
      </c>
      <c r="R250" s="17">
        <f t="shared" si="63"/>
        <v>205.53398325072379</v>
      </c>
      <c r="S250" s="17">
        <f t="shared" si="64"/>
        <v>21.402095491012091</v>
      </c>
      <c r="T250" s="17">
        <f t="shared" si="65"/>
        <v>2.1904508987912408E-2</v>
      </c>
      <c r="U250" s="17">
        <f t="shared" si="66"/>
        <v>4.7980751400153546E-4</v>
      </c>
      <c r="V250" s="47">
        <f t="shared" si="67"/>
        <v>1.0900425900344128</v>
      </c>
    </row>
    <row r="251" spans="1:22" x14ac:dyDescent="0.25">
      <c r="A251" s="70">
        <v>18</v>
      </c>
      <c r="B251" s="70">
        <v>9</v>
      </c>
      <c r="C251" s="83">
        <v>40.761830219179444</v>
      </c>
      <c r="D251" s="83">
        <v>20.352800000000002</v>
      </c>
      <c r="E251" s="43">
        <f t="shared" si="70"/>
        <v>12.974893537710008</v>
      </c>
      <c r="G251" s="17">
        <f t="shared" si="55"/>
        <v>3.0132184945612663</v>
      </c>
      <c r="H251" s="80">
        <f t="shared" si="56"/>
        <v>7.7071923333599399E-2</v>
      </c>
      <c r="I251" s="17">
        <f t="shared" si="57"/>
        <v>20.190720389167055</v>
      </c>
      <c r="J251" s="17">
        <f t="shared" si="58"/>
        <v>0.1620796108329472</v>
      </c>
      <c r="K251" s="47">
        <f t="shared" si="59"/>
        <v>2.6269800247759614E-2</v>
      </c>
      <c r="L251" s="47">
        <f t="shared" si="60"/>
        <v>4.474286994453446</v>
      </c>
      <c r="P251" s="17">
        <f t="shared" si="61"/>
        <v>20.352800000000002</v>
      </c>
      <c r="Q251" s="33">
        <f t="shared" si="62"/>
        <v>12.974893537710008</v>
      </c>
      <c r="R251" s="17">
        <f t="shared" si="63"/>
        <v>168.34786231490892</v>
      </c>
      <c r="S251" s="17">
        <f t="shared" si="64"/>
        <v>20.063282128071783</v>
      </c>
      <c r="T251" s="17">
        <f t="shared" si="65"/>
        <v>0.28951787192821854</v>
      </c>
      <c r="U251" s="17">
        <f t="shared" si="66"/>
        <v>8.3820598165844348E-2</v>
      </c>
      <c r="V251" s="47">
        <f t="shared" si="67"/>
        <v>4.474286994453446</v>
      </c>
    </row>
    <row r="252" spans="1:22" x14ac:dyDescent="0.25">
      <c r="A252" s="70">
        <v>18</v>
      </c>
      <c r="B252" s="70">
        <v>10</v>
      </c>
      <c r="C252" s="83">
        <v>43.15218446042762</v>
      </c>
      <c r="D252" s="83">
        <v>20.781279999999999</v>
      </c>
      <c r="E252" s="43">
        <f t="shared" si="70"/>
        <v>13.735766924180657</v>
      </c>
      <c r="G252" s="17">
        <f t="shared" si="55"/>
        <v>3.0340525814641079</v>
      </c>
      <c r="H252" s="80">
        <f t="shared" si="56"/>
        <v>7.2802633119784854E-2</v>
      </c>
      <c r="I252" s="17">
        <f t="shared" si="57"/>
        <v>20.941769963879821</v>
      </c>
      <c r="J252" s="17">
        <f t="shared" si="58"/>
        <v>-0.16048996387982228</v>
      </c>
      <c r="K252" s="47">
        <f t="shared" si="59"/>
        <v>2.5757028506146661E-2</v>
      </c>
      <c r="L252" s="47">
        <f t="shared" si="60"/>
        <v>2.8451965670858446</v>
      </c>
      <c r="P252" s="17">
        <f t="shared" si="61"/>
        <v>20.781279999999999</v>
      </c>
      <c r="Q252" s="33">
        <f t="shared" si="62"/>
        <v>13.735766924180657</v>
      </c>
      <c r="R252" s="17">
        <f t="shared" si="63"/>
        <v>188.67129299541534</v>
      </c>
      <c r="S252" s="17">
        <f t="shared" si="64"/>
        <v>20.824812773949983</v>
      </c>
      <c r="T252" s="17">
        <f t="shared" si="65"/>
        <v>-4.3532773949984005E-2</v>
      </c>
      <c r="U252" s="17">
        <f t="shared" si="66"/>
        <v>1.8951024077804061E-3</v>
      </c>
      <c r="V252" s="47">
        <f t="shared" si="67"/>
        <v>2.8451965670858446</v>
      </c>
    </row>
    <row r="253" spans="1:22" x14ac:dyDescent="0.25">
      <c r="A253" s="70">
        <v>18</v>
      </c>
      <c r="B253" s="70">
        <v>20</v>
      </c>
      <c r="C253" s="83">
        <v>51.832944599697321</v>
      </c>
      <c r="D253" s="83">
        <v>22.28096</v>
      </c>
      <c r="E253" s="43">
        <f>C253/PI()</f>
        <v>16.498938696100382</v>
      </c>
      <c r="G253" s="17">
        <f t="shared" si="55"/>
        <v>3.1037325021020981</v>
      </c>
      <c r="H253" s="80">
        <f t="shared" si="56"/>
        <v>6.0609959126422822E-2</v>
      </c>
      <c r="I253" s="17">
        <f t="shared" si="57"/>
        <v>23.244085977598626</v>
      </c>
      <c r="J253" s="17">
        <f t="shared" si="58"/>
        <v>-0.96312597759862584</v>
      </c>
      <c r="K253" s="47">
        <f t="shared" si="59"/>
        <v>0.92761164872530877</v>
      </c>
      <c r="L253" s="47">
        <f t="shared" si="60"/>
        <v>3.5003060099190533E-2</v>
      </c>
      <c r="P253" s="17">
        <f t="shared" si="61"/>
        <v>22.28096</v>
      </c>
      <c r="Q253" s="33">
        <f t="shared" si="62"/>
        <v>16.498938696100382</v>
      </c>
      <c r="R253" s="17">
        <f t="shared" si="63"/>
        <v>272.21497809767857</v>
      </c>
      <c r="S253" s="17">
        <f t="shared" si="64"/>
        <v>23.305515013773366</v>
      </c>
      <c r="T253" s="17">
        <f t="shared" si="65"/>
        <v>-1.0245550137733659</v>
      </c>
      <c r="U253" s="17">
        <f t="shared" si="66"/>
        <v>1.0497129762481419</v>
      </c>
      <c r="V253" s="47">
        <f t="shared" si="67"/>
        <v>3.5003060099190533E-2</v>
      </c>
    </row>
    <row r="254" spans="1:22" x14ac:dyDescent="0.25">
      <c r="A254" s="70">
        <v>18</v>
      </c>
      <c r="B254" s="70">
        <v>21</v>
      </c>
      <c r="C254" s="83">
        <v>53.091025779301617</v>
      </c>
      <c r="D254" s="83">
        <v>22.495200000000001</v>
      </c>
      <c r="E254" s="43">
        <f>C254/PI()</f>
        <v>16.899398373190195</v>
      </c>
      <c r="G254" s="17">
        <f t="shared" si="55"/>
        <v>3.1133019531182486</v>
      </c>
      <c r="H254" s="80">
        <f t="shared" si="56"/>
        <v>5.9173704170820393E-2</v>
      </c>
      <c r="I254" s="17">
        <f t="shared" si="57"/>
        <v>23.531442442924877</v>
      </c>
      <c r="J254" s="17">
        <f t="shared" si="58"/>
        <v>-1.0362424429248769</v>
      </c>
      <c r="K254" s="47">
        <f t="shared" si="59"/>
        <v>1.0737984005189167</v>
      </c>
      <c r="L254" s="47">
        <f t="shared" si="60"/>
        <v>7.370656153835517E-4</v>
      </c>
      <c r="P254" s="17">
        <f t="shared" si="61"/>
        <v>22.495200000000001</v>
      </c>
      <c r="Q254" s="33">
        <f t="shared" si="62"/>
        <v>16.899398373190195</v>
      </c>
      <c r="R254" s="17">
        <f t="shared" si="63"/>
        <v>285.5896653757834</v>
      </c>
      <c r="S254" s="17">
        <f t="shared" si="64"/>
        <v>23.627975718325537</v>
      </c>
      <c r="T254" s="17">
        <f t="shared" si="65"/>
        <v>-1.1327757183255365</v>
      </c>
      <c r="U254" s="17">
        <f t="shared" si="66"/>
        <v>1.2831808280279351</v>
      </c>
      <c r="V254" s="47">
        <f t="shared" si="67"/>
        <v>7.370656153835517E-4</v>
      </c>
    </row>
    <row r="255" spans="1:22" x14ac:dyDescent="0.25">
      <c r="A255" s="70">
        <v>18</v>
      </c>
      <c r="B255" s="70">
        <v>27</v>
      </c>
      <c r="C255" s="83">
        <v>57.242693671995823</v>
      </c>
      <c r="D255" s="83">
        <v>21.959599999999998</v>
      </c>
      <c r="E255" s="43">
        <f>C255/PI()</f>
        <v>18.220915307586587</v>
      </c>
      <c r="G255" s="17">
        <f t="shared" si="55"/>
        <v>3.0892044015391882</v>
      </c>
      <c r="H255" s="80">
        <f t="shared" si="56"/>
        <v>5.4881984967222422E-2</v>
      </c>
      <c r="I255" s="17">
        <f t="shared" si="57"/>
        <v>24.411442864801575</v>
      </c>
      <c r="J255" s="17">
        <f t="shared" si="58"/>
        <v>-2.4518428648015771</v>
      </c>
      <c r="K255" s="47">
        <f t="shared" si="59"/>
        <v>6.0115334336784043</v>
      </c>
      <c r="L255" s="47">
        <f t="shared" si="60"/>
        <v>0.25852246782490312</v>
      </c>
      <c r="P255" s="17">
        <f t="shared" si="61"/>
        <v>21.959599999999998</v>
      </c>
      <c r="Q255" s="33">
        <f t="shared" si="62"/>
        <v>18.220915307586587</v>
      </c>
      <c r="R255" s="17">
        <f t="shared" si="63"/>
        <v>332.00175464624323</v>
      </c>
      <c r="S255" s="17">
        <f t="shared" si="64"/>
        <v>24.625526336143793</v>
      </c>
      <c r="T255" s="17">
        <f t="shared" si="65"/>
        <v>-2.6659263361437944</v>
      </c>
      <c r="U255" s="17">
        <f t="shared" si="66"/>
        <v>7.1071632297450753</v>
      </c>
      <c r="V255" s="47">
        <f t="shared" si="67"/>
        <v>0.25852246782490312</v>
      </c>
    </row>
    <row r="256" spans="1:22" x14ac:dyDescent="0.25">
      <c r="A256" s="70">
        <v>18</v>
      </c>
      <c r="B256" s="70">
        <v>31</v>
      </c>
      <c r="C256" s="83">
        <v>59.50723979528356</v>
      </c>
      <c r="D256" s="83">
        <v>22.709439999999997</v>
      </c>
      <c r="E256" s="43">
        <f>C256/PI()</f>
        <v>18.941742726348249</v>
      </c>
      <c r="G256" s="17">
        <f t="shared" si="55"/>
        <v>3.1227806970727925</v>
      </c>
      <c r="H256" s="80">
        <f t="shared" si="56"/>
        <v>5.2793452769738285E-2</v>
      </c>
      <c r="I256" s="17">
        <f t="shared" si="57"/>
        <v>24.851517484312332</v>
      </c>
      <c r="J256" s="17">
        <f t="shared" si="58"/>
        <v>-2.1420774843123347</v>
      </c>
      <c r="K256" s="47">
        <f t="shared" si="59"/>
        <v>4.5884959487978607</v>
      </c>
      <c r="L256" s="47">
        <f t="shared" si="60"/>
        <v>5.8268626331575028E-2</v>
      </c>
      <c r="P256" s="17">
        <f t="shared" si="61"/>
        <v>22.709439999999997</v>
      </c>
      <c r="Q256" s="33">
        <f t="shared" si="62"/>
        <v>18.941742726348249</v>
      </c>
      <c r="R256" s="17">
        <f t="shared" si="63"/>
        <v>358.7896175111668</v>
      </c>
      <c r="S256" s="17">
        <f t="shared" si="64"/>
        <v>25.126578617312305</v>
      </c>
      <c r="T256" s="17">
        <f t="shared" si="65"/>
        <v>-2.4171386173123075</v>
      </c>
      <c r="U256" s="17">
        <f t="shared" si="66"/>
        <v>5.8425590953024535</v>
      </c>
      <c r="V256" s="47">
        <f t="shared" si="67"/>
        <v>5.8268626331575028E-2</v>
      </c>
    </row>
    <row r="257" spans="1:22" x14ac:dyDescent="0.25">
      <c r="A257" s="70">
        <v>18</v>
      </c>
      <c r="B257" s="70">
        <v>51</v>
      </c>
      <c r="C257" s="83">
        <v>50.826479656013852</v>
      </c>
      <c r="D257" s="83">
        <v>22.388079999999999</v>
      </c>
      <c r="E257" s="43">
        <f>C257/PI()</f>
        <v>16.178570954428523</v>
      </c>
      <c r="G257" s="17">
        <f t="shared" si="55"/>
        <v>3.1085286743655911</v>
      </c>
      <c r="H257" s="80">
        <f t="shared" si="56"/>
        <v>6.1810156336847062E-2</v>
      </c>
      <c r="I257" s="17">
        <f t="shared" si="57"/>
        <v>23.00665157009978</v>
      </c>
      <c r="J257" s="17">
        <f t="shared" si="58"/>
        <v>-0.61857157009978181</v>
      </c>
      <c r="K257" s="47">
        <f t="shared" si="59"/>
        <v>0.38263078733570927</v>
      </c>
      <c r="L257" s="47">
        <f t="shared" si="60"/>
        <v>6.3953684572873055E-3</v>
      </c>
      <c r="P257" s="17">
        <f t="shared" si="61"/>
        <v>22.388079999999999</v>
      </c>
      <c r="Q257" s="33">
        <f t="shared" si="62"/>
        <v>16.178570954428523</v>
      </c>
      <c r="R257" s="17">
        <f t="shared" si="63"/>
        <v>261.74615812747822</v>
      </c>
      <c r="S257" s="17">
        <f t="shared" si="64"/>
        <v>23.040790961874144</v>
      </c>
      <c r="T257" s="17">
        <f t="shared" si="65"/>
        <v>-0.65271096187414557</v>
      </c>
      <c r="U257" s="17">
        <f t="shared" si="66"/>
        <v>0.42603159975067229</v>
      </c>
      <c r="V257" s="47">
        <f t="shared" si="67"/>
        <v>6.3953684572873055E-3</v>
      </c>
    </row>
    <row r="258" spans="1:22" x14ac:dyDescent="0.25">
      <c r="A258" s="70">
        <v>19</v>
      </c>
      <c r="B258" s="70">
        <v>1</v>
      </c>
      <c r="C258" s="83">
        <v>50.952287773974291</v>
      </c>
      <c r="D258" s="83">
        <v>22.173839999999998</v>
      </c>
      <c r="E258" s="43">
        <f t="shared" ref="E258:E270" si="71">C258/PI()</f>
        <v>16.218616922137507</v>
      </c>
      <c r="G258" s="17">
        <f t="shared" si="55"/>
        <v>3.098913215666149</v>
      </c>
      <c r="H258" s="80">
        <f t="shared" si="56"/>
        <v>6.1657538666879529E-2</v>
      </c>
      <c r="I258" s="17">
        <f t="shared" si="57"/>
        <v>23.036708731438118</v>
      </c>
      <c r="J258" s="17">
        <f t="shared" si="58"/>
        <v>-0.8628687314381196</v>
      </c>
      <c r="K258" s="47">
        <f t="shared" si="59"/>
        <v>0.74454244769362976</v>
      </c>
      <c r="L258" s="47">
        <f t="shared" si="60"/>
        <v>8.6560140541095135E-2</v>
      </c>
      <c r="P258" s="17">
        <f t="shared" si="61"/>
        <v>22.173839999999998</v>
      </c>
      <c r="Q258" s="33">
        <f t="shared" si="62"/>
        <v>16.218616922137507</v>
      </c>
      <c r="R258" s="17">
        <f t="shared" si="63"/>
        <v>263.04353486704508</v>
      </c>
      <c r="S258" s="17">
        <f t="shared" si="64"/>
        <v>23.074209860151839</v>
      </c>
      <c r="T258" s="17">
        <f t="shared" si="65"/>
        <v>-0.90036986015184084</v>
      </c>
      <c r="U258" s="17">
        <f t="shared" si="66"/>
        <v>0.81066588506984538</v>
      </c>
      <c r="V258" s="47">
        <f t="shared" si="67"/>
        <v>8.6560140541095135E-2</v>
      </c>
    </row>
    <row r="259" spans="1:22" x14ac:dyDescent="0.25">
      <c r="A259" s="70">
        <v>19</v>
      </c>
      <c r="B259" s="70">
        <v>2</v>
      </c>
      <c r="C259" s="83">
        <v>43.781225050229764</v>
      </c>
      <c r="D259" s="83">
        <v>21.424000000000003</v>
      </c>
      <c r="E259" s="43">
        <f t="shared" si="71"/>
        <v>13.935996762725562</v>
      </c>
      <c r="G259" s="17">
        <f t="shared" si="55"/>
        <v>3.0645117889488169</v>
      </c>
      <c r="H259" s="80">
        <f t="shared" si="56"/>
        <v>7.1756618276109796E-2</v>
      </c>
      <c r="I259" s="17">
        <f t="shared" si="57"/>
        <v>21.130005660291271</v>
      </c>
      <c r="J259" s="17">
        <f t="shared" si="58"/>
        <v>0.2939943397087319</v>
      </c>
      <c r="K259" s="47">
        <f t="shared" si="59"/>
        <v>8.6432671780773254E-2</v>
      </c>
      <c r="L259" s="47">
        <f t="shared" si="60"/>
        <v>1.0900425900344128</v>
      </c>
      <c r="P259" s="17">
        <f t="shared" si="61"/>
        <v>21.424000000000003</v>
      </c>
      <c r="Q259" s="33">
        <f t="shared" si="62"/>
        <v>13.935996762725562</v>
      </c>
      <c r="R259" s="17">
        <f t="shared" si="63"/>
        <v>194.21200577069735</v>
      </c>
      <c r="S259" s="17">
        <f t="shared" si="64"/>
        <v>21.01958600194898</v>
      </c>
      <c r="T259" s="17">
        <f t="shared" si="65"/>
        <v>0.40441399805102307</v>
      </c>
      <c r="U259" s="17">
        <f t="shared" si="66"/>
        <v>0.16355068181961288</v>
      </c>
      <c r="V259" s="47">
        <f t="shared" si="67"/>
        <v>1.0900425900344128</v>
      </c>
    </row>
    <row r="260" spans="1:22" x14ac:dyDescent="0.25">
      <c r="A260" s="70">
        <v>19</v>
      </c>
      <c r="B260" s="70">
        <v>3</v>
      </c>
      <c r="C260" s="83">
        <v>38.245667859970837</v>
      </c>
      <c r="D260" s="83">
        <v>20.352800000000002</v>
      </c>
      <c r="E260" s="43">
        <f t="shared" si="71"/>
        <v>12.173974183530378</v>
      </c>
      <c r="G260" s="17">
        <f t="shared" ref="G260:G323" si="72">LN(D260)</f>
        <v>3.0132184945612663</v>
      </c>
      <c r="H260" s="80">
        <f t="shared" ref="H260:H323" si="73">1/E260</f>
        <v>8.2142444605546733E-2</v>
      </c>
      <c r="I260" s="17">
        <f t="shared" ref="I260:I323" si="74">EXP($N$10+$N$11*H260)</f>
        <v>19.333632260006869</v>
      </c>
      <c r="J260" s="17">
        <f t="shared" ref="J260:J323" si="75">D260-I260</f>
        <v>1.0191677399931329</v>
      </c>
      <c r="K260" s="47">
        <f t="shared" ref="K260:K323" si="76">J260^2</f>
        <v>1.0387028822427102</v>
      </c>
      <c r="L260" s="47">
        <f t="shared" ref="L260:L323" si="77">(D260-$N$12)^2</f>
        <v>4.474286994453446</v>
      </c>
      <c r="P260" s="17">
        <f t="shared" ref="P260:P323" si="78">D260</f>
        <v>20.352800000000002</v>
      </c>
      <c r="Q260" s="33">
        <f t="shared" ref="Q260:Q323" si="79">E260</f>
        <v>12.173974183530378</v>
      </c>
      <c r="R260" s="17">
        <f t="shared" ref="R260:R323" si="80">Q260^2</f>
        <v>148.20564742126413</v>
      </c>
      <c r="S260" s="17">
        <f t="shared" ref="S260:S323" si="81">$X$10+$X$11*Q260+$X$12*R260</f>
        <v>19.225078693822844</v>
      </c>
      <c r="T260" s="17">
        <f t="shared" ref="T260:T323" si="82">P260-S260</f>
        <v>1.1277213061771576</v>
      </c>
      <c r="U260" s="17">
        <f t="shared" ref="U260:U323" si="83">T260^2</f>
        <v>1.2717553444059144</v>
      </c>
      <c r="V260" s="47">
        <f t="shared" ref="V260:V323" si="84">(P260-$X$13)^2</f>
        <v>4.474286994453446</v>
      </c>
    </row>
    <row r="261" spans="1:22" x14ac:dyDescent="0.25">
      <c r="A261" s="70">
        <v>19</v>
      </c>
      <c r="B261" s="70">
        <v>4</v>
      </c>
      <c r="C261" s="83">
        <v>51.203904009895169</v>
      </c>
      <c r="D261" s="83">
        <v>22.495200000000001</v>
      </c>
      <c r="E261" s="43">
        <f t="shared" si="71"/>
        <v>16.298708857555475</v>
      </c>
      <c r="G261" s="17">
        <f t="shared" si="72"/>
        <v>3.1133019531182486</v>
      </c>
      <c r="H261" s="80">
        <f t="shared" si="73"/>
        <v>6.1354553218885013E-2</v>
      </c>
      <c r="I261" s="17">
        <f t="shared" si="74"/>
        <v>23.096496362968001</v>
      </c>
      <c r="J261" s="17">
        <f t="shared" si="75"/>
        <v>-0.60129636296800015</v>
      </c>
      <c r="K261" s="47">
        <f t="shared" si="76"/>
        <v>0.36155731611854497</v>
      </c>
      <c r="L261" s="47">
        <f t="shared" si="77"/>
        <v>7.370656153835517E-4</v>
      </c>
      <c r="P261" s="17">
        <f t="shared" si="78"/>
        <v>22.495200000000001</v>
      </c>
      <c r="Q261" s="33">
        <f t="shared" si="79"/>
        <v>16.298708857555475</v>
      </c>
      <c r="R261" s="17">
        <f t="shared" si="80"/>
        <v>265.6479104233573</v>
      </c>
      <c r="S261" s="17">
        <f t="shared" si="81"/>
        <v>23.140766178029843</v>
      </c>
      <c r="T261" s="17">
        <f t="shared" si="82"/>
        <v>-0.64556617802984206</v>
      </c>
      <c r="U261" s="17">
        <f t="shared" si="83"/>
        <v>0.41675569021605774</v>
      </c>
      <c r="V261" s="47">
        <f t="shared" si="84"/>
        <v>7.370656153835517E-4</v>
      </c>
    </row>
    <row r="262" spans="1:22" x14ac:dyDescent="0.25">
      <c r="A262" s="70">
        <v>19</v>
      </c>
      <c r="B262" s="70">
        <v>5</v>
      </c>
      <c r="C262" s="83">
        <v>41.516678926942006</v>
      </c>
      <c r="D262" s="83">
        <v>21.102640000000001</v>
      </c>
      <c r="E262" s="43">
        <f t="shared" si="71"/>
        <v>13.215169343963892</v>
      </c>
      <c r="G262" s="17">
        <f t="shared" si="72"/>
        <v>3.0493981511387687</v>
      </c>
      <c r="H262" s="80">
        <f t="shared" si="73"/>
        <v>7.5670615636624888E-2</v>
      </c>
      <c r="I262" s="17">
        <f t="shared" si="74"/>
        <v>20.434219416608268</v>
      </c>
      <c r="J262" s="17">
        <f t="shared" si="75"/>
        <v>0.66842058339173249</v>
      </c>
      <c r="K262" s="47">
        <f t="shared" si="76"/>
        <v>0.446786076301744</v>
      </c>
      <c r="L262" s="47">
        <f t="shared" si="77"/>
        <v>1.8643473289601273</v>
      </c>
      <c r="P262" s="17">
        <f t="shared" si="78"/>
        <v>21.102640000000001</v>
      </c>
      <c r="Q262" s="33">
        <f t="shared" si="79"/>
        <v>13.215169343963892</v>
      </c>
      <c r="R262" s="17">
        <f t="shared" si="80"/>
        <v>174.64070078964303</v>
      </c>
      <c r="S262" s="17">
        <f t="shared" si="81"/>
        <v>20.307424712734186</v>
      </c>
      <c r="T262" s="17">
        <f t="shared" si="82"/>
        <v>0.79521528726581536</v>
      </c>
      <c r="U262" s="17">
        <f t="shared" si="83"/>
        <v>0.63236735310125325</v>
      </c>
      <c r="V262" s="47">
        <f t="shared" si="84"/>
        <v>1.8643473289601273</v>
      </c>
    </row>
    <row r="263" spans="1:22" x14ac:dyDescent="0.25">
      <c r="A263" s="70">
        <v>19</v>
      </c>
      <c r="B263" s="70">
        <v>6</v>
      </c>
      <c r="C263" s="83">
        <v>41.642487044902452</v>
      </c>
      <c r="D263" s="83">
        <v>20.888400000000001</v>
      </c>
      <c r="E263" s="43">
        <f t="shared" si="71"/>
        <v>13.255215311672877</v>
      </c>
      <c r="G263" s="17">
        <f t="shared" si="72"/>
        <v>3.039193980964527</v>
      </c>
      <c r="H263" s="80">
        <f t="shared" si="73"/>
        <v>7.544200350479216E-2</v>
      </c>
      <c r="I263" s="17">
        <f t="shared" si="74"/>
        <v>20.474222020581458</v>
      </c>
      <c r="J263" s="17">
        <f t="shared" si="75"/>
        <v>0.41417797941854317</v>
      </c>
      <c r="K263" s="47">
        <f t="shared" si="76"/>
        <v>0.17154339863522716</v>
      </c>
      <c r="L263" s="47">
        <f t="shared" si="77"/>
        <v>2.4952974322439347</v>
      </c>
      <c r="P263" s="17">
        <f t="shared" si="78"/>
        <v>20.888400000000001</v>
      </c>
      <c r="Q263" s="33">
        <f t="shared" si="79"/>
        <v>13.255215311672877</v>
      </c>
      <c r="R263" s="17">
        <f t="shared" si="80"/>
        <v>175.70073295880709</v>
      </c>
      <c r="S263" s="17">
        <f t="shared" si="81"/>
        <v>20.347786751720964</v>
      </c>
      <c r="T263" s="17">
        <f t="shared" si="82"/>
        <v>0.5406132482790369</v>
      </c>
      <c r="U263" s="17">
        <f t="shared" si="83"/>
        <v>0.29226268421481161</v>
      </c>
      <c r="V263" s="47">
        <f t="shared" si="84"/>
        <v>2.4952974322439347</v>
      </c>
    </row>
    <row r="264" spans="1:22" x14ac:dyDescent="0.25">
      <c r="A264" s="70">
        <v>19</v>
      </c>
      <c r="B264" s="70">
        <v>7</v>
      </c>
      <c r="C264" s="83">
        <v>47.303852353121826</v>
      </c>
      <c r="D264" s="83">
        <v>21.209760000000003</v>
      </c>
      <c r="E264" s="43">
        <f t="shared" si="71"/>
        <v>15.057283858577048</v>
      </c>
      <c r="G264" s="17">
        <f t="shared" si="72"/>
        <v>3.0544614530953154</v>
      </c>
      <c r="H264" s="80">
        <f t="shared" si="73"/>
        <v>6.6413040319378197E-2</v>
      </c>
      <c r="I264" s="17">
        <f t="shared" si="74"/>
        <v>22.118336132751363</v>
      </c>
      <c r="J264" s="17">
        <f t="shared" si="75"/>
        <v>-0.90857613275136018</v>
      </c>
      <c r="K264" s="47">
        <f t="shared" si="76"/>
        <v>0.82551058900541729</v>
      </c>
      <c r="L264" s="47">
        <f t="shared" si="77"/>
        <v>1.5832963605182191</v>
      </c>
      <c r="P264" s="17">
        <f t="shared" si="78"/>
        <v>21.209760000000003</v>
      </c>
      <c r="Q264" s="33">
        <f t="shared" si="79"/>
        <v>15.057283858577048</v>
      </c>
      <c r="R264" s="17">
        <f t="shared" si="80"/>
        <v>226.72179719776491</v>
      </c>
      <c r="S264" s="17">
        <f t="shared" si="81"/>
        <v>22.066968362424511</v>
      </c>
      <c r="T264" s="17">
        <f t="shared" si="82"/>
        <v>-0.85720836242450815</v>
      </c>
      <c r="U264" s="17">
        <f t="shared" si="83"/>
        <v>0.73480617661050696</v>
      </c>
      <c r="V264" s="47">
        <f t="shared" si="84"/>
        <v>1.5832963605182191</v>
      </c>
    </row>
    <row r="265" spans="1:22" x14ac:dyDescent="0.25">
      <c r="A265" s="70">
        <v>19</v>
      </c>
      <c r="B265" s="70">
        <v>8</v>
      </c>
      <c r="C265" s="83">
        <v>49.694206594370009</v>
      </c>
      <c r="D265" s="83">
        <v>21.424000000000003</v>
      </c>
      <c r="E265" s="43">
        <f t="shared" si="71"/>
        <v>15.818157245047697</v>
      </c>
      <c r="G265" s="17">
        <f t="shared" si="72"/>
        <v>3.0645117889488169</v>
      </c>
      <c r="H265" s="80">
        <f t="shared" si="73"/>
        <v>6.3218489012876453E-2</v>
      </c>
      <c r="I265" s="17">
        <f t="shared" si="74"/>
        <v>22.731132719187869</v>
      </c>
      <c r="J265" s="17">
        <f t="shared" si="75"/>
        <v>-1.3071327191878659</v>
      </c>
      <c r="K265" s="47">
        <f t="shared" si="76"/>
        <v>1.7085959455714643</v>
      </c>
      <c r="L265" s="47">
        <f t="shared" si="77"/>
        <v>1.0900425900344128</v>
      </c>
      <c r="P265" s="17">
        <f t="shared" si="78"/>
        <v>21.424000000000003</v>
      </c>
      <c r="Q265" s="33">
        <f t="shared" si="79"/>
        <v>15.818157245047697</v>
      </c>
      <c r="R265" s="17">
        <f t="shared" si="80"/>
        <v>250.21409862905494</v>
      </c>
      <c r="S265" s="17">
        <f t="shared" si="81"/>
        <v>22.735798697213955</v>
      </c>
      <c r="T265" s="17">
        <f t="shared" si="82"/>
        <v>-1.3117986972139519</v>
      </c>
      <c r="U265" s="17">
        <f t="shared" si="83"/>
        <v>1.7208158220122216</v>
      </c>
      <c r="V265" s="47">
        <f t="shared" si="84"/>
        <v>1.0900425900344128</v>
      </c>
    </row>
    <row r="266" spans="1:22" x14ac:dyDescent="0.25">
      <c r="A266" s="70">
        <v>19</v>
      </c>
      <c r="B266" s="70">
        <v>9</v>
      </c>
      <c r="C266" s="83">
        <v>29.816523956621996</v>
      </c>
      <c r="D266" s="83">
        <v>17.139199999999999</v>
      </c>
      <c r="E266" s="43">
        <f t="shared" si="71"/>
        <v>9.4908943470286165</v>
      </c>
      <c r="G266" s="17">
        <f t="shared" si="72"/>
        <v>2.8413682376346068</v>
      </c>
      <c r="H266" s="80">
        <f t="shared" si="73"/>
        <v>0.10536414835479412</v>
      </c>
      <c r="I266" s="17">
        <f t="shared" si="74"/>
        <v>15.85033810346388</v>
      </c>
      <c r="J266" s="17">
        <f t="shared" si="75"/>
        <v>1.2888618965361189</v>
      </c>
      <c r="K266" s="47">
        <f t="shared" si="76"/>
        <v>1.6611649883426813</v>
      </c>
      <c r="L266" s="47">
        <f t="shared" si="77"/>
        <v>28.396653487710573</v>
      </c>
      <c r="P266" s="17">
        <f t="shared" si="78"/>
        <v>17.139199999999999</v>
      </c>
      <c r="Q266" s="33">
        <f t="shared" si="79"/>
        <v>9.4908943470286165</v>
      </c>
      <c r="R266" s="17">
        <f t="shared" si="80"/>
        <v>90.077075506459749</v>
      </c>
      <c r="S266" s="17">
        <f t="shared" si="81"/>
        <v>16.14364065399964</v>
      </c>
      <c r="T266" s="17">
        <f t="shared" si="82"/>
        <v>0.99555934600035911</v>
      </c>
      <c r="U266" s="17">
        <f t="shared" si="83"/>
        <v>0.99113841140866277</v>
      </c>
      <c r="V266" s="47">
        <f t="shared" si="84"/>
        <v>28.396653487710573</v>
      </c>
    </row>
    <row r="267" spans="1:22" x14ac:dyDescent="0.25">
      <c r="A267" s="70">
        <v>19</v>
      </c>
      <c r="B267" s="70">
        <v>10</v>
      </c>
      <c r="C267" s="83">
        <v>47.17804423516138</v>
      </c>
      <c r="D267" s="83">
        <v>21.424000000000003</v>
      </c>
      <c r="E267" s="43">
        <f t="shared" si="71"/>
        <v>15.017237890868062</v>
      </c>
      <c r="G267" s="17">
        <f t="shared" si="72"/>
        <v>3.0645117889488169</v>
      </c>
      <c r="H267" s="80">
        <f t="shared" si="73"/>
        <v>6.6590141760229898E-2</v>
      </c>
      <c r="I267" s="17">
        <f t="shared" si="74"/>
        <v>22.084851018165391</v>
      </c>
      <c r="J267" s="17">
        <f t="shared" si="75"/>
        <v>-0.66085101816538838</v>
      </c>
      <c r="K267" s="47">
        <f t="shared" si="76"/>
        <v>0.43672406821023046</v>
      </c>
      <c r="L267" s="47">
        <f t="shared" si="77"/>
        <v>1.0900425900344128</v>
      </c>
      <c r="P267" s="17">
        <f t="shared" si="78"/>
        <v>21.424000000000003</v>
      </c>
      <c r="Q267" s="33">
        <f t="shared" si="79"/>
        <v>15.017237890868062</v>
      </c>
      <c r="R267" s="17">
        <f t="shared" si="80"/>
        <v>225.51743387092344</v>
      </c>
      <c r="S267" s="17">
        <f t="shared" si="81"/>
        <v>22.030828503598663</v>
      </c>
      <c r="T267" s="17">
        <f t="shared" si="82"/>
        <v>-0.60682850359865981</v>
      </c>
      <c r="U267" s="17">
        <f t="shared" si="83"/>
        <v>0.3682408327797887</v>
      </c>
      <c r="V267" s="47">
        <f t="shared" si="84"/>
        <v>1.0900425900344128</v>
      </c>
    </row>
    <row r="268" spans="1:22" x14ac:dyDescent="0.25">
      <c r="A268" s="70">
        <v>19</v>
      </c>
      <c r="B268" s="70">
        <v>33</v>
      </c>
      <c r="C268" s="83">
        <v>55.10395566666849</v>
      </c>
      <c r="D268" s="83">
        <v>22.923679999999997</v>
      </c>
      <c r="E268" s="43">
        <f t="shared" si="71"/>
        <v>17.540133856533895</v>
      </c>
      <c r="G268" s="17">
        <f t="shared" si="72"/>
        <v>3.1321704374226313</v>
      </c>
      <c r="H268" s="80">
        <f t="shared" si="73"/>
        <v>5.7012107671429703E-2</v>
      </c>
      <c r="I268" s="17">
        <f t="shared" si="74"/>
        <v>23.970630997492549</v>
      </c>
      <c r="J268" s="17">
        <f t="shared" si="75"/>
        <v>-1.0469509974925515</v>
      </c>
      <c r="K268" s="47">
        <f t="shared" si="76"/>
        <v>1.0961063911506486</v>
      </c>
      <c r="L268" s="47">
        <f t="shared" si="77"/>
        <v>0.20759774224776689</v>
      </c>
      <c r="P268" s="17">
        <f t="shared" si="78"/>
        <v>22.923679999999997</v>
      </c>
      <c r="Q268" s="33">
        <f t="shared" si="79"/>
        <v>17.540133856533895</v>
      </c>
      <c r="R268" s="17">
        <f t="shared" si="80"/>
        <v>307.65629570512664</v>
      </c>
      <c r="S268" s="17">
        <f t="shared" si="81"/>
        <v>24.124396990642964</v>
      </c>
      <c r="T268" s="17">
        <f t="shared" si="82"/>
        <v>-1.2007169906429667</v>
      </c>
      <c r="U268" s="17">
        <f t="shared" si="83"/>
        <v>1.4417212916187021</v>
      </c>
      <c r="V268" s="47">
        <f t="shared" si="84"/>
        <v>0.20759774224776689</v>
      </c>
    </row>
    <row r="269" spans="1:22" x14ac:dyDescent="0.25">
      <c r="A269" s="70">
        <v>19</v>
      </c>
      <c r="B269" s="70">
        <v>40</v>
      </c>
      <c r="C269" s="83">
        <v>52.587793307459897</v>
      </c>
      <c r="D269" s="83">
        <v>23.030799999999999</v>
      </c>
      <c r="E269" s="43">
        <f t="shared" si="71"/>
        <v>16.739214502354269</v>
      </c>
      <c r="G269" s="17">
        <f t="shared" si="72"/>
        <v>3.1368324505284426</v>
      </c>
      <c r="H269" s="80">
        <f t="shared" si="73"/>
        <v>5.9739959713124895E-2</v>
      </c>
      <c r="I269" s="17">
        <f t="shared" si="74"/>
        <v>23.417727972506281</v>
      </c>
      <c r="J269" s="17">
        <f t="shared" si="75"/>
        <v>-0.38692797250628175</v>
      </c>
      <c r="K269" s="47">
        <f t="shared" si="76"/>
        <v>0.14971325590782192</v>
      </c>
      <c r="L269" s="47">
        <f t="shared" si="77"/>
        <v>0.31668638340586486</v>
      </c>
      <c r="P269" s="17">
        <f t="shared" si="78"/>
        <v>23.030799999999999</v>
      </c>
      <c r="Q269" s="33">
        <f t="shared" si="79"/>
        <v>16.739214502354269</v>
      </c>
      <c r="R269" s="17">
        <f t="shared" si="80"/>
        <v>280.20130215582748</v>
      </c>
      <c r="S269" s="17">
        <f t="shared" si="81"/>
        <v>23.50011735121425</v>
      </c>
      <c r="T269" s="17">
        <f t="shared" si="82"/>
        <v>-0.46931735121425078</v>
      </c>
      <c r="U269" s="17">
        <f t="shared" si="83"/>
        <v>0.22025877615076042</v>
      </c>
      <c r="V269" s="47">
        <f t="shared" si="84"/>
        <v>0.31668638340586486</v>
      </c>
    </row>
    <row r="270" spans="1:22" x14ac:dyDescent="0.25">
      <c r="A270" s="70">
        <v>19</v>
      </c>
      <c r="B270" s="70">
        <v>43</v>
      </c>
      <c r="C270" s="83">
        <v>51.329712127855579</v>
      </c>
      <c r="D270" s="83">
        <v>22.923679999999997</v>
      </c>
      <c r="E270" s="43">
        <f t="shared" si="71"/>
        <v>16.338754825264449</v>
      </c>
      <c r="G270" s="17">
        <f t="shared" si="72"/>
        <v>3.1321704374226313</v>
      </c>
      <c r="H270" s="80">
        <f t="shared" si="73"/>
        <v>6.1204174411976016E-2</v>
      </c>
      <c r="I270" s="17">
        <f t="shared" si="74"/>
        <v>23.126227964774152</v>
      </c>
      <c r="J270" s="17">
        <f t="shared" si="75"/>
        <v>-0.20254796477415482</v>
      </c>
      <c r="K270" s="47">
        <f t="shared" si="76"/>
        <v>4.102567803415226E-2</v>
      </c>
      <c r="L270" s="47">
        <f t="shared" si="77"/>
        <v>0.20759774224776689</v>
      </c>
      <c r="P270" s="17">
        <f t="shared" si="78"/>
        <v>22.923679999999997</v>
      </c>
      <c r="Q270" s="33">
        <f t="shared" si="79"/>
        <v>16.338754825264449</v>
      </c>
      <c r="R270" s="17">
        <f t="shared" si="80"/>
        <v>266.95490924010232</v>
      </c>
      <c r="S270" s="17">
        <f t="shared" si="81"/>
        <v>23.173903597630137</v>
      </c>
      <c r="T270" s="17">
        <f t="shared" si="82"/>
        <v>-0.25022359763013924</v>
      </c>
      <c r="U270" s="17">
        <f t="shared" si="83"/>
        <v>6.2611848810969817E-2</v>
      </c>
      <c r="V270" s="47">
        <f t="shared" si="84"/>
        <v>0.20759774224776689</v>
      </c>
    </row>
    <row r="271" spans="1:22" x14ac:dyDescent="0.25">
      <c r="A271" s="70">
        <v>19</v>
      </c>
      <c r="B271" s="70">
        <v>75</v>
      </c>
      <c r="C271" s="83">
        <v>53.720066369103776</v>
      </c>
      <c r="D271" s="83">
        <v>22.28096</v>
      </c>
      <c r="E271" s="43">
        <f t="shared" ref="E271:E286" si="85">C271/PI()</f>
        <v>17.099628211735105</v>
      </c>
      <c r="G271" s="17">
        <f t="shared" si="72"/>
        <v>3.1037325021020981</v>
      </c>
      <c r="H271" s="80">
        <f t="shared" si="73"/>
        <v>5.848080365359766E-2</v>
      </c>
      <c r="I271" s="17">
        <f t="shared" si="74"/>
        <v>23.671341058603229</v>
      </c>
      <c r="J271" s="17">
        <f t="shared" si="75"/>
        <v>-1.3903810586032286</v>
      </c>
      <c r="K271" s="47">
        <f t="shared" si="76"/>
        <v>1.9331594881226346</v>
      </c>
      <c r="L271" s="47">
        <f t="shared" si="77"/>
        <v>3.5003060099190533E-2</v>
      </c>
      <c r="P271" s="17">
        <f t="shared" si="78"/>
        <v>22.28096</v>
      </c>
      <c r="Q271" s="33">
        <f t="shared" si="79"/>
        <v>17.099628211735105</v>
      </c>
      <c r="R271" s="17">
        <f t="shared" si="80"/>
        <v>292.39728497956713</v>
      </c>
      <c r="S271" s="17">
        <f t="shared" si="81"/>
        <v>23.785687587134188</v>
      </c>
      <c r="T271" s="17">
        <f t="shared" si="82"/>
        <v>-1.5047275871341874</v>
      </c>
      <c r="U271" s="17">
        <f t="shared" si="83"/>
        <v>2.2642051114826738</v>
      </c>
      <c r="V271" s="47">
        <f t="shared" si="84"/>
        <v>3.5003060099190533E-2</v>
      </c>
    </row>
    <row r="272" spans="1:22" x14ac:dyDescent="0.25">
      <c r="A272" s="70">
        <v>19</v>
      </c>
      <c r="B272" s="70">
        <v>77</v>
      </c>
      <c r="C272" s="83">
        <v>52.839409543380761</v>
      </c>
      <c r="D272" s="83">
        <v>21.959599999999998</v>
      </c>
      <c r="E272" s="43">
        <f t="shared" si="85"/>
        <v>16.819306437772234</v>
      </c>
      <c r="G272" s="17">
        <f t="shared" si="72"/>
        <v>3.0892044015391882</v>
      </c>
      <c r="H272" s="80">
        <f t="shared" si="73"/>
        <v>5.9455483714490963E-2</v>
      </c>
      <c r="I272" s="17">
        <f t="shared" si="74"/>
        <v>23.474787101370943</v>
      </c>
      <c r="J272" s="17">
        <f t="shared" si="75"/>
        <v>-1.5151871013709446</v>
      </c>
      <c r="K272" s="47">
        <f t="shared" si="76"/>
        <v>2.2957919521608852</v>
      </c>
      <c r="L272" s="47">
        <f t="shared" si="77"/>
        <v>0.25852246782490312</v>
      </c>
      <c r="P272" s="17">
        <f t="shared" si="78"/>
        <v>21.959599999999998</v>
      </c>
      <c r="Q272" s="33">
        <f t="shared" si="79"/>
        <v>16.819306437772234</v>
      </c>
      <c r="R272" s="17">
        <f t="shared" si="80"/>
        <v>282.88906904768652</v>
      </c>
      <c r="S272" s="17">
        <f t="shared" si="81"/>
        <v>23.564234187221491</v>
      </c>
      <c r="T272" s="17">
        <f t="shared" si="82"/>
        <v>-1.6046341872214924</v>
      </c>
      <c r="U272" s="17">
        <f t="shared" si="83"/>
        <v>2.5748508747999796</v>
      </c>
      <c r="V272" s="47">
        <f t="shared" si="84"/>
        <v>0.25852246782490312</v>
      </c>
    </row>
    <row r="273" spans="1:22" x14ac:dyDescent="0.25">
      <c r="A273" s="70">
        <v>20</v>
      </c>
      <c r="B273" s="70">
        <v>1</v>
      </c>
      <c r="C273" s="83">
        <v>44.410265640031916</v>
      </c>
      <c r="D273" s="83">
        <v>21.63824</v>
      </c>
      <c r="E273" s="43">
        <f t="shared" si="85"/>
        <v>14.136226601270469</v>
      </c>
      <c r="G273" s="17">
        <f t="shared" si="72"/>
        <v>3.0744621198019848</v>
      </c>
      <c r="H273" s="80">
        <f t="shared" si="73"/>
        <v>7.0740235580980762E-2</v>
      </c>
      <c r="I273" s="17">
        <f t="shared" si="74"/>
        <v>21.314529507899216</v>
      </c>
      <c r="J273" s="17">
        <f t="shared" si="75"/>
        <v>0.3237104921007834</v>
      </c>
      <c r="K273" s="47">
        <f t="shared" si="76"/>
        <v>0.10478848269613135</v>
      </c>
      <c r="L273" s="47">
        <f t="shared" si="77"/>
        <v>0.68858637475061257</v>
      </c>
      <c r="P273" s="17">
        <f t="shared" si="78"/>
        <v>21.63824</v>
      </c>
      <c r="Q273" s="33">
        <f t="shared" si="79"/>
        <v>14.136226601270469</v>
      </c>
      <c r="R273" s="17">
        <f t="shared" si="80"/>
        <v>199.83290252246684</v>
      </c>
      <c r="S273" s="17">
        <f t="shared" si="81"/>
        <v>21.212013574303011</v>
      </c>
      <c r="T273" s="17">
        <f t="shared" si="82"/>
        <v>0.42622642569698854</v>
      </c>
      <c r="U273" s="17">
        <f t="shared" si="83"/>
        <v>0.18166896596243048</v>
      </c>
      <c r="V273" s="47">
        <f t="shared" si="84"/>
        <v>0.68858637475061257</v>
      </c>
    </row>
    <row r="274" spans="1:22" x14ac:dyDescent="0.25">
      <c r="A274" s="70">
        <v>20</v>
      </c>
      <c r="B274" s="70">
        <v>2</v>
      </c>
      <c r="C274" s="83">
        <v>34.723040557078775</v>
      </c>
      <c r="D274" s="83">
        <v>19.281599999999997</v>
      </c>
      <c r="E274" s="43">
        <f t="shared" si="85"/>
        <v>11.052687087678892</v>
      </c>
      <c r="G274" s="17">
        <f t="shared" si="72"/>
        <v>2.9591512732909901</v>
      </c>
      <c r="H274" s="80">
        <f t="shared" si="73"/>
        <v>9.0475736087268888E-2</v>
      </c>
      <c r="I274" s="17">
        <f t="shared" si="74"/>
        <v>18.003337261789582</v>
      </c>
      <c r="J274" s="17">
        <f t="shared" si="75"/>
        <v>1.2782627382104153</v>
      </c>
      <c r="K274" s="47">
        <f t="shared" si="76"/>
        <v>1.6339556278971885</v>
      </c>
      <c r="L274" s="47">
        <f t="shared" si="77"/>
        <v>10.153470278872508</v>
      </c>
      <c r="P274" s="17">
        <f t="shared" si="78"/>
        <v>19.281599999999997</v>
      </c>
      <c r="Q274" s="33">
        <f t="shared" si="79"/>
        <v>11.052687087678892</v>
      </c>
      <c r="R274" s="17">
        <f t="shared" si="80"/>
        <v>122.16189185814372</v>
      </c>
      <c r="S274" s="17">
        <f t="shared" si="81"/>
        <v>17.988542662137846</v>
      </c>
      <c r="T274" s="17">
        <f t="shared" si="82"/>
        <v>1.2930573378621517</v>
      </c>
      <c r="U274" s="17">
        <f t="shared" si="83"/>
        <v>1.6719972789991548</v>
      </c>
      <c r="V274" s="47">
        <f t="shared" si="84"/>
        <v>10.153470278872508</v>
      </c>
    </row>
    <row r="275" spans="1:22" x14ac:dyDescent="0.25">
      <c r="A275" s="70">
        <v>20</v>
      </c>
      <c r="B275" s="70">
        <v>3</v>
      </c>
      <c r="C275" s="83">
        <v>41.894103280823309</v>
      </c>
      <c r="D275" s="83">
        <v>21.424000000000003</v>
      </c>
      <c r="E275" s="43">
        <f t="shared" si="85"/>
        <v>13.335307247090839</v>
      </c>
      <c r="G275" s="17">
        <f t="shared" si="72"/>
        <v>3.0645117889488169</v>
      </c>
      <c r="H275" s="80">
        <f t="shared" si="73"/>
        <v>7.4988898378637273E-2</v>
      </c>
      <c r="I275" s="17">
        <f t="shared" si="74"/>
        <v>20.553738025074932</v>
      </c>
      <c r="J275" s="17">
        <f t="shared" si="75"/>
        <v>0.87026197492507151</v>
      </c>
      <c r="K275" s="47">
        <f t="shared" si="76"/>
        <v>0.75735590500048577</v>
      </c>
      <c r="L275" s="47">
        <f t="shared" si="77"/>
        <v>1.0900425900344128</v>
      </c>
      <c r="P275" s="17">
        <f t="shared" si="78"/>
        <v>21.424000000000003</v>
      </c>
      <c r="Q275" s="33">
        <f t="shared" si="79"/>
        <v>13.335307247090839</v>
      </c>
      <c r="R275" s="17">
        <f t="shared" si="80"/>
        <v>177.83041937431344</v>
      </c>
      <c r="S275" s="17">
        <f t="shared" si="81"/>
        <v>20.428229351017116</v>
      </c>
      <c r="T275" s="17">
        <f t="shared" si="82"/>
        <v>0.99577064898288725</v>
      </c>
      <c r="U275" s="17">
        <f t="shared" si="83"/>
        <v>0.99155918537580046</v>
      </c>
      <c r="V275" s="47">
        <f t="shared" si="84"/>
        <v>1.0900425900344128</v>
      </c>
    </row>
    <row r="276" spans="1:22" x14ac:dyDescent="0.25">
      <c r="A276" s="70">
        <v>20</v>
      </c>
      <c r="B276" s="70">
        <v>5</v>
      </c>
      <c r="C276" s="83">
        <v>40.636022101218991</v>
      </c>
      <c r="D276" s="83">
        <v>19.602959999999999</v>
      </c>
      <c r="E276" s="43">
        <f t="shared" si="85"/>
        <v>12.93484757000102</v>
      </c>
      <c r="G276" s="17">
        <f t="shared" si="72"/>
        <v>2.9756805752422011</v>
      </c>
      <c r="H276" s="80">
        <f t="shared" si="73"/>
        <v>7.7310536099338134E-2</v>
      </c>
      <c r="I276" s="17">
        <f t="shared" si="74"/>
        <v>20.149547769684414</v>
      </c>
      <c r="J276" s="17">
        <f t="shared" si="75"/>
        <v>-0.54658776968441458</v>
      </c>
      <c r="K276" s="47">
        <f t="shared" si="76"/>
        <v>0.29875818996858267</v>
      </c>
      <c r="L276" s="47">
        <f t="shared" si="77"/>
        <v>8.208746711146782</v>
      </c>
      <c r="P276" s="17">
        <f t="shared" si="78"/>
        <v>19.602959999999999</v>
      </c>
      <c r="Q276" s="33">
        <f t="shared" si="79"/>
        <v>12.93484757000102</v>
      </c>
      <c r="R276" s="17">
        <f t="shared" si="80"/>
        <v>167.31028165916129</v>
      </c>
      <c r="S276" s="17">
        <f t="shared" si="81"/>
        <v>20.022263305504413</v>
      </c>
      <c r="T276" s="17">
        <f t="shared" si="82"/>
        <v>-0.41930330550441397</v>
      </c>
      <c r="U276" s="17">
        <f t="shared" si="83"/>
        <v>0.1758152620069279</v>
      </c>
      <c r="V276" s="47">
        <f t="shared" si="84"/>
        <v>8.208746711146782</v>
      </c>
    </row>
    <row r="277" spans="1:22" x14ac:dyDescent="0.25">
      <c r="A277" s="70">
        <v>20</v>
      </c>
      <c r="B277" s="70">
        <v>7</v>
      </c>
      <c r="C277" s="83">
        <v>43.15218446042762</v>
      </c>
      <c r="D277" s="83">
        <v>23.352160000000001</v>
      </c>
      <c r="E277" s="43">
        <f t="shared" si="85"/>
        <v>13.735766924180657</v>
      </c>
      <c r="G277" s="17">
        <f t="shared" si="72"/>
        <v>3.150689485189869</v>
      </c>
      <c r="H277" s="80">
        <f t="shared" si="73"/>
        <v>7.2802633119784854E-2</v>
      </c>
      <c r="I277" s="17">
        <f t="shared" si="74"/>
        <v>20.941769963879821</v>
      </c>
      <c r="J277" s="17">
        <f t="shared" si="75"/>
        <v>2.4103900361201802</v>
      </c>
      <c r="K277" s="47">
        <f t="shared" si="76"/>
        <v>5.809980126227444</v>
      </c>
      <c r="L277" s="47">
        <f t="shared" si="77"/>
        <v>0.78164863968015741</v>
      </c>
      <c r="P277" s="17">
        <f t="shared" si="78"/>
        <v>23.352160000000001</v>
      </c>
      <c r="Q277" s="33">
        <f t="shared" si="79"/>
        <v>13.735766924180657</v>
      </c>
      <c r="R277" s="17">
        <f t="shared" si="80"/>
        <v>188.67129299541534</v>
      </c>
      <c r="S277" s="17">
        <f t="shared" si="81"/>
        <v>20.824812773949983</v>
      </c>
      <c r="T277" s="17">
        <f t="shared" si="82"/>
        <v>2.5273472260500185</v>
      </c>
      <c r="U277" s="17">
        <f t="shared" si="83"/>
        <v>6.387484001022723</v>
      </c>
      <c r="V277" s="47">
        <f t="shared" si="84"/>
        <v>0.78164863968015741</v>
      </c>
    </row>
    <row r="278" spans="1:22" x14ac:dyDescent="0.25">
      <c r="A278" s="70">
        <v>20</v>
      </c>
      <c r="B278" s="70">
        <v>8</v>
      </c>
      <c r="C278" s="83">
        <v>49.442590358449131</v>
      </c>
      <c r="D278" s="83">
        <v>24.530480000000001</v>
      </c>
      <c r="E278" s="43">
        <f t="shared" si="85"/>
        <v>15.738065309629729</v>
      </c>
      <c r="G278" s="17">
        <f t="shared" si="72"/>
        <v>3.1999164259550197</v>
      </c>
      <c r="H278" s="80">
        <f t="shared" si="73"/>
        <v>6.3540211603272792E-2</v>
      </c>
      <c r="I278" s="17">
        <f t="shared" si="74"/>
        <v>22.668656992287211</v>
      </c>
      <c r="J278" s="17">
        <f t="shared" si="75"/>
        <v>1.8618230077127897</v>
      </c>
      <c r="K278" s="47">
        <f t="shared" si="76"/>
        <v>3.4663849120486989</v>
      </c>
      <c r="L278" s="47">
        <f t="shared" si="77"/>
        <v>4.253613183619219</v>
      </c>
      <c r="P278" s="17">
        <f t="shared" si="78"/>
        <v>24.530480000000001</v>
      </c>
      <c r="Q278" s="33">
        <f t="shared" si="79"/>
        <v>15.738065309629729</v>
      </c>
      <c r="R278" s="17">
        <f t="shared" si="80"/>
        <v>247.68669969017068</v>
      </c>
      <c r="S278" s="17">
        <f t="shared" si="81"/>
        <v>22.66699054991679</v>
      </c>
      <c r="T278" s="17">
        <f t="shared" si="82"/>
        <v>1.8634894500832111</v>
      </c>
      <c r="U278" s="17">
        <f t="shared" si="83"/>
        <v>3.4725929305714285</v>
      </c>
      <c r="V278" s="47">
        <f t="shared" si="84"/>
        <v>4.253613183619219</v>
      </c>
    </row>
    <row r="279" spans="1:22" x14ac:dyDescent="0.25">
      <c r="A279" s="70">
        <v>20</v>
      </c>
      <c r="B279" s="70">
        <v>9</v>
      </c>
      <c r="C279" s="83">
        <v>30.445564546424144</v>
      </c>
      <c r="D279" s="83">
        <v>17.996160000000003</v>
      </c>
      <c r="E279" s="43">
        <f t="shared" si="85"/>
        <v>9.6911241855735231</v>
      </c>
      <c r="G279" s="17">
        <f t="shared" si="72"/>
        <v>2.8901584018040389</v>
      </c>
      <c r="H279" s="80">
        <f t="shared" si="73"/>
        <v>0.1031872031408521</v>
      </c>
      <c r="I279" s="17">
        <f t="shared" si="74"/>
        <v>16.148287469943799</v>
      </c>
      <c r="J279" s="17">
        <f t="shared" si="75"/>
        <v>1.847872530056204</v>
      </c>
      <c r="K279" s="47">
        <f t="shared" si="76"/>
        <v>3.4146328873363165</v>
      </c>
      <c r="L279" s="47">
        <f t="shared" si="77"/>
        <v>19.997809541775304</v>
      </c>
      <c r="P279" s="17">
        <f t="shared" si="78"/>
        <v>17.996160000000003</v>
      </c>
      <c r="Q279" s="33">
        <f t="shared" si="79"/>
        <v>9.6911241855735231</v>
      </c>
      <c r="R279" s="17">
        <f t="shared" si="80"/>
        <v>93.917887980208079</v>
      </c>
      <c r="S279" s="17">
        <f t="shared" si="81"/>
        <v>16.388141781671759</v>
      </c>
      <c r="T279" s="17">
        <f t="shared" si="82"/>
        <v>1.6080182183282439</v>
      </c>
      <c r="U279" s="17">
        <f t="shared" si="83"/>
        <v>2.5857225904755397</v>
      </c>
      <c r="V279" s="47">
        <f t="shared" si="84"/>
        <v>19.997809541775304</v>
      </c>
    </row>
    <row r="280" spans="1:22" x14ac:dyDescent="0.25">
      <c r="A280" s="70">
        <v>20</v>
      </c>
      <c r="B280" s="70">
        <v>10</v>
      </c>
      <c r="C280" s="83">
        <v>44.284457522071477</v>
      </c>
      <c r="D280" s="83">
        <v>24.316240000000001</v>
      </c>
      <c r="E280" s="43">
        <f t="shared" si="85"/>
        <v>14.096180633561485</v>
      </c>
      <c r="G280" s="17">
        <f t="shared" si="72"/>
        <v>3.1911444398821827</v>
      </c>
      <c r="H280" s="80">
        <f t="shared" si="73"/>
        <v>7.0941202159335831E-2</v>
      </c>
      <c r="I280" s="17">
        <f t="shared" si="74"/>
        <v>21.277916744486816</v>
      </c>
      <c r="J280" s="17">
        <f t="shared" si="75"/>
        <v>3.0383232555131841</v>
      </c>
      <c r="K280" s="47">
        <f t="shared" si="76"/>
        <v>9.231408204992233</v>
      </c>
      <c r="L280" s="47">
        <f t="shared" si="77"/>
        <v>3.415802403703025</v>
      </c>
      <c r="P280" s="17">
        <f t="shared" si="78"/>
        <v>24.316240000000001</v>
      </c>
      <c r="Q280" s="33">
        <f t="shared" si="79"/>
        <v>14.096180633561485</v>
      </c>
      <c r="R280" s="17">
        <f t="shared" si="80"/>
        <v>198.70230845399385</v>
      </c>
      <c r="S280" s="17">
        <f t="shared" si="81"/>
        <v>21.173715712283798</v>
      </c>
      <c r="T280" s="17">
        <f t="shared" si="82"/>
        <v>3.1425242877162027</v>
      </c>
      <c r="U280" s="17">
        <f t="shared" si="83"/>
        <v>9.8754588988862277</v>
      </c>
      <c r="V280" s="47">
        <f t="shared" si="84"/>
        <v>3.415802403703025</v>
      </c>
    </row>
    <row r="281" spans="1:22" x14ac:dyDescent="0.25">
      <c r="A281" s="70">
        <v>20</v>
      </c>
      <c r="B281" s="70">
        <v>11</v>
      </c>
      <c r="C281" s="83">
        <v>43.403800696348476</v>
      </c>
      <c r="D281" s="83">
        <v>23.352160000000001</v>
      </c>
      <c r="E281" s="43">
        <f t="shared" si="85"/>
        <v>13.815858859598618</v>
      </c>
      <c r="G281" s="17">
        <f t="shared" si="72"/>
        <v>3.150689485189869</v>
      </c>
      <c r="H281" s="80">
        <f t="shared" si="73"/>
        <v>7.2380588869815091E-2</v>
      </c>
      <c r="I281" s="17">
        <f t="shared" si="74"/>
        <v>21.0175163299287</v>
      </c>
      <c r="J281" s="17">
        <f t="shared" si="75"/>
        <v>2.3346436700713014</v>
      </c>
      <c r="K281" s="47">
        <f t="shared" si="76"/>
        <v>5.4505610662039956</v>
      </c>
      <c r="L281" s="47">
        <f t="shared" si="77"/>
        <v>0.78164863968015741</v>
      </c>
      <c r="P281" s="17">
        <f t="shared" si="78"/>
        <v>23.352160000000001</v>
      </c>
      <c r="Q281" s="33">
        <f t="shared" si="79"/>
        <v>13.815858859598618</v>
      </c>
      <c r="R281" s="17">
        <f t="shared" si="80"/>
        <v>190.87795602834964</v>
      </c>
      <c r="S281" s="17">
        <f t="shared" si="81"/>
        <v>20.903003543826976</v>
      </c>
      <c r="T281" s="17">
        <f t="shared" si="82"/>
        <v>2.449156456173025</v>
      </c>
      <c r="U281" s="17">
        <f t="shared" si="83"/>
        <v>5.9983673468140104</v>
      </c>
      <c r="V281" s="47">
        <f t="shared" si="84"/>
        <v>0.78164863968015741</v>
      </c>
    </row>
    <row r="282" spans="1:22" x14ac:dyDescent="0.25">
      <c r="A282" s="70">
        <v>20</v>
      </c>
      <c r="B282" s="70">
        <v>12</v>
      </c>
      <c r="C282" s="83">
        <v>57.49430990791668</v>
      </c>
      <c r="D282" s="83">
        <v>24.637600000000003</v>
      </c>
      <c r="E282" s="43">
        <f t="shared" si="85"/>
        <v>18.301007243004548</v>
      </c>
      <c r="G282" s="17">
        <f t="shared" si="72"/>
        <v>3.2042737313239753</v>
      </c>
      <c r="H282" s="80">
        <f t="shared" si="73"/>
        <v>5.4641801225571565E-2</v>
      </c>
      <c r="I282" s="17">
        <f t="shared" si="74"/>
        <v>24.461652780883778</v>
      </c>
      <c r="J282" s="17">
        <f t="shared" si="75"/>
        <v>0.17594721911622457</v>
      </c>
      <c r="K282" s="47">
        <f t="shared" si="76"/>
        <v>3.0957423914732742E-2</v>
      </c>
      <c r="L282" s="47">
        <f t="shared" si="77"/>
        <v>4.7069426567773238</v>
      </c>
      <c r="P282" s="17">
        <f t="shared" si="78"/>
        <v>24.637600000000003</v>
      </c>
      <c r="Q282" s="33">
        <f t="shared" si="79"/>
        <v>18.301007243004548</v>
      </c>
      <c r="R282" s="17">
        <f t="shared" si="80"/>
        <v>334.92686610850495</v>
      </c>
      <c r="S282" s="17">
        <f t="shared" si="81"/>
        <v>24.682700031441954</v>
      </c>
      <c r="T282" s="17">
        <f t="shared" si="82"/>
        <v>-4.5100031441950961E-2</v>
      </c>
      <c r="U282" s="17">
        <f t="shared" si="83"/>
        <v>2.0340128360649651E-3</v>
      </c>
      <c r="V282" s="47">
        <f t="shared" si="84"/>
        <v>4.7069426567773238</v>
      </c>
    </row>
    <row r="283" spans="1:22" x14ac:dyDescent="0.25">
      <c r="A283" s="70">
        <v>20</v>
      </c>
      <c r="B283" s="70">
        <v>21</v>
      </c>
      <c r="C283" s="83">
        <v>58.374966733639674</v>
      </c>
      <c r="D283" s="83">
        <v>24.958960000000001</v>
      </c>
      <c r="E283" s="43">
        <f t="shared" si="85"/>
        <v>18.581329016967413</v>
      </c>
      <c r="G283" s="17">
        <f t="shared" si="72"/>
        <v>3.2172328759664808</v>
      </c>
      <c r="H283" s="80">
        <f t="shared" si="73"/>
        <v>5.3817463707082354E-2</v>
      </c>
      <c r="I283" s="17">
        <f t="shared" si="74"/>
        <v>24.63476561718976</v>
      </c>
      <c r="J283" s="17">
        <f t="shared" si="75"/>
        <v>0.32419438281024071</v>
      </c>
      <c r="K283" s="47">
        <f t="shared" si="76"/>
        <v>0.10510199784571289</v>
      </c>
      <c r="L283" s="47">
        <f t="shared" si="77"/>
        <v>6.2046274090516071</v>
      </c>
      <c r="P283" s="17">
        <f t="shared" si="78"/>
        <v>24.958960000000001</v>
      </c>
      <c r="Q283" s="33">
        <f t="shared" si="79"/>
        <v>18.581329016967413</v>
      </c>
      <c r="R283" s="17">
        <f t="shared" si="80"/>
        <v>345.26578803679513</v>
      </c>
      <c r="S283" s="17">
        <f t="shared" si="81"/>
        <v>24.879852438872874</v>
      </c>
      <c r="T283" s="17">
        <f t="shared" si="82"/>
        <v>7.9107561127127468E-2</v>
      </c>
      <c r="U283" s="17">
        <f t="shared" si="83"/>
        <v>6.2580062274822093E-3</v>
      </c>
      <c r="V283" s="47">
        <f t="shared" si="84"/>
        <v>6.2046274090516071</v>
      </c>
    </row>
    <row r="284" spans="1:22" x14ac:dyDescent="0.25">
      <c r="A284" s="70">
        <v>20</v>
      </c>
      <c r="B284" s="70">
        <v>35</v>
      </c>
      <c r="C284" s="83">
        <v>58.878199205481408</v>
      </c>
      <c r="D284" s="83">
        <v>24.637600000000003</v>
      </c>
      <c r="E284" s="43">
        <f t="shared" si="85"/>
        <v>18.741512887803342</v>
      </c>
      <c r="G284" s="17">
        <f t="shared" si="72"/>
        <v>3.2042737313239753</v>
      </c>
      <c r="H284" s="80">
        <f t="shared" si="73"/>
        <v>5.3357485384799591E-2</v>
      </c>
      <c r="I284" s="17">
        <f t="shared" si="74"/>
        <v>24.731894130500766</v>
      </c>
      <c r="J284" s="17">
        <f t="shared" si="75"/>
        <v>-9.4294130500763629E-2</v>
      </c>
      <c r="K284" s="47">
        <f t="shared" si="76"/>
        <v>8.8913830468950409E-3</v>
      </c>
      <c r="L284" s="47">
        <f t="shared" si="77"/>
        <v>4.7069426567773238</v>
      </c>
      <c r="P284" s="17">
        <f t="shared" si="78"/>
        <v>24.637600000000003</v>
      </c>
      <c r="Q284" s="33">
        <f t="shared" si="79"/>
        <v>18.741512887803342</v>
      </c>
      <c r="R284" s="17">
        <f t="shared" si="80"/>
        <v>351.24430532369877</v>
      </c>
      <c r="S284" s="17">
        <f t="shared" si="81"/>
        <v>24.990446780437271</v>
      </c>
      <c r="T284" s="17">
        <f t="shared" si="82"/>
        <v>-0.35284678043726814</v>
      </c>
      <c r="U284" s="17">
        <f t="shared" si="83"/>
        <v>0.1245008504649457</v>
      </c>
      <c r="V284" s="47">
        <f t="shared" si="84"/>
        <v>4.7069426567773238</v>
      </c>
    </row>
    <row r="285" spans="1:22" x14ac:dyDescent="0.25">
      <c r="A285" s="70">
        <v>20</v>
      </c>
      <c r="B285" s="70">
        <v>47</v>
      </c>
      <c r="C285" s="83">
        <v>60.136280385085719</v>
      </c>
      <c r="D285" s="83">
        <v>25.49456</v>
      </c>
      <c r="E285" s="43">
        <f t="shared" si="85"/>
        <v>19.141972564893159</v>
      </c>
      <c r="G285" s="17">
        <f t="shared" si="72"/>
        <v>3.2384650960722547</v>
      </c>
      <c r="H285" s="80">
        <f t="shared" si="73"/>
        <v>5.2241220000180347E-2</v>
      </c>
      <c r="I285" s="17">
        <f t="shared" si="74"/>
        <v>24.969198803347798</v>
      </c>
      <c r="J285" s="17">
        <f t="shared" si="75"/>
        <v>0.52536119665220227</v>
      </c>
      <c r="K285" s="47">
        <f t="shared" si="76"/>
        <v>0.27600438694783397</v>
      </c>
      <c r="L285" s="47">
        <f t="shared" si="77"/>
        <v>9.1597564388420825</v>
      </c>
      <c r="P285" s="17">
        <f t="shared" si="78"/>
        <v>25.49456</v>
      </c>
      <c r="Q285" s="33">
        <f t="shared" si="79"/>
        <v>19.141972564893159</v>
      </c>
      <c r="R285" s="17">
        <f t="shared" si="80"/>
        <v>366.41511367512237</v>
      </c>
      <c r="S285" s="17">
        <f t="shared" si="81"/>
        <v>25.260364798542373</v>
      </c>
      <c r="T285" s="17">
        <f t="shared" si="82"/>
        <v>0.23419520145762718</v>
      </c>
      <c r="U285" s="17">
        <f t="shared" si="83"/>
        <v>5.4847392385778578E-2</v>
      </c>
      <c r="V285" s="47">
        <f t="shared" si="84"/>
        <v>9.1597564388420825</v>
      </c>
    </row>
    <row r="286" spans="1:22" x14ac:dyDescent="0.25">
      <c r="A286" s="70">
        <v>20</v>
      </c>
      <c r="B286" s="70">
        <v>48</v>
      </c>
      <c r="C286" s="83">
        <v>60.891129092848288</v>
      </c>
      <c r="D286" s="83">
        <v>25.7088</v>
      </c>
      <c r="E286" s="43">
        <f t="shared" si="85"/>
        <v>19.382248371147046</v>
      </c>
      <c r="G286" s="17">
        <f t="shared" si="72"/>
        <v>3.2468333457427714</v>
      </c>
      <c r="H286" s="80">
        <f t="shared" si="73"/>
        <v>5.1593601570426049E-2</v>
      </c>
      <c r="I286" s="17">
        <f t="shared" si="74"/>
        <v>25.107917049876356</v>
      </c>
      <c r="J286" s="17">
        <f t="shared" si="75"/>
        <v>0.60088295012364412</v>
      </c>
      <c r="K286" s="47">
        <f t="shared" si="76"/>
        <v>0.36106031974929381</v>
      </c>
      <c r="L286" s="47">
        <f t="shared" si="77"/>
        <v>10.502453772358278</v>
      </c>
      <c r="P286" s="17">
        <f t="shared" si="78"/>
        <v>25.7088</v>
      </c>
      <c r="Q286" s="33">
        <f t="shared" si="79"/>
        <v>19.382248371147046</v>
      </c>
      <c r="R286" s="17">
        <f t="shared" si="80"/>
        <v>375.67155192083231</v>
      </c>
      <c r="S286" s="17">
        <f t="shared" si="81"/>
        <v>25.417811950567113</v>
      </c>
      <c r="T286" s="17">
        <f t="shared" si="82"/>
        <v>0.2909880494328867</v>
      </c>
      <c r="U286" s="17">
        <f t="shared" si="83"/>
        <v>8.4674044912756111E-2</v>
      </c>
      <c r="V286" s="47">
        <f t="shared" si="84"/>
        <v>10.502453772358278</v>
      </c>
    </row>
    <row r="287" spans="1:22" x14ac:dyDescent="0.25">
      <c r="A287" s="70">
        <v>21</v>
      </c>
      <c r="B287" s="70">
        <v>1</v>
      </c>
      <c r="C287" s="83">
        <v>46.549003645359242</v>
      </c>
      <c r="D287" s="83">
        <v>22.495200000000001</v>
      </c>
      <c r="E287" s="43">
        <f t="shared" ref="E287:E297" si="86">C287/PI()</f>
        <v>14.817008052323159</v>
      </c>
      <c r="G287" s="17">
        <f t="shared" si="72"/>
        <v>3.1133019531182486</v>
      </c>
      <c r="H287" s="80">
        <f t="shared" si="73"/>
        <v>6.7490008540773513E-2</v>
      </c>
      <c r="I287" s="17">
        <f t="shared" si="74"/>
        <v>21.915491998526679</v>
      </c>
      <c r="J287" s="17">
        <f t="shared" si="75"/>
        <v>0.57970800147332113</v>
      </c>
      <c r="K287" s="47">
        <f t="shared" si="76"/>
        <v>0.33606136697219208</v>
      </c>
      <c r="L287" s="47">
        <f t="shared" si="77"/>
        <v>7.370656153835517E-4</v>
      </c>
      <c r="P287" s="17">
        <f t="shared" si="78"/>
        <v>22.495200000000001</v>
      </c>
      <c r="Q287" s="33">
        <f t="shared" si="79"/>
        <v>14.817008052323159</v>
      </c>
      <c r="R287" s="17">
        <f t="shared" si="80"/>
        <v>219.54372762260931</v>
      </c>
      <c r="S287" s="17">
        <f t="shared" si="81"/>
        <v>21.848721816082449</v>
      </c>
      <c r="T287" s="17">
        <f t="shared" si="82"/>
        <v>0.64647818391755152</v>
      </c>
      <c r="U287" s="17">
        <f t="shared" si="83"/>
        <v>0.41793404228133557</v>
      </c>
      <c r="V287" s="47">
        <f t="shared" si="84"/>
        <v>7.370656153835517E-4</v>
      </c>
    </row>
    <row r="288" spans="1:22" x14ac:dyDescent="0.25">
      <c r="A288" s="70">
        <v>21</v>
      </c>
      <c r="B288" s="70">
        <v>2</v>
      </c>
      <c r="C288" s="83">
        <v>40.636022101218991</v>
      </c>
      <c r="D288" s="83">
        <v>20.888400000000001</v>
      </c>
      <c r="E288" s="43">
        <f t="shared" si="86"/>
        <v>12.93484757000102</v>
      </c>
      <c r="G288" s="17">
        <f t="shared" si="72"/>
        <v>3.039193980964527</v>
      </c>
      <c r="H288" s="80">
        <f t="shared" si="73"/>
        <v>7.7310536099338134E-2</v>
      </c>
      <c r="I288" s="17">
        <f t="shared" si="74"/>
        <v>20.149547769684414</v>
      </c>
      <c r="J288" s="17">
        <f t="shared" si="75"/>
        <v>0.73885223031558667</v>
      </c>
      <c r="K288" s="47">
        <f t="shared" si="76"/>
        <v>0.54590261824231667</v>
      </c>
      <c r="L288" s="47">
        <f t="shared" si="77"/>
        <v>2.4952974322439347</v>
      </c>
      <c r="P288" s="17">
        <f t="shared" si="78"/>
        <v>20.888400000000001</v>
      </c>
      <c r="Q288" s="33">
        <f t="shared" si="79"/>
        <v>12.93484757000102</v>
      </c>
      <c r="R288" s="17">
        <f t="shared" si="80"/>
        <v>167.31028165916129</v>
      </c>
      <c r="S288" s="17">
        <f t="shared" si="81"/>
        <v>20.022263305504413</v>
      </c>
      <c r="T288" s="17">
        <f t="shared" si="82"/>
        <v>0.86613669449558728</v>
      </c>
      <c r="U288" s="17">
        <f t="shared" si="83"/>
        <v>0.7501927735517423</v>
      </c>
      <c r="V288" s="47">
        <f t="shared" si="84"/>
        <v>2.4952974322439347</v>
      </c>
    </row>
    <row r="289" spans="1:22" x14ac:dyDescent="0.25">
      <c r="A289" s="70">
        <v>21</v>
      </c>
      <c r="B289" s="70">
        <v>3</v>
      </c>
      <c r="C289" s="83">
        <v>32.458494433791031</v>
      </c>
      <c r="D289" s="83">
        <v>18.2104</v>
      </c>
      <c r="E289" s="43">
        <f t="shared" si="86"/>
        <v>10.331859668917227</v>
      </c>
      <c r="G289" s="17">
        <f t="shared" si="72"/>
        <v>2.9019928594510418</v>
      </c>
      <c r="H289" s="80">
        <f t="shared" si="73"/>
        <v>9.6787996744520183E-2</v>
      </c>
      <c r="I289" s="17">
        <f t="shared" si="74"/>
        <v>17.056945357824766</v>
      </c>
      <c r="J289" s="17">
        <f t="shared" si="75"/>
        <v>1.1534546421752339</v>
      </c>
      <c r="K289" s="47">
        <f t="shared" si="76"/>
        <v>1.3304576115555968</v>
      </c>
      <c r="L289" s="47">
        <f t="shared" si="77"/>
        <v>18.127592443291526</v>
      </c>
      <c r="P289" s="17">
        <f t="shared" si="78"/>
        <v>18.2104</v>
      </c>
      <c r="Q289" s="33">
        <f t="shared" si="79"/>
        <v>10.331859668917227</v>
      </c>
      <c r="R289" s="17">
        <f t="shared" si="80"/>
        <v>106.74732421819839</v>
      </c>
      <c r="S289" s="17">
        <f t="shared" si="81"/>
        <v>17.154782584288412</v>
      </c>
      <c r="T289" s="17">
        <f t="shared" si="82"/>
        <v>1.0556174157115876</v>
      </c>
      <c r="U289" s="17">
        <f t="shared" si="83"/>
        <v>1.1143281283536108</v>
      </c>
      <c r="V289" s="47">
        <f t="shared" si="84"/>
        <v>18.127592443291526</v>
      </c>
    </row>
    <row r="290" spans="1:22" x14ac:dyDescent="0.25">
      <c r="A290" s="70">
        <v>21</v>
      </c>
      <c r="B290" s="70">
        <v>4</v>
      </c>
      <c r="C290" s="83">
        <v>49.694206594370009</v>
      </c>
      <c r="D290" s="83">
        <v>23.566400000000002</v>
      </c>
      <c r="E290" s="43">
        <f t="shared" si="86"/>
        <v>15.818157245047697</v>
      </c>
      <c r="G290" s="17">
        <f t="shared" si="72"/>
        <v>3.1598219687531417</v>
      </c>
      <c r="H290" s="80">
        <f t="shared" si="73"/>
        <v>6.3218489012876453E-2</v>
      </c>
      <c r="I290" s="17">
        <f t="shared" si="74"/>
        <v>22.731132719187869</v>
      </c>
      <c r="J290" s="17">
        <f t="shared" si="75"/>
        <v>0.83526728081213264</v>
      </c>
      <c r="K290" s="47">
        <f t="shared" si="76"/>
        <v>0.697671430395294</v>
      </c>
      <c r="L290" s="47">
        <f t="shared" si="77"/>
        <v>1.2063704211963513</v>
      </c>
      <c r="P290" s="17">
        <f t="shared" si="78"/>
        <v>23.566400000000002</v>
      </c>
      <c r="Q290" s="33">
        <f t="shared" si="79"/>
        <v>15.818157245047697</v>
      </c>
      <c r="R290" s="17">
        <f t="shared" si="80"/>
        <v>250.21409862905494</v>
      </c>
      <c r="S290" s="17">
        <f t="shared" si="81"/>
        <v>22.735798697213955</v>
      </c>
      <c r="T290" s="17">
        <f t="shared" si="82"/>
        <v>0.8306013027860466</v>
      </c>
      <c r="U290" s="17">
        <f t="shared" si="83"/>
        <v>0.68989852418987785</v>
      </c>
      <c r="V290" s="47">
        <f t="shared" si="84"/>
        <v>1.2063704211963513</v>
      </c>
    </row>
    <row r="291" spans="1:22" x14ac:dyDescent="0.25">
      <c r="A291" s="70">
        <v>21</v>
      </c>
      <c r="B291" s="70">
        <v>5</v>
      </c>
      <c r="C291" s="83">
        <v>53.216833897262042</v>
      </c>
      <c r="D291" s="83">
        <v>24.102</v>
      </c>
      <c r="E291" s="43">
        <f t="shared" si="86"/>
        <v>16.939444340899176</v>
      </c>
      <c r="G291" s="17">
        <f t="shared" si="72"/>
        <v>3.1822948246052003</v>
      </c>
      <c r="H291" s="80">
        <f t="shared" si="73"/>
        <v>5.9033813617225074E-2</v>
      </c>
      <c r="I291" s="17">
        <f t="shared" si="74"/>
        <v>23.559619979330275</v>
      </c>
      <c r="J291" s="17">
        <f t="shared" si="75"/>
        <v>0.54238002066972513</v>
      </c>
      <c r="K291" s="47">
        <f t="shared" si="76"/>
        <v>0.29417608682169144</v>
      </c>
      <c r="L291" s="47">
        <f t="shared" si="77"/>
        <v>2.6697891789868309</v>
      </c>
      <c r="P291" s="17">
        <f t="shared" si="78"/>
        <v>24.102</v>
      </c>
      <c r="Q291" s="33">
        <f t="shared" si="79"/>
        <v>16.939444340899176</v>
      </c>
      <c r="R291" s="17">
        <f t="shared" si="80"/>
        <v>286.94477457842112</v>
      </c>
      <c r="S291" s="17">
        <f t="shared" si="81"/>
        <v>23.659705744538869</v>
      </c>
      <c r="T291" s="17">
        <f t="shared" si="82"/>
        <v>0.44229425546113177</v>
      </c>
      <c r="U291" s="17">
        <f t="shared" si="83"/>
        <v>0.19562420841391689</v>
      </c>
      <c r="V291" s="47">
        <f t="shared" si="84"/>
        <v>2.6697891789868309</v>
      </c>
    </row>
    <row r="292" spans="1:22" x14ac:dyDescent="0.25">
      <c r="A292" s="70">
        <v>21</v>
      </c>
      <c r="B292" s="70">
        <v>6</v>
      </c>
      <c r="C292" s="83">
        <v>50.700671538053442</v>
      </c>
      <c r="D292" s="83">
        <v>23.673520000000003</v>
      </c>
      <c r="E292" s="43">
        <f t="shared" si="86"/>
        <v>16.138524986719545</v>
      </c>
      <c r="G292" s="17">
        <f t="shared" si="72"/>
        <v>3.1643571239185331</v>
      </c>
      <c r="H292" s="80">
        <f t="shared" si="73"/>
        <v>6.196353141460597E-2</v>
      </c>
      <c r="I292" s="17">
        <f t="shared" si="74"/>
        <v>22.976484751145652</v>
      </c>
      <c r="J292" s="17">
        <f t="shared" si="75"/>
        <v>0.69703524885435186</v>
      </c>
      <c r="K292" s="47">
        <f t="shared" si="76"/>
        <v>0.4858581381454482</v>
      </c>
      <c r="L292" s="47">
        <f t="shared" si="77"/>
        <v>1.4531553951544527</v>
      </c>
      <c r="P292" s="17">
        <f t="shared" si="78"/>
        <v>23.673520000000003</v>
      </c>
      <c r="Q292" s="33">
        <f t="shared" si="79"/>
        <v>16.138524986719545</v>
      </c>
      <c r="R292" s="17">
        <f t="shared" si="80"/>
        <v>260.4519887469711</v>
      </c>
      <c r="S292" s="17">
        <f t="shared" si="81"/>
        <v>23.007278237370649</v>
      </c>
      <c r="T292" s="17">
        <f t="shared" si="82"/>
        <v>0.66624176262935464</v>
      </c>
      <c r="U292" s="17">
        <f t="shared" si="83"/>
        <v>0.44387808627146935</v>
      </c>
      <c r="V292" s="47">
        <f t="shared" si="84"/>
        <v>1.4531553951544527</v>
      </c>
    </row>
    <row r="293" spans="1:22" x14ac:dyDescent="0.25">
      <c r="A293" s="70">
        <v>21</v>
      </c>
      <c r="B293" s="70">
        <v>8</v>
      </c>
      <c r="C293" s="83">
        <v>58.374966733639674</v>
      </c>
      <c r="D293" s="83">
        <v>25.28032</v>
      </c>
      <c r="E293" s="43">
        <f t="shared" si="86"/>
        <v>18.581329016967413</v>
      </c>
      <c r="G293" s="17">
        <f t="shared" si="72"/>
        <v>3.2300262274263902</v>
      </c>
      <c r="H293" s="80">
        <f t="shared" si="73"/>
        <v>5.3817463707082354E-2</v>
      </c>
      <c r="I293" s="17">
        <f t="shared" si="74"/>
        <v>24.63476561718976</v>
      </c>
      <c r="J293" s="17">
        <f t="shared" si="75"/>
        <v>0.64555438281023925</v>
      </c>
      <c r="K293" s="47">
        <f t="shared" si="76"/>
        <v>0.41674046116550889</v>
      </c>
      <c r="L293" s="47">
        <f t="shared" si="77"/>
        <v>7.9088566605258892</v>
      </c>
      <c r="P293" s="17">
        <f t="shared" si="78"/>
        <v>25.28032</v>
      </c>
      <c r="Q293" s="33">
        <f t="shared" si="79"/>
        <v>18.581329016967413</v>
      </c>
      <c r="R293" s="17">
        <f t="shared" si="80"/>
        <v>345.26578803679513</v>
      </c>
      <c r="S293" s="17">
        <f t="shared" si="81"/>
        <v>24.879852438872874</v>
      </c>
      <c r="T293" s="17">
        <f t="shared" si="82"/>
        <v>0.400467561127126</v>
      </c>
      <c r="U293" s="17">
        <f t="shared" si="83"/>
        <v>0.16037426751510842</v>
      </c>
      <c r="V293" s="47">
        <f t="shared" si="84"/>
        <v>7.9088566605258892</v>
      </c>
    </row>
    <row r="294" spans="1:22" x14ac:dyDescent="0.25">
      <c r="A294" s="70">
        <v>21</v>
      </c>
      <c r="B294" s="70">
        <v>9</v>
      </c>
      <c r="C294" s="83">
        <v>52.336177071539041</v>
      </c>
      <c r="D294" s="83">
        <v>23.780639999999998</v>
      </c>
      <c r="E294" s="43">
        <f t="shared" si="86"/>
        <v>16.659122566936308</v>
      </c>
      <c r="G294" s="17">
        <f t="shared" si="72"/>
        <v>3.1688718042730595</v>
      </c>
      <c r="H294" s="80">
        <f t="shared" si="73"/>
        <v>6.002717105789953E-2</v>
      </c>
      <c r="I294" s="17">
        <f t="shared" si="74"/>
        <v>23.360260894944901</v>
      </c>
      <c r="J294" s="17">
        <f t="shared" si="75"/>
        <v>0.42037910505509757</v>
      </c>
      <c r="K294" s="47">
        <f t="shared" si="76"/>
        <v>0.17671859196692477</v>
      </c>
      <c r="L294" s="47">
        <f t="shared" si="77"/>
        <v>1.722889757912536</v>
      </c>
      <c r="P294" s="17">
        <f t="shared" si="78"/>
        <v>23.780639999999998</v>
      </c>
      <c r="Q294" s="33">
        <f t="shared" si="79"/>
        <v>16.659122566936308</v>
      </c>
      <c r="R294" s="17">
        <f t="shared" si="80"/>
        <v>277.52636470020656</v>
      </c>
      <c r="S294" s="17">
        <f t="shared" si="81"/>
        <v>23.435625210303819</v>
      </c>
      <c r="T294" s="17">
        <f t="shared" si="82"/>
        <v>0.34501478969617949</v>
      </c>
      <c r="U294" s="17">
        <f t="shared" si="83"/>
        <v>0.11903520510909896</v>
      </c>
      <c r="V294" s="47">
        <f t="shared" si="84"/>
        <v>1.722889757912536</v>
      </c>
    </row>
    <row r="295" spans="1:22" x14ac:dyDescent="0.25">
      <c r="A295" s="70">
        <v>21</v>
      </c>
      <c r="B295" s="70">
        <v>10</v>
      </c>
      <c r="C295" s="83">
        <v>25.66485606392779</v>
      </c>
      <c r="D295" s="83">
        <v>14.56832</v>
      </c>
      <c r="E295" s="43">
        <f t="shared" si="86"/>
        <v>8.1693774126322243</v>
      </c>
      <c r="G295" s="17">
        <f t="shared" si="72"/>
        <v>2.6788493081368321</v>
      </c>
      <c r="H295" s="80">
        <f t="shared" si="73"/>
        <v>0.12240834882395203</v>
      </c>
      <c r="I295" s="17">
        <f t="shared" si="74"/>
        <v>13.699815121137416</v>
      </c>
      <c r="J295" s="17">
        <f t="shared" si="75"/>
        <v>0.86850487886258421</v>
      </c>
      <c r="K295" s="47">
        <f t="shared" si="76"/>
        <v>0.75430072460811204</v>
      </c>
      <c r="L295" s="47">
        <f t="shared" si="77"/>
        <v>62.405750624716248</v>
      </c>
      <c r="P295" s="17">
        <f t="shared" si="78"/>
        <v>14.56832</v>
      </c>
      <c r="Q295" s="33">
        <f t="shared" si="79"/>
        <v>8.1693774126322243</v>
      </c>
      <c r="R295" s="17">
        <f t="shared" si="80"/>
        <v>66.738727310025581</v>
      </c>
      <c r="S295" s="17">
        <f t="shared" si="81"/>
        <v>14.471104167788107</v>
      </c>
      <c r="T295" s="17">
        <f t="shared" si="82"/>
        <v>9.7215832211892561E-2</v>
      </c>
      <c r="U295" s="17">
        <f t="shared" si="83"/>
        <v>9.4509180326508464E-3</v>
      </c>
      <c r="V295" s="47">
        <f t="shared" si="84"/>
        <v>62.405750624716248</v>
      </c>
    </row>
    <row r="296" spans="1:22" x14ac:dyDescent="0.25">
      <c r="A296" s="70">
        <v>21</v>
      </c>
      <c r="B296" s="70">
        <v>11</v>
      </c>
      <c r="C296" s="83">
        <v>55.10395566666849</v>
      </c>
      <c r="D296" s="83">
        <v>24.316240000000001</v>
      </c>
      <c r="E296" s="43">
        <f t="shared" si="86"/>
        <v>17.540133856533895</v>
      </c>
      <c r="G296" s="17">
        <f t="shared" si="72"/>
        <v>3.1911444398821827</v>
      </c>
      <c r="H296" s="80">
        <f t="shared" si="73"/>
        <v>5.7012107671429703E-2</v>
      </c>
      <c r="I296" s="17">
        <f t="shared" si="74"/>
        <v>23.970630997492549</v>
      </c>
      <c r="J296" s="17">
        <f t="shared" si="75"/>
        <v>0.34560900250745163</v>
      </c>
      <c r="K296" s="47">
        <f t="shared" si="76"/>
        <v>0.11944558261419572</v>
      </c>
      <c r="L296" s="47">
        <f t="shared" si="77"/>
        <v>3.415802403703025</v>
      </c>
      <c r="P296" s="17">
        <f t="shared" si="78"/>
        <v>24.316240000000001</v>
      </c>
      <c r="Q296" s="33">
        <f t="shared" si="79"/>
        <v>17.540133856533895</v>
      </c>
      <c r="R296" s="17">
        <f t="shared" si="80"/>
        <v>307.65629570512664</v>
      </c>
      <c r="S296" s="17">
        <f t="shared" si="81"/>
        <v>24.124396990642964</v>
      </c>
      <c r="T296" s="17">
        <f t="shared" si="82"/>
        <v>0.19184300935703646</v>
      </c>
      <c r="U296" s="17">
        <f t="shared" si="83"/>
        <v>3.6803740239163982E-2</v>
      </c>
      <c r="V296" s="47">
        <f t="shared" si="84"/>
        <v>3.415802403703025</v>
      </c>
    </row>
    <row r="297" spans="1:22" x14ac:dyDescent="0.25">
      <c r="A297" s="70">
        <v>21</v>
      </c>
      <c r="B297" s="70">
        <v>34</v>
      </c>
      <c r="C297" s="83">
        <v>57.871734261797961</v>
      </c>
      <c r="D297" s="83">
        <v>25.49456</v>
      </c>
      <c r="E297" s="43">
        <f t="shared" si="86"/>
        <v>18.42114514613149</v>
      </c>
      <c r="G297" s="17">
        <f t="shared" si="72"/>
        <v>3.2384650960722547</v>
      </c>
      <c r="H297" s="80">
        <f t="shared" si="73"/>
        <v>5.4285441652361321E-2</v>
      </c>
      <c r="I297" s="17">
        <f t="shared" si="74"/>
        <v>24.536339360611958</v>
      </c>
      <c r="J297" s="17">
        <f t="shared" si="75"/>
        <v>0.95822063938804192</v>
      </c>
      <c r="K297" s="47">
        <f t="shared" si="76"/>
        <v>0.91818679374922785</v>
      </c>
      <c r="L297" s="47">
        <f t="shared" si="77"/>
        <v>9.1597564388420825</v>
      </c>
      <c r="P297" s="17">
        <f t="shared" si="78"/>
        <v>25.49456</v>
      </c>
      <c r="Q297" s="33">
        <f t="shared" si="79"/>
        <v>18.42114514613149</v>
      </c>
      <c r="R297" s="17">
        <f t="shared" si="80"/>
        <v>339.33858849484375</v>
      </c>
      <c r="S297" s="17">
        <f t="shared" si="81"/>
        <v>24.76775687769571</v>
      </c>
      <c r="T297" s="17">
        <f t="shared" si="82"/>
        <v>0.72680312230428967</v>
      </c>
      <c r="U297" s="17">
        <f t="shared" si="83"/>
        <v>0.52824277859126423</v>
      </c>
      <c r="V297" s="47">
        <f t="shared" si="84"/>
        <v>9.1597564388420825</v>
      </c>
    </row>
    <row r="298" spans="1:22" x14ac:dyDescent="0.25">
      <c r="A298" s="70">
        <v>21</v>
      </c>
      <c r="B298" s="70">
        <v>41</v>
      </c>
      <c r="C298" s="83">
        <v>61.142745328769166</v>
      </c>
      <c r="D298" s="83">
        <v>25.7088</v>
      </c>
      <c r="E298" s="43">
        <f t="shared" ref="E298:E312" si="87">C298/PI()</f>
        <v>19.462340306565014</v>
      </c>
      <c r="G298" s="17">
        <f t="shared" si="72"/>
        <v>3.2468333457427714</v>
      </c>
      <c r="H298" s="80">
        <f t="shared" si="73"/>
        <v>5.1381282222399592E-2</v>
      </c>
      <c r="I298" s="17">
        <f t="shared" si="74"/>
        <v>25.153562859890741</v>
      </c>
      <c r="J298" s="17">
        <f t="shared" si="75"/>
        <v>0.55523714010925929</v>
      </c>
      <c r="K298" s="47">
        <f t="shared" si="76"/>
        <v>0.30828828175670925</v>
      </c>
      <c r="L298" s="47">
        <f t="shared" si="77"/>
        <v>10.502453772358278</v>
      </c>
      <c r="P298" s="17">
        <f t="shared" si="78"/>
        <v>25.7088</v>
      </c>
      <c r="Q298" s="33">
        <f t="shared" si="79"/>
        <v>19.462340306565014</v>
      </c>
      <c r="R298" s="17">
        <f t="shared" si="80"/>
        <v>378.7826902085452</v>
      </c>
      <c r="S298" s="17">
        <f t="shared" si="81"/>
        <v>25.469543724768975</v>
      </c>
      <c r="T298" s="17">
        <f t="shared" si="82"/>
        <v>0.23925627523102477</v>
      </c>
      <c r="U298" s="17">
        <f t="shared" si="83"/>
        <v>5.7243565237423875E-2</v>
      </c>
      <c r="V298" s="47">
        <f t="shared" si="84"/>
        <v>10.502453772358278</v>
      </c>
    </row>
    <row r="299" spans="1:22" x14ac:dyDescent="0.25">
      <c r="A299" s="70">
        <v>21</v>
      </c>
      <c r="B299" s="70">
        <v>44</v>
      </c>
      <c r="C299" s="83">
        <v>61.016937210808734</v>
      </c>
      <c r="D299" s="83">
        <v>25.7088</v>
      </c>
      <c r="E299" s="43">
        <f t="shared" si="87"/>
        <v>19.42229433885603</v>
      </c>
      <c r="G299" s="17">
        <f t="shared" si="72"/>
        <v>3.2468333457427714</v>
      </c>
      <c r="H299" s="80">
        <f t="shared" si="73"/>
        <v>5.148722301048702E-2</v>
      </c>
      <c r="I299" s="17">
        <f t="shared" si="74"/>
        <v>25.130776648952192</v>
      </c>
      <c r="J299" s="17">
        <f t="shared" si="75"/>
        <v>0.57802335104780767</v>
      </c>
      <c r="K299" s="47">
        <f t="shared" si="76"/>
        <v>0.33411099435653707</v>
      </c>
      <c r="L299" s="47">
        <f t="shared" si="77"/>
        <v>10.502453772358278</v>
      </c>
      <c r="P299" s="17">
        <f t="shared" si="78"/>
        <v>25.7088</v>
      </c>
      <c r="Q299" s="33">
        <f t="shared" si="79"/>
        <v>19.42229433885603</v>
      </c>
      <c r="R299" s="17">
        <f t="shared" si="80"/>
        <v>377.22551738515898</v>
      </c>
      <c r="S299" s="17">
        <f t="shared" si="81"/>
        <v>25.443724750780945</v>
      </c>
      <c r="T299" s="17">
        <f t="shared" si="82"/>
        <v>0.26507524921905556</v>
      </c>
      <c r="U299" s="17">
        <f t="shared" si="83"/>
        <v>7.0264887748544419E-2</v>
      </c>
      <c r="V299" s="47">
        <f t="shared" si="84"/>
        <v>10.502453772358278</v>
      </c>
    </row>
    <row r="300" spans="1:22" x14ac:dyDescent="0.25">
      <c r="A300" s="70">
        <v>21</v>
      </c>
      <c r="B300" s="70">
        <v>58</v>
      </c>
      <c r="C300" s="83">
        <v>64.162140159819501</v>
      </c>
      <c r="D300" s="83">
        <v>25.173199999999998</v>
      </c>
      <c r="E300" s="43">
        <f t="shared" si="87"/>
        <v>20.42344353158057</v>
      </c>
      <c r="G300" s="17">
        <f t="shared" si="72"/>
        <v>3.2257799365449391</v>
      </c>
      <c r="H300" s="80">
        <f t="shared" si="73"/>
        <v>4.896333952958079E-2</v>
      </c>
      <c r="I300" s="17">
        <f t="shared" si="74"/>
        <v>25.679278746057108</v>
      </c>
      <c r="J300" s="17">
        <f t="shared" si="75"/>
        <v>-0.5060787460571099</v>
      </c>
      <c r="K300" s="47">
        <f t="shared" si="76"/>
        <v>0.25611569721073674</v>
      </c>
      <c r="L300" s="47">
        <f t="shared" si="77"/>
        <v>7.3178308545677826</v>
      </c>
      <c r="P300" s="17">
        <f t="shared" si="78"/>
        <v>25.173199999999998</v>
      </c>
      <c r="Q300" s="33">
        <f t="shared" si="79"/>
        <v>20.42344353158057</v>
      </c>
      <c r="R300" s="17">
        <f t="shared" si="80"/>
        <v>417.11704568766027</v>
      </c>
      <c r="S300" s="17">
        <f t="shared" si="81"/>
        <v>26.061051232742209</v>
      </c>
      <c r="T300" s="17">
        <f t="shared" si="82"/>
        <v>-0.88785123274221078</v>
      </c>
      <c r="U300" s="17">
        <f t="shared" si="83"/>
        <v>0.78827981148186332</v>
      </c>
      <c r="V300" s="47">
        <f t="shared" si="84"/>
        <v>7.3178308545677826</v>
      </c>
    </row>
    <row r="301" spans="1:22" x14ac:dyDescent="0.25">
      <c r="A301" s="70">
        <v>21</v>
      </c>
      <c r="B301" s="70">
        <v>76</v>
      </c>
      <c r="C301" s="83">
        <v>63.784715805938212</v>
      </c>
      <c r="D301" s="83">
        <v>25.923039999999997</v>
      </c>
      <c r="E301" s="43">
        <f t="shared" si="87"/>
        <v>20.303305628453629</v>
      </c>
      <c r="G301" s="17">
        <f t="shared" si="72"/>
        <v>3.2551321485574665</v>
      </c>
      <c r="H301" s="80">
        <f t="shared" si="73"/>
        <v>4.9253063432122678E-2</v>
      </c>
      <c r="I301" s="17">
        <f t="shared" si="74"/>
        <v>25.61571122913956</v>
      </c>
      <c r="J301" s="17">
        <f t="shared" si="75"/>
        <v>0.30732877086043686</v>
      </c>
      <c r="K301" s="47">
        <f t="shared" si="76"/>
        <v>9.4450973398586907E-2</v>
      </c>
      <c r="L301" s="47">
        <f t="shared" si="77"/>
        <v>11.936948661074448</v>
      </c>
      <c r="P301" s="17">
        <f t="shared" si="78"/>
        <v>25.923039999999997</v>
      </c>
      <c r="Q301" s="33">
        <f t="shared" si="79"/>
        <v>20.303305628453629</v>
      </c>
      <c r="R301" s="17">
        <f t="shared" si="80"/>
        <v>412.22421944239682</v>
      </c>
      <c r="S301" s="17">
        <f t="shared" si="81"/>
        <v>25.990068320358205</v>
      </c>
      <c r="T301" s="17">
        <f t="shared" si="82"/>
        <v>-6.7028320358208049E-2</v>
      </c>
      <c r="U301" s="17">
        <f t="shared" si="83"/>
        <v>4.492795730042568E-3</v>
      </c>
      <c r="V301" s="47">
        <f t="shared" si="84"/>
        <v>11.936948661074448</v>
      </c>
    </row>
    <row r="302" spans="1:22" x14ac:dyDescent="0.25">
      <c r="A302" s="70">
        <v>22</v>
      </c>
      <c r="B302" s="70">
        <v>1</v>
      </c>
      <c r="C302" s="83">
        <v>43.403800696348476</v>
      </c>
      <c r="D302" s="83">
        <v>17.781920000000003</v>
      </c>
      <c r="E302" s="43">
        <f t="shared" si="87"/>
        <v>13.815858859598618</v>
      </c>
      <c r="G302" s="17">
        <f t="shared" si="72"/>
        <v>2.8781822107573234</v>
      </c>
      <c r="H302" s="80">
        <f t="shared" si="73"/>
        <v>7.2380588869815091E-2</v>
      </c>
      <c r="I302" s="17">
        <f t="shared" si="74"/>
        <v>21.0175163299287</v>
      </c>
      <c r="J302" s="17">
        <f t="shared" si="75"/>
        <v>-3.2355963299286969</v>
      </c>
      <c r="K302" s="47">
        <f t="shared" si="76"/>
        <v>10.469083610248052</v>
      </c>
      <c r="L302" s="47">
        <f t="shared" si="77"/>
        <v>21.959824195459113</v>
      </c>
      <c r="P302" s="17">
        <f t="shared" si="78"/>
        <v>17.781920000000003</v>
      </c>
      <c r="Q302" s="33">
        <f t="shared" si="79"/>
        <v>13.815858859598618</v>
      </c>
      <c r="R302" s="17">
        <f t="shared" si="80"/>
        <v>190.87795602834964</v>
      </c>
      <c r="S302" s="17">
        <f t="shared" si="81"/>
        <v>20.903003543826976</v>
      </c>
      <c r="T302" s="17">
        <f t="shared" si="82"/>
        <v>-3.1210835438269733</v>
      </c>
      <c r="U302" s="17">
        <f t="shared" si="83"/>
        <v>9.7411624875475376</v>
      </c>
      <c r="V302" s="47">
        <f t="shared" si="84"/>
        <v>21.959824195459113</v>
      </c>
    </row>
    <row r="303" spans="1:22" x14ac:dyDescent="0.25">
      <c r="A303" s="70">
        <v>22</v>
      </c>
      <c r="B303" s="70">
        <v>4</v>
      </c>
      <c r="C303" s="83">
        <v>31.703645726028459</v>
      </c>
      <c r="D303" s="83">
        <v>14.032720000000001</v>
      </c>
      <c r="E303" s="43">
        <f t="shared" si="87"/>
        <v>10.09158386266334</v>
      </c>
      <c r="G303" s="17">
        <f t="shared" si="72"/>
        <v>2.6413917456019318</v>
      </c>
      <c r="H303" s="80">
        <f t="shared" si="73"/>
        <v>9.9092472857484931E-2</v>
      </c>
      <c r="I303" s="17">
        <f t="shared" si="74"/>
        <v>16.723974814571715</v>
      </c>
      <c r="J303" s="17">
        <f t="shared" si="75"/>
        <v>-2.6912548145717139</v>
      </c>
      <c r="K303" s="47">
        <f t="shared" si="76"/>
        <v>7.2428524769554299</v>
      </c>
      <c r="L303" s="47">
        <f t="shared" si="77"/>
        <v>71.154809882925747</v>
      </c>
      <c r="P303" s="17">
        <f t="shared" si="78"/>
        <v>14.032720000000001</v>
      </c>
      <c r="Q303" s="33">
        <f t="shared" si="79"/>
        <v>10.09158386266334</v>
      </c>
      <c r="R303" s="17">
        <f t="shared" si="80"/>
        <v>101.84006485716714</v>
      </c>
      <c r="S303" s="17">
        <f t="shared" si="81"/>
        <v>16.870107070081119</v>
      </c>
      <c r="T303" s="17">
        <f t="shared" si="82"/>
        <v>-2.8373870700811175</v>
      </c>
      <c r="U303" s="17">
        <f t="shared" si="83"/>
        <v>8.0507653854635084</v>
      </c>
      <c r="V303" s="47">
        <f t="shared" si="84"/>
        <v>71.154809882925747</v>
      </c>
    </row>
    <row r="304" spans="1:22" x14ac:dyDescent="0.25">
      <c r="A304" s="70">
        <v>22</v>
      </c>
      <c r="B304" s="70">
        <v>5</v>
      </c>
      <c r="C304" s="83">
        <v>34.471424321157919</v>
      </c>
      <c r="D304" s="83">
        <v>16.17512</v>
      </c>
      <c r="E304" s="43">
        <f t="shared" si="87"/>
        <v>10.972595152260931</v>
      </c>
      <c r="G304" s="17">
        <f t="shared" si="72"/>
        <v>2.7834742592157045</v>
      </c>
      <c r="H304" s="80">
        <f t="shared" si="73"/>
        <v>9.1136142920022659E-2</v>
      </c>
      <c r="I304" s="17">
        <f t="shared" si="74"/>
        <v>17.901912371357817</v>
      </c>
      <c r="J304" s="17">
        <f t="shared" si="75"/>
        <v>-1.726792371357817</v>
      </c>
      <c r="K304" s="47">
        <f t="shared" si="76"/>
        <v>2.981811893779553</v>
      </c>
      <c r="L304" s="47">
        <f t="shared" si="77"/>
        <v>39.600981170087699</v>
      </c>
      <c r="P304" s="17">
        <f t="shared" si="78"/>
        <v>16.17512</v>
      </c>
      <c r="Q304" s="33">
        <f t="shared" si="79"/>
        <v>10.972595152260931</v>
      </c>
      <c r="R304" s="17">
        <f t="shared" si="80"/>
        <v>120.39784437542008</v>
      </c>
      <c r="S304" s="17">
        <f t="shared" si="81"/>
        <v>17.897403873100682</v>
      </c>
      <c r="T304" s="17">
        <f t="shared" si="82"/>
        <v>-1.7222838731006824</v>
      </c>
      <c r="U304" s="17">
        <f t="shared" si="83"/>
        <v>2.9662617395426878</v>
      </c>
      <c r="V304" s="47">
        <f t="shared" si="84"/>
        <v>39.600981170087699</v>
      </c>
    </row>
    <row r="305" spans="1:22" x14ac:dyDescent="0.25">
      <c r="A305" s="70">
        <v>22</v>
      </c>
      <c r="B305" s="70">
        <v>6</v>
      </c>
      <c r="C305" s="83">
        <v>34.345616203197487</v>
      </c>
      <c r="D305" s="83">
        <v>17.460560000000001</v>
      </c>
      <c r="E305" s="43">
        <f t="shared" si="87"/>
        <v>10.932549184551949</v>
      </c>
      <c r="G305" s="17">
        <f t="shared" si="72"/>
        <v>2.8599446232075425</v>
      </c>
      <c r="H305" s="80">
        <f t="shared" si="73"/>
        <v>9.1469974945370736E-2</v>
      </c>
      <c r="I305" s="17">
        <f t="shared" si="74"/>
        <v>17.850860269957007</v>
      </c>
      <c r="J305" s="17">
        <f t="shared" si="75"/>
        <v>-0.39030026995700595</v>
      </c>
      <c r="K305" s="47">
        <f t="shared" si="76"/>
        <v>0.15233430072851173</v>
      </c>
      <c r="L305" s="47">
        <f t="shared" si="77"/>
        <v>25.07496659198484</v>
      </c>
      <c r="P305" s="17">
        <f t="shared" si="78"/>
        <v>17.460560000000001</v>
      </c>
      <c r="Q305" s="33">
        <f t="shared" si="79"/>
        <v>10.932549184551949</v>
      </c>
      <c r="R305" s="17">
        <f t="shared" si="80"/>
        <v>119.52063167264748</v>
      </c>
      <c r="S305" s="17">
        <f t="shared" si="81"/>
        <v>17.851693739243402</v>
      </c>
      <c r="T305" s="17">
        <f t="shared" si="82"/>
        <v>-0.39113373924340067</v>
      </c>
      <c r="U305" s="17">
        <f t="shared" si="83"/>
        <v>0.15298560197452454</v>
      </c>
      <c r="V305" s="47">
        <f t="shared" si="84"/>
        <v>25.07496659198484</v>
      </c>
    </row>
    <row r="306" spans="1:22" x14ac:dyDescent="0.25">
      <c r="A306" s="70">
        <v>22</v>
      </c>
      <c r="B306" s="70">
        <v>7</v>
      </c>
      <c r="C306" s="83">
        <v>34.597232439118351</v>
      </c>
      <c r="D306" s="83">
        <v>15.425280000000001</v>
      </c>
      <c r="E306" s="43">
        <f t="shared" si="87"/>
        <v>11.012641119969913</v>
      </c>
      <c r="G306" s="17">
        <f t="shared" si="72"/>
        <v>2.7360077219767809</v>
      </c>
      <c r="H306" s="80">
        <f t="shared" si="73"/>
        <v>9.0804738763949844E-2</v>
      </c>
      <c r="I306" s="17">
        <f t="shared" si="74"/>
        <v>17.952737599949483</v>
      </c>
      <c r="J306" s="17">
        <f t="shared" si="75"/>
        <v>-2.5274575999494822</v>
      </c>
      <c r="K306" s="47">
        <f t="shared" si="76"/>
        <v>6.3880419195423963</v>
      </c>
      <c r="L306" s="47">
        <f t="shared" si="77"/>
        <v>49.600624029181006</v>
      </c>
      <c r="P306" s="17">
        <f t="shared" si="78"/>
        <v>15.425280000000001</v>
      </c>
      <c r="Q306" s="33">
        <f t="shared" si="79"/>
        <v>11.012641119969913</v>
      </c>
      <c r="R306" s="17">
        <f t="shared" si="80"/>
        <v>121.27826443725219</v>
      </c>
      <c r="S306" s="17">
        <f t="shared" si="81"/>
        <v>17.943020180732169</v>
      </c>
      <c r="T306" s="17">
        <f t="shared" si="82"/>
        <v>-2.5177401807321687</v>
      </c>
      <c r="U306" s="17">
        <f t="shared" si="83"/>
        <v>6.3390156176732528</v>
      </c>
      <c r="V306" s="47">
        <f t="shared" si="84"/>
        <v>49.600624029181006</v>
      </c>
    </row>
    <row r="307" spans="1:22" x14ac:dyDescent="0.25">
      <c r="A307" s="70">
        <v>22</v>
      </c>
      <c r="B307" s="70">
        <v>8</v>
      </c>
      <c r="C307" s="83">
        <v>36.106929854643532</v>
      </c>
      <c r="D307" s="83">
        <v>17.139199999999999</v>
      </c>
      <c r="E307" s="43">
        <f t="shared" si="87"/>
        <v>11.493192732477697</v>
      </c>
      <c r="G307" s="17">
        <f t="shared" si="72"/>
        <v>2.8413682376346068</v>
      </c>
      <c r="H307" s="80">
        <f t="shared" si="73"/>
        <v>8.7008024948035528E-2</v>
      </c>
      <c r="I307" s="17">
        <f t="shared" si="74"/>
        <v>18.545412773380253</v>
      </c>
      <c r="J307" s="17">
        <f t="shared" si="75"/>
        <v>-1.4062127733802541</v>
      </c>
      <c r="K307" s="47">
        <f t="shared" si="76"/>
        <v>1.9774343640177858</v>
      </c>
      <c r="L307" s="47">
        <f t="shared" si="77"/>
        <v>28.396653487710573</v>
      </c>
      <c r="P307" s="17">
        <f t="shared" si="78"/>
        <v>17.139199999999999</v>
      </c>
      <c r="Q307" s="33">
        <f t="shared" si="79"/>
        <v>11.493192732477697</v>
      </c>
      <c r="R307" s="17">
        <f t="shared" si="80"/>
        <v>132.09347918587815</v>
      </c>
      <c r="S307" s="17">
        <f t="shared" si="81"/>
        <v>18.483097426697679</v>
      </c>
      <c r="T307" s="17">
        <f t="shared" si="82"/>
        <v>-1.34389742669768</v>
      </c>
      <c r="U307" s="17">
        <f t="shared" si="83"/>
        <v>1.8060602934846461</v>
      </c>
      <c r="V307" s="47">
        <f t="shared" si="84"/>
        <v>28.396653487710573</v>
      </c>
    </row>
    <row r="308" spans="1:22" x14ac:dyDescent="0.25">
      <c r="A308" s="70">
        <v>22</v>
      </c>
      <c r="B308" s="70">
        <v>9</v>
      </c>
      <c r="C308" s="83">
        <v>48.18450917884482</v>
      </c>
      <c r="D308" s="83">
        <v>19.388719999999999</v>
      </c>
      <c r="E308" s="43">
        <f t="shared" si="87"/>
        <v>15.337605632539912</v>
      </c>
      <c r="G308" s="17">
        <f t="shared" si="72"/>
        <v>2.9646914536666058</v>
      </c>
      <c r="H308" s="80">
        <f t="shared" si="73"/>
        <v>6.5199224961060606E-2</v>
      </c>
      <c r="I308" s="17">
        <f t="shared" si="74"/>
        <v>22.349206423170774</v>
      </c>
      <c r="J308" s="17">
        <f t="shared" si="75"/>
        <v>-2.9604864231707744</v>
      </c>
      <c r="K308" s="47">
        <f t="shared" si="76"/>
        <v>8.7644798617784847</v>
      </c>
      <c r="L308" s="47">
        <f t="shared" si="77"/>
        <v>9.4822797008305919</v>
      </c>
      <c r="P308" s="17">
        <f t="shared" si="78"/>
        <v>19.388719999999999</v>
      </c>
      <c r="Q308" s="33">
        <f t="shared" si="79"/>
        <v>15.337605632539912</v>
      </c>
      <c r="R308" s="17">
        <f t="shared" si="80"/>
        <v>235.24214653932003</v>
      </c>
      <c r="S308" s="17">
        <f t="shared" si="81"/>
        <v>22.317320239883095</v>
      </c>
      <c r="T308" s="17">
        <f t="shared" si="82"/>
        <v>-2.9286002398830959</v>
      </c>
      <c r="U308" s="17">
        <f t="shared" si="83"/>
        <v>8.5766993650433268</v>
      </c>
      <c r="V308" s="47">
        <f t="shared" si="84"/>
        <v>9.4822797008305919</v>
      </c>
    </row>
    <row r="309" spans="1:22" x14ac:dyDescent="0.25">
      <c r="A309" s="70">
        <v>22</v>
      </c>
      <c r="B309" s="70">
        <v>11</v>
      </c>
      <c r="C309" s="83">
        <v>26.16808853576952</v>
      </c>
      <c r="D309" s="83">
        <v>13.39</v>
      </c>
      <c r="E309" s="43">
        <f t="shared" si="87"/>
        <v>8.3295612834681538</v>
      </c>
      <c r="G309" s="17">
        <f t="shared" si="72"/>
        <v>2.5945081597030812</v>
      </c>
      <c r="H309" s="80">
        <f t="shared" si="73"/>
        <v>0.12005434211579906</v>
      </c>
      <c r="I309" s="17">
        <f t="shared" si="74"/>
        <v>13.978497055833984</v>
      </c>
      <c r="J309" s="17">
        <f t="shared" si="75"/>
        <v>-0.58849705583398304</v>
      </c>
      <c r="K309" s="47">
        <f t="shared" si="76"/>
        <v>0.34632878472526613</v>
      </c>
      <c r="L309" s="47">
        <f t="shared" si="77"/>
        <v>82.411010823177179</v>
      </c>
      <c r="P309" s="17">
        <f t="shared" si="78"/>
        <v>13.39</v>
      </c>
      <c r="Q309" s="33">
        <f t="shared" si="79"/>
        <v>8.3295612834681538</v>
      </c>
      <c r="R309" s="17">
        <f t="shared" si="80"/>
        <v>69.381591175051639</v>
      </c>
      <c r="S309" s="17">
        <f t="shared" si="81"/>
        <v>14.679277784182782</v>
      </c>
      <c r="T309" s="17">
        <f t="shared" si="82"/>
        <v>-1.2892777841827812</v>
      </c>
      <c r="U309" s="17">
        <f t="shared" si="83"/>
        <v>1.662237204787262</v>
      </c>
      <c r="V309" s="47">
        <f t="shared" si="84"/>
        <v>82.411010823177179</v>
      </c>
    </row>
    <row r="310" spans="1:22" x14ac:dyDescent="0.25">
      <c r="A310" s="70">
        <v>22</v>
      </c>
      <c r="B310" s="70">
        <v>12</v>
      </c>
      <c r="C310" s="83">
        <v>43.403800696348476</v>
      </c>
      <c r="D310" s="83">
        <v>18.103280000000002</v>
      </c>
      <c r="E310" s="43">
        <f t="shared" si="87"/>
        <v>13.815858859598618</v>
      </c>
      <c r="G310" s="17">
        <f t="shared" si="72"/>
        <v>2.8960931373238537</v>
      </c>
      <c r="H310" s="80">
        <f t="shared" si="73"/>
        <v>7.2380588869815091E-2</v>
      </c>
      <c r="I310" s="17">
        <f t="shared" si="74"/>
        <v>21.0175163299287</v>
      </c>
      <c r="J310" s="17">
        <f t="shared" si="75"/>
        <v>-2.9142363299286984</v>
      </c>
      <c r="K310" s="47">
        <f t="shared" si="76"/>
        <v>8.4927733866762889</v>
      </c>
      <c r="L310" s="47">
        <f t="shared" si="77"/>
        <v>19.051226298133415</v>
      </c>
      <c r="P310" s="17">
        <f t="shared" si="78"/>
        <v>18.103280000000002</v>
      </c>
      <c r="Q310" s="33">
        <f t="shared" si="79"/>
        <v>13.815858859598618</v>
      </c>
      <c r="R310" s="17">
        <f t="shared" si="80"/>
        <v>190.87795602834964</v>
      </c>
      <c r="S310" s="17">
        <f t="shared" si="81"/>
        <v>20.903003543826976</v>
      </c>
      <c r="T310" s="17">
        <f t="shared" si="82"/>
        <v>-2.7997235438269747</v>
      </c>
      <c r="U310" s="17">
        <f t="shared" si="83"/>
        <v>7.8384519218590745</v>
      </c>
      <c r="V310" s="47">
        <f t="shared" si="84"/>
        <v>19.051226298133415</v>
      </c>
    </row>
    <row r="311" spans="1:22" x14ac:dyDescent="0.25">
      <c r="A311" s="70">
        <v>22</v>
      </c>
      <c r="B311" s="70">
        <v>13</v>
      </c>
      <c r="C311" s="83">
        <v>37.74243538812911</v>
      </c>
      <c r="D311" s="83">
        <v>16.710719999999998</v>
      </c>
      <c r="E311" s="43">
        <f t="shared" si="87"/>
        <v>12.01379031269445</v>
      </c>
      <c r="G311" s="17">
        <f t="shared" si="72"/>
        <v>2.8160504296503168</v>
      </c>
      <c r="H311" s="80">
        <f t="shared" si="73"/>
        <v>8.3237677200287366E-2</v>
      </c>
      <c r="I311" s="17">
        <f t="shared" si="74"/>
        <v>19.153333371665646</v>
      </c>
      <c r="J311" s="17">
        <f t="shared" si="75"/>
        <v>-2.4426133716656473</v>
      </c>
      <c r="K311" s="47">
        <f t="shared" si="76"/>
        <v>5.9663600834398212</v>
      </c>
      <c r="L311" s="47">
        <f t="shared" si="77"/>
        <v>33.146860791878197</v>
      </c>
      <c r="P311" s="17">
        <f t="shared" si="78"/>
        <v>16.710719999999998</v>
      </c>
      <c r="Q311" s="33">
        <f t="shared" si="79"/>
        <v>12.01379031269445</v>
      </c>
      <c r="R311" s="17">
        <f t="shared" si="80"/>
        <v>144.33115767739102</v>
      </c>
      <c r="S311" s="17">
        <f t="shared" si="81"/>
        <v>19.052934348134738</v>
      </c>
      <c r="T311" s="17">
        <f t="shared" si="82"/>
        <v>-2.3422143481347391</v>
      </c>
      <c r="U311" s="17">
        <f t="shared" si="83"/>
        <v>5.4859680526082402</v>
      </c>
      <c r="V311" s="47">
        <f t="shared" si="84"/>
        <v>33.146860791878197</v>
      </c>
    </row>
    <row r="312" spans="1:22" x14ac:dyDescent="0.25">
      <c r="A312" s="70">
        <v>22</v>
      </c>
      <c r="B312" s="70">
        <v>26</v>
      </c>
      <c r="C312" s="83">
        <v>54.726531312787202</v>
      </c>
      <c r="D312" s="83">
        <v>21.531120000000001</v>
      </c>
      <c r="E312" s="43">
        <f t="shared" si="87"/>
        <v>17.41999595340695</v>
      </c>
      <c r="G312" s="17">
        <f t="shared" si="72"/>
        <v>3.0694993304598559</v>
      </c>
      <c r="H312" s="80">
        <f t="shared" si="73"/>
        <v>5.7405294620887844E-2</v>
      </c>
      <c r="I312" s="17">
        <f t="shared" si="74"/>
        <v>23.890138656726283</v>
      </c>
      <c r="J312" s="17">
        <f t="shared" si="75"/>
        <v>-2.3590186567262812</v>
      </c>
      <c r="K312" s="47">
        <f t="shared" si="76"/>
        <v>5.5649690227826678</v>
      </c>
      <c r="L312" s="47">
        <f t="shared" si="77"/>
        <v>0.87783978799251305</v>
      </c>
      <c r="P312" s="17">
        <f t="shared" si="78"/>
        <v>21.531120000000001</v>
      </c>
      <c r="Q312" s="33">
        <f t="shared" si="79"/>
        <v>17.41999595340695</v>
      </c>
      <c r="R312" s="17">
        <f t="shared" si="80"/>
        <v>303.45625901671451</v>
      </c>
      <c r="S312" s="17">
        <f t="shared" si="81"/>
        <v>24.033147613486506</v>
      </c>
      <c r="T312" s="17">
        <f t="shared" si="82"/>
        <v>-2.5020276134865043</v>
      </c>
      <c r="U312" s="17">
        <f t="shared" si="83"/>
        <v>6.2601421786489722</v>
      </c>
      <c r="V312" s="47">
        <f t="shared" si="84"/>
        <v>0.87783978799251305</v>
      </c>
    </row>
    <row r="313" spans="1:22" x14ac:dyDescent="0.25">
      <c r="A313" s="70">
        <v>22</v>
      </c>
      <c r="B313" s="70">
        <v>29</v>
      </c>
      <c r="C313" s="83">
        <v>53.342642015222474</v>
      </c>
      <c r="D313" s="83">
        <v>20.352800000000002</v>
      </c>
      <c r="E313" s="43">
        <f t="shared" ref="E313:E327" si="88">C313/PI()</f>
        <v>16.979490308608156</v>
      </c>
      <c r="G313" s="17">
        <f t="shared" si="72"/>
        <v>3.0132184945612663</v>
      </c>
      <c r="H313" s="80">
        <f t="shared" si="73"/>
        <v>5.8894582924731625E-2</v>
      </c>
      <c r="I313" s="17">
        <f t="shared" si="74"/>
        <v>23.587698105371402</v>
      </c>
      <c r="J313" s="17">
        <f t="shared" si="75"/>
        <v>-3.2348981053713999</v>
      </c>
      <c r="K313" s="47">
        <f t="shared" si="76"/>
        <v>10.464565752135472</v>
      </c>
      <c r="L313" s="47">
        <f t="shared" si="77"/>
        <v>4.474286994453446</v>
      </c>
      <c r="P313" s="17">
        <f t="shared" si="78"/>
        <v>20.352800000000002</v>
      </c>
      <c r="Q313" s="33">
        <f t="shared" si="79"/>
        <v>16.979490308608156</v>
      </c>
      <c r="R313" s="17">
        <f t="shared" si="80"/>
        <v>288.30309114011828</v>
      </c>
      <c r="S313" s="17">
        <f t="shared" si="81"/>
        <v>23.691341944526393</v>
      </c>
      <c r="T313" s="17">
        <f t="shared" si="82"/>
        <v>-3.3385419445263906</v>
      </c>
      <c r="U313" s="17">
        <f t="shared" si="83"/>
        <v>11.145862315362054</v>
      </c>
      <c r="V313" s="47">
        <f t="shared" si="84"/>
        <v>4.474286994453446</v>
      </c>
    </row>
    <row r="314" spans="1:22" x14ac:dyDescent="0.25">
      <c r="A314" s="70">
        <v>22</v>
      </c>
      <c r="B314" s="70">
        <v>32</v>
      </c>
      <c r="C314" s="83">
        <v>53.468450133182913</v>
      </c>
      <c r="D314" s="83">
        <v>22.06672</v>
      </c>
      <c r="E314" s="43">
        <f t="shared" si="88"/>
        <v>17.01953627631714</v>
      </c>
      <c r="G314" s="17">
        <f t="shared" si="72"/>
        <v>3.094070591190361</v>
      </c>
      <c r="H314" s="80">
        <f t="shared" si="73"/>
        <v>5.875600743549695E-2</v>
      </c>
      <c r="I314" s="17">
        <f t="shared" si="74"/>
        <v>23.615677326389669</v>
      </c>
      <c r="J314" s="17">
        <f t="shared" si="75"/>
        <v>-1.5489573263896688</v>
      </c>
      <c r="K314" s="47">
        <f t="shared" si="76"/>
        <v>2.3992687989762307</v>
      </c>
      <c r="L314" s="47">
        <f t="shared" si="77"/>
        <v>0.16106660978299769</v>
      </c>
      <c r="P314" s="17">
        <f t="shared" si="78"/>
        <v>22.06672</v>
      </c>
      <c r="Q314" s="33">
        <f t="shared" si="79"/>
        <v>17.01953627631714</v>
      </c>
      <c r="R314" s="17">
        <f t="shared" si="80"/>
        <v>289.66461506087512</v>
      </c>
      <c r="S314" s="17">
        <f t="shared" si="81"/>
        <v>23.722884318288123</v>
      </c>
      <c r="T314" s="17">
        <f t="shared" si="82"/>
        <v>-1.6561643182881234</v>
      </c>
      <c r="U314" s="17">
        <f t="shared" si="83"/>
        <v>2.7428802491707645</v>
      </c>
      <c r="V314" s="47">
        <f t="shared" si="84"/>
        <v>0.16106660978299769</v>
      </c>
    </row>
    <row r="315" spans="1:22" x14ac:dyDescent="0.25">
      <c r="A315" s="70">
        <v>22</v>
      </c>
      <c r="B315" s="70">
        <v>34</v>
      </c>
      <c r="C315" s="83">
        <v>52.461985189499472</v>
      </c>
      <c r="D315" s="83">
        <v>22.06672</v>
      </c>
      <c r="E315" s="43">
        <f t="shared" si="88"/>
        <v>16.699168534645288</v>
      </c>
      <c r="G315" s="17">
        <f t="shared" si="72"/>
        <v>3.094070591190361</v>
      </c>
      <c r="H315" s="80">
        <f t="shared" si="73"/>
        <v>5.9883221007400969E-2</v>
      </c>
      <c r="I315" s="17">
        <f t="shared" si="74"/>
        <v>23.389045689497941</v>
      </c>
      <c r="J315" s="17">
        <f t="shared" si="75"/>
        <v>-1.3223256894979407</v>
      </c>
      <c r="K315" s="47">
        <f t="shared" si="76"/>
        <v>1.7485452291062042</v>
      </c>
      <c r="L315" s="47">
        <f t="shared" si="77"/>
        <v>0.16106660978299769</v>
      </c>
      <c r="P315" s="17">
        <f t="shared" si="78"/>
        <v>22.06672</v>
      </c>
      <c r="Q315" s="33">
        <f t="shared" si="79"/>
        <v>16.699168534645288</v>
      </c>
      <c r="R315" s="17">
        <f t="shared" si="80"/>
        <v>278.86222974848727</v>
      </c>
      <c r="S315" s="17">
        <f t="shared" si="81"/>
        <v>23.467918193871931</v>
      </c>
      <c r="T315" s="17">
        <f t="shared" si="82"/>
        <v>-1.4011981938719309</v>
      </c>
      <c r="U315" s="17">
        <f t="shared" si="83"/>
        <v>1.9633563785099613</v>
      </c>
      <c r="V315" s="47">
        <f t="shared" si="84"/>
        <v>0.16106660978299769</v>
      </c>
    </row>
    <row r="316" spans="1:22" x14ac:dyDescent="0.25">
      <c r="A316" s="70">
        <v>22</v>
      </c>
      <c r="B316" s="70">
        <v>39</v>
      </c>
      <c r="C316" s="83">
        <v>56.991077436074946</v>
      </c>
      <c r="D316" s="83">
        <v>21.424000000000003</v>
      </c>
      <c r="E316" s="43">
        <f t="shared" si="88"/>
        <v>18.140823372168619</v>
      </c>
      <c r="G316" s="17">
        <f t="shared" si="72"/>
        <v>3.0645117889488169</v>
      </c>
      <c r="H316" s="80">
        <f t="shared" si="73"/>
        <v>5.5124289536614149E-2</v>
      </c>
      <c r="I316" s="17">
        <f t="shared" si="74"/>
        <v>24.360894023206356</v>
      </c>
      <c r="J316" s="17">
        <f t="shared" si="75"/>
        <v>-2.936894023206353</v>
      </c>
      <c r="K316" s="47">
        <f t="shared" si="76"/>
        <v>8.6253465035451988</v>
      </c>
      <c r="L316" s="47">
        <f t="shared" si="77"/>
        <v>1.0900425900344128</v>
      </c>
      <c r="P316" s="17">
        <f t="shared" si="78"/>
        <v>21.424000000000003</v>
      </c>
      <c r="Q316" s="33">
        <f t="shared" si="79"/>
        <v>18.140823372168619</v>
      </c>
      <c r="R316" s="17">
        <f t="shared" si="80"/>
        <v>329.08947262021923</v>
      </c>
      <c r="S316" s="17">
        <f t="shared" si="81"/>
        <v>24.567977335942427</v>
      </c>
      <c r="T316" s="17">
        <f t="shared" si="82"/>
        <v>-3.1439773359424237</v>
      </c>
      <c r="U316" s="17">
        <f t="shared" si="83"/>
        <v>9.8845934889196201</v>
      </c>
      <c r="V316" s="47">
        <f t="shared" si="84"/>
        <v>1.0900425900344128</v>
      </c>
    </row>
    <row r="317" spans="1:22" x14ac:dyDescent="0.25">
      <c r="A317" s="70">
        <v>23</v>
      </c>
      <c r="B317" s="70">
        <v>1</v>
      </c>
      <c r="C317" s="83">
        <v>33.968191849316199</v>
      </c>
      <c r="D317" s="83">
        <v>17.139199999999999</v>
      </c>
      <c r="E317" s="43">
        <f t="shared" si="88"/>
        <v>10.812411281425005</v>
      </c>
      <c r="G317" s="17">
        <f t="shared" si="72"/>
        <v>2.8413682376346068</v>
      </c>
      <c r="H317" s="80">
        <f t="shared" si="73"/>
        <v>9.2486308000319289E-2</v>
      </c>
      <c r="I317" s="17">
        <f t="shared" si="74"/>
        <v>17.696329566262513</v>
      </c>
      <c r="J317" s="17">
        <f t="shared" si="75"/>
        <v>-0.55712956626251398</v>
      </c>
      <c r="K317" s="47">
        <f t="shared" si="76"/>
        <v>0.31039335360385695</v>
      </c>
      <c r="L317" s="47">
        <f t="shared" si="77"/>
        <v>28.396653487710573</v>
      </c>
      <c r="P317" s="17">
        <f t="shared" si="78"/>
        <v>17.139199999999999</v>
      </c>
      <c r="Q317" s="33">
        <f t="shared" si="79"/>
        <v>10.812411281425005</v>
      </c>
      <c r="R317" s="17">
        <f t="shared" si="80"/>
        <v>116.90823771868672</v>
      </c>
      <c r="S317" s="17">
        <f t="shared" si="81"/>
        <v>17.714000380316776</v>
      </c>
      <c r="T317" s="17">
        <f t="shared" si="82"/>
        <v>-0.57480038031677694</v>
      </c>
      <c r="U317" s="17">
        <f t="shared" si="83"/>
        <v>0.33039547721231138</v>
      </c>
      <c r="V317" s="47">
        <f t="shared" si="84"/>
        <v>28.396653487710573</v>
      </c>
    </row>
    <row r="318" spans="1:22" x14ac:dyDescent="0.25">
      <c r="A318" s="70">
        <v>23</v>
      </c>
      <c r="B318" s="70">
        <v>2</v>
      </c>
      <c r="C318" s="83">
        <v>44.787689993913219</v>
      </c>
      <c r="D318" s="83">
        <v>19.281599999999997</v>
      </c>
      <c r="E318" s="43">
        <f t="shared" si="88"/>
        <v>14.256364504397418</v>
      </c>
      <c r="G318" s="17">
        <f t="shared" si="72"/>
        <v>2.9591512732909901</v>
      </c>
      <c r="H318" s="80">
        <f t="shared" si="73"/>
        <v>7.0144110000242135E-2</v>
      </c>
      <c r="I318" s="17">
        <f t="shared" si="74"/>
        <v>21.423504677428017</v>
      </c>
      <c r="J318" s="17">
        <f t="shared" si="75"/>
        <v>-2.1419046774280197</v>
      </c>
      <c r="K318" s="47">
        <f t="shared" si="76"/>
        <v>4.587755647188029</v>
      </c>
      <c r="L318" s="47">
        <f t="shared" si="77"/>
        <v>10.153470278872508</v>
      </c>
      <c r="P318" s="17">
        <f t="shared" si="78"/>
        <v>19.281599999999997</v>
      </c>
      <c r="Q318" s="33">
        <f t="shared" si="79"/>
        <v>14.256364504397418</v>
      </c>
      <c r="R318" s="17">
        <f t="shared" si="80"/>
        <v>203.24392888224261</v>
      </c>
      <c r="S318" s="17">
        <f t="shared" si="81"/>
        <v>21.32634420300586</v>
      </c>
      <c r="T318" s="17">
        <f t="shared" si="82"/>
        <v>-2.0447442030058625</v>
      </c>
      <c r="U318" s="17">
        <f t="shared" si="83"/>
        <v>4.1809788557260799</v>
      </c>
      <c r="V318" s="47">
        <f t="shared" si="84"/>
        <v>10.153470278872508</v>
      </c>
    </row>
    <row r="319" spans="1:22" x14ac:dyDescent="0.25">
      <c r="A319" s="70">
        <v>23</v>
      </c>
      <c r="B319" s="70">
        <v>3</v>
      </c>
      <c r="C319" s="83">
        <v>38.371475977931262</v>
      </c>
      <c r="D319" s="83">
        <v>18.2104</v>
      </c>
      <c r="E319" s="43">
        <f t="shared" si="88"/>
        <v>12.214020151239358</v>
      </c>
      <c r="G319" s="17">
        <f t="shared" si="72"/>
        <v>2.9019928594510418</v>
      </c>
      <c r="H319" s="80">
        <f t="shared" si="73"/>
        <v>8.1873125115036749E-2</v>
      </c>
      <c r="I319" s="17">
        <f t="shared" si="74"/>
        <v>19.378227429716773</v>
      </c>
      <c r="J319" s="17">
        <f t="shared" si="75"/>
        <v>-1.1678274297167732</v>
      </c>
      <c r="K319" s="47">
        <f t="shared" si="76"/>
        <v>1.3638209055988848</v>
      </c>
      <c r="L319" s="47">
        <f t="shared" si="77"/>
        <v>18.127592443291526</v>
      </c>
      <c r="P319" s="17">
        <f t="shared" si="78"/>
        <v>18.2104</v>
      </c>
      <c r="Q319" s="33">
        <f t="shared" si="79"/>
        <v>12.214020151239358</v>
      </c>
      <c r="R319" s="17">
        <f t="shared" si="80"/>
        <v>149.18228825488112</v>
      </c>
      <c r="S319" s="17">
        <f t="shared" si="81"/>
        <v>19.267880214680378</v>
      </c>
      <c r="T319" s="17">
        <f t="shared" si="82"/>
        <v>-1.0574802146803783</v>
      </c>
      <c r="U319" s="17">
        <f t="shared" si="83"/>
        <v>1.118264404440459</v>
      </c>
      <c r="V319" s="47">
        <f t="shared" si="84"/>
        <v>18.127592443291526</v>
      </c>
    </row>
    <row r="320" spans="1:22" x14ac:dyDescent="0.25">
      <c r="A320" s="70">
        <v>23</v>
      </c>
      <c r="B320" s="70">
        <v>4</v>
      </c>
      <c r="C320" s="83">
        <v>35.855313618722661</v>
      </c>
      <c r="D320" s="83">
        <v>18.2104</v>
      </c>
      <c r="E320" s="43">
        <f t="shared" si="88"/>
        <v>11.41310079705973</v>
      </c>
      <c r="G320" s="17">
        <f t="shared" si="72"/>
        <v>2.9019928594510418</v>
      </c>
      <c r="H320" s="80">
        <f t="shared" si="73"/>
        <v>8.761860757924983E-2</v>
      </c>
      <c r="I320" s="17">
        <f t="shared" si="74"/>
        <v>18.448795807840632</v>
      </c>
      <c r="J320" s="17">
        <f t="shared" si="75"/>
        <v>-0.2383958078406323</v>
      </c>
      <c r="K320" s="47">
        <f t="shared" si="76"/>
        <v>5.6832561195987681E-2</v>
      </c>
      <c r="L320" s="47">
        <f t="shared" si="77"/>
        <v>18.127592443291526</v>
      </c>
      <c r="P320" s="17">
        <f t="shared" si="78"/>
        <v>18.2104</v>
      </c>
      <c r="Q320" s="33">
        <f t="shared" si="79"/>
        <v>11.41310079705973</v>
      </c>
      <c r="R320" s="17">
        <f t="shared" si="80"/>
        <v>130.25886980384544</v>
      </c>
      <c r="S320" s="17">
        <f t="shared" si="81"/>
        <v>18.394022814628073</v>
      </c>
      <c r="T320" s="17">
        <f t="shared" si="82"/>
        <v>-0.18362281462807317</v>
      </c>
      <c r="U320" s="17">
        <f t="shared" si="83"/>
        <v>3.3717338051935726E-2</v>
      </c>
      <c r="V320" s="47">
        <f t="shared" si="84"/>
        <v>18.127592443291526</v>
      </c>
    </row>
    <row r="321" spans="1:22" x14ac:dyDescent="0.25">
      <c r="A321" s="70">
        <v>23</v>
      </c>
      <c r="B321" s="70">
        <v>5</v>
      </c>
      <c r="C321" s="83">
        <v>45.290922465754939</v>
      </c>
      <c r="D321" s="83">
        <v>20.03144</v>
      </c>
      <c r="E321" s="43">
        <f t="shared" si="88"/>
        <v>14.416548375233344</v>
      </c>
      <c r="G321" s="17">
        <f t="shared" si="72"/>
        <v>2.9973030392553666</v>
      </c>
      <c r="H321" s="80">
        <f t="shared" si="73"/>
        <v>6.9364731000239446E-2</v>
      </c>
      <c r="I321" s="17">
        <f t="shared" si="74"/>
        <v>21.56682045836035</v>
      </c>
      <c r="J321" s="17">
        <f t="shared" si="75"/>
        <v>-1.5353804583603505</v>
      </c>
      <c r="K321" s="47">
        <f t="shared" si="76"/>
        <v>2.3573931519148399</v>
      </c>
      <c r="L321" s="47">
        <f t="shared" si="77"/>
        <v>5.9370733973791658</v>
      </c>
      <c r="P321" s="17">
        <f t="shared" si="78"/>
        <v>20.03144</v>
      </c>
      <c r="Q321" s="33">
        <f t="shared" si="79"/>
        <v>14.416548375233344</v>
      </c>
      <c r="R321" s="17">
        <f t="shared" si="80"/>
        <v>207.83686705544315</v>
      </c>
      <c r="S321" s="17">
        <f t="shared" si="81"/>
        <v>21.477471474115134</v>
      </c>
      <c r="T321" s="17">
        <f t="shared" si="82"/>
        <v>-1.4460314741151343</v>
      </c>
      <c r="U321" s="17">
        <f t="shared" si="83"/>
        <v>2.0910070241315886</v>
      </c>
      <c r="V321" s="47">
        <f t="shared" si="84"/>
        <v>5.9370733973791658</v>
      </c>
    </row>
    <row r="322" spans="1:22" x14ac:dyDescent="0.25">
      <c r="A322" s="70">
        <v>23</v>
      </c>
      <c r="B322" s="70">
        <v>6</v>
      </c>
      <c r="C322" s="83">
        <v>50.826479656013852</v>
      </c>
      <c r="D322" s="83">
        <v>20.567039999999999</v>
      </c>
      <c r="E322" s="43">
        <f t="shared" si="88"/>
        <v>16.178570954428523</v>
      </c>
      <c r="G322" s="17">
        <f t="shared" si="72"/>
        <v>3.0236897944285617</v>
      </c>
      <c r="H322" s="80">
        <f t="shared" si="73"/>
        <v>6.1810156336847062E-2</v>
      </c>
      <c r="I322" s="17">
        <f t="shared" si="74"/>
        <v>23.00665157009978</v>
      </c>
      <c r="J322" s="17">
        <f t="shared" si="75"/>
        <v>-2.4396115700997818</v>
      </c>
      <c r="K322" s="47">
        <f t="shared" si="76"/>
        <v>5.9517046129647229</v>
      </c>
      <c r="L322" s="47">
        <f t="shared" si="77"/>
        <v>3.6138430031696527</v>
      </c>
      <c r="P322" s="17">
        <f t="shared" si="78"/>
        <v>20.567039999999999</v>
      </c>
      <c r="Q322" s="33">
        <f t="shared" si="79"/>
        <v>16.178570954428523</v>
      </c>
      <c r="R322" s="17">
        <f t="shared" si="80"/>
        <v>261.74615812747822</v>
      </c>
      <c r="S322" s="17">
        <f t="shared" si="81"/>
        <v>23.040790961874144</v>
      </c>
      <c r="T322" s="17">
        <f t="shared" si="82"/>
        <v>-2.4737509618741456</v>
      </c>
      <c r="U322" s="17">
        <f t="shared" si="83"/>
        <v>6.1194438213732605</v>
      </c>
      <c r="V322" s="47">
        <f t="shared" si="84"/>
        <v>3.6138430031696527</v>
      </c>
    </row>
    <row r="323" spans="1:22" x14ac:dyDescent="0.25">
      <c r="A323" s="70">
        <v>23</v>
      </c>
      <c r="B323" s="70">
        <v>7</v>
      </c>
      <c r="C323" s="83">
        <v>24.280966766363061</v>
      </c>
      <c r="D323" s="83">
        <v>13.925600000000001</v>
      </c>
      <c r="E323" s="43">
        <f t="shared" si="88"/>
        <v>7.7288717678334304</v>
      </c>
      <c r="G323" s="17">
        <f t="shared" si="72"/>
        <v>2.6337288728563624</v>
      </c>
      <c r="H323" s="80">
        <f t="shared" si="73"/>
        <v>0.12938499046676791</v>
      </c>
      <c r="I323" s="17">
        <f t="shared" si="74"/>
        <v>12.906087103109146</v>
      </c>
      <c r="J323" s="17">
        <f t="shared" si="75"/>
        <v>1.0195128968908556</v>
      </c>
      <c r="K323" s="47">
        <f t="shared" si="76"/>
        <v>1.0394065469267844</v>
      </c>
      <c r="L323" s="47">
        <f t="shared" si="77"/>
        <v>72.973469900967643</v>
      </c>
      <c r="P323" s="17">
        <f t="shared" si="78"/>
        <v>13.925600000000001</v>
      </c>
      <c r="Q323" s="33">
        <f t="shared" si="79"/>
        <v>7.7288717678334304</v>
      </c>
      <c r="R323" s="17">
        <f t="shared" si="80"/>
        <v>59.735458803612659</v>
      </c>
      <c r="S323" s="17">
        <f t="shared" si="81"/>
        <v>13.890886059074401</v>
      </c>
      <c r="T323" s="17">
        <f t="shared" si="82"/>
        <v>3.4713940925600539E-2</v>
      </c>
      <c r="U323" s="17">
        <f t="shared" si="83"/>
        <v>1.205057694586084E-3</v>
      </c>
      <c r="V323" s="47">
        <f t="shared" si="84"/>
        <v>72.973469900967643</v>
      </c>
    </row>
    <row r="324" spans="1:22" x14ac:dyDescent="0.25">
      <c r="A324" s="70">
        <v>23</v>
      </c>
      <c r="B324" s="70">
        <v>8</v>
      </c>
      <c r="C324" s="83">
        <v>47.303852353121826</v>
      </c>
      <c r="D324" s="83">
        <v>19.281599999999997</v>
      </c>
      <c r="E324" s="43">
        <f t="shared" si="88"/>
        <v>15.057283858577048</v>
      </c>
      <c r="G324" s="17">
        <f t="shared" ref="G324:G387" si="89">LN(D324)</f>
        <v>2.9591512732909901</v>
      </c>
      <c r="H324" s="80">
        <f t="shared" ref="H324:H387" si="90">1/E324</f>
        <v>6.6413040319378197E-2</v>
      </c>
      <c r="I324" s="17">
        <f t="shared" ref="I324:I387" si="91">EXP($N$10+$N$11*H324)</f>
        <v>22.118336132751363</v>
      </c>
      <c r="J324" s="17">
        <f t="shared" ref="J324:J387" si="92">D324-I324</f>
        <v>-2.8367361327513656</v>
      </c>
      <c r="K324" s="47">
        <f t="shared" ref="K324:K387" si="93">J324^2</f>
        <v>8.0470718868571733</v>
      </c>
      <c r="L324" s="47">
        <f t="shared" ref="L324:L387" si="94">(D324-$N$12)^2</f>
        <v>10.153470278872508</v>
      </c>
      <c r="P324" s="17">
        <f t="shared" ref="P324:P387" si="95">D324</f>
        <v>19.281599999999997</v>
      </c>
      <c r="Q324" s="33">
        <f t="shared" ref="Q324:Q387" si="96">E324</f>
        <v>15.057283858577048</v>
      </c>
      <c r="R324" s="17">
        <f t="shared" ref="R324:R387" si="97">Q324^2</f>
        <v>226.72179719776491</v>
      </c>
      <c r="S324" s="17">
        <f t="shared" ref="S324:S387" si="98">$X$10+$X$11*Q324+$X$12*R324</f>
        <v>22.066968362424511</v>
      </c>
      <c r="T324" s="17">
        <f t="shared" ref="T324:T387" si="99">P324-S324</f>
        <v>-2.7853683624245136</v>
      </c>
      <c r="U324" s="17">
        <f t="shared" ref="U324:U387" si="100">T324^2</f>
        <v>7.7582769143954167</v>
      </c>
      <c r="V324" s="47">
        <f t="shared" ref="V324:V387" si="101">(P324-$X$13)^2</f>
        <v>10.153470278872508</v>
      </c>
    </row>
    <row r="325" spans="1:22" x14ac:dyDescent="0.25">
      <c r="A325" s="70">
        <v>23</v>
      </c>
      <c r="B325" s="70">
        <v>9</v>
      </c>
      <c r="C325" s="83">
        <v>44.661881875952773</v>
      </c>
      <c r="D325" s="83">
        <v>17.889040000000001</v>
      </c>
      <c r="E325" s="43">
        <f t="shared" si="88"/>
        <v>14.216318536688432</v>
      </c>
      <c r="G325" s="17">
        <f t="shared" si="89"/>
        <v>2.8841882348175352</v>
      </c>
      <c r="H325" s="80">
        <f t="shared" si="90"/>
        <v>7.0341699042496361E-2</v>
      </c>
      <c r="I325" s="17">
        <f t="shared" si="91"/>
        <v>21.387322677565841</v>
      </c>
      <c r="J325" s="17">
        <f t="shared" si="92"/>
        <v>-3.4982826775658395</v>
      </c>
      <c r="K325" s="47">
        <f t="shared" si="93"/>
        <v>12.23798169215722</v>
      </c>
      <c r="L325" s="47">
        <f t="shared" si="94"/>
        <v>20.967342174217226</v>
      </c>
      <c r="P325" s="17">
        <f t="shared" si="95"/>
        <v>17.889040000000001</v>
      </c>
      <c r="Q325" s="33">
        <f t="shared" si="96"/>
        <v>14.216318536688432</v>
      </c>
      <c r="R325" s="17">
        <f t="shared" si="97"/>
        <v>202.10371273659112</v>
      </c>
      <c r="S325" s="17">
        <f t="shared" si="98"/>
        <v>21.28832781966404</v>
      </c>
      <c r="T325" s="17">
        <f t="shared" si="99"/>
        <v>-3.399287819664039</v>
      </c>
      <c r="U325" s="17">
        <f t="shared" si="100"/>
        <v>11.555157680916297</v>
      </c>
      <c r="V325" s="47">
        <f t="shared" si="101"/>
        <v>20.967342174217226</v>
      </c>
    </row>
    <row r="326" spans="1:22" x14ac:dyDescent="0.25">
      <c r="A326" s="70">
        <v>23</v>
      </c>
      <c r="B326" s="70">
        <v>10</v>
      </c>
      <c r="C326" s="83">
        <v>24.280966766363061</v>
      </c>
      <c r="D326" s="83">
        <v>13.925600000000001</v>
      </c>
      <c r="E326" s="43">
        <f t="shared" si="88"/>
        <v>7.7288717678334304</v>
      </c>
      <c r="G326" s="17">
        <f t="shared" si="89"/>
        <v>2.6337288728563624</v>
      </c>
      <c r="H326" s="80">
        <f t="shared" si="90"/>
        <v>0.12938499046676791</v>
      </c>
      <c r="I326" s="17">
        <f t="shared" si="91"/>
        <v>12.906087103109146</v>
      </c>
      <c r="J326" s="17">
        <f t="shared" si="92"/>
        <v>1.0195128968908556</v>
      </c>
      <c r="K326" s="47">
        <f t="shared" si="93"/>
        <v>1.0394065469267844</v>
      </c>
      <c r="L326" s="47">
        <f t="shared" si="94"/>
        <v>72.973469900967643</v>
      </c>
      <c r="P326" s="17">
        <f t="shared" si="95"/>
        <v>13.925600000000001</v>
      </c>
      <c r="Q326" s="33">
        <f t="shared" si="96"/>
        <v>7.7288717678334304</v>
      </c>
      <c r="R326" s="17">
        <f t="shared" si="97"/>
        <v>59.735458803612659</v>
      </c>
      <c r="S326" s="17">
        <f t="shared" si="98"/>
        <v>13.890886059074401</v>
      </c>
      <c r="T326" s="17">
        <f t="shared" si="99"/>
        <v>3.4713940925600539E-2</v>
      </c>
      <c r="U326" s="17">
        <f t="shared" si="100"/>
        <v>1.205057694586084E-3</v>
      </c>
      <c r="V326" s="47">
        <f t="shared" si="101"/>
        <v>72.973469900967643</v>
      </c>
    </row>
    <row r="327" spans="1:22" x14ac:dyDescent="0.25">
      <c r="A327" s="70">
        <v>23</v>
      </c>
      <c r="B327" s="70">
        <v>11</v>
      </c>
      <c r="C327" s="83">
        <v>44.410265640031916</v>
      </c>
      <c r="D327" s="83">
        <v>19.8172</v>
      </c>
      <c r="E327" s="43">
        <f t="shared" si="88"/>
        <v>14.136226601270469</v>
      </c>
      <c r="G327" s="17">
        <f t="shared" si="89"/>
        <v>2.986550247479105</v>
      </c>
      <c r="H327" s="80">
        <f t="shared" si="90"/>
        <v>7.0740235580980762E-2</v>
      </c>
      <c r="I327" s="17">
        <f t="shared" si="91"/>
        <v>21.314529507899216</v>
      </c>
      <c r="J327" s="17">
        <f t="shared" si="92"/>
        <v>-1.4973295078992166</v>
      </c>
      <c r="K327" s="47">
        <f t="shared" si="93"/>
        <v>2.2419956552257103</v>
      </c>
      <c r="L327" s="47">
        <f t="shared" si="94"/>
        <v>7.0270112766629742</v>
      </c>
      <c r="P327" s="17">
        <f t="shared" si="95"/>
        <v>19.8172</v>
      </c>
      <c r="Q327" s="33">
        <f t="shared" si="96"/>
        <v>14.136226601270469</v>
      </c>
      <c r="R327" s="17">
        <f t="shared" si="97"/>
        <v>199.83290252246684</v>
      </c>
      <c r="S327" s="17">
        <f t="shared" si="98"/>
        <v>21.212013574303011</v>
      </c>
      <c r="T327" s="17">
        <f t="shared" si="99"/>
        <v>-1.3948135743030114</v>
      </c>
      <c r="U327" s="17">
        <f t="shared" si="100"/>
        <v>1.9455049070599424</v>
      </c>
      <c r="V327" s="47">
        <f t="shared" si="101"/>
        <v>7.0270112766629742</v>
      </c>
    </row>
    <row r="328" spans="1:22" x14ac:dyDescent="0.25">
      <c r="A328" s="70">
        <v>23</v>
      </c>
      <c r="B328" s="70">
        <v>16</v>
      </c>
      <c r="C328" s="83">
        <v>54.474915076866345</v>
      </c>
      <c r="D328" s="83">
        <v>21.745359999999998</v>
      </c>
      <c r="E328" s="43">
        <f t="shared" ref="E328:E335" si="102">C328/PI()</f>
        <v>17.339904017988989</v>
      </c>
      <c r="G328" s="17">
        <f t="shared" si="89"/>
        <v>3.0794004014425673</v>
      </c>
      <c r="H328" s="80">
        <f t="shared" si="90"/>
        <v>5.7670446097196792E-2</v>
      </c>
      <c r="I328" s="17">
        <f t="shared" si="91"/>
        <v>23.836010099943419</v>
      </c>
      <c r="J328" s="17">
        <f t="shared" si="92"/>
        <v>-2.0906500999434208</v>
      </c>
      <c r="K328" s="47">
        <f t="shared" si="93"/>
        <v>4.3708178403934355</v>
      </c>
      <c r="L328" s="47">
        <f t="shared" si="94"/>
        <v>0.5222823503087114</v>
      </c>
      <c r="P328" s="17">
        <f t="shared" si="95"/>
        <v>21.745359999999998</v>
      </c>
      <c r="Q328" s="33">
        <f t="shared" si="96"/>
        <v>17.339904017988989</v>
      </c>
      <c r="R328" s="17">
        <f t="shared" si="97"/>
        <v>300.6722713530707</v>
      </c>
      <c r="S328" s="17">
        <f t="shared" si="98"/>
        <v>23.971845564253222</v>
      </c>
      <c r="T328" s="17">
        <f t="shared" si="99"/>
        <v>-2.226485564253224</v>
      </c>
      <c r="U328" s="17">
        <f t="shared" si="100"/>
        <v>4.9572379678279974</v>
      </c>
      <c r="V328" s="47">
        <f t="shared" si="101"/>
        <v>0.5222823503087114</v>
      </c>
    </row>
    <row r="329" spans="1:22" x14ac:dyDescent="0.25">
      <c r="A329" s="70">
        <v>23</v>
      </c>
      <c r="B329" s="70">
        <v>18</v>
      </c>
      <c r="C329" s="83">
        <v>55.858804374431067</v>
      </c>
      <c r="D329" s="83">
        <v>20.352800000000002</v>
      </c>
      <c r="E329" s="43">
        <f t="shared" si="102"/>
        <v>17.780409662787783</v>
      </c>
      <c r="G329" s="17">
        <f t="shared" si="89"/>
        <v>3.0132184945612663</v>
      </c>
      <c r="H329" s="80">
        <f t="shared" si="90"/>
        <v>5.6241673783977958E-2</v>
      </c>
      <c r="I329" s="17">
        <f t="shared" si="91"/>
        <v>24.129139661068422</v>
      </c>
      <c r="J329" s="17">
        <f t="shared" si="92"/>
        <v>-3.7763396610684197</v>
      </c>
      <c r="K329" s="47">
        <f t="shared" si="93"/>
        <v>14.260741235758347</v>
      </c>
      <c r="L329" s="47">
        <f t="shared" si="94"/>
        <v>4.474286994453446</v>
      </c>
      <c r="P329" s="17">
        <f t="shared" si="95"/>
        <v>20.352800000000002</v>
      </c>
      <c r="Q329" s="33">
        <f t="shared" si="96"/>
        <v>17.780409662787783</v>
      </c>
      <c r="R329" s="17">
        <f t="shared" si="97"/>
        <v>316.14296777655716</v>
      </c>
      <c r="S329" s="17">
        <f t="shared" si="98"/>
        <v>24.3043624368593</v>
      </c>
      <c r="T329" s="17">
        <f t="shared" si="99"/>
        <v>-3.9515624368592981</v>
      </c>
      <c r="U329" s="17">
        <f t="shared" si="100"/>
        <v>15.614845692397394</v>
      </c>
      <c r="V329" s="47">
        <f t="shared" si="101"/>
        <v>4.474286994453446</v>
      </c>
    </row>
    <row r="330" spans="1:22" x14ac:dyDescent="0.25">
      <c r="A330" s="70">
        <v>23</v>
      </c>
      <c r="B330" s="70">
        <v>20</v>
      </c>
      <c r="C330" s="83">
        <v>58.374966733639674</v>
      </c>
      <c r="D330" s="83">
        <v>20.888400000000001</v>
      </c>
      <c r="E330" s="43">
        <f t="shared" si="102"/>
        <v>18.581329016967413</v>
      </c>
      <c r="G330" s="17">
        <f t="shared" si="89"/>
        <v>3.039193980964527</v>
      </c>
      <c r="H330" s="80">
        <f t="shared" si="90"/>
        <v>5.3817463707082354E-2</v>
      </c>
      <c r="I330" s="17">
        <f t="shared" si="91"/>
        <v>24.63476561718976</v>
      </c>
      <c r="J330" s="17">
        <f t="shared" si="92"/>
        <v>-3.7463656171897597</v>
      </c>
      <c r="K330" s="47">
        <f t="shared" si="93"/>
        <v>14.035255337661608</v>
      </c>
      <c r="L330" s="47">
        <f t="shared" si="94"/>
        <v>2.4952974322439347</v>
      </c>
      <c r="P330" s="17">
        <f t="shared" si="95"/>
        <v>20.888400000000001</v>
      </c>
      <c r="Q330" s="33">
        <f t="shared" si="96"/>
        <v>18.581329016967413</v>
      </c>
      <c r="R330" s="17">
        <f t="shared" si="97"/>
        <v>345.26578803679513</v>
      </c>
      <c r="S330" s="17">
        <f t="shared" si="98"/>
        <v>24.879852438872874</v>
      </c>
      <c r="T330" s="17">
        <f t="shared" si="99"/>
        <v>-3.9914524388728729</v>
      </c>
      <c r="U330" s="17">
        <f t="shared" si="100"/>
        <v>15.931692571784206</v>
      </c>
      <c r="V330" s="47">
        <f t="shared" si="101"/>
        <v>2.4952974322439347</v>
      </c>
    </row>
    <row r="331" spans="1:22" x14ac:dyDescent="0.25">
      <c r="A331" s="70">
        <v>24</v>
      </c>
      <c r="B331" s="70">
        <v>1</v>
      </c>
      <c r="C331" s="83">
        <v>40.761830219179444</v>
      </c>
      <c r="D331" s="83">
        <v>18.2104</v>
      </c>
      <c r="E331" s="43">
        <f t="shared" si="102"/>
        <v>12.974893537710008</v>
      </c>
      <c r="G331" s="17">
        <f t="shared" si="89"/>
        <v>2.9019928594510418</v>
      </c>
      <c r="H331" s="80">
        <f t="shared" si="90"/>
        <v>7.7071923333599399E-2</v>
      </c>
      <c r="I331" s="17">
        <f t="shared" si="91"/>
        <v>20.190720389167055</v>
      </c>
      <c r="J331" s="17">
        <f t="shared" si="92"/>
        <v>-1.9803203891670549</v>
      </c>
      <c r="K331" s="47">
        <f t="shared" si="93"/>
        <v>3.9216688437507559</v>
      </c>
      <c r="L331" s="47">
        <f t="shared" si="94"/>
        <v>18.127592443291526</v>
      </c>
      <c r="P331" s="17">
        <f t="shared" si="95"/>
        <v>18.2104</v>
      </c>
      <c r="Q331" s="33">
        <f t="shared" si="96"/>
        <v>12.974893537710008</v>
      </c>
      <c r="R331" s="17">
        <f t="shared" si="97"/>
        <v>168.34786231490892</v>
      </c>
      <c r="S331" s="17">
        <f t="shared" si="98"/>
        <v>20.063282128071783</v>
      </c>
      <c r="T331" s="17">
        <f t="shared" si="99"/>
        <v>-1.8528821280717835</v>
      </c>
      <c r="U331" s="17">
        <f t="shared" si="100"/>
        <v>3.4331721805278215</v>
      </c>
      <c r="V331" s="47">
        <f t="shared" si="101"/>
        <v>18.127592443291526</v>
      </c>
    </row>
    <row r="332" spans="1:22" x14ac:dyDescent="0.25">
      <c r="A332" s="70">
        <v>24</v>
      </c>
      <c r="B332" s="70">
        <v>2</v>
      </c>
      <c r="C332" s="83">
        <v>45.542538701675795</v>
      </c>
      <c r="D332" s="83">
        <v>20.352800000000002</v>
      </c>
      <c r="E332" s="43">
        <f t="shared" si="102"/>
        <v>14.496640310651305</v>
      </c>
      <c r="G332" s="17">
        <f t="shared" si="89"/>
        <v>3.0132184945612663</v>
      </c>
      <c r="H332" s="80">
        <f t="shared" si="90"/>
        <v>6.8981500442227089E-2</v>
      </c>
      <c r="I332" s="17">
        <f t="shared" si="91"/>
        <v>21.637641863823493</v>
      </c>
      <c r="J332" s="17">
        <f t="shared" si="92"/>
        <v>-1.2848418638234911</v>
      </c>
      <c r="K332" s="47">
        <f t="shared" si="93"/>
        <v>1.6508186150334223</v>
      </c>
      <c r="L332" s="47">
        <f t="shared" si="94"/>
        <v>4.474286994453446</v>
      </c>
      <c r="P332" s="17">
        <f t="shared" si="95"/>
        <v>20.352800000000002</v>
      </c>
      <c r="Q332" s="33">
        <f t="shared" si="96"/>
        <v>14.496640310651305</v>
      </c>
      <c r="R332" s="17">
        <f t="shared" si="97"/>
        <v>210.15258029640037</v>
      </c>
      <c r="S332" s="17">
        <f t="shared" si="98"/>
        <v>21.55247215231498</v>
      </c>
      <c r="T332" s="17">
        <f t="shared" si="99"/>
        <v>-1.199672152314978</v>
      </c>
      <c r="U332" s="17">
        <f t="shared" si="100"/>
        <v>1.4392132730400518</v>
      </c>
      <c r="V332" s="47">
        <f t="shared" si="101"/>
        <v>4.474286994453446</v>
      </c>
    </row>
    <row r="333" spans="1:22" x14ac:dyDescent="0.25">
      <c r="A333" s="70">
        <v>24</v>
      </c>
      <c r="B333" s="70">
        <v>3</v>
      </c>
      <c r="C333" s="83">
        <v>51.581328363776436</v>
      </c>
      <c r="D333" s="83">
        <v>20.352800000000002</v>
      </c>
      <c r="E333" s="43">
        <f t="shared" si="102"/>
        <v>16.41884676068241</v>
      </c>
      <c r="G333" s="17">
        <f t="shared" si="89"/>
        <v>3.0132184945612663</v>
      </c>
      <c r="H333" s="80">
        <f t="shared" si="90"/>
        <v>6.0905617463624918E-2</v>
      </c>
      <c r="I333" s="17">
        <f t="shared" si="91"/>
        <v>23.185369542076579</v>
      </c>
      <c r="J333" s="17">
        <f t="shared" si="92"/>
        <v>-2.8325695420765769</v>
      </c>
      <c r="K333" s="47">
        <f t="shared" si="93"/>
        <v>8.0234502106999077</v>
      </c>
      <c r="L333" s="47">
        <f t="shared" si="94"/>
        <v>4.474286994453446</v>
      </c>
      <c r="P333" s="17">
        <f t="shared" si="95"/>
        <v>20.352800000000002</v>
      </c>
      <c r="Q333" s="33">
        <f t="shared" si="96"/>
        <v>16.41884676068241</v>
      </c>
      <c r="R333" s="17">
        <f t="shared" si="97"/>
        <v>269.57852895077127</v>
      </c>
      <c r="S333" s="17">
        <f t="shared" si="98"/>
        <v>23.239896958153345</v>
      </c>
      <c r="T333" s="17">
        <f t="shared" si="99"/>
        <v>-2.887096958153343</v>
      </c>
      <c r="U333" s="17">
        <f t="shared" si="100"/>
        <v>8.3353288457782853</v>
      </c>
      <c r="V333" s="47">
        <f t="shared" si="101"/>
        <v>4.474286994453446</v>
      </c>
    </row>
    <row r="334" spans="1:22" x14ac:dyDescent="0.25">
      <c r="A334" s="70">
        <v>24</v>
      </c>
      <c r="B334" s="70">
        <v>4</v>
      </c>
      <c r="C334" s="83">
        <v>49.694206594370009</v>
      </c>
      <c r="D334" s="83">
        <v>19.281599999999997</v>
      </c>
      <c r="E334" s="43">
        <f t="shared" si="102"/>
        <v>15.818157245047697</v>
      </c>
      <c r="G334" s="17">
        <f t="shared" si="89"/>
        <v>2.9591512732909901</v>
      </c>
      <c r="H334" s="80">
        <f t="shared" si="90"/>
        <v>6.3218489012876453E-2</v>
      </c>
      <c r="I334" s="17">
        <f t="shared" si="91"/>
        <v>22.731132719187869</v>
      </c>
      <c r="J334" s="17">
        <f t="shared" si="92"/>
        <v>-3.4495327191878715</v>
      </c>
      <c r="K334" s="47">
        <f t="shared" si="93"/>
        <v>11.899275980747671</v>
      </c>
      <c r="L334" s="47">
        <f t="shared" si="94"/>
        <v>10.153470278872508</v>
      </c>
      <c r="P334" s="17">
        <f t="shared" si="95"/>
        <v>19.281599999999997</v>
      </c>
      <c r="Q334" s="33">
        <f t="shared" si="96"/>
        <v>15.818157245047697</v>
      </c>
      <c r="R334" s="17">
        <f t="shared" si="97"/>
        <v>250.21409862905494</v>
      </c>
      <c r="S334" s="17">
        <f t="shared" si="98"/>
        <v>22.735798697213955</v>
      </c>
      <c r="T334" s="17">
        <f t="shared" si="99"/>
        <v>-3.4541986972139576</v>
      </c>
      <c r="U334" s="17">
        <f t="shared" si="100"/>
        <v>11.931488639834601</v>
      </c>
      <c r="V334" s="47">
        <f t="shared" si="101"/>
        <v>10.153470278872508</v>
      </c>
    </row>
    <row r="335" spans="1:22" x14ac:dyDescent="0.25">
      <c r="A335" s="70">
        <v>24</v>
      </c>
      <c r="B335" s="70">
        <v>5</v>
      </c>
      <c r="C335" s="83">
        <v>52.210368953578595</v>
      </c>
      <c r="D335" s="83">
        <v>20.03144</v>
      </c>
      <c r="E335" s="43">
        <f t="shared" si="102"/>
        <v>16.61907659922732</v>
      </c>
      <c r="G335" s="17">
        <f t="shared" si="89"/>
        <v>2.9973030392553666</v>
      </c>
      <c r="H335" s="80">
        <f t="shared" si="90"/>
        <v>6.0171814843581237E-2</v>
      </c>
      <c r="I335" s="17">
        <f t="shared" si="91"/>
        <v>23.331373060236544</v>
      </c>
      <c r="J335" s="17">
        <f t="shared" si="92"/>
        <v>-3.299933060236544</v>
      </c>
      <c r="K335" s="47">
        <f t="shared" si="93"/>
        <v>10.889558202042123</v>
      </c>
      <c r="L335" s="47">
        <f t="shared" si="94"/>
        <v>5.9370733973791658</v>
      </c>
      <c r="P335" s="17">
        <f t="shared" si="95"/>
        <v>20.03144</v>
      </c>
      <c r="Q335" s="33">
        <f t="shared" si="96"/>
        <v>16.61907659922732</v>
      </c>
      <c r="R335" s="17">
        <f t="shared" si="97"/>
        <v>276.19370701098512</v>
      </c>
      <c r="S335" s="17">
        <f t="shared" si="98"/>
        <v>23.403238400509899</v>
      </c>
      <c r="T335" s="17">
        <f t="shared" si="99"/>
        <v>-3.3717984005098991</v>
      </c>
      <c r="U335" s="17">
        <f t="shared" si="100"/>
        <v>11.369024453681114</v>
      </c>
      <c r="V335" s="47">
        <f t="shared" si="101"/>
        <v>5.9370733973791658</v>
      </c>
    </row>
    <row r="336" spans="1:22" x14ac:dyDescent="0.25">
      <c r="A336" s="70">
        <v>24</v>
      </c>
      <c r="B336" s="70">
        <v>6</v>
      </c>
      <c r="C336" s="83">
        <v>38.119859742010405</v>
      </c>
      <c r="D336" s="83">
        <v>17.246320000000001</v>
      </c>
      <c r="E336" s="43">
        <f t="shared" ref="E336:E349" si="103">C336/PI()</f>
        <v>12.133928215821397</v>
      </c>
      <c r="G336" s="17">
        <f t="shared" si="89"/>
        <v>2.8475987873852429</v>
      </c>
      <c r="H336" s="80">
        <f t="shared" si="90"/>
        <v>8.2413541782462713E-2</v>
      </c>
      <c r="I336" s="17">
        <f t="shared" si="91"/>
        <v>19.28884637755095</v>
      </c>
      <c r="J336" s="17">
        <f t="shared" si="92"/>
        <v>-2.0425263775509492</v>
      </c>
      <c r="K336" s="47">
        <f t="shared" si="93"/>
        <v>4.1719140029914028</v>
      </c>
      <c r="L336" s="47">
        <f t="shared" si="94"/>
        <v>27.266475133668649</v>
      </c>
      <c r="P336" s="17">
        <f t="shared" si="95"/>
        <v>17.246320000000001</v>
      </c>
      <c r="Q336" s="33">
        <f t="shared" si="96"/>
        <v>12.133928215821397</v>
      </c>
      <c r="R336" s="17">
        <f t="shared" si="97"/>
        <v>147.23221394670665</v>
      </c>
      <c r="S336" s="17">
        <f t="shared" si="98"/>
        <v>19.182183346739517</v>
      </c>
      <c r="T336" s="17">
        <f t="shared" si="99"/>
        <v>-1.9358633467395165</v>
      </c>
      <c r="U336" s="17">
        <f t="shared" si="100"/>
        <v>3.7475668972495217</v>
      </c>
      <c r="V336" s="47">
        <f t="shared" si="101"/>
        <v>27.266475133668649</v>
      </c>
    </row>
    <row r="337" spans="1:22" x14ac:dyDescent="0.25">
      <c r="A337" s="70">
        <v>24</v>
      </c>
      <c r="B337" s="70">
        <v>7</v>
      </c>
      <c r="C337" s="83">
        <v>37.74243538812911</v>
      </c>
      <c r="D337" s="83">
        <v>16.067999999999998</v>
      </c>
      <c r="E337" s="43">
        <f t="shared" si="103"/>
        <v>12.01379031269445</v>
      </c>
      <c r="G337" s="17">
        <f t="shared" si="89"/>
        <v>2.7768297164970357</v>
      </c>
      <c r="H337" s="80">
        <f t="shared" si="90"/>
        <v>8.3237677200287366E-2</v>
      </c>
      <c r="I337" s="17">
        <f t="shared" si="91"/>
        <v>19.153333371665646</v>
      </c>
      <c r="J337" s="17">
        <f t="shared" si="92"/>
        <v>-3.0853333716656479</v>
      </c>
      <c r="K337" s="47">
        <f t="shared" si="93"/>
        <v>9.5192820143137151</v>
      </c>
      <c r="L337" s="47">
        <f t="shared" si="94"/>
        <v>40.960653412129624</v>
      </c>
      <c r="P337" s="17">
        <f t="shared" si="95"/>
        <v>16.067999999999998</v>
      </c>
      <c r="Q337" s="33">
        <f t="shared" si="96"/>
        <v>12.01379031269445</v>
      </c>
      <c r="R337" s="17">
        <f t="shared" si="97"/>
        <v>144.33115767739102</v>
      </c>
      <c r="S337" s="17">
        <f t="shared" si="98"/>
        <v>19.052934348134738</v>
      </c>
      <c r="T337" s="17">
        <f t="shared" si="99"/>
        <v>-2.9849343481347397</v>
      </c>
      <c r="U337" s="17">
        <f t="shared" si="100"/>
        <v>8.9098330626745632</v>
      </c>
      <c r="V337" s="47">
        <f t="shared" si="101"/>
        <v>40.960653412129624</v>
      </c>
    </row>
    <row r="338" spans="1:22" x14ac:dyDescent="0.25">
      <c r="A338" s="70">
        <v>24</v>
      </c>
      <c r="B338" s="70">
        <v>8</v>
      </c>
      <c r="C338" s="83">
        <v>48.813549768646993</v>
      </c>
      <c r="D338" s="83">
        <v>19.495839999999998</v>
      </c>
      <c r="E338" s="43">
        <f t="shared" si="103"/>
        <v>15.537835471084826</v>
      </c>
      <c r="G338" s="17">
        <f t="shared" si="89"/>
        <v>2.9702011094775753</v>
      </c>
      <c r="H338" s="80">
        <f t="shared" si="90"/>
        <v>6.4359028763108769E-2</v>
      </c>
      <c r="I338" s="17">
        <f t="shared" si="91"/>
        <v>22.510423380887822</v>
      </c>
      <c r="J338" s="17">
        <f t="shared" si="92"/>
        <v>-3.0145833808878244</v>
      </c>
      <c r="K338" s="47">
        <f t="shared" si="93"/>
        <v>9.0877129603250655</v>
      </c>
      <c r="L338" s="47">
        <f t="shared" si="94"/>
        <v>8.8340385115886981</v>
      </c>
      <c r="P338" s="17">
        <f t="shared" si="95"/>
        <v>19.495839999999998</v>
      </c>
      <c r="Q338" s="33">
        <f t="shared" si="96"/>
        <v>15.537835471084826</v>
      </c>
      <c r="R338" s="17">
        <f t="shared" si="97"/>
        <v>241.42433112650181</v>
      </c>
      <c r="S338" s="17">
        <f t="shared" si="98"/>
        <v>22.493328222722429</v>
      </c>
      <c r="T338" s="17">
        <f t="shared" si="99"/>
        <v>-2.9974882227224313</v>
      </c>
      <c r="U338" s="17">
        <f t="shared" si="100"/>
        <v>8.9849356453596805</v>
      </c>
      <c r="V338" s="47">
        <f t="shared" si="101"/>
        <v>8.8340385115886981</v>
      </c>
    </row>
    <row r="339" spans="1:22" x14ac:dyDescent="0.25">
      <c r="A339" s="70">
        <v>24</v>
      </c>
      <c r="B339" s="70">
        <v>10</v>
      </c>
      <c r="C339" s="83">
        <v>55.10395566666849</v>
      </c>
      <c r="D339" s="83">
        <v>22.602319999999999</v>
      </c>
      <c r="E339" s="43">
        <f t="shared" si="103"/>
        <v>17.540133856533895</v>
      </c>
      <c r="G339" s="17">
        <f t="shared" si="89"/>
        <v>3.1180525558768464</v>
      </c>
      <c r="H339" s="80">
        <f t="shared" si="90"/>
        <v>5.7012107671429703E-2</v>
      </c>
      <c r="I339" s="17">
        <f t="shared" si="91"/>
        <v>23.970630997492549</v>
      </c>
      <c r="J339" s="17">
        <f t="shared" si="92"/>
        <v>-1.36831099749255</v>
      </c>
      <c r="K339" s="47">
        <f t="shared" si="93"/>
        <v>1.8722749858590573</v>
      </c>
      <c r="L339" s="47">
        <f t="shared" si="94"/>
        <v>1.8028151573479648E-2</v>
      </c>
      <c r="P339" s="17">
        <f t="shared" si="95"/>
        <v>22.602319999999999</v>
      </c>
      <c r="Q339" s="33">
        <f t="shared" si="96"/>
        <v>17.540133856533895</v>
      </c>
      <c r="R339" s="17">
        <f t="shared" si="97"/>
        <v>307.65629570512664</v>
      </c>
      <c r="S339" s="17">
        <f t="shared" si="98"/>
        <v>24.124396990642964</v>
      </c>
      <c r="T339" s="17">
        <f t="shared" si="99"/>
        <v>-1.5220769906429652</v>
      </c>
      <c r="U339" s="17">
        <f t="shared" si="100"/>
        <v>2.316718365444745</v>
      </c>
      <c r="V339" s="47">
        <f t="shared" si="101"/>
        <v>1.8028151573479648E-2</v>
      </c>
    </row>
    <row r="340" spans="1:22" x14ac:dyDescent="0.25">
      <c r="A340" s="70">
        <v>24</v>
      </c>
      <c r="B340" s="70">
        <v>11</v>
      </c>
      <c r="C340" s="83">
        <v>60.891129092848288</v>
      </c>
      <c r="D340" s="83">
        <v>21.959599999999998</v>
      </c>
      <c r="E340" s="43">
        <f t="shared" si="103"/>
        <v>19.382248371147046</v>
      </c>
      <c r="G340" s="17">
        <f t="shared" si="89"/>
        <v>3.0892044015391882</v>
      </c>
      <c r="H340" s="80">
        <f t="shared" si="90"/>
        <v>5.1593601570426049E-2</v>
      </c>
      <c r="I340" s="17">
        <f t="shared" si="91"/>
        <v>25.107917049876356</v>
      </c>
      <c r="J340" s="17">
        <f t="shared" si="92"/>
        <v>-3.1483170498763577</v>
      </c>
      <c r="K340" s="47">
        <f t="shared" si="93"/>
        <v>9.9119002465421726</v>
      </c>
      <c r="L340" s="47">
        <f t="shared" si="94"/>
        <v>0.25852246782490312</v>
      </c>
      <c r="P340" s="17">
        <f t="shared" si="95"/>
        <v>21.959599999999998</v>
      </c>
      <c r="Q340" s="33">
        <f t="shared" si="96"/>
        <v>19.382248371147046</v>
      </c>
      <c r="R340" s="17">
        <f t="shared" si="97"/>
        <v>375.67155192083231</v>
      </c>
      <c r="S340" s="17">
        <f t="shared" si="98"/>
        <v>25.417811950567113</v>
      </c>
      <c r="T340" s="17">
        <f t="shared" si="99"/>
        <v>-3.4582119505671152</v>
      </c>
      <c r="U340" s="17">
        <f t="shared" si="100"/>
        <v>11.959229895045212</v>
      </c>
      <c r="V340" s="47">
        <f t="shared" si="101"/>
        <v>0.25852246782490312</v>
      </c>
    </row>
    <row r="341" spans="1:22" x14ac:dyDescent="0.25">
      <c r="A341" s="70">
        <v>24</v>
      </c>
      <c r="B341" s="70">
        <v>51</v>
      </c>
      <c r="C341" s="83">
        <v>63.91052392389863</v>
      </c>
      <c r="D341" s="83">
        <v>22.495200000000001</v>
      </c>
      <c r="E341" s="43">
        <f t="shared" si="103"/>
        <v>20.343351596162606</v>
      </c>
      <c r="G341" s="17">
        <f t="shared" si="89"/>
        <v>3.1133019531182486</v>
      </c>
      <c r="H341" s="80">
        <f t="shared" si="90"/>
        <v>4.9156108582846858E-2</v>
      </c>
      <c r="I341" s="17">
        <f t="shared" si="91"/>
        <v>25.636966285605062</v>
      </c>
      <c r="J341" s="17">
        <f t="shared" si="92"/>
        <v>-3.1417662856050619</v>
      </c>
      <c r="K341" s="47">
        <f t="shared" si="93"/>
        <v>9.8706953933646275</v>
      </c>
      <c r="L341" s="47">
        <f t="shared" si="94"/>
        <v>7.370656153835517E-4</v>
      </c>
      <c r="P341" s="17">
        <f t="shared" si="95"/>
        <v>22.495200000000001</v>
      </c>
      <c r="Q341" s="33">
        <f t="shared" si="96"/>
        <v>20.343351596162606</v>
      </c>
      <c r="R341" s="17">
        <f t="shared" si="97"/>
        <v>413.85195416509163</v>
      </c>
      <c r="S341" s="17">
        <f t="shared" si="98"/>
        <v>26.013823117378674</v>
      </c>
      <c r="T341" s="17">
        <f t="shared" si="99"/>
        <v>-3.5186231173786737</v>
      </c>
      <c r="U341" s="17">
        <f t="shared" si="100"/>
        <v>12.380708642151616</v>
      </c>
      <c r="V341" s="47">
        <f t="shared" si="101"/>
        <v>7.370656153835517E-4</v>
      </c>
    </row>
    <row r="342" spans="1:22" x14ac:dyDescent="0.25">
      <c r="A342" s="70">
        <v>24</v>
      </c>
      <c r="B342" s="70">
        <v>76</v>
      </c>
      <c r="C342" s="83">
        <v>71.081586647643164</v>
      </c>
      <c r="D342" s="83">
        <v>22.495200000000001</v>
      </c>
      <c r="E342" s="43">
        <f t="shared" si="103"/>
        <v>22.62597175557455</v>
      </c>
      <c r="G342" s="17">
        <f t="shared" si="89"/>
        <v>3.1133019531182486</v>
      </c>
      <c r="H342" s="80">
        <f t="shared" si="90"/>
        <v>4.4196996743515411E-2</v>
      </c>
      <c r="I342" s="17">
        <f t="shared" si="91"/>
        <v>26.747985358345566</v>
      </c>
      <c r="J342" s="17">
        <f t="shared" si="92"/>
        <v>-4.2527853583455659</v>
      </c>
      <c r="K342" s="47">
        <f t="shared" si="93"/>
        <v>18.086183304158425</v>
      </c>
      <c r="L342" s="47">
        <f t="shared" si="94"/>
        <v>7.370656153835517E-4</v>
      </c>
      <c r="P342" s="17">
        <f t="shared" si="95"/>
        <v>22.495200000000001</v>
      </c>
      <c r="Q342" s="33">
        <f t="shared" si="96"/>
        <v>22.62597175557455</v>
      </c>
      <c r="R342" s="17">
        <f t="shared" si="97"/>
        <v>511.93459788405733</v>
      </c>
      <c r="S342" s="17">
        <f t="shared" si="98"/>
        <v>27.212751796300644</v>
      </c>
      <c r="T342" s="17">
        <f t="shared" si="99"/>
        <v>-4.7175517963006435</v>
      </c>
      <c r="U342" s="17">
        <f t="shared" si="100"/>
        <v>22.25529495077943</v>
      </c>
      <c r="V342" s="47">
        <f t="shared" si="101"/>
        <v>7.370656153835517E-4</v>
      </c>
    </row>
    <row r="343" spans="1:22" x14ac:dyDescent="0.25">
      <c r="A343" s="70">
        <v>25</v>
      </c>
      <c r="B343" s="70">
        <v>1</v>
      </c>
      <c r="C343" s="83">
        <v>49.065166004567836</v>
      </c>
      <c r="D343" s="83">
        <v>20.888400000000001</v>
      </c>
      <c r="E343" s="43">
        <f t="shared" si="103"/>
        <v>15.617927406502783</v>
      </c>
      <c r="G343" s="17">
        <f t="shared" si="89"/>
        <v>3.039193980964527</v>
      </c>
      <c r="H343" s="80">
        <f t="shared" si="90"/>
        <v>6.4028982461759518E-2</v>
      </c>
      <c r="I343" s="17">
        <f t="shared" si="91"/>
        <v>22.574070386034549</v>
      </c>
      <c r="J343" s="17">
        <f t="shared" si="92"/>
        <v>-1.6856703860345483</v>
      </c>
      <c r="K343" s="47">
        <f t="shared" si="93"/>
        <v>2.8414846503538631</v>
      </c>
      <c r="L343" s="47">
        <f t="shared" si="94"/>
        <v>2.4952974322439347</v>
      </c>
      <c r="P343" s="17">
        <f t="shared" si="95"/>
        <v>20.888400000000001</v>
      </c>
      <c r="Q343" s="33">
        <f t="shared" si="96"/>
        <v>15.617927406502783</v>
      </c>
      <c r="R343" s="17">
        <f t="shared" si="97"/>
        <v>243.91965647479077</v>
      </c>
      <c r="S343" s="17">
        <f t="shared" si="98"/>
        <v>22.563074632277566</v>
      </c>
      <c r="T343" s="17">
        <f t="shared" si="99"/>
        <v>-1.674674632277565</v>
      </c>
      <c r="U343" s="17">
        <f t="shared" si="100"/>
        <v>2.8045351239939973</v>
      </c>
      <c r="V343" s="47">
        <f t="shared" si="101"/>
        <v>2.4952974322439347</v>
      </c>
    </row>
    <row r="344" spans="1:22" x14ac:dyDescent="0.25">
      <c r="A344" s="70">
        <v>25</v>
      </c>
      <c r="B344" s="70">
        <v>2</v>
      </c>
      <c r="C344" s="83">
        <v>45.794154937596645</v>
      </c>
      <c r="D344" s="83">
        <v>20.567039999999999</v>
      </c>
      <c r="E344" s="43">
        <f t="shared" si="103"/>
        <v>14.576732246069264</v>
      </c>
      <c r="G344" s="17">
        <f t="shared" si="89"/>
        <v>3.0236897944285617</v>
      </c>
      <c r="H344" s="80">
        <f t="shared" si="90"/>
        <v>6.8602481209028052E-2</v>
      </c>
      <c r="I344" s="17">
        <f t="shared" si="91"/>
        <v>21.707913754152074</v>
      </c>
      <c r="J344" s="17">
        <f t="shared" si="92"/>
        <v>-1.140873754152075</v>
      </c>
      <c r="K344" s="47">
        <f t="shared" si="93"/>
        <v>1.3015929229130494</v>
      </c>
      <c r="L344" s="47">
        <f t="shared" si="94"/>
        <v>3.6138430031696527</v>
      </c>
      <c r="P344" s="17">
        <f t="shared" si="95"/>
        <v>20.567039999999999</v>
      </c>
      <c r="Q344" s="33">
        <f t="shared" si="96"/>
        <v>14.576732246069264</v>
      </c>
      <c r="R344" s="17">
        <f t="shared" si="97"/>
        <v>212.48112297359549</v>
      </c>
      <c r="S344" s="17">
        <f t="shared" si="98"/>
        <v>21.627097525611639</v>
      </c>
      <c r="T344" s="17">
        <f t="shared" si="99"/>
        <v>-1.06005752561164</v>
      </c>
      <c r="U344" s="17">
        <f t="shared" si="100"/>
        <v>1.1237219576058728</v>
      </c>
      <c r="V344" s="47">
        <f t="shared" si="101"/>
        <v>3.6138430031696527</v>
      </c>
    </row>
    <row r="345" spans="1:22" x14ac:dyDescent="0.25">
      <c r="A345" s="70">
        <v>25</v>
      </c>
      <c r="B345" s="70">
        <v>5</v>
      </c>
      <c r="C345" s="83">
        <v>50.323247184172153</v>
      </c>
      <c r="D345" s="83">
        <v>21.102640000000001</v>
      </c>
      <c r="E345" s="43">
        <f t="shared" si="103"/>
        <v>16.018387083592604</v>
      </c>
      <c r="G345" s="17">
        <f t="shared" si="89"/>
        <v>3.0493981511387687</v>
      </c>
      <c r="H345" s="80">
        <f t="shared" si="90"/>
        <v>6.2428257900215507E-2</v>
      </c>
      <c r="I345" s="17">
        <f t="shared" si="91"/>
        <v>22.885320578937467</v>
      </c>
      <c r="J345" s="17">
        <f t="shared" si="92"/>
        <v>-1.782680578937466</v>
      </c>
      <c r="K345" s="47">
        <f t="shared" si="93"/>
        <v>3.1779500465208188</v>
      </c>
      <c r="L345" s="47">
        <f t="shared" si="94"/>
        <v>1.8643473289601273</v>
      </c>
      <c r="P345" s="17">
        <f t="shared" si="95"/>
        <v>21.102640000000001</v>
      </c>
      <c r="Q345" s="33">
        <f t="shared" si="96"/>
        <v>16.018387083592604</v>
      </c>
      <c r="R345" s="17">
        <f t="shared" si="97"/>
        <v>256.58872475980638</v>
      </c>
      <c r="S345" s="17">
        <f t="shared" si="98"/>
        <v>22.906177106505378</v>
      </c>
      <c r="T345" s="17">
        <f t="shared" si="99"/>
        <v>-1.8035371065053774</v>
      </c>
      <c r="U345" s="17">
        <f t="shared" si="100"/>
        <v>3.2527460945417888</v>
      </c>
      <c r="V345" s="47">
        <f t="shared" si="101"/>
        <v>1.8643473289601273</v>
      </c>
    </row>
    <row r="346" spans="1:22" x14ac:dyDescent="0.25">
      <c r="A346" s="70">
        <v>25</v>
      </c>
      <c r="B346" s="70">
        <v>8</v>
      </c>
      <c r="C346" s="83">
        <v>52.587793307459897</v>
      </c>
      <c r="D346" s="83">
        <v>21.424000000000003</v>
      </c>
      <c r="E346" s="43">
        <f t="shared" si="103"/>
        <v>16.739214502354269</v>
      </c>
      <c r="G346" s="17">
        <f t="shared" si="89"/>
        <v>3.0645117889488169</v>
      </c>
      <c r="H346" s="80">
        <f t="shared" si="90"/>
        <v>5.9739959713124895E-2</v>
      </c>
      <c r="I346" s="17">
        <f t="shared" si="91"/>
        <v>23.417727972506281</v>
      </c>
      <c r="J346" s="17">
        <f t="shared" si="92"/>
        <v>-1.993727972506278</v>
      </c>
      <c r="K346" s="47">
        <f t="shared" si="93"/>
        <v>3.9749512283539938</v>
      </c>
      <c r="L346" s="47">
        <f t="shared" si="94"/>
        <v>1.0900425900344128</v>
      </c>
      <c r="P346" s="17">
        <f t="shared" si="95"/>
        <v>21.424000000000003</v>
      </c>
      <c r="Q346" s="33">
        <f t="shared" si="96"/>
        <v>16.739214502354269</v>
      </c>
      <c r="R346" s="17">
        <f t="shared" si="97"/>
        <v>280.20130215582748</v>
      </c>
      <c r="S346" s="17">
        <f t="shared" si="98"/>
        <v>23.50011735121425</v>
      </c>
      <c r="T346" s="17">
        <f t="shared" si="99"/>
        <v>-2.076117351214247</v>
      </c>
      <c r="U346" s="17">
        <f t="shared" si="100"/>
        <v>4.3102632560128606</v>
      </c>
      <c r="V346" s="47">
        <f t="shared" si="101"/>
        <v>1.0900425900344128</v>
      </c>
    </row>
    <row r="347" spans="1:22" x14ac:dyDescent="0.25">
      <c r="A347" s="70">
        <v>25</v>
      </c>
      <c r="B347" s="70">
        <v>10</v>
      </c>
      <c r="C347" s="83">
        <v>53.971682605024618</v>
      </c>
      <c r="D347" s="83">
        <v>21.424000000000003</v>
      </c>
      <c r="E347" s="43">
        <f t="shared" si="103"/>
        <v>17.179720147153063</v>
      </c>
      <c r="G347" s="17">
        <f t="shared" si="89"/>
        <v>3.0645117889488169</v>
      </c>
      <c r="H347" s="80">
        <f t="shared" si="90"/>
        <v>5.8208165874326832E-2</v>
      </c>
      <c r="I347" s="17">
        <f t="shared" si="91"/>
        <v>23.726615154548419</v>
      </c>
      <c r="J347" s="17">
        <f t="shared" si="92"/>
        <v>-2.3026151545484161</v>
      </c>
      <c r="K347" s="47">
        <f t="shared" si="93"/>
        <v>5.3020365499560267</v>
      </c>
      <c r="L347" s="47">
        <f t="shared" si="94"/>
        <v>1.0900425900344128</v>
      </c>
      <c r="P347" s="17">
        <f t="shared" si="95"/>
        <v>21.424000000000003</v>
      </c>
      <c r="Q347" s="33">
        <f t="shared" si="96"/>
        <v>17.179720147153063</v>
      </c>
      <c r="R347" s="17">
        <f t="shared" si="97"/>
        <v>295.14278433449687</v>
      </c>
      <c r="S347" s="17">
        <f t="shared" si="98"/>
        <v>23.848115551077058</v>
      </c>
      <c r="T347" s="17">
        <f t="shared" si="99"/>
        <v>-2.4241155510770547</v>
      </c>
      <c r="U347" s="17">
        <f t="shared" si="100"/>
        <v>5.8763362049736125</v>
      </c>
      <c r="V347" s="47">
        <f t="shared" si="101"/>
        <v>1.0900425900344128</v>
      </c>
    </row>
    <row r="348" spans="1:22" x14ac:dyDescent="0.25">
      <c r="A348" s="70">
        <v>25</v>
      </c>
      <c r="B348" s="70">
        <v>11</v>
      </c>
      <c r="C348" s="83">
        <v>47.555468589042675</v>
      </c>
      <c r="D348" s="83">
        <v>20.352800000000002</v>
      </c>
      <c r="E348" s="43">
        <f t="shared" si="103"/>
        <v>15.137375793995007</v>
      </c>
      <c r="G348" s="17">
        <f t="shared" si="89"/>
        <v>3.0132184945612663</v>
      </c>
      <c r="H348" s="80">
        <f t="shared" si="90"/>
        <v>6.6061648571656639E-2</v>
      </c>
      <c r="I348" s="17">
        <f t="shared" si="91"/>
        <v>22.184925229309925</v>
      </c>
      <c r="J348" s="17">
        <f t="shared" si="92"/>
        <v>-1.8321252293099235</v>
      </c>
      <c r="K348" s="47">
        <f t="shared" si="93"/>
        <v>3.3566828558739399</v>
      </c>
      <c r="L348" s="47">
        <f t="shared" si="94"/>
        <v>4.474286994453446</v>
      </c>
      <c r="P348" s="17">
        <f t="shared" si="95"/>
        <v>20.352800000000002</v>
      </c>
      <c r="Q348" s="33">
        <f t="shared" si="96"/>
        <v>15.137375793995007</v>
      </c>
      <c r="R348" s="17">
        <f t="shared" si="97"/>
        <v>229.14014592862597</v>
      </c>
      <c r="S348" s="17">
        <f t="shared" si="98"/>
        <v>22.138966601398813</v>
      </c>
      <c r="T348" s="17">
        <f t="shared" si="99"/>
        <v>-1.7861666013988113</v>
      </c>
      <c r="U348" s="17">
        <f t="shared" si="100"/>
        <v>3.1903911279525801</v>
      </c>
      <c r="V348" s="47">
        <f t="shared" si="101"/>
        <v>4.474286994453446</v>
      </c>
    </row>
    <row r="349" spans="1:22" x14ac:dyDescent="0.25">
      <c r="A349" s="70">
        <v>25</v>
      </c>
      <c r="B349" s="70">
        <v>15</v>
      </c>
      <c r="C349" s="83">
        <v>54.349106958905928</v>
      </c>
      <c r="D349" s="83">
        <v>21.852479999999996</v>
      </c>
      <c r="E349" s="43">
        <f t="shared" si="103"/>
        <v>17.299858050280012</v>
      </c>
      <c r="G349" s="17">
        <f t="shared" si="89"/>
        <v>3.0843144162449962</v>
      </c>
      <c r="H349" s="80">
        <f t="shared" si="90"/>
        <v>5.7803942500199545E-2</v>
      </c>
      <c r="I349" s="17">
        <f t="shared" si="91"/>
        <v>23.808804309390574</v>
      </c>
      <c r="J349" s="17">
        <f t="shared" si="92"/>
        <v>-1.9563243093905776</v>
      </c>
      <c r="K349" s="47">
        <f t="shared" si="93"/>
        <v>3.8272048035125201</v>
      </c>
      <c r="L349" s="47">
        <f t="shared" si="94"/>
        <v>0.37892771466680941</v>
      </c>
      <c r="P349" s="17">
        <f t="shared" si="95"/>
        <v>21.852479999999996</v>
      </c>
      <c r="Q349" s="33">
        <f t="shared" si="96"/>
        <v>17.299858050280012</v>
      </c>
      <c r="R349" s="17">
        <f t="shared" si="97"/>
        <v>299.28508855983813</v>
      </c>
      <c r="S349" s="17">
        <f t="shared" si="98"/>
        <v>23.94105380029788</v>
      </c>
      <c r="T349" s="17">
        <f t="shared" si="99"/>
        <v>-2.0885738002978833</v>
      </c>
      <c r="U349" s="17">
        <f t="shared" si="100"/>
        <v>4.362140519290743</v>
      </c>
      <c r="V349" s="47">
        <f t="shared" si="101"/>
        <v>0.37892771466680941</v>
      </c>
    </row>
    <row r="350" spans="1:22" x14ac:dyDescent="0.25">
      <c r="A350" s="70">
        <v>25</v>
      </c>
      <c r="B350" s="70">
        <v>32</v>
      </c>
      <c r="C350" s="83">
        <v>54.097490722985057</v>
      </c>
      <c r="D350" s="83">
        <v>21.424000000000003</v>
      </c>
      <c r="E350" s="43">
        <f t="shared" ref="E350:E362" si="104">C350/PI()</f>
        <v>17.219766114862047</v>
      </c>
      <c r="G350" s="17">
        <f t="shared" si="89"/>
        <v>3.0645117889488169</v>
      </c>
      <c r="H350" s="80">
        <f t="shared" si="90"/>
        <v>5.8072798046712108E-2</v>
      </c>
      <c r="I350" s="17">
        <f t="shared" si="91"/>
        <v>23.754107318384658</v>
      </c>
      <c r="J350" s="17">
        <f t="shared" si="92"/>
        <v>-2.3301073183846555</v>
      </c>
      <c r="K350" s="47">
        <f t="shared" si="93"/>
        <v>5.42940011518973</v>
      </c>
      <c r="L350" s="47">
        <f t="shared" si="94"/>
        <v>1.0900425900344128</v>
      </c>
      <c r="P350" s="17">
        <f t="shared" si="95"/>
        <v>21.424000000000003</v>
      </c>
      <c r="Q350" s="33">
        <f t="shared" si="96"/>
        <v>17.219766114862047</v>
      </c>
      <c r="R350" s="17">
        <f t="shared" si="97"/>
        <v>296.52034505055116</v>
      </c>
      <c r="S350" s="17">
        <f t="shared" si="98"/>
        <v>23.879188793709801</v>
      </c>
      <c r="T350" s="17">
        <f t="shared" si="99"/>
        <v>-2.455188793709798</v>
      </c>
      <c r="U350" s="17">
        <f t="shared" si="100"/>
        <v>6.0279520127581732</v>
      </c>
      <c r="V350" s="47">
        <f t="shared" si="101"/>
        <v>1.0900425900344128</v>
      </c>
    </row>
    <row r="351" spans="1:22" x14ac:dyDescent="0.25">
      <c r="A351" s="70">
        <v>25</v>
      </c>
      <c r="B351" s="70">
        <v>70</v>
      </c>
      <c r="C351" s="83">
        <v>58.374966733639674</v>
      </c>
      <c r="D351" s="83">
        <v>22.173839999999998</v>
      </c>
      <c r="E351" s="43">
        <f t="shared" si="104"/>
        <v>18.581329016967413</v>
      </c>
      <c r="G351" s="17">
        <f t="shared" si="89"/>
        <v>3.098913215666149</v>
      </c>
      <c r="H351" s="80">
        <f t="shared" si="90"/>
        <v>5.3817463707082354E-2</v>
      </c>
      <c r="I351" s="17">
        <f t="shared" si="91"/>
        <v>24.63476561718976</v>
      </c>
      <c r="J351" s="17">
        <f t="shared" si="92"/>
        <v>-2.460925617189762</v>
      </c>
      <c r="K351" s="47">
        <f t="shared" si="93"/>
        <v>6.0561548933408114</v>
      </c>
      <c r="L351" s="47">
        <f t="shared" si="94"/>
        <v>8.6560140541095135E-2</v>
      </c>
      <c r="P351" s="17">
        <f t="shared" si="95"/>
        <v>22.173839999999998</v>
      </c>
      <c r="Q351" s="33">
        <f t="shared" si="96"/>
        <v>18.581329016967413</v>
      </c>
      <c r="R351" s="17">
        <f t="shared" si="97"/>
        <v>345.26578803679513</v>
      </c>
      <c r="S351" s="17">
        <f t="shared" si="98"/>
        <v>24.879852438872874</v>
      </c>
      <c r="T351" s="17">
        <f t="shared" si="99"/>
        <v>-2.7060124388728752</v>
      </c>
      <c r="U351" s="17">
        <f t="shared" si="100"/>
        <v>7.322503319334726</v>
      </c>
      <c r="V351" s="47">
        <f t="shared" si="101"/>
        <v>8.6560140541095135E-2</v>
      </c>
    </row>
    <row r="352" spans="1:22" x14ac:dyDescent="0.25">
      <c r="A352" s="70">
        <v>25</v>
      </c>
      <c r="B352" s="70">
        <v>79</v>
      </c>
      <c r="C352" s="83">
        <v>55.607188138510217</v>
      </c>
      <c r="D352" s="83">
        <v>21.959599999999998</v>
      </c>
      <c r="E352" s="43">
        <f t="shared" si="104"/>
        <v>17.700317727369821</v>
      </c>
      <c r="G352" s="17">
        <f t="shared" si="89"/>
        <v>3.0892044015391882</v>
      </c>
      <c r="H352" s="80">
        <f t="shared" si="90"/>
        <v>5.6496160995670161E-2</v>
      </c>
      <c r="I352" s="17">
        <f t="shared" si="91"/>
        <v>24.076666004164576</v>
      </c>
      <c r="J352" s="17">
        <f t="shared" si="92"/>
        <v>-2.1170660041645775</v>
      </c>
      <c r="K352" s="47">
        <f t="shared" si="93"/>
        <v>4.4819684659893708</v>
      </c>
      <c r="L352" s="47">
        <f t="shared" si="94"/>
        <v>0.25852246782490312</v>
      </c>
      <c r="P352" s="17">
        <f t="shared" si="95"/>
        <v>21.959599999999998</v>
      </c>
      <c r="Q352" s="33">
        <f t="shared" si="96"/>
        <v>17.700317727369821</v>
      </c>
      <c r="R352" s="17">
        <f t="shared" si="97"/>
        <v>313.30124764984237</v>
      </c>
      <c r="S352" s="17">
        <f t="shared" si="98"/>
        <v>24.24474925969038</v>
      </c>
      <c r="T352" s="17">
        <f t="shared" si="99"/>
        <v>-2.2851492596903817</v>
      </c>
      <c r="U352" s="17">
        <f t="shared" si="100"/>
        <v>5.2219071390635001</v>
      </c>
      <c r="V352" s="47">
        <f t="shared" si="101"/>
        <v>0.25852246782490312</v>
      </c>
    </row>
    <row r="353" spans="1:22" x14ac:dyDescent="0.25">
      <c r="A353" s="70">
        <v>26</v>
      </c>
      <c r="B353" s="70">
        <v>2</v>
      </c>
      <c r="C353" s="83">
        <v>40.887638337139862</v>
      </c>
      <c r="D353" s="83">
        <v>17.674800000000001</v>
      </c>
      <c r="E353" s="43">
        <f t="shared" si="104"/>
        <v>13.014939505418987</v>
      </c>
      <c r="G353" s="17">
        <f t="shared" si="89"/>
        <v>2.8721398963013609</v>
      </c>
      <c r="H353" s="80">
        <f t="shared" si="90"/>
        <v>7.6834778954111421E-2</v>
      </c>
      <c r="I353" s="17">
        <f t="shared" si="91"/>
        <v>20.231722993497264</v>
      </c>
      <c r="J353" s="17">
        <f t="shared" si="92"/>
        <v>-2.5569229934972633</v>
      </c>
      <c r="K353" s="47">
        <f t="shared" si="93"/>
        <v>6.5378551946750054</v>
      </c>
      <c r="L353" s="47">
        <f t="shared" si="94"/>
        <v>22.975255605501033</v>
      </c>
      <c r="P353" s="17">
        <f t="shared" si="95"/>
        <v>17.674800000000001</v>
      </c>
      <c r="Q353" s="33">
        <f t="shared" si="96"/>
        <v>13.014939505418987</v>
      </c>
      <c r="R353" s="17">
        <f t="shared" si="97"/>
        <v>169.38865032971583</v>
      </c>
      <c r="S353" s="17">
        <f t="shared" si="98"/>
        <v>20.104207124413342</v>
      </c>
      <c r="T353" s="17">
        <f t="shared" si="99"/>
        <v>-2.4294071244133413</v>
      </c>
      <c r="U353" s="17">
        <f t="shared" si="100"/>
        <v>5.9020189761503001</v>
      </c>
      <c r="V353" s="47">
        <f t="shared" si="101"/>
        <v>22.975255605501033</v>
      </c>
    </row>
    <row r="354" spans="1:22" x14ac:dyDescent="0.25">
      <c r="A354" s="70">
        <v>26</v>
      </c>
      <c r="B354" s="70">
        <v>3</v>
      </c>
      <c r="C354" s="83">
        <v>33.339151259514047</v>
      </c>
      <c r="D354" s="83">
        <v>16.6036</v>
      </c>
      <c r="E354" s="43">
        <f t="shared" si="104"/>
        <v>10.612181442880098</v>
      </c>
      <c r="G354" s="17">
        <f t="shared" si="89"/>
        <v>2.8096195393200265</v>
      </c>
      <c r="H354" s="80">
        <f t="shared" si="90"/>
        <v>9.4231332679570595E-2</v>
      </c>
      <c r="I354" s="17">
        <f t="shared" si="91"/>
        <v>17.434117076946588</v>
      </c>
      <c r="J354" s="17">
        <f t="shared" si="92"/>
        <v>-0.83051707694658816</v>
      </c>
      <c r="K354" s="47">
        <f t="shared" si="93"/>
        <v>0.68975861509990499</v>
      </c>
      <c r="L354" s="47">
        <f t="shared" si="94"/>
        <v>34.391786089920075</v>
      </c>
      <c r="P354" s="17">
        <f t="shared" si="95"/>
        <v>16.6036</v>
      </c>
      <c r="Q354" s="33">
        <f t="shared" si="96"/>
        <v>10.612181442880098</v>
      </c>
      <c r="R354" s="17">
        <f t="shared" si="97"/>
        <v>112.61839497660873</v>
      </c>
      <c r="S354" s="17">
        <f t="shared" si="98"/>
        <v>17.482634924256431</v>
      </c>
      <c r="T354" s="17">
        <f t="shared" si="99"/>
        <v>-0.87903492425643037</v>
      </c>
      <c r="U354" s="17">
        <f t="shared" si="100"/>
        <v>0.77270239806250829</v>
      </c>
      <c r="V354" s="47">
        <f t="shared" si="101"/>
        <v>34.391786089920075</v>
      </c>
    </row>
    <row r="355" spans="1:22" x14ac:dyDescent="0.25">
      <c r="A355" s="70">
        <v>26</v>
      </c>
      <c r="B355" s="70">
        <v>4</v>
      </c>
      <c r="C355" s="83">
        <v>31.703645726028459</v>
      </c>
      <c r="D355" s="83">
        <v>14.78256</v>
      </c>
      <c r="E355" s="43">
        <f t="shared" si="104"/>
        <v>10.09158386266334</v>
      </c>
      <c r="G355" s="17">
        <f t="shared" si="89"/>
        <v>2.6934481075579848</v>
      </c>
      <c r="H355" s="80">
        <f t="shared" si="90"/>
        <v>9.9092472857484931E-2</v>
      </c>
      <c r="I355" s="17">
        <f t="shared" si="91"/>
        <v>16.723974814571715</v>
      </c>
      <c r="J355" s="17">
        <f t="shared" si="92"/>
        <v>-1.9414148145717149</v>
      </c>
      <c r="K355" s="47">
        <f t="shared" si="93"/>
        <v>3.7690914822385264</v>
      </c>
      <c r="L355" s="47">
        <f t="shared" si="94"/>
        <v>59.066772643032436</v>
      </c>
      <c r="P355" s="17">
        <f t="shared" si="95"/>
        <v>14.78256</v>
      </c>
      <c r="Q355" s="33">
        <f t="shared" si="96"/>
        <v>10.09158386266334</v>
      </c>
      <c r="R355" s="17">
        <f t="shared" si="97"/>
        <v>101.84006485716714</v>
      </c>
      <c r="S355" s="17">
        <f t="shared" si="98"/>
        <v>16.870107070081119</v>
      </c>
      <c r="T355" s="17">
        <f t="shared" si="99"/>
        <v>-2.0875470700811185</v>
      </c>
      <c r="U355" s="17">
        <f t="shared" si="100"/>
        <v>4.3578527698042624</v>
      </c>
      <c r="V355" s="47">
        <f t="shared" si="101"/>
        <v>59.066772643032436</v>
      </c>
    </row>
    <row r="356" spans="1:22" x14ac:dyDescent="0.25">
      <c r="A356" s="70">
        <v>26</v>
      </c>
      <c r="B356" s="70">
        <v>5</v>
      </c>
      <c r="C356" s="83">
        <v>58.123350497718832</v>
      </c>
      <c r="D356" s="83">
        <v>20.138560000000002</v>
      </c>
      <c r="E356" s="43">
        <f t="shared" si="104"/>
        <v>18.501237081549455</v>
      </c>
      <c r="G356" s="17">
        <f t="shared" si="89"/>
        <v>3.0026363852307294</v>
      </c>
      <c r="H356" s="80">
        <f t="shared" si="90"/>
        <v>5.4050439740446335E-2</v>
      </c>
      <c r="I356" s="17">
        <f t="shared" si="91"/>
        <v>24.585716278290203</v>
      </c>
      <c r="J356" s="17">
        <f t="shared" si="92"/>
        <v>-4.4471562782902012</v>
      </c>
      <c r="K356" s="47">
        <f t="shared" si="93"/>
        <v>19.777198963535955</v>
      </c>
      <c r="L356" s="47">
        <f t="shared" si="94"/>
        <v>5.4265285409372535</v>
      </c>
      <c r="P356" s="17">
        <f t="shared" si="95"/>
        <v>20.138560000000002</v>
      </c>
      <c r="Q356" s="33">
        <f t="shared" si="96"/>
        <v>18.501237081549455</v>
      </c>
      <c r="R356" s="17">
        <f t="shared" si="97"/>
        <v>342.29577354770061</v>
      </c>
      <c r="S356" s="17">
        <f t="shared" si="98"/>
        <v>24.823992310735893</v>
      </c>
      <c r="T356" s="17">
        <f t="shared" si="99"/>
        <v>-4.6854323107358908</v>
      </c>
      <c r="U356" s="17">
        <f t="shared" si="100"/>
        <v>21.95327593848787</v>
      </c>
      <c r="V356" s="47">
        <f t="shared" si="101"/>
        <v>5.4265285409372535</v>
      </c>
    </row>
    <row r="357" spans="1:22" x14ac:dyDescent="0.25">
      <c r="A357" s="70">
        <v>26</v>
      </c>
      <c r="B357" s="70">
        <v>7</v>
      </c>
      <c r="C357" s="83">
        <v>27.048745361492529</v>
      </c>
      <c r="D357" s="83">
        <v>12.42592</v>
      </c>
      <c r="E357" s="43">
        <f t="shared" si="104"/>
        <v>8.6098830574310234</v>
      </c>
      <c r="G357" s="17">
        <f t="shared" si="89"/>
        <v>2.5197846135071447</v>
      </c>
      <c r="H357" s="80">
        <f t="shared" si="90"/>
        <v>0.11614559609342422</v>
      </c>
      <c r="I357" s="17">
        <f t="shared" si="91"/>
        <v>14.453816279814792</v>
      </c>
      <c r="J357" s="17">
        <f t="shared" si="92"/>
        <v>-2.0278962798147919</v>
      </c>
      <c r="K357" s="47">
        <f t="shared" si="93"/>
        <v>4.1123633216866731</v>
      </c>
      <c r="L357" s="47">
        <f t="shared" si="94"/>
        <v>100.84439597755433</v>
      </c>
      <c r="P357" s="17">
        <f t="shared" si="95"/>
        <v>12.42592</v>
      </c>
      <c r="Q357" s="33">
        <f t="shared" si="96"/>
        <v>8.6098830574310234</v>
      </c>
      <c r="R357" s="17">
        <f t="shared" si="97"/>
        <v>74.130086262637789</v>
      </c>
      <c r="S357" s="17">
        <f t="shared" si="98"/>
        <v>15.03996930318022</v>
      </c>
      <c r="T357" s="17">
        <f t="shared" si="99"/>
        <v>-2.6140493031802201</v>
      </c>
      <c r="U357" s="17">
        <f t="shared" si="100"/>
        <v>6.8332537594569942</v>
      </c>
      <c r="V357" s="47">
        <f t="shared" si="101"/>
        <v>100.84439597755433</v>
      </c>
    </row>
    <row r="358" spans="1:22" x14ac:dyDescent="0.25">
      <c r="A358" s="70">
        <v>26</v>
      </c>
      <c r="B358" s="70">
        <v>8</v>
      </c>
      <c r="C358" s="83">
        <v>33.339151259514047</v>
      </c>
      <c r="D358" s="83">
        <v>16.924960000000002</v>
      </c>
      <c r="E358" s="43">
        <f t="shared" si="104"/>
        <v>10.612181442880098</v>
      </c>
      <c r="G358" s="17">
        <f t="shared" si="89"/>
        <v>2.8287894554277471</v>
      </c>
      <c r="H358" s="80">
        <f t="shared" si="90"/>
        <v>9.4231332679570595E-2</v>
      </c>
      <c r="I358" s="17">
        <f t="shared" si="91"/>
        <v>17.434117076946588</v>
      </c>
      <c r="J358" s="17">
        <f t="shared" si="92"/>
        <v>-0.50915707694658607</v>
      </c>
      <c r="K358" s="47">
        <f t="shared" si="93"/>
        <v>0.25924092900479179</v>
      </c>
      <c r="L358" s="47">
        <f t="shared" si="94"/>
        <v>30.725858362194344</v>
      </c>
      <c r="P358" s="17">
        <f t="shared" si="95"/>
        <v>16.924960000000002</v>
      </c>
      <c r="Q358" s="33">
        <f t="shared" si="96"/>
        <v>10.612181442880098</v>
      </c>
      <c r="R358" s="17">
        <f t="shared" si="97"/>
        <v>112.61839497660873</v>
      </c>
      <c r="S358" s="17">
        <f t="shared" si="98"/>
        <v>17.482634924256431</v>
      </c>
      <c r="T358" s="17">
        <f t="shared" si="99"/>
        <v>-0.55767492425642828</v>
      </c>
      <c r="U358" s="17">
        <f t="shared" si="100"/>
        <v>0.31100132114441303</v>
      </c>
      <c r="V358" s="47">
        <f t="shared" si="101"/>
        <v>30.725858362194344</v>
      </c>
    </row>
    <row r="359" spans="1:22" x14ac:dyDescent="0.25">
      <c r="A359" s="70">
        <v>26</v>
      </c>
      <c r="B359" s="70">
        <v>10</v>
      </c>
      <c r="C359" s="83">
        <v>36.735970444445663</v>
      </c>
      <c r="D359" s="83">
        <v>14.4612</v>
      </c>
      <c r="E359" s="43">
        <f t="shared" si="104"/>
        <v>11.693422571022598</v>
      </c>
      <c r="G359" s="17">
        <f t="shared" si="89"/>
        <v>2.6714692008392094</v>
      </c>
      <c r="H359" s="80">
        <f t="shared" si="90"/>
        <v>8.5518161507144544E-2</v>
      </c>
      <c r="I359" s="17">
        <f t="shared" si="91"/>
        <v>18.783293753761924</v>
      </c>
      <c r="J359" s="17">
        <f t="shared" si="92"/>
        <v>-4.3220937537619246</v>
      </c>
      <c r="K359" s="47">
        <f t="shared" si="93"/>
        <v>18.680494416307845</v>
      </c>
      <c r="L359" s="47">
        <f t="shared" si="94"/>
        <v>64.109663698758155</v>
      </c>
      <c r="P359" s="17">
        <f t="shared" si="95"/>
        <v>14.4612</v>
      </c>
      <c r="Q359" s="33">
        <f t="shared" si="96"/>
        <v>11.693422571022598</v>
      </c>
      <c r="R359" s="17">
        <f t="shared" si="97"/>
        <v>136.73613142450074</v>
      </c>
      <c r="S359" s="17">
        <f t="shared" si="98"/>
        <v>18.7041419979202</v>
      </c>
      <c r="T359" s="17">
        <f t="shared" si="99"/>
        <v>-4.2429419979201999</v>
      </c>
      <c r="U359" s="17">
        <f t="shared" si="100"/>
        <v>18.002556797715059</v>
      </c>
      <c r="V359" s="47">
        <f t="shared" si="101"/>
        <v>64.109663698758155</v>
      </c>
    </row>
    <row r="360" spans="1:22" x14ac:dyDescent="0.25">
      <c r="A360" s="70">
        <v>26</v>
      </c>
      <c r="B360" s="70">
        <v>11</v>
      </c>
      <c r="C360" s="83">
        <v>42.397335752665043</v>
      </c>
      <c r="D360" s="83">
        <v>17.674800000000001</v>
      </c>
      <c r="E360" s="43">
        <f t="shared" si="104"/>
        <v>13.49549111792677</v>
      </c>
      <c r="G360" s="17">
        <f t="shared" si="89"/>
        <v>2.8721398963013609</v>
      </c>
      <c r="H360" s="80">
        <f t="shared" si="90"/>
        <v>7.4098822433490211E-2</v>
      </c>
      <c r="I360" s="17">
        <f t="shared" si="91"/>
        <v>20.710838882840925</v>
      </c>
      <c r="J360" s="17">
        <f t="shared" si="92"/>
        <v>-3.0360388828409235</v>
      </c>
      <c r="K360" s="47">
        <f t="shared" si="93"/>
        <v>9.2175320981219624</v>
      </c>
      <c r="L360" s="47">
        <f t="shared" si="94"/>
        <v>22.975255605501033</v>
      </c>
      <c r="P360" s="17">
        <f t="shared" si="95"/>
        <v>17.674800000000001</v>
      </c>
      <c r="Q360" s="33">
        <f t="shared" si="96"/>
        <v>13.49549111792677</v>
      </c>
      <c r="R360" s="17">
        <f t="shared" si="97"/>
        <v>182.12828051404034</v>
      </c>
      <c r="S360" s="17">
        <f t="shared" si="98"/>
        <v>20.587988634899844</v>
      </c>
      <c r="T360" s="17">
        <f t="shared" si="99"/>
        <v>-2.9131886348998428</v>
      </c>
      <c r="U360" s="17">
        <f t="shared" si="100"/>
        <v>8.4866680225096101</v>
      </c>
      <c r="V360" s="47">
        <f t="shared" si="101"/>
        <v>22.975255605501033</v>
      </c>
    </row>
    <row r="361" spans="1:22" x14ac:dyDescent="0.25">
      <c r="A361" s="70">
        <v>26</v>
      </c>
      <c r="B361" s="70">
        <v>12</v>
      </c>
      <c r="C361" s="83">
        <v>55.984612492391506</v>
      </c>
      <c r="D361" s="83">
        <v>22.28096</v>
      </c>
      <c r="E361" s="43">
        <f t="shared" si="104"/>
        <v>17.820455630496767</v>
      </c>
      <c r="G361" s="17">
        <f t="shared" si="89"/>
        <v>3.1037325021020981</v>
      </c>
      <c r="H361" s="80">
        <f t="shared" si="90"/>
        <v>5.6115288000193726E-2</v>
      </c>
      <c r="I361" s="17">
        <f t="shared" si="91"/>
        <v>24.155242097852916</v>
      </c>
      <c r="J361" s="17">
        <f t="shared" si="92"/>
        <v>-1.874282097852916</v>
      </c>
      <c r="K361" s="47">
        <f t="shared" si="93"/>
        <v>3.5129333823319278</v>
      </c>
      <c r="L361" s="47">
        <f t="shared" si="94"/>
        <v>3.5003060099190533E-2</v>
      </c>
      <c r="P361" s="17">
        <f t="shared" si="95"/>
        <v>22.28096</v>
      </c>
      <c r="Q361" s="33">
        <f t="shared" si="96"/>
        <v>17.820455630496767</v>
      </c>
      <c r="R361" s="17">
        <f t="shared" si="97"/>
        <v>317.56863887850392</v>
      </c>
      <c r="S361" s="17">
        <f t="shared" si="98"/>
        <v>24.33402828610507</v>
      </c>
      <c r="T361" s="17">
        <f t="shared" si="99"/>
        <v>-2.05306828610507</v>
      </c>
      <c r="U361" s="17">
        <f t="shared" si="100"/>
        <v>4.2150893874104094</v>
      </c>
      <c r="V361" s="47">
        <f t="shared" si="101"/>
        <v>3.5003060099190533E-2</v>
      </c>
    </row>
    <row r="362" spans="1:22" x14ac:dyDescent="0.25">
      <c r="A362" s="70">
        <v>26</v>
      </c>
      <c r="B362" s="70">
        <v>17</v>
      </c>
      <c r="C362" s="83">
        <v>64.41375639574035</v>
      </c>
      <c r="D362" s="83">
        <v>21.745359999999998</v>
      </c>
      <c r="E362" s="43">
        <f t="shared" si="104"/>
        <v>20.503535466998532</v>
      </c>
      <c r="G362" s="17">
        <f t="shared" si="89"/>
        <v>3.0794004014425673</v>
      </c>
      <c r="H362" s="80">
        <f t="shared" si="90"/>
        <v>4.8772076484543368E-2</v>
      </c>
      <c r="I362" s="17">
        <f t="shared" si="91"/>
        <v>25.721329658357572</v>
      </c>
      <c r="J362" s="17">
        <f t="shared" si="92"/>
        <v>-3.9759696583575739</v>
      </c>
      <c r="K362" s="47">
        <f t="shared" si="93"/>
        <v>15.808334724180042</v>
      </c>
      <c r="L362" s="47">
        <f t="shared" si="94"/>
        <v>0.5222823503087114</v>
      </c>
      <c r="P362" s="17">
        <f t="shared" si="95"/>
        <v>21.745359999999998</v>
      </c>
      <c r="Q362" s="33">
        <f t="shared" si="96"/>
        <v>20.503535466998532</v>
      </c>
      <c r="R362" s="17">
        <f t="shared" si="97"/>
        <v>420.39496664646668</v>
      </c>
      <c r="S362" s="17">
        <f t="shared" si="98"/>
        <v>26.107904043202559</v>
      </c>
      <c r="T362" s="17">
        <f t="shared" si="99"/>
        <v>-4.3625440432025613</v>
      </c>
      <c r="U362" s="17">
        <f t="shared" si="100"/>
        <v>19.031790528882151</v>
      </c>
      <c r="V362" s="47">
        <f t="shared" si="101"/>
        <v>0.5222823503087114</v>
      </c>
    </row>
    <row r="363" spans="1:22" x14ac:dyDescent="0.25">
      <c r="A363" s="70">
        <v>26</v>
      </c>
      <c r="B363" s="70">
        <v>60</v>
      </c>
      <c r="C363" s="83">
        <v>58.50077485160012</v>
      </c>
      <c r="D363" s="83">
        <v>19.8172</v>
      </c>
      <c r="E363" s="43">
        <f t="shared" ref="E363:E374" si="105">C363/PI()</f>
        <v>18.6213749846764</v>
      </c>
      <c r="G363" s="17">
        <f t="shared" si="89"/>
        <v>2.986550247479105</v>
      </c>
      <c r="H363" s="80">
        <f t="shared" si="90"/>
        <v>5.3701727225991841E-2</v>
      </c>
      <c r="I363" s="17">
        <f t="shared" si="91"/>
        <v>24.65916843130886</v>
      </c>
      <c r="J363" s="17">
        <f t="shared" si="92"/>
        <v>-4.8419684313088602</v>
      </c>
      <c r="K363" s="47">
        <f t="shared" si="93"/>
        <v>23.444658289791583</v>
      </c>
      <c r="L363" s="47">
        <f t="shared" si="94"/>
        <v>7.0270112766629742</v>
      </c>
      <c r="P363" s="17">
        <f t="shared" si="95"/>
        <v>19.8172</v>
      </c>
      <c r="Q363" s="33">
        <f t="shared" si="96"/>
        <v>18.6213749846764</v>
      </c>
      <c r="R363" s="17">
        <f t="shared" si="97"/>
        <v>346.75560631993199</v>
      </c>
      <c r="S363" s="17">
        <f t="shared" si="98"/>
        <v>24.907641763602676</v>
      </c>
      <c r="T363" s="17">
        <f t="shared" si="99"/>
        <v>-5.0904417636026764</v>
      </c>
      <c r="U363" s="17">
        <f t="shared" si="100"/>
        <v>25.912597348630328</v>
      </c>
      <c r="V363" s="47">
        <f t="shared" si="101"/>
        <v>7.0270112766629742</v>
      </c>
    </row>
    <row r="364" spans="1:22" x14ac:dyDescent="0.25">
      <c r="A364" s="70">
        <v>26</v>
      </c>
      <c r="B364" s="70">
        <v>66</v>
      </c>
      <c r="C364" s="83">
        <v>65.42022133942379</v>
      </c>
      <c r="D364" s="83">
        <v>23.352160000000001</v>
      </c>
      <c r="E364" s="43">
        <f t="shared" si="105"/>
        <v>20.82390320867038</v>
      </c>
      <c r="G364" s="17">
        <f t="shared" si="89"/>
        <v>3.150689485189869</v>
      </c>
      <c r="H364" s="80">
        <f t="shared" si="90"/>
        <v>4.8021736846319635E-2</v>
      </c>
      <c r="I364" s="17">
        <f t="shared" si="91"/>
        <v>25.886964652940076</v>
      </c>
      <c r="J364" s="17">
        <f t="shared" si="92"/>
        <v>-2.5348046529400747</v>
      </c>
      <c r="K364" s="47">
        <f t="shared" si="93"/>
        <v>6.4252346285666526</v>
      </c>
      <c r="L364" s="47">
        <f t="shared" si="94"/>
        <v>0.78164863968015741</v>
      </c>
      <c r="P364" s="17">
        <f t="shared" si="95"/>
        <v>23.352160000000001</v>
      </c>
      <c r="Q364" s="33">
        <f t="shared" si="96"/>
        <v>20.82390320867038</v>
      </c>
      <c r="R364" s="17">
        <f t="shared" si="97"/>
        <v>433.63494484407255</v>
      </c>
      <c r="S364" s="17">
        <f t="shared" si="98"/>
        <v>26.291562236012002</v>
      </c>
      <c r="T364" s="17">
        <f t="shared" si="99"/>
        <v>-2.9394022360120005</v>
      </c>
      <c r="U364" s="17">
        <f t="shared" si="100"/>
        <v>8.6400855050723475</v>
      </c>
      <c r="V364" s="47">
        <f t="shared" si="101"/>
        <v>0.78164863968015741</v>
      </c>
    </row>
    <row r="365" spans="1:22" x14ac:dyDescent="0.25">
      <c r="A365" s="70">
        <v>26</v>
      </c>
      <c r="B365" s="70">
        <v>69</v>
      </c>
      <c r="C365" s="83">
        <v>58.752391087520976</v>
      </c>
      <c r="D365" s="83">
        <v>21.209760000000003</v>
      </c>
      <c r="E365" s="43">
        <f t="shared" si="105"/>
        <v>18.701466920094362</v>
      </c>
      <c r="G365" s="17">
        <f t="shared" si="89"/>
        <v>3.0544614530953154</v>
      </c>
      <c r="H365" s="80">
        <f t="shared" si="90"/>
        <v>5.3471741242154619E-2</v>
      </c>
      <c r="I365" s="17">
        <f t="shared" si="91"/>
        <v>24.707732301111299</v>
      </c>
      <c r="J365" s="17">
        <f t="shared" si="92"/>
        <v>-3.4979723011112966</v>
      </c>
      <c r="K365" s="47">
        <f t="shared" si="93"/>
        <v>12.235810219341859</v>
      </c>
      <c r="L365" s="47">
        <f t="shared" si="94"/>
        <v>1.5832963605182191</v>
      </c>
      <c r="P365" s="17">
        <f t="shared" si="95"/>
        <v>21.209760000000003</v>
      </c>
      <c r="Q365" s="33">
        <f t="shared" si="96"/>
        <v>18.701466920094362</v>
      </c>
      <c r="R365" s="17">
        <f t="shared" si="97"/>
        <v>349.74486496338369</v>
      </c>
      <c r="S365" s="17">
        <f t="shared" si="98"/>
        <v>24.962938934384866</v>
      </c>
      <c r="T365" s="17">
        <f t="shared" si="99"/>
        <v>-3.7531789343848629</v>
      </c>
      <c r="U365" s="17">
        <f t="shared" si="100"/>
        <v>14.086352113510296</v>
      </c>
      <c r="V365" s="47">
        <f t="shared" si="101"/>
        <v>1.5832963605182191</v>
      </c>
    </row>
    <row r="366" spans="1:22" x14ac:dyDescent="0.25">
      <c r="A366" s="70">
        <v>27</v>
      </c>
      <c r="B366" s="70">
        <v>1</v>
      </c>
      <c r="C366" s="83">
        <v>43.529608814308915</v>
      </c>
      <c r="D366" s="83">
        <v>20.888400000000001</v>
      </c>
      <c r="E366" s="43">
        <f t="shared" si="105"/>
        <v>13.855904827307603</v>
      </c>
      <c r="G366" s="17">
        <f t="shared" si="89"/>
        <v>3.039193980964527</v>
      </c>
      <c r="H366" s="80">
        <f t="shared" si="90"/>
        <v>7.2171396416434108E-2</v>
      </c>
      <c r="I366" s="17">
        <f t="shared" si="91"/>
        <v>21.055162626364989</v>
      </c>
      <c r="J366" s="17">
        <f t="shared" si="92"/>
        <v>-0.16676262636498862</v>
      </c>
      <c r="K366" s="47">
        <f t="shared" si="93"/>
        <v>2.7809773552148798E-2</v>
      </c>
      <c r="L366" s="47">
        <f t="shared" si="94"/>
        <v>2.4952974322439347</v>
      </c>
      <c r="P366" s="17">
        <f t="shared" si="95"/>
        <v>20.888400000000001</v>
      </c>
      <c r="Q366" s="33">
        <f t="shared" si="96"/>
        <v>13.855904827307603</v>
      </c>
      <c r="R366" s="17">
        <f t="shared" si="97"/>
        <v>191.98609858340612</v>
      </c>
      <c r="S366" s="17">
        <f t="shared" si="98"/>
        <v>20.941958189426774</v>
      </c>
      <c r="T366" s="17">
        <f t="shared" si="99"/>
        <v>-5.3558189426773595E-2</v>
      </c>
      <c r="U366" s="17">
        <f t="shared" si="100"/>
        <v>2.8684796546741627E-3</v>
      </c>
      <c r="V366" s="47">
        <f t="shared" si="101"/>
        <v>2.4952974322439347</v>
      </c>
    </row>
    <row r="367" spans="1:22" x14ac:dyDescent="0.25">
      <c r="A367" s="70">
        <v>27</v>
      </c>
      <c r="B367" s="70">
        <v>2</v>
      </c>
      <c r="C367" s="83">
        <v>44.410265640031916</v>
      </c>
      <c r="D367" s="83">
        <v>20.888400000000001</v>
      </c>
      <c r="E367" s="43">
        <f t="shared" si="105"/>
        <v>14.136226601270469</v>
      </c>
      <c r="G367" s="17">
        <f t="shared" si="89"/>
        <v>3.039193980964527</v>
      </c>
      <c r="H367" s="80">
        <f t="shared" si="90"/>
        <v>7.0740235580980762E-2</v>
      </c>
      <c r="I367" s="17">
        <f t="shared" si="91"/>
        <v>21.314529507899216</v>
      </c>
      <c r="J367" s="17">
        <f t="shared" si="92"/>
        <v>-0.42612950789921555</v>
      </c>
      <c r="K367" s="47">
        <f t="shared" si="93"/>
        <v>0.1815863575024276</v>
      </c>
      <c r="L367" s="47">
        <f t="shared" si="94"/>
        <v>2.4952974322439347</v>
      </c>
      <c r="P367" s="17">
        <f t="shared" si="95"/>
        <v>20.888400000000001</v>
      </c>
      <c r="Q367" s="33">
        <f t="shared" si="96"/>
        <v>14.136226601270469</v>
      </c>
      <c r="R367" s="17">
        <f t="shared" si="97"/>
        <v>199.83290252246684</v>
      </c>
      <c r="S367" s="17">
        <f t="shared" si="98"/>
        <v>21.212013574303011</v>
      </c>
      <c r="T367" s="17">
        <f t="shared" si="99"/>
        <v>-0.32361357430301041</v>
      </c>
      <c r="U367" s="17">
        <f t="shared" si="100"/>
        <v>0.10472574547317004</v>
      </c>
      <c r="V367" s="47">
        <f t="shared" si="101"/>
        <v>2.4952974322439347</v>
      </c>
    </row>
    <row r="368" spans="1:22" x14ac:dyDescent="0.25">
      <c r="A368" s="70">
        <v>27</v>
      </c>
      <c r="B368" s="70">
        <v>3</v>
      </c>
      <c r="C368" s="83">
        <v>45.794154937596645</v>
      </c>
      <c r="D368" s="83">
        <v>20.995520000000003</v>
      </c>
      <c r="E368" s="43">
        <f t="shared" si="105"/>
        <v>14.576732246069264</v>
      </c>
      <c r="G368" s="17">
        <f t="shared" si="89"/>
        <v>3.0443090816312974</v>
      </c>
      <c r="H368" s="80">
        <f t="shared" si="90"/>
        <v>6.8602481209028052E-2</v>
      </c>
      <c r="I368" s="17">
        <f t="shared" si="91"/>
        <v>21.707913754152074</v>
      </c>
      <c r="J368" s="17">
        <f t="shared" si="92"/>
        <v>-0.71239375415207107</v>
      </c>
      <c r="K368" s="47">
        <f t="shared" si="93"/>
        <v>0.50750486095488145</v>
      </c>
      <c r="L368" s="47">
        <f t="shared" si="94"/>
        <v>2.1683476862020257</v>
      </c>
      <c r="P368" s="17">
        <f t="shared" si="95"/>
        <v>20.995520000000003</v>
      </c>
      <c r="Q368" s="33">
        <f t="shared" si="96"/>
        <v>14.576732246069264</v>
      </c>
      <c r="R368" s="17">
        <f t="shared" si="97"/>
        <v>212.48112297359549</v>
      </c>
      <c r="S368" s="17">
        <f t="shared" si="98"/>
        <v>21.627097525611639</v>
      </c>
      <c r="T368" s="17">
        <f t="shared" si="99"/>
        <v>-0.63157752561163605</v>
      </c>
      <c r="U368" s="17">
        <f t="shared" si="100"/>
        <v>0.39889017085771677</v>
      </c>
      <c r="V368" s="47">
        <f t="shared" si="101"/>
        <v>2.1683476862020257</v>
      </c>
    </row>
    <row r="369" spans="1:22" x14ac:dyDescent="0.25">
      <c r="A369" s="70">
        <v>27</v>
      </c>
      <c r="B369" s="70">
        <v>4</v>
      </c>
      <c r="C369" s="83">
        <v>43.781225050229764</v>
      </c>
      <c r="D369" s="83">
        <v>20.567039999999999</v>
      </c>
      <c r="E369" s="43">
        <f t="shared" si="105"/>
        <v>13.935996762725562</v>
      </c>
      <c r="G369" s="17">
        <f t="shared" si="89"/>
        <v>3.0236897944285617</v>
      </c>
      <c r="H369" s="80">
        <f t="shared" si="90"/>
        <v>7.1756618276109796E-2</v>
      </c>
      <c r="I369" s="17">
        <f t="shared" si="91"/>
        <v>21.130005660291271</v>
      </c>
      <c r="J369" s="17">
        <f t="shared" si="92"/>
        <v>-0.56296566029127248</v>
      </c>
      <c r="K369" s="47">
        <f t="shared" si="93"/>
        <v>0.3169303346671884</v>
      </c>
      <c r="L369" s="47">
        <f t="shared" si="94"/>
        <v>3.6138430031696527</v>
      </c>
      <c r="P369" s="17">
        <f t="shared" si="95"/>
        <v>20.567039999999999</v>
      </c>
      <c r="Q369" s="33">
        <f t="shared" si="96"/>
        <v>13.935996762725562</v>
      </c>
      <c r="R369" s="17">
        <f t="shared" si="97"/>
        <v>194.21200577069735</v>
      </c>
      <c r="S369" s="17">
        <f t="shared" si="98"/>
        <v>21.01958600194898</v>
      </c>
      <c r="T369" s="17">
        <f t="shared" si="99"/>
        <v>-0.45254600194898131</v>
      </c>
      <c r="U369" s="17">
        <f t="shared" si="100"/>
        <v>0.20479788388000739</v>
      </c>
      <c r="V369" s="47">
        <f t="shared" si="101"/>
        <v>3.6138430031696527</v>
      </c>
    </row>
    <row r="370" spans="1:22" x14ac:dyDescent="0.25">
      <c r="A370" s="70">
        <v>27</v>
      </c>
      <c r="B370" s="70">
        <v>5</v>
      </c>
      <c r="C370" s="83">
        <v>45.039306229834068</v>
      </c>
      <c r="D370" s="83">
        <v>20.674160000000001</v>
      </c>
      <c r="E370" s="43">
        <f t="shared" si="105"/>
        <v>14.336456439815377</v>
      </c>
      <c r="G370" s="17">
        <f t="shared" si="89"/>
        <v>3.0288846113056658</v>
      </c>
      <c r="H370" s="80">
        <f t="shared" si="90"/>
        <v>6.9752243463927957E-2</v>
      </c>
      <c r="I370" s="17">
        <f t="shared" si="91"/>
        <v>21.495443451892744</v>
      </c>
      <c r="J370" s="17">
        <f t="shared" si="92"/>
        <v>-0.82128345189274299</v>
      </c>
      <c r="K370" s="47">
        <f t="shared" si="93"/>
        <v>0.67450650835285952</v>
      </c>
      <c r="L370" s="47">
        <f t="shared" si="94"/>
        <v>3.2180450907277423</v>
      </c>
      <c r="P370" s="17">
        <f t="shared" si="95"/>
        <v>20.674160000000001</v>
      </c>
      <c r="Q370" s="33">
        <f t="shared" si="96"/>
        <v>14.336456439815377</v>
      </c>
      <c r="R370" s="17">
        <f t="shared" si="97"/>
        <v>205.53398325072379</v>
      </c>
      <c r="S370" s="17">
        <f t="shared" si="98"/>
        <v>21.402095491012091</v>
      </c>
      <c r="T370" s="17">
        <f t="shared" si="99"/>
        <v>-0.7279354910120901</v>
      </c>
      <c r="U370" s="17">
        <f t="shared" si="100"/>
        <v>0.52989007907501273</v>
      </c>
      <c r="V370" s="47">
        <f t="shared" si="101"/>
        <v>3.2180450907277423</v>
      </c>
    </row>
    <row r="371" spans="1:22" x14ac:dyDescent="0.25">
      <c r="A371" s="70">
        <v>27</v>
      </c>
      <c r="B371" s="70">
        <v>6</v>
      </c>
      <c r="C371" s="83">
        <v>46.171579291477933</v>
      </c>
      <c r="D371" s="83">
        <v>20.567039999999999</v>
      </c>
      <c r="E371" s="43">
        <f t="shared" si="105"/>
        <v>14.696870149196208</v>
      </c>
      <c r="G371" s="17">
        <f t="shared" si="89"/>
        <v>3.0236897944285617</v>
      </c>
      <c r="H371" s="80">
        <f t="shared" si="90"/>
        <v>6.8041697983886137E-2</v>
      </c>
      <c r="I371" s="17">
        <f t="shared" si="91"/>
        <v>21.812304364853951</v>
      </c>
      <c r="J371" s="17">
        <f t="shared" si="92"/>
        <v>-1.2452643648539521</v>
      </c>
      <c r="K371" s="47">
        <f t="shared" si="93"/>
        <v>1.5506833383751166</v>
      </c>
      <c r="L371" s="47">
        <f t="shared" si="94"/>
        <v>3.6138430031696527</v>
      </c>
      <c r="P371" s="17">
        <f t="shared" si="95"/>
        <v>20.567039999999999</v>
      </c>
      <c r="Q371" s="33">
        <f t="shared" si="96"/>
        <v>14.696870149196208</v>
      </c>
      <c r="R371" s="17">
        <f t="shared" si="97"/>
        <v>215.99799218233457</v>
      </c>
      <c r="S371" s="17">
        <f t="shared" si="98"/>
        <v>21.738331888863129</v>
      </c>
      <c r="T371" s="17">
        <f t="shared" si="99"/>
        <v>-1.1712918888631307</v>
      </c>
      <c r="U371" s="17">
        <f t="shared" si="100"/>
        <v>1.3719246889165606</v>
      </c>
      <c r="V371" s="47">
        <f t="shared" si="101"/>
        <v>3.6138430031696527</v>
      </c>
    </row>
    <row r="372" spans="1:22" x14ac:dyDescent="0.25">
      <c r="A372" s="70">
        <v>27</v>
      </c>
      <c r="B372" s="70">
        <v>8</v>
      </c>
      <c r="C372" s="83">
        <v>45.668346819636227</v>
      </c>
      <c r="D372" s="83">
        <v>20.03144</v>
      </c>
      <c r="E372" s="43">
        <f t="shared" si="105"/>
        <v>14.536686278360287</v>
      </c>
      <c r="G372" s="17">
        <f t="shared" si="89"/>
        <v>2.9973030392553666</v>
      </c>
      <c r="H372" s="80">
        <f t="shared" si="90"/>
        <v>6.8791468760568061E-2</v>
      </c>
      <c r="I372" s="17">
        <f t="shared" si="91"/>
        <v>21.6728461211524</v>
      </c>
      <c r="J372" s="17">
        <f t="shared" si="92"/>
        <v>-1.6414061211524</v>
      </c>
      <c r="K372" s="47">
        <f t="shared" si="93"/>
        <v>2.6942140545565674</v>
      </c>
      <c r="L372" s="47">
        <f t="shared" si="94"/>
        <v>5.9370733973791658</v>
      </c>
      <c r="P372" s="17">
        <f t="shared" si="95"/>
        <v>20.03144</v>
      </c>
      <c r="Q372" s="33">
        <f t="shared" si="96"/>
        <v>14.536686278360287</v>
      </c>
      <c r="R372" s="17">
        <f t="shared" si="97"/>
        <v>211.31524795546827</v>
      </c>
      <c r="S372" s="17">
        <f t="shared" si="98"/>
        <v>21.589831752076211</v>
      </c>
      <c r="T372" s="17">
        <f t="shared" si="99"/>
        <v>-1.5583917520762114</v>
      </c>
      <c r="U372" s="17">
        <f t="shared" si="100"/>
        <v>2.428584852939164</v>
      </c>
      <c r="V372" s="47">
        <f t="shared" si="101"/>
        <v>5.9370733973791658</v>
      </c>
    </row>
    <row r="373" spans="1:22" x14ac:dyDescent="0.25">
      <c r="A373" s="70">
        <v>27</v>
      </c>
      <c r="B373" s="70">
        <v>9</v>
      </c>
      <c r="C373" s="83">
        <v>49.442590358449131</v>
      </c>
      <c r="D373" s="83">
        <v>20.888400000000001</v>
      </c>
      <c r="E373" s="43">
        <f t="shared" si="105"/>
        <v>15.738065309629729</v>
      </c>
      <c r="G373" s="17">
        <f t="shared" si="89"/>
        <v>3.039193980964527</v>
      </c>
      <c r="H373" s="80">
        <f t="shared" si="90"/>
        <v>6.3540211603272792E-2</v>
      </c>
      <c r="I373" s="17">
        <f t="shared" si="91"/>
        <v>22.668656992287211</v>
      </c>
      <c r="J373" s="17">
        <f t="shared" si="92"/>
        <v>-1.7802569922872102</v>
      </c>
      <c r="K373" s="47">
        <f t="shared" si="93"/>
        <v>3.169314958587504</v>
      </c>
      <c r="L373" s="47">
        <f t="shared" si="94"/>
        <v>2.4952974322439347</v>
      </c>
      <c r="P373" s="17">
        <f t="shared" si="95"/>
        <v>20.888400000000001</v>
      </c>
      <c r="Q373" s="33">
        <f t="shared" si="96"/>
        <v>15.738065309629729</v>
      </c>
      <c r="R373" s="17">
        <f t="shared" si="97"/>
        <v>247.68669969017068</v>
      </c>
      <c r="S373" s="17">
        <f t="shared" si="98"/>
        <v>22.66699054991679</v>
      </c>
      <c r="T373" s="17">
        <f t="shared" si="99"/>
        <v>-1.7785905499167889</v>
      </c>
      <c r="U373" s="17">
        <f t="shared" si="100"/>
        <v>3.1633843442533056</v>
      </c>
      <c r="V373" s="47">
        <f t="shared" si="101"/>
        <v>2.4952974322439347</v>
      </c>
    </row>
    <row r="374" spans="1:22" x14ac:dyDescent="0.25">
      <c r="A374" s="70">
        <v>27</v>
      </c>
      <c r="B374" s="70">
        <v>10</v>
      </c>
      <c r="C374" s="83">
        <v>41.894103280823309</v>
      </c>
      <c r="D374" s="83">
        <v>19.281599999999997</v>
      </c>
      <c r="E374" s="43">
        <f t="shared" si="105"/>
        <v>13.335307247090839</v>
      </c>
      <c r="G374" s="17">
        <f t="shared" si="89"/>
        <v>2.9591512732909901</v>
      </c>
      <c r="H374" s="80">
        <f t="shared" si="90"/>
        <v>7.4988898378637273E-2</v>
      </c>
      <c r="I374" s="17">
        <f t="shared" si="91"/>
        <v>20.553738025074932</v>
      </c>
      <c r="J374" s="17">
        <f t="shared" si="92"/>
        <v>-1.2721380250749341</v>
      </c>
      <c r="K374" s="47">
        <f t="shared" si="93"/>
        <v>1.6183351548415537</v>
      </c>
      <c r="L374" s="47">
        <f t="shared" si="94"/>
        <v>10.153470278872508</v>
      </c>
      <c r="P374" s="17">
        <f t="shared" si="95"/>
        <v>19.281599999999997</v>
      </c>
      <c r="Q374" s="33">
        <f t="shared" si="96"/>
        <v>13.335307247090839</v>
      </c>
      <c r="R374" s="17">
        <f t="shared" si="97"/>
        <v>177.83041937431344</v>
      </c>
      <c r="S374" s="17">
        <f t="shared" si="98"/>
        <v>20.428229351017116</v>
      </c>
      <c r="T374" s="17">
        <f t="shared" si="99"/>
        <v>-1.1466293510171184</v>
      </c>
      <c r="U374" s="17">
        <f t="shared" si="100"/>
        <v>1.314758868613938</v>
      </c>
      <c r="V374" s="47">
        <f t="shared" si="101"/>
        <v>10.153470278872508</v>
      </c>
    </row>
    <row r="375" spans="1:22" x14ac:dyDescent="0.25">
      <c r="A375" s="70">
        <v>27</v>
      </c>
      <c r="B375" s="70">
        <v>21</v>
      </c>
      <c r="C375" s="83">
        <v>52.210368953578595</v>
      </c>
      <c r="D375" s="83">
        <v>21.424000000000003</v>
      </c>
      <c r="E375" s="43">
        <f t="shared" ref="E375:E386" si="106">C375/PI()</f>
        <v>16.61907659922732</v>
      </c>
      <c r="G375" s="17">
        <f t="shared" si="89"/>
        <v>3.0645117889488169</v>
      </c>
      <c r="H375" s="80">
        <f t="shared" si="90"/>
        <v>6.0171814843581237E-2</v>
      </c>
      <c r="I375" s="17">
        <f t="shared" si="91"/>
        <v>23.331373060236544</v>
      </c>
      <c r="J375" s="17">
        <f t="shared" si="92"/>
        <v>-1.9073730602365409</v>
      </c>
      <c r="K375" s="47">
        <f t="shared" si="93"/>
        <v>3.638071990916107</v>
      </c>
      <c r="L375" s="47">
        <f t="shared" si="94"/>
        <v>1.0900425900344128</v>
      </c>
      <c r="P375" s="17">
        <f t="shared" si="95"/>
        <v>21.424000000000003</v>
      </c>
      <c r="Q375" s="33">
        <f t="shared" si="96"/>
        <v>16.61907659922732</v>
      </c>
      <c r="R375" s="17">
        <f t="shared" si="97"/>
        <v>276.19370701098512</v>
      </c>
      <c r="S375" s="17">
        <f t="shared" si="98"/>
        <v>23.403238400509899</v>
      </c>
      <c r="T375" s="17">
        <f t="shared" si="99"/>
        <v>-1.979238400509896</v>
      </c>
      <c r="U375" s="17">
        <f t="shared" si="100"/>
        <v>3.9173846460529713</v>
      </c>
      <c r="V375" s="47">
        <f t="shared" si="101"/>
        <v>1.0900425900344128</v>
      </c>
    </row>
    <row r="376" spans="1:22" x14ac:dyDescent="0.25">
      <c r="A376" s="70">
        <v>27</v>
      </c>
      <c r="B376" s="70">
        <v>22</v>
      </c>
      <c r="C376" s="83">
        <v>50.952287773974291</v>
      </c>
      <c r="D376" s="83">
        <v>20.888400000000001</v>
      </c>
      <c r="E376" s="43">
        <f t="shared" si="106"/>
        <v>16.218616922137507</v>
      </c>
      <c r="G376" s="17">
        <f t="shared" si="89"/>
        <v>3.039193980964527</v>
      </c>
      <c r="H376" s="80">
        <f t="shared" si="90"/>
        <v>6.1657538666879529E-2</v>
      </c>
      <c r="I376" s="17">
        <f t="shared" si="91"/>
        <v>23.036708731438118</v>
      </c>
      <c r="J376" s="17">
        <f t="shared" si="92"/>
        <v>-2.1483087314381173</v>
      </c>
      <c r="K376" s="47">
        <f t="shared" si="93"/>
        <v>4.6152304055732527</v>
      </c>
      <c r="L376" s="47">
        <f t="shared" si="94"/>
        <v>2.4952974322439347</v>
      </c>
      <c r="P376" s="17">
        <f t="shared" si="95"/>
        <v>20.888400000000001</v>
      </c>
      <c r="Q376" s="33">
        <f t="shared" si="96"/>
        <v>16.218616922137507</v>
      </c>
      <c r="R376" s="17">
        <f t="shared" si="97"/>
        <v>263.04353486704508</v>
      </c>
      <c r="S376" s="17">
        <f t="shared" si="98"/>
        <v>23.074209860151839</v>
      </c>
      <c r="T376" s="17">
        <f t="shared" si="99"/>
        <v>-2.1858098601518385</v>
      </c>
      <c r="U376" s="17">
        <f t="shared" si="100"/>
        <v>4.7777647447369995</v>
      </c>
      <c r="V376" s="47">
        <f t="shared" si="101"/>
        <v>2.4952974322439347</v>
      </c>
    </row>
    <row r="377" spans="1:22" x14ac:dyDescent="0.25">
      <c r="A377" s="70">
        <v>27</v>
      </c>
      <c r="B377" s="70">
        <v>23</v>
      </c>
      <c r="C377" s="83">
        <v>50.826479656013852</v>
      </c>
      <c r="D377" s="83">
        <v>21.424000000000003</v>
      </c>
      <c r="E377" s="43">
        <f t="shared" si="106"/>
        <v>16.178570954428523</v>
      </c>
      <c r="G377" s="17">
        <f t="shared" si="89"/>
        <v>3.0645117889488169</v>
      </c>
      <c r="H377" s="80">
        <f t="shared" si="90"/>
        <v>6.1810156336847062E-2</v>
      </c>
      <c r="I377" s="17">
        <f t="shared" si="91"/>
        <v>23.00665157009978</v>
      </c>
      <c r="J377" s="17">
        <f t="shared" si="92"/>
        <v>-1.5826515700997774</v>
      </c>
      <c r="K377" s="47">
        <f t="shared" si="93"/>
        <v>2.5047859923392908</v>
      </c>
      <c r="L377" s="47">
        <f t="shared" si="94"/>
        <v>1.0900425900344128</v>
      </c>
      <c r="P377" s="17">
        <f t="shared" si="95"/>
        <v>21.424000000000003</v>
      </c>
      <c r="Q377" s="33">
        <f t="shared" si="96"/>
        <v>16.178570954428523</v>
      </c>
      <c r="R377" s="17">
        <f t="shared" si="97"/>
        <v>261.74615812747822</v>
      </c>
      <c r="S377" s="17">
        <f t="shared" si="98"/>
        <v>23.040790961874144</v>
      </c>
      <c r="T377" s="17">
        <f t="shared" si="99"/>
        <v>-1.6167909618741412</v>
      </c>
      <c r="U377" s="17">
        <f t="shared" si="100"/>
        <v>2.6140130143979108</v>
      </c>
      <c r="V377" s="47">
        <f t="shared" si="101"/>
        <v>1.0900425900344128</v>
      </c>
    </row>
    <row r="378" spans="1:22" x14ac:dyDescent="0.25">
      <c r="A378" s="70">
        <v>27</v>
      </c>
      <c r="B378" s="70">
        <v>44</v>
      </c>
      <c r="C378" s="83">
        <v>53.845874487064179</v>
      </c>
      <c r="D378" s="83">
        <v>22.28096</v>
      </c>
      <c r="E378" s="43">
        <f t="shared" si="106"/>
        <v>17.139674179444079</v>
      </c>
      <c r="G378" s="17">
        <f t="shared" si="89"/>
        <v>3.1037325021020981</v>
      </c>
      <c r="H378" s="80">
        <f t="shared" si="90"/>
        <v>5.8344166261883677E-2</v>
      </c>
      <c r="I378" s="17">
        <f t="shared" si="91"/>
        <v>23.699026564431332</v>
      </c>
      <c r="J378" s="17">
        <f t="shared" si="92"/>
        <v>-1.4180665644313315</v>
      </c>
      <c r="K378" s="47">
        <f t="shared" si="93"/>
        <v>2.0109127811580798</v>
      </c>
      <c r="L378" s="47">
        <f t="shared" si="94"/>
        <v>3.5003060099190533E-2</v>
      </c>
      <c r="P378" s="17">
        <f t="shared" si="95"/>
        <v>22.28096</v>
      </c>
      <c r="Q378" s="33">
        <f t="shared" si="96"/>
        <v>17.139674179444079</v>
      </c>
      <c r="R378" s="17">
        <f t="shared" si="97"/>
        <v>293.76843097750202</v>
      </c>
      <c r="S378" s="17">
        <f t="shared" si="98"/>
        <v>23.816948482218518</v>
      </c>
      <c r="T378" s="17">
        <f t="shared" si="99"/>
        <v>-1.5359884822185172</v>
      </c>
      <c r="U378" s="17">
        <f t="shared" si="100"/>
        <v>2.3592606175079442</v>
      </c>
      <c r="V378" s="47">
        <f t="shared" si="101"/>
        <v>3.5003060099190533E-2</v>
      </c>
    </row>
    <row r="379" spans="1:22" x14ac:dyDescent="0.25">
      <c r="A379" s="70">
        <v>27</v>
      </c>
      <c r="B379" s="70">
        <v>52</v>
      </c>
      <c r="C379" s="83">
        <v>52.965217661341178</v>
      </c>
      <c r="D379" s="83">
        <v>21.745359999999998</v>
      </c>
      <c r="E379" s="43">
        <f t="shared" si="106"/>
        <v>16.859352405481211</v>
      </c>
      <c r="G379" s="17">
        <f t="shared" si="89"/>
        <v>3.0794004014425673</v>
      </c>
      <c r="H379" s="80">
        <f t="shared" si="90"/>
        <v>5.9314259287615703E-2</v>
      </c>
      <c r="I379" s="17">
        <f t="shared" si="91"/>
        <v>23.503164987561608</v>
      </c>
      <c r="J379" s="17">
        <f t="shared" si="92"/>
        <v>-1.7578049875616095</v>
      </c>
      <c r="K379" s="47">
        <f t="shared" si="93"/>
        <v>3.0898783742964704</v>
      </c>
      <c r="L379" s="47">
        <f t="shared" si="94"/>
        <v>0.5222823503087114</v>
      </c>
      <c r="P379" s="17">
        <f t="shared" si="95"/>
        <v>21.745359999999998</v>
      </c>
      <c r="Q379" s="33">
        <f t="shared" si="96"/>
        <v>16.859352405481211</v>
      </c>
      <c r="R379" s="17">
        <f t="shared" si="97"/>
        <v>284.23776353220507</v>
      </c>
      <c r="S379" s="17">
        <f t="shared" si="98"/>
        <v>23.596151865886412</v>
      </c>
      <c r="T379" s="17">
        <f t="shared" si="99"/>
        <v>-1.8507918658864142</v>
      </c>
      <c r="U379" s="17">
        <f t="shared" si="100"/>
        <v>3.4254305308313144</v>
      </c>
      <c r="V379" s="47">
        <f t="shared" si="101"/>
        <v>0.5222823503087114</v>
      </c>
    </row>
    <row r="380" spans="1:22" x14ac:dyDescent="0.25">
      <c r="A380" s="70">
        <v>28</v>
      </c>
      <c r="B380" s="70">
        <v>1</v>
      </c>
      <c r="C380" s="83">
        <v>45.039306229834068</v>
      </c>
      <c r="D380" s="83">
        <v>18.745999999999999</v>
      </c>
      <c r="E380" s="43">
        <f t="shared" si="106"/>
        <v>14.336456439815377</v>
      </c>
      <c r="G380" s="17">
        <f t="shared" si="89"/>
        <v>2.9309803963242942</v>
      </c>
      <c r="H380" s="80">
        <f t="shared" si="90"/>
        <v>6.9752243463927957E-2</v>
      </c>
      <c r="I380" s="17">
        <f t="shared" si="91"/>
        <v>21.495443451892744</v>
      </c>
      <c r="J380" s="17">
        <f t="shared" si="92"/>
        <v>-2.7494434518927449</v>
      </c>
      <c r="K380" s="47">
        <f t="shared" si="93"/>
        <v>7.5594392951558929</v>
      </c>
      <c r="L380" s="47">
        <f t="shared" si="94"/>
        <v>13.853664001082018</v>
      </c>
      <c r="P380" s="17">
        <f t="shared" si="95"/>
        <v>18.745999999999999</v>
      </c>
      <c r="Q380" s="33">
        <f t="shared" si="96"/>
        <v>14.336456439815377</v>
      </c>
      <c r="R380" s="17">
        <f t="shared" si="97"/>
        <v>205.53398325072379</v>
      </c>
      <c r="S380" s="17">
        <f t="shared" si="98"/>
        <v>21.402095491012091</v>
      </c>
      <c r="T380" s="17">
        <f t="shared" si="99"/>
        <v>-2.656095491012092</v>
      </c>
      <c r="U380" s="17">
        <f t="shared" si="100"/>
        <v>7.0548432573747659</v>
      </c>
      <c r="V380" s="47">
        <f t="shared" si="101"/>
        <v>13.853664001082018</v>
      </c>
    </row>
    <row r="381" spans="1:22" x14ac:dyDescent="0.25">
      <c r="A381" s="70">
        <v>28</v>
      </c>
      <c r="B381" s="70">
        <v>2</v>
      </c>
      <c r="C381" s="83">
        <v>29.313291484780283</v>
      </c>
      <c r="D381" s="83">
        <v>15.10392</v>
      </c>
      <c r="E381" s="43">
        <f t="shared" si="106"/>
        <v>9.3307104761926922</v>
      </c>
      <c r="G381" s="17">
        <f t="shared" si="89"/>
        <v>2.7149543127789482</v>
      </c>
      <c r="H381" s="80">
        <f t="shared" si="90"/>
        <v>0.10717297493599227</v>
      </c>
      <c r="I381" s="17">
        <f t="shared" si="91"/>
        <v>15.606957567028781</v>
      </c>
      <c r="J381" s="17">
        <f t="shared" si="92"/>
        <v>-0.50303756702878033</v>
      </c>
      <c r="K381" s="47">
        <f t="shared" si="93"/>
        <v>0.25304679384223466</v>
      </c>
      <c r="L381" s="47">
        <f t="shared" si="94"/>
        <v>54.230426086506725</v>
      </c>
      <c r="P381" s="17">
        <f t="shared" si="95"/>
        <v>15.10392</v>
      </c>
      <c r="Q381" s="33">
        <f t="shared" si="96"/>
        <v>9.3307104761926922</v>
      </c>
      <c r="R381" s="17">
        <f t="shared" si="97"/>
        <v>87.062157990532057</v>
      </c>
      <c r="S381" s="17">
        <f t="shared" si="98"/>
        <v>15.946350879797581</v>
      </c>
      <c r="T381" s="17">
        <f t="shared" si="99"/>
        <v>-0.8424308797975808</v>
      </c>
      <c r="U381" s="17">
        <f t="shared" si="100"/>
        <v>0.70968978723652598</v>
      </c>
      <c r="V381" s="47">
        <f t="shared" si="101"/>
        <v>54.230426086506725</v>
      </c>
    </row>
    <row r="382" spans="1:22" x14ac:dyDescent="0.25">
      <c r="A382" s="70">
        <v>28</v>
      </c>
      <c r="B382" s="70">
        <v>3</v>
      </c>
      <c r="C382" s="83">
        <v>44.032841286150628</v>
      </c>
      <c r="D382" s="83">
        <v>18.531759999999998</v>
      </c>
      <c r="E382" s="43">
        <f t="shared" si="106"/>
        <v>14.016088698143525</v>
      </c>
      <c r="G382" s="17">
        <f t="shared" si="89"/>
        <v>2.919486016898559</v>
      </c>
      <c r="H382" s="80">
        <f t="shared" si="90"/>
        <v>7.1346580457389161E-2</v>
      </c>
      <c r="I382" s="17">
        <f t="shared" si="91"/>
        <v>21.204254836740539</v>
      </c>
      <c r="J382" s="17">
        <f t="shared" si="92"/>
        <v>-2.6724948367405403</v>
      </c>
      <c r="K382" s="47">
        <f t="shared" si="93"/>
        <v>7.1422286524048477</v>
      </c>
      <c r="L382" s="47">
        <f t="shared" si="94"/>
        <v>15.494387211565828</v>
      </c>
      <c r="P382" s="17">
        <f t="shared" si="95"/>
        <v>18.531759999999998</v>
      </c>
      <c r="Q382" s="33">
        <f t="shared" si="96"/>
        <v>14.016088698143525</v>
      </c>
      <c r="R382" s="17">
        <f t="shared" si="97"/>
        <v>196.45074239422667</v>
      </c>
      <c r="S382" s="17">
        <f t="shared" si="98"/>
        <v>21.096838509567984</v>
      </c>
      <c r="T382" s="17">
        <f t="shared" si="99"/>
        <v>-2.5650785095679858</v>
      </c>
      <c r="U382" s="17">
        <f t="shared" si="100"/>
        <v>6.5796277602475195</v>
      </c>
      <c r="V382" s="47">
        <f t="shared" si="101"/>
        <v>15.494387211565828</v>
      </c>
    </row>
    <row r="383" spans="1:22" x14ac:dyDescent="0.25">
      <c r="A383" s="70">
        <v>28</v>
      </c>
      <c r="B383" s="70">
        <v>4</v>
      </c>
      <c r="C383" s="83">
        <v>41.642487044902452</v>
      </c>
      <c r="D383" s="83">
        <v>18.745999999999999</v>
      </c>
      <c r="E383" s="43">
        <f t="shared" si="106"/>
        <v>13.255215311672877</v>
      </c>
      <c r="G383" s="17">
        <f t="shared" si="89"/>
        <v>2.9309803963242942</v>
      </c>
      <c r="H383" s="80">
        <f t="shared" si="90"/>
        <v>7.544200350479216E-2</v>
      </c>
      <c r="I383" s="17">
        <f t="shared" si="91"/>
        <v>20.474222020581458</v>
      </c>
      <c r="J383" s="17">
        <f t="shared" si="92"/>
        <v>-1.7282220205814589</v>
      </c>
      <c r="K383" s="47">
        <f t="shared" si="93"/>
        <v>2.9867513524226608</v>
      </c>
      <c r="L383" s="47">
        <f t="shared" si="94"/>
        <v>13.853664001082018</v>
      </c>
      <c r="P383" s="17">
        <f t="shared" si="95"/>
        <v>18.745999999999999</v>
      </c>
      <c r="Q383" s="33">
        <f t="shared" si="96"/>
        <v>13.255215311672877</v>
      </c>
      <c r="R383" s="17">
        <f t="shared" si="97"/>
        <v>175.70073295880709</v>
      </c>
      <c r="S383" s="17">
        <f t="shared" si="98"/>
        <v>20.347786751720964</v>
      </c>
      <c r="T383" s="17">
        <f t="shared" si="99"/>
        <v>-1.6017867517209652</v>
      </c>
      <c r="U383" s="17">
        <f t="shared" si="100"/>
        <v>2.565720797988801</v>
      </c>
      <c r="V383" s="47">
        <f t="shared" si="101"/>
        <v>13.853664001082018</v>
      </c>
    </row>
    <row r="384" spans="1:22" x14ac:dyDescent="0.25">
      <c r="A384" s="70">
        <v>28</v>
      </c>
      <c r="B384" s="70">
        <v>5</v>
      </c>
      <c r="C384" s="83">
        <v>40.636022101218991</v>
      </c>
      <c r="D384" s="83">
        <v>18.2104</v>
      </c>
      <c r="E384" s="43">
        <f t="shared" si="106"/>
        <v>12.93484757000102</v>
      </c>
      <c r="G384" s="17">
        <f t="shared" si="89"/>
        <v>2.9019928594510418</v>
      </c>
      <c r="H384" s="80">
        <f t="shared" si="90"/>
        <v>7.7310536099338134E-2</v>
      </c>
      <c r="I384" s="17">
        <f t="shared" si="91"/>
        <v>20.149547769684414</v>
      </c>
      <c r="J384" s="17">
        <f t="shared" si="92"/>
        <v>-1.9391477696844142</v>
      </c>
      <c r="K384" s="47">
        <f t="shared" si="93"/>
        <v>3.7602940726720377</v>
      </c>
      <c r="L384" s="47">
        <f t="shared" si="94"/>
        <v>18.127592443291526</v>
      </c>
      <c r="P384" s="17">
        <f t="shared" si="95"/>
        <v>18.2104</v>
      </c>
      <c r="Q384" s="33">
        <f t="shared" si="96"/>
        <v>12.93484757000102</v>
      </c>
      <c r="R384" s="17">
        <f t="shared" si="97"/>
        <v>167.31028165916129</v>
      </c>
      <c r="S384" s="17">
        <f t="shared" si="98"/>
        <v>20.022263305504413</v>
      </c>
      <c r="T384" s="17">
        <f t="shared" si="99"/>
        <v>-1.8118633055044135</v>
      </c>
      <c r="U384" s="17">
        <f t="shared" si="100"/>
        <v>3.2828486378333799</v>
      </c>
      <c r="V384" s="47">
        <f t="shared" si="101"/>
        <v>18.127592443291526</v>
      </c>
    </row>
    <row r="385" spans="1:22" x14ac:dyDescent="0.25">
      <c r="A385" s="70">
        <v>28</v>
      </c>
      <c r="B385" s="70">
        <v>6</v>
      </c>
      <c r="C385" s="83">
        <v>38.623092213852118</v>
      </c>
      <c r="D385" s="83">
        <v>17.996160000000003</v>
      </c>
      <c r="E385" s="43">
        <f t="shared" si="106"/>
        <v>12.29411208665732</v>
      </c>
      <c r="G385" s="17">
        <f t="shared" si="89"/>
        <v>2.8901584018040389</v>
      </c>
      <c r="H385" s="80">
        <f t="shared" si="90"/>
        <v>8.1339749707121212E-2</v>
      </c>
      <c r="I385" s="17">
        <f t="shared" si="91"/>
        <v>19.466850016018853</v>
      </c>
      <c r="J385" s="17">
        <f t="shared" si="92"/>
        <v>-1.4706900160188496</v>
      </c>
      <c r="K385" s="47">
        <f t="shared" si="93"/>
        <v>2.1629291232175243</v>
      </c>
      <c r="L385" s="47">
        <f t="shared" si="94"/>
        <v>19.997809541775304</v>
      </c>
      <c r="P385" s="17">
        <f t="shared" si="95"/>
        <v>17.996160000000003</v>
      </c>
      <c r="Q385" s="33">
        <f t="shared" si="96"/>
        <v>12.29411208665732</v>
      </c>
      <c r="R385" s="17">
        <f t="shared" si="97"/>
        <v>151.14519199929359</v>
      </c>
      <c r="S385" s="17">
        <f t="shared" si="98"/>
        <v>19.353201777718041</v>
      </c>
      <c r="T385" s="17">
        <f t="shared" si="99"/>
        <v>-1.3570417777180381</v>
      </c>
      <c r="U385" s="17">
        <f t="shared" si="100"/>
        <v>1.8415623864721333</v>
      </c>
      <c r="V385" s="47">
        <f t="shared" si="101"/>
        <v>19.997809541775304</v>
      </c>
    </row>
    <row r="386" spans="1:22" x14ac:dyDescent="0.25">
      <c r="A386" s="70">
        <v>28</v>
      </c>
      <c r="B386" s="70">
        <v>7</v>
      </c>
      <c r="C386" s="83">
        <v>42.900568224506756</v>
      </c>
      <c r="D386" s="83">
        <v>18.42464</v>
      </c>
      <c r="E386" s="43">
        <f t="shared" si="106"/>
        <v>13.655674988762692</v>
      </c>
      <c r="G386" s="17">
        <f t="shared" si="89"/>
        <v>2.9136888992142329</v>
      </c>
      <c r="H386" s="80">
        <f t="shared" si="90"/>
        <v>7.3229628035443417E-2</v>
      </c>
      <c r="I386" s="17">
        <f t="shared" si="91"/>
        <v>20.865412882718129</v>
      </c>
      <c r="J386" s="17">
        <f t="shared" si="92"/>
        <v>-2.4407728827181288</v>
      </c>
      <c r="K386" s="47">
        <f t="shared" si="93"/>
        <v>5.9573722650121645</v>
      </c>
      <c r="L386" s="47">
        <f t="shared" si="94"/>
        <v>16.349172900007719</v>
      </c>
      <c r="P386" s="17">
        <f t="shared" si="95"/>
        <v>18.42464</v>
      </c>
      <c r="Q386" s="33">
        <f t="shared" si="96"/>
        <v>13.655674988762692</v>
      </c>
      <c r="R386" s="17">
        <f t="shared" si="97"/>
        <v>186.47745939871896</v>
      </c>
      <c r="S386" s="17">
        <f t="shared" si="98"/>
        <v>20.746246699169795</v>
      </c>
      <c r="T386" s="17">
        <f t="shared" si="99"/>
        <v>-2.321606699169795</v>
      </c>
      <c r="U386" s="17">
        <f t="shared" si="100"/>
        <v>5.3898576656300712</v>
      </c>
      <c r="V386" s="47">
        <f t="shared" si="101"/>
        <v>16.349172900007719</v>
      </c>
    </row>
    <row r="387" spans="1:22" x14ac:dyDescent="0.25">
      <c r="A387" s="70">
        <v>28</v>
      </c>
      <c r="B387" s="70">
        <v>8</v>
      </c>
      <c r="C387" s="83">
        <v>43.403800696348476</v>
      </c>
      <c r="D387" s="83">
        <v>18.745999999999999</v>
      </c>
      <c r="E387" s="43">
        <f t="shared" ref="E387:E393" si="107">C387/PI()</f>
        <v>13.815858859598618</v>
      </c>
      <c r="G387" s="17">
        <f t="shared" si="89"/>
        <v>2.9309803963242942</v>
      </c>
      <c r="H387" s="80">
        <f t="shared" si="90"/>
        <v>7.2380588869815091E-2</v>
      </c>
      <c r="I387" s="17">
        <f t="shared" si="91"/>
        <v>21.0175163299287</v>
      </c>
      <c r="J387" s="17">
        <f t="shared" si="92"/>
        <v>-2.2715163299287013</v>
      </c>
      <c r="K387" s="47">
        <f t="shared" si="93"/>
        <v>5.1597864371327571</v>
      </c>
      <c r="L387" s="47">
        <f t="shared" si="94"/>
        <v>13.853664001082018</v>
      </c>
      <c r="P387" s="17">
        <f t="shared" si="95"/>
        <v>18.745999999999999</v>
      </c>
      <c r="Q387" s="33">
        <f t="shared" si="96"/>
        <v>13.815858859598618</v>
      </c>
      <c r="R387" s="17">
        <f t="shared" si="97"/>
        <v>190.87795602834964</v>
      </c>
      <c r="S387" s="17">
        <f t="shared" si="98"/>
        <v>20.903003543826976</v>
      </c>
      <c r="T387" s="17">
        <f t="shared" si="99"/>
        <v>-2.1570035438269777</v>
      </c>
      <c r="U387" s="17">
        <f t="shared" si="100"/>
        <v>4.6526642880821401</v>
      </c>
      <c r="V387" s="47">
        <f t="shared" si="101"/>
        <v>13.853664001082018</v>
      </c>
    </row>
    <row r="388" spans="1:22" x14ac:dyDescent="0.25">
      <c r="A388" s="70">
        <v>28</v>
      </c>
      <c r="B388" s="70">
        <v>9</v>
      </c>
      <c r="C388" s="83">
        <v>40.006981511416853</v>
      </c>
      <c r="D388" s="83">
        <v>18.317520000000002</v>
      </c>
      <c r="E388" s="43">
        <f t="shared" si="107"/>
        <v>12.734617731456117</v>
      </c>
      <c r="G388" s="17">
        <f t="shared" ref="G388:G422" si="108">LN(D388)</f>
        <v>2.90785797890344</v>
      </c>
      <c r="H388" s="80">
        <f t="shared" ref="H388:H422" si="109">1/E388</f>
        <v>7.8526110566308829E-2</v>
      </c>
      <c r="I388" s="17">
        <f t="shared" ref="I388:I422" si="110">EXP($N$10+$N$11*H388)</f>
        <v>19.941100157445764</v>
      </c>
      <c r="J388" s="17">
        <f t="shared" ref="J388:J422" si="111">D388-I388</f>
        <v>-1.6235801574457618</v>
      </c>
      <c r="K388" s="47">
        <f t="shared" ref="K388:K422" si="112">J388^2</f>
        <v>2.6360125276516047</v>
      </c>
      <c r="L388" s="47">
        <f t="shared" ref="L388:L422" si="113">(D388-$N$12)^2</f>
        <v>17.226907977249606</v>
      </c>
      <c r="P388" s="17">
        <f t="shared" ref="P388:P422" si="114">D388</f>
        <v>18.317520000000002</v>
      </c>
      <c r="Q388" s="33">
        <f t="shared" ref="Q388:Q422" si="115">E388</f>
        <v>12.734617731456117</v>
      </c>
      <c r="R388" s="17">
        <f t="shared" ref="R388:R422" si="116">Q388^2</f>
        <v>162.17048876631654</v>
      </c>
      <c r="S388" s="17">
        <f t="shared" ref="S388:S422" si="117">$X$10+$X$11*Q388+$X$12*R388</f>
        <v>19.815761799280629</v>
      </c>
      <c r="T388" s="17">
        <f t="shared" ref="T388:T422" si="118">P388-S388</f>
        <v>-1.4982417992806276</v>
      </c>
      <c r="U388" s="17">
        <f t="shared" ref="U388:U422" si="119">T388^2</f>
        <v>2.2447284891116523</v>
      </c>
      <c r="V388" s="47">
        <f t="shared" ref="V388:V422" si="120">(P388-$X$13)^2</f>
        <v>17.226907977249606</v>
      </c>
    </row>
    <row r="389" spans="1:22" x14ac:dyDescent="0.25">
      <c r="A389" s="70">
        <v>28</v>
      </c>
      <c r="B389" s="70">
        <v>10</v>
      </c>
      <c r="C389" s="83">
        <v>40.761830219179444</v>
      </c>
      <c r="D389" s="83">
        <v>18.531759999999998</v>
      </c>
      <c r="E389" s="43">
        <f t="shared" si="107"/>
        <v>12.974893537710008</v>
      </c>
      <c r="G389" s="17">
        <f t="shared" si="108"/>
        <v>2.919486016898559</v>
      </c>
      <c r="H389" s="80">
        <f t="shared" si="109"/>
        <v>7.7071923333599399E-2</v>
      </c>
      <c r="I389" s="17">
        <f t="shared" si="110"/>
        <v>20.190720389167055</v>
      </c>
      <c r="J389" s="17">
        <f t="shared" si="111"/>
        <v>-1.6589603891670563</v>
      </c>
      <c r="K389" s="47">
        <f t="shared" si="112"/>
        <v>2.7521495728253109</v>
      </c>
      <c r="L389" s="47">
        <f t="shared" si="113"/>
        <v>15.494387211565828</v>
      </c>
      <c r="P389" s="17">
        <f t="shared" si="114"/>
        <v>18.531759999999998</v>
      </c>
      <c r="Q389" s="33">
        <f t="shared" si="115"/>
        <v>12.974893537710008</v>
      </c>
      <c r="R389" s="17">
        <f t="shared" si="116"/>
        <v>168.34786231490892</v>
      </c>
      <c r="S389" s="17">
        <f t="shared" si="117"/>
        <v>20.063282128071783</v>
      </c>
      <c r="T389" s="17">
        <f t="shared" si="118"/>
        <v>-1.531522128071785</v>
      </c>
      <c r="U389" s="17">
        <f t="shared" si="119"/>
        <v>2.3455600287735292</v>
      </c>
      <c r="V389" s="47">
        <f t="shared" si="120"/>
        <v>15.494387211565828</v>
      </c>
    </row>
    <row r="390" spans="1:22" x14ac:dyDescent="0.25">
      <c r="A390" s="70">
        <v>28</v>
      </c>
      <c r="B390" s="70">
        <v>33</v>
      </c>
      <c r="C390" s="83">
        <v>48.310317296805259</v>
      </c>
      <c r="D390" s="83">
        <v>19.8172</v>
      </c>
      <c r="E390" s="43">
        <f t="shared" si="107"/>
        <v>15.377651600248896</v>
      </c>
      <c r="G390" s="17">
        <f t="shared" si="108"/>
        <v>2.986550247479105</v>
      </c>
      <c r="H390" s="80">
        <f t="shared" si="109"/>
        <v>6.5029435312724496E-2</v>
      </c>
      <c r="I390" s="17">
        <f t="shared" si="110"/>
        <v>22.381692326725727</v>
      </c>
      <c r="J390" s="17">
        <f t="shared" si="111"/>
        <v>-2.5644923267257269</v>
      </c>
      <c r="K390" s="47">
        <f t="shared" si="112"/>
        <v>6.5766208938351323</v>
      </c>
      <c r="L390" s="47">
        <f t="shared" si="113"/>
        <v>7.0270112766629742</v>
      </c>
      <c r="P390" s="17">
        <f t="shared" si="114"/>
        <v>19.8172</v>
      </c>
      <c r="Q390" s="33">
        <f t="shared" si="115"/>
        <v>15.377651600248896</v>
      </c>
      <c r="R390" s="17">
        <f t="shared" si="116"/>
        <v>236.47216873863744</v>
      </c>
      <c r="S390" s="17">
        <f t="shared" si="117"/>
        <v>22.352709488902558</v>
      </c>
      <c r="T390" s="17">
        <f t="shared" si="118"/>
        <v>-2.5355094889025587</v>
      </c>
      <c r="U390" s="17">
        <f t="shared" si="119"/>
        <v>6.4288083683149146</v>
      </c>
      <c r="V390" s="47">
        <f t="shared" si="120"/>
        <v>7.0270112766629742</v>
      </c>
    </row>
    <row r="391" spans="1:22" x14ac:dyDescent="0.25">
      <c r="A391" s="70">
        <v>28</v>
      </c>
      <c r="B391" s="70">
        <v>44</v>
      </c>
      <c r="C391" s="83">
        <v>47.303852353121826</v>
      </c>
      <c r="D391" s="83">
        <v>19.495839999999998</v>
      </c>
      <c r="E391" s="43">
        <f t="shared" si="107"/>
        <v>15.057283858577048</v>
      </c>
      <c r="G391" s="17">
        <f t="shared" si="108"/>
        <v>2.9702011094775753</v>
      </c>
      <c r="H391" s="80">
        <f t="shared" si="109"/>
        <v>6.6413040319378197E-2</v>
      </c>
      <c r="I391" s="17">
        <f t="shared" si="110"/>
        <v>22.118336132751363</v>
      </c>
      <c r="J391" s="17">
        <f t="shared" si="111"/>
        <v>-2.6224961327513654</v>
      </c>
      <c r="K391" s="47">
        <f t="shared" si="112"/>
        <v>6.8774859662958674</v>
      </c>
      <c r="L391" s="47">
        <f t="shared" si="113"/>
        <v>8.8340385115886981</v>
      </c>
      <c r="P391" s="17">
        <f t="shared" si="114"/>
        <v>19.495839999999998</v>
      </c>
      <c r="Q391" s="33">
        <f t="shared" si="115"/>
        <v>15.057283858577048</v>
      </c>
      <c r="R391" s="17">
        <f t="shared" si="116"/>
        <v>226.72179719776491</v>
      </c>
      <c r="S391" s="17">
        <f t="shared" si="117"/>
        <v>22.066968362424511</v>
      </c>
      <c r="T391" s="17">
        <f t="shared" si="118"/>
        <v>-2.5711283624245134</v>
      </c>
      <c r="U391" s="17">
        <f t="shared" si="119"/>
        <v>6.6107010560637596</v>
      </c>
      <c r="V391" s="47">
        <f t="shared" si="120"/>
        <v>8.8340385115886981</v>
      </c>
    </row>
    <row r="392" spans="1:22" x14ac:dyDescent="0.25">
      <c r="A392" s="70">
        <v>28</v>
      </c>
      <c r="B392" s="70">
        <v>46</v>
      </c>
      <c r="C392" s="83">
        <v>51.581328363776436</v>
      </c>
      <c r="D392" s="83">
        <v>19.924320000000002</v>
      </c>
      <c r="E392" s="43">
        <f t="shared" si="107"/>
        <v>16.41884676068241</v>
      </c>
      <c r="G392" s="17">
        <f t="shared" si="108"/>
        <v>2.9919410961139814</v>
      </c>
      <c r="H392" s="80">
        <f t="shared" si="109"/>
        <v>6.0905617463624918E-2</v>
      </c>
      <c r="I392" s="17">
        <f t="shared" si="110"/>
        <v>23.185369542076579</v>
      </c>
      <c r="J392" s="17">
        <f t="shared" si="111"/>
        <v>-3.2610495420765773</v>
      </c>
      <c r="K392" s="47">
        <f t="shared" si="112"/>
        <v>10.634444115877855</v>
      </c>
      <c r="L392" s="47">
        <f t="shared" si="113"/>
        <v>6.4705676426210612</v>
      </c>
      <c r="P392" s="17">
        <f t="shared" si="114"/>
        <v>19.924320000000002</v>
      </c>
      <c r="Q392" s="33">
        <f t="shared" si="115"/>
        <v>16.41884676068241</v>
      </c>
      <c r="R392" s="17">
        <f t="shared" si="116"/>
        <v>269.57852895077127</v>
      </c>
      <c r="S392" s="17">
        <f t="shared" si="117"/>
        <v>23.239896958153345</v>
      </c>
      <c r="T392" s="17">
        <f t="shared" si="118"/>
        <v>-3.3155769581533434</v>
      </c>
      <c r="U392" s="17">
        <f t="shared" si="119"/>
        <v>10.993050565437377</v>
      </c>
      <c r="V392" s="47">
        <f t="shared" si="120"/>
        <v>6.4705676426210612</v>
      </c>
    </row>
    <row r="393" spans="1:22" x14ac:dyDescent="0.25">
      <c r="A393" s="70">
        <v>28</v>
      </c>
      <c r="B393" s="70">
        <v>63</v>
      </c>
      <c r="C393" s="83">
        <v>50.574863420093017</v>
      </c>
      <c r="D393" s="83">
        <v>20.352800000000002</v>
      </c>
      <c r="E393" s="43">
        <f t="shared" si="107"/>
        <v>16.098479019010568</v>
      </c>
      <c r="G393" s="17">
        <f t="shared" si="108"/>
        <v>3.0132184945612663</v>
      </c>
      <c r="H393" s="80">
        <f t="shared" si="109"/>
        <v>6.2117669552453236E-2</v>
      </c>
      <c r="I393" s="17">
        <f t="shared" si="110"/>
        <v>22.946207699492671</v>
      </c>
      <c r="J393" s="17">
        <f t="shared" si="111"/>
        <v>-2.5934076994926691</v>
      </c>
      <c r="K393" s="47">
        <f t="shared" si="112"/>
        <v>6.7257634957878585</v>
      </c>
      <c r="L393" s="47">
        <f t="shared" si="113"/>
        <v>4.474286994453446</v>
      </c>
      <c r="P393" s="17">
        <f t="shared" si="114"/>
        <v>20.352800000000002</v>
      </c>
      <c r="Q393" s="33">
        <f t="shared" si="115"/>
        <v>16.098479019010568</v>
      </c>
      <c r="R393" s="17">
        <f t="shared" si="116"/>
        <v>259.16102672552347</v>
      </c>
      <c r="S393" s="17">
        <f t="shared" si="117"/>
        <v>22.973671686641364</v>
      </c>
      <c r="T393" s="17">
        <f t="shared" si="118"/>
        <v>-2.6208716866413617</v>
      </c>
      <c r="U393" s="17">
        <f t="shared" si="119"/>
        <v>6.8689683978383362</v>
      </c>
      <c r="V393" s="47">
        <f t="shared" si="120"/>
        <v>4.474286994453446</v>
      </c>
    </row>
    <row r="394" spans="1:22" x14ac:dyDescent="0.25">
      <c r="A394" s="70">
        <v>28</v>
      </c>
      <c r="B394" s="70">
        <v>80</v>
      </c>
      <c r="C394" s="83">
        <v>48.18450917884482</v>
      </c>
      <c r="D394" s="83">
        <v>19.602959999999999</v>
      </c>
      <c r="E394" s="43">
        <f t="shared" ref="E394:E409" si="121">C394/PI()</f>
        <v>15.337605632539912</v>
      </c>
      <c r="G394" s="17">
        <f t="shared" si="108"/>
        <v>2.9756805752422011</v>
      </c>
      <c r="H394" s="80">
        <f t="shared" si="109"/>
        <v>6.5199224961060606E-2</v>
      </c>
      <c r="I394" s="17">
        <f t="shared" si="110"/>
        <v>22.349206423170774</v>
      </c>
      <c r="J394" s="17">
        <f t="shared" si="111"/>
        <v>-2.7462464231707742</v>
      </c>
      <c r="K394" s="47">
        <f t="shared" si="112"/>
        <v>7.5418694167782707</v>
      </c>
      <c r="L394" s="47">
        <f t="shared" si="113"/>
        <v>8.208746711146782</v>
      </c>
      <c r="P394" s="17">
        <f t="shared" si="114"/>
        <v>19.602959999999999</v>
      </c>
      <c r="Q394" s="33">
        <f t="shared" si="115"/>
        <v>15.337605632539912</v>
      </c>
      <c r="R394" s="17">
        <f t="shared" si="116"/>
        <v>235.24214653932003</v>
      </c>
      <c r="S394" s="17">
        <f t="shared" si="117"/>
        <v>22.317320239883095</v>
      </c>
      <c r="T394" s="17">
        <f t="shared" si="118"/>
        <v>-2.7143602398830957</v>
      </c>
      <c r="U394" s="17">
        <f t="shared" si="119"/>
        <v>7.3677515118582173</v>
      </c>
      <c r="V394" s="47">
        <f t="shared" si="120"/>
        <v>8.208746711146782</v>
      </c>
    </row>
    <row r="395" spans="1:22" x14ac:dyDescent="0.25">
      <c r="A395" s="70">
        <v>29</v>
      </c>
      <c r="B395" s="70">
        <v>1</v>
      </c>
      <c r="C395" s="83">
        <v>48.561933532726123</v>
      </c>
      <c r="D395" s="83">
        <v>23.45928</v>
      </c>
      <c r="E395" s="43">
        <f t="shared" si="121"/>
        <v>15.457743535666861</v>
      </c>
      <c r="G395" s="17">
        <f t="shared" si="108"/>
        <v>3.1552661522172807</v>
      </c>
      <c r="H395" s="80">
        <f t="shared" si="109"/>
        <v>6.4692495233383954E-2</v>
      </c>
      <c r="I395" s="17">
        <f t="shared" si="110"/>
        <v>22.446299069615577</v>
      </c>
      <c r="J395" s="17">
        <f t="shared" si="111"/>
        <v>1.0129809303844226</v>
      </c>
      <c r="K395" s="47">
        <f t="shared" si="112"/>
        <v>1.0261303653224905</v>
      </c>
      <c r="L395" s="47">
        <f t="shared" si="113"/>
        <v>0.98253483603825076</v>
      </c>
      <c r="P395" s="17">
        <f t="shared" si="114"/>
        <v>23.45928</v>
      </c>
      <c r="Q395" s="33">
        <f t="shared" si="115"/>
        <v>15.457743535666861</v>
      </c>
      <c r="R395" s="17">
        <f t="shared" si="116"/>
        <v>238.94183521445063</v>
      </c>
      <c r="S395" s="17">
        <f t="shared" si="117"/>
        <v>22.423206508264091</v>
      </c>
      <c r="T395" s="17">
        <f t="shared" si="118"/>
        <v>1.0360734917359089</v>
      </c>
      <c r="U395" s="17">
        <f t="shared" si="119"/>
        <v>1.0734482802778385</v>
      </c>
      <c r="V395" s="47">
        <f t="shared" si="120"/>
        <v>0.98253483603825076</v>
      </c>
    </row>
    <row r="396" spans="1:22" x14ac:dyDescent="0.25">
      <c r="A396" s="70">
        <v>29</v>
      </c>
      <c r="B396" s="70">
        <v>2</v>
      </c>
      <c r="C396" s="83">
        <v>51.832944599697321</v>
      </c>
      <c r="D396" s="83">
        <v>23.566400000000002</v>
      </c>
      <c r="E396" s="43">
        <f t="shared" si="121"/>
        <v>16.498938696100382</v>
      </c>
      <c r="G396" s="17">
        <f t="shared" si="108"/>
        <v>3.1598219687531417</v>
      </c>
      <c r="H396" s="80">
        <f t="shared" si="109"/>
        <v>6.0609959126422822E-2</v>
      </c>
      <c r="I396" s="17">
        <f t="shared" si="110"/>
        <v>23.244085977598626</v>
      </c>
      <c r="J396" s="17">
        <f t="shared" si="111"/>
        <v>0.32231402240137541</v>
      </c>
      <c r="K396" s="47">
        <f t="shared" si="112"/>
        <v>0.10388632903655433</v>
      </c>
      <c r="L396" s="47">
        <f t="shared" si="113"/>
        <v>1.2063704211963513</v>
      </c>
      <c r="P396" s="17">
        <f t="shared" si="114"/>
        <v>23.566400000000002</v>
      </c>
      <c r="Q396" s="33">
        <f t="shared" si="115"/>
        <v>16.498938696100382</v>
      </c>
      <c r="R396" s="17">
        <f t="shared" si="116"/>
        <v>272.21497809767857</v>
      </c>
      <c r="S396" s="17">
        <f t="shared" si="117"/>
        <v>23.305515013773366</v>
      </c>
      <c r="T396" s="17">
        <f t="shared" si="118"/>
        <v>0.26088498622663536</v>
      </c>
      <c r="U396" s="17">
        <f t="shared" si="119"/>
        <v>6.8060976038471721E-2</v>
      </c>
      <c r="V396" s="47">
        <f t="shared" si="120"/>
        <v>1.2063704211963513</v>
      </c>
    </row>
    <row r="397" spans="1:22" x14ac:dyDescent="0.25">
      <c r="A397" s="70">
        <v>29</v>
      </c>
      <c r="B397" s="70">
        <v>3</v>
      </c>
      <c r="C397" s="83">
        <v>52.084560835618177</v>
      </c>
      <c r="D397" s="83">
        <v>22.923679999999997</v>
      </c>
      <c r="E397" s="43">
        <f t="shared" si="121"/>
        <v>16.579030631518343</v>
      </c>
      <c r="G397" s="17">
        <f t="shared" si="108"/>
        <v>3.1321704374226313</v>
      </c>
      <c r="H397" s="80">
        <f t="shared" si="109"/>
        <v>6.0317157391512576E-2</v>
      </c>
      <c r="I397" s="17">
        <f t="shared" si="110"/>
        <v>23.302381653340582</v>
      </c>
      <c r="J397" s="17">
        <f t="shared" si="111"/>
        <v>-0.3787016533405847</v>
      </c>
      <c r="K397" s="47">
        <f t="shared" si="112"/>
        <v>0.14341494224289239</v>
      </c>
      <c r="L397" s="47">
        <f t="shared" si="113"/>
        <v>0.20759774224776689</v>
      </c>
      <c r="P397" s="17">
        <f t="shared" si="114"/>
        <v>22.923679999999997</v>
      </c>
      <c r="Q397" s="33">
        <f t="shared" si="115"/>
        <v>16.579030631518343</v>
      </c>
      <c r="R397" s="17">
        <f t="shared" si="116"/>
        <v>274.86425668082353</v>
      </c>
      <c r="S397" s="17">
        <f t="shared" si="117"/>
        <v>23.370757764490186</v>
      </c>
      <c r="T397" s="17">
        <f t="shared" si="118"/>
        <v>-0.44707776449018866</v>
      </c>
      <c r="U397" s="17">
        <f t="shared" si="119"/>
        <v>0.19987852750154458</v>
      </c>
      <c r="V397" s="47">
        <f t="shared" si="120"/>
        <v>0.20759774224776689</v>
      </c>
    </row>
    <row r="398" spans="1:22" x14ac:dyDescent="0.25">
      <c r="A398" s="70">
        <v>29</v>
      </c>
      <c r="B398" s="70">
        <v>4</v>
      </c>
      <c r="C398" s="83">
        <v>40.258597747337724</v>
      </c>
      <c r="D398" s="83">
        <v>21.959599999999998</v>
      </c>
      <c r="E398" s="43">
        <f t="shared" si="121"/>
        <v>12.814709666874084</v>
      </c>
      <c r="G398" s="17">
        <f t="shared" si="108"/>
        <v>3.0892044015391882</v>
      </c>
      <c r="H398" s="80">
        <f t="shared" si="109"/>
        <v>7.8035322375269375E-2</v>
      </c>
      <c r="I398" s="17">
        <f t="shared" si="110"/>
        <v>20.025000055563723</v>
      </c>
      <c r="J398" s="17">
        <f t="shared" si="111"/>
        <v>1.9345999444362754</v>
      </c>
      <c r="K398" s="47">
        <f t="shared" si="112"/>
        <v>3.7426769450128399</v>
      </c>
      <c r="L398" s="47">
        <f t="shared" si="113"/>
        <v>0.25852246782490312</v>
      </c>
      <c r="P398" s="17">
        <f t="shared" si="114"/>
        <v>21.959599999999998</v>
      </c>
      <c r="Q398" s="33">
        <f t="shared" si="115"/>
        <v>12.814709666874084</v>
      </c>
      <c r="R398" s="17">
        <f t="shared" si="116"/>
        <v>164.21678384627609</v>
      </c>
      <c r="S398" s="17">
        <f t="shared" si="117"/>
        <v>19.898643880447544</v>
      </c>
      <c r="T398" s="17">
        <f t="shared" si="118"/>
        <v>2.0609561195524542</v>
      </c>
      <c r="U398" s="17">
        <f t="shared" si="119"/>
        <v>4.2475401267207094</v>
      </c>
      <c r="V398" s="47">
        <f t="shared" si="120"/>
        <v>0.25852246782490312</v>
      </c>
    </row>
    <row r="399" spans="1:22" x14ac:dyDescent="0.25">
      <c r="A399" s="70">
        <v>29</v>
      </c>
      <c r="B399" s="70">
        <v>5</v>
      </c>
      <c r="C399" s="83">
        <v>50.574863420093017</v>
      </c>
      <c r="D399" s="83">
        <v>22.923679999999997</v>
      </c>
      <c r="E399" s="43">
        <f t="shared" si="121"/>
        <v>16.098479019010568</v>
      </c>
      <c r="G399" s="17">
        <f t="shared" si="108"/>
        <v>3.1321704374226313</v>
      </c>
      <c r="H399" s="80">
        <f t="shared" si="109"/>
        <v>6.2117669552453236E-2</v>
      </c>
      <c r="I399" s="17">
        <f t="shared" si="110"/>
        <v>22.946207699492671</v>
      </c>
      <c r="J399" s="17">
        <f t="shared" si="111"/>
        <v>-2.2527699492673747E-2</v>
      </c>
      <c r="K399" s="47">
        <f t="shared" si="112"/>
        <v>5.0749724443221306E-4</v>
      </c>
      <c r="L399" s="47">
        <f t="shared" si="113"/>
        <v>0.20759774224776689</v>
      </c>
      <c r="P399" s="17">
        <f t="shared" si="114"/>
        <v>22.923679999999997</v>
      </c>
      <c r="Q399" s="33">
        <f t="shared" si="115"/>
        <v>16.098479019010568</v>
      </c>
      <c r="R399" s="17">
        <f t="shared" si="116"/>
        <v>259.16102672552347</v>
      </c>
      <c r="S399" s="17">
        <f t="shared" si="117"/>
        <v>22.973671686641364</v>
      </c>
      <c r="T399" s="17">
        <f t="shared" si="118"/>
        <v>-4.9991686641366329E-2</v>
      </c>
      <c r="U399" s="17">
        <f t="shared" si="119"/>
        <v>2.4991687332485647E-3</v>
      </c>
      <c r="V399" s="47">
        <f t="shared" si="120"/>
        <v>0.20759774224776689</v>
      </c>
    </row>
    <row r="400" spans="1:22" x14ac:dyDescent="0.25">
      <c r="A400" s="70">
        <v>29</v>
      </c>
      <c r="B400" s="70">
        <v>6</v>
      </c>
      <c r="C400" s="83">
        <v>53.091025779301617</v>
      </c>
      <c r="D400" s="83">
        <v>23.566400000000002</v>
      </c>
      <c r="E400" s="43">
        <f t="shared" si="121"/>
        <v>16.899398373190195</v>
      </c>
      <c r="G400" s="17">
        <f t="shared" si="108"/>
        <v>3.1598219687531417</v>
      </c>
      <c r="H400" s="80">
        <f t="shared" si="109"/>
        <v>5.9173704170820393E-2</v>
      </c>
      <c r="I400" s="17">
        <f t="shared" si="110"/>
        <v>23.531442442924877</v>
      </c>
      <c r="J400" s="17">
        <f t="shared" si="111"/>
        <v>3.4957557075124157E-2</v>
      </c>
      <c r="K400" s="47">
        <f t="shared" si="112"/>
        <v>1.2220307966605631E-3</v>
      </c>
      <c r="L400" s="47">
        <f t="shared" si="113"/>
        <v>1.2063704211963513</v>
      </c>
      <c r="P400" s="17">
        <f t="shared" si="114"/>
        <v>23.566400000000002</v>
      </c>
      <c r="Q400" s="33">
        <f t="shared" si="115"/>
        <v>16.899398373190195</v>
      </c>
      <c r="R400" s="17">
        <f t="shared" si="116"/>
        <v>285.5896653757834</v>
      </c>
      <c r="S400" s="17">
        <f t="shared" si="117"/>
        <v>23.627975718325537</v>
      </c>
      <c r="T400" s="17">
        <f t="shared" si="118"/>
        <v>-6.1575718325535433E-2</v>
      </c>
      <c r="U400" s="17">
        <f t="shared" si="119"/>
        <v>3.7915690873056803E-3</v>
      </c>
      <c r="V400" s="47">
        <f t="shared" si="120"/>
        <v>1.2063704211963513</v>
      </c>
    </row>
    <row r="401" spans="1:22" x14ac:dyDescent="0.25">
      <c r="A401" s="70">
        <v>29</v>
      </c>
      <c r="B401" s="70">
        <v>7</v>
      </c>
      <c r="C401" s="83">
        <v>55.73299625647067</v>
      </c>
      <c r="D401" s="83">
        <v>24.316240000000001</v>
      </c>
      <c r="E401" s="43">
        <f t="shared" si="121"/>
        <v>17.740363695078813</v>
      </c>
      <c r="G401" s="17">
        <f t="shared" si="108"/>
        <v>3.1911444398821827</v>
      </c>
      <c r="H401" s="80">
        <f t="shared" si="109"/>
        <v>5.6368630158208123E-2</v>
      </c>
      <c r="I401" s="17">
        <f t="shared" si="110"/>
        <v>24.102947778180248</v>
      </c>
      <c r="J401" s="17">
        <f t="shared" si="111"/>
        <v>0.21329222181975283</v>
      </c>
      <c r="K401" s="47">
        <f t="shared" si="112"/>
        <v>4.5493571888806643E-2</v>
      </c>
      <c r="L401" s="47">
        <f t="shared" si="113"/>
        <v>3.415802403703025</v>
      </c>
      <c r="P401" s="17">
        <f t="shared" si="114"/>
        <v>24.316240000000001</v>
      </c>
      <c r="Q401" s="33">
        <f t="shared" si="115"/>
        <v>17.740363695078813</v>
      </c>
      <c r="R401" s="17">
        <f t="shared" si="116"/>
        <v>314.72050403367041</v>
      </c>
      <c r="S401" s="17">
        <f t="shared" si="117"/>
        <v>24.274602761387747</v>
      </c>
      <c r="T401" s="17">
        <f t="shared" si="118"/>
        <v>4.1637238612253213E-2</v>
      </c>
      <c r="U401" s="17">
        <f t="shared" si="119"/>
        <v>1.7336596392537099E-3</v>
      </c>
      <c r="V401" s="47">
        <f t="shared" si="120"/>
        <v>3.415802403703025</v>
      </c>
    </row>
    <row r="402" spans="1:22" x14ac:dyDescent="0.25">
      <c r="A402" s="70">
        <v>29</v>
      </c>
      <c r="B402" s="70">
        <v>8</v>
      </c>
      <c r="C402" s="83">
        <v>53.342642015222474</v>
      </c>
      <c r="D402" s="83">
        <v>23.994879999999998</v>
      </c>
      <c r="E402" s="43">
        <f t="shared" si="121"/>
        <v>16.979490308608156</v>
      </c>
      <c r="G402" s="17">
        <f t="shared" si="108"/>
        <v>3.1778404742558197</v>
      </c>
      <c r="H402" s="80">
        <f t="shared" si="109"/>
        <v>5.8894582924731625E-2</v>
      </c>
      <c r="I402" s="17">
        <f t="shared" si="110"/>
        <v>23.587698105371402</v>
      </c>
      <c r="J402" s="17">
        <f t="shared" si="111"/>
        <v>0.40718189462859655</v>
      </c>
      <c r="K402" s="47">
        <f t="shared" si="112"/>
        <v>0.1657970953133335</v>
      </c>
      <c r="L402" s="47">
        <f t="shared" si="113"/>
        <v>2.3312066498287289</v>
      </c>
      <c r="P402" s="17">
        <f t="shared" si="114"/>
        <v>23.994879999999998</v>
      </c>
      <c r="Q402" s="33">
        <f t="shared" si="115"/>
        <v>16.979490308608156</v>
      </c>
      <c r="R402" s="17">
        <f t="shared" si="116"/>
        <v>288.30309114011828</v>
      </c>
      <c r="S402" s="17">
        <f t="shared" si="117"/>
        <v>23.691341944526393</v>
      </c>
      <c r="T402" s="17">
        <f t="shared" si="118"/>
        <v>0.30353805547360579</v>
      </c>
      <c r="U402" s="17">
        <f t="shared" si="119"/>
        <v>9.2135351120697789E-2</v>
      </c>
      <c r="V402" s="47">
        <f t="shared" si="120"/>
        <v>2.3312066498287289</v>
      </c>
    </row>
    <row r="403" spans="1:22" x14ac:dyDescent="0.25">
      <c r="A403" s="70">
        <v>29</v>
      </c>
      <c r="B403" s="70">
        <v>9</v>
      </c>
      <c r="C403" s="83">
        <v>53.091025779301617</v>
      </c>
      <c r="D403" s="83">
        <v>23.45928</v>
      </c>
      <c r="E403" s="43">
        <f t="shared" si="121"/>
        <v>16.899398373190195</v>
      </c>
      <c r="G403" s="17">
        <f t="shared" si="108"/>
        <v>3.1552661522172807</v>
      </c>
      <c r="H403" s="80">
        <f t="shared" si="109"/>
        <v>5.9173704170820393E-2</v>
      </c>
      <c r="I403" s="17">
        <f t="shared" si="110"/>
        <v>23.531442442924877</v>
      </c>
      <c r="J403" s="17">
        <f t="shared" si="111"/>
        <v>-7.2162442924877723E-2</v>
      </c>
      <c r="K403" s="47">
        <f t="shared" si="112"/>
        <v>5.207418168886235E-3</v>
      </c>
      <c r="L403" s="47">
        <f t="shared" si="113"/>
        <v>0.98253483603825076</v>
      </c>
      <c r="P403" s="17">
        <f t="shared" si="114"/>
        <v>23.45928</v>
      </c>
      <c r="Q403" s="33">
        <f t="shared" si="115"/>
        <v>16.899398373190195</v>
      </c>
      <c r="R403" s="17">
        <f t="shared" si="116"/>
        <v>285.5896653757834</v>
      </c>
      <c r="S403" s="17">
        <f t="shared" si="117"/>
        <v>23.627975718325537</v>
      </c>
      <c r="T403" s="17">
        <f t="shared" si="118"/>
        <v>-0.16869571832553731</v>
      </c>
      <c r="U403" s="17">
        <f t="shared" si="119"/>
        <v>2.8458245381369027E-2</v>
      </c>
      <c r="V403" s="47">
        <f t="shared" si="120"/>
        <v>0.98253483603825076</v>
      </c>
    </row>
    <row r="404" spans="1:22" x14ac:dyDescent="0.25">
      <c r="A404" s="70">
        <v>29</v>
      </c>
      <c r="B404" s="70">
        <v>10</v>
      </c>
      <c r="C404" s="83">
        <v>52.587793307459897</v>
      </c>
      <c r="D404" s="83">
        <v>23.137920000000001</v>
      </c>
      <c r="E404" s="43">
        <f t="shared" si="121"/>
        <v>16.739214502354269</v>
      </c>
      <c r="G404" s="17">
        <f t="shared" si="108"/>
        <v>3.141472830084945</v>
      </c>
      <c r="H404" s="80">
        <f t="shared" si="109"/>
        <v>5.9739959713124895E-2</v>
      </c>
      <c r="I404" s="17">
        <f t="shared" si="110"/>
        <v>23.417727972506281</v>
      </c>
      <c r="J404" s="17">
        <f t="shared" si="111"/>
        <v>-0.27980797250627987</v>
      </c>
      <c r="K404" s="47">
        <f t="shared" si="112"/>
        <v>7.8292501478075066E-2</v>
      </c>
      <c r="L404" s="47">
        <f t="shared" si="113"/>
        <v>0.44872441336396368</v>
      </c>
      <c r="P404" s="17">
        <f t="shared" si="114"/>
        <v>23.137920000000001</v>
      </c>
      <c r="Q404" s="33">
        <f t="shared" si="115"/>
        <v>16.739214502354269</v>
      </c>
      <c r="R404" s="17">
        <f t="shared" si="116"/>
        <v>280.20130215582748</v>
      </c>
      <c r="S404" s="17">
        <f t="shared" si="117"/>
        <v>23.50011735121425</v>
      </c>
      <c r="T404" s="17">
        <f t="shared" si="118"/>
        <v>-0.3621973512142489</v>
      </c>
      <c r="U404" s="17">
        <f t="shared" si="119"/>
        <v>0.13118692122661796</v>
      </c>
      <c r="V404" s="47">
        <f t="shared" si="120"/>
        <v>0.44872441336396368</v>
      </c>
    </row>
    <row r="405" spans="1:22" x14ac:dyDescent="0.25">
      <c r="A405" s="70">
        <v>29</v>
      </c>
      <c r="B405" s="70">
        <v>17</v>
      </c>
      <c r="C405" s="83">
        <v>60.639512856927439</v>
      </c>
      <c r="D405" s="83">
        <v>24.637600000000003</v>
      </c>
      <c r="E405" s="43">
        <f t="shared" si="121"/>
        <v>19.302156435729085</v>
      </c>
      <c r="G405" s="17">
        <f t="shared" si="108"/>
        <v>3.2042737313239753</v>
      </c>
      <c r="H405" s="80">
        <f t="shared" si="109"/>
        <v>5.1807682904743163E-2</v>
      </c>
      <c r="I405" s="17">
        <f t="shared" si="110"/>
        <v>25.061976302801401</v>
      </c>
      <c r="J405" s="17">
        <f t="shared" si="111"/>
        <v>-0.42437630280139871</v>
      </c>
      <c r="K405" s="47">
        <f t="shared" si="112"/>
        <v>0.18009524637938445</v>
      </c>
      <c r="L405" s="47">
        <f t="shared" si="113"/>
        <v>4.7069426567773238</v>
      </c>
      <c r="P405" s="17">
        <f t="shared" si="114"/>
        <v>24.637600000000003</v>
      </c>
      <c r="Q405" s="33">
        <f t="shared" si="115"/>
        <v>19.302156435729085</v>
      </c>
      <c r="R405" s="17">
        <f t="shared" si="116"/>
        <v>372.57324306935772</v>
      </c>
      <c r="S405" s="17">
        <f t="shared" si="117"/>
        <v>25.365704871462061</v>
      </c>
      <c r="T405" s="17">
        <f t="shared" si="118"/>
        <v>-0.72810487146205816</v>
      </c>
      <c r="U405" s="17">
        <f t="shared" si="119"/>
        <v>0.53013670384678024</v>
      </c>
      <c r="V405" s="47">
        <f t="shared" si="120"/>
        <v>4.7069426567773238</v>
      </c>
    </row>
    <row r="406" spans="1:22" x14ac:dyDescent="0.25">
      <c r="A406" s="70">
        <v>29</v>
      </c>
      <c r="B406" s="70">
        <v>19</v>
      </c>
      <c r="C406" s="83">
        <v>61.394361564690023</v>
      </c>
      <c r="D406" s="83">
        <v>24.423360000000002</v>
      </c>
      <c r="E406" s="43">
        <f t="shared" si="121"/>
        <v>19.542432241982976</v>
      </c>
      <c r="G406" s="17">
        <f t="shared" si="108"/>
        <v>3.1955400513552208</v>
      </c>
      <c r="H406" s="80">
        <f t="shared" si="109"/>
        <v>5.1170703196897961E-2</v>
      </c>
      <c r="I406" s="17">
        <f t="shared" si="110"/>
        <v>25.198916489400553</v>
      </c>
      <c r="J406" s="17">
        <f t="shared" si="111"/>
        <v>-0.77555648940055022</v>
      </c>
      <c r="K406" s="47">
        <f t="shared" si="112"/>
        <v>0.60148786825130574</v>
      </c>
      <c r="L406" s="47">
        <f t="shared" si="113"/>
        <v>3.8232330992611288</v>
      </c>
      <c r="P406" s="17">
        <f t="shared" si="114"/>
        <v>24.423360000000002</v>
      </c>
      <c r="Q406" s="33">
        <f t="shared" si="115"/>
        <v>19.542432241982976</v>
      </c>
      <c r="R406" s="17">
        <f t="shared" si="116"/>
        <v>381.90665793249576</v>
      </c>
      <c r="S406" s="17">
        <f t="shared" si="117"/>
        <v>25.520900194067639</v>
      </c>
      <c r="T406" s="17">
        <f t="shared" si="118"/>
        <v>-1.097540194067637</v>
      </c>
      <c r="U406" s="17">
        <f t="shared" si="119"/>
        <v>1.2045944775940263</v>
      </c>
      <c r="V406" s="47">
        <f t="shared" si="120"/>
        <v>3.8232330992611288</v>
      </c>
    </row>
    <row r="407" spans="1:22" x14ac:dyDescent="0.25">
      <c r="A407" s="70">
        <v>29</v>
      </c>
      <c r="B407" s="70">
        <v>21</v>
      </c>
      <c r="C407" s="83">
        <v>58.50077485160012</v>
      </c>
      <c r="D407" s="83">
        <v>23.352160000000001</v>
      </c>
      <c r="E407" s="43">
        <f t="shared" si="121"/>
        <v>18.6213749846764</v>
      </c>
      <c r="G407" s="17">
        <f t="shared" si="108"/>
        <v>3.150689485189869</v>
      </c>
      <c r="H407" s="80">
        <f t="shared" si="109"/>
        <v>5.3701727225991841E-2</v>
      </c>
      <c r="I407" s="17">
        <f t="shared" si="110"/>
        <v>24.65916843130886</v>
      </c>
      <c r="J407" s="17">
        <f t="shared" si="111"/>
        <v>-1.3070084313088586</v>
      </c>
      <c r="K407" s="47">
        <f t="shared" si="112"/>
        <v>1.7082710395124432</v>
      </c>
      <c r="L407" s="47">
        <f t="shared" si="113"/>
        <v>0.78164863968015741</v>
      </c>
      <c r="P407" s="17">
        <f t="shared" si="114"/>
        <v>23.352160000000001</v>
      </c>
      <c r="Q407" s="33">
        <f t="shared" si="115"/>
        <v>18.6213749846764</v>
      </c>
      <c r="R407" s="17">
        <f t="shared" si="116"/>
        <v>346.75560631993199</v>
      </c>
      <c r="S407" s="17">
        <f t="shared" si="117"/>
        <v>24.907641763602676</v>
      </c>
      <c r="T407" s="17">
        <f t="shared" si="118"/>
        <v>-1.5554817636026748</v>
      </c>
      <c r="U407" s="17">
        <f t="shared" si="119"/>
        <v>2.4195235169004872</v>
      </c>
      <c r="V407" s="47">
        <f t="shared" si="120"/>
        <v>0.78164863968015741</v>
      </c>
    </row>
    <row r="408" spans="1:22" x14ac:dyDescent="0.25">
      <c r="A408" s="70">
        <v>29</v>
      </c>
      <c r="B408" s="70">
        <v>31</v>
      </c>
      <c r="C408" s="83">
        <v>58.50077485160012</v>
      </c>
      <c r="D408" s="83">
        <v>24.102</v>
      </c>
      <c r="E408" s="43">
        <f t="shared" si="121"/>
        <v>18.6213749846764</v>
      </c>
      <c r="G408" s="17">
        <f t="shared" si="108"/>
        <v>3.1822948246052003</v>
      </c>
      <c r="H408" s="80">
        <f t="shared" si="109"/>
        <v>5.3701727225991841E-2</v>
      </c>
      <c r="I408" s="17">
        <f t="shared" si="110"/>
        <v>24.65916843130886</v>
      </c>
      <c r="J408" s="17">
        <f t="shared" si="111"/>
        <v>-0.55716843130885962</v>
      </c>
      <c r="K408" s="47">
        <f t="shared" si="112"/>
        <v>0.31043666084717542</v>
      </c>
      <c r="L408" s="47">
        <f t="shared" si="113"/>
        <v>2.6697891789868309</v>
      </c>
      <c r="P408" s="17">
        <f t="shared" si="114"/>
        <v>24.102</v>
      </c>
      <c r="Q408" s="33">
        <f t="shared" si="115"/>
        <v>18.6213749846764</v>
      </c>
      <c r="R408" s="17">
        <f t="shared" si="116"/>
        <v>346.75560631993199</v>
      </c>
      <c r="S408" s="17">
        <f t="shared" si="117"/>
        <v>24.907641763602676</v>
      </c>
      <c r="T408" s="17">
        <f t="shared" si="118"/>
        <v>-0.80564176360267581</v>
      </c>
      <c r="U408" s="17">
        <f t="shared" si="119"/>
        <v>0.64905865126082973</v>
      </c>
      <c r="V408" s="47">
        <f t="shared" si="120"/>
        <v>2.6697891789868309</v>
      </c>
    </row>
    <row r="409" spans="1:22" x14ac:dyDescent="0.25">
      <c r="A409" s="70">
        <v>29</v>
      </c>
      <c r="B409" s="70">
        <v>49</v>
      </c>
      <c r="C409" s="83">
        <v>57.620118025877083</v>
      </c>
      <c r="D409" s="83">
        <v>23.566400000000002</v>
      </c>
      <c r="E409" s="43">
        <f t="shared" si="121"/>
        <v>18.341053210713522</v>
      </c>
      <c r="G409" s="17">
        <f t="shared" si="108"/>
        <v>3.1598219687531417</v>
      </c>
      <c r="H409" s="80">
        <f t="shared" si="109"/>
        <v>5.4522495982720992E-2</v>
      </c>
      <c r="I409" s="17">
        <f t="shared" si="110"/>
        <v>24.486631672320097</v>
      </c>
      <c r="J409" s="17">
        <f t="shared" si="111"/>
        <v>-0.92023167232009584</v>
      </c>
      <c r="K409" s="47">
        <f t="shared" si="112"/>
        <v>0.84682633074104019</v>
      </c>
      <c r="L409" s="47">
        <f t="shared" si="113"/>
        <v>1.2063704211963513</v>
      </c>
      <c r="P409" s="17">
        <f t="shared" si="114"/>
        <v>23.566400000000002</v>
      </c>
      <c r="Q409" s="33">
        <f t="shared" si="115"/>
        <v>18.341053210713522</v>
      </c>
      <c r="R409" s="17">
        <f t="shared" si="116"/>
        <v>336.39423287822478</v>
      </c>
      <c r="S409" s="17">
        <f t="shared" si="117"/>
        <v>24.71114613975233</v>
      </c>
      <c r="T409" s="17">
        <f t="shared" si="118"/>
        <v>-1.1447461397523284</v>
      </c>
      <c r="U409" s="17">
        <f t="shared" si="119"/>
        <v>1.3104437244778575</v>
      </c>
      <c r="V409" s="47">
        <f t="shared" si="120"/>
        <v>1.2063704211963513</v>
      </c>
    </row>
    <row r="410" spans="1:22" x14ac:dyDescent="0.25">
      <c r="A410" s="70">
        <v>30</v>
      </c>
      <c r="B410" s="70">
        <v>1</v>
      </c>
      <c r="C410" s="83">
        <v>46.800619881280099</v>
      </c>
      <c r="D410" s="83">
        <v>21.745359999999998</v>
      </c>
      <c r="E410" s="43">
        <f t="shared" ref="E410:E422" si="122">C410/PI()</f>
        <v>14.89709998774112</v>
      </c>
      <c r="G410" s="17">
        <f t="shared" si="108"/>
        <v>3.0794004014425673</v>
      </c>
      <c r="H410" s="80">
        <f t="shared" si="109"/>
        <v>6.7127159032489794E-2</v>
      </c>
      <c r="I410" s="17">
        <f t="shared" si="110"/>
        <v>21.983625101729835</v>
      </c>
      <c r="J410" s="17">
        <f t="shared" si="111"/>
        <v>-0.23826510172983717</v>
      </c>
      <c r="K410" s="47">
        <f t="shared" si="112"/>
        <v>5.6770258702329657E-2</v>
      </c>
      <c r="L410" s="47">
        <f t="shared" si="113"/>
        <v>0.5222823503087114</v>
      </c>
      <c r="P410" s="17">
        <f t="shared" si="114"/>
        <v>21.745359999999998</v>
      </c>
      <c r="Q410" s="33">
        <f t="shared" si="115"/>
        <v>14.89709998774112</v>
      </c>
      <c r="R410" s="17">
        <f t="shared" si="116"/>
        <v>221.92358804475649</v>
      </c>
      <c r="S410" s="17">
        <f t="shared" si="117"/>
        <v>21.921845969766331</v>
      </c>
      <c r="T410" s="17">
        <f t="shared" si="118"/>
        <v>-0.17648596976633257</v>
      </c>
      <c r="U410" s="17">
        <f t="shared" si="119"/>
        <v>3.1147297524362856E-2</v>
      </c>
      <c r="V410" s="47">
        <f t="shared" si="120"/>
        <v>0.5222823503087114</v>
      </c>
    </row>
    <row r="411" spans="1:22" x14ac:dyDescent="0.25">
      <c r="A411" s="70">
        <v>30</v>
      </c>
      <c r="B411" s="70">
        <v>2</v>
      </c>
      <c r="C411" s="83">
        <v>50.574863420093017</v>
      </c>
      <c r="D411" s="83">
        <v>22.28096</v>
      </c>
      <c r="E411" s="43">
        <f t="shared" si="122"/>
        <v>16.098479019010568</v>
      </c>
      <c r="G411" s="17">
        <f t="shared" si="108"/>
        <v>3.1037325021020981</v>
      </c>
      <c r="H411" s="80">
        <f t="shared" si="109"/>
        <v>6.2117669552453236E-2</v>
      </c>
      <c r="I411" s="17">
        <f t="shared" si="110"/>
        <v>22.946207699492671</v>
      </c>
      <c r="J411" s="17">
        <f t="shared" si="111"/>
        <v>-0.66524769949267082</v>
      </c>
      <c r="K411" s="47">
        <f t="shared" si="112"/>
        <v>0.44255450168029087</v>
      </c>
      <c r="L411" s="47">
        <f t="shared" si="113"/>
        <v>3.5003060099190533E-2</v>
      </c>
      <c r="P411" s="17">
        <f t="shared" si="114"/>
        <v>22.28096</v>
      </c>
      <c r="Q411" s="33">
        <f t="shared" si="115"/>
        <v>16.098479019010568</v>
      </c>
      <c r="R411" s="17">
        <f t="shared" si="116"/>
        <v>259.16102672552347</v>
      </c>
      <c r="S411" s="17">
        <f t="shared" si="117"/>
        <v>22.973671686641364</v>
      </c>
      <c r="T411" s="17">
        <f t="shared" si="118"/>
        <v>-0.6927116866413634</v>
      </c>
      <c r="U411" s="17">
        <f t="shared" si="119"/>
        <v>0.47984948080952244</v>
      </c>
      <c r="V411" s="47">
        <f t="shared" si="120"/>
        <v>3.5003060099190533E-2</v>
      </c>
    </row>
    <row r="412" spans="1:22" x14ac:dyDescent="0.25">
      <c r="A412" s="70">
        <v>30</v>
      </c>
      <c r="B412" s="70">
        <v>3</v>
      </c>
      <c r="C412" s="83">
        <v>44.536073757992355</v>
      </c>
      <c r="D412" s="83">
        <v>21.531120000000001</v>
      </c>
      <c r="E412" s="43">
        <f t="shared" si="122"/>
        <v>14.176272568979453</v>
      </c>
      <c r="G412" s="17">
        <f t="shared" si="108"/>
        <v>3.0694993304598559</v>
      </c>
      <c r="H412" s="80">
        <f t="shared" si="109"/>
        <v>7.054040440702318E-2</v>
      </c>
      <c r="I412" s="17">
        <f t="shared" si="110"/>
        <v>21.350997885778902</v>
      </c>
      <c r="J412" s="17">
        <f t="shared" si="111"/>
        <v>0.18012211422109914</v>
      </c>
      <c r="K412" s="47">
        <f t="shared" si="112"/>
        <v>3.2443976031478687E-2</v>
      </c>
      <c r="L412" s="47">
        <f t="shared" si="113"/>
        <v>0.87783978799251305</v>
      </c>
      <c r="P412" s="17">
        <f t="shared" si="114"/>
        <v>21.531120000000001</v>
      </c>
      <c r="Q412" s="33">
        <f t="shared" si="115"/>
        <v>14.176272568979453</v>
      </c>
      <c r="R412" s="17">
        <f t="shared" si="116"/>
        <v>200.9667039499993</v>
      </c>
      <c r="S412" s="17">
        <f t="shared" si="117"/>
        <v>21.250217610096428</v>
      </c>
      <c r="T412" s="17">
        <f t="shared" si="118"/>
        <v>0.28090238990357363</v>
      </c>
      <c r="U412" s="17">
        <f t="shared" si="119"/>
        <v>7.8906152653539313E-2</v>
      </c>
      <c r="V412" s="47">
        <f t="shared" si="120"/>
        <v>0.87783978799251305</v>
      </c>
    </row>
    <row r="413" spans="1:22" x14ac:dyDescent="0.25">
      <c r="A413" s="70">
        <v>30</v>
      </c>
      <c r="B413" s="70">
        <v>4</v>
      </c>
      <c r="C413" s="83">
        <v>44.410265640031916</v>
      </c>
      <c r="D413" s="83">
        <v>21.63824</v>
      </c>
      <c r="E413" s="43">
        <f t="shared" si="122"/>
        <v>14.136226601270469</v>
      </c>
      <c r="G413" s="17">
        <f t="shared" si="108"/>
        <v>3.0744621198019848</v>
      </c>
      <c r="H413" s="80">
        <f t="shared" si="109"/>
        <v>7.0740235580980762E-2</v>
      </c>
      <c r="I413" s="17">
        <f t="shared" si="110"/>
        <v>21.314529507899216</v>
      </c>
      <c r="J413" s="17">
        <f t="shared" si="111"/>
        <v>0.3237104921007834</v>
      </c>
      <c r="K413" s="47">
        <f t="shared" si="112"/>
        <v>0.10478848269613135</v>
      </c>
      <c r="L413" s="47">
        <f t="shared" si="113"/>
        <v>0.68858637475061257</v>
      </c>
      <c r="P413" s="17">
        <f t="shared" si="114"/>
        <v>21.63824</v>
      </c>
      <c r="Q413" s="33">
        <f t="shared" si="115"/>
        <v>14.136226601270469</v>
      </c>
      <c r="R413" s="17">
        <f t="shared" si="116"/>
        <v>199.83290252246684</v>
      </c>
      <c r="S413" s="17">
        <f t="shared" si="117"/>
        <v>21.212013574303011</v>
      </c>
      <c r="T413" s="17">
        <f t="shared" si="118"/>
        <v>0.42622642569698854</v>
      </c>
      <c r="U413" s="17">
        <f t="shared" si="119"/>
        <v>0.18166896596243048</v>
      </c>
      <c r="V413" s="47">
        <f t="shared" si="120"/>
        <v>0.68858637475061257</v>
      </c>
    </row>
    <row r="414" spans="1:22" x14ac:dyDescent="0.25">
      <c r="A414" s="70">
        <v>30</v>
      </c>
      <c r="B414" s="70">
        <v>5</v>
      </c>
      <c r="C414" s="83">
        <v>46.549003645359242</v>
      </c>
      <c r="D414" s="83">
        <v>21.959599999999998</v>
      </c>
      <c r="E414" s="43">
        <f t="shared" si="122"/>
        <v>14.817008052323159</v>
      </c>
      <c r="G414" s="17">
        <f t="shared" si="108"/>
        <v>3.0892044015391882</v>
      </c>
      <c r="H414" s="80">
        <f t="shared" si="109"/>
        <v>6.7490008540773513E-2</v>
      </c>
      <c r="I414" s="17">
        <f t="shared" si="110"/>
        <v>21.915491998526679</v>
      </c>
      <c r="J414" s="17">
        <f t="shared" si="111"/>
        <v>4.4108001473318836E-2</v>
      </c>
      <c r="K414" s="47">
        <f t="shared" si="112"/>
        <v>1.9455157939702967E-3</v>
      </c>
      <c r="L414" s="47">
        <f t="shared" si="113"/>
        <v>0.25852246782490312</v>
      </c>
      <c r="P414" s="17">
        <f t="shared" si="114"/>
        <v>21.959599999999998</v>
      </c>
      <c r="Q414" s="33">
        <f t="shared" si="115"/>
        <v>14.817008052323159</v>
      </c>
      <c r="R414" s="17">
        <f t="shared" si="116"/>
        <v>219.54372762260931</v>
      </c>
      <c r="S414" s="17">
        <f t="shared" si="117"/>
        <v>21.848721816082449</v>
      </c>
      <c r="T414" s="17">
        <f t="shared" si="118"/>
        <v>0.11087818391754922</v>
      </c>
      <c r="U414" s="17">
        <f t="shared" si="119"/>
        <v>1.2293971668853871E-2</v>
      </c>
      <c r="V414" s="47">
        <f t="shared" si="120"/>
        <v>0.25852246782490312</v>
      </c>
    </row>
    <row r="415" spans="1:22" x14ac:dyDescent="0.25">
      <c r="A415" s="70">
        <v>30</v>
      </c>
      <c r="B415" s="70">
        <v>6</v>
      </c>
      <c r="C415" s="83">
        <v>45.039306229834068</v>
      </c>
      <c r="D415" s="83">
        <v>21.63824</v>
      </c>
      <c r="E415" s="43">
        <f t="shared" si="122"/>
        <v>14.336456439815377</v>
      </c>
      <c r="G415" s="17">
        <f t="shared" si="108"/>
        <v>3.0744621198019848</v>
      </c>
      <c r="H415" s="80">
        <f t="shared" si="109"/>
        <v>6.9752243463927957E-2</v>
      </c>
      <c r="I415" s="17">
        <f t="shared" si="110"/>
        <v>21.495443451892744</v>
      </c>
      <c r="J415" s="17">
        <f t="shared" si="111"/>
        <v>0.14279654810725617</v>
      </c>
      <c r="K415" s="47">
        <f t="shared" si="112"/>
        <v>2.0390854151347927E-2</v>
      </c>
      <c r="L415" s="47">
        <f t="shared" si="113"/>
        <v>0.68858637475061257</v>
      </c>
      <c r="P415" s="17">
        <f t="shared" si="114"/>
        <v>21.63824</v>
      </c>
      <c r="Q415" s="33">
        <f t="shared" si="115"/>
        <v>14.336456439815377</v>
      </c>
      <c r="R415" s="17">
        <f t="shared" si="116"/>
        <v>205.53398325072379</v>
      </c>
      <c r="S415" s="17">
        <f t="shared" si="117"/>
        <v>21.402095491012091</v>
      </c>
      <c r="T415" s="17">
        <f t="shared" si="118"/>
        <v>0.23614450898790906</v>
      </c>
      <c r="U415" s="17">
        <f t="shared" si="119"/>
        <v>5.5764229125140667E-2</v>
      </c>
      <c r="V415" s="47">
        <f t="shared" si="120"/>
        <v>0.68858637475061257</v>
      </c>
    </row>
    <row r="416" spans="1:22" x14ac:dyDescent="0.25">
      <c r="A416" s="70">
        <v>30</v>
      </c>
      <c r="B416" s="70">
        <v>7</v>
      </c>
      <c r="C416" s="83">
        <v>31.829453843988883</v>
      </c>
      <c r="D416" s="83">
        <v>17.781920000000003</v>
      </c>
      <c r="E416" s="43">
        <f t="shared" si="122"/>
        <v>10.13162983037232</v>
      </c>
      <c r="G416" s="17">
        <f t="shared" si="108"/>
        <v>2.8781822107573234</v>
      </c>
      <c r="H416" s="80">
        <f t="shared" si="109"/>
        <v>9.8700803004293305E-2</v>
      </c>
      <c r="I416" s="17">
        <f t="shared" si="110"/>
        <v>16.780104631094243</v>
      </c>
      <c r="J416" s="17">
        <f t="shared" si="111"/>
        <v>1.0018153689057598</v>
      </c>
      <c r="K416" s="47">
        <f t="shared" si="112"/>
        <v>1.0036340333757836</v>
      </c>
      <c r="L416" s="47">
        <f t="shared" si="113"/>
        <v>21.959824195459113</v>
      </c>
      <c r="P416" s="17">
        <f t="shared" si="114"/>
        <v>17.781920000000003</v>
      </c>
      <c r="Q416" s="33">
        <f>E416</f>
        <v>10.13162983037232</v>
      </c>
      <c r="R416" s="17">
        <f t="shared" si="116"/>
        <v>102.64992301969025</v>
      </c>
      <c r="S416" s="17">
        <f t="shared" si="117"/>
        <v>16.91778755468016</v>
      </c>
      <c r="T416" s="17">
        <f t="shared" si="118"/>
        <v>0.8641324453198429</v>
      </c>
      <c r="U416" s="17">
        <f t="shared" si="119"/>
        <v>0.74672488305445128</v>
      </c>
      <c r="V416" s="47">
        <f t="shared" si="120"/>
        <v>21.959824195459113</v>
      </c>
    </row>
    <row r="417" spans="1:22" x14ac:dyDescent="0.25">
      <c r="A417" s="70">
        <v>30</v>
      </c>
      <c r="B417" s="70">
        <v>9</v>
      </c>
      <c r="C417" s="83">
        <v>45.668346819636227</v>
      </c>
      <c r="D417" s="83">
        <v>21.852479999999996</v>
      </c>
      <c r="E417" s="43">
        <f t="shared" si="122"/>
        <v>14.536686278360287</v>
      </c>
      <c r="G417" s="17">
        <f t="shared" si="108"/>
        <v>3.0843144162449962</v>
      </c>
      <c r="H417" s="80">
        <f t="shared" si="109"/>
        <v>6.8791468760568061E-2</v>
      </c>
      <c r="I417" s="17">
        <f t="shared" si="110"/>
        <v>21.6728461211524</v>
      </c>
      <c r="J417" s="17">
        <f t="shared" si="111"/>
        <v>0.17963387884759641</v>
      </c>
      <c r="K417" s="47">
        <f t="shared" si="112"/>
        <v>3.2268330429832945E-2</v>
      </c>
      <c r="L417" s="47">
        <f t="shared" si="113"/>
        <v>0.37892771466680941</v>
      </c>
      <c r="P417" s="17">
        <f t="shared" si="114"/>
        <v>21.852479999999996</v>
      </c>
      <c r="Q417" s="33">
        <f t="shared" si="115"/>
        <v>14.536686278360287</v>
      </c>
      <c r="R417" s="17">
        <f t="shared" si="116"/>
        <v>211.31524795546827</v>
      </c>
      <c r="S417" s="17">
        <f t="shared" si="117"/>
        <v>21.589831752076211</v>
      </c>
      <c r="T417" s="17">
        <f t="shared" si="118"/>
        <v>0.26264824792378505</v>
      </c>
      <c r="U417" s="17">
        <f t="shared" si="119"/>
        <v>6.8984102137434056E-2</v>
      </c>
      <c r="V417" s="47">
        <f t="shared" si="120"/>
        <v>0.37892771466680941</v>
      </c>
    </row>
    <row r="418" spans="1:22" x14ac:dyDescent="0.25">
      <c r="A418" s="70">
        <v>30</v>
      </c>
      <c r="B418" s="70">
        <v>10</v>
      </c>
      <c r="C418" s="83">
        <v>43.781225050229764</v>
      </c>
      <c r="D418" s="83">
        <v>20.888400000000001</v>
      </c>
      <c r="E418" s="43">
        <f t="shared" si="122"/>
        <v>13.935996762725562</v>
      </c>
      <c r="G418" s="17">
        <f t="shared" si="108"/>
        <v>3.039193980964527</v>
      </c>
      <c r="H418" s="80">
        <f t="shared" si="109"/>
        <v>7.1756618276109796E-2</v>
      </c>
      <c r="I418" s="17">
        <f t="shared" si="110"/>
        <v>21.130005660291271</v>
      </c>
      <c r="J418" s="17">
        <f t="shared" si="111"/>
        <v>-0.2416056602912704</v>
      </c>
      <c r="K418" s="47">
        <f t="shared" si="112"/>
        <v>5.8373295084780751E-2</v>
      </c>
      <c r="L418" s="47">
        <f t="shared" si="113"/>
        <v>2.4952974322439347</v>
      </c>
      <c r="P418" s="17">
        <f t="shared" si="114"/>
        <v>20.888400000000001</v>
      </c>
      <c r="Q418" s="33">
        <f t="shared" si="115"/>
        <v>13.935996762725562</v>
      </c>
      <c r="R418" s="17">
        <f t="shared" si="116"/>
        <v>194.21200577069735</v>
      </c>
      <c r="S418" s="17">
        <f t="shared" si="117"/>
        <v>21.01958600194898</v>
      </c>
      <c r="T418" s="17">
        <f t="shared" si="118"/>
        <v>-0.13118600194897923</v>
      </c>
      <c r="U418" s="17">
        <f t="shared" si="119"/>
        <v>1.7209767107357582E-2</v>
      </c>
      <c r="V418" s="47">
        <f t="shared" si="120"/>
        <v>2.4952974322439347</v>
      </c>
    </row>
    <row r="419" spans="1:22" x14ac:dyDescent="0.25">
      <c r="A419" s="70">
        <v>30</v>
      </c>
      <c r="B419" s="70">
        <v>23</v>
      </c>
      <c r="C419" s="83">
        <v>51.203904009895169</v>
      </c>
      <c r="D419" s="83">
        <v>22.816559999999999</v>
      </c>
      <c r="E419" s="43">
        <f t="shared" si="122"/>
        <v>16.298708857555475</v>
      </c>
      <c r="G419" s="17">
        <f t="shared" si="108"/>
        <v>3.1274865881102052</v>
      </c>
      <c r="H419" s="80">
        <f t="shared" si="109"/>
        <v>6.1354553218885013E-2</v>
      </c>
      <c r="I419" s="17">
        <f t="shared" si="110"/>
        <v>23.096496362968001</v>
      </c>
      <c r="J419" s="17">
        <f t="shared" si="111"/>
        <v>-0.27993636296800162</v>
      </c>
      <c r="K419" s="47">
        <f t="shared" si="112"/>
        <v>7.8364367311752753E-2</v>
      </c>
      <c r="L419" s="47">
        <f t="shared" si="113"/>
        <v>0.12145848988967217</v>
      </c>
      <c r="P419" s="17">
        <f t="shared" si="114"/>
        <v>22.816559999999999</v>
      </c>
      <c r="Q419" s="33">
        <f t="shared" si="115"/>
        <v>16.298708857555475</v>
      </c>
      <c r="R419" s="17">
        <f t="shared" si="116"/>
        <v>265.6479104233573</v>
      </c>
      <c r="S419" s="17">
        <f t="shared" si="117"/>
        <v>23.140766178029843</v>
      </c>
      <c r="T419" s="17">
        <f t="shared" si="118"/>
        <v>-0.32420617802984353</v>
      </c>
      <c r="U419" s="17">
        <f t="shared" si="119"/>
        <v>0.10510964587271859</v>
      </c>
      <c r="V419" s="47">
        <f t="shared" si="120"/>
        <v>0.12145848988967217</v>
      </c>
    </row>
    <row r="420" spans="1:22" x14ac:dyDescent="0.25">
      <c r="A420" s="70">
        <v>30</v>
      </c>
      <c r="B420" s="70">
        <v>35</v>
      </c>
      <c r="C420" s="83">
        <v>51.329712127855579</v>
      </c>
      <c r="D420" s="83">
        <v>23.030799999999999</v>
      </c>
      <c r="E420" s="43">
        <f t="shared" si="122"/>
        <v>16.338754825264449</v>
      </c>
      <c r="G420" s="17">
        <f t="shared" si="108"/>
        <v>3.1368324505284426</v>
      </c>
      <c r="H420" s="80">
        <f t="shared" si="109"/>
        <v>6.1204174411976016E-2</v>
      </c>
      <c r="I420" s="17">
        <f t="shared" si="110"/>
        <v>23.126227964774152</v>
      </c>
      <c r="J420" s="17">
        <f t="shared" si="111"/>
        <v>-9.542796477415294E-2</v>
      </c>
      <c r="K420" s="47">
        <f t="shared" si="112"/>
        <v>9.1064964609369747E-3</v>
      </c>
      <c r="L420" s="47">
        <f t="shared" si="113"/>
        <v>0.31668638340586486</v>
      </c>
      <c r="P420" s="17">
        <f t="shared" si="114"/>
        <v>23.030799999999999</v>
      </c>
      <c r="Q420" s="33">
        <f t="shared" si="115"/>
        <v>16.338754825264449</v>
      </c>
      <c r="R420" s="17">
        <f t="shared" si="116"/>
        <v>266.95490924010232</v>
      </c>
      <c r="S420" s="17">
        <f t="shared" si="117"/>
        <v>23.173903597630137</v>
      </c>
      <c r="T420" s="17">
        <f t="shared" si="118"/>
        <v>-0.14310359763013736</v>
      </c>
      <c r="U420" s="17">
        <f t="shared" si="119"/>
        <v>2.0478639654688255E-2</v>
      </c>
      <c r="V420" s="47">
        <f t="shared" si="120"/>
        <v>0.31668638340586486</v>
      </c>
    </row>
    <row r="421" spans="1:22" x14ac:dyDescent="0.25">
      <c r="A421" s="70">
        <v>30</v>
      </c>
      <c r="B421" s="70">
        <v>47</v>
      </c>
      <c r="C421" s="83">
        <v>51.203904009895169</v>
      </c>
      <c r="D421" s="83">
        <v>23.137920000000001</v>
      </c>
      <c r="E421" s="43">
        <f t="shared" si="122"/>
        <v>16.298708857555475</v>
      </c>
      <c r="G421" s="17">
        <f t="shared" si="108"/>
        <v>3.141472830084945</v>
      </c>
      <c r="H421" s="80">
        <f t="shared" si="109"/>
        <v>6.1354553218885013E-2</v>
      </c>
      <c r="I421" s="17">
        <f t="shared" si="110"/>
        <v>23.096496362968001</v>
      </c>
      <c r="J421" s="17">
        <f t="shared" si="111"/>
        <v>4.1423637032000471E-2</v>
      </c>
      <c r="K421" s="47">
        <f t="shared" si="112"/>
        <v>1.7159177049589208E-3</v>
      </c>
      <c r="L421" s="47">
        <f t="shared" si="113"/>
        <v>0.44872441336396368</v>
      </c>
      <c r="P421" s="17">
        <f t="shared" si="114"/>
        <v>23.137920000000001</v>
      </c>
      <c r="Q421" s="33">
        <f t="shared" si="115"/>
        <v>16.298708857555475</v>
      </c>
      <c r="R421" s="17">
        <f t="shared" si="116"/>
        <v>265.6479104233573</v>
      </c>
      <c r="S421" s="17">
        <f t="shared" si="117"/>
        <v>23.140766178029843</v>
      </c>
      <c r="T421" s="17">
        <f t="shared" si="118"/>
        <v>-2.8461780298414396E-3</v>
      </c>
      <c r="U421" s="17">
        <f t="shared" si="119"/>
        <v>8.1007293775520981E-6</v>
      </c>
      <c r="V421" s="47">
        <f t="shared" si="120"/>
        <v>0.44872441336396368</v>
      </c>
    </row>
    <row r="422" spans="1:22" x14ac:dyDescent="0.25">
      <c r="A422" s="70">
        <v>30</v>
      </c>
      <c r="B422" s="70">
        <v>57</v>
      </c>
      <c r="C422" s="83">
        <v>51.203904009895169</v>
      </c>
      <c r="D422" s="83">
        <v>22.816559999999999</v>
      </c>
      <c r="E422" s="43">
        <f t="shared" si="122"/>
        <v>16.298708857555475</v>
      </c>
      <c r="G422" s="17">
        <f t="shared" si="108"/>
        <v>3.1274865881102052</v>
      </c>
      <c r="H422" s="80">
        <f t="shared" si="109"/>
        <v>6.1354553218885013E-2</v>
      </c>
      <c r="I422" s="17">
        <f t="shared" si="110"/>
        <v>23.096496362968001</v>
      </c>
      <c r="J422" s="17">
        <f t="shared" si="111"/>
        <v>-0.27993636296800162</v>
      </c>
      <c r="K422" s="47">
        <f t="shared" si="112"/>
        <v>7.8364367311752753E-2</v>
      </c>
      <c r="L422" s="47">
        <f t="shared" si="113"/>
        <v>0.12145848988967217</v>
      </c>
      <c r="P422" s="17">
        <f t="shared" si="114"/>
        <v>22.816559999999999</v>
      </c>
      <c r="Q422" s="33">
        <f t="shared" si="115"/>
        <v>16.298708857555475</v>
      </c>
      <c r="R422" s="17">
        <f t="shared" si="116"/>
        <v>265.6479104233573</v>
      </c>
      <c r="S422" s="17">
        <f t="shared" si="117"/>
        <v>23.140766178029843</v>
      </c>
      <c r="T422" s="17">
        <f t="shared" si="118"/>
        <v>-0.32420617802984353</v>
      </c>
      <c r="U422" s="17">
        <f t="shared" si="119"/>
        <v>0.10510964587271859</v>
      </c>
      <c r="V422" s="47">
        <f t="shared" si="120"/>
        <v>0.12145848988967217</v>
      </c>
    </row>
  </sheetData>
  <mergeCells count="4">
    <mergeCell ref="G1:N1"/>
    <mergeCell ref="M9:N9"/>
    <mergeCell ref="P1:X1"/>
    <mergeCell ref="W9:X9"/>
  </mergeCells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2125"/>
  <sheetViews>
    <sheetView topLeftCell="F1" workbookViewId="0">
      <selection activeCell="N2" sqref="N2"/>
    </sheetView>
  </sheetViews>
  <sheetFormatPr defaultRowHeight="15" x14ac:dyDescent="0.25"/>
  <cols>
    <col min="1" max="1" width="10.28515625" customWidth="1"/>
    <col min="2" max="2" width="9" customWidth="1"/>
    <col min="6" max="6" width="9.42578125" customWidth="1"/>
    <col min="7" max="8" width="10.140625" customWidth="1"/>
    <col min="10" max="10" width="13.5703125" customWidth="1"/>
    <col min="12" max="12" width="15.42578125" customWidth="1"/>
  </cols>
  <sheetData>
    <row r="1" spans="1:22" x14ac:dyDescent="0.25">
      <c r="A1" s="69" t="s">
        <v>10</v>
      </c>
      <c r="B1" s="69" t="s">
        <v>6</v>
      </c>
      <c r="C1" s="85" t="s">
        <v>11</v>
      </c>
      <c r="D1" s="85" t="s">
        <v>12</v>
      </c>
      <c r="E1" s="86" t="s">
        <v>25</v>
      </c>
      <c r="F1" s="90" t="s">
        <v>26</v>
      </c>
      <c r="G1" s="91" t="s">
        <v>8</v>
      </c>
      <c r="H1" s="184" t="s">
        <v>190</v>
      </c>
      <c r="I1" s="58" t="s">
        <v>27</v>
      </c>
      <c r="J1" s="58" t="s">
        <v>28</v>
      </c>
      <c r="K1" s="203" t="s">
        <v>29</v>
      </c>
      <c r="L1" s="203"/>
      <c r="N1" t="s">
        <v>191</v>
      </c>
      <c r="O1" t="s">
        <v>10</v>
      </c>
      <c r="P1" t="s">
        <v>6</v>
      </c>
      <c r="Q1" t="s">
        <v>25</v>
      </c>
      <c r="R1" t="s">
        <v>190</v>
      </c>
      <c r="T1" t="s">
        <v>191</v>
      </c>
      <c r="U1" t="s">
        <v>10</v>
      </c>
      <c r="V1" t="s">
        <v>190</v>
      </c>
    </row>
    <row r="2" spans="1:22" x14ac:dyDescent="0.25">
      <c r="A2" s="70">
        <v>1</v>
      </c>
      <c r="B2" s="70">
        <v>1</v>
      </c>
      <c r="C2" s="83">
        <v>39.265142338766516</v>
      </c>
      <c r="D2" s="83">
        <v>22.556999999999999</v>
      </c>
      <c r="E2" s="43">
        <f>C2/PI()</f>
        <v>12.49848298884311</v>
      </c>
      <c r="F2" s="17">
        <f>1/E2</f>
        <v>8.0009710049824406E-2</v>
      </c>
      <c r="G2" s="17">
        <v>22.556999999999999</v>
      </c>
      <c r="H2" s="17">
        <f>IF(D2=0,EXP($L$3+$L$4*F2)*$L$5,D2)</f>
        <v>22.556999999999999</v>
      </c>
      <c r="K2" s="52" t="s">
        <v>30</v>
      </c>
      <c r="L2" s="40">
        <v>3.6247961855441404</v>
      </c>
      <c r="N2" t="str">
        <f>CONCATENATE(O2,"#",P2)</f>
        <v>1#1</v>
      </c>
      <c r="O2">
        <v>1</v>
      </c>
      <c r="P2">
        <v>1</v>
      </c>
      <c r="Q2">
        <v>12.49848298884311</v>
      </c>
      <c r="R2">
        <v>22.556999999999999</v>
      </c>
      <c r="T2" t="s">
        <v>193</v>
      </c>
      <c r="U2">
        <v>1</v>
      </c>
      <c r="V2">
        <f>VLOOKUP(T2,$N$1:$R$2125,5,FALSE)</f>
        <v>25.234999999999999</v>
      </c>
    </row>
    <row r="3" spans="1:22" x14ac:dyDescent="0.25">
      <c r="A3" s="70">
        <v>1</v>
      </c>
      <c r="B3" s="70">
        <v>2</v>
      </c>
      <c r="C3" s="83">
        <v>47.898742913254331</v>
      </c>
      <c r="D3" s="83">
        <v>0</v>
      </c>
      <c r="E3" s="43">
        <f t="shared" ref="E3:E66" si="0">C3/PI()</f>
        <v>15.246643405064637</v>
      </c>
      <c r="F3" s="17">
        <f t="shared" ref="F3:F66" si="1">1/E3</f>
        <v>6.55882067568931E-2</v>
      </c>
      <c r="G3" s="17">
        <v>22.149657990806155</v>
      </c>
      <c r="H3" s="17">
        <f t="shared" ref="H3:H66" si="2">IF(D3=0,EXP($L$3+$L$4*F3)*$L$5,D3)</f>
        <v>22.229596106494974</v>
      </c>
      <c r="K3" s="52" t="s">
        <v>30</v>
      </c>
      <c r="L3" s="40">
        <v>3.6247961855441404</v>
      </c>
      <c r="N3" t="str">
        <f t="shared" ref="N3:N66" si="3">CONCATENATE(O3,"#",P3)</f>
        <v>1#2</v>
      </c>
      <c r="O3">
        <v>1</v>
      </c>
      <c r="P3">
        <v>2</v>
      </c>
      <c r="Q3">
        <v>15.246643405064637</v>
      </c>
      <c r="R3">
        <v>22.229596106494974</v>
      </c>
      <c r="T3" t="s">
        <v>194</v>
      </c>
      <c r="U3">
        <v>1</v>
      </c>
      <c r="V3">
        <f t="shared" ref="V3:V66" si="4">VLOOKUP(T3,$N$1:$R$2125,5,FALSE)</f>
        <v>24.823</v>
      </c>
    </row>
    <row r="4" spans="1:22" x14ac:dyDescent="0.25">
      <c r="A4" s="70">
        <v>1</v>
      </c>
      <c r="B4" s="70">
        <v>3</v>
      </c>
      <c r="C4" s="83">
        <v>46.124715397948613</v>
      </c>
      <c r="D4" s="83">
        <v>0</v>
      </c>
      <c r="E4" s="43">
        <f t="shared" si="0"/>
        <v>14.68195290858076</v>
      </c>
      <c r="F4" s="17">
        <f t="shared" si="1"/>
        <v>6.8110830093696687E-2</v>
      </c>
      <c r="G4" s="17">
        <v>21.705242473648582</v>
      </c>
      <c r="H4" s="17">
        <f t="shared" si="2"/>
        <v>21.783576693735981</v>
      </c>
      <c r="K4" s="52" t="s">
        <v>31</v>
      </c>
      <c r="L4" s="40">
        <v>-8.0345866402648447</v>
      </c>
      <c r="N4" t="str">
        <f t="shared" si="3"/>
        <v>1#3</v>
      </c>
      <c r="O4">
        <v>1</v>
      </c>
      <c r="P4">
        <v>3</v>
      </c>
      <c r="Q4">
        <v>14.68195290858076</v>
      </c>
      <c r="R4">
        <v>21.783576693735981</v>
      </c>
      <c r="T4" t="s">
        <v>195</v>
      </c>
      <c r="U4">
        <v>1</v>
      </c>
      <c r="V4">
        <f t="shared" si="4"/>
        <v>25.544</v>
      </c>
    </row>
    <row r="5" spans="1:22" x14ac:dyDescent="0.25">
      <c r="A5" s="70">
        <v>1</v>
      </c>
      <c r="B5" s="70">
        <v>4</v>
      </c>
      <c r="C5" s="83">
        <v>42.103586363255673</v>
      </c>
      <c r="D5" s="83">
        <v>0</v>
      </c>
      <c r="E5" s="43">
        <f t="shared" si="0"/>
        <v>13.401987783217315</v>
      </c>
      <c r="F5" s="17">
        <f t="shared" si="1"/>
        <v>7.461579701275757E-2</v>
      </c>
      <c r="G5" s="17">
        <v>20.599959292734329</v>
      </c>
      <c r="H5" s="17">
        <f t="shared" si="2"/>
        <v>20.674304545821808</v>
      </c>
      <c r="K5" s="187" t="s">
        <v>189</v>
      </c>
      <c r="L5" s="188">
        <v>1.003609</v>
      </c>
      <c r="N5" t="str">
        <f t="shared" si="3"/>
        <v>1#4</v>
      </c>
      <c r="O5">
        <v>1</v>
      </c>
      <c r="P5">
        <v>4</v>
      </c>
      <c r="Q5">
        <v>13.401987783217315</v>
      </c>
      <c r="R5">
        <v>20.674304545821808</v>
      </c>
      <c r="T5" t="s">
        <v>196</v>
      </c>
      <c r="U5">
        <v>1</v>
      </c>
      <c r="V5">
        <f t="shared" si="4"/>
        <v>24.925999999999998</v>
      </c>
    </row>
    <row r="6" spans="1:22" x14ac:dyDescent="0.25">
      <c r="A6" s="70">
        <v>1</v>
      </c>
      <c r="B6" s="70">
        <v>5</v>
      </c>
      <c r="C6" s="83">
        <v>47.662205911213576</v>
      </c>
      <c r="D6" s="83">
        <v>24.308</v>
      </c>
      <c r="E6" s="43">
        <f t="shared" si="0"/>
        <v>15.171351338866788</v>
      </c>
      <c r="F6" s="17">
        <f t="shared" si="1"/>
        <v>6.5913706542287107E-2</v>
      </c>
      <c r="G6" s="17">
        <v>24.308</v>
      </c>
      <c r="H6" s="17">
        <f t="shared" si="2"/>
        <v>24.308</v>
      </c>
      <c r="N6" t="str">
        <f t="shared" si="3"/>
        <v>1#5</v>
      </c>
      <c r="O6">
        <v>1</v>
      </c>
      <c r="P6">
        <v>5</v>
      </c>
      <c r="Q6">
        <v>15.171351338866788</v>
      </c>
      <c r="R6">
        <v>24.308</v>
      </c>
      <c r="T6" t="s">
        <v>197</v>
      </c>
      <c r="U6">
        <v>1</v>
      </c>
      <c r="V6">
        <f t="shared" si="4"/>
        <v>25.440999999999999</v>
      </c>
    </row>
    <row r="7" spans="1:22" x14ac:dyDescent="0.25">
      <c r="A7" s="70">
        <v>1</v>
      </c>
      <c r="B7" s="70">
        <v>6</v>
      </c>
      <c r="C7" s="83">
        <v>32.878643283665951</v>
      </c>
      <c r="D7" s="83">
        <v>18.643000000000001</v>
      </c>
      <c r="E7" s="43">
        <f t="shared" si="0"/>
        <v>10.465597201501163</v>
      </c>
      <c r="F7" s="17">
        <f t="shared" si="1"/>
        <v>9.5551164519934145E-2</v>
      </c>
      <c r="G7" s="17">
        <v>18.643000000000001</v>
      </c>
      <c r="H7" s="17">
        <f t="shared" si="2"/>
        <v>18.643000000000001</v>
      </c>
      <c r="N7" t="str">
        <f t="shared" si="3"/>
        <v>1#6</v>
      </c>
      <c r="O7">
        <v>1</v>
      </c>
      <c r="P7">
        <v>6</v>
      </c>
      <c r="Q7">
        <v>10.465597201501163</v>
      </c>
      <c r="R7">
        <v>18.643000000000001</v>
      </c>
      <c r="T7" t="s">
        <v>198</v>
      </c>
      <c r="U7">
        <v>1</v>
      </c>
      <c r="V7">
        <f t="shared" si="4"/>
        <v>23.357985258057745</v>
      </c>
    </row>
    <row r="8" spans="1:22" x14ac:dyDescent="0.25">
      <c r="A8" s="70">
        <v>1</v>
      </c>
      <c r="B8" s="70">
        <v>7</v>
      </c>
      <c r="C8" s="83">
        <v>47.307400408152432</v>
      </c>
      <c r="D8" s="83">
        <v>24.823</v>
      </c>
      <c r="E8" s="43">
        <f t="shared" si="0"/>
        <v>15.058413239570013</v>
      </c>
      <c r="F8" s="17">
        <f t="shared" si="1"/>
        <v>6.6408059341354256E-2</v>
      </c>
      <c r="G8" s="17">
        <v>24.823</v>
      </c>
      <c r="H8" s="17">
        <f t="shared" si="2"/>
        <v>24.823</v>
      </c>
      <c r="N8" t="str">
        <f t="shared" si="3"/>
        <v>1#7</v>
      </c>
      <c r="O8">
        <v>1</v>
      </c>
      <c r="P8">
        <v>7</v>
      </c>
      <c r="Q8">
        <v>15.058413239570013</v>
      </c>
      <c r="R8">
        <v>24.823</v>
      </c>
      <c r="T8" t="s">
        <v>199</v>
      </c>
      <c r="U8">
        <v>2</v>
      </c>
      <c r="V8">
        <f t="shared" si="4"/>
        <v>25.234999999999999</v>
      </c>
    </row>
    <row r="9" spans="1:22" x14ac:dyDescent="0.25">
      <c r="A9" s="70">
        <v>1</v>
      </c>
      <c r="B9" s="70">
        <v>8</v>
      </c>
      <c r="C9" s="83">
        <v>50.737186937743473</v>
      </c>
      <c r="D9" s="83">
        <v>25.131999999999998</v>
      </c>
      <c r="E9" s="43">
        <f t="shared" si="0"/>
        <v>16.150148199438835</v>
      </c>
      <c r="F9" s="17">
        <f t="shared" si="1"/>
        <v>6.1918936448815173E-2</v>
      </c>
      <c r="G9" s="17">
        <v>25.131999999999998</v>
      </c>
      <c r="H9" s="17">
        <f t="shared" si="2"/>
        <v>25.131999999999998</v>
      </c>
      <c r="N9" t="str">
        <f t="shared" si="3"/>
        <v>1#8</v>
      </c>
      <c r="O9">
        <v>1</v>
      </c>
      <c r="P9">
        <v>8</v>
      </c>
      <c r="Q9">
        <v>16.150148199438835</v>
      </c>
      <c r="R9">
        <v>25.131999999999998</v>
      </c>
      <c r="T9" t="s">
        <v>200</v>
      </c>
      <c r="U9">
        <v>2</v>
      </c>
      <c r="V9">
        <f t="shared" si="4"/>
        <v>23.381</v>
      </c>
    </row>
    <row r="10" spans="1:22" x14ac:dyDescent="0.25">
      <c r="A10" s="70">
        <v>1</v>
      </c>
      <c r="B10" s="70">
        <v>9</v>
      </c>
      <c r="C10" s="83">
        <v>50.382381434682337</v>
      </c>
      <c r="D10" s="83">
        <v>25.234999999999999</v>
      </c>
      <c r="E10" s="43">
        <f t="shared" si="0"/>
        <v>16.037210100142062</v>
      </c>
      <c r="F10" s="17">
        <f t="shared" si="1"/>
        <v>6.2354985297046257E-2</v>
      </c>
      <c r="G10" s="17">
        <v>25.234999999999999</v>
      </c>
      <c r="H10" s="17">
        <f t="shared" si="2"/>
        <v>25.234999999999999</v>
      </c>
      <c r="N10" t="str">
        <f t="shared" si="3"/>
        <v>1#9</v>
      </c>
      <c r="O10">
        <v>1</v>
      </c>
      <c r="P10">
        <v>9</v>
      </c>
      <c r="Q10">
        <v>16.037210100142062</v>
      </c>
      <c r="R10">
        <v>25.234999999999999</v>
      </c>
      <c r="T10" t="s">
        <v>201</v>
      </c>
      <c r="U10">
        <v>2</v>
      </c>
      <c r="V10">
        <f t="shared" si="4"/>
        <v>25.544</v>
      </c>
    </row>
    <row r="11" spans="1:22" x14ac:dyDescent="0.25">
      <c r="A11" s="70">
        <v>1</v>
      </c>
      <c r="B11" s="70">
        <v>10</v>
      </c>
      <c r="C11" s="83">
        <v>32.642106281625175</v>
      </c>
      <c r="D11" s="83">
        <v>19.364000000000001</v>
      </c>
      <c r="E11" s="43">
        <f t="shared" si="0"/>
        <v>10.390305135303308</v>
      </c>
      <c r="F11" s="17">
        <f t="shared" si="1"/>
        <v>9.624356426283226E-2</v>
      </c>
      <c r="G11" s="17">
        <v>19.364000000000001</v>
      </c>
      <c r="H11" s="17">
        <f t="shared" si="2"/>
        <v>19.364000000000001</v>
      </c>
      <c r="N11" t="str">
        <f t="shared" si="3"/>
        <v>1#10</v>
      </c>
      <c r="O11">
        <v>1</v>
      </c>
      <c r="P11">
        <v>10</v>
      </c>
      <c r="Q11">
        <v>10.390305135303308</v>
      </c>
      <c r="R11">
        <v>19.364000000000001</v>
      </c>
      <c r="T11" t="s">
        <v>202</v>
      </c>
      <c r="U11">
        <v>2</v>
      </c>
      <c r="V11">
        <f t="shared" si="4"/>
        <v>25.338000000000001</v>
      </c>
    </row>
    <row r="12" spans="1:22" x14ac:dyDescent="0.25">
      <c r="A12" s="70">
        <v>1</v>
      </c>
      <c r="B12" s="70">
        <v>11</v>
      </c>
      <c r="C12" s="83">
        <v>41.985317862235277</v>
      </c>
      <c r="D12" s="83">
        <v>0</v>
      </c>
      <c r="E12" s="43">
        <f t="shared" si="0"/>
        <v>13.364341750118385</v>
      </c>
      <c r="F12" s="17">
        <f t="shared" si="1"/>
        <v>7.4825982356455503E-2</v>
      </c>
      <c r="G12" s="17">
        <v>20.565200420801148</v>
      </c>
      <c r="H12" s="17">
        <f t="shared" si="2"/>
        <v>20.639420229119818</v>
      </c>
      <c r="N12" t="str">
        <f t="shared" si="3"/>
        <v>1#11</v>
      </c>
      <c r="O12">
        <v>1</v>
      </c>
      <c r="P12">
        <v>11</v>
      </c>
      <c r="Q12">
        <v>13.364341750118385</v>
      </c>
      <c r="R12">
        <v>20.639420229119818</v>
      </c>
      <c r="T12" t="s">
        <v>203</v>
      </c>
      <c r="U12">
        <v>2</v>
      </c>
      <c r="V12">
        <f t="shared" si="4"/>
        <v>23.484000000000002</v>
      </c>
    </row>
    <row r="13" spans="1:22" x14ac:dyDescent="0.25">
      <c r="A13" s="70">
        <v>1</v>
      </c>
      <c r="B13" s="70">
        <v>12</v>
      </c>
      <c r="C13" s="83">
        <v>30.158467760197176</v>
      </c>
      <c r="D13" s="83">
        <v>0</v>
      </c>
      <c r="E13" s="43">
        <f t="shared" si="0"/>
        <v>9.5997384402258845</v>
      </c>
      <c r="F13" s="17">
        <f t="shared" si="1"/>
        <v>0.10416950484918314</v>
      </c>
      <c r="G13" s="17">
        <v>16.245846458660662</v>
      </c>
      <c r="H13" s="17">
        <f t="shared" si="2"/>
        <v>16.304477718529967</v>
      </c>
      <c r="N13" t="str">
        <f t="shared" si="3"/>
        <v>1#12</v>
      </c>
      <c r="O13">
        <v>1</v>
      </c>
      <c r="P13">
        <v>12</v>
      </c>
      <c r="Q13">
        <v>9.5997384402258845</v>
      </c>
      <c r="R13">
        <v>16.304477718529967</v>
      </c>
      <c r="T13" t="s">
        <v>204</v>
      </c>
      <c r="U13">
        <v>2</v>
      </c>
      <c r="V13">
        <f t="shared" si="4"/>
        <v>23.722900506416028</v>
      </c>
    </row>
    <row r="14" spans="1:22" x14ac:dyDescent="0.25">
      <c r="A14" s="70">
        <v>1</v>
      </c>
      <c r="B14" s="70">
        <v>13</v>
      </c>
      <c r="C14" s="83">
        <v>40.56609584999071</v>
      </c>
      <c r="D14" s="83">
        <v>0</v>
      </c>
      <c r="E14" s="43">
        <f t="shared" si="0"/>
        <v>12.912589352931287</v>
      </c>
      <c r="F14" s="17">
        <f t="shared" si="1"/>
        <v>7.7443800981171138E-2</v>
      </c>
      <c r="G14" s="17">
        <v>20.137167901258582</v>
      </c>
      <c r="H14" s="17">
        <f t="shared" si="2"/>
        <v>20.209842940214223</v>
      </c>
      <c r="N14" t="str">
        <f t="shared" si="3"/>
        <v>1#13</v>
      </c>
      <c r="O14">
        <v>1</v>
      </c>
      <c r="P14">
        <v>13</v>
      </c>
      <c r="Q14">
        <v>12.912589352931287</v>
      </c>
      <c r="R14">
        <v>20.209842940214223</v>
      </c>
      <c r="T14" t="s">
        <v>205</v>
      </c>
      <c r="U14">
        <v>3</v>
      </c>
      <c r="V14">
        <f t="shared" si="4"/>
        <v>22.66</v>
      </c>
    </row>
    <row r="15" spans="1:22" x14ac:dyDescent="0.25">
      <c r="A15" s="70">
        <v>1</v>
      </c>
      <c r="B15" s="70">
        <v>14</v>
      </c>
      <c r="C15" s="83">
        <v>46.597789402030131</v>
      </c>
      <c r="D15" s="83">
        <v>0</v>
      </c>
      <c r="E15" s="43">
        <f t="shared" si="0"/>
        <v>14.832537040976458</v>
      </c>
      <c r="F15" s="17">
        <f t="shared" si="1"/>
        <v>6.7419349585131239E-2</v>
      </c>
      <c r="G15" s="17">
        <v>21.826167196120505</v>
      </c>
      <c r="H15" s="17">
        <f t="shared" si="2"/>
        <v>21.904937833531303</v>
      </c>
      <c r="N15" t="str">
        <f t="shared" si="3"/>
        <v>1#14</v>
      </c>
      <c r="O15">
        <v>1</v>
      </c>
      <c r="P15">
        <v>14</v>
      </c>
      <c r="Q15">
        <v>14.832537040976458</v>
      </c>
      <c r="R15">
        <v>21.904937833531303</v>
      </c>
      <c r="T15" t="s">
        <v>206</v>
      </c>
      <c r="U15">
        <v>3</v>
      </c>
      <c r="V15">
        <f t="shared" si="4"/>
        <v>22.66</v>
      </c>
    </row>
    <row r="16" spans="1:22" x14ac:dyDescent="0.25">
      <c r="A16" s="70">
        <v>1</v>
      </c>
      <c r="B16" s="70">
        <v>15</v>
      </c>
      <c r="C16" s="83">
        <v>23.653700204076216</v>
      </c>
      <c r="D16" s="83">
        <v>0</v>
      </c>
      <c r="E16" s="43">
        <f t="shared" si="0"/>
        <v>7.5292066197850067</v>
      </c>
      <c r="F16" s="17">
        <f t="shared" si="1"/>
        <v>0.13281611868270851</v>
      </c>
      <c r="G16" s="17">
        <v>12.905758056719719</v>
      </c>
      <c r="H16" s="17">
        <f t="shared" si="2"/>
        <v>12.95233493754642</v>
      </c>
      <c r="N16" t="str">
        <f t="shared" si="3"/>
        <v>1#15</v>
      </c>
      <c r="O16">
        <v>1</v>
      </c>
      <c r="P16">
        <v>15</v>
      </c>
      <c r="Q16">
        <v>7.5292066197850067</v>
      </c>
      <c r="R16">
        <v>12.95233493754642</v>
      </c>
      <c r="T16" t="s">
        <v>207</v>
      </c>
      <c r="U16">
        <v>3</v>
      </c>
      <c r="V16">
        <f t="shared" si="4"/>
        <v>22.454000000000001</v>
      </c>
    </row>
    <row r="17" spans="1:22" x14ac:dyDescent="0.25">
      <c r="A17" s="70">
        <v>1</v>
      </c>
      <c r="B17" s="70">
        <v>16</v>
      </c>
      <c r="C17" s="83">
        <v>46.716057903050533</v>
      </c>
      <c r="D17" s="83">
        <v>0</v>
      </c>
      <c r="E17" s="43">
        <f t="shared" si="0"/>
        <v>14.87018307407539</v>
      </c>
      <c r="F17" s="17">
        <f t="shared" si="1"/>
        <v>6.7248667687447333E-2</v>
      </c>
      <c r="G17" s="17">
        <v>21.856119228708394</v>
      </c>
      <c r="H17" s="17">
        <f t="shared" si="2"/>
        <v>21.9349979630048</v>
      </c>
      <c r="N17" t="str">
        <f t="shared" si="3"/>
        <v>1#16</v>
      </c>
      <c r="O17">
        <v>1</v>
      </c>
      <c r="P17">
        <v>16</v>
      </c>
      <c r="Q17">
        <v>14.87018307407539</v>
      </c>
      <c r="R17">
        <v>21.9349979630048</v>
      </c>
      <c r="T17" t="s">
        <v>208</v>
      </c>
      <c r="U17">
        <v>3</v>
      </c>
      <c r="V17">
        <f t="shared" si="4"/>
        <v>21.939</v>
      </c>
    </row>
    <row r="18" spans="1:22" x14ac:dyDescent="0.25">
      <c r="A18" s="70">
        <v>1</v>
      </c>
      <c r="B18" s="70">
        <v>17</v>
      </c>
      <c r="C18" s="83">
        <v>21.879672688770501</v>
      </c>
      <c r="D18" s="83">
        <v>0</v>
      </c>
      <c r="E18" s="43">
        <f t="shared" si="0"/>
        <v>6.9645161233011317</v>
      </c>
      <c r="F18" s="17">
        <f t="shared" si="1"/>
        <v>0.14358499317049567</v>
      </c>
      <c r="G18" s="17">
        <v>11.836051878911318</v>
      </c>
      <c r="H18" s="17">
        <f t="shared" si="2"/>
        <v>11.878768190142308</v>
      </c>
      <c r="N18" t="str">
        <f t="shared" si="3"/>
        <v>1#17</v>
      </c>
      <c r="O18">
        <v>1</v>
      </c>
      <c r="P18">
        <v>17</v>
      </c>
      <c r="Q18">
        <v>6.9645161233011317</v>
      </c>
      <c r="R18">
        <v>11.878768190142308</v>
      </c>
      <c r="T18" t="s">
        <v>209</v>
      </c>
      <c r="U18">
        <v>3</v>
      </c>
      <c r="V18">
        <f t="shared" si="4"/>
        <v>21.63</v>
      </c>
    </row>
    <row r="19" spans="1:22" x14ac:dyDescent="0.25">
      <c r="A19" s="70">
        <v>1</v>
      </c>
      <c r="B19" s="70">
        <v>18</v>
      </c>
      <c r="C19" s="83">
        <v>44.705493385704038</v>
      </c>
      <c r="D19" s="83">
        <v>0</v>
      </c>
      <c r="E19" s="43">
        <f t="shared" si="0"/>
        <v>14.23020051139366</v>
      </c>
      <c r="F19" s="17">
        <f t="shared" si="1"/>
        <v>7.0273078668099759E-2</v>
      </c>
      <c r="G19" s="17">
        <v>21.331418791313737</v>
      </c>
      <c r="H19" s="17">
        <f t="shared" si="2"/>
        <v>21.408403881731587</v>
      </c>
      <c r="N19" t="str">
        <f t="shared" si="3"/>
        <v>1#18</v>
      </c>
      <c r="O19">
        <v>1</v>
      </c>
      <c r="P19">
        <v>18</v>
      </c>
      <c r="Q19">
        <v>14.23020051139366</v>
      </c>
      <c r="R19">
        <v>21.408403881731587</v>
      </c>
      <c r="T19" t="s">
        <v>210</v>
      </c>
      <c r="U19">
        <v>3</v>
      </c>
      <c r="V19">
        <f t="shared" si="4"/>
        <v>22.083647054533103</v>
      </c>
    </row>
    <row r="20" spans="1:22" x14ac:dyDescent="0.25">
      <c r="A20" s="70">
        <v>1</v>
      </c>
      <c r="B20" s="70">
        <v>19</v>
      </c>
      <c r="C20" s="83">
        <v>49.081427923458136</v>
      </c>
      <c r="D20" s="83">
        <v>0</v>
      </c>
      <c r="E20" s="43">
        <f t="shared" si="0"/>
        <v>15.623103736053885</v>
      </c>
      <c r="F20" s="17">
        <f t="shared" si="1"/>
        <v>6.4007768039859539E-2</v>
      </c>
      <c r="G20" s="17">
        <v>22.432711480874538</v>
      </c>
      <c r="H20" s="17">
        <f t="shared" si="2"/>
        <v>22.513671136609013</v>
      </c>
      <c r="N20" t="str">
        <f t="shared" si="3"/>
        <v>1#19</v>
      </c>
      <c r="O20">
        <v>1</v>
      </c>
      <c r="P20">
        <v>19</v>
      </c>
      <c r="Q20">
        <v>15.623103736053885</v>
      </c>
      <c r="R20">
        <v>22.513671136609013</v>
      </c>
      <c r="T20" t="s">
        <v>211</v>
      </c>
      <c r="U20">
        <v>4</v>
      </c>
      <c r="V20">
        <f t="shared" si="4"/>
        <v>22.454000000000001</v>
      </c>
    </row>
    <row r="21" spans="1:22" x14ac:dyDescent="0.25">
      <c r="A21" s="70">
        <v>1</v>
      </c>
      <c r="B21" s="70">
        <v>20</v>
      </c>
      <c r="C21" s="83">
        <v>46.361252399989382</v>
      </c>
      <c r="D21" s="83">
        <v>0</v>
      </c>
      <c r="E21" s="43">
        <f t="shared" si="0"/>
        <v>14.757244974778613</v>
      </c>
      <c r="F21" s="17">
        <f t="shared" si="1"/>
        <v>6.7763325858524751E-2</v>
      </c>
      <c r="G21" s="17">
        <v>21.765929339569862</v>
      </c>
      <c r="H21" s="17">
        <f t="shared" si="2"/>
        <v>21.84448257855637</v>
      </c>
      <c r="N21" t="str">
        <f t="shared" si="3"/>
        <v>1#20</v>
      </c>
      <c r="O21">
        <v>1</v>
      </c>
      <c r="P21">
        <v>20</v>
      </c>
      <c r="Q21">
        <v>14.757244974778613</v>
      </c>
      <c r="R21">
        <v>21.84448257855637</v>
      </c>
      <c r="T21" t="s">
        <v>212</v>
      </c>
      <c r="U21">
        <v>4</v>
      </c>
      <c r="V21">
        <f t="shared" si="4"/>
        <v>22.66</v>
      </c>
    </row>
    <row r="22" spans="1:22" x14ac:dyDescent="0.25">
      <c r="A22" s="70">
        <v>1</v>
      </c>
      <c r="B22" s="70">
        <v>21</v>
      </c>
      <c r="C22" s="83">
        <v>49.317964925498913</v>
      </c>
      <c r="D22" s="83">
        <v>0</v>
      </c>
      <c r="E22" s="43">
        <f t="shared" si="0"/>
        <v>15.69839580225174</v>
      </c>
      <c r="F22" s="17">
        <f t="shared" si="1"/>
        <v>6.3700776346622787E-2</v>
      </c>
      <c r="G22" s="17">
        <v>22.488111210874809</v>
      </c>
      <c r="H22" s="17">
        <f t="shared" si="2"/>
        <v>22.569270804234854</v>
      </c>
      <c r="N22" t="str">
        <f t="shared" si="3"/>
        <v>1#21</v>
      </c>
      <c r="O22">
        <v>1</v>
      </c>
      <c r="P22">
        <v>21</v>
      </c>
      <c r="Q22">
        <v>15.69839580225174</v>
      </c>
      <c r="R22">
        <v>22.569270804234854</v>
      </c>
      <c r="T22" t="s">
        <v>213</v>
      </c>
      <c r="U22">
        <v>4</v>
      </c>
      <c r="V22">
        <f t="shared" si="4"/>
        <v>22.969000000000001</v>
      </c>
    </row>
    <row r="23" spans="1:22" x14ac:dyDescent="0.25">
      <c r="A23" s="70">
        <v>1</v>
      </c>
      <c r="B23" s="70">
        <v>22</v>
      </c>
      <c r="C23" s="83">
        <v>47.307400408152432</v>
      </c>
      <c r="D23" s="83">
        <v>0</v>
      </c>
      <c r="E23" s="43">
        <f t="shared" si="0"/>
        <v>15.058413239570013</v>
      </c>
      <c r="F23" s="17">
        <f t="shared" si="1"/>
        <v>6.6408059341354256E-2</v>
      </c>
      <c r="G23" s="17">
        <v>22.004233774839708</v>
      </c>
      <c r="H23" s="17">
        <f t="shared" si="2"/>
        <v>22.083647054533103</v>
      </c>
      <c r="N23" t="str">
        <f t="shared" si="3"/>
        <v>1#22</v>
      </c>
      <c r="O23">
        <v>1</v>
      </c>
      <c r="P23">
        <v>22</v>
      </c>
      <c r="Q23">
        <v>15.058413239570013</v>
      </c>
      <c r="R23">
        <v>22.083647054533103</v>
      </c>
      <c r="T23" t="s">
        <v>214</v>
      </c>
      <c r="U23">
        <v>4</v>
      </c>
      <c r="V23">
        <f t="shared" si="4"/>
        <v>22.66</v>
      </c>
    </row>
    <row r="24" spans="1:22" x14ac:dyDescent="0.25">
      <c r="A24" s="70">
        <v>1</v>
      </c>
      <c r="B24" s="70">
        <v>23</v>
      </c>
      <c r="C24" s="83">
        <v>44.942030387744815</v>
      </c>
      <c r="D24" s="83">
        <v>0</v>
      </c>
      <c r="E24" s="43">
        <f t="shared" si="0"/>
        <v>14.305492577591515</v>
      </c>
      <c r="F24" s="17">
        <f t="shared" si="1"/>
        <v>6.9903220359320256E-2</v>
      </c>
      <c r="G24" s="17">
        <v>21.394902765612979</v>
      </c>
      <c r="H24" s="17">
        <f t="shared" si="2"/>
        <v>21.472116969694078</v>
      </c>
      <c r="N24" t="str">
        <f t="shared" si="3"/>
        <v>1#23</v>
      </c>
      <c r="O24">
        <v>1</v>
      </c>
      <c r="P24">
        <v>23</v>
      </c>
      <c r="Q24">
        <v>14.305492577591515</v>
      </c>
      <c r="R24">
        <v>21.472116969694078</v>
      </c>
      <c r="T24" t="s">
        <v>215</v>
      </c>
      <c r="U24">
        <v>4</v>
      </c>
      <c r="V24">
        <f t="shared" si="4"/>
        <v>21.63</v>
      </c>
    </row>
    <row r="25" spans="1:22" x14ac:dyDescent="0.25">
      <c r="A25" s="70">
        <v>1</v>
      </c>
      <c r="B25" s="70">
        <v>24</v>
      </c>
      <c r="C25" s="83">
        <v>48.963159422437776</v>
      </c>
      <c r="D25" s="83">
        <v>0</v>
      </c>
      <c r="E25" s="43">
        <f t="shared" si="0"/>
        <v>15.585457702954967</v>
      </c>
      <c r="F25" s="17">
        <f t="shared" si="1"/>
        <v>6.4162376175221483E-2</v>
      </c>
      <c r="G25" s="17">
        <v>22.40486258788912</v>
      </c>
      <c r="H25" s="17">
        <f t="shared" si="2"/>
        <v>22.485721736968813</v>
      </c>
      <c r="N25" t="str">
        <f t="shared" si="3"/>
        <v>1#24</v>
      </c>
      <c r="O25">
        <v>1</v>
      </c>
      <c r="P25">
        <v>24</v>
      </c>
      <c r="Q25">
        <v>15.585457702954967</v>
      </c>
      <c r="R25">
        <v>22.485721736968813</v>
      </c>
      <c r="T25" t="s">
        <v>216</v>
      </c>
      <c r="U25">
        <v>4</v>
      </c>
      <c r="V25">
        <f t="shared" si="4"/>
        <v>21.114999999999998</v>
      </c>
    </row>
    <row r="26" spans="1:22" x14ac:dyDescent="0.25">
      <c r="A26" s="70">
        <v>1</v>
      </c>
      <c r="B26" s="70">
        <v>25</v>
      </c>
      <c r="C26" s="83">
        <v>50.618918436723085</v>
      </c>
      <c r="D26" s="83">
        <v>0</v>
      </c>
      <c r="E26" s="43">
        <f t="shared" si="0"/>
        <v>16.112502166339908</v>
      </c>
      <c r="F26" s="17">
        <f t="shared" si="1"/>
        <v>6.2063606861078764E-2</v>
      </c>
      <c r="G26" s="17">
        <v>22.785873463667436</v>
      </c>
      <c r="H26" s="17">
        <f t="shared" si="2"/>
        <v>22.868107680997809</v>
      </c>
      <c r="N26" t="str">
        <f t="shared" si="3"/>
        <v>1#25</v>
      </c>
      <c r="O26">
        <v>1</v>
      </c>
      <c r="P26">
        <v>25</v>
      </c>
      <c r="Q26">
        <v>16.112502166339908</v>
      </c>
      <c r="R26">
        <v>22.868107680997809</v>
      </c>
      <c r="T26" t="s">
        <v>217</v>
      </c>
      <c r="U26">
        <v>5</v>
      </c>
      <c r="V26">
        <f t="shared" si="4"/>
        <v>21.63</v>
      </c>
    </row>
    <row r="27" spans="1:22" x14ac:dyDescent="0.25">
      <c r="A27" s="70">
        <v>1</v>
      </c>
      <c r="B27" s="70">
        <v>26</v>
      </c>
      <c r="C27" s="83">
        <v>39.501679340807272</v>
      </c>
      <c r="D27" s="83">
        <v>0</v>
      </c>
      <c r="E27" s="43">
        <f t="shared" si="0"/>
        <v>12.573775055040958</v>
      </c>
      <c r="F27" s="17">
        <f t="shared" si="1"/>
        <v>7.953060998964584E-2</v>
      </c>
      <c r="G27" s="17">
        <v>19.802349831734901</v>
      </c>
      <c r="H27" s="17">
        <f t="shared" si="2"/>
        <v>19.873816512277632</v>
      </c>
      <c r="N27" t="str">
        <f t="shared" si="3"/>
        <v>1#26</v>
      </c>
      <c r="O27">
        <v>1</v>
      </c>
      <c r="P27">
        <v>26</v>
      </c>
      <c r="Q27">
        <v>12.573775055040958</v>
      </c>
      <c r="R27">
        <v>19.873816512277632</v>
      </c>
      <c r="T27" t="s">
        <v>218</v>
      </c>
      <c r="U27">
        <v>5</v>
      </c>
      <c r="V27">
        <f t="shared" si="4"/>
        <v>21.320999999999998</v>
      </c>
    </row>
    <row r="28" spans="1:22" x14ac:dyDescent="0.25">
      <c r="A28" s="70">
        <v>1</v>
      </c>
      <c r="B28" s="70">
        <v>27</v>
      </c>
      <c r="C28" s="83">
        <v>49.081427923458136</v>
      </c>
      <c r="D28" s="83">
        <v>0</v>
      </c>
      <c r="E28" s="43">
        <f t="shared" si="0"/>
        <v>15.623103736053885</v>
      </c>
      <c r="F28" s="17">
        <f t="shared" si="1"/>
        <v>6.4007768039859539E-2</v>
      </c>
      <c r="G28" s="17">
        <v>22.432711480874538</v>
      </c>
      <c r="H28" s="17">
        <f t="shared" si="2"/>
        <v>22.513671136609013</v>
      </c>
      <c r="N28" t="str">
        <f t="shared" si="3"/>
        <v>1#27</v>
      </c>
      <c r="O28">
        <v>1</v>
      </c>
      <c r="P28">
        <v>27</v>
      </c>
      <c r="Q28">
        <v>15.623103736053885</v>
      </c>
      <c r="R28">
        <v>22.513671136609013</v>
      </c>
      <c r="T28" t="s">
        <v>219</v>
      </c>
      <c r="U28">
        <v>5</v>
      </c>
      <c r="V28">
        <f t="shared" si="4"/>
        <v>21.733000000000001</v>
      </c>
    </row>
    <row r="29" spans="1:22" x14ac:dyDescent="0.25">
      <c r="A29" s="70">
        <v>1</v>
      </c>
      <c r="B29" s="70">
        <v>29</v>
      </c>
      <c r="C29" s="83">
        <v>58.30637100304785</v>
      </c>
      <c r="D29" s="83">
        <v>25.234999999999999</v>
      </c>
      <c r="E29" s="43">
        <f t="shared" si="0"/>
        <v>18.559494317770035</v>
      </c>
      <c r="F29" s="17">
        <f t="shared" si="1"/>
        <v>5.3880778370267161E-2</v>
      </c>
      <c r="G29" s="17">
        <v>25.234999999999999</v>
      </c>
      <c r="H29" s="17">
        <f t="shared" si="2"/>
        <v>25.234999999999999</v>
      </c>
      <c r="N29" t="str">
        <f t="shared" si="3"/>
        <v>1#29</v>
      </c>
      <c r="O29">
        <v>1</v>
      </c>
      <c r="P29">
        <v>29</v>
      </c>
      <c r="Q29">
        <v>18.559494317770035</v>
      </c>
      <c r="R29">
        <v>25.234999999999999</v>
      </c>
      <c r="T29" t="s">
        <v>220</v>
      </c>
      <c r="U29">
        <v>5</v>
      </c>
      <c r="V29">
        <f t="shared" si="4"/>
        <v>21.218</v>
      </c>
    </row>
    <row r="30" spans="1:22" x14ac:dyDescent="0.25">
      <c r="A30" s="70">
        <v>1</v>
      </c>
      <c r="B30" s="70">
        <v>30</v>
      </c>
      <c r="C30" s="83">
        <v>33.943059792849375</v>
      </c>
      <c r="D30" s="83">
        <v>23.85</v>
      </c>
      <c r="E30" s="43">
        <f t="shared" si="0"/>
        <v>10.804411499391486</v>
      </c>
      <c r="F30" s="17">
        <f t="shared" si="1"/>
        <v>9.2554786538472808E-2</v>
      </c>
      <c r="G30" s="17">
        <v>23.85</v>
      </c>
      <c r="H30" s="17">
        <f t="shared" si="2"/>
        <v>23.85</v>
      </c>
      <c r="N30" t="str">
        <f t="shared" si="3"/>
        <v>1#30</v>
      </c>
      <c r="O30">
        <v>1</v>
      </c>
      <c r="P30">
        <v>30</v>
      </c>
      <c r="Q30">
        <v>10.804411499391486</v>
      </c>
      <c r="R30">
        <v>23.85</v>
      </c>
      <c r="T30" t="s">
        <v>221</v>
      </c>
      <c r="U30">
        <v>5</v>
      </c>
      <c r="V30">
        <f t="shared" si="4"/>
        <v>21.218</v>
      </c>
    </row>
    <row r="31" spans="1:22" x14ac:dyDescent="0.25">
      <c r="A31" s="70">
        <v>1</v>
      </c>
      <c r="B31" s="70">
        <v>31</v>
      </c>
      <c r="C31" s="83">
        <v>44.587224884683664</v>
      </c>
      <c r="D31" s="83">
        <v>0</v>
      </c>
      <c r="E31" s="43">
        <f t="shared" si="0"/>
        <v>14.192554478294737</v>
      </c>
      <c r="F31" s="17">
        <f t="shared" si="1"/>
        <v>7.045947940727243E-2</v>
      </c>
      <c r="G31" s="17">
        <v>21.299495641206885</v>
      </c>
      <c r="H31" s="17">
        <f t="shared" si="2"/>
        <v>21.376365520976002</v>
      </c>
      <c r="N31" t="str">
        <f t="shared" si="3"/>
        <v>1#31</v>
      </c>
      <c r="O31">
        <v>1</v>
      </c>
      <c r="P31">
        <v>31</v>
      </c>
      <c r="Q31">
        <v>14.192554478294737</v>
      </c>
      <c r="R31">
        <v>21.376365520976002</v>
      </c>
      <c r="T31" t="s">
        <v>222</v>
      </c>
      <c r="U31">
        <v>5</v>
      </c>
      <c r="V31">
        <f t="shared" si="4"/>
        <v>22.760781966525059</v>
      </c>
    </row>
    <row r="32" spans="1:22" x14ac:dyDescent="0.25">
      <c r="A32" s="70">
        <v>1</v>
      </c>
      <c r="B32" s="70">
        <v>33</v>
      </c>
      <c r="C32" s="83">
        <v>54.640047471416054</v>
      </c>
      <c r="D32" s="83">
        <v>24.823</v>
      </c>
      <c r="E32" s="43">
        <f t="shared" si="0"/>
        <v>17.392467291703365</v>
      </c>
      <c r="F32" s="17">
        <f t="shared" si="1"/>
        <v>5.7496155273899785E-2</v>
      </c>
      <c r="G32" s="17">
        <v>24.823</v>
      </c>
      <c r="H32" s="17">
        <f t="shared" si="2"/>
        <v>24.823</v>
      </c>
      <c r="N32" t="str">
        <f t="shared" si="3"/>
        <v>1#33</v>
      </c>
      <c r="O32">
        <v>1</v>
      </c>
      <c r="P32">
        <v>33</v>
      </c>
      <c r="Q32">
        <v>17.392467291703365</v>
      </c>
      <c r="R32">
        <v>24.823</v>
      </c>
      <c r="T32" t="s">
        <v>223</v>
      </c>
      <c r="U32">
        <v>6</v>
      </c>
      <c r="V32">
        <f t="shared" si="4"/>
        <v>22.66</v>
      </c>
    </row>
    <row r="33" spans="1:22" x14ac:dyDescent="0.25">
      <c r="A33" s="70">
        <v>1</v>
      </c>
      <c r="B33" s="70">
        <v>34</v>
      </c>
      <c r="C33" s="83">
        <v>28.26617174387108</v>
      </c>
      <c r="D33" s="83">
        <v>0</v>
      </c>
      <c r="E33" s="43">
        <f t="shared" si="0"/>
        <v>8.9974019106430845</v>
      </c>
      <c r="F33" s="17">
        <f t="shared" si="1"/>
        <v>0.11114319555038367</v>
      </c>
      <c r="G33" s="17">
        <v>15.360611704199156</v>
      </c>
      <c r="H33" s="17">
        <f t="shared" si="2"/>
        <v>15.416048151839611</v>
      </c>
      <c r="N33" t="str">
        <f t="shared" si="3"/>
        <v>1#34</v>
      </c>
      <c r="O33">
        <v>1</v>
      </c>
      <c r="P33">
        <v>34</v>
      </c>
      <c r="Q33">
        <v>8.9974019106430845</v>
      </c>
      <c r="R33">
        <v>15.416048151839611</v>
      </c>
      <c r="T33" t="s">
        <v>224</v>
      </c>
      <c r="U33">
        <v>6</v>
      </c>
      <c r="V33">
        <f t="shared" si="4"/>
        <v>22.66</v>
      </c>
    </row>
    <row r="34" spans="1:22" x14ac:dyDescent="0.25">
      <c r="A34" s="70">
        <v>1</v>
      </c>
      <c r="B34" s="70">
        <v>35</v>
      </c>
      <c r="C34" s="83">
        <v>52.274677451008429</v>
      </c>
      <c r="D34" s="83">
        <v>0</v>
      </c>
      <c r="E34" s="43">
        <f t="shared" si="0"/>
        <v>16.639546629724862</v>
      </c>
      <c r="F34" s="17">
        <f t="shared" si="1"/>
        <v>6.0097791259144134E-2</v>
      </c>
      <c r="G34" s="17">
        <v>23.148622482913574</v>
      </c>
      <c r="H34" s="17">
        <f t="shared" si="2"/>
        <v>23.232165861454408</v>
      </c>
      <c r="N34" t="str">
        <f t="shared" si="3"/>
        <v>1#35</v>
      </c>
      <c r="O34">
        <v>1</v>
      </c>
      <c r="P34">
        <v>35</v>
      </c>
      <c r="Q34">
        <v>16.639546629724862</v>
      </c>
      <c r="R34">
        <v>23.232165861454408</v>
      </c>
      <c r="T34" t="s">
        <v>225</v>
      </c>
      <c r="U34">
        <v>6</v>
      </c>
      <c r="V34">
        <f t="shared" si="4"/>
        <v>22.866</v>
      </c>
    </row>
    <row r="35" spans="1:22" x14ac:dyDescent="0.25">
      <c r="A35" s="70">
        <v>1</v>
      </c>
      <c r="B35" s="70">
        <v>36</v>
      </c>
      <c r="C35" s="83">
        <v>42.694928868357572</v>
      </c>
      <c r="D35" s="83">
        <v>0</v>
      </c>
      <c r="E35" s="43">
        <f t="shared" si="0"/>
        <v>13.590217948711938</v>
      </c>
      <c r="F35" s="17">
        <f t="shared" si="1"/>
        <v>7.3582337220337121E-2</v>
      </c>
      <c r="G35" s="17">
        <v>20.771721573398167</v>
      </c>
      <c r="H35" s="17">
        <f t="shared" si="2"/>
        <v>20.846686716556562</v>
      </c>
      <c r="N35" t="str">
        <f t="shared" si="3"/>
        <v>1#36</v>
      </c>
      <c r="O35">
        <v>1</v>
      </c>
      <c r="P35">
        <v>36</v>
      </c>
      <c r="Q35">
        <v>13.590217948711938</v>
      </c>
      <c r="R35">
        <v>20.846686716556562</v>
      </c>
      <c r="T35" t="s">
        <v>226</v>
      </c>
      <c r="U35">
        <v>6</v>
      </c>
      <c r="V35">
        <f t="shared" si="4"/>
        <v>22.350999999999999</v>
      </c>
    </row>
    <row r="36" spans="1:22" x14ac:dyDescent="0.25">
      <c r="A36" s="70">
        <v>1</v>
      </c>
      <c r="B36" s="70">
        <v>37</v>
      </c>
      <c r="C36" s="83">
        <v>35.835355809175468</v>
      </c>
      <c r="D36" s="83">
        <v>0</v>
      </c>
      <c r="E36" s="43">
        <f t="shared" si="0"/>
        <v>11.406748028974285</v>
      </c>
      <c r="F36" s="17">
        <f t="shared" si="1"/>
        <v>8.7667405071094731E-2</v>
      </c>
      <c r="G36" s="17">
        <v>18.549165916514596</v>
      </c>
      <c r="H36" s="17">
        <f t="shared" si="2"/>
        <v>18.616109856307297</v>
      </c>
      <c r="N36" t="str">
        <f t="shared" si="3"/>
        <v>1#37</v>
      </c>
      <c r="O36">
        <v>1</v>
      </c>
      <c r="P36">
        <v>37</v>
      </c>
      <c r="Q36">
        <v>11.406748028974285</v>
      </c>
      <c r="R36">
        <v>18.616109856307297</v>
      </c>
      <c r="T36" t="s">
        <v>227</v>
      </c>
      <c r="U36">
        <v>6</v>
      </c>
      <c r="V36">
        <f t="shared" si="4"/>
        <v>22.66</v>
      </c>
    </row>
    <row r="37" spans="1:22" x14ac:dyDescent="0.25">
      <c r="A37" s="70">
        <v>1</v>
      </c>
      <c r="B37" s="70">
        <v>38</v>
      </c>
      <c r="C37" s="83">
        <v>32.642106281625175</v>
      </c>
      <c r="D37" s="83">
        <v>0</v>
      </c>
      <c r="E37" s="43">
        <f t="shared" si="0"/>
        <v>10.390305135303308</v>
      </c>
      <c r="F37" s="17">
        <f t="shared" si="1"/>
        <v>9.624356426283226E-2</v>
      </c>
      <c r="G37" s="17">
        <v>17.314060722259839</v>
      </c>
      <c r="H37" s="17">
        <f t="shared" si="2"/>
        <v>17.376547167406475</v>
      </c>
      <c r="N37" t="str">
        <f t="shared" si="3"/>
        <v>1#38</v>
      </c>
      <c r="O37">
        <v>1</v>
      </c>
      <c r="P37">
        <v>38</v>
      </c>
      <c r="Q37">
        <v>10.390305135303308</v>
      </c>
      <c r="R37">
        <v>17.376547167406475</v>
      </c>
      <c r="T37" t="s">
        <v>228</v>
      </c>
      <c r="U37">
        <v>6</v>
      </c>
      <c r="V37">
        <f t="shared" si="4"/>
        <v>22.372914939115077</v>
      </c>
    </row>
    <row r="38" spans="1:22" x14ac:dyDescent="0.25">
      <c r="A38" s="70">
        <v>1</v>
      </c>
      <c r="B38" s="70">
        <v>39</v>
      </c>
      <c r="C38" s="83">
        <v>40.211290346929559</v>
      </c>
      <c r="D38" s="83">
        <v>0</v>
      </c>
      <c r="E38" s="43">
        <f t="shared" si="0"/>
        <v>12.79965125363451</v>
      </c>
      <c r="F38" s="17">
        <f t="shared" si="1"/>
        <v>7.8127128636887366E-2</v>
      </c>
      <c r="G38" s="17">
        <v>20.026912651081485</v>
      </c>
      <c r="H38" s="17">
        <f t="shared" si="2"/>
        <v>20.099189778839239</v>
      </c>
      <c r="N38" t="str">
        <f t="shared" si="3"/>
        <v>1#39</v>
      </c>
      <c r="O38">
        <v>1</v>
      </c>
      <c r="P38">
        <v>39</v>
      </c>
      <c r="Q38">
        <v>12.79965125363451</v>
      </c>
      <c r="R38">
        <v>20.099189778839239</v>
      </c>
      <c r="T38" t="s">
        <v>229</v>
      </c>
      <c r="U38">
        <v>7</v>
      </c>
      <c r="V38">
        <f t="shared" si="4"/>
        <v>26.059000000000001</v>
      </c>
    </row>
    <row r="39" spans="1:22" x14ac:dyDescent="0.25">
      <c r="A39" s="70">
        <v>1</v>
      </c>
      <c r="B39" s="70">
        <v>40</v>
      </c>
      <c r="C39" s="83">
        <v>38.792068334684998</v>
      </c>
      <c r="D39" s="83">
        <v>0</v>
      </c>
      <c r="E39" s="43">
        <f t="shared" si="0"/>
        <v>12.347898856447413</v>
      </c>
      <c r="F39" s="17">
        <f t="shared" si="1"/>
        <v>8.0985438221163705E-2</v>
      </c>
      <c r="G39" s="17">
        <v>19.572228839696535</v>
      </c>
      <c r="H39" s="17">
        <f t="shared" si="2"/>
        <v>19.642865013578998</v>
      </c>
      <c r="N39" t="str">
        <f t="shared" si="3"/>
        <v>1#40</v>
      </c>
      <c r="O39">
        <v>1</v>
      </c>
      <c r="P39">
        <v>40</v>
      </c>
      <c r="Q39">
        <v>12.347898856447413</v>
      </c>
      <c r="R39">
        <v>19.642865013578998</v>
      </c>
      <c r="T39" t="s">
        <v>230</v>
      </c>
      <c r="U39">
        <v>7</v>
      </c>
      <c r="V39">
        <f t="shared" si="4"/>
        <v>24.410999999999998</v>
      </c>
    </row>
    <row r="40" spans="1:22" x14ac:dyDescent="0.25">
      <c r="A40" s="70">
        <v>1</v>
      </c>
      <c r="B40" s="70">
        <v>41</v>
      </c>
      <c r="C40" s="83">
        <v>42.103586363255673</v>
      </c>
      <c r="D40" s="83">
        <v>0</v>
      </c>
      <c r="E40" s="43">
        <f t="shared" si="0"/>
        <v>13.401987783217315</v>
      </c>
      <c r="F40" s="17">
        <f t="shared" si="1"/>
        <v>7.461579701275757E-2</v>
      </c>
      <c r="G40" s="17">
        <v>20.599959292734329</v>
      </c>
      <c r="H40" s="17">
        <f t="shared" si="2"/>
        <v>20.674304545821808</v>
      </c>
      <c r="N40" t="str">
        <f t="shared" si="3"/>
        <v>1#41</v>
      </c>
      <c r="O40">
        <v>1</v>
      </c>
      <c r="P40">
        <v>41</v>
      </c>
      <c r="Q40">
        <v>13.401987783217315</v>
      </c>
      <c r="R40">
        <v>20.674304545821808</v>
      </c>
      <c r="T40" t="s">
        <v>231</v>
      </c>
      <c r="U40">
        <v>7</v>
      </c>
      <c r="V40">
        <f t="shared" si="4"/>
        <v>26.368000000000002</v>
      </c>
    </row>
    <row r="41" spans="1:22" x14ac:dyDescent="0.25">
      <c r="A41" s="70">
        <v>1</v>
      </c>
      <c r="B41" s="70">
        <v>42</v>
      </c>
      <c r="C41" s="83">
        <v>45.178567389785577</v>
      </c>
      <c r="D41" s="83">
        <v>0</v>
      </c>
      <c r="E41" s="43">
        <f t="shared" si="0"/>
        <v>14.380784643789365</v>
      </c>
      <c r="F41" s="17">
        <f t="shared" si="1"/>
        <v>6.9537234912412815E-2</v>
      </c>
      <c r="G41" s="17">
        <v>21.457907960427086</v>
      </c>
      <c r="H41" s="17">
        <f t="shared" si="2"/>
        <v>21.535349550256267</v>
      </c>
      <c r="N41" t="str">
        <f t="shared" si="3"/>
        <v>1#42</v>
      </c>
      <c r="O41">
        <v>1</v>
      </c>
      <c r="P41">
        <v>42</v>
      </c>
      <c r="Q41">
        <v>14.380784643789365</v>
      </c>
      <c r="R41">
        <v>21.535349550256267</v>
      </c>
      <c r="T41" t="s">
        <v>232</v>
      </c>
      <c r="U41">
        <v>7</v>
      </c>
      <c r="V41">
        <f t="shared" si="4"/>
        <v>25.234999999999999</v>
      </c>
    </row>
    <row r="42" spans="1:22" x14ac:dyDescent="0.25">
      <c r="A42" s="70">
        <v>1</v>
      </c>
      <c r="B42" s="70">
        <v>43</v>
      </c>
      <c r="C42" s="83">
        <v>47.189131907132044</v>
      </c>
      <c r="D42" s="83">
        <v>0</v>
      </c>
      <c r="E42" s="43">
        <f t="shared" si="0"/>
        <v>15.020767206471087</v>
      </c>
      <c r="F42" s="17">
        <f t="shared" si="1"/>
        <v>6.6574495580305024E-2</v>
      </c>
      <c r="G42" s="17">
        <v>21.974828358362526</v>
      </c>
      <c r="H42" s="17">
        <f t="shared" si="2"/>
        <v>22.054135513907855</v>
      </c>
      <c r="N42" t="str">
        <f t="shared" si="3"/>
        <v>1#43</v>
      </c>
      <c r="O42">
        <v>1</v>
      </c>
      <c r="P42">
        <v>43</v>
      </c>
      <c r="Q42">
        <v>15.020767206471087</v>
      </c>
      <c r="R42">
        <v>22.054135513907855</v>
      </c>
      <c r="T42" t="s">
        <v>233</v>
      </c>
      <c r="U42">
        <v>7</v>
      </c>
      <c r="V42">
        <f t="shared" si="4"/>
        <v>23.175000000000001</v>
      </c>
    </row>
    <row r="43" spans="1:22" x14ac:dyDescent="0.25">
      <c r="A43" s="70">
        <v>1</v>
      </c>
      <c r="B43" s="70">
        <v>44</v>
      </c>
      <c r="C43" s="83">
        <v>28.620977246932213</v>
      </c>
      <c r="D43" s="83">
        <v>0</v>
      </c>
      <c r="E43" s="43">
        <f t="shared" si="0"/>
        <v>9.1103400099398559</v>
      </c>
      <c r="F43" s="17">
        <f t="shared" si="1"/>
        <v>0.10976538734108143</v>
      </c>
      <c r="G43" s="17">
        <v>15.531600195631929</v>
      </c>
      <c r="H43" s="17">
        <f t="shared" si="2"/>
        <v>15.587653740737965</v>
      </c>
      <c r="N43" t="str">
        <f t="shared" si="3"/>
        <v>1#44</v>
      </c>
      <c r="O43">
        <v>1</v>
      </c>
      <c r="P43">
        <v>44</v>
      </c>
      <c r="Q43">
        <v>9.1103400099398559</v>
      </c>
      <c r="R43">
        <v>15.587653740737965</v>
      </c>
      <c r="T43" t="s">
        <v>234</v>
      </c>
      <c r="U43">
        <v>7</v>
      </c>
      <c r="V43">
        <f t="shared" si="4"/>
        <v>23.332993035873084</v>
      </c>
    </row>
    <row r="44" spans="1:22" x14ac:dyDescent="0.25">
      <c r="A44" s="70">
        <v>1</v>
      </c>
      <c r="B44" s="70">
        <v>45</v>
      </c>
      <c r="C44" s="83">
        <v>47.189131907132044</v>
      </c>
      <c r="D44" s="83">
        <v>0</v>
      </c>
      <c r="E44" s="43">
        <f t="shared" si="0"/>
        <v>15.020767206471087</v>
      </c>
      <c r="F44" s="17">
        <f t="shared" si="1"/>
        <v>6.6574495580305024E-2</v>
      </c>
      <c r="G44" s="17">
        <v>21.974828358362526</v>
      </c>
      <c r="H44" s="17">
        <f t="shared" si="2"/>
        <v>22.054135513907855</v>
      </c>
      <c r="N44" t="str">
        <f t="shared" si="3"/>
        <v>1#45</v>
      </c>
      <c r="O44">
        <v>1</v>
      </c>
      <c r="P44">
        <v>45</v>
      </c>
      <c r="Q44">
        <v>15.020767206471087</v>
      </c>
      <c r="R44">
        <v>22.054135513907855</v>
      </c>
      <c r="T44" t="s">
        <v>235</v>
      </c>
      <c r="U44">
        <v>8</v>
      </c>
      <c r="V44">
        <f t="shared" si="4"/>
        <v>24.925999999999998</v>
      </c>
    </row>
    <row r="45" spans="1:22" x14ac:dyDescent="0.25">
      <c r="A45" s="70">
        <v>1</v>
      </c>
      <c r="B45" s="70">
        <v>47</v>
      </c>
      <c r="C45" s="83">
        <v>52.866019956110335</v>
      </c>
      <c r="D45" s="83">
        <v>25.440999999999999</v>
      </c>
      <c r="E45" s="43">
        <f t="shared" si="0"/>
        <v>16.827776795219489</v>
      </c>
      <c r="F45" s="17">
        <f t="shared" si="1"/>
        <v>5.9425556457587701E-2</v>
      </c>
      <c r="G45" s="17">
        <v>25.440999999999999</v>
      </c>
      <c r="H45" s="17">
        <f t="shared" si="2"/>
        <v>25.440999999999999</v>
      </c>
      <c r="N45" t="str">
        <f t="shared" si="3"/>
        <v>1#47</v>
      </c>
      <c r="O45">
        <v>1</v>
      </c>
      <c r="P45">
        <v>47</v>
      </c>
      <c r="Q45">
        <v>16.827776795219489</v>
      </c>
      <c r="R45">
        <v>25.440999999999999</v>
      </c>
      <c r="T45" t="s">
        <v>236</v>
      </c>
      <c r="U45">
        <v>8</v>
      </c>
      <c r="V45">
        <f t="shared" si="4"/>
        <v>25.440999999999999</v>
      </c>
    </row>
    <row r="46" spans="1:22" x14ac:dyDescent="0.25">
      <c r="A46" s="70">
        <v>1</v>
      </c>
      <c r="B46" s="70">
        <v>48</v>
      </c>
      <c r="C46" s="83">
        <v>53.693899463252997</v>
      </c>
      <c r="D46" s="83">
        <v>24.925999999999998</v>
      </c>
      <c r="E46" s="43">
        <f t="shared" si="0"/>
        <v>17.091299026911962</v>
      </c>
      <c r="F46" s="17">
        <f t="shared" si="1"/>
        <v>5.85093033844531E-2</v>
      </c>
      <c r="G46" s="17">
        <v>24.925999999999998</v>
      </c>
      <c r="H46" s="17">
        <f t="shared" si="2"/>
        <v>24.925999999999998</v>
      </c>
      <c r="N46" t="str">
        <f t="shared" si="3"/>
        <v>1#48</v>
      </c>
      <c r="O46">
        <v>1</v>
      </c>
      <c r="P46">
        <v>48</v>
      </c>
      <c r="Q46">
        <v>17.091299026911962</v>
      </c>
      <c r="R46">
        <v>24.925999999999998</v>
      </c>
      <c r="T46" t="s">
        <v>237</v>
      </c>
      <c r="U46">
        <v>8</v>
      </c>
      <c r="V46">
        <f t="shared" si="4"/>
        <v>26.78</v>
      </c>
    </row>
    <row r="47" spans="1:22" x14ac:dyDescent="0.25">
      <c r="A47" s="70">
        <v>1</v>
      </c>
      <c r="B47" s="70">
        <v>49</v>
      </c>
      <c r="C47" s="83">
        <v>41.985317862235277</v>
      </c>
      <c r="D47" s="83">
        <v>0</v>
      </c>
      <c r="E47" s="43">
        <f t="shared" si="0"/>
        <v>13.364341750118385</v>
      </c>
      <c r="F47" s="17">
        <f t="shared" si="1"/>
        <v>7.4825982356455503E-2</v>
      </c>
      <c r="G47" s="17">
        <v>20.565200420801148</v>
      </c>
      <c r="H47" s="17">
        <f t="shared" si="2"/>
        <v>20.639420229119818</v>
      </c>
      <c r="N47" t="str">
        <f t="shared" si="3"/>
        <v>1#49</v>
      </c>
      <c r="O47">
        <v>1</v>
      </c>
      <c r="P47">
        <v>49</v>
      </c>
      <c r="Q47">
        <v>13.364341750118385</v>
      </c>
      <c r="R47">
        <v>20.639420229119818</v>
      </c>
      <c r="T47" t="s">
        <v>238</v>
      </c>
      <c r="U47">
        <v>8</v>
      </c>
      <c r="V47">
        <f t="shared" si="4"/>
        <v>25.131999999999998</v>
      </c>
    </row>
    <row r="48" spans="1:22" x14ac:dyDescent="0.25">
      <c r="A48" s="70">
        <v>1</v>
      </c>
      <c r="B48" s="70">
        <v>50</v>
      </c>
      <c r="C48" s="83">
        <v>54.28524196835491</v>
      </c>
      <c r="D48" s="83">
        <v>25.544</v>
      </c>
      <c r="E48" s="43">
        <f t="shared" si="0"/>
        <v>17.279529192406589</v>
      </c>
      <c r="F48" s="17">
        <f t="shared" si="1"/>
        <v>5.7871947138435083E-2</v>
      </c>
      <c r="G48" s="17">
        <v>25.544</v>
      </c>
      <c r="H48" s="17">
        <f t="shared" si="2"/>
        <v>25.544</v>
      </c>
      <c r="N48" t="str">
        <f t="shared" si="3"/>
        <v>1#50</v>
      </c>
      <c r="O48">
        <v>1</v>
      </c>
      <c r="P48">
        <v>50</v>
      </c>
      <c r="Q48">
        <v>17.279529192406589</v>
      </c>
      <c r="R48">
        <v>25.544</v>
      </c>
      <c r="T48" t="s">
        <v>239</v>
      </c>
      <c r="U48">
        <v>8</v>
      </c>
      <c r="V48">
        <f t="shared" si="4"/>
        <v>24.925999999999998</v>
      </c>
    </row>
    <row r="49" spans="1:22" x14ac:dyDescent="0.25">
      <c r="A49" s="70">
        <v>1</v>
      </c>
      <c r="B49" s="70">
        <v>51</v>
      </c>
      <c r="C49" s="83">
        <v>40.802632852031472</v>
      </c>
      <c r="D49" s="83">
        <v>0</v>
      </c>
      <c r="E49" s="43">
        <f t="shared" si="0"/>
        <v>12.987881419129137</v>
      </c>
      <c r="F49" s="17">
        <f t="shared" si="1"/>
        <v>7.6994851410265797E-2</v>
      </c>
      <c r="G49" s="17">
        <v>20.209936330890429</v>
      </c>
      <c r="H49" s="17">
        <f t="shared" si="2"/>
        <v>20.282873991108612</v>
      </c>
      <c r="N49" t="str">
        <f t="shared" si="3"/>
        <v>1#51</v>
      </c>
      <c r="O49">
        <v>1</v>
      </c>
      <c r="P49">
        <v>51</v>
      </c>
      <c r="Q49">
        <v>12.987881419129137</v>
      </c>
      <c r="R49">
        <v>20.282873991108612</v>
      </c>
      <c r="T49" t="s">
        <v>240</v>
      </c>
      <c r="U49">
        <v>8</v>
      </c>
      <c r="V49">
        <f t="shared" si="4"/>
        <v>23.910171636579179</v>
      </c>
    </row>
    <row r="50" spans="1:22" x14ac:dyDescent="0.25">
      <c r="A50" s="70">
        <v>1</v>
      </c>
      <c r="B50" s="70">
        <v>52</v>
      </c>
      <c r="C50" s="83">
        <v>22.944089197953932</v>
      </c>
      <c r="D50" s="83">
        <v>0</v>
      </c>
      <c r="E50" s="43">
        <f t="shared" si="0"/>
        <v>7.3033304211914576</v>
      </c>
      <c r="F50" s="17">
        <f t="shared" si="1"/>
        <v>0.13692383369351391</v>
      </c>
      <c r="G50" s="17">
        <v>12.486771208830989</v>
      </c>
      <c r="H50" s="17">
        <f t="shared" si="2"/>
        <v>12.53183596612366</v>
      </c>
      <c r="N50" t="str">
        <f t="shared" si="3"/>
        <v>1#52</v>
      </c>
      <c r="O50">
        <v>1</v>
      </c>
      <c r="P50">
        <v>52</v>
      </c>
      <c r="Q50">
        <v>7.3033304211914576</v>
      </c>
      <c r="R50">
        <v>12.53183596612366</v>
      </c>
      <c r="T50" t="s">
        <v>241</v>
      </c>
      <c r="U50">
        <v>9</v>
      </c>
      <c r="V50">
        <f t="shared" si="4"/>
        <v>25.029</v>
      </c>
    </row>
    <row r="51" spans="1:22" x14ac:dyDescent="0.25">
      <c r="A51" s="70">
        <v>1</v>
      </c>
      <c r="B51" s="70">
        <v>53</v>
      </c>
      <c r="C51" s="83">
        <v>46.597789402030131</v>
      </c>
      <c r="D51" s="83">
        <v>0</v>
      </c>
      <c r="E51" s="43">
        <f t="shared" si="0"/>
        <v>14.832537040976458</v>
      </c>
      <c r="F51" s="17">
        <f t="shared" si="1"/>
        <v>6.7419349585131239E-2</v>
      </c>
      <c r="G51" s="17">
        <v>21.826167196120505</v>
      </c>
      <c r="H51" s="17">
        <f t="shared" si="2"/>
        <v>21.904937833531303</v>
      </c>
      <c r="N51" t="str">
        <f t="shared" si="3"/>
        <v>1#53</v>
      </c>
      <c r="O51">
        <v>1</v>
      </c>
      <c r="P51">
        <v>53</v>
      </c>
      <c r="Q51">
        <v>14.832537040976458</v>
      </c>
      <c r="R51">
        <v>21.904937833531303</v>
      </c>
      <c r="T51" t="s">
        <v>242</v>
      </c>
      <c r="U51">
        <v>9</v>
      </c>
      <c r="V51">
        <f t="shared" si="4"/>
        <v>25.440999999999999</v>
      </c>
    </row>
    <row r="52" spans="1:22" x14ac:dyDescent="0.25">
      <c r="A52" s="70">
        <v>1</v>
      </c>
      <c r="B52" s="70">
        <v>54</v>
      </c>
      <c r="C52" s="83">
        <v>50.855455438763869</v>
      </c>
      <c r="D52" s="83">
        <v>0</v>
      </c>
      <c r="E52" s="43">
        <f t="shared" si="0"/>
        <v>16.187794232537765</v>
      </c>
      <c r="F52" s="17">
        <f t="shared" si="1"/>
        <v>6.1774938922189999E-2</v>
      </c>
      <c r="G52" s="17">
        <v>22.838782701299291</v>
      </c>
      <c r="H52" s="17">
        <f t="shared" si="2"/>
        <v>22.921207868068279</v>
      </c>
      <c r="N52" t="str">
        <f t="shared" si="3"/>
        <v>1#54</v>
      </c>
      <c r="O52">
        <v>1</v>
      </c>
      <c r="P52">
        <v>54</v>
      </c>
      <c r="Q52">
        <v>16.187794232537765</v>
      </c>
      <c r="R52">
        <v>22.921207868068279</v>
      </c>
      <c r="T52" t="s">
        <v>243</v>
      </c>
      <c r="U52">
        <v>9</v>
      </c>
      <c r="V52">
        <f t="shared" si="4"/>
        <v>25.440999999999999</v>
      </c>
    </row>
    <row r="53" spans="1:22" x14ac:dyDescent="0.25">
      <c r="A53" s="70">
        <v>1</v>
      </c>
      <c r="B53" s="70">
        <v>55</v>
      </c>
      <c r="C53" s="83">
        <v>45.769909894887483</v>
      </c>
      <c r="D53" s="83">
        <v>0</v>
      </c>
      <c r="E53" s="43">
        <f t="shared" si="0"/>
        <v>14.56901480928399</v>
      </c>
      <c r="F53" s="17">
        <f t="shared" si="1"/>
        <v>6.8638821024655544E-2</v>
      </c>
      <c r="G53" s="17">
        <v>21.613359765084745</v>
      </c>
      <c r="H53" s="17">
        <f t="shared" si="2"/>
        <v>21.691362380476935</v>
      </c>
      <c r="N53" t="str">
        <f t="shared" si="3"/>
        <v>1#55</v>
      </c>
      <c r="O53">
        <v>1</v>
      </c>
      <c r="P53">
        <v>55</v>
      </c>
      <c r="Q53">
        <v>14.56901480928399</v>
      </c>
      <c r="R53">
        <v>21.691362380476935</v>
      </c>
      <c r="T53" t="s">
        <v>244</v>
      </c>
      <c r="U53">
        <v>9</v>
      </c>
      <c r="V53">
        <f t="shared" si="4"/>
        <v>24.72</v>
      </c>
    </row>
    <row r="54" spans="1:22" x14ac:dyDescent="0.25">
      <c r="A54" s="70">
        <v>1</v>
      </c>
      <c r="B54" s="70">
        <v>56</v>
      </c>
      <c r="C54" s="83">
        <v>42.221854864276054</v>
      </c>
      <c r="D54" s="83">
        <v>0</v>
      </c>
      <c r="E54" s="43">
        <f t="shared" si="0"/>
        <v>13.43963381631624</v>
      </c>
      <c r="F54" s="17">
        <f t="shared" si="1"/>
        <v>7.4406789177987945E-2</v>
      </c>
      <c r="G54" s="17">
        <v>20.634581692863925</v>
      </c>
      <c r="H54" s="17">
        <f t="shared" si="2"/>
        <v>20.709051898193472</v>
      </c>
      <c r="N54" t="str">
        <f t="shared" si="3"/>
        <v>1#56</v>
      </c>
      <c r="O54">
        <v>1</v>
      </c>
      <c r="P54">
        <v>56</v>
      </c>
      <c r="Q54">
        <v>13.43963381631624</v>
      </c>
      <c r="R54">
        <v>20.709051898193472</v>
      </c>
      <c r="T54" t="s">
        <v>245</v>
      </c>
      <c r="U54">
        <v>9</v>
      </c>
      <c r="V54">
        <f t="shared" si="4"/>
        <v>25.131999999999998</v>
      </c>
    </row>
    <row r="55" spans="1:22" x14ac:dyDescent="0.25">
      <c r="A55" s="70">
        <v>1</v>
      </c>
      <c r="B55" s="70">
        <v>57</v>
      </c>
      <c r="C55" s="83">
        <v>41.393975357133371</v>
      </c>
      <c r="D55" s="83">
        <v>0</v>
      </c>
      <c r="E55" s="43">
        <f t="shared" si="0"/>
        <v>13.17611158462376</v>
      </c>
      <c r="F55" s="17">
        <f t="shared" si="1"/>
        <v>7.5894924961547733E-2</v>
      </c>
      <c r="G55" s="17">
        <v>20.389332254701721</v>
      </c>
      <c r="H55" s="17">
        <f t="shared" si="2"/>
        <v>20.462917354808937</v>
      </c>
      <c r="N55" t="str">
        <f t="shared" si="3"/>
        <v>1#57</v>
      </c>
      <c r="O55">
        <v>1</v>
      </c>
      <c r="P55">
        <v>57</v>
      </c>
      <c r="Q55">
        <v>13.17611158462376</v>
      </c>
      <c r="R55">
        <v>20.462917354808937</v>
      </c>
      <c r="T55" t="s">
        <v>246</v>
      </c>
      <c r="U55">
        <v>9</v>
      </c>
      <c r="V55">
        <f t="shared" si="4"/>
        <v>24.024734514298444</v>
      </c>
    </row>
    <row r="56" spans="1:22" x14ac:dyDescent="0.25">
      <c r="A56" s="70">
        <v>1</v>
      </c>
      <c r="B56" s="70">
        <v>58</v>
      </c>
      <c r="C56" s="83">
        <v>46.006446896928239</v>
      </c>
      <c r="D56" s="83">
        <v>0</v>
      </c>
      <c r="E56" s="43">
        <f t="shared" si="0"/>
        <v>14.644306875481838</v>
      </c>
      <c r="F56" s="17">
        <f t="shared" si="1"/>
        <v>6.8285922201906685E-2</v>
      </c>
      <c r="G56" s="17">
        <v>21.674729164675899</v>
      </c>
      <c r="H56" s="17">
        <f t="shared" si="2"/>
        <v>21.752953262231213</v>
      </c>
      <c r="N56" t="str">
        <f t="shared" si="3"/>
        <v>1#58</v>
      </c>
      <c r="O56">
        <v>1</v>
      </c>
      <c r="P56">
        <v>58</v>
      </c>
      <c r="Q56">
        <v>14.644306875481838</v>
      </c>
      <c r="R56">
        <v>21.752953262231213</v>
      </c>
      <c r="T56" t="s">
        <v>247</v>
      </c>
      <c r="U56">
        <v>10</v>
      </c>
      <c r="V56">
        <f t="shared" si="4"/>
        <v>29.561</v>
      </c>
    </row>
    <row r="57" spans="1:22" x14ac:dyDescent="0.25">
      <c r="A57" s="70">
        <v>1</v>
      </c>
      <c r="B57" s="70">
        <v>59</v>
      </c>
      <c r="C57" s="83">
        <v>43.995882379581758</v>
      </c>
      <c r="D57" s="83">
        <v>0</v>
      </c>
      <c r="E57" s="43">
        <f t="shared" si="0"/>
        <v>14.004324312800112</v>
      </c>
      <c r="F57" s="17">
        <f t="shared" si="1"/>
        <v>7.1406515420811029E-2</v>
      </c>
      <c r="G57" s="17">
        <v>21.138041898285827</v>
      </c>
      <c r="H57" s="17">
        <f t="shared" si="2"/>
        <v>21.21432909149674</v>
      </c>
      <c r="N57" t="str">
        <f t="shared" si="3"/>
        <v>1#59</v>
      </c>
      <c r="O57">
        <v>1</v>
      </c>
      <c r="P57">
        <v>59</v>
      </c>
      <c r="Q57">
        <v>14.004324312800112</v>
      </c>
      <c r="R57">
        <v>21.21432909149674</v>
      </c>
      <c r="T57" t="s">
        <v>248</v>
      </c>
      <c r="U57">
        <v>10</v>
      </c>
      <c r="V57">
        <f t="shared" si="4"/>
        <v>27.603999999999999</v>
      </c>
    </row>
    <row r="58" spans="1:22" x14ac:dyDescent="0.25">
      <c r="A58" s="70">
        <v>1</v>
      </c>
      <c r="B58" s="70">
        <v>60</v>
      </c>
      <c r="C58" s="83">
        <v>45.178567389785577</v>
      </c>
      <c r="D58" s="83">
        <v>0</v>
      </c>
      <c r="E58" s="43">
        <f t="shared" si="0"/>
        <v>14.380784643789365</v>
      </c>
      <c r="F58" s="17">
        <f t="shared" si="1"/>
        <v>6.9537234912412815E-2</v>
      </c>
      <c r="G58" s="17">
        <v>21.457907960427086</v>
      </c>
      <c r="H58" s="17">
        <f t="shared" si="2"/>
        <v>21.535349550256267</v>
      </c>
      <c r="N58" t="str">
        <f t="shared" si="3"/>
        <v>1#60</v>
      </c>
      <c r="O58">
        <v>1</v>
      </c>
      <c r="P58">
        <v>60</v>
      </c>
      <c r="Q58">
        <v>14.380784643789365</v>
      </c>
      <c r="R58">
        <v>21.535349550256267</v>
      </c>
      <c r="T58" t="s">
        <v>249</v>
      </c>
      <c r="U58">
        <v>10</v>
      </c>
      <c r="V58">
        <f t="shared" si="4"/>
        <v>29.355</v>
      </c>
    </row>
    <row r="59" spans="1:22" x14ac:dyDescent="0.25">
      <c r="A59" s="70">
        <v>1</v>
      </c>
      <c r="B59" s="70">
        <v>61</v>
      </c>
      <c r="C59" s="83">
        <v>30.040199259176791</v>
      </c>
      <c r="D59" s="83">
        <v>0</v>
      </c>
      <c r="E59" s="43">
        <f t="shared" si="0"/>
        <v>9.5620924071269577</v>
      </c>
      <c r="F59" s="17">
        <f t="shared" si="1"/>
        <v>0.1045796210100067</v>
      </c>
      <c r="G59" s="17">
        <v>16.192402645448791</v>
      </c>
      <c r="H59" s="17">
        <f t="shared" si="2"/>
        <v>16.250841026596216</v>
      </c>
      <c r="N59" t="str">
        <f t="shared" si="3"/>
        <v>1#61</v>
      </c>
      <c r="O59">
        <v>1</v>
      </c>
      <c r="P59">
        <v>61</v>
      </c>
      <c r="Q59">
        <v>9.5620924071269577</v>
      </c>
      <c r="R59">
        <v>16.250841026596216</v>
      </c>
      <c r="T59" t="s">
        <v>250</v>
      </c>
      <c r="U59">
        <v>10</v>
      </c>
      <c r="V59">
        <f t="shared" si="4"/>
        <v>29.149000000000001</v>
      </c>
    </row>
    <row r="60" spans="1:22" x14ac:dyDescent="0.25">
      <c r="A60" s="70">
        <v>1</v>
      </c>
      <c r="B60" s="70">
        <v>62</v>
      </c>
      <c r="C60" s="83">
        <v>49.909307430600819</v>
      </c>
      <c r="D60" s="83">
        <v>0</v>
      </c>
      <c r="E60" s="43">
        <f t="shared" si="0"/>
        <v>15.886625967746365</v>
      </c>
      <c r="F60" s="17">
        <f t="shared" si="1"/>
        <v>6.2946027811710187E-2</v>
      </c>
      <c r="G60" s="17">
        <v>22.624895514471817</v>
      </c>
      <c r="H60" s="17">
        <f t="shared" si="2"/>
        <v>22.706548762383544</v>
      </c>
      <c r="N60" t="str">
        <f t="shared" si="3"/>
        <v>1#62</v>
      </c>
      <c r="O60">
        <v>1</v>
      </c>
      <c r="P60">
        <v>62</v>
      </c>
      <c r="Q60">
        <v>15.886625967746365</v>
      </c>
      <c r="R60">
        <v>22.706548762383544</v>
      </c>
      <c r="T60" t="s">
        <v>251</v>
      </c>
      <c r="U60">
        <v>10</v>
      </c>
      <c r="V60">
        <f t="shared" si="4"/>
        <v>27.192</v>
      </c>
    </row>
    <row r="61" spans="1:22" x14ac:dyDescent="0.25">
      <c r="A61" s="70">
        <v>1</v>
      </c>
      <c r="B61" s="70">
        <v>63</v>
      </c>
      <c r="C61" s="83">
        <v>41.393975357133371</v>
      </c>
      <c r="D61" s="83">
        <v>0</v>
      </c>
      <c r="E61" s="43">
        <f t="shared" si="0"/>
        <v>13.17611158462376</v>
      </c>
      <c r="F61" s="17">
        <f t="shared" si="1"/>
        <v>7.5894924961547733E-2</v>
      </c>
      <c r="G61" s="17">
        <v>20.389332254701721</v>
      </c>
      <c r="H61" s="17">
        <f t="shared" si="2"/>
        <v>20.462917354808937</v>
      </c>
      <c r="N61" t="str">
        <f t="shared" si="3"/>
        <v>1#63</v>
      </c>
      <c r="O61">
        <v>1</v>
      </c>
      <c r="P61">
        <v>63</v>
      </c>
      <c r="Q61">
        <v>13.17611158462376</v>
      </c>
      <c r="R61">
        <v>20.462917354808937</v>
      </c>
      <c r="T61" t="s">
        <v>252</v>
      </c>
      <c r="U61">
        <v>10</v>
      </c>
      <c r="V61">
        <f t="shared" si="4"/>
        <v>24.837794900887239</v>
      </c>
    </row>
    <row r="62" spans="1:22" x14ac:dyDescent="0.25">
      <c r="A62" s="70">
        <v>1</v>
      </c>
      <c r="B62" s="70">
        <v>64</v>
      </c>
      <c r="C62" s="83">
        <v>43.877613878561377</v>
      </c>
      <c r="D62" s="83">
        <v>0</v>
      </c>
      <c r="E62" s="43">
        <f t="shared" si="0"/>
        <v>13.966678279701187</v>
      </c>
      <c r="F62" s="17">
        <f t="shared" si="1"/>
        <v>7.1598985812780874E-2</v>
      </c>
      <c r="G62" s="17">
        <v>21.105378868579734</v>
      </c>
      <c r="H62" s="17">
        <f t="shared" si="2"/>
        <v>21.181548180916437</v>
      </c>
      <c r="N62" t="str">
        <f t="shared" si="3"/>
        <v>1#64</v>
      </c>
      <c r="O62">
        <v>1</v>
      </c>
      <c r="P62">
        <v>64</v>
      </c>
      <c r="Q62">
        <v>13.966678279701187</v>
      </c>
      <c r="R62">
        <v>21.181548180916437</v>
      </c>
      <c r="T62" t="s">
        <v>253</v>
      </c>
      <c r="U62">
        <v>11</v>
      </c>
      <c r="V62">
        <f t="shared" si="4"/>
        <v>27.295000000000002</v>
      </c>
    </row>
    <row r="63" spans="1:22" x14ac:dyDescent="0.25">
      <c r="A63" s="70">
        <v>1</v>
      </c>
      <c r="B63" s="70">
        <v>65</v>
      </c>
      <c r="C63" s="83">
        <v>47.307400408152432</v>
      </c>
      <c r="D63" s="83">
        <v>0</v>
      </c>
      <c r="E63" s="43">
        <f t="shared" si="0"/>
        <v>15.058413239570013</v>
      </c>
      <c r="F63" s="17">
        <f t="shared" si="1"/>
        <v>6.6408059341354256E-2</v>
      </c>
      <c r="G63" s="17">
        <v>22.004233774839708</v>
      </c>
      <c r="H63" s="17">
        <f t="shared" si="2"/>
        <v>22.083647054533103</v>
      </c>
      <c r="N63" t="str">
        <f t="shared" si="3"/>
        <v>1#65</v>
      </c>
      <c r="O63">
        <v>1</v>
      </c>
      <c r="P63">
        <v>65</v>
      </c>
      <c r="Q63">
        <v>15.058413239570013</v>
      </c>
      <c r="R63">
        <v>22.083647054533103</v>
      </c>
      <c r="T63" t="s">
        <v>254</v>
      </c>
      <c r="U63">
        <v>11</v>
      </c>
      <c r="V63">
        <f t="shared" si="4"/>
        <v>27.603999999999999</v>
      </c>
    </row>
    <row r="64" spans="1:22" x14ac:dyDescent="0.25">
      <c r="A64" s="70">
        <v>1</v>
      </c>
      <c r="B64" s="70">
        <v>66</v>
      </c>
      <c r="C64" s="83">
        <v>42.694928868357572</v>
      </c>
      <c r="D64" s="83">
        <v>0</v>
      </c>
      <c r="E64" s="43">
        <f t="shared" si="0"/>
        <v>13.590217948711938</v>
      </c>
      <c r="F64" s="17">
        <f t="shared" si="1"/>
        <v>7.3582337220337121E-2</v>
      </c>
      <c r="G64" s="17">
        <v>20.771721573398167</v>
      </c>
      <c r="H64" s="17">
        <f t="shared" si="2"/>
        <v>20.846686716556562</v>
      </c>
      <c r="N64" t="str">
        <f t="shared" si="3"/>
        <v>1#66</v>
      </c>
      <c r="O64">
        <v>1</v>
      </c>
      <c r="P64">
        <v>66</v>
      </c>
      <c r="Q64">
        <v>13.590217948711938</v>
      </c>
      <c r="R64">
        <v>20.846686716556562</v>
      </c>
      <c r="T64" t="s">
        <v>255</v>
      </c>
      <c r="U64">
        <v>11</v>
      </c>
      <c r="V64">
        <f t="shared" si="4"/>
        <v>27.603999999999999</v>
      </c>
    </row>
    <row r="65" spans="1:22" x14ac:dyDescent="0.25">
      <c r="A65" s="70">
        <v>1</v>
      </c>
      <c r="B65" s="70">
        <v>67</v>
      </c>
      <c r="C65" s="83">
        <v>44.114150880602139</v>
      </c>
      <c r="D65" s="83">
        <v>0</v>
      </c>
      <c r="E65" s="43">
        <f t="shared" si="0"/>
        <v>14.041970345899037</v>
      </c>
      <c r="F65" s="17">
        <f t="shared" si="1"/>
        <v>7.1215077041666769E-2</v>
      </c>
      <c r="G65" s="17">
        <v>21.170579934963627</v>
      </c>
      <c r="H65" s="17">
        <f t="shared" si="2"/>
        <v>21.24698455794891</v>
      </c>
      <c r="N65" t="str">
        <f t="shared" si="3"/>
        <v>1#67</v>
      </c>
      <c r="O65">
        <v>1</v>
      </c>
      <c r="P65">
        <v>67</v>
      </c>
      <c r="Q65">
        <v>14.041970345899037</v>
      </c>
      <c r="R65">
        <v>21.24698455794891</v>
      </c>
      <c r="T65" t="s">
        <v>256</v>
      </c>
      <c r="U65">
        <v>11</v>
      </c>
      <c r="V65">
        <f t="shared" si="4"/>
        <v>27.81</v>
      </c>
    </row>
    <row r="66" spans="1:22" x14ac:dyDescent="0.25">
      <c r="A66" s="70">
        <v>1</v>
      </c>
      <c r="B66" s="70">
        <v>68</v>
      </c>
      <c r="C66" s="83">
        <v>37.96418882754233</v>
      </c>
      <c r="D66" s="83">
        <v>0</v>
      </c>
      <c r="E66" s="43">
        <f t="shared" si="0"/>
        <v>12.084376624754936</v>
      </c>
      <c r="F66" s="17">
        <f t="shared" si="1"/>
        <v>8.2751475814771658E-2</v>
      </c>
      <c r="G66" s="17">
        <v>19.296472042968908</v>
      </c>
      <c r="H66" s="17">
        <f t="shared" si="2"/>
        <v>19.366113010571983</v>
      </c>
      <c r="N66" t="str">
        <f t="shared" si="3"/>
        <v>1#68</v>
      </c>
      <c r="O66">
        <v>1</v>
      </c>
      <c r="P66">
        <v>68</v>
      </c>
      <c r="Q66">
        <v>12.084376624754936</v>
      </c>
      <c r="R66">
        <v>19.366113010571983</v>
      </c>
      <c r="T66" t="s">
        <v>257</v>
      </c>
      <c r="U66">
        <v>11</v>
      </c>
      <c r="V66">
        <f t="shared" si="4"/>
        <v>27.81</v>
      </c>
    </row>
    <row r="67" spans="1:22" x14ac:dyDescent="0.25">
      <c r="A67" s="70">
        <v>1</v>
      </c>
      <c r="B67" s="70">
        <v>69</v>
      </c>
      <c r="C67" s="83">
        <v>42.813197369377953</v>
      </c>
      <c r="D67" s="83">
        <v>0</v>
      </c>
      <c r="E67" s="43">
        <f t="shared" ref="E67:E130" si="5">C67/PI()</f>
        <v>13.627863981810863</v>
      </c>
      <c r="F67" s="17">
        <f t="shared" ref="F67:F130" si="6">1/E67</f>
        <v>7.3379071095419052E-2</v>
      </c>
      <c r="G67" s="17">
        <v>20.805672819840602</v>
      </c>
      <c r="H67" s="17">
        <f t="shared" ref="H67:H130" si="7">IF(D67=0,EXP($L$3+$L$4*F67)*$L$5,D67)</f>
        <v>20.880760493047408</v>
      </c>
      <c r="N67" t="str">
        <f t="shared" ref="N67:N130" si="8">CONCATENATE(O67,"#",P67)</f>
        <v>1#69</v>
      </c>
      <c r="O67">
        <v>1</v>
      </c>
      <c r="P67">
        <v>69</v>
      </c>
      <c r="Q67">
        <v>13.627863981810863</v>
      </c>
      <c r="R67">
        <v>20.880760493047408</v>
      </c>
      <c r="T67" t="s">
        <v>258</v>
      </c>
      <c r="U67">
        <v>11</v>
      </c>
      <c r="V67">
        <f t="shared" ref="V67:V130" si="9">VLOOKUP(T67,$N$1:$R$2125,5,FALSE)</f>
        <v>24.314025274176778</v>
      </c>
    </row>
    <row r="68" spans="1:22" x14ac:dyDescent="0.25">
      <c r="A68" s="70">
        <v>1</v>
      </c>
      <c r="B68" s="70">
        <v>70</v>
      </c>
      <c r="C68" s="83">
        <v>50.145844432641567</v>
      </c>
      <c r="D68" s="83">
        <v>0</v>
      </c>
      <c r="E68" s="43">
        <f t="shared" si="5"/>
        <v>15.961918033944212</v>
      </c>
      <c r="F68" s="17">
        <f t="shared" si="6"/>
        <v>6.2649112586183262E-2</v>
      </c>
      <c r="G68" s="17">
        <v>22.678933694820451</v>
      </c>
      <c r="H68" s="17">
        <f t="shared" si="7"/>
        <v>22.760781966525059</v>
      </c>
      <c r="N68" t="str">
        <f t="shared" si="8"/>
        <v>1#70</v>
      </c>
      <c r="O68">
        <v>1</v>
      </c>
      <c r="P68">
        <v>70</v>
      </c>
      <c r="Q68">
        <v>15.961918033944212</v>
      </c>
      <c r="R68">
        <v>22.760781966525059</v>
      </c>
      <c r="T68" t="s">
        <v>259</v>
      </c>
      <c r="U68">
        <v>12</v>
      </c>
      <c r="V68">
        <f t="shared" si="9"/>
        <v>24.72</v>
      </c>
    </row>
    <row r="69" spans="1:22" x14ac:dyDescent="0.25">
      <c r="A69" s="70">
        <v>1</v>
      </c>
      <c r="B69" s="70">
        <v>71</v>
      </c>
      <c r="C69" s="83">
        <v>40.211290346929559</v>
      </c>
      <c r="D69" s="83">
        <v>0</v>
      </c>
      <c r="E69" s="43">
        <f t="shared" si="5"/>
        <v>12.79965125363451</v>
      </c>
      <c r="F69" s="17">
        <f t="shared" si="6"/>
        <v>7.8127128636887366E-2</v>
      </c>
      <c r="G69" s="17">
        <v>20.026912651081485</v>
      </c>
      <c r="H69" s="17">
        <f t="shared" si="7"/>
        <v>20.099189778839239</v>
      </c>
      <c r="N69" t="str">
        <f t="shared" si="8"/>
        <v>1#71</v>
      </c>
      <c r="O69">
        <v>1</v>
      </c>
      <c r="P69">
        <v>71</v>
      </c>
      <c r="Q69">
        <v>12.79965125363451</v>
      </c>
      <c r="R69">
        <v>20.099189778839239</v>
      </c>
      <c r="T69" t="s">
        <v>260</v>
      </c>
      <c r="U69">
        <v>12</v>
      </c>
      <c r="V69">
        <f t="shared" si="9"/>
        <v>25.75</v>
      </c>
    </row>
    <row r="70" spans="1:22" x14ac:dyDescent="0.25">
      <c r="A70" s="70">
        <v>1</v>
      </c>
      <c r="B70" s="70">
        <v>73</v>
      </c>
      <c r="C70" s="83">
        <v>52.866019956110335</v>
      </c>
      <c r="D70" s="83">
        <v>0</v>
      </c>
      <c r="E70" s="43">
        <f t="shared" si="5"/>
        <v>16.827776795219489</v>
      </c>
      <c r="F70" s="17">
        <f t="shared" si="6"/>
        <v>5.9425556457587701E-2</v>
      </c>
      <c r="G70" s="17">
        <v>23.273989430204139</v>
      </c>
      <c r="H70" s="17">
        <f t="shared" si="7"/>
        <v>23.357985258057745</v>
      </c>
      <c r="N70" t="str">
        <f t="shared" si="8"/>
        <v>1#73</v>
      </c>
      <c r="O70">
        <v>1</v>
      </c>
      <c r="P70">
        <v>73</v>
      </c>
      <c r="Q70">
        <v>16.827776795219489</v>
      </c>
      <c r="R70">
        <v>23.357985258057745</v>
      </c>
      <c r="T70" t="s">
        <v>261</v>
      </c>
      <c r="U70">
        <v>12</v>
      </c>
      <c r="V70">
        <f t="shared" si="9"/>
        <v>24.616999999999997</v>
      </c>
    </row>
    <row r="71" spans="1:22" x14ac:dyDescent="0.25">
      <c r="A71" s="70">
        <v>1</v>
      </c>
      <c r="B71" s="70">
        <v>74</v>
      </c>
      <c r="C71" s="83">
        <v>48.253548416315468</v>
      </c>
      <c r="D71" s="83">
        <v>0</v>
      </c>
      <c r="E71" s="43">
        <f t="shared" si="5"/>
        <v>15.35958150436141</v>
      </c>
      <c r="F71" s="17">
        <f t="shared" si="6"/>
        <v>6.5105940530739481E-2</v>
      </c>
      <c r="G71" s="17">
        <v>22.235650196289427</v>
      </c>
      <c r="H71" s="17">
        <f t="shared" si="7"/>
        <v>22.315898657847836</v>
      </c>
      <c r="N71" t="str">
        <f t="shared" si="8"/>
        <v>1#74</v>
      </c>
      <c r="O71">
        <v>1</v>
      </c>
      <c r="P71">
        <v>74</v>
      </c>
      <c r="Q71">
        <v>15.35958150436141</v>
      </c>
      <c r="R71">
        <v>22.315898657847836</v>
      </c>
      <c r="T71" t="s">
        <v>262</v>
      </c>
      <c r="U71">
        <v>12</v>
      </c>
      <c r="V71">
        <f t="shared" si="9"/>
        <v>24.204999999999998</v>
      </c>
    </row>
    <row r="72" spans="1:22" x14ac:dyDescent="0.25">
      <c r="A72" s="70">
        <v>1</v>
      </c>
      <c r="B72" s="70">
        <v>75</v>
      </c>
      <c r="C72" s="83">
        <v>36.308429813256986</v>
      </c>
      <c r="D72" s="83">
        <v>0</v>
      </c>
      <c r="E72" s="43">
        <f t="shared" si="5"/>
        <v>11.557332161369983</v>
      </c>
      <c r="F72" s="17">
        <f t="shared" si="6"/>
        <v>8.6525158750950182E-2</v>
      </c>
      <c r="G72" s="17">
        <v>18.720184017521923</v>
      </c>
      <c r="H72" s="17">
        <f t="shared" si="7"/>
        <v>18.787745161641158</v>
      </c>
      <c r="N72" t="str">
        <f t="shared" si="8"/>
        <v>1#75</v>
      </c>
      <c r="O72">
        <v>1</v>
      </c>
      <c r="P72">
        <v>75</v>
      </c>
      <c r="Q72">
        <v>11.557332161369983</v>
      </c>
      <c r="R72">
        <v>18.787745161641158</v>
      </c>
      <c r="T72" t="s">
        <v>263</v>
      </c>
      <c r="U72">
        <v>12</v>
      </c>
      <c r="V72">
        <f t="shared" si="9"/>
        <v>25.75</v>
      </c>
    </row>
    <row r="73" spans="1:22" x14ac:dyDescent="0.25">
      <c r="A73" s="70">
        <v>1</v>
      </c>
      <c r="B73" s="70">
        <v>76</v>
      </c>
      <c r="C73" s="83">
        <v>40.684364351011084</v>
      </c>
      <c r="D73" s="83">
        <v>0</v>
      </c>
      <c r="E73" s="43">
        <f t="shared" si="5"/>
        <v>12.95023538603021</v>
      </c>
      <c r="F73" s="17">
        <f t="shared" si="6"/>
        <v>7.7218673652737518E-2</v>
      </c>
      <c r="G73" s="17">
        <v>20.17362507377398</v>
      </c>
      <c r="H73" s="17">
        <f t="shared" si="7"/>
        <v>20.246431686665229</v>
      </c>
      <c r="N73" t="str">
        <f t="shared" si="8"/>
        <v>1#76</v>
      </c>
      <c r="O73">
        <v>1</v>
      </c>
      <c r="P73">
        <v>76</v>
      </c>
      <c r="Q73">
        <v>12.95023538603021</v>
      </c>
      <c r="R73">
        <v>20.246431686665229</v>
      </c>
      <c r="T73" t="s">
        <v>264</v>
      </c>
      <c r="U73">
        <v>12</v>
      </c>
      <c r="V73">
        <f t="shared" si="9"/>
        <v>23.554898521506296</v>
      </c>
    </row>
    <row r="74" spans="1:22" x14ac:dyDescent="0.25">
      <c r="A74" s="70">
        <v>1</v>
      </c>
      <c r="B74" s="70">
        <v>77</v>
      </c>
      <c r="C74" s="83">
        <v>51.446797943865761</v>
      </c>
      <c r="D74" s="83">
        <v>0</v>
      </c>
      <c r="E74" s="43">
        <f t="shared" si="5"/>
        <v>16.376024398032389</v>
      </c>
      <c r="F74" s="17">
        <f t="shared" si="6"/>
        <v>6.106488215296943E-2</v>
      </c>
      <c r="G74" s="17">
        <v>22.969450621768058</v>
      </c>
      <c r="H74" s="17">
        <f t="shared" si="7"/>
        <v>23.052347369062019</v>
      </c>
      <c r="N74" t="str">
        <f t="shared" si="8"/>
        <v>1#77</v>
      </c>
      <c r="O74">
        <v>1</v>
      </c>
      <c r="P74">
        <v>77</v>
      </c>
      <c r="Q74">
        <v>16.376024398032389</v>
      </c>
      <c r="R74">
        <v>23.052347369062019</v>
      </c>
      <c r="T74" t="s">
        <v>265</v>
      </c>
      <c r="U74">
        <v>13</v>
      </c>
      <c r="V74">
        <f t="shared" si="9"/>
        <v>24.308</v>
      </c>
    </row>
    <row r="75" spans="1:22" x14ac:dyDescent="0.25">
      <c r="A75" s="70">
        <v>1</v>
      </c>
      <c r="B75" s="70">
        <v>79</v>
      </c>
      <c r="C75" s="83">
        <v>34.179596794890131</v>
      </c>
      <c r="D75" s="83">
        <v>0</v>
      </c>
      <c r="E75" s="43">
        <f t="shared" si="5"/>
        <v>10.879703565589335</v>
      </c>
      <c r="F75" s="17">
        <f t="shared" si="6"/>
        <v>9.1914268984573361E-2</v>
      </c>
      <c r="G75" s="17">
        <v>17.926911649477091</v>
      </c>
      <c r="H75" s="17">
        <f t="shared" si="7"/>
        <v>17.991609873620053</v>
      </c>
      <c r="N75" t="str">
        <f t="shared" si="8"/>
        <v>1#79</v>
      </c>
      <c r="O75">
        <v>1</v>
      </c>
      <c r="P75">
        <v>79</v>
      </c>
      <c r="Q75">
        <v>10.879703565589335</v>
      </c>
      <c r="R75">
        <v>17.991609873620053</v>
      </c>
      <c r="T75" t="s">
        <v>266</v>
      </c>
      <c r="U75">
        <v>13</v>
      </c>
      <c r="V75">
        <f t="shared" si="9"/>
        <v>22.969000000000001</v>
      </c>
    </row>
    <row r="76" spans="1:22" x14ac:dyDescent="0.25">
      <c r="A76" s="70">
        <v>1</v>
      </c>
      <c r="B76" s="70">
        <v>80</v>
      </c>
      <c r="C76" s="83">
        <v>28.620977246932213</v>
      </c>
      <c r="D76" s="83">
        <v>0</v>
      </c>
      <c r="E76" s="43">
        <f t="shared" si="5"/>
        <v>9.1103400099398559</v>
      </c>
      <c r="F76" s="17">
        <f t="shared" si="6"/>
        <v>0.10976538734108143</v>
      </c>
      <c r="G76" s="17">
        <v>15.531600195631929</v>
      </c>
      <c r="H76" s="17">
        <f t="shared" si="7"/>
        <v>15.587653740737965</v>
      </c>
      <c r="N76" t="str">
        <f t="shared" si="8"/>
        <v>1#80</v>
      </c>
      <c r="O76">
        <v>1</v>
      </c>
      <c r="P76">
        <v>80</v>
      </c>
      <c r="Q76">
        <v>9.1103400099398559</v>
      </c>
      <c r="R76">
        <v>15.587653740737965</v>
      </c>
      <c r="T76" t="s">
        <v>267</v>
      </c>
      <c r="U76">
        <v>13</v>
      </c>
      <c r="V76">
        <f t="shared" si="9"/>
        <v>22.66</v>
      </c>
    </row>
    <row r="77" spans="1:22" x14ac:dyDescent="0.25">
      <c r="A77" s="70">
        <v>2</v>
      </c>
      <c r="B77" s="70">
        <v>1</v>
      </c>
      <c r="C77" s="83">
        <v>36.07189281121623</v>
      </c>
      <c r="D77" s="83">
        <v>0</v>
      </c>
      <c r="E77" s="43">
        <f t="shared" si="5"/>
        <v>11.482040095172136</v>
      </c>
      <c r="F77" s="17">
        <f t="shared" si="6"/>
        <v>8.7092536841120324E-2</v>
      </c>
      <c r="G77" s="17">
        <v>18.63503949957947</v>
      </c>
      <c r="H77" s="17">
        <f t="shared" si="7"/>
        <v>18.702293357133453</v>
      </c>
      <c r="N77" t="str">
        <f t="shared" si="8"/>
        <v>2#1</v>
      </c>
      <c r="O77">
        <v>2</v>
      </c>
      <c r="P77">
        <v>1</v>
      </c>
      <c r="Q77">
        <v>11.482040095172136</v>
      </c>
      <c r="R77">
        <v>18.702293357133453</v>
      </c>
      <c r="T77" t="s">
        <v>268</v>
      </c>
      <c r="U77">
        <v>13</v>
      </c>
      <c r="V77">
        <f t="shared" si="9"/>
        <v>22.866</v>
      </c>
    </row>
    <row r="78" spans="1:22" x14ac:dyDescent="0.25">
      <c r="A78" s="70">
        <v>2</v>
      </c>
      <c r="B78" s="70">
        <v>3</v>
      </c>
      <c r="C78" s="83">
        <v>60.316935520394352</v>
      </c>
      <c r="D78" s="83">
        <v>25.234999999999999</v>
      </c>
      <c r="E78" s="43">
        <f t="shared" si="5"/>
        <v>19.199476880451769</v>
      </c>
      <c r="F78" s="17">
        <f t="shared" si="6"/>
        <v>5.2084752424591568E-2</v>
      </c>
      <c r="G78" s="17">
        <v>25.234999999999999</v>
      </c>
      <c r="H78" s="17">
        <f t="shared" si="7"/>
        <v>25.234999999999999</v>
      </c>
      <c r="N78" t="str">
        <f t="shared" si="8"/>
        <v>2#3</v>
      </c>
      <c r="O78">
        <v>2</v>
      </c>
      <c r="P78">
        <v>3</v>
      </c>
      <c r="Q78">
        <v>19.199476880451769</v>
      </c>
      <c r="R78">
        <v>25.234999999999999</v>
      </c>
      <c r="T78" t="s">
        <v>269</v>
      </c>
      <c r="U78">
        <v>13</v>
      </c>
      <c r="V78">
        <f t="shared" si="9"/>
        <v>23.587</v>
      </c>
    </row>
    <row r="79" spans="1:22" x14ac:dyDescent="0.25">
      <c r="A79" s="70">
        <v>2</v>
      </c>
      <c r="B79" s="70">
        <v>4</v>
      </c>
      <c r="C79" s="83">
        <v>53.220825459171479</v>
      </c>
      <c r="D79" s="83">
        <v>24.72</v>
      </c>
      <c r="E79" s="43">
        <f t="shared" si="5"/>
        <v>16.940714894516262</v>
      </c>
      <c r="F79" s="17">
        <f t="shared" si="6"/>
        <v>5.902938608120379E-2</v>
      </c>
      <c r="G79" s="17">
        <v>24.72</v>
      </c>
      <c r="H79" s="17">
        <f t="shared" si="7"/>
        <v>24.72</v>
      </c>
      <c r="N79" t="str">
        <f t="shared" si="8"/>
        <v>2#4</v>
      </c>
      <c r="O79">
        <v>2</v>
      </c>
      <c r="P79">
        <v>4</v>
      </c>
      <c r="Q79">
        <v>16.940714894516262</v>
      </c>
      <c r="R79">
        <v>24.72</v>
      </c>
      <c r="T79" t="s">
        <v>270</v>
      </c>
      <c r="U79">
        <v>13</v>
      </c>
      <c r="V79">
        <f t="shared" si="9"/>
        <v>23.481679972448834</v>
      </c>
    </row>
    <row r="80" spans="1:22" x14ac:dyDescent="0.25">
      <c r="A80" s="70">
        <v>2</v>
      </c>
      <c r="B80" s="70">
        <v>6</v>
      </c>
      <c r="C80" s="83">
        <v>45.178567389785577</v>
      </c>
      <c r="D80" s="83">
        <v>23.69</v>
      </c>
      <c r="E80" s="43">
        <f t="shared" si="5"/>
        <v>14.380784643789365</v>
      </c>
      <c r="F80" s="17">
        <f t="shared" si="6"/>
        <v>6.9537234912412815E-2</v>
      </c>
      <c r="G80" s="17">
        <v>23.69</v>
      </c>
      <c r="H80" s="17">
        <f t="shared" si="7"/>
        <v>23.69</v>
      </c>
      <c r="N80" t="str">
        <f t="shared" si="8"/>
        <v>2#6</v>
      </c>
      <c r="O80">
        <v>2</v>
      </c>
      <c r="P80">
        <v>6</v>
      </c>
      <c r="Q80">
        <v>14.380784643789365</v>
      </c>
      <c r="R80">
        <v>23.69</v>
      </c>
      <c r="T80" t="s">
        <v>271</v>
      </c>
      <c r="U80">
        <v>14</v>
      </c>
      <c r="V80">
        <f t="shared" si="9"/>
        <v>23.69</v>
      </c>
    </row>
    <row r="81" spans="1:22" x14ac:dyDescent="0.25">
      <c r="A81" s="70">
        <v>2</v>
      </c>
      <c r="B81" s="70">
        <v>7</v>
      </c>
      <c r="C81" s="83">
        <v>48.135279915295101</v>
      </c>
      <c r="D81" s="83">
        <v>23.69</v>
      </c>
      <c r="E81" s="43">
        <f t="shared" si="5"/>
        <v>15.321935471262488</v>
      </c>
      <c r="F81" s="17">
        <f t="shared" si="6"/>
        <v>6.5265905986588948E-2</v>
      </c>
      <c r="G81" s="17">
        <v>23.69</v>
      </c>
      <c r="H81" s="17">
        <f t="shared" si="7"/>
        <v>23.69</v>
      </c>
      <c r="N81" t="str">
        <f t="shared" si="8"/>
        <v>2#7</v>
      </c>
      <c r="O81">
        <v>2</v>
      </c>
      <c r="P81">
        <v>7</v>
      </c>
      <c r="Q81">
        <v>15.321935471262488</v>
      </c>
      <c r="R81">
        <v>23.69</v>
      </c>
      <c r="T81" t="s">
        <v>272</v>
      </c>
      <c r="U81">
        <v>14</v>
      </c>
      <c r="V81">
        <f t="shared" si="9"/>
        <v>23.175000000000001</v>
      </c>
    </row>
    <row r="82" spans="1:22" x14ac:dyDescent="0.25">
      <c r="A82" s="70">
        <v>2</v>
      </c>
      <c r="B82" s="70">
        <v>8</v>
      </c>
      <c r="C82" s="83">
        <v>54.166973467334515</v>
      </c>
      <c r="D82" s="83">
        <v>24.410999999999998</v>
      </c>
      <c r="E82" s="43">
        <f t="shared" si="5"/>
        <v>17.241883159307658</v>
      </c>
      <c r="F82" s="17">
        <f t="shared" si="6"/>
        <v>5.7998305101619463E-2</v>
      </c>
      <c r="G82" s="17">
        <v>24.410999999999998</v>
      </c>
      <c r="H82" s="17">
        <f t="shared" si="7"/>
        <v>24.410999999999998</v>
      </c>
      <c r="N82" t="str">
        <f t="shared" si="8"/>
        <v>2#8</v>
      </c>
      <c r="O82">
        <v>2</v>
      </c>
      <c r="P82">
        <v>8</v>
      </c>
      <c r="Q82">
        <v>17.241883159307658</v>
      </c>
      <c r="R82">
        <v>24.410999999999998</v>
      </c>
      <c r="T82" t="s">
        <v>273</v>
      </c>
      <c r="U82">
        <v>14</v>
      </c>
      <c r="V82">
        <f t="shared" si="9"/>
        <v>23.175000000000001</v>
      </c>
    </row>
    <row r="83" spans="1:22" x14ac:dyDescent="0.25">
      <c r="A83" s="70">
        <v>2</v>
      </c>
      <c r="B83" s="70">
        <v>9</v>
      </c>
      <c r="C83" s="83">
        <v>43.759345377541003</v>
      </c>
      <c r="D83" s="83">
        <v>22.454000000000001</v>
      </c>
      <c r="E83" s="43">
        <f t="shared" si="5"/>
        <v>13.929032246602263</v>
      </c>
      <c r="F83" s="17">
        <f t="shared" si="6"/>
        <v>7.1792496585247834E-2</v>
      </c>
      <c r="G83" s="17">
        <v>22.454000000000001</v>
      </c>
      <c r="H83" s="17">
        <f t="shared" si="7"/>
        <v>22.454000000000001</v>
      </c>
      <c r="N83" t="str">
        <f t="shared" si="8"/>
        <v>2#9</v>
      </c>
      <c r="O83">
        <v>2</v>
      </c>
      <c r="P83">
        <v>9</v>
      </c>
      <c r="Q83">
        <v>13.929032246602263</v>
      </c>
      <c r="R83">
        <v>22.454000000000001</v>
      </c>
      <c r="T83" t="s">
        <v>274</v>
      </c>
      <c r="U83">
        <v>14</v>
      </c>
      <c r="V83">
        <f t="shared" si="9"/>
        <v>22.66</v>
      </c>
    </row>
    <row r="84" spans="1:22" x14ac:dyDescent="0.25">
      <c r="A84" s="70">
        <v>2</v>
      </c>
      <c r="B84" s="70">
        <v>10</v>
      </c>
      <c r="C84" s="83">
        <v>46.124715397948613</v>
      </c>
      <c r="D84" s="83">
        <v>22.145</v>
      </c>
      <c r="E84" s="43">
        <f t="shared" si="5"/>
        <v>14.68195290858076</v>
      </c>
      <c r="F84" s="17">
        <f t="shared" si="6"/>
        <v>6.8110830093696687E-2</v>
      </c>
      <c r="G84" s="17">
        <v>22.145</v>
      </c>
      <c r="H84" s="17">
        <f t="shared" si="7"/>
        <v>22.145</v>
      </c>
      <c r="N84" t="str">
        <f t="shared" si="8"/>
        <v>2#10</v>
      </c>
      <c r="O84">
        <v>2</v>
      </c>
      <c r="P84">
        <v>10</v>
      </c>
      <c r="Q84">
        <v>14.68195290858076</v>
      </c>
      <c r="R84">
        <v>22.145</v>
      </c>
      <c r="T84" t="s">
        <v>275</v>
      </c>
      <c r="U84">
        <v>14</v>
      </c>
      <c r="V84">
        <f t="shared" si="9"/>
        <v>23.381</v>
      </c>
    </row>
    <row r="85" spans="1:22" x14ac:dyDescent="0.25">
      <c r="A85" s="70">
        <v>2</v>
      </c>
      <c r="B85" s="70">
        <v>11</v>
      </c>
      <c r="C85" s="83">
        <v>46.361252399989382</v>
      </c>
      <c r="D85" s="83">
        <v>22.145</v>
      </c>
      <c r="E85" s="43">
        <f t="shared" si="5"/>
        <v>14.757244974778613</v>
      </c>
      <c r="F85" s="17">
        <f t="shared" si="6"/>
        <v>6.7763325858524751E-2</v>
      </c>
      <c r="G85" s="17">
        <v>22.145</v>
      </c>
      <c r="H85" s="17">
        <f t="shared" si="7"/>
        <v>22.145</v>
      </c>
      <c r="N85" t="str">
        <f t="shared" si="8"/>
        <v>2#11</v>
      </c>
      <c r="O85">
        <v>2</v>
      </c>
      <c r="P85">
        <v>11</v>
      </c>
      <c r="Q85">
        <v>14.757244974778613</v>
      </c>
      <c r="R85">
        <v>22.145</v>
      </c>
      <c r="T85" t="s">
        <v>276</v>
      </c>
      <c r="U85">
        <v>14</v>
      </c>
      <c r="V85">
        <f t="shared" si="9"/>
        <v>22.733713297692479</v>
      </c>
    </row>
    <row r="86" spans="1:22" x14ac:dyDescent="0.25">
      <c r="A86" s="70">
        <v>2</v>
      </c>
      <c r="B86" s="70">
        <v>12</v>
      </c>
      <c r="C86" s="83">
        <v>27.201755234687646</v>
      </c>
      <c r="D86" s="83">
        <v>0</v>
      </c>
      <c r="E86" s="43">
        <f t="shared" si="5"/>
        <v>8.6585876127527577</v>
      </c>
      <c r="F86" s="17">
        <f t="shared" si="6"/>
        <v>0.11549227711539871</v>
      </c>
      <c r="G86" s="17">
        <v>14.833134245747189</v>
      </c>
      <c r="H86" s="17">
        <f t="shared" si="7"/>
        <v>14.88666702724009</v>
      </c>
      <c r="N86" t="str">
        <f t="shared" si="8"/>
        <v>2#12</v>
      </c>
      <c r="O86">
        <v>2</v>
      </c>
      <c r="P86">
        <v>12</v>
      </c>
      <c r="Q86">
        <v>8.6585876127527577</v>
      </c>
      <c r="R86">
        <v>14.88666702724009</v>
      </c>
      <c r="T86" t="s">
        <v>277</v>
      </c>
      <c r="U86">
        <v>15</v>
      </c>
      <c r="V86">
        <f t="shared" si="9"/>
        <v>22.763000000000002</v>
      </c>
    </row>
    <row r="87" spans="1:22" x14ac:dyDescent="0.25">
      <c r="A87" s="70">
        <v>2</v>
      </c>
      <c r="B87" s="70">
        <v>13</v>
      </c>
      <c r="C87" s="83">
        <v>51.683334945906523</v>
      </c>
      <c r="D87" s="83">
        <v>22.66</v>
      </c>
      <c r="E87" s="43">
        <f t="shared" si="5"/>
        <v>16.451316464230239</v>
      </c>
      <c r="F87" s="17">
        <f t="shared" si="6"/>
        <v>6.0785409008104585E-2</v>
      </c>
      <c r="G87" s="17">
        <v>22.66</v>
      </c>
      <c r="H87" s="17">
        <f t="shared" si="7"/>
        <v>22.66</v>
      </c>
      <c r="N87" t="str">
        <f t="shared" si="8"/>
        <v>2#13</v>
      </c>
      <c r="O87">
        <v>2</v>
      </c>
      <c r="P87">
        <v>13</v>
      </c>
      <c r="Q87">
        <v>16.451316464230239</v>
      </c>
      <c r="R87">
        <v>22.66</v>
      </c>
      <c r="T87" t="s">
        <v>278</v>
      </c>
      <c r="U87">
        <v>15</v>
      </c>
      <c r="V87">
        <f t="shared" si="9"/>
        <v>23.381</v>
      </c>
    </row>
    <row r="88" spans="1:22" x14ac:dyDescent="0.25">
      <c r="A88" s="70">
        <v>2</v>
      </c>
      <c r="B88" s="70">
        <v>14</v>
      </c>
      <c r="C88" s="83">
        <v>54.758315972436435</v>
      </c>
      <c r="D88" s="83">
        <v>23.484000000000002</v>
      </c>
      <c r="E88" s="43">
        <f t="shared" si="5"/>
        <v>17.430113324802289</v>
      </c>
      <c r="F88" s="17">
        <f t="shared" si="6"/>
        <v>5.737197351304904E-2</v>
      </c>
      <c r="G88" s="17">
        <v>23.484000000000002</v>
      </c>
      <c r="H88" s="17">
        <f t="shared" si="7"/>
        <v>23.484000000000002</v>
      </c>
      <c r="N88" t="str">
        <f t="shared" si="8"/>
        <v>2#14</v>
      </c>
      <c r="O88">
        <v>2</v>
      </c>
      <c r="P88">
        <v>14</v>
      </c>
      <c r="Q88">
        <v>17.430113324802289</v>
      </c>
      <c r="R88">
        <v>23.484000000000002</v>
      </c>
      <c r="T88" t="s">
        <v>279</v>
      </c>
      <c r="U88">
        <v>15</v>
      </c>
      <c r="V88">
        <f t="shared" si="9"/>
        <v>22.763000000000002</v>
      </c>
    </row>
    <row r="89" spans="1:22" x14ac:dyDescent="0.25">
      <c r="A89" s="70">
        <v>2</v>
      </c>
      <c r="B89" s="70">
        <v>15</v>
      </c>
      <c r="C89" s="83">
        <v>41.393975357133371</v>
      </c>
      <c r="D89" s="83">
        <v>20.6</v>
      </c>
      <c r="E89" s="43">
        <f t="shared" si="5"/>
        <v>13.17611158462376</v>
      </c>
      <c r="F89" s="17">
        <f t="shared" si="6"/>
        <v>7.5894924961547733E-2</v>
      </c>
      <c r="G89" s="17">
        <v>20.6</v>
      </c>
      <c r="H89" s="17">
        <f t="shared" si="7"/>
        <v>20.6</v>
      </c>
      <c r="N89" t="str">
        <f t="shared" si="8"/>
        <v>2#15</v>
      </c>
      <c r="O89">
        <v>2</v>
      </c>
      <c r="P89">
        <v>15</v>
      </c>
      <c r="Q89">
        <v>13.17611158462376</v>
      </c>
      <c r="R89">
        <v>20.6</v>
      </c>
      <c r="T89" t="s">
        <v>280</v>
      </c>
      <c r="U89">
        <v>15</v>
      </c>
      <c r="V89">
        <f t="shared" si="9"/>
        <v>22.866</v>
      </c>
    </row>
    <row r="90" spans="1:22" x14ac:dyDescent="0.25">
      <c r="A90" s="70">
        <v>2</v>
      </c>
      <c r="B90" s="70">
        <v>15</v>
      </c>
      <c r="C90" s="83">
        <v>26.61041272958574</v>
      </c>
      <c r="D90" s="83">
        <v>0</v>
      </c>
      <c r="E90" s="43">
        <f t="shared" si="5"/>
        <v>8.4703574472581309</v>
      </c>
      <c r="F90" s="17">
        <f t="shared" si="6"/>
        <v>0.11805877216240758</v>
      </c>
      <c r="G90" s="17">
        <v>14.530396302142885</v>
      </c>
      <c r="H90" s="17">
        <f t="shared" si="7"/>
        <v>14.582836502397317</v>
      </c>
      <c r="N90" t="str">
        <f t="shared" si="8"/>
        <v>2#15</v>
      </c>
      <c r="O90">
        <v>2</v>
      </c>
      <c r="P90">
        <v>15</v>
      </c>
      <c r="Q90">
        <v>8.4703574472581309</v>
      </c>
      <c r="R90">
        <v>14.582836502397317</v>
      </c>
      <c r="T90" t="s">
        <v>281</v>
      </c>
      <c r="U90">
        <v>15</v>
      </c>
      <c r="V90">
        <f t="shared" si="9"/>
        <v>22.350999999999999</v>
      </c>
    </row>
    <row r="91" spans="1:22" x14ac:dyDescent="0.25">
      <c r="A91" s="70">
        <v>2</v>
      </c>
      <c r="B91" s="70">
        <v>16</v>
      </c>
      <c r="C91" s="83">
        <v>46.952594905091296</v>
      </c>
      <c r="D91" s="83">
        <v>0</v>
      </c>
      <c r="E91" s="43">
        <f t="shared" si="5"/>
        <v>14.94547514027324</v>
      </c>
      <c r="F91" s="17">
        <f t="shared" si="6"/>
        <v>6.6909883467359446E-2</v>
      </c>
      <c r="G91" s="17">
        <v>21.91569243431703</v>
      </c>
      <c r="H91" s="17">
        <f t="shared" si="7"/>
        <v>21.99478616831248</v>
      </c>
      <c r="N91" t="str">
        <f t="shared" si="8"/>
        <v>2#16</v>
      </c>
      <c r="O91">
        <v>2</v>
      </c>
      <c r="P91">
        <v>16</v>
      </c>
      <c r="Q91">
        <v>14.94547514027324</v>
      </c>
      <c r="R91">
        <v>21.99478616831248</v>
      </c>
      <c r="T91" t="s">
        <v>282</v>
      </c>
      <c r="U91">
        <v>15</v>
      </c>
      <c r="V91">
        <f t="shared" si="9"/>
        <v>22.569270804234854</v>
      </c>
    </row>
    <row r="92" spans="1:22" x14ac:dyDescent="0.25">
      <c r="A92" s="70">
        <v>2</v>
      </c>
      <c r="B92" s="70">
        <v>19</v>
      </c>
      <c r="C92" s="83">
        <v>43.168002872439089</v>
      </c>
      <c r="D92" s="83">
        <v>0</v>
      </c>
      <c r="E92" s="43">
        <f t="shared" si="5"/>
        <v>13.740802081107637</v>
      </c>
      <c r="F92" s="17">
        <f t="shared" si="6"/>
        <v>7.2775955442580004E-2</v>
      </c>
      <c r="G92" s="17">
        <v>20.906737307039066</v>
      </c>
      <c r="H92" s="17">
        <f t="shared" si="7"/>
        <v>20.98218972198017</v>
      </c>
      <c r="N92" t="str">
        <f t="shared" si="8"/>
        <v>2#19</v>
      </c>
      <c r="O92">
        <v>2</v>
      </c>
      <c r="P92">
        <v>19</v>
      </c>
      <c r="Q92">
        <v>13.740802081107637</v>
      </c>
      <c r="R92">
        <v>20.98218972198017</v>
      </c>
      <c r="T92" t="s">
        <v>283</v>
      </c>
      <c r="U92">
        <v>16</v>
      </c>
      <c r="V92">
        <f t="shared" si="9"/>
        <v>23.69</v>
      </c>
    </row>
    <row r="93" spans="1:22" x14ac:dyDescent="0.25">
      <c r="A93" s="70">
        <v>2</v>
      </c>
      <c r="B93" s="70">
        <v>20</v>
      </c>
      <c r="C93" s="83">
        <v>29.567125255095263</v>
      </c>
      <c r="D93" s="83">
        <v>0</v>
      </c>
      <c r="E93" s="43">
        <f t="shared" si="5"/>
        <v>9.411508274731256</v>
      </c>
      <c r="F93" s="17">
        <f t="shared" si="6"/>
        <v>0.10625289494616684</v>
      </c>
      <c r="G93" s="17">
        <v>15.976167736206632</v>
      </c>
      <c r="H93" s="17">
        <f t="shared" si="7"/>
        <v>16.033825725566601</v>
      </c>
      <c r="N93" t="str">
        <f t="shared" si="8"/>
        <v>2#20</v>
      </c>
      <c r="O93">
        <v>2</v>
      </c>
      <c r="P93">
        <v>20</v>
      </c>
      <c r="Q93">
        <v>9.411508274731256</v>
      </c>
      <c r="R93">
        <v>16.033825725566601</v>
      </c>
      <c r="T93" t="s">
        <v>284</v>
      </c>
      <c r="U93">
        <v>16</v>
      </c>
      <c r="V93">
        <f t="shared" si="9"/>
        <v>23.278000000000002</v>
      </c>
    </row>
    <row r="94" spans="1:22" x14ac:dyDescent="0.25">
      <c r="A94" s="70">
        <v>2</v>
      </c>
      <c r="B94" s="70">
        <v>22</v>
      </c>
      <c r="C94" s="83">
        <v>49.672770428560057</v>
      </c>
      <c r="D94" s="83">
        <v>0</v>
      </c>
      <c r="E94" s="43">
        <f t="shared" si="5"/>
        <v>15.811333901548515</v>
      </c>
      <c r="F94" s="17">
        <f t="shared" si="6"/>
        <v>6.3245770801289763E-2</v>
      </c>
      <c r="G94" s="17">
        <v>22.570473288414536</v>
      </c>
      <c r="H94" s="17">
        <f t="shared" si="7"/>
        <v>22.651930126512426</v>
      </c>
      <c r="N94" t="str">
        <f t="shared" si="8"/>
        <v>2#22</v>
      </c>
      <c r="O94">
        <v>2</v>
      </c>
      <c r="P94">
        <v>22</v>
      </c>
      <c r="Q94">
        <v>15.811333901548515</v>
      </c>
      <c r="R94">
        <v>22.651930126512426</v>
      </c>
      <c r="T94" t="s">
        <v>285</v>
      </c>
      <c r="U94">
        <v>16</v>
      </c>
      <c r="V94">
        <f t="shared" si="9"/>
        <v>23.381</v>
      </c>
    </row>
    <row r="95" spans="1:22" x14ac:dyDescent="0.25">
      <c r="A95" s="70">
        <v>2</v>
      </c>
      <c r="B95" s="70">
        <v>24</v>
      </c>
      <c r="C95" s="83">
        <v>33.469985788767843</v>
      </c>
      <c r="D95" s="83">
        <v>0</v>
      </c>
      <c r="E95" s="43">
        <f t="shared" si="5"/>
        <v>10.653827366995785</v>
      </c>
      <c r="F95" s="17">
        <f t="shared" si="6"/>
        <v>9.3862981401207427E-2</v>
      </c>
      <c r="G95" s="17">
        <v>17.648414144323617</v>
      </c>
      <c r="H95" s="17">
        <f t="shared" si="7"/>
        <v>17.712107270970481</v>
      </c>
      <c r="N95" t="str">
        <f t="shared" si="8"/>
        <v>2#24</v>
      </c>
      <c r="O95">
        <v>2</v>
      </c>
      <c r="P95">
        <v>24</v>
      </c>
      <c r="Q95">
        <v>10.653827366995785</v>
      </c>
      <c r="R95">
        <v>17.712107270970481</v>
      </c>
      <c r="T95" t="s">
        <v>286</v>
      </c>
      <c r="U95">
        <v>16</v>
      </c>
      <c r="V95">
        <f t="shared" si="9"/>
        <v>22.454000000000001</v>
      </c>
    </row>
    <row r="96" spans="1:22" x14ac:dyDescent="0.25">
      <c r="A96" s="70">
        <v>2</v>
      </c>
      <c r="B96" s="70">
        <v>25</v>
      </c>
      <c r="C96" s="83">
        <v>49.081427923458136</v>
      </c>
      <c r="D96" s="83">
        <v>0</v>
      </c>
      <c r="E96" s="43">
        <f t="shared" si="5"/>
        <v>15.623103736053885</v>
      </c>
      <c r="F96" s="17">
        <f t="shared" si="6"/>
        <v>6.4007768039859539E-2</v>
      </c>
      <c r="G96" s="17">
        <v>22.432711480874538</v>
      </c>
      <c r="H96" s="17">
        <f t="shared" si="7"/>
        <v>22.513671136609013</v>
      </c>
      <c r="N96" t="str">
        <f t="shared" si="8"/>
        <v>2#25</v>
      </c>
      <c r="O96">
        <v>2</v>
      </c>
      <c r="P96">
        <v>25</v>
      </c>
      <c r="Q96">
        <v>15.623103736053885</v>
      </c>
      <c r="R96">
        <v>22.513671136609013</v>
      </c>
      <c r="T96" t="s">
        <v>287</v>
      </c>
      <c r="U96">
        <v>16</v>
      </c>
      <c r="V96">
        <f t="shared" si="9"/>
        <v>20.085000000000001</v>
      </c>
    </row>
    <row r="97" spans="1:22" x14ac:dyDescent="0.25">
      <c r="A97" s="70">
        <v>2</v>
      </c>
      <c r="B97" s="70">
        <v>26</v>
      </c>
      <c r="C97" s="83">
        <v>47.898742913254331</v>
      </c>
      <c r="D97" s="83">
        <v>0</v>
      </c>
      <c r="E97" s="43">
        <f t="shared" si="5"/>
        <v>15.246643405064637</v>
      </c>
      <c r="F97" s="17">
        <f t="shared" si="6"/>
        <v>6.55882067568931E-2</v>
      </c>
      <c r="G97" s="17">
        <v>22.149657990806155</v>
      </c>
      <c r="H97" s="17">
        <f t="shared" si="7"/>
        <v>22.229596106494974</v>
      </c>
      <c r="N97" t="str">
        <f t="shared" si="8"/>
        <v>2#26</v>
      </c>
      <c r="O97">
        <v>2</v>
      </c>
      <c r="P97">
        <v>26</v>
      </c>
      <c r="Q97">
        <v>15.246643405064637</v>
      </c>
      <c r="R97">
        <v>22.229596106494974</v>
      </c>
      <c r="T97" t="s">
        <v>288</v>
      </c>
      <c r="U97">
        <v>16</v>
      </c>
      <c r="V97">
        <f t="shared" si="9"/>
        <v>22.921207868068279</v>
      </c>
    </row>
    <row r="98" spans="1:22" x14ac:dyDescent="0.25">
      <c r="A98" s="70">
        <v>2</v>
      </c>
      <c r="B98" s="70">
        <v>27</v>
      </c>
      <c r="C98" s="83">
        <v>23.062357698974306</v>
      </c>
      <c r="D98" s="83">
        <v>0</v>
      </c>
      <c r="E98" s="43">
        <f t="shared" si="5"/>
        <v>7.3409764542903799</v>
      </c>
      <c r="F98" s="17">
        <f t="shared" si="6"/>
        <v>0.13622166018739337</v>
      </c>
      <c r="G98" s="17">
        <v>12.557416591425003</v>
      </c>
      <c r="H98" s="17">
        <f t="shared" si="7"/>
        <v>12.602736307903456</v>
      </c>
      <c r="N98" t="str">
        <f t="shared" si="8"/>
        <v>2#27</v>
      </c>
      <c r="O98">
        <v>2</v>
      </c>
      <c r="P98">
        <v>27</v>
      </c>
      <c r="Q98">
        <v>7.3409764542903799</v>
      </c>
      <c r="R98">
        <v>12.602736307903456</v>
      </c>
      <c r="T98" t="s">
        <v>289</v>
      </c>
      <c r="U98">
        <v>17</v>
      </c>
      <c r="V98">
        <f t="shared" si="9"/>
        <v>23.278000000000002</v>
      </c>
    </row>
    <row r="99" spans="1:22" x14ac:dyDescent="0.25">
      <c r="A99" s="70">
        <v>2</v>
      </c>
      <c r="B99" s="70">
        <v>28</v>
      </c>
      <c r="C99" s="83">
        <v>53.693899463252997</v>
      </c>
      <c r="D99" s="83">
        <v>0</v>
      </c>
      <c r="E99" s="43">
        <f t="shared" si="5"/>
        <v>17.091299026911962</v>
      </c>
      <c r="F99" s="17">
        <f t="shared" si="6"/>
        <v>5.85093033844531E-2</v>
      </c>
      <c r="G99" s="17">
        <v>23.445958115882014</v>
      </c>
      <c r="H99" s="17">
        <f t="shared" si="7"/>
        <v>23.530574578722231</v>
      </c>
      <c r="N99" t="str">
        <f t="shared" si="8"/>
        <v>2#28</v>
      </c>
      <c r="O99">
        <v>2</v>
      </c>
      <c r="P99">
        <v>28</v>
      </c>
      <c r="Q99">
        <v>17.091299026911962</v>
      </c>
      <c r="R99">
        <v>23.530574578722231</v>
      </c>
      <c r="T99" t="s">
        <v>290</v>
      </c>
      <c r="U99">
        <v>17</v>
      </c>
      <c r="V99">
        <f t="shared" si="9"/>
        <v>23.999000000000002</v>
      </c>
    </row>
    <row r="100" spans="1:22" x14ac:dyDescent="0.25">
      <c r="A100" s="70">
        <v>2</v>
      </c>
      <c r="B100" s="70">
        <v>30</v>
      </c>
      <c r="C100" s="83">
        <v>45.533372892846721</v>
      </c>
      <c r="D100" s="83">
        <v>0</v>
      </c>
      <c r="E100" s="43">
        <f t="shared" si="5"/>
        <v>14.49372274308614</v>
      </c>
      <c r="F100" s="17">
        <f t="shared" si="6"/>
        <v>6.8995386328679728E-2</v>
      </c>
      <c r="G100" s="17">
        <v>21.551529237042732</v>
      </c>
      <c r="H100" s="17">
        <f t="shared" si="7"/>
        <v>21.62930870605922</v>
      </c>
      <c r="N100" t="str">
        <f t="shared" si="8"/>
        <v>2#30</v>
      </c>
      <c r="O100">
        <v>2</v>
      </c>
      <c r="P100">
        <v>30</v>
      </c>
      <c r="Q100">
        <v>14.49372274308614</v>
      </c>
      <c r="R100">
        <v>21.62930870605922</v>
      </c>
      <c r="T100" t="s">
        <v>291</v>
      </c>
      <c r="U100">
        <v>17</v>
      </c>
      <c r="V100">
        <f t="shared" si="9"/>
        <v>23.175000000000001</v>
      </c>
    </row>
    <row r="101" spans="1:22" x14ac:dyDescent="0.25">
      <c r="A101" s="70">
        <v>2</v>
      </c>
      <c r="B101" s="70">
        <v>31</v>
      </c>
      <c r="C101" s="83">
        <v>50.618918436723085</v>
      </c>
      <c r="D101" s="83">
        <v>0</v>
      </c>
      <c r="E101" s="43">
        <f t="shared" si="5"/>
        <v>16.112502166339908</v>
      </c>
      <c r="F101" s="17">
        <f t="shared" si="6"/>
        <v>6.2063606861078764E-2</v>
      </c>
      <c r="G101" s="17">
        <v>22.785873463667436</v>
      </c>
      <c r="H101" s="17">
        <f t="shared" si="7"/>
        <v>22.868107680997809</v>
      </c>
      <c r="N101" t="str">
        <f t="shared" si="8"/>
        <v>2#31</v>
      </c>
      <c r="O101">
        <v>2</v>
      </c>
      <c r="P101">
        <v>31</v>
      </c>
      <c r="Q101">
        <v>16.112502166339908</v>
      </c>
      <c r="R101">
        <v>22.868107680997809</v>
      </c>
      <c r="T101" t="s">
        <v>292</v>
      </c>
      <c r="U101">
        <v>17</v>
      </c>
      <c r="V101">
        <f t="shared" si="9"/>
        <v>22.969000000000001</v>
      </c>
    </row>
    <row r="102" spans="1:22" x14ac:dyDescent="0.25">
      <c r="A102" s="70">
        <v>2</v>
      </c>
      <c r="B102" s="70">
        <v>32</v>
      </c>
      <c r="C102" s="83">
        <v>58.30637100304785</v>
      </c>
      <c r="D102" s="83">
        <v>25.544</v>
      </c>
      <c r="E102" s="43">
        <f t="shared" si="5"/>
        <v>18.559494317770035</v>
      </c>
      <c r="F102" s="17">
        <f t="shared" si="6"/>
        <v>5.3880778370267161E-2</v>
      </c>
      <c r="G102" s="17">
        <v>25.544</v>
      </c>
      <c r="H102" s="17">
        <f t="shared" si="7"/>
        <v>25.544</v>
      </c>
      <c r="N102" t="str">
        <f t="shared" si="8"/>
        <v>2#32</v>
      </c>
      <c r="O102">
        <v>2</v>
      </c>
      <c r="P102">
        <v>32</v>
      </c>
      <c r="Q102">
        <v>18.559494317770035</v>
      </c>
      <c r="R102">
        <v>25.544</v>
      </c>
      <c r="T102" t="s">
        <v>293</v>
      </c>
      <c r="U102">
        <v>17</v>
      </c>
      <c r="V102">
        <f t="shared" si="9"/>
        <v>22.145</v>
      </c>
    </row>
    <row r="103" spans="1:22" x14ac:dyDescent="0.25">
      <c r="A103" s="70">
        <v>2</v>
      </c>
      <c r="B103" s="70">
        <v>33</v>
      </c>
      <c r="C103" s="83">
        <v>48.490085418356223</v>
      </c>
      <c r="D103" s="83">
        <v>0</v>
      </c>
      <c r="E103" s="43">
        <f t="shared" si="5"/>
        <v>15.434873570559258</v>
      </c>
      <c r="F103" s="17">
        <f t="shared" si="6"/>
        <v>6.4788350576930998E-2</v>
      </c>
      <c r="G103" s="17">
        <v>22.29246144575734</v>
      </c>
      <c r="H103" s="17">
        <f t="shared" si="7"/>
        <v>22.372914939115077</v>
      </c>
      <c r="N103" t="str">
        <f t="shared" si="8"/>
        <v>2#33</v>
      </c>
      <c r="O103">
        <v>2</v>
      </c>
      <c r="P103">
        <v>33</v>
      </c>
      <c r="Q103">
        <v>15.434873570559258</v>
      </c>
      <c r="R103">
        <v>22.372914939115077</v>
      </c>
      <c r="T103" t="s">
        <v>294</v>
      </c>
      <c r="U103">
        <v>17</v>
      </c>
      <c r="V103">
        <f t="shared" si="9"/>
        <v>23.432453704471957</v>
      </c>
    </row>
    <row r="104" spans="1:22" x14ac:dyDescent="0.25">
      <c r="A104" s="70">
        <v>2</v>
      </c>
      <c r="B104" s="70">
        <v>34</v>
      </c>
      <c r="C104" s="83">
        <v>48.490085418356223</v>
      </c>
      <c r="D104" s="83">
        <v>0</v>
      </c>
      <c r="E104" s="43">
        <f t="shared" si="5"/>
        <v>15.434873570559258</v>
      </c>
      <c r="F104" s="17">
        <f t="shared" si="6"/>
        <v>6.4788350576930998E-2</v>
      </c>
      <c r="G104" s="17">
        <v>22.29246144575734</v>
      </c>
      <c r="H104" s="17">
        <f t="shared" si="7"/>
        <v>22.372914939115077</v>
      </c>
      <c r="N104" t="str">
        <f t="shared" si="8"/>
        <v>2#34</v>
      </c>
      <c r="O104">
        <v>2</v>
      </c>
      <c r="P104">
        <v>34</v>
      </c>
      <c r="Q104">
        <v>15.434873570559258</v>
      </c>
      <c r="R104">
        <v>22.372914939115077</v>
      </c>
      <c r="T104" t="s">
        <v>295</v>
      </c>
      <c r="U104">
        <v>18</v>
      </c>
      <c r="V104">
        <f t="shared" si="9"/>
        <v>21.835999999999999</v>
      </c>
    </row>
    <row r="105" spans="1:22" x14ac:dyDescent="0.25">
      <c r="A105" s="70">
        <v>2</v>
      </c>
      <c r="B105" s="70">
        <v>35</v>
      </c>
      <c r="C105" s="83">
        <v>41.985317862235277</v>
      </c>
      <c r="D105" s="83">
        <v>0</v>
      </c>
      <c r="E105" s="43">
        <f t="shared" si="5"/>
        <v>13.364341750118385</v>
      </c>
      <c r="F105" s="17">
        <f t="shared" si="6"/>
        <v>7.4825982356455503E-2</v>
      </c>
      <c r="G105" s="17">
        <v>20.565200420801148</v>
      </c>
      <c r="H105" s="17">
        <f t="shared" si="7"/>
        <v>20.639420229119818</v>
      </c>
      <c r="N105" t="str">
        <f t="shared" si="8"/>
        <v>2#35</v>
      </c>
      <c r="O105">
        <v>2</v>
      </c>
      <c r="P105">
        <v>35</v>
      </c>
      <c r="Q105">
        <v>13.364341750118385</v>
      </c>
      <c r="R105">
        <v>20.639420229119818</v>
      </c>
      <c r="T105" t="s">
        <v>296</v>
      </c>
      <c r="U105">
        <v>18</v>
      </c>
      <c r="V105">
        <f t="shared" si="9"/>
        <v>21.114999999999998</v>
      </c>
    </row>
    <row r="106" spans="1:22" x14ac:dyDescent="0.25">
      <c r="A106" s="70">
        <v>2</v>
      </c>
      <c r="B106" s="70">
        <v>37</v>
      </c>
      <c r="C106" s="83">
        <v>52.629482954069573</v>
      </c>
      <c r="D106" s="83">
        <v>0</v>
      </c>
      <c r="E106" s="43">
        <f t="shared" si="5"/>
        <v>16.752484729021639</v>
      </c>
      <c r="F106" s="17">
        <f t="shared" si="6"/>
        <v>5.9692637610206073E-2</v>
      </c>
      <c r="G106" s="17">
        <v>23.224099634812443</v>
      </c>
      <c r="H106" s="17">
        <f t="shared" si="7"/>
        <v>23.307915410394482</v>
      </c>
      <c r="N106" t="str">
        <f t="shared" si="8"/>
        <v>2#37</v>
      </c>
      <c r="O106">
        <v>2</v>
      </c>
      <c r="P106">
        <v>37</v>
      </c>
      <c r="Q106">
        <v>16.752484729021639</v>
      </c>
      <c r="R106">
        <v>23.307915410394482</v>
      </c>
      <c r="T106" t="s">
        <v>297</v>
      </c>
      <c r="U106">
        <v>18</v>
      </c>
      <c r="V106">
        <f t="shared" si="9"/>
        <v>21.63</v>
      </c>
    </row>
    <row r="107" spans="1:22" x14ac:dyDescent="0.25">
      <c r="A107" s="70">
        <v>2</v>
      </c>
      <c r="B107" s="70">
        <v>38</v>
      </c>
      <c r="C107" s="83">
        <v>44.46895638366329</v>
      </c>
      <c r="D107" s="83">
        <v>0</v>
      </c>
      <c r="E107" s="43">
        <f t="shared" si="5"/>
        <v>14.154908445195813</v>
      </c>
      <c r="F107" s="17">
        <f t="shared" si="6"/>
        <v>7.0646871639738568E-2</v>
      </c>
      <c r="G107" s="17">
        <v>21.267450842848362</v>
      </c>
      <c r="H107" s="17">
        <f t="shared" si="7"/>
        <v>21.344205072940202</v>
      </c>
      <c r="N107" t="str">
        <f t="shared" si="8"/>
        <v>2#38</v>
      </c>
      <c r="O107">
        <v>2</v>
      </c>
      <c r="P107">
        <v>38</v>
      </c>
      <c r="Q107">
        <v>14.154908445195813</v>
      </c>
      <c r="R107">
        <v>21.344205072940202</v>
      </c>
      <c r="T107" t="s">
        <v>298</v>
      </c>
      <c r="U107">
        <v>18</v>
      </c>
      <c r="V107">
        <f t="shared" si="9"/>
        <v>21.423999999999999</v>
      </c>
    </row>
    <row r="108" spans="1:22" x14ac:dyDescent="0.25">
      <c r="A108" s="70">
        <v>2</v>
      </c>
      <c r="B108" s="70">
        <v>39</v>
      </c>
      <c r="C108" s="83">
        <v>37.254577821420028</v>
      </c>
      <c r="D108" s="83">
        <v>0</v>
      </c>
      <c r="E108" s="43">
        <f t="shared" si="5"/>
        <v>11.858500426161381</v>
      </c>
      <c r="F108" s="17">
        <f t="shared" si="6"/>
        <v>8.4327694401719722E-2</v>
      </c>
      <c r="G108" s="17">
        <v>19.053637318472191</v>
      </c>
      <c r="H108" s="17">
        <f t="shared" si="7"/>
        <v>19.122401895554557</v>
      </c>
      <c r="N108" t="str">
        <f t="shared" si="8"/>
        <v>2#39</v>
      </c>
      <c r="O108">
        <v>2</v>
      </c>
      <c r="P108">
        <v>39</v>
      </c>
      <c r="Q108">
        <v>11.858500426161381</v>
      </c>
      <c r="R108">
        <v>19.122401895554557</v>
      </c>
      <c r="T108" t="s">
        <v>299</v>
      </c>
      <c r="U108">
        <v>18</v>
      </c>
      <c r="V108">
        <f t="shared" si="9"/>
        <v>22.315898657847836</v>
      </c>
    </row>
    <row r="109" spans="1:22" x14ac:dyDescent="0.25">
      <c r="A109" s="70">
        <v>2</v>
      </c>
      <c r="B109" s="70">
        <v>40</v>
      </c>
      <c r="C109" s="83">
        <v>50.145844432641567</v>
      </c>
      <c r="D109" s="83">
        <v>0</v>
      </c>
      <c r="E109" s="43">
        <f t="shared" si="5"/>
        <v>15.961918033944212</v>
      </c>
      <c r="F109" s="17">
        <f t="shared" si="6"/>
        <v>6.2649112586183262E-2</v>
      </c>
      <c r="G109" s="17">
        <v>22.678933694820451</v>
      </c>
      <c r="H109" s="17">
        <f t="shared" si="7"/>
        <v>22.760781966525059</v>
      </c>
      <c r="N109" t="str">
        <f t="shared" si="8"/>
        <v>2#40</v>
      </c>
      <c r="O109">
        <v>2</v>
      </c>
      <c r="P109">
        <v>40</v>
      </c>
      <c r="Q109">
        <v>15.961918033944212</v>
      </c>
      <c r="R109">
        <v>22.760781966525059</v>
      </c>
      <c r="T109" t="s">
        <v>300</v>
      </c>
      <c r="U109">
        <v>18</v>
      </c>
      <c r="V109">
        <f t="shared" si="9"/>
        <v>21.526999999999997</v>
      </c>
    </row>
    <row r="110" spans="1:22" x14ac:dyDescent="0.25">
      <c r="A110" s="70">
        <v>2</v>
      </c>
      <c r="B110" s="70">
        <v>41</v>
      </c>
      <c r="C110" s="83">
        <v>55.586195479579104</v>
      </c>
      <c r="D110" s="83">
        <v>25.338000000000001</v>
      </c>
      <c r="E110" s="43">
        <f t="shared" si="5"/>
        <v>17.693635556494765</v>
      </c>
      <c r="F110" s="17">
        <f t="shared" si="6"/>
        <v>5.6517497311790857E-2</v>
      </c>
      <c r="G110" s="17">
        <v>25.338000000000001</v>
      </c>
      <c r="H110" s="17">
        <f t="shared" si="7"/>
        <v>25.338000000000001</v>
      </c>
      <c r="N110" t="str">
        <f t="shared" si="8"/>
        <v>2#41</v>
      </c>
      <c r="O110">
        <v>2</v>
      </c>
      <c r="P110">
        <v>41</v>
      </c>
      <c r="Q110">
        <v>17.693635556494765</v>
      </c>
      <c r="R110">
        <v>25.338000000000001</v>
      </c>
      <c r="T110" t="s">
        <v>301</v>
      </c>
      <c r="U110">
        <v>19</v>
      </c>
      <c r="V110">
        <f t="shared" si="9"/>
        <v>22.041999999999998</v>
      </c>
    </row>
    <row r="111" spans="1:22" x14ac:dyDescent="0.25">
      <c r="A111" s="70">
        <v>2</v>
      </c>
      <c r="B111" s="70">
        <v>42</v>
      </c>
      <c r="C111" s="83">
        <v>51.801603446926897</v>
      </c>
      <c r="D111" s="83">
        <v>0</v>
      </c>
      <c r="E111" s="43">
        <f t="shared" si="5"/>
        <v>16.488962497329158</v>
      </c>
      <c r="F111" s="17">
        <f t="shared" si="6"/>
        <v>6.064662953548336E-2</v>
      </c>
      <c r="G111" s="17">
        <v>23.046769000452102</v>
      </c>
      <c r="H111" s="17">
        <f t="shared" si="7"/>
        <v>23.129944789774733</v>
      </c>
      <c r="N111" t="str">
        <f t="shared" si="8"/>
        <v>2#42</v>
      </c>
      <c r="O111">
        <v>2</v>
      </c>
      <c r="P111">
        <v>42</v>
      </c>
      <c r="Q111">
        <v>16.488962497329158</v>
      </c>
      <c r="R111">
        <v>23.129944789774733</v>
      </c>
      <c r="T111" t="s">
        <v>302</v>
      </c>
      <c r="U111">
        <v>19</v>
      </c>
      <c r="V111">
        <f t="shared" si="9"/>
        <v>21.423999999999999</v>
      </c>
    </row>
    <row r="112" spans="1:22" x14ac:dyDescent="0.25">
      <c r="A112" s="70">
        <v>2</v>
      </c>
      <c r="B112" s="70">
        <v>44</v>
      </c>
      <c r="C112" s="83">
        <v>36.663235316318136</v>
      </c>
      <c r="D112" s="83">
        <v>0</v>
      </c>
      <c r="E112" s="43">
        <f t="shared" si="5"/>
        <v>11.670270260666761</v>
      </c>
      <c r="F112" s="17">
        <f t="shared" si="6"/>
        <v>8.5687818504973229E-2</v>
      </c>
      <c r="G112" s="17">
        <v>18.84655208217103</v>
      </c>
      <c r="H112" s="17">
        <f t="shared" si="7"/>
        <v>18.914569288635583</v>
      </c>
      <c r="N112" t="str">
        <f t="shared" si="8"/>
        <v>2#44</v>
      </c>
      <c r="O112">
        <v>2</v>
      </c>
      <c r="P112">
        <v>44</v>
      </c>
      <c r="Q112">
        <v>11.670270260666761</v>
      </c>
      <c r="R112">
        <v>18.914569288635583</v>
      </c>
      <c r="T112" t="s">
        <v>303</v>
      </c>
      <c r="U112">
        <v>19</v>
      </c>
      <c r="V112">
        <f t="shared" si="9"/>
        <v>21.114999999999998</v>
      </c>
    </row>
    <row r="113" spans="1:22" x14ac:dyDescent="0.25">
      <c r="A113" s="70">
        <v>2</v>
      </c>
      <c r="B113" s="70">
        <v>44</v>
      </c>
      <c r="C113" s="83">
        <v>32.523837780604794</v>
      </c>
      <c r="D113" s="83">
        <v>0</v>
      </c>
      <c r="E113" s="43">
        <f t="shared" si="5"/>
        <v>10.352659102204383</v>
      </c>
      <c r="F113" s="17">
        <f t="shared" si="6"/>
        <v>9.659354086015165E-2</v>
      </c>
      <c r="G113" s="17">
        <v>17.265443401475725</v>
      </c>
      <c r="H113" s="17">
        <f t="shared" si="7"/>
        <v>17.32775438671165</v>
      </c>
      <c r="N113" t="str">
        <f t="shared" si="8"/>
        <v>2#44</v>
      </c>
      <c r="O113">
        <v>2</v>
      </c>
      <c r="P113">
        <v>44</v>
      </c>
      <c r="Q113">
        <v>10.352659102204383</v>
      </c>
      <c r="R113">
        <v>17.32775438671165</v>
      </c>
      <c r="T113" t="s">
        <v>304</v>
      </c>
      <c r="U113">
        <v>19</v>
      </c>
      <c r="V113">
        <f t="shared" si="9"/>
        <v>22.145</v>
      </c>
    </row>
    <row r="114" spans="1:22" x14ac:dyDescent="0.25">
      <c r="A114" s="70">
        <v>2</v>
      </c>
      <c r="B114" s="70">
        <v>46</v>
      </c>
      <c r="C114" s="83">
        <v>58.424639504068253</v>
      </c>
      <c r="D114" s="83">
        <v>23.381</v>
      </c>
      <c r="E114" s="43">
        <f t="shared" si="5"/>
        <v>18.597140350868965</v>
      </c>
      <c r="F114" s="17">
        <f t="shared" si="6"/>
        <v>5.3771707968707901E-2</v>
      </c>
      <c r="G114" s="17">
        <v>23.381</v>
      </c>
      <c r="H114" s="17">
        <f t="shared" si="7"/>
        <v>23.381</v>
      </c>
      <c r="N114" t="str">
        <f t="shared" si="8"/>
        <v>2#46</v>
      </c>
      <c r="O114">
        <v>2</v>
      </c>
      <c r="P114">
        <v>46</v>
      </c>
      <c r="Q114">
        <v>18.597140350868965</v>
      </c>
      <c r="R114">
        <v>23.381</v>
      </c>
      <c r="T114" t="s">
        <v>305</v>
      </c>
      <c r="U114">
        <v>19</v>
      </c>
      <c r="V114">
        <f t="shared" si="9"/>
        <v>22.041999999999998</v>
      </c>
    </row>
    <row r="115" spans="1:22" x14ac:dyDescent="0.25">
      <c r="A115" s="70">
        <v>2</v>
      </c>
      <c r="B115" s="70">
        <v>49</v>
      </c>
      <c r="C115" s="83">
        <v>53.812167964273392</v>
      </c>
      <c r="D115" s="83">
        <v>0</v>
      </c>
      <c r="E115" s="43">
        <f t="shared" si="5"/>
        <v>17.128945060010892</v>
      </c>
      <c r="F115" s="17">
        <f t="shared" si="6"/>
        <v>5.8380711508882854E-2</v>
      </c>
      <c r="G115" s="17">
        <v>23.470194589233753</v>
      </c>
      <c r="H115" s="17">
        <f t="shared" si="7"/>
        <v>23.554898521506296</v>
      </c>
      <c r="N115" t="str">
        <f t="shared" si="8"/>
        <v>2#49</v>
      </c>
      <c r="O115">
        <v>2</v>
      </c>
      <c r="P115">
        <v>49</v>
      </c>
      <c r="Q115">
        <v>17.128945060010892</v>
      </c>
      <c r="R115">
        <v>23.554898521506296</v>
      </c>
      <c r="T115" t="s">
        <v>306</v>
      </c>
      <c r="U115">
        <v>19</v>
      </c>
      <c r="V115">
        <f t="shared" si="9"/>
        <v>22.315898657847836</v>
      </c>
    </row>
    <row r="116" spans="1:22" x14ac:dyDescent="0.25">
      <c r="A116" s="70">
        <v>2</v>
      </c>
      <c r="B116" s="70">
        <v>50</v>
      </c>
      <c r="C116" s="83">
        <v>42.57666036733719</v>
      </c>
      <c r="D116" s="83">
        <v>0</v>
      </c>
      <c r="E116" s="43">
        <f t="shared" si="5"/>
        <v>13.552571915613013</v>
      </c>
      <c r="F116" s="17">
        <f t="shared" si="6"/>
        <v>7.3786732601504715E-2</v>
      </c>
      <c r="G116" s="17">
        <v>20.737637573834569</v>
      </c>
      <c r="H116" s="17">
        <f t="shared" si="7"/>
        <v>20.812479707838538</v>
      </c>
      <c r="N116" t="str">
        <f t="shared" si="8"/>
        <v>2#50</v>
      </c>
      <c r="O116">
        <v>2</v>
      </c>
      <c r="P116">
        <v>50</v>
      </c>
      <c r="Q116">
        <v>13.552571915613013</v>
      </c>
      <c r="R116">
        <v>20.812479707838538</v>
      </c>
      <c r="T116" t="s">
        <v>307</v>
      </c>
      <c r="U116">
        <v>20</v>
      </c>
      <c r="V116">
        <f t="shared" si="9"/>
        <v>24.72</v>
      </c>
    </row>
    <row r="117" spans="1:22" x14ac:dyDescent="0.25">
      <c r="A117" s="70">
        <v>2</v>
      </c>
      <c r="B117" s="70">
        <v>51</v>
      </c>
      <c r="C117" s="83">
        <v>47.307400408152432</v>
      </c>
      <c r="D117" s="83">
        <v>0</v>
      </c>
      <c r="E117" s="43">
        <f t="shared" si="5"/>
        <v>15.058413239570013</v>
      </c>
      <c r="F117" s="17">
        <f t="shared" si="6"/>
        <v>6.6408059341354256E-2</v>
      </c>
      <c r="G117" s="17">
        <v>22.004233774839708</v>
      </c>
      <c r="H117" s="17">
        <f t="shared" si="7"/>
        <v>22.083647054533103</v>
      </c>
      <c r="N117" t="str">
        <f t="shared" si="8"/>
        <v>2#51</v>
      </c>
      <c r="O117">
        <v>2</v>
      </c>
      <c r="P117">
        <v>51</v>
      </c>
      <c r="Q117">
        <v>15.058413239570013</v>
      </c>
      <c r="R117">
        <v>22.083647054533103</v>
      </c>
      <c r="T117" t="s">
        <v>308</v>
      </c>
      <c r="U117">
        <v>20</v>
      </c>
      <c r="V117">
        <f t="shared" si="9"/>
        <v>24.513999999999999</v>
      </c>
    </row>
    <row r="118" spans="1:22" x14ac:dyDescent="0.25">
      <c r="A118" s="70">
        <v>2</v>
      </c>
      <c r="B118" s="70">
        <v>52</v>
      </c>
      <c r="C118" s="83">
        <v>34.297865295910512</v>
      </c>
      <c r="D118" s="83">
        <v>0</v>
      </c>
      <c r="E118" s="43">
        <f t="shared" si="5"/>
        <v>10.91734959868826</v>
      </c>
      <c r="F118" s="17">
        <f t="shared" si="6"/>
        <v>9.1597323229454145E-2</v>
      </c>
      <c r="G118" s="17">
        <v>17.972621209911633</v>
      </c>
      <c r="H118" s="17">
        <f t="shared" si="7"/>
        <v>18.037484399858204</v>
      </c>
      <c r="N118" t="str">
        <f t="shared" si="8"/>
        <v>2#52</v>
      </c>
      <c r="O118">
        <v>2</v>
      </c>
      <c r="P118">
        <v>52</v>
      </c>
      <c r="Q118">
        <v>10.91734959868826</v>
      </c>
      <c r="R118">
        <v>18.037484399858204</v>
      </c>
      <c r="T118" t="s">
        <v>309</v>
      </c>
      <c r="U118">
        <v>20</v>
      </c>
      <c r="V118">
        <f t="shared" si="9"/>
        <v>23.69</v>
      </c>
    </row>
    <row r="119" spans="1:22" x14ac:dyDescent="0.25">
      <c r="A119" s="70">
        <v>2</v>
      </c>
      <c r="B119" s="70">
        <v>53</v>
      </c>
      <c r="C119" s="83">
        <v>53.220825459171479</v>
      </c>
      <c r="D119" s="83">
        <v>0</v>
      </c>
      <c r="E119" s="43">
        <f t="shared" si="5"/>
        <v>16.940714894516262</v>
      </c>
      <c r="F119" s="17">
        <f t="shared" si="6"/>
        <v>5.902938608120379E-2</v>
      </c>
      <c r="G119" s="17">
        <v>23.348190086449961</v>
      </c>
      <c r="H119" s="17">
        <f t="shared" si="7"/>
        <v>23.432453704471957</v>
      </c>
      <c r="N119" t="str">
        <f t="shared" si="8"/>
        <v>2#53</v>
      </c>
      <c r="O119">
        <v>2</v>
      </c>
      <c r="P119">
        <v>53</v>
      </c>
      <c r="Q119">
        <v>16.940714894516262</v>
      </c>
      <c r="R119">
        <v>23.432453704471957</v>
      </c>
      <c r="T119" t="s">
        <v>310</v>
      </c>
      <c r="U119">
        <v>20</v>
      </c>
      <c r="V119">
        <f t="shared" si="9"/>
        <v>23.999000000000002</v>
      </c>
    </row>
    <row r="120" spans="1:22" x14ac:dyDescent="0.25">
      <c r="A120" s="70">
        <v>2</v>
      </c>
      <c r="B120" s="70">
        <v>54</v>
      </c>
      <c r="C120" s="83">
        <v>44.23241938162252</v>
      </c>
      <c r="D120" s="83">
        <v>0</v>
      </c>
      <c r="E120" s="43">
        <f t="shared" si="5"/>
        <v>14.079616378997962</v>
      </c>
      <c r="F120" s="17">
        <f t="shared" si="6"/>
        <v>7.1024662397170327E-2</v>
      </c>
      <c r="G120" s="17">
        <v>21.202993656447148</v>
      </c>
      <c r="H120" s="17">
        <f t="shared" si="7"/>
        <v>21.279515260553264</v>
      </c>
      <c r="N120" t="str">
        <f t="shared" si="8"/>
        <v>2#54</v>
      </c>
      <c r="O120">
        <v>2</v>
      </c>
      <c r="P120">
        <v>54</v>
      </c>
      <c r="Q120">
        <v>14.079616378997962</v>
      </c>
      <c r="R120">
        <v>21.279515260553264</v>
      </c>
      <c r="T120" t="s">
        <v>311</v>
      </c>
      <c r="U120">
        <v>20</v>
      </c>
      <c r="V120">
        <f t="shared" si="9"/>
        <v>23.69</v>
      </c>
    </row>
    <row r="121" spans="1:22" x14ac:dyDescent="0.25">
      <c r="A121" s="70">
        <v>2</v>
      </c>
      <c r="B121" s="70">
        <v>55</v>
      </c>
      <c r="C121" s="83">
        <v>37.254577821420028</v>
      </c>
      <c r="D121" s="83">
        <v>0</v>
      </c>
      <c r="E121" s="43">
        <f t="shared" si="5"/>
        <v>11.858500426161381</v>
      </c>
      <c r="F121" s="17">
        <f t="shared" si="6"/>
        <v>8.4327694401719722E-2</v>
      </c>
      <c r="G121" s="17">
        <v>19.053637318472191</v>
      </c>
      <c r="H121" s="17">
        <f t="shared" si="7"/>
        <v>19.122401895554557</v>
      </c>
      <c r="N121" t="str">
        <f t="shared" si="8"/>
        <v>2#55</v>
      </c>
      <c r="O121">
        <v>2</v>
      </c>
      <c r="P121">
        <v>55</v>
      </c>
      <c r="Q121">
        <v>11.858500426161381</v>
      </c>
      <c r="R121">
        <v>19.122401895554557</v>
      </c>
      <c r="T121" t="s">
        <v>312</v>
      </c>
      <c r="U121">
        <v>20</v>
      </c>
      <c r="V121">
        <f t="shared" si="9"/>
        <v>23.530574578722231</v>
      </c>
    </row>
    <row r="122" spans="1:22" x14ac:dyDescent="0.25">
      <c r="A122" s="70">
        <v>2</v>
      </c>
      <c r="B122" s="70">
        <v>56</v>
      </c>
      <c r="C122" s="83">
        <v>40.211290346929559</v>
      </c>
      <c r="D122" s="83">
        <v>0</v>
      </c>
      <c r="E122" s="43">
        <f t="shared" si="5"/>
        <v>12.79965125363451</v>
      </c>
      <c r="F122" s="17">
        <f t="shared" si="6"/>
        <v>7.8127128636887366E-2</v>
      </c>
      <c r="G122" s="17">
        <v>20.026912651081485</v>
      </c>
      <c r="H122" s="17">
        <f t="shared" si="7"/>
        <v>20.099189778839239</v>
      </c>
      <c r="N122" t="str">
        <f t="shared" si="8"/>
        <v>2#56</v>
      </c>
      <c r="O122">
        <v>2</v>
      </c>
      <c r="P122">
        <v>56</v>
      </c>
      <c r="Q122">
        <v>12.79965125363451</v>
      </c>
      <c r="R122">
        <v>20.099189778839239</v>
      </c>
      <c r="T122" t="s">
        <v>313</v>
      </c>
      <c r="U122">
        <v>21</v>
      </c>
      <c r="V122">
        <f t="shared" si="9"/>
        <v>24.204999999999998</v>
      </c>
    </row>
    <row r="123" spans="1:22" x14ac:dyDescent="0.25">
      <c r="A123" s="70">
        <v>2</v>
      </c>
      <c r="B123" s="70">
        <v>57</v>
      </c>
      <c r="C123" s="83">
        <v>35.480550306114324</v>
      </c>
      <c r="D123" s="83">
        <v>0</v>
      </c>
      <c r="E123" s="43">
        <f t="shared" si="5"/>
        <v>11.29380992967751</v>
      </c>
      <c r="F123" s="17">
        <f t="shared" si="6"/>
        <v>8.8544079121805674E-2</v>
      </c>
      <c r="G123" s="17">
        <v>18.418969973749387</v>
      </c>
      <c r="H123" s="17">
        <f t="shared" si="7"/>
        <v>18.485444036384649</v>
      </c>
      <c r="N123" t="str">
        <f t="shared" si="8"/>
        <v>2#57</v>
      </c>
      <c r="O123">
        <v>2</v>
      </c>
      <c r="P123">
        <v>57</v>
      </c>
      <c r="Q123">
        <v>11.29380992967751</v>
      </c>
      <c r="R123">
        <v>18.485444036384649</v>
      </c>
      <c r="T123" t="s">
        <v>314</v>
      </c>
      <c r="U123">
        <v>21</v>
      </c>
      <c r="V123">
        <f t="shared" si="9"/>
        <v>24.925999999999998</v>
      </c>
    </row>
    <row r="124" spans="1:22" x14ac:dyDescent="0.25">
      <c r="A124" s="70">
        <v>2</v>
      </c>
      <c r="B124" s="70">
        <v>58</v>
      </c>
      <c r="C124" s="83">
        <v>44.350687882642895</v>
      </c>
      <c r="D124" s="83">
        <v>0</v>
      </c>
      <c r="E124" s="43">
        <f t="shared" si="5"/>
        <v>14.117262412096885</v>
      </c>
      <c r="F124" s="17">
        <f t="shared" si="6"/>
        <v>7.0835263297444551E-2</v>
      </c>
      <c r="G124" s="17">
        <v>21.235283736100463</v>
      </c>
      <c r="H124" s="17">
        <f t="shared" si="7"/>
        <v>21.311921875104048</v>
      </c>
      <c r="N124" t="str">
        <f t="shared" si="8"/>
        <v>2#58</v>
      </c>
      <c r="O124">
        <v>2</v>
      </c>
      <c r="P124">
        <v>58</v>
      </c>
      <c r="Q124">
        <v>14.117262412096885</v>
      </c>
      <c r="R124">
        <v>21.311921875104048</v>
      </c>
      <c r="T124" t="s">
        <v>315</v>
      </c>
      <c r="U124">
        <v>21</v>
      </c>
      <c r="V124">
        <f t="shared" si="9"/>
        <v>24.72</v>
      </c>
    </row>
    <row r="125" spans="1:22" x14ac:dyDescent="0.25">
      <c r="A125" s="70">
        <v>2</v>
      </c>
      <c r="B125" s="70">
        <v>59</v>
      </c>
      <c r="C125" s="83">
        <v>39.02860533672574</v>
      </c>
      <c r="D125" s="83">
        <v>0</v>
      </c>
      <c r="E125" s="43">
        <f t="shared" si="5"/>
        <v>12.423190922645256</v>
      </c>
      <c r="F125" s="17">
        <f t="shared" si="6"/>
        <v>8.0494617383459727E-2</v>
      </c>
      <c r="G125" s="17">
        <v>19.649565146116338</v>
      </c>
      <c r="H125" s="17">
        <f t="shared" si="7"/>
        <v>19.72048042672867</v>
      </c>
      <c r="N125" t="str">
        <f t="shared" si="8"/>
        <v>2#59</v>
      </c>
      <c r="O125">
        <v>2</v>
      </c>
      <c r="P125">
        <v>59</v>
      </c>
      <c r="Q125">
        <v>12.423190922645256</v>
      </c>
      <c r="R125">
        <v>19.72048042672867</v>
      </c>
      <c r="T125" t="s">
        <v>316</v>
      </c>
      <c r="U125">
        <v>21</v>
      </c>
      <c r="V125">
        <f t="shared" si="9"/>
        <v>24.72</v>
      </c>
    </row>
    <row r="126" spans="1:22" x14ac:dyDescent="0.25">
      <c r="A126" s="70">
        <v>2</v>
      </c>
      <c r="B126" s="70">
        <v>60</v>
      </c>
      <c r="C126" s="83">
        <v>31.932495275502884</v>
      </c>
      <c r="D126" s="83">
        <v>0</v>
      </c>
      <c r="E126" s="43">
        <f t="shared" si="5"/>
        <v>10.164428936709756</v>
      </c>
      <c r="F126" s="17">
        <f t="shared" si="6"/>
        <v>9.8382310135339671E-2</v>
      </c>
      <c r="G126" s="17">
        <v>17.019078693992387</v>
      </c>
      <c r="H126" s="17">
        <f t="shared" si="7"/>
        <v>17.080500548999005</v>
      </c>
      <c r="N126" t="str">
        <f t="shared" si="8"/>
        <v>2#60</v>
      </c>
      <c r="O126">
        <v>2</v>
      </c>
      <c r="P126">
        <v>60</v>
      </c>
      <c r="Q126">
        <v>10.164428936709756</v>
      </c>
      <c r="R126">
        <v>17.080500548999005</v>
      </c>
      <c r="T126" t="s">
        <v>317</v>
      </c>
      <c r="U126">
        <v>21</v>
      </c>
      <c r="V126">
        <f t="shared" si="9"/>
        <v>24.308</v>
      </c>
    </row>
    <row r="127" spans="1:22" x14ac:dyDescent="0.25">
      <c r="A127" s="70">
        <v>2</v>
      </c>
      <c r="B127" s="70">
        <v>61</v>
      </c>
      <c r="C127" s="83">
        <v>50.264112933661963</v>
      </c>
      <c r="D127" s="83">
        <v>0</v>
      </c>
      <c r="E127" s="43">
        <f t="shared" si="5"/>
        <v>15.99956406704314</v>
      </c>
      <c r="F127" s="17">
        <f t="shared" si="6"/>
        <v>6.2501702909509876E-2</v>
      </c>
      <c r="G127" s="17">
        <v>22.705809988160048</v>
      </c>
      <c r="H127" s="17">
        <f t="shared" si="7"/>
        <v>22.787755256407319</v>
      </c>
      <c r="N127" t="str">
        <f t="shared" si="8"/>
        <v>2#61</v>
      </c>
      <c r="O127">
        <v>2</v>
      </c>
      <c r="P127">
        <v>61</v>
      </c>
      <c r="Q127">
        <v>15.99956406704314</v>
      </c>
      <c r="R127">
        <v>22.787755256407319</v>
      </c>
      <c r="T127" t="s">
        <v>318</v>
      </c>
      <c r="U127">
        <v>21</v>
      </c>
      <c r="V127">
        <f t="shared" si="9"/>
        <v>23.675300586232197</v>
      </c>
    </row>
    <row r="128" spans="1:22" x14ac:dyDescent="0.25">
      <c r="A128" s="70">
        <v>2</v>
      </c>
      <c r="B128" s="70">
        <v>62</v>
      </c>
      <c r="C128" s="83">
        <v>46.597789402030131</v>
      </c>
      <c r="D128" s="83">
        <v>0</v>
      </c>
      <c r="E128" s="43">
        <f t="shared" si="5"/>
        <v>14.832537040976458</v>
      </c>
      <c r="F128" s="17">
        <f t="shared" si="6"/>
        <v>6.7419349585131239E-2</v>
      </c>
      <c r="G128" s="17">
        <v>21.826167196120505</v>
      </c>
      <c r="H128" s="17">
        <f t="shared" si="7"/>
        <v>21.904937833531303</v>
      </c>
      <c r="N128" t="str">
        <f t="shared" si="8"/>
        <v>2#62</v>
      </c>
      <c r="O128">
        <v>2</v>
      </c>
      <c r="P128">
        <v>62</v>
      </c>
      <c r="Q128">
        <v>14.832537040976458</v>
      </c>
      <c r="R128">
        <v>21.904937833531303</v>
      </c>
      <c r="T128" t="s">
        <v>319</v>
      </c>
      <c r="U128">
        <v>22</v>
      </c>
      <c r="V128">
        <f t="shared" si="9"/>
        <v>20.6</v>
      </c>
    </row>
    <row r="129" spans="1:22" x14ac:dyDescent="0.25">
      <c r="A129" s="70">
        <v>2</v>
      </c>
      <c r="B129" s="70">
        <v>65</v>
      </c>
      <c r="C129" s="83">
        <v>54.166973467334515</v>
      </c>
      <c r="D129" s="83">
        <v>0</v>
      </c>
      <c r="E129" s="43">
        <f t="shared" si="5"/>
        <v>17.241883159307658</v>
      </c>
      <c r="F129" s="17">
        <f t="shared" si="6"/>
        <v>5.7998305101619463E-2</v>
      </c>
      <c r="G129" s="17">
        <v>23.542417126180684</v>
      </c>
      <c r="H129" s="17">
        <f t="shared" si="7"/>
        <v>23.62738170958907</v>
      </c>
      <c r="N129" t="str">
        <f t="shared" si="8"/>
        <v>2#65</v>
      </c>
      <c r="O129">
        <v>2</v>
      </c>
      <c r="P129">
        <v>65</v>
      </c>
      <c r="Q129">
        <v>17.241883159307658</v>
      </c>
      <c r="R129">
        <v>23.62738170958907</v>
      </c>
      <c r="T129" t="s">
        <v>320</v>
      </c>
      <c r="U129">
        <v>22</v>
      </c>
      <c r="V129">
        <f t="shared" si="9"/>
        <v>20.703000000000003</v>
      </c>
    </row>
    <row r="130" spans="1:22" x14ac:dyDescent="0.25">
      <c r="A130" s="70">
        <v>2</v>
      </c>
      <c r="B130" s="70">
        <v>66</v>
      </c>
      <c r="C130" s="83">
        <v>41.393975357133371</v>
      </c>
      <c r="D130" s="83">
        <v>0</v>
      </c>
      <c r="E130" s="43">
        <f t="shared" si="5"/>
        <v>13.17611158462376</v>
      </c>
      <c r="F130" s="17">
        <f t="shared" si="6"/>
        <v>7.5894924961547733E-2</v>
      </c>
      <c r="G130" s="17">
        <v>20.389332254701721</v>
      </c>
      <c r="H130" s="17">
        <f t="shared" si="7"/>
        <v>20.462917354808937</v>
      </c>
      <c r="N130" t="str">
        <f t="shared" si="8"/>
        <v>2#66</v>
      </c>
      <c r="O130">
        <v>2</v>
      </c>
      <c r="P130">
        <v>66</v>
      </c>
      <c r="Q130">
        <v>13.17611158462376</v>
      </c>
      <c r="R130">
        <v>20.462917354808937</v>
      </c>
      <c r="T130" t="s">
        <v>321</v>
      </c>
      <c r="U130">
        <v>22</v>
      </c>
      <c r="V130">
        <f t="shared" si="9"/>
        <v>21.218</v>
      </c>
    </row>
    <row r="131" spans="1:22" x14ac:dyDescent="0.25">
      <c r="A131" s="70">
        <v>2</v>
      </c>
      <c r="B131" s="70">
        <v>67</v>
      </c>
      <c r="C131" s="83">
        <v>43.168002872439089</v>
      </c>
      <c r="D131" s="83">
        <v>0</v>
      </c>
      <c r="E131" s="43">
        <f t="shared" ref="E131:E194" si="10">C131/PI()</f>
        <v>13.740802081107637</v>
      </c>
      <c r="F131" s="17">
        <f t="shared" ref="F131:F194" si="11">1/E131</f>
        <v>7.2775955442580004E-2</v>
      </c>
      <c r="G131" s="17">
        <v>20.906737307039066</v>
      </c>
      <c r="H131" s="17">
        <f t="shared" ref="H131:H194" si="12">IF(D131=0,EXP($L$3+$L$4*F131)*$L$5,D131)</f>
        <v>20.98218972198017</v>
      </c>
      <c r="N131" t="str">
        <f t="shared" ref="N131:N194" si="13">CONCATENATE(O131,"#",P131)</f>
        <v>2#67</v>
      </c>
      <c r="O131">
        <v>2</v>
      </c>
      <c r="P131">
        <v>67</v>
      </c>
      <c r="Q131">
        <v>13.740802081107637</v>
      </c>
      <c r="R131">
        <v>20.98218972198017</v>
      </c>
      <c r="T131" t="s">
        <v>322</v>
      </c>
      <c r="U131">
        <v>22</v>
      </c>
      <c r="V131">
        <f t="shared" ref="V131:V181" si="14">VLOOKUP(T131,$N$1:$R$2125,5,FALSE)</f>
        <v>19.57</v>
      </c>
    </row>
    <row r="132" spans="1:22" x14ac:dyDescent="0.25">
      <c r="A132" s="70">
        <v>2</v>
      </c>
      <c r="B132" s="70">
        <v>68</v>
      </c>
      <c r="C132" s="83">
        <v>32.523837780604794</v>
      </c>
      <c r="D132" s="83">
        <v>0</v>
      </c>
      <c r="E132" s="43">
        <f t="shared" si="10"/>
        <v>10.352659102204383</v>
      </c>
      <c r="F132" s="17">
        <f t="shared" si="11"/>
        <v>9.659354086015165E-2</v>
      </c>
      <c r="G132" s="17">
        <v>17.265443401475725</v>
      </c>
      <c r="H132" s="17">
        <f t="shared" si="12"/>
        <v>17.32775438671165</v>
      </c>
      <c r="N132" t="str">
        <f t="shared" si="13"/>
        <v>2#68</v>
      </c>
      <c r="O132">
        <v>2</v>
      </c>
      <c r="P132">
        <v>68</v>
      </c>
      <c r="Q132">
        <v>10.352659102204383</v>
      </c>
      <c r="R132">
        <v>17.32775438671165</v>
      </c>
      <c r="T132" t="s">
        <v>323</v>
      </c>
      <c r="U132">
        <v>22</v>
      </c>
      <c r="V132">
        <f t="shared" si="14"/>
        <v>21.218</v>
      </c>
    </row>
    <row r="133" spans="1:22" x14ac:dyDescent="0.25">
      <c r="A133" s="70">
        <v>2</v>
      </c>
      <c r="B133" s="70">
        <v>69</v>
      </c>
      <c r="C133" s="83">
        <v>43.168002872439089</v>
      </c>
      <c r="D133" s="83">
        <v>0</v>
      </c>
      <c r="E133" s="43">
        <f t="shared" si="10"/>
        <v>13.740802081107637</v>
      </c>
      <c r="F133" s="17">
        <f t="shared" si="11"/>
        <v>7.2775955442580004E-2</v>
      </c>
      <c r="G133" s="17">
        <v>20.906737307039066</v>
      </c>
      <c r="H133" s="17">
        <f t="shared" si="12"/>
        <v>20.98218972198017</v>
      </c>
      <c r="N133" t="str">
        <f t="shared" si="13"/>
        <v>2#69</v>
      </c>
      <c r="O133">
        <v>2</v>
      </c>
      <c r="P133">
        <v>69</v>
      </c>
      <c r="Q133">
        <v>13.740802081107637</v>
      </c>
      <c r="R133">
        <v>20.98218972198017</v>
      </c>
      <c r="T133" t="s">
        <v>324</v>
      </c>
      <c r="U133">
        <v>22</v>
      </c>
      <c r="V133">
        <f t="shared" si="14"/>
        <v>22.485721736968813</v>
      </c>
    </row>
    <row r="134" spans="1:22" x14ac:dyDescent="0.25">
      <c r="A134" s="70">
        <v>2</v>
      </c>
      <c r="B134" s="70">
        <v>70</v>
      </c>
      <c r="C134" s="83">
        <v>45.533372892846721</v>
      </c>
      <c r="D134" s="83">
        <v>0</v>
      </c>
      <c r="E134" s="43">
        <f t="shared" si="10"/>
        <v>14.49372274308614</v>
      </c>
      <c r="F134" s="17">
        <f t="shared" si="11"/>
        <v>6.8995386328679728E-2</v>
      </c>
      <c r="G134" s="17">
        <v>21.551529237042732</v>
      </c>
      <c r="H134" s="17">
        <f t="shared" si="12"/>
        <v>21.62930870605922</v>
      </c>
      <c r="N134" t="str">
        <f t="shared" si="13"/>
        <v>2#70</v>
      </c>
      <c r="O134">
        <v>2</v>
      </c>
      <c r="P134">
        <v>70</v>
      </c>
      <c r="Q134">
        <v>14.49372274308614</v>
      </c>
      <c r="R134">
        <v>21.62930870605922</v>
      </c>
      <c r="T134" t="s">
        <v>325</v>
      </c>
      <c r="U134">
        <v>23</v>
      </c>
      <c r="V134">
        <f t="shared" si="14"/>
        <v>20.085000000000001</v>
      </c>
    </row>
    <row r="135" spans="1:22" x14ac:dyDescent="0.25">
      <c r="A135" s="70">
        <v>2</v>
      </c>
      <c r="B135" s="70">
        <v>71</v>
      </c>
      <c r="C135" s="83">
        <v>54.403510469375291</v>
      </c>
      <c r="D135" s="83">
        <v>0</v>
      </c>
      <c r="E135" s="43">
        <f t="shared" si="10"/>
        <v>17.317175225505515</v>
      </c>
      <c r="F135" s="17">
        <f t="shared" si="11"/>
        <v>5.7746138557699354E-2</v>
      </c>
      <c r="G135" s="17">
        <v>23.590163685491259</v>
      </c>
      <c r="H135" s="17">
        <f t="shared" si="12"/>
        <v>23.675300586232197</v>
      </c>
      <c r="N135" t="str">
        <f t="shared" si="13"/>
        <v>2#71</v>
      </c>
      <c r="O135">
        <v>2</v>
      </c>
      <c r="P135">
        <v>71</v>
      </c>
      <c r="Q135">
        <v>17.317175225505515</v>
      </c>
      <c r="R135">
        <v>23.675300586232197</v>
      </c>
      <c r="T135" t="s">
        <v>326</v>
      </c>
      <c r="U135">
        <v>23</v>
      </c>
      <c r="V135">
        <f t="shared" si="14"/>
        <v>19.57</v>
      </c>
    </row>
    <row r="136" spans="1:22" x14ac:dyDescent="0.25">
      <c r="A136" s="70">
        <v>2</v>
      </c>
      <c r="B136" s="70">
        <v>72</v>
      </c>
      <c r="C136" s="83">
        <v>46.124715397948613</v>
      </c>
      <c r="D136" s="83">
        <v>0</v>
      </c>
      <c r="E136" s="43">
        <f t="shared" si="10"/>
        <v>14.68195290858076</v>
      </c>
      <c r="F136" s="17">
        <f t="shared" si="11"/>
        <v>6.8110830093696687E-2</v>
      </c>
      <c r="G136" s="17">
        <v>21.705242473648582</v>
      </c>
      <c r="H136" s="17">
        <f t="shared" si="12"/>
        <v>21.783576693735981</v>
      </c>
      <c r="N136" t="str">
        <f t="shared" si="13"/>
        <v>2#72</v>
      </c>
      <c r="O136">
        <v>2</v>
      </c>
      <c r="P136">
        <v>72</v>
      </c>
      <c r="Q136">
        <v>14.68195290858076</v>
      </c>
      <c r="R136">
        <v>21.783576693735981</v>
      </c>
      <c r="T136" t="s">
        <v>327</v>
      </c>
      <c r="U136">
        <v>23</v>
      </c>
      <c r="V136">
        <f t="shared" si="14"/>
        <v>20.908999999999999</v>
      </c>
    </row>
    <row r="137" spans="1:22" x14ac:dyDescent="0.25">
      <c r="A137" s="70">
        <v>2</v>
      </c>
      <c r="B137" s="70">
        <v>73</v>
      </c>
      <c r="C137" s="83">
        <v>34.061328293869742</v>
      </c>
      <c r="D137" s="83">
        <v>0</v>
      </c>
      <c r="E137" s="43">
        <f t="shared" si="10"/>
        <v>10.842057532490408</v>
      </c>
      <c r="F137" s="17">
        <f t="shared" si="11"/>
        <v>9.2233415751880918E-2</v>
      </c>
      <c r="G137" s="17">
        <v>17.88100212721363</v>
      </c>
      <c r="H137" s="17">
        <f t="shared" si="12"/>
        <v>17.945534663890744</v>
      </c>
      <c r="N137" t="str">
        <f t="shared" si="13"/>
        <v>2#73</v>
      </c>
      <c r="O137">
        <v>2</v>
      </c>
      <c r="P137">
        <v>73</v>
      </c>
      <c r="Q137">
        <v>10.842057532490408</v>
      </c>
      <c r="R137">
        <v>17.945534663890744</v>
      </c>
      <c r="T137" t="s">
        <v>328</v>
      </c>
      <c r="U137">
        <v>23</v>
      </c>
      <c r="V137">
        <f t="shared" si="14"/>
        <v>19.776</v>
      </c>
    </row>
    <row r="138" spans="1:22" x14ac:dyDescent="0.25">
      <c r="A138" s="70">
        <v>2</v>
      </c>
      <c r="B138" s="70">
        <v>74</v>
      </c>
      <c r="C138" s="83">
        <v>54.640047471416054</v>
      </c>
      <c r="D138" s="83">
        <v>0</v>
      </c>
      <c r="E138" s="43">
        <f t="shared" si="10"/>
        <v>17.392467291703365</v>
      </c>
      <c r="F138" s="17">
        <f t="shared" si="11"/>
        <v>5.7496155273899785E-2</v>
      </c>
      <c r="G138" s="17">
        <v>23.637592435316972</v>
      </c>
      <c r="H138" s="17">
        <f t="shared" si="12"/>
        <v>23.722900506416028</v>
      </c>
      <c r="N138" t="str">
        <f t="shared" si="13"/>
        <v>2#74</v>
      </c>
      <c r="O138">
        <v>2</v>
      </c>
      <c r="P138">
        <v>74</v>
      </c>
      <c r="Q138">
        <v>17.392467291703365</v>
      </c>
      <c r="R138">
        <v>23.722900506416028</v>
      </c>
      <c r="T138" t="s">
        <v>329</v>
      </c>
      <c r="U138">
        <v>23</v>
      </c>
      <c r="V138">
        <f t="shared" si="14"/>
        <v>21.99478616831248</v>
      </c>
    </row>
    <row r="139" spans="1:22" x14ac:dyDescent="0.25">
      <c r="A139" s="70">
        <v>2</v>
      </c>
      <c r="B139" s="70">
        <v>76</v>
      </c>
      <c r="C139" s="83">
        <v>35.244013304073555</v>
      </c>
      <c r="D139" s="83">
        <v>0</v>
      </c>
      <c r="E139" s="43">
        <f t="shared" si="10"/>
        <v>11.218517863479658</v>
      </c>
      <c r="F139" s="17">
        <f t="shared" si="11"/>
        <v>8.9138334686381562E-2</v>
      </c>
      <c r="G139" s="17">
        <v>18.33123641276995</v>
      </c>
      <c r="H139" s="17">
        <f t="shared" si="12"/>
        <v>18.397393844983636</v>
      </c>
      <c r="N139" t="str">
        <f t="shared" si="13"/>
        <v>2#76</v>
      </c>
      <c r="O139">
        <v>2</v>
      </c>
      <c r="P139">
        <v>76</v>
      </c>
      <c r="Q139">
        <v>11.218517863479658</v>
      </c>
      <c r="R139">
        <v>18.397393844983636</v>
      </c>
      <c r="T139" t="s">
        <v>330</v>
      </c>
      <c r="U139">
        <v>23</v>
      </c>
      <c r="V139">
        <f t="shared" si="14"/>
        <v>21.99478616831248</v>
      </c>
    </row>
    <row r="140" spans="1:22" x14ac:dyDescent="0.25">
      <c r="A140" s="70">
        <v>2</v>
      </c>
      <c r="B140" s="70">
        <v>77</v>
      </c>
      <c r="C140" s="83">
        <v>52.866019956110335</v>
      </c>
      <c r="D140" s="83">
        <v>0</v>
      </c>
      <c r="E140" s="43">
        <f t="shared" si="10"/>
        <v>16.827776795219489</v>
      </c>
      <c r="F140" s="17">
        <f t="shared" si="11"/>
        <v>5.9425556457587701E-2</v>
      </c>
      <c r="G140" s="17">
        <v>23.273989430204139</v>
      </c>
      <c r="H140" s="17">
        <f t="shared" si="12"/>
        <v>23.357985258057745</v>
      </c>
      <c r="N140" t="str">
        <f t="shared" si="13"/>
        <v>2#77</v>
      </c>
      <c r="O140">
        <v>2</v>
      </c>
      <c r="P140">
        <v>77</v>
      </c>
      <c r="Q140">
        <v>16.827776795219489</v>
      </c>
      <c r="R140">
        <v>23.357985258057745</v>
      </c>
      <c r="T140" t="s">
        <v>331</v>
      </c>
      <c r="U140">
        <v>24</v>
      </c>
      <c r="V140">
        <f t="shared" si="14"/>
        <v>21.63</v>
      </c>
    </row>
    <row r="141" spans="1:22" x14ac:dyDescent="0.25">
      <c r="A141" s="70">
        <v>2</v>
      </c>
      <c r="B141" s="70">
        <v>78</v>
      </c>
      <c r="C141" s="83">
        <v>49.081427923458136</v>
      </c>
      <c r="D141" s="83">
        <v>0</v>
      </c>
      <c r="E141" s="43">
        <f t="shared" si="10"/>
        <v>15.623103736053885</v>
      </c>
      <c r="F141" s="17">
        <f t="shared" si="11"/>
        <v>6.4007768039859539E-2</v>
      </c>
      <c r="G141" s="17">
        <v>22.432711480874538</v>
      </c>
      <c r="H141" s="17">
        <f t="shared" si="12"/>
        <v>22.513671136609013</v>
      </c>
      <c r="N141" t="str">
        <f t="shared" si="13"/>
        <v>2#78</v>
      </c>
      <c r="O141">
        <v>2</v>
      </c>
      <c r="P141">
        <v>78</v>
      </c>
      <c r="Q141">
        <v>15.623103736053885</v>
      </c>
      <c r="R141">
        <v>22.513671136609013</v>
      </c>
      <c r="T141" t="s">
        <v>332</v>
      </c>
      <c r="U141">
        <v>24</v>
      </c>
      <c r="V141">
        <f t="shared" si="14"/>
        <v>21.63</v>
      </c>
    </row>
    <row r="142" spans="1:22" x14ac:dyDescent="0.25">
      <c r="A142" s="70">
        <v>2</v>
      </c>
      <c r="B142" s="70">
        <v>79</v>
      </c>
      <c r="C142" s="83">
        <v>53.812167964273392</v>
      </c>
      <c r="D142" s="83">
        <v>0</v>
      </c>
      <c r="E142" s="43">
        <f t="shared" si="10"/>
        <v>17.128945060010892</v>
      </c>
      <c r="F142" s="17">
        <f t="shared" si="11"/>
        <v>5.8380711508882854E-2</v>
      </c>
      <c r="G142" s="17">
        <v>23.470194589233753</v>
      </c>
      <c r="H142" s="17">
        <f t="shared" si="12"/>
        <v>23.554898521506296</v>
      </c>
      <c r="N142" t="str">
        <f t="shared" si="13"/>
        <v>2#79</v>
      </c>
      <c r="O142">
        <v>2</v>
      </c>
      <c r="P142">
        <v>79</v>
      </c>
      <c r="Q142">
        <v>17.128945060010892</v>
      </c>
      <c r="R142">
        <v>23.554898521506296</v>
      </c>
      <c r="T142" t="s">
        <v>333</v>
      </c>
      <c r="U142">
        <v>24</v>
      </c>
      <c r="V142">
        <f t="shared" si="14"/>
        <v>21.114999999999998</v>
      </c>
    </row>
    <row r="143" spans="1:22" x14ac:dyDescent="0.25">
      <c r="A143" s="70">
        <v>2</v>
      </c>
      <c r="B143" s="70">
        <v>80</v>
      </c>
      <c r="C143" s="83">
        <v>30.158467760197176</v>
      </c>
      <c r="D143" s="83">
        <v>0</v>
      </c>
      <c r="E143" s="43">
        <f t="shared" si="10"/>
        <v>9.5997384402258845</v>
      </c>
      <c r="F143" s="17">
        <f t="shared" si="11"/>
        <v>0.10416950484918314</v>
      </c>
      <c r="G143" s="17">
        <v>16.245846458660662</v>
      </c>
      <c r="H143" s="17">
        <f t="shared" si="12"/>
        <v>16.304477718529967</v>
      </c>
      <c r="N143" t="str">
        <f t="shared" si="13"/>
        <v>2#80</v>
      </c>
      <c r="O143">
        <v>2</v>
      </c>
      <c r="P143">
        <v>80</v>
      </c>
      <c r="Q143">
        <v>9.5997384402258845</v>
      </c>
      <c r="R143">
        <v>16.304477718529967</v>
      </c>
      <c r="T143" t="s">
        <v>334</v>
      </c>
      <c r="U143">
        <v>24</v>
      </c>
      <c r="V143">
        <f t="shared" si="14"/>
        <v>23.863817128745541</v>
      </c>
    </row>
    <row r="144" spans="1:22" x14ac:dyDescent="0.25">
      <c r="A144" s="70">
        <v>3</v>
      </c>
      <c r="B144" s="70">
        <v>1</v>
      </c>
      <c r="C144" s="83">
        <v>44.587224884683664</v>
      </c>
      <c r="D144" s="83">
        <v>21.63</v>
      </c>
      <c r="E144" s="43">
        <f t="shared" si="10"/>
        <v>14.192554478294737</v>
      </c>
      <c r="F144" s="17">
        <f t="shared" si="11"/>
        <v>7.045947940727243E-2</v>
      </c>
      <c r="G144" s="17">
        <v>21.63</v>
      </c>
      <c r="H144" s="17">
        <f t="shared" si="12"/>
        <v>21.63</v>
      </c>
      <c r="N144" t="str">
        <f t="shared" si="13"/>
        <v>3#1</v>
      </c>
      <c r="O144">
        <v>3</v>
      </c>
      <c r="P144">
        <v>1</v>
      </c>
      <c r="Q144">
        <v>14.192554478294737</v>
      </c>
      <c r="R144">
        <v>21.63</v>
      </c>
      <c r="T144" t="s">
        <v>335</v>
      </c>
      <c r="U144">
        <v>24</v>
      </c>
      <c r="V144">
        <f t="shared" si="14"/>
        <v>23.62738170958907</v>
      </c>
    </row>
    <row r="145" spans="1:22" x14ac:dyDescent="0.25">
      <c r="A145" s="70">
        <v>3</v>
      </c>
      <c r="B145" s="70">
        <v>2</v>
      </c>
      <c r="C145" s="83">
        <v>44.46895638366329</v>
      </c>
      <c r="D145" s="83">
        <v>21.733000000000001</v>
      </c>
      <c r="E145" s="43">
        <f t="shared" si="10"/>
        <v>14.154908445195813</v>
      </c>
      <c r="F145" s="17">
        <f t="shared" si="11"/>
        <v>7.0646871639738568E-2</v>
      </c>
      <c r="G145" s="17">
        <v>21.733000000000001</v>
      </c>
      <c r="H145" s="17">
        <f t="shared" si="12"/>
        <v>21.733000000000001</v>
      </c>
      <c r="N145" t="str">
        <f t="shared" si="13"/>
        <v>3#2</v>
      </c>
      <c r="O145">
        <v>3</v>
      </c>
      <c r="P145">
        <v>2</v>
      </c>
      <c r="Q145">
        <v>14.154908445195813</v>
      </c>
      <c r="R145">
        <v>21.733000000000001</v>
      </c>
      <c r="T145" t="s">
        <v>336</v>
      </c>
      <c r="U145">
        <v>24</v>
      </c>
      <c r="V145">
        <f t="shared" si="14"/>
        <v>23.530574578722231</v>
      </c>
    </row>
    <row r="146" spans="1:22" x14ac:dyDescent="0.25">
      <c r="A146" s="70">
        <v>3</v>
      </c>
      <c r="B146" s="70">
        <v>3</v>
      </c>
      <c r="C146" s="83">
        <v>45.651641393867095</v>
      </c>
      <c r="D146" s="83">
        <v>22.866</v>
      </c>
      <c r="E146" s="43">
        <f t="shared" si="10"/>
        <v>14.531368776185063</v>
      </c>
      <c r="F146" s="17">
        <f t="shared" si="11"/>
        <v>6.8816641804512177E-2</v>
      </c>
      <c r="G146" s="17">
        <v>22.866</v>
      </c>
      <c r="H146" s="17">
        <f t="shared" si="12"/>
        <v>22.866</v>
      </c>
      <c r="N146" t="str">
        <f t="shared" si="13"/>
        <v>3#3</v>
      </c>
      <c r="O146">
        <v>3</v>
      </c>
      <c r="P146">
        <v>3</v>
      </c>
      <c r="Q146">
        <v>14.531368776185063</v>
      </c>
      <c r="R146">
        <v>22.866</v>
      </c>
      <c r="T146" t="s">
        <v>337</v>
      </c>
      <c r="U146">
        <v>25</v>
      </c>
      <c r="V146">
        <f t="shared" si="14"/>
        <v>21.320999999999998</v>
      </c>
    </row>
    <row r="147" spans="1:22" x14ac:dyDescent="0.25">
      <c r="A147" s="70">
        <v>3</v>
      </c>
      <c r="B147" s="70">
        <v>4</v>
      </c>
      <c r="C147" s="83">
        <v>50.973723939784243</v>
      </c>
      <c r="D147" s="83">
        <v>22.66</v>
      </c>
      <c r="E147" s="43">
        <f t="shared" si="10"/>
        <v>16.225440265636689</v>
      </c>
      <c r="F147" s="17">
        <f t="shared" si="11"/>
        <v>6.1631609597544552E-2</v>
      </c>
      <c r="G147" s="17">
        <v>22.66</v>
      </c>
      <c r="H147" s="17">
        <f t="shared" si="12"/>
        <v>22.66</v>
      </c>
      <c r="N147" t="str">
        <f t="shared" si="13"/>
        <v>3#4</v>
      </c>
      <c r="O147">
        <v>3</v>
      </c>
      <c r="P147">
        <v>4</v>
      </c>
      <c r="Q147">
        <v>16.225440265636689</v>
      </c>
      <c r="R147">
        <v>22.66</v>
      </c>
      <c r="T147" t="s">
        <v>338</v>
      </c>
      <c r="U147">
        <v>25</v>
      </c>
      <c r="V147">
        <f t="shared" si="14"/>
        <v>21.114999999999998</v>
      </c>
    </row>
    <row r="148" spans="1:22" x14ac:dyDescent="0.25">
      <c r="A148" s="70">
        <v>3</v>
      </c>
      <c r="B148" s="70">
        <v>5</v>
      </c>
      <c r="C148" s="83">
        <v>45.769909894887483</v>
      </c>
      <c r="D148" s="83">
        <v>21.526999999999997</v>
      </c>
      <c r="E148" s="43">
        <f t="shared" si="10"/>
        <v>14.56901480928399</v>
      </c>
      <c r="F148" s="17">
        <f t="shared" si="11"/>
        <v>6.8638821024655544E-2</v>
      </c>
      <c r="G148" s="17">
        <v>21.526999999999997</v>
      </c>
      <c r="H148" s="17">
        <f t="shared" si="12"/>
        <v>21.526999999999997</v>
      </c>
      <c r="N148" t="str">
        <f t="shared" si="13"/>
        <v>3#5</v>
      </c>
      <c r="O148">
        <v>3</v>
      </c>
      <c r="P148">
        <v>5</v>
      </c>
      <c r="Q148">
        <v>14.56901480928399</v>
      </c>
      <c r="R148">
        <v>21.526999999999997</v>
      </c>
      <c r="T148" t="s">
        <v>339</v>
      </c>
      <c r="U148">
        <v>25</v>
      </c>
      <c r="V148">
        <f t="shared" si="14"/>
        <v>21.011999999999997</v>
      </c>
    </row>
    <row r="149" spans="1:22" x14ac:dyDescent="0.25">
      <c r="A149" s="70">
        <v>3</v>
      </c>
      <c r="B149" s="70">
        <v>6</v>
      </c>
      <c r="C149" s="83">
        <v>40.447827348970321</v>
      </c>
      <c r="D149" s="83">
        <v>21.526999999999997</v>
      </c>
      <c r="E149" s="43">
        <f t="shared" si="10"/>
        <v>12.87494331983236</v>
      </c>
      <c r="F149" s="17">
        <f t="shared" si="11"/>
        <v>7.7670244843689201E-2</v>
      </c>
      <c r="G149" s="17">
        <v>21.526999999999997</v>
      </c>
      <c r="H149" s="17">
        <f t="shared" si="12"/>
        <v>21.526999999999997</v>
      </c>
      <c r="N149" t="str">
        <f t="shared" si="13"/>
        <v>3#6</v>
      </c>
      <c r="O149">
        <v>3</v>
      </c>
      <c r="P149">
        <v>6</v>
      </c>
      <c r="Q149">
        <v>12.87494331983236</v>
      </c>
      <c r="R149">
        <v>21.526999999999997</v>
      </c>
      <c r="T149" t="s">
        <v>340</v>
      </c>
      <c r="U149">
        <v>25</v>
      </c>
      <c r="V149">
        <f t="shared" si="14"/>
        <v>20.6</v>
      </c>
    </row>
    <row r="150" spans="1:22" x14ac:dyDescent="0.25">
      <c r="A150" s="70">
        <v>3</v>
      </c>
      <c r="B150" s="70">
        <v>7</v>
      </c>
      <c r="C150" s="83">
        <v>46.242983898969015</v>
      </c>
      <c r="D150" s="83">
        <v>22.145</v>
      </c>
      <c r="E150" s="43">
        <f t="shared" si="10"/>
        <v>14.719598941679692</v>
      </c>
      <c r="F150" s="17">
        <f t="shared" si="11"/>
        <v>6.7936633597293336E-2</v>
      </c>
      <c r="G150" s="17">
        <v>22.145</v>
      </c>
      <c r="H150" s="17">
        <f t="shared" si="12"/>
        <v>22.145</v>
      </c>
      <c r="N150" t="str">
        <f t="shared" si="13"/>
        <v>3#7</v>
      </c>
      <c r="O150">
        <v>3</v>
      </c>
      <c r="P150">
        <v>7</v>
      </c>
      <c r="Q150">
        <v>14.719598941679692</v>
      </c>
      <c r="R150">
        <v>22.145</v>
      </c>
      <c r="T150" t="s">
        <v>341</v>
      </c>
      <c r="U150">
        <v>25</v>
      </c>
      <c r="V150">
        <f t="shared" si="14"/>
        <v>20.6</v>
      </c>
    </row>
    <row r="151" spans="1:22" x14ac:dyDescent="0.25">
      <c r="A151" s="70">
        <v>3</v>
      </c>
      <c r="B151" s="70">
        <v>8</v>
      </c>
      <c r="C151" s="83">
        <v>42.458391866316795</v>
      </c>
      <c r="D151" s="83">
        <v>21.63</v>
      </c>
      <c r="E151" s="43">
        <f t="shared" si="10"/>
        <v>13.514925882514083</v>
      </c>
      <c r="F151" s="17">
        <f t="shared" si="11"/>
        <v>7.3992266675603643E-2</v>
      </c>
      <c r="G151" s="17">
        <v>21.63</v>
      </c>
      <c r="H151" s="17">
        <f t="shared" si="12"/>
        <v>21.63</v>
      </c>
      <c r="N151" t="str">
        <f t="shared" si="13"/>
        <v>3#8</v>
      </c>
      <c r="O151">
        <v>3</v>
      </c>
      <c r="P151">
        <v>8</v>
      </c>
      <c r="Q151">
        <v>13.514925882514083</v>
      </c>
      <c r="R151">
        <v>21.63</v>
      </c>
      <c r="T151" t="s">
        <v>342</v>
      </c>
      <c r="U151">
        <v>25</v>
      </c>
      <c r="V151">
        <f t="shared" si="14"/>
        <v>20.6</v>
      </c>
    </row>
    <row r="152" spans="1:22" x14ac:dyDescent="0.25">
      <c r="A152" s="70">
        <v>3</v>
      </c>
      <c r="B152" s="70">
        <v>9</v>
      </c>
      <c r="C152" s="83">
        <v>43.759345377541003</v>
      </c>
      <c r="D152" s="83">
        <v>22.041999999999998</v>
      </c>
      <c r="E152" s="43">
        <f t="shared" si="10"/>
        <v>13.929032246602263</v>
      </c>
      <c r="F152" s="17">
        <f t="shared" si="11"/>
        <v>7.1792496585247834E-2</v>
      </c>
      <c r="G152" s="17">
        <v>22.041999999999998</v>
      </c>
      <c r="H152" s="17">
        <f t="shared" si="12"/>
        <v>22.041999999999998</v>
      </c>
      <c r="N152" t="str">
        <f t="shared" si="13"/>
        <v>3#9</v>
      </c>
      <c r="O152">
        <v>3</v>
      </c>
      <c r="P152">
        <v>9</v>
      </c>
      <c r="Q152">
        <v>13.929032246602263</v>
      </c>
      <c r="R152">
        <v>22.041999999999998</v>
      </c>
      <c r="T152" t="s">
        <v>343</v>
      </c>
      <c r="U152">
        <v>26</v>
      </c>
      <c r="V152">
        <f t="shared" si="14"/>
        <v>22.454000000000001</v>
      </c>
    </row>
    <row r="153" spans="1:22" x14ac:dyDescent="0.25">
      <c r="A153" s="70">
        <v>3</v>
      </c>
      <c r="B153" s="70">
        <v>10</v>
      </c>
      <c r="C153" s="83">
        <v>41.748780860194515</v>
      </c>
      <c r="D153" s="83">
        <v>21.423999999999999</v>
      </c>
      <c r="E153" s="43">
        <f t="shared" si="10"/>
        <v>13.289049683920535</v>
      </c>
      <c r="F153" s="17">
        <f t="shared" si="11"/>
        <v>7.5249925599268283E-2</v>
      </c>
      <c r="G153" s="17">
        <v>21.423999999999999</v>
      </c>
      <c r="H153" s="17">
        <f t="shared" si="12"/>
        <v>21.423999999999999</v>
      </c>
      <c r="N153" t="str">
        <f t="shared" si="13"/>
        <v>3#10</v>
      </c>
      <c r="O153">
        <v>3</v>
      </c>
      <c r="P153">
        <v>10</v>
      </c>
      <c r="Q153">
        <v>13.289049683920535</v>
      </c>
      <c r="R153">
        <v>21.423999999999999</v>
      </c>
      <c r="T153" t="s">
        <v>344</v>
      </c>
      <c r="U153">
        <v>26</v>
      </c>
      <c r="V153">
        <f t="shared" si="14"/>
        <v>20.908999999999999</v>
      </c>
    </row>
    <row r="154" spans="1:22" x14ac:dyDescent="0.25">
      <c r="A154" s="70">
        <v>3</v>
      </c>
      <c r="B154" s="70">
        <v>11</v>
      </c>
      <c r="C154" s="83">
        <v>43.641076876520607</v>
      </c>
      <c r="D154" s="83">
        <v>0</v>
      </c>
      <c r="E154" s="43">
        <f t="shared" si="10"/>
        <v>13.891386213503335</v>
      </c>
      <c r="F154" s="17">
        <f t="shared" si="11"/>
        <v>7.1987056196589988E-2</v>
      </c>
      <c r="G154" s="17">
        <v>21.039675096211869</v>
      </c>
      <c r="H154" s="17">
        <f t="shared" si="12"/>
        <v>21.115607283634098</v>
      </c>
      <c r="N154" t="str">
        <f t="shared" si="13"/>
        <v>3#11</v>
      </c>
      <c r="O154">
        <v>3</v>
      </c>
      <c r="P154">
        <v>11</v>
      </c>
      <c r="Q154">
        <v>13.891386213503335</v>
      </c>
      <c r="R154">
        <v>21.115607283634098</v>
      </c>
      <c r="T154" t="s">
        <v>345</v>
      </c>
      <c r="U154">
        <v>26</v>
      </c>
      <c r="V154">
        <f t="shared" si="14"/>
        <v>20.394000000000002</v>
      </c>
    </row>
    <row r="155" spans="1:22" x14ac:dyDescent="0.25">
      <c r="A155" s="70">
        <v>3</v>
      </c>
      <c r="B155" s="70">
        <v>12</v>
      </c>
      <c r="C155" s="83">
        <v>49.672770428560057</v>
      </c>
      <c r="D155" s="83">
        <v>22.66</v>
      </c>
      <c r="E155" s="43">
        <f t="shared" si="10"/>
        <v>15.811333901548515</v>
      </c>
      <c r="F155" s="17">
        <f t="shared" si="11"/>
        <v>6.3245770801289763E-2</v>
      </c>
      <c r="G155" s="17">
        <v>22.66</v>
      </c>
      <c r="H155" s="17">
        <f t="shared" si="12"/>
        <v>22.66</v>
      </c>
      <c r="N155" t="str">
        <f t="shared" si="13"/>
        <v>3#12</v>
      </c>
      <c r="O155">
        <v>3</v>
      </c>
      <c r="P155">
        <v>12</v>
      </c>
      <c r="Q155">
        <v>15.811333901548515</v>
      </c>
      <c r="R155">
        <v>22.66</v>
      </c>
      <c r="T155" t="s">
        <v>346</v>
      </c>
      <c r="U155">
        <v>26</v>
      </c>
      <c r="V155">
        <f t="shared" si="14"/>
        <v>19.055</v>
      </c>
    </row>
    <row r="156" spans="1:22" x14ac:dyDescent="0.25">
      <c r="A156" s="70">
        <v>3</v>
      </c>
      <c r="B156" s="70">
        <v>13</v>
      </c>
      <c r="C156" s="83">
        <v>37.254577821420028</v>
      </c>
      <c r="D156" s="83">
        <v>0</v>
      </c>
      <c r="E156" s="43">
        <f t="shared" si="10"/>
        <v>11.858500426161381</v>
      </c>
      <c r="F156" s="17">
        <f t="shared" si="11"/>
        <v>8.4327694401719722E-2</v>
      </c>
      <c r="G156" s="17">
        <v>19.053637318472191</v>
      </c>
      <c r="H156" s="17">
        <f t="shared" si="12"/>
        <v>19.122401895554557</v>
      </c>
      <c r="N156" t="str">
        <f t="shared" si="13"/>
        <v>3#13</v>
      </c>
      <c r="O156">
        <v>3</v>
      </c>
      <c r="P156">
        <v>13</v>
      </c>
      <c r="Q156">
        <v>11.858500426161381</v>
      </c>
      <c r="R156">
        <v>19.122401895554557</v>
      </c>
      <c r="T156" t="s">
        <v>347</v>
      </c>
      <c r="U156">
        <v>26</v>
      </c>
      <c r="V156">
        <f t="shared" si="14"/>
        <v>23.770184549060563</v>
      </c>
    </row>
    <row r="157" spans="1:22" x14ac:dyDescent="0.25">
      <c r="A157" s="70">
        <v>3</v>
      </c>
      <c r="B157" s="70">
        <v>14</v>
      </c>
      <c r="C157" s="83">
        <v>31.222884269380597</v>
      </c>
      <c r="D157" s="83">
        <v>0</v>
      </c>
      <c r="E157" s="43">
        <f t="shared" si="10"/>
        <v>9.938552738116206</v>
      </c>
      <c r="F157" s="17">
        <f t="shared" si="11"/>
        <v>0.10061827172932465</v>
      </c>
      <c r="G157" s="17">
        <v>16.716060497912842</v>
      </c>
      <c r="H157" s="17">
        <f t="shared" si="12"/>
        <v>16.776388760249809</v>
      </c>
      <c r="N157" t="str">
        <f t="shared" si="13"/>
        <v>3#14</v>
      </c>
      <c r="O157">
        <v>3</v>
      </c>
      <c r="P157">
        <v>14</v>
      </c>
      <c r="Q157">
        <v>9.938552738116206</v>
      </c>
      <c r="R157">
        <v>16.776388760249809</v>
      </c>
      <c r="T157" t="s">
        <v>348</v>
      </c>
      <c r="U157">
        <v>26</v>
      </c>
      <c r="V157">
        <f t="shared" si="14"/>
        <v>19.364000000000001</v>
      </c>
    </row>
    <row r="158" spans="1:22" x14ac:dyDescent="0.25">
      <c r="A158" s="70">
        <v>3</v>
      </c>
      <c r="B158" s="70">
        <v>15</v>
      </c>
      <c r="C158" s="83">
        <v>46.597789402030131</v>
      </c>
      <c r="D158" s="83">
        <v>0</v>
      </c>
      <c r="E158" s="43">
        <f t="shared" si="10"/>
        <v>14.832537040976458</v>
      </c>
      <c r="F158" s="17">
        <f t="shared" si="11"/>
        <v>6.7419349585131239E-2</v>
      </c>
      <c r="G158" s="17">
        <v>21.826167196120505</v>
      </c>
      <c r="H158" s="17">
        <f t="shared" si="12"/>
        <v>21.904937833531303</v>
      </c>
      <c r="N158" t="str">
        <f t="shared" si="13"/>
        <v>3#15</v>
      </c>
      <c r="O158">
        <v>3</v>
      </c>
      <c r="P158">
        <v>15</v>
      </c>
      <c r="Q158">
        <v>14.832537040976458</v>
      </c>
      <c r="R158">
        <v>21.904937833531303</v>
      </c>
      <c r="T158" t="s">
        <v>349</v>
      </c>
      <c r="U158">
        <v>27</v>
      </c>
      <c r="V158">
        <f t="shared" si="14"/>
        <v>21.423999999999999</v>
      </c>
    </row>
    <row r="159" spans="1:22" x14ac:dyDescent="0.25">
      <c r="A159" s="70">
        <v>3</v>
      </c>
      <c r="B159" s="70">
        <v>16</v>
      </c>
      <c r="C159" s="83">
        <v>37.609383324481179</v>
      </c>
      <c r="D159" s="83">
        <v>0</v>
      </c>
      <c r="E159" s="43">
        <f t="shared" si="10"/>
        <v>11.97143852545816</v>
      </c>
      <c r="F159" s="17">
        <f t="shared" si="11"/>
        <v>8.3532150114911025E-2</v>
      </c>
      <c r="G159" s="17">
        <v>19.175815739970641</v>
      </c>
      <c r="H159" s="17">
        <f t="shared" si="12"/>
        <v>19.245021258976195</v>
      </c>
      <c r="N159" t="str">
        <f t="shared" si="13"/>
        <v>3#16</v>
      </c>
      <c r="O159">
        <v>3</v>
      </c>
      <c r="P159">
        <v>16</v>
      </c>
      <c r="Q159">
        <v>11.97143852545816</v>
      </c>
      <c r="R159">
        <v>19.245021258976195</v>
      </c>
      <c r="T159" t="s">
        <v>350</v>
      </c>
      <c r="U159">
        <v>27</v>
      </c>
      <c r="V159">
        <f t="shared" si="14"/>
        <v>20.908999999999999</v>
      </c>
    </row>
    <row r="160" spans="1:22" x14ac:dyDescent="0.25">
      <c r="A160" s="70">
        <v>3</v>
      </c>
      <c r="B160" s="70">
        <v>17</v>
      </c>
      <c r="C160" s="83">
        <v>39.02860533672574</v>
      </c>
      <c r="D160" s="83">
        <v>0</v>
      </c>
      <c r="E160" s="43">
        <f t="shared" si="10"/>
        <v>12.423190922645256</v>
      </c>
      <c r="F160" s="17">
        <f t="shared" si="11"/>
        <v>8.0494617383459727E-2</v>
      </c>
      <c r="G160" s="17">
        <v>19.649565146116338</v>
      </c>
      <c r="H160" s="17">
        <f t="shared" si="12"/>
        <v>19.72048042672867</v>
      </c>
      <c r="N160" t="str">
        <f t="shared" si="13"/>
        <v>3#17</v>
      </c>
      <c r="O160">
        <v>3</v>
      </c>
      <c r="P160">
        <v>17</v>
      </c>
      <c r="Q160">
        <v>12.423190922645256</v>
      </c>
      <c r="R160">
        <v>19.72048042672867</v>
      </c>
      <c r="T160" t="s">
        <v>351</v>
      </c>
      <c r="U160">
        <v>27</v>
      </c>
      <c r="V160">
        <f t="shared" si="14"/>
        <v>20.6</v>
      </c>
    </row>
    <row r="161" spans="1:22" x14ac:dyDescent="0.25">
      <c r="A161" s="70">
        <v>3</v>
      </c>
      <c r="B161" s="70">
        <v>18</v>
      </c>
      <c r="C161" s="83">
        <v>45.178567389785577</v>
      </c>
      <c r="D161" s="83">
        <v>0</v>
      </c>
      <c r="E161" s="43">
        <f t="shared" si="10"/>
        <v>14.380784643789365</v>
      </c>
      <c r="F161" s="17">
        <f t="shared" si="11"/>
        <v>6.9537234912412815E-2</v>
      </c>
      <c r="G161" s="17">
        <v>21.457907960427086</v>
      </c>
      <c r="H161" s="17">
        <f t="shared" si="12"/>
        <v>21.535349550256267</v>
      </c>
      <c r="N161" t="str">
        <f t="shared" si="13"/>
        <v>3#18</v>
      </c>
      <c r="O161">
        <v>3</v>
      </c>
      <c r="P161">
        <v>18</v>
      </c>
      <c r="Q161">
        <v>14.380784643789365</v>
      </c>
      <c r="R161">
        <v>21.535349550256267</v>
      </c>
      <c r="T161" t="s">
        <v>352</v>
      </c>
      <c r="U161">
        <v>27</v>
      </c>
      <c r="V161">
        <f t="shared" si="14"/>
        <v>20.085000000000001</v>
      </c>
    </row>
    <row r="162" spans="1:22" x14ac:dyDescent="0.25">
      <c r="A162" s="70">
        <v>3</v>
      </c>
      <c r="B162" s="70">
        <v>19</v>
      </c>
      <c r="C162" s="83">
        <v>44.46895638366329</v>
      </c>
      <c r="D162" s="83">
        <v>0</v>
      </c>
      <c r="E162" s="43">
        <f t="shared" si="10"/>
        <v>14.154908445195813</v>
      </c>
      <c r="F162" s="17">
        <f t="shared" si="11"/>
        <v>7.0646871639738568E-2</v>
      </c>
      <c r="G162" s="17">
        <v>21.267450842848362</v>
      </c>
      <c r="H162" s="17">
        <f t="shared" si="12"/>
        <v>21.344205072940202</v>
      </c>
      <c r="N162" t="str">
        <f t="shared" si="13"/>
        <v>3#19</v>
      </c>
      <c r="O162">
        <v>3</v>
      </c>
      <c r="P162">
        <v>19</v>
      </c>
      <c r="Q162">
        <v>14.154908445195813</v>
      </c>
      <c r="R162">
        <v>21.344205072940202</v>
      </c>
      <c r="T162" t="s">
        <v>353</v>
      </c>
      <c r="U162">
        <v>27</v>
      </c>
      <c r="V162">
        <f t="shared" si="14"/>
        <v>20.6</v>
      </c>
    </row>
    <row r="163" spans="1:22" x14ac:dyDescent="0.25">
      <c r="A163" s="70">
        <v>3</v>
      </c>
      <c r="B163" s="70">
        <v>20</v>
      </c>
      <c r="C163" s="83">
        <v>37.372846322440424</v>
      </c>
      <c r="D163" s="83">
        <v>0</v>
      </c>
      <c r="E163" s="43">
        <f t="shared" si="10"/>
        <v>11.896146459260311</v>
      </c>
      <c r="F163" s="17">
        <f t="shared" si="11"/>
        <v>8.4060834609309174E-2</v>
      </c>
      <c r="G163" s="17">
        <v>19.094534205023749</v>
      </c>
      <c r="H163" s="17">
        <f t="shared" si="12"/>
        <v>19.163446378969677</v>
      </c>
      <c r="N163" t="str">
        <f t="shared" si="13"/>
        <v>3#20</v>
      </c>
      <c r="O163">
        <v>3</v>
      </c>
      <c r="P163">
        <v>20</v>
      </c>
      <c r="Q163">
        <v>11.896146459260311</v>
      </c>
      <c r="R163">
        <v>19.163446378969677</v>
      </c>
      <c r="T163" t="s">
        <v>354</v>
      </c>
      <c r="U163">
        <v>27</v>
      </c>
      <c r="V163">
        <f t="shared" si="14"/>
        <v>22.083647054533103</v>
      </c>
    </row>
    <row r="164" spans="1:22" x14ac:dyDescent="0.25">
      <c r="A164" s="70">
        <v>3</v>
      </c>
      <c r="B164" s="70">
        <v>21</v>
      </c>
      <c r="C164" s="83">
        <v>43.168002872439089</v>
      </c>
      <c r="D164" s="83">
        <v>0</v>
      </c>
      <c r="E164" s="43">
        <f t="shared" si="10"/>
        <v>13.740802081107637</v>
      </c>
      <c r="F164" s="17">
        <f t="shared" si="11"/>
        <v>7.2775955442580004E-2</v>
      </c>
      <c r="G164" s="17">
        <v>20.906737307039066</v>
      </c>
      <c r="H164" s="17">
        <f t="shared" si="12"/>
        <v>20.98218972198017</v>
      </c>
      <c r="N164" t="str">
        <f t="shared" si="13"/>
        <v>3#21</v>
      </c>
      <c r="O164">
        <v>3</v>
      </c>
      <c r="P164">
        <v>21</v>
      </c>
      <c r="Q164">
        <v>13.740802081107637</v>
      </c>
      <c r="R164">
        <v>20.98218972198017</v>
      </c>
      <c r="T164" t="s">
        <v>355</v>
      </c>
      <c r="U164">
        <v>28</v>
      </c>
      <c r="V164">
        <f t="shared" si="14"/>
        <v>19.158000000000001</v>
      </c>
    </row>
    <row r="165" spans="1:22" x14ac:dyDescent="0.25">
      <c r="A165" s="70">
        <v>3</v>
      </c>
      <c r="B165" s="70">
        <v>22</v>
      </c>
      <c r="C165" s="83">
        <v>47.307400408152432</v>
      </c>
      <c r="D165" s="83">
        <v>0</v>
      </c>
      <c r="E165" s="43">
        <f t="shared" si="10"/>
        <v>15.058413239570013</v>
      </c>
      <c r="F165" s="17">
        <f t="shared" si="11"/>
        <v>6.6408059341354256E-2</v>
      </c>
      <c r="G165" s="17">
        <v>22.004233774839708</v>
      </c>
      <c r="H165" s="17">
        <f t="shared" si="12"/>
        <v>22.083647054533103</v>
      </c>
      <c r="N165" t="str">
        <f t="shared" si="13"/>
        <v>3#22</v>
      </c>
      <c r="O165">
        <v>3</v>
      </c>
      <c r="P165">
        <v>22</v>
      </c>
      <c r="Q165">
        <v>15.058413239570013</v>
      </c>
      <c r="R165">
        <v>22.083647054533103</v>
      </c>
      <c r="T165" t="s">
        <v>356</v>
      </c>
      <c r="U165">
        <v>28</v>
      </c>
      <c r="V165">
        <f t="shared" si="14"/>
        <v>19.57</v>
      </c>
    </row>
    <row r="166" spans="1:22" x14ac:dyDescent="0.25">
      <c r="A166" s="70">
        <v>3</v>
      </c>
      <c r="B166" s="70">
        <v>23</v>
      </c>
      <c r="C166" s="83">
        <v>44.350687882642895</v>
      </c>
      <c r="D166" s="83">
        <v>0</v>
      </c>
      <c r="E166" s="43">
        <f t="shared" si="10"/>
        <v>14.117262412096885</v>
      </c>
      <c r="F166" s="17">
        <f t="shared" si="11"/>
        <v>7.0835263297444551E-2</v>
      </c>
      <c r="G166" s="17">
        <v>21.235283736100463</v>
      </c>
      <c r="H166" s="17">
        <f t="shared" si="12"/>
        <v>21.311921875104048</v>
      </c>
      <c r="N166" t="str">
        <f t="shared" si="13"/>
        <v>3#23</v>
      </c>
      <c r="O166">
        <v>3</v>
      </c>
      <c r="P166">
        <v>23</v>
      </c>
      <c r="Q166">
        <v>14.117262412096885</v>
      </c>
      <c r="R166">
        <v>21.311921875104048</v>
      </c>
      <c r="T166" t="s">
        <v>357</v>
      </c>
      <c r="U166">
        <v>28</v>
      </c>
      <c r="V166">
        <f t="shared" si="14"/>
        <v>19.055</v>
      </c>
    </row>
    <row r="167" spans="1:22" x14ac:dyDescent="0.25">
      <c r="A167" s="70">
        <v>3</v>
      </c>
      <c r="B167" s="70">
        <v>24</v>
      </c>
      <c r="C167" s="83">
        <v>37.609383324481179</v>
      </c>
      <c r="D167" s="83">
        <v>0</v>
      </c>
      <c r="E167" s="43">
        <f t="shared" si="10"/>
        <v>11.97143852545816</v>
      </c>
      <c r="F167" s="17">
        <f t="shared" si="11"/>
        <v>8.3532150114911025E-2</v>
      </c>
      <c r="G167" s="17">
        <v>19.175815739970641</v>
      </c>
      <c r="H167" s="17">
        <f t="shared" si="12"/>
        <v>19.245021258976195</v>
      </c>
      <c r="N167" t="str">
        <f t="shared" si="13"/>
        <v>3#24</v>
      </c>
      <c r="O167">
        <v>3</v>
      </c>
      <c r="P167">
        <v>24</v>
      </c>
      <c r="Q167">
        <v>11.97143852545816</v>
      </c>
      <c r="R167">
        <v>19.245021258976195</v>
      </c>
      <c r="T167" t="s">
        <v>358</v>
      </c>
      <c r="U167">
        <v>28</v>
      </c>
      <c r="V167">
        <f t="shared" si="14"/>
        <v>18.849</v>
      </c>
    </row>
    <row r="168" spans="1:22" x14ac:dyDescent="0.25">
      <c r="A168" s="70">
        <v>3</v>
      </c>
      <c r="B168" s="70">
        <v>25</v>
      </c>
      <c r="C168" s="83">
        <v>35.480550306114324</v>
      </c>
      <c r="D168" s="83">
        <v>0</v>
      </c>
      <c r="E168" s="43">
        <f t="shared" si="10"/>
        <v>11.29380992967751</v>
      </c>
      <c r="F168" s="17">
        <f t="shared" si="11"/>
        <v>8.8544079121805674E-2</v>
      </c>
      <c r="G168" s="17">
        <v>18.418969973749387</v>
      </c>
      <c r="H168" s="17">
        <f t="shared" si="12"/>
        <v>18.485444036384649</v>
      </c>
      <c r="N168" t="str">
        <f t="shared" si="13"/>
        <v>3#25</v>
      </c>
      <c r="O168">
        <v>3</v>
      </c>
      <c r="P168">
        <v>25</v>
      </c>
      <c r="Q168">
        <v>11.29380992967751</v>
      </c>
      <c r="R168">
        <v>18.485444036384649</v>
      </c>
      <c r="T168" t="s">
        <v>359</v>
      </c>
      <c r="U168">
        <v>28</v>
      </c>
      <c r="V168">
        <f t="shared" si="14"/>
        <v>18.745999999999999</v>
      </c>
    </row>
    <row r="169" spans="1:22" x14ac:dyDescent="0.25">
      <c r="A169" s="70">
        <v>3</v>
      </c>
      <c r="B169" s="70">
        <v>26</v>
      </c>
      <c r="C169" s="83">
        <v>36.544966815297748</v>
      </c>
      <c r="D169" s="83">
        <v>10.917999999999999</v>
      </c>
      <c r="E169" s="43">
        <f t="shared" si="10"/>
        <v>11.632624227567833</v>
      </c>
      <c r="F169" s="17">
        <f t="shared" si="11"/>
        <v>8.5965125360976405E-2</v>
      </c>
      <c r="G169" s="17">
        <v>10.917999999999999</v>
      </c>
      <c r="H169" s="17">
        <f t="shared" si="12"/>
        <v>10.917999999999999</v>
      </c>
      <c r="N169" t="str">
        <f t="shared" si="13"/>
        <v>3#26</v>
      </c>
      <c r="O169">
        <v>3</v>
      </c>
      <c r="P169">
        <v>26</v>
      </c>
      <c r="Q169">
        <v>11.632624227567833</v>
      </c>
      <c r="R169">
        <v>10.917999999999999</v>
      </c>
      <c r="T169" t="s">
        <v>360</v>
      </c>
      <c r="U169">
        <v>28</v>
      </c>
      <c r="V169">
        <f t="shared" si="14"/>
        <v>21.049156332959413</v>
      </c>
    </row>
    <row r="170" spans="1:22" x14ac:dyDescent="0.25">
      <c r="A170" s="70">
        <v>3</v>
      </c>
      <c r="B170" s="70">
        <v>27</v>
      </c>
      <c r="C170" s="83">
        <v>30.749810265299079</v>
      </c>
      <c r="D170" s="83">
        <v>0</v>
      </c>
      <c r="E170" s="43">
        <f t="shared" si="10"/>
        <v>9.7879686057205078</v>
      </c>
      <c r="F170" s="17">
        <f t="shared" si="11"/>
        <v>0.10216624514054502</v>
      </c>
      <c r="G170" s="17">
        <v>16.50944493190179</v>
      </c>
      <c r="H170" s="17">
        <f t="shared" si="12"/>
        <v>16.569027518661024</v>
      </c>
      <c r="N170" t="str">
        <f t="shared" si="13"/>
        <v>3#27</v>
      </c>
      <c r="O170">
        <v>3</v>
      </c>
      <c r="P170">
        <v>27</v>
      </c>
      <c r="Q170">
        <v>9.7879686057205078</v>
      </c>
      <c r="R170">
        <v>16.569027518661024</v>
      </c>
      <c r="T170" t="s">
        <v>361</v>
      </c>
      <c r="U170">
        <v>29</v>
      </c>
      <c r="V170">
        <f t="shared" si="14"/>
        <v>23.484000000000002</v>
      </c>
    </row>
    <row r="171" spans="1:22" x14ac:dyDescent="0.25">
      <c r="A171" s="70">
        <v>3</v>
      </c>
      <c r="B171" s="70">
        <v>28</v>
      </c>
      <c r="C171" s="83">
        <v>47.898742913254331</v>
      </c>
      <c r="D171" s="83">
        <v>21.939</v>
      </c>
      <c r="E171" s="43">
        <f t="shared" si="10"/>
        <v>15.246643405064637</v>
      </c>
      <c r="F171" s="17">
        <f t="shared" si="11"/>
        <v>6.55882067568931E-2</v>
      </c>
      <c r="G171" s="17">
        <v>21.939</v>
      </c>
      <c r="H171" s="17">
        <f t="shared" si="12"/>
        <v>21.939</v>
      </c>
      <c r="N171" t="str">
        <f t="shared" si="13"/>
        <v>3#28</v>
      </c>
      <c r="O171">
        <v>3</v>
      </c>
      <c r="P171">
        <v>28</v>
      </c>
      <c r="Q171">
        <v>15.246643405064637</v>
      </c>
      <c r="R171">
        <v>21.939</v>
      </c>
      <c r="T171" t="s">
        <v>362</v>
      </c>
      <c r="U171">
        <v>29</v>
      </c>
      <c r="V171">
        <f t="shared" si="14"/>
        <v>23.69</v>
      </c>
    </row>
    <row r="172" spans="1:22" x14ac:dyDescent="0.25">
      <c r="A172" s="70">
        <v>3</v>
      </c>
      <c r="B172" s="70">
        <v>29</v>
      </c>
      <c r="C172" s="83">
        <v>41.393975357133371</v>
      </c>
      <c r="D172" s="83">
        <v>0</v>
      </c>
      <c r="E172" s="43">
        <f t="shared" si="10"/>
        <v>13.17611158462376</v>
      </c>
      <c r="F172" s="17">
        <f t="shared" si="11"/>
        <v>7.5894924961547733E-2</v>
      </c>
      <c r="G172" s="17">
        <v>20.389332254701721</v>
      </c>
      <c r="H172" s="17">
        <f t="shared" si="12"/>
        <v>20.462917354808937</v>
      </c>
      <c r="N172" t="str">
        <f t="shared" si="13"/>
        <v>3#29</v>
      </c>
      <c r="O172">
        <v>3</v>
      </c>
      <c r="P172">
        <v>29</v>
      </c>
      <c r="Q172">
        <v>13.17611158462376</v>
      </c>
      <c r="R172">
        <v>20.462917354808937</v>
      </c>
      <c r="T172" t="s">
        <v>363</v>
      </c>
      <c r="U172">
        <v>29</v>
      </c>
      <c r="V172">
        <f t="shared" si="14"/>
        <v>22.454000000000001</v>
      </c>
    </row>
    <row r="173" spans="1:22" x14ac:dyDescent="0.25">
      <c r="A173" s="70">
        <v>3</v>
      </c>
      <c r="B173" s="70">
        <v>30</v>
      </c>
      <c r="C173" s="83">
        <v>39.619947841827667</v>
      </c>
      <c r="D173" s="83">
        <v>0</v>
      </c>
      <c r="E173" s="43">
        <f t="shared" si="10"/>
        <v>12.611421088139888</v>
      </c>
      <c r="F173" s="17">
        <f t="shared" si="11"/>
        <v>7.9293205183706555E-2</v>
      </c>
      <c r="G173" s="17">
        <v>19.8401578606558</v>
      </c>
      <c r="H173" s="17">
        <f t="shared" si="12"/>
        <v>19.911760990374908</v>
      </c>
      <c r="N173" t="str">
        <f t="shared" si="13"/>
        <v>3#30</v>
      </c>
      <c r="O173">
        <v>3</v>
      </c>
      <c r="P173">
        <v>30</v>
      </c>
      <c r="Q173">
        <v>12.611421088139888</v>
      </c>
      <c r="R173">
        <v>19.911760990374908</v>
      </c>
      <c r="T173" t="s">
        <v>364</v>
      </c>
      <c r="U173">
        <v>29</v>
      </c>
      <c r="V173">
        <f t="shared" si="14"/>
        <v>23.175000000000001</v>
      </c>
    </row>
    <row r="174" spans="1:22" x14ac:dyDescent="0.25">
      <c r="A174" s="70">
        <v>3</v>
      </c>
      <c r="B174" s="70">
        <v>31</v>
      </c>
      <c r="C174" s="83">
        <v>35.244013304073555</v>
      </c>
      <c r="D174" s="83">
        <v>0</v>
      </c>
      <c r="E174" s="43">
        <f t="shared" si="10"/>
        <v>11.218517863479658</v>
      </c>
      <c r="F174" s="17">
        <f t="shared" si="11"/>
        <v>8.9138334686381562E-2</v>
      </c>
      <c r="G174" s="17">
        <v>18.33123641276995</v>
      </c>
      <c r="H174" s="17">
        <f t="shared" si="12"/>
        <v>18.397393844983636</v>
      </c>
      <c r="N174" t="str">
        <f t="shared" si="13"/>
        <v>3#31</v>
      </c>
      <c r="O174">
        <v>3</v>
      </c>
      <c r="P174">
        <v>31</v>
      </c>
      <c r="Q174">
        <v>11.218517863479658</v>
      </c>
      <c r="R174">
        <v>18.397393844983636</v>
      </c>
      <c r="T174" t="s">
        <v>365</v>
      </c>
      <c r="U174">
        <v>29</v>
      </c>
      <c r="V174">
        <f t="shared" si="14"/>
        <v>23.62738170958907</v>
      </c>
    </row>
    <row r="175" spans="1:22" x14ac:dyDescent="0.25">
      <c r="A175" s="70">
        <v>3</v>
      </c>
      <c r="B175" s="70">
        <v>32</v>
      </c>
      <c r="C175" s="83">
        <v>38.792068334684998</v>
      </c>
      <c r="D175" s="83">
        <v>0</v>
      </c>
      <c r="E175" s="43">
        <f t="shared" si="10"/>
        <v>12.347898856447413</v>
      </c>
      <c r="F175" s="17">
        <f t="shared" si="11"/>
        <v>8.0985438221163705E-2</v>
      </c>
      <c r="G175" s="17">
        <v>19.572228839696535</v>
      </c>
      <c r="H175" s="17">
        <f t="shared" si="12"/>
        <v>19.642865013578998</v>
      </c>
      <c r="N175" t="str">
        <f t="shared" si="13"/>
        <v>3#32</v>
      </c>
      <c r="O175">
        <v>3</v>
      </c>
      <c r="P175">
        <v>32</v>
      </c>
      <c r="Q175">
        <v>12.347898856447413</v>
      </c>
      <c r="R175">
        <v>19.642865013578998</v>
      </c>
      <c r="T175" t="s">
        <v>366</v>
      </c>
      <c r="U175">
        <v>29</v>
      </c>
      <c r="V175">
        <f t="shared" si="14"/>
        <v>22.66</v>
      </c>
    </row>
    <row r="176" spans="1:22" x14ac:dyDescent="0.25">
      <c r="A176" s="70">
        <v>3</v>
      </c>
      <c r="B176" s="70">
        <v>33</v>
      </c>
      <c r="C176" s="83">
        <v>39.974753344888796</v>
      </c>
      <c r="D176" s="83">
        <v>0</v>
      </c>
      <c r="E176" s="43">
        <f t="shared" si="10"/>
        <v>12.724359187436658</v>
      </c>
      <c r="F176" s="17">
        <f t="shared" si="11"/>
        <v>7.8589419338880792E-2</v>
      </c>
      <c r="G176" s="17">
        <v>19.952664371163191</v>
      </c>
      <c r="H176" s="17">
        <f t="shared" si="12"/>
        <v>20.024673536878719</v>
      </c>
      <c r="N176" t="str">
        <f t="shared" si="13"/>
        <v>3#33</v>
      </c>
      <c r="O176">
        <v>3</v>
      </c>
      <c r="P176">
        <v>33</v>
      </c>
      <c r="Q176">
        <v>12.724359187436658</v>
      </c>
      <c r="R176">
        <v>20.024673536878719</v>
      </c>
      <c r="T176" t="s">
        <v>367</v>
      </c>
      <c r="U176">
        <v>30</v>
      </c>
      <c r="V176">
        <f t="shared" si="14"/>
        <v>22.145</v>
      </c>
    </row>
    <row r="177" spans="1:22" x14ac:dyDescent="0.25">
      <c r="A177" s="70">
        <v>3</v>
      </c>
      <c r="B177" s="70">
        <v>34</v>
      </c>
      <c r="C177" s="83">
        <v>35.244013304073555</v>
      </c>
      <c r="D177" s="83">
        <v>0</v>
      </c>
      <c r="E177" s="43">
        <f t="shared" si="10"/>
        <v>11.218517863479658</v>
      </c>
      <c r="F177" s="17">
        <f t="shared" si="11"/>
        <v>8.9138334686381562E-2</v>
      </c>
      <c r="G177" s="17">
        <v>18.33123641276995</v>
      </c>
      <c r="H177" s="17">
        <f t="shared" si="12"/>
        <v>18.397393844983636</v>
      </c>
      <c r="N177" t="str">
        <f t="shared" si="13"/>
        <v>3#34</v>
      </c>
      <c r="O177">
        <v>3</v>
      </c>
      <c r="P177">
        <v>34</v>
      </c>
      <c r="Q177">
        <v>11.218517863479658</v>
      </c>
      <c r="R177">
        <v>18.397393844983636</v>
      </c>
      <c r="T177" t="s">
        <v>368</v>
      </c>
      <c r="U177">
        <v>30</v>
      </c>
      <c r="V177">
        <f t="shared" si="14"/>
        <v>21.939</v>
      </c>
    </row>
    <row r="178" spans="1:22" x14ac:dyDescent="0.25">
      <c r="A178" s="70">
        <v>3</v>
      </c>
      <c r="B178" s="70">
        <v>35</v>
      </c>
      <c r="C178" s="83">
        <v>43.759345377541003</v>
      </c>
      <c r="D178" s="83">
        <v>0</v>
      </c>
      <c r="E178" s="43">
        <f t="shared" si="10"/>
        <v>13.929032246602263</v>
      </c>
      <c r="F178" s="17">
        <f t="shared" si="11"/>
        <v>7.1792496585247834E-2</v>
      </c>
      <c r="G178" s="17">
        <v>21.072590163510579</v>
      </c>
      <c r="H178" s="17">
        <f t="shared" si="12"/>
        <v>21.148641141410689</v>
      </c>
      <c r="N178" t="str">
        <f t="shared" si="13"/>
        <v>3#35</v>
      </c>
      <c r="O178">
        <v>3</v>
      </c>
      <c r="P178">
        <v>35</v>
      </c>
      <c r="Q178">
        <v>13.929032246602263</v>
      </c>
      <c r="R178">
        <v>21.148641141410689</v>
      </c>
      <c r="T178" t="s">
        <v>369</v>
      </c>
      <c r="U178">
        <v>30</v>
      </c>
      <c r="V178">
        <f t="shared" si="14"/>
        <v>22.248000000000001</v>
      </c>
    </row>
    <row r="179" spans="1:22" x14ac:dyDescent="0.25">
      <c r="A179" s="70">
        <v>3</v>
      </c>
      <c r="B179" s="70">
        <v>36</v>
      </c>
      <c r="C179" s="83">
        <v>38.082457328562711</v>
      </c>
      <c r="D179" s="83">
        <v>0</v>
      </c>
      <c r="E179" s="43">
        <f t="shared" si="10"/>
        <v>12.122022657853861</v>
      </c>
      <c r="F179" s="17">
        <f t="shared" si="11"/>
        <v>8.2494483653856213E-2</v>
      </c>
      <c r="G179" s="17">
        <v>19.336357059593738</v>
      </c>
      <c r="H179" s="17">
        <f t="shared" si="12"/>
        <v>19.40614197222181</v>
      </c>
      <c r="N179" t="str">
        <f t="shared" si="13"/>
        <v>3#36</v>
      </c>
      <c r="O179">
        <v>3</v>
      </c>
      <c r="P179">
        <v>36</v>
      </c>
      <c r="Q179">
        <v>12.122022657853861</v>
      </c>
      <c r="R179">
        <v>19.40614197222181</v>
      </c>
      <c r="T179" t="s">
        <v>370</v>
      </c>
      <c r="U179">
        <v>30</v>
      </c>
      <c r="V179">
        <f t="shared" si="14"/>
        <v>21.939</v>
      </c>
    </row>
    <row r="180" spans="1:22" x14ac:dyDescent="0.25">
      <c r="A180" s="70">
        <v>3</v>
      </c>
      <c r="B180" s="70">
        <v>37</v>
      </c>
      <c r="C180" s="83">
        <v>42.931465870398334</v>
      </c>
      <c r="D180" s="83">
        <v>0</v>
      </c>
      <c r="E180" s="43">
        <f t="shared" si="10"/>
        <v>13.665510014909788</v>
      </c>
      <c r="F180" s="17">
        <f t="shared" si="11"/>
        <v>7.3176924894054265E-2</v>
      </c>
      <c r="G180" s="17">
        <v>20.839492042226276</v>
      </c>
      <c r="H180" s="17">
        <f t="shared" si="12"/>
        <v>20.914701769006669</v>
      </c>
      <c r="N180" t="str">
        <f t="shared" si="13"/>
        <v>3#37</v>
      </c>
      <c r="O180">
        <v>3</v>
      </c>
      <c r="P180">
        <v>37</v>
      </c>
      <c r="Q180">
        <v>13.665510014909788</v>
      </c>
      <c r="R180">
        <v>20.914701769006669</v>
      </c>
      <c r="T180" t="s">
        <v>371</v>
      </c>
      <c r="U180">
        <v>30</v>
      </c>
      <c r="V180">
        <f t="shared" si="14"/>
        <v>22.258468096183254</v>
      </c>
    </row>
    <row r="181" spans="1:22" x14ac:dyDescent="0.25">
      <c r="A181" s="70">
        <v>3</v>
      </c>
      <c r="B181" s="70">
        <v>38</v>
      </c>
      <c r="C181" s="83">
        <v>39.02860533672574</v>
      </c>
      <c r="D181" s="83">
        <v>0</v>
      </c>
      <c r="E181" s="43">
        <f t="shared" si="10"/>
        <v>12.423190922645256</v>
      </c>
      <c r="F181" s="17">
        <f t="shared" si="11"/>
        <v>8.0494617383459727E-2</v>
      </c>
      <c r="G181" s="17">
        <v>19.649565146116338</v>
      </c>
      <c r="H181" s="17">
        <f t="shared" si="12"/>
        <v>19.72048042672867</v>
      </c>
      <c r="N181" t="str">
        <f t="shared" si="13"/>
        <v>3#38</v>
      </c>
      <c r="O181">
        <v>3</v>
      </c>
      <c r="P181">
        <v>38</v>
      </c>
      <c r="Q181">
        <v>12.423190922645256</v>
      </c>
      <c r="R181">
        <v>19.72048042672867</v>
      </c>
      <c r="T181" t="s">
        <v>372</v>
      </c>
      <c r="U181">
        <v>30</v>
      </c>
      <c r="V181">
        <f t="shared" si="14"/>
        <v>21.423999999999999</v>
      </c>
    </row>
    <row r="182" spans="1:22" x14ac:dyDescent="0.25">
      <c r="A182" s="70">
        <v>3</v>
      </c>
      <c r="B182" s="70">
        <v>39</v>
      </c>
      <c r="C182" s="83">
        <v>41.393975357133371</v>
      </c>
      <c r="D182" s="83">
        <v>0</v>
      </c>
      <c r="E182" s="43">
        <f t="shared" si="10"/>
        <v>13.17611158462376</v>
      </c>
      <c r="F182" s="17">
        <f t="shared" si="11"/>
        <v>7.5894924961547733E-2</v>
      </c>
      <c r="G182" s="17">
        <v>20.389332254701721</v>
      </c>
      <c r="H182" s="17">
        <f t="shared" si="12"/>
        <v>20.462917354808937</v>
      </c>
      <c r="N182" t="str">
        <f t="shared" si="13"/>
        <v>3#39</v>
      </c>
      <c r="O182">
        <v>3</v>
      </c>
      <c r="P182">
        <v>39</v>
      </c>
      <c r="Q182">
        <v>13.17611158462376</v>
      </c>
      <c r="R182">
        <v>20.462917354808937</v>
      </c>
    </row>
    <row r="183" spans="1:22" x14ac:dyDescent="0.25">
      <c r="A183" s="70">
        <v>3</v>
      </c>
      <c r="B183" s="70">
        <v>40</v>
      </c>
      <c r="C183" s="83">
        <v>41.630512359174126</v>
      </c>
      <c r="D183" s="83">
        <v>0</v>
      </c>
      <c r="E183" s="43">
        <f t="shared" si="10"/>
        <v>13.251403650821608</v>
      </c>
      <c r="F183" s="17">
        <f t="shared" si="11"/>
        <v>7.5463703796993492E-2</v>
      </c>
      <c r="G183" s="17">
        <v>20.460097362587792</v>
      </c>
      <c r="H183" s="17">
        <f t="shared" si="12"/>
        <v>20.53393785396937</v>
      </c>
      <c r="N183" t="str">
        <f t="shared" si="13"/>
        <v>3#40</v>
      </c>
      <c r="O183">
        <v>3</v>
      </c>
      <c r="P183">
        <v>40</v>
      </c>
      <c r="Q183">
        <v>13.251403650821608</v>
      </c>
      <c r="R183">
        <v>20.53393785396937</v>
      </c>
    </row>
    <row r="184" spans="1:22" x14ac:dyDescent="0.25">
      <c r="A184" s="70">
        <v>3</v>
      </c>
      <c r="B184" s="70">
        <v>41</v>
      </c>
      <c r="C184" s="83">
        <v>38.43726283162384</v>
      </c>
      <c r="D184" s="83">
        <v>0</v>
      </c>
      <c r="E184" s="43">
        <f t="shared" si="10"/>
        <v>12.234960757150633</v>
      </c>
      <c r="F184" s="17">
        <f t="shared" si="11"/>
        <v>8.1732996112436021E-2</v>
      </c>
      <c r="G184" s="17">
        <v>19.455024133433266</v>
      </c>
      <c r="H184" s="17">
        <f t="shared" si="12"/>
        <v>19.525237315530827</v>
      </c>
      <c r="N184" t="str">
        <f t="shared" si="13"/>
        <v>3#41</v>
      </c>
      <c r="O184">
        <v>3</v>
      </c>
      <c r="P184">
        <v>41</v>
      </c>
      <c r="Q184">
        <v>12.234960757150633</v>
      </c>
      <c r="R184">
        <v>19.525237315530827</v>
      </c>
    </row>
    <row r="185" spans="1:22" x14ac:dyDescent="0.25">
      <c r="A185" s="70">
        <v>3</v>
      </c>
      <c r="B185" s="70">
        <v>42</v>
      </c>
      <c r="C185" s="83">
        <v>30.158467760197176</v>
      </c>
      <c r="D185" s="83">
        <v>0</v>
      </c>
      <c r="E185" s="43">
        <f t="shared" si="10"/>
        <v>9.5997384402258845</v>
      </c>
      <c r="F185" s="17">
        <f t="shared" si="11"/>
        <v>0.10416950484918314</v>
      </c>
      <c r="G185" s="17">
        <v>16.245846458660662</v>
      </c>
      <c r="H185" s="17">
        <f t="shared" si="12"/>
        <v>16.304477718529967</v>
      </c>
      <c r="N185" t="str">
        <f t="shared" si="13"/>
        <v>3#42</v>
      </c>
      <c r="O185">
        <v>3</v>
      </c>
      <c r="P185">
        <v>42</v>
      </c>
      <c r="Q185">
        <v>9.5997384402258845</v>
      </c>
      <c r="R185">
        <v>16.304477718529967</v>
      </c>
    </row>
    <row r="186" spans="1:22" x14ac:dyDescent="0.25">
      <c r="A186" s="70">
        <v>3</v>
      </c>
      <c r="B186" s="70">
        <v>43</v>
      </c>
      <c r="C186" s="83">
        <v>38.555531332644222</v>
      </c>
      <c r="D186" s="83">
        <v>0</v>
      </c>
      <c r="E186" s="43">
        <f t="shared" si="10"/>
        <v>12.272606790249558</v>
      </c>
      <c r="F186" s="17">
        <f t="shared" si="11"/>
        <v>8.1482281400434689E-2</v>
      </c>
      <c r="G186" s="17">
        <v>19.494253619971715</v>
      </c>
      <c r="H186" s="17">
        <f t="shared" si="12"/>
        <v>19.564608381286192</v>
      </c>
      <c r="N186" t="str">
        <f t="shared" si="13"/>
        <v>3#43</v>
      </c>
      <c r="O186">
        <v>3</v>
      </c>
      <c r="P186">
        <v>43</v>
      </c>
      <c r="Q186">
        <v>12.272606790249558</v>
      </c>
      <c r="R186">
        <v>19.564608381286192</v>
      </c>
    </row>
    <row r="187" spans="1:22" x14ac:dyDescent="0.25">
      <c r="A187" s="70">
        <v>3</v>
      </c>
      <c r="B187" s="70">
        <v>44</v>
      </c>
      <c r="C187" s="83">
        <v>42.57666036733719</v>
      </c>
      <c r="D187" s="83">
        <v>0</v>
      </c>
      <c r="E187" s="43">
        <f t="shared" si="10"/>
        <v>13.552571915613013</v>
      </c>
      <c r="F187" s="17">
        <f t="shared" si="11"/>
        <v>7.3786732601504715E-2</v>
      </c>
      <c r="G187" s="17">
        <v>20.737637573834569</v>
      </c>
      <c r="H187" s="17">
        <f t="shared" si="12"/>
        <v>20.812479707838538</v>
      </c>
      <c r="N187" t="str">
        <f t="shared" si="13"/>
        <v>3#44</v>
      </c>
      <c r="O187">
        <v>3</v>
      </c>
      <c r="P187">
        <v>44</v>
      </c>
      <c r="Q187">
        <v>13.552571915613013</v>
      </c>
      <c r="R187">
        <v>20.812479707838538</v>
      </c>
    </row>
    <row r="188" spans="1:22" x14ac:dyDescent="0.25">
      <c r="A188" s="70">
        <v>3</v>
      </c>
      <c r="B188" s="70">
        <v>45</v>
      </c>
      <c r="C188" s="83">
        <v>37.01804081937928</v>
      </c>
      <c r="D188" s="83">
        <v>0</v>
      </c>
      <c r="E188" s="43">
        <f t="shared" si="10"/>
        <v>11.783208359963536</v>
      </c>
      <c r="F188" s="17">
        <f t="shared" si="11"/>
        <v>8.4866529509717889E-2</v>
      </c>
      <c r="G188" s="17">
        <v>18.971326379309293</v>
      </c>
      <c r="H188" s="17">
        <f t="shared" si="12"/>
        <v>19.03979389621222</v>
      </c>
      <c r="N188" t="str">
        <f t="shared" si="13"/>
        <v>3#45</v>
      </c>
      <c r="O188">
        <v>3</v>
      </c>
      <c r="P188">
        <v>45</v>
      </c>
      <c r="Q188">
        <v>11.783208359963536</v>
      </c>
      <c r="R188">
        <v>19.03979389621222</v>
      </c>
    </row>
    <row r="189" spans="1:22" x14ac:dyDescent="0.25">
      <c r="A189" s="70">
        <v>3</v>
      </c>
      <c r="B189" s="70">
        <v>47</v>
      </c>
      <c r="C189" s="83">
        <v>35.480550306114324</v>
      </c>
      <c r="D189" s="83">
        <v>0</v>
      </c>
      <c r="E189" s="43">
        <f t="shared" si="10"/>
        <v>11.29380992967751</v>
      </c>
      <c r="F189" s="17">
        <f t="shared" si="11"/>
        <v>8.8544079121805674E-2</v>
      </c>
      <c r="G189" s="17">
        <v>18.418969973749387</v>
      </c>
      <c r="H189" s="17">
        <f t="shared" si="12"/>
        <v>18.485444036384649</v>
      </c>
      <c r="N189" t="str">
        <f t="shared" si="13"/>
        <v>3#47</v>
      </c>
      <c r="O189">
        <v>3</v>
      </c>
      <c r="P189">
        <v>47</v>
      </c>
      <c r="Q189">
        <v>11.29380992967751</v>
      </c>
      <c r="R189">
        <v>18.485444036384649</v>
      </c>
    </row>
    <row r="190" spans="1:22" x14ac:dyDescent="0.25">
      <c r="A190" s="70">
        <v>3</v>
      </c>
      <c r="B190" s="70">
        <v>47</v>
      </c>
      <c r="C190" s="83">
        <v>18.331617658159068</v>
      </c>
      <c r="D190" s="83">
        <v>0</v>
      </c>
      <c r="E190" s="43">
        <f t="shared" si="10"/>
        <v>5.8351351303333807</v>
      </c>
      <c r="F190" s="17">
        <f t="shared" si="11"/>
        <v>0.17137563700994646</v>
      </c>
      <c r="G190" s="17">
        <v>9.4674895967695836</v>
      </c>
      <c r="H190" s="17">
        <f t="shared" si="12"/>
        <v>9.5016577667243247</v>
      </c>
      <c r="N190" t="str">
        <f t="shared" si="13"/>
        <v>3#47</v>
      </c>
      <c r="O190">
        <v>3</v>
      </c>
      <c r="P190">
        <v>47</v>
      </c>
      <c r="Q190">
        <v>5.8351351303333807</v>
      </c>
      <c r="R190">
        <v>9.5016577667243247</v>
      </c>
    </row>
    <row r="191" spans="1:22" x14ac:dyDescent="0.25">
      <c r="A191" s="70">
        <v>3</v>
      </c>
      <c r="B191" s="70">
        <v>48</v>
      </c>
      <c r="C191" s="83">
        <v>45.888178395907865</v>
      </c>
      <c r="D191" s="83">
        <v>0</v>
      </c>
      <c r="E191" s="43">
        <f t="shared" si="10"/>
        <v>14.606660842382915</v>
      </c>
      <c r="F191" s="17">
        <f t="shared" si="11"/>
        <v>6.8461916846756954E-2</v>
      </c>
      <c r="G191" s="17">
        <v>21.644101798459737</v>
      </c>
      <c r="H191" s="17">
        <f t="shared" si="12"/>
        <v>21.722215361850377</v>
      </c>
      <c r="N191" t="str">
        <f t="shared" si="13"/>
        <v>3#48</v>
      </c>
      <c r="O191">
        <v>3</v>
      </c>
      <c r="P191">
        <v>48</v>
      </c>
      <c r="Q191">
        <v>14.606660842382915</v>
      </c>
      <c r="R191">
        <v>21.722215361850377</v>
      </c>
    </row>
    <row r="192" spans="1:22" x14ac:dyDescent="0.25">
      <c r="A192" s="70">
        <v>3</v>
      </c>
      <c r="B192" s="70">
        <v>49</v>
      </c>
      <c r="C192" s="83">
        <v>31.932495275502884</v>
      </c>
      <c r="D192" s="83">
        <v>0</v>
      </c>
      <c r="E192" s="43">
        <f t="shared" si="10"/>
        <v>10.164428936709756</v>
      </c>
      <c r="F192" s="17">
        <f t="shared" si="11"/>
        <v>9.8382310135339671E-2</v>
      </c>
      <c r="G192" s="17">
        <v>17.019078693992387</v>
      </c>
      <c r="H192" s="17">
        <f t="shared" si="12"/>
        <v>17.080500548999005</v>
      </c>
      <c r="N192" t="str">
        <f t="shared" si="13"/>
        <v>3#49</v>
      </c>
      <c r="O192">
        <v>3</v>
      </c>
      <c r="P192">
        <v>49</v>
      </c>
      <c r="Q192">
        <v>10.164428936709756</v>
      </c>
      <c r="R192">
        <v>17.080500548999005</v>
      </c>
    </row>
    <row r="193" spans="1:18" x14ac:dyDescent="0.25">
      <c r="A193" s="70">
        <v>3</v>
      </c>
      <c r="B193" s="70">
        <v>50</v>
      </c>
      <c r="C193" s="83">
        <v>42.103586363255673</v>
      </c>
      <c r="D193" s="83">
        <v>0</v>
      </c>
      <c r="E193" s="43">
        <f t="shared" si="10"/>
        <v>13.401987783217315</v>
      </c>
      <c r="F193" s="17">
        <f t="shared" si="11"/>
        <v>7.461579701275757E-2</v>
      </c>
      <c r="G193" s="17">
        <v>20.599959292734329</v>
      </c>
      <c r="H193" s="17">
        <f t="shared" si="12"/>
        <v>20.674304545821808</v>
      </c>
      <c r="N193" t="str">
        <f t="shared" si="13"/>
        <v>3#50</v>
      </c>
      <c r="O193">
        <v>3</v>
      </c>
      <c r="P193">
        <v>50</v>
      </c>
      <c r="Q193">
        <v>13.401987783217315</v>
      </c>
      <c r="R193">
        <v>20.674304545821808</v>
      </c>
    </row>
    <row r="194" spans="1:18" x14ac:dyDescent="0.25">
      <c r="A194" s="70">
        <v>3</v>
      </c>
      <c r="B194" s="70">
        <v>51</v>
      </c>
      <c r="C194" s="83">
        <v>47.307400408152432</v>
      </c>
      <c r="D194" s="83">
        <v>0</v>
      </c>
      <c r="E194" s="43">
        <f t="shared" si="10"/>
        <v>15.058413239570013</v>
      </c>
      <c r="F194" s="17">
        <f t="shared" si="11"/>
        <v>6.6408059341354256E-2</v>
      </c>
      <c r="G194" s="17">
        <v>22.004233774839708</v>
      </c>
      <c r="H194" s="17">
        <f t="shared" si="12"/>
        <v>22.083647054533103</v>
      </c>
      <c r="N194" t="str">
        <f t="shared" si="13"/>
        <v>3#51</v>
      </c>
      <c r="O194">
        <v>3</v>
      </c>
      <c r="P194">
        <v>51</v>
      </c>
      <c r="Q194">
        <v>15.058413239570013</v>
      </c>
      <c r="R194">
        <v>22.083647054533103</v>
      </c>
    </row>
    <row r="195" spans="1:18" x14ac:dyDescent="0.25">
      <c r="A195" s="70">
        <v>3</v>
      </c>
      <c r="B195" s="70">
        <v>52</v>
      </c>
      <c r="C195" s="83">
        <v>41.393975357133371</v>
      </c>
      <c r="D195" s="83">
        <v>0</v>
      </c>
      <c r="E195" s="43">
        <f t="shared" ref="E195:E258" si="15">C195/PI()</f>
        <v>13.17611158462376</v>
      </c>
      <c r="F195" s="17">
        <f t="shared" ref="F195:F258" si="16">1/E195</f>
        <v>7.5894924961547733E-2</v>
      </c>
      <c r="G195" s="17">
        <v>20.389332254701721</v>
      </c>
      <c r="H195" s="17">
        <f t="shared" ref="H195:H258" si="17">IF(D195=0,EXP($L$3+$L$4*F195)*$L$5,D195)</f>
        <v>20.462917354808937</v>
      </c>
      <c r="N195" t="str">
        <f t="shared" ref="N195:N258" si="18">CONCATENATE(O195,"#",P195)</f>
        <v>3#52</v>
      </c>
      <c r="O195">
        <v>3</v>
      </c>
      <c r="P195">
        <v>52</v>
      </c>
      <c r="Q195">
        <v>13.17611158462376</v>
      </c>
      <c r="R195">
        <v>20.462917354808937</v>
      </c>
    </row>
    <row r="196" spans="1:18" x14ac:dyDescent="0.25">
      <c r="A196" s="70">
        <v>3</v>
      </c>
      <c r="B196" s="70">
        <v>53</v>
      </c>
      <c r="C196" s="83">
        <v>38.792068334684998</v>
      </c>
      <c r="D196" s="83">
        <v>0</v>
      </c>
      <c r="E196" s="43">
        <f t="shared" si="15"/>
        <v>12.347898856447413</v>
      </c>
      <c r="F196" s="17">
        <f t="shared" si="16"/>
        <v>8.0985438221163705E-2</v>
      </c>
      <c r="G196" s="17">
        <v>19.572228839696535</v>
      </c>
      <c r="H196" s="17">
        <f t="shared" si="17"/>
        <v>19.642865013578998</v>
      </c>
      <c r="N196" t="str">
        <f t="shared" si="18"/>
        <v>3#53</v>
      </c>
      <c r="O196">
        <v>3</v>
      </c>
      <c r="P196">
        <v>53</v>
      </c>
      <c r="Q196">
        <v>12.347898856447413</v>
      </c>
      <c r="R196">
        <v>19.642865013578998</v>
      </c>
    </row>
    <row r="197" spans="1:18" x14ac:dyDescent="0.25">
      <c r="A197" s="70">
        <v>3</v>
      </c>
      <c r="B197" s="70">
        <v>54</v>
      </c>
      <c r="C197" s="83">
        <v>41.985317862235277</v>
      </c>
      <c r="D197" s="83">
        <v>0</v>
      </c>
      <c r="E197" s="43">
        <f t="shared" si="15"/>
        <v>13.364341750118385</v>
      </c>
      <c r="F197" s="17">
        <f t="shared" si="16"/>
        <v>7.4825982356455503E-2</v>
      </c>
      <c r="G197" s="17">
        <v>20.565200420801148</v>
      </c>
      <c r="H197" s="17">
        <f t="shared" si="17"/>
        <v>20.639420229119818</v>
      </c>
      <c r="N197" t="str">
        <f t="shared" si="18"/>
        <v>3#54</v>
      </c>
      <c r="O197">
        <v>3</v>
      </c>
      <c r="P197">
        <v>54</v>
      </c>
      <c r="Q197">
        <v>13.364341750118385</v>
      </c>
      <c r="R197">
        <v>20.639420229119818</v>
      </c>
    </row>
    <row r="198" spans="1:18" x14ac:dyDescent="0.25">
      <c r="A198" s="70">
        <v>3</v>
      </c>
      <c r="B198" s="70">
        <v>55</v>
      </c>
      <c r="C198" s="83">
        <v>44.23241938162252</v>
      </c>
      <c r="D198" s="83">
        <v>0</v>
      </c>
      <c r="E198" s="43">
        <f t="shared" si="15"/>
        <v>14.079616378997962</v>
      </c>
      <c r="F198" s="17">
        <f t="shared" si="16"/>
        <v>7.1024662397170327E-2</v>
      </c>
      <c r="G198" s="17">
        <v>21.202993656447148</v>
      </c>
      <c r="H198" s="17">
        <f t="shared" si="17"/>
        <v>21.279515260553264</v>
      </c>
      <c r="N198" t="str">
        <f t="shared" si="18"/>
        <v>3#55</v>
      </c>
      <c r="O198">
        <v>3</v>
      </c>
      <c r="P198">
        <v>55</v>
      </c>
      <c r="Q198">
        <v>14.079616378997962</v>
      </c>
      <c r="R198">
        <v>21.279515260553264</v>
      </c>
    </row>
    <row r="199" spans="1:18" x14ac:dyDescent="0.25">
      <c r="A199" s="70">
        <v>3</v>
      </c>
      <c r="B199" s="70">
        <v>56</v>
      </c>
      <c r="C199" s="83">
        <v>43.759345377541003</v>
      </c>
      <c r="D199" s="83">
        <v>0</v>
      </c>
      <c r="E199" s="43">
        <f t="shared" si="15"/>
        <v>13.929032246602263</v>
      </c>
      <c r="F199" s="17">
        <f t="shared" si="16"/>
        <v>7.1792496585247834E-2</v>
      </c>
      <c r="G199" s="17">
        <v>21.072590163510579</v>
      </c>
      <c r="H199" s="17">
        <f t="shared" si="17"/>
        <v>21.148641141410689</v>
      </c>
      <c r="N199" t="str">
        <f t="shared" si="18"/>
        <v>3#56</v>
      </c>
      <c r="O199">
        <v>3</v>
      </c>
      <c r="P199">
        <v>56</v>
      </c>
      <c r="Q199">
        <v>13.929032246602263</v>
      </c>
      <c r="R199">
        <v>21.148641141410689</v>
      </c>
    </row>
    <row r="200" spans="1:18" x14ac:dyDescent="0.25">
      <c r="A200" s="70">
        <v>3</v>
      </c>
      <c r="B200" s="70">
        <v>57</v>
      </c>
      <c r="C200" s="83">
        <v>39.383410839786897</v>
      </c>
      <c r="D200" s="83">
        <v>0</v>
      </c>
      <c r="E200" s="43">
        <f t="shared" si="15"/>
        <v>12.536129021942035</v>
      </c>
      <c r="F200" s="17">
        <f t="shared" si="16"/>
        <v>7.9769440650275386E-2</v>
      </c>
      <c r="G200" s="17">
        <v>19.764387425839036</v>
      </c>
      <c r="H200" s="17">
        <f t="shared" si="17"/>
        <v>19.83571710005889</v>
      </c>
      <c r="N200" t="str">
        <f t="shared" si="18"/>
        <v>3#57</v>
      </c>
      <c r="O200">
        <v>3</v>
      </c>
      <c r="P200">
        <v>57</v>
      </c>
      <c r="Q200">
        <v>12.536129021942035</v>
      </c>
      <c r="R200">
        <v>19.83571710005889</v>
      </c>
    </row>
    <row r="201" spans="1:18" x14ac:dyDescent="0.25">
      <c r="A201" s="70">
        <v>3</v>
      </c>
      <c r="B201" s="70">
        <v>58</v>
      </c>
      <c r="C201" s="83">
        <v>43.759345377541003</v>
      </c>
      <c r="D201" s="83">
        <v>0</v>
      </c>
      <c r="E201" s="43">
        <f t="shared" si="15"/>
        <v>13.929032246602263</v>
      </c>
      <c r="F201" s="17">
        <f t="shared" si="16"/>
        <v>7.1792496585247834E-2</v>
      </c>
      <c r="G201" s="17">
        <v>21.072590163510579</v>
      </c>
      <c r="H201" s="17">
        <f t="shared" si="17"/>
        <v>21.148641141410689</v>
      </c>
      <c r="N201" t="str">
        <f t="shared" si="18"/>
        <v>3#58</v>
      </c>
      <c r="O201">
        <v>3</v>
      </c>
      <c r="P201">
        <v>58</v>
      </c>
      <c r="Q201">
        <v>13.929032246602263</v>
      </c>
      <c r="R201">
        <v>21.148641141410689</v>
      </c>
    </row>
    <row r="202" spans="1:18" x14ac:dyDescent="0.25">
      <c r="A202" s="70">
        <v>3</v>
      </c>
      <c r="B202" s="70">
        <v>59</v>
      </c>
      <c r="C202" s="83">
        <v>40.802632852031472</v>
      </c>
      <c r="D202" s="83">
        <v>0</v>
      </c>
      <c r="E202" s="43">
        <f t="shared" si="15"/>
        <v>12.987881419129137</v>
      </c>
      <c r="F202" s="17">
        <f t="shared" si="16"/>
        <v>7.6994851410265797E-2</v>
      </c>
      <c r="G202" s="17">
        <v>20.209936330890429</v>
      </c>
      <c r="H202" s="17">
        <f t="shared" si="17"/>
        <v>20.282873991108612</v>
      </c>
      <c r="N202" t="str">
        <f t="shared" si="18"/>
        <v>3#59</v>
      </c>
      <c r="O202">
        <v>3</v>
      </c>
      <c r="P202">
        <v>59</v>
      </c>
      <c r="Q202">
        <v>12.987881419129137</v>
      </c>
      <c r="R202">
        <v>20.282873991108612</v>
      </c>
    </row>
    <row r="203" spans="1:18" x14ac:dyDescent="0.25">
      <c r="A203" s="70">
        <v>3</v>
      </c>
      <c r="B203" s="70">
        <v>60</v>
      </c>
      <c r="C203" s="83">
        <v>36.663235316318136</v>
      </c>
      <c r="D203" s="83">
        <v>0</v>
      </c>
      <c r="E203" s="43">
        <f t="shared" si="15"/>
        <v>11.670270260666761</v>
      </c>
      <c r="F203" s="17">
        <f t="shared" si="16"/>
        <v>8.5687818504973229E-2</v>
      </c>
      <c r="G203" s="17">
        <v>18.84655208217103</v>
      </c>
      <c r="H203" s="17">
        <f t="shared" si="17"/>
        <v>18.914569288635583</v>
      </c>
      <c r="N203" t="str">
        <f t="shared" si="18"/>
        <v>3#60</v>
      </c>
      <c r="O203">
        <v>3</v>
      </c>
      <c r="P203">
        <v>60</v>
      </c>
      <c r="Q203">
        <v>11.670270260666761</v>
      </c>
      <c r="R203">
        <v>18.914569288635583</v>
      </c>
    </row>
    <row r="204" spans="1:18" x14ac:dyDescent="0.25">
      <c r="A204" s="70">
        <v>3</v>
      </c>
      <c r="B204" s="70">
        <v>61</v>
      </c>
      <c r="C204" s="83">
        <v>46.952594905091296</v>
      </c>
      <c r="D204" s="83">
        <v>0</v>
      </c>
      <c r="E204" s="43">
        <f t="shared" si="15"/>
        <v>14.94547514027324</v>
      </c>
      <c r="F204" s="17">
        <f t="shared" si="16"/>
        <v>6.6909883467359446E-2</v>
      </c>
      <c r="G204" s="17">
        <v>21.91569243431703</v>
      </c>
      <c r="H204" s="17">
        <f t="shared" si="17"/>
        <v>21.99478616831248</v>
      </c>
      <c r="N204" t="str">
        <f t="shared" si="18"/>
        <v>3#61</v>
      </c>
      <c r="O204">
        <v>3</v>
      </c>
      <c r="P204">
        <v>61</v>
      </c>
      <c r="Q204">
        <v>14.94547514027324</v>
      </c>
      <c r="R204">
        <v>21.99478616831248</v>
      </c>
    </row>
    <row r="205" spans="1:18" x14ac:dyDescent="0.25">
      <c r="A205" s="70">
        <v>3</v>
      </c>
      <c r="B205" s="70">
        <v>62</v>
      </c>
      <c r="C205" s="83">
        <v>42.931465870398334</v>
      </c>
      <c r="D205" s="83">
        <v>0</v>
      </c>
      <c r="E205" s="43">
        <f t="shared" si="15"/>
        <v>13.665510014909788</v>
      </c>
      <c r="F205" s="17">
        <f t="shared" si="16"/>
        <v>7.3176924894054265E-2</v>
      </c>
      <c r="G205" s="17">
        <v>20.839492042226276</v>
      </c>
      <c r="H205" s="17">
        <f t="shared" si="17"/>
        <v>20.914701769006669</v>
      </c>
      <c r="N205" t="str">
        <f t="shared" si="18"/>
        <v>3#62</v>
      </c>
      <c r="O205">
        <v>3</v>
      </c>
      <c r="P205">
        <v>62</v>
      </c>
      <c r="Q205">
        <v>13.665510014909788</v>
      </c>
      <c r="R205">
        <v>20.914701769006669</v>
      </c>
    </row>
    <row r="206" spans="1:18" x14ac:dyDescent="0.25">
      <c r="A206" s="70">
        <v>3</v>
      </c>
      <c r="B206" s="70">
        <v>63</v>
      </c>
      <c r="C206" s="83">
        <v>34.061328293869742</v>
      </c>
      <c r="D206" s="83">
        <v>0</v>
      </c>
      <c r="E206" s="43">
        <f t="shared" si="15"/>
        <v>10.842057532490408</v>
      </c>
      <c r="F206" s="17">
        <f t="shared" si="16"/>
        <v>9.2233415751880918E-2</v>
      </c>
      <c r="G206" s="17">
        <v>17.88100212721363</v>
      </c>
      <c r="H206" s="17">
        <f t="shared" si="17"/>
        <v>17.945534663890744</v>
      </c>
      <c r="N206" t="str">
        <f t="shared" si="18"/>
        <v>3#63</v>
      </c>
      <c r="O206">
        <v>3</v>
      </c>
      <c r="P206">
        <v>63</v>
      </c>
      <c r="Q206">
        <v>10.842057532490408</v>
      </c>
      <c r="R206">
        <v>17.945534663890744</v>
      </c>
    </row>
    <row r="207" spans="1:18" x14ac:dyDescent="0.25">
      <c r="A207" s="70">
        <v>3</v>
      </c>
      <c r="B207" s="70">
        <v>64</v>
      </c>
      <c r="C207" s="83">
        <v>45.178567389785577</v>
      </c>
      <c r="D207" s="83">
        <v>0</v>
      </c>
      <c r="E207" s="43">
        <f t="shared" si="15"/>
        <v>14.380784643789365</v>
      </c>
      <c r="F207" s="17">
        <f t="shared" si="16"/>
        <v>6.9537234912412815E-2</v>
      </c>
      <c r="G207" s="17">
        <v>21.457907960427086</v>
      </c>
      <c r="H207" s="17">
        <f t="shared" si="17"/>
        <v>21.535349550256267</v>
      </c>
      <c r="N207" t="str">
        <f t="shared" si="18"/>
        <v>3#64</v>
      </c>
      <c r="O207">
        <v>3</v>
      </c>
      <c r="P207">
        <v>64</v>
      </c>
      <c r="Q207">
        <v>14.380784643789365</v>
      </c>
      <c r="R207">
        <v>21.535349550256267</v>
      </c>
    </row>
    <row r="208" spans="1:18" x14ac:dyDescent="0.25">
      <c r="A208" s="70">
        <v>3</v>
      </c>
      <c r="B208" s="70">
        <v>65</v>
      </c>
      <c r="C208" s="83">
        <v>17.976812155097925</v>
      </c>
      <c r="D208" s="83">
        <v>0</v>
      </c>
      <c r="E208" s="43">
        <f t="shared" si="15"/>
        <v>5.7221970310366057</v>
      </c>
      <c r="F208" s="17">
        <f t="shared" si="16"/>
        <v>0.17475805089830065</v>
      </c>
      <c r="G208" s="17">
        <v>9.213662939655956</v>
      </c>
      <c r="H208" s="17">
        <f t="shared" si="17"/>
        <v>9.2469150492051746</v>
      </c>
      <c r="N208" t="str">
        <f t="shared" si="18"/>
        <v>3#65</v>
      </c>
      <c r="O208">
        <v>3</v>
      </c>
      <c r="P208">
        <v>65</v>
      </c>
      <c r="Q208">
        <v>5.7221970310366057</v>
      </c>
      <c r="R208">
        <v>9.2469150492051746</v>
      </c>
    </row>
    <row r="209" spans="1:18" x14ac:dyDescent="0.25">
      <c r="A209" s="70">
        <v>3</v>
      </c>
      <c r="B209" s="70">
        <v>67</v>
      </c>
      <c r="C209" s="83">
        <v>27.674829238769171</v>
      </c>
      <c r="D209" s="83">
        <v>0</v>
      </c>
      <c r="E209" s="43">
        <f t="shared" si="15"/>
        <v>8.8091717451484577</v>
      </c>
      <c r="F209" s="17">
        <f t="shared" si="16"/>
        <v>0.11351805015616112</v>
      </c>
      <c r="G209" s="17">
        <v>15.070294827724345</v>
      </c>
      <c r="H209" s="17">
        <f t="shared" si="17"/>
        <v>15.124683521757602</v>
      </c>
      <c r="N209" t="str">
        <f t="shared" si="18"/>
        <v>3#67</v>
      </c>
      <c r="O209">
        <v>3</v>
      </c>
      <c r="P209">
        <v>67</v>
      </c>
      <c r="Q209">
        <v>8.8091717451484577</v>
      </c>
      <c r="R209">
        <v>15.124683521757602</v>
      </c>
    </row>
    <row r="210" spans="1:18" x14ac:dyDescent="0.25">
      <c r="A210" s="70">
        <v>3</v>
      </c>
      <c r="B210" s="70">
        <v>68</v>
      </c>
      <c r="C210" s="83">
        <v>46.716057903050533</v>
      </c>
      <c r="D210" s="83">
        <v>0</v>
      </c>
      <c r="E210" s="43">
        <f t="shared" si="15"/>
        <v>14.87018307407539</v>
      </c>
      <c r="F210" s="17">
        <f t="shared" si="16"/>
        <v>6.7248667687447333E-2</v>
      </c>
      <c r="G210" s="17">
        <v>21.856119228708394</v>
      </c>
      <c r="H210" s="17">
        <f t="shared" si="17"/>
        <v>21.9349979630048</v>
      </c>
      <c r="N210" t="str">
        <f t="shared" si="18"/>
        <v>3#68</v>
      </c>
      <c r="O210">
        <v>3</v>
      </c>
      <c r="P210">
        <v>68</v>
      </c>
      <c r="Q210">
        <v>14.87018307407539</v>
      </c>
      <c r="R210">
        <v>21.9349979630048</v>
      </c>
    </row>
    <row r="211" spans="1:18" x14ac:dyDescent="0.25">
      <c r="A211" s="70">
        <v>3</v>
      </c>
      <c r="B211" s="70">
        <v>69</v>
      </c>
      <c r="C211" s="83">
        <v>48.135279915295101</v>
      </c>
      <c r="D211" s="83">
        <v>22.454000000000001</v>
      </c>
      <c r="E211" s="43">
        <f t="shared" si="15"/>
        <v>15.321935471262488</v>
      </c>
      <c r="F211" s="17">
        <f t="shared" si="16"/>
        <v>6.5265905986588948E-2</v>
      </c>
      <c r="G211" s="17">
        <v>22.454000000000001</v>
      </c>
      <c r="H211" s="17">
        <f t="shared" si="17"/>
        <v>22.454000000000001</v>
      </c>
      <c r="N211" t="str">
        <f t="shared" si="18"/>
        <v>3#69</v>
      </c>
      <c r="O211">
        <v>3</v>
      </c>
      <c r="P211">
        <v>69</v>
      </c>
      <c r="Q211">
        <v>15.321935471262488</v>
      </c>
      <c r="R211">
        <v>22.454000000000001</v>
      </c>
    </row>
    <row r="212" spans="1:18" x14ac:dyDescent="0.25">
      <c r="A212" s="70">
        <v>3</v>
      </c>
      <c r="B212" s="70">
        <v>70</v>
      </c>
      <c r="C212" s="83">
        <v>35.480550306114324</v>
      </c>
      <c r="D212" s="83">
        <v>0</v>
      </c>
      <c r="E212" s="43">
        <f t="shared" si="15"/>
        <v>11.29380992967751</v>
      </c>
      <c r="F212" s="17">
        <f t="shared" si="16"/>
        <v>8.8544079121805674E-2</v>
      </c>
      <c r="G212" s="17">
        <v>18.418969973749387</v>
      </c>
      <c r="H212" s="17">
        <f t="shared" si="17"/>
        <v>18.485444036384649</v>
      </c>
      <c r="N212" t="str">
        <f t="shared" si="18"/>
        <v>3#70</v>
      </c>
      <c r="O212">
        <v>3</v>
      </c>
      <c r="P212">
        <v>70</v>
      </c>
      <c r="Q212">
        <v>11.29380992967751</v>
      </c>
      <c r="R212">
        <v>18.485444036384649</v>
      </c>
    </row>
    <row r="213" spans="1:18" x14ac:dyDescent="0.25">
      <c r="A213" s="70">
        <v>3</v>
      </c>
      <c r="B213" s="70">
        <v>71</v>
      </c>
      <c r="C213" s="83">
        <v>43.168002872439089</v>
      </c>
      <c r="D213" s="83">
        <v>0</v>
      </c>
      <c r="E213" s="43">
        <f t="shared" si="15"/>
        <v>13.740802081107637</v>
      </c>
      <c r="F213" s="17">
        <f t="shared" si="16"/>
        <v>7.2775955442580004E-2</v>
      </c>
      <c r="G213" s="17">
        <v>20.906737307039066</v>
      </c>
      <c r="H213" s="17">
        <f t="shared" si="17"/>
        <v>20.98218972198017</v>
      </c>
      <c r="N213" t="str">
        <f t="shared" si="18"/>
        <v>3#71</v>
      </c>
      <c r="O213">
        <v>3</v>
      </c>
      <c r="P213">
        <v>71</v>
      </c>
      <c r="Q213">
        <v>13.740802081107637</v>
      </c>
      <c r="R213">
        <v>20.98218972198017</v>
      </c>
    </row>
    <row r="214" spans="1:18" x14ac:dyDescent="0.25">
      <c r="A214" s="70">
        <v>3</v>
      </c>
      <c r="B214" s="70">
        <v>72</v>
      </c>
      <c r="C214" s="83">
        <v>46.716057903050533</v>
      </c>
      <c r="D214" s="83">
        <v>0</v>
      </c>
      <c r="E214" s="43">
        <f t="shared" si="15"/>
        <v>14.87018307407539</v>
      </c>
      <c r="F214" s="17">
        <f t="shared" si="16"/>
        <v>6.7248667687447333E-2</v>
      </c>
      <c r="G214" s="17">
        <v>21.856119228708394</v>
      </c>
      <c r="H214" s="17">
        <f t="shared" si="17"/>
        <v>21.9349979630048</v>
      </c>
      <c r="N214" t="str">
        <f t="shared" si="18"/>
        <v>3#72</v>
      </c>
      <c r="O214">
        <v>3</v>
      </c>
      <c r="P214">
        <v>72</v>
      </c>
      <c r="Q214">
        <v>14.87018307407539</v>
      </c>
      <c r="R214">
        <v>21.9349979630048</v>
      </c>
    </row>
    <row r="215" spans="1:18" x14ac:dyDescent="0.25">
      <c r="A215" s="70">
        <v>3</v>
      </c>
      <c r="B215" s="70">
        <v>73</v>
      </c>
      <c r="C215" s="83">
        <v>39.619947841827667</v>
      </c>
      <c r="D215" s="83">
        <v>0</v>
      </c>
      <c r="E215" s="43">
        <f t="shared" si="15"/>
        <v>12.611421088139888</v>
      </c>
      <c r="F215" s="17">
        <f t="shared" si="16"/>
        <v>7.9293205183706555E-2</v>
      </c>
      <c r="G215" s="17">
        <v>19.8401578606558</v>
      </c>
      <c r="H215" s="17">
        <f t="shared" si="17"/>
        <v>19.911760990374908</v>
      </c>
      <c r="N215" t="str">
        <f t="shared" si="18"/>
        <v>3#73</v>
      </c>
      <c r="O215">
        <v>3</v>
      </c>
      <c r="P215">
        <v>73</v>
      </c>
      <c r="Q215">
        <v>12.611421088139888</v>
      </c>
      <c r="R215">
        <v>19.911760990374908</v>
      </c>
    </row>
    <row r="216" spans="1:18" x14ac:dyDescent="0.25">
      <c r="A216" s="70">
        <v>3</v>
      </c>
      <c r="B216" s="70">
        <v>74</v>
      </c>
      <c r="C216" s="83">
        <v>45.651641393867095</v>
      </c>
      <c r="D216" s="83">
        <v>0</v>
      </c>
      <c r="E216" s="43">
        <f t="shared" si="15"/>
        <v>14.531368776185063</v>
      </c>
      <c r="F216" s="17">
        <f t="shared" si="16"/>
        <v>6.8816641804512177E-2</v>
      </c>
      <c r="G216" s="17">
        <v>21.582502450610466</v>
      </c>
      <c r="H216" s="17">
        <f t="shared" si="17"/>
        <v>21.660393701954717</v>
      </c>
      <c r="N216" t="str">
        <f t="shared" si="18"/>
        <v>3#74</v>
      </c>
      <c r="O216">
        <v>3</v>
      </c>
      <c r="P216">
        <v>74</v>
      </c>
      <c r="Q216">
        <v>14.531368776185063</v>
      </c>
      <c r="R216">
        <v>21.660393701954717</v>
      </c>
    </row>
    <row r="217" spans="1:18" x14ac:dyDescent="0.25">
      <c r="A217" s="70">
        <v>3</v>
      </c>
      <c r="B217" s="70">
        <v>75</v>
      </c>
      <c r="C217" s="83">
        <v>41.867049361214903</v>
      </c>
      <c r="D217" s="83">
        <v>0</v>
      </c>
      <c r="E217" s="43">
        <f t="shared" si="15"/>
        <v>13.326695717019462</v>
      </c>
      <c r="F217" s="17">
        <f t="shared" si="16"/>
        <v>7.5037355187970917E-2</v>
      </c>
      <c r="G217" s="17">
        <v>20.530304318429415</v>
      </c>
      <c r="H217" s="17">
        <f t="shared" si="17"/>
        <v>20.604398186714626</v>
      </c>
      <c r="N217" t="str">
        <f t="shared" si="18"/>
        <v>3#75</v>
      </c>
      <c r="O217">
        <v>3</v>
      </c>
      <c r="P217">
        <v>75</v>
      </c>
      <c r="Q217">
        <v>13.326695717019462</v>
      </c>
      <c r="R217">
        <v>20.604398186714626</v>
      </c>
    </row>
    <row r="218" spans="1:18" x14ac:dyDescent="0.25">
      <c r="A218" s="70">
        <v>3</v>
      </c>
      <c r="B218" s="70">
        <v>76</v>
      </c>
      <c r="C218" s="83">
        <v>46.597789402030131</v>
      </c>
      <c r="D218" s="83">
        <v>0</v>
      </c>
      <c r="E218" s="43">
        <f t="shared" si="15"/>
        <v>14.832537040976458</v>
      </c>
      <c r="F218" s="17">
        <f t="shared" si="16"/>
        <v>6.7419349585131239E-2</v>
      </c>
      <c r="G218" s="17">
        <v>21.826167196120505</v>
      </c>
      <c r="H218" s="17">
        <f t="shared" si="17"/>
        <v>21.904937833531303</v>
      </c>
      <c r="N218" t="str">
        <f t="shared" si="18"/>
        <v>3#76</v>
      </c>
      <c r="O218">
        <v>3</v>
      </c>
      <c r="P218">
        <v>76</v>
      </c>
      <c r="Q218">
        <v>14.832537040976458</v>
      </c>
      <c r="R218">
        <v>21.904937833531303</v>
      </c>
    </row>
    <row r="219" spans="1:18" x14ac:dyDescent="0.25">
      <c r="A219" s="70">
        <v>3</v>
      </c>
      <c r="B219" s="70">
        <v>77</v>
      </c>
      <c r="C219" s="83">
        <v>40.56609584999071</v>
      </c>
      <c r="D219" s="83">
        <v>0</v>
      </c>
      <c r="E219" s="43">
        <f t="shared" si="15"/>
        <v>12.912589352931287</v>
      </c>
      <c r="F219" s="17">
        <f t="shared" si="16"/>
        <v>7.7443800981171138E-2</v>
      </c>
      <c r="G219" s="17">
        <v>20.137167901258582</v>
      </c>
      <c r="H219" s="17">
        <f t="shared" si="17"/>
        <v>20.209842940214223</v>
      </c>
      <c r="N219" t="str">
        <f t="shared" si="18"/>
        <v>3#77</v>
      </c>
      <c r="O219">
        <v>3</v>
      </c>
      <c r="P219">
        <v>77</v>
      </c>
      <c r="Q219">
        <v>12.912589352931287</v>
      </c>
      <c r="R219">
        <v>20.209842940214223</v>
      </c>
    </row>
    <row r="220" spans="1:18" x14ac:dyDescent="0.25">
      <c r="A220" s="70">
        <v>3</v>
      </c>
      <c r="B220" s="70">
        <v>78</v>
      </c>
      <c r="C220" s="83">
        <v>46.597789402030131</v>
      </c>
      <c r="D220" s="83">
        <v>0</v>
      </c>
      <c r="E220" s="43">
        <f t="shared" si="15"/>
        <v>14.832537040976458</v>
      </c>
      <c r="F220" s="17">
        <f t="shared" si="16"/>
        <v>6.7419349585131239E-2</v>
      </c>
      <c r="G220" s="17">
        <v>21.826167196120505</v>
      </c>
      <c r="H220" s="17">
        <f t="shared" si="17"/>
        <v>21.904937833531303</v>
      </c>
      <c r="N220" t="str">
        <f t="shared" si="18"/>
        <v>3#78</v>
      </c>
      <c r="O220">
        <v>3</v>
      </c>
      <c r="P220">
        <v>78</v>
      </c>
      <c r="Q220">
        <v>14.832537040976458</v>
      </c>
      <c r="R220">
        <v>21.904937833531303</v>
      </c>
    </row>
    <row r="221" spans="1:18" x14ac:dyDescent="0.25">
      <c r="A221" s="70">
        <v>3</v>
      </c>
      <c r="B221" s="70">
        <v>79</v>
      </c>
      <c r="C221" s="83">
        <v>47.662205911213576</v>
      </c>
      <c r="D221" s="83">
        <v>21.63</v>
      </c>
      <c r="E221" s="43">
        <f t="shared" si="15"/>
        <v>15.171351338866788</v>
      </c>
      <c r="F221" s="17">
        <f t="shared" si="16"/>
        <v>6.5913706542287107E-2</v>
      </c>
      <c r="G221" s="17">
        <v>21.63</v>
      </c>
      <c r="H221" s="17">
        <f t="shared" si="17"/>
        <v>21.63</v>
      </c>
      <c r="N221" t="str">
        <f t="shared" si="18"/>
        <v>3#79</v>
      </c>
      <c r="O221">
        <v>3</v>
      </c>
      <c r="P221">
        <v>79</v>
      </c>
      <c r="Q221">
        <v>15.171351338866788</v>
      </c>
      <c r="R221">
        <v>21.63</v>
      </c>
    </row>
    <row r="222" spans="1:18" x14ac:dyDescent="0.25">
      <c r="A222" s="70">
        <v>3</v>
      </c>
      <c r="B222" s="70">
        <v>80</v>
      </c>
      <c r="C222" s="83">
        <v>27.556560737748796</v>
      </c>
      <c r="D222" s="83">
        <v>0</v>
      </c>
      <c r="E222" s="43">
        <f t="shared" si="15"/>
        <v>8.7715257120495345</v>
      </c>
      <c r="F222" s="17">
        <f t="shared" si="16"/>
        <v>0.11400525208816178</v>
      </c>
      <c r="G222" s="17">
        <v>15.011417979886865</v>
      </c>
      <c r="H222" s="17">
        <f t="shared" si="17"/>
        <v>15.065594187376275</v>
      </c>
      <c r="N222" t="str">
        <f t="shared" si="18"/>
        <v>3#80</v>
      </c>
      <c r="O222">
        <v>3</v>
      </c>
      <c r="P222">
        <v>80</v>
      </c>
      <c r="Q222">
        <v>8.7715257120495345</v>
      </c>
      <c r="R222">
        <v>15.065594187376275</v>
      </c>
    </row>
    <row r="223" spans="1:18" x14ac:dyDescent="0.25">
      <c r="A223" s="70">
        <v>4</v>
      </c>
      <c r="B223" s="70">
        <v>1</v>
      </c>
      <c r="C223" s="83">
        <v>44.823761886724427</v>
      </c>
      <c r="D223" s="83">
        <v>22.041999999999998</v>
      </c>
      <c r="E223" s="43">
        <f t="shared" si="15"/>
        <v>14.267846544492587</v>
      </c>
      <c r="F223" s="17">
        <f t="shared" si="16"/>
        <v>7.0087661573988658E-2</v>
      </c>
      <c r="G223" s="17">
        <v>22.041999999999998</v>
      </c>
      <c r="H223" s="17">
        <f t="shared" si="17"/>
        <v>22.041999999999998</v>
      </c>
      <c r="N223" t="str">
        <f t="shared" si="18"/>
        <v>4#1</v>
      </c>
      <c r="O223">
        <v>4</v>
      </c>
      <c r="P223">
        <v>1</v>
      </c>
      <c r="Q223">
        <v>14.267846544492587</v>
      </c>
      <c r="R223">
        <v>22.041999999999998</v>
      </c>
    </row>
    <row r="224" spans="1:18" x14ac:dyDescent="0.25">
      <c r="A224" s="70">
        <v>4</v>
      </c>
      <c r="B224" s="70">
        <v>2</v>
      </c>
      <c r="C224" s="83">
        <v>38.200725829583071</v>
      </c>
      <c r="D224" s="83">
        <v>20.6</v>
      </c>
      <c r="E224" s="43">
        <f t="shared" si="15"/>
        <v>12.159668690952781</v>
      </c>
      <c r="F224" s="17">
        <f t="shared" si="16"/>
        <v>8.2239082775670935E-2</v>
      </c>
      <c r="G224" s="17">
        <v>20.6</v>
      </c>
      <c r="H224" s="17">
        <f t="shared" si="17"/>
        <v>20.6</v>
      </c>
      <c r="N224" t="str">
        <f t="shared" si="18"/>
        <v>4#2</v>
      </c>
      <c r="O224">
        <v>4</v>
      </c>
      <c r="P224">
        <v>2</v>
      </c>
      <c r="Q224">
        <v>12.159668690952781</v>
      </c>
      <c r="R224">
        <v>20.6</v>
      </c>
    </row>
    <row r="225" spans="1:18" x14ac:dyDescent="0.25">
      <c r="A225" s="70">
        <v>4</v>
      </c>
      <c r="B225" s="70">
        <v>3</v>
      </c>
      <c r="C225" s="83">
        <v>39.501679340807272</v>
      </c>
      <c r="D225" s="83">
        <v>21.526999999999997</v>
      </c>
      <c r="E225" s="43">
        <f t="shared" si="15"/>
        <v>12.573775055040958</v>
      </c>
      <c r="F225" s="17">
        <f t="shared" si="16"/>
        <v>7.953060998964584E-2</v>
      </c>
      <c r="G225" s="17">
        <v>21.526999999999997</v>
      </c>
      <c r="H225" s="17">
        <f t="shared" si="17"/>
        <v>21.526999999999997</v>
      </c>
      <c r="N225" t="str">
        <f t="shared" si="18"/>
        <v>4#3</v>
      </c>
      <c r="O225">
        <v>4</v>
      </c>
      <c r="P225">
        <v>3</v>
      </c>
      <c r="Q225">
        <v>12.573775055040958</v>
      </c>
      <c r="R225">
        <v>21.526999999999997</v>
      </c>
    </row>
    <row r="226" spans="1:18" x14ac:dyDescent="0.25">
      <c r="A226" s="70">
        <v>4</v>
      </c>
      <c r="B226" s="70">
        <v>4</v>
      </c>
      <c r="C226" s="83">
        <v>54.403510469375291</v>
      </c>
      <c r="D226" s="83">
        <v>22.454000000000001</v>
      </c>
      <c r="E226" s="43">
        <f t="shared" si="15"/>
        <v>17.317175225505515</v>
      </c>
      <c r="F226" s="17">
        <f t="shared" si="16"/>
        <v>5.7746138557699354E-2</v>
      </c>
      <c r="G226" s="17">
        <v>22.454000000000001</v>
      </c>
      <c r="H226" s="17">
        <f t="shared" si="17"/>
        <v>22.454000000000001</v>
      </c>
      <c r="N226" t="str">
        <f t="shared" si="18"/>
        <v>4#4</v>
      </c>
      <c r="O226">
        <v>4</v>
      </c>
      <c r="P226">
        <v>4</v>
      </c>
      <c r="Q226">
        <v>17.317175225505515</v>
      </c>
      <c r="R226">
        <v>22.454000000000001</v>
      </c>
    </row>
    <row r="227" spans="1:18" x14ac:dyDescent="0.25">
      <c r="A227" s="70">
        <v>4</v>
      </c>
      <c r="B227" s="70">
        <v>5</v>
      </c>
      <c r="C227" s="83">
        <v>47.070863406111656</v>
      </c>
      <c r="D227" s="83">
        <v>23.484000000000002</v>
      </c>
      <c r="E227" s="43">
        <f t="shared" si="15"/>
        <v>14.983121173372158</v>
      </c>
      <c r="F227" s="17">
        <f t="shared" si="16"/>
        <v>6.6741768182265598E-2</v>
      </c>
      <c r="G227" s="17">
        <v>23.484000000000002</v>
      </c>
      <c r="H227" s="17">
        <f t="shared" si="17"/>
        <v>23.484000000000002</v>
      </c>
      <c r="N227" t="str">
        <f t="shared" si="18"/>
        <v>4#5</v>
      </c>
      <c r="O227">
        <v>4</v>
      </c>
      <c r="P227">
        <v>5</v>
      </c>
      <c r="Q227">
        <v>14.983121173372158</v>
      </c>
      <c r="R227">
        <v>23.484000000000002</v>
      </c>
    </row>
    <row r="228" spans="1:18" x14ac:dyDescent="0.25">
      <c r="A228" s="70">
        <v>4</v>
      </c>
      <c r="B228" s="70">
        <v>6</v>
      </c>
      <c r="C228" s="83">
        <v>46.716057903050533</v>
      </c>
      <c r="D228" s="83">
        <v>22.145</v>
      </c>
      <c r="E228" s="43">
        <f t="shared" si="15"/>
        <v>14.87018307407539</v>
      </c>
      <c r="F228" s="17">
        <f t="shared" si="16"/>
        <v>6.7248667687447333E-2</v>
      </c>
      <c r="G228" s="17">
        <v>22.145</v>
      </c>
      <c r="H228" s="17">
        <f t="shared" si="17"/>
        <v>22.145</v>
      </c>
      <c r="N228" t="str">
        <f t="shared" si="18"/>
        <v>4#6</v>
      </c>
      <c r="O228">
        <v>4</v>
      </c>
      <c r="P228">
        <v>6</v>
      </c>
      <c r="Q228">
        <v>14.87018307407539</v>
      </c>
      <c r="R228">
        <v>22.145</v>
      </c>
    </row>
    <row r="229" spans="1:18" x14ac:dyDescent="0.25">
      <c r="A229" s="70">
        <v>4</v>
      </c>
      <c r="B229" s="70">
        <v>7</v>
      </c>
      <c r="C229" s="83">
        <v>42.931465870398334</v>
      </c>
      <c r="D229" s="83">
        <v>22.145</v>
      </c>
      <c r="E229" s="43">
        <f t="shared" si="15"/>
        <v>13.665510014909788</v>
      </c>
      <c r="F229" s="17">
        <f t="shared" si="16"/>
        <v>7.3176924894054265E-2</v>
      </c>
      <c r="G229" s="17">
        <v>22.145</v>
      </c>
      <c r="H229" s="17">
        <f t="shared" si="17"/>
        <v>22.145</v>
      </c>
      <c r="N229" t="str">
        <f t="shared" si="18"/>
        <v>4#7</v>
      </c>
      <c r="O229">
        <v>4</v>
      </c>
      <c r="P229">
        <v>7</v>
      </c>
      <c r="Q229">
        <v>13.665510014909788</v>
      </c>
      <c r="R229">
        <v>22.145</v>
      </c>
    </row>
    <row r="230" spans="1:18" x14ac:dyDescent="0.25">
      <c r="A230" s="70">
        <v>4</v>
      </c>
      <c r="B230" s="70">
        <v>8</v>
      </c>
      <c r="C230" s="83">
        <v>51.328529442845394</v>
      </c>
      <c r="D230" s="83">
        <v>22.969000000000001</v>
      </c>
      <c r="E230" s="43">
        <f t="shared" si="15"/>
        <v>16.338378364933465</v>
      </c>
      <c r="F230" s="17">
        <f t="shared" si="16"/>
        <v>6.1205584646409447E-2</v>
      </c>
      <c r="G230" s="17">
        <v>22.969000000000001</v>
      </c>
      <c r="H230" s="17">
        <f t="shared" si="17"/>
        <v>22.969000000000001</v>
      </c>
      <c r="N230" t="str">
        <f t="shared" si="18"/>
        <v>4#8</v>
      </c>
      <c r="O230">
        <v>4</v>
      </c>
      <c r="P230">
        <v>8</v>
      </c>
      <c r="Q230">
        <v>16.338378364933465</v>
      </c>
      <c r="R230">
        <v>22.969000000000001</v>
      </c>
    </row>
    <row r="231" spans="1:18" x14ac:dyDescent="0.25">
      <c r="A231" s="70">
        <v>4</v>
      </c>
      <c r="B231" s="70">
        <v>9</v>
      </c>
      <c r="C231" s="83">
        <v>43.877613878561377</v>
      </c>
      <c r="D231" s="83">
        <v>22.66</v>
      </c>
      <c r="E231" s="43">
        <f t="shared" si="15"/>
        <v>13.966678279701187</v>
      </c>
      <c r="F231" s="17">
        <f t="shared" si="16"/>
        <v>7.1598985812780874E-2</v>
      </c>
      <c r="G231" s="17">
        <v>22.66</v>
      </c>
      <c r="H231" s="17">
        <f t="shared" si="17"/>
        <v>22.66</v>
      </c>
      <c r="N231" t="str">
        <f t="shared" si="18"/>
        <v>4#9</v>
      </c>
      <c r="O231">
        <v>4</v>
      </c>
      <c r="P231">
        <v>9</v>
      </c>
      <c r="Q231">
        <v>13.966678279701187</v>
      </c>
      <c r="R231">
        <v>22.66</v>
      </c>
    </row>
    <row r="232" spans="1:18" x14ac:dyDescent="0.25">
      <c r="A232" s="70">
        <v>4</v>
      </c>
      <c r="B232" s="70">
        <v>10</v>
      </c>
      <c r="C232" s="83">
        <v>52.038140448967674</v>
      </c>
      <c r="D232" s="83">
        <v>22.66</v>
      </c>
      <c r="E232" s="43">
        <f t="shared" si="15"/>
        <v>16.564254563527015</v>
      </c>
      <c r="F232" s="17">
        <f t="shared" si="16"/>
        <v>6.0370963037594774E-2</v>
      </c>
      <c r="G232" s="17">
        <v>22.66</v>
      </c>
      <c r="H232" s="17">
        <f t="shared" si="17"/>
        <v>22.66</v>
      </c>
      <c r="N232" t="str">
        <f t="shared" si="18"/>
        <v>4#10</v>
      </c>
      <c r="O232">
        <v>4</v>
      </c>
      <c r="P232">
        <v>10</v>
      </c>
      <c r="Q232">
        <v>16.564254563527015</v>
      </c>
      <c r="R232">
        <v>22.66</v>
      </c>
    </row>
    <row r="233" spans="1:18" x14ac:dyDescent="0.25">
      <c r="A233" s="70">
        <v>4</v>
      </c>
      <c r="B233" s="70">
        <v>11</v>
      </c>
      <c r="C233" s="83">
        <v>31.104615768360226</v>
      </c>
      <c r="D233" s="83">
        <v>15.45</v>
      </c>
      <c r="E233" s="43">
        <f t="shared" si="15"/>
        <v>9.9009067050172845</v>
      </c>
      <c r="F233" s="17">
        <f t="shared" si="16"/>
        <v>0.10100085070928402</v>
      </c>
      <c r="G233" s="17">
        <v>15.45</v>
      </c>
      <c r="H233" s="17">
        <f t="shared" si="17"/>
        <v>15.45</v>
      </c>
      <c r="N233" t="str">
        <f t="shared" si="18"/>
        <v>4#11</v>
      </c>
      <c r="O233">
        <v>4</v>
      </c>
      <c r="P233">
        <v>11</v>
      </c>
      <c r="Q233">
        <v>9.9009067050172845</v>
      </c>
      <c r="R233">
        <v>15.45</v>
      </c>
    </row>
    <row r="234" spans="1:18" x14ac:dyDescent="0.25">
      <c r="A234" s="70">
        <v>4</v>
      </c>
      <c r="B234" s="70">
        <v>13</v>
      </c>
      <c r="C234" s="83">
        <v>46.597789402030131</v>
      </c>
      <c r="D234" s="83">
        <v>20.6</v>
      </c>
      <c r="E234" s="43">
        <f t="shared" si="15"/>
        <v>14.832537040976458</v>
      </c>
      <c r="F234" s="17">
        <f t="shared" si="16"/>
        <v>6.7419349585131239E-2</v>
      </c>
      <c r="G234" s="17">
        <v>20.6</v>
      </c>
      <c r="H234" s="17">
        <f t="shared" si="17"/>
        <v>20.6</v>
      </c>
      <c r="N234" t="str">
        <f t="shared" si="18"/>
        <v>4#13</v>
      </c>
      <c r="O234">
        <v>4</v>
      </c>
      <c r="P234">
        <v>13</v>
      </c>
      <c r="Q234">
        <v>14.832537040976458</v>
      </c>
      <c r="R234">
        <v>20.6</v>
      </c>
    </row>
    <row r="235" spans="1:18" x14ac:dyDescent="0.25">
      <c r="A235" s="70">
        <v>4</v>
      </c>
      <c r="B235" s="70">
        <v>14</v>
      </c>
      <c r="C235" s="83">
        <v>50.973723939784243</v>
      </c>
      <c r="D235" s="83">
        <v>22.66</v>
      </c>
      <c r="E235" s="43">
        <f t="shared" si="15"/>
        <v>16.225440265636689</v>
      </c>
      <c r="F235" s="17">
        <f t="shared" si="16"/>
        <v>6.1631609597544552E-2</v>
      </c>
      <c r="G235" s="17">
        <v>22.66</v>
      </c>
      <c r="H235" s="17">
        <f t="shared" si="17"/>
        <v>22.66</v>
      </c>
      <c r="N235" t="str">
        <f t="shared" si="18"/>
        <v>4#14</v>
      </c>
      <c r="O235">
        <v>4</v>
      </c>
      <c r="P235">
        <v>14</v>
      </c>
      <c r="Q235">
        <v>16.225440265636689</v>
      </c>
      <c r="R235">
        <v>22.66</v>
      </c>
    </row>
    <row r="236" spans="1:18" x14ac:dyDescent="0.25">
      <c r="A236" s="70">
        <v>4</v>
      </c>
      <c r="B236" s="70">
        <v>15</v>
      </c>
      <c r="C236" s="83">
        <v>28.975782749993364</v>
      </c>
      <c r="D236" s="83">
        <v>0</v>
      </c>
      <c r="E236" s="43">
        <f t="shared" si="15"/>
        <v>9.2232781092366327</v>
      </c>
      <c r="F236" s="17">
        <f t="shared" si="16"/>
        <v>0.10842132137363961</v>
      </c>
      <c r="G236" s="17">
        <v>15.700235077253437</v>
      </c>
      <c r="H236" s="17">
        <f t="shared" si="17"/>
        <v>15.756897225647243</v>
      </c>
      <c r="N236" t="str">
        <f t="shared" si="18"/>
        <v>4#15</v>
      </c>
      <c r="O236">
        <v>4</v>
      </c>
      <c r="P236">
        <v>15</v>
      </c>
      <c r="Q236">
        <v>9.2232781092366327</v>
      </c>
      <c r="R236">
        <v>15.756897225647243</v>
      </c>
    </row>
    <row r="237" spans="1:18" x14ac:dyDescent="0.25">
      <c r="A237" s="70">
        <v>4</v>
      </c>
      <c r="B237" s="70">
        <v>16</v>
      </c>
      <c r="C237" s="83">
        <v>42.340123365296421</v>
      </c>
      <c r="D237" s="83">
        <v>0</v>
      </c>
      <c r="E237" s="43">
        <f t="shared" si="15"/>
        <v>13.47727984941516</v>
      </c>
      <c r="F237" s="17">
        <f t="shared" si="16"/>
        <v>7.4198948984753363E-2</v>
      </c>
      <c r="G237" s="17">
        <v>20.669068374815506</v>
      </c>
      <c r="H237" s="17">
        <f t="shared" si="17"/>
        <v>20.743663042580213</v>
      </c>
      <c r="N237" t="str">
        <f t="shared" si="18"/>
        <v>4#16</v>
      </c>
      <c r="O237">
        <v>4</v>
      </c>
      <c r="P237">
        <v>16</v>
      </c>
      <c r="Q237">
        <v>13.47727984941516</v>
      </c>
      <c r="R237">
        <v>20.743663042580213</v>
      </c>
    </row>
    <row r="238" spans="1:18" x14ac:dyDescent="0.25">
      <c r="A238" s="70">
        <v>4</v>
      </c>
      <c r="B238" s="70">
        <v>17</v>
      </c>
      <c r="C238" s="83">
        <v>38.555531332644222</v>
      </c>
      <c r="D238" s="83">
        <v>0</v>
      </c>
      <c r="E238" s="43">
        <f t="shared" si="15"/>
        <v>12.272606790249558</v>
      </c>
      <c r="F238" s="17">
        <f t="shared" si="16"/>
        <v>8.1482281400434689E-2</v>
      </c>
      <c r="G238" s="17">
        <v>19.494253619971715</v>
      </c>
      <c r="H238" s="17">
        <f t="shared" si="17"/>
        <v>19.564608381286192</v>
      </c>
      <c r="N238" t="str">
        <f t="shared" si="18"/>
        <v>4#17</v>
      </c>
      <c r="O238">
        <v>4</v>
      </c>
      <c r="P238">
        <v>17</v>
      </c>
      <c r="Q238">
        <v>12.272606790249558</v>
      </c>
      <c r="R238">
        <v>19.564608381286192</v>
      </c>
    </row>
    <row r="239" spans="1:18" x14ac:dyDescent="0.25">
      <c r="A239" s="70">
        <v>4</v>
      </c>
      <c r="B239" s="70">
        <v>18</v>
      </c>
      <c r="C239" s="83">
        <v>40.684364351011084</v>
      </c>
      <c r="D239" s="83">
        <v>0</v>
      </c>
      <c r="E239" s="43">
        <f t="shared" si="15"/>
        <v>12.95023538603021</v>
      </c>
      <c r="F239" s="17">
        <f t="shared" si="16"/>
        <v>7.7218673652737518E-2</v>
      </c>
      <c r="G239" s="17">
        <v>20.17362507377398</v>
      </c>
      <c r="H239" s="17">
        <f t="shared" si="17"/>
        <v>20.246431686665229</v>
      </c>
      <c r="N239" t="str">
        <f t="shared" si="18"/>
        <v>4#18</v>
      </c>
      <c r="O239">
        <v>4</v>
      </c>
      <c r="P239">
        <v>18</v>
      </c>
      <c r="Q239">
        <v>12.95023538603021</v>
      </c>
      <c r="R239">
        <v>20.246431686665229</v>
      </c>
    </row>
    <row r="240" spans="1:18" x14ac:dyDescent="0.25">
      <c r="A240" s="70">
        <v>4</v>
      </c>
      <c r="B240" s="70">
        <v>19</v>
      </c>
      <c r="C240" s="83">
        <v>36.663235316318136</v>
      </c>
      <c r="D240" s="83">
        <v>0</v>
      </c>
      <c r="E240" s="43">
        <f t="shared" si="15"/>
        <v>11.670270260666761</v>
      </c>
      <c r="F240" s="17">
        <f t="shared" si="16"/>
        <v>8.5687818504973229E-2</v>
      </c>
      <c r="G240" s="17">
        <v>18.84655208217103</v>
      </c>
      <c r="H240" s="17">
        <f t="shared" si="17"/>
        <v>18.914569288635583</v>
      </c>
      <c r="N240" t="str">
        <f t="shared" si="18"/>
        <v>4#19</v>
      </c>
      <c r="O240">
        <v>4</v>
      </c>
      <c r="P240">
        <v>19</v>
      </c>
      <c r="Q240">
        <v>11.670270260666761</v>
      </c>
      <c r="R240">
        <v>18.914569288635583</v>
      </c>
    </row>
    <row r="241" spans="1:18" x14ac:dyDescent="0.25">
      <c r="A241" s="70">
        <v>4</v>
      </c>
      <c r="B241" s="70">
        <v>20</v>
      </c>
      <c r="C241" s="83">
        <v>46.124715397948613</v>
      </c>
      <c r="D241" s="83">
        <v>0</v>
      </c>
      <c r="E241" s="43">
        <f t="shared" si="15"/>
        <v>14.68195290858076</v>
      </c>
      <c r="F241" s="17">
        <f t="shared" si="16"/>
        <v>6.8110830093696687E-2</v>
      </c>
      <c r="G241" s="17">
        <v>21.705242473648582</v>
      </c>
      <c r="H241" s="17">
        <f t="shared" si="17"/>
        <v>21.783576693735981</v>
      </c>
      <c r="N241" t="str">
        <f t="shared" si="18"/>
        <v>4#20</v>
      </c>
      <c r="O241">
        <v>4</v>
      </c>
      <c r="P241">
        <v>20</v>
      </c>
      <c r="Q241">
        <v>14.68195290858076</v>
      </c>
      <c r="R241">
        <v>21.783576693735981</v>
      </c>
    </row>
    <row r="242" spans="1:18" x14ac:dyDescent="0.25">
      <c r="A242" s="70">
        <v>4</v>
      </c>
      <c r="B242" s="70">
        <v>21</v>
      </c>
      <c r="C242" s="83">
        <v>17.740275153057162</v>
      </c>
      <c r="D242" s="83">
        <v>0</v>
      </c>
      <c r="E242" s="43">
        <f t="shared" si="15"/>
        <v>5.6469049648387548</v>
      </c>
      <c r="F242" s="17">
        <f t="shared" si="16"/>
        <v>0.17708815824361135</v>
      </c>
      <c r="G242" s="17">
        <v>9.0427744469948266</v>
      </c>
      <c r="H242" s="17">
        <f t="shared" si="17"/>
        <v>9.0754098199740305</v>
      </c>
      <c r="N242" t="str">
        <f t="shared" si="18"/>
        <v>4#21</v>
      </c>
      <c r="O242">
        <v>4</v>
      </c>
      <c r="P242">
        <v>21</v>
      </c>
      <c r="Q242">
        <v>5.6469049648387548</v>
      </c>
      <c r="R242">
        <v>9.0754098199740305</v>
      </c>
    </row>
    <row r="243" spans="1:18" x14ac:dyDescent="0.25">
      <c r="A243" s="70">
        <v>4</v>
      </c>
      <c r="B243" s="70">
        <v>22</v>
      </c>
      <c r="C243" s="83">
        <v>44.942030387744815</v>
      </c>
      <c r="D243" s="83">
        <v>0</v>
      </c>
      <c r="E243" s="43">
        <f t="shared" si="15"/>
        <v>14.305492577591515</v>
      </c>
      <c r="F243" s="17">
        <f t="shared" si="16"/>
        <v>6.9903220359320256E-2</v>
      </c>
      <c r="G243" s="17">
        <v>21.394902765612979</v>
      </c>
      <c r="H243" s="17">
        <f t="shared" si="17"/>
        <v>21.472116969694078</v>
      </c>
      <c r="N243" t="str">
        <f t="shared" si="18"/>
        <v>4#22</v>
      </c>
      <c r="O243">
        <v>4</v>
      </c>
      <c r="P243">
        <v>22</v>
      </c>
      <c r="Q243">
        <v>14.305492577591515</v>
      </c>
      <c r="R243">
        <v>21.472116969694078</v>
      </c>
    </row>
    <row r="244" spans="1:18" x14ac:dyDescent="0.25">
      <c r="A244" s="70">
        <v>4</v>
      </c>
      <c r="B244" s="70">
        <v>23</v>
      </c>
      <c r="C244" s="83">
        <v>24.245042709178112</v>
      </c>
      <c r="D244" s="83">
        <v>0</v>
      </c>
      <c r="E244" s="43">
        <f t="shared" si="15"/>
        <v>7.7174367852796291</v>
      </c>
      <c r="F244" s="17">
        <f t="shared" si="16"/>
        <v>0.129576701153862</v>
      </c>
      <c r="G244" s="17">
        <v>13.246070647741888</v>
      </c>
      <c r="H244" s="17">
        <f t="shared" si="17"/>
        <v>13.293875716709588</v>
      </c>
      <c r="N244" t="str">
        <f t="shared" si="18"/>
        <v>4#23</v>
      </c>
      <c r="O244">
        <v>4</v>
      </c>
      <c r="P244">
        <v>23</v>
      </c>
      <c r="Q244">
        <v>7.7174367852796291</v>
      </c>
      <c r="R244">
        <v>13.293875716709588</v>
      </c>
    </row>
    <row r="245" spans="1:18" x14ac:dyDescent="0.25">
      <c r="A245" s="70">
        <v>4</v>
      </c>
      <c r="B245" s="70">
        <v>24</v>
      </c>
      <c r="C245" s="83">
        <v>42.340123365296421</v>
      </c>
      <c r="D245" s="83">
        <v>0</v>
      </c>
      <c r="E245" s="43">
        <f t="shared" si="15"/>
        <v>13.47727984941516</v>
      </c>
      <c r="F245" s="17">
        <f t="shared" si="16"/>
        <v>7.4198948984753363E-2</v>
      </c>
      <c r="G245" s="17">
        <v>20.669068374815506</v>
      </c>
      <c r="H245" s="17">
        <f t="shared" si="17"/>
        <v>20.743663042580213</v>
      </c>
      <c r="N245" t="str">
        <f t="shared" si="18"/>
        <v>4#24</v>
      </c>
      <c r="O245">
        <v>4</v>
      </c>
      <c r="P245">
        <v>24</v>
      </c>
      <c r="Q245">
        <v>13.47727984941516</v>
      </c>
      <c r="R245">
        <v>20.743663042580213</v>
      </c>
    </row>
    <row r="246" spans="1:18" x14ac:dyDescent="0.25">
      <c r="A246" s="70">
        <v>4</v>
      </c>
      <c r="B246" s="70">
        <v>25</v>
      </c>
      <c r="C246" s="83">
        <v>27.201755234687646</v>
      </c>
      <c r="D246" s="83">
        <v>0</v>
      </c>
      <c r="E246" s="43">
        <f t="shared" si="15"/>
        <v>8.6585876127527577</v>
      </c>
      <c r="F246" s="17">
        <f t="shared" si="16"/>
        <v>0.11549227711539871</v>
      </c>
      <c r="G246" s="17">
        <v>14.833134245747189</v>
      </c>
      <c r="H246" s="17">
        <f t="shared" si="17"/>
        <v>14.88666702724009</v>
      </c>
      <c r="N246" t="str">
        <f t="shared" si="18"/>
        <v>4#25</v>
      </c>
      <c r="O246">
        <v>4</v>
      </c>
      <c r="P246">
        <v>25</v>
      </c>
      <c r="Q246">
        <v>8.6585876127527577</v>
      </c>
      <c r="R246">
        <v>14.88666702724009</v>
      </c>
    </row>
    <row r="247" spans="1:18" x14ac:dyDescent="0.25">
      <c r="A247" s="70">
        <v>4</v>
      </c>
      <c r="B247" s="70">
        <v>26</v>
      </c>
      <c r="C247" s="83">
        <v>36.07189281121623</v>
      </c>
      <c r="D247" s="83">
        <v>0</v>
      </c>
      <c r="E247" s="43">
        <f t="shared" si="15"/>
        <v>11.482040095172136</v>
      </c>
      <c r="F247" s="17">
        <f t="shared" si="16"/>
        <v>8.7092536841120324E-2</v>
      </c>
      <c r="G247" s="17">
        <v>18.63503949957947</v>
      </c>
      <c r="H247" s="17">
        <f t="shared" si="17"/>
        <v>18.702293357133453</v>
      </c>
      <c r="N247" t="str">
        <f t="shared" si="18"/>
        <v>4#26</v>
      </c>
      <c r="O247">
        <v>4</v>
      </c>
      <c r="P247">
        <v>26</v>
      </c>
      <c r="Q247">
        <v>11.482040095172136</v>
      </c>
      <c r="R247">
        <v>18.702293357133453</v>
      </c>
    </row>
    <row r="248" spans="1:18" x14ac:dyDescent="0.25">
      <c r="A248" s="70">
        <v>4</v>
      </c>
      <c r="B248" s="70">
        <v>27</v>
      </c>
      <c r="C248" s="83">
        <v>37.01804081937928</v>
      </c>
      <c r="D248" s="83">
        <v>0</v>
      </c>
      <c r="E248" s="43">
        <f t="shared" si="15"/>
        <v>11.783208359963536</v>
      </c>
      <c r="F248" s="17">
        <f t="shared" si="16"/>
        <v>8.4866529509717889E-2</v>
      </c>
      <c r="G248" s="17">
        <v>18.971326379309293</v>
      </c>
      <c r="H248" s="17">
        <f t="shared" si="17"/>
        <v>19.03979389621222</v>
      </c>
      <c r="N248" t="str">
        <f t="shared" si="18"/>
        <v>4#27</v>
      </c>
      <c r="O248">
        <v>4</v>
      </c>
      <c r="P248">
        <v>27</v>
      </c>
      <c r="Q248">
        <v>11.783208359963536</v>
      </c>
      <c r="R248">
        <v>19.03979389621222</v>
      </c>
    </row>
    <row r="249" spans="1:18" x14ac:dyDescent="0.25">
      <c r="A249" s="70">
        <v>4</v>
      </c>
      <c r="B249" s="70">
        <v>28</v>
      </c>
      <c r="C249" s="83">
        <v>31.932495275502884</v>
      </c>
      <c r="D249" s="83">
        <v>0</v>
      </c>
      <c r="E249" s="43">
        <f t="shared" si="15"/>
        <v>10.164428936709756</v>
      </c>
      <c r="F249" s="17">
        <f t="shared" si="16"/>
        <v>9.8382310135339671E-2</v>
      </c>
      <c r="G249" s="17">
        <v>17.019078693992387</v>
      </c>
      <c r="H249" s="17">
        <f t="shared" si="17"/>
        <v>17.080500548999005</v>
      </c>
      <c r="N249" t="str">
        <f t="shared" si="18"/>
        <v>4#28</v>
      </c>
      <c r="O249">
        <v>4</v>
      </c>
      <c r="P249">
        <v>28</v>
      </c>
      <c r="Q249">
        <v>10.164428936709756</v>
      </c>
      <c r="R249">
        <v>17.080500548999005</v>
      </c>
    </row>
    <row r="250" spans="1:18" x14ac:dyDescent="0.25">
      <c r="A250" s="70">
        <v>4</v>
      </c>
      <c r="B250" s="70">
        <v>29</v>
      </c>
      <c r="C250" s="83">
        <v>28.975782749993364</v>
      </c>
      <c r="D250" s="83">
        <v>0</v>
      </c>
      <c r="E250" s="43">
        <f t="shared" si="15"/>
        <v>9.2232781092366327</v>
      </c>
      <c r="F250" s="17">
        <f t="shared" si="16"/>
        <v>0.10842132137363961</v>
      </c>
      <c r="G250" s="17">
        <v>15.700235077253437</v>
      </c>
      <c r="H250" s="17">
        <f t="shared" si="17"/>
        <v>15.756897225647243</v>
      </c>
      <c r="N250" t="str">
        <f t="shared" si="18"/>
        <v>4#29</v>
      </c>
      <c r="O250">
        <v>4</v>
      </c>
      <c r="P250">
        <v>29</v>
      </c>
      <c r="Q250">
        <v>9.2232781092366327</v>
      </c>
      <c r="R250">
        <v>15.756897225647243</v>
      </c>
    </row>
    <row r="251" spans="1:18" x14ac:dyDescent="0.25">
      <c r="A251" s="70">
        <v>4</v>
      </c>
      <c r="B251" s="70">
        <v>30</v>
      </c>
      <c r="C251" s="83">
        <v>44.350687882642895</v>
      </c>
      <c r="D251" s="83">
        <v>0</v>
      </c>
      <c r="E251" s="43">
        <f t="shared" si="15"/>
        <v>14.117262412096885</v>
      </c>
      <c r="F251" s="17">
        <f t="shared" si="16"/>
        <v>7.0835263297444551E-2</v>
      </c>
      <c r="G251" s="17">
        <v>21.235283736100463</v>
      </c>
      <c r="H251" s="17">
        <f t="shared" si="17"/>
        <v>21.311921875104048</v>
      </c>
      <c r="N251" t="str">
        <f t="shared" si="18"/>
        <v>4#30</v>
      </c>
      <c r="O251">
        <v>4</v>
      </c>
      <c r="P251">
        <v>30</v>
      </c>
      <c r="Q251">
        <v>14.117262412096885</v>
      </c>
      <c r="R251">
        <v>21.311921875104048</v>
      </c>
    </row>
    <row r="252" spans="1:18" x14ac:dyDescent="0.25">
      <c r="A252" s="70">
        <v>4</v>
      </c>
      <c r="B252" s="70">
        <v>31</v>
      </c>
      <c r="C252" s="83">
        <v>48.490085418356223</v>
      </c>
      <c r="D252" s="83">
        <v>0</v>
      </c>
      <c r="E252" s="43">
        <f t="shared" si="15"/>
        <v>15.434873570559258</v>
      </c>
      <c r="F252" s="17">
        <f t="shared" si="16"/>
        <v>6.4788350576930998E-2</v>
      </c>
      <c r="G252" s="17">
        <v>22.29246144575734</v>
      </c>
      <c r="H252" s="17">
        <f t="shared" si="17"/>
        <v>22.372914939115077</v>
      </c>
      <c r="N252" t="str">
        <f t="shared" si="18"/>
        <v>4#31</v>
      </c>
      <c r="O252">
        <v>4</v>
      </c>
      <c r="P252">
        <v>31</v>
      </c>
      <c r="Q252">
        <v>15.434873570559258</v>
      </c>
      <c r="R252">
        <v>22.372914939115077</v>
      </c>
    </row>
    <row r="253" spans="1:18" x14ac:dyDescent="0.25">
      <c r="A253" s="70">
        <v>4</v>
      </c>
      <c r="B253" s="70">
        <v>32</v>
      </c>
      <c r="C253" s="83">
        <v>20.696987678566686</v>
      </c>
      <c r="D253" s="83">
        <v>0</v>
      </c>
      <c r="E253" s="43">
        <f t="shared" si="15"/>
        <v>6.5880557923118799</v>
      </c>
      <c r="F253" s="17">
        <f t="shared" si="16"/>
        <v>0.15178984992309547</v>
      </c>
      <c r="G253" s="17">
        <v>11.080950748056807</v>
      </c>
      <c r="H253" s="17">
        <f t="shared" si="17"/>
        <v>11.120941899306544</v>
      </c>
      <c r="N253" t="str">
        <f t="shared" si="18"/>
        <v>4#32</v>
      </c>
      <c r="O253">
        <v>4</v>
      </c>
      <c r="P253">
        <v>32</v>
      </c>
      <c r="Q253">
        <v>6.5880557923118799</v>
      </c>
      <c r="R253">
        <v>11.120941899306544</v>
      </c>
    </row>
    <row r="254" spans="1:18" x14ac:dyDescent="0.25">
      <c r="A254" s="70">
        <v>4</v>
      </c>
      <c r="B254" s="70">
        <v>33</v>
      </c>
      <c r="C254" s="83">
        <v>43.759345377541003</v>
      </c>
      <c r="D254" s="83">
        <v>0</v>
      </c>
      <c r="E254" s="43">
        <f t="shared" si="15"/>
        <v>13.929032246602263</v>
      </c>
      <c r="F254" s="17">
        <f t="shared" si="16"/>
        <v>7.1792496585247834E-2</v>
      </c>
      <c r="G254" s="17">
        <v>21.072590163510579</v>
      </c>
      <c r="H254" s="17">
        <f t="shared" si="17"/>
        <v>21.148641141410689</v>
      </c>
      <c r="N254" t="str">
        <f t="shared" si="18"/>
        <v>4#33</v>
      </c>
      <c r="O254">
        <v>4</v>
      </c>
      <c r="P254">
        <v>33</v>
      </c>
      <c r="Q254">
        <v>13.929032246602263</v>
      </c>
      <c r="R254">
        <v>21.148641141410689</v>
      </c>
    </row>
    <row r="255" spans="1:18" x14ac:dyDescent="0.25">
      <c r="A255" s="70">
        <v>4</v>
      </c>
      <c r="B255" s="70">
        <v>34</v>
      </c>
      <c r="C255" s="83">
        <v>37.609383324481179</v>
      </c>
      <c r="D255" s="83">
        <v>0</v>
      </c>
      <c r="E255" s="43">
        <f t="shared" si="15"/>
        <v>11.97143852545816</v>
      </c>
      <c r="F255" s="17">
        <f t="shared" si="16"/>
        <v>8.3532150114911025E-2</v>
      </c>
      <c r="G255" s="17">
        <v>19.175815739970641</v>
      </c>
      <c r="H255" s="17">
        <f t="shared" si="17"/>
        <v>19.245021258976195</v>
      </c>
      <c r="N255" t="str">
        <f t="shared" si="18"/>
        <v>4#34</v>
      </c>
      <c r="O255">
        <v>4</v>
      </c>
      <c r="P255">
        <v>34</v>
      </c>
      <c r="Q255">
        <v>11.97143852545816</v>
      </c>
      <c r="R255">
        <v>19.245021258976195</v>
      </c>
    </row>
    <row r="256" spans="1:18" x14ac:dyDescent="0.25">
      <c r="A256" s="70">
        <v>4</v>
      </c>
      <c r="B256" s="70">
        <v>35</v>
      </c>
      <c r="C256" s="83">
        <v>42.57666036733719</v>
      </c>
      <c r="D256" s="83">
        <v>0</v>
      </c>
      <c r="E256" s="43">
        <f t="shared" si="15"/>
        <v>13.552571915613013</v>
      </c>
      <c r="F256" s="17">
        <f t="shared" si="16"/>
        <v>7.3786732601504715E-2</v>
      </c>
      <c r="G256" s="17">
        <v>20.737637573834569</v>
      </c>
      <c r="H256" s="17">
        <f t="shared" si="17"/>
        <v>20.812479707838538</v>
      </c>
      <c r="N256" t="str">
        <f t="shared" si="18"/>
        <v>4#35</v>
      </c>
      <c r="O256">
        <v>4</v>
      </c>
      <c r="P256">
        <v>35</v>
      </c>
      <c r="Q256">
        <v>13.552571915613013</v>
      </c>
      <c r="R256">
        <v>20.812479707838538</v>
      </c>
    </row>
    <row r="257" spans="1:18" x14ac:dyDescent="0.25">
      <c r="A257" s="70">
        <v>4</v>
      </c>
      <c r="B257" s="70">
        <v>36</v>
      </c>
      <c r="C257" s="83">
        <v>48.844890921417367</v>
      </c>
      <c r="D257" s="83">
        <v>0</v>
      </c>
      <c r="E257" s="43">
        <f t="shared" si="15"/>
        <v>15.547811669856033</v>
      </c>
      <c r="F257" s="17">
        <f t="shared" si="16"/>
        <v>6.4317733018260798E-2</v>
      </c>
      <c r="G257" s="17">
        <v>22.376913657669927</v>
      </c>
      <c r="H257" s="17">
        <f t="shared" si="17"/>
        <v>22.457671939060457</v>
      </c>
      <c r="N257" t="str">
        <f t="shared" si="18"/>
        <v>4#36</v>
      </c>
      <c r="O257">
        <v>4</v>
      </c>
      <c r="P257">
        <v>36</v>
      </c>
      <c r="Q257">
        <v>15.547811669856033</v>
      </c>
      <c r="R257">
        <v>22.457671939060457</v>
      </c>
    </row>
    <row r="258" spans="1:18" x14ac:dyDescent="0.25">
      <c r="A258" s="70">
        <v>4</v>
      </c>
      <c r="B258" s="70">
        <v>37</v>
      </c>
      <c r="C258" s="83">
        <v>43.168002872439089</v>
      </c>
      <c r="D258" s="83">
        <v>0</v>
      </c>
      <c r="E258" s="43">
        <f t="shared" si="15"/>
        <v>13.740802081107637</v>
      </c>
      <c r="F258" s="17">
        <f t="shared" si="16"/>
        <v>7.2775955442580004E-2</v>
      </c>
      <c r="G258" s="17">
        <v>20.906737307039066</v>
      </c>
      <c r="H258" s="17">
        <f t="shared" si="17"/>
        <v>20.98218972198017</v>
      </c>
      <c r="N258" t="str">
        <f t="shared" si="18"/>
        <v>4#37</v>
      </c>
      <c r="O258">
        <v>4</v>
      </c>
      <c r="P258">
        <v>37</v>
      </c>
      <c r="Q258">
        <v>13.740802081107637</v>
      </c>
      <c r="R258">
        <v>20.98218972198017</v>
      </c>
    </row>
    <row r="259" spans="1:18" x14ac:dyDescent="0.25">
      <c r="A259" s="70">
        <v>4</v>
      </c>
      <c r="B259" s="70">
        <v>38</v>
      </c>
      <c r="C259" s="83">
        <v>41.985317862235277</v>
      </c>
      <c r="D259" s="83">
        <v>0</v>
      </c>
      <c r="E259" s="43">
        <f t="shared" ref="E259:E322" si="19">C259/PI()</f>
        <v>13.364341750118385</v>
      </c>
      <c r="F259" s="17">
        <f t="shared" ref="F259:F322" si="20">1/E259</f>
        <v>7.4825982356455503E-2</v>
      </c>
      <c r="G259" s="17">
        <v>20.565200420801148</v>
      </c>
      <c r="H259" s="17">
        <f t="shared" ref="H259:H322" si="21">IF(D259=0,EXP($L$3+$L$4*F259)*$L$5,D259)</f>
        <v>20.639420229119818</v>
      </c>
      <c r="N259" t="str">
        <f t="shared" ref="N259:N322" si="22">CONCATENATE(O259,"#",P259)</f>
        <v>4#38</v>
      </c>
      <c r="O259">
        <v>4</v>
      </c>
      <c r="P259">
        <v>38</v>
      </c>
      <c r="Q259">
        <v>13.364341750118385</v>
      </c>
      <c r="R259">
        <v>20.639420229119818</v>
      </c>
    </row>
    <row r="260" spans="1:18" x14ac:dyDescent="0.25">
      <c r="A260" s="70">
        <v>4</v>
      </c>
      <c r="B260" s="70">
        <v>39</v>
      </c>
      <c r="C260" s="83">
        <v>41.393975357133371</v>
      </c>
      <c r="D260" s="83">
        <v>0</v>
      </c>
      <c r="E260" s="43">
        <f t="shared" si="19"/>
        <v>13.17611158462376</v>
      </c>
      <c r="F260" s="17">
        <f t="shared" si="20"/>
        <v>7.5894924961547733E-2</v>
      </c>
      <c r="G260" s="17">
        <v>20.389332254701721</v>
      </c>
      <c r="H260" s="17">
        <f t="shared" si="21"/>
        <v>20.462917354808937</v>
      </c>
      <c r="N260" t="str">
        <f t="shared" si="22"/>
        <v>4#39</v>
      </c>
      <c r="O260">
        <v>4</v>
      </c>
      <c r="P260">
        <v>39</v>
      </c>
      <c r="Q260">
        <v>13.17611158462376</v>
      </c>
      <c r="R260">
        <v>20.462917354808937</v>
      </c>
    </row>
    <row r="261" spans="1:18" x14ac:dyDescent="0.25">
      <c r="A261" s="70">
        <v>4</v>
      </c>
      <c r="B261" s="70">
        <v>40</v>
      </c>
      <c r="C261" s="83">
        <v>46.124715397948613</v>
      </c>
      <c r="D261" s="83">
        <v>0</v>
      </c>
      <c r="E261" s="43">
        <f t="shared" si="19"/>
        <v>14.68195290858076</v>
      </c>
      <c r="F261" s="17">
        <f t="shared" si="20"/>
        <v>6.8110830093696687E-2</v>
      </c>
      <c r="G261" s="17">
        <v>21.705242473648582</v>
      </c>
      <c r="H261" s="17">
        <f t="shared" si="21"/>
        <v>21.783576693735981</v>
      </c>
      <c r="N261" t="str">
        <f t="shared" si="22"/>
        <v>4#40</v>
      </c>
      <c r="O261">
        <v>4</v>
      </c>
      <c r="P261">
        <v>40</v>
      </c>
      <c r="Q261">
        <v>14.68195290858076</v>
      </c>
      <c r="R261">
        <v>21.783576693735981</v>
      </c>
    </row>
    <row r="262" spans="1:18" x14ac:dyDescent="0.25">
      <c r="A262" s="70">
        <v>4</v>
      </c>
      <c r="B262" s="70">
        <v>41</v>
      </c>
      <c r="C262" s="83">
        <v>27.556560737748796</v>
      </c>
      <c r="D262" s="83">
        <v>0</v>
      </c>
      <c r="E262" s="43">
        <f t="shared" si="19"/>
        <v>8.7715257120495345</v>
      </c>
      <c r="F262" s="17">
        <f t="shared" si="20"/>
        <v>0.11400525208816178</v>
      </c>
      <c r="G262" s="17">
        <v>15.011417979886865</v>
      </c>
      <c r="H262" s="17">
        <f t="shared" si="21"/>
        <v>15.065594187376275</v>
      </c>
      <c r="N262" t="str">
        <f t="shared" si="22"/>
        <v>4#41</v>
      </c>
      <c r="O262">
        <v>4</v>
      </c>
      <c r="P262">
        <v>41</v>
      </c>
      <c r="Q262">
        <v>8.7715257120495345</v>
      </c>
      <c r="R262">
        <v>15.065594187376275</v>
      </c>
    </row>
    <row r="263" spans="1:18" x14ac:dyDescent="0.25">
      <c r="A263" s="70">
        <v>4</v>
      </c>
      <c r="B263" s="70">
        <v>42</v>
      </c>
      <c r="C263" s="83">
        <v>47.898742913254331</v>
      </c>
      <c r="D263" s="83">
        <v>0</v>
      </c>
      <c r="E263" s="43">
        <f t="shared" si="19"/>
        <v>15.246643405064637</v>
      </c>
      <c r="F263" s="17">
        <f t="shared" si="20"/>
        <v>6.55882067568931E-2</v>
      </c>
      <c r="G263" s="17">
        <v>22.149657990806155</v>
      </c>
      <c r="H263" s="17">
        <f t="shared" si="21"/>
        <v>22.229596106494974</v>
      </c>
      <c r="N263" t="str">
        <f t="shared" si="22"/>
        <v>4#42</v>
      </c>
      <c r="O263">
        <v>4</v>
      </c>
      <c r="P263">
        <v>42</v>
      </c>
      <c r="Q263">
        <v>15.246643405064637</v>
      </c>
      <c r="R263">
        <v>22.229596106494974</v>
      </c>
    </row>
    <row r="264" spans="1:18" x14ac:dyDescent="0.25">
      <c r="A264" s="70">
        <v>4</v>
      </c>
      <c r="B264" s="70">
        <v>43</v>
      </c>
      <c r="C264" s="83">
        <v>40.211290346929559</v>
      </c>
      <c r="D264" s="83">
        <v>0</v>
      </c>
      <c r="E264" s="43">
        <f t="shared" si="19"/>
        <v>12.79965125363451</v>
      </c>
      <c r="F264" s="17">
        <f t="shared" si="20"/>
        <v>7.8127128636887366E-2</v>
      </c>
      <c r="G264" s="17">
        <v>20.026912651081485</v>
      </c>
      <c r="H264" s="17">
        <f t="shared" si="21"/>
        <v>20.099189778839239</v>
      </c>
      <c r="N264" t="str">
        <f t="shared" si="22"/>
        <v>4#43</v>
      </c>
      <c r="O264">
        <v>4</v>
      </c>
      <c r="P264">
        <v>43</v>
      </c>
      <c r="Q264">
        <v>12.79965125363451</v>
      </c>
      <c r="R264">
        <v>20.099189778839239</v>
      </c>
    </row>
    <row r="265" spans="1:18" x14ac:dyDescent="0.25">
      <c r="A265" s="70">
        <v>4</v>
      </c>
      <c r="B265" s="70">
        <v>44</v>
      </c>
      <c r="C265" s="83">
        <v>45.533372892846721</v>
      </c>
      <c r="D265" s="83">
        <v>0</v>
      </c>
      <c r="E265" s="43">
        <f t="shared" si="19"/>
        <v>14.49372274308614</v>
      </c>
      <c r="F265" s="17">
        <f t="shared" si="20"/>
        <v>6.8995386328679728E-2</v>
      </c>
      <c r="G265" s="17">
        <v>21.551529237042732</v>
      </c>
      <c r="H265" s="17">
        <f t="shared" si="21"/>
        <v>21.62930870605922</v>
      </c>
      <c r="N265" t="str">
        <f t="shared" si="22"/>
        <v>4#44</v>
      </c>
      <c r="O265">
        <v>4</v>
      </c>
      <c r="P265">
        <v>44</v>
      </c>
      <c r="Q265">
        <v>14.49372274308614</v>
      </c>
      <c r="R265">
        <v>21.62930870605922</v>
      </c>
    </row>
    <row r="266" spans="1:18" x14ac:dyDescent="0.25">
      <c r="A266" s="70">
        <v>4</v>
      </c>
      <c r="B266" s="70">
        <v>45</v>
      </c>
      <c r="C266" s="83">
        <v>35.480550306114324</v>
      </c>
      <c r="D266" s="83">
        <v>0</v>
      </c>
      <c r="E266" s="43">
        <f t="shared" si="19"/>
        <v>11.29380992967751</v>
      </c>
      <c r="F266" s="17">
        <f t="shared" si="20"/>
        <v>8.8544079121805674E-2</v>
      </c>
      <c r="G266" s="17">
        <v>18.418969973749387</v>
      </c>
      <c r="H266" s="17">
        <f t="shared" si="21"/>
        <v>18.485444036384649</v>
      </c>
      <c r="N266" t="str">
        <f t="shared" si="22"/>
        <v>4#45</v>
      </c>
      <c r="O266">
        <v>4</v>
      </c>
      <c r="P266">
        <v>45</v>
      </c>
      <c r="Q266">
        <v>11.29380992967751</v>
      </c>
      <c r="R266">
        <v>18.485444036384649</v>
      </c>
    </row>
    <row r="267" spans="1:18" x14ac:dyDescent="0.25">
      <c r="A267" s="70">
        <v>4</v>
      </c>
      <c r="B267" s="70">
        <v>46</v>
      </c>
      <c r="C267" s="83">
        <v>43.522808375500233</v>
      </c>
      <c r="D267" s="83">
        <v>0</v>
      </c>
      <c r="E267" s="43">
        <f t="shared" si="19"/>
        <v>13.853740180404412</v>
      </c>
      <c r="F267" s="17">
        <f t="shared" si="20"/>
        <v>7.2182673197124195E-2</v>
      </c>
      <c r="G267" s="17">
        <v>21.006632975254369</v>
      </c>
      <c r="H267" s="17">
        <f t="shared" si="21"/>
        <v>21.082445913662063</v>
      </c>
      <c r="N267" t="str">
        <f t="shared" si="22"/>
        <v>4#46</v>
      </c>
      <c r="O267">
        <v>4</v>
      </c>
      <c r="P267">
        <v>46</v>
      </c>
      <c r="Q267">
        <v>13.853740180404412</v>
      </c>
      <c r="R267">
        <v>21.082445913662063</v>
      </c>
    </row>
    <row r="268" spans="1:18" x14ac:dyDescent="0.25">
      <c r="A268" s="70">
        <v>4</v>
      </c>
      <c r="B268" s="70">
        <v>47</v>
      </c>
      <c r="C268" s="83">
        <v>48.135279915295101</v>
      </c>
      <c r="D268" s="83">
        <v>0</v>
      </c>
      <c r="E268" s="43">
        <f t="shared" si="19"/>
        <v>15.321935471262488</v>
      </c>
      <c r="F268" s="17">
        <f t="shared" si="20"/>
        <v>6.5265905986588948E-2</v>
      </c>
      <c r="G268" s="17">
        <v>22.20709004395782</v>
      </c>
      <c r="H268" s="17">
        <f t="shared" si="21"/>
        <v>22.287235431926462</v>
      </c>
      <c r="N268" t="str">
        <f t="shared" si="22"/>
        <v>4#47</v>
      </c>
      <c r="O268">
        <v>4</v>
      </c>
      <c r="P268">
        <v>47</v>
      </c>
      <c r="Q268">
        <v>15.321935471262488</v>
      </c>
      <c r="R268">
        <v>22.287235431926462</v>
      </c>
    </row>
    <row r="269" spans="1:18" x14ac:dyDescent="0.25">
      <c r="A269" s="70">
        <v>4</v>
      </c>
      <c r="B269" s="70">
        <v>48</v>
      </c>
      <c r="C269" s="83">
        <v>42.813197369377953</v>
      </c>
      <c r="D269" s="83">
        <v>0</v>
      </c>
      <c r="E269" s="43">
        <f t="shared" si="19"/>
        <v>13.627863981810863</v>
      </c>
      <c r="F269" s="17">
        <f t="shared" si="20"/>
        <v>7.3379071095419052E-2</v>
      </c>
      <c r="G269" s="17">
        <v>20.805672819840602</v>
      </c>
      <c r="H269" s="17">
        <f t="shared" si="21"/>
        <v>20.880760493047408</v>
      </c>
      <c r="N269" t="str">
        <f t="shared" si="22"/>
        <v>4#48</v>
      </c>
      <c r="O269">
        <v>4</v>
      </c>
      <c r="P269">
        <v>48</v>
      </c>
      <c r="Q269">
        <v>13.627863981810863</v>
      </c>
      <c r="R269">
        <v>20.880760493047408</v>
      </c>
    </row>
    <row r="270" spans="1:18" x14ac:dyDescent="0.25">
      <c r="A270" s="70">
        <v>4</v>
      </c>
      <c r="B270" s="70">
        <v>49</v>
      </c>
      <c r="C270" s="83">
        <v>40.684364351011084</v>
      </c>
      <c r="D270" s="83">
        <v>0</v>
      </c>
      <c r="E270" s="43">
        <f t="shared" si="19"/>
        <v>12.95023538603021</v>
      </c>
      <c r="F270" s="17">
        <f t="shared" si="20"/>
        <v>7.7218673652737518E-2</v>
      </c>
      <c r="G270" s="17">
        <v>20.17362507377398</v>
      </c>
      <c r="H270" s="17">
        <f t="shared" si="21"/>
        <v>20.246431686665229</v>
      </c>
      <c r="N270" t="str">
        <f t="shared" si="22"/>
        <v>4#49</v>
      </c>
      <c r="O270">
        <v>4</v>
      </c>
      <c r="P270">
        <v>49</v>
      </c>
      <c r="Q270">
        <v>12.95023538603021</v>
      </c>
      <c r="R270">
        <v>20.246431686665229</v>
      </c>
    </row>
    <row r="271" spans="1:18" x14ac:dyDescent="0.25">
      <c r="A271" s="70">
        <v>4</v>
      </c>
      <c r="B271" s="70">
        <v>50</v>
      </c>
      <c r="C271" s="83">
        <v>37.254577821420028</v>
      </c>
      <c r="D271" s="83">
        <v>0</v>
      </c>
      <c r="E271" s="43">
        <f t="shared" si="19"/>
        <v>11.858500426161381</v>
      </c>
      <c r="F271" s="17">
        <f t="shared" si="20"/>
        <v>8.4327694401719722E-2</v>
      </c>
      <c r="G271" s="17">
        <v>19.053637318472191</v>
      </c>
      <c r="H271" s="17">
        <f t="shared" si="21"/>
        <v>19.122401895554557</v>
      </c>
      <c r="N271" t="str">
        <f t="shared" si="22"/>
        <v>4#50</v>
      </c>
      <c r="O271">
        <v>4</v>
      </c>
      <c r="P271">
        <v>50</v>
      </c>
      <c r="Q271">
        <v>11.858500426161381</v>
      </c>
      <c r="R271">
        <v>19.122401895554557</v>
      </c>
    </row>
    <row r="272" spans="1:18" x14ac:dyDescent="0.25">
      <c r="A272" s="70">
        <v>4</v>
      </c>
      <c r="B272" s="70">
        <v>51</v>
      </c>
      <c r="C272" s="83">
        <v>41.748780860194515</v>
      </c>
      <c r="D272" s="83">
        <v>0</v>
      </c>
      <c r="E272" s="43">
        <f t="shared" si="19"/>
        <v>13.289049683920535</v>
      </c>
      <c r="F272" s="17">
        <f t="shared" si="20"/>
        <v>7.5249925599268283E-2</v>
      </c>
      <c r="G272" s="17">
        <v>20.495270221942175</v>
      </c>
      <c r="H272" s="17">
        <f t="shared" si="21"/>
        <v>20.569237652173165</v>
      </c>
      <c r="N272" t="str">
        <f t="shared" si="22"/>
        <v>4#51</v>
      </c>
      <c r="O272">
        <v>4</v>
      </c>
      <c r="P272">
        <v>51</v>
      </c>
      <c r="Q272">
        <v>13.289049683920535</v>
      </c>
      <c r="R272">
        <v>20.569237652173165</v>
      </c>
    </row>
    <row r="273" spans="1:18" x14ac:dyDescent="0.25">
      <c r="A273" s="70">
        <v>4</v>
      </c>
      <c r="B273" s="70">
        <v>52</v>
      </c>
      <c r="C273" s="83">
        <v>44.587224884683664</v>
      </c>
      <c r="D273" s="83">
        <v>0</v>
      </c>
      <c r="E273" s="43">
        <f t="shared" si="19"/>
        <v>14.192554478294737</v>
      </c>
      <c r="F273" s="17">
        <f t="shared" si="20"/>
        <v>7.045947940727243E-2</v>
      </c>
      <c r="G273" s="17">
        <v>21.299495641206885</v>
      </c>
      <c r="H273" s="17">
        <f t="shared" si="21"/>
        <v>21.376365520976002</v>
      </c>
      <c r="N273" t="str">
        <f t="shared" si="22"/>
        <v>4#52</v>
      </c>
      <c r="O273">
        <v>4</v>
      </c>
      <c r="P273">
        <v>52</v>
      </c>
      <c r="Q273">
        <v>14.192554478294737</v>
      </c>
      <c r="R273">
        <v>21.376365520976002</v>
      </c>
    </row>
    <row r="274" spans="1:18" x14ac:dyDescent="0.25">
      <c r="A274" s="70">
        <v>4</v>
      </c>
      <c r="B274" s="70">
        <v>53</v>
      </c>
      <c r="C274" s="83">
        <v>45.888178395907865</v>
      </c>
      <c r="D274" s="83">
        <v>0</v>
      </c>
      <c r="E274" s="43">
        <f t="shared" si="19"/>
        <v>14.606660842382915</v>
      </c>
      <c r="F274" s="17">
        <f t="shared" si="20"/>
        <v>6.8461916846756954E-2</v>
      </c>
      <c r="G274" s="17">
        <v>21.644101798459737</v>
      </c>
      <c r="H274" s="17">
        <f t="shared" si="21"/>
        <v>21.722215361850377</v>
      </c>
      <c r="N274" t="str">
        <f t="shared" si="22"/>
        <v>4#53</v>
      </c>
      <c r="O274">
        <v>4</v>
      </c>
      <c r="P274">
        <v>53</v>
      </c>
      <c r="Q274">
        <v>14.606660842382915</v>
      </c>
      <c r="R274">
        <v>21.722215361850377</v>
      </c>
    </row>
    <row r="275" spans="1:18" x14ac:dyDescent="0.25">
      <c r="A275" s="70">
        <v>4</v>
      </c>
      <c r="B275" s="70">
        <v>54</v>
      </c>
      <c r="C275" s="83">
        <v>40.211290346929559</v>
      </c>
      <c r="D275" s="83">
        <v>0</v>
      </c>
      <c r="E275" s="43">
        <f t="shared" si="19"/>
        <v>12.79965125363451</v>
      </c>
      <c r="F275" s="17">
        <f t="shared" si="20"/>
        <v>7.8127128636887366E-2</v>
      </c>
      <c r="G275" s="17">
        <v>20.026912651081485</v>
      </c>
      <c r="H275" s="17">
        <f t="shared" si="21"/>
        <v>20.099189778839239</v>
      </c>
      <c r="N275" t="str">
        <f t="shared" si="22"/>
        <v>4#54</v>
      </c>
      <c r="O275">
        <v>4</v>
      </c>
      <c r="P275">
        <v>54</v>
      </c>
      <c r="Q275">
        <v>12.79965125363451</v>
      </c>
      <c r="R275">
        <v>20.099189778839239</v>
      </c>
    </row>
    <row r="276" spans="1:18" x14ac:dyDescent="0.25">
      <c r="A276" s="70">
        <v>4</v>
      </c>
      <c r="B276" s="70">
        <v>55</v>
      </c>
      <c r="C276" s="83">
        <v>39.265142338766516</v>
      </c>
      <c r="D276" s="83">
        <v>0</v>
      </c>
      <c r="E276" s="43">
        <f t="shared" si="19"/>
        <v>12.49848298884311</v>
      </c>
      <c r="F276" s="17">
        <f t="shared" si="20"/>
        <v>8.0009710049824406E-2</v>
      </c>
      <c r="G276" s="17">
        <v>19.726269765833756</v>
      </c>
      <c r="H276" s="17">
        <f t="shared" si="21"/>
        <v>19.797461873418648</v>
      </c>
      <c r="N276" t="str">
        <f t="shared" si="22"/>
        <v>4#55</v>
      </c>
      <c r="O276">
        <v>4</v>
      </c>
      <c r="P276">
        <v>55</v>
      </c>
      <c r="Q276">
        <v>12.49848298884311</v>
      </c>
      <c r="R276">
        <v>19.797461873418648</v>
      </c>
    </row>
    <row r="277" spans="1:18" x14ac:dyDescent="0.25">
      <c r="A277" s="70">
        <v>4</v>
      </c>
      <c r="B277" s="70">
        <v>56</v>
      </c>
      <c r="C277" s="83">
        <v>41.157438355092609</v>
      </c>
      <c r="D277" s="83">
        <v>0</v>
      </c>
      <c r="E277" s="43">
        <f t="shared" si="19"/>
        <v>13.10081951842591</v>
      </c>
      <c r="F277" s="17">
        <f t="shared" si="20"/>
        <v>7.6331102691211794E-2</v>
      </c>
      <c r="G277" s="17">
        <v>20.318002742021832</v>
      </c>
      <c r="H277" s="17">
        <f t="shared" si="21"/>
        <v>20.391330413917789</v>
      </c>
      <c r="N277" t="str">
        <f t="shared" si="22"/>
        <v>4#56</v>
      </c>
      <c r="O277">
        <v>4</v>
      </c>
      <c r="P277">
        <v>56</v>
      </c>
      <c r="Q277">
        <v>13.10081951842591</v>
      </c>
      <c r="R277">
        <v>20.391330413917789</v>
      </c>
    </row>
    <row r="278" spans="1:18" x14ac:dyDescent="0.25">
      <c r="A278" s="70">
        <v>4</v>
      </c>
      <c r="B278" s="70">
        <v>57</v>
      </c>
      <c r="C278" s="83">
        <v>23.062357698974306</v>
      </c>
      <c r="D278" s="83">
        <v>0</v>
      </c>
      <c r="E278" s="43">
        <f t="shared" si="19"/>
        <v>7.3409764542903799</v>
      </c>
      <c r="F278" s="17">
        <f t="shared" si="20"/>
        <v>0.13622166018739337</v>
      </c>
      <c r="G278" s="17">
        <v>12.557416591425003</v>
      </c>
      <c r="H278" s="17">
        <f t="shared" si="21"/>
        <v>12.602736307903456</v>
      </c>
      <c r="N278" t="str">
        <f t="shared" si="22"/>
        <v>4#57</v>
      </c>
      <c r="O278">
        <v>4</v>
      </c>
      <c r="P278">
        <v>57</v>
      </c>
      <c r="Q278">
        <v>7.3409764542903799</v>
      </c>
      <c r="R278">
        <v>12.602736307903456</v>
      </c>
    </row>
    <row r="279" spans="1:18" x14ac:dyDescent="0.25">
      <c r="A279" s="70">
        <v>4</v>
      </c>
      <c r="B279" s="70">
        <v>58</v>
      </c>
      <c r="C279" s="83">
        <v>47.307400408152432</v>
      </c>
      <c r="D279" s="83">
        <v>0</v>
      </c>
      <c r="E279" s="43">
        <f t="shared" si="19"/>
        <v>15.058413239570013</v>
      </c>
      <c r="F279" s="17">
        <f t="shared" si="20"/>
        <v>6.6408059341354256E-2</v>
      </c>
      <c r="G279" s="17">
        <v>22.004233774839708</v>
      </c>
      <c r="H279" s="17">
        <f t="shared" si="21"/>
        <v>22.083647054533103</v>
      </c>
      <c r="N279" t="str">
        <f t="shared" si="22"/>
        <v>4#58</v>
      </c>
      <c r="O279">
        <v>4</v>
      </c>
      <c r="P279">
        <v>58</v>
      </c>
      <c r="Q279">
        <v>15.058413239570013</v>
      </c>
      <c r="R279">
        <v>22.083647054533103</v>
      </c>
    </row>
    <row r="280" spans="1:18" x14ac:dyDescent="0.25">
      <c r="A280" s="70">
        <v>4</v>
      </c>
      <c r="B280" s="70">
        <v>59</v>
      </c>
      <c r="C280" s="83">
        <v>40.802632852031472</v>
      </c>
      <c r="D280" s="83">
        <v>0</v>
      </c>
      <c r="E280" s="43">
        <f t="shared" si="19"/>
        <v>12.987881419129137</v>
      </c>
      <c r="F280" s="17">
        <f t="shared" si="20"/>
        <v>7.6994851410265797E-2</v>
      </c>
      <c r="G280" s="17">
        <v>20.209936330890429</v>
      </c>
      <c r="H280" s="17">
        <f t="shared" si="21"/>
        <v>20.282873991108612</v>
      </c>
      <c r="N280" t="str">
        <f t="shared" si="22"/>
        <v>4#59</v>
      </c>
      <c r="O280">
        <v>4</v>
      </c>
      <c r="P280">
        <v>59</v>
      </c>
      <c r="Q280">
        <v>12.987881419129137</v>
      </c>
      <c r="R280">
        <v>20.282873991108612</v>
      </c>
    </row>
    <row r="281" spans="1:18" x14ac:dyDescent="0.25">
      <c r="A281" s="70">
        <v>4</v>
      </c>
      <c r="B281" s="70">
        <v>60</v>
      </c>
      <c r="C281" s="83">
        <v>43.759345377541003</v>
      </c>
      <c r="D281" s="83">
        <v>0</v>
      </c>
      <c r="E281" s="43">
        <f t="shared" si="19"/>
        <v>13.929032246602263</v>
      </c>
      <c r="F281" s="17">
        <f t="shared" si="20"/>
        <v>7.1792496585247834E-2</v>
      </c>
      <c r="G281" s="17">
        <v>21.072590163510579</v>
      </c>
      <c r="H281" s="17">
        <f t="shared" si="21"/>
        <v>21.148641141410689</v>
      </c>
      <c r="N281" t="str">
        <f t="shared" si="22"/>
        <v>4#60</v>
      </c>
      <c r="O281">
        <v>4</v>
      </c>
      <c r="P281">
        <v>60</v>
      </c>
      <c r="Q281">
        <v>13.929032246602263</v>
      </c>
      <c r="R281">
        <v>21.148641141410689</v>
      </c>
    </row>
    <row r="282" spans="1:18" x14ac:dyDescent="0.25">
      <c r="A282" s="70">
        <v>4</v>
      </c>
      <c r="B282" s="70">
        <v>61</v>
      </c>
      <c r="C282" s="83">
        <v>36.07189281121623</v>
      </c>
      <c r="D282" s="83">
        <v>0</v>
      </c>
      <c r="E282" s="43">
        <f t="shared" si="19"/>
        <v>11.482040095172136</v>
      </c>
      <c r="F282" s="17">
        <f t="shared" si="20"/>
        <v>8.7092536841120324E-2</v>
      </c>
      <c r="G282" s="17">
        <v>18.63503949957947</v>
      </c>
      <c r="H282" s="17">
        <f t="shared" si="21"/>
        <v>18.702293357133453</v>
      </c>
      <c r="N282" t="str">
        <f t="shared" si="22"/>
        <v>4#61</v>
      </c>
      <c r="O282">
        <v>4</v>
      </c>
      <c r="P282">
        <v>61</v>
      </c>
      <c r="Q282">
        <v>11.482040095172136</v>
      </c>
      <c r="R282">
        <v>18.702293357133453</v>
      </c>
    </row>
    <row r="283" spans="1:18" x14ac:dyDescent="0.25">
      <c r="A283" s="70">
        <v>4</v>
      </c>
      <c r="B283" s="70">
        <v>62</v>
      </c>
      <c r="C283" s="83">
        <v>38.43726283162384</v>
      </c>
      <c r="D283" s="83">
        <v>0</v>
      </c>
      <c r="E283" s="43">
        <f t="shared" si="19"/>
        <v>12.234960757150633</v>
      </c>
      <c r="F283" s="17">
        <f t="shared" si="20"/>
        <v>8.1732996112436021E-2</v>
      </c>
      <c r="G283" s="17">
        <v>19.455024133433266</v>
      </c>
      <c r="H283" s="17">
        <f t="shared" si="21"/>
        <v>19.525237315530827</v>
      </c>
      <c r="N283" t="str">
        <f t="shared" si="22"/>
        <v>4#62</v>
      </c>
      <c r="O283">
        <v>4</v>
      </c>
      <c r="P283">
        <v>62</v>
      </c>
      <c r="Q283">
        <v>12.234960757150633</v>
      </c>
      <c r="R283">
        <v>19.525237315530827</v>
      </c>
    </row>
    <row r="284" spans="1:18" x14ac:dyDescent="0.25">
      <c r="A284" s="70">
        <v>4</v>
      </c>
      <c r="B284" s="70">
        <v>63</v>
      </c>
      <c r="C284" s="83">
        <v>45.533372892846721</v>
      </c>
      <c r="D284" s="83">
        <v>0</v>
      </c>
      <c r="E284" s="43">
        <f t="shared" si="19"/>
        <v>14.49372274308614</v>
      </c>
      <c r="F284" s="17">
        <f t="shared" si="20"/>
        <v>6.8995386328679728E-2</v>
      </c>
      <c r="G284" s="17">
        <v>21.551529237042732</v>
      </c>
      <c r="H284" s="17">
        <f t="shared" si="21"/>
        <v>21.62930870605922</v>
      </c>
      <c r="N284" t="str">
        <f t="shared" si="22"/>
        <v>4#63</v>
      </c>
      <c r="O284">
        <v>4</v>
      </c>
      <c r="P284">
        <v>63</v>
      </c>
      <c r="Q284">
        <v>14.49372274308614</v>
      </c>
      <c r="R284">
        <v>21.62930870605922</v>
      </c>
    </row>
    <row r="285" spans="1:18" x14ac:dyDescent="0.25">
      <c r="A285" s="70">
        <v>4</v>
      </c>
      <c r="B285" s="70">
        <v>64</v>
      </c>
      <c r="C285" s="83">
        <v>41.039169854072242</v>
      </c>
      <c r="D285" s="83">
        <v>0</v>
      </c>
      <c r="E285" s="43">
        <f t="shared" si="19"/>
        <v>13.063173485326988</v>
      </c>
      <c r="F285" s="17">
        <f t="shared" si="20"/>
        <v>7.6551077050552446E-2</v>
      </c>
      <c r="G285" s="17">
        <v>20.282124357153766</v>
      </c>
      <c r="H285" s="17">
        <f t="shared" si="21"/>
        <v>20.355322543958732</v>
      </c>
      <c r="N285" t="str">
        <f t="shared" si="22"/>
        <v>4#64</v>
      </c>
      <c r="O285">
        <v>4</v>
      </c>
      <c r="P285">
        <v>64</v>
      </c>
      <c r="Q285">
        <v>13.063173485326988</v>
      </c>
      <c r="R285">
        <v>20.355322543958732</v>
      </c>
    </row>
    <row r="286" spans="1:18" x14ac:dyDescent="0.25">
      <c r="A286" s="70">
        <v>4</v>
      </c>
      <c r="B286" s="70">
        <v>66</v>
      </c>
      <c r="C286" s="83">
        <v>49.081427923458136</v>
      </c>
      <c r="D286" s="83">
        <v>21.114999999999998</v>
      </c>
      <c r="E286" s="43">
        <f t="shared" si="19"/>
        <v>15.623103736053885</v>
      </c>
      <c r="F286" s="17">
        <f t="shared" si="20"/>
        <v>6.4007768039859539E-2</v>
      </c>
      <c r="G286" s="17">
        <v>21.114999999999998</v>
      </c>
      <c r="H286" s="17">
        <f t="shared" si="21"/>
        <v>21.114999999999998</v>
      </c>
      <c r="N286" t="str">
        <f t="shared" si="22"/>
        <v>4#66</v>
      </c>
      <c r="O286">
        <v>4</v>
      </c>
      <c r="P286">
        <v>66</v>
      </c>
      <c r="Q286">
        <v>15.623103736053885</v>
      </c>
      <c r="R286">
        <v>21.114999999999998</v>
      </c>
    </row>
    <row r="287" spans="1:18" x14ac:dyDescent="0.25">
      <c r="A287" s="70">
        <v>4</v>
      </c>
      <c r="B287" s="70">
        <v>67</v>
      </c>
      <c r="C287" s="83">
        <v>50.855455438763869</v>
      </c>
      <c r="D287" s="83">
        <v>21.63</v>
      </c>
      <c r="E287" s="43">
        <f t="shared" si="19"/>
        <v>16.187794232537765</v>
      </c>
      <c r="F287" s="17">
        <f t="shared" si="20"/>
        <v>6.1774938922189999E-2</v>
      </c>
      <c r="G287" s="17">
        <v>21.63</v>
      </c>
      <c r="H287" s="17">
        <f t="shared" si="21"/>
        <v>21.63</v>
      </c>
      <c r="N287" t="str">
        <f t="shared" si="22"/>
        <v>4#67</v>
      </c>
      <c r="O287">
        <v>4</v>
      </c>
      <c r="P287">
        <v>67</v>
      </c>
      <c r="Q287">
        <v>16.187794232537765</v>
      </c>
      <c r="R287">
        <v>21.63</v>
      </c>
    </row>
    <row r="288" spans="1:18" x14ac:dyDescent="0.25">
      <c r="A288" s="70">
        <v>4</v>
      </c>
      <c r="B288" s="70">
        <v>68</v>
      </c>
      <c r="C288" s="83">
        <v>48.490085418356223</v>
      </c>
      <c r="D288" s="83">
        <v>0</v>
      </c>
      <c r="E288" s="43">
        <f t="shared" si="19"/>
        <v>15.434873570559258</v>
      </c>
      <c r="F288" s="17">
        <f t="shared" si="20"/>
        <v>6.4788350576930998E-2</v>
      </c>
      <c r="G288" s="17">
        <v>22.29246144575734</v>
      </c>
      <c r="H288" s="17">
        <f t="shared" si="21"/>
        <v>22.372914939115077</v>
      </c>
      <c r="N288" t="str">
        <f t="shared" si="22"/>
        <v>4#68</v>
      </c>
      <c r="O288">
        <v>4</v>
      </c>
      <c r="P288">
        <v>68</v>
      </c>
      <c r="Q288">
        <v>15.434873570559258</v>
      </c>
      <c r="R288">
        <v>22.372914939115077</v>
      </c>
    </row>
    <row r="289" spans="1:18" x14ac:dyDescent="0.25">
      <c r="A289" s="70">
        <v>4</v>
      </c>
      <c r="B289" s="70">
        <v>70</v>
      </c>
      <c r="C289" s="83">
        <v>49.081427923458136</v>
      </c>
      <c r="D289" s="83">
        <v>0</v>
      </c>
      <c r="E289" s="43">
        <f t="shared" si="19"/>
        <v>15.623103736053885</v>
      </c>
      <c r="F289" s="17">
        <f t="shared" si="20"/>
        <v>6.4007768039859539E-2</v>
      </c>
      <c r="G289" s="17">
        <v>22.432711480874538</v>
      </c>
      <c r="H289" s="17">
        <f t="shared" si="21"/>
        <v>22.513671136609013</v>
      </c>
      <c r="N289" t="str">
        <f t="shared" si="22"/>
        <v>4#70</v>
      </c>
      <c r="O289">
        <v>4</v>
      </c>
      <c r="P289">
        <v>70</v>
      </c>
      <c r="Q289">
        <v>15.623103736053885</v>
      </c>
      <c r="R289">
        <v>22.513671136609013</v>
      </c>
    </row>
    <row r="290" spans="1:18" x14ac:dyDescent="0.25">
      <c r="A290" s="70">
        <v>4</v>
      </c>
      <c r="B290" s="70">
        <v>71</v>
      </c>
      <c r="C290" s="83">
        <v>41.630512359174126</v>
      </c>
      <c r="D290" s="83">
        <v>0</v>
      </c>
      <c r="E290" s="43">
        <f t="shared" si="19"/>
        <v>13.251403650821608</v>
      </c>
      <c r="F290" s="17">
        <f t="shared" si="20"/>
        <v>7.5463703796993492E-2</v>
      </c>
      <c r="G290" s="17">
        <v>20.460097362587792</v>
      </c>
      <c r="H290" s="17">
        <f t="shared" si="21"/>
        <v>20.53393785396937</v>
      </c>
      <c r="N290" t="str">
        <f t="shared" si="22"/>
        <v>4#71</v>
      </c>
      <c r="O290">
        <v>4</v>
      </c>
      <c r="P290">
        <v>71</v>
      </c>
      <c r="Q290">
        <v>13.251403650821608</v>
      </c>
      <c r="R290">
        <v>20.53393785396937</v>
      </c>
    </row>
    <row r="291" spans="1:18" x14ac:dyDescent="0.25">
      <c r="A291" s="70">
        <v>4</v>
      </c>
      <c r="B291" s="70">
        <v>72</v>
      </c>
      <c r="C291" s="83">
        <v>44.942030387744815</v>
      </c>
      <c r="D291" s="83">
        <v>0</v>
      </c>
      <c r="E291" s="43">
        <f t="shared" si="19"/>
        <v>14.305492577591515</v>
      </c>
      <c r="F291" s="17">
        <f t="shared" si="20"/>
        <v>6.9903220359320256E-2</v>
      </c>
      <c r="G291" s="17">
        <v>21.394902765612979</v>
      </c>
      <c r="H291" s="17">
        <f t="shared" si="21"/>
        <v>21.472116969694078</v>
      </c>
      <c r="N291" t="str">
        <f t="shared" si="22"/>
        <v>4#72</v>
      </c>
      <c r="O291">
        <v>4</v>
      </c>
      <c r="P291">
        <v>72</v>
      </c>
      <c r="Q291">
        <v>14.305492577591515</v>
      </c>
      <c r="R291">
        <v>21.472116969694078</v>
      </c>
    </row>
    <row r="292" spans="1:18" x14ac:dyDescent="0.25">
      <c r="A292" s="70">
        <v>4</v>
      </c>
      <c r="B292" s="70">
        <v>73</v>
      </c>
      <c r="C292" s="83">
        <v>46.716057903050533</v>
      </c>
      <c r="D292" s="83">
        <v>0</v>
      </c>
      <c r="E292" s="43">
        <f t="shared" si="19"/>
        <v>14.87018307407539</v>
      </c>
      <c r="F292" s="17">
        <f t="shared" si="20"/>
        <v>6.7248667687447333E-2</v>
      </c>
      <c r="G292" s="17">
        <v>21.856119228708394</v>
      </c>
      <c r="H292" s="17">
        <f t="shared" si="21"/>
        <v>21.9349979630048</v>
      </c>
      <c r="N292" t="str">
        <f t="shared" si="22"/>
        <v>4#73</v>
      </c>
      <c r="O292">
        <v>4</v>
      </c>
      <c r="P292">
        <v>73</v>
      </c>
      <c r="Q292">
        <v>14.87018307407539</v>
      </c>
      <c r="R292">
        <v>21.9349979630048</v>
      </c>
    </row>
    <row r="293" spans="1:18" x14ac:dyDescent="0.25">
      <c r="A293" s="70">
        <v>4</v>
      </c>
      <c r="B293" s="70">
        <v>74</v>
      </c>
      <c r="C293" s="83">
        <v>43.759345377541003</v>
      </c>
      <c r="D293" s="83">
        <v>0</v>
      </c>
      <c r="E293" s="43">
        <f t="shared" si="19"/>
        <v>13.929032246602263</v>
      </c>
      <c r="F293" s="17">
        <f t="shared" si="20"/>
        <v>7.1792496585247834E-2</v>
      </c>
      <c r="G293" s="17">
        <v>21.072590163510579</v>
      </c>
      <c r="H293" s="17">
        <f t="shared" si="21"/>
        <v>21.148641141410689</v>
      </c>
      <c r="N293" t="str">
        <f t="shared" si="22"/>
        <v>4#74</v>
      </c>
      <c r="O293">
        <v>4</v>
      </c>
      <c r="P293">
        <v>74</v>
      </c>
      <c r="Q293">
        <v>13.929032246602263</v>
      </c>
      <c r="R293">
        <v>21.148641141410689</v>
      </c>
    </row>
    <row r="294" spans="1:18" x14ac:dyDescent="0.25">
      <c r="A294" s="70">
        <v>4</v>
      </c>
      <c r="B294" s="70">
        <v>76</v>
      </c>
      <c r="C294" s="83">
        <v>33.706522790808613</v>
      </c>
      <c r="D294" s="83">
        <v>0</v>
      </c>
      <c r="E294" s="43">
        <f t="shared" si="19"/>
        <v>10.729119433193636</v>
      </c>
      <c r="F294" s="17">
        <f t="shared" si="20"/>
        <v>9.3204293812427008E-2</v>
      </c>
      <c r="G294" s="17">
        <v>17.742062124876774</v>
      </c>
      <c r="H294" s="17">
        <f t="shared" si="21"/>
        <v>17.806093227085455</v>
      </c>
      <c r="N294" t="str">
        <f t="shared" si="22"/>
        <v>4#76</v>
      </c>
      <c r="O294">
        <v>4</v>
      </c>
      <c r="P294">
        <v>76</v>
      </c>
      <c r="Q294">
        <v>10.729119433193636</v>
      </c>
      <c r="R294">
        <v>17.806093227085455</v>
      </c>
    </row>
    <row r="295" spans="1:18" x14ac:dyDescent="0.25">
      <c r="A295" s="70">
        <v>4</v>
      </c>
      <c r="B295" s="70">
        <v>77</v>
      </c>
      <c r="C295" s="83">
        <v>44.350687882642895</v>
      </c>
      <c r="D295" s="83">
        <v>0</v>
      </c>
      <c r="E295" s="43">
        <f t="shared" si="19"/>
        <v>14.117262412096885</v>
      </c>
      <c r="F295" s="17">
        <f t="shared" si="20"/>
        <v>7.0835263297444551E-2</v>
      </c>
      <c r="G295" s="17">
        <v>21.235283736100463</v>
      </c>
      <c r="H295" s="17">
        <f t="shared" si="21"/>
        <v>21.311921875104048</v>
      </c>
      <c r="N295" t="str">
        <f t="shared" si="22"/>
        <v>4#77</v>
      </c>
      <c r="O295">
        <v>4</v>
      </c>
      <c r="P295">
        <v>77</v>
      </c>
      <c r="Q295">
        <v>14.117262412096885</v>
      </c>
      <c r="R295">
        <v>21.311921875104048</v>
      </c>
    </row>
    <row r="296" spans="1:18" x14ac:dyDescent="0.25">
      <c r="A296" s="70">
        <v>4</v>
      </c>
      <c r="B296" s="70">
        <v>78</v>
      </c>
      <c r="C296" s="83">
        <v>43.168002872439089</v>
      </c>
      <c r="D296" s="83">
        <v>0</v>
      </c>
      <c r="E296" s="43">
        <f t="shared" si="19"/>
        <v>13.740802081107637</v>
      </c>
      <c r="F296" s="17">
        <f t="shared" si="20"/>
        <v>7.2775955442580004E-2</v>
      </c>
      <c r="G296" s="17">
        <v>20.906737307039066</v>
      </c>
      <c r="H296" s="17">
        <f t="shared" si="21"/>
        <v>20.98218972198017</v>
      </c>
      <c r="N296" t="str">
        <f t="shared" si="22"/>
        <v>4#78</v>
      </c>
      <c r="O296">
        <v>4</v>
      </c>
      <c r="P296">
        <v>78</v>
      </c>
      <c r="Q296">
        <v>13.740802081107637</v>
      </c>
      <c r="R296">
        <v>20.98218972198017</v>
      </c>
    </row>
    <row r="297" spans="1:18" x14ac:dyDescent="0.25">
      <c r="A297" s="70">
        <v>4</v>
      </c>
      <c r="B297" s="70">
        <v>80</v>
      </c>
      <c r="C297" s="83">
        <v>45.178567389785577</v>
      </c>
      <c r="D297" s="83">
        <v>0</v>
      </c>
      <c r="E297" s="43">
        <f t="shared" si="19"/>
        <v>14.380784643789365</v>
      </c>
      <c r="F297" s="17">
        <f t="shared" si="20"/>
        <v>6.9537234912412815E-2</v>
      </c>
      <c r="G297" s="17">
        <v>21.457907960427086</v>
      </c>
      <c r="H297" s="17">
        <f t="shared" si="21"/>
        <v>21.535349550256267</v>
      </c>
      <c r="N297" t="str">
        <f t="shared" si="22"/>
        <v>4#80</v>
      </c>
      <c r="O297">
        <v>4</v>
      </c>
      <c r="P297">
        <v>80</v>
      </c>
      <c r="Q297">
        <v>14.380784643789365</v>
      </c>
      <c r="R297">
        <v>21.535349550256267</v>
      </c>
    </row>
    <row r="298" spans="1:18" x14ac:dyDescent="0.25">
      <c r="A298" s="70">
        <v>5</v>
      </c>
      <c r="B298" s="70">
        <v>1</v>
      </c>
      <c r="C298" s="83">
        <v>42.931465870398334</v>
      </c>
      <c r="D298" s="83">
        <v>20.188000000000002</v>
      </c>
      <c r="E298" s="43">
        <f t="shared" si="19"/>
        <v>13.665510014909788</v>
      </c>
      <c r="F298" s="17">
        <f t="shared" si="20"/>
        <v>7.3176924894054265E-2</v>
      </c>
      <c r="G298" s="17">
        <v>20.188000000000002</v>
      </c>
      <c r="H298" s="17">
        <f t="shared" si="21"/>
        <v>20.188000000000002</v>
      </c>
      <c r="N298" t="str">
        <f t="shared" si="22"/>
        <v>5#1</v>
      </c>
      <c r="O298">
        <v>5</v>
      </c>
      <c r="P298">
        <v>1</v>
      </c>
      <c r="Q298">
        <v>13.665510014909788</v>
      </c>
      <c r="R298">
        <v>20.188000000000002</v>
      </c>
    </row>
    <row r="299" spans="1:18" x14ac:dyDescent="0.25">
      <c r="A299" s="70">
        <v>5</v>
      </c>
      <c r="B299" s="70">
        <v>2</v>
      </c>
      <c r="C299" s="83">
        <v>41.985317862235277</v>
      </c>
      <c r="D299" s="83">
        <v>19.981999999999999</v>
      </c>
      <c r="E299" s="43">
        <f t="shared" si="19"/>
        <v>13.364341750118385</v>
      </c>
      <c r="F299" s="17">
        <f t="shared" si="20"/>
        <v>7.4825982356455503E-2</v>
      </c>
      <c r="G299" s="17">
        <v>19.981999999999999</v>
      </c>
      <c r="H299" s="17">
        <f t="shared" si="21"/>
        <v>19.981999999999999</v>
      </c>
      <c r="N299" t="str">
        <f t="shared" si="22"/>
        <v>5#2</v>
      </c>
      <c r="O299">
        <v>5</v>
      </c>
      <c r="P299">
        <v>2</v>
      </c>
      <c r="Q299">
        <v>13.364341750118385</v>
      </c>
      <c r="R299">
        <v>19.981999999999999</v>
      </c>
    </row>
    <row r="300" spans="1:18" x14ac:dyDescent="0.25">
      <c r="A300" s="70">
        <v>5</v>
      </c>
      <c r="B300" s="70">
        <v>3</v>
      </c>
      <c r="C300" s="83">
        <v>36.899772318358899</v>
      </c>
      <c r="D300" s="83">
        <v>18.951999999999998</v>
      </c>
      <c r="E300" s="43">
        <f t="shared" si="19"/>
        <v>11.745562326864611</v>
      </c>
      <c r="F300" s="17">
        <f t="shared" si="20"/>
        <v>8.5138537617120827E-2</v>
      </c>
      <c r="G300" s="17">
        <v>18.951999999999998</v>
      </c>
      <c r="H300" s="17">
        <f t="shared" si="21"/>
        <v>18.951999999999998</v>
      </c>
      <c r="N300" t="str">
        <f t="shared" si="22"/>
        <v>5#3</v>
      </c>
      <c r="O300">
        <v>5</v>
      </c>
      <c r="P300">
        <v>3</v>
      </c>
      <c r="Q300">
        <v>11.745562326864611</v>
      </c>
      <c r="R300">
        <v>18.951999999999998</v>
      </c>
    </row>
    <row r="301" spans="1:18" x14ac:dyDescent="0.25">
      <c r="A301" s="70">
        <v>5</v>
      </c>
      <c r="B301" s="70">
        <v>4</v>
      </c>
      <c r="C301" s="83">
        <v>38.200725829583071</v>
      </c>
      <c r="D301" s="83">
        <v>19.055</v>
      </c>
      <c r="E301" s="43">
        <f t="shared" si="19"/>
        <v>12.159668690952781</v>
      </c>
      <c r="F301" s="17">
        <f t="shared" si="20"/>
        <v>8.2239082775670935E-2</v>
      </c>
      <c r="G301" s="17">
        <v>19.055</v>
      </c>
      <c r="H301" s="17">
        <f t="shared" si="21"/>
        <v>19.055</v>
      </c>
      <c r="N301" t="str">
        <f t="shared" si="22"/>
        <v>5#4</v>
      </c>
      <c r="O301">
        <v>5</v>
      </c>
      <c r="P301">
        <v>4</v>
      </c>
      <c r="Q301">
        <v>12.159668690952781</v>
      </c>
      <c r="R301">
        <v>19.055</v>
      </c>
    </row>
    <row r="302" spans="1:18" x14ac:dyDescent="0.25">
      <c r="A302" s="70">
        <v>5</v>
      </c>
      <c r="B302" s="70">
        <v>5</v>
      </c>
      <c r="C302" s="83">
        <v>38.43726283162384</v>
      </c>
      <c r="D302" s="83">
        <v>19.57</v>
      </c>
      <c r="E302" s="43">
        <f t="shared" si="19"/>
        <v>12.234960757150633</v>
      </c>
      <c r="F302" s="17">
        <f t="shared" si="20"/>
        <v>8.1732996112436021E-2</v>
      </c>
      <c r="G302" s="17">
        <v>19.57</v>
      </c>
      <c r="H302" s="17">
        <f t="shared" si="21"/>
        <v>19.57</v>
      </c>
      <c r="N302" t="str">
        <f t="shared" si="22"/>
        <v>5#5</v>
      </c>
      <c r="O302">
        <v>5</v>
      </c>
      <c r="P302">
        <v>5</v>
      </c>
      <c r="Q302">
        <v>12.234960757150633</v>
      </c>
      <c r="R302">
        <v>19.57</v>
      </c>
    </row>
    <row r="303" spans="1:18" x14ac:dyDescent="0.25">
      <c r="A303" s="70">
        <v>5</v>
      </c>
      <c r="B303" s="70">
        <v>6</v>
      </c>
      <c r="C303" s="83">
        <v>35.953624310195849</v>
      </c>
      <c r="D303" s="83">
        <v>18.643000000000001</v>
      </c>
      <c r="E303" s="43">
        <f t="shared" si="19"/>
        <v>11.444394062073211</v>
      </c>
      <c r="F303" s="17">
        <f t="shared" si="20"/>
        <v>8.7379025449150327E-2</v>
      </c>
      <c r="G303" s="17">
        <v>18.643000000000001</v>
      </c>
      <c r="H303" s="17">
        <f t="shared" si="21"/>
        <v>18.643000000000001</v>
      </c>
      <c r="N303" t="str">
        <f t="shared" si="22"/>
        <v>5#6</v>
      </c>
      <c r="O303">
        <v>5</v>
      </c>
      <c r="P303">
        <v>6</v>
      </c>
      <c r="Q303">
        <v>11.444394062073211</v>
      </c>
      <c r="R303">
        <v>18.643000000000001</v>
      </c>
    </row>
    <row r="304" spans="1:18" x14ac:dyDescent="0.25">
      <c r="A304" s="70">
        <v>5</v>
      </c>
      <c r="B304" s="70">
        <v>7</v>
      </c>
      <c r="C304" s="83">
        <v>43.168002872439089</v>
      </c>
      <c r="D304" s="83">
        <v>19.879000000000001</v>
      </c>
      <c r="E304" s="43">
        <f t="shared" si="19"/>
        <v>13.740802081107637</v>
      </c>
      <c r="F304" s="17">
        <f t="shared" si="20"/>
        <v>7.2775955442580004E-2</v>
      </c>
      <c r="G304" s="17">
        <v>19.879000000000001</v>
      </c>
      <c r="H304" s="17">
        <f t="shared" si="21"/>
        <v>19.879000000000001</v>
      </c>
      <c r="N304" t="str">
        <f t="shared" si="22"/>
        <v>5#7</v>
      </c>
      <c r="O304">
        <v>5</v>
      </c>
      <c r="P304">
        <v>7</v>
      </c>
      <c r="Q304">
        <v>13.740802081107637</v>
      </c>
      <c r="R304">
        <v>19.879000000000001</v>
      </c>
    </row>
    <row r="305" spans="1:18" x14ac:dyDescent="0.25">
      <c r="A305" s="70">
        <v>5</v>
      </c>
      <c r="B305" s="70">
        <v>8</v>
      </c>
      <c r="C305" s="83">
        <v>26.492144228565358</v>
      </c>
      <c r="D305" s="83">
        <v>14.832000000000001</v>
      </c>
      <c r="E305" s="43">
        <f t="shared" si="19"/>
        <v>8.4327114141592059</v>
      </c>
      <c r="F305" s="17">
        <f t="shared" si="20"/>
        <v>0.11858582025241833</v>
      </c>
      <c r="G305" s="17">
        <v>14.832000000000001</v>
      </c>
      <c r="H305" s="17">
        <f t="shared" si="21"/>
        <v>14.832000000000001</v>
      </c>
      <c r="N305" t="str">
        <f t="shared" si="22"/>
        <v>5#8</v>
      </c>
      <c r="O305">
        <v>5</v>
      </c>
      <c r="P305">
        <v>8</v>
      </c>
      <c r="Q305">
        <v>8.4327114141592059</v>
      </c>
      <c r="R305">
        <v>14.832000000000001</v>
      </c>
    </row>
    <row r="306" spans="1:18" x14ac:dyDescent="0.25">
      <c r="A306" s="70">
        <v>5</v>
      </c>
      <c r="B306" s="70">
        <v>9</v>
      </c>
      <c r="C306" s="83">
        <v>41.512243858153766</v>
      </c>
      <c r="D306" s="83">
        <v>19.776</v>
      </c>
      <c r="E306" s="43">
        <f t="shared" si="19"/>
        <v>13.21375761772269</v>
      </c>
      <c r="F306" s="17">
        <f t="shared" si="20"/>
        <v>7.5678700104107391E-2</v>
      </c>
      <c r="G306" s="17">
        <v>19.776</v>
      </c>
      <c r="H306" s="17">
        <f t="shared" si="21"/>
        <v>19.776</v>
      </c>
      <c r="N306" t="str">
        <f t="shared" si="22"/>
        <v>5#9</v>
      </c>
      <c r="O306">
        <v>5</v>
      </c>
      <c r="P306">
        <v>9</v>
      </c>
      <c r="Q306">
        <v>13.21375761772269</v>
      </c>
      <c r="R306">
        <v>19.776</v>
      </c>
    </row>
    <row r="307" spans="1:18" x14ac:dyDescent="0.25">
      <c r="A307" s="70">
        <v>5</v>
      </c>
      <c r="B307" s="70">
        <v>10</v>
      </c>
      <c r="C307" s="83">
        <v>38.910336835705365</v>
      </c>
      <c r="D307" s="83">
        <v>19.57</v>
      </c>
      <c r="E307" s="43">
        <f t="shared" si="19"/>
        <v>12.385544889546333</v>
      </c>
      <c r="F307" s="17">
        <f t="shared" si="20"/>
        <v>8.0739281873986948E-2</v>
      </c>
      <c r="G307" s="17">
        <v>19.57</v>
      </c>
      <c r="H307" s="17">
        <f t="shared" si="21"/>
        <v>19.57</v>
      </c>
      <c r="N307" t="str">
        <f t="shared" si="22"/>
        <v>5#10</v>
      </c>
      <c r="O307">
        <v>5</v>
      </c>
      <c r="P307">
        <v>10</v>
      </c>
      <c r="Q307">
        <v>12.385544889546333</v>
      </c>
      <c r="R307">
        <v>19.57</v>
      </c>
    </row>
    <row r="308" spans="1:18" x14ac:dyDescent="0.25">
      <c r="A308" s="70">
        <v>5</v>
      </c>
      <c r="B308" s="70">
        <v>11</v>
      </c>
      <c r="C308" s="83">
        <v>39.974753344888796</v>
      </c>
      <c r="D308" s="83">
        <v>0</v>
      </c>
      <c r="E308" s="43">
        <f t="shared" si="19"/>
        <v>12.724359187436658</v>
      </c>
      <c r="F308" s="17">
        <f t="shared" si="20"/>
        <v>7.8589419338880792E-2</v>
      </c>
      <c r="G308" s="17">
        <v>19.952664371163191</v>
      </c>
      <c r="H308" s="17">
        <f t="shared" si="21"/>
        <v>20.024673536878719</v>
      </c>
      <c r="N308" t="str">
        <f t="shared" si="22"/>
        <v>5#11</v>
      </c>
      <c r="O308">
        <v>5</v>
      </c>
      <c r="P308">
        <v>11</v>
      </c>
      <c r="Q308">
        <v>12.724359187436658</v>
      </c>
      <c r="R308">
        <v>20.024673536878719</v>
      </c>
    </row>
    <row r="309" spans="1:18" x14ac:dyDescent="0.25">
      <c r="A309" s="70">
        <v>5</v>
      </c>
      <c r="B309" s="70">
        <v>12</v>
      </c>
      <c r="C309" s="83">
        <v>39.974753344888796</v>
      </c>
      <c r="D309" s="83">
        <v>0</v>
      </c>
      <c r="E309" s="43">
        <f t="shared" si="19"/>
        <v>12.724359187436658</v>
      </c>
      <c r="F309" s="17">
        <f t="shared" si="20"/>
        <v>7.8589419338880792E-2</v>
      </c>
      <c r="G309" s="17">
        <v>19.952664371163191</v>
      </c>
      <c r="H309" s="17">
        <f t="shared" si="21"/>
        <v>20.024673536878719</v>
      </c>
      <c r="N309" t="str">
        <f t="shared" si="22"/>
        <v>5#12</v>
      </c>
      <c r="O309">
        <v>5</v>
      </c>
      <c r="P309">
        <v>12</v>
      </c>
      <c r="Q309">
        <v>12.724359187436658</v>
      </c>
      <c r="R309">
        <v>20.024673536878719</v>
      </c>
    </row>
    <row r="310" spans="1:18" x14ac:dyDescent="0.25">
      <c r="A310" s="70">
        <v>5</v>
      </c>
      <c r="B310" s="70">
        <v>13</v>
      </c>
      <c r="C310" s="83">
        <v>35.835355809175468</v>
      </c>
      <c r="D310" s="83">
        <v>0</v>
      </c>
      <c r="E310" s="43">
        <f t="shared" si="19"/>
        <v>11.406748028974285</v>
      </c>
      <c r="F310" s="17">
        <f t="shared" si="20"/>
        <v>8.7667405071094731E-2</v>
      </c>
      <c r="G310" s="17">
        <v>18.549165916514596</v>
      </c>
      <c r="H310" s="17">
        <f t="shared" si="21"/>
        <v>18.616109856307297</v>
      </c>
      <c r="N310" t="str">
        <f t="shared" si="22"/>
        <v>5#13</v>
      </c>
      <c r="O310">
        <v>5</v>
      </c>
      <c r="P310">
        <v>13</v>
      </c>
      <c r="Q310">
        <v>11.406748028974285</v>
      </c>
      <c r="R310">
        <v>18.616109856307297</v>
      </c>
    </row>
    <row r="311" spans="1:18" x14ac:dyDescent="0.25">
      <c r="A311" s="70">
        <v>5</v>
      </c>
      <c r="B311" s="70">
        <v>14</v>
      </c>
      <c r="C311" s="83">
        <v>43.995882379581758</v>
      </c>
      <c r="D311" s="83">
        <v>0</v>
      </c>
      <c r="E311" s="43">
        <f t="shared" si="19"/>
        <v>14.004324312800112</v>
      </c>
      <c r="F311" s="17">
        <f t="shared" si="20"/>
        <v>7.1406515420811029E-2</v>
      </c>
      <c r="G311" s="17">
        <v>21.138041898285827</v>
      </c>
      <c r="H311" s="17">
        <f t="shared" si="21"/>
        <v>21.21432909149674</v>
      </c>
      <c r="N311" t="str">
        <f t="shared" si="22"/>
        <v>5#14</v>
      </c>
      <c r="O311">
        <v>5</v>
      </c>
      <c r="P311">
        <v>14</v>
      </c>
      <c r="Q311">
        <v>14.004324312800112</v>
      </c>
      <c r="R311">
        <v>21.21432909149674</v>
      </c>
    </row>
    <row r="312" spans="1:18" x14ac:dyDescent="0.25">
      <c r="A312" s="70">
        <v>5</v>
      </c>
      <c r="B312" s="70">
        <v>15</v>
      </c>
      <c r="C312" s="83">
        <v>41.985317862235277</v>
      </c>
      <c r="D312" s="83">
        <v>0</v>
      </c>
      <c r="E312" s="43">
        <f t="shared" si="19"/>
        <v>13.364341750118385</v>
      </c>
      <c r="F312" s="17">
        <f t="shared" si="20"/>
        <v>7.4825982356455503E-2</v>
      </c>
      <c r="G312" s="17">
        <v>20.565200420801148</v>
      </c>
      <c r="H312" s="17">
        <f t="shared" si="21"/>
        <v>20.639420229119818</v>
      </c>
      <c r="N312" t="str">
        <f t="shared" si="22"/>
        <v>5#15</v>
      </c>
      <c r="O312">
        <v>5</v>
      </c>
      <c r="P312">
        <v>15</v>
      </c>
      <c r="Q312">
        <v>13.364341750118385</v>
      </c>
      <c r="R312">
        <v>20.639420229119818</v>
      </c>
    </row>
    <row r="313" spans="1:18" x14ac:dyDescent="0.25">
      <c r="A313" s="70">
        <v>5</v>
      </c>
      <c r="B313" s="70">
        <v>16</v>
      </c>
      <c r="C313" s="83">
        <v>43.168002872439089</v>
      </c>
      <c r="D313" s="83">
        <v>0</v>
      </c>
      <c r="E313" s="43">
        <f t="shared" si="19"/>
        <v>13.740802081107637</v>
      </c>
      <c r="F313" s="17">
        <f t="shared" si="20"/>
        <v>7.2775955442580004E-2</v>
      </c>
      <c r="G313" s="17">
        <v>20.906737307039066</v>
      </c>
      <c r="H313" s="17">
        <f t="shared" si="21"/>
        <v>20.98218972198017</v>
      </c>
      <c r="N313" t="str">
        <f t="shared" si="22"/>
        <v>5#16</v>
      </c>
      <c r="O313">
        <v>5</v>
      </c>
      <c r="P313">
        <v>16</v>
      </c>
      <c r="Q313">
        <v>13.740802081107637</v>
      </c>
      <c r="R313">
        <v>20.98218972198017</v>
      </c>
    </row>
    <row r="314" spans="1:18" x14ac:dyDescent="0.25">
      <c r="A314" s="70">
        <v>5</v>
      </c>
      <c r="B314" s="70">
        <v>17</v>
      </c>
      <c r="C314" s="83">
        <v>38.43726283162384</v>
      </c>
      <c r="D314" s="83">
        <v>0</v>
      </c>
      <c r="E314" s="43">
        <f t="shared" si="19"/>
        <v>12.234960757150633</v>
      </c>
      <c r="F314" s="17">
        <f t="shared" si="20"/>
        <v>8.1732996112436021E-2</v>
      </c>
      <c r="G314" s="17">
        <v>19.455024133433266</v>
      </c>
      <c r="H314" s="17">
        <f t="shared" si="21"/>
        <v>19.525237315530827</v>
      </c>
      <c r="N314" t="str">
        <f t="shared" si="22"/>
        <v>5#17</v>
      </c>
      <c r="O314">
        <v>5</v>
      </c>
      <c r="P314">
        <v>17</v>
      </c>
      <c r="Q314">
        <v>12.234960757150633</v>
      </c>
      <c r="R314">
        <v>19.525237315530827</v>
      </c>
    </row>
    <row r="315" spans="1:18" x14ac:dyDescent="0.25">
      <c r="A315" s="70">
        <v>5</v>
      </c>
      <c r="B315" s="70">
        <v>18</v>
      </c>
      <c r="C315" s="83">
        <v>40.447827348970321</v>
      </c>
      <c r="D315" s="83">
        <v>0</v>
      </c>
      <c r="E315" s="43">
        <f t="shared" si="19"/>
        <v>12.87494331983236</v>
      </c>
      <c r="F315" s="17">
        <f t="shared" si="20"/>
        <v>7.7670244843689201E-2</v>
      </c>
      <c r="G315" s="17">
        <v>20.100563992041771</v>
      </c>
      <c r="H315" s="17">
        <f t="shared" si="21"/>
        <v>20.173106927489048</v>
      </c>
      <c r="N315" t="str">
        <f t="shared" si="22"/>
        <v>5#18</v>
      </c>
      <c r="O315">
        <v>5</v>
      </c>
      <c r="P315">
        <v>18</v>
      </c>
      <c r="Q315">
        <v>12.87494331983236</v>
      </c>
      <c r="R315">
        <v>20.173106927489048</v>
      </c>
    </row>
    <row r="316" spans="1:18" x14ac:dyDescent="0.25">
      <c r="A316" s="70">
        <v>5</v>
      </c>
      <c r="B316" s="70">
        <v>19</v>
      </c>
      <c r="C316" s="83">
        <v>36.07189281121623</v>
      </c>
      <c r="D316" s="83">
        <v>0</v>
      </c>
      <c r="E316" s="43">
        <f t="shared" si="19"/>
        <v>11.482040095172136</v>
      </c>
      <c r="F316" s="17">
        <f t="shared" si="20"/>
        <v>8.7092536841120324E-2</v>
      </c>
      <c r="G316" s="17">
        <v>18.63503949957947</v>
      </c>
      <c r="H316" s="17">
        <f t="shared" si="21"/>
        <v>18.702293357133453</v>
      </c>
      <c r="N316" t="str">
        <f t="shared" si="22"/>
        <v>5#19</v>
      </c>
      <c r="O316">
        <v>5</v>
      </c>
      <c r="P316">
        <v>19</v>
      </c>
      <c r="Q316">
        <v>11.482040095172136</v>
      </c>
      <c r="R316">
        <v>18.702293357133453</v>
      </c>
    </row>
    <row r="317" spans="1:18" x14ac:dyDescent="0.25">
      <c r="A317" s="70">
        <v>5</v>
      </c>
      <c r="B317" s="70">
        <v>20</v>
      </c>
      <c r="C317" s="83">
        <v>38.792068334684998</v>
      </c>
      <c r="D317" s="83">
        <v>0</v>
      </c>
      <c r="E317" s="43">
        <f t="shared" si="19"/>
        <v>12.347898856447413</v>
      </c>
      <c r="F317" s="17">
        <f t="shared" si="20"/>
        <v>8.0985438221163705E-2</v>
      </c>
      <c r="G317" s="17">
        <v>19.572228839696535</v>
      </c>
      <c r="H317" s="17">
        <f t="shared" si="21"/>
        <v>19.642865013578998</v>
      </c>
      <c r="N317" t="str">
        <f t="shared" si="22"/>
        <v>5#20</v>
      </c>
      <c r="O317">
        <v>5</v>
      </c>
      <c r="P317">
        <v>20</v>
      </c>
      <c r="Q317">
        <v>12.347898856447413</v>
      </c>
      <c r="R317">
        <v>19.642865013578998</v>
      </c>
    </row>
    <row r="318" spans="1:18" x14ac:dyDescent="0.25">
      <c r="A318" s="70">
        <v>5</v>
      </c>
      <c r="B318" s="70">
        <v>21</v>
      </c>
      <c r="C318" s="83">
        <v>37.845920326521949</v>
      </c>
      <c r="D318" s="83">
        <v>0</v>
      </c>
      <c r="E318" s="43">
        <f t="shared" si="19"/>
        <v>12.046730591656011</v>
      </c>
      <c r="F318" s="17">
        <f t="shared" si="20"/>
        <v>8.3010074176692816E-2</v>
      </c>
      <c r="G318" s="17">
        <v>19.256420788171447</v>
      </c>
      <c r="H318" s="17">
        <f t="shared" si="21"/>
        <v>19.325917210795957</v>
      </c>
      <c r="N318" t="str">
        <f t="shared" si="22"/>
        <v>5#21</v>
      </c>
      <c r="O318">
        <v>5</v>
      </c>
      <c r="P318">
        <v>21</v>
      </c>
      <c r="Q318">
        <v>12.046730591656011</v>
      </c>
      <c r="R318">
        <v>19.325917210795957</v>
      </c>
    </row>
    <row r="319" spans="1:18" x14ac:dyDescent="0.25">
      <c r="A319" s="70">
        <v>5</v>
      </c>
      <c r="B319" s="70">
        <v>22</v>
      </c>
      <c r="C319" s="83">
        <v>38.792068334684998</v>
      </c>
      <c r="D319" s="83">
        <v>0</v>
      </c>
      <c r="E319" s="43">
        <f t="shared" si="19"/>
        <v>12.347898856447413</v>
      </c>
      <c r="F319" s="17">
        <f t="shared" si="20"/>
        <v>8.0985438221163705E-2</v>
      </c>
      <c r="G319" s="17">
        <v>19.572228839696535</v>
      </c>
      <c r="H319" s="17">
        <f t="shared" si="21"/>
        <v>19.642865013578998</v>
      </c>
      <c r="N319" t="str">
        <f t="shared" si="22"/>
        <v>5#22</v>
      </c>
      <c r="O319">
        <v>5</v>
      </c>
      <c r="P319">
        <v>22</v>
      </c>
      <c r="Q319">
        <v>12.347898856447413</v>
      </c>
      <c r="R319">
        <v>19.642865013578998</v>
      </c>
    </row>
    <row r="320" spans="1:18" x14ac:dyDescent="0.25">
      <c r="A320" s="70">
        <v>5</v>
      </c>
      <c r="B320" s="70">
        <v>23</v>
      </c>
      <c r="C320" s="83">
        <v>31.932495275502884</v>
      </c>
      <c r="D320" s="83">
        <v>0</v>
      </c>
      <c r="E320" s="43">
        <f t="shared" si="19"/>
        <v>10.164428936709756</v>
      </c>
      <c r="F320" s="17">
        <f t="shared" si="20"/>
        <v>9.8382310135339671E-2</v>
      </c>
      <c r="G320" s="17">
        <v>17.019078693992387</v>
      </c>
      <c r="H320" s="17">
        <f t="shared" si="21"/>
        <v>17.080500548999005</v>
      </c>
      <c r="N320" t="str">
        <f t="shared" si="22"/>
        <v>5#23</v>
      </c>
      <c r="O320">
        <v>5</v>
      </c>
      <c r="P320">
        <v>23</v>
      </c>
      <c r="Q320">
        <v>10.164428936709756</v>
      </c>
      <c r="R320">
        <v>17.080500548999005</v>
      </c>
    </row>
    <row r="321" spans="1:18" x14ac:dyDescent="0.25">
      <c r="A321" s="70">
        <v>5</v>
      </c>
      <c r="B321" s="70">
        <v>24</v>
      </c>
      <c r="C321" s="83">
        <v>40.802632852031472</v>
      </c>
      <c r="D321" s="83">
        <v>0</v>
      </c>
      <c r="E321" s="43">
        <f t="shared" si="19"/>
        <v>12.987881419129137</v>
      </c>
      <c r="F321" s="17">
        <f t="shared" si="20"/>
        <v>7.6994851410265797E-2</v>
      </c>
      <c r="G321" s="17">
        <v>20.209936330890429</v>
      </c>
      <c r="H321" s="17">
        <f t="shared" si="21"/>
        <v>20.282873991108612</v>
      </c>
      <c r="N321" t="str">
        <f t="shared" si="22"/>
        <v>5#24</v>
      </c>
      <c r="O321">
        <v>5</v>
      </c>
      <c r="P321">
        <v>24</v>
      </c>
      <c r="Q321">
        <v>12.987881419129137</v>
      </c>
      <c r="R321">
        <v>20.282873991108612</v>
      </c>
    </row>
    <row r="322" spans="1:18" x14ac:dyDescent="0.25">
      <c r="A322" s="70">
        <v>5</v>
      </c>
      <c r="B322" s="70">
        <v>25</v>
      </c>
      <c r="C322" s="83">
        <v>46.716057903050533</v>
      </c>
      <c r="D322" s="83">
        <v>0</v>
      </c>
      <c r="E322" s="43">
        <f t="shared" si="19"/>
        <v>14.87018307407539</v>
      </c>
      <c r="F322" s="17">
        <f t="shared" si="20"/>
        <v>6.7248667687447333E-2</v>
      </c>
      <c r="G322" s="17">
        <v>21.856119228708394</v>
      </c>
      <c r="H322" s="17">
        <f t="shared" si="21"/>
        <v>21.9349979630048</v>
      </c>
      <c r="N322" t="str">
        <f t="shared" si="22"/>
        <v>5#25</v>
      </c>
      <c r="O322">
        <v>5</v>
      </c>
      <c r="P322">
        <v>25</v>
      </c>
      <c r="Q322">
        <v>14.87018307407539</v>
      </c>
      <c r="R322">
        <v>21.9349979630048</v>
      </c>
    </row>
    <row r="323" spans="1:18" x14ac:dyDescent="0.25">
      <c r="A323" s="70">
        <v>5</v>
      </c>
      <c r="B323" s="70">
        <v>26</v>
      </c>
      <c r="C323" s="83">
        <v>39.619947841827667</v>
      </c>
      <c r="D323" s="83">
        <v>0</v>
      </c>
      <c r="E323" s="43">
        <f t="shared" ref="E323:E386" si="23">C323/PI()</f>
        <v>12.611421088139888</v>
      </c>
      <c r="F323" s="17">
        <f t="shared" ref="F323:F386" si="24">1/E323</f>
        <v>7.9293205183706555E-2</v>
      </c>
      <c r="G323" s="17">
        <v>19.8401578606558</v>
      </c>
      <c r="H323" s="17">
        <f t="shared" ref="H323:H386" si="25">IF(D323=0,EXP($L$3+$L$4*F323)*$L$5,D323)</f>
        <v>19.911760990374908</v>
      </c>
      <c r="N323" t="str">
        <f t="shared" ref="N323:N386" si="26">CONCATENATE(O323,"#",P323)</f>
        <v>5#26</v>
      </c>
      <c r="O323">
        <v>5</v>
      </c>
      <c r="P323">
        <v>26</v>
      </c>
      <c r="Q323">
        <v>12.611421088139888</v>
      </c>
      <c r="R323">
        <v>19.911760990374908</v>
      </c>
    </row>
    <row r="324" spans="1:18" x14ac:dyDescent="0.25">
      <c r="A324" s="70">
        <v>5</v>
      </c>
      <c r="B324" s="70">
        <v>27</v>
      </c>
      <c r="C324" s="83">
        <v>50.145844432641567</v>
      </c>
      <c r="D324" s="83">
        <v>0</v>
      </c>
      <c r="E324" s="43">
        <f t="shared" si="23"/>
        <v>15.961918033944212</v>
      </c>
      <c r="F324" s="17">
        <f t="shared" si="24"/>
        <v>6.2649112586183262E-2</v>
      </c>
      <c r="G324" s="17">
        <v>22.678933694820451</v>
      </c>
      <c r="H324" s="17">
        <f t="shared" si="25"/>
        <v>22.760781966525059</v>
      </c>
      <c r="N324" t="str">
        <f t="shared" si="26"/>
        <v>5#27</v>
      </c>
      <c r="O324">
        <v>5</v>
      </c>
      <c r="P324">
        <v>27</v>
      </c>
      <c r="Q324">
        <v>15.961918033944212</v>
      </c>
      <c r="R324">
        <v>22.760781966525059</v>
      </c>
    </row>
    <row r="325" spans="1:18" x14ac:dyDescent="0.25">
      <c r="A325" s="70">
        <v>5</v>
      </c>
      <c r="B325" s="70">
        <v>29</v>
      </c>
      <c r="C325" s="83">
        <v>48.490085418356223</v>
      </c>
      <c r="D325" s="83">
        <v>0</v>
      </c>
      <c r="E325" s="43">
        <f t="shared" si="23"/>
        <v>15.434873570559258</v>
      </c>
      <c r="F325" s="17">
        <f t="shared" si="24"/>
        <v>6.4788350576930998E-2</v>
      </c>
      <c r="G325" s="17">
        <v>22.29246144575734</v>
      </c>
      <c r="H325" s="17">
        <f t="shared" si="25"/>
        <v>22.372914939115077</v>
      </c>
      <c r="N325" t="str">
        <f t="shared" si="26"/>
        <v>5#29</v>
      </c>
      <c r="O325">
        <v>5</v>
      </c>
      <c r="P325">
        <v>29</v>
      </c>
      <c r="Q325">
        <v>15.434873570559258</v>
      </c>
      <c r="R325">
        <v>22.372914939115077</v>
      </c>
    </row>
    <row r="326" spans="1:18" x14ac:dyDescent="0.25">
      <c r="A326" s="70">
        <v>5</v>
      </c>
      <c r="B326" s="70">
        <v>30</v>
      </c>
      <c r="C326" s="83">
        <v>37.845920326521949</v>
      </c>
      <c r="D326" s="83">
        <v>0</v>
      </c>
      <c r="E326" s="43">
        <f t="shared" si="23"/>
        <v>12.046730591656011</v>
      </c>
      <c r="F326" s="17">
        <f t="shared" si="24"/>
        <v>8.3010074176692816E-2</v>
      </c>
      <c r="G326" s="17">
        <v>19.256420788171447</v>
      </c>
      <c r="H326" s="17">
        <f t="shared" si="25"/>
        <v>19.325917210795957</v>
      </c>
      <c r="N326" t="str">
        <f t="shared" si="26"/>
        <v>5#30</v>
      </c>
      <c r="O326">
        <v>5</v>
      </c>
      <c r="P326">
        <v>30</v>
      </c>
      <c r="Q326">
        <v>12.046730591656011</v>
      </c>
      <c r="R326">
        <v>19.325917210795957</v>
      </c>
    </row>
    <row r="327" spans="1:18" x14ac:dyDescent="0.25">
      <c r="A327" s="70">
        <v>5</v>
      </c>
      <c r="B327" s="70">
        <v>31</v>
      </c>
      <c r="C327" s="83">
        <v>44.350687882642895</v>
      </c>
      <c r="D327" s="83">
        <v>0</v>
      </c>
      <c r="E327" s="43">
        <f t="shared" si="23"/>
        <v>14.117262412096885</v>
      </c>
      <c r="F327" s="17">
        <f t="shared" si="24"/>
        <v>7.0835263297444551E-2</v>
      </c>
      <c r="G327" s="17">
        <v>21.235283736100463</v>
      </c>
      <c r="H327" s="17">
        <f t="shared" si="25"/>
        <v>21.311921875104048</v>
      </c>
      <c r="N327" t="str">
        <f t="shared" si="26"/>
        <v>5#31</v>
      </c>
      <c r="O327">
        <v>5</v>
      </c>
      <c r="P327">
        <v>31</v>
      </c>
      <c r="Q327">
        <v>14.117262412096885</v>
      </c>
      <c r="R327">
        <v>21.311921875104048</v>
      </c>
    </row>
    <row r="328" spans="1:18" x14ac:dyDescent="0.25">
      <c r="A328" s="70">
        <v>5</v>
      </c>
      <c r="B328" s="70">
        <v>32</v>
      </c>
      <c r="C328" s="83">
        <v>33.1151802857067</v>
      </c>
      <c r="D328" s="83">
        <v>0</v>
      </c>
      <c r="E328" s="43">
        <f t="shared" si="23"/>
        <v>10.540889267699008</v>
      </c>
      <c r="F328" s="17">
        <f t="shared" si="24"/>
        <v>9.4868656201934659E-2</v>
      </c>
      <c r="G328" s="17">
        <v>17.506386336018274</v>
      </c>
      <c r="H328" s="17">
        <f t="shared" si="25"/>
        <v>17.569566884304962</v>
      </c>
      <c r="N328" t="str">
        <f t="shared" si="26"/>
        <v>5#32</v>
      </c>
      <c r="O328">
        <v>5</v>
      </c>
      <c r="P328">
        <v>32</v>
      </c>
      <c r="Q328">
        <v>10.540889267699008</v>
      </c>
      <c r="R328">
        <v>17.569566884304962</v>
      </c>
    </row>
    <row r="329" spans="1:18" x14ac:dyDescent="0.25">
      <c r="A329" s="70">
        <v>5</v>
      </c>
      <c r="B329" s="70">
        <v>33</v>
      </c>
      <c r="C329" s="83">
        <v>35.480550306114324</v>
      </c>
      <c r="D329" s="83">
        <v>0</v>
      </c>
      <c r="E329" s="43">
        <f t="shared" si="23"/>
        <v>11.29380992967751</v>
      </c>
      <c r="F329" s="17">
        <f t="shared" si="24"/>
        <v>8.8544079121805674E-2</v>
      </c>
      <c r="G329" s="17">
        <v>18.418969973749387</v>
      </c>
      <c r="H329" s="17">
        <f t="shared" si="25"/>
        <v>18.485444036384649</v>
      </c>
      <c r="N329" t="str">
        <f t="shared" si="26"/>
        <v>5#33</v>
      </c>
      <c r="O329">
        <v>5</v>
      </c>
      <c r="P329">
        <v>33</v>
      </c>
      <c r="Q329">
        <v>11.29380992967751</v>
      </c>
      <c r="R329">
        <v>18.485444036384649</v>
      </c>
    </row>
    <row r="330" spans="1:18" x14ac:dyDescent="0.25">
      <c r="A330" s="70">
        <v>5</v>
      </c>
      <c r="B330" s="70">
        <v>34</v>
      </c>
      <c r="C330" s="83">
        <v>43.168002872439089</v>
      </c>
      <c r="D330" s="83">
        <v>0</v>
      </c>
      <c r="E330" s="43">
        <f t="shared" si="23"/>
        <v>13.740802081107637</v>
      </c>
      <c r="F330" s="17">
        <f t="shared" si="24"/>
        <v>7.2775955442580004E-2</v>
      </c>
      <c r="G330" s="17">
        <v>20.906737307039066</v>
      </c>
      <c r="H330" s="17">
        <f t="shared" si="25"/>
        <v>20.98218972198017</v>
      </c>
      <c r="N330" t="str">
        <f t="shared" si="26"/>
        <v>5#34</v>
      </c>
      <c r="O330">
        <v>5</v>
      </c>
      <c r="P330">
        <v>34</v>
      </c>
      <c r="Q330">
        <v>13.740802081107637</v>
      </c>
      <c r="R330">
        <v>20.98218972198017</v>
      </c>
    </row>
    <row r="331" spans="1:18" x14ac:dyDescent="0.25">
      <c r="A331" s="70">
        <v>5</v>
      </c>
      <c r="B331" s="70">
        <v>35</v>
      </c>
      <c r="C331" s="83">
        <v>38.318994330603473</v>
      </c>
      <c r="D331" s="83">
        <v>0</v>
      </c>
      <c r="E331" s="43">
        <f t="shared" si="23"/>
        <v>12.197314724051711</v>
      </c>
      <c r="F331" s="17">
        <f t="shared" si="24"/>
        <v>8.1985258446116357E-2</v>
      </c>
      <c r="G331" s="17">
        <v>19.415632165617151</v>
      </c>
      <c r="H331" s="17">
        <f t="shared" si="25"/>
        <v>19.485703182102863</v>
      </c>
      <c r="N331" t="str">
        <f t="shared" si="26"/>
        <v>5#35</v>
      </c>
      <c r="O331">
        <v>5</v>
      </c>
      <c r="P331">
        <v>35</v>
      </c>
      <c r="Q331">
        <v>12.197314724051711</v>
      </c>
      <c r="R331">
        <v>19.485703182102863</v>
      </c>
    </row>
    <row r="332" spans="1:18" x14ac:dyDescent="0.25">
      <c r="A332" s="70">
        <v>5</v>
      </c>
      <c r="B332" s="70">
        <v>36</v>
      </c>
      <c r="C332" s="83">
        <v>36.663235316318136</v>
      </c>
      <c r="D332" s="83">
        <v>0</v>
      </c>
      <c r="E332" s="43">
        <f t="shared" si="23"/>
        <v>11.670270260666761</v>
      </c>
      <c r="F332" s="17">
        <f t="shared" si="24"/>
        <v>8.5687818504973229E-2</v>
      </c>
      <c r="G332" s="17">
        <v>18.84655208217103</v>
      </c>
      <c r="H332" s="17">
        <f t="shared" si="25"/>
        <v>18.914569288635583</v>
      </c>
      <c r="N332" t="str">
        <f t="shared" si="26"/>
        <v>5#36</v>
      </c>
      <c r="O332">
        <v>5</v>
      </c>
      <c r="P332">
        <v>36</v>
      </c>
      <c r="Q332">
        <v>11.670270260666761</v>
      </c>
      <c r="R332">
        <v>18.914569288635583</v>
      </c>
    </row>
    <row r="333" spans="1:18" x14ac:dyDescent="0.25">
      <c r="A333" s="70">
        <v>5</v>
      </c>
      <c r="B333" s="70">
        <v>37</v>
      </c>
      <c r="C333" s="83">
        <v>36.07189281121623</v>
      </c>
      <c r="D333" s="83">
        <v>0</v>
      </c>
      <c r="E333" s="43">
        <f t="shared" si="23"/>
        <v>11.482040095172136</v>
      </c>
      <c r="F333" s="17">
        <f t="shared" si="24"/>
        <v>8.7092536841120324E-2</v>
      </c>
      <c r="G333" s="17">
        <v>18.63503949957947</v>
      </c>
      <c r="H333" s="17">
        <f t="shared" si="25"/>
        <v>18.702293357133453</v>
      </c>
      <c r="N333" t="str">
        <f t="shared" si="26"/>
        <v>5#37</v>
      </c>
      <c r="O333">
        <v>5</v>
      </c>
      <c r="P333">
        <v>37</v>
      </c>
      <c r="Q333">
        <v>11.482040095172136</v>
      </c>
      <c r="R333">
        <v>18.702293357133453</v>
      </c>
    </row>
    <row r="334" spans="1:18" x14ac:dyDescent="0.25">
      <c r="A334" s="70">
        <v>5</v>
      </c>
      <c r="B334" s="70">
        <v>38</v>
      </c>
      <c r="C334" s="83">
        <v>39.974753344888796</v>
      </c>
      <c r="D334" s="83">
        <v>0</v>
      </c>
      <c r="E334" s="43">
        <f t="shared" si="23"/>
        <v>12.724359187436658</v>
      </c>
      <c r="F334" s="17">
        <f t="shared" si="24"/>
        <v>7.8589419338880792E-2</v>
      </c>
      <c r="G334" s="17">
        <v>19.952664371163191</v>
      </c>
      <c r="H334" s="17">
        <f t="shared" si="25"/>
        <v>20.024673536878719</v>
      </c>
      <c r="N334" t="str">
        <f t="shared" si="26"/>
        <v>5#38</v>
      </c>
      <c r="O334">
        <v>5</v>
      </c>
      <c r="P334">
        <v>38</v>
      </c>
      <c r="Q334">
        <v>12.724359187436658</v>
      </c>
      <c r="R334">
        <v>20.024673536878719</v>
      </c>
    </row>
    <row r="335" spans="1:18" x14ac:dyDescent="0.25">
      <c r="A335" s="70">
        <v>5</v>
      </c>
      <c r="B335" s="70">
        <v>39</v>
      </c>
      <c r="C335" s="83">
        <v>41.393975357133371</v>
      </c>
      <c r="D335" s="83">
        <v>0</v>
      </c>
      <c r="E335" s="43">
        <f t="shared" si="23"/>
        <v>13.17611158462376</v>
      </c>
      <c r="F335" s="17">
        <f t="shared" si="24"/>
        <v>7.5894924961547733E-2</v>
      </c>
      <c r="G335" s="17">
        <v>20.389332254701721</v>
      </c>
      <c r="H335" s="17">
        <f t="shared" si="25"/>
        <v>20.462917354808937</v>
      </c>
      <c r="N335" t="str">
        <f t="shared" si="26"/>
        <v>5#39</v>
      </c>
      <c r="O335">
        <v>5</v>
      </c>
      <c r="P335">
        <v>39</v>
      </c>
      <c r="Q335">
        <v>13.17611158462376</v>
      </c>
      <c r="R335">
        <v>20.462917354808937</v>
      </c>
    </row>
    <row r="336" spans="1:18" x14ac:dyDescent="0.25">
      <c r="A336" s="70">
        <v>5</v>
      </c>
      <c r="B336" s="70">
        <v>40</v>
      </c>
      <c r="C336" s="83">
        <v>34.652670798971656</v>
      </c>
      <c r="D336" s="83">
        <v>0</v>
      </c>
      <c r="E336" s="43">
        <f t="shared" si="23"/>
        <v>11.030287697985035</v>
      </c>
      <c r="F336" s="17">
        <f t="shared" si="24"/>
        <v>9.0659466677616735E-2</v>
      </c>
      <c r="G336" s="17">
        <v>18.10856164985891</v>
      </c>
      <c r="H336" s="17">
        <f t="shared" si="25"/>
        <v>18.173915448853251</v>
      </c>
      <c r="N336" t="str">
        <f t="shared" si="26"/>
        <v>5#40</v>
      </c>
      <c r="O336">
        <v>5</v>
      </c>
      <c r="P336">
        <v>40</v>
      </c>
      <c r="Q336">
        <v>11.030287697985035</v>
      </c>
      <c r="R336">
        <v>18.173915448853251</v>
      </c>
    </row>
    <row r="337" spans="1:18" x14ac:dyDescent="0.25">
      <c r="A337" s="70">
        <v>5</v>
      </c>
      <c r="B337" s="70">
        <v>41</v>
      </c>
      <c r="C337" s="83">
        <v>36.663235316318136</v>
      </c>
      <c r="D337" s="83">
        <v>0</v>
      </c>
      <c r="E337" s="43">
        <f t="shared" si="23"/>
        <v>11.670270260666761</v>
      </c>
      <c r="F337" s="17">
        <f t="shared" si="24"/>
        <v>8.5687818504973229E-2</v>
      </c>
      <c r="G337" s="17">
        <v>18.84655208217103</v>
      </c>
      <c r="H337" s="17">
        <f t="shared" si="25"/>
        <v>18.914569288635583</v>
      </c>
      <c r="N337" t="str">
        <f t="shared" si="26"/>
        <v>5#41</v>
      </c>
      <c r="O337">
        <v>5</v>
      </c>
      <c r="P337">
        <v>41</v>
      </c>
      <c r="Q337">
        <v>11.670270260666761</v>
      </c>
      <c r="R337">
        <v>18.914569288635583</v>
      </c>
    </row>
    <row r="338" spans="1:18" x14ac:dyDescent="0.25">
      <c r="A338" s="70">
        <v>5</v>
      </c>
      <c r="B338" s="70">
        <v>42</v>
      </c>
      <c r="C338" s="83">
        <v>47.543937410193195</v>
      </c>
      <c r="D338" s="83">
        <v>0</v>
      </c>
      <c r="E338" s="43">
        <f t="shared" si="23"/>
        <v>15.133705305767863</v>
      </c>
      <c r="F338" s="17">
        <f t="shared" si="24"/>
        <v>6.6077670986422143E-2</v>
      </c>
      <c r="G338" s="17">
        <v>22.062722354128319</v>
      </c>
      <c r="H338" s="17">
        <f t="shared" si="25"/>
        <v>22.142346719104367</v>
      </c>
      <c r="N338" t="str">
        <f t="shared" si="26"/>
        <v>5#42</v>
      </c>
      <c r="O338">
        <v>5</v>
      </c>
      <c r="P338">
        <v>42</v>
      </c>
      <c r="Q338">
        <v>15.133705305767863</v>
      </c>
      <c r="R338">
        <v>22.142346719104367</v>
      </c>
    </row>
    <row r="339" spans="1:18" x14ac:dyDescent="0.25">
      <c r="A339" s="70">
        <v>5</v>
      </c>
      <c r="B339" s="70">
        <v>43</v>
      </c>
      <c r="C339" s="83">
        <v>41.630512359174126</v>
      </c>
      <c r="D339" s="83">
        <v>0</v>
      </c>
      <c r="E339" s="43">
        <f t="shared" si="23"/>
        <v>13.251403650821608</v>
      </c>
      <c r="F339" s="17">
        <f t="shared" si="24"/>
        <v>7.5463703796993492E-2</v>
      </c>
      <c r="G339" s="17">
        <v>20.460097362587792</v>
      </c>
      <c r="H339" s="17">
        <f t="shared" si="25"/>
        <v>20.53393785396937</v>
      </c>
      <c r="N339" t="str">
        <f t="shared" si="26"/>
        <v>5#43</v>
      </c>
      <c r="O339">
        <v>5</v>
      </c>
      <c r="P339">
        <v>43</v>
      </c>
      <c r="Q339">
        <v>13.251403650821608</v>
      </c>
      <c r="R339">
        <v>20.53393785396937</v>
      </c>
    </row>
    <row r="340" spans="1:18" x14ac:dyDescent="0.25">
      <c r="A340" s="70">
        <v>5</v>
      </c>
      <c r="B340" s="70">
        <v>45</v>
      </c>
      <c r="C340" s="83">
        <v>41.393975357133371</v>
      </c>
      <c r="D340" s="83">
        <v>0</v>
      </c>
      <c r="E340" s="43">
        <f t="shared" si="23"/>
        <v>13.17611158462376</v>
      </c>
      <c r="F340" s="17">
        <f t="shared" si="24"/>
        <v>7.5894924961547733E-2</v>
      </c>
      <c r="G340" s="17">
        <v>20.389332254701721</v>
      </c>
      <c r="H340" s="17">
        <f t="shared" si="25"/>
        <v>20.462917354808937</v>
      </c>
      <c r="N340" t="str">
        <f t="shared" si="26"/>
        <v>5#45</v>
      </c>
      <c r="O340">
        <v>5</v>
      </c>
      <c r="P340">
        <v>45</v>
      </c>
      <c r="Q340">
        <v>13.17611158462376</v>
      </c>
      <c r="R340">
        <v>20.462917354808937</v>
      </c>
    </row>
    <row r="341" spans="1:18" x14ac:dyDescent="0.25">
      <c r="A341" s="70">
        <v>5</v>
      </c>
      <c r="B341" s="70">
        <v>45</v>
      </c>
      <c r="C341" s="83">
        <v>25.191190717341168</v>
      </c>
      <c r="D341" s="83">
        <v>0</v>
      </c>
      <c r="E341" s="43">
        <f t="shared" si="23"/>
        <v>8.0186050500710309</v>
      </c>
      <c r="F341" s="17">
        <f t="shared" si="24"/>
        <v>0.12470997059409251</v>
      </c>
      <c r="G341" s="17">
        <v>13.77428050731551</v>
      </c>
      <c r="H341" s="17">
        <f t="shared" si="25"/>
        <v>13.823991885666411</v>
      </c>
      <c r="N341" t="str">
        <f t="shared" si="26"/>
        <v>5#45</v>
      </c>
      <c r="O341">
        <v>5</v>
      </c>
      <c r="P341">
        <v>45</v>
      </c>
      <c r="Q341">
        <v>8.0186050500710309</v>
      </c>
      <c r="R341">
        <v>13.823991885666411</v>
      </c>
    </row>
    <row r="342" spans="1:18" x14ac:dyDescent="0.25">
      <c r="A342" s="70">
        <v>5</v>
      </c>
      <c r="B342" s="70">
        <v>46</v>
      </c>
      <c r="C342" s="83">
        <v>44.942030387744815</v>
      </c>
      <c r="D342" s="83">
        <v>0</v>
      </c>
      <c r="E342" s="43">
        <f t="shared" si="23"/>
        <v>14.305492577591515</v>
      </c>
      <c r="F342" s="17">
        <f t="shared" si="24"/>
        <v>6.9903220359320256E-2</v>
      </c>
      <c r="G342" s="17">
        <v>21.394902765612979</v>
      </c>
      <c r="H342" s="17">
        <f t="shared" si="25"/>
        <v>21.472116969694078</v>
      </c>
      <c r="N342" t="str">
        <f t="shared" si="26"/>
        <v>5#46</v>
      </c>
      <c r="O342">
        <v>5</v>
      </c>
      <c r="P342">
        <v>46</v>
      </c>
      <c r="Q342">
        <v>14.305492577591515</v>
      </c>
      <c r="R342">
        <v>21.472116969694078</v>
      </c>
    </row>
    <row r="343" spans="1:18" x14ac:dyDescent="0.25">
      <c r="A343" s="70">
        <v>5</v>
      </c>
      <c r="B343" s="70">
        <v>47</v>
      </c>
      <c r="C343" s="83">
        <v>42.57666036733719</v>
      </c>
      <c r="D343" s="83">
        <v>0</v>
      </c>
      <c r="E343" s="43">
        <f t="shared" si="23"/>
        <v>13.552571915613013</v>
      </c>
      <c r="F343" s="17">
        <f t="shared" si="24"/>
        <v>7.3786732601504715E-2</v>
      </c>
      <c r="G343" s="17">
        <v>20.737637573834569</v>
      </c>
      <c r="H343" s="17">
        <f t="shared" si="25"/>
        <v>20.812479707838538</v>
      </c>
      <c r="N343" t="str">
        <f t="shared" si="26"/>
        <v>5#47</v>
      </c>
      <c r="O343">
        <v>5</v>
      </c>
      <c r="P343">
        <v>47</v>
      </c>
      <c r="Q343">
        <v>13.552571915613013</v>
      </c>
      <c r="R343">
        <v>20.812479707838538</v>
      </c>
    </row>
    <row r="344" spans="1:18" x14ac:dyDescent="0.25">
      <c r="A344" s="70">
        <v>5</v>
      </c>
      <c r="B344" s="70">
        <v>48</v>
      </c>
      <c r="C344" s="83">
        <v>43.168002872439089</v>
      </c>
      <c r="D344" s="83">
        <v>0</v>
      </c>
      <c r="E344" s="43">
        <f t="shared" si="23"/>
        <v>13.740802081107637</v>
      </c>
      <c r="F344" s="17">
        <f t="shared" si="24"/>
        <v>7.2775955442580004E-2</v>
      </c>
      <c r="G344" s="17">
        <v>20.906737307039066</v>
      </c>
      <c r="H344" s="17">
        <f t="shared" si="25"/>
        <v>20.98218972198017</v>
      </c>
      <c r="N344" t="str">
        <f t="shared" si="26"/>
        <v>5#48</v>
      </c>
      <c r="O344">
        <v>5</v>
      </c>
      <c r="P344">
        <v>48</v>
      </c>
      <c r="Q344">
        <v>13.740802081107637</v>
      </c>
      <c r="R344">
        <v>20.98218972198017</v>
      </c>
    </row>
    <row r="345" spans="1:18" x14ac:dyDescent="0.25">
      <c r="A345" s="70">
        <v>5</v>
      </c>
      <c r="B345" s="70">
        <v>49</v>
      </c>
      <c r="C345" s="83">
        <v>31.104615768360226</v>
      </c>
      <c r="D345" s="83">
        <v>0</v>
      </c>
      <c r="E345" s="43">
        <f t="shared" si="23"/>
        <v>9.9009067050172845</v>
      </c>
      <c r="F345" s="17">
        <f t="shared" si="24"/>
        <v>0.10100085070928402</v>
      </c>
      <c r="G345" s="17">
        <v>16.664756493136359</v>
      </c>
      <c r="H345" s="17">
        <f t="shared" si="25"/>
        <v>16.724899599320089</v>
      </c>
      <c r="N345" t="str">
        <f t="shared" si="26"/>
        <v>5#49</v>
      </c>
      <c r="O345">
        <v>5</v>
      </c>
      <c r="P345">
        <v>49</v>
      </c>
      <c r="Q345">
        <v>9.9009067050172845</v>
      </c>
      <c r="R345">
        <v>16.724899599320089</v>
      </c>
    </row>
    <row r="346" spans="1:18" x14ac:dyDescent="0.25">
      <c r="A346" s="70">
        <v>5</v>
      </c>
      <c r="B346" s="70">
        <v>50</v>
      </c>
      <c r="C346" s="83">
        <v>42.340123365296421</v>
      </c>
      <c r="D346" s="83">
        <v>0</v>
      </c>
      <c r="E346" s="43">
        <f t="shared" si="23"/>
        <v>13.47727984941516</v>
      </c>
      <c r="F346" s="17">
        <f t="shared" si="24"/>
        <v>7.4198948984753363E-2</v>
      </c>
      <c r="G346" s="17">
        <v>20.669068374815506</v>
      </c>
      <c r="H346" s="17">
        <f t="shared" si="25"/>
        <v>20.743663042580213</v>
      </c>
      <c r="N346" t="str">
        <f t="shared" si="26"/>
        <v>5#50</v>
      </c>
      <c r="O346">
        <v>5</v>
      </c>
      <c r="P346">
        <v>50</v>
      </c>
      <c r="Q346">
        <v>13.47727984941516</v>
      </c>
      <c r="R346">
        <v>20.743663042580213</v>
      </c>
    </row>
    <row r="347" spans="1:18" x14ac:dyDescent="0.25">
      <c r="A347" s="70">
        <v>5</v>
      </c>
      <c r="B347" s="70">
        <v>51</v>
      </c>
      <c r="C347" s="83">
        <v>44.350687882642895</v>
      </c>
      <c r="D347" s="83">
        <v>0</v>
      </c>
      <c r="E347" s="43">
        <f t="shared" si="23"/>
        <v>14.117262412096885</v>
      </c>
      <c r="F347" s="17">
        <f t="shared" si="24"/>
        <v>7.0835263297444551E-2</v>
      </c>
      <c r="G347" s="17">
        <v>21.235283736100463</v>
      </c>
      <c r="H347" s="17">
        <f t="shared" si="25"/>
        <v>21.311921875104048</v>
      </c>
      <c r="N347" t="str">
        <f t="shared" si="26"/>
        <v>5#51</v>
      </c>
      <c r="O347">
        <v>5</v>
      </c>
      <c r="P347">
        <v>51</v>
      </c>
      <c r="Q347">
        <v>14.117262412096885</v>
      </c>
      <c r="R347">
        <v>21.311921875104048</v>
      </c>
    </row>
    <row r="348" spans="1:18" x14ac:dyDescent="0.25">
      <c r="A348" s="70">
        <v>5</v>
      </c>
      <c r="B348" s="70">
        <v>52</v>
      </c>
      <c r="C348" s="83">
        <v>46.8343264040709</v>
      </c>
      <c r="D348" s="83">
        <v>0</v>
      </c>
      <c r="E348" s="43">
        <f t="shared" si="23"/>
        <v>14.907829107174312</v>
      </c>
      <c r="F348" s="17">
        <f t="shared" si="24"/>
        <v>6.7078847819549758E-2</v>
      </c>
      <c r="G348" s="17">
        <v>21.885960780598378</v>
      </c>
      <c r="H348" s="17">
        <f t="shared" si="25"/>
        <v>21.964947213055556</v>
      </c>
      <c r="N348" t="str">
        <f t="shared" si="26"/>
        <v>5#52</v>
      </c>
      <c r="O348">
        <v>5</v>
      </c>
      <c r="P348">
        <v>52</v>
      </c>
      <c r="Q348">
        <v>14.907829107174312</v>
      </c>
      <c r="R348">
        <v>21.964947213055556</v>
      </c>
    </row>
    <row r="349" spans="1:18" x14ac:dyDescent="0.25">
      <c r="A349" s="70">
        <v>5</v>
      </c>
      <c r="B349" s="70">
        <v>53</v>
      </c>
      <c r="C349" s="83">
        <v>44.942030387744815</v>
      </c>
      <c r="D349" s="83">
        <v>0</v>
      </c>
      <c r="E349" s="43">
        <f t="shared" si="23"/>
        <v>14.305492577591515</v>
      </c>
      <c r="F349" s="17">
        <f t="shared" si="24"/>
        <v>6.9903220359320256E-2</v>
      </c>
      <c r="G349" s="17">
        <v>21.394902765612979</v>
      </c>
      <c r="H349" s="17">
        <f t="shared" si="25"/>
        <v>21.472116969694078</v>
      </c>
      <c r="N349" t="str">
        <f t="shared" si="26"/>
        <v>5#53</v>
      </c>
      <c r="O349">
        <v>5</v>
      </c>
      <c r="P349">
        <v>53</v>
      </c>
      <c r="Q349">
        <v>14.305492577591515</v>
      </c>
      <c r="R349">
        <v>21.472116969694078</v>
      </c>
    </row>
    <row r="350" spans="1:18" x14ac:dyDescent="0.25">
      <c r="A350" s="70">
        <v>5</v>
      </c>
      <c r="B350" s="70">
        <v>54</v>
      </c>
      <c r="C350" s="83">
        <v>44.114150880602139</v>
      </c>
      <c r="D350" s="83">
        <v>0</v>
      </c>
      <c r="E350" s="43">
        <f t="shared" si="23"/>
        <v>14.041970345899037</v>
      </c>
      <c r="F350" s="17">
        <f t="shared" si="24"/>
        <v>7.1215077041666769E-2</v>
      </c>
      <c r="G350" s="17">
        <v>21.170579934963627</v>
      </c>
      <c r="H350" s="17">
        <f t="shared" si="25"/>
        <v>21.24698455794891</v>
      </c>
      <c r="N350" t="str">
        <f t="shared" si="26"/>
        <v>5#54</v>
      </c>
      <c r="O350">
        <v>5</v>
      </c>
      <c r="P350">
        <v>54</v>
      </c>
      <c r="Q350">
        <v>14.041970345899037</v>
      </c>
      <c r="R350">
        <v>21.24698455794891</v>
      </c>
    </row>
    <row r="351" spans="1:18" x14ac:dyDescent="0.25">
      <c r="A351" s="70">
        <v>5</v>
      </c>
      <c r="B351" s="70">
        <v>55</v>
      </c>
      <c r="C351" s="83">
        <v>46.124715397948613</v>
      </c>
      <c r="D351" s="83">
        <v>0</v>
      </c>
      <c r="E351" s="43">
        <f t="shared" si="23"/>
        <v>14.68195290858076</v>
      </c>
      <c r="F351" s="17">
        <f t="shared" si="24"/>
        <v>6.8110830093696687E-2</v>
      </c>
      <c r="G351" s="17">
        <v>21.705242473648582</v>
      </c>
      <c r="H351" s="17">
        <f t="shared" si="25"/>
        <v>21.783576693735981</v>
      </c>
      <c r="N351" t="str">
        <f t="shared" si="26"/>
        <v>5#55</v>
      </c>
      <c r="O351">
        <v>5</v>
      </c>
      <c r="P351">
        <v>55</v>
      </c>
      <c r="Q351">
        <v>14.68195290858076</v>
      </c>
      <c r="R351">
        <v>21.783576693735981</v>
      </c>
    </row>
    <row r="352" spans="1:18" x14ac:dyDescent="0.25">
      <c r="A352" s="70">
        <v>5</v>
      </c>
      <c r="B352" s="70">
        <v>56</v>
      </c>
      <c r="C352" s="83">
        <v>52.038140448967674</v>
      </c>
      <c r="D352" s="83">
        <v>21.63</v>
      </c>
      <c r="E352" s="43">
        <f t="shared" si="23"/>
        <v>16.564254563527015</v>
      </c>
      <c r="F352" s="17">
        <f t="shared" si="24"/>
        <v>6.0370963037594774E-2</v>
      </c>
      <c r="G352" s="17">
        <v>21.63</v>
      </c>
      <c r="H352" s="17">
        <f t="shared" si="25"/>
        <v>21.63</v>
      </c>
      <c r="N352" t="str">
        <f t="shared" si="26"/>
        <v>5#56</v>
      </c>
      <c r="O352">
        <v>5</v>
      </c>
      <c r="P352">
        <v>56</v>
      </c>
      <c r="Q352">
        <v>16.564254563527015</v>
      </c>
      <c r="R352">
        <v>21.63</v>
      </c>
    </row>
    <row r="353" spans="1:18" x14ac:dyDescent="0.25">
      <c r="A353" s="70">
        <v>5</v>
      </c>
      <c r="B353" s="70">
        <v>57</v>
      </c>
      <c r="C353" s="83">
        <v>43.049734371418701</v>
      </c>
      <c r="D353" s="83">
        <v>0</v>
      </c>
      <c r="E353" s="43">
        <f t="shared" si="23"/>
        <v>13.703156048008708</v>
      </c>
      <c r="F353" s="17">
        <f t="shared" si="24"/>
        <v>7.2975889386103596E-2</v>
      </c>
      <c r="G353" s="17">
        <v>20.873179964804034</v>
      </c>
      <c r="H353" s="17">
        <f t="shared" si="25"/>
        <v>20.948511271297011</v>
      </c>
      <c r="N353" t="str">
        <f t="shared" si="26"/>
        <v>5#57</v>
      </c>
      <c r="O353">
        <v>5</v>
      </c>
      <c r="P353">
        <v>57</v>
      </c>
      <c r="Q353">
        <v>13.703156048008708</v>
      </c>
      <c r="R353">
        <v>20.948511271297011</v>
      </c>
    </row>
    <row r="354" spans="1:18" x14ac:dyDescent="0.25">
      <c r="A354" s="70">
        <v>5</v>
      </c>
      <c r="B354" s="70">
        <v>58</v>
      </c>
      <c r="C354" s="83">
        <v>44.942030387744815</v>
      </c>
      <c r="D354" s="83">
        <v>0</v>
      </c>
      <c r="E354" s="43">
        <f t="shared" si="23"/>
        <v>14.305492577591515</v>
      </c>
      <c r="F354" s="17">
        <f t="shared" si="24"/>
        <v>6.9903220359320256E-2</v>
      </c>
      <c r="G354" s="17">
        <v>21.394902765612979</v>
      </c>
      <c r="H354" s="17">
        <f t="shared" si="25"/>
        <v>21.472116969694078</v>
      </c>
      <c r="N354" t="str">
        <f t="shared" si="26"/>
        <v>5#58</v>
      </c>
      <c r="O354">
        <v>5</v>
      </c>
      <c r="P354">
        <v>58</v>
      </c>
      <c r="Q354">
        <v>14.305492577591515</v>
      </c>
      <c r="R354">
        <v>21.472116969694078</v>
      </c>
    </row>
    <row r="355" spans="1:18" x14ac:dyDescent="0.25">
      <c r="A355" s="70">
        <v>5</v>
      </c>
      <c r="B355" s="70">
        <v>58</v>
      </c>
      <c r="C355" s="83">
        <v>21.288330183668595</v>
      </c>
      <c r="D355" s="83">
        <v>0</v>
      </c>
      <c r="E355" s="43">
        <f t="shared" si="23"/>
        <v>6.7762859578065067</v>
      </c>
      <c r="F355" s="17">
        <f t="shared" si="24"/>
        <v>0.14757346520300943</v>
      </c>
      <c r="G355" s="17">
        <v>11.462770013645299</v>
      </c>
      <c r="H355" s="17">
        <f t="shared" si="25"/>
        <v>11.504139150624544</v>
      </c>
      <c r="N355" t="str">
        <f t="shared" si="26"/>
        <v>5#58</v>
      </c>
      <c r="O355">
        <v>5</v>
      </c>
      <c r="P355">
        <v>58</v>
      </c>
      <c r="Q355">
        <v>6.7762859578065067</v>
      </c>
      <c r="R355">
        <v>11.504139150624544</v>
      </c>
    </row>
    <row r="356" spans="1:18" x14ac:dyDescent="0.25">
      <c r="A356" s="70">
        <v>5</v>
      </c>
      <c r="B356" s="70">
        <v>59</v>
      </c>
      <c r="C356" s="83">
        <v>38.43726283162384</v>
      </c>
      <c r="D356" s="83">
        <v>0</v>
      </c>
      <c r="E356" s="43">
        <f t="shared" si="23"/>
        <v>12.234960757150633</v>
      </c>
      <c r="F356" s="17">
        <f t="shared" si="24"/>
        <v>8.1732996112436021E-2</v>
      </c>
      <c r="G356" s="17">
        <v>19.455024133433266</v>
      </c>
      <c r="H356" s="17">
        <f t="shared" si="25"/>
        <v>19.525237315530827</v>
      </c>
      <c r="N356" t="str">
        <f t="shared" si="26"/>
        <v>5#59</v>
      </c>
      <c r="O356">
        <v>5</v>
      </c>
      <c r="P356">
        <v>59</v>
      </c>
      <c r="Q356">
        <v>12.234960757150633</v>
      </c>
      <c r="R356">
        <v>19.525237315530827</v>
      </c>
    </row>
    <row r="357" spans="1:18" x14ac:dyDescent="0.25">
      <c r="A357" s="70">
        <v>5</v>
      </c>
      <c r="B357" s="70">
        <v>60</v>
      </c>
      <c r="C357" s="83">
        <v>45.533372892846721</v>
      </c>
      <c r="D357" s="83">
        <v>0</v>
      </c>
      <c r="E357" s="43">
        <f t="shared" si="23"/>
        <v>14.49372274308614</v>
      </c>
      <c r="F357" s="17">
        <f t="shared" si="24"/>
        <v>6.8995386328679728E-2</v>
      </c>
      <c r="G357" s="17">
        <v>21.551529237042732</v>
      </c>
      <c r="H357" s="17">
        <f t="shared" si="25"/>
        <v>21.62930870605922</v>
      </c>
      <c r="N357" t="str">
        <f t="shared" si="26"/>
        <v>5#60</v>
      </c>
      <c r="O357">
        <v>5</v>
      </c>
      <c r="P357">
        <v>60</v>
      </c>
      <c r="Q357">
        <v>14.49372274308614</v>
      </c>
      <c r="R357">
        <v>21.62930870605922</v>
      </c>
    </row>
    <row r="358" spans="1:18" x14ac:dyDescent="0.25">
      <c r="A358" s="70">
        <v>5</v>
      </c>
      <c r="B358" s="70">
        <v>61</v>
      </c>
      <c r="C358" s="83">
        <v>50.382381434682337</v>
      </c>
      <c r="D358" s="83">
        <v>21.218</v>
      </c>
      <c r="E358" s="43">
        <f t="shared" si="23"/>
        <v>16.037210100142062</v>
      </c>
      <c r="F358" s="17">
        <f t="shared" si="24"/>
        <v>6.2354985297046257E-2</v>
      </c>
      <c r="G358" s="17">
        <v>21.218</v>
      </c>
      <c r="H358" s="17">
        <f t="shared" si="25"/>
        <v>21.218</v>
      </c>
      <c r="N358" t="str">
        <f t="shared" si="26"/>
        <v>5#61</v>
      </c>
      <c r="O358">
        <v>5</v>
      </c>
      <c r="P358">
        <v>61</v>
      </c>
      <c r="Q358">
        <v>16.037210100142062</v>
      </c>
      <c r="R358">
        <v>21.218</v>
      </c>
    </row>
    <row r="359" spans="1:18" x14ac:dyDescent="0.25">
      <c r="A359" s="70">
        <v>5</v>
      </c>
      <c r="B359" s="70">
        <v>62</v>
      </c>
      <c r="C359" s="83">
        <v>50.618918436723085</v>
      </c>
      <c r="D359" s="83">
        <v>21.733000000000001</v>
      </c>
      <c r="E359" s="43">
        <f t="shared" si="23"/>
        <v>16.112502166339908</v>
      </c>
      <c r="F359" s="17">
        <f t="shared" si="24"/>
        <v>6.2063606861078764E-2</v>
      </c>
      <c r="G359" s="17">
        <v>21.733000000000001</v>
      </c>
      <c r="H359" s="17">
        <f t="shared" si="25"/>
        <v>21.733000000000001</v>
      </c>
      <c r="N359" t="str">
        <f t="shared" si="26"/>
        <v>5#62</v>
      </c>
      <c r="O359">
        <v>5</v>
      </c>
      <c r="P359">
        <v>62</v>
      </c>
      <c r="Q359">
        <v>16.112502166339908</v>
      </c>
      <c r="R359">
        <v>21.733000000000001</v>
      </c>
    </row>
    <row r="360" spans="1:18" x14ac:dyDescent="0.25">
      <c r="A360" s="70">
        <v>5</v>
      </c>
      <c r="B360" s="70">
        <v>63</v>
      </c>
      <c r="C360" s="83">
        <v>33.706522790808613</v>
      </c>
      <c r="D360" s="83">
        <v>0</v>
      </c>
      <c r="E360" s="43">
        <f t="shared" si="23"/>
        <v>10.729119433193636</v>
      </c>
      <c r="F360" s="17">
        <f t="shared" si="24"/>
        <v>9.3204293812427008E-2</v>
      </c>
      <c r="G360" s="17">
        <v>17.742062124876774</v>
      </c>
      <c r="H360" s="17">
        <f t="shared" si="25"/>
        <v>17.806093227085455</v>
      </c>
      <c r="N360" t="str">
        <f t="shared" si="26"/>
        <v>5#63</v>
      </c>
      <c r="O360">
        <v>5</v>
      </c>
      <c r="P360">
        <v>63</v>
      </c>
      <c r="Q360">
        <v>10.729119433193636</v>
      </c>
      <c r="R360">
        <v>17.806093227085455</v>
      </c>
    </row>
    <row r="361" spans="1:18" x14ac:dyDescent="0.25">
      <c r="A361" s="70">
        <v>5</v>
      </c>
      <c r="B361" s="70">
        <v>64</v>
      </c>
      <c r="C361" s="83">
        <v>44.350687882642895</v>
      </c>
      <c r="D361" s="83">
        <v>0</v>
      </c>
      <c r="E361" s="43">
        <f t="shared" si="23"/>
        <v>14.117262412096885</v>
      </c>
      <c r="F361" s="17">
        <f t="shared" si="24"/>
        <v>7.0835263297444551E-2</v>
      </c>
      <c r="G361" s="17">
        <v>21.235283736100463</v>
      </c>
      <c r="H361" s="17">
        <f t="shared" si="25"/>
        <v>21.311921875104048</v>
      </c>
      <c r="N361" t="str">
        <f t="shared" si="26"/>
        <v>5#64</v>
      </c>
      <c r="O361">
        <v>5</v>
      </c>
      <c r="P361">
        <v>64</v>
      </c>
      <c r="Q361">
        <v>14.117262412096885</v>
      </c>
      <c r="R361">
        <v>21.311921875104048</v>
      </c>
    </row>
    <row r="362" spans="1:18" x14ac:dyDescent="0.25">
      <c r="A362" s="70">
        <v>5</v>
      </c>
      <c r="B362" s="70">
        <v>65</v>
      </c>
      <c r="C362" s="83">
        <v>45.415104391826333</v>
      </c>
      <c r="D362" s="83">
        <v>0</v>
      </c>
      <c r="E362" s="43">
        <f t="shared" si="23"/>
        <v>14.456076709987212</v>
      </c>
      <c r="F362" s="17">
        <f t="shared" si="24"/>
        <v>6.9175061813910685E-2</v>
      </c>
      <c r="G362" s="17">
        <v>21.520439502304953</v>
      </c>
      <c r="H362" s="17">
        <f t="shared" si="25"/>
        <v>21.598106768468771</v>
      </c>
      <c r="N362" t="str">
        <f t="shared" si="26"/>
        <v>5#65</v>
      </c>
      <c r="O362">
        <v>5</v>
      </c>
      <c r="P362">
        <v>65</v>
      </c>
      <c r="Q362">
        <v>14.456076709987212</v>
      </c>
      <c r="R362">
        <v>21.598106768468771</v>
      </c>
    </row>
    <row r="363" spans="1:18" x14ac:dyDescent="0.25">
      <c r="A363" s="70">
        <v>5</v>
      </c>
      <c r="B363" s="70">
        <v>66</v>
      </c>
      <c r="C363" s="83">
        <v>38.200725829583071</v>
      </c>
      <c r="D363" s="83">
        <v>0</v>
      </c>
      <c r="E363" s="43">
        <f t="shared" si="23"/>
        <v>12.159668690952781</v>
      </c>
      <c r="F363" s="17">
        <f t="shared" si="24"/>
        <v>8.2239082775670935E-2</v>
      </c>
      <c r="G363" s="17">
        <v>19.376076786394652</v>
      </c>
      <c r="H363" s="17">
        <f t="shared" si="25"/>
        <v>19.446005047516749</v>
      </c>
      <c r="N363" t="str">
        <f t="shared" si="26"/>
        <v>5#66</v>
      </c>
      <c r="O363">
        <v>5</v>
      </c>
      <c r="P363">
        <v>66</v>
      </c>
      <c r="Q363">
        <v>12.159668690952781</v>
      </c>
      <c r="R363">
        <v>19.446005047516749</v>
      </c>
    </row>
    <row r="364" spans="1:18" x14ac:dyDescent="0.25">
      <c r="A364" s="70">
        <v>5</v>
      </c>
      <c r="B364" s="70">
        <v>67</v>
      </c>
      <c r="C364" s="83">
        <v>38.43726283162384</v>
      </c>
      <c r="D364" s="83">
        <v>0</v>
      </c>
      <c r="E364" s="43">
        <f t="shared" si="23"/>
        <v>12.234960757150633</v>
      </c>
      <c r="F364" s="17">
        <f t="shared" si="24"/>
        <v>8.1732996112436021E-2</v>
      </c>
      <c r="G364" s="17">
        <v>19.455024133433266</v>
      </c>
      <c r="H364" s="17">
        <f t="shared" si="25"/>
        <v>19.525237315530827</v>
      </c>
      <c r="N364" t="str">
        <f t="shared" si="26"/>
        <v>5#67</v>
      </c>
      <c r="O364">
        <v>5</v>
      </c>
      <c r="P364">
        <v>67</v>
      </c>
      <c r="Q364">
        <v>12.234960757150633</v>
      </c>
      <c r="R364">
        <v>19.525237315530827</v>
      </c>
    </row>
    <row r="365" spans="1:18" x14ac:dyDescent="0.25">
      <c r="A365" s="70">
        <v>5</v>
      </c>
      <c r="B365" s="70">
        <v>68</v>
      </c>
      <c r="C365" s="83">
        <v>27.201755234687646</v>
      </c>
      <c r="D365" s="83">
        <v>0</v>
      </c>
      <c r="E365" s="43">
        <f t="shared" si="23"/>
        <v>8.6585876127527577</v>
      </c>
      <c r="F365" s="17">
        <f t="shared" si="24"/>
        <v>0.11549227711539871</v>
      </c>
      <c r="G365" s="17">
        <v>14.833134245747189</v>
      </c>
      <c r="H365" s="17">
        <f t="shared" si="25"/>
        <v>14.88666702724009</v>
      </c>
      <c r="N365" t="str">
        <f t="shared" si="26"/>
        <v>5#68</v>
      </c>
      <c r="O365">
        <v>5</v>
      </c>
      <c r="P365">
        <v>68</v>
      </c>
      <c r="Q365">
        <v>8.6585876127527577</v>
      </c>
      <c r="R365">
        <v>14.88666702724009</v>
      </c>
    </row>
    <row r="366" spans="1:18" x14ac:dyDescent="0.25">
      <c r="A366" s="70">
        <v>5</v>
      </c>
      <c r="B366" s="70">
        <v>69</v>
      </c>
      <c r="C366" s="83">
        <v>40.684364351011084</v>
      </c>
      <c r="D366" s="83">
        <v>0</v>
      </c>
      <c r="E366" s="43">
        <f t="shared" si="23"/>
        <v>12.95023538603021</v>
      </c>
      <c r="F366" s="17">
        <f t="shared" si="24"/>
        <v>7.7218673652737518E-2</v>
      </c>
      <c r="G366" s="17">
        <v>20.17362507377398</v>
      </c>
      <c r="H366" s="17">
        <f t="shared" si="25"/>
        <v>20.246431686665229</v>
      </c>
      <c r="N366" t="str">
        <f t="shared" si="26"/>
        <v>5#69</v>
      </c>
      <c r="O366">
        <v>5</v>
      </c>
      <c r="P366">
        <v>69</v>
      </c>
      <c r="Q366">
        <v>12.95023538603021</v>
      </c>
      <c r="R366">
        <v>20.246431686665229</v>
      </c>
    </row>
    <row r="367" spans="1:18" x14ac:dyDescent="0.25">
      <c r="A367" s="70">
        <v>5</v>
      </c>
      <c r="B367" s="70">
        <v>70</v>
      </c>
      <c r="C367" s="83">
        <v>42.57666036733719</v>
      </c>
      <c r="D367" s="83">
        <v>0</v>
      </c>
      <c r="E367" s="43">
        <f t="shared" si="23"/>
        <v>13.552571915613013</v>
      </c>
      <c r="F367" s="17">
        <f t="shared" si="24"/>
        <v>7.3786732601504715E-2</v>
      </c>
      <c r="G367" s="17">
        <v>20.737637573834569</v>
      </c>
      <c r="H367" s="17">
        <f t="shared" si="25"/>
        <v>20.812479707838538</v>
      </c>
      <c r="N367" t="str">
        <f t="shared" si="26"/>
        <v>5#70</v>
      </c>
      <c r="O367">
        <v>5</v>
      </c>
      <c r="P367">
        <v>70</v>
      </c>
      <c r="Q367">
        <v>13.552571915613013</v>
      </c>
      <c r="R367">
        <v>20.812479707838538</v>
      </c>
    </row>
    <row r="368" spans="1:18" x14ac:dyDescent="0.25">
      <c r="A368" s="70">
        <v>5</v>
      </c>
      <c r="B368" s="70">
        <v>71</v>
      </c>
      <c r="C368" s="83">
        <v>43.286271373459478</v>
      </c>
      <c r="D368" s="83">
        <v>0</v>
      </c>
      <c r="E368" s="43">
        <f t="shared" si="23"/>
        <v>13.778448114206563</v>
      </c>
      <c r="F368" s="17">
        <f t="shared" si="24"/>
        <v>7.2577114034266935E-2</v>
      </c>
      <c r="G368" s="17">
        <v>20.940164783644839</v>
      </c>
      <c r="H368" s="17">
        <f t="shared" si="25"/>
        <v>21.015737838349011</v>
      </c>
      <c r="N368" t="str">
        <f t="shared" si="26"/>
        <v>5#71</v>
      </c>
      <c r="O368">
        <v>5</v>
      </c>
      <c r="P368">
        <v>71</v>
      </c>
      <c r="Q368">
        <v>13.778448114206563</v>
      </c>
      <c r="R368">
        <v>21.015737838349011</v>
      </c>
    </row>
    <row r="369" spans="1:18" x14ac:dyDescent="0.25">
      <c r="A369" s="70">
        <v>5</v>
      </c>
      <c r="B369" s="70">
        <v>72</v>
      </c>
      <c r="C369" s="83">
        <v>26.61041272958574</v>
      </c>
      <c r="D369" s="83">
        <v>0</v>
      </c>
      <c r="E369" s="43">
        <f t="shared" si="23"/>
        <v>8.4703574472581309</v>
      </c>
      <c r="F369" s="17">
        <f t="shared" si="24"/>
        <v>0.11805877216240758</v>
      </c>
      <c r="G369" s="17">
        <v>14.530396302142885</v>
      </c>
      <c r="H369" s="17">
        <f t="shared" si="25"/>
        <v>14.582836502397317</v>
      </c>
      <c r="N369" t="str">
        <f t="shared" si="26"/>
        <v>5#72</v>
      </c>
      <c r="O369">
        <v>5</v>
      </c>
      <c r="P369">
        <v>72</v>
      </c>
      <c r="Q369">
        <v>8.4703574472581309</v>
      </c>
      <c r="R369">
        <v>14.582836502397317</v>
      </c>
    </row>
    <row r="370" spans="1:18" x14ac:dyDescent="0.25">
      <c r="A370" s="70">
        <v>5</v>
      </c>
      <c r="B370" s="70">
        <v>73</v>
      </c>
      <c r="C370" s="83">
        <v>46.124715397948613</v>
      </c>
      <c r="D370" s="83">
        <v>0</v>
      </c>
      <c r="E370" s="43">
        <f t="shared" si="23"/>
        <v>14.68195290858076</v>
      </c>
      <c r="F370" s="17">
        <f t="shared" si="24"/>
        <v>6.8110830093696687E-2</v>
      </c>
      <c r="G370" s="17">
        <v>21.705242473648582</v>
      </c>
      <c r="H370" s="17">
        <f t="shared" si="25"/>
        <v>21.783576693735981</v>
      </c>
      <c r="N370" t="str">
        <f t="shared" si="26"/>
        <v>5#73</v>
      </c>
      <c r="O370">
        <v>5</v>
      </c>
      <c r="P370">
        <v>73</v>
      </c>
      <c r="Q370">
        <v>14.68195290858076</v>
      </c>
      <c r="R370">
        <v>21.783576693735981</v>
      </c>
    </row>
    <row r="371" spans="1:18" x14ac:dyDescent="0.25">
      <c r="A371" s="70">
        <v>5</v>
      </c>
      <c r="B371" s="70">
        <v>74</v>
      </c>
      <c r="C371" s="83">
        <v>33.706522790808613</v>
      </c>
      <c r="D371" s="83">
        <v>0</v>
      </c>
      <c r="E371" s="43">
        <f t="shared" si="23"/>
        <v>10.729119433193636</v>
      </c>
      <c r="F371" s="17">
        <f t="shared" si="24"/>
        <v>9.3204293812427008E-2</v>
      </c>
      <c r="G371" s="17">
        <v>17.742062124876774</v>
      </c>
      <c r="H371" s="17">
        <f t="shared" si="25"/>
        <v>17.806093227085455</v>
      </c>
      <c r="N371" t="str">
        <f t="shared" si="26"/>
        <v>5#74</v>
      </c>
      <c r="O371">
        <v>5</v>
      </c>
      <c r="P371">
        <v>74</v>
      </c>
      <c r="Q371">
        <v>10.729119433193636</v>
      </c>
      <c r="R371">
        <v>17.806093227085455</v>
      </c>
    </row>
    <row r="372" spans="1:18" x14ac:dyDescent="0.25">
      <c r="A372" s="70">
        <v>5</v>
      </c>
      <c r="B372" s="70">
        <v>75</v>
      </c>
      <c r="C372" s="83">
        <v>39.383410839786897</v>
      </c>
      <c r="D372" s="83">
        <v>0</v>
      </c>
      <c r="E372" s="43">
        <f t="shared" si="23"/>
        <v>12.536129021942035</v>
      </c>
      <c r="F372" s="17">
        <f t="shared" si="24"/>
        <v>7.9769440650275386E-2</v>
      </c>
      <c r="G372" s="17">
        <v>19.764387425839036</v>
      </c>
      <c r="H372" s="17">
        <f t="shared" si="25"/>
        <v>19.83571710005889</v>
      </c>
      <c r="N372" t="str">
        <f t="shared" si="26"/>
        <v>5#75</v>
      </c>
      <c r="O372">
        <v>5</v>
      </c>
      <c r="P372">
        <v>75</v>
      </c>
      <c r="Q372">
        <v>12.536129021942035</v>
      </c>
      <c r="R372">
        <v>19.83571710005889</v>
      </c>
    </row>
    <row r="373" spans="1:18" x14ac:dyDescent="0.25">
      <c r="A373" s="70">
        <v>5</v>
      </c>
      <c r="B373" s="70">
        <v>76</v>
      </c>
      <c r="C373" s="83">
        <v>30.749810265299079</v>
      </c>
      <c r="D373" s="83">
        <v>0</v>
      </c>
      <c r="E373" s="43">
        <f t="shared" si="23"/>
        <v>9.7879686057205078</v>
      </c>
      <c r="F373" s="17">
        <f t="shared" si="24"/>
        <v>0.10216624514054502</v>
      </c>
      <c r="G373" s="17">
        <v>16.50944493190179</v>
      </c>
      <c r="H373" s="17">
        <f t="shared" si="25"/>
        <v>16.569027518661024</v>
      </c>
      <c r="N373" t="str">
        <f t="shared" si="26"/>
        <v>5#76</v>
      </c>
      <c r="O373">
        <v>5</v>
      </c>
      <c r="P373">
        <v>76</v>
      </c>
      <c r="Q373">
        <v>9.7879686057205078</v>
      </c>
      <c r="R373">
        <v>16.569027518661024</v>
      </c>
    </row>
    <row r="374" spans="1:18" x14ac:dyDescent="0.25">
      <c r="A374" s="70">
        <v>5</v>
      </c>
      <c r="B374" s="70">
        <v>77</v>
      </c>
      <c r="C374" s="83">
        <v>50.855455438763869</v>
      </c>
      <c r="D374" s="83">
        <v>21.320999999999998</v>
      </c>
      <c r="E374" s="43">
        <f t="shared" si="23"/>
        <v>16.187794232537765</v>
      </c>
      <c r="F374" s="17">
        <f t="shared" si="24"/>
        <v>6.1774938922189999E-2</v>
      </c>
      <c r="G374" s="17">
        <v>21.320999999999998</v>
      </c>
      <c r="H374" s="17">
        <f t="shared" si="25"/>
        <v>21.320999999999998</v>
      </c>
      <c r="N374" t="str">
        <f t="shared" si="26"/>
        <v>5#77</v>
      </c>
      <c r="O374">
        <v>5</v>
      </c>
      <c r="P374">
        <v>77</v>
      </c>
      <c r="Q374">
        <v>16.187794232537765</v>
      </c>
      <c r="R374">
        <v>21.320999999999998</v>
      </c>
    </row>
    <row r="375" spans="1:18" x14ac:dyDescent="0.25">
      <c r="A375" s="70">
        <v>5</v>
      </c>
      <c r="B375" s="70">
        <v>78</v>
      </c>
      <c r="C375" s="83">
        <v>33.351717287747462</v>
      </c>
      <c r="D375" s="83">
        <v>0</v>
      </c>
      <c r="E375" s="43">
        <f t="shared" si="23"/>
        <v>10.61618133389686</v>
      </c>
      <c r="F375" s="17">
        <f t="shared" si="24"/>
        <v>9.4195828852984761E-2</v>
      </c>
      <c r="G375" s="17">
        <v>17.601280190110401</v>
      </c>
      <c r="H375" s="17">
        <f t="shared" si="25"/>
        <v>17.66480321031651</v>
      </c>
      <c r="N375" t="str">
        <f t="shared" si="26"/>
        <v>5#78</v>
      </c>
      <c r="O375">
        <v>5</v>
      </c>
      <c r="P375">
        <v>78</v>
      </c>
      <c r="Q375">
        <v>10.61618133389686</v>
      </c>
      <c r="R375">
        <v>17.66480321031651</v>
      </c>
    </row>
    <row r="376" spans="1:18" x14ac:dyDescent="0.25">
      <c r="A376" s="70">
        <v>5</v>
      </c>
      <c r="B376" s="70">
        <v>79</v>
      </c>
      <c r="C376" s="83">
        <v>50.264112933661963</v>
      </c>
      <c r="D376" s="83">
        <v>21.218</v>
      </c>
      <c r="E376" s="43">
        <f t="shared" si="23"/>
        <v>15.99956406704314</v>
      </c>
      <c r="F376" s="17">
        <f t="shared" si="24"/>
        <v>6.2501702909509876E-2</v>
      </c>
      <c r="G376" s="17">
        <v>21.218</v>
      </c>
      <c r="H376" s="17">
        <f t="shared" si="25"/>
        <v>21.218</v>
      </c>
      <c r="N376" t="str">
        <f t="shared" si="26"/>
        <v>5#79</v>
      </c>
      <c r="O376">
        <v>5</v>
      </c>
      <c r="P376">
        <v>79</v>
      </c>
      <c r="Q376">
        <v>15.99956406704314</v>
      </c>
      <c r="R376">
        <v>21.218</v>
      </c>
    </row>
    <row r="377" spans="1:18" x14ac:dyDescent="0.25">
      <c r="A377" s="70">
        <v>5</v>
      </c>
      <c r="B377" s="70">
        <v>80</v>
      </c>
      <c r="C377" s="83">
        <v>36.899772318358899</v>
      </c>
      <c r="D377" s="83">
        <v>0</v>
      </c>
      <c r="E377" s="43">
        <f t="shared" si="23"/>
        <v>11.745562326864611</v>
      </c>
      <c r="F377" s="17">
        <f t="shared" si="24"/>
        <v>8.5138537617120827E-2</v>
      </c>
      <c r="G377" s="17">
        <v>18.929910336614832</v>
      </c>
      <c r="H377" s="17">
        <f t="shared" si="25"/>
        <v>18.998228383019676</v>
      </c>
      <c r="N377" t="str">
        <f t="shared" si="26"/>
        <v>5#80</v>
      </c>
      <c r="O377">
        <v>5</v>
      </c>
      <c r="P377">
        <v>80</v>
      </c>
      <c r="Q377">
        <v>11.745562326864611</v>
      </c>
      <c r="R377">
        <v>18.998228383019676</v>
      </c>
    </row>
    <row r="378" spans="1:18" x14ac:dyDescent="0.25">
      <c r="A378" s="70">
        <v>6</v>
      </c>
      <c r="B378" s="70">
        <v>1</v>
      </c>
      <c r="C378" s="83">
        <v>43.995882379581758</v>
      </c>
      <c r="D378" s="83">
        <v>20.703000000000003</v>
      </c>
      <c r="E378" s="43">
        <f t="shared" si="23"/>
        <v>14.004324312800112</v>
      </c>
      <c r="F378" s="17">
        <f t="shared" si="24"/>
        <v>7.1406515420811029E-2</v>
      </c>
      <c r="G378" s="17">
        <v>20.703000000000003</v>
      </c>
      <c r="H378" s="17">
        <f t="shared" si="25"/>
        <v>20.703000000000003</v>
      </c>
      <c r="N378" t="str">
        <f t="shared" si="26"/>
        <v>6#1</v>
      </c>
      <c r="O378">
        <v>6</v>
      </c>
      <c r="P378">
        <v>1</v>
      </c>
      <c r="Q378">
        <v>14.004324312800112</v>
      </c>
      <c r="R378">
        <v>20.703000000000003</v>
      </c>
    </row>
    <row r="379" spans="1:18" x14ac:dyDescent="0.25">
      <c r="A379" s="70">
        <v>6</v>
      </c>
      <c r="B379" s="70">
        <v>2</v>
      </c>
      <c r="C379" s="83">
        <v>35.598818807134712</v>
      </c>
      <c r="D379" s="83">
        <v>19.57</v>
      </c>
      <c r="E379" s="43">
        <f t="shared" si="23"/>
        <v>11.331455962776438</v>
      </c>
      <c r="F379" s="17">
        <f t="shared" si="24"/>
        <v>8.824991274598569E-2</v>
      </c>
      <c r="G379" s="17">
        <v>19.57</v>
      </c>
      <c r="H379" s="17">
        <f t="shared" si="25"/>
        <v>19.57</v>
      </c>
      <c r="N379" t="str">
        <f t="shared" si="26"/>
        <v>6#2</v>
      </c>
      <c r="O379">
        <v>6</v>
      </c>
      <c r="P379">
        <v>2</v>
      </c>
      <c r="Q379">
        <v>11.331455962776438</v>
      </c>
      <c r="R379">
        <v>19.57</v>
      </c>
    </row>
    <row r="380" spans="1:18" x14ac:dyDescent="0.25">
      <c r="A380" s="70">
        <v>6</v>
      </c>
      <c r="B380" s="70">
        <v>3</v>
      </c>
      <c r="C380" s="83">
        <v>32.760374782645556</v>
      </c>
      <c r="D380" s="83">
        <v>17.510000000000002</v>
      </c>
      <c r="E380" s="43">
        <f t="shared" si="23"/>
        <v>10.427951168402233</v>
      </c>
      <c r="F380" s="17">
        <f t="shared" si="24"/>
        <v>9.5896114572352725E-2</v>
      </c>
      <c r="G380" s="17">
        <v>17.510000000000002</v>
      </c>
      <c r="H380" s="17">
        <f t="shared" si="25"/>
        <v>17.510000000000002</v>
      </c>
      <c r="N380" t="str">
        <f t="shared" si="26"/>
        <v>6#3</v>
      </c>
      <c r="O380">
        <v>6</v>
      </c>
      <c r="P380">
        <v>3</v>
      </c>
      <c r="Q380">
        <v>10.427951168402233</v>
      </c>
      <c r="R380">
        <v>17.510000000000002</v>
      </c>
    </row>
    <row r="381" spans="1:18" x14ac:dyDescent="0.25">
      <c r="A381" s="70">
        <v>6</v>
      </c>
      <c r="B381" s="70">
        <v>4</v>
      </c>
      <c r="C381" s="83">
        <v>39.856484843868429</v>
      </c>
      <c r="D381" s="83">
        <v>20.6</v>
      </c>
      <c r="E381" s="43">
        <f t="shared" si="23"/>
        <v>12.686713154337738</v>
      </c>
      <c r="F381" s="17">
        <f t="shared" si="24"/>
        <v>7.8822622363625208E-2</v>
      </c>
      <c r="G381" s="17">
        <v>20.6</v>
      </c>
      <c r="H381" s="17">
        <f t="shared" si="25"/>
        <v>20.6</v>
      </c>
      <c r="N381" t="str">
        <f t="shared" si="26"/>
        <v>6#4</v>
      </c>
      <c r="O381">
        <v>6</v>
      </c>
      <c r="P381">
        <v>4</v>
      </c>
      <c r="Q381">
        <v>12.686713154337738</v>
      </c>
      <c r="R381">
        <v>20.6</v>
      </c>
    </row>
    <row r="382" spans="1:18" x14ac:dyDescent="0.25">
      <c r="A382" s="70">
        <v>6</v>
      </c>
      <c r="B382" s="70">
        <v>5</v>
      </c>
      <c r="C382" s="83">
        <v>36.426698314277367</v>
      </c>
      <c r="D382" s="83">
        <v>19.055</v>
      </c>
      <c r="E382" s="43">
        <f t="shared" si="23"/>
        <v>11.594978194468908</v>
      </c>
      <c r="F382" s="17">
        <f t="shared" si="24"/>
        <v>8.6244232910849705E-2</v>
      </c>
      <c r="G382" s="17">
        <v>19.055</v>
      </c>
      <c r="H382" s="17">
        <f t="shared" si="25"/>
        <v>19.055</v>
      </c>
      <c r="N382" t="str">
        <f t="shared" si="26"/>
        <v>6#5</v>
      </c>
      <c r="O382">
        <v>6</v>
      </c>
      <c r="P382">
        <v>5</v>
      </c>
      <c r="Q382">
        <v>11.594978194468908</v>
      </c>
      <c r="R382">
        <v>19.055</v>
      </c>
    </row>
    <row r="383" spans="1:18" x14ac:dyDescent="0.25">
      <c r="A383" s="70">
        <v>6</v>
      </c>
      <c r="B383" s="70">
        <v>6</v>
      </c>
      <c r="C383" s="83">
        <v>33.706522790808613</v>
      </c>
      <c r="D383" s="83">
        <v>19.055</v>
      </c>
      <c r="E383" s="43">
        <f t="shared" si="23"/>
        <v>10.729119433193636</v>
      </c>
      <c r="F383" s="17">
        <f t="shared" si="24"/>
        <v>9.3204293812427008E-2</v>
      </c>
      <c r="G383" s="17">
        <v>19.055</v>
      </c>
      <c r="H383" s="17">
        <f t="shared" si="25"/>
        <v>19.055</v>
      </c>
      <c r="N383" t="str">
        <f t="shared" si="26"/>
        <v>6#6</v>
      </c>
      <c r="O383">
        <v>6</v>
      </c>
      <c r="P383">
        <v>6</v>
      </c>
      <c r="Q383">
        <v>10.729119433193636</v>
      </c>
      <c r="R383">
        <v>19.055</v>
      </c>
    </row>
    <row r="384" spans="1:18" x14ac:dyDescent="0.25">
      <c r="A384" s="70">
        <v>6</v>
      </c>
      <c r="B384" s="70">
        <v>7</v>
      </c>
      <c r="C384" s="83">
        <v>46.242983898969015</v>
      </c>
      <c r="D384" s="83">
        <v>21.011999999999997</v>
      </c>
      <c r="E384" s="43">
        <f t="shared" si="23"/>
        <v>14.719598941679692</v>
      </c>
      <c r="F384" s="17">
        <f t="shared" si="24"/>
        <v>6.7936633597293336E-2</v>
      </c>
      <c r="G384" s="17">
        <v>21.011999999999997</v>
      </c>
      <c r="H384" s="17">
        <f t="shared" si="25"/>
        <v>21.011999999999997</v>
      </c>
      <c r="N384" t="str">
        <f t="shared" si="26"/>
        <v>6#7</v>
      </c>
      <c r="O384">
        <v>6</v>
      </c>
      <c r="P384">
        <v>7</v>
      </c>
      <c r="Q384">
        <v>14.719598941679692</v>
      </c>
      <c r="R384">
        <v>21.011999999999997</v>
      </c>
    </row>
    <row r="385" spans="1:18" x14ac:dyDescent="0.25">
      <c r="A385" s="70">
        <v>6</v>
      </c>
      <c r="B385" s="70">
        <v>8</v>
      </c>
      <c r="C385" s="83">
        <v>37.491114823460805</v>
      </c>
      <c r="D385" s="83">
        <v>19.57</v>
      </c>
      <c r="E385" s="43">
        <f t="shared" si="23"/>
        <v>11.933792492359236</v>
      </c>
      <c r="F385" s="17">
        <f t="shared" si="24"/>
        <v>8.3795658474894952E-2</v>
      </c>
      <c r="G385" s="17">
        <v>19.57</v>
      </c>
      <c r="H385" s="17">
        <f t="shared" si="25"/>
        <v>19.57</v>
      </c>
      <c r="N385" t="str">
        <f t="shared" si="26"/>
        <v>6#8</v>
      </c>
      <c r="O385">
        <v>6</v>
      </c>
      <c r="P385">
        <v>8</v>
      </c>
      <c r="Q385">
        <v>11.933792492359236</v>
      </c>
      <c r="R385">
        <v>19.57</v>
      </c>
    </row>
    <row r="386" spans="1:18" x14ac:dyDescent="0.25">
      <c r="A386" s="70">
        <v>6</v>
      </c>
      <c r="B386" s="70">
        <v>9</v>
      </c>
      <c r="C386" s="83">
        <v>30.513273263258316</v>
      </c>
      <c r="D386" s="83">
        <v>16.995000000000001</v>
      </c>
      <c r="E386" s="43">
        <f t="shared" si="23"/>
        <v>9.7126765395226577</v>
      </c>
      <c r="F386" s="17">
        <f t="shared" si="24"/>
        <v>0.10295823153698334</v>
      </c>
      <c r="G386" s="17">
        <v>16.995000000000001</v>
      </c>
      <c r="H386" s="17">
        <f t="shared" si="25"/>
        <v>16.995000000000001</v>
      </c>
      <c r="N386" t="str">
        <f t="shared" si="26"/>
        <v>6#9</v>
      </c>
      <c r="O386">
        <v>6</v>
      </c>
      <c r="P386">
        <v>9</v>
      </c>
      <c r="Q386">
        <v>9.7126765395226577</v>
      </c>
      <c r="R386">
        <v>16.995000000000001</v>
      </c>
    </row>
    <row r="387" spans="1:18" x14ac:dyDescent="0.25">
      <c r="A387" s="70">
        <v>6</v>
      </c>
      <c r="B387" s="70">
        <v>10</v>
      </c>
      <c r="C387" s="83">
        <v>40.447827348970321</v>
      </c>
      <c r="D387" s="83">
        <v>20.394000000000002</v>
      </c>
      <c r="E387" s="43">
        <f t="shared" ref="E387:E450" si="27">C387/PI()</f>
        <v>12.87494331983236</v>
      </c>
      <c r="F387" s="17">
        <f t="shared" ref="F387:F450" si="28">1/E387</f>
        <v>7.7670244843689201E-2</v>
      </c>
      <c r="G387" s="17">
        <v>20.394000000000002</v>
      </c>
      <c r="H387" s="17">
        <f t="shared" ref="H387:H450" si="29">IF(D387=0,EXP($L$3+$L$4*F387)*$L$5,D387)</f>
        <v>20.394000000000002</v>
      </c>
      <c r="N387" t="str">
        <f t="shared" ref="N387:N450" si="30">CONCATENATE(O387,"#",P387)</f>
        <v>6#10</v>
      </c>
      <c r="O387">
        <v>6</v>
      </c>
      <c r="P387">
        <v>10</v>
      </c>
      <c r="Q387">
        <v>12.87494331983236</v>
      </c>
      <c r="R387">
        <v>20.394000000000002</v>
      </c>
    </row>
    <row r="388" spans="1:18" x14ac:dyDescent="0.25">
      <c r="A388" s="70">
        <v>6</v>
      </c>
      <c r="B388" s="70">
        <v>11</v>
      </c>
      <c r="C388" s="83">
        <v>38.910336835705365</v>
      </c>
      <c r="D388" s="83">
        <v>21.423999999999999</v>
      </c>
      <c r="E388" s="43">
        <f t="shared" si="27"/>
        <v>12.385544889546333</v>
      </c>
      <c r="F388" s="17">
        <f t="shared" si="28"/>
        <v>8.0739281873986948E-2</v>
      </c>
      <c r="G388" s="17">
        <v>21.423999999999999</v>
      </c>
      <c r="H388" s="17">
        <f t="shared" si="29"/>
        <v>21.423999999999999</v>
      </c>
      <c r="N388" t="str">
        <f t="shared" si="30"/>
        <v>6#11</v>
      </c>
      <c r="O388">
        <v>6</v>
      </c>
      <c r="P388">
        <v>11</v>
      </c>
      <c r="Q388">
        <v>12.385544889546333</v>
      </c>
      <c r="R388">
        <v>21.423999999999999</v>
      </c>
    </row>
    <row r="389" spans="1:18" x14ac:dyDescent="0.25">
      <c r="A389" s="70">
        <v>6</v>
      </c>
      <c r="B389" s="70">
        <v>12</v>
      </c>
      <c r="C389" s="83">
        <v>42.340123365296421</v>
      </c>
      <c r="D389" s="83">
        <v>0</v>
      </c>
      <c r="E389" s="43">
        <f t="shared" si="27"/>
        <v>13.47727984941516</v>
      </c>
      <c r="F389" s="17">
        <f t="shared" si="28"/>
        <v>7.4198948984753363E-2</v>
      </c>
      <c r="G389" s="17">
        <v>20.669068374815506</v>
      </c>
      <c r="H389" s="17">
        <f t="shared" si="29"/>
        <v>20.743663042580213</v>
      </c>
      <c r="N389" t="str">
        <f t="shared" si="30"/>
        <v>6#12</v>
      </c>
      <c r="O389">
        <v>6</v>
      </c>
      <c r="P389">
        <v>12</v>
      </c>
      <c r="Q389">
        <v>13.47727984941516</v>
      </c>
      <c r="R389">
        <v>20.743663042580213</v>
      </c>
    </row>
    <row r="390" spans="1:18" x14ac:dyDescent="0.25">
      <c r="A390" s="70">
        <v>6</v>
      </c>
      <c r="B390" s="70">
        <v>13</v>
      </c>
      <c r="C390" s="83">
        <v>43.168002872439089</v>
      </c>
      <c r="D390" s="83">
        <v>0</v>
      </c>
      <c r="E390" s="43">
        <f t="shared" si="27"/>
        <v>13.740802081107637</v>
      </c>
      <c r="F390" s="17">
        <f t="shared" si="28"/>
        <v>7.2775955442580004E-2</v>
      </c>
      <c r="G390" s="17">
        <v>20.906737307039066</v>
      </c>
      <c r="H390" s="17">
        <f t="shared" si="29"/>
        <v>20.98218972198017</v>
      </c>
      <c r="N390" t="str">
        <f t="shared" si="30"/>
        <v>6#13</v>
      </c>
      <c r="O390">
        <v>6</v>
      </c>
      <c r="P390">
        <v>13</v>
      </c>
      <c r="Q390">
        <v>13.740802081107637</v>
      </c>
      <c r="R390">
        <v>20.98218972198017</v>
      </c>
    </row>
    <row r="391" spans="1:18" x14ac:dyDescent="0.25">
      <c r="A391" s="70">
        <v>6</v>
      </c>
      <c r="B391" s="70">
        <v>14</v>
      </c>
      <c r="C391" s="83">
        <v>31.341152770400985</v>
      </c>
      <c r="D391" s="83">
        <v>0</v>
      </c>
      <c r="E391" s="43">
        <f t="shared" si="27"/>
        <v>9.9761987712151328</v>
      </c>
      <c r="F391" s="17">
        <f t="shared" si="28"/>
        <v>0.10023858013789322</v>
      </c>
      <c r="G391" s="17">
        <v>16.76713346205236</v>
      </c>
      <c r="H391" s="17">
        <f t="shared" si="29"/>
        <v>16.827646046716907</v>
      </c>
      <c r="N391" t="str">
        <f t="shared" si="30"/>
        <v>6#14</v>
      </c>
      <c r="O391">
        <v>6</v>
      </c>
      <c r="P391">
        <v>14</v>
      </c>
      <c r="Q391">
        <v>9.9761987712151328</v>
      </c>
      <c r="R391">
        <v>16.827646046716907</v>
      </c>
    </row>
    <row r="392" spans="1:18" x14ac:dyDescent="0.25">
      <c r="A392" s="70">
        <v>6</v>
      </c>
      <c r="B392" s="70">
        <v>15</v>
      </c>
      <c r="C392" s="83">
        <v>39.265142338766516</v>
      </c>
      <c r="D392" s="83">
        <v>0</v>
      </c>
      <c r="E392" s="43">
        <f t="shared" si="27"/>
        <v>12.49848298884311</v>
      </c>
      <c r="F392" s="17">
        <f t="shared" si="28"/>
        <v>8.0009710049824406E-2</v>
      </c>
      <c r="G392" s="17">
        <v>19.726269765833756</v>
      </c>
      <c r="H392" s="17">
        <f t="shared" si="29"/>
        <v>19.797461873418648</v>
      </c>
      <c r="N392" t="str">
        <f t="shared" si="30"/>
        <v>6#15</v>
      </c>
      <c r="O392">
        <v>6</v>
      </c>
      <c r="P392">
        <v>15</v>
      </c>
      <c r="Q392">
        <v>12.49848298884311</v>
      </c>
      <c r="R392">
        <v>19.797461873418648</v>
      </c>
    </row>
    <row r="393" spans="1:18" x14ac:dyDescent="0.25">
      <c r="A393" s="70">
        <v>6</v>
      </c>
      <c r="B393" s="70">
        <v>16</v>
      </c>
      <c r="C393" s="83">
        <v>39.619947841827667</v>
      </c>
      <c r="D393" s="83">
        <v>0</v>
      </c>
      <c r="E393" s="43">
        <f t="shared" si="27"/>
        <v>12.611421088139888</v>
      </c>
      <c r="F393" s="17">
        <f t="shared" si="28"/>
        <v>7.9293205183706555E-2</v>
      </c>
      <c r="G393" s="17">
        <v>19.8401578606558</v>
      </c>
      <c r="H393" s="17">
        <f t="shared" si="29"/>
        <v>19.911760990374908</v>
      </c>
      <c r="N393" t="str">
        <f t="shared" si="30"/>
        <v>6#16</v>
      </c>
      <c r="O393">
        <v>6</v>
      </c>
      <c r="P393">
        <v>16</v>
      </c>
      <c r="Q393">
        <v>12.611421088139888</v>
      </c>
      <c r="R393">
        <v>19.911760990374908</v>
      </c>
    </row>
    <row r="394" spans="1:18" x14ac:dyDescent="0.25">
      <c r="A394" s="70">
        <v>6</v>
      </c>
      <c r="B394" s="70">
        <v>17</v>
      </c>
      <c r="C394" s="83">
        <v>41.157438355092609</v>
      </c>
      <c r="D394" s="83">
        <v>0</v>
      </c>
      <c r="E394" s="43">
        <f t="shared" si="27"/>
        <v>13.10081951842591</v>
      </c>
      <c r="F394" s="17">
        <f t="shared" si="28"/>
        <v>7.6331102691211794E-2</v>
      </c>
      <c r="G394" s="17">
        <v>20.318002742021832</v>
      </c>
      <c r="H394" s="17">
        <f t="shared" si="29"/>
        <v>20.391330413917789</v>
      </c>
      <c r="N394" t="str">
        <f t="shared" si="30"/>
        <v>6#17</v>
      </c>
      <c r="O394">
        <v>6</v>
      </c>
      <c r="P394">
        <v>17</v>
      </c>
      <c r="Q394">
        <v>13.10081951842591</v>
      </c>
      <c r="R394">
        <v>20.391330413917789</v>
      </c>
    </row>
    <row r="395" spans="1:18" x14ac:dyDescent="0.25">
      <c r="A395" s="70">
        <v>6</v>
      </c>
      <c r="B395" s="70">
        <v>18</v>
      </c>
      <c r="C395" s="83">
        <v>39.383410839786897</v>
      </c>
      <c r="D395" s="83">
        <v>0</v>
      </c>
      <c r="E395" s="43">
        <f t="shared" si="27"/>
        <v>12.536129021942035</v>
      </c>
      <c r="F395" s="17">
        <f t="shared" si="28"/>
        <v>7.9769440650275386E-2</v>
      </c>
      <c r="G395" s="17">
        <v>19.764387425839036</v>
      </c>
      <c r="H395" s="17">
        <f t="shared" si="29"/>
        <v>19.83571710005889</v>
      </c>
      <c r="N395" t="str">
        <f t="shared" si="30"/>
        <v>6#18</v>
      </c>
      <c r="O395">
        <v>6</v>
      </c>
      <c r="P395">
        <v>18</v>
      </c>
      <c r="Q395">
        <v>12.536129021942035</v>
      </c>
      <c r="R395">
        <v>19.83571710005889</v>
      </c>
    </row>
    <row r="396" spans="1:18" x14ac:dyDescent="0.25">
      <c r="A396" s="70">
        <v>6</v>
      </c>
      <c r="B396" s="70">
        <v>19</v>
      </c>
      <c r="C396" s="83">
        <v>48.253548416315468</v>
      </c>
      <c r="D396" s="83">
        <v>0</v>
      </c>
      <c r="E396" s="43">
        <f t="shared" si="27"/>
        <v>15.35958150436141</v>
      </c>
      <c r="F396" s="17">
        <f t="shared" si="28"/>
        <v>6.5105940530739481E-2</v>
      </c>
      <c r="G396" s="17">
        <v>22.235650196289427</v>
      </c>
      <c r="H396" s="17">
        <f t="shared" si="29"/>
        <v>22.315898657847836</v>
      </c>
      <c r="N396" t="str">
        <f t="shared" si="30"/>
        <v>6#19</v>
      </c>
      <c r="O396">
        <v>6</v>
      </c>
      <c r="P396">
        <v>19</v>
      </c>
      <c r="Q396">
        <v>15.35958150436141</v>
      </c>
      <c r="R396">
        <v>22.315898657847836</v>
      </c>
    </row>
    <row r="397" spans="1:18" x14ac:dyDescent="0.25">
      <c r="A397" s="70">
        <v>6</v>
      </c>
      <c r="B397" s="70">
        <v>20</v>
      </c>
      <c r="C397" s="83">
        <v>42.103586363255673</v>
      </c>
      <c r="D397" s="83">
        <v>0</v>
      </c>
      <c r="E397" s="43">
        <f t="shared" si="27"/>
        <v>13.401987783217315</v>
      </c>
      <c r="F397" s="17">
        <f t="shared" si="28"/>
        <v>7.461579701275757E-2</v>
      </c>
      <c r="G397" s="17">
        <v>20.599959292734329</v>
      </c>
      <c r="H397" s="17">
        <f t="shared" si="29"/>
        <v>20.674304545821808</v>
      </c>
      <c r="N397" t="str">
        <f t="shared" si="30"/>
        <v>6#20</v>
      </c>
      <c r="O397">
        <v>6</v>
      </c>
      <c r="P397">
        <v>20</v>
      </c>
      <c r="Q397">
        <v>13.401987783217315</v>
      </c>
      <c r="R397">
        <v>20.674304545821808</v>
      </c>
    </row>
    <row r="398" spans="1:18" x14ac:dyDescent="0.25">
      <c r="A398" s="70">
        <v>6</v>
      </c>
      <c r="B398" s="70">
        <v>21</v>
      </c>
      <c r="C398" s="83">
        <v>41.985317862235277</v>
      </c>
      <c r="D398" s="83">
        <v>0</v>
      </c>
      <c r="E398" s="43">
        <f t="shared" si="27"/>
        <v>13.364341750118385</v>
      </c>
      <c r="F398" s="17">
        <f t="shared" si="28"/>
        <v>7.4825982356455503E-2</v>
      </c>
      <c r="G398" s="17">
        <v>20.565200420801148</v>
      </c>
      <c r="H398" s="17">
        <f t="shared" si="29"/>
        <v>20.639420229119818</v>
      </c>
      <c r="N398" t="str">
        <f t="shared" si="30"/>
        <v>6#21</v>
      </c>
      <c r="O398">
        <v>6</v>
      </c>
      <c r="P398">
        <v>21</v>
      </c>
      <c r="Q398">
        <v>13.364341750118385</v>
      </c>
      <c r="R398">
        <v>20.639420229119818</v>
      </c>
    </row>
    <row r="399" spans="1:18" x14ac:dyDescent="0.25">
      <c r="A399" s="70">
        <v>6</v>
      </c>
      <c r="B399" s="70">
        <v>22</v>
      </c>
      <c r="C399" s="83">
        <v>37.845920326521949</v>
      </c>
      <c r="D399" s="83">
        <v>0</v>
      </c>
      <c r="E399" s="43">
        <f t="shared" si="27"/>
        <v>12.046730591656011</v>
      </c>
      <c r="F399" s="17">
        <f t="shared" si="28"/>
        <v>8.3010074176692816E-2</v>
      </c>
      <c r="G399" s="17">
        <v>19.256420788171447</v>
      </c>
      <c r="H399" s="17">
        <f t="shared" si="29"/>
        <v>19.325917210795957</v>
      </c>
      <c r="N399" t="str">
        <f t="shared" si="30"/>
        <v>6#22</v>
      </c>
      <c r="O399">
        <v>6</v>
      </c>
      <c r="P399">
        <v>22</v>
      </c>
      <c r="Q399">
        <v>12.046730591656011</v>
      </c>
      <c r="R399">
        <v>19.325917210795957</v>
      </c>
    </row>
    <row r="400" spans="1:18" x14ac:dyDescent="0.25">
      <c r="A400" s="70">
        <v>6</v>
      </c>
      <c r="B400" s="70">
        <v>23</v>
      </c>
      <c r="C400" s="83">
        <v>44.942030387744815</v>
      </c>
      <c r="D400" s="83">
        <v>0</v>
      </c>
      <c r="E400" s="43">
        <f t="shared" si="27"/>
        <v>14.305492577591515</v>
      </c>
      <c r="F400" s="17">
        <f t="shared" si="28"/>
        <v>6.9903220359320256E-2</v>
      </c>
      <c r="G400" s="17">
        <v>21.394902765612979</v>
      </c>
      <c r="H400" s="17">
        <f t="shared" si="29"/>
        <v>21.472116969694078</v>
      </c>
      <c r="N400" t="str">
        <f t="shared" si="30"/>
        <v>6#23</v>
      </c>
      <c r="O400">
        <v>6</v>
      </c>
      <c r="P400">
        <v>23</v>
      </c>
      <c r="Q400">
        <v>14.305492577591515</v>
      </c>
      <c r="R400">
        <v>21.472116969694078</v>
      </c>
    </row>
    <row r="401" spans="1:18" x14ac:dyDescent="0.25">
      <c r="A401" s="70">
        <v>6</v>
      </c>
      <c r="B401" s="70">
        <v>24</v>
      </c>
      <c r="C401" s="83">
        <v>36.663235316318136</v>
      </c>
      <c r="D401" s="83">
        <v>0</v>
      </c>
      <c r="E401" s="43">
        <f t="shared" si="27"/>
        <v>11.670270260666761</v>
      </c>
      <c r="F401" s="17">
        <f t="shared" si="28"/>
        <v>8.5687818504973229E-2</v>
      </c>
      <c r="G401" s="17">
        <v>18.84655208217103</v>
      </c>
      <c r="H401" s="17">
        <f t="shared" si="29"/>
        <v>18.914569288635583</v>
      </c>
      <c r="N401" t="str">
        <f t="shared" si="30"/>
        <v>6#24</v>
      </c>
      <c r="O401">
        <v>6</v>
      </c>
      <c r="P401">
        <v>24</v>
      </c>
      <c r="Q401">
        <v>11.670270260666761</v>
      </c>
      <c r="R401">
        <v>18.914569288635583</v>
      </c>
    </row>
    <row r="402" spans="1:18" x14ac:dyDescent="0.25">
      <c r="A402" s="70">
        <v>6</v>
      </c>
      <c r="B402" s="70">
        <v>25</v>
      </c>
      <c r="C402" s="83">
        <v>35.480550306114324</v>
      </c>
      <c r="D402" s="83">
        <v>0</v>
      </c>
      <c r="E402" s="43">
        <f t="shared" si="27"/>
        <v>11.29380992967751</v>
      </c>
      <c r="F402" s="17">
        <f t="shared" si="28"/>
        <v>8.8544079121805674E-2</v>
      </c>
      <c r="G402" s="17">
        <v>18.418969973749387</v>
      </c>
      <c r="H402" s="17">
        <f t="shared" si="29"/>
        <v>18.485444036384649</v>
      </c>
      <c r="N402" t="str">
        <f t="shared" si="30"/>
        <v>6#25</v>
      </c>
      <c r="O402">
        <v>6</v>
      </c>
      <c r="P402">
        <v>25</v>
      </c>
      <c r="Q402">
        <v>11.29380992967751</v>
      </c>
      <c r="R402">
        <v>18.485444036384649</v>
      </c>
    </row>
    <row r="403" spans="1:18" x14ac:dyDescent="0.25">
      <c r="A403" s="70">
        <v>6</v>
      </c>
      <c r="B403" s="70">
        <v>25</v>
      </c>
      <c r="C403" s="83">
        <v>19.51430266836287</v>
      </c>
      <c r="D403" s="83">
        <v>0</v>
      </c>
      <c r="E403" s="43">
        <f t="shared" si="27"/>
        <v>6.2115954613226281</v>
      </c>
      <c r="F403" s="17">
        <f t="shared" si="28"/>
        <v>0.16098923476691945</v>
      </c>
      <c r="G403" s="17">
        <v>10.291457998852993</v>
      </c>
      <c r="H403" s="17">
        <f t="shared" si="29"/>
        <v>10.328599870770853</v>
      </c>
      <c r="N403" t="str">
        <f t="shared" si="30"/>
        <v>6#25</v>
      </c>
      <c r="O403">
        <v>6</v>
      </c>
      <c r="P403">
        <v>25</v>
      </c>
      <c r="Q403">
        <v>6.2115954613226281</v>
      </c>
      <c r="R403">
        <v>10.328599870770853</v>
      </c>
    </row>
    <row r="404" spans="1:18" x14ac:dyDescent="0.25">
      <c r="A404" s="70">
        <v>6</v>
      </c>
      <c r="B404" s="70">
        <v>26</v>
      </c>
      <c r="C404" s="83">
        <v>31.932495275502884</v>
      </c>
      <c r="D404" s="83">
        <v>0</v>
      </c>
      <c r="E404" s="43">
        <f t="shared" si="27"/>
        <v>10.164428936709756</v>
      </c>
      <c r="F404" s="17">
        <f t="shared" si="28"/>
        <v>9.8382310135339671E-2</v>
      </c>
      <c r="G404" s="17">
        <v>17.019078693992387</v>
      </c>
      <c r="H404" s="17">
        <f t="shared" si="29"/>
        <v>17.080500548999005</v>
      </c>
      <c r="N404" t="str">
        <f t="shared" si="30"/>
        <v>6#26</v>
      </c>
      <c r="O404">
        <v>6</v>
      </c>
      <c r="P404">
        <v>26</v>
      </c>
      <c r="Q404">
        <v>10.164428936709756</v>
      </c>
      <c r="R404">
        <v>17.080500548999005</v>
      </c>
    </row>
    <row r="405" spans="1:18" x14ac:dyDescent="0.25">
      <c r="A405" s="70">
        <v>6</v>
      </c>
      <c r="B405" s="70">
        <v>27</v>
      </c>
      <c r="C405" s="83">
        <v>48.135279915295101</v>
      </c>
      <c r="D405" s="83">
        <v>0</v>
      </c>
      <c r="E405" s="43">
        <f t="shared" si="27"/>
        <v>15.321935471262488</v>
      </c>
      <c r="F405" s="17">
        <f t="shared" si="28"/>
        <v>6.5265905986588948E-2</v>
      </c>
      <c r="G405" s="17">
        <v>22.20709004395782</v>
      </c>
      <c r="H405" s="17">
        <f t="shared" si="29"/>
        <v>22.287235431926462</v>
      </c>
      <c r="N405" t="str">
        <f t="shared" si="30"/>
        <v>6#27</v>
      </c>
      <c r="O405">
        <v>6</v>
      </c>
      <c r="P405">
        <v>27</v>
      </c>
      <c r="Q405">
        <v>15.321935471262488</v>
      </c>
      <c r="R405">
        <v>22.287235431926462</v>
      </c>
    </row>
    <row r="406" spans="1:18" x14ac:dyDescent="0.25">
      <c r="A406" s="70">
        <v>6</v>
      </c>
      <c r="B406" s="70">
        <v>28</v>
      </c>
      <c r="C406" s="83">
        <v>50.264112933661963</v>
      </c>
      <c r="D406" s="83">
        <v>22.866</v>
      </c>
      <c r="E406" s="43">
        <f t="shared" si="27"/>
        <v>15.99956406704314</v>
      </c>
      <c r="F406" s="17">
        <f t="shared" si="28"/>
        <v>6.2501702909509876E-2</v>
      </c>
      <c r="G406" s="17">
        <v>22.866</v>
      </c>
      <c r="H406" s="17">
        <f t="shared" si="29"/>
        <v>22.866</v>
      </c>
      <c r="N406" t="str">
        <f t="shared" si="30"/>
        <v>6#28</v>
      </c>
      <c r="O406">
        <v>6</v>
      </c>
      <c r="P406">
        <v>28</v>
      </c>
      <c r="Q406">
        <v>15.99956406704314</v>
      </c>
      <c r="R406">
        <v>22.866</v>
      </c>
    </row>
    <row r="407" spans="1:18" x14ac:dyDescent="0.25">
      <c r="A407" s="70">
        <v>6</v>
      </c>
      <c r="B407" s="70">
        <v>29</v>
      </c>
      <c r="C407" s="83">
        <v>29.330588253054504</v>
      </c>
      <c r="D407" s="83">
        <v>0</v>
      </c>
      <c r="E407" s="43">
        <f t="shared" si="27"/>
        <v>9.3362162085334077</v>
      </c>
      <c r="F407" s="17">
        <f t="shared" si="28"/>
        <v>0.10710977313121654</v>
      </c>
      <c r="G407" s="17">
        <v>15.866554977356783</v>
      </c>
      <c r="H407" s="17">
        <f t="shared" si="29"/>
        <v>15.923817374270063</v>
      </c>
      <c r="N407" t="str">
        <f t="shared" si="30"/>
        <v>6#29</v>
      </c>
      <c r="O407">
        <v>6</v>
      </c>
      <c r="P407">
        <v>29</v>
      </c>
      <c r="Q407">
        <v>9.3362162085334077</v>
      </c>
      <c r="R407">
        <v>15.923817374270063</v>
      </c>
    </row>
    <row r="408" spans="1:18" x14ac:dyDescent="0.25">
      <c r="A408" s="70">
        <v>6</v>
      </c>
      <c r="B408" s="70">
        <v>30</v>
      </c>
      <c r="C408" s="83">
        <v>42.103586363255673</v>
      </c>
      <c r="D408" s="83">
        <v>0</v>
      </c>
      <c r="E408" s="43">
        <f t="shared" si="27"/>
        <v>13.401987783217315</v>
      </c>
      <c r="F408" s="17">
        <f t="shared" si="28"/>
        <v>7.461579701275757E-2</v>
      </c>
      <c r="G408" s="17">
        <v>20.599959292734329</v>
      </c>
      <c r="H408" s="17">
        <f t="shared" si="29"/>
        <v>20.674304545821808</v>
      </c>
      <c r="N408" t="str">
        <f t="shared" si="30"/>
        <v>6#30</v>
      </c>
      <c r="O408">
        <v>6</v>
      </c>
      <c r="P408">
        <v>30</v>
      </c>
      <c r="Q408">
        <v>13.401987783217315</v>
      </c>
      <c r="R408">
        <v>20.674304545821808</v>
      </c>
    </row>
    <row r="409" spans="1:18" x14ac:dyDescent="0.25">
      <c r="A409" s="70">
        <v>6</v>
      </c>
      <c r="B409" s="70">
        <v>31</v>
      </c>
      <c r="C409" s="83">
        <v>39.974753344888796</v>
      </c>
      <c r="D409" s="83">
        <v>0</v>
      </c>
      <c r="E409" s="43">
        <f t="shared" si="27"/>
        <v>12.724359187436658</v>
      </c>
      <c r="F409" s="17">
        <f t="shared" si="28"/>
        <v>7.8589419338880792E-2</v>
      </c>
      <c r="G409" s="17">
        <v>19.952664371163191</v>
      </c>
      <c r="H409" s="17">
        <f t="shared" si="29"/>
        <v>20.024673536878719</v>
      </c>
      <c r="N409" t="str">
        <f t="shared" si="30"/>
        <v>6#31</v>
      </c>
      <c r="O409">
        <v>6</v>
      </c>
      <c r="P409">
        <v>31</v>
      </c>
      <c r="Q409">
        <v>12.724359187436658</v>
      </c>
      <c r="R409">
        <v>20.024673536878719</v>
      </c>
    </row>
    <row r="410" spans="1:18" x14ac:dyDescent="0.25">
      <c r="A410" s="70">
        <v>6</v>
      </c>
      <c r="B410" s="70">
        <v>32</v>
      </c>
      <c r="C410" s="83">
        <v>44.587224884683664</v>
      </c>
      <c r="D410" s="83">
        <v>0</v>
      </c>
      <c r="E410" s="43">
        <f t="shared" si="27"/>
        <v>14.192554478294737</v>
      </c>
      <c r="F410" s="17">
        <f t="shared" si="28"/>
        <v>7.045947940727243E-2</v>
      </c>
      <c r="G410" s="17">
        <v>21.299495641206885</v>
      </c>
      <c r="H410" s="17">
        <f t="shared" si="29"/>
        <v>21.376365520976002</v>
      </c>
      <c r="N410" t="str">
        <f t="shared" si="30"/>
        <v>6#32</v>
      </c>
      <c r="O410">
        <v>6</v>
      </c>
      <c r="P410">
        <v>32</v>
      </c>
      <c r="Q410">
        <v>14.192554478294737</v>
      </c>
      <c r="R410">
        <v>21.376365520976002</v>
      </c>
    </row>
    <row r="411" spans="1:18" x14ac:dyDescent="0.25">
      <c r="A411" s="70">
        <v>6</v>
      </c>
      <c r="B411" s="70">
        <v>33</v>
      </c>
      <c r="C411" s="83">
        <v>48.490085418356223</v>
      </c>
      <c r="D411" s="83">
        <v>0</v>
      </c>
      <c r="E411" s="43">
        <f t="shared" si="27"/>
        <v>15.434873570559258</v>
      </c>
      <c r="F411" s="17">
        <f t="shared" si="28"/>
        <v>6.4788350576930998E-2</v>
      </c>
      <c r="G411" s="17">
        <v>22.29246144575734</v>
      </c>
      <c r="H411" s="17">
        <f t="shared" si="29"/>
        <v>22.372914939115077</v>
      </c>
      <c r="N411" t="str">
        <f t="shared" si="30"/>
        <v>6#33</v>
      </c>
      <c r="O411">
        <v>6</v>
      </c>
      <c r="P411">
        <v>33</v>
      </c>
      <c r="Q411">
        <v>15.434873570559258</v>
      </c>
      <c r="R411">
        <v>22.372914939115077</v>
      </c>
    </row>
    <row r="412" spans="1:18" x14ac:dyDescent="0.25">
      <c r="A412" s="70">
        <v>6</v>
      </c>
      <c r="B412" s="70">
        <v>34</v>
      </c>
      <c r="C412" s="83">
        <v>35.480550306114324</v>
      </c>
      <c r="D412" s="83">
        <v>0</v>
      </c>
      <c r="E412" s="43">
        <f t="shared" si="27"/>
        <v>11.29380992967751</v>
      </c>
      <c r="F412" s="17">
        <f t="shared" si="28"/>
        <v>8.8544079121805674E-2</v>
      </c>
      <c r="G412" s="17">
        <v>18.418969973749387</v>
      </c>
      <c r="H412" s="17">
        <f t="shared" si="29"/>
        <v>18.485444036384649</v>
      </c>
      <c r="N412" t="str">
        <f t="shared" si="30"/>
        <v>6#34</v>
      </c>
      <c r="O412">
        <v>6</v>
      </c>
      <c r="P412">
        <v>34</v>
      </c>
      <c r="Q412">
        <v>11.29380992967751</v>
      </c>
      <c r="R412">
        <v>18.485444036384649</v>
      </c>
    </row>
    <row r="413" spans="1:18" x14ac:dyDescent="0.25">
      <c r="A413" s="70">
        <v>6</v>
      </c>
      <c r="B413" s="70">
        <v>35</v>
      </c>
      <c r="C413" s="83">
        <v>37.372846322440424</v>
      </c>
      <c r="D413" s="83">
        <v>0</v>
      </c>
      <c r="E413" s="43">
        <f t="shared" si="27"/>
        <v>11.896146459260311</v>
      </c>
      <c r="F413" s="17">
        <f t="shared" si="28"/>
        <v>8.4060834609309174E-2</v>
      </c>
      <c r="G413" s="17">
        <v>19.094534205023749</v>
      </c>
      <c r="H413" s="17">
        <f t="shared" si="29"/>
        <v>19.163446378969677</v>
      </c>
      <c r="N413" t="str">
        <f t="shared" si="30"/>
        <v>6#35</v>
      </c>
      <c r="O413">
        <v>6</v>
      </c>
      <c r="P413">
        <v>35</v>
      </c>
      <c r="Q413">
        <v>11.896146459260311</v>
      </c>
      <c r="R413">
        <v>19.163446378969677</v>
      </c>
    </row>
    <row r="414" spans="1:18" x14ac:dyDescent="0.25">
      <c r="A414" s="70">
        <v>6</v>
      </c>
      <c r="B414" s="70">
        <v>36</v>
      </c>
      <c r="C414" s="83">
        <v>37.491114823460805</v>
      </c>
      <c r="D414" s="83">
        <v>0</v>
      </c>
      <c r="E414" s="43">
        <f t="shared" si="27"/>
        <v>11.933792492359236</v>
      </c>
      <c r="F414" s="17">
        <f t="shared" si="28"/>
        <v>8.3795658474894952E-2</v>
      </c>
      <c r="G414" s="17">
        <v>19.135260019089724</v>
      </c>
      <c r="H414" s="17">
        <f t="shared" si="29"/>
        <v>19.204319172498618</v>
      </c>
      <c r="N414" t="str">
        <f t="shared" si="30"/>
        <v>6#36</v>
      </c>
      <c r="O414">
        <v>6</v>
      </c>
      <c r="P414">
        <v>36</v>
      </c>
      <c r="Q414">
        <v>11.933792492359236</v>
      </c>
      <c r="R414">
        <v>19.204319172498618</v>
      </c>
    </row>
    <row r="415" spans="1:18" x14ac:dyDescent="0.25">
      <c r="A415" s="70">
        <v>6</v>
      </c>
      <c r="B415" s="70">
        <v>37</v>
      </c>
      <c r="C415" s="83">
        <v>47.070863406111656</v>
      </c>
      <c r="D415" s="83">
        <v>0</v>
      </c>
      <c r="E415" s="43">
        <f t="shared" si="27"/>
        <v>14.983121173372158</v>
      </c>
      <c r="F415" s="17">
        <f t="shared" si="28"/>
        <v>6.6741768182265598E-2</v>
      </c>
      <c r="G415" s="17">
        <v>21.945314768588663</v>
      </c>
      <c r="H415" s="17">
        <f t="shared" si="29"/>
        <v>22.024515409588499</v>
      </c>
      <c r="N415" t="str">
        <f t="shared" si="30"/>
        <v>6#37</v>
      </c>
      <c r="O415">
        <v>6</v>
      </c>
      <c r="P415">
        <v>37</v>
      </c>
      <c r="Q415">
        <v>14.983121173372158</v>
      </c>
      <c r="R415">
        <v>22.024515409588499</v>
      </c>
    </row>
    <row r="416" spans="1:18" x14ac:dyDescent="0.25">
      <c r="A416" s="70">
        <v>6</v>
      </c>
      <c r="B416" s="70">
        <v>38</v>
      </c>
      <c r="C416" s="83">
        <v>42.340123365296421</v>
      </c>
      <c r="D416" s="83">
        <v>0</v>
      </c>
      <c r="E416" s="43">
        <f t="shared" si="27"/>
        <v>13.47727984941516</v>
      </c>
      <c r="F416" s="17">
        <f t="shared" si="28"/>
        <v>7.4198948984753363E-2</v>
      </c>
      <c r="G416" s="17">
        <v>20.669068374815506</v>
      </c>
      <c r="H416" s="17">
        <f t="shared" si="29"/>
        <v>20.743663042580213</v>
      </c>
      <c r="N416" t="str">
        <f t="shared" si="30"/>
        <v>6#38</v>
      </c>
      <c r="O416">
        <v>6</v>
      </c>
      <c r="P416">
        <v>38</v>
      </c>
      <c r="Q416">
        <v>13.47727984941516</v>
      </c>
      <c r="R416">
        <v>20.743663042580213</v>
      </c>
    </row>
    <row r="417" spans="1:18" x14ac:dyDescent="0.25">
      <c r="A417" s="70">
        <v>6</v>
      </c>
      <c r="B417" s="70">
        <v>39</v>
      </c>
      <c r="C417" s="83">
        <v>44.23241938162252</v>
      </c>
      <c r="D417" s="83">
        <v>0</v>
      </c>
      <c r="E417" s="43">
        <f t="shared" si="27"/>
        <v>14.079616378997962</v>
      </c>
      <c r="F417" s="17">
        <f t="shared" si="28"/>
        <v>7.1024662397170327E-2</v>
      </c>
      <c r="G417" s="17">
        <v>21.202993656447148</v>
      </c>
      <c r="H417" s="17">
        <f t="shared" si="29"/>
        <v>21.279515260553264</v>
      </c>
      <c r="N417" t="str">
        <f t="shared" si="30"/>
        <v>6#39</v>
      </c>
      <c r="O417">
        <v>6</v>
      </c>
      <c r="P417">
        <v>39</v>
      </c>
      <c r="Q417">
        <v>14.079616378997962</v>
      </c>
      <c r="R417">
        <v>21.279515260553264</v>
      </c>
    </row>
    <row r="418" spans="1:18" x14ac:dyDescent="0.25">
      <c r="A418" s="70">
        <v>6</v>
      </c>
      <c r="B418" s="70">
        <v>40</v>
      </c>
      <c r="C418" s="83">
        <v>37.609383324481179</v>
      </c>
      <c r="D418" s="83">
        <v>0</v>
      </c>
      <c r="E418" s="43">
        <f t="shared" si="27"/>
        <v>11.97143852545816</v>
      </c>
      <c r="F418" s="17">
        <f t="shared" si="28"/>
        <v>8.3532150114911025E-2</v>
      </c>
      <c r="G418" s="17">
        <v>19.175815739970641</v>
      </c>
      <c r="H418" s="17">
        <f t="shared" si="29"/>
        <v>19.245021258976195</v>
      </c>
      <c r="N418" t="str">
        <f t="shared" si="30"/>
        <v>6#40</v>
      </c>
      <c r="O418">
        <v>6</v>
      </c>
      <c r="P418">
        <v>40</v>
      </c>
      <c r="Q418">
        <v>11.97143852545816</v>
      </c>
      <c r="R418">
        <v>19.245021258976195</v>
      </c>
    </row>
    <row r="419" spans="1:18" x14ac:dyDescent="0.25">
      <c r="A419" s="70">
        <v>6</v>
      </c>
      <c r="B419" s="70">
        <v>41</v>
      </c>
      <c r="C419" s="83">
        <v>32.642106281625175</v>
      </c>
      <c r="D419" s="83">
        <v>0</v>
      </c>
      <c r="E419" s="43">
        <f t="shared" si="27"/>
        <v>10.390305135303308</v>
      </c>
      <c r="F419" s="17">
        <f t="shared" si="28"/>
        <v>9.624356426283226E-2</v>
      </c>
      <c r="G419" s="17">
        <v>17.314060722259839</v>
      </c>
      <c r="H419" s="17">
        <f t="shared" si="29"/>
        <v>17.376547167406475</v>
      </c>
      <c r="N419" t="str">
        <f t="shared" si="30"/>
        <v>6#41</v>
      </c>
      <c r="O419">
        <v>6</v>
      </c>
      <c r="P419">
        <v>41</v>
      </c>
      <c r="Q419">
        <v>10.390305135303308</v>
      </c>
      <c r="R419">
        <v>17.376547167406475</v>
      </c>
    </row>
    <row r="420" spans="1:18" x14ac:dyDescent="0.25">
      <c r="A420" s="70">
        <v>6</v>
      </c>
      <c r="B420" s="70">
        <v>42</v>
      </c>
      <c r="C420" s="83">
        <v>31.459421271421366</v>
      </c>
      <c r="D420" s="83">
        <v>0</v>
      </c>
      <c r="E420" s="43">
        <f t="shared" si="27"/>
        <v>10.01384480431406</v>
      </c>
      <c r="F420" s="17">
        <f t="shared" si="28"/>
        <v>9.9861743370457515E-2</v>
      </c>
      <c r="G420" s="17">
        <v>16.817976706675765</v>
      </c>
      <c r="H420" s="17">
        <f t="shared" si="29"/>
        <v>16.878672784610156</v>
      </c>
      <c r="N420" t="str">
        <f t="shared" si="30"/>
        <v>6#42</v>
      </c>
      <c r="O420">
        <v>6</v>
      </c>
      <c r="P420">
        <v>42</v>
      </c>
      <c r="Q420">
        <v>10.01384480431406</v>
      </c>
      <c r="R420">
        <v>16.878672784610156</v>
      </c>
    </row>
    <row r="421" spans="1:18" x14ac:dyDescent="0.25">
      <c r="A421" s="70">
        <v>6</v>
      </c>
      <c r="B421" s="70">
        <v>43</v>
      </c>
      <c r="C421" s="83">
        <v>44.823761886724427</v>
      </c>
      <c r="D421" s="83">
        <v>0</v>
      </c>
      <c r="E421" s="43">
        <f t="shared" si="27"/>
        <v>14.267846544492587</v>
      </c>
      <c r="F421" s="17">
        <f t="shared" si="28"/>
        <v>7.0087661573988658E-2</v>
      </c>
      <c r="G421" s="17">
        <v>21.363220948958556</v>
      </c>
      <c r="H421" s="17">
        <f t="shared" si="29"/>
        <v>21.440320813363346</v>
      </c>
      <c r="N421" t="str">
        <f t="shared" si="30"/>
        <v>6#43</v>
      </c>
      <c r="O421">
        <v>6</v>
      </c>
      <c r="P421">
        <v>43</v>
      </c>
      <c r="Q421">
        <v>14.267846544492587</v>
      </c>
      <c r="R421">
        <v>21.440320813363346</v>
      </c>
    </row>
    <row r="422" spans="1:18" x14ac:dyDescent="0.25">
      <c r="A422" s="70">
        <v>6</v>
      </c>
      <c r="B422" s="70">
        <v>44</v>
      </c>
      <c r="C422" s="83">
        <v>43.995882379581758</v>
      </c>
      <c r="D422" s="83">
        <v>0</v>
      </c>
      <c r="E422" s="43">
        <f t="shared" si="27"/>
        <v>14.004324312800112</v>
      </c>
      <c r="F422" s="17">
        <f t="shared" si="28"/>
        <v>7.1406515420811029E-2</v>
      </c>
      <c r="G422" s="17">
        <v>21.138041898285827</v>
      </c>
      <c r="H422" s="17">
        <f t="shared" si="29"/>
        <v>21.21432909149674</v>
      </c>
      <c r="N422" t="str">
        <f t="shared" si="30"/>
        <v>6#44</v>
      </c>
      <c r="O422">
        <v>6</v>
      </c>
      <c r="P422">
        <v>44</v>
      </c>
      <c r="Q422">
        <v>14.004324312800112</v>
      </c>
      <c r="R422">
        <v>21.21432909149674</v>
      </c>
    </row>
    <row r="423" spans="1:18" x14ac:dyDescent="0.25">
      <c r="A423" s="70">
        <v>6</v>
      </c>
      <c r="B423" s="70">
        <v>45</v>
      </c>
      <c r="C423" s="83">
        <v>38.43726283162384</v>
      </c>
      <c r="D423" s="83">
        <v>0</v>
      </c>
      <c r="E423" s="43">
        <f t="shared" si="27"/>
        <v>12.234960757150633</v>
      </c>
      <c r="F423" s="17">
        <f t="shared" si="28"/>
        <v>8.1732996112436021E-2</v>
      </c>
      <c r="G423" s="17">
        <v>19.455024133433266</v>
      </c>
      <c r="H423" s="17">
        <f t="shared" si="29"/>
        <v>19.525237315530827</v>
      </c>
      <c r="N423" t="str">
        <f t="shared" si="30"/>
        <v>6#45</v>
      </c>
      <c r="O423">
        <v>6</v>
      </c>
      <c r="P423">
        <v>45</v>
      </c>
      <c r="Q423">
        <v>12.234960757150633</v>
      </c>
      <c r="R423">
        <v>19.525237315530827</v>
      </c>
    </row>
    <row r="424" spans="1:18" x14ac:dyDescent="0.25">
      <c r="A424" s="70">
        <v>6</v>
      </c>
      <c r="B424" s="70">
        <v>46</v>
      </c>
      <c r="C424" s="83">
        <v>41.27570685611299</v>
      </c>
      <c r="D424" s="83">
        <v>0</v>
      </c>
      <c r="E424" s="43">
        <f t="shared" si="27"/>
        <v>13.138465551524835</v>
      </c>
      <c r="F424" s="17">
        <f t="shared" si="28"/>
        <v>7.6112388929918923E-2</v>
      </c>
      <c r="G424" s="17">
        <v>20.353738442999088</v>
      </c>
      <c r="H424" s="17">
        <f t="shared" si="29"/>
        <v>20.42719508503987</v>
      </c>
      <c r="N424" t="str">
        <f t="shared" si="30"/>
        <v>6#46</v>
      </c>
      <c r="O424">
        <v>6</v>
      </c>
      <c r="P424">
        <v>46</v>
      </c>
      <c r="Q424">
        <v>13.138465551524835</v>
      </c>
      <c r="R424">
        <v>20.42719508503987</v>
      </c>
    </row>
    <row r="425" spans="1:18" x14ac:dyDescent="0.25">
      <c r="A425" s="70">
        <v>6</v>
      </c>
      <c r="B425" s="70">
        <v>47</v>
      </c>
      <c r="C425" s="83">
        <v>39.501679340807272</v>
      </c>
      <c r="D425" s="83">
        <v>0</v>
      </c>
      <c r="E425" s="43">
        <f t="shared" si="27"/>
        <v>12.573775055040958</v>
      </c>
      <c r="F425" s="17">
        <f t="shared" si="28"/>
        <v>7.953060998964584E-2</v>
      </c>
      <c r="G425" s="17">
        <v>19.802349831734901</v>
      </c>
      <c r="H425" s="17">
        <f t="shared" si="29"/>
        <v>19.873816512277632</v>
      </c>
      <c r="N425" t="str">
        <f t="shared" si="30"/>
        <v>6#47</v>
      </c>
      <c r="O425">
        <v>6</v>
      </c>
      <c r="P425">
        <v>47</v>
      </c>
      <c r="Q425">
        <v>12.573775055040958</v>
      </c>
      <c r="R425">
        <v>19.873816512277632</v>
      </c>
    </row>
    <row r="426" spans="1:18" x14ac:dyDescent="0.25">
      <c r="A426" s="70">
        <v>6</v>
      </c>
      <c r="B426" s="70">
        <v>48</v>
      </c>
      <c r="C426" s="83">
        <v>42.694928868357572</v>
      </c>
      <c r="D426" s="83">
        <v>0</v>
      </c>
      <c r="E426" s="43">
        <f t="shared" si="27"/>
        <v>13.590217948711938</v>
      </c>
      <c r="F426" s="17">
        <f t="shared" si="28"/>
        <v>7.3582337220337121E-2</v>
      </c>
      <c r="G426" s="17">
        <v>20.771721573398167</v>
      </c>
      <c r="H426" s="17">
        <f t="shared" si="29"/>
        <v>20.846686716556562</v>
      </c>
      <c r="N426" t="str">
        <f t="shared" si="30"/>
        <v>6#48</v>
      </c>
      <c r="O426">
        <v>6</v>
      </c>
      <c r="P426">
        <v>48</v>
      </c>
      <c r="Q426">
        <v>13.590217948711938</v>
      </c>
      <c r="R426">
        <v>20.846686716556562</v>
      </c>
    </row>
    <row r="427" spans="1:18" x14ac:dyDescent="0.25">
      <c r="A427" s="70">
        <v>6</v>
      </c>
      <c r="B427" s="70">
        <v>49</v>
      </c>
      <c r="C427" s="83">
        <v>36.663235316318136</v>
      </c>
      <c r="D427" s="83">
        <v>0</v>
      </c>
      <c r="E427" s="43">
        <f t="shared" si="27"/>
        <v>11.670270260666761</v>
      </c>
      <c r="F427" s="17">
        <f t="shared" si="28"/>
        <v>8.5687818504973229E-2</v>
      </c>
      <c r="G427" s="17">
        <v>18.84655208217103</v>
      </c>
      <c r="H427" s="17">
        <f t="shared" si="29"/>
        <v>18.914569288635583</v>
      </c>
      <c r="N427" t="str">
        <f t="shared" si="30"/>
        <v>6#49</v>
      </c>
      <c r="O427">
        <v>6</v>
      </c>
      <c r="P427">
        <v>49</v>
      </c>
      <c r="Q427">
        <v>11.670270260666761</v>
      </c>
      <c r="R427">
        <v>18.914569288635583</v>
      </c>
    </row>
    <row r="428" spans="1:18" x14ac:dyDescent="0.25">
      <c r="A428" s="70">
        <v>6</v>
      </c>
      <c r="B428" s="70">
        <v>50</v>
      </c>
      <c r="C428" s="83">
        <v>38.673799833664624</v>
      </c>
      <c r="D428" s="83">
        <v>0</v>
      </c>
      <c r="E428" s="43">
        <f t="shared" si="27"/>
        <v>12.31025282334849</v>
      </c>
      <c r="F428" s="17">
        <f t="shared" si="28"/>
        <v>8.1233100111748294E-2</v>
      </c>
      <c r="G428" s="17">
        <v>19.533321549348301</v>
      </c>
      <c r="H428" s="17">
        <f t="shared" si="29"/>
        <v>19.603817306819899</v>
      </c>
      <c r="N428" t="str">
        <f t="shared" si="30"/>
        <v>6#50</v>
      </c>
      <c r="O428">
        <v>6</v>
      </c>
      <c r="P428">
        <v>50</v>
      </c>
      <c r="Q428">
        <v>12.31025282334849</v>
      </c>
      <c r="R428">
        <v>19.603817306819899</v>
      </c>
    </row>
    <row r="429" spans="1:18" x14ac:dyDescent="0.25">
      <c r="A429" s="70">
        <v>6</v>
      </c>
      <c r="B429" s="70">
        <v>51</v>
      </c>
      <c r="C429" s="83">
        <v>49.791038929580431</v>
      </c>
      <c r="D429" s="83">
        <v>22.66</v>
      </c>
      <c r="E429" s="43">
        <f t="shared" si="27"/>
        <v>15.848979934647438</v>
      </c>
      <c r="F429" s="17">
        <f t="shared" si="28"/>
        <v>6.30955433172012E-2</v>
      </c>
      <c r="G429" s="17">
        <v>22.66</v>
      </c>
      <c r="H429" s="17">
        <f t="shared" si="29"/>
        <v>22.66</v>
      </c>
      <c r="N429" t="str">
        <f t="shared" si="30"/>
        <v>6#51</v>
      </c>
      <c r="O429">
        <v>6</v>
      </c>
      <c r="P429">
        <v>51</v>
      </c>
      <c r="Q429">
        <v>15.848979934647438</v>
      </c>
      <c r="R429">
        <v>22.66</v>
      </c>
    </row>
    <row r="430" spans="1:18" x14ac:dyDescent="0.25">
      <c r="A430" s="70">
        <v>6</v>
      </c>
      <c r="B430" s="70">
        <v>52</v>
      </c>
      <c r="C430" s="83">
        <v>47.307400408152432</v>
      </c>
      <c r="D430" s="83">
        <v>0</v>
      </c>
      <c r="E430" s="43">
        <f t="shared" si="27"/>
        <v>15.058413239570013</v>
      </c>
      <c r="F430" s="17">
        <f t="shared" si="28"/>
        <v>6.6408059341354256E-2</v>
      </c>
      <c r="G430" s="17">
        <v>22.004233774839708</v>
      </c>
      <c r="H430" s="17">
        <f t="shared" si="29"/>
        <v>22.083647054533103</v>
      </c>
      <c r="N430" t="str">
        <f t="shared" si="30"/>
        <v>6#52</v>
      </c>
      <c r="O430">
        <v>6</v>
      </c>
      <c r="P430">
        <v>52</v>
      </c>
      <c r="Q430">
        <v>15.058413239570013</v>
      </c>
      <c r="R430">
        <v>22.083647054533103</v>
      </c>
    </row>
    <row r="431" spans="1:18" x14ac:dyDescent="0.25">
      <c r="A431" s="70">
        <v>6</v>
      </c>
      <c r="B431" s="70">
        <v>53</v>
      </c>
      <c r="C431" s="83">
        <v>44.23241938162252</v>
      </c>
      <c r="D431" s="83">
        <v>0</v>
      </c>
      <c r="E431" s="43">
        <f t="shared" si="27"/>
        <v>14.079616378997962</v>
      </c>
      <c r="F431" s="17">
        <f t="shared" si="28"/>
        <v>7.1024662397170327E-2</v>
      </c>
      <c r="G431" s="17">
        <v>21.202993656447148</v>
      </c>
      <c r="H431" s="17">
        <f t="shared" si="29"/>
        <v>21.279515260553264</v>
      </c>
      <c r="N431" t="str">
        <f t="shared" si="30"/>
        <v>6#53</v>
      </c>
      <c r="O431">
        <v>6</v>
      </c>
      <c r="P431">
        <v>53</v>
      </c>
      <c r="Q431">
        <v>14.079616378997962</v>
      </c>
      <c r="R431">
        <v>21.279515260553264</v>
      </c>
    </row>
    <row r="432" spans="1:18" x14ac:dyDescent="0.25">
      <c r="A432" s="70">
        <v>6</v>
      </c>
      <c r="B432" s="70">
        <v>54</v>
      </c>
      <c r="C432" s="83">
        <v>31.814226774482513</v>
      </c>
      <c r="D432" s="83">
        <v>0</v>
      </c>
      <c r="E432" s="43">
        <f t="shared" si="27"/>
        <v>10.126782903610835</v>
      </c>
      <c r="F432" s="17">
        <f t="shared" si="28"/>
        <v>9.8748043630266541E-2</v>
      </c>
      <c r="G432" s="17">
        <v>16.969141241201047</v>
      </c>
      <c r="H432" s="17">
        <f t="shared" si="29"/>
        <v>17.030382871940542</v>
      </c>
      <c r="N432" t="str">
        <f t="shared" si="30"/>
        <v>6#54</v>
      </c>
      <c r="O432">
        <v>6</v>
      </c>
      <c r="P432">
        <v>54</v>
      </c>
      <c r="Q432">
        <v>10.126782903610835</v>
      </c>
      <c r="R432">
        <v>17.030382871940542</v>
      </c>
    </row>
    <row r="433" spans="1:18" x14ac:dyDescent="0.25">
      <c r="A433" s="70">
        <v>6</v>
      </c>
      <c r="B433" s="70">
        <v>55</v>
      </c>
      <c r="C433" s="83">
        <v>54.403510469375291</v>
      </c>
      <c r="D433" s="83">
        <v>22.66</v>
      </c>
      <c r="E433" s="43">
        <f t="shared" si="27"/>
        <v>17.317175225505515</v>
      </c>
      <c r="F433" s="17">
        <f t="shared" si="28"/>
        <v>5.7746138557699354E-2</v>
      </c>
      <c r="G433" s="17">
        <v>22.66</v>
      </c>
      <c r="H433" s="17">
        <f t="shared" si="29"/>
        <v>22.66</v>
      </c>
      <c r="N433" t="str">
        <f t="shared" si="30"/>
        <v>6#55</v>
      </c>
      <c r="O433">
        <v>6</v>
      </c>
      <c r="P433">
        <v>55</v>
      </c>
      <c r="Q433">
        <v>17.317175225505515</v>
      </c>
      <c r="R433">
        <v>22.66</v>
      </c>
    </row>
    <row r="434" spans="1:18" x14ac:dyDescent="0.25">
      <c r="A434" s="70">
        <v>6</v>
      </c>
      <c r="B434" s="70">
        <v>56</v>
      </c>
      <c r="C434" s="83">
        <v>48.490085418356223</v>
      </c>
      <c r="D434" s="83">
        <v>0</v>
      </c>
      <c r="E434" s="43">
        <f t="shared" si="27"/>
        <v>15.434873570559258</v>
      </c>
      <c r="F434" s="17">
        <f t="shared" si="28"/>
        <v>6.4788350576930998E-2</v>
      </c>
      <c r="G434" s="17">
        <v>22.29246144575734</v>
      </c>
      <c r="H434" s="17">
        <f t="shared" si="29"/>
        <v>22.372914939115077</v>
      </c>
      <c r="N434" t="str">
        <f t="shared" si="30"/>
        <v>6#56</v>
      </c>
      <c r="O434">
        <v>6</v>
      </c>
      <c r="P434">
        <v>56</v>
      </c>
      <c r="Q434">
        <v>15.434873570559258</v>
      </c>
      <c r="R434">
        <v>22.372914939115077</v>
      </c>
    </row>
    <row r="435" spans="1:18" x14ac:dyDescent="0.25">
      <c r="A435" s="70">
        <v>6</v>
      </c>
      <c r="B435" s="70">
        <v>57</v>
      </c>
      <c r="C435" s="83">
        <v>50.145844432641567</v>
      </c>
      <c r="D435" s="83">
        <v>22.350999999999999</v>
      </c>
      <c r="E435" s="43">
        <f t="shared" si="27"/>
        <v>15.961918033944212</v>
      </c>
      <c r="F435" s="17">
        <f t="shared" si="28"/>
        <v>6.2649112586183262E-2</v>
      </c>
      <c r="G435" s="17">
        <v>22.350999999999999</v>
      </c>
      <c r="H435" s="17">
        <f t="shared" si="29"/>
        <v>22.350999999999999</v>
      </c>
      <c r="N435" t="str">
        <f t="shared" si="30"/>
        <v>6#57</v>
      </c>
      <c r="O435">
        <v>6</v>
      </c>
      <c r="P435">
        <v>57</v>
      </c>
      <c r="Q435">
        <v>15.961918033944212</v>
      </c>
      <c r="R435">
        <v>22.350999999999999</v>
      </c>
    </row>
    <row r="436" spans="1:18" x14ac:dyDescent="0.25">
      <c r="A436" s="70">
        <v>6</v>
      </c>
      <c r="B436" s="70">
        <v>58</v>
      </c>
      <c r="C436" s="83">
        <v>48.017011414274712</v>
      </c>
      <c r="D436" s="83">
        <v>0</v>
      </c>
      <c r="E436" s="43">
        <f t="shared" si="27"/>
        <v>15.284289438163562</v>
      </c>
      <c r="F436" s="17">
        <f t="shared" si="28"/>
        <v>6.5426659449610111E-2</v>
      </c>
      <c r="G436" s="17">
        <v>22.17842615618558</v>
      </c>
      <c r="H436" s="17">
        <f t="shared" si="29"/>
        <v>22.258468096183254</v>
      </c>
      <c r="N436" t="str">
        <f t="shared" si="30"/>
        <v>6#58</v>
      </c>
      <c r="O436">
        <v>6</v>
      </c>
      <c r="P436">
        <v>58</v>
      </c>
      <c r="Q436">
        <v>15.284289438163562</v>
      </c>
      <c r="R436">
        <v>22.258468096183254</v>
      </c>
    </row>
    <row r="437" spans="1:18" x14ac:dyDescent="0.25">
      <c r="A437" s="70">
        <v>6</v>
      </c>
      <c r="B437" s="70">
        <v>59</v>
      </c>
      <c r="C437" s="83">
        <v>29.92193075815641</v>
      </c>
      <c r="D437" s="83">
        <v>0</v>
      </c>
      <c r="E437" s="43">
        <f t="shared" si="27"/>
        <v>9.5244463740280327</v>
      </c>
      <c r="F437" s="17">
        <f t="shared" si="28"/>
        <v>0.10499297919581702</v>
      </c>
      <c r="G437" s="17">
        <v>16.138714253822439</v>
      </c>
      <c r="H437" s="17">
        <f t="shared" si="29"/>
        <v>16.196958873564483</v>
      </c>
      <c r="N437" t="str">
        <f t="shared" si="30"/>
        <v>6#59</v>
      </c>
      <c r="O437">
        <v>6</v>
      </c>
      <c r="P437">
        <v>59</v>
      </c>
      <c r="Q437">
        <v>9.5244463740280327</v>
      </c>
      <c r="R437">
        <v>16.196958873564483</v>
      </c>
    </row>
    <row r="438" spans="1:18" x14ac:dyDescent="0.25">
      <c r="A438" s="70">
        <v>6</v>
      </c>
      <c r="B438" s="70">
        <v>60</v>
      </c>
      <c r="C438" s="83">
        <v>56.650611988762527</v>
      </c>
      <c r="D438" s="83">
        <v>22.66</v>
      </c>
      <c r="E438" s="43">
        <f t="shared" si="27"/>
        <v>18.032449854385089</v>
      </c>
      <c r="F438" s="17">
        <f t="shared" si="28"/>
        <v>5.5455581913448238E-2</v>
      </c>
      <c r="G438" s="17">
        <v>22.66</v>
      </c>
      <c r="H438" s="17">
        <f t="shared" si="29"/>
        <v>22.66</v>
      </c>
      <c r="N438" t="str">
        <f t="shared" si="30"/>
        <v>6#60</v>
      </c>
      <c r="O438">
        <v>6</v>
      </c>
      <c r="P438">
        <v>60</v>
      </c>
      <c r="Q438">
        <v>18.032449854385089</v>
      </c>
      <c r="R438">
        <v>22.66</v>
      </c>
    </row>
    <row r="439" spans="1:18" x14ac:dyDescent="0.25">
      <c r="A439" s="70">
        <v>6</v>
      </c>
      <c r="B439" s="70">
        <v>61</v>
      </c>
      <c r="C439" s="83">
        <v>42.57666036733719</v>
      </c>
      <c r="D439" s="83">
        <v>0</v>
      </c>
      <c r="E439" s="43">
        <f t="shared" si="27"/>
        <v>13.552571915613013</v>
      </c>
      <c r="F439" s="17">
        <f t="shared" si="28"/>
        <v>7.3786732601504715E-2</v>
      </c>
      <c r="G439" s="17">
        <v>20.737637573834569</v>
      </c>
      <c r="H439" s="17">
        <f t="shared" si="29"/>
        <v>20.812479707838538</v>
      </c>
      <c r="N439" t="str">
        <f t="shared" si="30"/>
        <v>6#61</v>
      </c>
      <c r="O439">
        <v>6</v>
      </c>
      <c r="P439">
        <v>61</v>
      </c>
      <c r="Q439">
        <v>13.552571915613013</v>
      </c>
      <c r="R439">
        <v>20.812479707838538</v>
      </c>
    </row>
    <row r="440" spans="1:18" x14ac:dyDescent="0.25">
      <c r="A440" s="70">
        <v>6</v>
      </c>
      <c r="B440" s="70">
        <v>62</v>
      </c>
      <c r="C440" s="83">
        <v>44.705493385704038</v>
      </c>
      <c r="D440" s="83">
        <v>0</v>
      </c>
      <c r="E440" s="43">
        <f t="shared" si="27"/>
        <v>14.23020051139366</v>
      </c>
      <c r="F440" s="17">
        <f t="shared" si="28"/>
        <v>7.0273078668099759E-2</v>
      </c>
      <c r="G440" s="17">
        <v>21.331418791313737</v>
      </c>
      <c r="H440" s="17">
        <f t="shared" si="29"/>
        <v>21.408403881731587</v>
      </c>
      <c r="N440" t="str">
        <f t="shared" si="30"/>
        <v>6#62</v>
      </c>
      <c r="O440">
        <v>6</v>
      </c>
      <c r="P440">
        <v>62</v>
      </c>
      <c r="Q440">
        <v>14.23020051139366</v>
      </c>
      <c r="R440">
        <v>21.408403881731587</v>
      </c>
    </row>
    <row r="441" spans="1:18" x14ac:dyDescent="0.25">
      <c r="A441" s="70">
        <v>6</v>
      </c>
      <c r="B441" s="70">
        <v>63</v>
      </c>
      <c r="C441" s="83">
        <v>44.23241938162252</v>
      </c>
      <c r="D441" s="83">
        <v>0</v>
      </c>
      <c r="E441" s="43">
        <f t="shared" si="27"/>
        <v>14.079616378997962</v>
      </c>
      <c r="F441" s="17">
        <f t="shared" si="28"/>
        <v>7.1024662397170327E-2</v>
      </c>
      <c r="G441" s="17">
        <v>21.202993656447148</v>
      </c>
      <c r="H441" s="17">
        <f t="shared" si="29"/>
        <v>21.279515260553264</v>
      </c>
      <c r="N441" t="str">
        <f t="shared" si="30"/>
        <v>6#63</v>
      </c>
      <c r="O441">
        <v>6</v>
      </c>
      <c r="P441">
        <v>63</v>
      </c>
      <c r="Q441">
        <v>14.079616378997962</v>
      </c>
      <c r="R441">
        <v>21.279515260553264</v>
      </c>
    </row>
    <row r="442" spans="1:18" x14ac:dyDescent="0.25">
      <c r="A442" s="70">
        <v>6</v>
      </c>
      <c r="B442" s="70">
        <v>64</v>
      </c>
      <c r="C442" s="83">
        <v>47.662205911213576</v>
      </c>
      <c r="D442" s="83">
        <v>0</v>
      </c>
      <c r="E442" s="43">
        <f t="shared" si="27"/>
        <v>15.171351338866788</v>
      </c>
      <c r="F442" s="17">
        <f t="shared" si="28"/>
        <v>6.5913706542287107E-2</v>
      </c>
      <c r="G442" s="17">
        <v>22.091806640841568</v>
      </c>
      <c r="H442" s="17">
        <f t="shared" si="29"/>
        <v>22.171535971008364</v>
      </c>
      <c r="N442" t="str">
        <f t="shared" si="30"/>
        <v>6#64</v>
      </c>
      <c r="O442">
        <v>6</v>
      </c>
      <c r="P442">
        <v>64</v>
      </c>
      <c r="Q442">
        <v>15.171351338866788</v>
      </c>
      <c r="R442">
        <v>22.171535971008364</v>
      </c>
    </row>
    <row r="443" spans="1:18" x14ac:dyDescent="0.25">
      <c r="A443" s="70">
        <v>6</v>
      </c>
      <c r="B443" s="70">
        <v>65</v>
      </c>
      <c r="C443" s="83">
        <v>44.823761886724427</v>
      </c>
      <c r="D443" s="83">
        <v>0</v>
      </c>
      <c r="E443" s="43">
        <f t="shared" si="27"/>
        <v>14.267846544492587</v>
      </c>
      <c r="F443" s="17">
        <f t="shared" si="28"/>
        <v>7.0087661573988658E-2</v>
      </c>
      <c r="G443" s="17">
        <v>21.363220948958556</v>
      </c>
      <c r="H443" s="17">
        <f t="shared" si="29"/>
        <v>21.440320813363346</v>
      </c>
      <c r="N443" t="str">
        <f t="shared" si="30"/>
        <v>6#65</v>
      </c>
      <c r="O443">
        <v>6</v>
      </c>
      <c r="P443">
        <v>65</v>
      </c>
      <c r="Q443">
        <v>14.267846544492587</v>
      </c>
      <c r="R443">
        <v>21.440320813363346</v>
      </c>
    </row>
    <row r="444" spans="1:18" x14ac:dyDescent="0.25">
      <c r="A444" s="70">
        <v>6</v>
      </c>
      <c r="B444" s="70">
        <v>66</v>
      </c>
      <c r="C444" s="83">
        <v>41.630512359174126</v>
      </c>
      <c r="D444" s="83">
        <v>0</v>
      </c>
      <c r="E444" s="43">
        <f t="shared" si="27"/>
        <v>13.251403650821608</v>
      </c>
      <c r="F444" s="17">
        <f t="shared" si="28"/>
        <v>7.5463703796993492E-2</v>
      </c>
      <c r="G444" s="17">
        <v>20.460097362587792</v>
      </c>
      <c r="H444" s="17">
        <f t="shared" si="29"/>
        <v>20.53393785396937</v>
      </c>
      <c r="N444" t="str">
        <f t="shared" si="30"/>
        <v>6#66</v>
      </c>
      <c r="O444">
        <v>6</v>
      </c>
      <c r="P444">
        <v>66</v>
      </c>
      <c r="Q444">
        <v>13.251403650821608</v>
      </c>
      <c r="R444">
        <v>20.53393785396937</v>
      </c>
    </row>
    <row r="445" spans="1:18" x14ac:dyDescent="0.25">
      <c r="A445" s="70">
        <v>6</v>
      </c>
      <c r="B445" s="70">
        <v>67</v>
      </c>
      <c r="C445" s="83">
        <v>35.480550306114324</v>
      </c>
      <c r="D445" s="83">
        <v>0</v>
      </c>
      <c r="E445" s="43">
        <f t="shared" si="27"/>
        <v>11.29380992967751</v>
      </c>
      <c r="F445" s="17">
        <f t="shared" si="28"/>
        <v>8.8544079121805674E-2</v>
      </c>
      <c r="G445" s="17">
        <v>18.418969973749387</v>
      </c>
      <c r="H445" s="17">
        <f t="shared" si="29"/>
        <v>18.485444036384649</v>
      </c>
      <c r="N445" t="str">
        <f t="shared" si="30"/>
        <v>6#67</v>
      </c>
      <c r="O445">
        <v>6</v>
      </c>
      <c r="P445">
        <v>67</v>
      </c>
      <c r="Q445">
        <v>11.29380992967751</v>
      </c>
      <c r="R445">
        <v>18.485444036384649</v>
      </c>
    </row>
    <row r="446" spans="1:18" x14ac:dyDescent="0.25">
      <c r="A446" s="70">
        <v>6</v>
      </c>
      <c r="B446" s="70">
        <v>68</v>
      </c>
      <c r="C446" s="83">
        <v>39.974753344888796</v>
      </c>
      <c r="D446" s="83">
        <v>0</v>
      </c>
      <c r="E446" s="43">
        <f t="shared" si="27"/>
        <v>12.724359187436658</v>
      </c>
      <c r="F446" s="17">
        <f t="shared" si="28"/>
        <v>7.8589419338880792E-2</v>
      </c>
      <c r="G446" s="17">
        <v>19.952664371163191</v>
      </c>
      <c r="H446" s="17">
        <f t="shared" si="29"/>
        <v>20.024673536878719</v>
      </c>
      <c r="N446" t="str">
        <f t="shared" si="30"/>
        <v>6#68</v>
      </c>
      <c r="O446">
        <v>6</v>
      </c>
      <c r="P446">
        <v>68</v>
      </c>
      <c r="Q446">
        <v>12.724359187436658</v>
      </c>
      <c r="R446">
        <v>20.024673536878719</v>
      </c>
    </row>
    <row r="447" spans="1:18" x14ac:dyDescent="0.25">
      <c r="A447" s="70">
        <v>6</v>
      </c>
      <c r="B447" s="70">
        <v>69</v>
      </c>
      <c r="C447" s="83">
        <v>30.749810265299079</v>
      </c>
      <c r="D447" s="83">
        <v>0</v>
      </c>
      <c r="E447" s="43">
        <f t="shared" si="27"/>
        <v>9.7879686057205078</v>
      </c>
      <c r="F447" s="17">
        <f t="shared" si="28"/>
        <v>0.10216624514054502</v>
      </c>
      <c r="G447" s="17">
        <v>16.50944493190179</v>
      </c>
      <c r="H447" s="17">
        <f t="shared" si="29"/>
        <v>16.569027518661024</v>
      </c>
      <c r="N447" t="str">
        <f t="shared" si="30"/>
        <v>6#69</v>
      </c>
      <c r="O447">
        <v>6</v>
      </c>
      <c r="P447">
        <v>69</v>
      </c>
      <c r="Q447">
        <v>9.7879686057205078</v>
      </c>
      <c r="R447">
        <v>16.569027518661024</v>
      </c>
    </row>
    <row r="448" spans="1:18" x14ac:dyDescent="0.25">
      <c r="A448" s="70">
        <v>6</v>
      </c>
      <c r="B448" s="70">
        <v>70</v>
      </c>
      <c r="C448" s="83">
        <v>48.017011414274712</v>
      </c>
      <c r="D448" s="83">
        <v>0</v>
      </c>
      <c r="E448" s="43">
        <f t="shared" si="27"/>
        <v>15.284289438163562</v>
      </c>
      <c r="F448" s="17">
        <f t="shared" si="28"/>
        <v>6.5426659449610111E-2</v>
      </c>
      <c r="G448" s="17">
        <v>22.17842615618558</v>
      </c>
      <c r="H448" s="17">
        <f t="shared" si="29"/>
        <v>22.258468096183254</v>
      </c>
      <c r="N448" t="str">
        <f t="shared" si="30"/>
        <v>6#70</v>
      </c>
      <c r="O448">
        <v>6</v>
      </c>
      <c r="P448">
        <v>70</v>
      </c>
      <c r="Q448">
        <v>15.284289438163562</v>
      </c>
      <c r="R448">
        <v>22.258468096183254</v>
      </c>
    </row>
    <row r="449" spans="1:18" x14ac:dyDescent="0.25">
      <c r="A449" s="70">
        <v>6</v>
      </c>
      <c r="B449" s="70">
        <v>73</v>
      </c>
      <c r="C449" s="83">
        <v>45.533372892846721</v>
      </c>
      <c r="D449" s="83">
        <v>0</v>
      </c>
      <c r="E449" s="43">
        <f t="shared" si="27"/>
        <v>14.49372274308614</v>
      </c>
      <c r="F449" s="17">
        <f t="shared" si="28"/>
        <v>6.8995386328679728E-2</v>
      </c>
      <c r="G449" s="17">
        <v>21.551529237042732</v>
      </c>
      <c r="H449" s="17">
        <f t="shared" si="29"/>
        <v>21.62930870605922</v>
      </c>
      <c r="N449" t="str">
        <f t="shared" si="30"/>
        <v>6#73</v>
      </c>
      <c r="O449">
        <v>6</v>
      </c>
      <c r="P449">
        <v>73</v>
      </c>
      <c r="Q449">
        <v>14.49372274308614</v>
      </c>
      <c r="R449">
        <v>21.62930870605922</v>
      </c>
    </row>
    <row r="450" spans="1:18" x14ac:dyDescent="0.25">
      <c r="A450" s="70">
        <v>6</v>
      </c>
      <c r="B450" s="70">
        <v>74</v>
      </c>
      <c r="C450" s="83">
        <v>34.297865295910512</v>
      </c>
      <c r="D450" s="83">
        <v>0</v>
      </c>
      <c r="E450" s="43">
        <f t="shared" si="27"/>
        <v>10.91734959868826</v>
      </c>
      <c r="F450" s="17">
        <f t="shared" si="28"/>
        <v>9.1597323229454145E-2</v>
      </c>
      <c r="G450" s="17">
        <v>17.972621209911633</v>
      </c>
      <c r="H450" s="17">
        <f t="shared" si="29"/>
        <v>18.037484399858204</v>
      </c>
      <c r="N450" t="str">
        <f t="shared" si="30"/>
        <v>6#74</v>
      </c>
      <c r="O450">
        <v>6</v>
      </c>
      <c r="P450">
        <v>74</v>
      </c>
      <c r="Q450">
        <v>10.91734959868826</v>
      </c>
      <c r="R450">
        <v>18.037484399858204</v>
      </c>
    </row>
    <row r="451" spans="1:18" x14ac:dyDescent="0.25">
      <c r="A451" s="70">
        <v>6</v>
      </c>
      <c r="B451" s="70">
        <v>75</v>
      </c>
      <c r="C451" s="83">
        <v>28.739245747952602</v>
      </c>
      <c r="D451" s="83">
        <v>0</v>
      </c>
      <c r="E451" s="43">
        <f t="shared" ref="E451:E514" si="31">C451/PI()</f>
        <v>9.1479860430387827</v>
      </c>
      <c r="F451" s="17">
        <f t="shared" ref="F451:F514" si="32">1/E451</f>
        <v>0.10931367792815516</v>
      </c>
      <c r="G451" s="17">
        <v>15.588071421073531</v>
      </c>
      <c r="H451" s="17">
        <f t="shared" ref="H451:H514" si="33">IF(D451=0,EXP($L$3+$L$4*F451)*$L$5,D451)</f>
        <v>15.644328770832185</v>
      </c>
      <c r="N451" t="str">
        <f t="shared" ref="N451:N514" si="34">CONCATENATE(O451,"#",P451)</f>
        <v>6#75</v>
      </c>
      <c r="O451">
        <v>6</v>
      </c>
      <c r="P451">
        <v>75</v>
      </c>
      <c r="Q451">
        <v>9.1479860430387827</v>
      </c>
      <c r="R451">
        <v>15.644328770832185</v>
      </c>
    </row>
    <row r="452" spans="1:18" x14ac:dyDescent="0.25">
      <c r="A452" s="70">
        <v>6</v>
      </c>
      <c r="B452" s="70">
        <v>76</v>
      </c>
      <c r="C452" s="83">
        <v>39.02860533672574</v>
      </c>
      <c r="D452" s="83">
        <v>0</v>
      </c>
      <c r="E452" s="43">
        <f t="shared" si="31"/>
        <v>12.423190922645256</v>
      </c>
      <c r="F452" s="17">
        <f t="shared" si="32"/>
        <v>8.0494617383459727E-2</v>
      </c>
      <c r="G452" s="17">
        <v>19.649565146116338</v>
      </c>
      <c r="H452" s="17">
        <f t="shared" si="33"/>
        <v>19.72048042672867</v>
      </c>
      <c r="N452" t="str">
        <f t="shared" si="34"/>
        <v>6#76</v>
      </c>
      <c r="O452">
        <v>6</v>
      </c>
      <c r="P452">
        <v>76</v>
      </c>
      <c r="Q452">
        <v>12.423190922645256</v>
      </c>
      <c r="R452">
        <v>19.72048042672867</v>
      </c>
    </row>
    <row r="453" spans="1:18" x14ac:dyDescent="0.25">
      <c r="A453" s="70">
        <v>6</v>
      </c>
      <c r="B453" s="70">
        <v>77</v>
      </c>
      <c r="C453" s="83">
        <v>40.92090135305186</v>
      </c>
      <c r="D453" s="83">
        <v>0</v>
      </c>
      <c r="E453" s="43">
        <f t="shared" si="31"/>
        <v>13.025527452228063</v>
      </c>
      <c r="F453" s="17">
        <f t="shared" si="32"/>
        <v>7.677232293798178E-2</v>
      </c>
      <c r="G453" s="17">
        <v>20.246102488507283</v>
      </c>
      <c r="H453" s="17">
        <f t="shared" si="33"/>
        <v>20.319170672388307</v>
      </c>
      <c r="N453" t="str">
        <f t="shared" si="34"/>
        <v>6#77</v>
      </c>
      <c r="O453">
        <v>6</v>
      </c>
      <c r="P453">
        <v>77</v>
      </c>
      <c r="Q453">
        <v>13.025527452228063</v>
      </c>
      <c r="R453">
        <v>20.319170672388307</v>
      </c>
    </row>
    <row r="454" spans="1:18" x14ac:dyDescent="0.25">
      <c r="A454" s="70">
        <v>6</v>
      </c>
      <c r="B454" s="70">
        <v>78</v>
      </c>
      <c r="C454" s="83">
        <v>24.836385214280028</v>
      </c>
      <c r="D454" s="83">
        <v>0</v>
      </c>
      <c r="E454" s="43">
        <f t="shared" si="31"/>
        <v>7.9056669507742576</v>
      </c>
      <c r="F454" s="17">
        <f t="shared" si="32"/>
        <v>0.12649154160257953</v>
      </c>
      <c r="G454" s="17">
        <v>13.578517323482123</v>
      </c>
      <c r="H454" s="17">
        <f t="shared" si="33"/>
        <v>13.627522192502569</v>
      </c>
      <c r="N454" t="str">
        <f t="shared" si="34"/>
        <v>6#78</v>
      </c>
      <c r="O454">
        <v>6</v>
      </c>
      <c r="P454">
        <v>78</v>
      </c>
      <c r="Q454">
        <v>7.9056669507742576</v>
      </c>
      <c r="R454">
        <v>13.627522192502569</v>
      </c>
    </row>
    <row r="455" spans="1:18" x14ac:dyDescent="0.25">
      <c r="A455" s="70">
        <v>6</v>
      </c>
      <c r="B455" s="70">
        <v>79</v>
      </c>
      <c r="C455" s="83">
        <v>27.201755234687646</v>
      </c>
      <c r="D455" s="83">
        <v>0</v>
      </c>
      <c r="E455" s="43">
        <f t="shared" si="31"/>
        <v>8.6585876127527577</v>
      </c>
      <c r="F455" s="17">
        <f t="shared" si="32"/>
        <v>0.11549227711539871</v>
      </c>
      <c r="G455" s="17">
        <v>14.833134245747189</v>
      </c>
      <c r="H455" s="17">
        <f t="shared" si="33"/>
        <v>14.88666702724009</v>
      </c>
      <c r="N455" t="str">
        <f t="shared" si="34"/>
        <v>6#79</v>
      </c>
      <c r="O455">
        <v>6</v>
      </c>
      <c r="P455">
        <v>79</v>
      </c>
      <c r="Q455">
        <v>8.6585876127527577</v>
      </c>
      <c r="R455">
        <v>14.88666702724009</v>
      </c>
    </row>
    <row r="456" spans="1:18" x14ac:dyDescent="0.25">
      <c r="A456" s="70">
        <v>6</v>
      </c>
      <c r="B456" s="70">
        <v>80</v>
      </c>
      <c r="C456" s="83">
        <v>38.43726283162384</v>
      </c>
      <c r="D456" s="83">
        <v>0</v>
      </c>
      <c r="E456" s="43">
        <f t="shared" si="31"/>
        <v>12.234960757150633</v>
      </c>
      <c r="F456" s="17">
        <f t="shared" si="32"/>
        <v>8.1732996112436021E-2</v>
      </c>
      <c r="G456" s="17">
        <v>19.455024133433266</v>
      </c>
      <c r="H456" s="17">
        <f t="shared" si="33"/>
        <v>19.525237315530827</v>
      </c>
      <c r="N456" t="str">
        <f t="shared" si="34"/>
        <v>6#80</v>
      </c>
      <c r="O456">
        <v>6</v>
      </c>
      <c r="P456">
        <v>80</v>
      </c>
      <c r="Q456">
        <v>12.234960757150633</v>
      </c>
      <c r="R456">
        <v>19.525237315530827</v>
      </c>
    </row>
    <row r="457" spans="1:18" x14ac:dyDescent="0.25">
      <c r="A457" s="70">
        <v>7</v>
      </c>
      <c r="B457" s="70">
        <v>1</v>
      </c>
      <c r="C457" s="83">
        <v>42.694928868357572</v>
      </c>
      <c r="D457" s="83">
        <v>23.381</v>
      </c>
      <c r="E457" s="43">
        <f t="shared" si="31"/>
        <v>13.590217948711938</v>
      </c>
      <c r="F457" s="17">
        <f t="shared" si="32"/>
        <v>7.3582337220337121E-2</v>
      </c>
      <c r="G457" s="17">
        <v>23.381</v>
      </c>
      <c r="H457" s="17">
        <f t="shared" si="33"/>
        <v>23.381</v>
      </c>
      <c r="N457" t="str">
        <f t="shared" si="34"/>
        <v>7#1</v>
      </c>
      <c r="O457">
        <v>7</v>
      </c>
      <c r="P457">
        <v>1</v>
      </c>
      <c r="Q457">
        <v>13.590217948711938</v>
      </c>
      <c r="R457">
        <v>23.381</v>
      </c>
    </row>
    <row r="458" spans="1:18" x14ac:dyDescent="0.25">
      <c r="A458" s="70">
        <v>7</v>
      </c>
      <c r="B458" s="70">
        <v>2</v>
      </c>
      <c r="C458" s="83">
        <v>44.587224884683664</v>
      </c>
      <c r="D458" s="83">
        <v>23.69</v>
      </c>
      <c r="E458" s="43">
        <f t="shared" si="31"/>
        <v>14.192554478294737</v>
      </c>
      <c r="F458" s="17">
        <f t="shared" si="32"/>
        <v>7.045947940727243E-2</v>
      </c>
      <c r="G458" s="17">
        <v>23.69</v>
      </c>
      <c r="H458" s="17">
        <f t="shared" si="33"/>
        <v>23.69</v>
      </c>
      <c r="N458" t="str">
        <f t="shared" si="34"/>
        <v>7#2</v>
      </c>
      <c r="O458">
        <v>7</v>
      </c>
      <c r="P458">
        <v>2</v>
      </c>
      <c r="Q458">
        <v>14.192554478294737</v>
      </c>
      <c r="R458">
        <v>23.69</v>
      </c>
    </row>
    <row r="459" spans="1:18" x14ac:dyDescent="0.25">
      <c r="A459" s="70">
        <v>7</v>
      </c>
      <c r="B459" s="70">
        <v>2</v>
      </c>
      <c r="C459" s="83">
        <v>22.825820696933548</v>
      </c>
      <c r="D459" s="83">
        <v>0</v>
      </c>
      <c r="E459" s="43">
        <f t="shared" si="31"/>
        <v>7.2656843880925317</v>
      </c>
      <c r="F459" s="17">
        <f t="shared" si="32"/>
        <v>0.13763328360902435</v>
      </c>
      <c r="G459" s="17">
        <v>12.415797377033277</v>
      </c>
      <c r="H459" s="17">
        <f t="shared" si="33"/>
        <v>12.460605989766989</v>
      </c>
      <c r="N459" t="str">
        <f t="shared" si="34"/>
        <v>7#2</v>
      </c>
      <c r="O459">
        <v>7</v>
      </c>
      <c r="P459">
        <v>2</v>
      </c>
      <c r="Q459">
        <v>7.2656843880925317</v>
      </c>
      <c r="R459">
        <v>12.460605989766989</v>
      </c>
    </row>
    <row r="460" spans="1:18" x14ac:dyDescent="0.25">
      <c r="A460" s="70">
        <v>7</v>
      </c>
      <c r="B460" s="70">
        <v>3</v>
      </c>
      <c r="C460" s="83">
        <v>54.640047471416054</v>
      </c>
      <c r="D460" s="83">
        <v>24.410999999999998</v>
      </c>
      <c r="E460" s="43">
        <f t="shared" si="31"/>
        <v>17.392467291703365</v>
      </c>
      <c r="F460" s="17">
        <f t="shared" si="32"/>
        <v>5.7496155273899785E-2</v>
      </c>
      <c r="G460" s="17">
        <v>24.410999999999998</v>
      </c>
      <c r="H460" s="17">
        <f t="shared" si="33"/>
        <v>24.410999999999998</v>
      </c>
      <c r="N460" t="str">
        <f t="shared" si="34"/>
        <v>7#3</v>
      </c>
      <c r="O460">
        <v>7</v>
      </c>
      <c r="P460">
        <v>3</v>
      </c>
      <c r="Q460">
        <v>17.392467291703365</v>
      </c>
      <c r="R460">
        <v>24.410999999999998</v>
      </c>
    </row>
    <row r="461" spans="1:18" x14ac:dyDescent="0.25">
      <c r="A461" s="70">
        <v>7</v>
      </c>
      <c r="B461" s="70">
        <v>4</v>
      </c>
      <c r="C461" s="83">
        <v>49.081427923458136</v>
      </c>
      <c r="D461" s="83">
        <v>23.69</v>
      </c>
      <c r="E461" s="43">
        <f t="shared" si="31"/>
        <v>15.623103736053885</v>
      </c>
      <c r="F461" s="17">
        <f t="shared" si="32"/>
        <v>6.4007768039859539E-2</v>
      </c>
      <c r="G461" s="17">
        <v>23.69</v>
      </c>
      <c r="H461" s="17">
        <f t="shared" si="33"/>
        <v>23.69</v>
      </c>
      <c r="N461" t="str">
        <f t="shared" si="34"/>
        <v>7#4</v>
      </c>
      <c r="O461">
        <v>7</v>
      </c>
      <c r="P461">
        <v>4</v>
      </c>
      <c r="Q461">
        <v>15.623103736053885</v>
      </c>
      <c r="R461">
        <v>23.69</v>
      </c>
    </row>
    <row r="462" spans="1:18" x14ac:dyDescent="0.25">
      <c r="A462" s="70">
        <v>7</v>
      </c>
      <c r="B462" s="70">
        <v>5</v>
      </c>
      <c r="C462" s="83">
        <v>46.124715397948613</v>
      </c>
      <c r="D462" s="83">
        <v>22.763000000000002</v>
      </c>
      <c r="E462" s="43">
        <f t="shared" si="31"/>
        <v>14.68195290858076</v>
      </c>
      <c r="F462" s="17">
        <f t="shared" si="32"/>
        <v>6.8110830093696687E-2</v>
      </c>
      <c r="G462" s="17">
        <v>22.763000000000002</v>
      </c>
      <c r="H462" s="17">
        <f t="shared" si="33"/>
        <v>22.763000000000002</v>
      </c>
      <c r="N462" t="str">
        <f t="shared" si="34"/>
        <v>7#5</v>
      </c>
      <c r="O462">
        <v>7</v>
      </c>
      <c r="P462">
        <v>5</v>
      </c>
      <c r="Q462">
        <v>14.68195290858076</v>
      </c>
      <c r="R462">
        <v>22.763000000000002</v>
      </c>
    </row>
    <row r="463" spans="1:18" x14ac:dyDescent="0.25">
      <c r="A463" s="70">
        <v>7</v>
      </c>
      <c r="B463" s="70">
        <v>6</v>
      </c>
      <c r="C463" s="83">
        <v>52.866019956110335</v>
      </c>
      <c r="D463" s="83">
        <v>23.175000000000001</v>
      </c>
      <c r="E463" s="43">
        <f t="shared" si="31"/>
        <v>16.827776795219489</v>
      </c>
      <c r="F463" s="17">
        <f t="shared" si="32"/>
        <v>5.9425556457587701E-2</v>
      </c>
      <c r="G463" s="17">
        <v>23.175000000000001</v>
      </c>
      <c r="H463" s="17">
        <f t="shared" si="33"/>
        <v>23.175000000000001</v>
      </c>
      <c r="N463" t="str">
        <f t="shared" si="34"/>
        <v>7#6</v>
      </c>
      <c r="O463">
        <v>7</v>
      </c>
      <c r="P463">
        <v>6</v>
      </c>
      <c r="Q463">
        <v>16.827776795219489</v>
      </c>
      <c r="R463">
        <v>23.175000000000001</v>
      </c>
    </row>
    <row r="464" spans="1:18" x14ac:dyDescent="0.25">
      <c r="A464" s="70">
        <v>7</v>
      </c>
      <c r="B464" s="70">
        <v>7</v>
      </c>
      <c r="C464" s="83">
        <v>50.027575931621186</v>
      </c>
      <c r="D464" s="83">
        <v>23.69</v>
      </c>
      <c r="E464" s="43">
        <f t="shared" si="31"/>
        <v>15.924272000845287</v>
      </c>
      <c r="F464" s="17">
        <f t="shared" si="32"/>
        <v>6.2797219235323179E-2</v>
      </c>
      <c r="G464" s="17">
        <v>23.69</v>
      </c>
      <c r="H464" s="17">
        <f t="shared" si="33"/>
        <v>23.69</v>
      </c>
      <c r="N464" t="str">
        <f t="shared" si="34"/>
        <v>7#7</v>
      </c>
      <c r="O464">
        <v>7</v>
      </c>
      <c r="P464">
        <v>7</v>
      </c>
      <c r="Q464">
        <v>15.924272000845287</v>
      </c>
      <c r="R464">
        <v>23.69</v>
      </c>
    </row>
    <row r="465" spans="1:18" x14ac:dyDescent="0.25">
      <c r="A465" s="70">
        <v>7</v>
      </c>
      <c r="B465" s="70">
        <v>8</v>
      </c>
      <c r="C465" s="83">
        <v>52.274677451008429</v>
      </c>
      <c r="D465" s="83">
        <v>23.69</v>
      </c>
      <c r="E465" s="43">
        <f t="shared" si="31"/>
        <v>16.639546629724862</v>
      </c>
      <c r="F465" s="17">
        <f t="shared" si="32"/>
        <v>6.0097791259144134E-2</v>
      </c>
      <c r="G465" s="17">
        <v>23.69</v>
      </c>
      <c r="H465" s="17">
        <f t="shared" si="33"/>
        <v>23.69</v>
      </c>
      <c r="N465" t="str">
        <f t="shared" si="34"/>
        <v>7#8</v>
      </c>
      <c r="O465">
        <v>7</v>
      </c>
      <c r="P465">
        <v>8</v>
      </c>
      <c r="Q465">
        <v>16.639546629724862</v>
      </c>
      <c r="R465">
        <v>23.69</v>
      </c>
    </row>
    <row r="466" spans="1:18" x14ac:dyDescent="0.25">
      <c r="A466" s="70">
        <v>7</v>
      </c>
      <c r="B466" s="70">
        <v>9</v>
      </c>
      <c r="C466" s="83">
        <v>48.490085418356223</v>
      </c>
      <c r="D466" s="83">
        <v>23.587</v>
      </c>
      <c r="E466" s="43">
        <f t="shared" si="31"/>
        <v>15.434873570559258</v>
      </c>
      <c r="F466" s="17">
        <f t="shared" si="32"/>
        <v>6.4788350576930998E-2</v>
      </c>
      <c r="G466" s="17">
        <v>23.587</v>
      </c>
      <c r="H466" s="17">
        <f t="shared" si="33"/>
        <v>23.587</v>
      </c>
      <c r="N466" t="str">
        <f t="shared" si="34"/>
        <v>7#9</v>
      </c>
      <c r="O466">
        <v>7</v>
      </c>
      <c r="P466">
        <v>9</v>
      </c>
      <c r="Q466">
        <v>15.434873570559258</v>
      </c>
      <c r="R466">
        <v>23.587</v>
      </c>
    </row>
    <row r="467" spans="1:18" x14ac:dyDescent="0.25">
      <c r="A467" s="70">
        <v>7</v>
      </c>
      <c r="B467" s="70">
        <v>12</v>
      </c>
      <c r="C467" s="83">
        <v>55.586195479579104</v>
      </c>
      <c r="D467" s="83">
        <v>26.059000000000001</v>
      </c>
      <c r="E467" s="43">
        <f t="shared" si="31"/>
        <v>17.693635556494765</v>
      </c>
      <c r="F467" s="17">
        <f t="shared" si="32"/>
        <v>5.6517497311790857E-2</v>
      </c>
      <c r="G467" s="17">
        <v>26.059000000000001</v>
      </c>
      <c r="H467" s="17">
        <f t="shared" si="33"/>
        <v>26.059000000000001</v>
      </c>
      <c r="N467" t="str">
        <f t="shared" si="34"/>
        <v>7#12</v>
      </c>
      <c r="O467">
        <v>7</v>
      </c>
      <c r="P467">
        <v>12</v>
      </c>
      <c r="Q467">
        <v>17.693635556494765</v>
      </c>
      <c r="R467">
        <v>26.059000000000001</v>
      </c>
    </row>
    <row r="468" spans="1:18" x14ac:dyDescent="0.25">
      <c r="A468" s="70">
        <v>7</v>
      </c>
      <c r="B468" s="70">
        <v>15</v>
      </c>
      <c r="C468" s="83">
        <v>51.210260941824998</v>
      </c>
      <c r="D468" s="83">
        <v>0</v>
      </c>
      <c r="E468" s="43">
        <f t="shared" si="31"/>
        <v>16.300732331834535</v>
      </c>
      <c r="F468" s="17">
        <f t="shared" si="32"/>
        <v>6.1346937035893091E-2</v>
      </c>
      <c r="G468" s="17">
        <v>22.91745631838349</v>
      </c>
      <c r="H468" s="17">
        <f t="shared" si="33"/>
        <v>23.000165418236534</v>
      </c>
      <c r="N468" t="str">
        <f t="shared" si="34"/>
        <v>7#15</v>
      </c>
      <c r="O468">
        <v>7</v>
      </c>
      <c r="P468">
        <v>15</v>
      </c>
      <c r="Q468">
        <v>16.300732331834535</v>
      </c>
      <c r="R468">
        <v>23.000165418236534</v>
      </c>
    </row>
    <row r="469" spans="1:18" x14ac:dyDescent="0.25">
      <c r="A469" s="70">
        <v>7</v>
      </c>
      <c r="B469" s="70">
        <v>16</v>
      </c>
      <c r="C469" s="83">
        <v>52.747751455089961</v>
      </c>
      <c r="D469" s="83">
        <v>0</v>
      </c>
      <c r="E469" s="43">
        <f t="shared" si="31"/>
        <v>16.790130762120565</v>
      </c>
      <c r="F469" s="17">
        <f t="shared" si="32"/>
        <v>5.9558797615564353E-2</v>
      </c>
      <c r="G469" s="17">
        <v>23.249087080599203</v>
      </c>
      <c r="H469" s="17">
        <f t="shared" si="33"/>
        <v>23.332993035873084</v>
      </c>
      <c r="N469" t="str">
        <f t="shared" si="34"/>
        <v>7#16</v>
      </c>
      <c r="O469">
        <v>7</v>
      </c>
      <c r="P469">
        <v>16</v>
      </c>
      <c r="Q469">
        <v>16.790130762120565</v>
      </c>
      <c r="R469">
        <v>23.332993035873084</v>
      </c>
    </row>
    <row r="470" spans="1:18" x14ac:dyDescent="0.25">
      <c r="A470" s="70">
        <v>7</v>
      </c>
      <c r="B470" s="70">
        <v>17</v>
      </c>
      <c r="C470" s="83">
        <v>39.619947841827667</v>
      </c>
      <c r="D470" s="83">
        <v>0</v>
      </c>
      <c r="E470" s="43">
        <f t="shared" si="31"/>
        <v>12.611421088139888</v>
      </c>
      <c r="F470" s="17">
        <f t="shared" si="32"/>
        <v>7.9293205183706555E-2</v>
      </c>
      <c r="G470" s="17">
        <v>19.8401578606558</v>
      </c>
      <c r="H470" s="17">
        <f t="shared" si="33"/>
        <v>19.911760990374908</v>
      </c>
      <c r="N470" t="str">
        <f t="shared" si="34"/>
        <v>7#17</v>
      </c>
      <c r="O470">
        <v>7</v>
      </c>
      <c r="P470">
        <v>17</v>
      </c>
      <c r="Q470">
        <v>12.611421088139888</v>
      </c>
      <c r="R470">
        <v>19.911760990374908</v>
      </c>
    </row>
    <row r="471" spans="1:18" x14ac:dyDescent="0.25">
      <c r="A471" s="70">
        <v>7</v>
      </c>
      <c r="B471" s="70">
        <v>18</v>
      </c>
      <c r="C471" s="83">
        <v>30.749810265299079</v>
      </c>
      <c r="D471" s="83">
        <v>0</v>
      </c>
      <c r="E471" s="43">
        <f t="shared" si="31"/>
        <v>9.7879686057205078</v>
      </c>
      <c r="F471" s="17">
        <f t="shared" si="32"/>
        <v>0.10216624514054502</v>
      </c>
      <c r="G471" s="17">
        <v>16.50944493190179</v>
      </c>
      <c r="H471" s="17">
        <f t="shared" si="33"/>
        <v>16.569027518661024</v>
      </c>
      <c r="N471" t="str">
        <f t="shared" si="34"/>
        <v>7#18</v>
      </c>
      <c r="O471">
        <v>7</v>
      </c>
      <c r="P471">
        <v>18</v>
      </c>
      <c r="Q471">
        <v>9.7879686057205078</v>
      </c>
      <c r="R471">
        <v>16.569027518661024</v>
      </c>
    </row>
    <row r="472" spans="1:18" x14ac:dyDescent="0.25">
      <c r="A472" s="70">
        <v>7</v>
      </c>
      <c r="B472" s="70">
        <v>18</v>
      </c>
      <c r="C472" s="83">
        <v>25.191190717341168</v>
      </c>
      <c r="D472" s="83">
        <v>0</v>
      </c>
      <c r="E472" s="43">
        <f t="shared" si="31"/>
        <v>8.0186050500710309</v>
      </c>
      <c r="F472" s="17">
        <f t="shared" si="32"/>
        <v>0.12470997059409251</v>
      </c>
      <c r="G472" s="17">
        <v>13.77428050731551</v>
      </c>
      <c r="H472" s="17">
        <f t="shared" si="33"/>
        <v>13.823991885666411</v>
      </c>
      <c r="N472" t="str">
        <f t="shared" si="34"/>
        <v>7#18</v>
      </c>
      <c r="O472">
        <v>7</v>
      </c>
      <c r="P472">
        <v>18</v>
      </c>
      <c r="Q472">
        <v>8.0186050500710309</v>
      </c>
      <c r="R472">
        <v>13.823991885666411</v>
      </c>
    </row>
    <row r="473" spans="1:18" x14ac:dyDescent="0.25">
      <c r="A473" s="70">
        <v>7</v>
      </c>
      <c r="B473" s="70">
        <v>19</v>
      </c>
      <c r="C473" s="83">
        <v>44.350687882642895</v>
      </c>
      <c r="D473" s="83">
        <v>0</v>
      </c>
      <c r="E473" s="43">
        <f t="shared" si="31"/>
        <v>14.117262412096885</v>
      </c>
      <c r="F473" s="17">
        <f t="shared" si="32"/>
        <v>7.0835263297444551E-2</v>
      </c>
      <c r="G473" s="17">
        <v>21.235283736100463</v>
      </c>
      <c r="H473" s="17">
        <f t="shared" si="33"/>
        <v>21.311921875104048</v>
      </c>
      <c r="N473" t="str">
        <f t="shared" si="34"/>
        <v>7#19</v>
      </c>
      <c r="O473">
        <v>7</v>
      </c>
      <c r="P473">
        <v>19</v>
      </c>
      <c r="Q473">
        <v>14.117262412096885</v>
      </c>
      <c r="R473">
        <v>21.311921875104048</v>
      </c>
    </row>
    <row r="474" spans="1:18" x14ac:dyDescent="0.25">
      <c r="A474" s="70">
        <v>7</v>
      </c>
      <c r="B474" s="70">
        <v>20</v>
      </c>
      <c r="C474" s="83">
        <v>52.038140448967674</v>
      </c>
      <c r="D474" s="83">
        <v>0</v>
      </c>
      <c r="E474" s="43">
        <f t="shared" si="31"/>
        <v>16.564254563527015</v>
      </c>
      <c r="F474" s="17">
        <f t="shared" si="32"/>
        <v>6.0370963037594774E-2</v>
      </c>
      <c r="G474" s="17">
        <v>23.097871085096813</v>
      </c>
      <c r="H474" s="17">
        <f t="shared" si="33"/>
        <v>23.181231301842928</v>
      </c>
      <c r="N474" t="str">
        <f t="shared" si="34"/>
        <v>7#20</v>
      </c>
      <c r="O474">
        <v>7</v>
      </c>
      <c r="P474">
        <v>20</v>
      </c>
      <c r="Q474">
        <v>16.564254563527015</v>
      </c>
      <c r="R474">
        <v>23.181231301842928</v>
      </c>
    </row>
    <row r="475" spans="1:18" x14ac:dyDescent="0.25">
      <c r="A475" s="70">
        <v>7</v>
      </c>
      <c r="B475" s="70">
        <v>21</v>
      </c>
      <c r="C475" s="83">
        <v>48.726622420397007</v>
      </c>
      <c r="D475" s="83">
        <v>0</v>
      </c>
      <c r="E475" s="43">
        <f t="shared" si="31"/>
        <v>15.510165636757115</v>
      </c>
      <c r="F475" s="17">
        <f t="shared" si="32"/>
        <v>6.4473844020732279E-2</v>
      </c>
      <c r="G475" s="17">
        <v>22.348864172116048</v>
      </c>
      <c r="H475" s="17">
        <f t="shared" si="33"/>
        <v>22.429521222913216</v>
      </c>
      <c r="N475" t="str">
        <f t="shared" si="34"/>
        <v>7#21</v>
      </c>
      <c r="O475">
        <v>7</v>
      </c>
      <c r="P475">
        <v>21</v>
      </c>
      <c r="Q475">
        <v>15.510165636757115</v>
      </c>
      <c r="R475">
        <v>22.429521222913216</v>
      </c>
    </row>
    <row r="476" spans="1:18" x14ac:dyDescent="0.25">
      <c r="A476" s="70">
        <v>7</v>
      </c>
      <c r="B476" s="70">
        <v>22</v>
      </c>
      <c r="C476" s="83">
        <v>34.297865295910512</v>
      </c>
      <c r="D476" s="83">
        <v>0</v>
      </c>
      <c r="E476" s="43">
        <f t="shared" si="31"/>
        <v>10.91734959868826</v>
      </c>
      <c r="F476" s="17">
        <f t="shared" si="32"/>
        <v>9.1597323229454145E-2</v>
      </c>
      <c r="G476" s="17">
        <v>17.972621209911633</v>
      </c>
      <c r="H476" s="17">
        <f t="shared" si="33"/>
        <v>18.037484399858204</v>
      </c>
      <c r="N476" t="str">
        <f t="shared" si="34"/>
        <v>7#22</v>
      </c>
      <c r="O476">
        <v>7</v>
      </c>
      <c r="P476">
        <v>22</v>
      </c>
      <c r="Q476">
        <v>10.91734959868826</v>
      </c>
      <c r="R476">
        <v>18.037484399858204</v>
      </c>
    </row>
    <row r="477" spans="1:18" x14ac:dyDescent="0.25">
      <c r="A477" s="70">
        <v>7</v>
      </c>
      <c r="B477" s="70">
        <v>23</v>
      </c>
      <c r="C477" s="83">
        <v>37.845920326521949</v>
      </c>
      <c r="D477" s="83">
        <v>0</v>
      </c>
      <c r="E477" s="43">
        <f t="shared" si="31"/>
        <v>12.046730591656011</v>
      </c>
      <c r="F477" s="17">
        <f t="shared" si="32"/>
        <v>8.3010074176692816E-2</v>
      </c>
      <c r="G477" s="17">
        <v>19.256420788171447</v>
      </c>
      <c r="H477" s="17">
        <f t="shared" si="33"/>
        <v>19.325917210795957</v>
      </c>
      <c r="N477" t="str">
        <f t="shared" si="34"/>
        <v>7#23</v>
      </c>
      <c r="O477">
        <v>7</v>
      </c>
      <c r="P477">
        <v>23</v>
      </c>
      <c r="Q477">
        <v>12.046730591656011</v>
      </c>
      <c r="R477">
        <v>19.325917210795957</v>
      </c>
    </row>
    <row r="478" spans="1:18" x14ac:dyDescent="0.25">
      <c r="A478" s="70">
        <v>7</v>
      </c>
      <c r="B478" s="70">
        <v>24</v>
      </c>
      <c r="C478" s="83">
        <v>50.264112933661963</v>
      </c>
      <c r="D478" s="83">
        <v>0</v>
      </c>
      <c r="E478" s="43">
        <f t="shared" si="31"/>
        <v>15.99956406704314</v>
      </c>
      <c r="F478" s="17">
        <f t="shared" si="32"/>
        <v>6.2501702909509876E-2</v>
      </c>
      <c r="G478" s="17">
        <v>22.705809988160048</v>
      </c>
      <c r="H478" s="17">
        <f t="shared" si="33"/>
        <v>22.787755256407319</v>
      </c>
      <c r="N478" t="str">
        <f t="shared" si="34"/>
        <v>7#24</v>
      </c>
      <c r="O478">
        <v>7</v>
      </c>
      <c r="P478">
        <v>24</v>
      </c>
      <c r="Q478">
        <v>15.99956406704314</v>
      </c>
      <c r="R478">
        <v>22.787755256407319</v>
      </c>
    </row>
    <row r="479" spans="1:18" x14ac:dyDescent="0.25">
      <c r="A479" s="70">
        <v>7</v>
      </c>
      <c r="B479" s="70">
        <v>25</v>
      </c>
      <c r="C479" s="83">
        <v>45.651641393867095</v>
      </c>
      <c r="D479" s="83">
        <v>0</v>
      </c>
      <c r="E479" s="43">
        <f t="shared" si="31"/>
        <v>14.531368776185063</v>
      </c>
      <c r="F479" s="17">
        <f t="shared" si="32"/>
        <v>6.8816641804512177E-2</v>
      </c>
      <c r="G479" s="17">
        <v>21.582502450610466</v>
      </c>
      <c r="H479" s="17">
        <f t="shared" si="33"/>
        <v>21.660393701954717</v>
      </c>
      <c r="N479" t="str">
        <f t="shared" si="34"/>
        <v>7#25</v>
      </c>
      <c r="O479">
        <v>7</v>
      </c>
      <c r="P479">
        <v>25</v>
      </c>
      <c r="Q479">
        <v>14.531368776185063</v>
      </c>
      <c r="R479">
        <v>21.660393701954717</v>
      </c>
    </row>
    <row r="480" spans="1:18" x14ac:dyDescent="0.25">
      <c r="A480" s="70">
        <v>7</v>
      </c>
      <c r="B480" s="70">
        <v>26</v>
      </c>
      <c r="C480" s="83">
        <v>40.684364351011084</v>
      </c>
      <c r="D480" s="83">
        <v>0</v>
      </c>
      <c r="E480" s="43">
        <f t="shared" si="31"/>
        <v>12.95023538603021</v>
      </c>
      <c r="F480" s="17">
        <f t="shared" si="32"/>
        <v>7.7218673652737518E-2</v>
      </c>
      <c r="G480" s="17">
        <v>20.17362507377398</v>
      </c>
      <c r="H480" s="17">
        <f t="shared" si="33"/>
        <v>20.246431686665229</v>
      </c>
      <c r="N480" t="str">
        <f t="shared" si="34"/>
        <v>7#26</v>
      </c>
      <c r="O480">
        <v>7</v>
      </c>
      <c r="P480">
        <v>26</v>
      </c>
      <c r="Q480">
        <v>12.95023538603021</v>
      </c>
      <c r="R480">
        <v>20.246431686665229</v>
      </c>
    </row>
    <row r="481" spans="1:18" x14ac:dyDescent="0.25">
      <c r="A481" s="70">
        <v>7</v>
      </c>
      <c r="B481" s="70">
        <v>27</v>
      </c>
      <c r="C481" s="83">
        <v>48.490085418356223</v>
      </c>
      <c r="D481" s="83">
        <v>0</v>
      </c>
      <c r="E481" s="43">
        <f t="shared" si="31"/>
        <v>15.434873570559258</v>
      </c>
      <c r="F481" s="17">
        <f t="shared" si="32"/>
        <v>6.4788350576930998E-2</v>
      </c>
      <c r="G481" s="17">
        <v>22.29246144575734</v>
      </c>
      <c r="H481" s="17">
        <f t="shared" si="33"/>
        <v>22.372914939115077</v>
      </c>
      <c r="N481" t="str">
        <f t="shared" si="34"/>
        <v>7#27</v>
      </c>
      <c r="O481">
        <v>7</v>
      </c>
      <c r="P481">
        <v>27</v>
      </c>
      <c r="Q481">
        <v>15.434873570559258</v>
      </c>
      <c r="R481">
        <v>22.372914939115077</v>
      </c>
    </row>
    <row r="482" spans="1:18" x14ac:dyDescent="0.25">
      <c r="A482" s="70">
        <v>7</v>
      </c>
      <c r="B482" s="70">
        <v>28</v>
      </c>
      <c r="C482" s="83">
        <v>31.459421271421366</v>
      </c>
      <c r="D482" s="83">
        <v>0</v>
      </c>
      <c r="E482" s="43">
        <f t="shared" si="31"/>
        <v>10.01384480431406</v>
      </c>
      <c r="F482" s="17">
        <f t="shared" si="32"/>
        <v>9.9861743370457515E-2</v>
      </c>
      <c r="G482" s="17">
        <v>16.817976706675765</v>
      </c>
      <c r="H482" s="17">
        <f t="shared" si="33"/>
        <v>16.878672784610156</v>
      </c>
      <c r="N482" t="str">
        <f t="shared" si="34"/>
        <v>7#28</v>
      </c>
      <c r="O482">
        <v>7</v>
      </c>
      <c r="P482">
        <v>28</v>
      </c>
      <c r="Q482">
        <v>10.01384480431406</v>
      </c>
      <c r="R482">
        <v>16.878672784610156</v>
      </c>
    </row>
    <row r="483" spans="1:18" x14ac:dyDescent="0.25">
      <c r="A483" s="70">
        <v>7</v>
      </c>
      <c r="B483" s="70">
        <v>29</v>
      </c>
      <c r="C483" s="83">
        <v>47.898742913254331</v>
      </c>
      <c r="D483" s="83">
        <v>0</v>
      </c>
      <c r="E483" s="43">
        <f t="shared" si="31"/>
        <v>15.246643405064637</v>
      </c>
      <c r="F483" s="17">
        <f t="shared" si="32"/>
        <v>6.55882067568931E-2</v>
      </c>
      <c r="G483" s="17">
        <v>22.149657990806155</v>
      </c>
      <c r="H483" s="17">
        <f t="shared" si="33"/>
        <v>22.229596106494974</v>
      </c>
      <c r="N483" t="str">
        <f t="shared" si="34"/>
        <v>7#29</v>
      </c>
      <c r="O483">
        <v>7</v>
      </c>
      <c r="P483">
        <v>29</v>
      </c>
      <c r="Q483">
        <v>15.246643405064637</v>
      </c>
      <c r="R483">
        <v>22.229596106494974</v>
      </c>
    </row>
    <row r="484" spans="1:18" x14ac:dyDescent="0.25">
      <c r="A484" s="70">
        <v>7</v>
      </c>
      <c r="B484" s="70">
        <v>30</v>
      </c>
      <c r="C484" s="83">
        <v>47.662205911213576</v>
      </c>
      <c r="D484" s="83">
        <v>0</v>
      </c>
      <c r="E484" s="43">
        <f t="shared" si="31"/>
        <v>15.171351338866788</v>
      </c>
      <c r="F484" s="17">
        <f t="shared" si="32"/>
        <v>6.5913706542287107E-2</v>
      </c>
      <c r="G484" s="17">
        <v>22.091806640841568</v>
      </c>
      <c r="H484" s="17">
        <f t="shared" si="33"/>
        <v>22.171535971008364</v>
      </c>
      <c r="N484" t="str">
        <f t="shared" si="34"/>
        <v>7#30</v>
      </c>
      <c r="O484">
        <v>7</v>
      </c>
      <c r="P484">
        <v>30</v>
      </c>
      <c r="Q484">
        <v>15.171351338866788</v>
      </c>
      <c r="R484">
        <v>22.171535971008364</v>
      </c>
    </row>
    <row r="485" spans="1:18" x14ac:dyDescent="0.25">
      <c r="A485" s="70">
        <v>7</v>
      </c>
      <c r="B485" s="70">
        <v>31</v>
      </c>
      <c r="C485" s="83">
        <v>42.103586363255673</v>
      </c>
      <c r="D485" s="83">
        <v>0</v>
      </c>
      <c r="E485" s="43">
        <f t="shared" si="31"/>
        <v>13.401987783217315</v>
      </c>
      <c r="F485" s="17">
        <f t="shared" si="32"/>
        <v>7.461579701275757E-2</v>
      </c>
      <c r="G485" s="17">
        <v>20.599959292734329</v>
      </c>
      <c r="H485" s="17">
        <f t="shared" si="33"/>
        <v>20.674304545821808</v>
      </c>
      <c r="N485" t="str">
        <f t="shared" si="34"/>
        <v>7#31</v>
      </c>
      <c r="O485">
        <v>7</v>
      </c>
      <c r="P485">
        <v>31</v>
      </c>
      <c r="Q485">
        <v>13.401987783217315</v>
      </c>
      <c r="R485">
        <v>20.674304545821808</v>
      </c>
    </row>
    <row r="486" spans="1:18" x14ac:dyDescent="0.25">
      <c r="A486" s="70">
        <v>7</v>
      </c>
      <c r="B486" s="70">
        <v>32</v>
      </c>
      <c r="C486" s="83">
        <v>41.393975357133371</v>
      </c>
      <c r="D486" s="83">
        <v>0</v>
      </c>
      <c r="E486" s="43">
        <f t="shared" si="31"/>
        <v>13.17611158462376</v>
      </c>
      <c r="F486" s="17">
        <f t="shared" si="32"/>
        <v>7.5894924961547733E-2</v>
      </c>
      <c r="G486" s="17">
        <v>20.389332254701721</v>
      </c>
      <c r="H486" s="17">
        <f t="shared" si="33"/>
        <v>20.462917354808937</v>
      </c>
      <c r="N486" t="str">
        <f t="shared" si="34"/>
        <v>7#32</v>
      </c>
      <c r="O486">
        <v>7</v>
      </c>
      <c r="P486">
        <v>32</v>
      </c>
      <c r="Q486">
        <v>13.17611158462376</v>
      </c>
      <c r="R486">
        <v>20.462917354808937</v>
      </c>
    </row>
    <row r="487" spans="1:18" x14ac:dyDescent="0.25">
      <c r="A487" s="70">
        <v>7</v>
      </c>
      <c r="B487" s="70">
        <v>33</v>
      </c>
      <c r="C487" s="83">
        <v>43.168002872439089</v>
      </c>
      <c r="D487" s="83">
        <v>0</v>
      </c>
      <c r="E487" s="43">
        <f t="shared" si="31"/>
        <v>13.740802081107637</v>
      </c>
      <c r="F487" s="17">
        <f t="shared" si="32"/>
        <v>7.2775955442580004E-2</v>
      </c>
      <c r="G487" s="17">
        <v>20.906737307039066</v>
      </c>
      <c r="H487" s="17">
        <f t="shared" si="33"/>
        <v>20.98218972198017</v>
      </c>
      <c r="N487" t="str">
        <f t="shared" si="34"/>
        <v>7#33</v>
      </c>
      <c r="O487">
        <v>7</v>
      </c>
      <c r="P487">
        <v>33</v>
      </c>
      <c r="Q487">
        <v>13.740802081107637</v>
      </c>
      <c r="R487">
        <v>20.98218972198017</v>
      </c>
    </row>
    <row r="488" spans="1:18" x14ac:dyDescent="0.25">
      <c r="A488" s="70">
        <v>7</v>
      </c>
      <c r="B488" s="70">
        <v>34</v>
      </c>
      <c r="C488" s="83">
        <v>40.211290346929559</v>
      </c>
      <c r="D488" s="83">
        <v>0</v>
      </c>
      <c r="E488" s="43">
        <f t="shared" si="31"/>
        <v>12.79965125363451</v>
      </c>
      <c r="F488" s="17">
        <f t="shared" si="32"/>
        <v>7.8127128636887366E-2</v>
      </c>
      <c r="G488" s="17">
        <v>20.026912651081485</v>
      </c>
      <c r="H488" s="17">
        <f t="shared" si="33"/>
        <v>20.099189778839239</v>
      </c>
      <c r="N488" t="str">
        <f t="shared" si="34"/>
        <v>7#34</v>
      </c>
      <c r="O488">
        <v>7</v>
      </c>
      <c r="P488">
        <v>34</v>
      </c>
      <c r="Q488">
        <v>12.79965125363451</v>
      </c>
      <c r="R488">
        <v>20.099189778839239</v>
      </c>
    </row>
    <row r="489" spans="1:18" x14ac:dyDescent="0.25">
      <c r="A489" s="70">
        <v>7</v>
      </c>
      <c r="B489" s="70">
        <v>37</v>
      </c>
      <c r="C489" s="83">
        <v>44.46895638366329</v>
      </c>
      <c r="D489" s="83">
        <v>0</v>
      </c>
      <c r="E489" s="43">
        <f t="shared" si="31"/>
        <v>14.154908445195813</v>
      </c>
      <c r="F489" s="17">
        <f t="shared" si="32"/>
        <v>7.0646871639738568E-2</v>
      </c>
      <c r="G489" s="17">
        <v>21.267450842848362</v>
      </c>
      <c r="H489" s="17">
        <f t="shared" si="33"/>
        <v>21.344205072940202</v>
      </c>
      <c r="N489" t="str">
        <f t="shared" si="34"/>
        <v>7#37</v>
      </c>
      <c r="O489">
        <v>7</v>
      </c>
      <c r="P489">
        <v>37</v>
      </c>
      <c r="Q489">
        <v>14.154908445195813</v>
      </c>
      <c r="R489">
        <v>21.344205072940202</v>
      </c>
    </row>
    <row r="490" spans="1:18" x14ac:dyDescent="0.25">
      <c r="A490" s="70">
        <v>7</v>
      </c>
      <c r="B490" s="70">
        <v>38</v>
      </c>
      <c r="C490" s="83">
        <v>26.61041272958574</v>
      </c>
      <c r="D490" s="83">
        <v>0</v>
      </c>
      <c r="E490" s="43">
        <f t="shared" si="31"/>
        <v>8.4703574472581309</v>
      </c>
      <c r="F490" s="17">
        <f t="shared" si="32"/>
        <v>0.11805877216240758</v>
      </c>
      <c r="G490" s="17">
        <v>14.530396302142885</v>
      </c>
      <c r="H490" s="17">
        <f t="shared" si="33"/>
        <v>14.582836502397317</v>
      </c>
      <c r="N490" t="str">
        <f t="shared" si="34"/>
        <v>7#38</v>
      </c>
      <c r="O490">
        <v>7</v>
      </c>
      <c r="P490">
        <v>38</v>
      </c>
      <c r="Q490">
        <v>8.4703574472581309</v>
      </c>
      <c r="R490">
        <v>14.582836502397317</v>
      </c>
    </row>
    <row r="491" spans="1:18" x14ac:dyDescent="0.25">
      <c r="A491" s="70">
        <v>7</v>
      </c>
      <c r="B491" s="70">
        <v>39</v>
      </c>
      <c r="C491" s="83">
        <v>43.049734371418701</v>
      </c>
      <c r="D491" s="83">
        <v>0</v>
      </c>
      <c r="E491" s="43">
        <f t="shared" si="31"/>
        <v>13.703156048008708</v>
      </c>
      <c r="F491" s="17">
        <f t="shared" si="32"/>
        <v>7.2975889386103596E-2</v>
      </c>
      <c r="G491" s="17">
        <v>20.873179964804034</v>
      </c>
      <c r="H491" s="17">
        <f t="shared" si="33"/>
        <v>20.948511271297011</v>
      </c>
      <c r="N491" t="str">
        <f t="shared" si="34"/>
        <v>7#39</v>
      </c>
      <c r="O491">
        <v>7</v>
      </c>
      <c r="P491">
        <v>39</v>
      </c>
      <c r="Q491">
        <v>13.703156048008708</v>
      </c>
      <c r="R491">
        <v>20.948511271297011</v>
      </c>
    </row>
    <row r="492" spans="1:18" x14ac:dyDescent="0.25">
      <c r="A492" s="70">
        <v>7</v>
      </c>
      <c r="B492" s="70">
        <v>40</v>
      </c>
      <c r="C492" s="83">
        <v>42.57666036733719</v>
      </c>
      <c r="D492" s="83">
        <v>0</v>
      </c>
      <c r="E492" s="43">
        <f t="shared" si="31"/>
        <v>13.552571915613013</v>
      </c>
      <c r="F492" s="17">
        <f t="shared" si="32"/>
        <v>7.3786732601504715E-2</v>
      </c>
      <c r="G492" s="17">
        <v>20.737637573834569</v>
      </c>
      <c r="H492" s="17">
        <f t="shared" si="33"/>
        <v>20.812479707838538</v>
      </c>
      <c r="N492" t="str">
        <f t="shared" si="34"/>
        <v>7#40</v>
      </c>
      <c r="O492">
        <v>7</v>
      </c>
      <c r="P492">
        <v>40</v>
      </c>
      <c r="Q492">
        <v>13.552571915613013</v>
      </c>
      <c r="R492">
        <v>20.812479707838538</v>
      </c>
    </row>
    <row r="493" spans="1:18" x14ac:dyDescent="0.25">
      <c r="A493" s="70">
        <v>7</v>
      </c>
      <c r="B493" s="70">
        <v>41</v>
      </c>
      <c r="C493" s="83">
        <v>45.533372892846721</v>
      </c>
      <c r="D493" s="83">
        <v>0</v>
      </c>
      <c r="E493" s="43">
        <f t="shared" si="31"/>
        <v>14.49372274308614</v>
      </c>
      <c r="F493" s="17">
        <f t="shared" si="32"/>
        <v>6.8995386328679728E-2</v>
      </c>
      <c r="G493" s="17">
        <v>21.551529237042732</v>
      </c>
      <c r="H493" s="17">
        <f t="shared" si="33"/>
        <v>21.62930870605922</v>
      </c>
      <c r="N493" t="str">
        <f t="shared" si="34"/>
        <v>7#41</v>
      </c>
      <c r="O493">
        <v>7</v>
      </c>
      <c r="P493">
        <v>41</v>
      </c>
      <c r="Q493">
        <v>14.49372274308614</v>
      </c>
      <c r="R493">
        <v>21.62930870605922</v>
      </c>
    </row>
    <row r="494" spans="1:18" x14ac:dyDescent="0.25">
      <c r="A494" s="70">
        <v>7</v>
      </c>
      <c r="B494" s="70">
        <v>42</v>
      </c>
      <c r="C494" s="83">
        <v>47.307400408152432</v>
      </c>
      <c r="D494" s="83">
        <v>0</v>
      </c>
      <c r="E494" s="43">
        <f t="shared" si="31"/>
        <v>15.058413239570013</v>
      </c>
      <c r="F494" s="17">
        <f t="shared" si="32"/>
        <v>6.6408059341354256E-2</v>
      </c>
      <c r="G494" s="17">
        <v>22.004233774839708</v>
      </c>
      <c r="H494" s="17">
        <f t="shared" si="33"/>
        <v>22.083647054533103</v>
      </c>
      <c r="N494" t="str">
        <f t="shared" si="34"/>
        <v>7#42</v>
      </c>
      <c r="O494">
        <v>7</v>
      </c>
      <c r="P494">
        <v>42</v>
      </c>
      <c r="Q494">
        <v>15.058413239570013</v>
      </c>
      <c r="R494">
        <v>22.083647054533103</v>
      </c>
    </row>
    <row r="495" spans="1:18" x14ac:dyDescent="0.25">
      <c r="A495" s="70">
        <v>7</v>
      </c>
      <c r="B495" s="70">
        <v>43</v>
      </c>
      <c r="C495" s="83">
        <v>47.307400408152432</v>
      </c>
      <c r="D495" s="83">
        <v>0</v>
      </c>
      <c r="E495" s="43">
        <f t="shared" si="31"/>
        <v>15.058413239570013</v>
      </c>
      <c r="F495" s="17">
        <f t="shared" si="32"/>
        <v>6.6408059341354256E-2</v>
      </c>
      <c r="G495" s="17">
        <v>22.004233774839708</v>
      </c>
      <c r="H495" s="17">
        <f t="shared" si="33"/>
        <v>22.083647054533103</v>
      </c>
      <c r="N495" t="str">
        <f t="shared" si="34"/>
        <v>7#43</v>
      </c>
      <c r="O495">
        <v>7</v>
      </c>
      <c r="P495">
        <v>43</v>
      </c>
      <c r="Q495">
        <v>15.058413239570013</v>
      </c>
      <c r="R495">
        <v>22.083647054533103</v>
      </c>
    </row>
    <row r="496" spans="1:18" x14ac:dyDescent="0.25">
      <c r="A496" s="70">
        <v>7</v>
      </c>
      <c r="B496" s="70">
        <v>44</v>
      </c>
      <c r="C496" s="83">
        <v>42.931465870398334</v>
      </c>
      <c r="D496" s="83">
        <v>0</v>
      </c>
      <c r="E496" s="43">
        <f t="shared" si="31"/>
        <v>13.665510014909788</v>
      </c>
      <c r="F496" s="17">
        <f t="shared" si="32"/>
        <v>7.3176924894054265E-2</v>
      </c>
      <c r="G496" s="17">
        <v>20.839492042226276</v>
      </c>
      <c r="H496" s="17">
        <f t="shared" si="33"/>
        <v>20.914701769006669</v>
      </c>
      <c r="N496" t="str">
        <f t="shared" si="34"/>
        <v>7#44</v>
      </c>
      <c r="O496">
        <v>7</v>
      </c>
      <c r="P496">
        <v>44</v>
      </c>
      <c r="Q496">
        <v>13.665510014909788</v>
      </c>
      <c r="R496">
        <v>20.914701769006669</v>
      </c>
    </row>
    <row r="497" spans="1:18" x14ac:dyDescent="0.25">
      <c r="A497" s="70">
        <v>7</v>
      </c>
      <c r="B497" s="70">
        <v>45</v>
      </c>
      <c r="C497" s="83">
        <v>40.211290346929559</v>
      </c>
      <c r="D497" s="83">
        <v>0</v>
      </c>
      <c r="E497" s="43">
        <f t="shared" si="31"/>
        <v>12.79965125363451</v>
      </c>
      <c r="F497" s="17">
        <f t="shared" si="32"/>
        <v>7.8127128636887366E-2</v>
      </c>
      <c r="G497" s="17">
        <v>20.026912651081485</v>
      </c>
      <c r="H497" s="17">
        <f t="shared" si="33"/>
        <v>20.099189778839239</v>
      </c>
      <c r="N497" t="str">
        <f t="shared" si="34"/>
        <v>7#45</v>
      </c>
      <c r="O497">
        <v>7</v>
      </c>
      <c r="P497">
        <v>45</v>
      </c>
      <c r="Q497">
        <v>12.79965125363451</v>
      </c>
      <c r="R497">
        <v>20.099189778839239</v>
      </c>
    </row>
    <row r="498" spans="1:18" x14ac:dyDescent="0.25">
      <c r="A498" s="70">
        <v>7</v>
      </c>
      <c r="B498" s="70">
        <v>46</v>
      </c>
      <c r="C498" s="83">
        <v>25.427727719381934</v>
      </c>
      <c r="D498" s="83">
        <v>0</v>
      </c>
      <c r="E498" s="43">
        <f t="shared" si="31"/>
        <v>8.0938971162688826</v>
      </c>
      <c r="F498" s="17">
        <f t="shared" si="32"/>
        <v>0.12354987784438</v>
      </c>
      <c r="G498" s="17">
        <v>13.903268934196067</v>
      </c>
      <c r="H498" s="17">
        <f t="shared" si="33"/>
        <v>13.953445831779581</v>
      </c>
      <c r="N498" t="str">
        <f t="shared" si="34"/>
        <v>7#46</v>
      </c>
      <c r="O498">
        <v>7</v>
      </c>
      <c r="P498">
        <v>46</v>
      </c>
      <c r="Q498">
        <v>8.0938971162688826</v>
      </c>
      <c r="R498">
        <v>13.953445831779581</v>
      </c>
    </row>
    <row r="499" spans="1:18" x14ac:dyDescent="0.25">
      <c r="A499" s="70">
        <v>7</v>
      </c>
      <c r="B499" s="70">
        <v>47</v>
      </c>
      <c r="C499" s="83">
        <v>52.038140448967674</v>
      </c>
      <c r="D499" s="83">
        <v>0</v>
      </c>
      <c r="E499" s="43">
        <f t="shared" si="31"/>
        <v>16.564254563527015</v>
      </c>
      <c r="F499" s="17">
        <f t="shared" si="32"/>
        <v>6.0370963037594774E-2</v>
      </c>
      <c r="G499" s="17">
        <v>23.097871085096813</v>
      </c>
      <c r="H499" s="17">
        <f t="shared" si="33"/>
        <v>23.181231301842928</v>
      </c>
      <c r="N499" t="str">
        <f t="shared" si="34"/>
        <v>7#47</v>
      </c>
      <c r="O499">
        <v>7</v>
      </c>
      <c r="P499">
        <v>47</v>
      </c>
      <c r="Q499">
        <v>16.564254563527015</v>
      </c>
      <c r="R499">
        <v>23.181231301842928</v>
      </c>
    </row>
    <row r="500" spans="1:18" x14ac:dyDescent="0.25">
      <c r="A500" s="70">
        <v>7</v>
      </c>
      <c r="B500" s="70">
        <v>48</v>
      </c>
      <c r="C500" s="83">
        <v>43.759345377541003</v>
      </c>
      <c r="D500" s="83">
        <v>0</v>
      </c>
      <c r="E500" s="43">
        <f t="shared" si="31"/>
        <v>13.929032246602263</v>
      </c>
      <c r="F500" s="17">
        <f t="shared" si="32"/>
        <v>7.1792496585247834E-2</v>
      </c>
      <c r="G500" s="17">
        <v>21.072590163510579</v>
      </c>
      <c r="H500" s="17">
        <f t="shared" si="33"/>
        <v>21.148641141410689</v>
      </c>
      <c r="N500" t="str">
        <f t="shared" si="34"/>
        <v>7#48</v>
      </c>
      <c r="O500">
        <v>7</v>
      </c>
      <c r="P500">
        <v>48</v>
      </c>
      <c r="Q500">
        <v>13.929032246602263</v>
      </c>
      <c r="R500">
        <v>21.148641141410689</v>
      </c>
    </row>
    <row r="501" spans="1:18" x14ac:dyDescent="0.25">
      <c r="A501" s="70">
        <v>7</v>
      </c>
      <c r="B501" s="70">
        <v>49</v>
      </c>
      <c r="C501" s="83">
        <v>40.211290346929559</v>
      </c>
      <c r="D501" s="83">
        <v>0</v>
      </c>
      <c r="E501" s="43">
        <f t="shared" si="31"/>
        <v>12.79965125363451</v>
      </c>
      <c r="F501" s="17">
        <f t="shared" si="32"/>
        <v>7.8127128636887366E-2</v>
      </c>
      <c r="G501" s="17">
        <v>20.026912651081485</v>
      </c>
      <c r="H501" s="17">
        <f t="shared" si="33"/>
        <v>20.099189778839239</v>
      </c>
      <c r="N501" t="str">
        <f t="shared" si="34"/>
        <v>7#49</v>
      </c>
      <c r="O501">
        <v>7</v>
      </c>
      <c r="P501">
        <v>49</v>
      </c>
      <c r="Q501">
        <v>12.79965125363451</v>
      </c>
      <c r="R501">
        <v>20.099189778839239</v>
      </c>
    </row>
    <row r="502" spans="1:18" x14ac:dyDescent="0.25">
      <c r="A502" s="70">
        <v>7</v>
      </c>
      <c r="B502" s="70">
        <v>50</v>
      </c>
      <c r="C502" s="83">
        <v>30.158467760197176</v>
      </c>
      <c r="D502" s="83">
        <v>0</v>
      </c>
      <c r="E502" s="43">
        <f t="shared" si="31"/>
        <v>9.5997384402258845</v>
      </c>
      <c r="F502" s="17">
        <f t="shared" si="32"/>
        <v>0.10416950484918314</v>
      </c>
      <c r="G502" s="17">
        <v>16.245846458660662</v>
      </c>
      <c r="H502" s="17">
        <f t="shared" si="33"/>
        <v>16.304477718529967</v>
      </c>
      <c r="N502" t="str">
        <f t="shared" si="34"/>
        <v>7#50</v>
      </c>
      <c r="O502">
        <v>7</v>
      </c>
      <c r="P502">
        <v>50</v>
      </c>
      <c r="Q502">
        <v>9.5997384402258845</v>
      </c>
      <c r="R502">
        <v>16.304477718529967</v>
      </c>
    </row>
    <row r="503" spans="1:18" x14ac:dyDescent="0.25">
      <c r="A503" s="70">
        <v>7</v>
      </c>
      <c r="B503" s="70">
        <v>51</v>
      </c>
      <c r="C503" s="83">
        <v>46.361252399989382</v>
      </c>
      <c r="D503" s="83">
        <v>0</v>
      </c>
      <c r="E503" s="43">
        <f t="shared" si="31"/>
        <v>14.757244974778613</v>
      </c>
      <c r="F503" s="17">
        <f t="shared" si="32"/>
        <v>6.7763325858524751E-2</v>
      </c>
      <c r="G503" s="17">
        <v>21.765929339569862</v>
      </c>
      <c r="H503" s="17">
        <f t="shared" si="33"/>
        <v>21.84448257855637</v>
      </c>
      <c r="N503" t="str">
        <f t="shared" si="34"/>
        <v>7#51</v>
      </c>
      <c r="O503">
        <v>7</v>
      </c>
      <c r="P503">
        <v>51</v>
      </c>
      <c r="Q503">
        <v>14.757244974778613</v>
      </c>
      <c r="R503">
        <v>21.84448257855637</v>
      </c>
    </row>
    <row r="504" spans="1:18" x14ac:dyDescent="0.25">
      <c r="A504" s="70">
        <v>7</v>
      </c>
      <c r="B504" s="70">
        <v>52</v>
      </c>
      <c r="C504" s="83">
        <v>44.942030387744815</v>
      </c>
      <c r="D504" s="83">
        <v>0</v>
      </c>
      <c r="E504" s="43">
        <f t="shared" si="31"/>
        <v>14.305492577591515</v>
      </c>
      <c r="F504" s="17">
        <f t="shared" si="32"/>
        <v>6.9903220359320256E-2</v>
      </c>
      <c r="G504" s="17">
        <v>21.394902765612979</v>
      </c>
      <c r="H504" s="17">
        <f t="shared" si="33"/>
        <v>21.472116969694078</v>
      </c>
      <c r="N504" t="str">
        <f t="shared" si="34"/>
        <v>7#52</v>
      </c>
      <c r="O504">
        <v>7</v>
      </c>
      <c r="P504">
        <v>52</v>
      </c>
      <c r="Q504">
        <v>14.305492577591515</v>
      </c>
      <c r="R504">
        <v>21.472116969694078</v>
      </c>
    </row>
    <row r="505" spans="1:18" x14ac:dyDescent="0.25">
      <c r="A505" s="70">
        <v>7</v>
      </c>
      <c r="B505" s="70">
        <v>53</v>
      </c>
      <c r="C505" s="83">
        <v>49.081427923458136</v>
      </c>
      <c r="D505" s="83">
        <v>0</v>
      </c>
      <c r="E505" s="43">
        <f t="shared" si="31"/>
        <v>15.623103736053885</v>
      </c>
      <c r="F505" s="17">
        <f t="shared" si="32"/>
        <v>6.4007768039859539E-2</v>
      </c>
      <c r="G505" s="17">
        <v>22.432711480874538</v>
      </c>
      <c r="H505" s="17">
        <f t="shared" si="33"/>
        <v>22.513671136609013</v>
      </c>
      <c r="N505" t="str">
        <f t="shared" si="34"/>
        <v>7#53</v>
      </c>
      <c r="O505">
        <v>7</v>
      </c>
      <c r="P505">
        <v>53</v>
      </c>
      <c r="Q505">
        <v>15.623103736053885</v>
      </c>
      <c r="R505">
        <v>22.513671136609013</v>
      </c>
    </row>
    <row r="506" spans="1:18" x14ac:dyDescent="0.25">
      <c r="A506" s="70">
        <v>7</v>
      </c>
      <c r="B506" s="70">
        <v>54</v>
      </c>
      <c r="C506" s="83">
        <v>45.888178395907865</v>
      </c>
      <c r="D506" s="83">
        <v>0</v>
      </c>
      <c r="E506" s="43">
        <f t="shared" si="31"/>
        <v>14.606660842382915</v>
      </c>
      <c r="F506" s="17">
        <f t="shared" si="32"/>
        <v>6.8461916846756954E-2</v>
      </c>
      <c r="G506" s="17">
        <v>21.644101798459737</v>
      </c>
      <c r="H506" s="17">
        <f t="shared" si="33"/>
        <v>21.722215361850377</v>
      </c>
      <c r="N506" t="str">
        <f t="shared" si="34"/>
        <v>7#54</v>
      </c>
      <c r="O506">
        <v>7</v>
      </c>
      <c r="P506">
        <v>54</v>
      </c>
      <c r="Q506">
        <v>14.606660842382915</v>
      </c>
      <c r="R506">
        <v>21.722215361850377</v>
      </c>
    </row>
    <row r="507" spans="1:18" x14ac:dyDescent="0.25">
      <c r="A507" s="70">
        <v>7</v>
      </c>
      <c r="B507" s="70">
        <v>55</v>
      </c>
      <c r="C507" s="83">
        <v>41.985317862235277</v>
      </c>
      <c r="D507" s="83">
        <v>0</v>
      </c>
      <c r="E507" s="43">
        <f t="shared" si="31"/>
        <v>13.364341750118385</v>
      </c>
      <c r="F507" s="17">
        <f t="shared" si="32"/>
        <v>7.4825982356455503E-2</v>
      </c>
      <c r="G507" s="17">
        <v>20.565200420801148</v>
      </c>
      <c r="H507" s="17">
        <f t="shared" si="33"/>
        <v>20.639420229119818</v>
      </c>
      <c r="N507" t="str">
        <f t="shared" si="34"/>
        <v>7#55</v>
      </c>
      <c r="O507">
        <v>7</v>
      </c>
      <c r="P507">
        <v>55</v>
      </c>
      <c r="Q507">
        <v>13.364341750118385</v>
      </c>
      <c r="R507">
        <v>20.639420229119818</v>
      </c>
    </row>
    <row r="508" spans="1:18" x14ac:dyDescent="0.25">
      <c r="A508" s="70">
        <v>7</v>
      </c>
      <c r="B508" s="70">
        <v>56</v>
      </c>
      <c r="C508" s="83">
        <v>45.533372892846721</v>
      </c>
      <c r="D508" s="83">
        <v>0</v>
      </c>
      <c r="E508" s="43">
        <f t="shared" si="31"/>
        <v>14.49372274308614</v>
      </c>
      <c r="F508" s="17">
        <f t="shared" si="32"/>
        <v>6.8995386328679728E-2</v>
      </c>
      <c r="G508" s="17">
        <v>21.551529237042732</v>
      </c>
      <c r="H508" s="17">
        <f t="shared" si="33"/>
        <v>21.62930870605922</v>
      </c>
      <c r="N508" t="str">
        <f t="shared" si="34"/>
        <v>7#56</v>
      </c>
      <c r="O508">
        <v>7</v>
      </c>
      <c r="P508">
        <v>56</v>
      </c>
      <c r="Q508">
        <v>14.49372274308614</v>
      </c>
      <c r="R508">
        <v>21.62930870605922</v>
      </c>
    </row>
    <row r="509" spans="1:18" x14ac:dyDescent="0.25">
      <c r="A509" s="70">
        <v>7</v>
      </c>
      <c r="B509" s="70">
        <v>57</v>
      </c>
      <c r="C509" s="83">
        <v>34.061328293869742</v>
      </c>
      <c r="D509" s="83">
        <v>0</v>
      </c>
      <c r="E509" s="43">
        <f t="shared" si="31"/>
        <v>10.842057532490408</v>
      </c>
      <c r="F509" s="17">
        <f t="shared" si="32"/>
        <v>9.2233415751880918E-2</v>
      </c>
      <c r="G509" s="17">
        <v>17.88100212721363</v>
      </c>
      <c r="H509" s="17">
        <f t="shared" si="33"/>
        <v>17.945534663890744</v>
      </c>
      <c r="N509" t="str">
        <f t="shared" si="34"/>
        <v>7#57</v>
      </c>
      <c r="O509">
        <v>7</v>
      </c>
      <c r="P509">
        <v>57</v>
      </c>
      <c r="Q509">
        <v>10.842057532490408</v>
      </c>
      <c r="R509">
        <v>17.945534663890744</v>
      </c>
    </row>
    <row r="510" spans="1:18" x14ac:dyDescent="0.25">
      <c r="A510" s="70">
        <v>7</v>
      </c>
      <c r="B510" s="70">
        <v>58</v>
      </c>
      <c r="C510" s="83">
        <v>47.898742913254331</v>
      </c>
      <c r="D510" s="83">
        <v>0</v>
      </c>
      <c r="E510" s="43">
        <f t="shared" si="31"/>
        <v>15.246643405064637</v>
      </c>
      <c r="F510" s="17">
        <f t="shared" si="32"/>
        <v>6.55882067568931E-2</v>
      </c>
      <c r="G510" s="17">
        <v>22.149657990806155</v>
      </c>
      <c r="H510" s="17">
        <f t="shared" si="33"/>
        <v>22.229596106494974</v>
      </c>
      <c r="N510" t="str">
        <f t="shared" si="34"/>
        <v>7#58</v>
      </c>
      <c r="O510">
        <v>7</v>
      </c>
      <c r="P510">
        <v>58</v>
      </c>
      <c r="Q510">
        <v>15.246643405064637</v>
      </c>
      <c r="R510">
        <v>22.229596106494974</v>
      </c>
    </row>
    <row r="511" spans="1:18" x14ac:dyDescent="0.25">
      <c r="A511" s="70">
        <v>7</v>
      </c>
      <c r="B511" s="70">
        <v>59</v>
      </c>
      <c r="C511" s="83">
        <v>47.307400408152432</v>
      </c>
      <c r="D511" s="83">
        <v>0</v>
      </c>
      <c r="E511" s="43">
        <f t="shared" si="31"/>
        <v>15.058413239570013</v>
      </c>
      <c r="F511" s="17">
        <f t="shared" si="32"/>
        <v>6.6408059341354256E-2</v>
      </c>
      <c r="G511" s="17">
        <v>22.004233774839708</v>
      </c>
      <c r="H511" s="17">
        <f t="shared" si="33"/>
        <v>22.083647054533103</v>
      </c>
      <c r="N511" t="str">
        <f t="shared" si="34"/>
        <v>7#59</v>
      </c>
      <c r="O511">
        <v>7</v>
      </c>
      <c r="P511">
        <v>59</v>
      </c>
      <c r="Q511">
        <v>15.058413239570013</v>
      </c>
      <c r="R511">
        <v>22.083647054533103</v>
      </c>
    </row>
    <row r="512" spans="1:18" x14ac:dyDescent="0.25">
      <c r="A512" s="70">
        <v>7</v>
      </c>
      <c r="B512" s="70">
        <v>60</v>
      </c>
      <c r="C512" s="83">
        <v>36.899772318358899</v>
      </c>
      <c r="D512" s="83">
        <v>0</v>
      </c>
      <c r="E512" s="43">
        <f t="shared" si="31"/>
        <v>11.745562326864611</v>
      </c>
      <c r="F512" s="17">
        <f t="shared" si="32"/>
        <v>8.5138537617120827E-2</v>
      </c>
      <c r="G512" s="17">
        <v>18.929910336614832</v>
      </c>
      <c r="H512" s="17">
        <f t="shared" si="33"/>
        <v>18.998228383019676</v>
      </c>
      <c r="N512" t="str">
        <f t="shared" si="34"/>
        <v>7#60</v>
      </c>
      <c r="O512">
        <v>7</v>
      </c>
      <c r="P512">
        <v>60</v>
      </c>
      <c r="Q512">
        <v>11.745562326864611</v>
      </c>
      <c r="R512">
        <v>18.998228383019676</v>
      </c>
    </row>
    <row r="513" spans="1:18" x14ac:dyDescent="0.25">
      <c r="A513" s="70">
        <v>7</v>
      </c>
      <c r="B513" s="70">
        <v>61</v>
      </c>
      <c r="C513" s="83">
        <v>46.124715397948613</v>
      </c>
      <c r="D513" s="83">
        <v>0</v>
      </c>
      <c r="E513" s="43">
        <f t="shared" si="31"/>
        <v>14.68195290858076</v>
      </c>
      <c r="F513" s="17">
        <f t="shared" si="32"/>
        <v>6.8110830093696687E-2</v>
      </c>
      <c r="G513" s="17">
        <v>21.705242473648582</v>
      </c>
      <c r="H513" s="17">
        <f t="shared" si="33"/>
        <v>21.783576693735981</v>
      </c>
      <c r="N513" t="str">
        <f t="shared" si="34"/>
        <v>7#61</v>
      </c>
      <c r="O513">
        <v>7</v>
      </c>
      <c r="P513">
        <v>61</v>
      </c>
      <c r="Q513">
        <v>14.68195290858076</v>
      </c>
      <c r="R513">
        <v>21.783576693735981</v>
      </c>
    </row>
    <row r="514" spans="1:18" x14ac:dyDescent="0.25">
      <c r="A514" s="70">
        <v>7</v>
      </c>
      <c r="B514" s="70">
        <v>62</v>
      </c>
      <c r="C514" s="83">
        <v>34.652670798971656</v>
      </c>
      <c r="D514" s="83">
        <v>0</v>
      </c>
      <c r="E514" s="43">
        <f t="shared" si="31"/>
        <v>11.030287697985035</v>
      </c>
      <c r="F514" s="17">
        <f t="shared" si="32"/>
        <v>9.0659466677616735E-2</v>
      </c>
      <c r="G514" s="17">
        <v>18.10856164985891</v>
      </c>
      <c r="H514" s="17">
        <f t="shared" si="33"/>
        <v>18.173915448853251</v>
      </c>
      <c r="N514" t="str">
        <f t="shared" si="34"/>
        <v>7#62</v>
      </c>
      <c r="O514">
        <v>7</v>
      </c>
      <c r="P514">
        <v>62</v>
      </c>
      <c r="Q514">
        <v>11.030287697985035</v>
      </c>
      <c r="R514">
        <v>18.173915448853251</v>
      </c>
    </row>
    <row r="515" spans="1:18" x14ac:dyDescent="0.25">
      <c r="A515" s="70">
        <v>7</v>
      </c>
      <c r="B515" s="70">
        <v>63</v>
      </c>
      <c r="C515" s="83">
        <v>47.070863406111656</v>
      </c>
      <c r="D515" s="83">
        <v>0</v>
      </c>
      <c r="E515" s="43">
        <f t="shared" ref="E515:E578" si="35">C515/PI()</f>
        <v>14.983121173372158</v>
      </c>
      <c r="F515" s="17">
        <f t="shared" ref="F515:F578" si="36">1/E515</f>
        <v>6.6741768182265598E-2</v>
      </c>
      <c r="G515" s="17">
        <v>21.945314768588663</v>
      </c>
      <c r="H515" s="17">
        <f t="shared" ref="H515:H578" si="37">IF(D515=0,EXP($L$3+$L$4*F515)*$L$5,D515)</f>
        <v>22.024515409588499</v>
      </c>
      <c r="N515" t="str">
        <f t="shared" ref="N515:N578" si="38">CONCATENATE(O515,"#",P515)</f>
        <v>7#63</v>
      </c>
      <c r="O515">
        <v>7</v>
      </c>
      <c r="P515">
        <v>63</v>
      </c>
      <c r="Q515">
        <v>14.983121173372158</v>
      </c>
      <c r="R515">
        <v>22.024515409588499</v>
      </c>
    </row>
    <row r="516" spans="1:18" x14ac:dyDescent="0.25">
      <c r="A516" s="70">
        <v>7</v>
      </c>
      <c r="B516" s="70">
        <v>64</v>
      </c>
      <c r="C516" s="83">
        <v>37.845920326521949</v>
      </c>
      <c r="D516" s="83">
        <v>0</v>
      </c>
      <c r="E516" s="43">
        <f t="shared" si="35"/>
        <v>12.046730591656011</v>
      </c>
      <c r="F516" s="17">
        <f t="shared" si="36"/>
        <v>8.3010074176692816E-2</v>
      </c>
      <c r="G516" s="17">
        <v>19.256420788171447</v>
      </c>
      <c r="H516" s="17">
        <f t="shared" si="37"/>
        <v>19.325917210795957</v>
      </c>
      <c r="N516" t="str">
        <f t="shared" si="38"/>
        <v>7#64</v>
      </c>
      <c r="O516">
        <v>7</v>
      </c>
      <c r="P516">
        <v>64</v>
      </c>
      <c r="Q516">
        <v>12.046730591656011</v>
      </c>
      <c r="R516">
        <v>19.325917210795957</v>
      </c>
    </row>
    <row r="517" spans="1:18" x14ac:dyDescent="0.25">
      <c r="A517" s="70">
        <v>7</v>
      </c>
      <c r="B517" s="70">
        <v>65</v>
      </c>
      <c r="C517" s="83">
        <v>52.984288457130717</v>
      </c>
      <c r="D517" s="83">
        <v>25.234999999999999</v>
      </c>
      <c r="E517" s="43">
        <f t="shared" si="35"/>
        <v>16.865422828318412</v>
      </c>
      <c r="F517" s="17">
        <f t="shared" si="36"/>
        <v>5.9292910126209165E-2</v>
      </c>
      <c r="G517" s="17">
        <v>25.234999999999999</v>
      </c>
      <c r="H517" s="17">
        <f t="shared" si="37"/>
        <v>25.234999999999999</v>
      </c>
      <c r="N517" t="str">
        <f t="shared" si="38"/>
        <v>7#65</v>
      </c>
      <c r="O517">
        <v>7</v>
      </c>
      <c r="P517">
        <v>65</v>
      </c>
      <c r="Q517">
        <v>16.865422828318412</v>
      </c>
      <c r="R517">
        <v>25.234999999999999</v>
      </c>
    </row>
    <row r="518" spans="1:18" x14ac:dyDescent="0.25">
      <c r="A518" s="70">
        <v>7</v>
      </c>
      <c r="B518" s="70">
        <v>67</v>
      </c>
      <c r="C518" s="83">
        <v>47.898742913254331</v>
      </c>
      <c r="D518" s="83">
        <v>0</v>
      </c>
      <c r="E518" s="43">
        <f t="shared" si="35"/>
        <v>15.246643405064637</v>
      </c>
      <c r="F518" s="17">
        <f t="shared" si="36"/>
        <v>6.55882067568931E-2</v>
      </c>
      <c r="G518" s="17">
        <v>22.149657990806155</v>
      </c>
      <c r="H518" s="17">
        <f t="shared" si="37"/>
        <v>22.229596106494974</v>
      </c>
      <c r="N518" t="str">
        <f t="shared" si="38"/>
        <v>7#67</v>
      </c>
      <c r="O518">
        <v>7</v>
      </c>
      <c r="P518">
        <v>67</v>
      </c>
      <c r="Q518">
        <v>15.246643405064637</v>
      </c>
      <c r="R518">
        <v>22.229596106494974</v>
      </c>
    </row>
    <row r="519" spans="1:18" x14ac:dyDescent="0.25">
      <c r="A519" s="70">
        <v>7</v>
      </c>
      <c r="B519" s="70">
        <v>69</v>
      </c>
      <c r="C519" s="83">
        <v>47.307400408152432</v>
      </c>
      <c r="D519" s="83">
        <v>0</v>
      </c>
      <c r="E519" s="43">
        <f t="shared" si="35"/>
        <v>15.058413239570013</v>
      </c>
      <c r="F519" s="17">
        <f t="shared" si="36"/>
        <v>6.6408059341354256E-2</v>
      </c>
      <c r="G519" s="17">
        <v>22.004233774839708</v>
      </c>
      <c r="H519" s="17">
        <f t="shared" si="37"/>
        <v>22.083647054533103</v>
      </c>
      <c r="N519" t="str">
        <f t="shared" si="38"/>
        <v>7#69</v>
      </c>
      <c r="O519">
        <v>7</v>
      </c>
      <c r="P519">
        <v>69</v>
      </c>
      <c r="Q519">
        <v>15.058413239570013</v>
      </c>
      <c r="R519">
        <v>22.083647054533103</v>
      </c>
    </row>
    <row r="520" spans="1:18" x14ac:dyDescent="0.25">
      <c r="A520" s="70">
        <v>7</v>
      </c>
      <c r="B520" s="70">
        <v>70</v>
      </c>
      <c r="C520" s="83">
        <v>46.952594905091296</v>
      </c>
      <c r="D520" s="83">
        <v>0</v>
      </c>
      <c r="E520" s="43">
        <f t="shared" si="35"/>
        <v>14.94547514027324</v>
      </c>
      <c r="F520" s="17">
        <f t="shared" si="36"/>
        <v>6.6909883467359446E-2</v>
      </c>
      <c r="G520" s="17">
        <v>21.91569243431703</v>
      </c>
      <c r="H520" s="17">
        <f t="shared" si="37"/>
        <v>21.99478616831248</v>
      </c>
      <c r="N520" t="str">
        <f t="shared" si="38"/>
        <v>7#70</v>
      </c>
      <c r="O520">
        <v>7</v>
      </c>
      <c r="P520">
        <v>70</v>
      </c>
      <c r="Q520">
        <v>14.94547514027324</v>
      </c>
      <c r="R520">
        <v>21.99478616831248</v>
      </c>
    </row>
    <row r="521" spans="1:18" x14ac:dyDescent="0.25">
      <c r="A521" s="70">
        <v>7</v>
      </c>
      <c r="B521" s="70">
        <v>71</v>
      </c>
      <c r="C521" s="83">
        <v>43.168002872439089</v>
      </c>
      <c r="D521" s="83">
        <v>0</v>
      </c>
      <c r="E521" s="43">
        <f t="shared" si="35"/>
        <v>13.740802081107637</v>
      </c>
      <c r="F521" s="17">
        <f t="shared" si="36"/>
        <v>7.2775955442580004E-2</v>
      </c>
      <c r="G521" s="17">
        <v>20.906737307039066</v>
      </c>
      <c r="H521" s="17">
        <f t="shared" si="37"/>
        <v>20.98218972198017</v>
      </c>
      <c r="N521" t="str">
        <f t="shared" si="38"/>
        <v>7#71</v>
      </c>
      <c r="O521">
        <v>7</v>
      </c>
      <c r="P521">
        <v>71</v>
      </c>
      <c r="Q521">
        <v>13.740802081107637</v>
      </c>
      <c r="R521">
        <v>20.98218972198017</v>
      </c>
    </row>
    <row r="522" spans="1:18" x14ac:dyDescent="0.25">
      <c r="A522" s="70">
        <v>7</v>
      </c>
      <c r="B522" s="70">
        <v>72</v>
      </c>
      <c r="C522" s="83">
        <v>47.307400408152432</v>
      </c>
      <c r="D522" s="83">
        <v>0</v>
      </c>
      <c r="E522" s="43">
        <f t="shared" si="35"/>
        <v>15.058413239570013</v>
      </c>
      <c r="F522" s="17">
        <f t="shared" si="36"/>
        <v>6.6408059341354256E-2</v>
      </c>
      <c r="G522" s="17">
        <v>22.004233774839708</v>
      </c>
      <c r="H522" s="17">
        <f t="shared" si="37"/>
        <v>22.083647054533103</v>
      </c>
      <c r="N522" t="str">
        <f t="shared" si="38"/>
        <v>7#72</v>
      </c>
      <c r="O522">
        <v>7</v>
      </c>
      <c r="P522">
        <v>72</v>
      </c>
      <c r="Q522">
        <v>15.058413239570013</v>
      </c>
      <c r="R522">
        <v>22.083647054533103</v>
      </c>
    </row>
    <row r="523" spans="1:18" x14ac:dyDescent="0.25">
      <c r="A523" s="70">
        <v>7</v>
      </c>
      <c r="B523" s="70">
        <v>73</v>
      </c>
      <c r="C523" s="83">
        <v>39.619947841827667</v>
      </c>
      <c r="D523" s="83">
        <v>0</v>
      </c>
      <c r="E523" s="43">
        <f t="shared" si="35"/>
        <v>12.611421088139888</v>
      </c>
      <c r="F523" s="17">
        <f t="shared" si="36"/>
        <v>7.9293205183706555E-2</v>
      </c>
      <c r="G523" s="17">
        <v>19.8401578606558</v>
      </c>
      <c r="H523" s="17">
        <f t="shared" si="37"/>
        <v>19.911760990374908</v>
      </c>
      <c r="N523" t="str">
        <f t="shared" si="38"/>
        <v>7#73</v>
      </c>
      <c r="O523">
        <v>7</v>
      </c>
      <c r="P523">
        <v>73</v>
      </c>
      <c r="Q523">
        <v>12.611421088139888</v>
      </c>
      <c r="R523">
        <v>19.911760990374908</v>
      </c>
    </row>
    <row r="524" spans="1:18" x14ac:dyDescent="0.25">
      <c r="A524" s="70">
        <v>7</v>
      </c>
      <c r="B524" s="70">
        <v>74</v>
      </c>
      <c r="C524" s="83">
        <v>41.157438355092609</v>
      </c>
      <c r="D524" s="83">
        <v>0</v>
      </c>
      <c r="E524" s="43">
        <f t="shared" si="35"/>
        <v>13.10081951842591</v>
      </c>
      <c r="F524" s="17">
        <f t="shared" si="36"/>
        <v>7.6331102691211794E-2</v>
      </c>
      <c r="G524" s="17">
        <v>20.318002742021832</v>
      </c>
      <c r="H524" s="17">
        <f t="shared" si="37"/>
        <v>20.391330413917789</v>
      </c>
      <c r="N524" t="str">
        <f t="shared" si="38"/>
        <v>7#74</v>
      </c>
      <c r="O524">
        <v>7</v>
      </c>
      <c r="P524">
        <v>74</v>
      </c>
      <c r="Q524">
        <v>13.10081951842591</v>
      </c>
      <c r="R524">
        <v>20.391330413917789</v>
      </c>
    </row>
    <row r="525" spans="1:18" x14ac:dyDescent="0.25">
      <c r="A525" s="70">
        <v>7</v>
      </c>
      <c r="B525" s="70">
        <v>75</v>
      </c>
      <c r="C525" s="83">
        <v>43.168002872439089</v>
      </c>
      <c r="D525" s="83">
        <v>0</v>
      </c>
      <c r="E525" s="43">
        <f t="shared" si="35"/>
        <v>13.740802081107637</v>
      </c>
      <c r="F525" s="17">
        <f t="shared" si="36"/>
        <v>7.2775955442580004E-2</v>
      </c>
      <c r="G525" s="17">
        <v>20.906737307039066</v>
      </c>
      <c r="H525" s="17">
        <f t="shared" si="37"/>
        <v>20.98218972198017</v>
      </c>
      <c r="N525" t="str">
        <f t="shared" si="38"/>
        <v>7#75</v>
      </c>
      <c r="O525">
        <v>7</v>
      </c>
      <c r="P525">
        <v>75</v>
      </c>
      <c r="Q525">
        <v>13.740802081107637</v>
      </c>
      <c r="R525">
        <v>20.98218972198017</v>
      </c>
    </row>
    <row r="526" spans="1:18" x14ac:dyDescent="0.25">
      <c r="A526" s="70">
        <v>7</v>
      </c>
      <c r="B526" s="70">
        <v>76</v>
      </c>
      <c r="C526" s="83">
        <v>42.57666036733719</v>
      </c>
      <c r="D526" s="83">
        <v>0</v>
      </c>
      <c r="E526" s="43">
        <f t="shared" si="35"/>
        <v>13.552571915613013</v>
      </c>
      <c r="F526" s="17">
        <f t="shared" si="36"/>
        <v>7.3786732601504715E-2</v>
      </c>
      <c r="G526" s="17">
        <v>20.737637573834569</v>
      </c>
      <c r="H526" s="17">
        <f t="shared" si="37"/>
        <v>20.812479707838538</v>
      </c>
      <c r="N526" t="str">
        <f t="shared" si="38"/>
        <v>7#76</v>
      </c>
      <c r="O526">
        <v>7</v>
      </c>
      <c r="P526">
        <v>76</v>
      </c>
      <c r="Q526">
        <v>13.552571915613013</v>
      </c>
      <c r="R526">
        <v>20.812479707838538</v>
      </c>
    </row>
    <row r="527" spans="1:18" x14ac:dyDescent="0.25">
      <c r="A527" s="70">
        <v>7</v>
      </c>
      <c r="B527" s="70">
        <v>77</v>
      </c>
      <c r="C527" s="83">
        <v>47.070863406111656</v>
      </c>
      <c r="D527" s="83">
        <v>0</v>
      </c>
      <c r="E527" s="43">
        <f t="shared" si="35"/>
        <v>14.983121173372158</v>
      </c>
      <c r="F527" s="17">
        <f t="shared" si="36"/>
        <v>6.6741768182265598E-2</v>
      </c>
      <c r="G527" s="17">
        <v>21.945314768588663</v>
      </c>
      <c r="H527" s="17">
        <f t="shared" si="37"/>
        <v>22.024515409588499</v>
      </c>
      <c r="N527" t="str">
        <f t="shared" si="38"/>
        <v>7#77</v>
      </c>
      <c r="O527">
        <v>7</v>
      </c>
      <c r="P527">
        <v>77</v>
      </c>
      <c r="Q527">
        <v>14.983121173372158</v>
      </c>
      <c r="R527">
        <v>22.024515409588499</v>
      </c>
    </row>
    <row r="528" spans="1:18" x14ac:dyDescent="0.25">
      <c r="A528" s="70">
        <v>7</v>
      </c>
      <c r="B528" s="70">
        <v>78</v>
      </c>
      <c r="C528" s="83">
        <v>48.490085418356223</v>
      </c>
      <c r="D528" s="83">
        <v>0</v>
      </c>
      <c r="E528" s="43">
        <f t="shared" si="35"/>
        <v>15.434873570559258</v>
      </c>
      <c r="F528" s="17">
        <f t="shared" si="36"/>
        <v>6.4788350576930998E-2</v>
      </c>
      <c r="G528" s="17">
        <v>22.29246144575734</v>
      </c>
      <c r="H528" s="17">
        <f t="shared" si="37"/>
        <v>22.372914939115077</v>
      </c>
      <c r="N528" t="str">
        <f t="shared" si="38"/>
        <v>7#78</v>
      </c>
      <c r="O528">
        <v>7</v>
      </c>
      <c r="P528">
        <v>78</v>
      </c>
      <c r="Q528">
        <v>15.434873570559258</v>
      </c>
      <c r="R528">
        <v>22.372914939115077</v>
      </c>
    </row>
    <row r="529" spans="1:18" x14ac:dyDescent="0.25">
      <c r="A529" s="70">
        <v>7</v>
      </c>
      <c r="B529" s="70">
        <v>79</v>
      </c>
      <c r="C529" s="83">
        <v>53.812167964273392</v>
      </c>
      <c r="D529" s="83">
        <v>26.368000000000002</v>
      </c>
      <c r="E529" s="43">
        <f t="shared" si="35"/>
        <v>17.128945060010892</v>
      </c>
      <c r="F529" s="17">
        <f t="shared" si="36"/>
        <v>5.8380711508882854E-2</v>
      </c>
      <c r="G529" s="17">
        <v>26.368000000000002</v>
      </c>
      <c r="H529" s="17">
        <f t="shared" si="37"/>
        <v>26.368000000000002</v>
      </c>
      <c r="N529" t="str">
        <f t="shared" si="38"/>
        <v>7#79</v>
      </c>
      <c r="O529">
        <v>7</v>
      </c>
      <c r="P529">
        <v>79</v>
      </c>
      <c r="Q529">
        <v>17.128945060010892</v>
      </c>
      <c r="R529">
        <v>26.368000000000002</v>
      </c>
    </row>
    <row r="530" spans="1:18" x14ac:dyDescent="0.25">
      <c r="A530" s="70">
        <v>7</v>
      </c>
      <c r="B530" s="70">
        <v>80</v>
      </c>
      <c r="C530" s="83">
        <v>45.415104391826333</v>
      </c>
      <c r="D530" s="83">
        <v>0</v>
      </c>
      <c r="E530" s="43">
        <f t="shared" si="35"/>
        <v>14.456076709987212</v>
      </c>
      <c r="F530" s="17">
        <f t="shared" si="36"/>
        <v>6.9175061813910685E-2</v>
      </c>
      <c r="G530" s="17">
        <v>21.520439502304953</v>
      </c>
      <c r="H530" s="17">
        <f t="shared" si="37"/>
        <v>21.598106768468771</v>
      </c>
      <c r="N530" t="str">
        <f t="shared" si="38"/>
        <v>7#80</v>
      </c>
      <c r="O530">
        <v>7</v>
      </c>
      <c r="P530">
        <v>80</v>
      </c>
      <c r="Q530">
        <v>14.456076709987212</v>
      </c>
      <c r="R530">
        <v>21.598106768468771</v>
      </c>
    </row>
    <row r="531" spans="1:18" x14ac:dyDescent="0.25">
      <c r="A531" s="70">
        <v>8</v>
      </c>
      <c r="B531" s="70">
        <v>1</v>
      </c>
      <c r="C531" s="83">
        <v>50.382381434682337</v>
      </c>
      <c r="D531" s="83">
        <v>24.72</v>
      </c>
      <c r="E531" s="43">
        <f t="shared" si="35"/>
        <v>16.037210100142062</v>
      </c>
      <c r="F531" s="17">
        <f t="shared" si="36"/>
        <v>6.2354985297046257E-2</v>
      </c>
      <c r="G531" s="17">
        <v>24.72</v>
      </c>
      <c r="H531" s="17">
        <f t="shared" si="37"/>
        <v>24.72</v>
      </c>
      <c r="N531" t="str">
        <f t="shared" si="38"/>
        <v>8#1</v>
      </c>
      <c r="O531">
        <v>8</v>
      </c>
      <c r="P531">
        <v>1</v>
      </c>
      <c r="Q531">
        <v>16.037210100142062</v>
      </c>
      <c r="R531">
        <v>24.72</v>
      </c>
    </row>
    <row r="532" spans="1:18" x14ac:dyDescent="0.25">
      <c r="A532" s="70">
        <v>8</v>
      </c>
      <c r="B532" s="70">
        <v>2</v>
      </c>
      <c r="C532" s="83">
        <v>49.554501927539661</v>
      </c>
      <c r="D532" s="83">
        <v>24.204999999999998</v>
      </c>
      <c r="E532" s="43">
        <f t="shared" si="35"/>
        <v>15.773687868449585</v>
      </c>
      <c r="F532" s="17">
        <f t="shared" si="36"/>
        <v>6.3396715361674724E-2</v>
      </c>
      <c r="G532" s="17">
        <v>24.204999999999998</v>
      </c>
      <c r="H532" s="17">
        <f t="shared" si="37"/>
        <v>24.204999999999998</v>
      </c>
      <c r="N532" t="str">
        <f t="shared" si="38"/>
        <v>8#2</v>
      </c>
      <c r="O532">
        <v>8</v>
      </c>
      <c r="P532">
        <v>2</v>
      </c>
      <c r="Q532">
        <v>15.773687868449585</v>
      </c>
      <c r="R532">
        <v>24.204999999999998</v>
      </c>
    </row>
    <row r="533" spans="1:18" x14ac:dyDescent="0.25">
      <c r="A533" s="70">
        <v>8</v>
      </c>
      <c r="B533" s="70">
        <v>3</v>
      </c>
      <c r="C533" s="83">
        <v>41.157438355092609</v>
      </c>
      <c r="D533" s="83">
        <v>22.454000000000001</v>
      </c>
      <c r="E533" s="43">
        <f t="shared" si="35"/>
        <v>13.10081951842591</v>
      </c>
      <c r="F533" s="17">
        <f t="shared" si="36"/>
        <v>7.6331102691211794E-2</v>
      </c>
      <c r="G533" s="17">
        <v>22.454000000000001</v>
      </c>
      <c r="H533" s="17">
        <f t="shared" si="37"/>
        <v>22.454000000000001</v>
      </c>
      <c r="N533" t="str">
        <f t="shared" si="38"/>
        <v>8#3</v>
      </c>
      <c r="O533">
        <v>8</v>
      </c>
      <c r="P533">
        <v>3</v>
      </c>
      <c r="Q533">
        <v>13.10081951842591</v>
      </c>
      <c r="R533">
        <v>22.454000000000001</v>
      </c>
    </row>
    <row r="534" spans="1:18" x14ac:dyDescent="0.25">
      <c r="A534" s="70">
        <v>8</v>
      </c>
      <c r="B534" s="70">
        <v>4</v>
      </c>
      <c r="C534" s="83">
        <v>44.46895638366329</v>
      </c>
      <c r="D534" s="83">
        <v>23.381</v>
      </c>
      <c r="E534" s="43">
        <f t="shared" si="35"/>
        <v>14.154908445195813</v>
      </c>
      <c r="F534" s="17">
        <f t="shared" si="36"/>
        <v>7.0646871639738568E-2</v>
      </c>
      <c r="G534" s="17">
        <v>23.381</v>
      </c>
      <c r="H534" s="17">
        <f t="shared" si="37"/>
        <v>23.381</v>
      </c>
      <c r="N534" t="str">
        <f t="shared" si="38"/>
        <v>8#4</v>
      </c>
      <c r="O534">
        <v>8</v>
      </c>
      <c r="P534">
        <v>4</v>
      </c>
      <c r="Q534">
        <v>14.154908445195813</v>
      </c>
      <c r="R534">
        <v>23.381</v>
      </c>
    </row>
    <row r="535" spans="1:18" x14ac:dyDescent="0.25">
      <c r="A535" s="70">
        <v>8</v>
      </c>
      <c r="B535" s="70">
        <v>5</v>
      </c>
      <c r="C535" s="83">
        <v>50.027575931621186</v>
      </c>
      <c r="D535" s="83">
        <v>23.587</v>
      </c>
      <c r="E535" s="43">
        <f t="shared" si="35"/>
        <v>15.924272000845287</v>
      </c>
      <c r="F535" s="17">
        <f t="shared" si="36"/>
        <v>6.2797219235323179E-2</v>
      </c>
      <c r="G535" s="17">
        <v>23.587</v>
      </c>
      <c r="H535" s="17">
        <f t="shared" si="37"/>
        <v>23.587</v>
      </c>
      <c r="N535" t="str">
        <f t="shared" si="38"/>
        <v>8#5</v>
      </c>
      <c r="O535">
        <v>8</v>
      </c>
      <c r="P535">
        <v>5</v>
      </c>
      <c r="Q535">
        <v>15.924272000845287</v>
      </c>
      <c r="R535">
        <v>23.587</v>
      </c>
    </row>
    <row r="536" spans="1:18" x14ac:dyDescent="0.25">
      <c r="A536" s="70">
        <v>8</v>
      </c>
      <c r="B536" s="70">
        <v>6</v>
      </c>
      <c r="C536" s="83">
        <v>48.017011414274712</v>
      </c>
      <c r="D536" s="83">
        <v>23.69</v>
      </c>
      <c r="E536" s="43">
        <f t="shared" si="35"/>
        <v>15.284289438163562</v>
      </c>
      <c r="F536" s="17">
        <f t="shared" si="36"/>
        <v>6.5426659449610111E-2</v>
      </c>
      <c r="G536" s="17">
        <v>23.69</v>
      </c>
      <c r="H536" s="17">
        <f t="shared" si="37"/>
        <v>23.69</v>
      </c>
      <c r="N536" t="str">
        <f t="shared" si="38"/>
        <v>8#6</v>
      </c>
      <c r="O536">
        <v>8</v>
      </c>
      <c r="P536">
        <v>6</v>
      </c>
      <c r="Q536">
        <v>15.284289438163562</v>
      </c>
      <c r="R536">
        <v>23.69</v>
      </c>
    </row>
    <row r="537" spans="1:18" x14ac:dyDescent="0.25">
      <c r="A537" s="70">
        <v>8</v>
      </c>
      <c r="B537" s="70">
        <v>7</v>
      </c>
      <c r="C537" s="83">
        <v>46.361252399989382</v>
      </c>
      <c r="D537" s="83">
        <v>23.381</v>
      </c>
      <c r="E537" s="43">
        <f t="shared" si="35"/>
        <v>14.757244974778613</v>
      </c>
      <c r="F537" s="17">
        <f t="shared" si="36"/>
        <v>6.7763325858524751E-2</v>
      </c>
      <c r="G537" s="17">
        <v>23.381</v>
      </c>
      <c r="H537" s="17">
        <f t="shared" si="37"/>
        <v>23.381</v>
      </c>
      <c r="N537" t="str">
        <f t="shared" si="38"/>
        <v>8#7</v>
      </c>
      <c r="O537">
        <v>8</v>
      </c>
      <c r="P537">
        <v>7</v>
      </c>
      <c r="Q537">
        <v>14.757244974778613</v>
      </c>
      <c r="R537">
        <v>23.381</v>
      </c>
    </row>
    <row r="538" spans="1:18" x14ac:dyDescent="0.25">
      <c r="A538" s="70">
        <v>8</v>
      </c>
      <c r="B538" s="70">
        <v>8</v>
      </c>
      <c r="C538" s="83">
        <v>28.739245747952602</v>
      </c>
      <c r="D538" s="83">
        <v>16.48</v>
      </c>
      <c r="E538" s="43">
        <f t="shared" si="35"/>
        <v>9.1479860430387827</v>
      </c>
      <c r="F538" s="17">
        <f t="shared" si="36"/>
        <v>0.10931367792815516</v>
      </c>
      <c r="G538" s="17">
        <v>16.48</v>
      </c>
      <c r="H538" s="17">
        <f t="shared" si="37"/>
        <v>16.48</v>
      </c>
      <c r="N538" t="str">
        <f t="shared" si="38"/>
        <v>8#8</v>
      </c>
      <c r="O538">
        <v>8</v>
      </c>
      <c r="P538">
        <v>8</v>
      </c>
      <c r="Q538">
        <v>9.1479860430387827</v>
      </c>
      <c r="R538">
        <v>16.48</v>
      </c>
    </row>
    <row r="539" spans="1:18" x14ac:dyDescent="0.25">
      <c r="A539" s="70">
        <v>8</v>
      </c>
      <c r="B539" s="70">
        <v>9</v>
      </c>
      <c r="C539" s="83">
        <v>51.919871947947293</v>
      </c>
      <c r="D539" s="83">
        <v>24.513999999999999</v>
      </c>
      <c r="E539" s="43">
        <f t="shared" si="35"/>
        <v>16.526608530428089</v>
      </c>
      <c r="F539" s="17">
        <f t="shared" si="36"/>
        <v>6.0508482315584748E-2</v>
      </c>
      <c r="G539" s="17">
        <v>24.513999999999999</v>
      </c>
      <c r="H539" s="17">
        <f t="shared" si="37"/>
        <v>24.513999999999999</v>
      </c>
      <c r="N539" t="str">
        <f t="shared" si="38"/>
        <v>8#9</v>
      </c>
      <c r="O539">
        <v>8</v>
      </c>
      <c r="P539">
        <v>9</v>
      </c>
      <c r="Q539">
        <v>16.526608530428089</v>
      </c>
      <c r="R539">
        <v>24.513999999999999</v>
      </c>
    </row>
    <row r="540" spans="1:18" x14ac:dyDescent="0.25">
      <c r="A540" s="70">
        <v>8</v>
      </c>
      <c r="B540" s="70">
        <v>10</v>
      </c>
      <c r="C540" s="83">
        <v>46.716057903050533</v>
      </c>
      <c r="D540" s="83">
        <v>24.204999999999998</v>
      </c>
      <c r="E540" s="43">
        <f t="shared" si="35"/>
        <v>14.87018307407539</v>
      </c>
      <c r="F540" s="17">
        <f t="shared" si="36"/>
        <v>6.7248667687447333E-2</v>
      </c>
      <c r="G540" s="17">
        <v>24.204999999999998</v>
      </c>
      <c r="H540" s="17">
        <f t="shared" si="37"/>
        <v>24.204999999999998</v>
      </c>
      <c r="N540" t="str">
        <f t="shared" si="38"/>
        <v>8#10</v>
      </c>
      <c r="O540">
        <v>8</v>
      </c>
      <c r="P540">
        <v>10</v>
      </c>
      <c r="Q540">
        <v>14.87018307407539</v>
      </c>
      <c r="R540">
        <v>24.204999999999998</v>
      </c>
    </row>
    <row r="541" spans="1:18" x14ac:dyDescent="0.25">
      <c r="A541" s="70">
        <v>8</v>
      </c>
      <c r="B541" s="70">
        <v>11</v>
      </c>
      <c r="C541" s="83">
        <v>49.672770428560057</v>
      </c>
      <c r="D541" s="83">
        <v>0</v>
      </c>
      <c r="E541" s="43">
        <f t="shared" si="35"/>
        <v>15.811333901548515</v>
      </c>
      <c r="F541" s="17">
        <f t="shared" si="36"/>
        <v>6.3245770801289763E-2</v>
      </c>
      <c r="G541" s="17">
        <v>22.570473288414536</v>
      </c>
      <c r="H541" s="17">
        <f t="shared" si="37"/>
        <v>22.651930126512426</v>
      </c>
      <c r="N541" t="str">
        <f t="shared" si="38"/>
        <v>8#11</v>
      </c>
      <c r="O541">
        <v>8</v>
      </c>
      <c r="P541">
        <v>11</v>
      </c>
      <c r="Q541">
        <v>15.811333901548515</v>
      </c>
      <c r="R541">
        <v>22.651930126512426</v>
      </c>
    </row>
    <row r="542" spans="1:18" x14ac:dyDescent="0.25">
      <c r="A542" s="70">
        <v>8</v>
      </c>
      <c r="B542" s="70">
        <v>12</v>
      </c>
      <c r="C542" s="83">
        <v>44.942030387744815</v>
      </c>
      <c r="D542" s="83">
        <v>0</v>
      </c>
      <c r="E542" s="43">
        <f t="shared" si="35"/>
        <v>14.305492577591515</v>
      </c>
      <c r="F542" s="17">
        <f t="shared" si="36"/>
        <v>6.9903220359320256E-2</v>
      </c>
      <c r="G542" s="17">
        <v>21.394902765612979</v>
      </c>
      <c r="H542" s="17">
        <f t="shared" si="37"/>
        <v>21.472116969694078</v>
      </c>
      <c r="N542" t="str">
        <f t="shared" si="38"/>
        <v>8#12</v>
      </c>
      <c r="O542">
        <v>8</v>
      </c>
      <c r="P542">
        <v>12</v>
      </c>
      <c r="Q542">
        <v>14.305492577591515</v>
      </c>
      <c r="R542">
        <v>21.472116969694078</v>
      </c>
    </row>
    <row r="543" spans="1:18" x14ac:dyDescent="0.25">
      <c r="A543" s="70">
        <v>8</v>
      </c>
      <c r="B543" s="70">
        <v>13</v>
      </c>
      <c r="C543" s="83">
        <v>41.27570685611299</v>
      </c>
      <c r="D543" s="83">
        <v>0</v>
      </c>
      <c r="E543" s="43">
        <f t="shared" si="35"/>
        <v>13.138465551524835</v>
      </c>
      <c r="F543" s="17">
        <f t="shared" si="36"/>
        <v>7.6112388929918923E-2</v>
      </c>
      <c r="G543" s="17">
        <v>20.353738442999088</v>
      </c>
      <c r="H543" s="17">
        <f t="shared" si="37"/>
        <v>20.42719508503987</v>
      </c>
      <c r="N543" t="str">
        <f t="shared" si="38"/>
        <v>8#13</v>
      </c>
      <c r="O543">
        <v>8</v>
      </c>
      <c r="P543">
        <v>13</v>
      </c>
      <c r="Q543">
        <v>13.138465551524835</v>
      </c>
      <c r="R543">
        <v>20.42719508503987</v>
      </c>
    </row>
    <row r="544" spans="1:18" x14ac:dyDescent="0.25">
      <c r="A544" s="70">
        <v>8</v>
      </c>
      <c r="B544" s="70">
        <v>14</v>
      </c>
      <c r="C544" s="83">
        <v>42.340123365296421</v>
      </c>
      <c r="D544" s="83">
        <v>0</v>
      </c>
      <c r="E544" s="43">
        <f t="shared" si="35"/>
        <v>13.47727984941516</v>
      </c>
      <c r="F544" s="17">
        <f t="shared" si="36"/>
        <v>7.4198948984753363E-2</v>
      </c>
      <c r="G544" s="17">
        <v>20.669068374815506</v>
      </c>
      <c r="H544" s="17">
        <f t="shared" si="37"/>
        <v>20.743663042580213</v>
      </c>
      <c r="N544" t="str">
        <f t="shared" si="38"/>
        <v>8#14</v>
      </c>
      <c r="O544">
        <v>8</v>
      </c>
      <c r="P544">
        <v>14</v>
      </c>
      <c r="Q544">
        <v>13.47727984941516</v>
      </c>
      <c r="R544">
        <v>20.743663042580213</v>
      </c>
    </row>
    <row r="545" spans="1:18" x14ac:dyDescent="0.25">
      <c r="A545" s="70">
        <v>8</v>
      </c>
      <c r="B545" s="70">
        <v>15</v>
      </c>
      <c r="C545" s="83">
        <v>32.642106281625175</v>
      </c>
      <c r="D545" s="83">
        <v>0</v>
      </c>
      <c r="E545" s="43">
        <f t="shared" si="35"/>
        <v>10.390305135303308</v>
      </c>
      <c r="F545" s="17">
        <f t="shared" si="36"/>
        <v>9.624356426283226E-2</v>
      </c>
      <c r="G545" s="17">
        <v>17.314060722259839</v>
      </c>
      <c r="H545" s="17">
        <f t="shared" si="37"/>
        <v>17.376547167406475</v>
      </c>
      <c r="N545" t="str">
        <f t="shared" si="38"/>
        <v>8#15</v>
      </c>
      <c r="O545">
        <v>8</v>
      </c>
      <c r="P545">
        <v>15</v>
      </c>
      <c r="Q545">
        <v>10.390305135303308</v>
      </c>
      <c r="R545">
        <v>17.376547167406475</v>
      </c>
    </row>
    <row r="546" spans="1:18" x14ac:dyDescent="0.25">
      <c r="A546" s="70">
        <v>8</v>
      </c>
      <c r="B546" s="70">
        <v>16</v>
      </c>
      <c r="C546" s="83">
        <v>54.758315972436435</v>
      </c>
      <c r="D546" s="83">
        <v>0</v>
      </c>
      <c r="E546" s="43">
        <f t="shared" si="35"/>
        <v>17.430113324802289</v>
      </c>
      <c r="F546" s="17">
        <f t="shared" si="36"/>
        <v>5.737197351304904E-2</v>
      </c>
      <c r="G546" s="17">
        <v>23.661188591854799</v>
      </c>
      <c r="H546" s="17">
        <f t="shared" si="37"/>
        <v>23.746581821482803</v>
      </c>
      <c r="N546" t="str">
        <f t="shared" si="38"/>
        <v>8#16</v>
      </c>
      <c r="O546">
        <v>8</v>
      </c>
      <c r="P546">
        <v>16</v>
      </c>
      <c r="Q546">
        <v>17.430113324802289</v>
      </c>
      <c r="R546">
        <v>23.746581821482803</v>
      </c>
    </row>
    <row r="547" spans="1:18" x14ac:dyDescent="0.25">
      <c r="A547" s="70">
        <v>8</v>
      </c>
      <c r="B547" s="70">
        <v>17</v>
      </c>
      <c r="C547" s="83">
        <v>57.005417491823685</v>
      </c>
      <c r="D547" s="83">
        <v>26.78</v>
      </c>
      <c r="E547" s="43">
        <f t="shared" si="35"/>
        <v>18.145387953681869</v>
      </c>
      <c r="F547" s="17">
        <f t="shared" si="36"/>
        <v>5.5110422689920537E-2</v>
      </c>
      <c r="G547" s="17">
        <v>26.78</v>
      </c>
      <c r="H547" s="17">
        <f t="shared" si="37"/>
        <v>26.78</v>
      </c>
      <c r="N547" t="str">
        <f t="shared" si="38"/>
        <v>8#17</v>
      </c>
      <c r="O547">
        <v>8</v>
      </c>
      <c r="P547">
        <v>17</v>
      </c>
      <c r="Q547">
        <v>18.145387953681869</v>
      </c>
      <c r="R547">
        <v>26.78</v>
      </c>
    </row>
    <row r="548" spans="1:18" x14ac:dyDescent="0.25">
      <c r="A548" s="70">
        <v>8</v>
      </c>
      <c r="B548" s="70">
        <v>18</v>
      </c>
      <c r="C548" s="83">
        <v>53.220825459171479</v>
      </c>
      <c r="D548" s="83">
        <v>0</v>
      </c>
      <c r="E548" s="43">
        <f t="shared" si="35"/>
        <v>16.940714894516262</v>
      </c>
      <c r="F548" s="17">
        <f t="shared" si="36"/>
        <v>5.902938608120379E-2</v>
      </c>
      <c r="G548" s="17">
        <v>23.348190086449961</v>
      </c>
      <c r="H548" s="17">
        <f t="shared" si="37"/>
        <v>23.432453704471957</v>
      </c>
      <c r="N548" t="str">
        <f t="shared" si="38"/>
        <v>8#18</v>
      </c>
      <c r="O548">
        <v>8</v>
      </c>
      <c r="P548">
        <v>18</v>
      </c>
      <c r="Q548">
        <v>16.940714894516262</v>
      </c>
      <c r="R548">
        <v>23.432453704471957</v>
      </c>
    </row>
    <row r="549" spans="1:18" x14ac:dyDescent="0.25">
      <c r="A549" s="70">
        <v>8</v>
      </c>
      <c r="B549" s="70">
        <v>19</v>
      </c>
      <c r="C549" s="83">
        <v>42.813197369377953</v>
      </c>
      <c r="D549" s="83">
        <v>0</v>
      </c>
      <c r="E549" s="43">
        <f t="shared" si="35"/>
        <v>13.627863981810863</v>
      </c>
      <c r="F549" s="17">
        <f t="shared" si="36"/>
        <v>7.3379071095419052E-2</v>
      </c>
      <c r="G549" s="17">
        <v>20.805672819840602</v>
      </c>
      <c r="H549" s="17">
        <f t="shared" si="37"/>
        <v>20.880760493047408</v>
      </c>
      <c r="N549" t="str">
        <f t="shared" si="38"/>
        <v>8#19</v>
      </c>
      <c r="O549">
        <v>8</v>
      </c>
      <c r="P549">
        <v>19</v>
      </c>
      <c r="Q549">
        <v>13.627863981810863</v>
      </c>
      <c r="R549">
        <v>20.880760493047408</v>
      </c>
    </row>
    <row r="550" spans="1:18" x14ac:dyDescent="0.25">
      <c r="A550" s="70">
        <v>8</v>
      </c>
      <c r="B550" s="70">
        <v>20</v>
      </c>
      <c r="C550" s="83">
        <v>56.17753798468101</v>
      </c>
      <c r="D550" s="83">
        <v>24.925999999999998</v>
      </c>
      <c r="E550" s="43">
        <f t="shared" si="35"/>
        <v>17.881865721989389</v>
      </c>
      <c r="F550" s="17">
        <f t="shared" si="36"/>
        <v>5.592257628745622E-2</v>
      </c>
      <c r="G550" s="17">
        <v>24.925999999999998</v>
      </c>
      <c r="H550" s="17">
        <f t="shared" si="37"/>
        <v>24.925999999999998</v>
      </c>
      <c r="N550" t="str">
        <f t="shared" si="38"/>
        <v>8#20</v>
      </c>
      <c r="O550">
        <v>8</v>
      </c>
      <c r="P550">
        <v>20</v>
      </c>
      <c r="Q550">
        <v>17.881865721989389</v>
      </c>
      <c r="R550">
        <v>24.925999999999998</v>
      </c>
    </row>
    <row r="551" spans="1:18" x14ac:dyDescent="0.25">
      <c r="A551" s="70">
        <v>8</v>
      </c>
      <c r="B551" s="70">
        <v>21</v>
      </c>
      <c r="C551" s="83">
        <v>53.220825459171479</v>
      </c>
      <c r="D551" s="83">
        <v>0</v>
      </c>
      <c r="E551" s="43">
        <f t="shared" si="35"/>
        <v>16.940714894516262</v>
      </c>
      <c r="F551" s="17">
        <f t="shared" si="36"/>
        <v>5.902938608120379E-2</v>
      </c>
      <c r="G551" s="17">
        <v>23.348190086449961</v>
      </c>
      <c r="H551" s="17">
        <f t="shared" si="37"/>
        <v>23.432453704471957</v>
      </c>
      <c r="N551" t="str">
        <f t="shared" si="38"/>
        <v>8#21</v>
      </c>
      <c r="O551">
        <v>8</v>
      </c>
      <c r="P551">
        <v>21</v>
      </c>
      <c r="Q551">
        <v>16.940714894516262</v>
      </c>
      <c r="R551">
        <v>23.432453704471957</v>
      </c>
    </row>
    <row r="552" spans="1:18" x14ac:dyDescent="0.25">
      <c r="A552" s="70">
        <v>8</v>
      </c>
      <c r="B552" s="70">
        <v>22</v>
      </c>
      <c r="C552" s="83">
        <v>49.436233426519287</v>
      </c>
      <c r="D552" s="83">
        <v>0</v>
      </c>
      <c r="E552" s="43">
        <f t="shared" si="35"/>
        <v>15.736041835350663</v>
      </c>
      <c r="F552" s="17">
        <f t="shared" si="36"/>
        <v>6.3548382144836615E-2</v>
      </c>
      <c r="G552" s="17">
        <v>22.515663067490742</v>
      </c>
      <c r="H552" s="17">
        <f t="shared" si="37"/>
        <v>22.596922095501316</v>
      </c>
      <c r="N552" t="str">
        <f t="shared" si="38"/>
        <v>8#22</v>
      </c>
      <c r="O552">
        <v>8</v>
      </c>
      <c r="P552">
        <v>22</v>
      </c>
      <c r="Q552">
        <v>15.736041835350663</v>
      </c>
      <c r="R552">
        <v>22.596922095501316</v>
      </c>
    </row>
    <row r="553" spans="1:18" x14ac:dyDescent="0.25">
      <c r="A553" s="70">
        <v>8</v>
      </c>
      <c r="B553" s="70">
        <v>23</v>
      </c>
      <c r="C553" s="83">
        <v>41.985317862235277</v>
      </c>
      <c r="D553" s="83">
        <v>0</v>
      </c>
      <c r="E553" s="43">
        <f t="shared" si="35"/>
        <v>13.364341750118385</v>
      </c>
      <c r="F553" s="17">
        <f t="shared" si="36"/>
        <v>7.4825982356455503E-2</v>
      </c>
      <c r="G553" s="17">
        <v>20.565200420801148</v>
      </c>
      <c r="H553" s="17">
        <f t="shared" si="37"/>
        <v>20.639420229119818</v>
      </c>
      <c r="N553" t="str">
        <f t="shared" si="38"/>
        <v>8#23</v>
      </c>
      <c r="O553">
        <v>8</v>
      </c>
      <c r="P553">
        <v>23</v>
      </c>
      <c r="Q553">
        <v>13.364341750118385</v>
      </c>
      <c r="R553">
        <v>20.639420229119818</v>
      </c>
    </row>
    <row r="554" spans="1:18" x14ac:dyDescent="0.25">
      <c r="A554" s="70">
        <v>8</v>
      </c>
      <c r="B554" s="70">
        <v>24</v>
      </c>
      <c r="C554" s="83">
        <v>38.200725829583071</v>
      </c>
      <c r="D554" s="83">
        <v>0</v>
      </c>
      <c r="E554" s="43">
        <f t="shared" si="35"/>
        <v>12.159668690952781</v>
      </c>
      <c r="F554" s="17">
        <f t="shared" si="36"/>
        <v>8.2239082775670935E-2</v>
      </c>
      <c r="G554" s="17">
        <v>19.376076786394652</v>
      </c>
      <c r="H554" s="17">
        <f t="shared" si="37"/>
        <v>19.446005047516749</v>
      </c>
      <c r="N554" t="str">
        <f t="shared" si="38"/>
        <v>8#24</v>
      </c>
      <c r="O554">
        <v>8</v>
      </c>
      <c r="P554">
        <v>24</v>
      </c>
      <c r="Q554">
        <v>12.159668690952781</v>
      </c>
      <c r="R554">
        <v>19.446005047516749</v>
      </c>
    </row>
    <row r="555" spans="1:18" x14ac:dyDescent="0.25">
      <c r="A555" s="70">
        <v>8</v>
      </c>
      <c r="B555" s="70">
        <v>25</v>
      </c>
      <c r="C555" s="83">
        <v>60.553472522435115</v>
      </c>
      <c r="D555" s="83">
        <v>24.925999999999998</v>
      </c>
      <c r="E555" s="43">
        <f t="shared" si="35"/>
        <v>19.274768946649619</v>
      </c>
      <c r="F555" s="17">
        <f t="shared" si="36"/>
        <v>5.1881296360433003E-2</v>
      </c>
      <c r="G555" s="17">
        <v>24.925999999999998</v>
      </c>
      <c r="H555" s="17">
        <f t="shared" si="37"/>
        <v>24.925999999999998</v>
      </c>
      <c r="N555" t="str">
        <f t="shared" si="38"/>
        <v>8#25</v>
      </c>
      <c r="O555">
        <v>8</v>
      </c>
      <c r="P555">
        <v>25</v>
      </c>
      <c r="Q555">
        <v>19.274768946649619</v>
      </c>
      <c r="R555">
        <v>24.925999999999998</v>
      </c>
    </row>
    <row r="556" spans="1:18" x14ac:dyDescent="0.25">
      <c r="A556" s="70">
        <v>8</v>
      </c>
      <c r="B556" s="70">
        <v>26</v>
      </c>
      <c r="C556" s="83">
        <v>44.942030387744815</v>
      </c>
      <c r="D556" s="83">
        <v>0</v>
      </c>
      <c r="E556" s="43">
        <f t="shared" si="35"/>
        <v>14.305492577591515</v>
      </c>
      <c r="F556" s="17">
        <f t="shared" si="36"/>
        <v>6.9903220359320256E-2</v>
      </c>
      <c r="G556" s="17">
        <v>21.394902765612979</v>
      </c>
      <c r="H556" s="17">
        <f t="shared" si="37"/>
        <v>21.472116969694078</v>
      </c>
      <c r="N556" t="str">
        <f t="shared" si="38"/>
        <v>8#26</v>
      </c>
      <c r="O556">
        <v>8</v>
      </c>
      <c r="P556">
        <v>26</v>
      </c>
      <c r="Q556">
        <v>14.305492577591515</v>
      </c>
      <c r="R556">
        <v>21.472116969694078</v>
      </c>
    </row>
    <row r="557" spans="1:18" x14ac:dyDescent="0.25">
      <c r="A557" s="70">
        <v>8</v>
      </c>
      <c r="B557" s="70">
        <v>27</v>
      </c>
      <c r="C557" s="83">
        <v>49.081427923458136</v>
      </c>
      <c r="D557" s="83">
        <v>0</v>
      </c>
      <c r="E557" s="43">
        <f t="shared" si="35"/>
        <v>15.623103736053885</v>
      </c>
      <c r="F557" s="17">
        <f t="shared" si="36"/>
        <v>6.4007768039859539E-2</v>
      </c>
      <c r="G557" s="17">
        <v>22.432711480874538</v>
      </c>
      <c r="H557" s="17">
        <f t="shared" si="37"/>
        <v>22.513671136609013</v>
      </c>
      <c r="N557" t="str">
        <f t="shared" si="38"/>
        <v>8#27</v>
      </c>
      <c r="O557">
        <v>8</v>
      </c>
      <c r="P557">
        <v>27</v>
      </c>
      <c r="Q557">
        <v>15.623103736053885</v>
      </c>
      <c r="R557">
        <v>22.513671136609013</v>
      </c>
    </row>
    <row r="558" spans="1:18" x14ac:dyDescent="0.25">
      <c r="A558" s="70">
        <v>8</v>
      </c>
      <c r="B558" s="70">
        <v>28</v>
      </c>
      <c r="C558" s="83">
        <v>46.124715397948613</v>
      </c>
      <c r="D558" s="83">
        <v>0</v>
      </c>
      <c r="E558" s="43">
        <f t="shared" si="35"/>
        <v>14.68195290858076</v>
      </c>
      <c r="F558" s="17">
        <f t="shared" si="36"/>
        <v>6.8110830093696687E-2</v>
      </c>
      <c r="G558" s="17">
        <v>21.705242473648582</v>
      </c>
      <c r="H558" s="17">
        <f t="shared" si="37"/>
        <v>21.783576693735981</v>
      </c>
      <c r="N558" t="str">
        <f t="shared" si="38"/>
        <v>8#28</v>
      </c>
      <c r="O558">
        <v>8</v>
      </c>
      <c r="P558">
        <v>28</v>
      </c>
      <c r="Q558">
        <v>14.68195290858076</v>
      </c>
      <c r="R558">
        <v>21.783576693735981</v>
      </c>
    </row>
    <row r="559" spans="1:18" x14ac:dyDescent="0.25">
      <c r="A559" s="70">
        <v>8</v>
      </c>
      <c r="B559" s="70">
        <v>29</v>
      </c>
      <c r="C559" s="83">
        <v>38.792068334684998</v>
      </c>
      <c r="D559" s="83">
        <v>0</v>
      </c>
      <c r="E559" s="43">
        <f t="shared" si="35"/>
        <v>12.347898856447413</v>
      </c>
      <c r="F559" s="17">
        <f t="shared" si="36"/>
        <v>8.0985438221163705E-2</v>
      </c>
      <c r="G559" s="17">
        <v>19.572228839696535</v>
      </c>
      <c r="H559" s="17">
        <f t="shared" si="37"/>
        <v>19.642865013578998</v>
      </c>
      <c r="N559" t="str">
        <f t="shared" si="38"/>
        <v>8#29</v>
      </c>
      <c r="O559">
        <v>8</v>
      </c>
      <c r="P559">
        <v>29</v>
      </c>
      <c r="Q559">
        <v>12.347898856447413</v>
      </c>
      <c r="R559">
        <v>19.642865013578998</v>
      </c>
    </row>
    <row r="560" spans="1:18" x14ac:dyDescent="0.25">
      <c r="A560" s="70">
        <v>8</v>
      </c>
      <c r="B560" s="70">
        <v>30</v>
      </c>
      <c r="C560" s="83">
        <v>59.134250510190526</v>
      </c>
      <c r="D560" s="83">
        <v>25.440999999999999</v>
      </c>
      <c r="E560" s="43">
        <f t="shared" si="35"/>
        <v>18.823016549462512</v>
      </c>
      <c r="F560" s="17">
        <f t="shared" si="36"/>
        <v>5.312644747308342E-2</v>
      </c>
      <c r="G560" s="17">
        <v>25.440999999999999</v>
      </c>
      <c r="H560" s="17">
        <f t="shared" si="37"/>
        <v>25.440999999999999</v>
      </c>
      <c r="N560" t="str">
        <f t="shared" si="38"/>
        <v>8#30</v>
      </c>
      <c r="O560">
        <v>8</v>
      </c>
      <c r="P560">
        <v>30</v>
      </c>
      <c r="Q560">
        <v>18.823016549462512</v>
      </c>
      <c r="R560">
        <v>25.440999999999999</v>
      </c>
    </row>
    <row r="561" spans="1:18" x14ac:dyDescent="0.25">
      <c r="A561" s="70">
        <v>8</v>
      </c>
      <c r="B561" s="70">
        <v>31</v>
      </c>
      <c r="C561" s="83">
        <v>42.57666036733719</v>
      </c>
      <c r="D561" s="83">
        <v>0</v>
      </c>
      <c r="E561" s="43">
        <f t="shared" si="35"/>
        <v>13.552571915613013</v>
      </c>
      <c r="F561" s="17">
        <f t="shared" si="36"/>
        <v>7.3786732601504715E-2</v>
      </c>
      <c r="G561" s="17">
        <v>20.737637573834569</v>
      </c>
      <c r="H561" s="17">
        <f t="shared" si="37"/>
        <v>20.812479707838538</v>
      </c>
      <c r="N561" t="str">
        <f t="shared" si="38"/>
        <v>8#31</v>
      </c>
      <c r="O561">
        <v>8</v>
      </c>
      <c r="P561">
        <v>31</v>
      </c>
      <c r="Q561">
        <v>13.552571915613013</v>
      </c>
      <c r="R561">
        <v>20.812479707838538</v>
      </c>
    </row>
    <row r="562" spans="1:18" x14ac:dyDescent="0.25">
      <c r="A562" s="70">
        <v>8</v>
      </c>
      <c r="B562" s="70">
        <v>32</v>
      </c>
      <c r="C562" s="83">
        <v>56.768880489782909</v>
      </c>
      <c r="D562" s="83">
        <v>25.131999999999998</v>
      </c>
      <c r="E562" s="43">
        <f t="shared" si="35"/>
        <v>18.070095887484012</v>
      </c>
      <c r="F562" s="17">
        <f t="shared" si="36"/>
        <v>5.534004945112856E-2</v>
      </c>
      <c r="G562" s="17">
        <v>25.131999999999998</v>
      </c>
      <c r="H562" s="17">
        <f t="shared" si="37"/>
        <v>25.131999999999998</v>
      </c>
      <c r="N562" t="str">
        <f t="shared" si="38"/>
        <v>8#32</v>
      </c>
      <c r="O562">
        <v>8</v>
      </c>
      <c r="P562">
        <v>32</v>
      </c>
      <c r="Q562">
        <v>18.070095887484012</v>
      </c>
      <c r="R562">
        <v>25.131999999999998</v>
      </c>
    </row>
    <row r="563" spans="1:18" x14ac:dyDescent="0.25">
      <c r="A563" s="70">
        <v>8</v>
      </c>
      <c r="B563" s="70">
        <v>33</v>
      </c>
      <c r="C563" s="83">
        <v>51.446797943865761</v>
      </c>
      <c r="D563" s="83">
        <v>0</v>
      </c>
      <c r="E563" s="43">
        <f t="shared" si="35"/>
        <v>16.376024398032389</v>
      </c>
      <c r="F563" s="17">
        <f t="shared" si="36"/>
        <v>6.106488215296943E-2</v>
      </c>
      <c r="G563" s="17">
        <v>22.969450621768058</v>
      </c>
      <c r="H563" s="17">
        <f t="shared" si="37"/>
        <v>23.052347369062019</v>
      </c>
      <c r="N563" t="str">
        <f t="shared" si="38"/>
        <v>8#33</v>
      </c>
      <c r="O563">
        <v>8</v>
      </c>
      <c r="P563">
        <v>33</v>
      </c>
      <c r="Q563">
        <v>16.376024398032389</v>
      </c>
      <c r="R563">
        <v>23.052347369062019</v>
      </c>
    </row>
    <row r="564" spans="1:18" x14ac:dyDescent="0.25">
      <c r="A564" s="70">
        <v>8</v>
      </c>
      <c r="B564" s="70">
        <v>34</v>
      </c>
      <c r="C564" s="83">
        <v>40.211290346929559</v>
      </c>
      <c r="D564" s="83">
        <v>0</v>
      </c>
      <c r="E564" s="43">
        <f t="shared" si="35"/>
        <v>12.79965125363451</v>
      </c>
      <c r="F564" s="17">
        <f t="shared" si="36"/>
        <v>7.8127128636887366E-2</v>
      </c>
      <c r="G564" s="17">
        <v>20.026912651081485</v>
      </c>
      <c r="H564" s="17">
        <f t="shared" si="37"/>
        <v>20.099189778839239</v>
      </c>
      <c r="N564" t="str">
        <f t="shared" si="38"/>
        <v>8#34</v>
      </c>
      <c r="O564">
        <v>8</v>
      </c>
      <c r="P564">
        <v>34</v>
      </c>
      <c r="Q564">
        <v>12.79965125363451</v>
      </c>
      <c r="R564">
        <v>20.099189778839239</v>
      </c>
    </row>
    <row r="565" spans="1:18" x14ac:dyDescent="0.25">
      <c r="A565" s="70">
        <v>8</v>
      </c>
      <c r="B565" s="70">
        <v>35</v>
      </c>
      <c r="C565" s="83">
        <v>35.480550306114324</v>
      </c>
      <c r="D565" s="83">
        <v>0</v>
      </c>
      <c r="E565" s="43">
        <f t="shared" si="35"/>
        <v>11.29380992967751</v>
      </c>
      <c r="F565" s="17">
        <f t="shared" si="36"/>
        <v>8.8544079121805674E-2</v>
      </c>
      <c r="G565" s="17">
        <v>18.418969973749387</v>
      </c>
      <c r="H565" s="17">
        <f t="shared" si="37"/>
        <v>18.485444036384649</v>
      </c>
      <c r="N565" t="str">
        <f t="shared" si="38"/>
        <v>8#35</v>
      </c>
      <c r="O565">
        <v>8</v>
      </c>
      <c r="P565">
        <v>35</v>
      </c>
      <c r="Q565">
        <v>11.29380992967751</v>
      </c>
      <c r="R565">
        <v>18.485444036384649</v>
      </c>
    </row>
    <row r="566" spans="1:18" x14ac:dyDescent="0.25">
      <c r="A566" s="70">
        <v>8</v>
      </c>
      <c r="B566" s="70">
        <v>36</v>
      </c>
      <c r="C566" s="83">
        <v>39.02860533672574</v>
      </c>
      <c r="D566" s="83">
        <v>0</v>
      </c>
      <c r="E566" s="43">
        <f t="shared" si="35"/>
        <v>12.423190922645256</v>
      </c>
      <c r="F566" s="17">
        <f t="shared" si="36"/>
        <v>8.0494617383459727E-2</v>
      </c>
      <c r="G566" s="17">
        <v>19.649565146116338</v>
      </c>
      <c r="H566" s="17">
        <f t="shared" si="37"/>
        <v>19.72048042672867</v>
      </c>
      <c r="N566" t="str">
        <f t="shared" si="38"/>
        <v>8#36</v>
      </c>
      <c r="O566">
        <v>8</v>
      </c>
      <c r="P566">
        <v>36</v>
      </c>
      <c r="Q566">
        <v>12.423190922645256</v>
      </c>
      <c r="R566">
        <v>19.72048042672867</v>
      </c>
    </row>
    <row r="567" spans="1:18" x14ac:dyDescent="0.25">
      <c r="A567" s="70">
        <v>8</v>
      </c>
      <c r="B567" s="70">
        <v>37</v>
      </c>
      <c r="C567" s="83">
        <v>33.1151802857067</v>
      </c>
      <c r="D567" s="83">
        <v>0</v>
      </c>
      <c r="E567" s="43">
        <f t="shared" si="35"/>
        <v>10.540889267699008</v>
      </c>
      <c r="F567" s="17">
        <f t="shared" si="36"/>
        <v>9.4868656201934659E-2</v>
      </c>
      <c r="G567" s="17">
        <v>17.506386336018274</v>
      </c>
      <c r="H567" s="17">
        <f t="shared" si="37"/>
        <v>17.569566884304962</v>
      </c>
      <c r="N567" t="str">
        <f t="shared" si="38"/>
        <v>8#37</v>
      </c>
      <c r="O567">
        <v>8</v>
      </c>
      <c r="P567">
        <v>37</v>
      </c>
      <c r="Q567">
        <v>10.540889267699008</v>
      </c>
      <c r="R567">
        <v>17.569566884304962</v>
      </c>
    </row>
    <row r="568" spans="1:18" x14ac:dyDescent="0.25">
      <c r="A568" s="70">
        <v>8</v>
      </c>
      <c r="B568" s="70">
        <v>38</v>
      </c>
      <c r="C568" s="83">
        <v>37.254577821420028</v>
      </c>
      <c r="D568" s="83">
        <v>0</v>
      </c>
      <c r="E568" s="43">
        <f t="shared" si="35"/>
        <v>11.858500426161381</v>
      </c>
      <c r="F568" s="17">
        <f t="shared" si="36"/>
        <v>8.4327694401719722E-2</v>
      </c>
      <c r="G568" s="17">
        <v>19.053637318472191</v>
      </c>
      <c r="H568" s="17">
        <f t="shared" si="37"/>
        <v>19.122401895554557</v>
      </c>
      <c r="N568" t="str">
        <f t="shared" si="38"/>
        <v>8#38</v>
      </c>
      <c r="O568">
        <v>8</v>
      </c>
      <c r="P568">
        <v>38</v>
      </c>
      <c r="Q568">
        <v>11.858500426161381</v>
      </c>
      <c r="R568">
        <v>19.122401895554557</v>
      </c>
    </row>
    <row r="569" spans="1:18" x14ac:dyDescent="0.25">
      <c r="A569" s="70">
        <v>8</v>
      </c>
      <c r="B569" s="70">
        <v>39</v>
      </c>
      <c r="C569" s="83">
        <v>52.038140448967674</v>
      </c>
      <c r="D569" s="83">
        <v>0</v>
      </c>
      <c r="E569" s="43">
        <f t="shared" si="35"/>
        <v>16.564254563527015</v>
      </c>
      <c r="F569" s="17">
        <f t="shared" si="36"/>
        <v>6.0370963037594774E-2</v>
      </c>
      <c r="G569" s="17">
        <v>23.097871085096813</v>
      </c>
      <c r="H569" s="17">
        <f t="shared" si="37"/>
        <v>23.181231301842928</v>
      </c>
      <c r="N569" t="str">
        <f t="shared" si="38"/>
        <v>8#39</v>
      </c>
      <c r="O569">
        <v>8</v>
      </c>
      <c r="P569">
        <v>39</v>
      </c>
      <c r="Q569">
        <v>16.564254563527015</v>
      </c>
      <c r="R569">
        <v>23.181231301842928</v>
      </c>
    </row>
    <row r="570" spans="1:18" x14ac:dyDescent="0.25">
      <c r="A570" s="70">
        <v>8</v>
      </c>
      <c r="B570" s="70">
        <v>40</v>
      </c>
      <c r="C570" s="83">
        <v>50.500649935702725</v>
      </c>
      <c r="D570" s="83">
        <v>0</v>
      </c>
      <c r="E570" s="43">
        <f t="shared" si="35"/>
        <v>16.074856133240992</v>
      </c>
      <c r="F570" s="17">
        <f t="shared" si="36"/>
        <v>6.2208954886514511E-2</v>
      </c>
      <c r="G570" s="17">
        <v>22.759279394529401</v>
      </c>
      <c r="H570" s="17">
        <f t="shared" si="37"/>
        <v>22.841417633864257</v>
      </c>
      <c r="N570" t="str">
        <f t="shared" si="38"/>
        <v>8#40</v>
      </c>
      <c r="O570">
        <v>8</v>
      </c>
      <c r="P570">
        <v>40</v>
      </c>
      <c r="Q570">
        <v>16.074856133240992</v>
      </c>
      <c r="R570">
        <v>22.841417633864257</v>
      </c>
    </row>
    <row r="571" spans="1:18" x14ac:dyDescent="0.25">
      <c r="A571" s="70">
        <v>8</v>
      </c>
      <c r="B571" s="70">
        <v>41</v>
      </c>
      <c r="C571" s="83">
        <v>52.038140448967674</v>
      </c>
      <c r="D571" s="83">
        <v>0</v>
      </c>
      <c r="E571" s="43">
        <f t="shared" si="35"/>
        <v>16.564254563527015</v>
      </c>
      <c r="F571" s="17">
        <f t="shared" si="36"/>
        <v>6.0370963037594774E-2</v>
      </c>
      <c r="G571" s="17">
        <v>23.097871085096813</v>
      </c>
      <c r="H571" s="17">
        <f t="shared" si="37"/>
        <v>23.181231301842928</v>
      </c>
      <c r="N571" t="str">
        <f t="shared" si="38"/>
        <v>8#41</v>
      </c>
      <c r="O571">
        <v>8</v>
      </c>
      <c r="P571">
        <v>41</v>
      </c>
      <c r="Q571">
        <v>16.564254563527015</v>
      </c>
      <c r="R571">
        <v>23.181231301842928</v>
      </c>
    </row>
    <row r="572" spans="1:18" x14ac:dyDescent="0.25">
      <c r="A572" s="70">
        <v>8</v>
      </c>
      <c r="B572" s="70">
        <v>42</v>
      </c>
      <c r="C572" s="83">
        <v>44.114150880602139</v>
      </c>
      <c r="D572" s="83">
        <v>0</v>
      </c>
      <c r="E572" s="43">
        <f t="shared" si="35"/>
        <v>14.041970345899037</v>
      </c>
      <c r="F572" s="17">
        <f t="shared" si="36"/>
        <v>7.1215077041666769E-2</v>
      </c>
      <c r="G572" s="17">
        <v>21.170579934963627</v>
      </c>
      <c r="H572" s="17">
        <f t="shared" si="37"/>
        <v>21.24698455794891</v>
      </c>
      <c r="N572" t="str">
        <f t="shared" si="38"/>
        <v>8#42</v>
      </c>
      <c r="O572">
        <v>8</v>
      </c>
      <c r="P572">
        <v>42</v>
      </c>
      <c r="Q572">
        <v>14.041970345899037</v>
      </c>
      <c r="R572">
        <v>21.24698455794891</v>
      </c>
    </row>
    <row r="573" spans="1:18" x14ac:dyDescent="0.25">
      <c r="A573" s="70">
        <v>8</v>
      </c>
      <c r="B573" s="70">
        <v>43</v>
      </c>
      <c r="C573" s="83">
        <v>41.748780860194515</v>
      </c>
      <c r="D573" s="83">
        <v>0</v>
      </c>
      <c r="E573" s="43">
        <f t="shared" si="35"/>
        <v>13.289049683920535</v>
      </c>
      <c r="F573" s="17">
        <f t="shared" si="36"/>
        <v>7.5249925599268283E-2</v>
      </c>
      <c r="G573" s="17">
        <v>20.495270221942175</v>
      </c>
      <c r="H573" s="17">
        <f t="shared" si="37"/>
        <v>20.569237652173165</v>
      </c>
      <c r="N573" t="str">
        <f t="shared" si="38"/>
        <v>8#43</v>
      </c>
      <c r="O573">
        <v>8</v>
      </c>
      <c r="P573">
        <v>43</v>
      </c>
      <c r="Q573">
        <v>13.289049683920535</v>
      </c>
      <c r="R573">
        <v>20.569237652173165</v>
      </c>
    </row>
    <row r="574" spans="1:18" x14ac:dyDescent="0.25">
      <c r="A574" s="70">
        <v>8</v>
      </c>
      <c r="B574" s="70">
        <v>44</v>
      </c>
      <c r="C574" s="83">
        <v>51.446797943865761</v>
      </c>
      <c r="D574" s="83">
        <v>0</v>
      </c>
      <c r="E574" s="43">
        <f t="shared" si="35"/>
        <v>16.376024398032389</v>
      </c>
      <c r="F574" s="17">
        <f t="shared" si="36"/>
        <v>6.106488215296943E-2</v>
      </c>
      <c r="G574" s="17">
        <v>22.969450621768058</v>
      </c>
      <c r="H574" s="17">
        <f t="shared" si="37"/>
        <v>23.052347369062019</v>
      </c>
      <c r="N574" t="str">
        <f t="shared" si="38"/>
        <v>8#44</v>
      </c>
      <c r="O574">
        <v>8</v>
      </c>
      <c r="P574">
        <v>44</v>
      </c>
      <c r="Q574">
        <v>16.376024398032389</v>
      </c>
      <c r="R574">
        <v>23.052347369062019</v>
      </c>
    </row>
    <row r="575" spans="1:18" x14ac:dyDescent="0.25">
      <c r="A575" s="70">
        <v>8</v>
      </c>
      <c r="B575" s="70">
        <v>45</v>
      </c>
      <c r="C575" s="83">
        <v>33.706522790808613</v>
      </c>
      <c r="D575" s="83">
        <v>0</v>
      </c>
      <c r="E575" s="43">
        <f t="shared" si="35"/>
        <v>10.729119433193636</v>
      </c>
      <c r="F575" s="17">
        <f t="shared" si="36"/>
        <v>9.3204293812427008E-2</v>
      </c>
      <c r="G575" s="17">
        <v>17.742062124876774</v>
      </c>
      <c r="H575" s="17">
        <f t="shared" si="37"/>
        <v>17.806093227085455</v>
      </c>
      <c r="N575" t="str">
        <f t="shared" si="38"/>
        <v>8#45</v>
      </c>
      <c r="O575">
        <v>8</v>
      </c>
      <c r="P575">
        <v>45</v>
      </c>
      <c r="Q575">
        <v>10.729119433193636</v>
      </c>
      <c r="R575">
        <v>17.806093227085455</v>
      </c>
    </row>
    <row r="576" spans="1:18" x14ac:dyDescent="0.25">
      <c r="A576" s="70">
        <v>8</v>
      </c>
      <c r="B576" s="70">
        <v>46</v>
      </c>
      <c r="C576" s="83">
        <v>47.307400408152432</v>
      </c>
      <c r="D576" s="83">
        <v>0</v>
      </c>
      <c r="E576" s="43">
        <f t="shared" si="35"/>
        <v>15.058413239570013</v>
      </c>
      <c r="F576" s="17">
        <f t="shared" si="36"/>
        <v>6.6408059341354256E-2</v>
      </c>
      <c r="G576" s="17">
        <v>22.004233774839708</v>
      </c>
      <c r="H576" s="17">
        <f t="shared" si="37"/>
        <v>22.083647054533103</v>
      </c>
      <c r="N576" t="str">
        <f t="shared" si="38"/>
        <v>8#46</v>
      </c>
      <c r="O576">
        <v>8</v>
      </c>
      <c r="P576">
        <v>46</v>
      </c>
      <c r="Q576">
        <v>15.058413239570013</v>
      </c>
      <c r="R576">
        <v>22.083647054533103</v>
      </c>
    </row>
    <row r="577" spans="1:18" x14ac:dyDescent="0.25">
      <c r="A577" s="70">
        <v>8</v>
      </c>
      <c r="B577" s="70">
        <v>47</v>
      </c>
      <c r="C577" s="83">
        <v>35.480550306114324</v>
      </c>
      <c r="D577" s="83">
        <v>0</v>
      </c>
      <c r="E577" s="43">
        <f t="shared" si="35"/>
        <v>11.29380992967751</v>
      </c>
      <c r="F577" s="17">
        <f t="shared" si="36"/>
        <v>8.8544079121805674E-2</v>
      </c>
      <c r="G577" s="17">
        <v>18.418969973749387</v>
      </c>
      <c r="H577" s="17">
        <f t="shared" si="37"/>
        <v>18.485444036384649</v>
      </c>
      <c r="N577" t="str">
        <f t="shared" si="38"/>
        <v>8#47</v>
      </c>
      <c r="O577">
        <v>8</v>
      </c>
      <c r="P577">
        <v>47</v>
      </c>
      <c r="Q577">
        <v>11.29380992967751</v>
      </c>
      <c r="R577">
        <v>18.485444036384649</v>
      </c>
    </row>
    <row r="578" spans="1:18" x14ac:dyDescent="0.25">
      <c r="A578" s="70">
        <v>8</v>
      </c>
      <c r="B578" s="70">
        <v>48</v>
      </c>
      <c r="C578" s="83">
        <v>47.543937410193195</v>
      </c>
      <c r="D578" s="83">
        <v>0</v>
      </c>
      <c r="E578" s="43">
        <f t="shared" si="35"/>
        <v>15.133705305767863</v>
      </c>
      <c r="F578" s="17">
        <f t="shared" si="36"/>
        <v>6.6077670986422143E-2</v>
      </c>
      <c r="G578" s="17">
        <v>22.062722354128319</v>
      </c>
      <c r="H578" s="17">
        <f t="shared" si="37"/>
        <v>22.142346719104367</v>
      </c>
      <c r="N578" t="str">
        <f t="shared" si="38"/>
        <v>8#48</v>
      </c>
      <c r="O578">
        <v>8</v>
      </c>
      <c r="P578">
        <v>48</v>
      </c>
      <c r="Q578">
        <v>15.133705305767863</v>
      </c>
      <c r="R578">
        <v>22.142346719104367</v>
      </c>
    </row>
    <row r="579" spans="1:18" x14ac:dyDescent="0.25">
      <c r="A579" s="70">
        <v>8</v>
      </c>
      <c r="B579" s="70">
        <v>49</v>
      </c>
      <c r="C579" s="83">
        <v>43.168002872439089</v>
      </c>
      <c r="D579" s="83">
        <v>0</v>
      </c>
      <c r="E579" s="43">
        <f t="shared" ref="E579:E642" si="39">C579/PI()</f>
        <v>13.740802081107637</v>
      </c>
      <c r="F579" s="17">
        <f t="shared" ref="F579:F642" si="40">1/E579</f>
        <v>7.2775955442580004E-2</v>
      </c>
      <c r="G579" s="17">
        <v>20.906737307039066</v>
      </c>
      <c r="H579" s="17">
        <f t="shared" ref="H579:H642" si="41">IF(D579=0,EXP($L$3+$L$4*F579)*$L$5,D579)</f>
        <v>20.98218972198017</v>
      </c>
      <c r="N579" t="str">
        <f t="shared" ref="N579:N642" si="42">CONCATENATE(O579,"#",P579)</f>
        <v>8#49</v>
      </c>
      <c r="O579">
        <v>8</v>
      </c>
      <c r="P579">
        <v>49</v>
      </c>
      <c r="Q579">
        <v>13.740802081107637</v>
      </c>
      <c r="R579">
        <v>20.98218972198017</v>
      </c>
    </row>
    <row r="580" spans="1:18" x14ac:dyDescent="0.25">
      <c r="A580" s="70">
        <v>8</v>
      </c>
      <c r="B580" s="70">
        <v>50</v>
      </c>
      <c r="C580" s="83">
        <v>50.264112933661963</v>
      </c>
      <c r="D580" s="83">
        <v>0</v>
      </c>
      <c r="E580" s="43">
        <f t="shared" si="39"/>
        <v>15.99956406704314</v>
      </c>
      <c r="F580" s="17">
        <f t="shared" si="40"/>
        <v>6.2501702909509876E-2</v>
      </c>
      <c r="G580" s="17">
        <v>22.705809988160048</v>
      </c>
      <c r="H580" s="17">
        <f t="shared" si="41"/>
        <v>22.787755256407319</v>
      </c>
      <c r="N580" t="str">
        <f t="shared" si="42"/>
        <v>8#50</v>
      </c>
      <c r="O580">
        <v>8</v>
      </c>
      <c r="P580">
        <v>50</v>
      </c>
      <c r="Q580">
        <v>15.99956406704314</v>
      </c>
      <c r="R580">
        <v>22.787755256407319</v>
      </c>
    </row>
    <row r="581" spans="1:18" x14ac:dyDescent="0.25">
      <c r="A581" s="70">
        <v>8</v>
      </c>
      <c r="B581" s="70">
        <v>51</v>
      </c>
      <c r="C581" s="83">
        <v>31.932495275502884</v>
      </c>
      <c r="D581" s="83">
        <v>0</v>
      </c>
      <c r="E581" s="43">
        <f t="shared" si="39"/>
        <v>10.164428936709756</v>
      </c>
      <c r="F581" s="17">
        <f t="shared" si="40"/>
        <v>9.8382310135339671E-2</v>
      </c>
      <c r="G581" s="17">
        <v>17.019078693992387</v>
      </c>
      <c r="H581" s="17">
        <f t="shared" si="41"/>
        <v>17.080500548999005</v>
      </c>
      <c r="N581" t="str">
        <f t="shared" si="42"/>
        <v>8#51</v>
      </c>
      <c r="O581">
        <v>8</v>
      </c>
      <c r="P581">
        <v>51</v>
      </c>
      <c r="Q581">
        <v>10.164428936709756</v>
      </c>
      <c r="R581">
        <v>17.080500548999005</v>
      </c>
    </row>
    <row r="582" spans="1:18" x14ac:dyDescent="0.25">
      <c r="A582" s="70">
        <v>8</v>
      </c>
      <c r="B582" s="70">
        <v>52</v>
      </c>
      <c r="C582" s="83">
        <v>47.307400408152432</v>
      </c>
      <c r="D582" s="83">
        <v>0</v>
      </c>
      <c r="E582" s="43">
        <f t="shared" si="39"/>
        <v>15.058413239570013</v>
      </c>
      <c r="F582" s="17">
        <f t="shared" si="40"/>
        <v>6.6408059341354256E-2</v>
      </c>
      <c r="G582" s="17">
        <v>22.004233774839708</v>
      </c>
      <c r="H582" s="17">
        <f t="shared" si="41"/>
        <v>22.083647054533103</v>
      </c>
      <c r="N582" t="str">
        <f t="shared" si="42"/>
        <v>8#52</v>
      </c>
      <c r="O582">
        <v>8</v>
      </c>
      <c r="P582">
        <v>52</v>
      </c>
      <c r="Q582">
        <v>15.058413239570013</v>
      </c>
      <c r="R582">
        <v>22.083647054533103</v>
      </c>
    </row>
    <row r="583" spans="1:18" x14ac:dyDescent="0.25">
      <c r="A583" s="70">
        <v>8</v>
      </c>
      <c r="B583" s="70">
        <v>53</v>
      </c>
      <c r="C583" s="83">
        <v>36.663235316318136</v>
      </c>
      <c r="D583" s="83">
        <v>0</v>
      </c>
      <c r="E583" s="43">
        <f t="shared" si="39"/>
        <v>11.670270260666761</v>
      </c>
      <c r="F583" s="17">
        <f t="shared" si="40"/>
        <v>8.5687818504973229E-2</v>
      </c>
      <c r="G583" s="17">
        <v>18.84655208217103</v>
      </c>
      <c r="H583" s="17">
        <f t="shared" si="41"/>
        <v>18.914569288635583</v>
      </c>
      <c r="N583" t="str">
        <f t="shared" si="42"/>
        <v>8#53</v>
      </c>
      <c r="O583">
        <v>8</v>
      </c>
      <c r="P583">
        <v>53</v>
      </c>
      <c r="Q583">
        <v>11.670270260666761</v>
      </c>
      <c r="R583">
        <v>18.914569288635583</v>
      </c>
    </row>
    <row r="584" spans="1:18" x14ac:dyDescent="0.25">
      <c r="A584" s="70">
        <v>8</v>
      </c>
      <c r="B584" s="70">
        <v>54</v>
      </c>
      <c r="C584" s="83">
        <v>42.340123365296421</v>
      </c>
      <c r="D584" s="83">
        <v>0</v>
      </c>
      <c r="E584" s="43">
        <f t="shared" si="39"/>
        <v>13.47727984941516</v>
      </c>
      <c r="F584" s="17">
        <f t="shared" si="40"/>
        <v>7.4198948984753363E-2</v>
      </c>
      <c r="G584" s="17">
        <v>20.669068374815506</v>
      </c>
      <c r="H584" s="17">
        <f t="shared" si="41"/>
        <v>20.743663042580213</v>
      </c>
      <c r="N584" t="str">
        <f t="shared" si="42"/>
        <v>8#54</v>
      </c>
      <c r="O584">
        <v>8</v>
      </c>
      <c r="P584">
        <v>54</v>
      </c>
      <c r="Q584">
        <v>13.47727984941516</v>
      </c>
      <c r="R584">
        <v>20.743663042580213</v>
      </c>
    </row>
    <row r="585" spans="1:18" x14ac:dyDescent="0.25">
      <c r="A585" s="70">
        <v>8</v>
      </c>
      <c r="B585" s="70">
        <v>55</v>
      </c>
      <c r="C585" s="83">
        <v>49.081427923458136</v>
      </c>
      <c r="D585" s="83">
        <v>0</v>
      </c>
      <c r="E585" s="43">
        <f t="shared" si="39"/>
        <v>15.623103736053885</v>
      </c>
      <c r="F585" s="17">
        <f t="shared" si="40"/>
        <v>6.4007768039859539E-2</v>
      </c>
      <c r="G585" s="17">
        <v>22.432711480874538</v>
      </c>
      <c r="H585" s="17">
        <f t="shared" si="41"/>
        <v>22.513671136609013</v>
      </c>
      <c r="N585" t="str">
        <f t="shared" si="42"/>
        <v>8#55</v>
      </c>
      <c r="O585">
        <v>8</v>
      </c>
      <c r="P585">
        <v>55</v>
      </c>
      <c r="Q585">
        <v>15.623103736053885</v>
      </c>
      <c r="R585">
        <v>22.513671136609013</v>
      </c>
    </row>
    <row r="586" spans="1:18" x14ac:dyDescent="0.25">
      <c r="A586" s="70">
        <v>8</v>
      </c>
      <c r="B586" s="70">
        <v>56</v>
      </c>
      <c r="C586" s="83">
        <v>41.985317862235277</v>
      </c>
      <c r="D586" s="83">
        <v>0</v>
      </c>
      <c r="E586" s="43">
        <f t="shared" si="39"/>
        <v>13.364341750118385</v>
      </c>
      <c r="F586" s="17">
        <f t="shared" si="40"/>
        <v>7.4825982356455503E-2</v>
      </c>
      <c r="G586" s="17">
        <v>20.565200420801148</v>
      </c>
      <c r="H586" s="17">
        <f t="shared" si="41"/>
        <v>20.639420229119818</v>
      </c>
      <c r="N586" t="str">
        <f t="shared" si="42"/>
        <v>8#56</v>
      </c>
      <c r="O586">
        <v>8</v>
      </c>
      <c r="P586">
        <v>56</v>
      </c>
      <c r="Q586">
        <v>13.364341750118385</v>
      </c>
      <c r="R586">
        <v>20.639420229119818</v>
      </c>
    </row>
    <row r="587" spans="1:18" x14ac:dyDescent="0.25">
      <c r="A587" s="70">
        <v>8</v>
      </c>
      <c r="B587" s="70">
        <v>57</v>
      </c>
      <c r="C587" s="83">
        <v>55.586195479579104</v>
      </c>
      <c r="D587" s="83">
        <v>0</v>
      </c>
      <c r="E587" s="43">
        <f t="shared" si="39"/>
        <v>17.693635556494765</v>
      </c>
      <c r="F587" s="17">
        <f t="shared" si="40"/>
        <v>5.6517497311790857E-2</v>
      </c>
      <c r="G587" s="17">
        <v>23.824190134384185</v>
      </c>
      <c r="H587" s="17">
        <f t="shared" si="41"/>
        <v>23.910171636579179</v>
      </c>
      <c r="N587" t="str">
        <f t="shared" si="42"/>
        <v>8#57</v>
      </c>
      <c r="O587">
        <v>8</v>
      </c>
      <c r="P587">
        <v>57</v>
      </c>
      <c r="Q587">
        <v>17.693635556494765</v>
      </c>
      <c r="R587">
        <v>23.910171636579179</v>
      </c>
    </row>
    <row r="588" spans="1:18" x14ac:dyDescent="0.25">
      <c r="A588" s="70">
        <v>8</v>
      </c>
      <c r="B588" s="70">
        <v>58</v>
      </c>
      <c r="C588" s="83">
        <v>34.297865295910512</v>
      </c>
      <c r="D588" s="83">
        <v>0</v>
      </c>
      <c r="E588" s="43">
        <f t="shared" si="39"/>
        <v>10.91734959868826</v>
      </c>
      <c r="F588" s="17">
        <f t="shared" si="40"/>
        <v>9.1597323229454145E-2</v>
      </c>
      <c r="G588" s="17">
        <v>17.972621209911633</v>
      </c>
      <c r="H588" s="17">
        <f t="shared" si="41"/>
        <v>18.037484399858204</v>
      </c>
      <c r="N588" t="str">
        <f t="shared" si="42"/>
        <v>8#58</v>
      </c>
      <c r="O588">
        <v>8</v>
      </c>
      <c r="P588">
        <v>58</v>
      </c>
      <c r="Q588">
        <v>10.91734959868826</v>
      </c>
      <c r="R588">
        <v>18.037484399858204</v>
      </c>
    </row>
    <row r="589" spans="1:18" x14ac:dyDescent="0.25">
      <c r="A589" s="70">
        <v>8</v>
      </c>
      <c r="B589" s="70">
        <v>59</v>
      </c>
      <c r="C589" s="83">
        <v>46.124715397948613</v>
      </c>
      <c r="D589" s="83">
        <v>0</v>
      </c>
      <c r="E589" s="43">
        <f t="shared" si="39"/>
        <v>14.68195290858076</v>
      </c>
      <c r="F589" s="17">
        <f t="shared" si="40"/>
        <v>6.8110830093696687E-2</v>
      </c>
      <c r="G589" s="17">
        <v>21.705242473648582</v>
      </c>
      <c r="H589" s="17">
        <f t="shared" si="41"/>
        <v>21.783576693735981</v>
      </c>
      <c r="N589" t="str">
        <f t="shared" si="42"/>
        <v>8#59</v>
      </c>
      <c r="O589">
        <v>8</v>
      </c>
      <c r="P589">
        <v>59</v>
      </c>
      <c r="Q589">
        <v>14.68195290858076</v>
      </c>
      <c r="R589">
        <v>21.783576693735981</v>
      </c>
    </row>
    <row r="590" spans="1:18" x14ac:dyDescent="0.25">
      <c r="A590" s="70">
        <v>8</v>
      </c>
      <c r="B590" s="70">
        <v>60</v>
      </c>
      <c r="C590" s="83">
        <v>46.479520901009757</v>
      </c>
      <c r="D590" s="83">
        <v>0</v>
      </c>
      <c r="E590" s="43">
        <f t="shared" si="39"/>
        <v>14.794891007877537</v>
      </c>
      <c r="F590" s="17">
        <f t="shared" si="40"/>
        <v>6.7590900092981437E-2</v>
      </c>
      <c r="G590" s="17">
        <v>21.796104096478665</v>
      </c>
      <c r="H590" s="17">
        <f t="shared" si="41"/>
        <v>21.874766236162856</v>
      </c>
      <c r="N590" t="str">
        <f t="shared" si="42"/>
        <v>8#60</v>
      </c>
      <c r="O590">
        <v>8</v>
      </c>
      <c r="P590">
        <v>60</v>
      </c>
      <c r="Q590">
        <v>14.794891007877537</v>
      </c>
      <c r="R590">
        <v>21.874766236162856</v>
      </c>
    </row>
    <row r="591" spans="1:18" x14ac:dyDescent="0.25">
      <c r="A591" s="70">
        <v>8</v>
      </c>
      <c r="B591" s="70">
        <v>61</v>
      </c>
      <c r="C591" s="83">
        <v>53.457362461212249</v>
      </c>
      <c r="D591" s="83">
        <v>0</v>
      </c>
      <c r="E591" s="43">
        <f t="shared" si="39"/>
        <v>17.016006960714115</v>
      </c>
      <c r="F591" s="17">
        <f t="shared" si="40"/>
        <v>5.8768194107393146E-2</v>
      </c>
      <c r="G591" s="17">
        <v>23.397239335686344</v>
      </c>
      <c r="H591" s="17">
        <f t="shared" si="41"/>
        <v>23.481679972448834</v>
      </c>
      <c r="N591" t="str">
        <f t="shared" si="42"/>
        <v>8#61</v>
      </c>
      <c r="O591">
        <v>8</v>
      </c>
      <c r="P591">
        <v>61</v>
      </c>
      <c r="Q591">
        <v>17.016006960714115</v>
      </c>
      <c r="R591">
        <v>23.481679972448834</v>
      </c>
    </row>
    <row r="592" spans="1:18" x14ac:dyDescent="0.25">
      <c r="A592" s="70">
        <v>8</v>
      </c>
      <c r="B592" s="70">
        <v>62</v>
      </c>
      <c r="C592" s="83">
        <v>41.985317862235277</v>
      </c>
      <c r="D592" s="83">
        <v>0</v>
      </c>
      <c r="E592" s="43">
        <f t="shared" si="39"/>
        <v>13.364341750118385</v>
      </c>
      <c r="F592" s="17">
        <f t="shared" si="40"/>
        <v>7.4825982356455503E-2</v>
      </c>
      <c r="G592" s="17">
        <v>20.565200420801148</v>
      </c>
      <c r="H592" s="17">
        <f t="shared" si="41"/>
        <v>20.639420229119818</v>
      </c>
      <c r="N592" t="str">
        <f t="shared" si="42"/>
        <v>8#62</v>
      </c>
      <c r="O592">
        <v>8</v>
      </c>
      <c r="P592">
        <v>62</v>
      </c>
      <c r="Q592">
        <v>13.364341750118385</v>
      </c>
      <c r="R592">
        <v>20.639420229119818</v>
      </c>
    </row>
    <row r="593" spans="1:18" x14ac:dyDescent="0.25">
      <c r="A593" s="70">
        <v>8</v>
      </c>
      <c r="B593" s="70">
        <v>63</v>
      </c>
      <c r="C593" s="83">
        <v>45.178567389785577</v>
      </c>
      <c r="D593" s="83">
        <v>0</v>
      </c>
      <c r="E593" s="43">
        <f t="shared" si="39"/>
        <v>14.380784643789365</v>
      </c>
      <c r="F593" s="17">
        <f t="shared" si="40"/>
        <v>6.9537234912412815E-2</v>
      </c>
      <c r="G593" s="17">
        <v>21.457907960427086</v>
      </c>
      <c r="H593" s="17">
        <f t="shared" si="41"/>
        <v>21.535349550256267</v>
      </c>
      <c r="N593" t="str">
        <f t="shared" si="42"/>
        <v>8#63</v>
      </c>
      <c r="O593">
        <v>8</v>
      </c>
      <c r="P593">
        <v>63</v>
      </c>
      <c r="Q593">
        <v>14.380784643789365</v>
      </c>
      <c r="R593">
        <v>21.535349550256267</v>
      </c>
    </row>
    <row r="594" spans="1:18" x14ac:dyDescent="0.25">
      <c r="A594" s="70">
        <v>8</v>
      </c>
      <c r="B594" s="70">
        <v>64</v>
      </c>
      <c r="C594" s="83">
        <v>52.629482954069573</v>
      </c>
      <c r="D594" s="83">
        <v>0</v>
      </c>
      <c r="E594" s="43">
        <f t="shared" si="39"/>
        <v>16.752484729021639</v>
      </c>
      <c r="F594" s="17">
        <f t="shared" si="40"/>
        <v>5.9692637610206073E-2</v>
      </c>
      <c r="G594" s="17">
        <v>23.224099634812443</v>
      </c>
      <c r="H594" s="17">
        <f t="shared" si="41"/>
        <v>23.307915410394482</v>
      </c>
      <c r="N594" t="str">
        <f t="shared" si="42"/>
        <v>8#64</v>
      </c>
      <c r="O594">
        <v>8</v>
      </c>
      <c r="P594">
        <v>64</v>
      </c>
      <c r="Q594">
        <v>16.752484729021639</v>
      </c>
      <c r="R594">
        <v>23.307915410394482</v>
      </c>
    </row>
    <row r="595" spans="1:18" x14ac:dyDescent="0.25">
      <c r="A595" s="70">
        <v>8</v>
      </c>
      <c r="B595" s="70">
        <v>65</v>
      </c>
      <c r="C595" s="83">
        <v>50.855455438763869</v>
      </c>
      <c r="D595" s="83">
        <v>0</v>
      </c>
      <c r="E595" s="43">
        <f t="shared" si="39"/>
        <v>16.187794232537765</v>
      </c>
      <c r="F595" s="17">
        <f t="shared" si="40"/>
        <v>6.1774938922189999E-2</v>
      </c>
      <c r="G595" s="17">
        <v>22.838782701299291</v>
      </c>
      <c r="H595" s="17">
        <f t="shared" si="41"/>
        <v>22.921207868068279</v>
      </c>
      <c r="N595" t="str">
        <f t="shared" si="42"/>
        <v>8#65</v>
      </c>
      <c r="O595">
        <v>8</v>
      </c>
      <c r="P595">
        <v>65</v>
      </c>
      <c r="Q595">
        <v>16.187794232537765</v>
      </c>
      <c r="R595">
        <v>22.921207868068279</v>
      </c>
    </row>
    <row r="596" spans="1:18" x14ac:dyDescent="0.25">
      <c r="A596" s="70">
        <v>8</v>
      </c>
      <c r="B596" s="70">
        <v>66</v>
      </c>
      <c r="C596" s="83">
        <v>38.43726283162384</v>
      </c>
      <c r="D596" s="83">
        <v>0</v>
      </c>
      <c r="E596" s="43">
        <f t="shared" si="39"/>
        <v>12.234960757150633</v>
      </c>
      <c r="F596" s="17">
        <f t="shared" si="40"/>
        <v>8.1732996112436021E-2</v>
      </c>
      <c r="G596" s="17">
        <v>19.455024133433266</v>
      </c>
      <c r="H596" s="17">
        <f t="shared" si="41"/>
        <v>19.525237315530827</v>
      </c>
      <c r="N596" t="str">
        <f t="shared" si="42"/>
        <v>8#66</v>
      </c>
      <c r="O596">
        <v>8</v>
      </c>
      <c r="P596">
        <v>66</v>
      </c>
      <c r="Q596">
        <v>12.234960757150633</v>
      </c>
      <c r="R596">
        <v>19.525237315530827</v>
      </c>
    </row>
    <row r="597" spans="1:18" x14ac:dyDescent="0.25">
      <c r="A597" s="70">
        <v>8</v>
      </c>
      <c r="B597" s="70">
        <v>67</v>
      </c>
      <c r="C597" s="83">
        <v>40.211290346929559</v>
      </c>
      <c r="D597" s="83">
        <v>0</v>
      </c>
      <c r="E597" s="43">
        <f t="shared" si="39"/>
        <v>12.79965125363451</v>
      </c>
      <c r="F597" s="17">
        <f t="shared" si="40"/>
        <v>7.8127128636887366E-2</v>
      </c>
      <c r="G597" s="17">
        <v>20.026912651081485</v>
      </c>
      <c r="H597" s="17">
        <f t="shared" si="41"/>
        <v>20.099189778839239</v>
      </c>
      <c r="N597" t="str">
        <f t="shared" si="42"/>
        <v>8#67</v>
      </c>
      <c r="O597">
        <v>8</v>
      </c>
      <c r="P597">
        <v>67</v>
      </c>
      <c r="Q597">
        <v>12.79965125363451</v>
      </c>
      <c r="R597">
        <v>20.099189778839239</v>
      </c>
    </row>
    <row r="598" spans="1:18" x14ac:dyDescent="0.25">
      <c r="A598" s="70">
        <v>8</v>
      </c>
      <c r="B598" s="70">
        <v>68</v>
      </c>
      <c r="C598" s="83">
        <v>47.898742913254331</v>
      </c>
      <c r="D598" s="83">
        <v>0</v>
      </c>
      <c r="E598" s="43">
        <f t="shared" si="39"/>
        <v>15.246643405064637</v>
      </c>
      <c r="F598" s="17">
        <f t="shared" si="40"/>
        <v>6.55882067568931E-2</v>
      </c>
      <c r="G598" s="17">
        <v>22.149657990806155</v>
      </c>
      <c r="H598" s="17">
        <f t="shared" si="41"/>
        <v>22.229596106494974</v>
      </c>
      <c r="N598" t="str">
        <f t="shared" si="42"/>
        <v>8#68</v>
      </c>
      <c r="O598">
        <v>8</v>
      </c>
      <c r="P598">
        <v>68</v>
      </c>
      <c r="Q598">
        <v>15.246643405064637</v>
      </c>
      <c r="R598">
        <v>22.229596106494974</v>
      </c>
    </row>
    <row r="599" spans="1:18" x14ac:dyDescent="0.25">
      <c r="A599" s="70">
        <v>8</v>
      </c>
      <c r="B599" s="70">
        <v>69</v>
      </c>
      <c r="C599" s="83">
        <v>34.77093929999203</v>
      </c>
      <c r="D599" s="83">
        <v>0</v>
      </c>
      <c r="E599" s="43">
        <f t="shared" si="39"/>
        <v>11.067933731083958</v>
      </c>
      <c r="F599" s="17">
        <f t="shared" si="40"/>
        <v>9.0351101144699686E-2</v>
      </c>
      <c r="G599" s="17">
        <v>18.153482858893355</v>
      </c>
      <c r="H599" s="17">
        <f t="shared" si="41"/>
        <v>18.218998778531102</v>
      </c>
      <c r="N599" t="str">
        <f t="shared" si="42"/>
        <v>8#69</v>
      </c>
      <c r="O599">
        <v>8</v>
      </c>
      <c r="P599">
        <v>69</v>
      </c>
      <c r="Q599">
        <v>11.067933731083958</v>
      </c>
      <c r="R599">
        <v>18.218998778531102</v>
      </c>
    </row>
    <row r="600" spans="1:18" x14ac:dyDescent="0.25">
      <c r="A600" s="70">
        <v>8</v>
      </c>
      <c r="B600" s="70">
        <v>70</v>
      </c>
      <c r="C600" s="83">
        <v>47.307400408152432</v>
      </c>
      <c r="D600" s="83">
        <v>0</v>
      </c>
      <c r="E600" s="43">
        <f t="shared" si="39"/>
        <v>15.058413239570013</v>
      </c>
      <c r="F600" s="17">
        <f t="shared" si="40"/>
        <v>6.6408059341354256E-2</v>
      </c>
      <c r="G600" s="17">
        <v>22.004233774839708</v>
      </c>
      <c r="H600" s="17">
        <f t="shared" si="41"/>
        <v>22.083647054533103</v>
      </c>
      <c r="N600" t="str">
        <f t="shared" si="42"/>
        <v>8#70</v>
      </c>
      <c r="O600">
        <v>8</v>
      </c>
      <c r="P600">
        <v>70</v>
      </c>
      <c r="Q600">
        <v>15.058413239570013</v>
      </c>
      <c r="R600">
        <v>22.083647054533103</v>
      </c>
    </row>
    <row r="601" spans="1:18" x14ac:dyDescent="0.25">
      <c r="A601" s="70">
        <v>8</v>
      </c>
      <c r="B601" s="70">
        <v>71</v>
      </c>
      <c r="C601" s="83">
        <v>44.23241938162252</v>
      </c>
      <c r="D601" s="83">
        <v>0</v>
      </c>
      <c r="E601" s="43">
        <f t="shared" si="39"/>
        <v>14.079616378997962</v>
      </c>
      <c r="F601" s="17">
        <f t="shared" si="40"/>
        <v>7.1024662397170327E-2</v>
      </c>
      <c r="G601" s="17">
        <v>21.202993656447148</v>
      </c>
      <c r="H601" s="17">
        <f t="shared" si="41"/>
        <v>21.279515260553264</v>
      </c>
      <c r="N601" t="str">
        <f t="shared" si="42"/>
        <v>8#71</v>
      </c>
      <c r="O601">
        <v>8</v>
      </c>
      <c r="P601">
        <v>71</v>
      </c>
      <c r="Q601">
        <v>14.079616378997962</v>
      </c>
      <c r="R601">
        <v>21.279515260553264</v>
      </c>
    </row>
    <row r="602" spans="1:18" x14ac:dyDescent="0.25">
      <c r="A602" s="70">
        <v>8</v>
      </c>
      <c r="B602" s="70">
        <v>72</v>
      </c>
      <c r="C602" s="83">
        <v>50.618918436723085</v>
      </c>
      <c r="D602" s="83">
        <v>0</v>
      </c>
      <c r="E602" s="43">
        <f t="shared" si="39"/>
        <v>16.112502166339908</v>
      </c>
      <c r="F602" s="17">
        <f t="shared" si="40"/>
        <v>6.2063606861078764E-2</v>
      </c>
      <c r="G602" s="17">
        <v>22.785873463667436</v>
      </c>
      <c r="H602" s="17">
        <f t="shared" si="41"/>
        <v>22.868107680997809</v>
      </c>
      <c r="N602" t="str">
        <f t="shared" si="42"/>
        <v>8#72</v>
      </c>
      <c r="O602">
        <v>8</v>
      </c>
      <c r="P602">
        <v>72</v>
      </c>
      <c r="Q602">
        <v>16.112502166339908</v>
      </c>
      <c r="R602">
        <v>22.868107680997809</v>
      </c>
    </row>
    <row r="603" spans="1:18" x14ac:dyDescent="0.25">
      <c r="A603" s="70">
        <v>8</v>
      </c>
      <c r="B603" s="70">
        <v>73</v>
      </c>
      <c r="C603" s="83">
        <v>18.686423161220212</v>
      </c>
      <c r="D603" s="83">
        <v>0</v>
      </c>
      <c r="E603" s="43">
        <f t="shared" si="39"/>
        <v>5.9480732296301557</v>
      </c>
      <c r="F603" s="17">
        <f t="shared" si="40"/>
        <v>0.16812166921861835</v>
      </c>
      <c r="G603" s="17">
        <v>9.7182743635907087</v>
      </c>
      <c r="H603" s="17">
        <f t="shared" si="41"/>
        <v>9.7533476157689076</v>
      </c>
      <c r="N603" t="str">
        <f t="shared" si="42"/>
        <v>8#73</v>
      </c>
      <c r="O603">
        <v>8</v>
      </c>
      <c r="P603">
        <v>73</v>
      </c>
      <c r="Q603">
        <v>5.9480732296301557</v>
      </c>
      <c r="R603">
        <v>9.7533476157689076</v>
      </c>
    </row>
    <row r="604" spans="1:18" x14ac:dyDescent="0.25">
      <c r="A604" s="70">
        <v>8</v>
      </c>
      <c r="B604" s="70">
        <v>74</v>
      </c>
      <c r="C604" s="83">
        <v>41.157438355092609</v>
      </c>
      <c r="D604" s="83">
        <v>0</v>
      </c>
      <c r="E604" s="43">
        <f t="shared" si="39"/>
        <v>13.10081951842591</v>
      </c>
      <c r="F604" s="17">
        <f t="shared" si="40"/>
        <v>7.6331102691211794E-2</v>
      </c>
      <c r="G604" s="17">
        <v>20.318002742021832</v>
      </c>
      <c r="H604" s="17">
        <f t="shared" si="41"/>
        <v>20.391330413917789</v>
      </c>
      <c r="N604" t="str">
        <f t="shared" si="42"/>
        <v>8#74</v>
      </c>
      <c r="O604">
        <v>8</v>
      </c>
      <c r="P604">
        <v>74</v>
      </c>
      <c r="Q604">
        <v>13.10081951842591</v>
      </c>
      <c r="R604">
        <v>20.391330413917789</v>
      </c>
    </row>
    <row r="605" spans="1:18" x14ac:dyDescent="0.25">
      <c r="A605" s="70">
        <v>8</v>
      </c>
      <c r="B605" s="70">
        <v>75</v>
      </c>
      <c r="C605" s="83">
        <v>50.855455438763869</v>
      </c>
      <c r="D605" s="83">
        <v>0</v>
      </c>
      <c r="E605" s="43">
        <f t="shared" si="39"/>
        <v>16.187794232537765</v>
      </c>
      <c r="F605" s="17">
        <f t="shared" si="40"/>
        <v>6.1774938922189999E-2</v>
      </c>
      <c r="G605" s="17">
        <v>22.838782701299291</v>
      </c>
      <c r="H605" s="17">
        <f t="shared" si="41"/>
        <v>22.921207868068279</v>
      </c>
      <c r="N605" t="str">
        <f t="shared" si="42"/>
        <v>8#75</v>
      </c>
      <c r="O605">
        <v>8</v>
      </c>
      <c r="P605">
        <v>75</v>
      </c>
      <c r="Q605">
        <v>16.187794232537765</v>
      </c>
      <c r="R605">
        <v>22.921207868068279</v>
      </c>
    </row>
    <row r="606" spans="1:18" x14ac:dyDescent="0.25">
      <c r="A606" s="70">
        <v>8</v>
      </c>
      <c r="B606" s="70">
        <v>76</v>
      </c>
      <c r="C606" s="83">
        <v>53.220825459171479</v>
      </c>
      <c r="D606" s="83">
        <v>0</v>
      </c>
      <c r="E606" s="43">
        <f t="shared" si="39"/>
        <v>16.940714894516262</v>
      </c>
      <c r="F606" s="17">
        <f t="shared" si="40"/>
        <v>5.902938608120379E-2</v>
      </c>
      <c r="G606" s="17">
        <v>23.348190086449961</v>
      </c>
      <c r="H606" s="17">
        <f t="shared" si="41"/>
        <v>23.432453704471957</v>
      </c>
      <c r="N606" t="str">
        <f t="shared" si="42"/>
        <v>8#76</v>
      </c>
      <c r="O606">
        <v>8</v>
      </c>
      <c r="P606">
        <v>76</v>
      </c>
      <c r="Q606">
        <v>16.940714894516262</v>
      </c>
      <c r="R606">
        <v>23.432453704471957</v>
      </c>
    </row>
    <row r="607" spans="1:18" x14ac:dyDescent="0.25">
      <c r="A607" s="70">
        <v>8</v>
      </c>
      <c r="B607" s="70">
        <v>77</v>
      </c>
      <c r="C607" s="83">
        <v>38.318994330603473</v>
      </c>
      <c r="D607" s="83">
        <v>0</v>
      </c>
      <c r="E607" s="43">
        <f t="shared" si="39"/>
        <v>12.197314724051711</v>
      </c>
      <c r="F607" s="17">
        <f t="shared" si="40"/>
        <v>8.1985258446116357E-2</v>
      </c>
      <c r="G607" s="17">
        <v>19.415632165617151</v>
      </c>
      <c r="H607" s="17">
        <f t="shared" si="41"/>
        <v>19.485703182102863</v>
      </c>
      <c r="N607" t="str">
        <f t="shared" si="42"/>
        <v>8#77</v>
      </c>
      <c r="O607">
        <v>8</v>
      </c>
      <c r="P607">
        <v>77</v>
      </c>
      <c r="Q607">
        <v>12.197314724051711</v>
      </c>
      <c r="R607">
        <v>19.485703182102863</v>
      </c>
    </row>
    <row r="608" spans="1:18" x14ac:dyDescent="0.25">
      <c r="A608" s="70">
        <v>8</v>
      </c>
      <c r="B608" s="70">
        <v>78</v>
      </c>
      <c r="C608" s="83">
        <v>54.403510469375291</v>
      </c>
      <c r="D608" s="83">
        <v>0</v>
      </c>
      <c r="E608" s="43">
        <f t="shared" si="39"/>
        <v>17.317175225505515</v>
      </c>
      <c r="F608" s="17">
        <f t="shared" si="40"/>
        <v>5.7746138557699354E-2</v>
      </c>
      <c r="G608" s="17">
        <v>23.590163685491259</v>
      </c>
      <c r="H608" s="17">
        <f t="shared" si="41"/>
        <v>23.675300586232197</v>
      </c>
      <c r="N608" t="str">
        <f t="shared" si="42"/>
        <v>8#78</v>
      </c>
      <c r="O608">
        <v>8</v>
      </c>
      <c r="P608">
        <v>78</v>
      </c>
      <c r="Q608">
        <v>17.317175225505515</v>
      </c>
      <c r="R608">
        <v>23.675300586232197</v>
      </c>
    </row>
    <row r="609" spans="1:18" x14ac:dyDescent="0.25">
      <c r="A609" s="70">
        <v>8</v>
      </c>
      <c r="B609" s="70">
        <v>79</v>
      </c>
      <c r="C609" s="83">
        <v>47.307400408152432</v>
      </c>
      <c r="D609" s="83">
        <v>0</v>
      </c>
      <c r="E609" s="43">
        <f t="shared" si="39"/>
        <v>15.058413239570013</v>
      </c>
      <c r="F609" s="17">
        <f t="shared" si="40"/>
        <v>6.6408059341354256E-2</v>
      </c>
      <c r="G609" s="17">
        <v>22.004233774839708</v>
      </c>
      <c r="H609" s="17">
        <f t="shared" si="41"/>
        <v>22.083647054533103</v>
      </c>
      <c r="N609" t="str">
        <f t="shared" si="42"/>
        <v>8#79</v>
      </c>
      <c r="O609">
        <v>8</v>
      </c>
      <c r="P609">
        <v>79</v>
      </c>
      <c r="Q609">
        <v>15.058413239570013</v>
      </c>
      <c r="R609">
        <v>22.083647054533103</v>
      </c>
    </row>
    <row r="610" spans="1:18" x14ac:dyDescent="0.25">
      <c r="A610" s="70">
        <v>8</v>
      </c>
      <c r="B610" s="70">
        <v>80</v>
      </c>
      <c r="C610" s="83">
        <v>42.57666036733719</v>
      </c>
      <c r="D610" s="83">
        <v>0</v>
      </c>
      <c r="E610" s="43">
        <f t="shared" si="39"/>
        <v>13.552571915613013</v>
      </c>
      <c r="F610" s="17">
        <f t="shared" si="40"/>
        <v>7.3786732601504715E-2</v>
      </c>
      <c r="G610" s="17">
        <v>20.737637573834569</v>
      </c>
      <c r="H610" s="17">
        <f t="shared" si="41"/>
        <v>20.812479707838538</v>
      </c>
      <c r="N610" t="str">
        <f t="shared" si="42"/>
        <v>8#80</v>
      </c>
      <c r="O610">
        <v>8</v>
      </c>
      <c r="P610">
        <v>80</v>
      </c>
      <c r="Q610">
        <v>13.552571915613013</v>
      </c>
      <c r="R610">
        <v>20.812479707838538</v>
      </c>
    </row>
    <row r="611" spans="1:18" x14ac:dyDescent="0.25">
      <c r="A611" s="70">
        <v>9</v>
      </c>
      <c r="B611" s="70">
        <v>1</v>
      </c>
      <c r="C611" s="83">
        <v>56.414074986721779</v>
      </c>
      <c r="D611" s="83">
        <v>25.131999999999998</v>
      </c>
      <c r="E611" s="43">
        <f t="shared" si="39"/>
        <v>17.957157788187242</v>
      </c>
      <c r="F611" s="17">
        <f t="shared" si="40"/>
        <v>5.5688100076607336E-2</v>
      </c>
      <c r="G611" s="17">
        <v>25.131999999999998</v>
      </c>
      <c r="H611" s="17">
        <f t="shared" si="41"/>
        <v>25.131999999999998</v>
      </c>
      <c r="N611" t="str">
        <f t="shared" si="42"/>
        <v>9#1</v>
      </c>
      <c r="O611">
        <v>9</v>
      </c>
      <c r="P611">
        <v>1</v>
      </c>
      <c r="Q611">
        <v>17.957157788187242</v>
      </c>
      <c r="R611">
        <v>25.131999999999998</v>
      </c>
    </row>
    <row r="612" spans="1:18" x14ac:dyDescent="0.25">
      <c r="A612" s="70">
        <v>9</v>
      </c>
      <c r="B612" s="70">
        <v>3</v>
      </c>
      <c r="C612" s="83">
        <v>51.683334945906523</v>
      </c>
      <c r="D612" s="83">
        <v>24.308</v>
      </c>
      <c r="E612" s="43">
        <f t="shared" si="39"/>
        <v>16.451316464230239</v>
      </c>
      <c r="F612" s="17">
        <f t="shared" si="40"/>
        <v>6.0785409008104585E-2</v>
      </c>
      <c r="G612" s="17">
        <v>24.308</v>
      </c>
      <c r="H612" s="17">
        <f t="shared" si="41"/>
        <v>24.308</v>
      </c>
      <c r="N612" t="str">
        <f t="shared" si="42"/>
        <v>9#3</v>
      </c>
      <c r="O612">
        <v>9</v>
      </c>
      <c r="P612">
        <v>3</v>
      </c>
      <c r="Q612">
        <v>16.451316464230239</v>
      </c>
      <c r="R612">
        <v>24.308</v>
      </c>
    </row>
    <row r="613" spans="1:18" x14ac:dyDescent="0.25">
      <c r="A613" s="70">
        <v>9</v>
      </c>
      <c r="B613" s="70">
        <v>4</v>
      </c>
      <c r="C613" s="83">
        <v>50.500649935702725</v>
      </c>
      <c r="D613" s="83">
        <v>23.69</v>
      </c>
      <c r="E613" s="43">
        <f t="shared" si="39"/>
        <v>16.074856133240992</v>
      </c>
      <c r="F613" s="17">
        <f t="shared" si="40"/>
        <v>6.2208954886514511E-2</v>
      </c>
      <c r="G613" s="17">
        <v>23.69</v>
      </c>
      <c r="H613" s="17">
        <f t="shared" si="41"/>
        <v>23.69</v>
      </c>
      <c r="N613" t="str">
        <f t="shared" si="42"/>
        <v>9#4</v>
      </c>
      <c r="O613">
        <v>9</v>
      </c>
      <c r="P613">
        <v>4</v>
      </c>
      <c r="Q613">
        <v>16.074856133240992</v>
      </c>
      <c r="R613">
        <v>23.69</v>
      </c>
    </row>
    <row r="614" spans="1:18" x14ac:dyDescent="0.25">
      <c r="A614" s="70">
        <v>9</v>
      </c>
      <c r="B614" s="70">
        <v>5</v>
      </c>
      <c r="C614" s="83">
        <v>17.622006652036777</v>
      </c>
      <c r="D614" s="83">
        <v>0</v>
      </c>
      <c r="E614" s="43">
        <f t="shared" si="39"/>
        <v>5.6092589317398289</v>
      </c>
      <c r="F614" s="17">
        <f t="shared" si="40"/>
        <v>0.17827666937276312</v>
      </c>
      <c r="G614" s="17">
        <v>8.9568342078026859</v>
      </c>
      <c r="H614" s="17">
        <f t="shared" si="41"/>
        <v>8.9891594224586449</v>
      </c>
      <c r="N614" t="str">
        <f t="shared" si="42"/>
        <v>9#5</v>
      </c>
      <c r="O614">
        <v>9</v>
      </c>
      <c r="P614">
        <v>5</v>
      </c>
      <c r="Q614">
        <v>5.6092589317398289</v>
      </c>
      <c r="R614">
        <v>8.9891594224586449</v>
      </c>
    </row>
    <row r="615" spans="1:18" x14ac:dyDescent="0.25">
      <c r="A615" s="70">
        <v>9</v>
      </c>
      <c r="B615" s="70">
        <v>6</v>
      </c>
      <c r="C615" s="83">
        <v>43.995882379581758</v>
      </c>
      <c r="D615" s="83">
        <v>22.763000000000002</v>
      </c>
      <c r="E615" s="43">
        <f t="shared" si="39"/>
        <v>14.004324312800112</v>
      </c>
      <c r="F615" s="17">
        <f t="shared" si="40"/>
        <v>7.1406515420811029E-2</v>
      </c>
      <c r="G615" s="17">
        <v>22.763000000000002</v>
      </c>
      <c r="H615" s="17">
        <f t="shared" si="41"/>
        <v>22.763000000000002</v>
      </c>
      <c r="N615" t="str">
        <f t="shared" si="42"/>
        <v>9#6</v>
      </c>
      <c r="O615">
        <v>9</v>
      </c>
      <c r="P615">
        <v>6</v>
      </c>
      <c r="Q615">
        <v>14.004324312800112</v>
      </c>
      <c r="R615">
        <v>22.763000000000002</v>
      </c>
    </row>
    <row r="616" spans="1:18" x14ac:dyDescent="0.25">
      <c r="A616" s="70">
        <v>9</v>
      </c>
      <c r="B616" s="70">
        <v>7</v>
      </c>
      <c r="C616" s="83">
        <v>36.78150381733851</v>
      </c>
      <c r="D616" s="83">
        <v>20.394000000000002</v>
      </c>
      <c r="E616" s="43">
        <f t="shared" si="39"/>
        <v>11.707916293765685</v>
      </c>
      <c r="F616" s="17">
        <f t="shared" si="40"/>
        <v>8.5412294972802907E-2</v>
      </c>
      <c r="G616" s="17">
        <v>20.394000000000002</v>
      </c>
      <c r="H616" s="17">
        <f t="shared" si="41"/>
        <v>20.394000000000002</v>
      </c>
      <c r="N616" t="str">
        <f t="shared" si="42"/>
        <v>9#7</v>
      </c>
      <c r="O616">
        <v>9</v>
      </c>
      <c r="P616">
        <v>7</v>
      </c>
      <c r="Q616">
        <v>11.707916293765685</v>
      </c>
      <c r="R616">
        <v>20.394000000000002</v>
      </c>
    </row>
    <row r="617" spans="1:18" x14ac:dyDescent="0.25">
      <c r="A617" s="70">
        <v>9</v>
      </c>
      <c r="B617" s="70">
        <v>8</v>
      </c>
      <c r="C617" s="83">
        <v>36.663235316318136</v>
      </c>
      <c r="D617" s="83">
        <v>20.6</v>
      </c>
      <c r="E617" s="43">
        <f t="shared" si="39"/>
        <v>11.670270260666761</v>
      </c>
      <c r="F617" s="17">
        <f t="shared" si="40"/>
        <v>8.5687818504973229E-2</v>
      </c>
      <c r="G617" s="17">
        <v>20.6</v>
      </c>
      <c r="H617" s="17">
        <f t="shared" si="41"/>
        <v>20.6</v>
      </c>
      <c r="N617" t="str">
        <f t="shared" si="42"/>
        <v>9#8</v>
      </c>
      <c r="O617">
        <v>9</v>
      </c>
      <c r="P617">
        <v>8</v>
      </c>
      <c r="Q617">
        <v>11.670270260666761</v>
      </c>
      <c r="R617">
        <v>20.6</v>
      </c>
    </row>
    <row r="618" spans="1:18" x14ac:dyDescent="0.25">
      <c r="A618" s="70">
        <v>9</v>
      </c>
      <c r="B618" s="70">
        <v>9</v>
      </c>
      <c r="C618" s="83">
        <v>51.446797943865761</v>
      </c>
      <c r="D618" s="83">
        <v>25.029</v>
      </c>
      <c r="E618" s="43">
        <f t="shared" si="39"/>
        <v>16.376024398032389</v>
      </c>
      <c r="F618" s="17">
        <f t="shared" si="40"/>
        <v>6.106488215296943E-2</v>
      </c>
      <c r="G618" s="17">
        <v>25.029</v>
      </c>
      <c r="H618" s="17">
        <f t="shared" si="41"/>
        <v>25.029</v>
      </c>
      <c r="N618" t="str">
        <f t="shared" si="42"/>
        <v>9#9</v>
      </c>
      <c r="O618">
        <v>9</v>
      </c>
      <c r="P618">
        <v>9</v>
      </c>
      <c r="Q618">
        <v>16.376024398032389</v>
      </c>
      <c r="R618">
        <v>25.029</v>
      </c>
    </row>
    <row r="619" spans="1:18" x14ac:dyDescent="0.25">
      <c r="A619" s="70">
        <v>9</v>
      </c>
      <c r="B619" s="70">
        <v>10</v>
      </c>
      <c r="C619" s="83">
        <v>44.823761886724427</v>
      </c>
      <c r="D619" s="83">
        <v>24.410999999999998</v>
      </c>
      <c r="E619" s="43">
        <f t="shared" si="39"/>
        <v>14.267846544492587</v>
      </c>
      <c r="F619" s="17">
        <f t="shared" si="40"/>
        <v>7.0087661573988658E-2</v>
      </c>
      <c r="G619" s="17">
        <v>24.410999999999998</v>
      </c>
      <c r="H619" s="17">
        <f t="shared" si="41"/>
        <v>24.410999999999998</v>
      </c>
      <c r="N619" t="str">
        <f t="shared" si="42"/>
        <v>9#10</v>
      </c>
      <c r="O619">
        <v>9</v>
      </c>
      <c r="P619">
        <v>10</v>
      </c>
      <c r="Q619">
        <v>14.267846544492587</v>
      </c>
      <c r="R619">
        <v>24.410999999999998</v>
      </c>
    </row>
    <row r="620" spans="1:18" x14ac:dyDescent="0.25">
      <c r="A620" s="70">
        <v>9</v>
      </c>
      <c r="B620" s="70">
        <v>11</v>
      </c>
      <c r="C620" s="83">
        <v>50.973723939784243</v>
      </c>
      <c r="D620" s="83">
        <v>24.513999999999999</v>
      </c>
      <c r="E620" s="43">
        <f t="shared" si="39"/>
        <v>16.225440265636689</v>
      </c>
      <c r="F620" s="17">
        <f t="shared" si="40"/>
        <v>6.1631609597544552E-2</v>
      </c>
      <c r="G620" s="17">
        <v>24.513999999999999</v>
      </c>
      <c r="H620" s="17">
        <f t="shared" si="41"/>
        <v>24.513999999999999</v>
      </c>
      <c r="N620" t="str">
        <f t="shared" si="42"/>
        <v>9#11</v>
      </c>
      <c r="O620">
        <v>9</v>
      </c>
      <c r="P620">
        <v>11</v>
      </c>
      <c r="Q620">
        <v>16.225440265636689</v>
      </c>
      <c r="R620">
        <v>24.513999999999999</v>
      </c>
    </row>
    <row r="621" spans="1:18" x14ac:dyDescent="0.25">
      <c r="A621" s="70">
        <v>9</v>
      </c>
      <c r="B621" s="70">
        <v>12</v>
      </c>
      <c r="C621" s="83">
        <v>46.361252399989382</v>
      </c>
      <c r="D621" s="83">
        <v>23.175000000000001</v>
      </c>
      <c r="E621" s="43">
        <f t="shared" si="39"/>
        <v>14.757244974778613</v>
      </c>
      <c r="F621" s="17">
        <f t="shared" si="40"/>
        <v>6.7763325858524751E-2</v>
      </c>
      <c r="G621" s="17">
        <v>23.175000000000001</v>
      </c>
      <c r="H621" s="17">
        <f t="shared" si="41"/>
        <v>23.175000000000001</v>
      </c>
      <c r="N621" t="str">
        <f t="shared" si="42"/>
        <v>9#12</v>
      </c>
      <c r="O621">
        <v>9</v>
      </c>
      <c r="P621">
        <v>12</v>
      </c>
      <c r="Q621">
        <v>14.757244974778613</v>
      </c>
      <c r="R621">
        <v>23.175000000000001</v>
      </c>
    </row>
    <row r="622" spans="1:18" x14ac:dyDescent="0.25">
      <c r="A622" s="70">
        <v>9</v>
      </c>
      <c r="B622" s="70">
        <v>13</v>
      </c>
      <c r="C622" s="83">
        <v>47.307400408152432</v>
      </c>
      <c r="D622" s="83">
        <v>0</v>
      </c>
      <c r="E622" s="43">
        <f t="shared" si="39"/>
        <v>15.058413239570013</v>
      </c>
      <c r="F622" s="17">
        <f t="shared" si="40"/>
        <v>6.6408059341354256E-2</v>
      </c>
      <c r="G622" s="17">
        <v>22.004233774839708</v>
      </c>
      <c r="H622" s="17">
        <f t="shared" si="41"/>
        <v>22.083647054533103</v>
      </c>
      <c r="N622" t="str">
        <f t="shared" si="42"/>
        <v>9#13</v>
      </c>
      <c r="O622">
        <v>9</v>
      </c>
      <c r="P622">
        <v>13</v>
      </c>
      <c r="Q622">
        <v>15.058413239570013</v>
      </c>
      <c r="R622">
        <v>22.083647054533103</v>
      </c>
    </row>
    <row r="623" spans="1:18" x14ac:dyDescent="0.25">
      <c r="A623" s="70">
        <v>9</v>
      </c>
      <c r="B623" s="70">
        <v>14</v>
      </c>
      <c r="C623" s="83">
        <v>28.384440244891454</v>
      </c>
      <c r="D623" s="83">
        <v>0</v>
      </c>
      <c r="E623" s="43">
        <f t="shared" si="39"/>
        <v>9.0350479437420059</v>
      </c>
      <c r="F623" s="17">
        <f t="shared" si="40"/>
        <v>0.11068009890225712</v>
      </c>
      <c r="G623" s="17">
        <v>15.41787177710318</v>
      </c>
      <c r="H623" s="17">
        <f t="shared" si="41"/>
        <v>15.473514876346744</v>
      </c>
      <c r="N623" t="str">
        <f t="shared" si="42"/>
        <v>9#14</v>
      </c>
      <c r="O623">
        <v>9</v>
      </c>
      <c r="P623">
        <v>14</v>
      </c>
      <c r="Q623">
        <v>9.0350479437420059</v>
      </c>
      <c r="R623">
        <v>15.473514876346744</v>
      </c>
    </row>
    <row r="624" spans="1:18" x14ac:dyDescent="0.25">
      <c r="A624" s="70">
        <v>9</v>
      </c>
      <c r="B624" s="70">
        <v>15</v>
      </c>
      <c r="C624" s="83">
        <v>51.446797943865761</v>
      </c>
      <c r="D624" s="83">
        <v>0</v>
      </c>
      <c r="E624" s="43">
        <f t="shared" si="39"/>
        <v>16.376024398032389</v>
      </c>
      <c r="F624" s="17">
        <f t="shared" si="40"/>
        <v>6.106488215296943E-2</v>
      </c>
      <c r="G624" s="17">
        <v>22.969450621768058</v>
      </c>
      <c r="H624" s="17">
        <f t="shared" si="41"/>
        <v>23.052347369062019</v>
      </c>
      <c r="N624" t="str">
        <f t="shared" si="42"/>
        <v>9#15</v>
      </c>
      <c r="O624">
        <v>9</v>
      </c>
      <c r="P624">
        <v>15</v>
      </c>
      <c r="Q624">
        <v>16.376024398032389</v>
      </c>
      <c r="R624">
        <v>23.052347369062019</v>
      </c>
    </row>
    <row r="625" spans="1:18" x14ac:dyDescent="0.25">
      <c r="A625" s="70">
        <v>9</v>
      </c>
      <c r="B625" s="70">
        <v>17</v>
      </c>
      <c r="C625" s="83">
        <v>46.952594905091296</v>
      </c>
      <c r="D625" s="83">
        <v>0</v>
      </c>
      <c r="E625" s="43">
        <f t="shared" si="39"/>
        <v>14.94547514027324</v>
      </c>
      <c r="F625" s="17">
        <f t="shared" si="40"/>
        <v>6.6909883467359446E-2</v>
      </c>
      <c r="G625" s="17">
        <v>21.91569243431703</v>
      </c>
      <c r="H625" s="17">
        <f t="shared" si="41"/>
        <v>21.99478616831248</v>
      </c>
      <c r="N625" t="str">
        <f t="shared" si="42"/>
        <v>9#17</v>
      </c>
      <c r="O625">
        <v>9</v>
      </c>
      <c r="P625">
        <v>17</v>
      </c>
      <c r="Q625">
        <v>14.94547514027324</v>
      </c>
      <c r="R625">
        <v>21.99478616831248</v>
      </c>
    </row>
    <row r="626" spans="1:18" x14ac:dyDescent="0.25">
      <c r="A626" s="70">
        <v>9</v>
      </c>
      <c r="B626" s="70">
        <v>18</v>
      </c>
      <c r="C626" s="83">
        <v>52.038140448967674</v>
      </c>
      <c r="D626" s="83">
        <v>0</v>
      </c>
      <c r="E626" s="43">
        <f t="shared" si="39"/>
        <v>16.564254563527015</v>
      </c>
      <c r="F626" s="17">
        <f t="shared" si="40"/>
        <v>6.0370963037594774E-2</v>
      </c>
      <c r="G626" s="17">
        <v>23.097871085096813</v>
      </c>
      <c r="H626" s="17">
        <f t="shared" si="41"/>
        <v>23.181231301842928</v>
      </c>
      <c r="N626" t="str">
        <f t="shared" si="42"/>
        <v>9#18</v>
      </c>
      <c r="O626">
        <v>9</v>
      </c>
      <c r="P626">
        <v>18</v>
      </c>
      <c r="Q626">
        <v>16.564254563527015</v>
      </c>
      <c r="R626">
        <v>23.181231301842928</v>
      </c>
    </row>
    <row r="627" spans="1:18" x14ac:dyDescent="0.25">
      <c r="A627" s="70">
        <v>9</v>
      </c>
      <c r="B627" s="70">
        <v>20</v>
      </c>
      <c r="C627" s="83">
        <v>49.672770428560057</v>
      </c>
      <c r="D627" s="83">
        <v>0</v>
      </c>
      <c r="E627" s="43">
        <f t="shared" si="39"/>
        <v>15.811333901548515</v>
      </c>
      <c r="F627" s="17">
        <f t="shared" si="40"/>
        <v>6.3245770801289763E-2</v>
      </c>
      <c r="G627" s="17">
        <v>22.570473288414536</v>
      </c>
      <c r="H627" s="17">
        <f t="shared" si="41"/>
        <v>22.651930126512426</v>
      </c>
      <c r="N627" t="str">
        <f t="shared" si="42"/>
        <v>9#20</v>
      </c>
      <c r="O627">
        <v>9</v>
      </c>
      <c r="P627">
        <v>20</v>
      </c>
      <c r="Q627">
        <v>15.811333901548515</v>
      </c>
      <c r="R627">
        <v>22.651930126512426</v>
      </c>
    </row>
    <row r="628" spans="1:18" x14ac:dyDescent="0.25">
      <c r="A628" s="70">
        <v>9</v>
      </c>
      <c r="B628" s="70">
        <v>22</v>
      </c>
      <c r="C628" s="83">
        <v>54.994852974477197</v>
      </c>
      <c r="D628" s="83">
        <v>0</v>
      </c>
      <c r="E628" s="43">
        <f t="shared" si="39"/>
        <v>17.505405391000139</v>
      </c>
      <c r="F628" s="17">
        <f t="shared" si="40"/>
        <v>5.7125212336648828E-2</v>
      </c>
      <c r="G628" s="17">
        <v>23.708146367864227</v>
      </c>
      <c r="H628" s="17">
        <f t="shared" si="41"/>
        <v>23.793709068105848</v>
      </c>
      <c r="N628" t="str">
        <f t="shared" si="42"/>
        <v>9#22</v>
      </c>
      <c r="O628">
        <v>9</v>
      </c>
      <c r="P628">
        <v>22</v>
      </c>
      <c r="Q628">
        <v>17.505405391000139</v>
      </c>
      <c r="R628">
        <v>23.793709068105848</v>
      </c>
    </row>
    <row r="629" spans="1:18" x14ac:dyDescent="0.25">
      <c r="A629" s="70">
        <v>9</v>
      </c>
      <c r="B629" s="70">
        <v>25</v>
      </c>
      <c r="C629" s="83">
        <v>41.985317862235277</v>
      </c>
      <c r="D629" s="83">
        <v>0</v>
      </c>
      <c r="E629" s="43">
        <f t="shared" si="39"/>
        <v>13.364341750118385</v>
      </c>
      <c r="F629" s="17">
        <f t="shared" si="40"/>
        <v>7.4825982356455503E-2</v>
      </c>
      <c r="G629" s="17">
        <v>20.565200420801148</v>
      </c>
      <c r="H629" s="17">
        <f t="shared" si="41"/>
        <v>20.639420229119818</v>
      </c>
      <c r="N629" t="str">
        <f t="shared" si="42"/>
        <v>9#25</v>
      </c>
      <c r="O629">
        <v>9</v>
      </c>
      <c r="P629">
        <v>25</v>
      </c>
      <c r="Q629">
        <v>13.364341750118385</v>
      </c>
      <c r="R629">
        <v>20.639420229119818</v>
      </c>
    </row>
    <row r="630" spans="1:18" x14ac:dyDescent="0.25">
      <c r="A630" s="70">
        <v>9</v>
      </c>
      <c r="B630" s="70">
        <v>26</v>
      </c>
      <c r="C630" s="83">
        <v>37.845920326521949</v>
      </c>
      <c r="D630" s="83">
        <v>0</v>
      </c>
      <c r="E630" s="43">
        <f t="shared" si="39"/>
        <v>12.046730591656011</v>
      </c>
      <c r="F630" s="17">
        <f t="shared" si="40"/>
        <v>8.3010074176692816E-2</v>
      </c>
      <c r="G630" s="17">
        <v>19.256420788171447</v>
      </c>
      <c r="H630" s="17">
        <f t="shared" si="41"/>
        <v>19.325917210795957</v>
      </c>
      <c r="N630" t="str">
        <f t="shared" si="42"/>
        <v>9#26</v>
      </c>
      <c r="O630">
        <v>9</v>
      </c>
      <c r="P630">
        <v>26</v>
      </c>
      <c r="Q630">
        <v>12.046730591656011</v>
      </c>
      <c r="R630">
        <v>19.325917210795957</v>
      </c>
    </row>
    <row r="631" spans="1:18" x14ac:dyDescent="0.25">
      <c r="A631" s="70">
        <v>9</v>
      </c>
      <c r="B631" s="70">
        <v>27</v>
      </c>
      <c r="C631" s="83">
        <v>47.070863406111656</v>
      </c>
      <c r="D631" s="83">
        <v>0</v>
      </c>
      <c r="E631" s="43">
        <f t="shared" si="39"/>
        <v>14.983121173372158</v>
      </c>
      <c r="F631" s="17">
        <f t="shared" si="40"/>
        <v>6.6741768182265598E-2</v>
      </c>
      <c r="G631" s="17">
        <v>21.945314768588663</v>
      </c>
      <c r="H631" s="17">
        <f t="shared" si="41"/>
        <v>22.024515409588499</v>
      </c>
      <c r="N631" t="str">
        <f t="shared" si="42"/>
        <v>9#27</v>
      </c>
      <c r="O631">
        <v>9</v>
      </c>
      <c r="P631">
        <v>27</v>
      </c>
      <c r="Q631">
        <v>14.983121173372158</v>
      </c>
      <c r="R631">
        <v>22.024515409588499</v>
      </c>
    </row>
    <row r="632" spans="1:18" x14ac:dyDescent="0.25">
      <c r="A632" s="70">
        <v>9</v>
      </c>
      <c r="B632" s="70">
        <v>28</v>
      </c>
      <c r="C632" s="83">
        <v>43.759345377541003</v>
      </c>
      <c r="D632" s="83">
        <v>0</v>
      </c>
      <c r="E632" s="43">
        <f t="shared" si="39"/>
        <v>13.929032246602263</v>
      </c>
      <c r="F632" s="17">
        <f t="shared" si="40"/>
        <v>7.1792496585247834E-2</v>
      </c>
      <c r="G632" s="17">
        <v>21.072590163510579</v>
      </c>
      <c r="H632" s="17">
        <f t="shared" si="41"/>
        <v>21.148641141410689</v>
      </c>
      <c r="N632" t="str">
        <f t="shared" si="42"/>
        <v>9#28</v>
      </c>
      <c r="O632">
        <v>9</v>
      </c>
      <c r="P632">
        <v>28</v>
      </c>
      <c r="Q632">
        <v>13.929032246602263</v>
      </c>
      <c r="R632">
        <v>21.148641141410689</v>
      </c>
    </row>
    <row r="633" spans="1:18" x14ac:dyDescent="0.25">
      <c r="A633" s="70">
        <v>9</v>
      </c>
      <c r="B633" s="70">
        <v>29</v>
      </c>
      <c r="C633" s="83">
        <v>46.124715397948613</v>
      </c>
      <c r="D633" s="83">
        <v>0</v>
      </c>
      <c r="E633" s="43">
        <f t="shared" si="39"/>
        <v>14.68195290858076</v>
      </c>
      <c r="F633" s="17">
        <f t="shared" si="40"/>
        <v>6.8110830093696687E-2</v>
      </c>
      <c r="G633" s="17">
        <v>21.705242473648582</v>
      </c>
      <c r="H633" s="17">
        <f t="shared" si="41"/>
        <v>21.783576693735981</v>
      </c>
      <c r="N633" t="str">
        <f t="shared" si="42"/>
        <v>9#29</v>
      </c>
      <c r="O633">
        <v>9</v>
      </c>
      <c r="P633">
        <v>29</v>
      </c>
      <c r="Q633">
        <v>14.68195290858076</v>
      </c>
      <c r="R633">
        <v>21.783576693735981</v>
      </c>
    </row>
    <row r="634" spans="1:18" x14ac:dyDescent="0.25">
      <c r="A634" s="70">
        <v>9</v>
      </c>
      <c r="B634" s="70">
        <v>30</v>
      </c>
      <c r="C634" s="83">
        <v>47.307400408152432</v>
      </c>
      <c r="D634" s="83">
        <v>0</v>
      </c>
      <c r="E634" s="43">
        <f t="shared" si="39"/>
        <v>15.058413239570013</v>
      </c>
      <c r="F634" s="17">
        <f t="shared" si="40"/>
        <v>6.6408059341354256E-2</v>
      </c>
      <c r="G634" s="17">
        <v>22.004233774839708</v>
      </c>
      <c r="H634" s="17">
        <f t="shared" si="41"/>
        <v>22.083647054533103</v>
      </c>
      <c r="N634" t="str">
        <f t="shared" si="42"/>
        <v>9#30</v>
      </c>
      <c r="O634">
        <v>9</v>
      </c>
      <c r="P634">
        <v>30</v>
      </c>
      <c r="Q634">
        <v>15.058413239570013</v>
      </c>
      <c r="R634">
        <v>22.083647054533103</v>
      </c>
    </row>
    <row r="635" spans="1:18" x14ac:dyDescent="0.25">
      <c r="A635" s="70">
        <v>9</v>
      </c>
      <c r="B635" s="70">
        <v>31</v>
      </c>
      <c r="C635" s="83">
        <v>35.480550306114324</v>
      </c>
      <c r="D635" s="83">
        <v>0</v>
      </c>
      <c r="E635" s="43">
        <f t="shared" si="39"/>
        <v>11.29380992967751</v>
      </c>
      <c r="F635" s="17">
        <f t="shared" si="40"/>
        <v>8.8544079121805674E-2</v>
      </c>
      <c r="G635" s="17">
        <v>18.418969973749387</v>
      </c>
      <c r="H635" s="17">
        <f t="shared" si="41"/>
        <v>18.485444036384649</v>
      </c>
      <c r="N635" t="str">
        <f t="shared" si="42"/>
        <v>9#31</v>
      </c>
      <c r="O635">
        <v>9</v>
      </c>
      <c r="P635">
        <v>31</v>
      </c>
      <c r="Q635">
        <v>11.29380992967751</v>
      </c>
      <c r="R635">
        <v>18.485444036384649</v>
      </c>
    </row>
    <row r="636" spans="1:18" x14ac:dyDescent="0.25">
      <c r="A636" s="70">
        <v>9</v>
      </c>
      <c r="B636" s="70">
        <v>33</v>
      </c>
      <c r="C636" s="83">
        <v>41.393975357133371</v>
      </c>
      <c r="D636" s="83">
        <v>0</v>
      </c>
      <c r="E636" s="43">
        <f t="shared" si="39"/>
        <v>13.17611158462376</v>
      </c>
      <c r="F636" s="17">
        <f t="shared" si="40"/>
        <v>7.5894924961547733E-2</v>
      </c>
      <c r="G636" s="17">
        <v>20.389332254701721</v>
      </c>
      <c r="H636" s="17">
        <f t="shared" si="41"/>
        <v>20.462917354808937</v>
      </c>
      <c r="N636" t="str">
        <f t="shared" si="42"/>
        <v>9#33</v>
      </c>
      <c r="O636">
        <v>9</v>
      </c>
      <c r="P636">
        <v>33</v>
      </c>
      <c r="Q636">
        <v>13.17611158462376</v>
      </c>
      <c r="R636">
        <v>20.462917354808937</v>
      </c>
    </row>
    <row r="637" spans="1:18" x14ac:dyDescent="0.25">
      <c r="A637" s="70">
        <v>9</v>
      </c>
      <c r="B637" s="70">
        <v>34</v>
      </c>
      <c r="C637" s="83">
        <v>35.480550306114324</v>
      </c>
      <c r="D637" s="83">
        <v>0</v>
      </c>
      <c r="E637" s="43">
        <f t="shared" si="39"/>
        <v>11.29380992967751</v>
      </c>
      <c r="F637" s="17">
        <f t="shared" si="40"/>
        <v>8.8544079121805674E-2</v>
      </c>
      <c r="G637" s="17">
        <v>18.418969973749387</v>
      </c>
      <c r="H637" s="17">
        <f t="shared" si="41"/>
        <v>18.485444036384649</v>
      </c>
      <c r="N637" t="str">
        <f t="shared" si="42"/>
        <v>9#34</v>
      </c>
      <c r="O637">
        <v>9</v>
      </c>
      <c r="P637">
        <v>34</v>
      </c>
      <c r="Q637">
        <v>11.29380992967751</v>
      </c>
      <c r="R637">
        <v>18.485444036384649</v>
      </c>
    </row>
    <row r="638" spans="1:18" x14ac:dyDescent="0.25">
      <c r="A638" s="70">
        <v>9</v>
      </c>
      <c r="B638" s="70">
        <v>35</v>
      </c>
      <c r="C638" s="83">
        <v>50.855455438763869</v>
      </c>
      <c r="D638" s="83">
        <v>0</v>
      </c>
      <c r="E638" s="43">
        <f t="shared" si="39"/>
        <v>16.187794232537765</v>
      </c>
      <c r="F638" s="17">
        <f t="shared" si="40"/>
        <v>6.1774938922189999E-2</v>
      </c>
      <c r="G638" s="17">
        <v>22.838782701299291</v>
      </c>
      <c r="H638" s="17">
        <f t="shared" si="41"/>
        <v>22.921207868068279</v>
      </c>
      <c r="N638" t="str">
        <f t="shared" si="42"/>
        <v>9#35</v>
      </c>
      <c r="O638">
        <v>9</v>
      </c>
      <c r="P638">
        <v>35</v>
      </c>
      <c r="Q638">
        <v>16.187794232537765</v>
      </c>
      <c r="R638">
        <v>22.921207868068279</v>
      </c>
    </row>
    <row r="639" spans="1:18" x14ac:dyDescent="0.25">
      <c r="A639" s="70">
        <v>9</v>
      </c>
      <c r="B639" s="70">
        <v>36</v>
      </c>
      <c r="C639" s="83">
        <v>50.264112933661963</v>
      </c>
      <c r="D639" s="83">
        <v>0</v>
      </c>
      <c r="E639" s="43">
        <f t="shared" si="39"/>
        <v>15.99956406704314</v>
      </c>
      <c r="F639" s="17">
        <f t="shared" si="40"/>
        <v>6.2501702909509876E-2</v>
      </c>
      <c r="G639" s="17">
        <v>22.705809988160048</v>
      </c>
      <c r="H639" s="17">
        <f t="shared" si="41"/>
        <v>22.787755256407319</v>
      </c>
      <c r="N639" t="str">
        <f t="shared" si="42"/>
        <v>9#36</v>
      </c>
      <c r="O639">
        <v>9</v>
      </c>
      <c r="P639">
        <v>36</v>
      </c>
      <c r="Q639">
        <v>15.99956406704314</v>
      </c>
      <c r="R639">
        <v>22.787755256407319</v>
      </c>
    </row>
    <row r="640" spans="1:18" x14ac:dyDescent="0.25">
      <c r="A640" s="70">
        <v>9</v>
      </c>
      <c r="B640" s="70">
        <v>37</v>
      </c>
      <c r="C640" s="83">
        <v>43.168002872439089</v>
      </c>
      <c r="D640" s="83">
        <v>0</v>
      </c>
      <c r="E640" s="43">
        <f t="shared" si="39"/>
        <v>13.740802081107637</v>
      </c>
      <c r="F640" s="17">
        <f t="shared" si="40"/>
        <v>7.2775955442580004E-2</v>
      </c>
      <c r="G640" s="17">
        <v>20.906737307039066</v>
      </c>
      <c r="H640" s="17">
        <f t="shared" si="41"/>
        <v>20.98218972198017</v>
      </c>
      <c r="N640" t="str">
        <f t="shared" si="42"/>
        <v>9#37</v>
      </c>
      <c r="O640">
        <v>9</v>
      </c>
      <c r="P640">
        <v>37</v>
      </c>
      <c r="Q640">
        <v>13.740802081107637</v>
      </c>
      <c r="R640">
        <v>20.98218972198017</v>
      </c>
    </row>
    <row r="641" spans="1:18" x14ac:dyDescent="0.25">
      <c r="A641" s="70">
        <v>9</v>
      </c>
      <c r="B641" s="70">
        <v>38</v>
      </c>
      <c r="C641" s="83">
        <v>41.393975357133371</v>
      </c>
      <c r="D641" s="83">
        <v>0</v>
      </c>
      <c r="E641" s="43">
        <f t="shared" si="39"/>
        <v>13.17611158462376</v>
      </c>
      <c r="F641" s="17">
        <f t="shared" si="40"/>
        <v>7.5894924961547733E-2</v>
      </c>
      <c r="G641" s="17">
        <v>20.389332254701721</v>
      </c>
      <c r="H641" s="17">
        <f t="shared" si="41"/>
        <v>20.462917354808937</v>
      </c>
      <c r="N641" t="str">
        <f t="shared" si="42"/>
        <v>9#38</v>
      </c>
      <c r="O641">
        <v>9</v>
      </c>
      <c r="P641">
        <v>38</v>
      </c>
      <c r="Q641">
        <v>13.17611158462376</v>
      </c>
      <c r="R641">
        <v>20.462917354808937</v>
      </c>
    </row>
    <row r="642" spans="1:18" x14ac:dyDescent="0.25">
      <c r="A642" s="70">
        <v>9</v>
      </c>
      <c r="B642" s="70">
        <v>39</v>
      </c>
      <c r="C642" s="83">
        <v>47.898742913254331</v>
      </c>
      <c r="D642" s="83">
        <v>0</v>
      </c>
      <c r="E642" s="43">
        <f t="shared" si="39"/>
        <v>15.246643405064637</v>
      </c>
      <c r="F642" s="17">
        <f t="shared" si="40"/>
        <v>6.55882067568931E-2</v>
      </c>
      <c r="G642" s="17">
        <v>22.149657990806155</v>
      </c>
      <c r="H642" s="17">
        <f t="shared" si="41"/>
        <v>22.229596106494974</v>
      </c>
      <c r="N642" t="str">
        <f t="shared" si="42"/>
        <v>9#39</v>
      </c>
      <c r="O642">
        <v>9</v>
      </c>
      <c r="P642">
        <v>39</v>
      </c>
      <c r="Q642">
        <v>15.246643405064637</v>
      </c>
      <c r="R642">
        <v>22.229596106494974</v>
      </c>
    </row>
    <row r="643" spans="1:18" x14ac:dyDescent="0.25">
      <c r="A643" s="70">
        <v>9</v>
      </c>
      <c r="B643" s="70">
        <v>40</v>
      </c>
      <c r="C643" s="83">
        <v>26.965218232646883</v>
      </c>
      <c r="D643" s="83">
        <v>0</v>
      </c>
      <c r="E643" s="43">
        <f t="shared" ref="E643:E706" si="43">C643/PI()</f>
        <v>8.5832955465549059</v>
      </c>
      <c r="F643" s="17">
        <f t="shared" ref="F643:F706" si="44">1/E643</f>
        <v>0.1165053672655338</v>
      </c>
      <c r="G643" s="17">
        <v>14.712886143559341</v>
      </c>
      <c r="H643" s="17">
        <f t="shared" ref="H643:H706" si="45">IF(D643=0,EXP($L$3+$L$4*F643)*$L$5,D643)</f>
        <v>14.765984949651447</v>
      </c>
      <c r="N643" t="str">
        <f t="shared" ref="N643:N706" si="46">CONCATENATE(O643,"#",P643)</f>
        <v>9#40</v>
      </c>
      <c r="O643">
        <v>9</v>
      </c>
      <c r="P643">
        <v>40</v>
      </c>
      <c r="Q643">
        <v>8.5832955465549059</v>
      </c>
      <c r="R643">
        <v>14.765984949651447</v>
      </c>
    </row>
    <row r="644" spans="1:18" x14ac:dyDescent="0.25">
      <c r="A644" s="70">
        <v>9</v>
      </c>
      <c r="B644" s="70">
        <v>41</v>
      </c>
      <c r="C644" s="83">
        <v>41.748780860194515</v>
      </c>
      <c r="D644" s="83">
        <v>0</v>
      </c>
      <c r="E644" s="43">
        <f t="shared" si="43"/>
        <v>13.289049683920535</v>
      </c>
      <c r="F644" s="17">
        <f t="shared" si="44"/>
        <v>7.5249925599268283E-2</v>
      </c>
      <c r="G644" s="17">
        <v>20.495270221942175</v>
      </c>
      <c r="H644" s="17">
        <f t="shared" si="45"/>
        <v>20.569237652173165</v>
      </c>
      <c r="N644" t="str">
        <f t="shared" si="46"/>
        <v>9#41</v>
      </c>
      <c r="O644">
        <v>9</v>
      </c>
      <c r="P644">
        <v>41</v>
      </c>
      <c r="Q644">
        <v>13.289049683920535</v>
      </c>
      <c r="R644">
        <v>20.569237652173165</v>
      </c>
    </row>
    <row r="645" spans="1:18" x14ac:dyDescent="0.25">
      <c r="A645" s="70">
        <v>9</v>
      </c>
      <c r="B645" s="70">
        <v>42</v>
      </c>
      <c r="C645" s="83">
        <v>41.393975357133371</v>
      </c>
      <c r="D645" s="83">
        <v>0</v>
      </c>
      <c r="E645" s="43">
        <f t="shared" si="43"/>
        <v>13.17611158462376</v>
      </c>
      <c r="F645" s="17">
        <f t="shared" si="44"/>
        <v>7.5894924961547733E-2</v>
      </c>
      <c r="G645" s="17">
        <v>20.389332254701721</v>
      </c>
      <c r="H645" s="17">
        <f t="shared" si="45"/>
        <v>20.462917354808937</v>
      </c>
      <c r="N645" t="str">
        <f t="shared" si="46"/>
        <v>9#42</v>
      </c>
      <c r="O645">
        <v>9</v>
      </c>
      <c r="P645">
        <v>42</v>
      </c>
      <c r="Q645">
        <v>13.17611158462376</v>
      </c>
      <c r="R645">
        <v>20.462917354808937</v>
      </c>
    </row>
    <row r="646" spans="1:18" x14ac:dyDescent="0.25">
      <c r="A646" s="70">
        <v>9</v>
      </c>
      <c r="B646" s="70">
        <v>43</v>
      </c>
      <c r="C646" s="83">
        <v>28.147903242850695</v>
      </c>
      <c r="D646" s="83">
        <v>0</v>
      </c>
      <c r="E646" s="43">
        <f t="shared" si="43"/>
        <v>8.9597558775441577</v>
      </c>
      <c r="F646" s="17">
        <f t="shared" si="44"/>
        <v>0.11161018376698194</v>
      </c>
      <c r="G646" s="17">
        <v>15.303085796870304</v>
      </c>
      <c r="H646" s="17">
        <f t="shared" si="45"/>
        <v>15.358314633511208</v>
      </c>
      <c r="N646" t="str">
        <f t="shared" si="46"/>
        <v>9#43</v>
      </c>
      <c r="O646">
        <v>9</v>
      </c>
      <c r="P646">
        <v>43</v>
      </c>
      <c r="Q646">
        <v>8.9597558775441577</v>
      </c>
      <c r="R646">
        <v>15.358314633511208</v>
      </c>
    </row>
    <row r="647" spans="1:18" x14ac:dyDescent="0.25">
      <c r="A647" s="70">
        <v>9</v>
      </c>
      <c r="B647" s="70">
        <v>44</v>
      </c>
      <c r="C647" s="83">
        <v>47.898742913254331</v>
      </c>
      <c r="D647" s="83">
        <v>0</v>
      </c>
      <c r="E647" s="43">
        <f t="shared" si="43"/>
        <v>15.246643405064637</v>
      </c>
      <c r="F647" s="17">
        <f t="shared" si="44"/>
        <v>6.55882067568931E-2</v>
      </c>
      <c r="G647" s="17">
        <v>22.149657990806155</v>
      </c>
      <c r="H647" s="17">
        <f t="shared" si="45"/>
        <v>22.229596106494974</v>
      </c>
      <c r="N647" t="str">
        <f t="shared" si="46"/>
        <v>9#44</v>
      </c>
      <c r="O647">
        <v>9</v>
      </c>
      <c r="P647">
        <v>44</v>
      </c>
      <c r="Q647">
        <v>15.246643405064637</v>
      </c>
      <c r="R647">
        <v>22.229596106494974</v>
      </c>
    </row>
    <row r="648" spans="1:18" x14ac:dyDescent="0.25">
      <c r="A648" s="70">
        <v>9</v>
      </c>
      <c r="B648" s="70">
        <v>45</v>
      </c>
      <c r="C648" s="83">
        <v>44.942030387744815</v>
      </c>
      <c r="D648" s="83">
        <v>0</v>
      </c>
      <c r="E648" s="43">
        <f t="shared" si="43"/>
        <v>14.305492577591515</v>
      </c>
      <c r="F648" s="17">
        <f t="shared" si="44"/>
        <v>6.9903220359320256E-2</v>
      </c>
      <c r="G648" s="17">
        <v>21.394902765612979</v>
      </c>
      <c r="H648" s="17">
        <f t="shared" si="45"/>
        <v>21.472116969694078</v>
      </c>
      <c r="N648" t="str">
        <f t="shared" si="46"/>
        <v>9#45</v>
      </c>
      <c r="O648">
        <v>9</v>
      </c>
      <c r="P648">
        <v>45</v>
      </c>
      <c r="Q648">
        <v>14.305492577591515</v>
      </c>
      <c r="R648">
        <v>21.472116969694078</v>
      </c>
    </row>
    <row r="649" spans="1:18" x14ac:dyDescent="0.25">
      <c r="A649" s="70">
        <v>9</v>
      </c>
      <c r="B649" s="70">
        <v>46</v>
      </c>
      <c r="C649" s="83">
        <v>51.801603446926897</v>
      </c>
      <c r="D649" s="83">
        <v>0</v>
      </c>
      <c r="E649" s="43">
        <f t="shared" si="43"/>
        <v>16.488962497329158</v>
      </c>
      <c r="F649" s="17">
        <f t="shared" si="44"/>
        <v>6.064662953548336E-2</v>
      </c>
      <c r="G649" s="17">
        <v>23.046769000452102</v>
      </c>
      <c r="H649" s="17">
        <f t="shared" si="45"/>
        <v>23.129944789774733</v>
      </c>
      <c r="N649" t="str">
        <f t="shared" si="46"/>
        <v>9#46</v>
      </c>
      <c r="O649">
        <v>9</v>
      </c>
      <c r="P649">
        <v>46</v>
      </c>
      <c r="Q649">
        <v>16.488962497329158</v>
      </c>
      <c r="R649">
        <v>23.129944789774733</v>
      </c>
    </row>
    <row r="650" spans="1:18" x14ac:dyDescent="0.25">
      <c r="A650" s="70">
        <v>9</v>
      </c>
      <c r="B650" s="70">
        <v>47</v>
      </c>
      <c r="C650" s="83">
        <v>39.619947841827667</v>
      </c>
      <c r="D650" s="83">
        <v>0</v>
      </c>
      <c r="E650" s="43">
        <f t="shared" si="43"/>
        <v>12.611421088139888</v>
      </c>
      <c r="F650" s="17">
        <f t="shared" si="44"/>
        <v>7.9293205183706555E-2</v>
      </c>
      <c r="G650" s="17">
        <v>19.8401578606558</v>
      </c>
      <c r="H650" s="17">
        <f t="shared" si="45"/>
        <v>19.911760990374908</v>
      </c>
      <c r="N650" t="str">
        <f t="shared" si="46"/>
        <v>9#47</v>
      </c>
      <c r="O650">
        <v>9</v>
      </c>
      <c r="P650">
        <v>47</v>
      </c>
      <c r="Q650">
        <v>12.611421088139888</v>
      </c>
      <c r="R650">
        <v>19.911760990374908</v>
      </c>
    </row>
    <row r="651" spans="1:18" x14ac:dyDescent="0.25">
      <c r="A651" s="70">
        <v>9</v>
      </c>
      <c r="B651" s="70">
        <v>48</v>
      </c>
      <c r="C651" s="83">
        <v>45.533372892846721</v>
      </c>
      <c r="D651" s="83">
        <v>0</v>
      </c>
      <c r="E651" s="43">
        <f t="shared" si="43"/>
        <v>14.49372274308614</v>
      </c>
      <c r="F651" s="17">
        <f t="shared" si="44"/>
        <v>6.8995386328679728E-2</v>
      </c>
      <c r="G651" s="17">
        <v>21.551529237042732</v>
      </c>
      <c r="H651" s="17">
        <f t="shared" si="45"/>
        <v>21.62930870605922</v>
      </c>
      <c r="N651" t="str">
        <f t="shared" si="46"/>
        <v>9#48</v>
      </c>
      <c r="O651">
        <v>9</v>
      </c>
      <c r="P651">
        <v>48</v>
      </c>
      <c r="Q651">
        <v>14.49372274308614</v>
      </c>
      <c r="R651">
        <v>21.62930870605922</v>
      </c>
    </row>
    <row r="652" spans="1:18" x14ac:dyDescent="0.25">
      <c r="A652" s="70">
        <v>9</v>
      </c>
      <c r="B652" s="70">
        <v>49</v>
      </c>
      <c r="C652" s="83">
        <v>47.307400408152432</v>
      </c>
      <c r="D652" s="83">
        <v>0</v>
      </c>
      <c r="E652" s="43">
        <f t="shared" si="43"/>
        <v>15.058413239570013</v>
      </c>
      <c r="F652" s="17">
        <f t="shared" si="44"/>
        <v>6.6408059341354256E-2</v>
      </c>
      <c r="G652" s="17">
        <v>22.004233774839708</v>
      </c>
      <c r="H652" s="17">
        <f t="shared" si="45"/>
        <v>22.083647054533103</v>
      </c>
      <c r="N652" t="str">
        <f t="shared" si="46"/>
        <v>9#49</v>
      </c>
      <c r="O652">
        <v>9</v>
      </c>
      <c r="P652">
        <v>49</v>
      </c>
      <c r="Q652">
        <v>15.058413239570013</v>
      </c>
      <c r="R652">
        <v>22.083647054533103</v>
      </c>
    </row>
    <row r="653" spans="1:18" x14ac:dyDescent="0.25">
      <c r="A653" s="70">
        <v>9</v>
      </c>
      <c r="B653" s="70">
        <v>51</v>
      </c>
      <c r="C653" s="83">
        <v>53.220825459171479</v>
      </c>
      <c r="D653" s="83">
        <v>0</v>
      </c>
      <c r="E653" s="43">
        <f t="shared" si="43"/>
        <v>16.940714894516262</v>
      </c>
      <c r="F653" s="17">
        <f t="shared" si="44"/>
        <v>5.902938608120379E-2</v>
      </c>
      <c r="G653" s="17">
        <v>23.348190086449961</v>
      </c>
      <c r="H653" s="17">
        <f t="shared" si="45"/>
        <v>23.432453704471957</v>
      </c>
      <c r="N653" t="str">
        <f t="shared" si="46"/>
        <v>9#51</v>
      </c>
      <c r="O653">
        <v>9</v>
      </c>
      <c r="P653">
        <v>51</v>
      </c>
      <c r="Q653">
        <v>16.940714894516262</v>
      </c>
      <c r="R653">
        <v>23.432453704471957</v>
      </c>
    </row>
    <row r="654" spans="1:18" x14ac:dyDescent="0.25">
      <c r="A654" s="70">
        <v>9</v>
      </c>
      <c r="B654" s="70">
        <v>52</v>
      </c>
      <c r="C654" s="83">
        <v>46.124715397948613</v>
      </c>
      <c r="D654" s="83">
        <v>0</v>
      </c>
      <c r="E654" s="43">
        <f t="shared" si="43"/>
        <v>14.68195290858076</v>
      </c>
      <c r="F654" s="17">
        <f t="shared" si="44"/>
        <v>6.8110830093696687E-2</v>
      </c>
      <c r="G654" s="17">
        <v>21.705242473648582</v>
      </c>
      <c r="H654" s="17">
        <f t="shared" si="45"/>
        <v>21.783576693735981</v>
      </c>
      <c r="N654" t="str">
        <f t="shared" si="46"/>
        <v>9#52</v>
      </c>
      <c r="O654">
        <v>9</v>
      </c>
      <c r="P654">
        <v>52</v>
      </c>
      <c r="Q654">
        <v>14.68195290858076</v>
      </c>
      <c r="R654">
        <v>21.783576693735981</v>
      </c>
    </row>
    <row r="655" spans="1:18" x14ac:dyDescent="0.25">
      <c r="A655" s="70">
        <v>9</v>
      </c>
      <c r="B655" s="70">
        <v>53</v>
      </c>
      <c r="C655" s="83">
        <v>62.68230554080197</v>
      </c>
      <c r="D655" s="83">
        <v>25.029</v>
      </c>
      <c r="E655" s="43">
        <f t="shared" si="43"/>
        <v>19.952397542430266</v>
      </c>
      <c r="F655" s="17">
        <f t="shared" si="44"/>
        <v>5.0119290068946609E-2</v>
      </c>
      <c r="G655" s="17">
        <v>25.029</v>
      </c>
      <c r="H655" s="17">
        <f t="shared" si="45"/>
        <v>25.029</v>
      </c>
      <c r="N655" t="str">
        <f t="shared" si="46"/>
        <v>9#53</v>
      </c>
      <c r="O655">
        <v>9</v>
      </c>
      <c r="P655">
        <v>53</v>
      </c>
      <c r="Q655">
        <v>19.952397542430266</v>
      </c>
      <c r="R655">
        <v>25.029</v>
      </c>
    </row>
    <row r="656" spans="1:18" x14ac:dyDescent="0.25">
      <c r="A656" s="70">
        <v>9</v>
      </c>
      <c r="B656" s="70">
        <v>55</v>
      </c>
      <c r="C656" s="83">
        <v>43.759345377541003</v>
      </c>
      <c r="D656" s="83">
        <v>0</v>
      </c>
      <c r="E656" s="43">
        <f t="shared" si="43"/>
        <v>13.929032246602263</v>
      </c>
      <c r="F656" s="17">
        <f t="shared" si="44"/>
        <v>7.1792496585247834E-2</v>
      </c>
      <c r="G656" s="17">
        <v>21.072590163510579</v>
      </c>
      <c r="H656" s="17">
        <f t="shared" si="45"/>
        <v>21.148641141410689</v>
      </c>
      <c r="N656" t="str">
        <f t="shared" si="46"/>
        <v>9#55</v>
      </c>
      <c r="O656">
        <v>9</v>
      </c>
      <c r="P656">
        <v>55</v>
      </c>
      <c r="Q656">
        <v>13.929032246602263</v>
      </c>
      <c r="R656">
        <v>21.148641141410689</v>
      </c>
    </row>
    <row r="657" spans="1:18" x14ac:dyDescent="0.25">
      <c r="A657" s="70">
        <v>9</v>
      </c>
      <c r="B657" s="70">
        <v>56</v>
      </c>
      <c r="C657" s="83">
        <v>52.038140448967674</v>
      </c>
      <c r="D657" s="83">
        <v>0</v>
      </c>
      <c r="E657" s="43">
        <f t="shared" si="43"/>
        <v>16.564254563527015</v>
      </c>
      <c r="F657" s="17">
        <f t="shared" si="44"/>
        <v>6.0370963037594774E-2</v>
      </c>
      <c r="G657" s="17">
        <v>23.097871085096813</v>
      </c>
      <c r="H657" s="17">
        <f t="shared" si="45"/>
        <v>23.181231301842928</v>
      </c>
      <c r="N657" t="str">
        <f t="shared" si="46"/>
        <v>9#56</v>
      </c>
      <c r="O657">
        <v>9</v>
      </c>
      <c r="P657">
        <v>56</v>
      </c>
      <c r="Q657">
        <v>16.564254563527015</v>
      </c>
      <c r="R657">
        <v>23.181231301842928</v>
      </c>
    </row>
    <row r="658" spans="1:18" x14ac:dyDescent="0.25">
      <c r="A658" s="70">
        <v>9</v>
      </c>
      <c r="B658" s="70">
        <v>58</v>
      </c>
      <c r="C658" s="83">
        <v>48.490085418356223</v>
      </c>
      <c r="D658" s="83">
        <v>0</v>
      </c>
      <c r="E658" s="43">
        <f t="shared" si="43"/>
        <v>15.434873570559258</v>
      </c>
      <c r="F658" s="17">
        <f t="shared" si="44"/>
        <v>6.4788350576930998E-2</v>
      </c>
      <c r="G658" s="17">
        <v>22.29246144575734</v>
      </c>
      <c r="H658" s="17">
        <f t="shared" si="45"/>
        <v>22.372914939115077</v>
      </c>
      <c r="N658" t="str">
        <f t="shared" si="46"/>
        <v>9#58</v>
      </c>
      <c r="O658">
        <v>9</v>
      </c>
      <c r="P658">
        <v>58</v>
      </c>
      <c r="Q658">
        <v>15.434873570559258</v>
      </c>
      <c r="R658">
        <v>22.372914939115077</v>
      </c>
    </row>
    <row r="659" spans="1:18" x14ac:dyDescent="0.25">
      <c r="A659" s="70">
        <v>9</v>
      </c>
      <c r="B659" s="70">
        <v>59</v>
      </c>
      <c r="C659" s="83">
        <v>56.53234348774216</v>
      </c>
      <c r="D659" s="83">
        <v>24.72</v>
      </c>
      <c r="E659" s="43">
        <f t="shared" si="43"/>
        <v>17.994803821286169</v>
      </c>
      <c r="F659" s="17">
        <f t="shared" si="44"/>
        <v>5.5571597775191835E-2</v>
      </c>
      <c r="G659" s="17">
        <v>24.72</v>
      </c>
      <c r="H659" s="17">
        <f t="shared" si="45"/>
        <v>24.72</v>
      </c>
      <c r="N659" t="str">
        <f t="shared" si="46"/>
        <v>9#59</v>
      </c>
      <c r="O659">
        <v>9</v>
      </c>
      <c r="P659">
        <v>59</v>
      </c>
      <c r="Q659">
        <v>17.994803821286169</v>
      </c>
      <c r="R659">
        <v>24.72</v>
      </c>
    </row>
    <row r="660" spans="1:18" x14ac:dyDescent="0.25">
      <c r="A660" s="70">
        <v>9</v>
      </c>
      <c r="B660" s="70">
        <v>60</v>
      </c>
      <c r="C660" s="83">
        <v>48.135279915295101</v>
      </c>
      <c r="D660" s="83">
        <v>0</v>
      </c>
      <c r="E660" s="43">
        <f t="shared" si="43"/>
        <v>15.321935471262488</v>
      </c>
      <c r="F660" s="17">
        <f t="shared" si="44"/>
        <v>6.5265905986588948E-2</v>
      </c>
      <c r="G660" s="17">
        <v>22.20709004395782</v>
      </c>
      <c r="H660" s="17">
        <f t="shared" si="45"/>
        <v>22.287235431926462</v>
      </c>
      <c r="N660" t="str">
        <f t="shared" si="46"/>
        <v>9#60</v>
      </c>
      <c r="O660">
        <v>9</v>
      </c>
      <c r="P660">
        <v>60</v>
      </c>
      <c r="Q660">
        <v>15.321935471262488</v>
      </c>
      <c r="R660">
        <v>22.287235431926462</v>
      </c>
    </row>
    <row r="661" spans="1:18" x14ac:dyDescent="0.25">
      <c r="A661" s="70">
        <v>9</v>
      </c>
      <c r="B661" s="70">
        <v>63</v>
      </c>
      <c r="C661" s="83">
        <v>56.17753798468101</v>
      </c>
      <c r="D661" s="83">
        <v>0</v>
      </c>
      <c r="E661" s="43">
        <f t="shared" si="43"/>
        <v>17.881865721989389</v>
      </c>
      <c r="F661" s="17">
        <f t="shared" si="44"/>
        <v>5.592257628745622E-2</v>
      </c>
      <c r="G661" s="17">
        <v>23.938341041479745</v>
      </c>
      <c r="H661" s="17">
        <f t="shared" si="45"/>
        <v>24.024734514298444</v>
      </c>
      <c r="N661" t="str">
        <f t="shared" si="46"/>
        <v>9#63</v>
      </c>
      <c r="O661">
        <v>9</v>
      </c>
      <c r="P661">
        <v>63</v>
      </c>
      <c r="Q661">
        <v>17.881865721989389</v>
      </c>
      <c r="R661">
        <v>24.024734514298444</v>
      </c>
    </row>
    <row r="662" spans="1:18" x14ac:dyDescent="0.25">
      <c r="A662" s="70">
        <v>9</v>
      </c>
      <c r="B662" s="70">
        <v>64</v>
      </c>
      <c r="C662" s="83">
        <v>52.629482954069573</v>
      </c>
      <c r="D662" s="83">
        <v>0</v>
      </c>
      <c r="E662" s="43">
        <f t="shared" si="43"/>
        <v>16.752484729021639</v>
      </c>
      <c r="F662" s="17">
        <f t="shared" si="44"/>
        <v>5.9692637610206073E-2</v>
      </c>
      <c r="G662" s="17">
        <v>23.224099634812443</v>
      </c>
      <c r="H662" s="17">
        <f t="shared" si="45"/>
        <v>23.307915410394482</v>
      </c>
      <c r="N662" t="str">
        <f t="shared" si="46"/>
        <v>9#64</v>
      </c>
      <c r="O662">
        <v>9</v>
      </c>
      <c r="P662">
        <v>64</v>
      </c>
      <c r="Q662">
        <v>16.752484729021639</v>
      </c>
      <c r="R662">
        <v>23.307915410394482</v>
      </c>
    </row>
    <row r="663" spans="1:18" x14ac:dyDescent="0.25">
      <c r="A663" s="70">
        <v>9</v>
      </c>
      <c r="B663" s="70">
        <v>66</v>
      </c>
      <c r="C663" s="83">
        <v>55.586195479579104</v>
      </c>
      <c r="D663" s="83">
        <v>0</v>
      </c>
      <c r="E663" s="43">
        <f t="shared" si="43"/>
        <v>17.693635556494765</v>
      </c>
      <c r="F663" s="17">
        <f t="shared" si="44"/>
        <v>5.6517497311790857E-2</v>
      </c>
      <c r="G663" s="17">
        <v>23.824190134384185</v>
      </c>
      <c r="H663" s="17">
        <f t="shared" si="45"/>
        <v>23.910171636579179</v>
      </c>
      <c r="N663" t="str">
        <f t="shared" si="46"/>
        <v>9#66</v>
      </c>
      <c r="O663">
        <v>9</v>
      </c>
      <c r="P663">
        <v>66</v>
      </c>
      <c r="Q663">
        <v>17.693635556494765</v>
      </c>
      <c r="R663">
        <v>23.910171636579179</v>
      </c>
    </row>
    <row r="664" spans="1:18" x14ac:dyDescent="0.25">
      <c r="A664" s="70">
        <v>9</v>
      </c>
      <c r="B664" s="70">
        <v>67</v>
      </c>
      <c r="C664" s="83">
        <v>43.168002872439089</v>
      </c>
      <c r="D664" s="83">
        <v>0</v>
      </c>
      <c r="E664" s="43">
        <f t="shared" si="43"/>
        <v>13.740802081107637</v>
      </c>
      <c r="F664" s="17">
        <f t="shared" si="44"/>
        <v>7.2775955442580004E-2</v>
      </c>
      <c r="G664" s="17">
        <v>20.906737307039066</v>
      </c>
      <c r="H664" s="17">
        <f t="shared" si="45"/>
        <v>20.98218972198017</v>
      </c>
      <c r="N664" t="str">
        <f t="shared" si="46"/>
        <v>9#67</v>
      </c>
      <c r="O664">
        <v>9</v>
      </c>
      <c r="P664">
        <v>67</v>
      </c>
      <c r="Q664">
        <v>13.740802081107637</v>
      </c>
      <c r="R664">
        <v>20.98218972198017</v>
      </c>
    </row>
    <row r="665" spans="1:18" x14ac:dyDescent="0.25">
      <c r="A665" s="70">
        <v>9</v>
      </c>
      <c r="B665" s="70">
        <v>68</v>
      </c>
      <c r="C665" s="83">
        <v>29.567125255095263</v>
      </c>
      <c r="D665" s="83">
        <v>0</v>
      </c>
      <c r="E665" s="43">
        <f t="shared" si="43"/>
        <v>9.411508274731256</v>
      </c>
      <c r="F665" s="17">
        <f t="shared" si="44"/>
        <v>0.10625289494616684</v>
      </c>
      <c r="G665" s="17">
        <v>15.976167736206632</v>
      </c>
      <c r="H665" s="17">
        <f t="shared" si="45"/>
        <v>16.033825725566601</v>
      </c>
      <c r="N665" t="str">
        <f t="shared" si="46"/>
        <v>9#68</v>
      </c>
      <c r="O665">
        <v>9</v>
      </c>
      <c r="P665">
        <v>68</v>
      </c>
      <c r="Q665">
        <v>9.411508274731256</v>
      </c>
      <c r="R665">
        <v>16.033825725566601</v>
      </c>
    </row>
    <row r="666" spans="1:18" x14ac:dyDescent="0.25">
      <c r="A666" s="70">
        <v>9</v>
      </c>
      <c r="B666" s="70">
        <v>69</v>
      </c>
      <c r="C666" s="83">
        <v>52.866019956110335</v>
      </c>
      <c r="D666" s="83">
        <v>0</v>
      </c>
      <c r="E666" s="43">
        <f t="shared" si="43"/>
        <v>16.827776795219489</v>
      </c>
      <c r="F666" s="17">
        <f t="shared" si="44"/>
        <v>5.9425556457587701E-2</v>
      </c>
      <c r="G666" s="17">
        <v>23.273989430204139</v>
      </c>
      <c r="H666" s="17">
        <f t="shared" si="45"/>
        <v>23.357985258057745</v>
      </c>
      <c r="N666" t="str">
        <f t="shared" si="46"/>
        <v>9#69</v>
      </c>
      <c r="O666">
        <v>9</v>
      </c>
      <c r="P666">
        <v>69</v>
      </c>
      <c r="Q666">
        <v>16.827776795219489</v>
      </c>
      <c r="R666">
        <v>23.357985258057745</v>
      </c>
    </row>
    <row r="667" spans="1:18" x14ac:dyDescent="0.25">
      <c r="A667" s="70">
        <v>9</v>
      </c>
      <c r="B667" s="70">
        <v>70</v>
      </c>
      <c r="C667" s="83">
        <v>45.769909894887483</v>
      </c>
      <c r="D667" s="83">
        <v>0</v>
      </c>
      <c r="E667" s="43">
        <f t="shared" si="43"/>
        <v>14.56901480928399</v>
      </c>
      <c r="F667" s="17">
        <f t="shared" si="44"/>
        <v>6.8638821024655544E-2</v>
      </c>
      <c r="G667" s="17">
        <v>21.613359765084745</v>
      </c>
      <c r="H667" s="17">
        <f t="shared" si="45"/>
        <v>21.691362380476935</v>
      </c>
      <c r="N667" t="str">
        <f t="shared" si="46"/>
        <v>9#70</v>
      </c>
      <c r="O667">
        <v>9</v>
      </c>
      <c r="P667">
        <v>70</v>
      </c>
      <c r="Q667">
        <v>14.56901480928399</v>
      </c>
      <c r="R667">
        <v>21.691362380476935</v>
      </c>
    </row>
    <row r="668" spans="1:18" x14ac:dyDescent="0.25">
      <c r="A668" s="70">
        <v>9</v>
      </c>
      <c r="B668" s="70">
        <v>71</v>
      </c>
      <c r="C668" s="83">
        <v>43.759345377541003</v>
      </c>
      <c r="D668" s="83">
        <v>0</v>
      </c>
      <c r="E668" s="43">
        <f t="shared" si="43"/>
        <v>13.929032246602263</v>
      </c>
      <c r="F668" s="17">
        <f t="shared" si="44"/>
        <v>7.1792496585247834E-2</v>
      </c>
      <c r="G668" s="17">
        <v>21.072590163510579</v>
      </c>
      <c r="H668" s="17">
        <f t="shared" si="45"/>
        <v>21.148641141410689</v>
      </c>
      <c r="N668" t="str">
        <f t="shared" si="46"/>
        <v>9#71</v>
      </c>
      <c r="O668">
        <v>9</v>
      </c>
      <c r="P668">
        <v>71</v>
      </c>
      <c r="Q668">
        <v>13.929032246602263</v>
      </c>
      <c r="R668">
        <v>21.148641141410689</v>
      </c>
    </row>
    <row r="669" spans="1:18" x14ac:dyDescent="0.25">
      <c r="A669" s="70">
        <v>9</v>
      </c>
      <c r="B669" s="70">
        <v>72</v>
      </c>
      <c r="C669" s="83">
        <v>41.748780860194515</v>
      </c>
      <c r="D669" s="83">
        <v>0</v>
      </c>
      <c r="E669" s="43">
        <f t="shared" si="43"/>
        <v>13.289049683920535</v>
      </c>
      <c r="F669" s="17">
        <f t="shared" si="44"/>
        <v>7.5249925599268283E-2</v>
      </c>
      <c r="G669" s="17">
        <v>20.495270221942175</v>
      </c>
      <c r="H669" s="17">
        <f t="shared" si="45"/>
        <v>20.569237652173165</v>
      </c>
      <c r="N669" t="str">
        <f t="shared" si="46"/>
        <v>9#72</v>
      </c>
      <c r="O669">
        <v>9</v>
      </c>
      <c r="P669">
        <v>72</v>
      </c>
      <c r="Q669">
        <v>13.289049683920535</v>
      </c>
      <c r="R669">
        <v>20.569237652173165</v>
      </c>
    </row>
    <row r="670" spans="1:18" x14ac:dyDescent="0.25">
      <c r="A670" s="70">
        <v>9</v>
      </c>
      <c r="B670" s="70">
        <v>73</v>
      </c>
      <c r="C670" s="83">
        <v>55.23138997651796</v>
      </c>
      <c r="D670" s="83">
        <v>0</v>
      </c>
      <c r="E670" s="43">
        <f t="shared" si="43"/>
        <v>17.580697457197989</v>
      </c>
      <c r="F670" s="17">
        <f t="shared" si="44"/>
        <v>5.6880564746341983E-2</v>
      </c>
      <c r="G670" s="17">
        <v>23.754793933480258</v>
      </c>
      <c r="H670" s="17">
        <f t="shared" si="45"/>
        <v>23.840524984786189</v>
      </c>
      <c r="N670" t="str">
        <f t="shared" si="46"/>
        <v>9#73</v>
      </c>
      <c r="O670">
        <v>9</v>
      </c>
      <c r="P670">
        <v>73</v>
      </c>
      <c r="Q670">
        <v>17.580697457197989</v>
      </c>
      <c r="R670">
        <v>23.840524984786189</v>
      </c>
    </row>
    <row r="671" spans="1:18" x14ac:dyDescent="0.25">
      <c r="A671" s="70">
        <v>9</v>
      </c>
      <c r="B671" s="70">
        <v>74</v>
      </c>
      <c r="C671" s="83">
        <v>39.619947841827667</v>
      </c>
      <c r="D671" s="83">
        <v>0</v>
      </c>
      <c r="E671" s="43">
        <f t="shared" si="43"/>
        <v>12.611421088139888</v>
      </c>
      <c r="F671" s="17">
        <f t="shared" si="44"/>
        <v>7.9293205183706555E-2</v>
      </c>
      <c r="G671" s="17">
        <v>19.8401578606558</v>
      </c>
      <c r="H671" s="17">
        <f t="shared" si="45"/>
        <v>19.911760990374908</v>
      </c>
      <c r="N671" t="str">
        <f t="shared" si="46"/>
        <v>9#74</v>
      </c>
      <c r="O671">
        <v>9</v>
      </c>
      <c r="P671">
        <v>74</v>
      </c>
      <c r="Q671">
        <v>12.611421088139888</v>
      </c>
      <c r="R671">
        <v>19.911760990374908</v>
      </c>
    </row>
    <row r="672" spans="1:18" x14ac:dyDescent="0.25">
      <c r="A672" s="70">
        <v>9</v>
      </c>
      <c r="B672" s="70">
        <v>75</v>
      </c>
      <c r="C672" s="83">
        <v>43.168002872439089</v>
      </c>
      <c r="D672" s="83">
        <v>0</v>
      </c>
      <c r="E672" s="43">
        <f t="shared" si="43"/>
        <v>13.740802081107637</v>
      </c>
      <c r="F672" s="17">
        <f t="shared" si="44"/>
        <v>7.2775955442580004E-2</v>
      </c>
      <c r="G672" s="17">
        <v>20.906737307039066</v>
      </c>
      <c r="H672" s="17">
        <f t="shared" si="45"/>
        <v>20.98218972198017</v>
      </c>
      <c r="N672" t="str">
        <f t="shared" si="46"/>
        <v>9#75</v>
      </c>
      <c r="O672">
        <v>9</v>
      </c>
      <c r="P672">
        <v>75</v>
      </c>
      <c r="Q672">
        <v>13.740802081107637</v>
      </c>
      <c r="R672">
        <v>20.98218972198017</v>
      </c>
    </row>
    <row r="673" spans="1:18" x14ac:dyDescent="0.25">
      <c r="A673" s="70">
        <v>9</v>
      </c>
      <c r="B673" s="70">
        <v>76</v>
      </c>
      <c r="C673" s="83">
        <v>59.962130017333216</v>
      </c>
      <c r="D673" s="83">
        <v>25.440999999999999</v>
      </c>
      <c r="E673" s="43">
        <f t="shared" si="43"/>
        <v>19.086538781154996</v>
      </c>
      <c r="F673" s="17">
        <f t="shared" si="44"/>
        <v>5.2392946225920507E-2</v>
      </c>
      <c r="G673" s="17">
        <v>25.440999999999999</v>
      </c>
      <c r="H673" s="17">
        <f t="shared" si="45"/>
        <v>25.440999999999999</v>
      </c>
      <c r="N673" t="str">
        <f t="shared" si="46"/>
        <v>9#76</v>
      </c>
      <c r="O673">
        <v>9</v>
      </c>
      <c r="P673">
        <v>76</v>
      </c>
      <c r="Q673">
        <v>19.086538781154996</v>
      </c>
      <c r="R673">
        <v>25.440999999999999</v>
      </c>
    </row>
    <row r="674" spans="1:18" x14ac:dyDescent="0.25">
      <c r="A674" s="70">
        <v>9</v>
      </c>
      <c r="B674" s="70">
        <v>79</v>
      </c>
      <c r="C674" s="83">
        <v>60.316935520394352</v>
      </c>
      <c r="D674" s="83">
        <v>25.440999999999999</v>
      </c>
      <c r="E674" s="43">
        <f t="shared" si="43"/>
        <v>19.199476880451769</v>
      </c>
      <c r="F674" s="17">
        <f t="shared" si="44"/>
        <v>5.2084752424591568E-2</v>
      </c>
      <c r="G674" s="17">
        <v>25.440999999999999</v>
      </c>
      <c r="H674" s="17">
        <f t="shared" si="45"/>
        <v>25.440999999999999</v>
      </c>
      <c r="N674" t="str">
        <f t="shared" si="46"/>
        <v>9#79</v>
      </c>
      <c r="O674">
        <v>9</v>
      </c>
      <c r="P674">
        <v>79</v>
      </c>
      <c r="Q674">
        <v>19.199476880451769</v>
      </c>
      <c r="R674">
        <v>25.440999999999999</v>
      </c>
    </row>
    <row r="675" spans="1:18" x14ac:dyDescent="0.25">
      <c r="A675" s="70">
        <v>10</v>
      </c>
      <c r="B675" s="70">
        <v>2</v>
      </c>
      <c r="C675" s="83">
        <v>59.134250510190526</v>
      </c>
      <c r="D675" s="83">
        <v>28.428000000000001</v>
      </c>
      <c r="E675" s="43">
        <f t="shared" si="43"/>
        <v>18.823016549462512</v>
      </c>
      <c r="F675" s="17">
        <f t="shared" si="44"/>
        <v>5.312644747308342E-2</v>
      </c>
      <c r="G675" s="17">
        <v>28.428000000000001</v>
      </c>
      <c r="H675" s="17">
        <f t="shared" si="45"/>
        <v>28.428000000000001</v>
      </c>
      <c r="N675" t="str">
        <f t="shared" si="46"/>
        <v>10#2</v>
      </c>
      <c r="O675">
        <v>10</v>
      </c>
      <c r="P675">
        <v>2</v>
      </c>
      <c r="Q675">
        <v>18.823016549462512</v>
      </c>
      <c r="R675">
        <v>28.428000000000001</v>
      </c>
    </row>
    <row r="676" spans="1:18" x14ac:dyDescent="0.25">
      <c r="A676" s="70">
        <v>10</v>
      </c>
      <c r="B676" s="70">
        <v>3</v>
      </c>
      <c r="C676" s="83">
        <v>65.757286567331903</v>
      </c>
      <c r="D676" s="83">
        <v>29.561</v>
      </c>
      <c r="E676" s="43">
        <f t="shared" si="43"/>
        <v>20.931194403002326</v>
      </c>
      <c r="F676" s="17">
        <f t="shared" si="44"/>
        <v>4.7775582259967073E-2</v>
      </c>
      <c r="G676" s="17">
        <v>29.561</v>
      </c>
      <c r="H676" s="17">
        <f t="shared" si="45"/>
        <v>29.561</v>
      </c>
      <c r="N676" t="str">
        <f t="shared" si="46"/>
        <v>10#3</v>
      </c>
      <c r="O676">
        <v>10</v>
      </c>
      <c r="P676">
        <v>3</v>
      </c>
      <c r="Q676">
        <v>20.931194403002326</v>
      </c>
      <c r="R676">
        <v>29.561</v>
      </c>
    </row>
    <row r="677" spans="1:18" x14ac:dyDescent="0.25">
      <c r="A677" s="70">
        <v>10</v>
      </c>
      <c r="B677" s="70">
        <v>4</v>
      </c>
      <c r="C677" s="83">
        <v>49.081427923458136</v>
      </c>
      <c r="D677" s="83">
        <v>25.440999999999999</v>
      </c>
      <c r="E677" s="43">
        <f t="shared" si="43"/>
        <v>15.623103736053885</v>
      </c>
      <c r="F677" s="17">
        <f t="shared" si="44"/>
        <v>6.4007768039859539E-2</v>
      </c>
      <c r="G677" s="17">
        <v>25.440999999999999</v>
      </c>
      <c r="H677" s="17">
        <f t="shared" si="45"/>
        <v>25.440999999999999</v>
      </c>
      <c r="N677" t="str">
        <f t="shared" si="46"/>
        <v>10#4</v>
      </c>
      <c r="O677">
        <v>10</v>
      </c>
      <c r="P677">
        <v>4</v>
      </c>
      <c r="Q677">
        <v>15.623103736053885</v>
      </c>
      <c r="R677">
        <v>25.440999999999999</v>
      </c>
    </row>
    <row r="678" spans="1:18" x14ac:dyDescent="0.25">
      <c r="A678" s="70">
        <v>10</v>
      </c>
      <c r="B678" s="70">
        <v>5</v>
      </c>
      <c r="C678" s="83">
        <v>40.447827348970321</v>
      </c>
      <c r="D678" s="83">
        <v>23.278000000000002</v>
      </c>
      <c r="E678" s="43">
        <f t="shared" si="43"/>
        <v>12.87494331983236</v>
      </c>
      <c r="F678" s="17">
        <f t="shared" si="44"/>
        <v>7.7670244843689201E-2</v>
      </c>
      <c r="G678" s="17">
        <v>23.278000000000002</v>
      </c>
      <c r="H678" s="17">
        <f t="shared" si="45"/>
        <v>23.278000000000002</v>
      </c>
      <c r="N678" t="str">
        <f t="shared" si="46"/>
        <v>10#5</v>
      </c>
      <c r="O678">
        <v>10</v>
      </c>
      <c r="P678">
        <v>5</v>
      </c>
      <c r="Q678">
        <v>12.87494331983236</v>
      </c>
      <c r="R678">
        <v>23.278000000000002</v>
      </c>
    </row>
    <row r="679" spans="1:18" x14ac:dyDescent="0.25">
      <c r="A679" s="70">
        <v>10</v>
      </c>
      <c r="B679" s="70">
        <v>5</v>
      </c>
      <c r="C679" s="83">
        <v>25.900801723463449</v>
      </c>
      <c r="D679" s="83">
        <v>0</v>
      </c>
      <c r="E679" s="43">
        <f t="shared" si="43"/>
        <v>8.2444812486645791</v>
      </c>
      <c r="F679" s="17">
        <f t="shared" si="44"/>
        <v>0.12129325907096672</v>
      </c>
      <c r="G679" s="17">
        <v>14.15764819656655</v>
      </c>
      <c r="H679" s="17">
        <f t="shared" si="45"/>
        <v>14.208743148907958</v>
      </c>
      <c r="N679" t="str">
        <f t="shared" si="46"/>
        <v>10#5</v>
      </c>
      <c r="O679">
        <v>10</v>
      </c>
      <c r="P679">
        <v>5</v>
      </c>
      <c r="Q679">
        <v>8.2444812486645791</v>
      </c>
      <c r="R679">
        <v>14.208743148907958</v>
      </c>
    </row>
    <row r="680" spans="1:18" x14ac:dyDescent="0.25">
      <c r="A680" s="70">
        <v>10</v>
      </c>
      <c r="B680" s="70">
        <v>6</v>
      </c>
      <c r="C680" s="83">
        <v>54.28524196835491</v>
      </c>
      <c r="D680" s="83">
        <v>27.295000000000002</v>
      </c>
      <c r="E680" s="43">
        <f t="shared" si="43"/>
        <v>17.279529192406589</v>
      </c>
      <c r="F680" s="17">
        <f t="shared" si="44"/>
        <v>5.7871947138435083E-2</v>
      </c>
      <c r="G680" s="17">
        <v>27.295000000000002</v>
      </c>
      <c r="H680" s="17">
        <f t="shared" si="45"/>
        <v>27.295000000000002</v>
      </c>
      <c r="N680" t="str">
        <f t="shared" si="46"/>
        <v>10#6</v>
      </c>
      <c r="O680">
        <v>10</v>
      </c>
      <c r="P680">
        <v>6</v>
      </c>
      <c r="Q680">
        <v>17.279529192406589</v>
      </c>
      <c r="R680">
        <v>27.295000000000002</v>
      </c>
    </row>
    <row r="681" spans="1:18" x14ac:dyDescent="0.25">
      <c r="A681" s="70">
        <v>10</v>
      </c>
      <c r="B681" s="70">
        <v>7</v>
      </c>
      <c r="C681" s="83">
        <v>57.715028497945973</v>
      </c>
      <c r="D681" s="83">
        <v>27.81</v>
      </c>
      <c r="E681" s="43">
        <f t="shared" si="43"/>
        <v>18.371264152275419</v>
      </c>
      <c r="F681" s="17">
        <f t="shared" si="44"/>
        <v>5.4432835525700198E-2</v>
      </c>
      <c r="G681" s="17">
        <v>27.81</v>
      </c>
      <c r="H681" s="17">
        <f t="shared" si="45"/>
        <v>27.81</v>
      </c>
      <c r="N681" t="str">
        <f t="shared" si="46"/>
        <v>10#7</v>
      </c>
      <c r="O681">
        <v>10</v>
      </c>
      <c r="P681">
        <v>7</v>
      </c>
      <c r="Q681">
        <v>18.371264152275419</v>
      </c>
      <c r="R681">
        <v>27.81</v>
      </c>
    </row>
    <row r="682" spans="1:18" x14ac:dyDescent="0.25">
      <c r="A682" s="70">
        <v>10</v>
      </c>
      <c r="B682" s="70">
        <v>8</v>
      </c>
      <c r="C682" s="83">
        <v>50.500649935702725</v>
      </c>
      <c r="D682" s="83">
        <v>26.471</v>
      </c>
      <c r="E682" s="43">
        <f t="shared" si="43"/>
        <v>16.074856133240992</v>
      </c>
      <c r="F682" s="17">
        <f t="shared" si="44"/>
        <v>6.2208954886514511E-2</v>
      </c>
      <c r="G682" s="17">
        <v>26.471</v>
      </c>
      <c r="H682" s="17">
        <f t="shared" si="45"/>
        <v>26.471</v>
      </c>
      <c r="N682" t="str">
        <f t="shared" si="46"/>
        <v>10#8</v>
      </c>
      <c r="O682">
        <v>10</v>
      </c>
      <c r="P682">
        <v>8</v>
      </c>
      <c r="Q682">
        <v>16.074856133240992</v>
      </c>
      <c r="R682">
        <v>26.471</v>
      </c>
    </row>
    <row r="683" spans="1:18" x14ac:dyDescent="0.25">
      <c r="A683" s="70">
        <v>10</v>
      </c>
      <c r="B683" s="70">
        <v>9</v>
      </c>
      <c r="C683" s="83">
        <v>51.683334945906523</v>
      </c>
      <c r="D683" s="83">
        <v>26.677</v>
      </c>
      <c r="E683" s="43">
        <f t="shared" si="43"/>
        <v>16.451316464230239</v>
      </c>
      <c r="F683" s="17">
        <f t="shared" si="44"/>
        <v>6.0785409008104585E-2</v>
      </c>
      <c r="G683" s="17">
        <v>26.677</v>
      </c>
      <c r="H683" s="17">
        <f t="shared" si="45"/>
        <v>26.677</v>
      </c>
      <c r="N683" t="str">
        <f t="shared" si="46"/>
        <v>10#9</v>
      </c>
      <c r="O683">
        <v>10</v>
      </c>
      <c r="P683">
        <v>9</v>
      </c>
      <c r="Q683">
        <v>16.451316464230239</v>
      </c>
      <c r="R683">
        <v>26.677</v>
      </c>
    </row>
    <row r="684" spans="1:18" x14ac:dyDescent="0.25">
      <c r="A684" s="70">
        <v>10</v>
      </c>
      <c r="B684" s="70">
        <v>10</v>
      </c>
      <c r="C684" s="83">
        <v>46.597789402030131</v>
      </c>
      <c r="D684" s="83">
        <v>26.059000000000001</v>
      </c>
      <c r="E684" s="43">
        <f t="shared" si="43"/>
        <v>14.832537040976458</v>
      </c>
      <c r="F684" s="17">
        <f t="shared" si="44"/>
        <v>6.7419349585131239E-2</v>
      </c>
      <c r="G684" s="17">
        <v>26.059000000000001</v>
      </c>
      <c r="H684" s="17">
        <f t="shared" si="45"/>
        <v>26.059000000000001</v>
      </c>
      <c r="N684" t="str">
        <f t="shared" si="46"/>
        <v>10#10</v>
      </c>
      <c r="O684">
        <v>10</v>
      </c>
      <c r="P684">
        <v>10</v>
      </c>
      <c r="Q684">
        <v>14.832537040976458</v>
      </c>
      <c r="R684">
        <v>26.059000000000001</v>
      </c>
    </row>
    <row r="685" spans="1:18" x14ac:dyDescent="0.25">
      <c r="A685" s="70">
        <v>10</v>
      </c>
      <c r="B685" s="70">
        <v>11</v>
      </c>
      <c r="C685" s="83">
        <v>59.607324514272065</v>
      </c>
      <c r="D685" s="83">
        <v>0</v>
      </c>
      <c r="E685" s="43">
        <f t="shared" si="43"/>
        <v>18.973600681858219</v>
      </c>
      <c r="F685" s="17">
        <f t="shared" si="44"/>
        <v>5.2704809001074798E-2</v>
      </c>
      <c r="G685" s="17">
        <v>24.565298850906512</v>
      </c>
      <c r="H685" s="17">
        <f t="shared" si="45"/>
        <v>24.653955014459434</v>
      </c>
      <c r="N685" t="str">
        <f t="shared" si="46"/>
        <v>10#11</v>
      </c>
      <c r="O685">
        <v>10</v>
      </c>
      <c r="P685">
        <v>11</v>
      </c>
      <c r="Q685">
        <v>18.973600681858219</v>
      </c>
      <c r="R685">
        <v>24.653955014459434</v>
      </c>
    </row>
    <row r="686" spans="1:18" x14ac:dyDescent="0.25">
      <c r="A686" s="70">
        <v>10</v>
      </c>
      <c r="B686" s="70">
        <v>12</v>
      </c>
      <c r="C686" s="83">
        <v>59.370787512231288</v>
      </c>
      <c r="D686" s="83">
        <v>0</v>
      </c>
      <c r="E686" s="43">
        <f t="shared" si="43"/>
        <v>18.898308615660362</v>
      </c>
      <c r="F686" s="17">
        <f t="shared" si="44"/>
        <v>5.2914788319804201E-2</v>
      </c>
      <c r="G686" s="17">
        <v>24.523889748607385</v>
      </c>
      <c r="H686" s="17">
        <f t="shared" si="45"/>
        <v>24.612396466710109</v>
      </c>
      <c r="N686" t="str">
        <f t="shared" si="46"/>
        <v>10#12</v>
      </c>
      <c r="O686">
        <v>10</v>
      </c>
      <c r="P686">
        <v>12</v>
      </c>
      <c r="Q686">
        <v>18.898308615660362</v>
      </c>
      <c r="R686">
        <v>24.612396466710109</v>
      </c>
    </row>
    <row r="687" spans="1:18" x14ac:dyDescent="0.25">
      <c r="A687" s="70">
        <v>10</v>
      </c>
      <c r="B687" s="70">
        <v>13</v>
      </c>
      <c r="C687" s="83">
        <v>48.963159422437776</v>
      </c>
      <c r="D687" s="83">
        <v>0</v>
      </c>
      <c r="E687" s="43">
        <f t="shared" si="43"/>
        <v>15.585457702954967</v>
      </c>
      <c r="F687" s="17">
        <f t="shared" si="44"/>
        <v>6.4162376175221483E-2</v>
      </c>
      <c r="G687" s="17">
        <v>22.40486258788912</v>
      </c>
      <c r="H687" s="17">
        <f t="shared" si="45"/>
        <v>22.485721736968813</v>
      </c>
      <c r="N687" t="str">
        <f t="shared" si="46"/>
        <v>10#13</v>
      </c>
      <c r="O687">
        <v>10</v>
      </c>
      <c r="P687">
        <v>13</v>
      </c>
      <c r="Q687">
        <v>15.585457702954967</v>
      </c>
      <c r="R687">
        <v>22.485721736968813</v>
      </c>
    </row>
    <row r="688" spans="1:18" x14ac:dyDescent="0.25">
      <c r="A688" s="70">
        <v>10</v>
      </c>
      <c r="B688" s="70">
        <v>13</v>
      </c>
      <c r="C688" s="83">
        <v>22.707552195913166</v>
      </c>
      <c r="D688" s="83">
        <v>0</v>
      </c>
      <c r="E688" s="43">
        <f t="shared" si="43"/>
        <v>7.2280383549936058</v>
      </c>
      <c r="F688" s="17">
        <f t="shared" si="44"/>
        <v>0.13835012362782137</v>
      </c>
      <c r="G688" s="17">
        <v>12.344493961266805</v>
      </c>
      <c r="H688" s="17">
        <f t="shared" si="45"/>
        <v>12.389045239973017</v>
      </c>
      <c r="N688" t="str">
        <f t="shared" si="46"/>
        <v>10#13</v>
      </c>
      <c r="O688">
        <v>10</v>
      </c>
      <c r="P688">
        <v>13</v>
      </c>
      <c r="Q688">
        <v>7.2280383549936058</v>
      </c>
      <c r="R688">
        <v>12.389045239973017</v>
      </c>
    </row>
    <row r="689" spans="1:18" x14ac:dyDescent="0.25">
      <c r="A689" s="70">
        <v>10</v>
      </c>
      <c r="B689" s="70">
        <v>14</v>
      </c>
      <c r="C689" s="83">
        <v>50.855455438763869</v>
      </c>
      <c r="D689" s="83">
        <v>0</v>
      </c>
      <c r="E689" s="43">
        <f t="shared" si="43"/>
        <v>16.187794232537765</v>
      </c>
      <c r="F689" s="17">
        <f t="shared" si="44"/>
        <v>6.1774938922189999E-2</v>
      </c>
      <c r="G689" s="17">
        <v>22.838782701299291</v>
      </c>
      <c r="H689" s="17">
        <f t="shared" si="45"/>
        <v>22.921207868068279</v>
      </c>
      <c r="N689" t="str">
        <f t="shared" si="46"/>
        <v>10#14</v>
      </c>
      <c r="O689">
        <v>10</v>
      </c>
      <c r="P689">
        <v>14</v>
      </c>
      <c r="Q689">
        <v>16.187794232537765</v>
      </c>
      <c r="R689">
        <v>22.921207868068279</v>
      </c>
    </row>
    <row r="690" spans="1:18" x14ac:dyDescent="0.25">
      <c r="A690" s="70">
        <v>10</v>
      </c>
      <c r="B690" s="70">
        <v>15</v>
      </c>
      <c r="C690" s="83">
        <v>50.264112933661963</v>
      </c>
      <c r="D690" s="83">
        <v>0</v>
      </c>
      <c r="E690" s="43">
        <f t="shared" si="43"/>
        <v>15.99956406704314</v>
      </c>
      <c r="F690" s="17">
        <f t="shared" si="44"/>
        <v>6.2501702909509876E-2</v>
      </c>
      <c r="G690" s="17">
        <v>22.705809988160048</v>
      </c>
      <c r="H690" s="17">
        <f t="shared" si="45"/>
        <v>22.787755256407319</v>
      </c>
      <c r="N690" t="str">
        <f t="shared" si="46"/>
        <v>10#15</v>
      </c>
      <c r="O690">
        <v>10</v>
      </c>
      <c r="P690">
        <v>15</v>
      </c>
      <c r="Q690">
        <v>15.99956406704314</v>
      </c>
      <c r="R690">
        <v>22.787755256407319</v>
      </c>
    </row>
    <row r="691" spans="1:18" x14ac:dyDescent="0.25">
      <c r="A691" s="70">
        <v>10</v>
      </c>
      <c r="B691" s="70">
        <v>15</v>
      </c>
      <c r="C691" s="83">
        <v>27.911366240809937</v>
      </c>
      <c r="D691" s="83">
        <v>0</v>
      </c>
      <c r="E691" s="43">
        <f t="shared" si="43"/>
        <v>8.8844638113463077</v>
      </c>
      <c r="F691" s="17">
        <f t="shared" si="44"/>
        <v>0.11255603278195636</v>
      </c>
      <c r="G691" s="17">
        <v>15.187230685066481</v>
      </c>
      <c r="H691" s="17">
        <f t="shared" si="45"/>
        <v>15.242041400608885</v>
      </c>
      <c r="N691" t="str">
        <f t="shared" si="46"/>
        <v>10#15</v>
      </c>
      <c r="O691">
        <v>10</v>
      </c>
      <c r="P691">
        <v>15</v>
      </c>
      <c r="Q691">
        <v>8.8844638113463077</v>
      </c>
      <c r="R691">
        <v>15.242041400608885</v>
      </c>
    </row>
    <row r="692" spans="1:18" x14ac:dyDescent="0.25">
      <c r="A692" s="70">
        <v>10</v>
      </c>
      <c r="B692" s="70">
        <v>16</v>
      </c>
      <c r="C692" s="83">
        <v>60.080398518353583</v>
      </c>
      <c r="D692" s="83">
        <v>0</v>
      </c>
      <c r="E692" s="43">
        <f t="shared" si="43"/>
        <v>19.124184814253915</v>
      </c>
      <c r="F692" s="17">
        <f t="shared" si="44"/>
        <v>5.2289810505003351E-2</v>
      </c>
      <c r="G692" s="17">
        <v>24.647344651526602</v>
      </c>
      <c r="H692" s="17">
        <f t="shared" si="45"/>
        <v>24.736296918373959</v>
      </c>
      <c r="N692" t="str">
        <f t="shared" si="46"/>
        <v>10#16</v>
      </c>
      <c r="O692">
        <v>10</v>
      </c>
      <c r="P692">
        <v>16</v>
      </c>
      <c r="Q692">
        <v>19.124184814253915</v>
      </c>
      <c r="R692">
        <v>24.736296918373959</v>
      </c>
    </row>
    <row r="693" spans="1:18" x14ac:dyDescent="0.25">
      <c r="A693" s="70">
        <v>10</v>
      </c>
      <c r="B693" s="70">
        <v>17</v>
      </c>
      <c r="C693" s="83">
        <v>49.672770428560057</v>
      </c>
      <c r="D693" s="83">
        <v>0</v>
      </c>
      <c r="E693" s="43">
        <f t="shared" si="43"/>
        <v>15.811333901548515</v>
      </c>
      <c r="F693" s="17">
        <f t="shared" si="44"/>
        <v>6.3245770801289763E-2</v>
      </c>
      <c r="G693" s="17">
        <v>22.570473288414536</v>
      </c>
      <c r="H693" s="17">
        <f t="shared" si="45"/>
        <v>22.651930126512426</v>
      </c>
      <c r="N693" t="str">
        <f t="shared" si="46"/>
        <v>10#17</v>
      </c>
      <c r="O693">
        <v>10</v>
      </c>
      <c r="P693">
        <v>17</v>
      </c>
      <c r="Q693">
        <v>15.811333901548515</v>
      </c>
      <c r="R693">
        <v>22.651930126512426</v>
      </c>
    </row>
    <row r="694" spans="1:18" x14ac:dyDescent="0.25">
      <c r="A694" s="70">
        <v>10</v>
      </c>
      <c r="B694" s="70">
        <v>18</v>
      </c>
      <c r="C694" s="83">
        <v>36.07189281121623</v>
      </c>
      <c r="D694" s="83">
        <v>0</v>
      </c>
      <c r="E694" s="43">
        <f t="shared" si="43"/>
        <v>11.482040095172136</v>
      </c>
      <c r="F694" s="17">
        <f t="shared" si="44"/>
        <v>8.7092536841120324E-2</v>
      </c>
      <c r="G694" s="17">
        <v>18.63503949957947</v>
      </c>
      <c r="H694" s="17">
        <f t="shared" si="45"/>
        <v>18.702293357133453</v>
      </c>
      <c r="N694" t="str">
        <f t="shared" si="46"/>
        <v>10#18</v>
      </c>
      <c r="O694">
        <v>10</v>
      </c>
      <c r="P694">
        <v>18</v>
      </c>
      <c r="Q694">
        <v>11.482040095172136</v>
      </c>
      <c r="R694">
        <v>18.702293357133453</v>
      </c>
    </row>
    <row r="695" spans="1:18" x14ac:dyDescent="0.25">
      <c r="A695" s="70">
        <v>10</v>
      </c>
      <c r="B695" s="70">
        <v>19</v>
      </c>
      <c r="C695" s="83">
        <v>60.908278025496259</v>
      </c>
      <c r="D695" s="83">
        <v>29.355</v>
      </c>
      <c r="E695" s="43">
        <f t="shared" si="43"/>
        <v>19.387707045946392</v>
      </c>
      <c r="F695" s="17">
        <f t="shared" si="44"/>
        <v>5.1579075216585828E-2</v>
      </c>
      <c r="G695" s="17">
        <v>29.355</v>
      </c>
      <c r="H695" s="17">
        <f t="shared" si="45"/>
        <v>29.355</v>
      </c>
      <c r="N695" t="str">
        <f t="shared" si="46"/>
        <v>10#19</v>
      </c>
      <c r="O695">
        <v>10</v>
      </c>
      <c r="P695">
        <v>19</v>
      </c>
      <c r="Q695">
        <v>19.387707045946392</v>
      </c>
      <c r="R695">
        <v>29.355</v>
      </c>
    </row>
    <row r="696" spans="1:18" x14ac:dyDescent="0.25">
      <c r="A696" s="70">
        <v>10</v>
      </c>
      <c r="B696" s="70">
        <v>20</v>
      </c>
      <c r="C696" s="83">
        <v>50.145844432641567</v>
      </c>
      <c r="D696" s="83">
        <v>0</v>
      </c>
      <c r="E696" s="43">
        <f t="shared" si="43"/>
        <v>15.961918033944212</v>
      </c>
      <c r="F696" s="17">
        <f t="shared" si="44"/>
        <v>6.2649112586183262E-2</v>
      </c>
      <c r="G696" s="17">
        <v>22.678933694820451</v>
      </c>
      <c r="H696" s="17">
        <f t="shared" si="45"/>
        <v>22.760781966525059</v>
      </c>
      <c r="N696" t="str">
        <f t="shared" si="46"/>
        <v>10#20</v>
      </c>
      <c r="O696">
        <v>10</v>
      </c>
      <c r="P696">
        <v>20</v>
      </c>
      <c r="Q696">
        <v>15.961918033944212</v>
      </c>
      <c r="R696">
        <v>22.760781966525059</v>
      </c>
    </row>
    <row r="697" spans="1:18" x14ac:dyDescent="0.25">
      <c r="A697" s="70">
        <v>10</v>
      </c>
      <c r="B697" s="70">
        <v>21</v>
      </c>
      <c r="C697" s="83">
        <v>56.768880489782909</v>
      </c>
      <c r="D697" s="83">
        <v>0</v>
      </c>
      <c r="E697" s="43">
        <f t="shared" si="43"/>
        <v>18.070095887484012</v>
      </c>
      <c r="F697" s="17">
        <f t="shared" si="44"/>
        <v>5.534004945112856E-2</v>
      </c>
      <c r="G697" s="17">
        <v>24.050643754983376</v>
      </c>
      <c r="H697" s="17">
        <f t="shared" si="45"/>
        <v>24.137442528295111</v>
      </c>
      <c r="N697" t="str">
        <f t="shared" si="46"/>
        <v>10#21</v>
      </c>
      <c r="O697">
        <v>10</v>
      </c>
      <c r="P697">
        <v>21</v>
      </c>
      <c r="Q697">
        <v>18.070095887484012</v>
      </c>
      <c r="R697">
        <v>24.137442528295111</v>
      </c>
    </row>
    <row r="698" spans="1:18" x14ac:dyDescent="0.25">
      <c r="A698" s="70">
        <v>10</v>
      </c>
      <c r="B698" s="70">
        <v>22</v>
      </c>
      <c r="C698" s="83">
        <v>57.360222994884822</v>
      </c>
      <c r="D698" s="83">
        <v>0</v>
      </c>
      <c r="E698" s="43">
        <f t="shared" si="43"/>
        <v>18.258326052978642</v>
      </c>
      <c r="F698" s="17">
        <f t="shared" si="44"/>
        <v>5.4769533477405569E-2</v>
      </c>
      <c r="G698" s="17">
        <v>24.161141599205589</v>
      </c>
      <c r="H698" s="17">
        <f t="shared" si="45"/>
        <v>24.248339159237123</v>
      </c>
      <c r="N698" t="str">
        <f t="shared" si="46"/>
        <v>10#22</v>
      </c>
      <c r="O698">
        <v>10</v>
      </c>
      <c r="P698">
        <v>22</v>
      </c>
      <c r="Q698">
        <v>18.258326052978642</v>
      </c>
      <c r="R698">
        <v>24.248339159237123</v>
      </c>
    </row>
    <row r="699" spans="1:18" x14ac:dyDescent="0.25">
      <c r="A699" s="70">
        <v>10</v>
      </c>
      <c r="B699" s="70">
        <v>23</v>
      </c>
      <c r="C699" s="83">
        <v>43.759345377541003</v>
      </c>
      <c r="D699" s="83">
        <v>0</v>
      </c>
      <c r="E699" s="43">
        <f t="shared" si="43"/>
        <v>13.929032246602263</v>
      </c>
      <c r="F699" s="17">
        <f t="shared" si="44"/>
        <v>7.1792496585247834E-2</v>
      </c>
      <c r="G699" s="17">
        <v>21.072590163510579</v>
      </c>
      <c r="H699" s="17">
        <f t="shared" si="45"/>
        <v>21.148641141410689</v>
      </c>
      <c r="N699" t="str">
        <f t="shared" si="46"/>
        <v>10#23</v>
      </c>
      <c r="O699">
        <v>10</v>
      </c>
      <c r="P699">
        <v>23</v>
      </c>
      <c r="Q699">
        <v>13.929032246602263</v>
      </c>
      <c r="R699">
        <v>21.148641141410689</v>
      </c>
    </row>
    <row r="700" spans="1:18" x14ac:dyDescent="0.25">
      <c r="A700" s="70">
        <v>10</v>
      </c>
      <c r="B700" s="70">
        <v>24</v>
      </c>
      <c r="C700" s="83">
        <v>56.17753798468101</v>
      </c>
      <c r="D700" s="83">
        <v>0</v>
      </c>
      <c r="E700" s="43">
        <f t="shared" si="43"/>
        <v>17.881865721989389</v>
      </c>
      <c r="F700" s="17">
        <f t="shared" si="44"/>
        <v>5.592257628745622E-2</v>
      </c>
      <c r="G700" s="17">
        <v>23.938341041479745</v>
      </c>
      <c r="H700" s="17">
        <f t="shared" si="45"/>
        <v>24.024734514298444</v>
      </c>
      <c r="N700" t="str">
        <f t="shared" si="46"/>
        <v>10#24</v>
      </c>
      <c r="O700">
        <v>10</v>
      </c>
      <c r="P700">
        <v>24</v>
      </c>
      <c r="Q700">
        <v>17.881865721989389</v>
      </c>
      <c r="R700">
        <v>24.024734514298444</v>
      </c>
    </row>
    <row r="701" spans="1:18" x14ac:dyDescent="0.25">
      <c r="A701" s="70">
        <v>10</v>
      </c>
      <c r="B701" s="70">
        <v>25</v>
      </c>
      <c r="C701" s="83">
        <v>47.898742913254331</v>
      </c>
      <c r="D701" s="83">
        <v>0</v>
      </c>
      <c r="E701" s="43">
        <f t="shared" si="43"/>
        <v>15.246643405064637</v>
      </c>
      <c r="F701" s="17">
        <f t="shared" si="44"/>
        <v>6.55882067568931E-2</v>
      </c>
      <c r="G701" s="17">
        <v>22.149657990806155</v>
      </c>
      <c r="H701" s="17">
        <f t="shared" si="45"/>
        <v>22.229596106494974</v>
      </c>
      <c r="N701" t="str">
        <f t="shared" si="46"/>
        <v>10#25</v>
      </c>
      <c r="O701">
        <v>10</v>
      </c>
      <c r="P701">
        <v>25</v>
      </c>
      <c r="Q701">
        <v>15.246643405064637</v>
      </c>
      <c r="R701">
        <v>22.229596106494974</v>
      </c>
    </row>
    <row r="702" spans="1:18" x14ac:dyDescent="0.25">
      <c r="A702" s="70">
        <v>10</v>
      </c>
      <c r="B702" s="70">
        <v>26</v>
      </c>
      <c r="C702" s="83">
        <v>39.619947841827667</v>
      </c>
      <c r="D702" s="83">
        <v>0</v>
      </c>
      <c r="E702" s="43">
        <f t="shared" si="43"/>
        <v>12.611421088139888</v>
      </c>
      <c r="F702" s="17">
        <f t="shared" si="44"/>
        <v>7.9293205183706555E-2</v>
      </c>
      <c r="G702" s="17">
        <v>19.8401578606558</v>
      </c>
      <c r="H702" s="17">
        <f t="shared" si="45"/>
        <v>19.911760990374908</v>
      </c>
      <c r="N702" t="str">
        <f t="shared" si="46"/>
        <v>10#26</v>
      </c>
      <c r="O702">
        <v>10</v>
      </c>
      <c r="P702">
        <v>26</v>
      </c>
      <c r="Q702">
        <v>12.611421088139888</v>
      </c>
      <c r="R702">
        <v>19.911760990374908</v>
      </c>
    </row>
    <row r="703" spans="1:18" x14ac:dyDescent="0.25">
      <c r="A703" s="70">
        <v>10</v>
      </c>
      <c r="B703" s="70">
        <v>27</v>
      </c>
      <c r="C703" s="83">
        <v>42.57666036733719</v>
      </c>
      <c r="D703" s="83">
        <v>0</v>
      </c>
      <c r="E703" s="43">
        <f t="shared" si="43"/>
        <v>13.552571915613013</v>
      </c>
      <c r="F703" s="17">
        <f t="shared" si="44"/>
        <v>7.3786732601504715E-2</v>
      </c>
      <c r="G703" s="17">
        <v>20.737637573834569</v>
      </c>
      <c r="H703" s="17">
        <f t="shared" si="45"/>
        <v>20.812479707838538</v>
      </c>
      <c r="N703" t="str">
        <f t="shared" si="46"/>
        <v>10#27</v>
      </c>
      <c r="O703">
        <v>10</v>
      </c>
      <c r="P703">
        <v>27</v>
      </c>
      <c r="Q703">
        <v>13.552571915613013</v>
      </c>
      <c r="R703">
        <v>20.812479707838538</v>
      </c>
    </row>
    <row r="704" spans="1:18" x14ac:dyDescent="0.25">
      <c r="A704" s="70">
        <v>10</v>
      </c>
      <c r="B704" s="70">
        <v>28</v>
      </c>
      <c r="C704" s="83">
        <v>45.415104391826333</v>
      </c>
      <c r="D704" s="83">
        <v>0</v>
      </c>
      <c r="E704" s="43">
        <f t="shared" si="43"/>
        <v>14.456076709987212</v>
      </c>
      <c r="F704" s="17">
        <f t="shared" si="44"/>
        <v>6.9175061813910685E-2</v>
      </c>
      <c r="G704" s="17">
        <v>21.520439502304953</v>
      </c>
      <c r="H704" s="17">
        <f t="shared" si="45"/>
        <v>21.598106768468771</v>
      </c>
      <c r="N704" t="str">
        <f t="shared" si="46"/>
        <v>10#28</v>
      </c>
      <c r="O704">
        <v>10</v>
      </c>
      <c r="P704">
        <v>28</v>
      </c>
      <c r="Q704">
        <v>14.456076709987212</v>
      </c>
      <c r="R704">
        <v>21.598106768468771</v>
      </c>
    </row>
    <row r="705" spans="1:18" x14ac:dyDescent="0.25">
      <c r="A705" s="70">
        <v>10</v>
      </c>
      <c r="B705" s="70">
        <v>29</v>
      </c>
      <c r="C705" s="83">
        <v>32.878643283665951</v>
      </c>
      <c r="D705" s="83">
        <v>0</v>
      </c>
      <c r="E705" s="43">
        <f t="shared" si="43"/>
        <v>10.465597201501163</v>
      </c>
      <c r="F705" s="17">
        <f t="shared" si="44"/>
        <v>9.5551164519934145E-2</v>
      </c>
      <c r="G705" s="17">
        <v>17.410649785541544</v>
      </c>
      <c r="H705" s="17">
        <f t="shared" si="45"/>
        <v>17.473484820617564</v>
      </c>
      <c r="N705" t="str">
        <f t="shared" si="46"/>
        <v>10#29</v>
      </c>
      <c r="O705">
        <v>10</v>
      </c>
      <c r="P705">
        <v>29</v>
      </c>
      <c r="Q705">
        <v>10.465597201501163</v>
      </c>
      <c r="R705">
        <v>17.473484820617564</v>
      </c>
    </row>
    <row r="706" spans="1:18" x14ac:dyDescent="0.25">
      <c r="A706" s="70">
        <v>10</v>
      </c>
      <c r="B706" s="70">
        <v>30</v>
      </c>
      <c r="C706" s="83">
        <v>60.671741023455496</v>
      </c>
      <c r="D706" s="83">
        <v>27.192</v>
      </c>
      <c r="E706" s="43">
        <f t="shared" si="43"/>
        <v>19.312414979748542</v>
      </c>
      <c r="F706" s="17">
        <f t="shared" si="44"/>
        <v>5.1780163229126125E-2</v>
      </c>
      <c r="G706" s="17">
        <v>27.192</v>
      </c>
      <c r="H706" s="17">
        <f t="shared" si="45"/>
        <v>27.192</v>
      </c>
      <c r="N706" t="str">
        <f t="shared" si="46"/>
        <v>10#30</v>
      </c>
      <c r="O706">
        <v>10</v>
      </c>
      <c r="P706">
        <v>30</v>
      </c>
      <c r="Q706">
        <v>19.312414979748542</v>
      </c>
      <c r="R706">
        <v>27.192</v>
      </c>
    </row>
    <row r="707" spans="1:18" x14ac:dyDescent="0.25">
      <c r="A707" s="70">
        <v>10</v>
      </c>
      <c r="B707" s="70">
        <v>31</v>
      </c>
      <c r="C707" s="83">
        <v>48.844890921417367</v>
      </c>
      <c r="D707" s="83">
        <v>0</v>
      </c>
      <c r="E707" s="43">
        <f t="shared" ref="E707:E770" si="47">C707/PI()</f>
        <v>15.547811669856033</v>
      </c>
      <c r="F707" s="17">
        <f t="shared" ref="F707:F770" si="48">1/E707</f>
        <v>6.4317733018260798E-2</v>
      </c>
      <c r="G707" s="17">
        <v>22.376913657669927</v>
      </c>
      <c r="H707" s="17">
        <f t="shared" ref="H707:H770" si="49">IF(D707=0,EXP($L$3+$L$4*F707)*$L$5,D707)</f>
        <v>22.457671939060457</v>
      </c>
      <c r="N707" t="str">
        <f t="shared" ref="N707:N770" si="50">CONCATENATE(O707,"#",P707)</f>
        <v>10#31</v>
      </c>
      <c r="O707">
        <v>10</v>
      </c>
      <c r="P707">
        <v>31</v>
      </c>
      <c r="Q707">
        <v>15.547811669856033</v>
      </c>
      <c r="R707">
        <v>22.457671939060457</v>
      </c>
    </row>
    <row r="708" spans="1:18" x14ac:dyDescent="0.25">
      <c r="A708" s="70">
        <v>10</v>
      </c>
      <c r="B708" s="70">
        <v>32</v>
      </c>
      <c r="C708" s="83">
        <v>48.963159422437776</v>
      </c>
      <c r="D708" s="83">
        <v>0</v>
      </c>
      <c r="E708" s="43">
        <f t="shared" si="47"/>
        <v>15.585457702954967</v>
      </c>
      <c r="F708" s="17">
        <f t="shared" si="48"/>
        <v>6.4162376175221483E-2</v>
      </c>
      <c r="G708" s="17">
        <v>22.40486258788912</v>
      </c>
      <c r="H708" s="17">
        <f t="shared" si="49"/>
        <v>22.485721736968813</v>
      </c>
      <c r="N708" t="str">
        <f t="shared" si="50"/>
        <v>10#32</v>
      </c>
      <c r="O708">
        <v>10</v>
      </c>
      <c r="P708">
        <v>32</v>
      </c>
      <c r="Q708">
        <v>15.585457702954967</v>
      </c>
      <c r="R708">
        <v>22.485721736968813</v>
      </c>
    </row>
    <row r="709" spans="1:18" x14ac:dyDescent="0.25">
      <c r="A709" s="70">
        <v>10</v>
      </c>
      <c r="B709" s="70">
        <v>33</v>
      </c>
      <c r="C709" s="83">
        <v>60.316935520394352</v>
      </c>
      <c r="D709" s="83">
        <v>0</v>
      </c>
      <c r="E709" s="43">
        <f t="shared" si="47"/>
        <v>19.199476880451769</v>
      </c>
      <c r="F709" s="17">
        <f t="shared" si="48"/>
        <v>5.2084752424591568E-2</v>
      </c>
      <c r="G709" s="17">
        <v>24.687986024897665</v>
      </c>
      <c r="H709" s="17">
        <f t="shared" si="49"/>
        <v>24.777084966461519</v>
      </c>
      <c r="N709" t="str">
        <f t="shared" si="50"/>
        <v>10#33</v>
      </c>
      <c r="O709">
        <v>10</v>
      </c>
      <c r="P709">
        <v>33</v>
      </c>
      <c r="Q709">
        <v>19.199476880451769</v>
      </c>
      <c r="R709">
        <v>24.777084966461519</v>
      </c>
    </row>
    <row r="710" spans="1:18" x14ac:dyDescent="0.25">
      <c r="A710" s="70">
        <v>10</v>
      </c>
      <c r="B710" s="70">
        <v>34</v>
      </c>
      <c r="C710" s="83">
        <v>38.43726283162384</v>
      </c>
      <c r="D710" s="83">
        <v>0</v>
      </c>
      <c r="E710" s="43">
        <f t="shared" si="47"/>
        <v>12.234960757150633</v>
      </c>
      <c r="F710" s="17">
        <f t="shared" si="48"/>
        <v>8.1732996112436021E-2</v>
      </c>
      <c r="G710" s="17">
        <v>19.455024133433266</v>
      </c>
      <c r="H710" s="17">
        <f t="shared" si="49"/>
        <v>19.525237315530827</v>
      </c>
      <c r="N710" t="str">
        <f t="shared" si="50"/>
        <v>10#34</v>
      </c>
      <c r="O710">
        <v>10</v>
      </c>
      <c r="P710">
        <v>34</v>
      </c>
      <c r="Q710">
        <v>12.234960757150633</v>
      </c>
      <c r="R710">
        <v>19.525237315530827</v>
      </c>
    </row>
    <row r="711" spans="1:18" x14ac:dyDescent="0.25">
      <c r="A711" s="70">
        <v>10</v>
      </c>
      <c r="B711" s="70">
        <v>35</v>
      </c>
      <c r="C711" s="83">
        <v>43.759345377541003</v>
      </c>
      <c r="D711" s="83">
        <v>0</v>
      </c>
      <c r="E711" s="43">
        <f t="shared" si="47"/>
        <v>13.929032246602263</v>
      </c>
      <c r="F711" s="17">
        <f t="shared" si="48"/>
        <v>7.1792496585247834E-2</v>
      </c>
      <c r="G711" s="17">
        <v>21.072590163510579</v>
      </c>
      <c r="H711" s="17">
        <f t="shared" si="49"/>
        <v>21.148641141410689</v>
      </c>
      <c r="N711" t="str">
        <f t="shared" si="50"/>
        <v>10#35</v>
      </c>
      <c r="O711">
        <v>10</v>
      </c>
      <c r="P711">
        <v>35</v>
      </c>
      <c r="Q711">
        <v>13.929032246602263</v>
      </c>
      <c r="R711">
        <v>21.148641141410689</v>
      </c>
    </row>
    <row r="712" spans="1:18" x14ac:dyDescent="0.25">
      <c r="A712" s="70">
        <v>10</v>
      </c>
      <c r="B712" s="70">
        <v>36</v>
      </c>
      <c r="C712" s="83">
        <v>43.286271373459478</v>
      </c>
      <c r="D712" s="83">
        <v>0</v>
      </c>
      <c r="E712" s="43">
        <f t="shared" si="47"/>
        <v>13.778448114206563</v>
      </c>
      <c r="F712" s="17">
        <f t="shared" si="48"/>
        <v>7.2577114034266935E-2</v>
      </c>
      <c r="G712" s="17">
        <v>20.940164783644839</v>
      </c>
      <c r="H712" s="17">
        <f t="shared" si="49"/>
        <v>21.015737838349011</v>
      </c>
      <c r="N712" t="str">
        <f t="shared" si="50"/>
        <v>10#36</v>
      </c>
      <c r="O712">
        <v>10</v>
      </c>
      <c r="P712">
        <v>36</v>
      </c>
      <c r="Q712">
        <v>13.778448114206563</v>
      </c>
      <c r="R712">
        <v>21.015737838349011</v>
      </c>
    </row>
    <row r="713" spans="1:18" x14ac:dyDescent="0.25">
      <c r="A713" s="70">
        <v>10</v>
      </c>
      <c r="B713" s="70">
        <v>37</v>
      </c>
      <c r="C713" s="83">
        <v>59.134250510190526</v>
      </c>
      <c r="D713" s="83">
        <v>0</v>
      </c>
      <c r="E713" s="43">
        <f t="shared" si="47"/>
        <v>18.823016549462512</v>
      </c>
      <c r="F713" s="17">
        <f t="shared" si="48"/>
        <v>5.312644747308342E-2</v>
      </c>
      <c r="G713" s="17">
        <v>24.482220015308457</v>
      </c>
      <c r="H713" s="17">
        <f t="shared" si="49"/>
        <v>24.570576347343703</v>
      </c>
      <c r="N713" t="str">
        <f t="shared" si="50"/>
        <v>10#37</v>
      </c>
      <c r="O713">
        <v>10</v>
      </c>
      <c r="P713">
        <v>37</v>
      </c>
      <c r="Q713">
        <v>18.823016549462512</v>
      </c>
      <c r="R713">
        <v>24.570576347343703</v>
      </c>
    </row>
    <row r="714" spans="1:18" x14ac:dyDescent="0.25">
      <c r="A714" s="70">
        <v>10</v>
      </c>
      <c r="B714" s="70">
        <v>38</v>
      </c>
      <c r="C714" s="83">
        <v>21.288330183668595</v>
      </c>
      <c r="D714" s="83">
        <v>0</v>
      </c>
      <c r="E714" s="43">
        <f t="shared" si="47"/>
        <v>6.7762859578065067</v>
      </c>
      <c r="F714" s="17">
        <f t="shared" si="48"/>
        <v>0.14757346520300943</v>
      </c>
      <c r="G714" s="17">
        <v>11.462770013645299</v>
      </c>
      <c r="H714" s="17">
        <f t="shared" si="49"/>
        <v>11.504139150624544</v>
      </c>
      <c r="N714" t="str">
        <f t="shared" si="50"/>
        <v>10#38</v>
      </c>
      <c r="O714">
        <v>10</v>
      </c>
      <c r="P714">
        <v>38</v>
      </c>
      <c r="Q714">
        <v>6.7762859578065067</v>
      </c>
      <c r="R714">
        <v>11.504139150624544</v>
      </c>
    </row>
    <row r="715" spans="1:18" x14ac:dyDescent="0.25">
      <c r="A715" s="70">
        <v>10</v>
      </c>
      <c r="B715" s="70">
        <v>39</v>
      </c>
      <c r="C715" s="83">
        <v>40.211290346929559</v>
      </c>
      <c r="D715" s="83">
        <v>0</v>
      </c>
      <c r="E715" s="43">
        <f t="shared" si="47"/>
        <v>12.79965125363451</v>
      </c>
      <c r="F715" s="17">
        <f t="shared" si="48"/>
        <v>7.8127128636887366E-2</v>
      </c>
      <c r="G715" s="17">
        <v>20.026912651081485</v>
      </c>
      <c r="H715" s="17">
        <f t="shared" si="49"/>
        <v>20.099189778839239</v>
      </c>
      <c r="N715" t="str">
        <f t="shared" si="50"/>
        <v>10#39</v>
      </c>
      <c r="O715">
        <v>10</v>
      </c>
      <c r="P715">
        <v>39</v>
      </c>
      <c r="Q715">
        <v>12.79965125363451</v>
      </c>
      <c r="R715">
        <v>20.099189778839239</v>
      </c>
    </row>
    <row r="716" spans="1:18" x14ac:dyDescent="0.25">
      <c r="A716" s="70">
        <v>10</v>
      </c>
      <c r="B716" s="70">
        <v>40</v>
      </c>
      <c r="C716" s="83">
        <v>53.220825459171479</v>
      </c>
      <c r="D716" s="83">
        <v>0</v>
      </c>
      <c r="E716" s="43">
        <f t="shared" si="47"/>
        <v>16.940714894516262</v>
      </c>
      <c r="F716" s="17">
        <f t="shared" si="48"/>
        <v>5.902938608120379E-2</v>
      </c>
      <c r="G716" s="17">
        <v>23.348190086449961</v>
      </c>
      <c r="H716" s="17">
        <f t="shared" si="49"/>
        <v>23.432453704471957</v>
      </c>
      <c r="N716" t="str">
        <f t="shared" si="50"/>
        <v>10#40</v>
      </c>
      <c r="O716">
        <v>10</v>
      </c>
      <c r="P716">
        <v>40</v>
      </c>
      <c r="Q716">
        <v>16.940714894516262</v>
      </c>
      <c r="R716">
        <v>23.432453704471957</v>
      </c>
    </row>
    <row r="717" spans="1:18" x14ac:dyDescent="0.25">
      <c r="A717" s="70">
        <v>10</v>
      </c>
      <c r="B717" s="70">
        <v>41</v>
      </c>
      <c r="C717" s="83">
        <v>60.908278025496259</v>
      </c>
      <c r="D717" s="83">
        <v>29.149000000000001</v>
      </c>
      <c r="E717" s="43">
        <f t="shared" si="47"/>
        <v>19.387707045946392</v>
      </c>
      <c r="F717" s="17">
        <f t="shared" si="48"/>
        <v>5.1579075216585828E-2</v>
      </c>
      <c r="G717" s="17">
        <v>29.149000000000001</v>
      </c>
      <c r="H717" s="17">
        <f t="shared" si="49"/>
        <v>29.149000000000001</v>
      </c>
      <c r="N717" t="str">
        <f t="shared" si="50"/>
        <v>10#41</v>
      </c>
      <c r="O717">
        <v>10</v>
      </c>
      <c r="P717">
        <v>41</v>
      </c>
      <c r="Q717">
        <v>19.387707045946392</v>
      </c>
      <c r="R717">
        <v>29.149000000000001</v>
      </c>
    </row>
    <row r="718" spans="1:18" x14ac:dyDescent="0.25">
      <c r="A718" s="70">
        <v>10</v>
      </c>
      <c r="B718" s="70">
        <v>42</v>
      </c>
      <c r="C718" s="83">
        <v>44.23241938162252</v>
      </c>
      <c r="D718" s="83">
        <v>0</v>
      </c>
      <c r="E718" s="43">
        <f t="shared" si="47"/>
        <v>14.079616378997962</v>
      </c>
      <c r="F718" s="17">
        <f t="shared" si="48"/>
        <v>7.1024662397170327E-2</v>
      </c>
      <c r="G718" s="17">
        <v>21.202993656447148</v>
      </c>
      <c r="H718" s="17">
        <f t="shared" si="49"/>
        <v>21.279515260553264</v>
      </c>
      <c r="N718" t="str">
        <f t="shared" si="50"/>
        <v>10#42</v>
      </c>
      <c r="O718">
        <v>10</v>
      </c>
      <c r="P718">
        <v>42</v>
      </c>
      <c r="Q718">
        <v>14.079616378997962</v>
      </c>
      <c r="R718">
        <v>21.279515260553264</v>
      </c>
    </row>
    <row r="719" spans="1:18" x14ac:dyDescent="0.25">
      <c r="A719" s="70">
        <v>10</v>
      </c>
      <c r="B719" s="70">
        <v>43</v>
      </c>
      <c r="C719" s="83">
        <v>48.844890921417367</v>
      </c>
      <c r="D719" s="83">
        <v>0</v>
      </c>
      <c r="E719" s="43">
        <f t="shared" si="47"/>
        <v>15.547811669856033</v>
      </c>
      <c r="F719" s="17">
        <f t="shared" si="48"/>
        <v>6.4317733018260798E-2</v>
      </c>
      <c r="G719" s="17">
        <v>22.376913657669927</v>
      </c>
      <c r="H719" s="17">
        <f t="shared" si="49"/>
        <v>22.457671939060457</v>
      </c>
      <c r="N719" t="str">
        <f t="shared" si="50"/>
        <v>10#43</v>
      </c>
      <c r="O719">
        <v>10</v>
      </c>
      <c r="P719">
        <v>43</v>
      </c>
      <c r="Q719">
        <v>15.547811669856033</v>
      </c>
      <c r="R719">
        <v>22.457671939060457</v>
      </c>
    </row>
    <row r="720" spans="1:18" x14ac:dyDescent="0.25">
      <c r="A720" s="70">
        <v>10</v>
      </c>
      <c r="B720" s="70">
        <v>44</v>
      </c>
      <c r="C720" s="83">
        <v>37.845920326521949</v>
      </c>
      <c r="D720" s="83">
        <v>0</v>
      </c>
      <c r="E720" s="43">
        <f t="shared" si="47"/>
        <v>12.046730591656011</v>
      </c>
      <c r="F720" s="17">
        <f t="shared" si="48"/>
        <v>8.3010074176692816E-2</v>
      </c>
      <c r="G720" s="17">
        <v>19.256420788171447</v>
      </c>
      <c r="H720" s="17">
        <f t="shared" si="49"/>
        <v>19.325917210795957</v>
      </c>
      <c r="N720" t="str">
        <f t="shared" si="50"/>
        <v>10#44</v>
      </c>
      <c r="O720">
        <v>10</v>
      </c>
      <c r="P720">
        <v>44</v>
      </c>
      <c r="Q720">
        <v>12.046730591656011</v>
      </c>
      <c r="R720">
        <v>19.325917210795957</v>
      </c>
    </row>
    <row r="721" spans="1:18" x14ac:dyDescent="0.25">
      <c r="A721" s="70">
        <v>10</v>
      </c>
      <c r="B721" s="70">
        <v>45</v>
      </c>
      <c r="C721" s="83">
        <v>50.027575931621186</v>
      </c>
      <c r="D721" s="83">
        <v>0</v>
      </c>
      <c r="E721" s="43">
        <f t="shared" si="47"/>
        <v>15.924272000845287</v>
      </c>
      <c r="F721" s="17">
        <f t="shared" si="48"/>
        <v>6.2797219235323179E-2</v>
      </c>
      <c r="G721" s="17">
        <v>22.651962365515335</v>
      </c>
      <c r="H721" s="17">
        <f t="shared" si="49"/>
        <v>22.733713297692479</v>
      </c>
      <c r="N721" t="str">
        <f t="shared" si="50"/>
        <v>10#45</v>
      </c>
      <c r="O721">
        <v>10</v>
      </c>
      <c r="P721">
        <v>45</v>
      </c>
      <c r="Q721">
        <v>15.924272000845287</v>
      </c>
      <c r="R721">
        <v>22.733713297692479</v>
      </c>
    </row>
    <row r="722" spans="1:18" x14ac:dyDescent="0.25">
      <c r="A722" s="70">
        <v>10</v>
      </c>
      <c r="B722" s="70">
        <v>46</v>
      </c>
      <c r="C722" s="83">
        <v>34.889207801012418</v>
      </c>
      <c r="D722" s="83">
        <v>0</v>
      </c>
      <c r="E722" s="43">
        <f t="shared" si="47"/>
        <v>11.105579764182885</v>
      </c>
      <c r="F722" s="17">
        <f t="shared" si="48"/>
        <v>9.0044826225565089E-2</v>
      </c>
      <c r="G722" s="17">
        <v>18.198209820377993</v>
      </c>
      <c r="H722" s="17">
        <f t="shared" si="49"/>
        <v>18.263887159619738</v>
      </c>
      <c r="N722" t="str">
        <f t="shared" si="50"/>
        <v>10#46</v>
      </c>
      <c r="O722">
        <v>10</v>
      </c>
      <c r="P722">
        <v>46</v>
      </c>
      <c r="Q722">
        <v>11.105579764182885</v>
      </c>
      <c r="R722">
        <v>18.263887159619738</v>
      </c>
    </row>
    <row r="723" spans="1:18" x14ac:dyDescent="0.25">
      <c r="A723" s="70">
        <v>10</v>
      </c>
      <c r="B723" s="70">
        <v>46</v>
      </c>
      <c r="C723" s="83">
        <v>34.889207801012418</v>
      </c>
      <c r="D723" s="83">
        <v>0</v>
      </c>
      <c r="E723" s="43">
        <f t="shared" si="47"/>
        <v>11.105579764182885</v>
      </c>
      <c r="F723" s="17">
        <f t="shared" si="48"/>
        <v>9.0044826225565089E-2</v>
      </c>
      <c r="G723" s="17">
        <v>18.198209820377993</v>
      </c>
      <c r="H723" s="17">
        <f t="shared" si="49"/>
        <v>18.263887159619738</v>
      </c>
      <c r="N723" t="str">
        <f t="shared" si="50"/>
        <v>10#46</v>
      </c>
      <c r="O723">
        <v>10</v>
      </c>
      <c r="P723">
        <v>46</v>
      </c>
      <c r="Q723">
        <v>11.105579764182885</v>
      </c>
      <c r="R723">
        <v>18.263887159619738</v>
      </c>
    </row>
    <row r="724" spans="1:18" x14ac:dyDescent="0.25">
      <c r="A724" s="70">
        <v>10</v>
      </c>
      <c r="B724" s="70">
        <v>47</v>
      </c>
      <c r="C724" s="83">
        <v>46.361252399989382</v>
      </c>
      <c r="D724" s="83">
        <v>0</v>
      </c>
      <c r="E724" s="43">
        <f t="shared" si="47"/>
        <v>14.757244974778613</v>
      </c>
      <c r="F724" s="17">
        <f t="shared" si="48"/>
        <v>6.7763325858524751E-2</v>
      </c>
      <c r="G724" s="17">
        <v>21.765929339569862</v>
      </c>
      <c r="H724" s="17">
        <f t="shared" si="49"/>
        <v>21.84448257855637</v>
      </c>
      <c r="N724" t="str">
        <f t="shared" si="50"/>
        <v>10#47</v>
      </c>
      <c r="O724">
        <v>10</v>
      </c>
      <c r="P724">
        <v>47</v>
      </c>
      <c r="Q724">
        <v>14.757244974778613</v>
      </c>
      <c r="R724">
        <v>21.84448257855637</v>
      </c>
    </row>
    <row r="725" spans="1:18" x14ac:dyDescent="0.25">
      <c r="A725" s="70">
        <v>10</v>
      </c>
      <c r="B725" s="70">
        <v>48</v>
      </c>
      <c r="C725" s="83">
        <v>60.671741023455496</v>
      </c>
      <c r="D725" s="83">
        <v>0</v>
      </c>
      <c r="E725" s="43">
        <f t="shared" si="47"/>
        <v>19.312414979748542</v>
      </c>
      <c r="F725" s="17">
        <f t="shared" si="48"/>
        <v>5.1780163229126125E-2</v>
      </c>
      <c r="G725" s="17">
        <v>24.748477645066195</v>
      </c>
      <c r="H725" s="17">
        <f t="shared" si="49"/>
        <v>24.837794900887239</v>
      </c>
      <c r="N725" t="str">
        <f t="shared" si="50"/>
        <v>10#48</v>
      </c>
      <c r="O725">
        <v>10</v>
      </c>
      <c r="P725">
        <v>48</v>
      </c>
      <c r="Q725">
        <v>19.312414979748542</v>
      </c>
      <c r="R725">
        <v>24.837794900887239</v>
      </c>
    </row>
    <row r="726" spans="1:18" x14ac:dyDescent="0.25">
      <c r="A726" s="70">
        <v>10</v>
      </c>
      <c r="B726" s="70">
        <v>49</v>
      </c>
      <c r="C726" s="83">
        <v>49.672770428560057</v>
      </c>
      <c r="D726" s="83">
        <v>0</v>
      </c>
      <c r="E726" s="43">
        <f t="shared" si="47"/>
        <v>15.811333901548515</v>
      </c>
      <c r="F726" s="17">
        <f t="shared" si="48"/>
        <v>6.3245770801289763E-2</v>
      </c>
      <c r="G726" s="17">
        <v>22.570473288414536</v>
      </c>
      <c r="H726" s="17">
        <f t="shared" si="49"/>
        <v>22.651930126512426</v>
      </c>
      <c r="N726" t="str">
        <f t="shared" si="50"/>
        <v>10#49</v>
      </c>
      <c r="O726">
        <v>10</v>
      </c>
      <c r="P726">
        <v>49</v>
      </c>
      <c r="Q726">
        <v>15.811333901548515</v>
      </c>
      <c r="R726">
        <v>22.651930126512426</v>
      </c>
    </row>
    <row r="727" spans="1:18" x14ac:dyDescent="0.25">
      <c r="A727" s="70">
        <v>10</v>
      </c>
      <c r="B727" s="70">
        <v>50</v>
      </c>
      <c r="C727" s="83">
        <v>46.479520901009757</v>
      </c>
      <c r="D727" s="83">
        <v>0</v>
      </c>
      <c r="E727" s="43">
        <f t="shared" si="47"/>
        <v>14.794891007877537</v>
      </c>
      <c r="F727" s="17">
        <f t="shared" si="48"/>
        <v>6.7590900092981437E-2</v>
      </c>
      <c r="G727" s="17">
        <v>21.796104096478665</v>
      </c>
      <c r="H727" s="17">
        <f t="shared" si="49"/>
        <v>21.874766236162856</v>
      </c>
      <c r="N727" t="str">
        <f t="shared" si="50"/>
        <v>10#50</v>
      </c>
      <c r="O727">
        <v>10</v>
      </c>
      <c r="P727">
        <v>50</v>
      </c>
      <c r="Q727">
        <v>14.794891007877537</v>
      </c>
      <c r="R727">
        <v>21.874766236162856</v>
      </c>
    </row>
    <row r="728" spans="1:18" x14ac:dyDescent="0.25">
      <c r="A728" s="70">
        <v>10</v>
      </c>
      <c r="B728" s="70">
        <v>51</v>
      </c>
      <c r="C728" s="83">
        <v>44.705493385704038</v>
      </c>
      <c r="D728" s="83">
        <v>0</v>
      </c>
      <c r="E728" s="43">
        <f t="shared" si="47"/>
        <v>14.23020051139366</v>
      </c>
      <c r="F728" s="17">
        <f t="shared" si="48"/>
        <v>7.0273078668099759E-2</v>
      </c>
      <c r="G728" s="17">
        <v>21.331418791313737</v>
      </c>
      <c r="H728" s="17">
        <f t="shared" si="49"/>
        <v>21.408403881731587</v>
      </c>
      <c r="N728" t="str">
        <f t="shared" si="50"/>
        <v>10#51</v>
      </c>
      <c r="O728">
        <v>10</v>
      </c>
      <c r="P728">
        <v>51</v>
      </c>
      <c r="Q728">
        <v>14.23020051139366</v>
      </c>
      <c r="R728">
        <v>21.408403881731587</v>
      </c>
    </row>
    <row r="729" spans="1:18" x14ac:dyDescent="0.25">
      <c r="A729" s="70">
        <v>10</v>
      </c>
      <c r="B729" s="70">
        <v>52</v>
      </c>
      <c r="C729" s="83">
        <v>28.975782749993364</v>
      </c>
      <c r="D729" s="83">
        <v>0</v>
      </c>
      <c r="E729" s="43">
        <f t="shared" si="47"/>
        <v>9.2232781092366327</v>
      </c>
      <c r="F729" s="17">
        <f t="shared" si="48"/>
        <v>0.10842132137363961</v>
      </c>
      <c r="G729" s="17">
        <v>15.700235077253437</v>
      </c>
      <c r="H729" s="17">
        <f t="shared" si="49"/>
        <v>15.756897225647243</v>
      </c>
      <c r="N729" t="str">
        <f t="shared" si="50"/>
        <v>10#52</v>
      </c>
      <c r="O729">
        <v>10</v>
      </c>
      <c r="P729">
        <v>52</v>
      </c>
      <c r="Q729">
        <v>9.2232781092366327</v>
      </c>
      <c r="R729">
        <v>15.756897225647243</v>
      </c>
    </row>
    <row r="730" spans="1:18" x14ac:dyDescent="0.25">
      <c r="A730" s="70">
        <v>10</v>
      </c>
      <c r="B730" s="70">
        <v>53</v>
      </c>
      <c r="C730" s="83">
        <v>43.168002872439089</v>
      </c>
      <c r="D730" s="83">
        <v>0</v>
      </c>
      <c r="E730" s="43">
        <f t="shared" si="47"/>
        <v>13.740802081107637</v>
      </c>
      <c r="F730" s="17">
        <f t="shared" si="48"/>
        <v>7.2775955442580004E-2</v>
      </c>
      <c r="G730" s="17">
        <v>20.906737307039066</v>
      </c>
      <c r="H730" s="17">
        <f t="shared" si="49"/>
        <v>20.98218972198017</v>
      </c>
      <c r="N730" t="str">
        <f t="shared" si="50"/>
        <v>10#53</v>
      </c>
      <c r="O730">
        <v>10</v>
      </c>
      <c r="P730">
        <v>53</v>
      </c>
      <c r="Q730">
        <v>13.740802081107637</v>
      </c>
      <c r="R730">
        <v>20.98218972198017</v>
      </c>
    </row>
    <row r="731" spans="1:18" x14ac:dyDescent="0.25">
      <c r="A731" s="70">
        <v>10</v>
      </c>
      <c r="B731" s="70">
        <v>54</v>
      </c>
      <c r="C731" s="83">
        <v>30.749810265299079</v>
      </c>
      <c r="D731" s="83">
        <v>0</v>
      </c>
      <c r="E731" s="43">
        <f t="shared" si="47"/>
        <v>9.7879686057205078</v>
      </c>
      <c r="F731" s="17">
        <f t="shared" si="48"/>
        <v>0.10216624514054502</v>
      </c>
      <c r="G731" s="17">
        <v>16.50944493190179</v>
      </c>
      <c r="H731" s="17">
        <f t="shared" si="49"/>
        <v>16.569027518661024</v>
      </c>
      <c r="N731" t="str">
        <f t="shared" si="50"/>
        <v>10#54</v>
      </c>
      <c r="O731">
        <v>10</v>
      </c>
      <c r="P731">
        <v>54</v>
      </c>
      <c r="Q731">
        <v>9.7879686057205078</v>
      </c>
      <c r="R731">
        <v>16.569027518661024</v>
      </c>
    </row>
    <row r="732" spans="1:18" x14ac:dyDescent="0.25">
      <c r="A732" s="70">
        <v>10</v>
      </c>
      <c r="B732" s="70">
        <v>55</v>
      </c>
      <c r="C732" s="83">
        <v>37.136309320399654</v>
      </c>
      <c r="D732" s="83">
        <v>0</v>
      </c>
      <c r="E732" s="43">
        <f t="shared" si="47"/>
        <v>11.82085439306246</v>
      </c>
      <c r="F732" s="17">
        <f t="shared" si="48"/>
        <v>8.4596253938030899E-2</v>
      </c>
      <c r="G732" s="17">
        <v>19.012568373859796</v>
      </c>
      <c r="H732" s="17">
        <f t="shared" si="49"/>
        <v>19.081184733121056</v>
      </c>
      <c r="N732" t="str">
        <f t="shared" si="50"/>
        <v>10#55</v>
      </c>
      <c r="O732">
        <v>10</v>
      </c>
      <c r="P732">
        <v>55</v>
      </c>
      <c r="Q732">
        <v>11.82085439306246</v>
      </c>
      <c r="R732">
        <v>19.081184733121056</v>
      </c>
    </row>
    <row r="733" spans="1:18" x14ac:dyDescent="0.25">
      <c r="A733" s="70">
        <v>10</v>
      </c>
      <c r="B733" s="70">
        <v>56</v>
      </c>
      <c r="C733" s="83">
        <v>41.630512359174126</v>
      </c>
      <c r="D733" s="83">
        <v>0</v>
      </c>
      <c r="E733" s="43">
        <f t="shared" si="47"/>
        <v>13.251403650821608</v>
      </c>
      <c r="F733" s="17">
        <f t="shared" si="48"/>
        <v>7.5463703796993492E-2</v>
      </c>
      <c r="G733" s="17">
        <v>20.460097362587792</v>
      </c>
      <c r="H733" s="17">
        <f t="shared" si="49"/>
        <v>20.53393785396937</v>
      </c>
      <c r="N733" t="str">
        <f t="shared" si="50"/>
        <v>10#56</v>
      </c>
      <c r="O733">
        <v>10</v>
      </c>
      <c r="P733">
        <v>56</v>
      </c>
      <c r="Q733">
        <v>13.251403650821608</v>
      </c>
      <c r="R733">
        <v>20.53393785396937</v>
      </c>
    </row>
    <row r="734" spans="1:18" x14ac:dyDescent="0.25">
      <c r="A734" s="70">
        <v>10</v>
      </c>
      <c r="B734" s="70">
        <v>57</v>
      </c>
      <c r="C734" s="83">
        <v>23.41716320203545</v>
      </c>
      <c r="D734" s="83">
        <v>0</v>
      </c>
      <c r="E734" s="43">
        <f t="shared" si="47"/>
        <v>7.4539145535871558</v>
      </c>
      <c r="F734" s="17">
        <f t="shared" si="48"/>
        <v>0.13415769563909952</v>
      </c>
      <c r="G734" s="17">
        <v>12.767393735695185</v>
      </c>
      <c r="H734" s="17">
        <f t="shared" si="49"/>
        <v>12.813471259687308</v>
      </c>
      <c r="N734" t="str">
        <f t="shared" si="50"/>
        <v>10#57</v>
      </c>
      <c r="O734">
        <v>10</v>
      </c>
      <c r="P734">
        <v>57</v>
      </c>
      <c r="Q734">
        <v>7.4539145535871558</v>
      </c>
      <c r="R734">
        <v>12.813471259687308</v>
      </c>
    </row>
    <row r="735" spans="1:18" x14ac:dyDescent="0.25">
      <c r="A735" s="70">
        <v>10</v>
      </c>
      <c r="B735" s="70">
        <v>58</v>
      </c>
      <c r="C735" s="83">
        <v>53.812167964273392</v>
      </c>
      <c r="D735" s="83">
        <v>0</v>
      </c>
      <c r="E735" s="43">
        <f t="shared" si="47"/>
        <v>17.128945060010892</v>
      </c>
      <c r="F735" s="17">
        <f t="shared" si="48"/>
        <v>5.8380711508882854E-2</v>
      </c>
      <c r="G735" s="17">
        <v>23.470194589233753</v>
      </c>
      <c r="H735" s="17">
        <f t="shared" si="49"/>
        <v>23.554898521506296</v>
      </c>
      <c r="N735" t="str">
        <f t="shared" si="50"/>
        <v>10#58</v>
      </c>
      <c r="O735">
        <v>10</v>
      </c>
      <c r="P735">
        <v>58</v>
      </c>
      <c r="Q735">
        <v>17.128945060010892</v>
      </c>
      <c r="R735">
        <v>23.554898521506296</v>
      </c>
    </row>
    <row r="736" spans="1:18" x14ac:dyDescent="0.25">
      <c r="A736" s="70">
        <v>10</v>
      </c>
      <c r="B736" s="70">
        <v>59</v>
      </c>
      <c r="C736" s="83">
        <v>40.211290346929559</v>
      </c>
      <c r="D736" s="83">
        <v>0</v>
      </c>
      <c r="E736" s="43">
        <f t="shared" si="47"/>
        <v>12.79965125363451</v>
      </c>
      <c r="F736" s="17">
        <f t="shared" si="48"/>
        <v>7.8127128636887366E-2</v>
      </c>
      <c r="G736" s="17">
        <v>20.026912651081485</v>
      </c>
      <c r="H736" s="17">
        <f t="shared" si="49"/>
        <v>20.099189778839239</v>
      </c>
      <c r="N736" t="str">
        <f t="shared" si="50"/>
        <v>10#59</v>
      </c>
      <c r="O736">
        <v>10</v>
      </c>
      <c r="P736">
        <v>59</v>
      </c>
      <c r="Q736">
        <v>12.79965125363451</v>
      </c>
      <c r="R736">
        <v>20.099189778839239</v>
      </c>
    </row>
    <row r="737" spans="1:18" x14ac:dyDescent="0.25">
      <c r="A737" s="70">
        <v>10</v>
      </c>
      <c r="B737" s="70">
        <v>60</v>
      </c>
      <c r="C737" s="83">
        <v>42.57666036733719</v>
      </c>
      <c r="D737" s="83">
        <v>0</v>
      </c>
      <c r="E737" s="43">
        <f t="shared" si="47"/>
        <v>13.552571915613013</v>
      </c>
      <c r="F737" s="17">
        <f t="shared" si="48"/>
        <v>7.3786732601504715E-2</v>
      </c>
      <c r="G737" s="17">
        <v>20.737637573834569</v>
      </c>
      <c r="H737" s="17">
        <f t="shared" si="49"/>
        <v>20.812479707838538</v>
      </c>
      <c r="N737" t="str">
        <f t="shared" si="50"/>
        <v>10#60</v>
      </c>
      <c r="O737">
        <v>10</v>
      </c>
      <c r="P737">
        <v>60</v>
      </c>
      <c r="Q737">
        <v>13.552571915613013</v>
      </c>
      <c r="R737">
        <v>20.812479707838538</v>
      </c>
    </row>
    <row r="738" spans="1:18" x14ac:dyDescent="0.25">
      <c r="A738" s="70">
        <v>10</v>
      </c>
      <c r="B738" s="70">
        <v>61</v>
      </c>
      <c r="C738" s="83">
        <v>45.888178395907865</v>
      </c>
      <c r="D738" s="83">
        <v>0</v>
      </c>
      <c r="E738" s="43">
        <f t="shared" si="47"/>
        <v>14.606660842382915</v>
      </c>
      <c r="F738" s="17">
        <f t="shared" si="48"/>
        <v>6.8461916846756954E-2</v>
      </c>
      <c r="G738" s="17">
        <v>21.644101798459737</v>
      </c>
      <c r="H738" s="17">
        <f t="shared" si="49"/>
        <v>21.722215361850377</v>
      </c>
      <c r="N738" t="str">
        <f t="shared" si="50"/>
        <v>10#61</v>
      </c>
      <c r="O738">
        <v>10</v>
      </c>
      <c r="P738">
        <v>61</v>
      </c>
      <c r="Q738">
        <v>14.606660842382915</v>
      </c>
      <c r="R738">
        <v>21.722215361850377</v>
      </c>
    </row>
    <row r="739" spans="1:18" x14ac:dyDescent="0.25">
      <c r="A739" s="70">
        <v>10</v>
      </c>
      <c r="B739" s="70">
        <v>62</v>
      </c>
      <c r="C739" s="83">
        <v>47.898742913254331</v>
      </c>
      <c r="D739" s="83">
        <v>0</v>
      </c>
      <c r="E739" s="43">
        <f t="shared" si="47"/>
        <v>15.246643405064637</v>
      </c>
      <c r="F739" s="17">
        <f t="shared" si="48"/>
        <v>6.55882067568931E-2</v>
      </c>
      <c r="G739" s="17">
        <v>22.149657990806155</v>
      </c>
      <c r="H739" s="17">
        <f t="shared" si="49"/>
        <v>22.229596106494974</v>
      </c>
      <c r="N739" t="str">
        <f t="shared" si="50"/>
        <v>10#62</v>
      </c>
      <c r="O739">
        <v>10</v>
      </c>
      <c r="P739">
        <v>62</v>
      </c>
      <c r="Q739">
        <v>15.246643405064637</v>
      </c>
      <c r="R739">
        <v>22.229596106494974</v>
      </c>
    </row>
    <row r="740" spans="1:18" x14ac:dyDescent="0.25">
      <c r="A740" s="70">
        <v>10</v>
      </c>
      <c r="B740" s="70">
        <v>63</v>
      </c>
      <c r="C740" s="83">
        <v>57.951565499986728</v>
      </c>
      <c r="D740" s="83">
        <v>0</v>
      </c>
      <c r="E740" s="43">
        <f t="shared" si="47"/>
        <v>18.446556218473265</v>
      </c>
      <c r="F740" s="17">
        <f t="shared" si="48"/>
        <v>5.4210660686819803E-2</v>
      </c>
      <c r="G740" s="17">
        <v>24.26987660414342</v>
      </c>
      <c r="H740" s="17">
        <f t="shared" si="49"/>
        <v>24.357466588807771</v>
      </c>
      <c r="N740" t="str">
        <f t="shared" si="50"/>
        <v>10#63</v>
      </c>
      <c r="O740">
        <v>10</v>
      </c>
      <c r="P740">
        <v>63</v>
      </c>
      <c r="Q740">
        <v>18.446556218473265</v>
      </c>
      <c r="R740">
        <v>24.357466588807771</v>
      </c>
    </row>
    <row r="741" spans="1:18" x14ac:dyDescent="0.25">
      <c r="A741" s="70">
        <v>10</v>
      </c>
      <c r="B741" s="70">
        <v>64</v>
      </c>
      <c r="C741" s="83">
        <v>45.533372892846721</v>
      </c>
      <c r="D741" s="83">
        <v>0</v>
      </c>
      <c r="E741" s="43">
        <f t="shared" si="47"/>
        <v>14.49372274308614</v>
      </c>
      <c r="F741" s="17">
        <f t="shared" si="48"/>
        <v>6.8995386328679728E-2</v>
      </c>
      <c r="G741" s="17">
        <v>21.551529237042732</v>
      </c>
      <c r="H741" s="17">
        <f t="shared" si="49"/>
        <v>21.62930870605922</v>
      </c>
      <c r="N741" t="str">
        <f t="shared" si="50"/>
        <v>10#64</v>
      </c>
      <c r="O741">
        <v>10</v>
      </c>
      <c r="P741">
        <v>64</v>
      </c>
      <c r="Q741">
        <v>14.49372274308614</v>
      </c>
      <c r="R741">
        <v>21.62930870605922</v>
      </c>
    </row>
    <row r="742" spans="1:18" x14ac:dyDescent="0.25">
      <c r="A742" s="70">
        <v>10</v>
      </c>
      <c r="B742" s="70">
        <v>65</v>
      </c>
      <c r="C742" s="83">
        <v>37.845920326521949</v>
      </c>
      <c r="D742" s="83">
        <v>0</v>
      </c>
      <c r="E742" s="43">
        <f t="shared" si="47"/>
        <v>12.046730591656011</v>
      </c>
      <c r="F742" s="17">
        <f t="shared" si="48"/>
        <v>8.3010074176692816E-2</v>
      </c>
      <c r="G742" s="17">
        <v>19.256420788171447</v>
      </c>
      <c r="H742" s="17">
        <f t="shared" si="49"/>
        <v>19.325917210795957</v>
      </c>
      <c r="N742" t="str">
        <f t="shared" si="50"/>
        <v>10#65</v>
      </c>
      <c r="O742">
        <v>10</v>
      </c>
      <c r="P742">
        <v>65</v>
      </c>
      <c r="Q742">
        <v>12.046730591656011</v>
      </c>
      <c r="R742">
        <v>19.325917210795957</v>
      </c>
    </row>
    <row r="743" spans="1:18" x14ac:dyDescent="0.25">
      <c r="A743" s="70">
        <v>10</v>
      </c>
      <c r="B743" s="70">
        <v>66</v>
      </c>
      <c r="C743" s="83">
        <v>42.340123365296421</v>
      </c>
      <c r="D743" s="83">
        <v>0</v>
      </c>
      <c r="E743" s="43">
        <f t="shared" si="47"/>
        <v>13.47727984941516</v>
      </c>
      <c r="F743" s="17">
        <f t="shared" si="48"/>
        <v>7.4198948984753363E-2</v>
      </c>
      <c r="G743" s="17">
        <v>20.669068374815506</v>
      </c>
      <c r="H743" s="17">
        <f t="shared" si="49"/>
        <v>20.743663042580213</v>
      </c>
      <c r="N743" t="str">
        <f t="shared" si="50"/>
        <v>10#66</v>
      </c>
      <c r="O743">
        <v>10</v>
      </c>
      <c r="P743">
        <v>66</v>
      </c>
      <c r="Q743">
        <v>13.47727984941516</v>
      </c>
      <c r="R743">
        <v>20.743663042580213</v>
      </c>
    </row>
    <row r="744" spans="1:18" x14ac:dyDescent="0.25">
      <c r="A744" s="70">
        <v>10</v>
      </c>
      <c r="B744" s="70">
        <v>67</v>
      </c>
      <c r="C744" s="83">
        <v>58.897713508149778</v>
      </c>
      <c r="D744" s="83">
        <v>0</v>
      </c>
      <c r="E744" s="43">
        <f t="shared" si="47"/>
        <v>18.747724483264665</v>
      </c>
      <c r="F744" s="17">
        <f t="shared" si="48"/>
        <v>5.333980669988294E-2</v>
      </c>
      <c r="G744" s="17">
        <v>24.440287243432994</v>
      </c>
      <c r="H744" s="17">
        <f t="shared" si="49"/>
        <v>24.528492240094543</v>
      </c>
      <c r="N744" t="str">
        <f t="shared" si="50"/>
        <v>10#67</v>
      </c>
      <c r="O744">
        <v>10</v>
      </c>
      <c r="P744">
        <v>67</v>
      </c>
      <c r="Q744">
        <v>18.747724483264665</v>
      </c>
      <c r="R744">
        <v>24.528492240094543</v>
      </c>
    </row>
    <row r="745" spans="1:18" x14ac:dyDescent="0.25">
      <c r="A745" s="70">
        <v>10</v>
      </c>
      <c r="B745" s="70">
        <v>68</v>
      </c>
      <c r="C745" s="83">
        <v>50.264112933661963</v>
      </c>
      <c r="D745" s="83">
        <v>0</v>
      </c>
      <c r="E745" s="43">
        <f t="shared" si="47"/>
        <v>15.99956406704314</v>
      </c>
      <c r="F745" s="17">
        <f t="shared" si="48"/>
        <v>6.2501702909509876E-2</v>
      </c>
      <c r="G745" s="17">
        <v>22.705809988160048</v>
      </c>
      <c r="H745" s="17">
        <f t="shared" si="49"/>
        <v>22.787755256407319</v>
      </c>
      <c r="N745" t="str">
        <f t="shared" si="50"/>
        <v>10#68</v>
      </c>
      <c r="O745">
        <v>10</v>
      </c>
      <c r="P745">
        <v>68</v>
      </c>
      <c r="Q745">
        <v>15.99956406704314</v>
      </c>
      <c r="R745">
        <v>22.787755256407319</v>
      </c>
    </row>
    <row r="746" spans="1:18" x14ac:dyDescent="0.25">
      <c r="A746" s="70">
        <v>10</v>
      </c>
      <c r="B746" s="70">
        <v>69</v>
      </c>
      <c r="C746" s="83">
        <v>55.586195479579104</v>
      </c>
      <c r="D746" s="83">
        <v>0</v>
      </c>
      <c r="E746" s="43">
        <f t="shared" si="47"/>
        <v>17.693635556494765</v>
      </c>
      <c r="F746" s="17">
        <f t="shared" si="48"/>
        <v>5.6517497311790857E-2</v>
      </c>
      <c r="G746" s="17">
        <v>23.824190134384185</v>
      </c>
      <c r="H746" s="17">
        <f t="shared" si="49"/>
        <v>23.910171636579179</v>
      </c>
      <c r="N746" t="str">
        <f t="shared" si="50"/>
        <v>10#69</v>
      </c>
      <c r="O746">
        <v>10</v>
      </c>
      <c r="P746">
        <v>69</v>
      </c>
      <c r="Q746">
        <v>17.693635556494765</v>
      </c>
      <c r="R746">
        <v>23.910171636579179</v>
      </c>
    </row>
    <row r="747" spans="1:18" x14ac:dyDescent="0.25">
      <c r="A747" s="70">
        <v>10</v>
      </c>
      <c r="B747" s="70">
        <v>70</v>
      </c>
      <c r="C747" s="83">
        <v>52.984288457130717</v>
      </c>
      <c r="D747" s="83">
        <v>0</v>
      </c>
      <c r="E747" s="43">
        <f t="shared" si="47"/>
        <v>16.865422828318412</v>
      </c>
      <c r="F747" s="17">
        <f t="shared" si="48"/>
        <v>5.9292910126209165E-2</v>
      </c>
      <c r="G747" s="17">
        <v>23.298807103391066</v>
      </c>
      <c r="H747" s="17">
        <f t="shared" si="49"/>
        <v>23.382892498227204</v>
      </c>
      <c r="N747" t="str">
        <f t="shared" si="50"/>
        <v>10#70</v>
      </c>
      <c r="O747">
        <v>10</v>
      </c>
      <c r="P747">
        <v>70</v>
      </c>
      <c r="Q747">
        <v>16.865422828318412</v>
      </c>
      <c r="R747">
        <v>23.382892498227204</v>
      </c>
    </row>
    <row r="748" spans="1:18" x14ac:dyDescent="0.25">
      <c r="A748" s="70">
        <v>10</v>
      </c>
      <c r="B748" s="70">
        <v>71</v>
      </c>
      <c r="C748" s="83">
        <v>58.542908005088634</v>
      </c>
      <c r="D748" s="83">
        <v>0</v>
      </c>
      <c r="E748" s="43">
        <f t="shared" si="47"/>
        <v>18.634786383967892</v>
      </c>
      <c r="F748" s="17">
        <f t="shared" si="48"/>
        <v>5.3663078255639797E-2</v>
      </c>
      <c r="G748" s="17">
        <v>24.376889550889736</v>
      </c>
      <c r="H748" s="17">
        <f t="shared" si="49"/>
        <v>24.464865745278896</v>
      </c>
      <c r="N748" t="str">
        <f t="shared" si="50"/>
        <v>10#71</v>
      </c>
      <c r="O748">
        <v>10</v>
      </c>
      <c r="P748">
        <v>71</v>
      </c>
      <c r="Q748">
        <v>18.634786383967892</v>
      </c>
      <c r="R748">
        <v>24.464865745278896</v>
      </c>
    </row>
    <row r="749" spans="1:18" x14ac:dyDescent="0.25">
      <c r="A749" s="70">
        <v>10</v>
      </c>
      <c r="B749" s="70">
        <v>72</v>
      </c>
      <c r="C749" s="83">
        <v>56.53234348774216</v>
      </c>
      <c r="D749" s="83">
        <v>0</v>
      </c>
      <c r="E749" s="43">
        <f t="shared" si="47"/>
        <v>17.994803821286169</v>
      </c>
      <c r="F749" s="17">
        <f t="shared" si="48"/>
        <v>5.5571597775191835E-2</v>
      </c>
      <c r="G749" s="17">
        <v>24.005941650565418</v>
      </c>
      <c r="H749" s="17">
        <f t="shared" si="49"/>
        <v>24.092579093982309</v>
      </c>
      <c r="N749" t="str">
        <f t="shared" si="50"/>
        <v>10#72</v>
      </c>
      <c r="O749">
        <v>10</v>
      </c>
      <c r="P749">
        <v>72</v>
      </c>
      <c r="Q749">
        <v>17.994803821286169</v>
      </c>
      <c r="R749">
        <v>24.092579093982309</v>
      </c>
    </row>
    <row r="750" spans="1:18" x14ac:dyDescent="0.25">
      <c r="A750" s="70">
        <v>10</v>
      </c>
      <c r="B750" s="70">
        <v>73</v>
      </c>
      <c r="C750" s="83">
        <v>48.490085418356223</v>
      </c>
      <c r="D750" s="83">
        <v>0</v>
      </c>
      <c r="E750" s="43">
        <f t="shared" si="47"/>
        <v>15.434873570559258</v>
      </c>
      <c r="F750" s="17">
        <f t="shared" si="48"/>
        <v>6.4788350576930998E-2</v>
      </c>
      <c r="G750" s="17">
        <v>22.29246144575734</v>
      </c>
      <c r="H750" s="17">
        <f t="shared" si="49"/>
        <v>22.372914939115077</v>
      </c>
      <c r="N750" t="str">
        <f t="shared" si="50"/>
        <v>10#73</v>
      </c>
      <c r="O750">
        <v>10</v>
      </c>
      <c r="P750">
        <v>73</v>
      </c>
      <c r="Q750">
        <v>15.434873570559258</v>
      </c>
      <c r="R750">
        <v>22.372914939115077</v>
      </c>
    </row>
    <row r="751" spans="1:18" x14ac:dyDescent="0.25">
      <c r="A751" s="70">
        <v>10</v>
      </c>
      <c r="B751" s="70">
        <v>74</v>
      </c>
      <c r="C751" s="83">
        <v>50.855455438763869</v>
      </c>
      <c r="D751" s="83">
        <v>0</v>
      </c>
      <c r="E751" s="43">
        <f t="shared" si="47"/>
        <v>16.187794232537765</v>
      </c>
      <c r="F751" s="17">
        <f t="shared" si="48"/>
        <v>6.1774938922189999E-2</v>
      </c>
      <c r="G751" s="17">
        <v>22.838782701299291</v>
      </c>
      <c r="H751" s="17">
        <f t="shared" si="49"/>
        <v>22.921207868068279</v>
      </c>
      <c r="N751" t="str">
        <f t="shared" si="50"/>
        <v>10#74</v>
      </c>
      <c r="O751">
        <v>10</v>
      </c>
      <c r="P751">
        <v>74</v>
      </c>
      <c r="Q751">
        <v>16.187794232537765</v>
      </c>
      <c r="R751">
        <v>22.921207868068279</v>
      </c>
    </row>
    <row r="752" spans="1:18" x14ac:dyDescent="0.25">
      <c r="A752" s="70">
        <v>10</v>
      </c>
      <c r="B752" s="70">
        <v>75</v>
      </c>
      <c r="C752" s="83">
        <v>58.30637100304785</v>
      </c>
      <c r="D752" s="83">
        <v>0</v>
      </c>
      <c r="E752" s="43">
        <f t="shared" si="47"/>
        <v>18.559494317770035</v>
      </c>
      <c r="F752" s="17">
        <f t="shared" si="48"/>
        <v>5.3880778370267161E-2</v>
      </c>
      <c r="G752" s="17">
        <v>24.334288459818669</v>
      </c>
      <c r="H752" s="17">
        <f t="shared" si="49"/>
        <v>24.422110906870156</v>
      </c>
      <c r="N752" t="str">
        <f t="shared" si="50"/>
        <v>10#75</v>
      </c>
      <c r="O752">
        <v>10</v>
      </c>
      <c r="P752">
        <v>75</v>
      </c>
      <c r="Q752">
        <v>18.559494317770035</v>
      </c>
      <c r="R752">
        <v>24.422110906870156</v>
      </c>
    </row>
    <row r="753" spans="1:18" x14ac:dyDescent="0.25">
      <c r="A753" s="70">
        <v>10</v>
      </c>
      <c r="B753" s="70">
        <v>76</v>
      </c>
      <c r="C753" s="83">
        <v>56.17753798468101</v>
      </c>
      <c r="D753" s="83">
        <v>0</v>
      </c>
      <c r="E753" s="43">
        <f t="shared" si="47"/>
        <v>17.881865721989389</v>
      </c>
      <c r="F753" s="17">
        <f t="shared" si="48"/>
        <v>5.592257628745622E-2</v>
      </c>
      <c r="G753" s="17">
        <v>23.938341041479745</v>
      </c>
      <c r="H753" s="17">
        <f t="shared" si="49"/>
        <v>24.024734514298444</v>
      </c>
      <c r="N753" t="str">
        <f t="shared" si="50"/>
        <v>10#76</v>
      </c>
      <c r="O753">
        <v>10</v>
      </c>
      <c r="P753">
        <v>76</v>
      </c>
      <c r="Q753">
        <v>17.881865721989389</v>
      </c>
      <c r="R753">
        <v>24.024734514298444</v>
      </c>
    </row>
    <row r="754" spans="1:18" x14ac:dyDescent="0.25">
      <c r="A754" s="70">
        <v>10</v>
      </c>
      <c r="B754" s="70">
        <v>77</v>
      </c>
      <c r="C754" s="83">
        <v>42.340123365296421</v>
      </c>
      <c r="D754" s="83">
        <v>0</v>
      </c>
      <c r="E754" s="43">
        <f t="shared" si="47"/>
        <v>13.47727984941516</v>
      </c>
      <c r="F754" s="17">
        <f t="shared" si="48"/>
        <v>7.4198948984753363E-2</v>
      </c>
      <c r="G754" s="17">
        <v>20.669068374815506</v>
      </c>
      <c r="H754" s="17">
        <f t="shared" si="49"/>
        <v>20.743663042580213</v>
      </c>
      <c r="N754" t="str">
        <f t="shared" si="50"/>
        <v>10#77</v>
      </c>
      <c r="O754">
        <v>10</v>
      </c>
      <c r="P754">
        <v>77</v>
      </c>
      <c r="Q754">
        <v>13.47727984941516</v>
      </c>
      <c r="R754">
        <v>20.743663042580213</v>
      </c>
    </row>
    <row r="755" spans="1:18" x14ac:dyDescent="0.25">
      <c r="A755" s="70">
        <v>10</v>
      </c>
      <c r="B755" s="70">
        <v>78</v>
      </c>
      <c r="C755" s="83">
        <v>42.57666036733719</v>
      </c>
      <c r="D755" s="83">
        <v>0</v>
      </c>
      <c r="E755" s="43">
        <f t="shared" si="47"/>
        <v>13.552571915613013</v>
      </c>
      <c r="F755" s="17">
        <f t="shared" si="48"/>
        <v>7.3786732601504715E-2</v>
      </c>
      <c r="G755" s="17">
        <v>20.737637573834569</v>
      </c>
      <c r="H755" s="17">
        <f t="shared" si="49"/>
        <v>20.812479707838538</v>
      </c>
      <c r="N755" t="str">
        <f t="shared" si="50"/>
        <v>10#78</v>
      </c>
      <c r="O755">
        <v>10</v>
      </c>
      <c r="P755">
        <v>78</v>
      </c>
      <c r="Q755">
        <v>13.552571915613013</v>
      </c>
      <c r="R755">
        <v>20.812479707838538</v>
      </c>
    </row>
    <row r="756" spans="1:18" x14ac:dyDescent="0.25">
      <c r="A756" s="70">
        <v>10</v>
      </c>
      <c r="B756" s="70">
        <v>79</v>
      </c>
      <c r="C756" s="83">
        <v>52.629482954069573</v>
      </c>
      <c r="D756" s="83">
        <v>0</v>
      </c>
      <c r="E756" s="43">
        <f t="shared" si="47"/>
        <v>16.752484729021639</v>
      </c>
      <c r="F756" s="17">
        <f t="shared" si="48"/>
        <v>5.9692637610206073E-2</v>
      </c>
      <c r="G756" s="17">
        <v>23.224099634812443</v>
      </c>
      <c r="H756" s="17">
        <f t="shared" si="49"/>
        <v>23.307915410394482</v>
      </c>
      <c r="N756" t="str">
        <f t="shared" si="50"/>
        <v>10#79</v>
      </c>
      <c r="O756">
        <v>10</v>
      </c>
      <c r="P756">
        <v>79</v>
      </c>
      <c r="Q756">
        <v>16.752484729021639</v>
      </c>
      <c r="R756">
        <v>23.307915410394482</v>
      </c>
    </row>
    <row r="757" spans="1:18" x14ac:dyDescent="0.25">
      <c r="A757" s="70">
        <v>10</v>
      </c>
      <c r="B757" s="70">
        <v>80</v>
      </c>
      <c r="C757" s="83">
        <v>62.209231536720452</v>
      </c>
      <c r="D757" s="83">
        <v>27.603999999999999</v>
      </c>
      <c r="E757" s="43">
        <f t="shared" si="47"/>
        <v>19.801813410034569</v>
      </c>
      <c r="F757" s="17">
        <f t="shared" si="48"/>
        <v>5.0500425354642012E-2</v>
      </c>
      <c r="G757" s="17">
        <v>27.603999999999999</v>
      </c>
      <c r="H757" s="17">
        <f t="shared" si="49"/>
        <v>27.603999999999999</v>
      </c>
      <c r="N757" t="str">
        <f t="shared" si="50"/>
        <v>10#80</v>
      </c>
      <c r="O757">
        <v>10</v>
      </c>
      <c r="P757">
        <v>80</v>
      </c>
      <c r="Q757">
        <v>19.801813410034569</v>
      </c>
      <c r="R757">
        <v>27.603999999999999</v>
      </c>
    </row>
    <row r="758" spans="1:18" x14ac:dyDescent="0.25">
      <c r="A758" s="70">
        <v>11</v>
      </c>
      <c r="B758" s="70">
        <v>1</v>
      </c>
      <c r="C758" s="83">
        <v>56.295806485701391</v>
      </c>
      <c r="D758" s="83">
        <v>27.603999999999999</v>
      </c>
      <c r="E758" s="43">
        <f t="shared" si="47"/>
        <v>17.919511755088315</v>
      </c>
      <c r="F758" s="17">
        <f t="shared" si="48"/>
        <v>5.5805091883490969E-2</v>
      </c>
      <c r="G758" s="17">
        <v>27.603999999999999</v>
      </c>
      <c r="H758" s="17">
        <f t="shared" si="49"/>
        <v>27.603999999999999</v>
      </c>
      <c r="N758" t="str">
        <f t="shared" si="50"/>
        <v>11#1</v>
      </c>
      <c r="O758">
        <v>11</v>
      </c>
      <c r="P758">
        <v>1</v>
      </c>
      <c r="Q758">
        <v>17.919511755088315</v>
      </c>
      <c r="R758">
        <v>27.603999999999999</v>
      </c>
    </row>
    <row r="759" spans="1:18" x14ac:dyDescent="0.25">
      <c r="A759" s="70">
        <v>11</v>
      </c>
      <c r="B759" s="70">
        <v>2</v>
      </c>
      <c r="C759" s="83">
        <v>55.349658477538341</v>
      </c>
      <c r="D759" s="83">
        <v>26.986000000000001</v>
      </c>
      <c r="E759" s="43">
        <f t="shared" si="47"/>
        <v>17.618343490296915</v>
      </c>
      <c r="F759" s="17">
        <f t="shared" si="48"/>
        <v>5.6759025078080561E-2</v>
      </c>
      <c r="G759" s="17">
        <v>26.986000000000001</v>
      </c>
      <c r="H759" s="17">
        <f t="shared" si="49"/>
        <v>26.986000000000001</v>
      </c>
      <c r="N759" t="str">
        <f t="shared" si="50"/>
        <v>11#2</v>
      </c>
      <c r="O759">
        <v>11</v>
      </c>
      <c r="P759">
        <v>2</v>
      </c>
      <c r="Q759">
        <v>17.618343490296915</v>
      </c>
      <c r="R759">
        <v>26.986000000000001</v>
      </c>
    </row>
    <row r="760" spans="1:18" x14ac:dyDescent="0.25">
      <c r="A760" s="70">
        <v>11</v>
      </c>
      <c r="B760" s="70">
        <v>3</v>
      </c>
      <c r="C760" s="83">
        <v>45.178567389785577</v>
      </c>
      <c r="D760" s="83">
        <v>25.131999999999998</v>
      </c>
      <c r="E760" s="43">
        <f t="shared" si="47"/>
        <v>14.380784643789365</v>
      </c>
      <c r="F760" s="17">
        <f t="shared" si="48"/>
        <v>6.9537234912412815E-2</v>
      </c>
      <c r="G760" s="17">
        <v>25.131999999999998</v>
      </c>
      <c r="H760" s="17">
        <f t="shared" si="49"/>
        <v>25.131999999999998</v>
      </c>
      <c r="N760" t="str">
        <f t="shared" si="50"/>
        <v>11#3</v>
      </c>
      <c r="O760">
        <v>11</v>
      </c>
      <c r="P760">
        <v>3</v>
      </c>
      <c r="Q760">
        <v>14.380784643789365</v>
      </c>
      <c r="R760">
        <v>25.131999999999998</v>
      </c>
    </row>
    <row r="761" spans="1:18" x14ac:dyDescent="0.25">
      <c r="A761" s="70">
        <v>11</v>
      </c>
      <c r="B761" s="70">
        <v>4</v>
      </c>
      <c r="C761" s="83">
        <v>49.791038929580431</v>
      </c>
      <c r="D761" s="83">
        <v>25.646999999999998</v>
      </c>
      <c r="E761" s="43">
        <f t="shared" si="47"/>
        <v>15.848979934647438</v>
      </c>
      <c r="F761" s="17">
        <f t="shared" si="48"/>
        <v>6.30955433172012E-2</v>
      </c>
      <c r="G761" s="17">
        <v>25.646999999999998</v>
      </c>
      <c r="H761" s="17">
        <f t="shared" si="49"/>
        <v>25.646999999999998</v>
      </c>
      <c r="N761" t="str">
        <f t="shared" si="50"/>
        <v>11#4</v>
      </c>
      <c r="O761">
        <v>11</v>
      </c>
      <c r="P761">
        <v>4</v>
      </c>
      <c r="Q761">
        <v>15.848979934647438</v>
      </c>
      <c r="R761">
        <v>25.646999999999998</v>
      </c>
    </row>
    <row r="762" spans="1:18" x14ac:dyDescent="0.25">
      <c r="A762" s="70">
        <v>11</v>
      </c>
      <c r="B762" s="70">
        <v>5</v>
      </c>
      <c r="C762" s="83">
        <v>46.952594905091296</v>
      </c>
      <c r="D762" s="83">
        <v>24.72</v>
      </c>
      <c r="E762" s="43">
        <f t="shared" si="47"/>
        <v>14.94547514027324</v>
      </c>
      <c r="F762" s="17">
        <f t="shared" si="48"/>
        <v>6.6909883467359446E-2</v>
      </c>
      <c r="G762" s="17">
        <v>24.72</v>
      </c>
      <c r="H762" s="17">
        <f t="shared" si="49"/>
        <v>24.72</v>
      </c>
      <c r="N762" t="str">
        <f t="shared" si="50"/>
        <v>11#5</v>
      </c>
      <c r="O762">
        <v>11</v>
      </c>
      <c r="P762">
        <v>5</v>
      </c>
      <c r="Q762">
        <v>14.94547514027324</v>
      </c>
      <c r="R762">
        <v>24.72</v>
      </c>
    </row>
    <row r="763" spans="1:18" x14ac:dyDescent="0.25">
      <c r="A763" s="70">
        <v>11</v>
      </c>
      <c r="B763" s="70">
        <v>6</v>
      </c>
      <c r="C763" s="83">
        <v>49.672770428560057</v>
      </c>
      <c r="D763" s="83">
        <v>25.338000000000001</v>
      </c>
      <c r="E763" s="43">
        <f t="shared" si="47"/>
        <v>15.811333901548515</v>
      </c>
      <c r="F763" s="17">
        <f t="shared" si="48"/>
        <v>6.3245770801289763E-2</v>
      </c>
      <c r="G763" s="17">
        <v>25.338000000000001</v>
      </c>
      <c r="H763" s="17">
        <f t="shared" si="49"/>
        <v>25.338000000000001</v>
      </c>
      <c r="N763" t="str">
        <f t="shared" si="50"/>
        <v>11#6</v>
      </c>
      <c r="O763">
        <v>11</v>
      </c>
      <c r="P763">
        <v>6</v>
      </c>
      <c r="Q763">
        <v>15.811333901548515</v>
      </c>
      <c r="R763">
        <v>25.338000000000001</v>
      </c>
    </row>
    <row r="764" spans="1:18" x14ac:dyDescent="0.25">
      <c r="A764" s="70">
        <v>11</v>
      </c>
      <c r="B764" s="70">
        <v>7</v>
      </c>
      <c r="C764" s="83">
        <v>51.091992440804631</v>
      </c>
      <c r="D764" s="83">
        <v>0</v>
      </c>
      <c r="E764" s="43">
        <f t="shared" si="47"/>
        <v>16.263086298735615</v>
      </c>
      <c r="F764" s="17">
        <f t="shared" si="48"/>
        <v>6.1488943834587272E-2</v>
      </c>
      <c r="G764" s="17">
        <v>22.891323192914491</v>
      </c>
      <c r="H764" s="17">
        <f t="shared" si="49"/>
        <v>22.973937978317718</v>
      </c>
      <c r="N764" t="str">
        <f t="shared" si="50"/>
        <v>11#7</v>
      </c>
      <c r="O764">
        <v>11</v>
      </c>
      <c r="P764">
        <v>7</v>
      </c>
      <c r="Q764">
        <v>16.263086298735615</v>
      </c>
      <c r="R764">
        <v>22.973937978317718</v>
      </c>
    </row>
    <row r="765" spans="1:18" x14ac:dyDescent="0.25">
      <c r="A765" s="70">
        <v>11</v>
      </c>
      <c r="B765" s="70">
        <v>8</v>
      </c>
      <c r="C765" s="83">
        <v>44.587224884683664</v>
      </c>
      <c r="D765" s="83">
        <v>25.544</v>
      </c>
      <c r="E765" s="43">
        <f t="shared" si="47"/>
        <v>14.192554478294737</v>
      </c>
      <c r="F765" s="17">
        <f t="shared" si="48"/>
        <v>7.045947940727243E-2</v>
      </c>
      <c r="G765" s="17">
        <v>25.544</v>
      </c>
      <c r="H765" s="17">
        <f t="shared" si="49"/>
        <v>25.544</v>
      </c>
      <c r="N765" t="str">
        <f t="shared" si="50"/>
        <v>11#8</v>
      </c>
      <c r="O765">
        <v>11</v>
      </c>
      <c r="P765">
        <v>8</v>
      </c>
      <c r="Q765">
        <v>14.192554478294737</v>
      </c>
      <c r="R765">
        <v>25.544</v>
      </c>
    </row>
    <row r="766" spans="1:18" x14ac:dyDescent="0.25">
      <c r="A766" s="70">
        <v>11</v>
      </c>
      <c r="B766" s="70">
        <v>9</v>
      </c>
      <c r="C766" s="83">
        <v>54.876584473456802</v>
      </c>
      <c r="D766" s="83">
        <v>25.75</v>
      </c>
      <c r="E766" s="43">
        <f t="shared" si="47"/>
        <v>17.467759357901208</v>
      </c>
      <c r="F766" s="17">
        <f t="shared" si="48"/>
        <v>5.7248327018408866E-2</v>
      </c>
      <c r="G766" s="17">
        <v>25.75</v>
      </c>
      <c r="H766" s="17">
        <f t="shared" si="49"/>
        <v>25.75</v>
      </c>
      <c r="N766" t="str">
        <f t="shared" si="50"/>
        <v>11#9</v>
      </c>
      <c r="O766">
        <v>11</v>
      </c>
      <c r="P766">
        <v>9</v>
      </c>
      <c r="Q766">
        <v>17.467759357901208</v>
      </c>
      <c r="R766">
        <v>25.75</v>
      </c>
    </row>
    <row r="767" spans="1:18" x14ac:dyDescent="0.25">
      <c r="A767" s="70">
        <v>11</v>
      </c>
      <c r="B767" s="70">
        <v>10</v>
      </c>
      <c r="C767" s="83">
        <v>46.479520901009757</v>
      </c>
      <c r="D767" s="83">
        <v>25.440999999999999</v>
      </c>
      <c r="E767" s="43">
        <f t="shared" si="47"/>
        <v>14.794891007877537</v>
      </c>
      <c r="F767" s="17">
        <f t="shared" si="48"/>
        <v>6.7590900092981437E-2</v>
      </c>
      <c r="G767" s="17">
        <v>25.440999999999999</v>
      </c>
      <c r="H767" s="17">
        <f t="shared" si="49"/>
        <v>25.440999999999999</v>
      </c>
      <c r="N767" t="str">
        <f t="shared" si="50"/>
        <v>11#10</v>
      </c>
      <c r="O767">
        <v>11</v>
      </c>
      <c r="P767">
        <v>10</v>
      </c>
      <c r="Q767">
        <v>14.794891007877537</v>
      </c>
      <c r="R767">
        <v>25.440999999999999</v>
      </c>
    </row>
    <row r="768" spans="1:18" x14ac:dyDescent="0.25">
      <c r="A768" s="70">
        <v>11</v>
      </c>
      <c r="B768" s="70">
        <v>11</v>
      </c>
      <c r="C768" s="83">
        <v>50.382381434682337</v>
      </c>
      <c r="D768" s="83">
        <v>0</v>
      </c>
      <c r="E768" s="43">
        <f t="shared" si="47"/>
        <v>16.037210100142062</v>
      </c>
      <c r="F768" s="17">
        <f t="shared" si="48"/>
        <v>6.2354985297046257E-2</v>
      </c>
      <c r="G768" s="17">
        <v>22.732591728201545</v>
      </c>
      <c r="H768" s="17">
        <f t="shared" si="49"/>
        <v>22.814633651748622</v>
      </c>
      <c r="N768" t="str">
        <f t="shared" si="50"/>
        <v>11#11</v>
      </c>
      <c r="O768">
        <v>11</v>
      </c>
      <c r="P768">
        <v>11</v>
      </c>
      <c r="Q768">
        <v>16.037210100142062</v>
      </c>
      <c r="R768">
        <v>22.814633651748622</v>
      </c>
    </row>
    <row r="769" spans="1:18" x14ac:dyDescent="0.25">
      <c r="A769" s="70">
        <v>11</v>
      </c>
      <c r="B769" s="70">
        <v>12</v>
      </c>
      <c r="C769" s="83">
        <v>56.768880489782909</v>
      </c>
      <c r="D769" s="83">
        <v>26.677</v>
      </c>
      <c r="E769" s="43">
        <f t="shared" si="47"/>
        <v>18.070095887484012</v>
      </c>
      <c r="F769" s="17">
        <f t="shared" si="48"/>
        <v>5.534004945112856E-2</v>
      </c>
      <c r="G769" s="17">
        <v>26.677</v>
      </c>
      <c r="H769" s="17">
        <f t="shared" si="49"/>
        <v>26.677</v>
      </c>
      <c r="N769" t="str">
        <f t="shared" si="50"/>
        <v>11#12</v>
      </c>
      <c r="O769">
        <v>11</v>
      </c>
      <c r="P769">
        <v>12</v>
      </c>
      <c r="Q769">
        <v>18.070095887484012</v>
      </c>
      <c r="R769">
        <v>26.677</v>
      </c>
    </row>
    <row r="770" spans="1:18" x14ac:dyDescent="0.25">
      <c r="A770" s="70">
        <v>11</v>
      </c>
      <c r="B770" s="70">
        <v>13</v>
      </c>
      <c r="C770" s="83">
        <v>42.458391866316795</v>
      </c>
      <c r="D770" s="83">
        <v>0</v>
      </c>
      <c r="E770" s="43">
        <f t="shared" si="47"/>
        <v>13.514925882514083</v>
      </c>
      <c r="F770" s="17">
        <f t="shared" si="48"/>
        <v>7.3992266675603643E-2</v>
      </c>
      <c r="G770" s="17">
        <v>20.703420087237667</v>
      </c>
      <c r="H770" s="17">
        <f t="shared" si="49"/>
        <v>20.778138730332508</v>
      </c>
      <c r="N770" t="str">
        <f t="shared" si="50"/>
        <v>11#13</v>
      </c>
      <c r="O770">
        <v>11</v>
      </c>
      <c r="P770">
        <v>13</v>
      </c>
      <c r="Q770">
        <v>13.514925882514083</v>
      </c>
      <c r="R770">
        <v>20.778138730332508</v>
      </c>
    </row>
    <row r="771" spans="1:18" x14ac:dyDescent="0.25">
      <c r="A771" s="70">
        <v>11</v>
      </c>
      <c r="B771" s="70">
        <v>14</v>
      </c>
      <c r="C771" s="83">
        <v>55.822732481619873</v>
      </c>
      <c r="D771" s="83">
        <v>0</v>
      </c>
      <c r="E771" s="43">
        <f t="shared" ref="E771:E834" si="51">C771/PI()</f>
        <v>17.768927622692615</v>
      </c>
      <c r="F771" s="17">
        <f t="shared" ref="F771:F834" si="52">1/E771</f>
        <v>5.6278016390978181E-2</v>
      </c>
      <c r="G771" s="17">
        <v>23.870075108453868</v>
      </c>
      <c r="H771" s="17">
        <f t="shared" ref="H771:H834" si="53">IF(D771=0,EXP($L$3+$L$4*F771)*$L$5,D771)</f>
        <v>23.956222209520277</v>
      </c>
      <c r="N771" t="str">
        <f t="shared" ref="N771:N834" si="54">CONCATENATE(O771,"#",P771)</f>
        <v>11#14</v>
      </c>
      <c r="O771">
        <v>11</v>
      </c>
      <c r="P771">
        <v>14</v>
      </c>
      <c r="Q771">
        <v>17.768927622692615</v>
      </c>
      <c r="R771">
        <v>23.956222209520277</v>
      </c>
    </row>
    <row r="772" spans="1:18" x14ac:dyDescent="0.25">
      <c r="A772" s="70">
        <v>11</v>
      </c>
      <c r="B772" s="70">
        <v>15</v>
      </c>
      <c r="C772" s="83">
        <v>48.490085418356223</v>
      </c>
      <c r="D772" s="83">
        <v>0</v>
      </c>
      <c r="E772" s="43">
        <f t="shared" si="51"/>
        <v>15.434873570559258</v>
      </c>
      <c r="F772" s="17">
        <f t="shared" si="52"/>
        <v>6.4788350576930998E-2</v>
      </c>
      <c r="G772" s="17">
        <v>22.29246144575734</v>
      </c>
      <c r="H772" s="17">
        <f t="shared" si="53"/>
        <v>22.372914939115077</v>
      </c>
      <c r="N772" t="str">
        <f t="shared" si="54"/>
        <v>11#15</v>
      </c>
      <c r="O772">
        <v>11</v>
      </c>
      <c r="P772">
        <v>15</v>
      </c>
      <c r="Q772">
        <v>15.434873570559258</v>
      </c>
      <c r="R772">
        <v>22.372914939115077</v>
      </c>
    </row>
    <row r="773" spans="1:18" x14ac:dyDescent="0.25">
      <c r="A773" s="70">
        <v>11</v>
      </c>
      <c r="B773" s="70">
        <v>16</v>
      </c>
      <c r="C773" s="83">
        <v>38.792068334684998</v>
      </c>
      <c r="D773" s="83">
        <v>0</v>
      </c>
      <c r="E773" s="43">
        <f t="shared" si="51"/>
        <v>12.347898856447413</v>
      </c>
      <c r="F773" s="17">
        <f t="shared" si="52"/>
        <v>8.0985438221163705E-2</v>
      </c>
      <c r="G773" s="17">
        <v>19.572228839696535</v>
      </c>
      <c r="H773" s="17">
        <f t="shared" si="53"/>
        <v>19.642865013578998</v>
      </c>
      <c r="N773" t="str">
        <f t="shared" si="54"/>
        <v>11#16</v>
      </c>
      <c r="O773">
        <v>11</v>
      </c>
      <c r="P773">
        <v>16</v>
      </c>
      <c r="Q773">
        <v>12.347898856447413</v>
      </c>
      <c r="R773">
        <v>19.642865013578998</v>
      </c>
    </row>
    <row r="774" spans="1:18" x14ac:dyDescent="0.25">
      <c r="A774" s="70">
        <v>11</v>
      </c>
      <c r="B774" s="70">
        <v>17</v>
      </c>
      <c r="C774" s="83">
        <v>44.705493385704038</v>
      </c>
      <c r="D774" s="83">
        <v>0</v>
      </c>
      <c r="E774" s="43">
        <f t="shared" si="51"/>
        <v>14.23020051139366</v>
      </c>
      <c r="F774" s="17">
        <f t="shared" si="52"/>
        <v>7.0273078668099759E-2</v>
      </c>
      <c r="G774" s="17">
        <v>21.331418791313737</v>
      </c>
      <c r="H774" s="17">
        <f t="shared" si="53"/>
        <v>21.408403881731587</v>
      </c>
      <c r="N774" t="str">
        <f t="shared" si="54"/>
        <v>11#17</v>
      </c>
      <c r="O774">
        <v>11</v>
      </c>
      <c r="P774">
        <v>17</v>
      </c>
      <c r="Q774">
        <v>14.23020051139366</v>
      </c>
      <c r="R774">
        <v>21.408403881731587</v>
      </c>
    </row>
    <row r="775" spans="1:18" x14ac:dyDescent="0.25">
      <c r="A775" s="70">
        <v>11</v>
      </c>
      <c r="B775" s="70">
        <v>18</v>
      </c>
      <c r="C775" s="83">
        <v>44.46895638366329</v>
      </c>
      <c r="D775" s="83">
        <v>0</v>
      </c>
      <c r="E775" s="43">
        <f t="shared" si="51"/>
        <v>14.154908445195813</v>
      </c>
      <c r="F775" s="17">
        <f t="shared" si="52"/>
        <v>7.0646871639738568E-2</v>
      </c>
      <c r="G775" s="17">
        <v>21.267450842848362</v>
      </c>
      <c r="H775" s="17">
        <f t="shared" si="53"/>
        <v>21.344205072940202</v>
      </c>
      <c r="N775" t="str">
        <f t="shared" si="54"/>
        <v>11#18</v>
      </c>
      <c r="O775">
        <v>11</v>
      </c>
      <c r="P775">
        <v>18</v>
      </c>
      <c r="Q775">
        <v>14.154908445195813</v>
      </c>
      <c r="R775">
        <v>21.344205072940202</v>
      </c>
    </row>
    <row r="776" spans="1:18" x14ac:dyDescent="0.25">
      <c r="A776" s="70">
        <v>11</v>
      </c>
      <c r="B776" s="70">
        <v>19</v>
      </c>
      <c r="C776" s="83">
        <v>40.802632852031472</v>
      </c>
      <c r="D776" s="83">
        <v>0</v>
      </c>
      <c r="E776" s="43">
        <f t="shared" si="51"/>
        <v>12.987881419129137</v>
      </c>
      <c r="F776" s="17">
        <f t="shared" si="52"/>
        <v>7.6994851410265797E-2</v>
      </c>
      <c r="G776" s="17">
        <v>20.209936330890429</v>
      </c>
      <c r="H776" s="17">
        <f t="shared" si="53"/>
        <v>20.282873991108612</v>
      </c>
      <c r="N776" t="str">
        <f t="shared" si="54"/>
        <v>11#19</v>
      </c>
      <c r="O776">
        <v>11</v>
      </c>
      <c r="P776">
        <v>19</v>
      </c>
      <c r="Q776">
        <v>12.987881419129137</v>
      </c>
      <c r="R776">
        <v>20.282873991108612</v>
      </c>
    </row>
    <row r="777" spans="1:18" x14ac:dyDescent="0.25">
      <c r="A777" s="70">
        <v>11</v>
      </c>
      <c r="B777" s="70">
        <v>20</v>
      </c>
      <c r="C777" s="83">
        <v>53.812167964273392</v>
      </c>
      <c r="D777" s="83">
        <v>0</v>
      </c>
      <c r="E777" s="43">
        <f t="shared" si="51"/>
        <v>17.128945060010892</v>
      </c>
      <c r="F777" s="17">
        <f t="shared" si="52"/>
        <v>5.8380711508882854E-2</v>
      </c>
      <c r="G777" s="17">
        <v>23.470194589233753</v>
      </c>
      <c r="H777" s="17">
        <f t="shared" si="53"/>
        <v>23.554898521506296</v>
      </c>
      <c r="N777" t="str">
        <f t="shared" si="54"/>
        <v>11#20</v>
      </c>
      <c r="O777">
        <v>11</v>
      </c>
      <c r="P777">
        <v>20</v>
      </c>
      <c r="Q777">
        <v>17.128945060010892</v>
      </c>
      <c r="R777">
        <v>23.554898521506296</v>
      </c>
    </row>
    <row r="778" spans="1:18" x14ac:dyDescent="0.25">
      <c r="A778" s="70">
        <v>11</v>
      </c>
      <c r="B778" s="70">
        <v>21</v>
      </c>
      <c r="C778" s="83">
        <v>27.793097739789552</v>
      </c>
      <c r="D778" s="83">
        <v>0</v>
      </c>
      <c r="E778" s="43">
        <f t="shared" si="51"/>
        <v>8.8468177782473827</v>
      </c>
      <c r="F778" s="17">
        <f t="shared" si="52"/>
        <v>0.11303499462358171</v>
      </c>
      <c r="G778" s="17">
        <v>15.128898576982468</v>
      </c>
      <c r="H778" s="17">
        <f t="shared" si="53"/>
        <v>15.183498771946798</v>
      </c>
      <c r="N778" t="str">
        <f t="shared" si="54"/>
        <v>11#21</v>
      </c>
      <c r="O778">
        <v>11</v>
      </c>
      <c r="P778">
        <v>21</v>
      </c>
      <c r="Q778">
        <v>8.8468177782473827</v>
      </c>
      <c r="R778">
        <v>15.183498771946798</v>
      </c>
    </row>
    <row r="779" spans="1:18" x14ac:dyDescent="0.25">
      <c r="A779" s="70">
        <v>11</v>
      </c>
      <c r="B779" s="70">
        <v>22</v>
      </c>
      <c r="C779" s="83">
        <v>48.017011414274712</v>
      </c>
      <c r="D779" s="83">
        <v>0</v>
      </c>
      <c r="E779" s="43">
        <f t="shared" si="51"/>
        <v>15.284289438163562</v>
      </c>
      <c r="F779" s="17">
        <f t="shared" si="52"/>
        <v>6.5426659449610111E-2</v>
      </c>
      <c r="G779" s="17">
        <v>22.17842615618558</v>
      </c>
      <c r="H779" s="17">
        <f t="shared" si="53"/>
        <v>22.258468096183254</v>
      </c>
      <c r="N779" t="str">
        <f t="shared" si="54"/>
        <v>11#22</v>
      </c>
      <c r="O779">
        <v>11</v>
      </c>
      <c r="P779">
        <v>22</v>
      </c>
      <c r="Q779">
        <v>15.284289438163562</v>
      </c>
      <c r="R779">
        <v>22.258468096183254</v>
      </c>
    </row>
    <row r="780" spans="1:18" x14ac:dyDescent="0.25">
      <c r="A780" s="70">
        <v>11</v>
      </c>
      <c r="B780" s="70">
        <v>23</v>
      </c>
      <c r="C780" s="83">
        <v>48.253548416315468</v>
      </c>
      <c r="D780" s="83">
        <v>0</v>
      </c>
      <c r="E780" s="43">
        <f t="shared" si="51"/>
        <v>15.35958150436141</v>
      </c>
      <c r="F780" s="17">
        <f t="shared" si="52"/>
        <v>6.5105940530739481E-2</v>
      </c>
      <c r="G780" s="17">
        <v>22.235650196289427</v>
      </c>
      <c r="H780" s="17">
        <f t="shared" si="53"/>
        <v>22.315898657847836</v>
      </c>
      <c r="N780" t="str">
        <f t="shared" si="54"/>
        <v>11#23</v>
      </c>
      <c r="O780">
        <v>11</v>
      </c>
      <c r="P780">
        <v>23</v>
      </c>
      <c r="Q780">
        <v>15.35958150436141</v>
      </c>
      <c r="R780">
        <v>22.315898657847836</v>
      </c>
    </row>
    <row r="781" spans="1:18" x14ac:dyDescent="0.25">
      <c r="A781" s="70">
        <v>11</v>
      </c>
      <c r="B781" s="70">
        <v>24</v>
      </c>
      <c r="C781" s="83">
        <v>51.091992440804631</v>
      </c>
      <c r="D781" s="83">
        <v>0</v>
      </c>
      <c r="E781" s="43">
        <f t="shared" si="51"/>
        <v>16.263086298735615</v>
      </c>
      <c r="F781" s="17">
        <f t="shared" si="52"/>
        <v>6.1488943834587272E-2</v>
      </c>
      <c r="G781" s="17">
        <v>22.891323192914491</v>
      </c>
      <c r="H781" s="17">
        <f t="shared" si="53"/>
        <v>22.973937978317718</v>
      </c>
      <c r="N781" t="str">
        <f t="shared" si="54"/>
        <v>11#24</v>
      </c>
      <c r="O781">
        <v>11</v>
      </c>
      <c r="P781">
        <v>24</v>
      </c>
      <c r="Q781">
        <v>16.263086298735615</v>
      </c>
      <c r="R781">
        <v>22.973937978317718</v>
      </c>
    </row>
    <row r="782" spans="1:18" x14ac:dyDescent="0.25">
      <c r="A782" s="70">
        <v>11</v>
      </c>
      <c r="B782" s="70">
        <v>25</v>
      </c>
      <c r="C782" s="83">
        <v>44.942030387744815</v>
      </c>
      <c r="D782" s="83">
        <v>0</v>
      </c>
      <c r="E782" s="43">
        <f t="shared" si="51"/>
        <v>14.305492577591515</v>
      </c>
      <c r="F782" s="17">
        <f t="shared" si="52"/>
        <v>6.9903220359320256E-2</v>
      </c>
      <c r="G782" s="17">
        <v>21.394902765612979</v>
      </c>
      <c r="H782" s="17">
        <f t="shared" si="53"/>
        <v>21.472116969694078</v>
      </c>
      <c r="N782" t="str">
        <f t="shared" si="54"/>
        <v>11#25</v>
      </c>
      <c r="O782">
        <v>11</v>
      </c>
      <c r="P782">
        <v>25</v>
      </c>
      <c r="Q782">
        <v>14.305492577591515</v>
      </c>
      <c r="R782">
        <v>21.472116969694078</v>
      </c>
    </row>
    <row r="783" spans="1:18" x14ac:dyDescent="0.25">
      <c r="A783" s="70">
        <v>11</v>
      </c>
      <c r="B783" s="70">
        <v>26</v>
      </c>
      <c r="C783" s="83">
        <v>50.264112933661963</v>
      </c>
      <c r="D783" s="83">
        <v>0</v>
      </c>
      <c r="E783" s="43">
        <f t="shared" si="51"/>
        <v>15.99956406704314</v>
      </c>
      <c r="F783" s="17">
        <f t="shared" si="52"/>
        <v>6.2501702909509876E-2</v>
      </c>
      <c r="G783" s="17">
        <v>22.705809988160048</v>
      </c>
      <c r="H783" s="17">
        <f t="shared" si="53"/>
        <v>22.787755256407319</v>
      </c>
      <c r="N783" t="str">
        <f t="shared" si="54"/>
        <v>11#26</v>
      </c>
      <c r="O783">
        <v>11</v>
      </c>
      <c r="P783">
        <v>26</v>
      </c>
      <c r="Q783">
        <v>15.99956406704314</v>
      </c>
      <c r="R783">
        <v>22.787755256407319</v>
      </c>
    </row>
    <row r="784" spans="1:18" x14ac:dyDescent="0.25">
      <c r="A784" s="70">
        <v>11</v>
      </c>
      <c r="B784" s="70">
        <v>27</v>
      </c>
      <c r="C784" s="83">
        <v>36.07189281121623</v>
      </c>
      <c r="D784" s="83">
        <v>0</v>
      </c>
      <c r="E784" s="43">
        <f t="shared" si="51"/>
        <v>11.482040095172136</v>
      </c>
      <c r="F784" s="17">
        <f t="shared" si="52"/>
        <v>8.7092536841120324E-2</v>
      </c>
      <c r="G784" s="17">
        <v>18.63503949957947</v>
      </c>
      <c r="H784" s="17">
        <f t="shared" si="53"/>
        <v>18.702293357133453</v>
      </c>
      <c r="N784" t="str">
        <f t="shared" si="54"/>
        <v>11#27</v>
      </c>
      <c r="O784">
        <v>11</v>
      </c>
      <c r="P784">
        <v>27</v>
      </c>
      <c r="Q784">
        <v>11.482040095172136</v>
      </c>
      <c r="R784">
        <v>18.702293357133453</v>
      </c>
    </row>
    <row r="785" spans="1:18" x14ac:dyDescent="0.25">
      <c r="A785" s="70">
        <v>11</v>
      </c>
      <c r="B785" s="70">
        <v>28</v>
      </c>
      <c r="C785" s="83">
        <v>41.393975357133371</v>
      </c>
      <c r="D785" s="83">
        <v>0</v>
      </c>
      <c r="E785" s="43">
        <f t="shared" si="51"/>
        <v>13.17611158462376</v>
      </c>
      <c r="F785" s="17">
        <f t="shared" si="52"/>
        <v>7.5894924961547733E-2</v>
      </c>
      <c r="G785" s="17">
        <v>20.389332254701721</v>
      </c>
      <c r="H785" s="17">
        <f t="shared" si="53"/>
        <v>20.462917354808937</v>
      </c>
      <c r="N785" t="str">
        <f t="shared" si="54"/>
        <v>11#28</v>
      </c>
      <c r="O785">
        <v>11</v>
      </c>
      <c r="P785">
        <v>28</v>
      </c>
      <c r="Q785">
        <v>13.17611158462376</v>
      </c>
      <c r="R785">
        <v>20.462917354808937</v>
      </c>
    </row>
    <row r="786" spans="1:18" x14ac:dyDescent="0.25">
      <c r="A786" s="70">
        <v>11</v>
      </c>
      <c r="B786" s="70">
        <v>29</v>
      </c>
      <c r="C786" s="83">
        <v>44.350687882642895</v>
      </c>
      <c r="D786" s="83">
        <v>0</v>
      </c>
      <c r="E786" s="43">
        <f t="shared" si="51"/>
        <v>14.117262412096885</v>
      </c>
      <c r="F786" s="17">
        <f t="shared" si="52"/>
        <v>7.0835263297444551E-2</v>
      </c>
      <c r="G786" s="17">
        <v>21.235283736100463</v>
      </c>
      <c r="H786" s="17">
        <f t="shared" si="53"/>
        <v>21.311921875104048</v>
      </c>
      <c r="N786" t="str">
        <f t="shared" si="54"/>
        <v>11#29</v>
      </c>
      <c r="O786">
        <v>11</v>
      </c>
      <c r="P786">
        <v>29</v>
      </c>
      <c r="Q786">
        <v>14.117262412096885</v>
      </c>
      <c r="R786">
        <v>21.311921875104048</v>
      </c>
    </row>
    <row r="787" spans="1:18" x14ac:dyDescent="0.25">
      <c r="A787" s="70">
        <v>11</v>
      </c>
      <c r="B787" s="70">
        <v>30</v>
      </c>
      <c r="C787" s="83">
        <v>53.220825459171479</v>
      </c>
      <c r="D787" s="83">
        <v>0</v>
      </c>
      <c r="E787" s="43">
        <f t="shared" si="51"/>
        <v>16.940714894516262</v>
      </c>
      <c r="F787" s="17">
        <f t="shared" si="52"/>
        <v>5.902938608120379E-2</v>
      </c>
      <c r="G787" s="17">
        <v>23.348190086449961</v>
      </c>
      <c r="H787" s="17">
        <f t="shared" si="53"/>
        <v>23.432453704471957</v>
      </c>
      <c r="N787" t="str">
        <f t="shared" si="54"/>
        <v>11#30</v>
      </c>
      <c r="O787">
        <v>11</v>
      </c>
      <c r="P787">
        <v>30</v>
      </c>
      <c r="Q787">
        <v>16.940714894516262</v>
      </c>
      <c r="R787">
        <v>23.432453704471957</v>
      </c>
    </row>
    <row r="788" spans="1:18" x14ac:dyDescent="0.25">
      <c r="A788" s="70">
        <v>11</v>
      </c>
      <c r="B788" s="70">
        <v>31</v>
      </c>
      <c r="C788" s="83">
        <v>57.715028497945973</v>
      </c>
      <c r="D788" s="83">
        <v>27.81</v>
      </c>
      <c r="E788" s="43">
        <f t="shared" si="51"/>
        <v>18.371264152275419</v>
      </c>
      <c r="F788" s="17">
        <f t="shared" si="52"/>
        <v>5.4432835525700198E-2</v>
      </c>
      <c r="G788" s="17">
        <v>27.81</v>
      </c>
      <c r="H788" s="17">
        <f t="shared" si="53"/>
        <v>27.81</v>
      </c>
      <c r="N788" t="str">
        <f t="shared" si="54"/>
        <v>11#31</v>
      </c>
      <c r="O788">
        <v>11</v>
      </c>
      <c r="P788">
        <v>31</v>
      </c>
      <c r="Q788">
        <v>18.371264152275419</v>
      </c>
      <c r="R788">
        <v>27.81</v>
      </c>
    </row>
    <row r="789" spans="1:18" x14ac:dyDescent="0.25">
      <c r="A789" s="70">
        <v>11</v>
      </c>
      <c r="B789" s="70">
        <v>32</v>
      </c>
      <c r="C789" s="83">
        <v>40.802632852031472</v>
      </c>
      <c r="D789" s="83">
        <v>0</v>
      </c>
      <c r="E789" s="43">
        <f t="shared" si="51"/>
        <v>12.987881419129137</v>
      </c>
      <c r="F789" s="17">
        <f t="shared" si="52"/>
        <v>7.6994851410265797E-2</v>
      </c>
      <c r="G789" s="17">
        <v>20.209936330890429</v>
      </c>
      <c r="H789" s="17">
        <f t="shared" si="53"/>
        <v>20.282873991108612</v>
      </c>
      <c r="N789" t="str">
        <f t="shared" si="54"/>
        <v>11#32</v>
      </c>
      <c r="O789">
        <v>11</v>
      </c>
      <c r="P789">
        <v>32</v>
      </c>
      <c r="Q789">
        <v>12.987881419129137</v>
      </c>
      <c r="R789">
        <v>20.282873991108612</v>
      </c>
    </row>
    <row r="790" spans="1:18" x14ac:dyDescent="0.25">
      <c r="A790" s="70">
        <v>11</v>
      </c>
      <c r="B790" s="70">
        <v>33</v>
      </c>
      <c r="C790" s="83">
        <v>57.715028497945973</v>
      </c>
      <c r="D790" s="83">
        <v>0</v>
      </c>
      <c r="E790" s="43">
        <f t="shared" si="51"/>
        <v>18.371264152275419</v>
      </c>
      <c r="F790" s="17">
        <f t="shared" si="52"/>
        <v>5.4432835525700198E-2</v>
      </c>
      <c r="G790" s="17">
        <v>24.226591505433667</v>
      </c>
      <c r="H790" s="17">
        <f t="shared" si="53"/>
        <v>24.314025274176778</v>
      </c>
      <c r="N790" t="str">
        <f t="shared" si="54"/>
        <v>11#33</v>
      </c>
      <c r="O790">
        <v>11</v>
      </c>
      <c r="P790">
        <v>33</v>
      </c>
      <c r="Q790">
        <v>18.371264152275419</v>
      </c>
      <c r="R790">
        <v>24.314025274176778</v>
      </c>
    </row>
    <row r="791" spans="1:18" x14ac:dyDescent="0.25">
      <c r="A791" s="70">
        <v>11</v>
      </c>
      <c r="B791" s="70">
        <v>34</v>
      </c>
      <c r="C791" s="83">
        <v>50.855455438763869</v>
      </c>
      <c r="D791" s="83">
        <v>0</v>
      </c>
      <c r="E791" s="43">
        <f t="shared" si="51"/>
        <v>16.187794232537765</v>
      </c>
      <c r="F791" s="17">
        <f t="shared" si="52"/>
        <v>6.1774938922189999E-2</v>
      </c>
      <c r="G791" s="17">
        <v>22.838782701299291</v>
      </c>
      <c r="H791" s="17">
        <f t="shared" si="53"/>
        <v>22.921207868068279</v>
      </c>
      <c r="N791" t="str">
        <f t="shared" si="54"/>
        <v>11#34</v>
      </c>
      <c r="O791">
        <v>11</v>
      </c>
      <c r="P791">
        <v>34</v>
      </c>
      <c r="Q791">
        <v>16.187794232537765</v>
      </c>
      <c r="R791">
        <v>22.921207868068279</v>
      </c>
    </row>
    <row r="792" spans="1:18" x14ac:dyDescent="0.25">
      <c r="A792" s="70">
        <v>11</v>
      </c>
      <c r="B792" s="70">
        <v>35</v>
      </c>
      <c r="C792" s="83">
        <v>50.618918436723085</v>
      </c>
      <c r="D792" s="83">
        <v>0</v>
      </c>
      <c r="E792" s="43">
        <f t="shared" si="51"/>
        <v>16.112502166339908</v>
      </c>
      <c r="F792" s="17">
        <f t="shared" si="52"/>
        <v>6.2063606861078764E-2</v>
      </c>
      <c r="G792" s="17">
        <v>22.785873463667436</v>
      </c>
      <c r="H792" s="17">
        <f t="shared" si="53"/>
        <v>22.868107680997809</v>
      </c>
      <c r="N792" t="str">
        <f t="shared" si="54"/>
        <v>11#35</v>
      </c>
      <c r="O792">
        <v>11</v>
      </c>
      <c r="P792">
        <v>35</v>
      </c>
      <c r="Q792">
        <v>16.112502166339908</v>
      </c>
      <c r="R792">
        <v>22.868107680997809</v>
      </c>
    </row>
    <row r="793" spans="1:18" x14ac:dyDescent="0.25">
      <c r="A793" s="70">
        <v>11</v>
      </c>
      <c r="B793" s="70">
        <v>36</v>
      </c>
      <c r="C793" s="83">
        <v>46.716057903050533</v>
      </c>
      <c r="D793" s="83">
        <v>0</v>
      </c>
      <c r="E793" s="43">
        <f t="shared" si="51"/>
        <v>14.87018307407539</v>
      </c>
      <c r="F793" s="17">
        <f t="shared" si="52"/>
        <v>6.7248667687447333E-2</v>
      </c>
      <c r="G793" s="17">
        <v>21.856119228708394</v>
      </c>
      <c r="H793" s="17">
        <f t="shared" si="53"/>
        <v>21.9349979630048</v>
      </c>
      <c r="N793" t="str">
        <f t="shared" si="54"/>
        <v>11#36</v>
      </c>
      <c r="O793">
        <v>11</v>
      </c>
      <c r="P793">
        <v>36</v>
      </c>
      <c r="Q793">
        <v>14.87018307407539</v>
      </c>
      <c r="R793">
        <v>21.9349979630048</v>
      </c>
    </row>
    <row r="794" spans="1:18" x14ac:dyDescent="0.25">
      <c r="A794" s="70">
        <v>11</v>
      </c>
      <c r="B794" s="70">
        <v>37</v>
      </c>
      <c r="C794" s="83">
        <v>53.457362461212249</v>
      </c>
      <c r="D794" s="83">
        <v>0</v>
      </c>
      <c r="E794" s="43">
        <f t="shared" si="51"/>
        <v>17.016006960714115</v>
      </c>
      <c r="F794" s="17">
        <f t="shared" si="52"/>
        <v>5.8768194107393146E-2</v>
      </c>
      <c r="G794" s="17">
        <v>23.397239335686344</v>
      </c>
      <c r="H794" s="17">
        <f t="shared" si="53"/>
        <v>23.481679972448834</v>
      </c>
      <c r="N794" t="str">
        <f t="shared" si="54"/>
        <v>11#37</v>
      </c>
      <c r="O794">
        <v>11</v>
      </c>
      <c r="P794">
        <v>37</v>
      </c>
      <c r="Q794">
        <v>17.016006960714115</v>
      </c>
      <c r="R794">
        <v>23.481679972448834</v>
      </c>
    </row>
    <row r="795" spans="1:18" x14ac:dyDescent="0.25">
      <c r="A795" s="70">
        <v>11</v>
      </c>
      <c r="B795" s="70">
        <v>38</v>
      </c>
      <c r="C795" s="83">
        <v>50.382381434682337</v>
      </c>
      <c r="D795" s="83">
        <v>0</v>
      </c>
      <c r="E795" s="43">
        <f t="shared" si="51"/>
        <v>16.037210100142062</v>
      </c>
      <c r="F795" s="17">
        <f t="shared" si="52"/>
        <v>6.2354985297046257E-2</v>
      </c>
      <c r="G795" s="17">
        <v>22.732591728201545</v>
      </c>
      <c r="H795" s="17">
        <f t="shared" si="53"/>
        <v>22.814633651748622</v>
      </c>
      <c r="N795" t="str">
        <f t="shared" si="54"/>
        <v>11#38</v>
      </c>
      <c r="O795">
        <v>11</v>
      </c>
      <c r="P795">
        <v>38</v>
      </c>
      <c r="Q795">
        <v>16.037210100142062</v>
      </c>
      <c r="R795">
        <v>22.814633651748622</v>
      </c>
    </row>
    <row r="796" spans="1:18" x14ac:dyDescent="0.25">
      <c r="A796" s="70">
        <v>11</v>
      </c>
      <c r="B796" s="70">
        <v>39</v>
      </c>
      <c r="C796" s="83">
        <v>57.360222994884822</v>
      </c>
      <c r="D796" s="83">
        <v>0</v>
      </c>
      <c r="E796" s="43">
        <f t="shared" si="51"/>
        <v>18.258326052978642</v>
      </c>
      <c r="F796" s="17">
        <f t="shared" si="52"/>
        <v>5.4769533477405569E-2</v>
      </c>
      <c r="G796" s="17">
        <v>24.161141599205589</v>
      </c>
      <c r="H796" s="17">
        <f t="shared" si="53"/>
        <v>24.248339159237123</v>
      </c>
      <c r="N796" t="str">
        <f t="shared" si="54"/>
        <v>11#39</v>
      </c>
      <c r="O796">
        <v>11</v>
      </c>
      <c r="P796">
        <v>39</v>
      </c>
      <c r="Q796">
        <v>18.258326052978642</v>
      </c>
      <c r="R796">
        <v>24.248339159237123</v>
      </c>
    </row>
    <row r="797" spans="1:18" x14ac:dyDescent="0.25">
      <c r="A797" s="70">
        <v>11</v>
      </c>
      <c r="B797" s="70">
        <v>40</v>
      </c>
      <c r="C797" s="83">
        <v>52.038140448967674</v>
      </c>
      <c r="D797" s="83">
        <v>0</v>
      </c>
      <c r="E797" s="43">
        <f t="shared" si="51"/>
        <v>16.564254563527015</v>
      </c>
      <c r="F797" s="17">
        <f t="shared" si="52"/>
        <v>6.0370963037594774E-2</v>
      </c>
      <c r="G797" s="17">
        <v>23.097871085096813</v>
      </c>
      <c r="H797" s="17">
        <f t="shared" si="53"/>
        <v>23.181231301842928</v>
      </c>
      <c r="N797" t="str">
        <f t="shared" si="54"/>
        <v>11#40</v>
      </c>
      <c r="O797">
        <v>11</v>
      </c>
      <c r="P797">
        <v>40</v>
      </c>
      <c r="Q797">
        <v>16.564254563527015</v>
      </c>
      <c r="R797">
        <v>23.181231301842928</v>
      </c>
    </row>
    <row r="798" spans="1:18" x14ac:dyDescent="0.25">
      <c r="A798" s="70">
        <v>11</v>
      </c>
      <c r="B798" s="70">
        <v>42</v>
      </c>
      <c r="C798" s="83">
        <v>57.360222994884822</v>
      </c>
      <c r="D798" s="83">
        <v>0</v>
      </c>
      <c r="E798" s="43">
        <f t="shared" si="51"/>
        <v>18.258326052978642</v>
      </c>
      <c r="F798" s="17">
        <f t="shared" si="52"/>
        <v>5.4769533477405569E-2</v>
      </c>
      <c r="G798" s="17">
        <v>24.161141599205589</v>
      </c>
      <c r="H798" s="17">
        <f t="shared" si="53"/>
        <v>24.248339159237123</v>
      </c>
      <c r="N798" t="str">
        <f t="shared" si="54"/>
        <v>11#42</v>
      </c>
      <c r="O798">
        <v>11</v>
      </c>
      <c r="P798">
        <v>42</v>
      </c>
      <c r="Q798">
        <v>18.258326052978642</v>
      </c>
      <c r="R798">
        <v>24.248339159237123</v>
      </c>
    </row>
    <row r="799" spans="1:18" x14ac:dyDescent="0.25">
      <c r="A799" s="70">
        <v>11</v>
      </c>
      <c r="B799" s="70">
        <v>44</v>
      </c>
      <c r="C799" s="83">
        <v>59.725593015292439</v>
      </c>
      <c r="D799" s="83">
        <v>27.295000000000002</v>
      </c>
      <c r="E799" s="43">
        <f t="shared" si="51"/>
        <v>19.011246714957139</v>
      </c>
      <c r="F799" s="17">
        <f t="shared" si="52"/>
        <v>5.2600443042656847E-2</v>
      </c>
      <c r="G799" s="17">
        <v>27.295000000000002</v>
      </c>
      <c r="H799" s="17">
        <f t="shared" si="53"/>
        <v>27.295000000000002</v>
      </c>
      <c r="N799" t="str">
        <f t="shared" si="54"/>
        <v>11#44</v>
      </c>
      <c r="O799">
        <v>11</v>
      </c>
      <c r="P799">
        <v>44</v>
      </c>
      <c r="Q799">
        <v>19.011246714957139</v>
      </c>
      <c r="R799">
        <v>27.295000000000002</v>
      </c>
    </row>
    <row r="800" spans="1:18" x14ac:dyDescent="0.25">
      <c r="A800" s="70">
        <v>11</v>
      </c>
      <c r="B800" s="70">
        <v>45</v>
      </c>
      <c r="C800" s="83">
        <v>36.07189281121623</v>
      </c>
      <c r="D800" s="83">
        <v>0</v>
      </c>
      <c r="E800" s="43">
        <f t="shared" si="51"/>
        <v>11.482040095172136</v>
      </c>
      <c r="F800" s="17">
        <f t="shared" si="52"/>
        <v>8.7092536841120324E-2</v>
      </c>
      <c r="G800" s="17">
        <v>18.63503949957947</v>
      </c>
      <c r="H800" s="17">
        <f t="shared" si="53"/>
        <v>18.702293357133453</v>
      </c>
      <c r="N800" t="str">
        <f t="shared" si="54"/>
        <v>11#45</v>
      </c>
      <c r="O800">
        <v>11</v>
      </c>
      <c r="P800">
        <v>45</v>
      </c>
      <c r="Q800">
        <v>11.482040095172136</v>
      </c>
      <c r="R800">
        <v>18.702293357133453</v>
      </c>
    </row>
    <row r="801" spans="1:18" x14ac:dyDescent="0.25">
      <c r="A801" s="70">
        <v>11</v>
      </c>
      <c r="B801" s="70">
        <v>47</v>
      </c>
      <c r="C801" s="83">
        <v>55.941000982640247</v>
      </c>
      <c r="D801" s="83">
        <v>0</v>
      </c>
      <c r="E801" s="43">
        <f t="shared" si="51"/>
        <v>17.806573655791539</v>
      </c>
      <c r="F801" s="17">
        <f t="shared" si="52"/>
        <v>5.6159035383809099E-2</v>
      </c>
      <c r="G801" s="17">
        <v>23.892904932590277</v>
      </c>
      <c r="H801" s="17">
        <f t="shared" si="53"/>
        <v>23.979134426491996</v>
      </c>
      <c r="N801" t="str">
        <f t="shared" si="54"/>
        <v>11#47</v>
      </c>
      <c r="O801">
        <v>11</v>
      </c>
      <c r="P801">
        <v>47</v>
      </c>
      <c r="Q801">
        <v>17.806573655791539</v>
      </c>
      <c r="R801">
        <v>23.979134426491996</v>
      </c>
    </row>
    <row r="802" spans="1:18" x14ac:dyDescent="0.25">
      <c r="A802" s="70">
        <v>11</v>
      </c>
      <c r="B802" s="70">
        <v>49</v>
      </c>
      <c r="C802" s="83">
        <v>46.124715397948613</v>
      </c>
      <c r="D802" s="83">
        <v>0</v>
      </c>
      <c r="E802" s="43">
        <f t="shared" si="51"/>
        <v>14.68195290858076</v>
      </c>
      <c r="F802" s="17">
        <f t="shared" si="52"/>
        <v>6.8110830093696687E-2</v>
      </c>
      <c r="G802" s="17">
        <v>21.705242473648582</v>
      </c>
      <c r="H802" s="17">
        <f t="shared" si="53"/>
        <v>21.783576693735981</v>
      </c>
      <c r="N802" t="str">
        <f t="shared" si="54"/>
        <v>11#49</v>
      </c>
      <c r="O802">
        <v>11</v>
      </c>
      <c r="P802">
        <v>49</v>
      </c>
      <c r="Q802">
        <v>14.68195290858076</v>
      </c>
      <c r="R802">
        <v>21.783576693735981</v>
      </c>
    </row>
    <row r="803" spans="1:18" x14ac:dyDescent="0.25">
      <c r="A803" s="70">
        <v>11</v>
      </c>
      <c r="B803" s="70">
        <v>50</v>
      </c>
      <c r="C803" s="83">
        <v>46.361252399989382</v>
      </c>
      <c r="D803" s="83">
        <v>0</v>
      </c>
      <c r="E803" s="43">
        <f t="shared" si="51"/>
        <v>14.757244974778613</v>
      </c>
      <c r="F803" s="17">
        <f t="shared" si="52"/>
        <v>6.7763325858524751E-2</v>
      </c>
      <c r="G803" s="17">
        <v>21.765929339569862</v>
      </c>
      <c r="H803" s="17">
        <f t="shared" si="53"/>
        <v>21.84448257855637</v>
      </c>
      <c r="N803" t="str">
        <f t="shared" si="54"/>
        <v>11#50</v>
      </c>
      <c r="O803">
        <v>11</v>
      </c>
      <c r="P803">
        <v>50</v>
      </c>
      <c r="Q803">
        <v>14.757244974778613</v>
      </c>
      <c r="R803">
        <v>21.84448257855637</v>
      </c>
    </row>
    <row r="804" spans="1:18" x14ac:dyDescent="0.25">
      <c r="A804" s="70">
        <v>11</v>
      </c>
      <c r="B804" s="70">
        <v>51</v>
      </c>
      <c r="C804" s="83">
        <v>54.166973467334515</v>
      </c>
      <c r="D804" s="83">
        <v>0</v>
      </c>
      <c r="E804" s="43">
        <f t="shared" si="51"/>
        <v>17.241883159307658</v>
      </c>
      <c r="F804" s="17">
        <f t="shared" si="52"/>
        <v>5.7998305101619463E-2</v>
      </c>
      <c r="G804" s="17">
        <v>23.542417126180684</v>
      </c>
      <c r="H804" s="17">
        <f t="shared" si="53"/>
        <v>23.62738170958907</v>
      </c>
      <c r="N804" t="str">
        <f t="shared" si="54"/>
        <v>11#51</v>
      </c>
      <c r="O804">
        <v>11</v>
      </c>
      <c r="P804">
        <v>51</v>
      </c>
      <c r="Q804">
        <v>17.241883159307658</v>
      </c>
      <c r="R804">
        <v>23.62738170958907</v>
      </c>
    </row>
    <row r="805" spans="1:18" x14ac:dyDescent="0.25">
      <c r="A805" s="70">
        <v>11</v>
      </c>
      <c r="B805" s="70">
        <v>52</v>
      </c>
      <c r="C805" s="83">
        <v>52.038140448967674</v>
      </c>
      <c r="D805" s="83">
        <v>0</v>
      </c>
      <c r="E805" s="43">
        <f t="shared" si="51"/>
        <v>16.564254563527015</v>
      </c>
      <c r="F805" s="17">
        <f t="shared" si="52"/>
        <v>6.0370963037594774E-2</v>
      </c>
      <c r="G805" s="17">
        <v>23.097871085096813</v>
      </c>
      <c r="H805" s="17">
        <f t="shared" si="53"/>
        <v>23.181231301842928</v>
      </c>
      <c r="N805" t="str">
        <f t="shared" si="54"/>
        <v>11#52</v>
      </c>
      <c r="O805">
        <v>11</v>
      </c>
      <c r="P805">
        <v>52</v>
      </c>
      <c r="Q805">
        <v>16.564254563527015</v>
      </c>
      <c r="R805">
        <v>23.181231301842928</v>
      </c>
    </row>
    <row r="806" spans="1:18" x14ac:dyDescent="0.25">
      <c r="A806" s="70">
        <v>11</v>
      </c>
      <c r="B806" s="70">
        <v>53</v>
      </c>
      <c r="C806" s="83">
        <v>52.038140448967674</v>
      </c>
      <c r="D806" s="83">
        <v>0</v>
      </c>
      <c r="E806" s="43">
        <f t="shared" si="51"/>
        <v>16.564254563527015</v>
      </c>
      <c r="F806" s="17">
        <f t="shared" si="52"/>
        <v>6.0370963037594774E-2</v>
      </c>
      <c r="G806" s="17">
        <v>23.097871085096813</v>
      </c>
      <c r="H806" s="17">
        <f t="shared" si="53"/>
        <v>23.181231301842928</v>
      </c>
      <c r="N806" t="str">
        <f t="shared" si="54"/>
        <v>11#53</v>
      </c>
      <c r="O806">
        <v>11</v>
      </c>
      <c r="P806">
        <v>53</v>
      </c>
      <c r="Q806">
        <v>16.564254563527015</v>
      </c>
      <c r="R806">
        <v>23.181231301842928</v>
      </c>
    </row>
    <row r="807" spans="1:18" x14ac:dyDescent="0.25">
      <c r="A807" s="70">
        <v>11</v>
      </c>
      <c r="B807" s="70">
        <v>54</v>
      </c>
      <c r="C807" s="83">
        <v>57.715028497945973</v>
      </c>
      <c r="D807" s="83">
        <v>0</v>
      </c>
      <c r="E807" s="43">
        <f t="shared" si="51"/>
        <v>18.371264152275419</v>
      </c>
      <c r="F807" s="17">
        <f t="shared" si="52"/>
        <v>5.4432835525700198E-2</v>
      </c>
      <c r="G807" s="17">
        <v>24.226591505433667</v>
      </c>
      <c r="H807" s="17">
        <f t="shared" si="53"/>
        <v>24.314025274176778</v>
      </c>
      <c r="N807" t="str">
        <f t="shared" si="54"/>
        <v>11#54</v>
      </c>
      <c r="O807">
        <v>11</v>
      </c>
      <c r="P807">
        <v>54</v>
      </c>
      <c r="Q807">
        <v>18.371264152275419</v>
      </c>
      <c r="R807">
        <v>24.314025274176778</v>
      </c>
    </row>
    <row r="808" spans="1:18" x14ac:dyDescent="0.25">
      <c r="A808" s="70">
        <v>11</v>
      </c>
      <c r="B808" s="70">
        <v>55</v>
      </c>
      <c r="C808" s="83">
        <v>49.199696424478532</v>
      </c>
      <c r="D808" s="83">
        <v>0</v>
      </c>
      <c r="E808" s="43">
        <f t="shared" si="51"/>
        <v>15.660749769152815</v>
      </c>
      <c r="F808" s="17">
        <f t="shared" si="52"/>
        <v>6.3853903212840624E-2</v>
      </c>
      <c r="G808" s="17">
        <v>22.460460851387701</v>
      </c>
      <c r="H808" s="17">
        <f t="shared" si="53"/>
        <v>22.541520654600358</v>
      </c>
      <c r="N808" t="str">
        <f t="shared" si="54"/>
        <v>11#55</v>
      </c>
      <c r="O808">
        <v>11</v>
      </c>
      <c r="P808">
        <v>55</v>
      </c>
      <c r="Q808">
        <v>15.660749769152815</v>
      </c>
      <c r="R808">
        <v>22.541520654600358</v>
      </c>
    </row>
    <row r="809" spans="1:18" x14ac:dyDescent="0.25">
      <c r="A809" s="70">
        <v>11</v>
      </c>
      <c r="B809" s="70">
        <v>56</v>
      </c>
      <c r="C809" s="83">
        <v>54.994852974477197</v>
      </c>
      <c r="D809" s="83">
        <v>0</v>
      </c>
      <c r="E809" s="43">
        <f t="shared" si="51"/>
        <v>17.505405391000139</v>
      </c>
      <c r="F809" s="17">
        <f t="shared" si="52"/>
        <v>5.7125212336648828E-2</v>
      </c>
      <c r="G809" s="17">
        <v>23.708146367864227</v>
      </c>
      <c r="H809" s="17">
        <f t="shared" si="53"/>
        <v>23.793709068105848</v>
      </c>
      <c r="N809" t="str">
        <f t="shared" si="54"/>
        <v>11#56</v>
      </c>
      <c r="O809">
        <v>11</v>
      </c>
      <c r="P809">
        <v>56</v>
      </c>
      <c r="Q809">
        <v>17.505405391000139</v>
      </c>
      <c r="R809">
        <v>23.793709068105848</v>
      </c>
    </row>
    <row r="810" spans="1:18" x14ac:dyDescent="0.25">
      <c r="A810" s="70">
        <v>11</v>
      </c>
      <c r="B810" s="70">
        <v>57</v>
      </c>
      <c r="C810" s="83">
        <v>55.586195479579104</v>
      </c>
      <c r="D810" s="83">
        <v>0</v>
      </c>
      <c r="E810" s="43">
        <f t="shared" si="51"/>
        <v>17.693635556494765</v>
      </c>
      <c r="F810" s="17">
        <f t="shared" si="52"/>
        <v>5.6517497311790857E-2</v>
      </c>
      <c r="G810" s="17">
        <v>23.824190134384185</v>
      </c>
      <c r="H810" s="17">
        <f t="shared" si="53"/>
        <v>23.910171636579179</v>
      </c>
      <c r="N810" t="str">
        <f t="shared" si="54"/>
        <v>11#57</v>
      </c>
      <c r="O810">
        <v>11</v>
      </c>
      <c r="P810">
        <v>57</v>
      </c>
      <c r="Q810">
        <v>17.693635556494765</v>
      </c>
      <c r="R810">
        <v>23.910171636579179</v>
      </c>
    </row>
    <row r="811" spans="1:18" x14ac:dyDescent="0.25">
      <c r="A811" s="70">
        <v>11</v>
      </c>
      <c r="B811" s="70">
        <v>58</v>
      </c>
      <c r="C811" s="83">
        <v>59.725593015292439</v>
      </c>
      <c r="D811" s="83">
        <v>27.603999999999999</v>
      </c>
      <c r="E811" s="43">
        <f t="shared" si="51"/>
        <v>19.011246714957139</v>
      </c>
      <c r="F811" s="17">
        <f t="shared" si="52"/>
        <v>5.2600443042656847E-2</v>
      </c>
      <c r="G811" s="17">
        <v>27.603999999999999</v>
      </c>
      <c r="H811" s="17">
        <f t="shared" si="53"/>
        <v>27.603999999999999</v>
      </c>
      <c r="N811" t="str">
        <f t="shared" si="54"/>
        <v>11#58</v>
      </c>
      <c r="O811">
        <v>11</v>
      </c>
      <c r="P811">
        <v>58</v>
      </c>
      <c r="Q811">
        <v>19.011246714957139</v>
      </c>
      <c r="R811">
        <v>27.603999999999999</v>
      </c>
    </row>
    <row r="812" spans="1:18" x14ac:dyDescent="0.25">
      <c r="A812" s="70">
        <v>11</v>
      </c>
      <c r="B812" s="70">
        <v>59</v>
      </c>
      <c r="C812" s="83">
        <v>57.951565499986728</v>
      </c>
      <c r="D812" s="83">
        <v>27.603999999999999</v>
      </c>
      <c r="E812" s="43">
        <f t="shared" si="51"/>
        <v>18.446556218473265</v>
      </c>
      <c r="F812" s="17">
        <f t="shared" si="52"/>
        <v>5.4210660686819803E-2</v>
      </c>
      <c r="G812" s="17">
        <v>27.603999999999999</v>
      </c>
      <c r="H812" s="17">
        <f t="shared" si="53"/>
        <v>27.603999999999999</v>
      </c>
      <c r="N812" t="str">
        <f t="shared" si="54"/>
        <v>11#59</v>
      </c>
      <c r="O812">
        <v>11</v>
      </c>
      <c r="P812">
        <v>59</v>
      </c>
      <c r="Q812">
        <v>18.446556218473265</v>
      </c>
      <c r="R812">
        <v>27.603999999999999</v>
      </c>
    </row>
    <row r="813" spans="1:18" x14ac:dyDescent="0.25">
      <c r="A813" s="70">
        <v>11</v>
      </c>
      <c r="B813" s="70">
        <v>60</v>
      </c>
      <c r="C813" s="83">
        <v>57.951565499986728</v>
      </c>
      <c r="D813" s="83">
        <v>27.81</v>
      </c>
      <c r="E813" s="43">
        <f t="shared" si="51"/>
        <v>18.446556218473265</v>
      </c>
      <c r="F813" s="17">
        <f t="shared" si="52"/>
        <v>5.4210660686819803E-2</v>
      </c>
      <c r="G813" s="17">
        <v>27.81</v>
      </c>
      <c r="H813" s="17">
        <f t="shared" si="53"/>
        <v>27.81</v>
      </c>
      <c r="N813" t="str">
        <f t="shared" si="54"/>
        <v>11#60</v>
      </c>
      <c r="O813">
        <v>11</v>
      </c>
      <c r="P813">
        <v>60</v>
      </c>
      <c r="Q813">
        <v>18.446556218473265</v>
      </c>
      <c r="R813">
        <v>27.81</v>
      </c>
    </row>
    <row r="814" spans="1:18" x14ac:dyDescent="0.25">
      <c r="A814" s="70">
        <v>11</v>
      </c>
      <c r="B814" s="70">
        <v>61</v>
      </c>
      <c r="C814" s="83">
        <v>51.446797943865761</v>
      </c>
      <c r="D814" s="83">
        <v>0</v>
      </c>
      <c r="E814" s="43">
        <f t="shared" si="51"/>
        <v>16.376024398032389</v>
      </c>
      <c r="F814" s="17">
        <f t="shared" si="52"/>
        <v>6.106488215296943E-2</v>
      </c>
      <c r="G814" s="17">
        <v>22.969450621768058</v>
      </c>
      <c r="H814" s="17">
        <f t="shared" si="53"/>
        <v>23.052347369062019</v>
      </c>
      <c r="N814" t="str">
        <f t="shared" si="54"/>
        <v>11#61</v>
      </c>
      <c r="O814">
        <v>11</v>
      </c>
      <c r="P814">
        <v>61</v>
      </c>
      <c r="Q814">
        <v>16.376024398032389</v>
      </c>
      <c r="R814">
        <v>23.052347369062019</v>
      </c>
    </row>
    <row r="815" spans="1:18" x14ac:dyDescent="0.25">
      <c r="A815" s="70">
        <v>11</v>
      </c>
      <c r="B815" s="70">
        <v>62</v>
      </c>
      <c r="C815" s="83">
        <v>49.199696424478532</v>
      </c>
      <c r="D815" s="83">
        <v>0</v>
      </c>
      <c r="E815" s="43">
        <f t="shared" si="51"/>
        <v>15.660749769152815</v>
      </c>
      <c r="F815" s="17">
        <f t="shared" si="52"/>
        <v>6.3853903212840624E-2</v>
      </c>
      <c r="G815" s="17">
        <v>22.460460851387701</v>
      </c>
      <c r="H815" s="17">
        <f t="shared" si="53"/>
        <v>22.541520654600358</v>
      </c>
      <c r="N815" t="str">
        <f t="shared" si="54"/>
        <v>11#62</v>
      </c>
      <c r="O815">
        <v>11</v>
      </c>
      <c r="P815">
        <v>62</v>
      </c>
      <c r="Q815">
        <v>15.660749769152815</v>
      </c>
      <c r="R815">
        <v>22.541520654600358</v>
      </c>
    </row>
    <row r="816" spans="1:18" x14ac:dyDescent="0.25">
      <c r="A816" s="70">
        <v>11</v>
      </c>
      <c r="B816" s="70">
        <v>63</v>
      </c>
      <c r="C816" s="83">
        <v>53.220825459171479</v>
      </c>
      <c r="D816" s="83">
        <v>0</v>
      </c>
      <c r="E816" s="43">
        <f t="shared" si="51"/>
        <v>16.940714894516262</v>
      </c>
      <c r="F816" s="17">
        <f t="shared" si="52"/>
        <v>5.902938608120379E-2</v>
      </c>
      <c r="G816" s="17">
        <v>23.348190086449961</v>
      </c>
      <c r="H816" s="17">
        <f t="shared" si="53"/>
        <v>23.432453704471957</v>
      </c>
      <c r="N816" t="str">
        <f t="shared" si="54"/>
        <v>11#63</v>
      </c>
      <c r="O816">
        <v>11</v>
      </c>
      <c r="P816">
        <v>63</v>
      </c>
      <c r="Q816">
        <v>16.940714894516262</v>
      </c>
      <c r="R816">
        <v>23.432453704471957</v>
      </c>
    </row>
    <row r="817" spans="1:18" x14ac:dyDescent="0.25">
      <c r="A817" s="70">
        <v>11</v>
      </c>
      <c r="B817" s="70">
        <v>64</v>
      </c>
      <c r="C817" s="83">
        <v>44.587224884683664</v>
      </c>
      <c r="D817" s="83">
        <v>0</v>
      </c>
      <c r="E817" s="43">
        <f t="shared" si="51"/>
        <v>14.192554478294737</v>
      </c>
      <c r="F817" s="17">
        <f t="shared" si="52"/>
        <v>7.045947940727243E-2</v>
      </c>
      <c r="G817" s="17">
        <v>21.299495641206885</v>
      </c>
      <c r="H817" s="17">
        <f t="shared" si="53"/>
        <v>21.376365520976002</v>
      </c>
      <c r="N817" t="str">
        <f t="shared" si="54"/>
        <v>11#64</v>
      </c>
      <c r="O817">
        <v>11</v>
      </c>
      <c r="P817">
        <v>64</v>
      </c>
      <c r="Q817">
        <v>14.192554478294737</v>
      </c>
      <c r="R817">
        <v>21.376365520976002</v>
      </c>
    </row>
    <row r="818" spans="1:18" x14ac:dyDescent="0.25">
      <c r="A818" s="70">
        <v>11</v>
      </c>
      <c r="B818" s="70">
        <v>65</v>
      </c>
      <c r="C818" s="83">
        <v>51.446797943865761</v>
      </c>
      <c r="D818" s="83">
        <v>0</v>
      </c>
      <c r="E818" s="43">
        <f t="shared" si="51"/>
        <v>16.376024398032389</v>
      </c>
      <c r="F818" s="17">
        <f t="shared" si="52"/>
        <v>6.106488215296943E-2</v>
      </c>
      <c r="G818" s="17">
        <v>22.969450621768058</v>
      </c>
      <c r="H818" s="17">
        <f t="shared" si="53"/>
        <v>23.052347369062019</v>
      </c>
      <c r="N818" t="str">
        <f t="shared" si="54"/>
        <v>11#65</v>
      </c>
      <c r="O818">
        <v>11</v>
      </c>
      <c r="P818">
        <v>65</v>
      </c>
      <c r="Q818">
        <v>16.376024398032389</v>
      </c>
      <c r="R818">
        <v>23.052347369062019</v>
      </c>
    </row>
    <row r="819" spans="1:18" x14ac:dyDescent="0.25">
      <c r="A819" s="70">
        <v>11</v>
      </c>
      <c r="B819" s="70">
        <v>66</v>
      </c>
      <c r="C819" s="83">
        <v>38.43726283162384</v>
      </c>
      <c r="D819" s="83">
        <v>0</v>
      </c>
      <c r="E819" s="43">
        <f t="shared" si="51"/>
        <v>12.234960757150633</v>
      </c>
      <c r="F819" s="17">
        <f t="shared" si="52"/>
        <v>8.1732996112436021E-2</v>
      </c>
      <c r="G819" s="17">
        <v>19.455024133433266</v>
      </c>
      <c r="H819" s="17">
        <f t="shared" si="53"/>
        <v>19.525237315530827</v>
      </c>
      <c r="N819" t="str">
        <f t="shared" si="54"/>
        <v>11#66</v>
      </c>
      <c r="O819">
        <v>11</v>
      </c>
      <c r="P819">
        <v>66</v>
      </c>
      <c r="Q819">
        <v>12.234960757150633</v>
      </c>
      <c r="R819">
        <v>19.525237315530827</v>
      </c>
    </row>
    <row r="820" spans="1:18" x14ac:dyDescent="0.25">
      <c r="A820" s="70">
        <v>11</v>
      </c>
      <c r="B820" s="70">
        <v>67</v>
      </c>
      <c r="C820" s="83">
        <v>49.081427923458136</v>
      </c>
      <c r="D820" s="83">
        <v>0</v>
      </c>
      <c r="E820" s="43">
        <f t="shared" si="51"/>
        <v>15.623103736053885</v>
      </c>
      <c r="F820" s="17">
        <f t="shared" si="52"/>
        <v>6.4007768039859539E-2</v>
      </c>
      <c r="G820" s="17">
        <v>22.432711480874538</v>
      </c>
      <c r="H820" s="17">
        <f t="shared" si="53"/>
        <v>22.513671136609013</v>
      </c>
      <c r="N820" t="str">
        <f t="shared" si="54"/>
        <v>11#67</v>
      </c>
      <c r="O820">
        <v>11</v>
      </c>
      <c r="P820">
        <v>67</v>
      </c>
      <c r="Q820">
        <v>15.623103736053885</v>
      </c>
      <c r="R820">
        <v>22.513671136609013</v>
      </c>
    </row>
    <row r="821" spans="1:18" x14ac:dyDescent="0.25">
      <c r="A821" s="70">
        <v>11</v>
      </c>
      <c r="B821" s="70">
        <v>68</v>
      </c>
      <c r="C821" s="83">
        <v>50.855455438763869</v>
      </c>
      <c r="D821" s="83">
        <v>0</v>
      </c>
      <c r="E821" s="43">
        <f t="shared" si="51"/>
        <v>16.187794232537765</v>
      </c>
      <c r="F821" s="17">
        <f t="shared" si="52"/>
        <v>6.1774938922189999E-2</v>
      </c>
      <c r="G821" s="17">
        <v>22.838782701299291</v>
      </c>
      <c r="H821" s="17">
        <f t="shared" si="53"/>
        <v>22.921207868068279</v>
      </c>
      <c r="N821" t="str">
        <f t="shared" si="54"/>
        <v>11#68</v>
      </c>
      <c r="O821">
        <v>11</v>
      </c>
      <c r="P821">
        <v>68</v>
      </c>
      <c r="Q821">
        <v>16.187794232537765</v>
      </c>
      <c r="R821">
        <v>22.921207868068279</v>
      </c>
    </row>
    <row r="822" spans="1:18" x14ac:dyDescent="0.25">
      <c r="A822" s="70">
        <v>11</v>
      </c>
      <c r="B822" s="70">
        <v>69</v>
      </c>
      <c r="C822" s="83">
        <v>33.469985788767843</v>
      </c>
      <c r="D822" s="83">
        <v>0</v>
      </c>
      <c r="E822" s="43">
        <f t="shared" si="51"/>
        <v>10.653827366995785</v>
      </c>
      <c r="F822" s="17">
        <f t="shared" si="52"/>
        <v>9.3862981401207427E-2</v>
      </c>
      <c r="G822" s="17">
        <v>17.648414144323617</v>
      </c>
      <c r="H822" s="17">
        <f t="shared" si="53"/>
        <v>17.712107270970481</v>
      </c>
      <c r="N822" t="str">
        <f t="shared" si="54"/>
        <v>11#69</v>
      </c>
      <c r="O822">
        <v>11</v>
      </c>
      <c r="P822">
        <v>69</v>
      </c>
      <c r="Q822">
        <v>10.653827366995785</v>
      </c>
      <c r="R822">
        <v>17.712107270970481</v>
      </c>
    </row>
    <row r="823" spans="1:18" x14ac:dyDescent="0.25">
      <c r="A823" s="70">
        <v>11</v>
      </c>
      <c r="B823" s="70">
        <v>70</v>
      </c>
      <c r="C823" s="83">
        <v>46.479520901009757</v>
      </c>
      <c r="D823" s="83">
        <v>0</v>
      </c>
      <c r="E823" s="43">
        <f t="shared" si="51"/>
        <v>14.794891007877537</v>
      </c>
      <c r="F823" s="17">
        <f t="shared" si="52"/>
        <v>6.7590900092981437E-2</v>
      </c>
      <c r="G823" s="17">
        <v>21.796104096478665</v>
      </c>
      <c r="H823" s="17">
        <f t="shared" si="53"/>
        <v>21.874766236162856</v>
      </c>
      <c r="N823" t="str">
        <f t="shared" si="54"/>
        <v>11#70</v>
      </c>
      <c r="O823">
        <v>11</v>
      </c>
      <c r="P823">
        <v>70</v>
      </c>
      <c r="Q823">
        <v>14.794891007877537</v>
      </c>
      <c r="R823">
        <v>21.874766236162856</v>
      </c>
    </row>
    <row r="824" spans="1:18" x14ac:dyDescent="0.25">
      <c r="A824" s="70">
        <v>11</v>
      </c>
      <c r="B824" s="70">
        <v>71</v>
      </c>
      <c r="C824" s="83">
        <v>40.211290346929559</v>
      </c>
      <c r="D824" s="83">
        <v>0</v>
      </c>
      <c r="E824" s="43">
        <f t="shared" si="51"/>
        <v>12.79965125363451</v>
      </c>
      <c r="F824" s="17">
        <f t="shared" si="52"/>
        <v>7.8127128636887366E-2</v>
      </c>
      <c r="G824" s="17">
        <v>20.026912651081485</v>
      </c>
      <c r="H824" s="17">
        <f t="shared" si="53"/>
        <v>20.099189778839239</v>
      </c>
      <c r="N824" t="str">
        <f t="shared" si="54"/>
        <v>11#71</v>
      </c>
      <c r="O824">
        <v>11</v>
      </c>
      <c r="P824">
        <v>71</v>
      </c>
      <c r="Q824">
        <v>12.79965125363451</v>
      </c>
      <c r="R824">
        <v>20.099189778839239</v>
      </c>
    </row>
    <row r="825" spans="1:18" x14ac:dyDescent="0.25">
      <c r="A825" s="70">
        <v>11</v>
      </c>
      <c r="B825" s="70">
        <v>72</v>
      </c>
      <c r="C825" s="83">
        <v>38.792068334684998</v>
      </c>
      <c r="D825" s="83">
        <v>0</v>
      </c>
      <c r="E825" s="43">
        <f t="shared" si="51"/>
        <v>12.347898856447413</v>
      </c>
      <c r="F825" s="17">
        <f t="shared" si="52"/>
        <v>8.0985438221163705E-2</v>
      </c>
      <c r="G825" s="17">
        <v>19.572228839696535</v>
      </c>
      <c r="H825" s="17">
        <f t="shared" si="53"/>
        <v>19.642865013578998</v>
      </c>
      <c r="N825" t="str">
        <f t="shared" si="54"/>
        <v>11#72</v>
      </c>
      <c r="O825">
        <v>11</v>
      </c>
      <c r="P825">
        <v>72</v>
      </c>
      <c r="Q825">
        <v>12.347898856447413</v>
      </c>
      <c r="R825">
        <v>19.642865013578998</v>
      </c>
    </row>
    <row r="826" spans="1:18" x14ac:dyDescent="0.25">
      <c r="A826" s="70">
        <v>11</v>
      </c>
      <c r="B826" s="70">
        <v>73</v>
      </c>
      <c r="C826" s="83">
        <v>49.081427923458136</v>
      </c>
      <c r="D826" s="83">
        <v>0</v>
      </c>
      <c r="E826" s="43">
        <f t="shared" si="51"/>
        <v>15.623103736053885</v>
      </c>
      <c r="F826" s="17">
        <f t="shared" si="52"/>
        <v>6.4007768039859539E-2</v>
      </c>
      <c r="G826" s="17">
        <v>22.432711480874538</v>
      </c>
      <c r="H826" s="17">
        <f t="shared" si="53"/>
        <v>22.513671136609013</v>
      </c>
      <c r="N826" t="str">
        <f t="shared" si="54"/>
        <v>11#73</v>
      </c>
      <c r="O826">
        <v>11</v>
      </c>
      <c r="P826">
        <v>73</v>
      </c>
      <c r="Q826">
        <v>15.623103736053885</v>
      </c>
      <c r="R826">
        <v>22.513671136609013</v>
      </c>
    </row>
    <row r="827" spans="1:18" x14ac:dyDescent="0.25">
      <c r="A827" s="70">
        <v>11</v>
      </c>
      <c r="B827" s="70">
        <v>74</v>
      </c>
      <c r="C827" s="83">
        <v>52.038140448967674</v>
      </c>
      <c r="D827" s="83">
        <v>0</v>
      </c>
      <c r="E827" s="43">
        <f t="shared" si="51"/>
        <v>16.564254563527015</v>
      </c>
      <c r="F827" s="17">
        <f t="shared" si="52"/>
        <v>6.0370963037594774E-2</v>
      </c>
      <c r="G827" s="17">
        <v>23.097871085096813</v>
      </c>
      <c r="H827" s="17">
        <f t="shared" si="53"/>
        <v>23.181231301842928</v>
      </c>
      <c r="N827" t="str">
        <f t="shared" si="54"/>
        <v>11#74</v>
      </c>
      <c r="O827">
        <v>11</v>
      </c>
      <c r="P827">
        <v>74</v>
      </c>
      <c r="Q827">
        <v>16.564254563527015</v>
      </c>
      <c r="R827">
        <v>23.181231301842928</v>
      </c>
    </row>
    <row r="828" spans="1:18" x14ac:dyDescent="0.25">
      <c r="A828" s="70">
        <v>11</v>
      </c>
      <c r="B828" s="70">
        <v>75</v>
      </c>
      <c r="C828" s="83">
        <v>34.297865295910512</v>
      </c>
      <c r="D828" s="83">
        <v>0</v>
      </c>
      <c r="E828" s="43">
        <f t="shared" si="51"/>
        <v>10.91734959868826</v>
      </c>
      <c r="F828" s="17">
        <f t="shared" si="52"/>
        <v>9.1597323229454145E-2</v>
      </c>
      <c r="G828" s="17">
        <v>17.972621209911633</v>
      </c>
      <c r="H828" s="17">
        <f t="shared" si="53"/>
        <v>18.037484399858204</v>
      </c>
      <c r="N828" t="str">
        <f t="shared" si="54"/>
        <v>11#75</v>
      </c>
      <c r="O828">
        <v>11</v>
      </c>
      <c r="P828">
        <v>75</v>
      </c>
      <c r="Q828">
        <v>10.91734959868826</v>
      </c>
      <c r="R828">
        <v>18.037484399858204</v>
      </c>
    </row>
    <row r="829" spans="1:18" x14ac:dyDescent="0.25">
      <c r="A829" s="70">
        <v>11</v>
      </c>
      <c r="B829" s="70">
        <v>76</v>
      </c>
      <c r="C829" s="83">
        <v>50.500649935702725</v>
      </c>
      <c r="D829" s="83">
        <v>0</v>
      </c>
      <c r="E829" s="43">
        <f t="shared" si="51"/>
        <v>16.074856133240992</v>
      </c>
      <c r="F829" s="17">
        <f t="shared" si="52"/>
        <v>6.2208954886514511E-2</v>
      </c>
      <c r="G829" s="17">
        <v>22.759279394529401</v>
      </c>
      <c r="H829" s="17">
        <f t="shared" si="53"/>
        <v>22.841417633864257</v>
      </c>
      <c r="N829" t="str">
        <f t="shared" si="54"/>
        <v>11#76</v>
      </c>
      <c r="O829">
        <v>11</v>
      </c>
      <c r="P829">
        <v>76</v>
      </c>
      <c r="Q829">
        <v>16.074856133240992</v>
      </c>
      <c r="R829">
        <v>22.841417633864257</v>
      </c>
    </row>
    <row r="830" spans="1:18" x14ac:dyDescent="0.25">
      <c r="A830" s="70">
        <v>11</v>
      </c>
      <c r="B830" s="70">
        <v>77</v>
      </c>
      <c r="C830" s="83">
        <v>40.211290346929559</v>
      </c>
      <c r="D830" s="83">
        <v>0</v>
      </c>
      <c r="E830" s="43">
        <f t="shared" si="51"/>
        <v>12.79965125363451</v>
      </c>
      <c r="F830" s="17">
        <f t="shared" si="52"/>
        <v>7.8127128636887366E-2</v>
      </c>
      <c r="G830" s="17">
        <v>20.026912651081485</v>
      </c>
      <c r="H830" s="17">
        <f t="shared" si="53"/>
        <v>20.099189778839239</v>
      </c>
      <c r="N830" t="str">
        <f t="shared" si="54"/>
        <v>11#77</v>
      </c>
      <c r="O830">
        <v>11</v>
      </c>
      <c r="P830">
        <v>77</v>
      </c>
      <c r="Q830">
        <v>12.79965125363451</v>
      </c>
      <c r="R830">
        <v>20.099189778839239</v>
      </c>
    </row>
    <row r="831" spans="1:18" x14ac:dyDescent="0.25">
      <c r="A831" s="70">
        <v>11</v>
      </c>
      <c r="B831" s="70">
        <v>78</v>
      </c>
      <c r="C831" s="83">
        <v>48.490085418356223</v>
      </c>
      <c r="D831" s="83">
        <v>0</v>
      </c>
      <c r="E831" s="43">
        <f t="shared" si="51"/>
        <v>15.434873570559258</v>
      </c>
      <c r="F831" s="17">
        <f t="shared" si="52"/>
        <v>6.4788350576930998E-2</v>
      </c>
      <c r="G831" s="17">
        <v>22.29246144575734</v>
      </c>
      <c r="H831" s="17">
        <f t="shared" si="53"/>
        <v>22.372914939115077</v>
      </c>
      <c r="N831" t="str">
        <f t="shared" si="54"/>
        <v>11#78</v>
      </c>
      <c r="O831">
        <v>11</v>
      </c>
      <c r="P831">
        <v>78</v>
      </c>
      <c r="Q831">
        <v>15.434873570559258</v>
      </c>
      <c r="R831">
        <v>22.372914939115077</v>
      </c>
    </row>
    <row r="832" spans="1:18" x14ac:dyDescent="0.25">
      <c r="A832" s="70">
        <v>11</v>
      </c>
      <c r="B832" s="70">
        <v>79</v>
      </c>
      <c r="C832" s="83">
        <v>45.533372892846721</v>
      </c>
      <c r="D832" s="83">
        <v>0</v>
      </c>
      <c r="E832" s="43">
        <f t="shared" si="51"/>
        <v>14.49372274308614</v>
      </c>
      <c r="F832" s="17">
        <f t="shared" si="52"/>
        <v>6.8995386328679728E-2</v>
      </c>
      <c r="G832" s="17">
        <v>21.551529237042732</v>
      </c>
      <c r="H832" s="17">
        <f t="shared" si="53"/>
        <v>21.62930870605922</v>
      </c>
      <c r="N832" t="str">
        <f t="shared" si="54"/>
        <v>11#79</v>
      </c>
      <c r="O832">
        <v>11</v>
      </c>
      <c r="P832">
        <v>79</v>
      </c>
      <c r="Q832">
        <v>14.49372274308614</v>
      </c>
      <c r="R832">
        <v>21.62930870605922</v>
      </c>
    </row>
    <row r="833" spans="1:18" x14ac:dyDescent="0.25">
      <c r="A833" s="70">
        <v>11</v>
      </c>
      <c r="B833" s="70">
        <v>80</v>
      </c>
      <c r="C833" s="83">
        <v>49.317964925498913</v>
      </c>
      <c r="D833" s="83">
        <v>0</v>
      </c>
      <c r="E833" s="43">
        <f t="shared" si="51"/>
        <v>15.69839580225174</v>
      </c>
      <c r="F833" s="17">
        <f t="shared" si="52"/>
        <v>6.3700776346622787E-2</v>
      </c>
      <c r="G833" s="17">
        <v>22.488111210874809</v>
      </c>
      <c r="H833" s="17">
        <f t="shared" si="53"/>
        <v>22.569270804234854</v>
      </c>
      <c r="N833" t="str">
        <f t="shared" si="54"/>
        <v>11#80</v>
      </c>
      <c r="O833">
        <v>11</v>
      </c>
      <c r="P833">
        <v>80</v>
      </c>
      <c r="Q833">
        <v>15.69839580225174</v>
      </c>
      <c r="R833">
        <v>22.569270804234854</v>
      </c>
    </row>
    <row r="834" spans="1:18" x14ac:dyDescent="0.25">
      <c r="A834" s="70">
        <v>12</v>
      </c>
      <c r="B834" s="70">
        <v>1</v>
      </c>
      <c r="C834" s="83">
        <v>54.048704966314148</v>
      </c>
      <c r="D834" s="83">
        <v>24.616999999999997</v>
      </c>
      <c r="E834" s="43">
        <f t="shared" si="51"/>
        <v>17.204237126208739</v>
      </c>
      <c r="F834" s="17">
        <f t="shared" si="52"/>
        <v>5.8125216053701759E-2</v>
      </c>
      <c r="G834" s="17">
        <v>24.616999999999997</v>
      </c>
      <c r="H834" s="17">
        <f t="shared" si="53"/>
        <v>24.616999999999997</v>
      </c>
      <c r="N834" t="str">
        <f t="shared" si="54"/>
        <v>12#1</v>
      </c>
      <c r="O834">
        <v>12</v>
      </c>
      <c r="P834">
        <v>1</v>
      </c>
      <c r="Q834">
        <v>17.204237126208739</v>
      </c>
      <c r="R834">
        <v>24.616999999999997</v>
      </c>
    </row>
    <row r="835" spans="1:18" x14ac:dyDescent="0.25">
      <c r="A835" s="70">
        <v>12</v>
      </c>
      <c r="B835" s="70">
        <v>2</v>
      </c>
      <c r="C835" s="83">
        <v>20.933524680607452</v>
      </c>
      <c r="D835" s="83">
        <v>12.565999999999999</v>
      </c>
      <c r="E835" s="43">
        <f t="shared" ref="E835:E898" si="55">C835/PI()</f>
        <v>6.6633478585097308</v>
      </c>
      <c r="F835" s="17">
        <f t="shared" ref="F835:F898" si="56">1/E835</f>
        <v>0.15007471037594183</v>
      </c>
      <c r="G835" s="17">
        <v>12.565999999999999</v>
      </c>
      <c r="H835" s="17">
        <f t="shared" ref="H835:H898" si="57">IF(D835=0,EXP($L$3+$L$4*F835)*$L$5,D835)</f>
        <v>12.565999999999999</v>
      </c>
      <c r="N835" t="str">
        <f t="shared" ref="N835:N898" si="58">CONCATENATE(O835,"#",P835)</f>
        <v>12#2</v>
      </c>
      <c r="O835">
        <v>12</v>
      </c>
      <c r="P835">
        <v>2</v>
      </c>
      <c r="Q835">
        <v>6.6633478585097308</v>
      </c>
      <c r="R835">
        <v>12.565999999999999</v>
      </c>
    </row>
    <row r="836" spans="1:18" x14ac:dyDescent="0.25">
      <c r="A836" s="70">
        <v>12</v>
      </c>
      <c r="B836" s="70">
        <v>3</v>
      </c>
      <c r="C836" s="83">
        <v>47.307400408152432</v>
      </c>
      <c r="D836" s="83">
        <v>23.793000000000003</v>
      </c>
      <c r="E836" s="43">
        <f t="shared" si="55"/>
        <v>15.058413239570013</v>
      </c>
      <c r="F836" s="17">
        <f t="shared" si="56"/>
        <v>6.6408059341354256E-2</v>
      </c>
      <c r="G836" s="17">
        <v>23.793000000000003</v>
      </c>
      <c r="H836" s="17">
        <f t="shared" si="57"/>
        <v>23.793000000000003</v>
      </c>
      <c r="N836" t="str">
        <f t="shared" si="58"/>
        <v>12#3</v>
      </c>
      <c r="O836">
        <v>12</v>
      </c>
      <c r="P836">
        <v>3</v>
      </c>
      <c r="Q836">
        <v>15.058413239570013</v>
      </c>
      <c r="R836">
        <v>23.793000000000003</v>
      </c>
    </row>
    <row r="837" spans="1:18" x14ac:dyDescent="0.25">
      <c r="A837" s="70">
        <v>12</v>
      </c>
      <c r="B837" s="70">
        <v>4</v>
      </c>
      <c r="C837" s="83">
        <v>45.178567389785577</v>
      </c>
      <c r="D837" s="83">
        <v>23.175000000000001</v>
      </c>
      <c r="E837" s="43">
        <f t="shared" si="55"/>
        <v>14.380784643789365</v>
      </c>
      <c r="F837" s="17">
        <f t="shared" si="56"/>
        <v>6.9537234912412815E-2</v>
      </c>
      <c r="G837" s="17">
        <v>23.175000000000001</v>
      </c>
      <c r="H837" s="17">
        <f t="shared" si="57"/>
        <v>23.175000000000001</v>
      </c>
      <c r="N837" t="str">
        <f t="shared" si="58"/>
        <v>12#4</v>
      </c>
      <c r="O837">
        <v>12</v>
      </c>
      <c r="P837">
        <v>4</v>
      </c>
      <c r="Q837">
        <v>14.380784643789365</v>
      </c>
      <c r="R837">
        <v>23.175000000000001</v>
      </c>
    </row>
    <row r="838" spans="1:18" x14ac:dyDescent="0.25">
      <c r="A838" s="70">
        <v>12</v>
      </c>
      <c r="B838" s="70">
        <v>5</v>
      </c>
      <c r="C838" s="83">
        <v>43.168002872439089</v>
      </c>
      <c r="D838" s="83">
        <v>22.66</v>
      </c>
      <c r="E838" s="43">
        <f t="shared" si="55"/>
        <v>13.740802081107637</v>
      </c>
      <c r="F838" s="17">
        <f t="shared" si="56"/>
        <v>7.2775955442580004E-2</v>
      </c>
      <c r="G838" s="17">
        <v>22.66</v>
      </c>
      <c r="H838" s="17">
        <f t="shared" si="57"/>
        <v>22.66</v>
      </c>
      <c r="N838" t="str">
        <f t="shared" si="58"/>
        <v>12#5</v>
      </c>
      <c r="O838">
        <v>12</v>
      </c>
      <c r="P838">
        <v>5</v>
      </c>
      <c r="Q838">
        <v>13.740802081107637</v>
      </c>
      <c r="R838">
        <v>22.66</v>
      </c>
    </row>
    <row r="839" spans="1:18" x14ac:dyDescent="0.25">
      <c r="A839" s="70">
        <v>12</v>
      </c>
      <c r="B839" s="70">
        <v>6</v>
      </c>
      <c r="C839" s="83">
        <v>49.791038929580431</v>
      </c>
      <c r="D839" s="83">
        <v>22.969000000000001</v>
      </c>
      <c r="E839" s="43">
        <f t="shared" si="55"/>
        <v>15.848979934647438</v>
      </c>
      <c r="F839" s="17">
        <f t="shared" si="56"/>
        <v>6.30955433172012E-2</v>
      </c>
      <c r="G839" s="17">
        <v>22.969000000000001</v>
      </c>
      <c r="H839" s="17">
        <f t="shared" si="57"/>
        <v>22.969000000000001</v>
      </c>
      <c r="N839" t="str">
        <f t="shared" si="58"/>
        <v>12#6</v>
      </c>
      <c r="O839">
        <v>12</v>
      </c>
      <c r="P839">
        <v>6</v>
      </c>
      <c r="Q839">
        <v>15.848979934647438</v>
      </c>
      <c r="R839">
        <v>22.969000000000001</v>
      </c>
    </row>
    <row r="840" spans="1:18" x14ac:dyDescent="0.25">
      <c r="A840" s="70">
        <v>12</v>
      </c>
      <c r="B840" s="70">
        <v>7</v>
      </c>
      <c r="C840" s="83">
        <v>42.221854864276054</v>
      </c>
      <c r="D840" s="83">
        <v>22.248000000000001</v>
      </c>
      <c r="E840" s="43">
        <f t="shared" si="55"/>
        <v>13.43963381631624</v>
      </c>
      <c r="F840" s="17">
        <f t="shared" si="56"/>
        <v>7.4406789177987945E-2</v>
      </c>
      <c r="G840" s="17">
        <v>22.248000000000001</v>
      </c>
      <c r="H840" s="17">
        <f t="shared" si="57"/>
        <v>22.248000000000001</v>
      </c>
      <c r="N840" t="str">
        <f t="shared" si="58"/>
        <v>12#7</v>
      </c>
      <c r="O840">
        <v>12</v>
      </c>
      <c r="P840">
        <v>7</v>
      </c>
      <c r="Q840">
        <v>13.43963381631624</v>
      </c>
      <c r="R840">
        <v>22.248000000000001</v>
      </c>
    </row>
    <row r="841" spans="1:18" x14ac:dyDescent="0.25">
      <c r="A841" s="70">
        <v>12</v>
      </c>
      <c r="B841" s="70">
        <v>8</v>
      </c>
      <c r="C841" s="83">
        <v>33.351717287747462</v>
      </c>
      <c r="D841" s="83">
        <v>19.260999999999999</v>
      </c>
      <c r="E841" s="43">
        <f t="shared" si="55"/>
        <v>10.61618133389686</v>
      </c>
      <c r="F841" s="17">
        <f t="shared" si="56"/>
        <v>9.4195828852984761E-2</v>
      </c>
      <c r="G841" s="17">
        <v>19.260999999999999</v>
      </c>
      <c r="H841" s="17">
        <f t="shared" si="57"/>
        <v>19.260999999999999</v>
      </c>
      <c r="N841" t="str">
        <f t="shared" si="58"/>
        <v>12#8</v>
      </c>
      <c r="O841">
        <v>12</v>
      </c>
      <c r="P841">
        <v>8</v>
      </c>
      <c r="Q841">
        <v>10.61618133389686</v>
      </c>
      <c r="R841">
        <v>19.260999999999999</v>
      </c>
    </row>
    <row r="842" spans="1:18" x14ac:dyDescent="0.25">
      <c r="A842" s="70">
        <v>12</v>
      </c>
      <c r="B842" s="70">
        <v>10</v>
      </c>
      <c r="C842" s="83">
        <v>50.027575931621186</v>
      </c>
      <c r="D842" s="83">
        <v>23.793000000000003</v>
      </c>
      <c r="E842" s="43">
        <f t="shared" si="55"/>
        <v>15.924272000845287</v>
      </c>
      <c r="F842" s="17">
        <f t="shared" si="56"/>
        <v>6.2797219235323179E-2</v>
      </c>
      <c r="G842" s="17">
        <v>23.793000000000003</v>
      </c>
      <c r="H842" s="17">
        <f t="shared" si="57"/>
        <v>23.793000000000003</v>
      </c>
      <c r="N842" t="str">
        <f t="shared" si="58"/>
        <v>12#10</v>
      </c>
      <c r="O842">
        <v>12</v>
      </c>
      <c r="P842">
        <v>10</v>
      </c>
      <c r="Q842">
        <v>15.924272000845287</v>
      </c>
      <c r="R842">
        <v>23.793000000000003</v>
      </c>
    </row>
    <row r="843" spans="1:18" x14ac:dyDescent="0.25">
      <c r="A843" s="70">
        <v>12</v>
      </c>
      <c r="B843" s="70">
        <v>11</v>
      </c>
      <c r="C843" s="83">
        <v>52.866019956110335</v>
      </c>
      <c r="D843" s="83">
        <v>23.381</v>
      </c>
      <c r="E843" s="43">
        <f t="shared" si="55"/>
        <v>16.827776795219489</v>
      </c>
      <c r="F843" s="17">
        <f t="shared" si="56"/>
        <v>5.9425556457587701E-2</v>
      </c>
      <c r="G843" s="17">
        <v>23.381</v>
      </c>
      <c r="H843" s="17">
        <f t="shared" si="57"/>
        <v>23.381</v>
      </c>
      <c r="N843" t="str">
        <f t="shared" si="58"/>
        <v>12#11</v>
      </c>
      <c r="O843">
        <v>12</v>
      </c>
      <c r="P843">
        <v>11</v>
      </c>
      <c r="Q843">
        <v>16.827776795219489</v>
      </c>
      <c r="R843">
        <v>23.381</v>
      </c>
    </row>
    <row r="844" spans="1:18" x14ac:dyDescent="0.25">
      <c r="A844" s="70">
        <v>12</v>
      </c>
      <c r="B844" s="70">
        <v>12</v>
      </c>
      <c r="C844" s="83">
        <v>44.350687882642895</v>
      </c>
      <c r="D844" s="83">
        <v>0</v>
      </c>
      <c r="E844" s="43">
        <f t="shared" si="55"/>
        <v>14.117262412096885</v>
      </c>
      <c r="F844" s="17">
        <f t="shared" si="56"/>
        <v>7.0835263297444551E-2</v>
      </c>
      <c r="G844" s="17">
        <v>21.235283736100463</v>
      </c>
      <c r="H844" s="17">
        <f t="shared" si="57"/>
        <v>21.311921875104048</v>
      </c>
      <c r="N844" t="str">
        <f t="shared" si="58"/>
        <v>12#12</v>
      </c>
      <c r="O844">
        <v>12</v>
      </c>
      <c r="P844">
        <v>12</v>
      </c>
      <c r="Q844">
        <v>14.117262412096885</v>
      </c>
      <c r="R844">
        <v>21.311921875104048</v>
      </c>
    </row>
    <row r="845" spans="1:18" x14ac:dyDescent="0.25">
      <c r="A845" s="70">
        <v>12</v>
      </c>
      <c r="B845" s="70">
        <v>13</v>
      </c>
      <c r="C845" s="83">
        <v>45.533372892846721</v>
      </c>
      <c r="D845" s="83">
        <v>0</v>
      </c>
      <c r="E845" s="43">
        <f t="shared" si="55"/>
        <v>14.49372274308614</v>
      </c>
      <c r="F845" s="17">
        <f t="shared" si="56"/>
        <v>6.8995386328679728E-2</v>
      </c>
      <c r="G845" s="17">
        <v>21.551529237042732</v>
      </c>
      <c r="H845" s="17">
        <f t="shared" si="57"/>
        <v>21.62930870605922</v>
      </c>
      <c r="N845" t="str">
        <f t="shared" si="58"/>
        <v>12#13</v>
      </c>
      <c r="O845">
        <v>12</v>
      </c>
      <c r="P845">
        <v>13</v>
      </c>
      <c r="Q845">
        <v>14.49372274308614</v>
      </c>
      <c r="R845">
        <v>21.62930870605922</v>
      </c>
    </row>
    <row r="846" spans="1:18" x14ac:dyDescent="0.25">
      <c r="A846" s="70">
        <v>12</v>
      </c>
      <c r="B846" s="70">
        <v>15</v>
      </c>
      <c r="C846" s="83">
        <v>44.705493385704038</v>
      </c>
      <c r="D846" s="83">
        <v>0</v>
      </c>
      <c r="E846" s="43">
        <f t="shared" si="55"/>
        <v>14.23020051139366</v>
      </c>
      <c r="F846" s="17">
        <f t="shared" si="56"/>
        <v>7.0273078668099759E-2</v>
      </c>
      <c r="G846" s="17">
        <v>21.331418791313737</v>
      </c>
      <c r="H846" s="17">
        <f t="shared" si="57"/>
        <v>21.408403881731587</v>
      </c>
      <c r="N846" t="str">
        <f t="shared" si="58"/>
        <v>12#15</v>
      </c>
      <c r="O846">
        <v>12</v>
      </c>
      <c r="P846">
        <v>15</v>
      </c>
      <c r="Q846">
        <v>14.23020051139366</v>
      </c>
      <c r="R846">
        <v>21.408403881731587</v>
      </c>
    </row>
    <row r="847" spans="1:18" x14ac:dyDescent="0.25">
      <c r="A847" s="70">
        <v>12</v>
      </c>
      <c r="B847" s="70">
        <v>16</v>
      </c>
      <c r="C847" s="83">
        <v>42.57666036733719</v>
      </c>
      <c r="D847" s="83">
        <v>0</v>
      </c>
      <c r="E847" s="43">
        <f t="shared" si="55"/>
        <v>13.552571915613013</v>
      </c>
      <c r="F847" s="17">
        <f t="shared" si="56"/>
        <v>7.3786732601504715E-2</v>
      </c>
      <c r="G847" s="17">
        <v>20.737637573834569</v>
      </c>
      <c r="H847" s="17">
        <f t="shared" si="57"/>
        <v>20.812479707838538</v>
      </c>
      <c r="N847" t="str">
        <f t="shared" si="58"/>
        <v>12#16</v>
      </c>
      <c r="O847">
        <v>12</v>
      </c>
      <c r="P847">
        <v>16</v>
      </c>
      <c r="Q847">
        <v>13.552571915613013</v>
      </c>
      <c r="R847">
        <v>20.812479707838538</v>
      </c>
    </row>
    <row r="848" spans="1:18" x14ac:dyDescent="0.25">
      <c r="A848" s="70">
        <v>12</v>
      </c>
      <c r="B848" s="70">
        <v>17</v>
      </c>
      <c r="C848" s="83">
        <v>48.726622420397007</v>
      </c>
      <c r="D848" s="83">
        <v>0</v>
      </c>
      <c r="E848" s="43">
        <f t="shared" si="55"/>
        <v>15.510165636757115</v>
      </c>
      <c r="F848" s="17">
        <f t="shared" si="56"/>
        <v>6.4473844020732279E-2</v>
      </c>
      <c r="G848" s="17">
        <v>22.348864172116048</v>
      </c>
      <c r="H848" s="17">
        <f t="shared" si="57"/>
        <v>22.429521222913216</v>
      </c>
      <c r="N848" t="str">
        <f t="shared" si="58"/>
        <v>12#17</v>
      </c>
      <c r="O848">
        <v>12</v>
      </c>
      <c r="P848">
        <v>17</v>
      </c>
      <c r="Q848">
        <v>15.510165636757115</v>
      </c>
      <c r="R848">
        <v>22.429521222913216</v>
      </c>
    </row>
    <row r="849" spans="1:18" x14ac:dyDescent="0.25">
      <c r="A849" s="70">
        <v>12</v>
      </c>
      <c r="B849" s="70">
        <v>18</v>
      </c>
      <c r="C849" s="83">
        <v>49.672770428560057</v>
      </c>
      <c r="D849" s="83">
        <v>0</v>
      </c>
      <c r="E849" s="43">
        <f t="shared" si="55"/>
        <v>15.811333901548515</v>
      </c>
      <c r="F849" s="17">
        <f t="shared" si="56"/>
        <v>6.3245770801289763E-2</v>
      </c>
      <c r="G849" s="17">
        <v>22.570473288414536</v>
      </c>
      <c r="H849" s="17">
        <f t="shared" si="57"/>
        <v>22.651930126512426</v>
      </c>
      <c r="N849" t="str">
        <f t="shared" si="58"/>
        <v>12#18</v>
      </c>
      <c r="O849">
        <v>12</v>
      </c>
      <c r="P849">
        <v>18</v>
      </c>
      <c r="Q849">
        <v>15.811333901548515</v>
      </c>
      <c r="R849">
        <v>22.651930126512426</v>
      </c>
    </row>
    <row r="850" spans="1:18" x14ac:dyDescent="0.25">
      <c r="A850" s="70">
        <v>12</v>
      </c>
      <c r="B850" s="70">
        <v>19</v>
      </c>
      <c r="C850" s="83">
        <v>48.490085418356223</v>
      </c>
      <c r="D850" s="83">
        <v>0</v>
      </c>
      <c r="E850" s="43">
        <f t="shared" si="55"/>
        <v>15.434873570559258</v>
      </c>
      <c r="F850" s="17">
        <f t="shared" si="56"/>
        <v>6.4788350576930998E-2</v>
      </c>
      <c r="G850" s="17">
        <v>22.29246144575734</v>
      </c>
      <c r="H850" s="17">
        <f t="shared" si="57"/>
        <v>22.372914939115077</v>
      </c>
      <c r="N850" t="str">
        <f t="shared" si="58"/>
        <v>12#19</v>
      </c>
      <c r="O850">
        <v>12</v>
      </c>
      <c r="P850">
        <v>19</v>
      </c>
      <c r="Q850">
        <v>15.434873570559258</v>
      </c>
      <c r="R850">
        <v>22.372914939115077</v>
      </c>
    </row>
    <row r="851" spans="1:18" x14ac:dyDescent="0.25">
      <c r="A851" s="70">
        <v>12</v>
      </c>
      <c r="B851" s="70">
        <v>20</v>
      </c>
      <c r="C851" s="83">
        <v>51.328529442845394</v>
      </c>
      <c r="D851" s="83">
        <v>0</v>
      </c>
      <c r="E851" s="43">
        <f t="shared" si="55"/>
        <v>16.338378364933465</v>
      </c>
      <c r="F851" s="17">
        <f t="shared" si="56"/>
        <v>6.1205584646409447E-2</v>
      </c>
      <c r="G851" s="17">
        <v>22.943498642764048</v>
      </c>
      <c r="H851" s="17">
        <f t="shared" si="57"/>
        <v>23.026301729365784</v>
      </c>
      <c r="N851" t="str">
        <f t="shared" si="58"/>
        <v>12#20</v>
      </c>
      <c r="O851">
        <v>12</v>
      </c>
      <c r="P851">
        <v>20</v>
      </c>
      <c r="Q851">
        <v>16.338378364933465</v>
      </c>
      <c r="R851">
        <v>23.026301729365784</v>
      </c>
    </row>
    <row r="852" spans="1:18" x14ac:dyDescent="0.25">
      <c r="A852" s="70">
        <v>12</v>
      </c>
      <c r="B852" s="70">
        <v>21</v>
      </c>
      <c r="C852" s="83">
        <v>52.984288457130717</v>
      </c>
      <c r="D852" s="83">
        <v>0</v>
      </c>
      <c r="E852" s="43">
        <f t="shared" si="55"/>
        <v>16.865422828318412</v>
      </c>
      <c r="F852" s="17">
        <f t="shared" si="56"/>
        <v>5.9292910126209165E-2</v>
      </c>
      <c r="G852" s="17">
        <v>23.298807103391066</v>
      </c>
      <c r="H852" s="17">
        <f t="shared" si="57"/>
        <v>23.382892498227204</v>
      </c>
      <c r="N852" t="str">
        <f t="shared" si="58"/>
        <v>12#21</v>
      </c>
      <c r="O852">
        <v>12</v>
      </c>
      <c r="P852">
        <v>21</v>
      </c>
      <c r="Q852">
        <v>16.865422828318412</v>
      </c>
      <c r="R852">
        <v>23.382892498227204</v>
      </c>
    </row>
    <row r="853" spans="1:18" x14ac:dyDescent="0.25">
      <c r="A853" s="70">
        <v>12</v>
      </c>
      <c r="B853" s="70">
        <v>22</v>
      </c>
      <c r="C853" s="83">
        <v>33.706522790808613</v>
      </c>
      <c r="D853" s="83">
        <v>0</v>
      </c>
      <c r="E853" s="43">
        <f t="shared" si="55"/>
        <v>10.729119433193636</v>
      </c>
      <c r="F853" s="17">
        <f t="shared" si="56"/>
        <v>9.3204293812427008E-2</v>
      </c>
      <c r="G853" s="17">
        <v>17.742062124876774</v>
      </c>
      <c r="H853" s="17">
        <f t="shared" si="57"/>
        <v>17.806093227085455</v>
      </c>
      <c r="N853" t="str">
        <f t="shared" si="58"/>
        <v>12#22</v>
      </c>
      <c r="O853">
        <v>12</v>
      </c>
      <c r="P853">
        <v>22</v>
      </c>
      <c r="Q853">
        <v>10.729119433193636</v>
      </c>
      <c r="R853">
        <v>17.806093227085455</v>
      </c>
    </row>
    <row r="854" spans="1:18" x14ac:dyDescent="0.25">
      <c r="A854" s="70">
        <v>12</v>
      </c>
      <c r="B854" s="70">
        <v>23</v>
      </c>
      <c r="C854" s="83">
        <v>36.07189281121623</v>
      </c>
      <c r="D854" s="83">
        <v>0</v>
      </c>
      <c r="E854" s="43">
        <f t="shared" si="55"/>
        <v>11.482040095172136</v>
      </c>
      <c r="F854" s="17">
        <f t="shared" si="56"/>
        <v>8.7092536841120324E-2</v>
      </c>
      <c r="G854" s="17">
        <v>18.63503949957947</v>
      </c>
      <c r="H854" s="17">
        <f t="shared" si="57"/>
        <v>18.702293357133453</v>
      </c>
      <c r="N854" t="str">
        <f t="shared" si="58"/>
        <v>12#23</v>
      </c>
      <c r="O854">
        <v>12</v>
      </c>
      <c r="P854">
        <v>23</v>
      </c>
      <c r="Q854">
        <v>11.482040095172136</v>
      </c>
      <c r="R854">
        <v>18.702293357133453</v>
      </c>
    </row>
    <row r="855" spans="1:18" x14ac:dyDescent="0.25">
      <c r="A855" s="70">
        <v>12</v>
      </c>
      <c r="B855" s="70">
        <v>24</v>
      </c>
      <c r="C855" s="83">
        <v>53.812167964273392</v>
      </c>
      <c r="D855" s="83">
        <v>24.204999999999998</v>
      </c>
      <c r="E855" s="43">
        <f t="shared" si="55"/>
        <v>17.128945060010892</v>
      </c>
      <c r="F855" s="17">
        <f t="shared" si="56"/>
        <v>5.8380711508882854E-2</v>
      </c>
      <c r="G855" s="17">
        <v>24.204999999999998</v>
      </c>
      <c r="H855" s="17">
        <f t="shared" si="57"/>
        <v>24.204999999999998</v>
      </c>
      <c r="N855" t="str">
        <f t="shared" si="58"/>
        <v>12#24</v>
      </c>
      <c r="O855">
        <v>12</v>
      </c>
      <c r="P855">
        <v>24</v>
      </c>
      <c r="Q855">
        <v>17.128945060010892</v>
      </c>
      <c r="R855">
        <v>24.204999999999998</v>
      </c>
    </row>
    <row r="856" spans="1:18" x14ac:dyDescent="0.25">
      <c r="A856" s="70">
        <v>12</v>
      </c>
      <c r="B856" s="70">
        <v>25</v>
      </c>
      <c r="C856" s="83">
        <v>44.942030387744815</v>
      </c>
      <c r="D856" s="83">
        <v>0</v>
      </c>
      <c r="E856" s="43">
        <f t="shared" si="55"/>
        <v>14.305492577591515</v>
      </c>
      <c r="F856" s="17">
        <f t="shared" si="56"/>
        <v>6.9903220359320256E-2</v>
      </c>
      <c r="G856" s="17">
        <v>21.394902765612979</v>
      </c>
      <c r="H856" s="17">
        <f t="shared" si="57"/>
        <v>21.472116969694078</v>
      </c>
      <c r="N856" t="str">
        <f t="shared" si="58"/>
        <v>12#25</v>
      </c>
      <c r="O856">
        <v>12</v>
      </c>
      <c r="P856">
        <v>25</v>
      </c>
      <c r="Q856">
        <v>14.305492577591515</v>
      </c>
      <c r="R856">
        <v>21.472116969694078</v>
      </c>
    </row>
    <row r="857" spans="1:18" x14ac:dyDescent="0.25">
      <c r="A857" s="70">
        <v>12</v>
      </c>
      <c r="B857" s="70">
        <v>26</v>
      </c>
      <c r="C857" s="83">
        <v>40.802632852031472</v>
      </c>
      <c r="D857" s="83">
        <v>0</v>
      </c>
      <c r="E857" s="43">
        <f t="shared" si="55"/>
        <v>12.987881419129137</v>
      </c>
      <c r="F857" s="17">
        <f t="shared" si="56"/>
        <v>7.6994851410265797E-2</v>
      </c>
      <c r="G857" s="17">
        <v>20.209936330890429</v>
      </c>
      <c r="H857" s="17">
        <f t="shared" si="57"/>
        <v>20.282873991108612</v>
      </c>
      <c r="N857" t="str">
        <f t="shared" si="58"/>
        <v>12#26</v>
      </c>
      <c r="O857">
        <v>12</v>
      </c>
      <c r="P857">
        <v>26</v>
      </c>
      <c r="Q857">
        <v>12.987881419129137</v>
      </c>
      <c r="R857">
        <v>20.282873991108612</v>
      </c>
    </row>
    <row r="858" spans="1:18" x14ac:dyDescent="0.25">
      <c r="A858" s="70">
        <v>12</v>
      </c>
      <c r="B858" s="70">
        <v>27</v>
      </c>
      <c r="C858" s="83">
        <v>34.889207801012418</v>
      </c>
      <c r="D858" s="83">
        <v>0</v>
      </c>
      <c r="E858" s="43">
        <f t="shared" si="55"/>
        <v>11.105579764182885</v>
      </c>
      <c r="F858" s="17">
        <f t="shared" si="56"/>
        <v>9.0044826225565089E-2</v>
      </c>
      <c r="G858" s="17">
        <v>18.198209820377993</v>
      </c>
      <c r="H858" s="17">
        <f t="shared" si="57"/>
        <v>18.263887159619738</v>
      </c>
      <c r="N858" t="str">
        <f t="shared" si="58"/>
        <v>12#27</v>
      </c>
      <c r="O858">
        <v>12</v>
      </c>
      <c r="P858">
        <v>27</v>
      </c>
      <c r="Q858">
        <v>11.105579764182885</v>
      </c>
      <c r="R858">
        <v>18.263887159619738</v>
      </c>
    </row>
    <row r="859" spans="1:18" x14ac:dyDescent="0.25">
      <c r="A859" s="70">
        <v>12</v>
      </c>
      <c r="B859" s="70">
        <v>28</v>
      </c>
      <c r="C859" s="83">
        <v>39.974753344888796</v>
      </c>
      <c r="D859" s="83">
        <v>0</v>
      </c>
      <c r="E859" s="43">
        <f t="shared" si="55"/>
        <v>12.724359187436658</v>
      </c>
      <c r="F859" s="17">
        <f t="shared" si="56"/>
        <v>7.8589419338880792E-2</v>
      </c>
      <c r="G859" s="17">
        <v>19.952664371163191</v>
      </c>
      <c r="H859" s="17">
        <f t="shared" si="57"/>
        <v>20.024673536878719</v>
      </c>
      <c r="N859" t="str">
        <f t="shared" si="58"/>
        <v>12#28</v>
      </c>
      <c r="O859">
        <v>12</v>
      </c>
      <c r="P859">
        <v>28</v>
      </c>
      <c r="Q859">
        <v>12.724359187436658</v>
      </c>
      <c r="R859">
        <v>20.024673536878719</v>
      </c>
    </row>
    <row r="860" spans="1:18" x14ac:dyDescent="0.25">
      <c r="A860" s="70">
        <v>12</v>
      </c>
      <c r="B860" s="70">
        <v>29</v>
      </c>
      <c r="C860" s="83">
        <v>43.168002872439089</v>
      </c>
      <c r="D860" s="83">
        <v>0</v>
      </c>
      <c r="E860" s="43">
        <f t="shared" si="55"/>
        <v>13.740802081107637</v>
      </c>
      <c r="F860" s="17">
        <f t="shared" si="56"/>
        <v>7.2775955442580004E-2</v>
      </c>
      <c r="G860" s="17">
        <v>20.906737307039066</v>
      </c>
      <c r="H860" s="17">
        <f t="shared" si="57"/>
        <v>20.98218972198017</v>
      </c>
      <c r="N860" t="str">
        <f t="shared" si="58"/>
        <v>12#29</v>
      </c>
      <c r="O860">
        <v>12</v>
      </c>
      <c r="P860">
        <v>29</v>
      </c>
      <c r="Q860">
        <v>13.740802081107637</v>
      </c>
      <c r="R860">
        <v>20.98218972198017</v>
      </c>
    </row>
    <row r="861" spans="1:18" x14ac:dyDescent="0.25">
      <c r="A861" s="70">
        <v>12</v>
      </c>
      <c r="B861" s="70">
        <v>30</v>
      </c>
      <c r="C861" s="83">
        <v>29.094051251013749</v>
      </c>
      <c r="D861" s="83">
        <v>0</v>
      </c>
      <c r="E861" s="43">
        <f t="shared" si="55"/>
        <v>9.2609241423355595</v>
      </c>
      <c r="F861" s="17">
        <f t="shared" si="56"/>
        <v>0.10798058429488495</v>
      </c>
      <c r="G861" s="17">
        <v>15.755930365752539</v>
      </c>
      <c r="H861" s="17">
        <f t="shared" si="57"/>
        <v>15.81279351844254</v>
      </c>
      <c r="N861" t="str">
        <f t="shared" si="58"/>
        <v>12#30</v>
      </c>
      <c r="O861">
        <v>12</v>
      </c>
      <c r="P861">
        <v>30</v>
      </c>
      <c r="Q861">
        <v>9.2609241423355595</v>
      </c>
      <c r="R861">
        <v>15.81279351844254</v>
      </c>
    </row>
    <row r="862" spans="1:18" x14ac:dyDescent="0.25">
      <c r="A862" s="70">
        <v>12</v>
      </c>
      <c r="B862" s="70">
        <v>31</v>
      </c>
      <c r="C862" s="83">
        <v>45.178567389785577</v>
      </c>
      <c r="D862" s="83">
        <v>0</v>
      </c>
      <c r="E862" s="43">
        <f t="shared" si="55"/>
        <v>14.380784643789365</v>
      </c>
      <c r="F862" s="17">
        <f t="shared" si="56"/>
        <v>6.9537234912412815E-2</v>
      </c>
      <c r="G862" s="17">
        <v>21.457907960427086</v>
      </c>
      <c r="H862" s="17">
        <f t="shared" si="57"/>
        <v>21.535349550256267</v>
      </c>
      <c r="N862" t="str">
        <f t="shared" si="58"/>
        <v>12#31</v>
      </c>
      <c r="O862">
        <v>12</v>
      </c>
      <c r="P862">
        <v>31</v>
      </c>
      <c r="Q862">
        <v>14.380784643789365</v>
      </c>
      <c r="R862">
        <v>21.535349550256267</v>
      </c>
    </row>
    <row r="863" spans="1:18" x14ac:dyDescent="0.25">
      <c r="A863" s="70">
        <v>12</v>
      </c>
      <c r="B863" s="70">
        <v>32</v>
      </c>
      <c r="C863" s="83">
        <v>37.254577821420028</v>
      </c>
      <c r="D863" s="83">
        <v>0</v>
      </c>
      <c r="E863" s="43">
        <f t="shared" si="55"/>
        <v>11.858500426161381</v>
      </c>
      <c r="F863" s="17">
        <f t="shared" si="56"/>
        <v>8.4327694401719722E-2</v>
      </c>
      <c r="G863" s="17">
        <v>19.053637318472191</v>
      </c>
      <c r="H863" s="17">
        <f t="shared" si="57"/>
        <v>19.122401895554557</v>
      </c>
      <c r="N863" t="str">
        <f t="shared" si="58"/>
        <v>12#32</v>
      </c>
      <c r="O863">
        <v>12</v>
      </c>
      <c r="P863">
        <v>32</v>
      </c>
      <c r="Q863">
        <v>11.858500426161381</v>
      </c>
      <c r="R863">
        <v>19.122401895554557</v>
      </c>
    </row>
    <row r="864" spans="1:18" x14ac:dyDescent="0.25">
      <c r="A864" s="70">
        <v>12</v>
      </c>
      <c r="B864" s="70">
        <v>33</v>
      </c>
      <c r="C864" s="83">
        <v>40.447827348970321</v>
      </c>
      <c r="D864" s="83">
        <v>0</v>
      </c>
      <c r="E864" s="43">
        <f t="shared" si="55"/>
        <v>12.87494331983236</v>
      </c>
      <c r="F864" s="17">
        <f t="shared" si="56"/>
        <v>7.7670244843689201E-2</v>
      </c>
      <c r="G864" s="17">
        <v>20.100563992041771</v>
      </c>
      <c r="H864" s="17">
        <f t="shared" si="57"/>
        <v>20.173106927489048</v>
      </c>
      <c r="N864" t="str">
        <f t="shared" si="58"/>
        <v>12#33</v>
      </c>
      <c r="O864">
        <v>12</v>
      </c>
      <c r="P864">
        <v>33</v>
      </c>
      <c r="Q864">
        <v>12.87494331983236</v>
      </c>
      <c r="R864">
        <v>20.173106927489048</v>
      </c>
    </row>
    <row r="865" spans="1:18" x14ac:dyDescent="0.25">
      <c r="A865" s="70">
        <v>12</v>
      </c>
      <c r="B865" s="70">
        <v>34</v>
      </c>
      <c r="C865" s="83">
        <v>30.749810265299079</v>
      </c>
      <c r="D865" s="83">
        <v>0</v>
      </c>
      <c r="E865" s="43">
        <f t="shared" si="55"/>
        <v>9.7879686057205078</v>
      </c>
      <c r="F865" s="17">
        <f t="shared" si="56"/>
        <v>0.10216624514054502</v>
      </c>
      <c r="G865" s="17">
        <v>16.50944493190179</v>
      </c>
      <c r="H865" s="17">
        <f t="shared" si="57"/>
        <v>16.569027518661024</v>
      </c>
      <c r="N865" t="str">
        <f t="shared" si="58"/>
        <v>12#34</v>
      </c>
      <c r="O865">
        <v>12</v>
      </c>
      <c r="P865">
        <v>34</v>
      </c>
      <c r="Q865">
        <v>9.7879686057205078</v>
      </c>
      <c r="R865">
        <v>16.569027518661024</v>
      </c>
    </row>
    <row r="866" spans="1:18" x14ac:dyDescent="0.25">
      <c r="A866" s="70">
        <v>12</v>
      </c>
      <c r="B866" s="70">
        <v>35</v>
      </c>
      <c r="C866" s="83">
        <v>28.975782749993364</v>
      </c>
      <c r="D866" s="83">
        <v>0</v>
      </c>
      <c r="E866" s="43">
        <f t="shared" si="55"/>
        <v>9.2232781092366327</v>
      </c>
      <c r="F866" s="17">
        <f t="shared" si="56"/>
        <v>0.10842132137363961</v>
      </c>
      <c r="G866" s="17">
        <v>15.700235077253437</v>
      </c>
      <c r="H866" s="17">
        <f t="shared" si="57"/>
        <v>15.756897225647243</v>
      </c>
      <c r="N866" t="str">
        <f t="shared" si="58"/>
        <v>12#35</v>
      </c>
      <c r="O866">
        <v>12</v>
      </c>
      <c r="P866">
        <v>35</v>
      </c>
      <c r="Q866">
        <v>9.2232781092366327</v>
      </c>
      <c r="R866">
        <v>15.756897225647243</v>
      </c>
    </row>
    <row r="867" spans="1:18" x14ac:dyDescent="0.25">
      <c r="A867" s="70">
        <v>12</v>
      </c>
      <c r="B867" s="70">
        <v>36</v>
      </c>
      <c r="C867" s="83">
        <v>32.523837780604794</v>
      </c>
      <c r="D867" s="83">
        <v>0</v>
      </c>
      <c r="E867" s="43">
        <f t="shared" si="55"/>
        <v>10.352659102204383</v>
      </c>
      <c r="F867" s="17">
        <f t="shared" si="56"/>
        <v>9.659354086015165E-2</v>
      </c>
      <c r="G867" s="17">
        <v>17.265443401475725</v>
      </c>
      <c r="H867" s="17">
        <f t="shared" si="57"/>
        <v>17.32775438671165</v>
      </c>
      <c r="N867" t="str">
        <f t="shared" si="58"/>
        <v>12#36</v>
      </c>
      <c r="O867">
        <v>12</v>
      </c>
      <c r="P867">
        <v>36</v>
      </c>
      <c r="Q867">
        <v>10.352659102204383</v>
      </c>
      <c r="R867">
        <v>17.32775438671165</v>
      </c>
    </row>
    <row r="868" spans="1:18" x14ac:dyDescent="0.25">
      <c r="A868" s="70">
        <v>12</v>
      </c>
      <c r="B868" s="70">
        <v>37</v>
      </c>
      <c r="C868" s="83">
        <v>38.43726283162384</v>
      </c>
      <c r="D868" s="83">
        <v>0</v>
      </c>
      <c r="E868" s="43">
        <f t="shared" si="55"/>
        <v>12.234960757150633</v>
      </c>
      <c r="F868" s="17">
        <f t="shared" si="56"/>
        <v>8.1732996112436021E-2</v>
      </c>
      <c r="G868" s="17">
        <v>19.455024133433266</v>
      </c>
      <c r="H868" s="17">
        <f t="shared" si="57"/>
        <v>19.525237315530827</v>
      </c>
      <c r="N868" t="str">
        <f t="shared" si="58"/>
        <v>12#37</v>
      </c>
      <c r="O868">
        <v>12</v>
      </c>
      <c r="P868">
        <v>37</v>
      </c>
      <c r="Q868">
        <v>12.234960757150633</v>
      </c>
      <c r="R868">
        <v>19.525237315530827</v>
      </c>
    </row>
    <row r="869" spans="1:18" x14ac:dyDescent="0.25">
      <c r="A869" s="70">
        <v>12</v>
      </c>
      <c r="B869" s="70">
        <v>38</v>
      </c>
      <c r="C869" s="83">
        <v>48.490085418356223</v>
      </c>
      <c r="D869" s="83">
        <v>0</v>
      </c>
      <c r="E869" s="43">
        <f t="shared" si="55"/>
        <v>15.434873570559258</v>
      </c>
      <c r="F869" s="17">
        <f t="shared" si="56"/>
        <v>6.4788350576930998E-2</v>
      </c>
      <c r="G869" s="17">
        <v>22.29246144575734</v>
      </c>
      <c r="H869" s="17">
        <f t="shared" si="57"/>
        <v>22.372914939115077</v>
      </c>
      <c r="N869" t="str">
        <f t="shared" si="58"/>
        <v>12#38</v>
      </c>
      <c r="O869">
        <v>12</v>
      </c>
      <c r="P869">
        <v>38</v>
      </c>
      <c r="Q869">
        <v>15.434873570559258</v>
      </c>
      <c r="R869">
        <v>22.372914939115077</v>
      </c>
    </row>
    <row r="870" spans="1:18" x14ac:dyDescent="0.25">
      <c r="A870" s="70">
        <v>12</v>
      </c>
      <c r="B870" s="70">
        <v>39</v>
      </c>
      <c r="C870" s="83">
        <v>38.43726283162384</v>
      </c>
      <c r="D870" s="83">
        <v>0</v>
      </c>
      <c r="E870" s="43">
        <f t="shared" si="55"/>
        <v>12.234960757150633</v>
      </c>
      <c r="F870" s="17">
        <f t="shared" si="56"/>
        <v>8.1732996112436021E-2</v>
      </c>
      <c r="G870" s="17">
        <v>19.455024133433266</v>
      </c>
      <c r="H870" s="17">
        <f t="shared" si="57"/>
        <v>19.525237315530827</v>
      </c>
      <c r="N870" t="str">
        <f t="shared" si="58"/>
        <v>12#39</v>
      </c>
      <c r="O870">
        <v>12</v>
      </c>
      <c r="P870">
        <v>39</v>
      </c>
      <c r="Q870">
        <v>12.234960757150633</v>
      </c>
      <c r="R870">
        <v>19.525237315530827</v>
      </c>
    </row>
    <row r="871" spans="1:18" x14ac:dyDescent="0.25">
      <c r="A871" s="70">
        <v>12</v>
      </c>
      <c r="B871" s="70">
        <v>40</v>
      </c>
      <c r="C871" s="83">
        <v>44.942030387744815</v>
      </c>
      <c r="D871" s="83">
        <v>0</v>
      </c>
      <c r="E871" s="43">
        <f t="shared" si="55"/>
        <v>14.305492577591515</v>
      </c>
      <c r="F871" s="17">
        <f t="shared" si="56"/>
        <v>6.9903220359320256E-2</v>
      </c>
      <c r="G871" s="17">
        <v>21.394902765612979</v>
      </c>
      <c r="H871" s="17">
        <f t="shared" si="57"/>
        <v>21.472116969694078</v>
      </c>
      <c r="N871" t="str">
        <f t="shared" si="58"/>
        <v>12#40</v>
      </c>
      <c r="O871">
        <v>12</v>
      </c>
      <c r="P871">
        <v>40</v>
      </c>
      <c r="Q871">
        <v>14.305492577591515</v>
      </c>
      <c r="R871">
        <v>21.472116969694078</v>
      </c>
    </row>
    <row r="872" spans="1:18" x14ac:dyDescent="0.25">
      <c r="A872" s="70">
        <v>12</v>
      </c>
      <c r="B872" s="70">
        <v>41</v>
      </c>
      <c r="C872" s="83">
        <v>44.942030387744815</v>
      </c>
      <c r="D872" s="83">
        <v>0</v>
      </c>
      <c r="E872" s="43">
        <f t="shared" si="55"/>
        <v>14.305492577591515</v>
      </c>
      <c r="F872" s="17">
        <f t="shared" si="56"/>
        <v>6.9903220359320256E-2</v>
      </c>
      <c r="G872" s="17">
        <v>21.394902765612979</v>
      </c>
      <c r="H872" s="17">
        <f t="shared" si="57"/>
        <v>21.472116969694078</v>
      </c>
      <c r="N872" t="str">
        <f t="shared" si="58"/>
        <v>12#41</v>
      </c>
      <c r="O872">
        <v>12</v>
      </c>
      <c r="P872">
        <v>41</v>
      </c>
      <c r="Q872">
        <v>14.305492577591515</v>
      </c>
      <c r="R872">
        <v>21.472116969694078</v>
      </c>
    </row>
    <row r="873" spans="1:18" x14ac:dyDescent="0.25">
      <c r="A873" s="70">
        <v>12</v>
      </c>
      <c r="B873" s="70">
        <v>42</v>
      </c>
      <c r="C873" s="83">
        <v>48.490085418356223</v>
      </c>
      <c r="D873" s="83">
        <v>0</v>
      </c>
      <c r="E873" s="43">
        <f t="shared" si="55"/>
        <v>15.434873570559258</v>
      </c>
      <c r="F873" s="17">
        <f t="shared" si="56"/>
        <v>6.4788350576930998E-2</v>
      </c>
      <c r="G873" s="17">
        <v>22.29246144575734</v>
      </c>
      <c r="H873" s="17">
        <f t="shared" si="57"/>
        <v>22.372914939115077</v>
      </c>
      <c r="N873" t="str">
        <f t="shared" si="58"/>
        <v>12#42</v>
      </c>
      <c r="O873">
        <v>12</v>
      </c>
      <c r="P873">
        <v>42</v>
      </c>
      <c r="Q873">
        <v>15.434873570559258</v>
      </c>
      <c r="R873">
        <v>22.372914939115077</v>
      </c>
    </row>
    <row r="874" spans="1:18" x14ac:dyDescent="0.25">
      <c r="A874" s="70">
        <v>12</v>
      </c>
      <c r="B874" s="70">
        <v>43</v>
      </c>
      <c r="C874" s="83">
        <v>50.264112933661963</v>
      </c>
      <c r="D874" s="83">
        <v>0</v>
      </c>
      <c r="E874" s="43">
        <f t="shared" si="55"/>
        <v>15.99956406704314</v>
      </c>
      <c r="F874" s="17">
        <f t="shared" si="56"/>
        <v>6.2501702909509876E-2</v>
      </c>
      <c r="G874" s="17">
        <v>22.705809988160048</v>
      </c>
      <c r="H874" s="17">
        <f t="shared" si="57"/>
        <v>22.787755256407319</v>
      </c>
      <c r="N874" t="str">
        <f t="shared" si="58"/>
        <v>12#43</v>
      </c>
      <c r="O874">
        <v>12</v>
      </c>
      <c r="P874">
        <v>43</v>
      </c>
      <c r="Q874">
        <v>15.99956406704314</v>
      </c>
      <c r="R874">
        <v>22.787755256407319</v>
      </c>
    </row>
    <row r="875" spans="1:18" x14ac:dyDescent="0.25">
      <c r="A875" s="70">
        <v>12</v>
      </c>
      <c r="B875" s="70">
        <v>44</v>
      </c>
      <c r="C875" s="83">
        <v>53.812167964273392</v>
      </c>
      <c r="D875" s="83">
        <v>25.75</v>
      </c>
      <c r="E875" s="43">
        <f t="shared" si="55"/>
        <v>17.128945060010892</v>
      </c>
      <c r="F875" s="17">
        <f t="shared" si="56"/>
        <v>5.8380711508882854E-2</v>
      </c>
      <c r="G875" s="17">
        <v>25.75</v>
      </c>
      <c r="H875" s="17">
        <f t="shared" si="57"/>
        <v>25.75</v>
      </c>
      <c r="N875" t="str">
        <f t="shared" si="58"/>
        <v>12#44</v>
      </c>
      <c r="O875">
        <v>12</v>
      </c>
      <c r="P875">
        <v>44</v>
      </c>
      <c r="Q875">
        <v>17.128945060010892</v>
      </c>
      <c r="R875">
        <v>25.75</v>
      </c>
    </row>
    <row r="876" spans="1:18" x14ac:dyDescent="0.25">
      <c r="A876" s="70">
        <v>12</v>
      </c>
      <c r="B876" s="70">
        <v>45</v>
      </c>
      <c r="C876" s="83">
        <v>52.274677451008429</v>
      </c>
      <c r="D876" s="83">
        <v>0</v>
      </c>
      <c r="E876" s="43">
        <f t="shared" si="55"/>
        <v>16.639546629724862</v>
      </c>
      <c r="F876" s="17">
        <f t="shared" si="56"/>
        <v>6.0097791259144134E-2</v>
      </c>
      <c r="G876" s="17">
        <v>23.148622482913574</v>
      </c>
      <c r="H876" s="17">
        <f t="shared" si="57"/>
        <v>23.232165861454408</v>
      </c>
      <c r="N876" t="str">
        <f t="shared" si="58"/>
        <v>12#45</v>
      </c>
      <c r="O876">
        <v>12</v>
      </c>
      <c r="P876">
        <v>45</v>
      </c>
      <c r="Q876">
        <v>16.639546629724862</v>
      </c>
      <c r="R876">
        <v>23.232165861454408</v>
      </c>
    </row>
    <row r="877" spans="1:18" x14ac:dyDescent="0.25">
      <c r="A877" s="70">
        <v>12</v>
      </c>
      <c r="B877" s="70">
        <v>46</v>
      </c>
      <c r="C877" s="83">
        <v>56.059269483660621</v>
      </c>
      <c r="D877" s="83">
        <v>25.75</v>
      </c>
      <c r="E877" s="43">
        <f t="shared" si="55"/>
        <v>17.844219688890462</v>
      </c>
      <c r="F877" s="17">
        <f t="shared" si="56"/>
        <v>5.6040556406206136E-2</v>
      </c>
      <c r="G877" s="17">
        <v>25.75</v>
      </c>
      <c r="H877" s="17">
        <f t="shared" si="57"/>
        <v>25.75</v>
      </c>
      <c r="N877" t="str">
        <f t="shared" si="58"/>
        <v>12#46</v>
      </c>
      <c r="O877">
        <v>12</v>
      </c>
      <c r="P877">
        <v>46</v>
      </c>
      <c r="Q877">
        <v>17.844219688890462</v>
      </c>
      <c r="R877">
        <v>25.75</v>
      </c>
    </row>
    <row r="878" spans="1:18" x14ac:dyDescent="0.25">
      <c r="A878" s="70">
        <v>12</v>
      </c>
      <c r="B878" s="70">
        <v>47</v>
      </c>
      <c r="C878" s="83">
        <v>41.393975357133371</v>
      </c>
      <c r="D878" s="83">
        <v>0</v>
      </c>
      <c r="E878" s="43">
        <f t="shared" si="55"/>
        <v>13.17611158462376</v>
      </c>
      <c r="F878" s="17">
        <f t="shared" si="56"/>
        <v>7.5894924961547733E-2</v>
      </c>
      <c r="G878" s="17">
        <v>20.389332254701721</v>
      </c>
      <c r="H878" s="17">
        <f t="shared" si="57"/>
        <v>20.462917354808937</v>
      </c>
      <c r="N878" t="str">
        <f t="shared" si="58"/>
        <v>12#47</v>
      </c>
      <c r="O878">
        <v>12</v>
      </c>
      <c r="P878">
        <v>47</v>
      </c>
      <c r="Q878">
        <v>13.17611158462376</v>
      </c>
      <c r="R878">
        <v>20.462917354808937</v>
      </c>
    </row>
    <row r="879" spans="1:18" x14ac:dyDescent="0.25">
      <c r="A879" s="70">
        <v>12</v>
      </c>
      <c r="B879" s="70">
        <v>48</v>
      </c>
      <c r="C879" s="83">
        <v>53.812167964273392</v>
      </c>
      <c r="D879" s="83">
        <v>0</v>
      </c>
      <c r="E879" s="43">
        <f t="shared" si="55"/>
        <v>17.128945060010892</v>
      </c>
      <c r="F879" s="17">
        <f t="shared" si="56"/>
        <v>5.8380711508882854E-2</v>
      </c>
      <c r="G879" s="17">
        <v>23.470194589233753</v>
      </c>
      <c r="H879" s="17">
        <f t="shared" si="57"/>
        <v>23.554898521506296</v>
      </c>
      <c r="N879" t="str">
        <f t="shared" si="58"/>
        <v>12#48</v>
      </c>
      <c r="O879">
        <v>12</v>
      </c>
      <c r="P879">
        <v>48</v>
      </c>
      <c r="Q879">
        <v>17.128945060010892</v>
      </c>
      <c r="R879">
        <v>23.554898521506296</v>
      </c>
    </row>
    <row r="880" spans="1:18" x14ac:dyDescent="0.25">
      <c r="A880" s="70">
        <v>12</v>
      </c>
      <c r="B880" s="70">
        <v>49</v>
      </c>
      <c r="C880" s="83">
        <v>46.716057903050533</v>
      </c>
      <c r="D880" s="83">
        <v>0</v>
      </c>
      <c r="E880" s="43">
        <f t="shared" si="55"/>
        <v>14.87018307407539</v>
      </c>
      <c r="F880" s="17">
        <f t="shared" si="56"/>
        <v>6.7248667687447333E-2</v>
      </c>
      <c r="G880" s="17">
        <v>21.856119228708394</v>
      </c>
      <c r="H880" s="17">
        <f t="shared" si="57"/>
        <v>21.9349979630048</v>
      </c>
      <c r="N880" t="str">
        <f t="shared" si="58"/>
        <v>12#49</v>
      </c>
      <c r="O880">
        <v>12</v>
      </c>
      <c r="P880">
        <v>49</v>
      </c>
      <c r="Q880">
        <v>14.87018307407539</v>
      </c>
      <c r="R880">
        <v>21.9349979630048</v>
      </c>
    </row>
    <row r="881" spans="1:18" x14ac:dyDescent="0.25">
      <c r="A881" s="70">
        <v>12</v>
      </c>
      <c r="B881" s="70">
        <v>50</v>
      </c>
      <c r="C881" s="83">
        <v>43.168002872439089</v>
      </c>
      <c r="D881" s="83">
        <v>0</v>
      </c>
      <c r="E881" s="43">
        <f t="shared" si="55"/>
        <v>13.740802081107637</v>
      </c>
      <c r="F881" s="17">
        <f t="shared" si="56"/>
        <v>7.2775955442580004E-2</v>
      </c>
      <c r="G881" s="17">
        <v>20.906737307039066</v>
      </c>
      <c r="H881" s="17">
        <f t="shared" si="57"/>
        <v>20.98218972198017</v>
      </c>
      <c r="N881" t="str">
        <f t="shared" si="58"/>
        <v>12#50</v>
      </c>
      <c r="O881">
        <v>12</v>
      </c>
      <c r="P881">
        <v>50</v>
      </c>
      <c r="Q881">
        <v>13.740802081107637</v>
      </c>
      <c r="R881">
        <v>20.98218972198017</v>
      </c>
    </row>
    <row r="882" spans="1:18" x14ac:dyDescent="0.25">
      <c r="A882" s="70">
        <v>12</v>
      </c>
      <c r="B882" s="70">
        <v>51</v>
      </c>
      <c r="C882" s="83">
        <v>48.726622420397007</v>
      </c>
      <c r="D882" s="83">
        <v>0</v>
      </c>
      <c r="E882" s="43">
        <f t="shared" si="55"/>
        <v>15.510165636757115</v>
      </c>
      <c r="F882" s="17">
        <f t="shared" si="56"/>
        <v>6.4473844020732279E-2</v>
      </c>
      <c r="G882" s="17">
        <v>22.348864172116048</v>
      </c>
      <c r="H882" s="17">
        <f t="shared" si="57"/>
        <v>22.429521222913216</v>
      </c>
      <c r="N882" t="str">
        <f t="shared" si="58"/>
        <v>12#51</v>
      </c>
      <c r="O882">
        <v>12</v>
      </c>
      <c r="P882">
        <v>51</v>
      </c>
      <c r="Q882">
        <v>15.510165636757115</v>
      </c>
      <c r="R882">
        <v>22.429521222913216</v>
      </c>
    </row>
    <row r="883" spans="1:18" x14ac:dyDescent="0.25">
      <c r="A883" s="70">
        <v>12</v>
      </c>
      <c r="B883" s="70">
        <v>52</v>
      </c>
      <c r="C883" s="83">
        <v>45.533372892846721</v>
      </c>
      <c r="D883" s="83">
        <v>0</v>
      </c>
      <c r="E883" s="43">
        <f t="shared" si="55"/>
        <v>14.49372274308614</v>
      </c>
      <c r="F883" s="17">
        <f t="shared" si="56"/>
        <v>6.8995386328679728E-2</v>
      </c>
      <c r="G883" s="17">
        <v>21.551529237042732</v>
      </c>
      <c r="H883" s="17">
        <f t="shared" si="57"/>
        <v>21.62930870605922</v>
      </c>
      <c r="N883" t="str">
        <f t="shared" si="58"/>
        <v>12#52</v>
      </c>
      <c r="O883">
        <v>12</v>
      </c>
      <c r="P883">
        <v>52</v>
      </c>
      <c r="Q883">
        <v>14.49372274308614</v>
      </c>
      <c r="R883">
        <v>21.62930870605922</v>
      </c>
    </row>
    <row r="884" spans="1:18" x14ac:dyDescent="0.25">
      <c r="A884" s="70">
        <v>12</v>
      </c>
      <c r="B884" s="70">
        <v>53</v>
      </c>
      <c r="C884" s="83">
        <v>57.360222994884822</v>
      </c>
      <c r="D884" s="83">
        <v>24.72</v>
      </c>
      <c r="E884" s="43">
        <f t="shared" si="55"/>
        <v>18.258326052978642</v>
      </c>
      <c r="F884" s="17">
        <f t="shared" si="56"/>
        <v>5.4769533477405569E-2</v>
      </c>
      <c r="G884" s="17">
        <v>24.72</v>
      </c>
      <c r="H884" s="17">
        <f t="shared" si="57"/>
        <v>24.72</v>
      </c>
      <c r="N884" t="str">
        <f t="shared" si="58"/>
        <v>12#53</v>
      </c>
      <c r="O884">
        <v>12</v>
      </c>
      <c r="P884">
        <v>53</v>
      </c>
      <c r="Q884">
        <v>18.258326052978642</v>
      </c>
      <c r="R884">
        <v>24.72</v>
      </c>
    </row>
    <row r="885" spans="1:18" x14ac:dyDescent="0.25">
      <c r="A885" s="70">
        <v>12</v>
      </c>
      <c r="B885" s="70">
        <v>55</v>
      </c>
      <c r="C885" s="83">
        <v>43.168002872439089</v>
      </c>
      <c r="D885" s="83">
        <v>0</v>
      </c>
      <c r="E885" s="43">
        <f t="shared" si="55"/>
        <v>13.740802081107637</v>
      </c>
      <c r="F885" s="17">
        <f t="shared" si="56"/>
        <v>7.2775955442580004E-2</v>
      </c>
      <c r="G885" s="17">
        <v>20.906737307039066</v>
      </c>
      <c r="H885" s="17">
        <f t="shared" si="57"/>
        <v>20.98218972198017</v>
      </c>
      <c r="N885" t="str">
        <f t="shared" si="58"/>
        <v>12#55</v>
      </c>
      <c r="O885">
        <v>12</v>
      </c>
      <c r="P885">
        <v>55</v>
      </c>
      <c r="Q885">
        <v>13.740802081107637</v>
      </c>
      <c r="R885">
        <v>20.98218972198017</v>
      </c>
    </row>
    <row r="886" spans="1:18" x14ac:dyDescent="0.25">
      <c r="A886" s="70">
        <v>12</v>
      </c>
      <c r="B886" s="70">
        <v>56</v>
      </c>
      <c r="C886" s="83">
        <v>50.145844432641567</v>
      </c>
      <c r="D886" s="83">
        <v>0</v>
      </c>
      <c r="E886" s="43">
        <f t="shared" si="55"/>
        <v>15.961918033944212</v>
      </c>
      <c r="F886" s="17">
        <f t="shared" si="56"/>
        <v>6.2649112586183262E-2</v>
      </c>
      <c r="G886" s="17">
        <v>22.678933694820451</v>
      </c>
      <c r="H886" s="17">
        <f t="shared" si="57"/>
        <v>22.760781966525059</v>
      </c>
      <c r="N886" t="str">
        <f t="shared" si="58"/>
        <v>12#56</v>
      </c>
      <c r="O886">
        <v>12</v>
      </c>
      <c r="P886">
        <v>56</v>
      </c>
      <c r="Q886">
        <v>15.961918033944212</v>
      </c>
      <c r="R886">
        <v>22.760781966525059</v>
      </c>
    </row>
    <row r="887" spans="1:18" x14ac:dyDescent="0.25">
      <c r="A887" s="70">
        <v>12</v>
      </c>
      <c r="B887" s="70">
        <v>57</v>
      </c>
      <c r="C887" s="83">
        <v>30.158467760197176</v>
      </c>
      <c r="D887" s="83">
        <v>0</v>
      </c>
      <c r="E887" s="43">
        <f t="shared" si="55"/>
        <v>9.5997384402258845</v>
      </c>
      <c r="F887" s="17">
        <f t="shared" si="56"/>
        <v>0.10416950484918314</v>
      </c>
      <c r="G887" s="17">
        <v>16.245846458660662</v>
      </c>
      <c r="H887" s="17">
        <f t="shared" si="57"/>
        <v>16.304477718529967</v>
      </c>
      <c r="N887" t="str">
        <f t="shared" si="58"/>
        <v>12#57</v>
      </c>
      <c r="O887">
        <v>12</v>
      </c>
      <c r="P887">
        <v>57</v>
      </c>
      <c r="Q887">
        <v>9.5997384402258845</v>
      </c>
      <c r="R887">
        <v>16.304477718529967</v>
      </c>
    </row>
    <row r="888" spans="1:18" x14ac:dyDescent="0.25">
      <c r="A888" s="70">
        <v>12</v>
      </c>
      <c r="B888" s="70">
        <v>58</v>
      </c>
      <c r="C888" s="83">
        <v>50.264112933661963</v>
      </c>
      <c r="D888" s="83">
        <v>0</v>
      </c>
      <c r="E888" s="43">
        <f t="shared" si="55"/>
        <v>15.99956406704314</v>
      </c>
      <c r="F888" s="17">
        <f t="shared" si="56"/>
        <v>6.2501702909509876E-2</v>
      </c>
      <c r="G888" s="17">
        <v>22.705809988160048</v>
      </c>
      <c r="H888" s="17">
        <f t="shared" si="57"/>
        <v>22.787755256407319</v>
      </c>
      <c r="N888" t="str">
        <f t="shared" si="58"/>
        <v>12#58</v>
      </c>
      <c r="O888">
        <v>12</v>
      </c>
      <c r="P888">
        <v>58</v>
      </c>
      <c r="Q888">
        <v>15.99956406704314</v>
      </c>
      <c r="R888">
        <v>22.787755256407319</v>
      </c>
    </row>
    <row r="889" spans="1:18" x14ac:dyDescent="0.25">
      <c r="A889" s="70">
        <v>12</v>
      </c>
      <c r="B889" s="70">
        <v>60</v>
      </c>
      <c r="C889" s="83">
        <v>50.618918436723085</v>
      </c>
      <c r="D889" s="83">
        <v>0</v>
      </c>
      <c r="E889" s="43">
        <f t="shared" si="55"/>
        <v>16.112502166339908</v>
      </c>
      <c r="F889" s="17">
        <f t="shared" si="56"/>
        <v>6.2063606861078764E-2</v>
      </c>
      <c r="G889" s="17">
        <v>22.785873463667436</v>
      </c>
      <c r="H889" s="17">
        <f t="shared" si="57"/>
        <v>22.868107680997809</v>
      </c>
      <c r="N889" t="str">
        <f t="shared" si="58"/>
        <v>12#60</v>
      </c>
      <c r="O889">
        <v>12</v>
      </c>
      <c r="P889">
        <v>60</v>
      </c>
      <c r="Q889">
        <v>16.112502166339908</v>
      </c>
      <c r="R889">
        <v>22.868107680997809</v>
      </c>
    </row>
    <row r="890" spans="1:18" x14ac:dyDescent="0.25">
      <c r="A890" s="70">
        <v>12</v>
      </c>
      <c r="B890" s="70">
        <v>61</v>
      </c>
      <c r="C890" s="83">
        <v>45.296835890805937</v>
      </c>
      <c r="D890" s="83">
        <v>0</v>
      </c>
      <c r="E890" s="43">
        <f t="shared" si="55"/>
        <v>14.418430676888283</v>
      </c>
      <c r="F890" s="17">
        <f t="shared" si="56"/>
        <v>6.935567555232823E-2</v>
      </c>
      <c r="G890" s="17">
        <v>21.48923262020919</v>
      </c>
      <c r="H890" s="17">
        <f t="shared" si="57"/>
        <v>21.566787260735524</v>
      </c>
      <c r="N890" t="str">
        <f t="shared" si="58"/>
        <v>12#61</v>
      </c>
      <c r="O890">
        <v>12</v>
      </c>
      <c r="P890">
        <v>61</v>
      </c>
      <c r="Q890">
        <v>14.418430676888283</v>
      </c>
      <c r="R890">
        <v>21.566787260735524</v>
      </c>
    </row>
    <row r="891" spans="1:18" x14ac:dyDescent="0.25">
      <c r="A891" s="70">
        <v>12</v>
      </c>
      <c r="B891" s="70">
        <v>62</v>
      </c>
      <c r="C891" s="83">
        <v>36.899772318358899</v>
      </c>
      <c r="D891" s="83">
        <v>0</v>
      </c>
      <c r="E891" s="43">
        <f t="shared" si="55"/>
        <v>11.745562326864611</v>
      </c>
      <c r="F891" s="17">
        <f t="shared" si="56"/>
        <v>8.5138537617120827E-2</v>
      </c>
      <c r="G891" s="17">
        <v>18.929910336614832</v>
      </c>
      <c r="H891" s="17">
        <f t="shared" si="57"/>
        <v>18.998228383019676</v>
      </c>
      <c r="N891" t="str">
        <f t="shared" si="58"/>
        <v>12#62</v>
      </c>
      <c r="O891">
        <v>12</v>
      </c>
      <c r="P891">
        <v>62</v>
      </c>
      <c r="Q891">
        <v>11.745562326864611</v>
      </c>
      <c r="R891">
        <v>18.998228383019676</v>
      </c>
    </row>
    <row r="892" spans="1:18" x14ac:dyDescent="0.25">
      <c r="A892" s="70">
        <v>12</v>
      </c>
      <c r="B892" s="70">
        <v>63</v>
      </c>
      <c r="C892" s="83">
        <v>43.168002872439089</v>
      </c>
      <c r="D892" s="83">
        <v>0</v>
      </c>
      <c r="E892" s="43">
        <f t="shared" si="55"/>
        <v>13.740802081107637</v>
      </c>
      <c r="F892" s="17">
        <f t="shared" si="56"/>
        <v>7.2775955442580004E-2</v>
      </c>
      <c r="G892" s="17">
        <v>20.906737307039066</v>
      </c>
      <c r="H892" s="17">
        <f t="shared" si="57"/>
        <v>20.98218972198017</v>
      </c>
      <c r="N892" t="str">
        <f t="shared" si="58"/>
        <v>12#63</v>
      </c>
      <c r="O892">
        <v>12</v>
      </c>
      <c r="P892">
        <v>63</v>
      </c>
      <c r="Q892">
        <v>13.740802081107637</v>
      </c>
      <c r="R892">
        <v>20.98218972198017</v>
      </c>
    </row>
    <row r="893" spans="1:18" x14ac:dyDescent="0.25">
      <c r="A893" s="70">
        <v>12</v>
      </c>
      <c r="B893" s="70">
        <v>64</v>
      </c>
      <c r="C893" s="83">
        <v>49.672770428560057</v>
      </c>
      <c r="D893" s="83">
        <v>0</v>
      </c>
      <c r="E893" s="43">
        <f t="shared" si="55"/>
        <v>15.811333901548515</v>
      </c>
      <c r="F893" s="17">
        <f t="shared" si="56"/>
        <v>6.3245770801289763E-2</v>
      </c>
      <c r="G893" s="17">
        <v>22.570473288414536</v>
      </c>
      <c r="H893" s="17">
        <f t="shared" si="57"/>
        <v>22.651930126512426</v>
      </c>
      <c r="N893" t="str">
        <f t="shared" si="58"/>
        <v>12#64</v>
      </c>
      <c r="O893">
        <v>12</v>
      </c>
      <c r="P893">
        <v>64</v>
      </c>
      <c r="Q893">
        <v>15.811333901548515</v>
      </c>
      <c r="R893">
        <v>22.651930126512426</v>
      </c>
    </row>
    <row r="894" spans="1:18" x14ac:dyDescent="0.25">
      <c r="A894" s="70">
        <v>12</v>
      </c>
      <c r="B894" s="70">
        <v>65</v>
      </c>
      <c r="C894" s="83">
        <v>42.57666036733719</v>
      </c>
      <c r="D894" s="83">
        <v>0</v>
      </c>
      <c r="E894" s="43">
        <f t="shared" si="55"/>
        <v>13.552571915613013</v>
      </c>
      <c r="F894" s="17">
        <f t="shared" si="56"/>
        <v>7.3786732601504715E-2</v>
      </c>
      <c r="G894" s="17">
        <v>20.737637573834569</v>
      </c>
      <c r="H894" s="17">
        <f t="shared" si="57"/>
        <v>20.812479707838538</v>
      </c>
      <c r="N894" t="str">
        <f t="shared" si="58"/>
        <v>12#65</v>
      </c>
      <c r="O894">
        <v>12</v>
      </c>
      <c r="P894">
        <v>65</v>
      </c>
      <c r="Q894">
        <v>13.552571915613013</v>
      </c>
      <c r="R894">
        <v>20.812479707838538</v>
      </c>
    </row>
    <row r="895" spans="1:18" x14ac:dyDescent="0.25">
      <c r="A895" s="70">
        <v>13</v>
      </c>
      <c r="B895" s="70">
        <v>1</v>
      </c>
      <c r="C895" s="83">
        <v>50.737186937743473</v>
      </c>
      <c r="D895" s="83">
        <v>22.866</v>
      </c>
      <c r="E895" s="43">
        <f t="shared" si="55"/>
        <v>16.150148199438835</v>
      </c>
      <c r="F895" s="17">
        <f t="shared" si="56"/>
        <v>6.1918936448815173E-2</v>
      </c>
      <c r="G895" s="17">
        <v>22.866</v>
      </c>
      <c r="H895" s="17">
        <f t="shared" si="57"/>
        <v>22.866</v>
      </c>
      <c r="N895" t="str">
        <f t="shared" si="58"/>
        <v>13#1</v>
      </c>
      <c r="O895">
        <v>13</v>
      </c>
      <c r="P895">
        <v>1</v>
      </c>
      <c r="Q895">
        <v>16.150148199438835</v>
      </c>
      <c r="R895">
        <v>22.866</v>
      </c>
    </row>
    <row r="896" spans="1:18" x14ac:dyDescent="0.25">
      <c r="A896" s="70">
        <v>13</v>
      </c>
      <c r="B896" s="70">
        <v>2</v>
      </c>
      <c r="C896" s="83">
        <v>27.556560737748796</v>
      </c>
      <c r="D896" s="83">
        <v>15.759</v>
      </c>
      <c r="E896" s="43">
        <f t="shared" si="55"/>
        <v>8.7715257120495345</v>
      </c>
      <c r="F896" s="17">
        <f t="shared" si="56"/>
        <v>0.11400525208816178</v>
      </c>
      <c r="G896" s="17">
        <v>15.759</v>
      </c>
      <c r="H896" s="17">
        <f t="shared" si="57"/>
        <v>15.759</v>
      </c>
      <c r="N896" t="str">
        <f t="shared" si="58"/>
        <v>13#2</v>
      </c>
      <c r="O896">
        <v>13</v>
      </c>
      <c r="P896">
        <v>2</v>
      </c>
      <c r="Q896">
        <v>8.7715257120495345</v>
      </c>
      <c r="R896">
        <v>15.759</v>
      </c>
    </row>
    <row r="897" spans="1:18" x14ac:dyDescent="0.25">
      <c r="A897" s="70">
        <v>13</v>
      </c>
      <c r="B897" s="70">
        <v>3</v>
      </c>
      <c r="C897" s="83">
        <v>53.812167964273392</v>
      </c>
      <c r="D897" s="83">
        <v>22.866</v>
      </c>
      <c r="E897" s="43">
        <f t="shared" si="55"/>
        <v>17.128945060010892</v>
      </c>
      <c r="F897" s="17">
        <f t="shared" si="56"/>
        <v>5.8380711508882854E-2</v>
      </c>
      <c r="G897" s="17">
        <v>22.866</v>
      </c>
      <c r="H897" s="17">
        <f t="shared" si="57"/>
        <v>22.866</v>
      </c>
      <c r="N897" t="str">
        <f t="shared" si="58"/>
        <v>13#3</v>
      </c>
      <c r="O897">
        <v>13</v>
      </c>
      <c r="P897">
        <v>3</v>
      </c>
      <c r="Q897">
        <v>17.128945060010892</v>
      </c>
      <c r="R897">
        <v>22.866</v>
      </c>
    </row>
    <row r="898" spans="1:18" x14ac:dyDescent="0.25">
      <c r="A898" s="70">
        <v>13</v>
      </c>
      <c r="B898" s="70">
        <v>4</v>
      </c>
      <c r="C898" s="83">
        <v>48.253548416315468</v>
      </c>
      <c r="D898" s="83">
        <v>21.63</v>
      </c>
      <c r="E898" s="43">
        <f t="shared" si="55"/>
        <v>15.35958150436141</v>
      </c>
      <c r="F898" s="17">
        <f t="shared" si="56"/>
        <v>6.5105940530739481E-2</v>
      </c>
      <c r="G898" s="17">
        <v>21.63</v>
      </c>
      <c r="H898" s="17">
        <f t="shared" si="57"/>
        <v>21.63</v>
      </c>
      <c r="N898" t="str">
        <f t="shared" si="58"/>
        <v>13#4</v>
      </c>
      <c r="O898">
        <v>13</v>
      </c>
      <c r="P898">
        <v>4</v>
      </c>
      <c r="Q898">
        <v>15.35958150436141</v>
      </c>
      <c r="R898">
        <v>21.63</v>
      </c>
    </row>
    <row r="899" spans="1:18" x14ac:dyDescent="0.25">
      <c r="A899" s="70">
        <v>13</v>
      </c>
      <c r="B899" s="70">
        <v>5</v>
      </c>
      <c r="C899" s="83">
        <v>30.395004762237932</v>
      </c>
      <c r="D899" s="83">
        <v>17.613000000000003</v>
      </c>
      <c r="E899" s="43">
        <f t="shared" ref="E899:E962" si="59">C899/PI()</f>
        <v>9.675030506423731</v>
      </c>
      <c r="F899" s="17">
        <f t="shared" ref="F899:F962" si="60">1/E899</f>
        <v>0.1033588472238977</v>
      </c>
      <c r="G899" s="17">
        <v>17.613000000000003</v>
      </c>
      <c r="H899" s="17">
        <f t="shared" ref="H899:H962" si="61">IF(D899=0,EXP($L$3+$L$4*F899)*$L$5,D899)</f>
        <v>17.613000000000003</v>
      </c>
      <c r="N899" t="str">
        <f t="shared" ref="N899:N962" si="62">CONCATENATE(O899,"#",P899)</f>
        <v>13#5</v>
      </c>
      <c r="O899">
        <v>13</v>
      </c>
      <c r="P899">
        <v>5</v>
      </c>
      <c r="Q899">
        <v>9.675030506423731</v>
      </c>
      <c r="R899">
        <v>17.613000000000003</v>
      </c>
    </row>
    <row r="900" spans="1:18" x14ac:dyDescent="0.25">
      <c r="A900" s="70">
        <v>13</v>
      </c>
      <c r="B900" s="70">
        <v>6</v>
      </c>
      <c r="C900" s="83">
        <v>46.361252399989382</v>
      </c>
      <c r="D900" s="83">
        <v>22.66</v>
      </c>
      <c r="E900" s="43">
        <f t="shared" si="59"/>
        <v>14.757244974778613</v>
      </c>
      <c r="F900" s="17">
        <f t="shared" si="60"/>
        <v>6.7763325858524751E-2</v>
      </c>
      <c r="G900" s="17">
        <v>22.66</v>
      </c>
      <c r="H900" s="17">
        <f t="shared" si="61"/>
        <v>22.66</v>
      </c>
      <c r="N900" t="str">
        <f t="shared" si="62"/>
        <v>13#6</v>
      </c>
      <c r="O900">
        <v>13</v>
      </c>
      <c r="P900">
        <v>6</v>
      </c>
      <c r="Q900">
        <v>14.757244974778613</v>
      </c>
      <c r="R900">
        <v>22.66</v>
      </c>
    </row>
    <row r="901" spans="1:18" x14ac:dyDescent="0.25">
      <c r="A901" s="70">
        <v>13</v>
      </c>
      <c r="B901" s="70">
        <v>7</v>
      </c>
      <c r="C901" s="83">
        <v>40.093021845909192</v>
      </c>
      <c r="D901" s="83">
        <v>21.114999999999998</v>
      </c>
      <c r="E901" s="43">
        <f t="shared" si="59"/>
        <v>12.762005220535588</v>
      </c>
      <c r="F901" s="17">
        <f t="shared" si="60"/>
        <v>7.8357592143190852E-2</v>
      </c>
      <c r="G901" s="17">
        <v>21.114999999999998</v>
      </c>
      <c r="H901" s="17">
        <f t="shared" si="61"/>
        <v>21.114999999999998</v>
      </c>
      <c r="N901" t="str">
        <f t="shared" si="62"/>
        <v>13#7</v>
      </c>
      <c r="O901">
        <v>13</v>
      </c>
      <c r="P901">
        <v>7</v>
      </c>
      <c r="Q901">
        <v>12.762005220535588</v>
      </c>
      <c r="R901">
        <v>21.114999999999998</v>
      </c>
    </row>
    <row r="902" spans="1:18" x14ac:dyDescent="0.25">
      <c r="A902" s="70">
        <v>13</v>
      </c>
      <c r="B902" s="70">
        <v>8</v>
      </c>
      <c r="C902" s="83">
        <v>47.070863406111656</v>
      </c>
      <c r="D902" s="83">
        <v>21.835999999999999</v>
      </c>
      <c r="E902" s="43">
        <f t="shared" si="59"/>
        <v>14.983121173372158</v>
      </c>
      <c r="F902" s="17">
        <f t="shared" si="60"/>
        <v>6.6741768182265598E-2</v>
      </c>
      <c r="G902" s="17">
        <v>21.835999999999999</v>
      </c>
      <c r="H902" s="17">
        <f t="shared" si="61"/>
        <v>21.835999999999999</v>
      </c>
      <c r="N902" t="str">
        <f t="shared" si="62"/>
        <v>13#8</v>
      </c>
      <c r="O902">
        <v>13</v>
      </c>
      <c r="P902">
        <v>8</v>
      </c>
      <c r="Q902">
        <v>14.983121173372158</v>
      </c>
      <c r="R902">
        <v>21.835999999999999</v>
      </c>
    </row>
    <row r="903" spans="1:18" x14ac:dyDescent="0.25">
      <c r="A903" s="70">
        <v>13</v>
      </c>
      <c r="B903" s="70">
        <v>9</v>
      </c>
      <c r="C903" s="83">
        <v>45.651641393867095</v>
      </c>
      <c r="D903" s="83">
        <v>20.806000000000001</v>
      </c>
      <c r="E903" s="43">
        <f t="shared" si="59"/>
        <v>14.531368776185063</v>
      </c>
      <c r="F903" s="17">
        <f t="shared" si="60"/>
        <v>6.8816641804512177E-2</v>
      </c>
      <c r="G903" s="17">
        <v>20.806000000000001</v>
      </c>
      <c r="H903" s="17">
        <f t="shared" si="61"/>
        <v>20.806000000000001</v>
      </c>
      <c r="N903" t="str">
        <f t="shared" si="62"/>
        <v>13#9</v>
      </c>
      <c r="O903">
        <v>13</v>
      </c>
      <c r="P903">
        <v>9</v>
      </c>
      <c r="Q903">
        <v>14.531368776185063</v>
      </c>
      <c r="R903">
        <v>20.806000000000001</v>
      </c>
    </row>
    <row r="904" spans="1:18" x14ac:dyDescent="0.25">
      <c r="A904" s="70">
        <v>13</v>
      </c>
      <c r="B904" s="70">
        <v>10</v>
      </c>
      <c r="C904" s="83">
        <v>43.404539874479845</v>
      </c>
      <c r="D904" s="83">
        <v>21.320999999999998</v>
      </c>
      <c r="E904" s="43">
        <f t="shared" si="59"/>
        <v>13.816094147305483</v>
      </c>
      <c r="F904" s="17">
        <f t="shared" si="60"/>
        <v>7.2379356230358877E-2</v>
      </c>
      <c r="G904" s="17">
        <v>21.320999999999998</v>
      </c>
      <c r="H904" s="17">
        <f t="shared" si="61"/>
        <v>21.320999999999998</v>
      </c>
      <c r="N904" t="str">
        <f t="shared" si="62"/>
        <v>13#10</v>
      </c>
      <c r="O904">
        <v>13</v>
      </c>
      <c r="P904">
        <v>10</v>
      </c>
      <c r="Q904">
        <v>13.816094147305483</v>
      </c>
      <c r="R904">
        <v>21.320999999999998</v>
      </c>
    </row>
    <row r="905" spans="1:18" x14ac:dyDescent="0.25">
      <c r="A905" s="70">
        <v>13</v>
      </c>
      <c r="B905" s="70">
        <v>11</v>
      </c>
      <c r="C905" s="83">
        <v>40.093021845909192</v>
      </c>
      <c r="D905" s="83">
        <v>0</v>
      </c>
      <c r="E905" s="43">
        <f t="shared" si="59"/>
        <v>12.762005220535588</v>
      </c>
      <c r="F905" s="17">
        <f t="shared" si="60"/>
        <v>7.8357592143190852E-2</v>
      </c>
      <c r="G905" s="17">
        <v>19.98986354942193</v>
      </c>
      <c r="H905" s="17">
        <f t="shared" si="61"/>
        <v>20.062006966971794</v>
      </c>
      <c r="N905" t="str">
        <f t="shared" si="62"/>
        <v>13#11</v>
      </c>
      <c r="O905">
        <v>13</v>
      </c>
      <c r="P905">
        <v>11</v>
      </c>
      <c r="Q905">
        <v>12.762005220535588</v>
      </c>
      <c r="R905">
        <v>20.062006966971794</v>
      </c>
    </row>
    <row r="906" spans="1:18" x14ac:dyDescent="0.25">
      <c r="A906" s="70">
        <v>13</v>
      </c>
      <c r="B906" s="70">
        <v>12</v>
      </c>
      <c r="C906" s="83">
        <v>49.081427923458136</v>
      </c>
      <c r="D906" s="83">
        <v>0</v>
      </c>
      <c r="E906" s="43">
        <f t="shared" si="59"/>
        <v>15.623103736053885</v>
      </c>
      <c r="F906" s="17">
        <f t="shared" si="60"/>
        <v>6.4007768039859539E-2</v>
      </c>
      <c r="G906" s="17">
        <v>22.432711480874538</v>
      </c>
      <c r="H906" s="17">
        <f t="shared" si="61"/>
        <v>22.513671136609013</v>
      </c>
      <c r="N906" t="str">
        <f t="shared" si="62"/>
        <v>13#12</v>
      </c>
      <c r="O906">
        <v>13</v>
      </c>
      <c r="P906">
        <v>12</v>
      </c>
      <c r="Q906">
        <v>15.623103736053885</v>
      </c>
      <c r="R906">
        <v>22.513671136609013</v>
      </c>
    </row>
    <row r="907" spans="1:18" x14ac:dyDescent="0.25">
      <c r="A907" s="70">
        <v>13</v>
      </c>
      <c r="B907" s="70">
        <v>13</v>
      </c>
      <c r="C907" s="83">
        <v>40.802632852031472</v>
      </c>
      <c r="D907" s="83">
        <v>0</v>
      </c>
      <c r="E907" s="43">
        <f t="shared" si="59"/>
        <v>12.987881419129137</v>
      </c>
      <c r="F907" s="17">
        <f t="shared" si="60"/>
        <v>7.6994851410265797E-2</v>
      </c>
      <c r="G907" s="17">
        <v>20.209936330890429</v>
      </c>
      <c r="H907" s="17">
        <f t="shared" si="61"/>
        <v>20.282873991108612</v>
      </c>
      <c r="N907" t="str">
        <f t="shared" si="62"/>
        <v>13#13</v>
      </c>
      <c r="O907">
        <v>13</v>
      </c>
      <c r="P907">
        <v>13</v>
      </c>
      <c r="Q907">
        <v>12.987881419129137</v>
      </c>
      <c r="R907">
        <v>20.282873991108612</v>
      </c>
    </row>
    <row r="908" spans="1:18" x14ac:dyDescent="0.25">
      <c r="A908" s="70">
        <v>13</v>
      </c>
      <c r="B908" s="70">
        <v>14</v>
      </c>
      <c r="C908" s="83">
        <v>53.457362461212249</v>
      </c>
      <c r="D908" s="83">
        <v>0</v>
      </c>
      <c r="E908" s="43">
        <f t="shared" si="59"/>
        <v>17.016006960714115</v>
      </c>
      <c r="F908" s="17">
        <f t="shared" si="60"/>
        <v>5.8768194107393146E-2</v>
      </c>
      <c r="G908" s="17">
        <v>23.397239335686344</v>
      </c>
      <c r="H908" s="17">
        <f t="shared" si="61"/>
        <v>23.481679972448834</v>
      </c>
      <c r="N908" t="str">
        <f t="shared" si="62"/>
        <v>13#14</v>
      </c>
      <c r="O908">
        <v>13</v>
      </c>
      <c r="P908">
        <v>14</v>
      </c>
      <c r="Q908">
        <v>17.016006960714115</v>
      </c>
      <c r="R908">
        <v>23.481679972448834</v>
      </c>
    </row>
    <row r="909" spans="1:18" x14ac:dyDescent="0.25">
      <c r="A909" s="70">
        <v>13</v>
      </c>
      <c r="B909" s="70">
        <v>15</v>
      </c>
      <c r="C909" s="83">
        <v>45.533372892846721</v>
      </c>
      <c r="D909" s="83">
        <v>0</v>
      </c>
      <c r="E909" s="43">
        <f t="shared" si="59"/>
        <v>14.49372274308614</v>
      </c>
      <c r="F909" s="17">
        <f t="shared" si="60"/>
        <v>6.8995386328679728E-2</v>
      </c>
      <c r="G909" s="17">
        <v>21.551529237042732</v>
      </c>
      <c r="H909" s="17">
        <f t="shared" si="61"/>
        <v>21.62930870605922</v>
      </c>
      <c r="N909" t="str">
        <f t="shared" si="62"/>
        <v>13#15</v>
      </c>
      <c r="O909">
        <v>13</v>
      </c>
      <c r="P909">
        <v>15</v>
      </c>
      <c r="Q909">
        <v>14.49372274308614</v>
      </c>
      <c r="R909">
        <v>21.62930870605922</v>
      </c>
    </row>
    <row r="910" spans="1:18" x14ac:dyDescent="0.25">
      <c r="A910" s="70">
        <v>13</v>
      </c>
      <c r="B910" s="70">
        <v>16</v>
      </c>
      <c r="C910" s="83">
        <v>44.114150880602139</v>
      </c>
      <c r="D910" s="83">
        <v>0</v>
      </c>
      <c r="E910" s="43">
        <f t="shared" si="59"/>
        <v>14.041970345899037</v>
      </c>
      <c r="F910" s="17">
        <f t="shared" si="60"/>
        <v>7.1215077041666769E-2</v>
      </c>
      <c r="G910" s="17">
        <v>21.170579934963627</v>
      </c>
      <c r="H910" s="17">
        <f t="shared" si="61"/>
        <v>21.24698455794891</v>
      </c>
      <c r="N910" t="str">
        <f t="shared" si="62"/>
        <v>13#16</v>
      </c>
      <c r="O910">
        <v>13</v>
      </c>
      <c r="P910">
        <v>16</v>
      </c>
      <c r="Q910">
        <v>14.041970345899037</v>
      </c>
      <c r="R910">
        <v>21.24698455794891</v>
      </c>
    </row>
    <row r="911" spans="1:18" x14ac:dyDescent="0.25">
      <c r="A911" s="70">
        <v>13</v>
      </c>
      <c r="B911" s="70">
        <v>17</v>
      </c>
      <c r="C911" s="83">
        <v>47.307400408152432</v>
      </c>
      <c r="D911" s="83">
        <v>0</v>
      </c>
      <c r="E911" s="43">
        <f t="shared" si="59"/>
        <v>15.058413239570013</v>
      </c>
      <c r="F911" s="17">
        <f t="shared" si="60"/>
        <v>6.6408059341354256E-2</v>
      </c>
      <c r="G911" s="17">
        <v>22.004233774839708</v>
      </c>
      <c r="H911" s="17">
        <f t="shared" si="61"/>
        <v>22.083647054533103</v>
      </c>
      <c r="N911" t="str">
        <f t="shared" si="62"/>
        <v>13#17</v>
      </c>
      <c r="O911">
        <v>13</v>
      </c>
      <c r="P911">
        <v>17</v>
      </c>
      <c r="Q911">
        <v>15.058413239570013</v>
      </c>
      <c r="R911">
        <v>22.083647054533103</v>
      </c>
    </row>
    <row r="912" spans="1:18" x14ac:dyDescent="0.25">
      <c r="A912" s="70">
        <v>13</v>
      </c>
      <c r="B912" s="70">
        <v>18</v>
      </c>
      <c r="C912" s="83">
        <v>43.759345377541003</v>
      </c>
      <c r="D912" s="83">
        <v>0</v>
      </c>
      <c r="E912" s="43">
        <f t="shared" si="59"/>
        <v>13.929032246602263</v>
      </c>
      <c r="F912" s="17">
        <f t="shared" si="60"/>
        <v>7.1792496585247834E-2</v>
      </c>
      <c r="G912" s="17">
        <v>21.072590163510579</v>
      </c>
      <c r="H912" s="17">
        <f t="shared" si="61"/>
        <v>21.148641141410689</v>
      </c>
      <c r="N912" t="str">
        <f t="shared" si="62"/>
        <v>13#18</v>
      </c>
      <c r="O912">
        <v>13</v>
      </c>
      <c r="P912">
        <v>18</v>
      </c>
      <c r="Q912">
        <v>13.929032246602263</v>
      </c>
      <c r="R912">
        <v>21.148641141410689</v>
      </c>
    </row>
    <row r="913" spans="1:18" x14ac:dyDescent="0.25">
      <c r="A913" s="70">
        <v>13</v>
      </c>
      <c r="B913" s="70">
        <v>19</v>
      </c>
      <c r="C913" s="83">
        <v>51.446797943865761</v>
      </c>
      <c r="D913" s="83">
        <v>0</v>
      </c>
      <c r="E913" s="43">
        <f t="shared" si="59"/>
        <v>16.376024398032389</v>
      </c>
      <c r="F913" s="17">
        <f t="shared" si="60"/>
        <v>6.106488215296943E-2</v>
      </c>
      <c r="G913" s="17">
        <v>22.969450621768058</v>
      </c>
      <c r="H913" s="17">
        <f t="shared" si="61"/>
        <v>23.052347369062019</v>
      </c>
      <c r="N913" t="str">
        <f t="shared" si="62"/>
        <v>13#19</v>
      </c>
      <c r="O913">
        <v>13</v>
      </c>
      <c r="P913">
        <v>19</v>
      </c>
      <c r="Q913">
        <v>16.376024398032389</v>
      </c>
      <c r="R913">
        <v>23.052347369062019</v>
      </c>
    </row>
    <row r="914" spans="1:18" x14ac:dyDescent="0.25">
      <c r="A914" s="70">
        <v>13</v>
      </c>
      <c r="B914" s="70">
        <v>20</v>
      </c>
      <c r="C914" s="83">
        <v>21.051793181627836</v>
      </c>
      <c r="D914" s="83">
        <v>0</v>
      </c>
      <c r="E914" s="43">
        <f t="shared" si="59"/>
        <v>6.7009938916086575</v>
      </c>
      <c r="F914" s="17">
        <f t="shared" si="60"/>
        <v>0.14923159402551514</v>
      </c>
      <c r="G914" s="17">
        <v>11.311071376391196</v>
      </c>
      <c r="H914" s="17">
        <f t="shared" si="61"/>
        <v>11.351893032988592</v>
      </c>
      <c r="N914" t="str">
        <f t="shared" si="62"/>
        <v>13#20</v>
      </c>
      <c r="O914">
        <v>13</v>
      </c>
      <c r="P914">
        <v>20</v>
      </c>
      <c r="Q914">
        <v>6.7009938916086575</v>
      </c>
      <c r="R914">
        <v>11.351893032988592</v>
      </c>
    </row>
    <row r="915" spans="1:18" x14ac:dyDescent="0.25">
      <c r="A915" s="70">
        <v>13</v>
      </c>
      <c r="B915" s="70">
        <v>21</v>
      </c>
      <c r="C915" s="83">
        <v>57.360222994884822</v>
      </c>
      <c r="D915" s="83">
        <v>22.969000000000001</v>
      </c>
      <c r="E915" s="43">
        <f t="shared" si="59"/>
        <v>18.258326052978642</v>
      </c>
      <c r="F915" s="17">
        <f t="shared" si="60"/>
        <v>5.4769533477405569E-2</v>
      </c>
      <c r="G915" s="17">
        <v>22.969000000000001</v>
      </c>
      <c r="H915" s="17">
        <f t="shared" si="61"/>
        <v>22.969000000000001</v>
      </c>
      <c r="N915" t="str">
        <f t="shared" si="62"/>
        <v>13#21</v>
      </c>
      <c r="O915">
        <v>13</v>
      </c>
      <c r="P915">
        <v>21</v>
      </c>
      <c r="Q915">
        <v>18.258326052978642</v>
      </c>
      <c r="R915">
        <v>22.969000000000001</v>
      </c>
    </row>
    <row r="916" spans="1:18" x14ac:dyDescent="0.25">
      <c r="A916" s="70">
        <v>13</v>
      </c>
      <c r="B916" s="70">
        <v>22</v>
      </c>
      <c r="C916" s="83">
        <v>32.523837780604794</v>
      </c>
      <c r="D916" s="83">
        <v>0</v>
      </c>
      <c r="E916" s="43">
        <f t="shared" si="59"/>
        <v>10.352659102204383</v>
      </c>
      <c r="F916" s="17">
        <f t="shared" si="60"/>
        <v>9.659354086015165E-2</v>
      </c>
      <c r="G916" s="17">
        <v>17.265443401475725</v>
      </c>
      <c r="H916" s="17">
        <f t="shared" si="61"/>
        <v>17.32775438671165</v>
      </c>
      <c r="N916" t="str">
        <f t="shared" si="62"/>
        <v>13#22</v>
      </c>
      <c r="O916">
        <v>13</v>
      </c>
      <c r="P916">
        <v>22</v>
      </c>
      <c r="Q916">
        <v>10.352659102204383</v>
      </c>
      <c r="R916">
        <v>17.32775438671165</v>
      </c>
    </row>
    <row r="917" spans="1:18" x14ac:dyDescent="0.25">
      <c r="A917" s="70">
        <v>13</v>
      </c>
      <c r="B917" s="70">
        <v>23</v>
      </c>
      <c r="C917" s="83">
        <v>53.812167964273392</v>
      </c>
      <c r="D917" s="83">
        <v>23.587</v>
      </c>
      <c r="E917" s="43">
        <f t="shared" si="59"/>
        <v>17.128945060010892</v>
      </c>
      <c r="F917" s="17">
        <f t="shared" si="60"/>
        <v>5.8380711508882854E-2</v>
      </c>
      <c r="G917" s="17">
        <v>23.587</v>
      </c>
      <c r="H917" s="17">
        <f t="shared" si="61"/>
        <v>23.587</v>
      </c>
      <c r="N917" t="str">
        <f t="shared" si="62"/>
        <v>13#23</v>
      </c>
      <c r="O917">
        <v>13</v>
      </c>
      <c r="P917">
        <v>23</v>
      </c>
      <c r="Q917">
        <v>17.128945060010892</v>
      </c>
      <c r="R917">
        <v>23.587</v>
      </c>
    </row>
    <row r="918" spans="1:18" x14ac:dyDescent="0.25">
      <c r="A918" s="70">
        <v>13</v>
      </c>
      <c r="B918" s="70">
        <v>24</v>
      </c>
      <c r="C918" s="83">
        <v>45.533372892846721</v>
      </c>
      <c r="D918" s="83">
        <v>0</v>
      </c>
      <c r="E918" s="43">
        <f t="shared" si="59"/>
        <v>14.49372274308614</v>
      </c>
      <c r="F918" s="17">
        <f t="shared" si="60"/>
        <v>6.8995386328679728E-2</v>
      </c>
      <c r="G918" s="17">
        <v>21.551529237042732</v>
      </c>
      <c r="H918" s="17">
        <f t="shared" si="61"/>
        <v>21.62930870605922</v>
      </c>
      <c r="N918" t="str">
        <f t="shared" si="62"/>
        <v>13#24</v>
      </c>
      <c r="O918">
        <v>13</v>
      </c>
      <c r="P918">
        <v>24</v>
      </c>
      <c r="Q918">
        <v>14.49372274308614</v>
      </c>
      <c r="R918">
        <v>21.62930870605922</v>
      </c>
    </row>
    <row r="919" spans="1:18" x14ac:dyDescent="0.25">
      <c r="A919" s="70">
        <v>13</v>
      </c>
      <c r="B919" s="70">
        <v>25</v>
      </c>
      <c r="C919" s="83">
        <v>42.57666036733719</v>
      </c>
      <c r="D919" s="83">
        <v>0</v>
      </c>
      <c r="E919" s="43">
        <f t="shared" si="59"/>
        <v>13.552571915613013</v>
      </c>
      <c r="F919" s="17">
        <f t="shared" si="60"/>
        <v>7.3786732601504715E-2</v>
      </c>
      <c r="G919" s="17">
        <v>20.737637573834569</v>
      </c>
      <c r="H919" s="17">
        <f t="shared" si="61"/>
        <v>20.812479707838538</v>
      </c>
      <c r="N919" t="str">
        <f t="shared" si="62"/>
        <v>13#25</v>
      </c>
      <c r="O919">
        <v>13</v>
      </c>
      <c r="P919">
        <v>25</v>
      </c>
      <c r="Q919">
        <v>13.552571915613013</v>
      </c>
      <c r="R919">
        <v>20.812479707838538</v>
      </c>
    </row>
    <row r="920" spans="1:18" x14ac:dyDescent="0.25">
      <c r="A920" s="70">
        <v>13</v>
      </c>
      <c r="B920" s="70">
        <v>26</v>
      </c>
      <c r="C920" s="83">
        <v>49.672770428560057</v>
      </c>
      <c r="D920" s="83">
        <v>0</v>
      </c>
      <c r="E920" s="43">
        <f t="shared" si="59"/>
        <v>15.811333901548515</v>
      </c>
      <c r="F920" s="17">
        <f t="shared" si="60"/>
        <v>6.3245770801289763E-2</v>
      </c>
      <c r="G920" s="17">
        <v>22.570473288414536</v>
      </c>
      <c r="H920" s="17">
        <f t="shared" si="61"/>
        <v>22.651930126512426</v>
      </c>
      <c r="N920" t="str">
        <f t="shared" si="62"/>
        <v>13#26</v>
      </c>
      <c r="O920">
        <v>13</v>
      </c>
      <c r="P920">
        <v>26</v>
      </c>
      <c r="Q920">
        <v>15.811333901548515</v>
      </c>
      <c r="R920">
        <v>22.651930126512426</v>
      </c>
    </row>
    <row r="921" spans="1:18" x14ac:dyDescent="0.25">
      <c r="A921" s="70">
        <v>13</v>
      </c>
      <c r="B921" s="70">
        <v>27</v>
      </c>
      <c r="C921" s="83">
        <v>47.898742913254331</v>
      </c>
      <c r="D921" s="83">
        <v>0</v>
      </c>
      <c r="E921" s="43">
        <f t="shared" si="59"/>
        <v>15.246643405064637</v>
      </c>
      <c r="F921" s="17">
        <f t="shared" si="60"/>
        <v>6.55882067568931E-2</v>
      </c>
      <c r="G921" s="17">
        <v>22.149657990806155</v>
      </c>
      <c r="H921" s="17">
        <f t="shared" si="61"/>
        <v>22.229596106494974</v>
      </c>
      <c r="N921" t="str">
        <f t="shared" si="62"/>
        <v>13#27</v>
      </c>
      <c r="O921">
        <v>13</v>
      </c>
      <c r="P921">
        <v>27</v>
      </c>
      <c r="Q921">
        <v>15.246643405064637</v>
      </c>
      <c r="R921">
        <v>22.229596106494974</v>
      </c>
    </row>
    <row r="922" spans="1:18" x14ac:dyDescent="0.25">
      <c r="A922" s="70">
        <v>13</v>
      </c>
      <c r="B922" s="70">
        <v>28</v>
      </c>
      <c r="C922" s="83">
        <v>37.845920326521949</v>
      </c>
      <c r="D922" s="83">
        <v>0</v>
      </c>
      <c r="E922" s="43">
        <f t="shared" si="59"/>
        <v>12.046730591656011</v>
      </c>
      <c r="F922" s="17">
        <f t="shared" si="60"/>
        <v>8.3010074176692816E-2</v>
      </c>
      <c r="G922" s="17">
        <v>19.256420788171447</v>
      </c>
      <c r="H922" s="17">
        <f t="shared" si="61"/>
        <v>19.325917210795957</v>
      </c>
      <c r="N922" t="str">
        <f t="shared" si="62"/>
        <v>13#28</v>
      </c>
      <c r="O922">
        <v>13</v>
      </c>
      <c r="P922">
        <v>28</v>
      </c>
      <c r="Q922">
        <v>12.046730591656011</v>
      </c>
      <c r="R922">
        <v>19.325917210795957</v>
      </c>
    </row>
    <row r="923" spans="1:18" x14ac:dyDescent="0.25">
      <c r="A923" s="70">
        <v>13</v>
      </c>
      <c r="B923" s="70">
        <v>29</v>
      </c>
      <c r="C923" s="83">
        <v>46.124715397948613</v>
      </c>
      <c r="D923" s="83">
        <v>0</v>
      </c>
      <c r="E923" s="43">
        <f t="shared" si="59"/>
        <v>14.68195290858076</v>
      </c>
      <c r="F923" s="17">
        <f t="shared" si="60"/>
        <v>6.8110830093696687E-2</v>
      </c>
      <c r="G923" s="17">
        <v>21.705242473648582</v>
      </c>
      <c r="H923" s="17">
        <f t="shared" si="61"/>
        <v>21.783576693735981</v>
      </c>
      <c r="N923" t="str">
        <f t="shared" si="62"/>
        <v>13#29</v>
      </c>
      <c r="O923">
        <v>13</v>
      </c>
      <c r="P923">
        <v>29</v>
      </c>
      <c r="Q923">
        <v>14.68195290858076</v>
      </c>
      <c r="R923">
        <v>21.783576693735981</v>
      </c>
    </row>
    <row r="924" spans="1:18" x14ac:dyDescent="0.25">
      <c r="A924" s="70">
        <v>13</v>
      </c>
      <c r="B924" s="70">
        <v>30</v>
      </c>
      <c r="C924" s="83">
        <v>46.716057903050533</v>
      </c>
      <c r="D924" s="83">
        <v>0</v>
      </c>
      <c r="E924" s="43">
        <f t="shared" si="59"/>
        <v>14.87018307407539</v>
      </c>
      <c r="F924" s="17">
        <f t="shared" si="60"/>
        <v>6.7248667687447333E-2</v>
      </c>
      <c r="G924" s="17">
        <v>21.856119228708394</v>
      </c>
      <c r="H924" s="17">
        <f t="shared" si="61"/>
        <v>21.9349979630048</v>
      </c>
      <c r="N924" t="str">
        <f t="shared" si="62"/>
        <v>13#30</v>
      </c>
      <c r="O924">
        <v>13</v>
      </c>
      <c r="P924">
        <v>30</v>
      </c>
      <c r="Q924">
        <v>14.87018307407539</v>
      </c>
      <c r="R924">
        <v>21.9349979630048</v>
      </c>
    </row>
    <row r="925" spans="1:18" x14ac:dyDescent="0.25">
      <c r="A925" s="70">
        <v>13</v>
      </c>
      <c r="B925" s="70">
        <v>31</v>
      </c>
      <c r="C925" s="83">
        <v>40.802632852031472</v>
      </c>
      <c r="D925" s="83">
        <v>0</v>
      </c>
      <c r="E925" s="43">
        <f t="shared" si="59"/>
        <v>12.987881419129137</v>
      </c>
      <c r="F925" s="17">
        <f t="shared" si="60"/>
        <v>7.6994851410265797E-2</v>
      </c>
      <c r="G925" s="17">
        <v>20.209936330890429</v>
      </c>
      <c r="H925" s="17">
        <f t="shared" si="61"/>
        <v>20.282873991108612</v>
      </c>
      <c r="N925" t="str">
        <f t="shared" si="62"/>
        <v>13#31</v>
      </c>
      <c r="O925">
        <v>13</v>
      </c>
      <c r="P925">
        <v>31</v>
      </c>
      <c r="Q925">
        <v>12.987881419129137</v>
      </c>
      <c r="R925">
        <v>20.282873991108612</v>
      </c>
    </row>
    <row r="926" spans="1:18" x14ac:dyDescent="0.25">
      <c r="A926" s="70">
        <v>13</v>
      </c>
      <c r="B926" s="70">
        <v>33</v>
      </c>
      <c r="C926" s="83">
        <v>60.553472522435115</v>
      </c>
      <c r="D926" s="83">
        <v>24.308</v>
      </c>
      <c r="E926" s="43">
        <f t="shared" si="59"/>
        <v>19.274768946649619</v>
      </c>
      <c r="F926" s="17">
        <f t="shared" si="60"/>
        <v>5.1881296360433003E-2</v>
      </c>
      <c r="G926" s="17">
        <v>24.308</v>
      </c>
      <c r="H926" s="17">
        <f t="shared" si="61"/>
        <v>24.308</v>
      </c>
      <c r="N926" t="str">
        <f t="shared" si="62"/>
        <v>13#33</v>
      </c>
      <c r="O926">
        <v>13</v>
      </c>
      <c r="P926">
        <v>33</v>
      </c>
      <c r="Q926">
        <v>19.274768946649619</v>
      </c>
      <c r="R926">
        <v>24.308</v>
      </c>
    </row>
    <row r="927" spans="1:18" x14ac:dyDescent="0.25">
      <c r="A927" s="70">
        <v>13</v>
      </c>
      <c r="B927" s="70">
        <v>34</v>
      </c>
      <c r="C927" s="83">
        <v>27.911366240809937</v>
      </c>
      <c r="D927" s="83">
        <v>0</v>
      </c>
      <c r="E927" s="43">
        <f t="shared" si="59"/>
        <v>8.8844638113463077</v>
      </c>
      <c r="F927" s="17">
        <f t="shared" si="60"/>
        <v>0.11255603278195636</v>
      </c>
      <c r="G927" s="17">
        <v>15.187230685066481</v>
      </c>
      <c r="H927" s="17">
        <f t="shared" si="61"/>
        <v>15.242041400608885</v>
      </c>
      <c r="N927" t="str">
        <f t="shared" si="62"/>
        <v>13#34</v>
      </c>
      <c r="O927">
        <v>13</v>
      </c>
      <c r="P927">
        <v>34</v>
      </c>
      <c r="Q927">
        <v>8.8844638113463077</v>
      </c>
      <c r="R927">
        <v>15.242041400608885</v>
      </c>
    </row>
    <row r="928" spans="1:18" x14ac:dyDescent="0.25">
      <c r="A928" s="70">
        <v>13</v>
      </c>
      <c r="B928" s="70">
        <v>35</v>
      </c>
      <c r="C928" s="83">
        <v>57.360222994884822</v>
      </c>
      <c r="D928" s="83">
        <v>22.66</v>
      </c>
      <c r="E928" s="43">
        <f t="shared" si="59"/>
        <v>18.258326052978642</v>
      </c>
      <c r="F928" s="17">
        <f t="shared" si="60"/>
        <v>5.4769533477405569E-2</v>
      </c>
      <c r="G928" s="17">
        <v>22.66</v>
      </c>
      <c r="H928" s="17">
        <f t="shared" si="61"/>
        <v>22.66</v>
      </c>
      <c r="N928" t="str">
        <f t="shared" si="62"/>
        <v>13#35</v>
      </c>
      <c r="O928">
        <v>13</v>
      </c>
      <c r="P928">
        <v>35</v>
      </c>
      <c r="Q928">
        <v>18.258326052978642</v>
      </c>
      <c r="R928">
        <v>22.66</v>
      </c>
    </row>
    <row r="929" spans="1:18" x14ac:dyDescent="0.25">
      <c r="A929" s="70">
        <v>13</v>
      </c>
      <c r="B929" s="70">
        <v>36</v>
      </c>
      <c r="C929" s="83">
        <v>52.038140448967674</v>
      </c>
      <c r="D929" s="83">
        <v>0</v>
      </c>
      <c r="E929" s="43">
        <f t="shared" si="59"/>
        <v>16.564254563527015</v>
      </c>
      <c r="F929" s="17">
        <f t="shared" si="60"/>
        <v>6.0370963037594774E-2</v>
      </c>
      <c r="G929" s="17">
        <v>23.097871085096813</v>
      </c>
      <c r="H929" s="17">
        <f t="shared" si="61"/>
        <v>23.181231301842928</v>
      </c>
      <c r="N929" t="str">
        <f t="shared" si="62"/>
        <v>13#36</v>
      </c>
      <c r="O929">
        <v>13</v>
      </c>
      <c r="P929">
        <v>36</v>
      </c>
      <c r="Q929">
        <v>16.564254563527015</v>
      </c>
      <c r="R929">
        <v>23.181231301842928</v>
      </c>
    </row>
    <row r="930" spans="1:18" x14ac:dyDescent="0.25">
      <c r="A930" s="70">
        <v>13</v>
      </c>
      <c r="B930" s="70">
        <v>38</v>
      </c>
      <c r="C930" s="83">
        <v>18.922960163260974</v>
      </c>
      <c r="D930" s="83">
        <v>0</v>
      </c>
      <c r="E930" s="43">
        <f t="shared" si="59"/>
        <v>6.0233652958280057</v>
      </c>
      <c r="F930" s="17">
        <f t="shared" si="60"/>
        <v>0.16602014835338563</v>
      </c>
      <c r="G930" s="17">
        <v>9.8837591441160644</v>
      </c>
      <c r="H930" s="17">
        <f t="shared" si="61"/>
        <v>9.9194296308671781</v>
      </c>
      <c r="N930" t="str">
        <f t="shared" si="62"/>
        <v>13#38</v>
      </c>
      <c r="O930">
        <v>13</v>
      </c>
      <c r="P930">
        <v>38</v>
      </c>
      <c r="Q930">
        <v>6.0233652958280057</v>
      </c>
      <c r="R930">
        <v>9.9194296308671781</v>
      </c>
    </row>
    <row r="931" spans="1:18" x14ac:dyDescent="0.25">
      <c r="A931" s="70">
        <v>13</v>
      </c>
      <c r="B931" s="70">
        <v>39</v>
      </c>
      <c r="C931" s="83">
        <v>43.168002872439089</v>
      </c>
      <c r="D931" s="83">
        <v>0</v>
      </c>
      <c r="E931" s="43">
        <f t="shared" si="59"/>
        <v>13.740802081107637</v>
      </c>
      <c r="F931" s="17">
        <f t="shared" si="60"/>
        <v>7.2775955442580004E-2</v>
      </c>
      <c r="G931" s="17">
        <v>20.906737307039066</v>
      </c>
      <c r="H931" s="17">
        <f t="shared" si="61"/>
        <v>20.98218972198017</v>
      </c>
      <c r="N931" t="str">
        <f t="shared" si="62"/>
        <v>13#39</v>
      </c>
      <c r="O931">
        <v>13</v>
      </c>
      <c r="P931">
        <v>39</v>
      </c>
      <c r="Q931">
        <v>13.740802081107637</v>
      </c>
      <c r="R931">
        <v>20.98218972198017</v>
      </c>
    </row>
    <row r="932" spans="1:18" x14ac:dyDescent="0.25">
      <c r="A932" s="70">
        <v>13</v>
      </c>
      <c r="B932" s="70">
        <v>40</v>
      </c>
      <c r="C932" s="83">
        <v>36.899772318358899</v>
      </c>
      <c r="D932" s="83">
        <v>0</v>
      </c>
      <c r="E932" s="43">
        <f t="shared" si="59"/>
        <v>11.745562326864611</v>
      </c>
      <c r="F932" s="17">
        <f t="shared" si="60"/>
        <v>8.5138537617120827E-2</v>
      </c>
      <c r="G932" s="17">
        <v>18.929910336614832</v>
      </c>
      <c r="H932" s="17">
        <f t="shared" si="61"/>
        <v>18.998228383019676</v>
      </c>
      <c r="N932" t="str">
        <f t="shared" si="62"/>
        <v>13#40</v>
      </c>
      <c r="O932">
        <v>13</v>
      </c>
      <c r="P932">
        <v>40</v>
      </c>
      <c r="Q932">
        <v>11.745562326864611</v>
      </c>
      <c r="R932">
        <v>18.998228383019676</v>
      </c>
    </row>
    <row r="933" spans="1:18" x14ac:dyDescent="0.25">
      <c r="A933" s="70">
        <v>13</v>
      </c>
      <c r="B933" s="70">
        <v>41</v>
      </c>
      <c r="C933" s="83">
        <v>52.629482954069573</v>
      </c>
      <c r="D933" s="83">
        <v>0</v>
      </c>
      <c r="E933" s="43">
        <f t="shared" si="59"/>
        <v>16.752484729021639</v>
      </c>
      <c r="F933" s="17">
        <f t="shared" si="60"/>
        <v>5.9692637610206073E-2</v>
      </c>
      <c r="G933" s="17">
        <v>23.224099634812443</v>
      </c>
      <c r="H933" s="17">
        <f t="shared" si="61"/>
        <v>23.307915410394482</v>
      </c>
      <c r="N933" t="str">
        <f t="shared" si="62"/>
        <v>13#41</v>
      </c>
      <c r="O933">
        <v>13</v>
      </c>
      <c r="P933">
        <v>41</v>
      </c>
      <c r="Q933">
        <v>16.752484729021639</v>
      </c>
      <c r="R933">
        <v>23.307915410394482</v>
      </c>
    </row>
    <row r="934" spans="1:18" x14ac:dyDescent="0.25">
      <c r="A934" s="70">
        <v>13</v>
      </c>
      <c r="B934" s="70">
        <v>42</v>
      </c>
      <c r="C934" s="83">
        <v>44.705493385704038</v>
      </c>
      <c r="D934" s="83">
        <v>0</v>
      </c>
      <c r="E934" s="43">
        <f t="shared" si="59"/>
        <v>14.23020051139366</v>
      </c>
      <c r="F934" s="17">
        <f t="shared" si="60"/>
        <v>7.0273078668099759E-2</v>
      </c>
      <c r="G934" s="17">
        <v>21.331418791313737</v>
      </c>
      <c r="H934" s="17">
        <f t="shared" si="61"/>
        <v>21.408403881731587</v>
      </c>
      <c r="N934" t="str">
        <f t="shared" si="62"/>
        <v>13#42</v>
      </c>
      <c r="O934">
        <v>13</v>
      </c>
      <c r="P934">
        <v>42</v>
      </c>
      <c r="Q934">
        <v>14.23020051139366</v>
      </c>
      <c r="R934">
        <v>21.408403881731587</v>
      </c>
    </row>
    <row r="935" spans="1:18" x14ac:dyDescent="0.25">
      <c r="A935" s="70">
        <v>13</v>
      </c>
      <c r="B935" s="70">
        <v>43</v>
      </c>
      <c r="C935" s="83">
        <v>34.889207801012418</v>
      </c>
      <c r="D935" s="83">
        <v>0</v>
      </c>
      <c r="E935" s="43">
        <f t="shared" si="59"/>
        <v>11.105579764182885</v>
      </c>
      <c r="F935" s="17">
        <f t="shared" si="60"/>
        <v>9.0044826225565089E-2</v>
      </c>
      <c r="G935" s="17">
        <v>18.198209820377993</v>
      </c>
      <c r="H935" s="17">
        <f t="shared" si="61"/>
        <v>18.263887159619738</v>
      </c>
      <c r="N935" t="str">
        <f t="shared" si="62"/>
        <v>13#43</v>
      </c>
      <c r="O935">
        <v>13</v>
      </c>
      <c r="P935">
        <v>43</v>
      </c>
      <c r="Q935">
        <v>11.105579764182885</v>
      </c>
      <c r="R935">
        <v>18.263887159619738</v>
      </c>
    </row>
    <row r="936" spans="1:18" x14ac:dyDescent="0.25">
      <c r="A936" s="70">
        <v>13</v>
      </c>
      <c r="B936" s="70">
        <v>45</v>
      </c>
      <c r="C936" s="83">
        <v>48.490085418356223</v>
      </c>
      <c r="D936" s="83">
        <v>0</v>
      </c>
      <c r="E936" s="43">
        <f t="shared" si="59"/>
        <v>15.434873570559258</v>
      </c>
      <c r="F936" s="17">
        <f t="shared" si="60"/>
        <v>6.4788350576930998E-2</v>
      </c>
      <c r="G936" s="17">
        <v>22.29246144575734</v>
      </c>
      <c r="H936" s="17">
        <f t="shared" si="61"/>
        <v>22.372914939115077</v>
      </c>
      <c r="N936" t="str">
        <f t="shared" si="62"/>
        <v>13#45</v>
      </c>
      <c r="O936">
        <v>13</v>
      </c>
      <c r="P936">
        <v>45</v>
      </c>
      <c r="Q936">
        <v>15.434873570559258</v>
      </c>
      <c r="R936">
        <v>22.372914939115077</v>
      </c>
    </row>
    <row r="937" spans="1:18" x14ac:dyDescent="0.25">
      <c r="A937" s="70">
        <v>13</v>
      </c>
      <c r="B937" s="70">
        <v>46</v>
      </c>
      <c r="C937" s="83">
        <v>43.168002872439089</v>
      </c>
      <c r="D937" s="83">
        <v>0</v>
      </c>
      <c r="E937" s="43">
        <f t="shared" si="59"/>
        <v>13.740802081107637</v>
      </c>
      <c r="F937" s="17">
        <f t="shared" si="60"/>
        <v>7.2775955442580004E-2</v>
      </c>
      <c r="G937" s="17">
        <v>20.906737307039066</v>
      </c>
      <c r="H937" s="17">
        <f t="shared" si="61"/>
        <v>20.98218972198017</v>
      </c>
      <c r="N937" t="str">
        <f t="shared" si="62"/>
        <v>13#46</v>
      </c>
      <c r="O937">
        <v>13</v>
      </c>
      <c r="P937">
        <v>46</v>
      </c>
      <c r="Q937">
        <v>13.740802081107637</v>
      </c>
      <c r="R937">
        <v>20.98218972198017</v>
      </c>
    </row>
    <row r="938" spans="1:18" x14ac:dyDescent="0.25">
      <c r="A938" s="70">
        <v>13</v>
      </c>
      <c r="B938" s="70">
        <v>47</v>
      </c>
      <c r="C938" s="83">
        <v>29.330588253054504</v>
      </c>
      <c r="D938" s="83">
        <v>0</v>
      </c>
      <c r="E938" s="43">
        <f t="shared" si="59"/>
        <v>9.3362162085334077</v>
      </c>
      <c r="F938" s="17">
        <f t="shared" si="60"/>
        <v>0.10710977313121654</v>
      </c>
      <c r="G938" s="17">
        <v>15.866554977356783</v>
      </c>
      <c r="H938" s="17">
        <f t="shared" si="61"/>
        <v>15.923817374270063</v>
      </c>
      <c r="N938" t="str">
        <f t="shared" si="62"/>
        <v>13#47</v>
      </c>
      <c r="O938">
        <v>13</v>
      </c>
      <c r="P938">
        <v>47</v>
      </c>
      <c r="Q938">
        <v>9.3362162085334077</v>
      </c>
      <c r="R938">
        <v>15.923817374270063</v>
      </c>
    </row>
    <row r="939" spans="1:18" x14ac:dyDescent="0.25">
      <c r="A939" s="70">
        <v>13</v>
      </c>
      <c r="B939" s="70">
        <v>48</v>
      </c>
      <c r="C939" s="83">
        <v>49.199696424478532</v>
      </c>
      <c r="D939" s="83">
        <v>0</v>
      </c>
      <c r="E939" s="43">
        <f t="shared" si="59"/>
        <v>15.660749769152815</v>
      </c>
      <c r="F939" s="17">
        <f t="shared" si="60"/>
        <v>6.3853903212840624E-2</v>
      </c>
      <c r="G939" s="17">
        <v>22.460460851387701</v>
      </c>
      <c r="H939" s="17">
        <f t="shared" si="61"/>
        <v>22.541520654600358</v>
      </c>
      <c r="N939" t="str">
        <f t="shared" si="62"/>
        <v>13#48</v>
      </c>
      <c r="O939">
        <v>13</v>
      </c>
      <c r="P939">
        <v>48</v>
      </c>
      <c r="Q939">
        <v>15.660749769152815</v>
      </c>
      <c r="R939">
        <v>22.541520654600358</v>
      </c>
    </row>
    <row r="940" spans="1:18" x14ac:dyDescent="0.25">
      <c r="A940" s="70">
        <v>13</v>
      </c>
      <c r="B940" s="70">
        <v>49</v>
      </c>
      <c r="C940" s="83">
        <v>23.653700204076216</v>
      </c>
      <c r="D940" s="83">
        <v>0</v>
      </c>
      <c r="E940" s="43">
        <f t="shared" si="59"/>
        <v>7.5292066197850067</v>
      </c>
      <c r="F940" s="17">
        <f t="shared" si="60"/>
        <v>0.13281611868270851</v>
      </c>
      <c r="G940" s="17">
        <v>12.905758056719719</v>
      </c>
      <c r="H940" s="17">
        <f t="shared" si="61"/>
        <v>12.95233493754642</v>
      </c>
      <c r="N940" t="str">
        <f t="shared" si="62"/>
        <v>13#49</v>
      </c>
      <c r="O940">
        <v>13</v>
      </c>
      <c r="P940">
        <v>49</v>
      </c>
      <c r="Q940">
        <v>7.5292066197850067</v>
      </c>
      <c r="R940">
        <v>12.95233493754642</v>
      </c>
    </row>
    <row r="941" spans="1:18" x14ac:dyDescent="0.25">
      <c r="A941" s="70">
        <v>13</v>
      </c>
      <c r="B941" s="70">
        <v>50</v>
      </c>
      <c r="C941" s="83">
        <v>36.663235316318136</v>
      </c>
      <c r="D941" s="83">
        <v>0</v>
      </c>
      <c r="E941" s="43">
        <f t="shared" si="59"/>
        <v>11.670270260666761</v>
      </c>
      <c r="F941" s="17">
        <f t="shared" si="60"/>
        <v>8.5687818504973229E-2</v>
      </c>
      <c r="G941" s="17">
        <v>18.84655208217103</v>
      </c>
      <c r="H941" s="17">
        <f t="shared" si="61"/>
        <v>18.914569288635583</v>
      </c>
      <c r="N941" t="str">
        <f t="shared" si="62"/>
        <v>13#50</v>
      </c>
      <c r="O941">
        <v>13</v>
      </c>
      <c r="P941">
        <v>50</v>
      </c>
      <c r="Q941">
        <v>11.670270260666761</v>
      </c>
      <c r="R941">
        <v>18.914569288635583</v>
      </c>
    </row>
    <row r="942" spans="1:18" x14ac:dyDescent="0.25">
      <c r="A942" s="70">
        <v>13</v>
      </c>
      <c r="B942" s="70">
        <v>51</v>
      </c>
      <c r="C942" s="83">
        <v>40.56609584999071</v>
      </c>
      <c r="D942" s="83">
        <v>0</v>
      </c>
      <c r="E942" s="43">
        <f t="shared" si="59"/>
        <v>12.912589352931287</v>
      </c>
      <c r="F942" s="17">
        <f t="shared" si="60"/>
        <v>7.7443800981171138E-2</v>
      </c>
      <c r="G942" s="17">
        <v>20.137167901258582</v>
      </c>
      <c r="H942" s="17">
        <f t="shared" si="61"/>
        <v>20.209842940214223</v>
      </c>
      <c r="N942" t="str">
        <f t="shared" si="62"/>
        <v>13#51</v>
      </c>
      <c r="O942">
        <v>13</v>
      </c>
      <c r="P942">
        <v>51</v>
      </c>
      <c r="Q942">
        <v>12.912589352931287</v>
      </c>
      <c r="R942">
        <v>20.209842940214223</v>
      </c>
    </row>
    <row r="943" spans="1:18" x14ac:dyDescent="0.25">
      <c r="A943" s="70">
        <v>13</v>
      </c>
      <c r="B943" s="70">
        <v>52</v>
      </c>
      <c r="C943" s="83">
        <v>46.479520901009757</v>
      </c>
      <c r="D943" s="83">
        <v>0</v>
      </c>
      <c r="E943" s="43">
        <f t="shared" si="59"/>
        <v>14.794891007877537</v>
      </c>
      <c r="F943" s="17">
        <f t="shared" si="60"/>
        <v>6.7590900092981437E-2</v>
      </c>
      <c r="G943" s="17">
        <v>21.796104096478665</v>
      </c>
      <c r="H943" s="17">
        <f t="shared" si="61"/>
        <v>21.874766236162856</v>
      </c>
      <c r="N943" t="str">
        <f t="shared" si="62"/>
        <v>13#52</v>
      </c>
      <c r="O943">
        <v>13</v>
      </c>
      <c r="P943">
        <v>52</v>
      </c>
      <c r="Q943">
        <v>14.794891007877537</v>
      </c>
      <c r="R943">
        <v>21.874766236162856</v>
      </c>
    </row>
    <row r="944" spans="1:18" x14ac:dyDescent="0.25">
      <c r="A944" s="70">
        <v>13</v>
      </c>
      <c r="B944" s="70">
        <v>53</v>
      </c>
      <c r="C944" s="83">
        <v>46.716057903050533</v>
      </c>
      <c r="D944" s="83">
        <v>0</v>
      </c>
      <c r="E944" s="43">
        <f t="shared" si="59"/>
        <v>14.87018307407539</v>
      </c>
      <c r="F944" s="17">
        <f t="shared" si="60"/>
        <v>6.7248667687447333E-2</v>
      </c>
      <c r="G944" s="17">
        <v>21.856119228708394</v>
      </c>
      <c r="H944" s="17">
        <f t="shared" si="61"/>
        <v>21.9349979630048</v>
      </c>
      <c r="N944" t="str">
        <f t="shared" si="62"/>
        <v>13#53</v>
      </c>
      <c r="O944">
        <v>13</v>
      </c>
      <c r="P944">
        <v>53</v>
      </c>
      <c r="Q944">
        <v>14.87018307407539</v>
      </c>
      <c r="R944">
        <v>21.9349979630048</v>
      </c>
    </row>
    <row r="945" spans="1:18" x14ac:dyDescent="0.25">
      <c r="A945" s="70">
        <v>13</v>
      </c>
      <c r="B945" s="70">
        <v>54</v>
      </c>
      <c r="C945" s="83">
        <v>44.350687882642895</v>
      </c>
      <c r="D945" s="83">
        <v>0</v>
      </c>
      <c r="E945" s="43">
        <f t="shared" si="59"/>
        <v>14.117262412096885</v>
      </c>
      <c r="F945" s="17">
        <f t="shared" si="60"/>
        <v>7.0835263297444551E-2</v>
      </c>
      <c r="G945" s="17">
        <v>21.235283736100463</v>
      </c>
      <c r="H945" s="17">
        <f t="shared" si="61"/>
        <v>21.311921875104048</v>
      </c>
      <c r="N945" t="str">
        <f t="shared" si="62"/>
        <v>13#54</v>
      </c>
      <c r="O945">
        <v>13</v>
      </c>
      <c r="P945">
        <v>54</v>
      </c>
      <c r="Q945">
        <v>14.117262412096885</v>
      </c>
      <c r="R945">
        <v>21.311921875104048</v>
      </c>
    </row>
    <row r="946" spans="1:18" x14ac:dyDescent="0.25">
      <c r="A946" s="70">
        <v>13</v>
      </c>
      <c r="B946" s="70">
        <v>55</v>
      </c>
      <c r="C946" s="83">
        <v>38.43726283162384</v>
      </c>
      <c r="D946" s="83">
        <v>0</v>
      </c>
      <c r="E946" s="43">
        <f t="shared" si="59"/>
        <v>12.234960757150633</v>
      </c>
      <c r="F946" s="17">
        <f t="shared" si="60"/>
        <v>8.1732996112436021E-2</v>
      </c>
      <c r="G946" s="17">
        <v>19.455024133433266</v>
      </c>
      <c r="H946" s="17">
        <f t="shared" si="61"/>
        <v>19.525237315530827</v>
      </c>
      <c r="N946" t="str">
        <f t="shared" si="62"/>
        <v>13#55</v>
      </c>
      <c r="O946">
        <v>13</v>
      </c>
      <c r="P946">
        <v>55</v>
      </c>
      <c r="Q946">
        <v>12.234960757150633</v>
      </c>
      <c r="R946">
        <v>19.525237315530827</v>
      </c>
    </row>
    <row r="947" spans="1:18" x14ac:dyDescent="0.25">
      <c r="A947" s="70">
        <v>13</v>
      </c>
      <c r="B947" s="70">
        <v>56</v>
      </c>
      <c r="C947" s="83">
        <v>44.942030387744815</v>
      </c>
      <c r="D947" s="83">
        <v>0</v>
      </c>
      <c r="E947" s="43">
        <f t="shared" si="59"/>
        <v>14.305492577591515</v>
      </c>
      <c r="F947" s="17">
        <f t="shared" si="60"/>
        <v>6.9903220359320256E-2</v>
      </c>
      <c r="G947" s="17">
        <v>21.394902765612979</v>
      </c>
      <c r="H947" s="17">
        <f t="shared" si="61"/>
        <v>21.472116969694078</v>
      </c>
      <c r="N947" t="str">
        <f t="shared" si="62"/>
        <v>13#56</v>
      </c>
      <c r="O947">
        <v>13</v>
      </c>
      <c r="P947">
        <v>56</v>
      </c>
      <c r="Q947">
        <v>14.305492577591515</v>
      </c>
      <c r="R947">
        <v>21.472116969694078</v>
      </c>
    </row>
    <row r="948" spans="1:18" x14ac:dyDescent="0.25">
      <c r="A948" s="70">
        <v>13</v>
      </c>
      <c r="B948" s="70">
        <v>57</v>
      </c>
      <c r="C948" s="83">
        <v>39.265142338766516</v>
      </c>
      <c r="D948" s="83">
        <v>0</v>
      </c>
      <c r="E948" s="43">
        <f t="shared" si="59"/>
        <v>12.49848298884311</v>
      </c>
      <c r="F948" s="17">
        <f t="shared" si="60"/>
        <v>8.0009710049824406E-2</v>
      </c>
      <c r="G948" s="17">
        <v>19.726269765833756</v>
      </c>
      <c r="H948" s="17">
        <f t="shared" si="61"/>
        <v>19.797461873418648</v>
      </c>
      <c r="N948" t="str">
        <f t="shared" si="62"/>
        <v>13#57</v>
      </c>
      <c r="O948">
        <v>13</v>
      </c>
      <c r="P948">
        <v>57</v>
      </c>
      <c r="Q948">
        <v>12.49848298884311</v>
      </c>
      <c r="R948">
        <v>19.797461873418648</v>
      </c>
    </row>
    <row r="949" spans="1:18" x14ac:dyDescent="0.25">
      <c r="A949" s="70">
        <v>13</v>
      </c>
      <c r="B949" s="70">
        <v>58</v>
      </c>
      <c r="C949" s="83">
        <v>50.264112933661963</v>
      </c>
      <c r="D949" s="83">
        <v>0</v>
      </c>
      <c r="E949" s="43">
        <f t="shared" si="59"/>
        <v>15.99956406704314</v>
      </c>
      <c r="F949" s="17">
        <f t="shared" si="60"/>
        <v>6.2501702909509876E-2</v>
      </c>
      <c r="G949" s="17">
        <v>22.705809988160048</v>
      </c>
      <c r="H949" s="17">
        <f t="shared" si="61"/>
        <v>22.787755256407319</v>
      </c>
      <c r="N949" t="str">
        <f t="shared" si="62"/>
        <v>13#58</v>
      </c>
      <c r="O949">
        <v>13</v>
      </c>
      <c r="P949">
        <v>58</v>
      </c>
      <c r="Q949">
        <v>15.99956406704314</v>
      </c>
      <c r="R949">
        <v>22.787755256407319</v>
      </c>
    </row>
    <row r="950" spans="1:18" x14ac:dyDescent="0.25">
      <c r="A950" s="70">
        <v>13</v>
      </c>
      <c r="B950" s="70">
        <v>59</v>
      </c>
      <c r="C950" s="83">
        <v>41.985317862235277</v>
      </c>
      <c r="D950" s="83">
        <v>0</v>
      </c>
      <c r="E950" s="43">
        <f t="shared" si="59"/>
        <v>13.364341750118385</v>
      </c>
      <c r="F950" s="17">
        <f t="shared" si="60"/>
        <v>7.4825982356455503E-2</v>
      </c>
      <c r="G950" s="17">
        <v>20.565200420801148</v>
      </c>
      <c r="H950" s="17">
        <f t="shared" si="61"/>
        <v>20.639420229119818</v>
      </c>
      <c r="N950" t="str">
        <f t="shared" si="62"/>
        <v>13#59</v>
      </c>
      <c r="O950">
        <v>13</v>
      </c>
      <c r="P950">
        <v>59</v>
      </c>
      <c r="Q950">
        <v>13.364341750118385</v>
      </c>
      <c r="R950">
        <v>20.639420229119818</v>
      </c>
    </row>
    <row r="951" spans="1:18" x14ac:dyDescent="0.25">
      <c r="A951" s="70">
        <v>13</v>
      </c>
      <c r="B951" s="70">
        <v>60</v>
      </c>
      <c r="C951" s="83">
        <v>49.672770428560057</v>
      </c>
      <c r="D951" s="83">
        <v>0</v>
      </c>
      <c r="E951" s="43">
        <f t="shared" si="59"/>
        <v>15.811333901548515</v>
      </c>
      <c r="F951" s="17">
        <f t="shared" si="60"/>
        <v>6.3245770801289763E-2</v>
      </c>
      <c r="G951" s="17">
        <v>22.570473288414536</v>
      </c>
      <c r="H951" s="17">
        <f t="shared" si="61"/>
        <v>22.651930126512426</v>
      </c>
      <c r="N951" t="str">
        <f t="shared" si="62"/>
        <v>13#60</v>
      </c>
      <c r="O951">
        <v>13</v>
      </c>
      <c r="P951">
        <v>60</v>
      </c>
      <c r="Q951">
        <v>15.811333901548515</v>
      </c>
      <c r="R951">
        <v>22.651930126512426</v>
      </c>
    </row>
    <row r="952" spans="1:18" x14ac:dyDescent="0.25">
      <c r="A952" s="70">
        <v>13</v>
      </c>
      <c r="B952" s="70">
        <v>61</v>
      </c>
      <c r="C952" s="83">
        <v>53.220825459171479</v>
      </c>
      <c r="D952" s="83">
        <v>0</v>
      </c>
      <c r="E952" s="43">
        <f t="shared" si="59"/>
        <v>16.940714894516262</v>
      </c>
      <c r="F952" s="17">
        <f t="shared" si="60"/>
        <v>5.902938608120379E-2</v>
      </c>
      <c r="G952" s="17">
        <v>23.348190086449961</v>
      </c>
      <c r="H952" s="17">
        <f t="shared" si="61"/>
        <v>23.432453704471957</v>
      </c>
      <c r="N952" t="str">
        <f t="shared" si="62"/>
        <v>13#61</v>
      </c>
      <c r="O952">
        <v>13</v>
      </c>
      <c r="P952">
        <v>61</v>
      </c>
      <c r="Q952">
        <v>16.940714894516262</v>
      </c>
      <c r="R952">
        <v>23.432453704471957</v>
      </c>
    </row>
    <row r="953" spans="1:18" x14ac:dyDescent="0.25">
      <c r="A953" s="70">
        <v>13</v>
      </c>
      <c r="B953" s="70">
        <v>62</v>
      </c>
      <c r="C953" s="83">
        <v>37.254577821420028</v>
      </c>
      <c r="D953" s="83">
        <v>0</v>
      </c>
      <c r="E953" s="43">
        <f t="shared" si="59"/>
        <v>11.858500426161381</v>
      </c>
      <c r="F953" s="17">
        <f t="shared" si="60"/>
        <v>8.4327694401719722E-2</v>
      </c>
      <c r="G953" s="17">
        <v>19.053637318472191</v>
      </c>
      <c r="H953" s="17">
        <f t="shared" si="61"/>
        <v>19.122401895554557</v>
      </c>
      <c r="N953" t="str">
        <f t="shared" si="62"/>
        <v>13#62</v>
      </c>
      <c r="O953">
        <v>13</v>
      </c>
      <c r="P953">
        <v>62</v>
      </c>
      <c r="Q953">
        <v>11.858500426161381</v>
      </c>
      <c r="R953">
        <v>19.122401895554557</v>
      </c>
    </row>
    <row r="954" spans="1:18" x14ac:dyDescent="0.25">
      <c r="A954" s="70">
        <v>13</v>
      </c>
      <c r="B954" s="70">
        <v>62</v>
      </c>
      <c r="C954" s="83">
        <v>19.51430266836287</v>
      </c>
      <c r="D954" s="83">
        <v>0</v>
      </c>
      <c r="E954" s="43">
        <f t="shared" si="59"/>
        <v>6.2115954613226281</v>
      </c>
      <c r="F954" s="17">
        <f t="shared" si="60"/>
        <v>0.16098923476691945</v>
      </c>
      <c r="G954" s="17">
        <v>10.291457998852993</v>
      </c>
      <c r="H954" s="17">
        <f t="shared" si="61"/>
        <v>10.328599870770853</v>
      </c>
      <c r="N954" t="str">
        <f t="shared" si="62"/>
        <v>13#62</v>
      </c>
      <c r="O954">
        <v>13</v>
      </c>
      <c r="P954">
        <v>62</v>
      </c>
      <c r="Q954">
        <v>6.2115954613226281</v>
      </c>
      <c r="R954">
        <v>10.328599870770853</v>
      </c>
    </row>
    <row r="955" spans="1:18" x14ac:dyDescent="0.25">
      <c r="A955" s="70">
        <v>13</v>
      </c>
      <c r="B955" s="70">
        <v>63</v>
      </c>
      <c r="C955" s="83">
        <v>34.534402297951267</v>
      </c>
      <c r="D955" s="83">
        <v>0</v>
      </c>
      <c r="E955" s="43">
        <f t="shared" si="59"/>
        <v>10.992641664886108</v>
      </c>
      <c r="F955" s="17">
        <f t="shared" si="60"/>
        <v>9.0969944303225025E-2</v>
      </c>
      <c r="G955" s="17">
        <v>18.063445063883488</v>
      </c>
      <c r="H955" s="17">
        <f t="shared" si="61"/>
        <v>18.128636037119044</v>
      </c>
      <c r="N955" t="str">
        <f t="shared" si="62"/>
        <v>13#63</v>
      </c>
      <c r="O955">
        <v>13</v>
      </c>
      <c r="P955">
        <v>63</v>
      </c>
      <c r="Q955">
        <v>10.992641664886108</v>
      </c>
      <c r="R955">
        <v>18.128636037119044</v>
      </c>
    </row>
    <row r="956" spans="1:18" x14ac:dyDescent="0.25">
      <c r="A956" s="70">
        <v>13</v>
      </c>
      <c r="B956" s="70">
        <v>64</v>
      </c>
      <c r="C956" s="83">
        <v>39.619947841827667</v>
      </c>
      <c r="D956" s="83">
        <v>0</v>
      </c>
      <c r="E956" s="43">
        <f t="shared" si="59"/>
        <v>12.611421088139888</v>
      </c>
      <c r="F956" s="17">
        <f t="shared" si="60"/>
        <v>7.9293205183706555E-2</v>
      </c>
      <c r="G956" s="17">
        <v>19.8401578606558</v>
      </c>
      <c r="H956" s="17">
        <f t="shared" si="61"/>
        <v>19.911760990374908</v>
      </c>
      <c r="N956" t="str">
        <f t="shared" si="62"/>
        <v>13#64</v>
      </c>
      <c r="O956">
        <v>13</v>
      </c>
      <c r="P956">
        <v>64</v>
      </c>
      <c r="Q956">
        <v>12.611421088139888</v>
      </c>
      <c r="R956">
        <v>19.911760990374908</v>
      </c>
    </row>
    <row r="957" spans="1:18" x14ac:dyDescent="0.25">
      <c r="A957" s="70">
        <v>13</v>
      </c>
      <c r="B957" s="70">
        <v>65</v>
      </c>
      <c r="C957" s="83">
        <v>47.307400408152432</v>
      </c>
      <c r="D957" s="83">
        <v>0</v>
      </c>
      <c r="E957" s="43">
        <f t="shared" si="59"/>
        <v>15.058413239570013</v>
      </c>
      <c r="F957" s="17">
        <f t="shared" si="60"/>
        <v>6.6408059341354256E-2</v>
      </c>
      <c r="G957" s="17">
        <v>22.004233774839708</v>
      </c>
      <c r="H957" s="17">
        <f t="shared" si="61"/>
        <v>22.083647054533103</v>
      </c>
      <c r="N957" t="str">
        <f t="shared" si="62"/>
        <v>13#65</v>
      </c>
      <c r="O957">
        <v>13</v>
      </c>
      <c r="P957">
        <v>65</v>
      </c>
      <c r="Q957">
        <v>15.058413239570013</v>
      </c>
      <c r="R957">
        <v>22.083647054533103</v>
      </c>
    </row>
    <row r="958" spans="1:18" x14ac:dyDescent="0.25">
      <c r="A958" s="70">
        <v>14</v>
      </c>
      <c r="B958" s="70">
        <v>1</v>
      </c>
      <c r="C958" s="83">
        <v>47.425668909172799</v>
      </c>
      <c r="D958" s="83">
        <v>23.69</v>
      </c>
      <c r="E958" s="43">
        <f t="shared" si="59"/>
        <v>15.096059272668935</v>
      </c>
      <c r="F958" s="17">
        <f t="shared" si="60"/>
        <v>6.6242453208333441E-2</v>
      </c>
      <c r="G958" s="17">
        <v>23.69</v>
      </c>
      <c r="H958" s="17">
        <f t="shared" si="61"/>
        <v>23.69</v>
      </c>
      <c r="N958" t="str">
        <f t="shared" si="62"/>
        <v>14#1</v>
      </c>
      <c r="O958">
        <v>14</v>
      </c>
      <c r="P958">
        <v>1</v>
      </c>
      <c r="Q958">
        <v>15.096059272668935</v>
      </c>
      <c r="R958">
        <v>23.69</v>
      </c>
    </row>
    <row r="959" spans="1:18" x14ac:dyDescent="0.25">
      <c r="A959" s="70">
        <v>14</v>
      </c>
      <c r="B959" s="70">
        <v>2</v>
      </c>
      <c r="C959" s="83">
        <v>44.114150880602139</v>
      </c>
      <c r="D959" s="83">
        <v>23.071999999999999</v>
      </c>
      <c r="E959" s="43">
        <f t="shared" si="59"/>
        <v>14.041970345899037</v>
      </c>
      <c r="F959" s="17">
        <f t="shared" si="60"/>
        <v>7.1215077041666769E-2</v>
      </c>
      <c r="G959" s="17">
        <v>23.071999999999999</v>
      </c>
      <c r="H959" s="17">
        <f t="shared" si="61"/>
        <v>23.071999999999999</v>
      </c>
      <c r="N959" t="str">
        <f t="shared" si="62"/>
        <v>14#2</v>
      </c>
      <c r="O959">
        <v>14</v>
      </c>
      <c r="P959">
        <v>2</v>
      </c>
      <c r="Q959">
        <v>14.041970345899037</v>
      </c>
      <c r="R959">
        <v>23.071999999999999</v>
      </c>
    </row>
    <row r="960" spans="1:18" x14ac:dyDescent="0.25">
      <c r="A960" s="70">
        <v>14</v>
      </c>
      <c r="B960" s="70">
        <v>3</v>
      </c>
      <c r="C960" s="83">
        <v>46.597789402030131</v>
      </c>
      <c r="D960" s="83">
        <v>23.175000000000001</v>
      </c>
      <c r="E960" s="43">
        <f t="shared" si="59"/>
        <v>14.832537040976458</v>
      </c>
      <c r="F960" s="17">
        <f t="shared" si="60"/>
        <v>6.7419349585131239E-2</v>
      </c>
      <c r="G960" s="17">
        <v>23.175000000000001</v>
      </c>
      <c r="H960" s="17">
        <f t="shared" si="61"/>
        <v>23.175000000000001</v>
      </c>
      <c r="N960" t="str">
        <f t="shared" si="62"/>
        <v>14#3</v>
      </c>
      <c r="O960">
        <v>14</v>
      </c>
      <c r="P960">
        <v>3</v>
      </c>
      <c r="Q960">
        <v>14.832537040976458</v>
      </c>
      <c r="R960">
        <v>23.175000000000001</v>
      </c>
    </row>
    <row r="961" spans="1:18" x14ac:dyDescent="0.25">
      <c r="A961" s="70">
        <v>14</v>
      </c>
      <c r="B961" s="70">
        <v>4</v>
      </c>
      <c r="C961" s="83">
        <v>41.039169854072242</v>
      </c>
      <c r="D961" s="83">
        <v>21.63</v>
      </c>
      <c r="E961" s="43">
        <f t="shared" si="59"/>
        <v>13.063173485326988</v>
      </c>
      <c r="F961" s="17">
        <f t="shared" si="60"/>
        <v>7.6551077050552446E-2</v>
      </c>
      <c r="G961" s="17">
        <v>21.63</v>
      </c>
      <c r="H961" s="17">
        <f t="shared" si="61"/>
        <v>21.63</v>
      </c>
      <c r="N961" t="str">
        <f t="shared" si="62"/>
        <v>14#4</v>
      </c>
      <c r="O961">
        <v>14</v>
      </c>
      <c r="P961">
        <v>4</v>
      </c>
      <c r="Q961">
        <v>13.063173485326988</v>
      </c>
      <c r="R961">
        <v>21.63</v>
      </c>
    </row>
    <row r="962" spans="1:18" x14ac:dyDescent="0.25">
      <c r="A962" s="70">
        <v>14</v>
      </c>
      <c r="B962" s="70">
        <v>5</v>
      </c>
      <c r="C962" s="83">
        <v>32.760374782645556</v>
      </c>
      <c r="D962" s="83">
        <v>18.643000000000001</v>
      </c>
      <c r="E962" s="43">
        <f t="shared" si="59"/>
        <v>10.427951168402233</v>
      </c>
      <c r="F962" s="17">
        <f t="shared" si="60"/>
        <v>9.5896114572352725E-2</v>
      </c>
      <c r="G962" s="17">
        <v>18.643000000000001</v>
      </c>
      <c r="H962" s="17">
        <f t="shared" si="61"/>
        <v>18.643000000000001</v>
      </c>
      <c r="N962" t="str">
        <f t="shared" si="62"/>
        <v>14#5</v>
      </c>
      <c r="O962">
        <v>14</v>
      </c>
      <c r="P962">
        <v>5</v>
      </c>
      <c r="Q962">
        <v>10.427951168402233</v>
      </c>
      <c r="R962">
        <v>18.643000000000001</v>
      </c>
    </row>
    <row r="963" spans="1:18" x14ac:dyDescent="0.25">
      <c r="A963" s="70">
        <v>14</v>
      </c>
      <c r="B963" s="70">
        <v>6</v>
      </c>
      <c r="C963" s="83">
        <v>47.425668909172799</v>
      </c>
      <c r="D963" s="83">
        <v>23.071999999999999</v>
      </c>
      <c r="E963" s="43">
        <f t="shared" ref="E963:E1026" si="63">C963/PI()</f>
        <v>15.096059272668935</v>
      </c>
      <c r="F963" s="17">
        <f t="shared" ref="F963:F1026" si="64">1/E963</f>
        <v>6.6242453208333441E-2</v>
      </c>
      <c r="G963" s="17">
        <v>23.071999999999999</v>
      </c>
      <c r="H963" s="17">
        <f t="shared" ref="H963:H1026" si="65">IF(D963=0,EXP($L$3+$L$4*F963)*$L$5,D963)</f>
        <v>23.071999999999999</v>
      </c>
      <c r="N963" t="str">
        <f t="shared" ref="N963:N1026" si="66">CONCATENATE(O963,"#",P963)</f>
        <v>14#6</v>
      </c>
      <c r="O963">
        <v>14</v>
      </c>
      <c r="P963">
        <v>6</v>
      </c>
      <c r="Q963">
        <v>15.096059272668935</v>
      </c>
      <c r="R963">
        <v>23.071999999999999</v>
      </c>
    </row>
    <row r="964" spans="1:18" x14ac:dyDescent="0.25">
      <c r="A964" s="70">
        <v>14</v>
      </c>
      <c r="B964" s="70">
        <v>7</v>
      </c>
      <c r="C964" s="83">
        <v>41.630512359174126</v>
      </c>
      <c r="D964" s="83">
        <v>22.866</v>
      </c>
      <c r="E964" s="43">
        <f t="shared" si="63"/>
        <v>13.251403650821608</v>
      </c>
      <c r="F964" s="17">
        <f t="shared" si="64"/>
        <v>7.5463703796993492E-2</v>
      </c>
      <c r="G964" s="17">
        <v>22.866</v>
      </c>
      <c r="H964" s="17">
        <f t="shared" si="65"/>
        <v>22.866</v>
      </c>
      <c r="N964" t="str">
        <f t="shared" si="66"/>
        <v>14#7</v>
      </c>
      <c r="O964">
        <v>14</v>
      </c>
      <c r="P964">
        <v>7</v>
      </c>
      <c r="Q964">
        <v>13.251403650821608</v>
      </c>
      <c r="R964">
        <v>22.866</v>
      </c>
    </row>
    <row r="965" spans="1:18" x14ac:dyDescent="0.25">
      <c r="A965" s="70">
        <v>14</v>
      </c>
      <c r="B965" s="70">
        <v>8</v>
      </c>
      <c r="C965" s="83">
        <v>38.792068334684998</v>
      </c>
      <c r="D965" s="83">
        <v>22.350999999999999</v>
      </c>
      <c r="E965" s="43">
        <f t="shared" si="63"/>
        <v>12.347898856447413</v>
      </c>
      <c r="F965" s="17">
        <f t="shared" si="64"/>
        <v>8.0985438221163705E-2</v>
      </c>
      <c r="G965" s="17">
        <v>22.350999999999999</v>
      </c>
      <c r="H965" s="17">
        <f t="shared" si="65"/>
        <v>22.350999999999999</v>
      </c>
      <c r="N965" t="str">
        <f t="shared" si="66"/>
        <v>14#8</v>
      </c>
      <c r="O965">
        <v>14</v>
      </c>
      <c r="P965">
        <v>8</v>
      </c>
      <c r="Q965">
        <v>12.347898856447413</v>
      </c>
      <c r="R965">
        <v>22.350999999999999</v>
      </c>
    </row>
    <row r="966" spans="1:18" x14ac:dyDescent="0.25">
      <c r="A966" s="70">
        <v>14</v>
      </c>
      <c r="B966" s="70">
        <v>9</v>
      </c>
      <c r="C966" s="83">
        <v>43.995882379581758</v>
      </c>
      <c r="D966" s="83">
        <v>22.66</v>
      </c>
      <c r="E966" s="43">
        <f t="shared" si="63"/>
        <v>14.004324312800112</v>
      </c>
      <c r="F966" s="17">
        <f t="shared" si="64"/>
        <v>7.1406515420811029E-2</v>
      </c>
      <c r="G966" s="17">
        <v>22.66</v>
      </c>
      <c r="H966" s="17">
        <f t="shared" si="65"/>
        <v>22.66</v>
      </c>
      <c r="N966" t="str">
        <f t="shared" si="66"/>
        <v>14#9</v>
      </c>
      <c r="O966">
        <v>14</v>
      </c>
      <c r="P966">
        <v>9</v>
      </c>
      <c r="Q966">
        <v>14.004324312800112</v>
      </c>
      <c r="R966">
        <v>22.66</v>
      </c>
    </row>
    <row r="967" spans="1:18" x14ac:dyDescent="0.25">
      <c r="A967" s="70">
        <v>14</v>
      </c>
      <c r="B967" s="70">
        <v>10</v>
      </c>
      <c r="C967" s="83">
        <v>43.404539874479845</v>
      </c>
      <c r="D967" s="83">
        <v>22.66</v>
      </c>
      <c r="E967" s="43">
        <f t="shared" si="63"/>
        <v>13.816094147305483</v>
      </c>
      <c r="F967" s="17">
        <f t="shared" si="64"/>
        <v>7.2379356230358877E-2</v>
      </c>
      <c r="G967" s="17">
        <v>22.66</v>
      </c>
      <c r="H967" s="17">
        <f t="shared" si="65"/>
        <v>22.66</v>
      </c>
      <c r="N967" t="str">
        <f t="shared" si="66"/>
        <v>14#10</v>
      </c>
      <c r="O967">
        <v>14</v>
      </c>
      <c r="P967">
        <v>10</v>
      </c>
      <c r="Q967">
        <v>13.816094147305483</v>
      </c>
      <c r="R967">
        <v>22.66</v>
      </c>
    </row>
    <row r="968" spans="1:18" x14ac:dyDescent="0.25">
      <c r="A968" s="70">
        <v>14</v>
      </c>
      <c r="B968" s="70">
        <v>11</v>
      </c>
      <c r="C968" s="83">
        <v>41.867049361214903</v>
      </c>
      <c r="D968" s="83">
        <v>0</v>
      </c>
      <c r="E968" s="43">
        <f t="shared" si="63"/>
        <v>13.326695717019462</v>
      </c>
      <c r="F968" s="17">
        <f t="shared" si="64"/>
        <v>7.5037355187970917E-2</v>
      </c>
      <c r="G968" s="17">
        <v>20.530304318429415</v>
      </c>
      <c r="H968" s="17">
        <f t="shared" si="65"/>
        <v>20.604398186714626</v>
      </c>
      <c r="N968" t="str">
        <f t="shared" si="66"/>
        <v>14#11</v>
      </c>
      <c r="O968">
        <v>14</v>
      </c>
      <c r="P968">
        <v>11</v>
      </c>
      <c r="Q968">
        <v>13.326695717019462</v>
      </c>
      <c r="R968">
        <v>20.604398186714626</v>
      </c>
    </row>
    <row r="969" spans="1:18" x14ac:dyDescent="0.25">
      <c r="A969" s="70">
        <v>14</v>
      </c>
      <c r="B969" s="70">
        <v>12</v>
      </c>
      <c r="C969" s="83">
        <v>52.984288457130717</v>
      </c>
      <c r="D969" s="83">
        <v>23.175000000000001</v>
      </c>
      <c r="E969" s="43">
        <f t="shared" si="63"/>
        <v>16.865422828318412</v>
      </c>
      <c r="F969" s="17">
        <f t="shared" si="64"/>
        <v>5.9292910126209165E-2</v>
      </c>
      <c r="G969" s="17">
        <v>23.175000000000001</v>
      </c>
      <c r="H969" s="17">
        <f t="shared" si="65"/>
        <v>23.175000000000001</v>
      </c>
      <c r="N969" t="str">
        <f t="shared" si="66"/>
        <v>14#12</v>
      </c>
      <c r="O969">
        <v>14</v>
      </c>
      <c r="P969">
        <v>12</v>
      </c>
      <c r="Q969">
        <v>16.865422828318412</v>
      </c>
      <c r="R969">
        <v>23.175000000000001</v>
      </c>
    </row>
    <row r="970" spans="1:18" x14ac:dyDescent="0.25">
      <c r="A970" s="70">
        <v>14</v>
      </c>
      <c r="B970" s="70">
        <v>13</v>
      </c>
      <c r="C970" s="83">
        <v>16.912395645914494</v>
      </c>
      <c r="D970" s="83">
        <v>0</v>
      </c>
      <c r="E970" s="43">
        <f t="shared" si="63"/>
        <v>5.3833827331462798</v>
      </c>
      <c r="F970" s="17">
        <f t="shared" si="64"/>
        <v>0.18575680934644548</v>
      </c>
      <c r="G970" s="17">
        <v>8.4343867204724337</v>
      </c>
      <c r="H970" s="17">
        <f t="shared" si="65"/>
        <v>8.4648264221466185</v>
      </c>
      <c r="N970" t="str">
        <f t="shared" si="66"/>
        <v>14#13</v>
      </c>
      <c r="O970">
        <v>14</v>
      </c>
      <c r="P970">
        <v>13</v>
      </c>
      <c r="Q970">
        <v>5.3833827331462798</v>
      </c>
      <c r="R970">
        <v>8.4648264221466185</v>
      </c>
    </row>
    <row r="971" spans="1:18" x14ac:dyDescent="0.25">
      <c r="A971" s="70">
        <v>14</v>
      </c>
      <c r="B971" s="70">
        <v>14</v>
      </c>
      <c r="C971" s="83">
        <v>42.57666036733719</v>
      </c>
      <c r="D971" s="83">
        <v>0</v>
      </c>
      <c r="E971" s="43">
        <f t="shared" si="63"/>
        <v>13.552571915613013</v>
      </c>
      <c r="F971" s="17">
        <f t="shared" si="64"/>
        <v>7.3786732601504715E-2</v>
      </c>
      <c r="G971" s="17">
        <v>20.737637573834569</v>
      </c>
      <c r="H971" s="17">
        <f t="shared" si="65"/>
        <v>20.812479707838538</v>
      </c>
      <c r="N971" t="str">
        <f t="shared" si="66"/>
        <v>14#14</v>
      </c>
      <c r="O971">
        <v>14</v>
      </c>
      <c r="P971">
        <v>14</v>
      </c>
      <c r="Q971">
        <v>13.552571915613013</v>
      </c>
      <c r="R971">
        <v>20.812479707838538</v>
      </c>
    </row>
    <row r="972" spans="1:18" x14ac:dyDescent="0.25">
      <c r="A972" s="70">
        <v>14</v>
      </c>
      <c r="B972" s="70">
        <v>15</v>
      </c>
      <c r="C972" s="83">
        <v>46.716057903050533</v>
      </c>
      <c r="D972" s="83">
        <v>0</v>
      </c>
      <c r="E972" s="43">
        <f t="shared" si="63"/>
        <v>14.87018307407539</v>
      </c>
      <c r="F972" s="17">
        <f t="shared" si="64"/>
        <v>6.7248667687447333E-2</v>
      </c>
      <c r="G972" s="17">
        <v>21.856119228708394</v>
      </c>
      <c r="H972" s="17">
        <f t="shared" si="65"/>
        <v>21.9349979630048</v>
      </c>
      <c r="N972" t="str">
        <f t="shared" si="66"/>
        <v>14#15</v>
      </c>
      <c r="O972">
        <v>14</v>
      </c>
      <c r="P972">
        <v>15</v>
      </c>
      <c r="Q972">
        <v>14.87018307407539</v>
      </c>
      <c r="R972">
        <v>21.9349979630048</v>
      </c>
    </row>
    <row r="973" spans="1:18" x14ac:dyDescent="0.25">
      <c r="A973" s="70">
        <v>14</v>
      </c>
      <c r="B973" s="70">
        <v>16</v>
      </c>
      <c r="C973" s="83">
        <v>49.672770428560057</v>
      </c>
      <c r="D973" s="83">
        <v>0</v>
      </c>
      <c r="E973" s="43">
        <f t="shared" si="63"/>
        <v>15.811333901548515</v>
      </c>
      <c r="F973" s="17">
        <f t="shared" si="64"/>
        <v>6.3245770801289763E-2</v>
      </c>
      <c r="G973" s="17">
        <v>22.570473288414536</v>
      </c>
      <c r="H973" s="17">
        <f t="shared" si="65"/>
        <v>22.651930126512426</v>
      </c>
      <c r="N973" t="str">
        <f t="shared" si="66"/>
        <v>14#16</v>
      </c>
      <c r="O973">
        <v>14</v>
      </c>
      <c r="P973">
        <v>16</v>
      </c>
      <c r="Q973">
        <v>15.811333901548515</v>
      </c>
      <c r="R973">
        <v>22.651930126512426</v>
      </c>
    </row>
    <row r="974" spans="1:18" x14ac:dyDescent="0.25">
      <c r="A974" s="70">
        <v>14</v>
      </c>
      <c r="B974" s="70">
        <v>17</v>
      </c>
      <c r="C974" s="83">
        <v>50.855455438763869</v>
      </c>
      <c r="D974" s="83">
        <v>23.175000000000001</v>
      </c>
      <c r="E974" s="43">
        <f t="shared" si="63"/>
        <v>16.187794232537765</v>
      </c>
      <c r="F974" s="17">
        <f t="shared" si="64"/>
        <v>6.1774938922189999E-2</v>
      </c>
      <c r="G974" s="17">
        <v>23.175000000000001</v>
      </c>
      <c r="H974" s="17">
        <f t="shared" si="65"/>
        <v>23.175000000000001</v>
      </c>
      <c r="N974" t="str">
        <f t="shared" si="66"/>
        <v>14#17</v>
      </c>
      <c r="O974">
        <v>14</v>
      </c>
      <c r="P974">
        <v>17</v>
      </c>
      <c r="Q974">
        <v>16.187794232537765</v>
      </c>
      <c r="R974">
        <v>23.175000000000001</v>
      </c>
    </row>
    <row r="975" spans="1:18" x14ac:dyDescent="0.25">
      <c r="A975" s="70">
        <v>14</v>
      </c>
      <c r="B975" s="70">
        <v>18</v>
      </c>
      <c r="C975" s="83">
        <v>40.802632852031472</v>
      </c>
      <c r="D975" s="83">
        <v>0</v>
      </c>
      <c r="E975" s="43">
        <f t="shared" si="63"/>
        <v>12.987881419129137</v>
      </c>
      <c r="F975" s="17">
        <f t="shared" si="64"/>
        <v>7.6994851410265797E-2</v>
      </c>
      <c r="G975" s="17">
        <v>20.209936330890429</v>
      </c>
      <c r="H975" s="17">
        <f t="shared" si="65"/>
        <v>20.282873991108612</v>
      </c>
      <c r="N975" t="str">
        <f t="shared" si="66"/>
        <v>14#18</v>
      </c>
      <c r="O975">
        <v>14</v>
      </c>
      <c r="P975">
        <v>18</v>
      </c>
      <c r="Q975">
        <v>12.987881419129137</v>
      </c>
      <c r="R975">
        <v>20.282873991108612</v>
      </c>
    </row>
    <row r="976" spans="1:18" x14ac:dyDescent="0.25">
      <c r="A976" s="70">
        <v>14</v>
      </c>
      <c r="B976" s="70">
        <v>19</v>
      </c>
      <c r="C976" s="83">
        <v>45.178567389785577</v>
      </c>
      <c r="D976" s="83">
        <v>0</v>
      </c>
      <c r="E976" s="43">
        <f t="shared" si="63"/>
        <v>14.380784643789365</v>
      </c>
      <c r="F976" s="17">
        <f t="shared" si="64"/>
        <v>6.9537234912412815E-2</v>
      </c>
      <c r="G976" s="17">
        <v>21.457907960427086</v>
      </c>
      <c r="H976" s="17">
        <f t="shared" si="65"/>
        <v>21.535349550256267</v>
      </c>
      <c r="N976" t="str">
        <f t="shared" si="66"/>
        <v>14#19</v>
      </c>
      <c r="O976">
        <v>14</v>
      </c>
      <c r="P976">
        <v>19</v>
      </c>
      <c r="Q976">
        <v>14.380784643789365</v>
      </c>
      <c r="R976">
        <v>21.535349550256267</v>
      </c>
    </row>
    <row r="977" spans="1:18" x14ac:dyDescent="0.25">
      <c r="A977" s="70">
        <v>14</v>
      </c>
      <c r="B977" s="70">
        <v>20</v>
      </c>
      <c r="C977" s="83">
        <v>41.393975357133371</v>
      </c>
      <c r="D977" s="83">
        <v>0</v>
      </c>
      <c r="E977" s="43">
        <f t="shared" si="63"/>
        <v>13.17611158462376</v>
      </c>
      <c r="F977" s="17">
        <f t="shared" si="64"/>
        <v>7.5894924961547733E-2</v>
      </c>
      <c r="G977" s="17">
        <v>20.389332254701721</v>
      </c>
      <c r="H977" s="17">
        <f t="shared" si="65"/>
        <v>20.462917354808937</v>
      </c>
      <c r="N977" t="str">
        <f t="shared" si="66"/>
        <v>14#20</v>
      </c>
      <c r="O977">
        <v>14</v>
      </c>
      <c r="P977">
        <v>20</v>
      </c>
      <c r="Q977">
        <v>13.17611158462376</v>
      </c>
      <c r="R977">
        <v>20.462917354808937</v>
      </c>
    </row>
    <row r="978" spans="1:18" x14ac:dyDescent="0.25">
      <c r="A978" s="70">
        <v>14</v>
      </c>
      <c r="B978" s="70">
        <v>21</v>
      </c>
      <c r="C978" s="83">
        <v>34.297865295910512</v>
      </c>
      <c r="D978" s="83">
        <v>0</v>
      </c>
      <c r="E978" s="43">
        <f t="shared" si="63"/>
        <v>10.91734959868826</v>
      </c>
      <c r="F978" s="17">
        <f t="shared" si="64"/>
        <v>9.1597323229454145E-2</v>
      </c>
      <c r="G978" s="17">
        <v>17.972621209911633</v>
      </c>
      <c r="H978" s="17">
        <f t="shared" si="65"/>
        <v>18.037484399858204</v>
      </c>
      <c r="N978" t="str">
        <f t="shared" si="66"/>
        <v>14#21</v>
      </c>
      <c r="O978">
        <v>14</v>
      </c>
      <c r="P978">
        <v>21</v>
      </c>
      <c r="Q978">
        <v>10.91734959868826</v>
      </c>
      <c r="R978">
        <v>18.037484399858204</v>
      </c>
    </row>
    <row r="979" spans="1:18" x14ac:dyDescent="0.25">
      <c r="A979" s="70">
        <v>14</v>
      </c>
      <c r="B979" s="70">
        <v>22</v>
      </c>
      <c r="C979" s="83">
        <v>48.490085418356223</v>
      </c>
      <c r="D979" s="83">
        <v>0</v>
      </c>
      <c r="E979" s="43">
        <f t="shared" si="63"/>
        <v>15.434873570559258</v>
      </c>
      <c r="F979" s="17">
        <f t="shared" si="64"/>
        <v>6.4788350576930998E-2</v>
      </c>
      <c r="G979" s="17">
        <v>22.29246144575734</v>
      </c>
      <c r="H979" s="17">
        <f t="shared" si="65"/>
        <v>22.372914939115077</v>
      </c>
      <c r="N979" t="str">
        <f t="shared" si="66"/>
        <v>14#22</v>
      </c>
      <c r="O979">
        <v>14</v>
      </c>
      <c r="P979">
        <v>22</v>
      </c>
      <c r="Q979">
        <v>15.434873570559258</v>
      </c>
      <c r="R979">
        <v>22.372914939115077</v>
      </c>
    </row>
    <row r="980" spans="1:18" x14ac:dyDescent="0.25">
      <c r="A980" s="70">
        <v>14</v>
      </c>
      <c r="B980" s="70">
        <v>23</v>
      </c>
      <c r="C980" s="83">
        <v>37.845920326521949</v>
      </c>
      <c r="D980" s="83">
        <v>0</v>
      </c>
      <c r="E980" s="43">
        <f t="shared" si="63"/>
        <v>12.046730591656011</v>
      </c>
      <c r="F980" s="17">
        <f t="shared" si="64"/>
        <v>8.3010074176692816E-2</v>
      </c>
      <c r="G980" s="17">
        <v>19.256420788171447</v>
      </c>
      <c r="H980" s="17">
        <f t="shared" si="65"/>
        <v>19.325917210795957</v>
      </c>
      <c r="N980" t="str">
        <f t="shared" si="66"/>
        <v>14#23</v>
      </c>
      <c r="O980">
        <v>14</v>
      </c>
      <c r="P980">
        <v>23</v>
      </c>
      <c r="Q980">
        <v>12.046730591656011</v>
      </c>
      <c r="R980">
        <v>19.325917210795957</v>
      </c>
    </row>
    <row r="981" spans="1:18" x14ac:dyDescent="0.25">
      <c r="A981" s="70">
        <v>14</v>
      </c>
      <c r="B981" s="70">
        <v>24</v>
      </c>
      <c r="C981" s="83">
        <v>42.57666036733719</v>
      </c>
      <c r="D981" s="83">
        <v>0</v>
      </c>
      <c r="E981" s="43">
        <f t="shared" si="63"/>
        <v>13.552571915613013</v>
      </c>
      <c r="F981" s="17">
        <f t="shared" si="64"/>
        <v>7.3786732601504715E-2</v>
      </c>
      <c r="G981" s="17">
        <v>20.737637573834569</v>
      </c>
      <c r="H981" s="17">
        <f t="shared" si="65"/>
        <v>20.812479707838538</v>
      </c>
      <c r="N981" t="str">
        <f t="shared" si="66"/>
        <v>14#24</v>
      </c>
      <c r="O981">
        <v>14</v>
      </c>
      <c r="P981">
        <v>24</v>
      </c>
      <c r="Q981">
        <v>13.552571915613013</v>
      </c>
      <c r="R981">
        <v>20.812479707838538</v>
      </c>
    </row>
    <row r="982" spans="1:18" x14ac:dyDescent="0.25">
      <c r="A982" s="70">
        <v>14</v>
      </c>
      <c r="B982" s="70">
        <v>25</v>
      </c>
      <c r="C982" s="83">
        <v>28.384440244891454</v>
      </c>
      <c r="D982" s="83">
        <v>0</v>
      </c>
      <c r="E982" s="43">
        <f t="shared" si="63"/>
        <v>9.0350479437420059</v>
      </c>
      <c r="F982" s="17">
        <f t="shared" si="64"/>
        <v>0.11068009890225712</v>
      </c>
      <c r="G982" s="17">
        <v>15.41787177710318</v>
      </c>
      <c r="H982" s="17">
        <f t="shared" si="65"/>
        <v>15.473514876346744</v>
      </c>
      <c r="N982" t="str">
        <f t="shared" si="66"/>
        <v>14#25</v>
      </c>
      <c r="O982">
        <v>14</v>
      </c>
      <c r="P982">
        <v>25</v>
      </c>
      <c r="Q982">
        <v>9.0350479437420059</v>
      </c>
      <c r="R982">
        <v>15.473514876346744</v>
      </c>
    </row>
    <row r="983" spans="1:18" x14ac:dyDescent="0.25">
      <c r="A983" s="70">
        <v>14</v>
      </c>
      <c r="B983" s="70">
        <v>26</v>
      </c>
      <c r="C983" s="83">
        <v>48.490085418356223</v>
      </c>
      <c r="D983" s="83">
        <v>0</v>
      </c>
      <c r="E983" s="43">
        <f t="shared" si="63"/>
        <v>15.434873570559258</v>
      </c>
      <c r="F983" s="17">
        <f t="shared" si="64"/>
        <v>6.4788350576930998E-2</v>
      </c>
      <c r="G983" s="17">
        <v>22.29246144575734</v>
      </c>
      <c r="H983" s="17">
        <f t="shared" si="65"/>
        <v>22.372914939115077</v>
      </c>
      <c r="N983" t="str">
        <f t="shared" si="66"/>
        <v>14#26</v>
      </c>
      <c r="O983">
        <v>14</v>
      </c>
      <c r="P983">
        <v>26</v>
      </c>
      <c r="Q983">
        <v>15.434873570559258</v>
      </c>
      <c r="R983">
        <v>22.372914939115077</v>
      </c>
    </row>
    <row r="984" spans="1:18" x14ac:dyDescent="0.25">
      <c r="A984" s="70">
        <v>14</v>
      </c>
      <c r="B984" s="70">
        <v>27</v>
      </c>
      <c r="C984" s="83">
        <v>21.288330183668595</v>
      </c>
      <c r="D984" s="83">
        <v>0</v>
      </c>
      <c r="E984" s="43">
        <f t="shared" si="63"/>
        <v>6.7762859578065067</v>
      </c>
      <c r="F984" s="17">
        <f t="shared" si="64"/>
        <v>0.14757346520300943</v>
      </c>
      <c r="G984" s="17">
        <v>11.462770013645299</v>
      </c>
      <c r="H984" s="17">
        <f t="shared" si="65"/>
        <v>11.504139150624544</v>
      </c>
      <c r="N984" t="str">
        <f t="shared" si="66"/>
        <v>14#27</v>
      </c>
      <c r="O984">
        <v>14</v>
      </c>
      <c r="P984">
        <v>27</v>
      </c>
      <c r="Q984">
        <v>6.7762859578065067</v>
      </c>
      <c r="R984">
        <v>11.504139150624544</v>
      </c>
    </row>
    <row r="985" spans="1:18" x14ac:dyDescent="0.25">
      <c r="A985" s="70">
        <v>14</v>
      </c>
      <c r="B985" s="70">
        <v>29</v>
      </c>
      <c r="C985" s="83">
        <v>45.533372892846721</v>
      </c>
      <c r="D985" s="83">
        <v>0</v>
      </c>
      <c r="E985" s="43">
        <f t="shared" si="63"/>
        <v>14.49372274308614</v>
      </c>
      <c r="F985" s="17">
        <f t="shared" si="64"/>
        <v>6.8995386328679728E-2</v>
      </c>
      <c r="G985" s="17">
        <v>21.551529237042732</v>
      </c>
      <c r="H985" s="17">
        <f t="shared" si="65"/>
        <v>21.62930870605922</v>
      </c>
      <c r="N985" t="str">
        <f t="shared" si="66"/>
        <v>14#29</v>
      </c>
      <c r="O985">
        <v>14</v>
      </c>
      <c r="P985">
        <v>29</v>
      </c>
      <c r="Q985">
        <v>14.49372274308614</v>
      </c>
      <c r="R985">
        <v>21.62930870605922</v>
      </c>
    </row>
    <row r="986" spans="1:18" x14ac:dyDescent="0.25">
      <c r="A986" s="70">
        <v>14</v>
      </c>
      <c r="B986" s="70">
        <v>30</v>
      </c>
      <c r="C986" s="83">
        <v>50.618918436723085</v>
      </c>
      <c r="D986" s="83">
        <v>22.66</v>
      </c>
      <c r="E986" s="43">
        <f t="shared" si="63"/>
        <v>16.112502166339908</v>
      </c>
      <c r="F986" s="17">
        <f t="shared" si="64"/>
        <v>6.2063606861078764E-2</v>
      </c>
      <c r="G986" s="17">
        <v>22.66</v>
      </c>
      <c r="H986" s="17">
        <f t="shared" si="65"/>
        <v>22.66</v>
      </c>
      <c r="N986" t="str">
        <f t="shared" si="66"/>
        <v>14#30</v>
      </c>
      <c r="O986">
        <v>14</v>
      </c>
      <c r="P986">
        <v>30</v>
      </c>
      <c r="Q986">
        <v>16.112502166339908</v>
      </c>
      <c r="R986">
        <v>22.66</v>
      </c>
    </row>
    <row r="987" spans="1:18" x14ac:dyDescent="0.25">
      <c r="A987" s="70">
        <v>14</v>
      </c>
      <c r="B987" s="70">
        <v>31</v>
      </c>
      <c r="C987" s="83">
        <v>31.932495275502884</v>
      </c>
      <c r="D987" s="83">
        <v>0</v>
      </c>
      <c r="E987" s="43">
        <f t="shared" si="63"/>
        <v>10.164428936709756</v>
      </c>
      <c r="F987" s="17">
        <f t="shared" si="64"/>
        <v>9.8382310135339671E-2</v>
      </c>
      <c r="G987" s="17">
        <v>17.019078693992387</v>
      </c>
      <c r="H987" s="17">
        <f t="shared" si="65"/>
        <v>17.080500548999005</v>
      </c>
      <c r="N987" t="str">
        <f t="shared" si="66"/>
        <v>14#31</v>
      </c>
      <c r="O987">
        <v>14</v>
      </c>
      <c r="P987">
        <v>31</v>
      </c>
      <c r="Q987">
        <v>10.164428936709756</v>
      </c>
      <c r="R987">
        <v>17.080500548999005</v>
      </c>
    </row>
    <row r="988" spans="1:18" x14ac:dyDescent="0.25">
      <c r="A988" s="70">
        <v>14</v>
      </c>
      <c r="B988" s="70">
        <v>32</v>
      </c>
      <c r="C988" s="83">
        <v>45.888178395907865</v>
      </c>
      <c r="D988" s="83">
        <v>0</v>
      </c>
      <c r="E988" s="43">
        <f t="shared" si="63"/>
        <v>14.606660842382915</v>
      </c>
      <c r="F988" s="17">
        <f t="shared" si="64"/>
        <v>6.8461916846756954E-2</v>
      </c>
      <c r="G988" s="17">
        <v>21.644101798459737</v>
      </c>
      <c r="H988" s="17">
        <f t="shared" si="65"/>
        <v>21.722215361850377</v>
      </c>
      <c r="N988" t="str">
        <f t="shared" si="66"/>
        <v>14#32</v>
      </c>
      <c r="O988">
        <v>14</v>
      </c>
      <c r="P988">
        <v>32</v>
      </c>
      <c r="Q988">
        <v>14.606660842382915</v>
      </c>
      <c r="R988">
        <v>21.722215361850377</v>
      </c>
    </row>
    <row r="989" spans="1:18" x14ac:dyDescent="0.25">
      <c r="A989" s="70">
        <v>14</v>
      </c>
      <c r="B989" s="70">
        <v>34</v>
      </c>
      <c r="C989" s="83">
        <v>42.57666036733719</v>
      </c>
      <c r="D989" s="83">
        <v>0</v>
      </c>
      <c r="E989" s="43">
        <f t="shared" si="63"/>
        <v>13.552571915613013</v>
      </c>
      <c r="F989" s="17">
        <f t="shared" si="64"/>
        <v>7.3786732601504715E-2</v>
      </c>
      <c r="G989" s="17">
        <v>20.737637573834569</v>
      </c>
      <c r="H989" s="17">
        <f t="shared" si="65"/>
        <v>20.812479707838538</v>
      </c>
      <c r="N989" t="str">
        <f t="shared" si="66"/>
        <v>14#34</v>
      </c>
      <c r="O989">
        <v>14</v>
      </c>
      <c r="P989">
        <v>34</v>
      </c>
      <c r="Q989">
        <v>13.552571915613013</v>
      </c>
      <c r="R989">
        <v>20.812479707838538</v>
      </c>
    </row>
    <row r="990" spans="1:18" x14ac:dyDescent="0.25">
      <c r="A990" s="70">
        <v>14</v>
      </c>
      <c r="B990" s="70">
        <v>35</v>
      </c>
      <c r="C990" s="83">
        <v>39.619947841827667</v>
      </c>
      <c r="D990" s="83">
        <v>0</v>
      </c>
      <c r="E990" s="43">
        <f t="shared" si="63"/>
        <v>12.611421088139888</v>
      </c>
      <c r="F990" s="17">
        <f t="shared" si="64"/>
        <v>7.9293205183706555E-2</v>
      </c>
      <c r="G990" s="17">
        <v>19.8401578606558</v>
      </c>
      <c r="H990" s="17">
        <f t="shared" si="65"/>
        <v>19.911760990374908</v>
      </c>
      <c r="N990" t="str">
        <f t="shared" si="66"/>
        <v>14#35</v>
      </c>
      <c r="O990">
        <v>14</v>
      </c>
      <c r="P990">
        <v>35</v>
      </c>
      <c r="Q990">
        <v>12.611421088139888</v>
      </c>
      <c r="R990">
        <v>19.911760990374908</v>
      </c>
    </row>
    <row r="991" spans="1:18" x14ac:dyDescent="0.25">
      <c r="A991" s="70">
        <v>14</v>
      </c>
      <c r="B991" s="70">
        <v>36</v>
      </c>
      <c r="C991" s="83">
        <v>37.845920326521949</v>
      </c>
      <c r="D991" s="83">
        <v>0</v>
      </c>
      <c r="E991" s="43">
        <f t="shared" si="63"/>
        <v>12.046730591656011</v>
      </c>
      <c r="F991" s="17">
        <f t="shared" si="64"/>
        <v>8.3010074176692816E-2</v>
      </c>
      <c r="G991" s="17">
        <v>19.256420788171447</v>
      </c>
      <c r="H991" s="17">
        <f t="shared" si="65"/>
        <v>19.325917210795957</v>
      </c>
      <c r="N991" t="str">
        <f t="shared" si="66"/>
        <v>14#36</v>
      </c>
      <c r="O991">
        <v>14</v>
      </c>
      <c r="P991">
        <v>36</v>
      </c>
      <c r="Q991">
        <v>12.046730591656011</v>
      </c>
      <c r="R991">
        <v>19.325917210795957</v>
      </c>
    </row>
    <row r="992" spans="1:18" x14ac:dyDescent="0.25">
      <c r="A992" s="70">
        <v>14</v>
      </c>
      <c r="B992" s="70">
        <v>37</v>
      </c>
      <c r="C992" s="83">
        <v>46.716057903050533</v>
      </c>
      <c r="D992" s="83">
        <v>0</v>
      </c>
      <c r="E992" s="43">
        <f t="shared" si="63"/>
        <v>14.87018307407539</v>
      </c>
      <c r="F992" s="17">
        <f t="shared" si="64"/>
        <v>6.7248667687447333E-2</v>
      </c>
      <c r="G992" s="17">
        <v>21.856119228708394</v>
      </c>
      <c r="H992" s="17">
        <f t="shared" si="65"/>
        <v>21.9349979630048</v>
      </c>
      <c r="N992" t="str">
        <f t="shared" si="66"/>
        <v>14#37</v>
      </c>
      <c r="O992">
        <v>14</v>
      </c>
      <c r="P992">
        <v>37</v>
      </c>
      <c r="Q992">
        <v>14.87018307407539</v>
      </c>
      <c r="R992">
        <v>21.9349979630048</v>
      </c>
    </row>
    <row r="993" spans="1:18" x14ac:dyDescent="0.25">
      <c r="A993" s="70">
        <v>14</v>
      </c>
      <c r="B993" s="70">
        <v>38</v>
      </c>
      <c r="C993" s="83">
        <v>46.124715397948613</v>
      </c>
      <c r="D993" s="83">
        <v>0</v>
      </c>
      <c r="E993" s="43">
        <f t="shared" si="63"/>
        <v>14.68195290858076</v>
      </c>
      <c r="F993" s="17">
        <f t="shared" si="64"/>
        <v>6.8110830093696687E-2</v>
      </c>
      <c r="G993" s="17">
        <v>21.705242473648582</v>
      </c>
      <c r="H993" s="17">
        <f t="shared" si="65"/>
        <v>21.783576693735981</v>
      </c>
      <c r="N993" t="str">
        <f t="shared" si="66"/>
        <v>14#38</v>
      </c>
      <c r="O993">
        <v>14</v>
      </c>
      <c r="P993">
        <v>38</v>
      </c>
      <c r="Q993">
        <v>14.68195290858076</v>
      </c>
      <c r="R993">
        <v>21.783576693735981</v>
      </c>
    </row>
    <row r="994" spans="1:18" x14ac:dyDescent="0.25">
      <c r="A994" s="70">
        <v>14</v>
      </c>
      <c r="B994" s="70">
        <v>39</v>
      </c>
      <c r="C994" s="83">
        <v>49.081427923458136</v>
      </c>
      <c r="D994" s="83">
        <v>0</v>
      </c>
      <c r="E994" s="43">
        <f t="shared" si="63"/>
        <v>15.623103736053885</v>
      </c>
      <c r="F994" s="17">
        <f t="shared" si="64"/>
        <v>6.4007768039859539E-2</v>
      </c>
      <c r="G994" s="17">
        <v>22.432711480874538</v>
      </c>
      <c r="H994" s="17">
        <f t="shared" si="65"/>
        <v>22.513671136609013</v>
      </c>
      <c r="N994" t="str">
        <f t="shared" si="66"/>
        <v>14#39</v>
      </c>
      <c r="O994">
        <v>14</v>
      </c>
      <c r="P994">
        <v>39</v>
      </c>
      <c r="Q994">
        <v>15.623103736053885</v>
      </c>
      <c r="R994">
        <v>22.513671136609013</v>
      </c>
    </row>
    <row r="995" spans="1:18" x14ac:dyDescent="0.25">
      <c r="A995" s="70">
        <v>14</v>
      </c>
      <c r="B995" s="70">
        <v>40</v>
      </c>
      <c r="C995" s="83">
        <v>44.46895638366329</v>
      </c>
      <c r="D995" s="83">
        <v>0</v>
      </c>
      <c r="E995" s="43">
        <f t="shared" si="63"/>
        <v>14.154908445195813</v>
      </c>
      <c r="F995" s="17">
        <f t="shared" si="64"/>
        <v>7.0646871639738568E-2</v>
      </c>
      <c r="G995" s="17">
        <v>21.267450842848362</v>
      </c>
      <c r="H995" s="17">
        <f t="shared" si="65"/>
        <v>21.344205072940202</v>
      </c>
      <c r="N995" t="str">
        <f t="shared" si="66"/>
        <v>14#40</v>
      </c>
      <c r="O995">
        <v>14</v>
      </c>
      <c r="P995">
        <v>40</v>
      </c>
      <c r="Q995">
        <v>14.154908445195813</v>
      </c>
      <c r="R995">
        <v>21.344205072940202</v>
      </c>
    </row>
    <row r="996" spans="1:18" x14ac:dyDescent="0.25">
      <c r="A996" s="70">
        <v>14</v>
      </c>
      <c r="B996" s="70">
        <v>41</v>
      </c>
      <c r="C996" s="83">
        <v>36.07189281121623</v>
      </c>
      <c r="D996" s="83">
        <v>0</v>
      </c>
      <c r="E996" s="43">
        <f t="shared" si="63"/>
        <v>11.482040095172136</v>
      </c>
      <c r="F996" s="17">
        <f t="shared" si="64"/>
        <v>8.7092536841120324E-2</v>
      </c>
      <c r="G996" s="17">
        <v>18.63503949957947</v>
      </c>
      <c r="H996" s="17">
        <f t="shared" si="65"/>
        <v>18.702293357133453</v>
      </c>
      <c r="N996" t="str">
        <f t="shared" si="66"/>
        <v>14#41</v>
      </c>
      <c r="O996">
        <v>14</v>
      </c>
      <c r="P996">
        <v>41</v>
      </c>
      <c r="Q996">
        <v>11.482040095172136</v>
      </c>
      <c r="R996">
        <v>18.702293357133453</v>
      </c>
    </row>
    <row r="997" spans="1:18" x14ac:dyDescent="0.25">
      <c r="A997" s="70">
        <v>14</v>
      </c>
      <c r="B997" s="70">
        <v>42</v>
      </c>
      <c r="C997" s="83">
        <v>48.253548416315468</v>
      </c>
      <c r="D997" s="83">
        <v>0</v>
      </c>
      <c r="E997" s="43">
        <f t="shared" si="63"/>
        <v>15.35958150436141</v>
      </c>
      <c r="F997" s="17">
        <f t="shared" si="64"/>
        <v>6.5105940530739481E-2</v>
      </c>
      <c r="G997" s="17">
        <v>22.235650196289427</v>
      </c>
      <c r="H997" s="17">
        <f t="shared" si="65"/>
        <v>22.315898657847836</v>
      </c>
      <c r="N997" t="str">
        <f t="shared" si="66"/>
        <v>14#42</v>
      </c>
      <c r="O997">
        <v>14</v>
      </c>
      <c r="P997">
        <v>42</v>
      </c>
      <c r="Q997">
        <v>15.35958150436141</v>
      </c>
      <c r="R997">
        <v>22.315898657847836</v>
      </c>
    </row>
    <row r="998" spans="1:18" x14ac:dyDescent="0.25">
      <c r="A998" s="70">
        <v>14</v>
      </c>
      <c r="B998" s="70">
        <v>43</v>
      </c>
      <c r="C998" s="83">
        <v>44.350687882642895</v>
      </c>
      <c r="D998" s="83">
        <v>0</v>
      </c>
      <c r="E998" s="43">
        <f t="shared" si="63"/>
        <v>14.117262412096885</v>
      </c>
      <c r="F998" s="17">
        <f t="shared" si="64"/>
        <v>7.0835263297444551E-2</v>
      </c>
      <c r="G998" s="17">
        <v>21.235283736100463</v>
      </c>
      <c r="H998" s="17">
        <f t="shared" si="65"/>
        <v>21.311921875104048</v>
      </c>
      <c r="N998" t="str">
        <f t="shared" si="66"/>
        <v>14#43</v>
      </c>
      <c r="O998">
        <v>14</v>
      </c>
      <c r="P998">
        <v>43</v>
      </c>
      <c r="Q998">
        <v>14.117262412096885</v>
      </c>
      <c r="R998">
        <v>21.311921875104048</v>
      </c>
    </row>
    <row r="999" spans="1:18" x14ac:dyDescent="0.25">
      <c r="A999" s="70">
        <v>14</v>
      </c>
      <c r="B999" s="70">
        <v>44</v>
      </c>
      <c r="C999" s="83">
        <v>44.942030387744815</v>
      </c>
      <c r="D999" s="83">
        <v>0</v>
      </c>
      <c r="E999" s="43">
        <f t="shared" si="63"/>
        <v>14.305492577591515</v>
      </c>
      <c r="F999" s="17">
        <f t="shared" si="64"/>
        <v>6.9903220359320256E-2</v>
      </c>
      <c r="G999" s="17">
        <v>21.394902765612979</v>
      </c>
      <c r="H999" s="17">
        <f t="shared" si="65"/>
        <v>21.472116969694078</v>
      </c>
      <c r="N999" t="str">
        <f t="shared" si="66"/>
        <v>14#44</v>
      </c>
      <c r="O999">
        <v>14</v>
      </c>
      <c r="P999">
        <v>44</v>
      </c>
      <c r="Q999">
        <v>14.305492577591515</v>
      </c>
      <c r="R999">
        <v>21.472116969694078</v>
      </c>
    </row>
    <row r="1000" spans="1:18" x14ac:dyDescent="0.25">
      <c r="A1000" s="70">
        <v>14</v>
      </c>
      <c r="B1000" s="70">
        <v>45</v>
      </c>
      <c r="C1000" s="83">
        <v>45.533372892846721</v>
      </c>
      <c r="D1000" s="83">
        <v>0</v>
      </c>
      <c r="E1000" s="43">
        <f t="shared" si="63"/>
        <v>14.49372274308614</v>
      </c>
      <c r="F1000" s="17">
        <f t="shared" si="64"/>
        <v>6.8995386328679728E-2</v>
      </c>
      <c r="G1000" s="17">
        <v>21.551529237042732</v>
      </c>
      <c r="H1000" s="17">
        <f t="shared" si="65"/>
        <v>21.62930870605922</v>
      </c>
      <c r="N1000" t="str">
        <f t="shared" si="66"/>
        <v>14#45</v>
      </c>
      <c r="O1000">
        <v>14</v>
      </c>
      <c r="P1000">
        <v>45</v>
      </c>
      <c r="Q1000">
        <v>14.49372274308614</v>
      </c>
      <c r="R1000">
        <v>21.62930870605922</v>
      </c>
    </row>
    <row r="1001" spans="1:18" x14ac:dyDescent="0.25">
      <c r="A1001" s="70">
        <v>14</v>
      </c>
      <c r="B1001" s="70">
        <v>46</v>
      </c>
      <c r="C1001" s="83">
        <v>47.307400408152432</v>
      </c>
      <c r="D1001" s="83">
        <v>0</v>
      </c>
      <c r="E1001" s="43">
        <f t="shared" si="63"/>
        <v>15.058413239570013</v>
      </c>
      <c r="F1001" s="17">
        <f t="shared" si="64"/>
        <v>6.6408059341354256E-2</v>
      </c>
      <c r="G1001" s="17">
        <v>22.004233774839708</v>
      </c>
      <c r="H1001" s="17">
        <f t="shared" si="65"/>
        <v>22.083647054533103</v>
      </c>
      <c r="N1001" t="str">
        <f t="shared" si="66"/>
        <v>14#46</v>
      </c>
      <c r="O1001">
        <v>14</v>
      </c>
      <c r="P1001">
        <v>46</v>
      </c>
      <c r="Q1001">
        <v>15.058413239570013</v>
      </c>
      <c r="R1001">
        <v>22.083647054533103</v>
      </c>
    </row>
    <row r="1002" spans="1:18" x14ac:dyDescent="0.25">
      <c r="A1002" s="70">
        <v>14</v>
      </c>
      <c r="B1002" s="70">
        <v>47</v>
      </c>
      <c r="C1002" s="83">
        <v>38.43726283162384</v>
      </c>
      <c r="D1002" s="83">
        <v>0</v>
      </c>
      <c r="E1002" s="43">
        <f t="shared" si="63"/>
        <v>12.234960757150633</v>
      </c>
      <c r="F1002" s="17">
        <f t="shared" si="64"/>
        <v>8.1732996112436021E-2</v>
      </c>
      <c r="G1002" s="17">
        <v>19.455024133433266</v>
      </c>
      <c r="H1002" s="17">
        <f t="shared" si="65"/>
        <v>19.525237315530827</v>
      </c>
      <c r="N1002" t="str">
        <f t="shared" si="66"/>
        <v>14#47</v>
      </c>
      <c r="O1002">
        <v>14</v>
      </c>
      <c r="P1002">
        <v>47</v>
      </c>
      <c r="Q1002">
        <v>12.234960757150633</v>
      </c>
      <c r="R1002">
        <v>19.525237315530827</v>
      </c>
    </row>
    <row r="1003" spans="1:18" x14ac:dyDescent="0.25">
      <c r="A1003" s="70">
        <v>14</v>
      </c>
      <c r="B1003" s="70">
        <v>48</v>
      </c>
      <c r="C1003" s="83">
        <v>35.480550306114324</v>
      </c>
      <c r="D1003" s="83">
        <v>0</v>
      </c>
      <c r="E1003" s="43">
        <f t="shared" si="63"/>
        <v>11.29380992967751</v>
      </c>
      <c r="F1003" s="17">
        <f t="shared" si="64"/>
        <v>8.8544079121805674E-2</v>
      </c>
      <c r="G1003" s="17">
        <v>18.418969973749387</v>
      </c>
      <c r="H1003" s="17">
        <f t="shared" si="65"/>
        <v>18.485444036384649</v>
      </c>
      <c r="N1003" t="str">
        <f t="shared" si="66"/>
        <v>14#48</v>
      </c>
      <c r="O1003">
        <v>14</v>
      </c>
      <c r="P1003">
        <v>48</v>
      </c>
      <c r="Q1003">
        <v>11.29380992967751</v>
      </c>
      <c r="R1003">
        <v>18.485444036384649</v>
      </c>
    </row>
    <row r="1004" spans="1:18" x14ac:dyDescent="0.25">
      <c r="A1004" s="70">
        <v>14</v>
      </c>
      <c r="B1004" s="70">
        <v>51</v>
      </c>
      <c r="C1004" s="83">
        <v>50.027575931621186</v>
      </c>
      <c r="D1004" s="83">
        <v>0</v>
      </c>
      <c r="E1004" s="43">
        <f t="shared" si="63"/>
        <v>15.924272000845287</v>
      </c>
      <c r="F1004" s="17">
        <f t="shared" si="64"/>
        <v>6.2797219235323179E-2</v>
      </c>
      <c r="G1004" s="17">
        <v>22.651962365515335</v>
      </c>
      <c r="H1004" s="17">
        <f t="shared" si="65"/>
        <v>22.733713297692479</v>
      </c>
      <c r="N1004" t="str">
        <f t="shared" si="66"/>
        <v>14#51</v>
      </c>
      <c r="O1004">
        <v>14</v>
      </c>
      <c r="P1004">
        <v>51</v>
      </c>
      <c r="Q1004">
        <v>15.924272000845287</v>
      </c>
      <c r="R1004">
        <v>22.733713297692479</v>
      </c>
    </row>
    <row r="1005" spans="1:18" x14ac:dyDescent="0.25">
      <c r="A1005" s="70">
        <v>14</v>
      </c>
      <c r="B1005" s="70">
        <v>52</v>
      </c>
      <c r="C1005" s="83">
        <v>22.707552195913166</v>
      </c>
      <c r="D1005" s="83">
        <v>0</v>
      </c>
      <c r="E1005" s="43">
        <f t="shared" si="63"/>
        <v>7.2280383549936058</v>
      </c>
      <c r="F1005" s="17">
        <f t="shared" si="64"/>
        <v>0.13835012362782137</v>
      </c>
      <c r="G1005" s="17">
        <v>12.344493961266805</v>
      </c>
      <c r="H1005" s="17">
        <f t="shared" si="65"/>
        <v>12.389045239973017</v>
      </c>
      <c r="N1005" t="str">
        <f t="shared" si="66"/>
        <v>14#52</v>
      </c>
      <c r="O1005">
        <v>14</v>
      </c>
      <c r="P1005">
        <v>52</v>
      </c>
      <c r="Q1005">
        <v>7.2280383549936058</v>
      </c>
      <c r="R1005">
        <v>12.389045239973017</v>
      </c>
    </row>
    <row r="1006" spans="1:18" x14ac:dyDescent="0.25">
      <c r="A1006" s="70">
        <v>14</v>
      </c>
      <c r="B1006" s="70">
        <v>53</v>
      </c>
      <c r="C1006" s="83">
        <v>46.124715397948613</v>
      </c>
      <c r="D1006" s="83">
        <v>0</v>
      </c>
      <c r="E1006" s="43">
        <f t="shared" si="63"/>
        <v>14.68195290858076</v>
      </c>
      <c r="F1006" s="17">
        <f t="shared" si="64"/>
        <v>6.8110830093696687E-2</v>
      </c>
      <c r="G1006" s="17">
        <v>21.705242473648582</v>
      </c>
      <c r="H1006" s="17">
        <f t="shared" si="65"/>
        <v>21.783576693735981</v>
      </c>
      <c r="N1006" t="str">
        <f t="shared" si="66"/>
        <v>14#53</v>
      </c>
      <c r="O1006">
        <v>14</v>
      </c>
      <c r="P1006">
        <v>53</v>
      </c>
      <c r="Q1006">
        <v>14.68195290858076</v>
      </c>
      <c r="R1006">
        <v>21.783576693735981</v>
      </c>
    </row>
    <row r="1007" spans="1:18" x14ac:dyDescent="0.25">
      <c r="A1007" s="70">
        <v>14</v>
      </c>
      <c r="B1007" s="70">
        <v>55</v>
      </c>
      <c r="C1007" s="83">
        <v>45.178567389785577</v>
      </c>
      <c r="D1007" s="83">
        <v>0</v>
      </c>
      <c r="E1007" s="43">
        <f t="shared" si="63"/>
        <v>14.380784643789365</v>
      </c>
      <c r="F1007" s="17">
        <f t="shared" si="64"/>
        <v>6.9537234912412815E-2</v>
      </c>
      <c r="G1007" s="17">
        <v>21.457907960427086</v>
      </c>
      <c r="H1007" s="17">
        <f t="shared" si="65"/>
        <v>21.535349550256267</v>
      </c>
      <c r="N1007" t="str">
        <f t="shared" si="66"/>
        <v>14#55</v>
      </c>
      <c r="O1007">
        <v>14</v>
      </c>
      <c r="P1007">
        <v>55</v>
      </c>
      <c r="Q1007">
        <v>14.380784643789365</v>
      </c>
      <c r="R1007">
        <v>21.535349550256267</v>
      </c>
    </row>
    <row r="1008" spans="1:18" x14ac:dyDescent="0.25">
      <c r="A1008" s="70">
        <v>14</v>
      </c>
      <c r="B1008" s="70">
        <v>56</v>
      </c>
      <c r="C1008" s="83">
        <v>18.331617658159068</v>
      </c>
      <c r="D1008" s="83">
        <v>0</v>
      </c>
      <c r="E1008" s="43">
        <f t="shared" si="63"/>
        <v>5.8351351303333807</v>
      </c>
      <c r="F1008" s="17">
        <f t="shared" si="64"/>
        <v>0.17137563700994646</v>
      </c>
      <c r="G1008" s="17">
        <v>9.4674895967695836</v>
      </c>
      <c r="H1008" s="17">
        <f t="shared" si="65"/>
        <v>9.5016577667243247</v>
      </c>
      <c r="N1008" t="str">
        <f t="shared" si="66"/>
        <v>14#56</v>
      </c>
      <c r="O1008">
        <v>14</v>
      </c>
      <c r="P1008">
        <v>56</v>
      </c>
      <c r="Q1008">
        <v>5.8351351303333807</v>
      </c>
      <c r="R1008">
        <v>9.5016577667243247</v>
      </c>
    </row>
    <row r="1009" spans="1:18" x14ac:dyDescent="0.25">
      <c r="A1009" s="70">
        <v>14</v>
      </c>
      <c r="B1009" s="70">
        <v>57</v>
      </c>
      <c r="C1009" s="83">
        <v>47.898742913254331</v>
      </c>
      <c r="D1009" s="83">
        <v>0</v>
      </c>
      <c r="E1009" s="43">
        <f t="shared" si="63"/>
        <v>15.246643405064637</v>
      </c>
      <c r="F1009" s="17">
        <f t="shared" si="64"/>
        <v>6.55882067568931E-2</v>
      </c>
      <c r="G1009" s="17">
        <v>22.149657990806155</v>
      </c>
      <c r="H1009" s="17">
        <f t="shared" si="65"/>
        <v>22.229596106494974</v>
      </c>
      <c r="N1009" t="str">
        <f t="shared" si="66"/>
        <v>14#57</v>
      </c>
      <c r="O1009">
        <v>14</v>
      </c>
      <c r="P1009">
        <v>57</v>
      </c>
      <c r="Q1009">
        <v>15.246643405064637</v>
      </c>
      <c r="R1009">
        <v>22.229596106494974</v>
      </c>
    </row>
    <row r="1010" spans="1:18" x14ac:dyDescent="0.25">
      <c r="A1010" s="70">
        <v>14</v>
      </c>
      <c r="B1010" s="70">
        <v>58</v>
      </c>
      <c r="C1010" s="83">
        <v>49.436233426519287</v>
      </c>
      <c r="D1010" s="83">
        <v>0</v>
      </c>
      <c r="E1010" s="43">
        <f t="shared" si="63"/>
        <v>15.736041835350663</v>
      </c>
      <c r="F1010" s="17">
        <f t="shared" si="64"/>
        <v>6.3548382144836615E-2</v>
      </c>
      <c r="G1010" s="17">
        <v>22.515663067490742</v>
      </c>
      <c r="H1010" s="17">
        <f t="shared" si="65"/>
        <v>22.596922095501316</v>
      </c>
      <c r="N1010" t="str">
        <f t="shared" si="66"/>
        <v>14#58</v>
      </c>
      <c r="O1010">
        <v>14</v>
      </c>
      <c r="P1010">
        <v>58</v>
      </c>
      <c r="Q1010">
        <v>15.736041835350663</v>
      </c>
      <c r="R1010">
        <v>22.596922095501316</v>
      </c>
    </row>
    <row r="1011" spans="1:18" x14ac:dyDescent="0.25">
      <c r="A1011" s="70">
        <v>14</v>
      </c>
      <c r="B1011" s="70">
        <v>60</v>
      </c>
      <c r="C1011" s="83">
        <v>50.618918436723085</v>
      </c>
      <c r="D1011" s="83">
        <v>23.381</v>
      </c>
      <c r="E1011" s="43">
        <f t="shared" si="63"/>
        <v>16.112502166339908</v>
      </c>
      <c r="F1011" s="17">
        <f t="shared" si="64"/>
        <v>6.2063606861078764E-2</v>
      </c>
      <c r="G1011" s="17">
        <v>23.381</v>
      </c>
      <c r="H1011" s="17">
        <f t="shared" si="65"/>
        <v>23.381</v>
      </c>
      <c r="N1011" t="str">
        <f t="shared" si="66"/>
        <v>14#60</v>
      </c>
      <c r="O1011">
        <v>14</v>
      </c>
      <c r="P1011">
        <v>60</v>
      </c>
      <c r="Q1011">
        <v>16.112502166339908</v>
      </c>
      <c r="R1011">
        <v>23.381</v>
      </c>
    </row>
    <row r="1012" spans="1:18" x14ac:dyDescent="0.25">
      <c r="A1012" s="70">
        <v>14</v>
      </c>
      <c r="B1012" s="70">
        <v>61</v>
      </c>
      <c r="C1012" s="83">
        <v>49.672770428560057</v>
      </c>
      <c r="D1012" s="83">
        <v>0</v>
      </c>
      <c r="E1012" s="43">
        <f t="shared" si="63"/>
        <v>15.811333901548515</v>
      </c>
      <c r="F1012" s="17">
        <f t="shared" si="64"/>
        <v>6.3245770801289763E-2</v>
      </c>
      <c r="G1012" s="17">
        <v>22.570473288414536</v>
      </c>
      <c r="H1012" s="17">
        <f t="shared" si="65"/>
        <v>22.651930126512426</v>
      </c>
      <c r="N1012" t="str">
        <f t="shared" si="66"/>
        <v>14#61</v>
      </c>
      <c r="O1012">
        <v>14</v>
      </c>
      <c r="P1012">
        <v>61</v>
      </c>
      <c r="Q1012">
        <v>15.811333901548515</v>
      </c>
      <c r="R1012">
        <v>22.651930126512426</v>
      </c>
    </row>
    <row r="1013" spans="1:18" x14ac:dyDescent="0.25">
      <c r="A1013" s="70">
        <v>14</v>
      </c>
      <c r="B1013" s="70">
        <v>62</v>
      </c>
      <c r="C1013" s="83">
        <v>29.330588253054504</v>
      </c>
      <c r="D1013" s="83">
        <v>0</v>
      </c>
      <c r="E1013" s="43">
        <f t="shared" si="63"/>
        <v>9.3362162085334077</v>
      </c>
      <c r="F1013" s="17">
        <f t="shared" si="64"/>
        <v>0.10710977313121654</v>
      </c>
      <c r="G1013" s="17">
        <v>15.866554977356783</v>
      </c>
      <c r="H1013" s="17">
        <f t="shared" si="65"/>
        <v>15.923817374270063</v>
      </c>
      <c r="N1013" t="str">
        <f t="shared" si="66"/>
        <v>14#62</v>
      </c>
      <c r="O1013">
        <v>14</v>
      </c>
      <c r="P1013">
        <v>62</v>
      </c>
      <c r="Q1013">
        <v>9.3362162085334077</v>
      </c>
      <c r="R1013">
        <v>15.923817374270063</v>
      </c>
    </row>
    <row r="1014" spans="1:18" x14ac:dyDescent="0.25">
      <c r="A1014" s="70">
        <v>14</v>
      </c>
      <c r="B1014" s="70">
        <v>63</v>
      </c>
      <c r="C1014" s="83">
        <v>47.070863406111656</v>
      </c>
      <c r="D1014" s="83">
        <v>0</v>
      </c>
      <c r="E1014" s="43">
        <f t="shared" si="63"/>
        <v>14.983121173372158</v>
      </c>
      <c r="F1014" s="17">
        <f t="shared" si="64"/>
        <v>6.6741768182265598E-2</v>
      </c>
      <c r="G1014" s="17">
        <v>21.945314768588663</v>
      </c>
      <c r="H1014" s="17">
        <f t="shared" si="65"/>
        <v>22.024515409588499</v>
      </c>
      <c r="N1014" t="str">
        <f t="shared" si="66"/>
        <v>14#63</v>
      </c>
      <c r="O1014">
        <v>14</v>
      </c>
      <c r="P1014">
        <v>63</v>
      </c>
      <c r="Q1014">
        <v>14.983121173372158</v>
      </c>
      <c r="R1014">
        <v>22.024515409588499</v>
      </c>
    </row>
    <row r="1015" spans="1:18" x14ac:dyDescent="0.25">
      <c r="A1015" s="70">
        <v>14</v>
      </c>
      <c r="B1015" s="70">
        <v>64</v>
      </c>
      <c r="C1015" s="83">
        <v>46.361252399989382</v>
      </c>
      <c r="D1015" s="83">
        <v>0</v>
      </c>
      <c r="E1015" s="43">
        <f t="shared" si="63"/>
        <v>14.757244974778613</v>
      </c>
      <c r="F1015" s="17">
        <f t="shared" si="64"/>
        <v>6.7763325858524751E-2</v>
      </c>
      <c r="G1015" s="17">
        <v>21.765929339569862</v>
      </c>
      <c r="H1015" s="17">
        <f t="shared" si="65"/>
        <v>21.84448257855637</v>
      </c>
      <c r="N1015" t="str">
        <f t="shared" si="66"/>
        <v>14#64</v>
      </c>
      <c r="O1015">
        <v>14</v>
      </c>
      <c r="P1015">
        <v>64</v>
      </c>
      <c r="Q1015">
        <v>14.757244974778613</v>
      </c>
      <c r="R1015">
        <v>21.84448257855637</v>
      </c>
    </row>
    <row r="1016" spans="1:18" x14ac:dyDescent="0.25">
      <c r="A1016" s="70">
        <v>14</v>
      </c>
      <c r="B1016" s="70">
        <v>65</v>
      </c>
      <c r="C1016" s="83">
        <v>48.253548416315468</v>
      </c>
      <c r="D1016" s="83">
        <v>0</v>
      </c>
      <c r="E1016" s="43">
        <f t="shared" si="63"/>
        <v>15.35958150436141</v>
      </c>
      <c r="F1016" s="17">
        <f t="shared" si="64"/>
        <v>6.5105940530739481E-2</v>
      </c>
      <c r="G1016" s="17">
        <v>22.235650196289427</v>
      </c>
      <c r="H1016" s="17">
        <f t="shared" si="65"/>
        <v>22.315898657847836</v>
      </c>
      <c r="N1016" t="str">
        <f t="shared" si="66"/>
        <v>14#65</v>
      </c>
      <c r="O1016">
        <v>14</v>
      </c>
      <c r="P1016">
        <v>65</v>
      </c>
      <c r="Q1016">
        <v>15.35958150436141</v>
      </c>
      <c r="R1016">
        <v>22.315898657847836</v>
      </c>
    </row>
    <row r="1017" spans="1:18" x14ac:dyDescent="0.25">
      <c r="A1017" s="70">
        <v>14</v>
      </c>
      <c r="B1017" s="70">
        <v>66</v>
      </c>
      <c r="C1017" s="83">
        <v>29.92193075815641</v>
      </c>
      <c r="D1017" s="83">
        <v>0</v>
      </c>
      <c r="E1017" s="43">
        <f t="shared" si="63"/>
        <v>9.5244463740280327</v>
      </c>
      <c r="F1017" s="17">
        <f t="shared" si="64"/>
        <v>0.10499297919581702</v>
      </c>
      <c r="G1017" s="17">
        <v>16.138714253822439</v>
      </c>
      <c r="H1017" s="17">
        <f t="shared" si="65"/>
        <v>16.196958873564483</v>
      </c>
      <c r="N1017" t="str">
        <f t="shared" si="66"/>
        <v>14#66</v>
      </c>
      <c r="O1017">
        <v>14</v>
      </c>
      <c r="P1017">
        <v>66</v>
      </c>
      <c r="Q1017">
        <v>9.5244463740280327</v>
      </c>
      <c r="R1017">
        <v>16.196958873564483</v>
      </c>
    </row>
    <row r="1018" spans="1:18" x14ac:dyDescent="0.25">
      <c r="A1018" s="70">
        <v>14</v>
      </c>
      <c r="B1018" s="70">
        <v>67</v>
      </c>
      <c r="C1018" s="83">
        <v>45.533372892846721</v>
      </c>
      <c r="D1018" s="83">
        <v>0</v>
      </c>
      <c r="E1018" s="43">
        <f t="shared" si="63"/>
        <v>14.49372274308614</v>
      </c>
      <c r="F1018" s="17">
        <f t="shared" si="64"/>
        <v>6.8995386328679728E-2</v>
      </c>
      <c r="G1018" s="17">
        <v>21.551529237042732</v>
      </c>
      <c r="H1018" s="17">
        <f t="shared" si="65"/>
        <v>21.62930870605922</v>
      </c>
      <c r="N1018" t="str">
        <f t="shared" si="66"/>
        <v>14#67</v>
      </c>
      <c r="O1018">
        <v>14</v>
      </c>
      <c r="P1018">
        <v>67</v>
      </c>
      <c r="Q1018">
        <v>14.49372274308614</v>
      </c>
      <c r="R1018">
        <v>21.62930870605922</v>
      </c>
    </row>
    <row r="1019" spans="1:18" x14ac:dyDescent="0.25">
      <c r="A1019" s="70">
        <v>14</v>
      </c>
      <c r="B1019" s="70">
        <v>68</v>
      </c>
      <c r="C1019" s="83">
        <v>47.070863406111656</v>
      </c>
      <c r="D1019" s="83">
        <v>0</v>
      </c>
      <c r="E1019" s="43">
        <f t="shared" si="63"/>
        <v>14.983121173372158</v>
      </c>
      <c r="F1019" s="17">
        <f t="shared" si="64"/>
        <v>6.6741768182265598E-2</v>
      </c>
      <c r="G1019" s="17">
        <v>21.945314768588663</v>
      </c>
      <c r="H1019" s="17">
        <f t="shared" si="65"/>
        <v>22.024515409588499</v>
      </c>
      <c r="N1019" t="str">
        <f t="shared" si="66"/>
        <v>14#68</v>
      </c>
      <c r="O1019">
        <v>14</v>
      </c>
      <c r="P1019">
        <v>68</v>
      </c>
      <c r="Q1019">
        <v>14.983121173372158</v>
      </c>
      <c r="R1019">
        <v>22.024515409588499</v>
      </c>
    </row>
    <row r="1020" spans="1:18" x14ac:dyDescent="0.25">
      <c r="A1020" s="70">
        <v>14</v>
      </c>
      <c r="B1020" s="70">
        <v>69</v>
      </c>
      <c r="C1020" s="83">
        <v>40.802632852031472</v>
      </c>
      <c r="D1020" s="83">
        <v>0</v>
      </c>
      <c r="E1020" s="43">
        <f t="shared" si="63"/>
        <v>12.987881419129137</v>
      </c>
      <c r="F1020" s="17">
        <f t="shared" si="64"/>
        <v>7.6994851410265797E-2</v>
      </c>
      <c r="G1020" s="17">
        <v>20.209936330890429</v>
      </c>
      <c r="H1020" s="17">
        <f t="shared" si="65"/>
        <v>20.282873991108612</v>
      </c>
      <c r="N1020" t="str">
        <f t="shared" si="66"/>
        <v>14#69</v>
      </c>
      <c r="O1020">
        <v>14</v>
      </c>
      <c r="P1020">
        <v>69</v>
      </c>
      <c r="Q1020">
        <v>12.987881419129137</v>
      </c>
      <c r="R1020">
        <v>20.282873991108612</v>
      </c>
    </row>
    <row r="1021" spans="1:18" x14ac:dyDescent="0.25">
      <c r="A1021" s="70">
        <v>14</v>
      </c>
      <c r="B1021" s="70">
        <v>70</v>
      </c>
      <c r="C1021" s="83">
        <v>43.759345377541003</v>
      </c>
      <c r="D1021" s="83">
        <v>0</v>
      </c>
      <c r="E1021" s="43">
        <f t="shared" si="63"/>
        <v>13.929032246602263</v>
      </c>
      <c r="F1021" s="17">
        <f t="shared" si="64"/>
        <v>7.1792496585247834E-2</v>
      </c>
      <c r="G1021" s="17">
        <v>21.072590163510579</v>
      </c>
      <c r="H1021" s="17">
        <f t="shared" si="65"/>
        <v>21.148641141410689</v>
      </c>
      <c r="N1021" t="str">
        <f t="shared" si="66"/>
        <v>14#70</v>
      </c>
      <c r="O1021">
        <v>14</v>
      </c>
      <c r="P1021">
        <v>70</v>
      </c>
      <c r="Q1021">
        <v>13.929032246602263</v>
      </c>
      <c r="R1021">
        <v>21.148641141410689</v>
      </c>
    </row>
    <row r="1022" spans="1:18" x14ac:dyDescent="0.25">
      <c r="A1022" s="70">
        <v>14</v>
      </c>
      <c r="B1022" s="70">
        <v>71</v>
      </c>
      <c r="C1022" s="83">
        <v>39.02860533672574</v>
      </c>
      <c r="D1022" s="83">
        <v>0</v>
      </c>
      <c r="E1022" s="43">
        <f t="shared" si="63"/>
        <v>12.423190922645256</v>
      </c>
      <c r="F1022" s="17">
        <f t="shared" si="64"/>
        <v>8.0494617383459727E-2</v>
      </c>
      <c r="G1022" s="17">
        <v>19.649565146116338</v>
      </c>
      <c r="H1022" s="17">
        <f t="shared" si="65"/>
        <v>19.72048042672867</v>
      </c>
      <c r="N1022" t="str">
        <f t="shared" si="66"/>
        <v>14#71</v>
      </c>
      <c r="O1022">
        <v>14</v>
      </c>
      <c r="P1022">
        <v>71</v>
      </c>
      <c r="Q1022">
        <v>12.423190922645256</v>
      </c>
      <c r="R1022">
        <v>19.72048042672867</v>
      </c>
    </row>
    <row r="1023" spans="1:18" x14ac:dyDescent="0.25">
      <c r="A1023" s="70">
        <v>14</v>
      </c>
      <c r="B1023" s="70">
        <v>72</v>
      </c>
      <c r="C1023" s="83">
        <v>42.57666036733719</v>
      </c>
      <c r="D1023" s="83">
        <v>0</v>
      </c>
      <c r="E1023" s="43">
        <f t="shared" si="63"/>
        <v>13.552571915613013</v>
      </c>
      <c r="F1023" s="17">
        <f t="shared" si="64"/>
        <v>7.3786732601504715E-2</v>
      </c>
      <c r="G1023" s="17">
        <v>20.737637573834569</v>
      </c>
      <c r="H1023" s="17">
        <f t="shared" si="65"/>
        <v>20.812479707838538</v>
      </c>
      <c r="N1023" t="str">
        <f t="shared" si="66"/>
        <v>14#72</v>
      </c>
      <c r="O1023">
        <v>14</v>
      </c>
      <c r="P1023">
        <v>72</v>
      </c>
      <c r="Q1023">
        <v>13.552571915613013</v>
      </c>
      <c r="R1023">
        <v>20.812479707838538</v>
      </c>
    </row>
    <row r="1024" spans="1:18" x14ac:dyDescent="0.25">
      <c r="A1024" s="70">
        <v>14</v>
      </c>
      <c r="B1024" s="70">
        <v>73</v>
      </c>
      <c r="C1024" s="83">
        <v>43.759345377541003</v>
      </c>
      <c r="D1024" s="83">
        <v>0</v>
      </c>
      <c r="E1024" s="43">
        <f t="shared" si="63"/>
        <v>13.929032246602263</v>
      </c>
      <c r="F1024" s="17">
        <f t="shared" si="64"/>
        <v>7.1792496585247834E-2</v>
      </c>
      <c r="G1024" s="17">
        <v>21.072590163510579</v>
      </c>
      <c r="H1024" s="17">
        <f t="shared" si="65"/>
        <v>21.148641141410689</v>
      </c>
      <c r="N1024" t="str">
        <f t="shared" si="66"/>
        <v>14#73</v>
      </c>
      <c r="O1024">
        <v>14</v>
      </c>
      <c r="P1024">
        <v>73</v>
      </c>
      <c r="Q1024">
        <v>13.929032246602263</v>
      </c>
      <c r="R1024">
        <v>21.148641141410689</v>
      </c>
    </row>
    <row r="1025" spans="1:18" x14ac:dyDescent="0.25">
      <c r="A1025" s="70">
        <v>14</v>
      </c>
      <c r="B1025" s="70">
        <v>74</v>
      </c>
      <c r="C1025" s="83">
        <v>47.189131907132044</v>
      </c>
      <c r="D1025" s="83">
        <v>0</v>
      </c>
      <c r="E1025" s="43">
        <f t="shared" si="63"/>
        <v>15.020767206471087</v>
      </c>
      <c r="F1025" s="17">
        <f t="shared" si="64"/>
        <v>6.6574495580305024E-2</v>
      </c>
      <c r="G1025" s="17">
        <v>21.974828358362526</v>
      </c>
      <c r="H1025" s="17">
        <f t="shared" si="65"/>
        <v>22.054135513907855</v>
      </c>
      <c r="N1025" t="str">
        <f t="shared" si="66"/>
        <v>14#74</v>
      </c>
      <c r="O1025">
        <v>14</v>
      </c>
      <c r="P1025">
        <v>74</v>
      </c>
      <c r="Q1025">
        <v>15.020767206471087</v>
      </c>
      <c r="R1025">
        <v>22.054135513907855</v>
      </c>
    </row>
    <row r="1026" spans="1:18" x14ac:dyDescent="0.25">
      <c r="A1026" s="70">
        <v>14</v>
      </c>
      <c r="B1026" s="70">
        <v>75</v>
      </c>
      <c r="C1026" s="83">
        <v>46.124715397948613</v>
      </c>
      <c r="D1026" s="83">
        <v>0</v>
      </c>
      <c r="E1026" s="43">
        <f t="shared" si="63"/>
        <v>14.68195290858076</v>
      </c>
      <c r="F1026" s="17">
        <f t="shared" si="64"/>
        <v>6.8110830093696687E-2</v>
      </c>
      <c r="G1026" s="17">
        <v>21.705242473648582</v>
      </c>
      <c r="H1026" s="17">
        <f t="shared" si="65"/>
        <v>21.783576693735981</v>
      </c>
      <c r="N1026" t="str">
        <f t="shared" si="66"/>
        <v>14#75</v>
      </c>
      <c r="O1026">
        <v>14</v>
      </c>
      <c r="P1026">
        <v>75</v>
      </c>
      <c r="Q1026">
        <v>14.68195290858076</v>
      </c>
      <c r="R1026">
        <v>21.783576693735981</v>
      </c>
    </row>
    <row r="1027" spans="1:18" x14ac:dyDescent="0.25">
      <c r="A1027" s="70">
        <v>14</v>
      </c>
      <c r="B1027" s="70">
        <v>76</v>
      </c>
      <c r="C1027" s="83">
        <v>36.663235316318136</v>
      </c>
      <c r="D1027" s="83">
        <v>0</v>
      </c>
      <c r="E1027" s="43">
        <f t="shared" ref="E1027:E1090" si="67">C1027/PI()</f>
        <v>11.670270260666761</v>
      </c>
      <c r="F1027" s="17">
        <f t="shared" ref="F1027:F1090" si="68">1/E1027</f>
        <v>8.5687818504973229E-2</v>
      </c>
      <c r="G1027" s="17">
        <v>18.84655208217103</v>
      </c>
      <c r="H1027" s="17">
        <f t="shared" ref="H1027:H1090" si="69">IF(D1027=0,EXP($L$3+$L$4*F1027)*$L$5,D1027)</f>
        <v>18.914569288635583</v>
      </c>
      <c r="N1027" t="str">
        <f t="shared" ref="N1027:N1090" si="70">CONCATENATE(O1027,"#",P1027)</f>
        <v>14#76</v>
      </c>
      <c r="O1027">
        <v>14</v>
      </c>
      <c r="P1027">
        <v>76</v>
      </c>
      <c r="Q1027">
        <v>11.670270260666761</v>
      </c>
      <c r="R1027">
        <v>18.914569288635583</v>
      </c>
    </row>
    <row r="1028" spans="1:18" x14ac:dyDescent="0.25">
      <c r="A1028" s="70">
        <v>14</v>
      </c>
      <c r="B1028" s="70">
        <v>77</v>
      </c>
      <c r="C1028" s="83">
        <v>47.307400408152432</v>
      </c>
      <c r="D1028" s="83">
        <v>0</v>
      </c>
      <c r="E1028" s="43">
        <f t="shared" si="67"/>
        <v>15.058413239570013</v>
      </c>
      <c r="F1028" s="17">
        <f t="shared" si="68"/>
        <v>6.6408059341354256E-2</v>
      </c>
      <c r="G1028" s="17">
        <v>22.004233774839708</v>
      </c>
      <c r="H1028" s="17">
        <f t="shared" si="69"/>
        <v>22.083647054533103</v>
      </c>
      <c r="N1028" t="str">
        <f t="shared" si="70"/>
        <v>14#77</v>
      </c>
      <c r="O1028">
        <v>14</v>
      </c>
      <c r="P1028">
        <v>77</v>
      </c>
      <c r="Q1028">
        <v>15.058413239570013</v>
      </c>
      <c r="R1028">
        <v>22.083647054533103</v>
      </c>
    </row>
    <row r="1029" spans="1:18" x14ac:dyDescent="0.25">
      <c r="A1029" s="70">
        <v>14</v>
      </c>
      <c r="B1029" s="70">
        <v>79</v>
      </c>
      <c r="C1029" s="83">
        <v>54.758315972436435</v>
      </c>
      <c r="D1029" s="83">
        <v>23.69</v>
      </c>
      <c r="E1029" s="43">
        <f t="shared" si="67"/>
        <v>17.430113324802289</v>
      </c>
      <c r="F1029" s="17">
        <f t="shared" si="68"/>
        <v>5.737197351304904E-2</v>
      </c>
      <c r="G1029" s="17">
        <v>23.69</v>
      </c>
      <c r="H1029" s="17">
        <f t="shared" si="69"/>
        <v>23.69</v>
      </c>
      <c r="N1029" t="str">
        <f t="shared" si="70"/>
        <v>14#79</v>
      </c>
      <c r="O1029">
        <v>14</v>
      </c>
      <c r="P1029">
        <v>79</v>
      </c>
      <c r="Q1029">
        <v>17.430113324802289</v>
      </c>
      <c r="R1029">
        <v>23.69</v>
      </c>
    </row>
    <row r="1030" spans="1:18" x14ac:dyDescent="0.25">
      <c r="A1030" s="70">
        <v>14</v>
      </c>
      <c r="B1030" s="70">
        <v>80</v>
      </c>
      <c r="C1030" s="83">
        <v>48.490085418356223</v>
      </c>
      <c r="D1030" s="83">
        <v>0</v>
      </c>
      <c r="E1030" s="43">
        <f t="shared" si="67"/>
        <v>15.434873570559258</v>
      </c>
      <c r="F1030" s="17">
        <f t="shared" si="68"/>
        <v>6.4788350576930998E-2</v>
      </c>
      <c r="G1030" s="17">
        <v>22.29246144575734</v>
      </c>
      <c r="H1030" s="17">
        <f t="shared" si="69"/>
        <v>22.372914939115077</v>
      </c>
      <c r="N1030" t="str">
        <f t="shared" si="70"/>
        <v>14#80</v>
      </c>
      <c r="O1030">
        <v>14</v>
      </c>
      <c r="P1030">
        <v>80</v>
      </c>
      <c r="Q1030">
        <v>15.434873570559258</v>
      </c>
      <c r="R1030">
        <v>22.372914939115077</v>
      </c>
    </row>
    <row r="1031" spans="1:18" x14ac:dyDescent="0.25">
      <c r="A1031" s="70">
        <v>15</v>
      </c>
      <c r="B1031" s="70">
        <v>1</v>
      </c>
      <c r="C1031" s="83">
        <v>40.92090135305186</v>
      </c>
      <c r="D1031" s="83">
        <v>20.908999999999999</v>
      </c>
      <c r="E1031" s="43">
        <f t="shared" si="67"/>
        <v>13.025527452228063</v>
      </c>
      <c r="F1031" s="17">
        <f t="shared" si="68"/>
        <v>7.677232293798178E-2</v>
      </c>
      <c r="G1031" s="17">
        <v>20.908999999999999</v>
      </c>
      <c r="H1031" s="17">
        <f t="shared" si="69"/>
        <v>20.908999999999999</v>
      </c>
      <c r="N1031" t="str">
        <f t="shared" si="70"/>
        <v>15#1</v>
      </c>
      <c r="O1031">
        <v>15</v>
      </c>
      <c r="P1031">
        <v>1</v>
      </c>
      <c r="Q1031">
        <v>13.025527452228063</v>
      </c>
      <c r="R1031">
        <v>20.908999999999999</v>
      </c>
    </row>
    <row r="1032" spans="1:18" x14ac:dyDescent="0.25">
      <c r="A1032" s="70">
        <v>15</v>
      </c>
      <c r="B1032" s="70">
        <v>2</v>
      </c>
      <c r="C1032" s="83">
        <v>42.57666036733719</v>
      </c>
      <c r="D1032" s="83">
        <v>20.497</v>
      </c>
      <c r="E1032" s="43">
        <f t="shared" si="67"/>
        <v>13.552571915613013</v>
      </c>
      <c r="F1032" s="17">
        <f t="shared" si="68"/>
        <v>7.3786732601504715E-2</v>
      </c>
      <c r="G1032" s="17">
        <v>20.497</v>
      </c>
      <c r="H1032" s="17">
        <f t="shared" si="69"/>
        <v>20.497</v>
      </c>
      <c r="N1032" t="str">
        <f t="shared" si="70"/>
        <v>15#2</v>
      </c>
      <c r="O1032">
        <v>15</v>
      </c>
      <c r="P1032">
        <v>2</v>
      </c>
      <c r="Q1032">
        <v>13.552571915613013</v>
      </c>
      <c r="R1032">
        <v>20.497</v>
      </c>
    </row>
    <row r="1033" spans="1:18" x14ac:dyDescent="0.25">
      <c r="A1033" s="70">
        <v>15</v>
      </c>
      <c r="B1033" s="70">
        <v>3</v>
      </c>
      <c r="C1033" s="83">
        <v>43.522808375500233</v>
      </c>
      <c r="D1033" s="83">
        <v>21.114999999999998</v>
      </c>
      <c r="E1033" s="43">
        <f t="shared" si="67"/>
        <v>13.853740180404412</v>
      </c>
      <c r="F1033" s="17">
        <f t="shared" si="68"/>
        <v>7.2182673197124195E-2</v>
      </c>
      <c r="G1033" s="17">
        <v>21.114999999999998</v>
      </c>
      <c r="H1033" s="17">
        <f t="shared" si="69"/>
        <v>21.114999999999998</v>
      </c>
      <c r="N1033" t="str">
        <f t="shared" si="70"/>
        <v>15#3</v>
      </c>
      <c r="O1033">
        <v>15</v>
      </c>
      <c r="P1033">
        <v>3</v>
      </c>
      <c r="Q1033">
        <v>13.853740180404412</v>
      </c>
      <c r="R1033">
        <v>21.114999999999998</v>
      </c>
    </row>
    <row r="1034" spans="1:18" x14ac:dyDescent="0.25">
      <c r="A1034" s="70">
        <v>15</v>
      </c>
      <c r="B1034" s="70">
        <v>4</v>
      </c>
      <c r="C1034" s="83">
        <v>34.061328293869742</v>
      </c>
      <c r="D1034" s="83">
        <v>19.055</v>
      </c>
      <c r="E1034" s="43">
        <f t="shared" si="67"/>
        <v>10.842057532490408</v>
      </c>
      <c r="F1034" s="17">
        <f t="shared" si="68"/>
        <v>9.2233415751880918E-2</v>
      </c>
      <c r="G1034" s="17">
        <v>19.055</v>
      </c>
      <c r="H1034" s="17">
        <f t="shared" si="69"/>
        <v>19.055</v>
      </c>
      <c r="N1034" t="str">
        <f t="shared" si="70"/>
        <v>15#4</v>
      </c>
      <c r="O1034">
        <v>15</v>
      </c>
      <c r="P1034">
        <v>4</v>
      </c>
      <c r="Q1034">
        <v>10.842057532490408</v>
      </c>
      <c r="R1034">
        <v>19.055</v>
      </c>
    </row>
    <row r="1035" spans="1:18" x14ac:dyDescent="0.25">
      <c r="A1035" s="70">
        <v>15</v>
      </c>
      <c r="B1035" s="70">
        <v>5</v>
      </c>
      <c r="C1035" s="83">
        <v>42.813197369377953</v>
      </c>
      <c r="D1035" s="83">
        <v>21.423999999999999</v>
      </c>
      <c r="E1035" s="43">
        <f t="shared" si="67"/>
        <v>13.627863981810863</v>
      </c>
      <c r="F1035" s="17">
        <f t="shared" si="68"/>
        <v>7.3379071095419052E-2</v>
      </c>
      <c r="G1035" s="17">
        <v>21.423999999999999</v>
      </c>
      <c r="H1035" s="17">
        <f t="shared" si="69"/>
        <v>21.423999999999999</v>
      </c>
      <c r="N1035" t="str">
        <f t="shared" si="70"/>
        <v>15#5</v>
      </c>
      <c r="O1035">
        <v>15</v>
      </c>
      <c r="P1035">
        <v>5</v>
      </c>
      <c r="Q1035">
        <v>13.627863981810863</v>
      </c>
      <c r="R1035">
        <v>21.423999999999999</v>
      </c>
    </row>
    <row r="1036" spans="1:18" x14ac:dyDescent="0.25">
      <c r="A1036" s="70">
        <v>15</v>
      </c>
      <c r="B1036" s="70">
        <v>6</v>
      </c>
      <c r="C1036" s="83">
        <v>41.985317862235277</v>
      </c>
      <c r="D1036" s="83">
        <v>21.63</v>
      </c>
      <c r="E1036" s="43">
        <f t="shared" si="67"/>
        <v>13.364341750118385</v>
      </c>
      <c r="F1036" s="17">
        <f t="shared" si="68"/>
        <v>7.4825982356455503E-2</v>
      </c>
      <c r="G1036" s="17">
        <v>21.63</v>
      </c>
      <c r="H1036" s="17">
        <f t="shared" si="69"/>
        <v>21.63</v>
      </c>
      <c r="N1036" t="str">
        <f t="shared" si="70"/>
        <v>15#6</v>
      </c>
      <c r="O1036">
        <v>15</v>
      </c>
      <c r="P1036">
        <v>6</v>
      </c>
      <c r="Q1036">
        <v>13.364341750118385</v>
      </c>
      <c r="R1036">
        <v>21.63</v>
      </c>
    </row>
    <row r="1037" spans="1:18" x14ac:dyDescent="0.25">
      <c r="A1037" s="70">
        <v>15</v>
      </c>
      <c r="B1037" s="70">
        <v>7</v>
      </c>
      <c r="C1037" s="83">
        <v>45.178567389785577</v>
      </c>
      <c r="D1037" s="83">
        <v>21.835999999999999</v>
      </c>
      <c r="E1037" s="43">
        <f t="shared" si="67"/>
        <v>14.380784643789365</v>
      </c>
      <c r="F1037" s="17">
        <f t="shared" si="68"/>
        <v>6.9537234912412815E-2</v>
      </c>
      <c r="G1037" s="17">
        <v>21.835999999999999</v>
      </c>
      <c r="H1037" s="17">
        <f t="shared" si="69"/>
        <v>21.835999999999999</v>
      </c>
      <c r="N1037" t="str">
        <f t="shared" si="70"/>
        <v>15#7</v>
      </c>
      <c r="O1037">
        <v>15</v>
      </c>
      <c r="P1037">
        <v>7</v>
      </c>
      <c r="Q1037">
        <v>14.380784643789365</v>
      </c>
      <c r="R1037">
        <v>21.835999999999999</v>
      </c>
    </row>
    <row r="1038" spans="1:18" x14ac:dyDescent="0.25">
      <c r="A1038" s="70">
        <v>15</v>
      </c>
      <c r="B1038" s="70">
        <v>8</v>
      </c>
      <c r="C1038" s="83">
        <v>17.385469649996015</v>
      </c>
      <c r="D1038" s="83">
        <v>0</v>
      </c>
      <c r="E1038" s="43">
        <f t="shared" si="67"/>
        <v>5.5339668655419789</v>
      </c>
      <c r="F1038" s="17">
        <f t="shared" si="68"/>
        <v>0.18070220228939937</v>
      </c>
      <c r="G1038" s="17">
        <v>8.7839718947244965</v>
      </c>
      <c r="H1038" s="17">
        <f t="shared" si="69"/>
        <v>8.8156732492925567</v>
      </c>
      <c r="N1038" t="str">
        <f t="shared" si="70"/>
        <v>15#8</v>
      </c>
      <c r="O1038">
        <v>15</v>
      </c>
      <c r="P1038">
        <v>8</v>
      </c>
      <c r="Q1038">
        <v>5.5339668655419789</v>
      </c>
      <c r="R1038">
        <v>8.8156732492925567</v>
      </c>
    </row>
    <row r="1039" spans="1:18" x14ac:dyDescent="0.25">
      <c r="A1039" s="70">
        <v>15</v>
      </c>
      <c r="B1039" s="70">
        <v>9</v>
      </c>
      <c r="C1039" s="83">
        <v>49.672770428560057</v>
      </c>
      <c r="D1039" s="83">
        <v>22.350999999999999</v>
      </c>
      <c r="E1039" s="43">
        <f t="shared" si="67"/>
        <v>15.811333901548515</v>
      </c>
      <c r="F1039" s="17">
        <f t="shared" si="68"/>
        <v>6.3245770801289763E-2</v>
      </c>
      <c r="G1039" s="17">
        <v>22.350999999999999</v>
      </c>
      <c r="H1039" s="17">
        <f t="shared" si="69"/>
        <v>22.350999999999999</v>
      </c>
      <c r="N1039" t="str">
        <f t="shared" si="70"/>
        <v>15#9</v>
      </c>
      <c r="O1039">
        <v>15</v>
      </c>
      <c r="P1039">
        <v>9</v>
      </c>
      <c r="Q1039">
        <v>15.811333901548515</v>
      </c>
      <c r="R1039">
        <v>22.350999999999999</v>
      </c>
    </row>
    <row r="1040" spans="1:18" x14ac:dyDescent="0.25">
      <c r="A1040" s="70">
        <v>15</v>
      </c>
      <c r="B1040" s="70">
        <v>10</v>
      </c>
      <c r="C1040" s="83">
        <v>41.985317862235277</v>
      </c>
      <c r="D1040" s="83">
        <v>21.526999999999997</v>
      </c>
      <c r="E1040" s="43">
        <f t="shared" si="67"/>
        <v>13.364341750118385</v>
      </c>
      <c r="F1040" s="17">
        <f t="shared" si="68"/>
        <v>7.4825982356455503E-2</v>
      </c>
      <c r="G1040" s="17">
        <v>21.526999999999997</v>
      </c>
      <c r="H1040" s="17">
        <f t="shared" si="69"/>
        <v>21.526999999999997</v>
      </c>
      <c r="N1040" t="str">
        <f t="shared" si="70"/>
        <v>15#10</v>
      </c>
      <c r="O1040">
        <v>15</v>
      </c>
      <c r="P1040">
        <v>10</v>
      </c>
      <c r="Q1040">
        <v>13.364341750118385</v>
      </c>
      <c r="R1040">
        <v>21.526999999999997</v>
      </c>
    </row>
    <row r="1041" spans="1:18" x14ac:dyDescent="0.25">
      <c r="A1041" s="70">
        <v>15</v>
      </c>
      <c r="B1041" s="70">
        <v>11</v>
      </c>
      <c r="C1041" s="83">
        <v>39.619947841827667</v>
      </c>
      <c r="D1041" s="83">
        <v>21.114999999999998</v>
      </c>
      <c r="E1041" s="43">
        <f t="shared" si="67"/>
        <v>12.611421088139888</v>
      </c>
      <c r="F1041" s="17">
        <f t="shared" si="68"/>
        <v>7.9293205183706555E-2</v>
      </c>
      <c r="G1041" s="17">
        <v>21.114999999999998</v>
      </c>
      <c r="H1041" s="17">
        <f t="shared" si="69"/>
        <v>21.114999999999998</v>
      </c>
      <c r="N1041" t="str">
        <f t="shared" si="70"/>
        <v>15#11</v>
      </c>
      <c r="O1041">
        <v>15</v>
      </c>
      <c r="P1041">
        <v>11</v>
      </c>
      <c r="Q1041">
        <v>12.611421088139888</v>
      </c>
      <c r="R1041">
        <v>21.114999999999998</v>
      </c>
    </row>
    <row r="1042" spans="1:18" x14ac:dyDescent="0.25">
      <c r="A1042" s="70">
        <v>15</v>
      </c>
      <c r="B1042" s="70">
        <v>12</v>
      </c>
      <c r="C1042" s="83">
        <v>45.888178395907865</v>
      </c>
      <c r="D1042" s="83">
        <v>0</v>
      </c>
      <c r="E1042" s="43">
        <f t="shared" si="67"/>
        <v>14.606660842382915</v>
      </c>
      <c r="F1042" s="17">
        <f t="shared" si="68"/>
        <v>6.8461916846756954E-2</v>
      </c>
      <c r="G1042" s="17">
        <v>21.644101798459737</v>
      </c>
      <c r="H1042" s="17">
        <f t="shared" si="69"/>
        <v>21.722215361850377</v>
      </c>
      <c r="N1042" t="str">
        <f t="shared" si="70"/>
        <v>15#12</v>
      </c>
      <c r="O1042">
        <v>15</v>
      </c>
      <c r="P1042">
        <v>12</v>
      </c>
      <c r="Q1042">
        <v>14.606660842382915</v>
      </c>
      <c r="R1042">
        <v>21.722215361850377</v>
      </c>
    </row>
    <row r="1043" spans="1:18" x14ac:dyDescent="0.25">
      <c r="A1043" s="70">
        <v>15</v>
      </c>
      <c r="B1043" s="70">
        <v>13</v>
      </c>
      <c r="C1043" s="83">
        <v>39.738216342848041</v>
      </c>
      <c r="D1043" s="83">
        <v>0</v>
      </c>
      <c r="E1043" s="43">
        <f t="shared" si="67"/>
        <v>12.649067121238811</v>
      </c>
      <c r="F1043" s="17">
        <f t="shared" si="68"/>
        <v>7.9057213501612211E-2</v>
      </c>
      <c r="G1043" s="17">
        <v>19.877812384006582</v>
      </c>
      <c r="H1043" s="17">
        <f t="shared" si="69"/>
        <v>19.949551408900462</v>
      </c>
      <c r="N1043" t="str">
        <f t="shared" si="70"/>
        <v>15#13</v>
      </c>
      <c r="O1043">
        <v>15</v>
      </c>
      <c r="P1043">
        <v>13</v>
      </c>
      <c r="Q1043">
        <v>12.649067121238811</v>
      </c>
      <c r="R1043">
        <v>19.949551408900462</v>
      </c>
    </row>
    <row r="1044" spans="1:18" x14ac:dyDescent="0.25">
      <c r="A1044" s="70">
        <v>15</v>
      </c>
      <c r="B1044" s="70">
        <v>14</v>
      </c>
      <c r="C1044" s="83">
        <v>46.8343264040709</v>
      </c>
      <c r="D1044" s="83">
        <v>0</v>
      </c>
      <c r="E1044" s="43">
        <f t="shared" si="67"/>
        <v>14.907829107174312</v>
      </c>
      <c r="F1044" s="17">
        <f t="shared" si="68"/>
        <v>6.7078847819549758E-2</v>
      </c>
      <c r="G1044" s="17">
        <v>21.885960780598378</v>
      </c>
      <c r="H1044" s="17">
        <f t="shared" si="69"/>
        <v>21.964947213055556</v>
      </c>
      <c r="N1044" t="str">
        <f t="shared" si="70"/>
        <v>15#14</v>
      </c>
      <c r="O1044">
        <v>15</v>
      </c>
      <c r="P1044">
        <v>14</v>
      </c>
      <c r="Q1044">
        <v>14.907829107174312</v>
      </c>
      <c r="R1044">
        <v>21.964947213055556</v>
      </c>
    </row>
    <row r="1045" spans="1:18" x14ac:dyDescent="0.25">
      <c r="A1045" s="70">
        <v>15</v>
      </c>
      <c r="B1045" s="70">
        <v>15</v>
      </c>
      <c r="C1045" s="83">
        <v>47.898742913254331</v>
      </c>
      <c r="D1045" s="83">
        <v>0</v>
      </c>
      <c r="E1045" s="43">
        <f t="shared" si="67"/>
        <v>15.246643405064637</v>
      </c>
      <c r="F1045" s="17">
        <f t="shared" si="68"/>
        <v>6.55882067568931E-2</v>
      </c>
      <c r="G1045" s="17">
        <v>22.149657990806155</v>
      </c>
      <c r="H1045" s="17">
        <f t="shared" si="69"/>
        <v>22.229596106494974</v>
      </c>
      <c r="N1045" t="str">
        <f t="shared" si="70"/>
        <v>15#15</v>
      </c>
      <c r="O1045">
        <v>15</v>
      </c>
      <c r="P1045">
        <v>15</v>
      </c>
      <c r="Q1045">
        <v>15.246643405064637</v>
      </c>
      <c r="R1045">
        <v>22.229596106494974</v>
      </c>
    </row>
    <row r="1046" spans="1:18" x14ac:dyDescent="0.25">
      <c r="A1046" s="70">
        <v>15</v>
      </c>
      <c r="B1046" s="70">
        <v>17</v>
      </c>
      <c r="C1046" s="83">
        <v>41.985317862235277</v>
      </c>
      <c r="D1046" s="83">
        <v>0</v>
      </c>
      <c r="E1046" s="43">
        <f t="shared" si="67"/>
        <v>13.364341750118385</v>
      </c>
      <c r="F1046" s="17">
        <f t="shared" si="68"/>
        <v>7.4825982356455503E-2</v>
      </c>
      <c r="G1046" s="17">
        <v>20.565200420801148</v>
      </c>
      <c r="H1046" s="17">
        <f t="shared" si="69"/>
        <v>20.639420229119818</v>
      </c>
      <c r="N1046" t="str">
        <f t="shared" si="70"/>
        <v>15#17</v>
      </c>
      <c r="O1046">
        <v>15</v>
      </c>
      <c r="P1046">
        <v>17</v>
      </c>
      <c r="Q1046">
        <v>13.364341750118385</v>
      </c>
      <c r="R1046">
        <v>20.639420229119818</v>
      </c>
    </row>
    <row r="1047" spans="1:18" x14ac:dyDescent="0.25">
      <c r="A1047" s="70">
        <v>15</v>
      </c>
      <c r="B1047" s="70">
        <v>18</v>
      </c>
      <c r="C1047" s="83">
        <v>36.663235316318136</v>
      </c>
      <c r="D1047" s="83">
        <v>0</v>
      </c>
      <c r="E1047" s="43">
        <f t="shared" si="67"/>
        <v>11.670270260666761</v>
      </c>
      <c r="F1047" s="17">
        <f t="shared" si="68"/>
        <v>8.5687818504973229E-2</v>
      </c>
      <c r="G1047" s="17">
        <v>18.84655208217103</v>
      </c>
      <c r="H1047" s="17">
        <f t="shared" si="69"/>
        <v>18.914569288635583</v>
      </c>
      <c r="N1047" t="str">
        <f t="shared" si="70"/>
        <v>15#18</v>
      </c>
      <c r="O1047">
        <v>15</v>
      </c>
      <c r="P1047">
        <v>18</v>
      </c>
      <c r="Q1047">
        <v>11.670270260666761</v>
      </c>
      <c r="R1047">
        <v>18.914569288635583</v>
      </c>
    </row>
    <row r="1048" spans="1:18" x14ac:dyDescent="0.25">
      <c r="A1048" s="70">
        <v>15</v>
      </c>
      <c r="B1048" s="70">
        <v>19</v>
      </c>
      <c r="C1048" s="83">
        <v>41.393975357133371</v>
      </c>
      <c r="D1048" s="83">
        <v>0</v>
      </c>
      <c r="E1048" s="43">
        <f t="shared" si="67"/>
        <v>13.17611158462376</v>
      </c>
      <c r="F1048" s="17">
        <f t="shared" si="68"/>
        <v>7.5894924961547733E-2</v>
      </c>
      <c r="G1048" s="17">
        <v>20.389332254701721</v>
      </c>
      <c r="H1048" s="17">
        <f t="shared" si="69"/>
        <v>20.462917354808937</v>
      </c>
      <c r="N1048" t="str">
        <f t="shared" si="70"/>
        <v>15#19</v>
      </c>
      <c r="O1048">
        <v>15</v>
      </c>
      <c r="P1048">
        <v>19</v>
      </c>
      <c r="Q1048">
        <v>13.17611158462376</v>
      </c>
      <c r="R1048">
        <v>20.462917354808937</v>
      </c>
    </row>
    <row r="1049" spans="1:18" x14ac:dyDescent="0.25">
      <c r="A1049" s="70">
        <v>15</v>
      </c>
      <c r="B1049" s="70">
        <v>20</v>
      </c>
      <c r="C1049" s="83">
        <v>44.114150880602139</v>
      </c>
      <c r="D1049" s="83">
        <v>0</v>
      </c>
      <c r="E1049" s="43">
        <f t="shared" si="67"/>
        <v>14.041970345899037</v>
      </c>
      <c r="F1049" s="17">
        <f t="shared" si="68"/>
        <v>7.1215077041666769E-2</v>
      </c>
      <c r="G1049" s="17">
        <v>21.170579934963627</v>
      </c>
      <c r="H1049" s="17">
        <f t="shared" si="69"/>
        <v>21.24698455794891</v>
      </c>
      <c r="N1049" t="str">
        <f t="shared" si="70"/>
        <v>15#20</v>
      </c>
      <c r="O1049">
        <v>15</v>
      </c>
      <c r="P1049">
        <v>20</v>
      </c>
      <c r="Q1049">
        <v>14.041970345899037</v>
      </c>
      <c r="R1049">
        <v>21.24698455794891</v>
      </c>
    </row>
    <row r="1050" spans="1:18" x14ac:dyDescent="0.25">
      <c r="A1050" s="70">
        <v>15</v>
      </c>
      <c r="B1050" s="70">
        <v>22</v>
      </c>
      <c r="C1050" s="83">
        <v>43.168002872439089</v>
      </c>
      <c r="D1050" s="83">
        <v>0</v>
      </c>
      <c r="E1050" s="43">
        <f t="shared" si="67"/>
        <v>13.740802081107637</v>
      </c>
      <c r="F1050" s="17">
        <f t="shared" si="68"/>
        <v>7.2775955442580004E-2</v>
      </c>
      <c r="G1050" s="17">
        <v>20.906737307039066</v>
      </c>
      <c r="H1050" s="17">
        <f t="shared" si="69"/>
        <v>20.98218972198017</v>
      </c>
      <c r="N1050" t="str">
        <f t="shared" si="70"/>
        <v>15#22</v>
      </c>
      <c r="O1050">
        <v>15</v>
      </c>
      <c r="P1050">
        <v>22</v>
      </c>
      <c r="Q1050">
        <v>13.740802081107637</v>
      </c>
      <c r="R1050">
        <v>20.98218972198017</v>
      </c>
    </row>
    <row r="1051" spans="1:18" x14ac:dyDescent="0.25">
      <c r="A1051" s="70">
        <v>15</v>
      </c>
      <c r="B1051" s="70">
        <v>23</v>
      </c>
      <c r="C1051" s="83">
        <v>43.168002872439089</v>
      </c>
      <c r="D1051" s="83">
        <v>0</v>
      </c>
      <c r="E1051" s="43">
        <f t="shared" si="67"/>
        <v>13.740802081107637</v>
      </c>
      <c r="F1051" s="17">
        <f t="shared" si="68"/>
        <v>7.2775955442580004E-2</v>
      </c>
      <c r="G1051" s="17">
        <v>20.906737307039066</v>
      </c>
      <c r="H1051" s="17">
        <f t="shared" si="69"/>
        <v>20.98218972198017</v>
      </c>
      <c r="N1051" t="str">
        <f t="shared" si="70"/>
        <v>15#23</v>
      </c>
      <c r="O1051">
        <v>15</v>
      </c>
      <c r="P1051">
        <v>23</v>
      </c>
      <c r="Q1051">
        <v>13.740802081107637</v>
      </c>
      <c r="R1051">
        <v>20.98218972198017</v>
      </c>
    </row>
    <row r="1052" spans="1:18" x14ac:dyDescent="0.25">
      <c r="A1052" s="70">
        <v>15</v>
      </c>
      <c r="B1052" s="70">
        <v>24</v>
      </c>
      <c r="C1052" s="83">
        <v>31.222884269380597</v>
      </c>
      <c r="D1052" s="83">
        <v>0</v>
      </c>
      <c r="E1052" s="43">
        <f t="shared" si="67"/>
        <v>9.938552738116206</v>
      </c>
      <c r="F1052" s="17">
        <f t="shared" si="68"/>
        <v>0.10061827172932465</v>
      </c>
      <c r="G1052" s="17">
        <v>16.716060497912842</v>
      </c>
      <c r="H1052" s="17">
        <f t="shared" si="69"/>
        <v>16.776388760249809</v>
      </c>
      <c r="N1052" t="str">
        <f t="shared" si="70"/>
        <v>15#24</v>
      </c>
      <c r="O1052">
        <v>15</v>
      </c>
      <c r="P1052">
        <v>24</v>
      </c>
      <c r="Q1052">
        <v>9.938552738116206</v>
      </c>
      <c r="R1052">
        <v>16.776388760249809</v>
      </c>
    </row>
    <row r="1053" spans="1:18" x14ac:dyDescent="0.25">
      <c r="A1053" s="70">
        <v>15</v>
      </c>
      <c r="B1053" s="70">
        <v>25</v>
      </c>
      <c r="C1053" s="83">
        <v>43.168002872439089</v>
      </c>
      <c r="D1053" s="83">
        <v>0</v>
      </c>
      <c r="E1053" s="43">
        <f t="shared" si="67"/>
        <v>13.740802081107637</v>
      </c>
      <c r="F1053" s="17">
        <f t="shared" si="68"/>
        <v>7.2775955442580004E-2</v>
      </c>
      <c r="G1053" s="17">
        <v>20.906737307039066</v>
      </c>
      <c r="H1053" s="17">
        <f t="shared" si="69"/>
        <v>20.98218972198017</v>
      </c>
      <c r="N1053" t="str">
        <f t="shared" si="70"/>
        <v>15#25</v>
      </c>
      <c r="O1053">
        <v>15</v>
      </c>
      <c r="P1053">
        <v>25</v>
      </c>
      <c r="Q1053">
        <v>13.740802081107637</v>
      </c>
      <c r="R1053">
        <v>20.98218972198017</v>
      </c>
    </row>
    <row r="1054" spans="1:18" x14ac:dyDescent="0.25">
      <c r="A1054" s="70">
        <v>15</v>
      </c>
      <c r="B1054" s="70">
        <v>26</v>
      </c>
      <c r="C1054" s="83">
        <v>37.845920326521949</v>
      </c>
      <c r="D1054" s="83">
        <v>0</v>
      </c>
      <c r="E1054" s="43">
        <f t="shared" si="67"/>
        <v>12.046730591656011</v>
      </c>
      <c r="F1054" s="17">
        <f t="shared" si="68"/>
        <v>8.3010074176692816E-2</v>
      </c>
      <c r="G1054" s="17">
        <v>19.256420788171447</v>
      </c>
      <c r="H1054" s="17">
        <f t="shared" si="69"/>
        <v>19.325917210795957</v>
      </c>
      <c r="N1054" t="str">
        <f t="shared" si="70"/>
        <v>15#26</v>
      </c>
      <c r="O1054">
        <v>15</v>
      </c>
      <c r="P1054">
        <v>26</v>
      </c>
      <c r="Q1054">
        <v>12.046730591656011</v>
      </c>
      <c r="R1054">
        <v>19.325917210795957</v>
      </c>
    </row>
    <row r="1055" spans="1:18" x14ac:dyDescent="0.25">
      <c r="A1055" s="70">
        <v>15</v>
      </c>
      <c r="B1055" s="70">
        <v>27</v>
      </c>
      <c r="C1055" s="83">
        <v>34.889207801012418</v>
      </c>
      <c r="D1055" s="83">
        <v>0</v>
      </c>
      <c r="E1055" s="43">
        <f t="shared" si="67"/>
        <v>11.105579764182885</v>
      </c>
      <c r="F1055" s="17">
        <f t="shared" si="68"/>
        <v>9.0044826225565089E-2</v>
      </c>
      <c r="G1055" s="17">
        <v>18.198209820377993</v>
      </c>
      <c r="H1055" s="17">
        <f t="shared" si="69"/>
        <v>18.263887159619738</v>
      </c>
      <c r="N1055" t="str">
        <f t="shared" si="70"/>
        <v>15#27</v>
      </c>
      <c r="O1055">
        <v>15</v>
      </c>
      <c r="P1055">
        <v>27</v>
      </c>
      <c r="Q1055">
        <v>11.105579764182885</v>
      </c>
      <c r="R1055">
        <v>18.263887159619738</v>
      </c>
    </row>
    <row r="1056" spans="1:18" x14ac:dyDescent="0.25">
      <c r="A1056" s="70">
        <v>15</v>
      </c>
      <c r="B1056" s="70">
        <v>28</v>
      </c>
      <c r="C1056" s="83">
        <v>38.43726283162384</v>
      </c>
      <c r="D1056" s="83">
        <v>0</v>
      </c>
      <c r="E1056" s="43">
        <f t="shared" si="67"/>
        <v>12.234960757150633</v>
      </c>
      <c r="F1056" s="17">
        <f t="shared" si="68"/>
        <v>8.1732996112436021E-2</v>
      </c>
      <c r="G1056" s="17">
        <v>19.455024133433266</v>
      </c>
      <c r="H1056" s="17">
        <f t="shared" si="69"/>
        <v>19.525237315530827</v>
      </c>
      <c r="N1056" t="str">
        <f t="shared" si="70"/>
        <v>15#28</v>
      </c>
      <c r="O1056">
        <v>15</v>
      </c>
      <c r="P1056">
        <v>28</v>
      </c>
      <c r="Q1056">
        <v>12.234960757150633</v>
      </c>
      <c r="R1056">
        <v>19.525237315530827</v>
      </c>
    </row>
    <row r="1057" spans="1:18" x14ac:dyDescent="0.25">
      <c r="A1057" s="70">
        <v>15</v>
      </c>
      <c r="B1057" s="70">
        <v>29</v>
      </c>
      <c r="C1057" s="83">
        <v>40.211290346929559</v>
      </c>
      <c r="D1057" s="83">
        <v>0</v>
      </c>
      <c r="E1057" s="43">
        <f t="shared" si="67"/>
        <v>12.79965125363451</v>
      </c>
      <c r="F1057" s="17">
        <f t="shared" si="68"/>
        <v>7.8127128636887366E-2</v>
      </c>
      <c r="G1057" s="17">
        <v>20.026912651081485</v>
      </c>
      <c r="H1057" s="17">
        <f t="shared" si="69"/>
        <v>20.099189778839239</v>
      </c>
      <c r="N1057" t="str">
        <f t="shared" si="70"/>
        <v>15#29</v>
      </c>
      <c r="O1057">
        <v>15</v>
      </c>
      <c r="P1057">
        <v>29</v>
      </c>
      <c r="Q1057">
        <v>12.79965125363451</v>
      </c>
      <c r="R1057">
        <v>20.099189778839239</v>
      </c>
    </row>
    <row r="1058" spans="1:18" x14ac:dyDescent="0.25">
      <c r="A1058" s="70">
        <v>15</v>
      </c>
      <c r="B1058" s="70">
        <v>30</v>
      </c>
      <c r="C1058" s="83">
        <v>44.114150880602139</v>
      </c>
      <c r="D1058" s="83">
        <v>0</v>
      </c>
      <c r="E1058" s="43">
        <f t="shared" si="67"/>
        <v>14.041970345899037</v>
      </c>
      <c r="F1058" s="17">
        <f t="shared" si="68"/>
        <v>7.1215077041666769E-2</v>
      </c>
      <c r="G1058" s="17">
        <v>21.170579934963627</v>
      </c>
      <c r="H1058" s="17">
        <f t="shared" si="69"/>
        <v>21.24698455794891</v>
      </c>
      <c r="N1058" t="str">
        <f t="shared" si="70"/>
        <v>15#30</v>
      </c>
      <c r="O1058">
        <v>15</v>
      </c>
      <c r="P1058">
        <v>30</v>
      </c>
      <c r="Q1058">
        <v>14.041970345899037</v>
      </c>
      <c r="R1058">
        <v>21.24698455794891</v>
      </c>
    </row>
    <row r="1059" spans="1:18" x14ac:dyDescent="0.25">
      <c r="A1059" s="70">
        <v>15</v>
      </c>
      <c r="B1059" s="70">
        <v>31</v>
      </c>
      <c r="C1059" s="83">
        <v>42.57666036733719</v>
      </c>
      <c r="D1059" s="83">
        <v>0</v>
      </c>
      <c r="E1059" s="43">
        <f t="shared" si="67"/>
        <v>13.552571915613013</v>
      </c>
      <c r="F1059" s="17">
        <f t="shared" si="68"/>
        <v>7.3786732601504715E-2</v>
      </c>
      <c r="G1059" s="17">
        <v>20.737637573834569</v>
      </c>
      <c r="H1059" s="17">
        <f t="shared" si="69"/>
        <v>20.812479707838538</v>
      </c>
      <c r="N1059" t="str">
        <f t="shared" si="70"/>
        <v>15#31</v>
      </c>
      <c r="O1059">
        <v>15</v>
      </c>
      <c r="P1059">
        <v>31</v>
      </c>
      <c r="Q1059">
        <v>13.552571915613013</v>
      </c>
      <c r="R1059">
        <v>20.812479707838538</v>
      </c>
    </row>
    <row r="1060" spans="1:18" x14ac:dyDescent="0.25">
      <c r="A1060" s="70">
        <v>15</v>
      </c>
      <c r="B1060" s="70">
        <v>32</v>
      </c>
      <c r="C1060" s="83">
        <v>35.244013304073555</v>
      </c>
      <c r="D1060" s="83">
        <v>0</v>
      </c>
      <c r="E1060" s="43">
        <f t="shared" si="67"/>
        <v>11.218517863479658</v>
      </c>
      <c r="F1060" s="17">
        <f t="shared" si="68"/>
        <v>8.9138334686381562E-2</v>
      </c>
      <c r="G1060" s="17">
        <v>18.33123641276995</v>
      </c>
      <c r="H1060" s="17">
        <f t="shared" si="69"/>
        <v>18.397393844983636</v>
      </c>
      <c r="N1060" t="str">
        <f t="shared" si="70"/>
        <v>15#32</v>
      </c>
      <c r="O1060">
        <v>15</v>
      </c>
      <c r="P1060">
        <v>32</v>
      </c>
      <c r="Q1060">
        <v>11.218517863479658</v>
      </c>
      <c r="R1060">
        <v>18.397393844983636</v>
      </c>
    </row>
    <row r="1061" spans="1:18" x14ac:dyDescent="0.25">
      <c r="A1061" s="70">
        <v>15</v>
      </c>
      <c r="B1061" s="70">
        <v>33</v>
      </c>
      <c r="C1061" s="83">
        <v>39.265142338766516</v>
      </c>
      <c r="D1061" s="83">
        <v>0</v>
      </c>
      <c r="E1061" s="43">
        <f t="shared" si="67"/>
        <v>12.49848298884311</v>
      </c>
      <c r="F1061" s="17">
        <f t="shared" si="68"/>
        <v>8.0009710049824406E-2</v>
      </c>
      <c r="G1061" s="17">
        <v>19.726269765833756</v>
      </c>
      <c r="H1061" s="17">
        <f t="shared" si="69"/>
        <v>19.797461873418648</v>
      </c>
      <c r="N1061" t="str">
        <f t="shared" si="70"/>
        <v>15#33</v>
      </c>
      <c r="O1061">
        <v>15</v>
      </c>
      <c r="P1061">
        <v>33</v>
      </c>
      <c r="Q1061">
        <v>12.49848298884311</v>
      </c>
      <c r="R1061">
        <v>19.797461873418648</v>
      </c>
    </row>
    <row r="1062" spans="1:18" x14ac:dyDescent="0.25">
      <c r="A1062" s="70">
        <v>15</v>
      </c>
      <c r="B1062" s="70">
        <v>34</v>
      </c>
      <c r="C1062" s="83">
        <v>44.350687882642895</v>
      </c>
      <c r="D1062" s="83">
        <v>0</v>
      </c>
      <c r="E1062" s="43">
        <f t="shared" si="67"/>
        <v>14.117262412096885</v>
      </c>
      <c r="F1062" s="17">
        <f t="shared" si="68"/>
        <v>7.0835263297444551E-2</v>
      </c>
      <c r="G1062" s="17">
        <v>21.235283736100463</v>
      </c>
      <c r="H1062" s="17">
        <f t="shared" si="69"/>
        <v>21.311921875104048</v>
      </c>
      <c r="N1062" t="str">
        <f t="shared" si="70"/>
        <v>15#34</v>
      </c>
      <c r="O1062">
        <v>15</v>
      </c>
      <c r="P1062">
        <v>34</v>
      </c>
      <c r="Q1062">
        <v>14.117262412096885</v>
      </c>
      <c r="R1062">
        <v>21.311921875104048</v>
      </c>
    </row>
    <row r="1063" spans="1:18" x14ac:dyDescent="0.25">
      <c r="A1063" s="70">
        <v>15</v>
      </c>
      <c r="B1063" s="70">
        <v>35</v>
      </c>
      <c r="C1063" s="83">
        <v>44.46895638366329</v>
      </c>
      <c r="D1063" s="83">
        <v>0</v>
      </c>
      <c r="E1063" s="43">
        <f t="shared" si="67"/>
        <v>14.154908445195813</v>
      </c>
      <c r="F1063" s="17">
        <f t="shared" si="68"/>
        <v>7.0646871639738568E-2</v>
      </c>
      <c r="G1063" s="17">
        <v>21.267450842848362</v>
      </c>
      <c r="H1063" s="17">
        <f t="shared" si="69"/>
        <v>21.344205072940202</v>
      </c>
      <c r="N1063" t="str">
        <f t="shared" si="70"/>
        <v>15#35</v>
      </c>
      <c r="O1063">
        <v>15</v>
      </c>
      <c r="P1063">
        <v>35</v>
      </c>
      <c r="Q1063">
        <v>14.154908445195813</v>
      </c>
      <c r="R1063">
        <v>21.344205072940202</v>
      </c>
    </row>
    <row r="1064" spans="1:18" x14ac:dyDescent="0.25">
      <c r="A1064" s="70">
        <v>15</v>
      </c>
      <c r="B1064" s="70">
        <v>36</v>
      </c>
      <c r="C1064" s="83">
        <v>35.480550306114324</v>
      </c>
      <c r="D1064" s="83">
        <v>0</v>
      </c>
      <c r="E1064" s="43">
        <f t="shared" si="67"/>
        <v>11.29380992967751</v>
      </c>
      <c r="F1064" s="17">
        <f t="shared" si="68"/>
        <v>8.8544079121805674E-2</v>
      </c>
      <c r="G1064" s="17">
        <v>18.418969973749387</v>
      </c>
      <c r="H1064" s="17">
        <f t="shared" si="69"/>
        <v>18.485444036384649</v>
      </c>
      <c r="N1064" t="str">
        <f t="shared" si="70"/>
        <v>15#36</v>
      </c>
      <c r="O1064">
        <v>15</v>
      </c>
      <c r="P1064">
        <v>36</v>
      </c>
      <c r="Q1064">
        <v>11.29380992967751</v>
      </c>
      <c r="R1064">
        <v>18.485444036384649</v>
      </c>
    </row>
    <row r="1065" spans="1:18" x14ac:dyDescent="0.25">
      <c r="A1065" s="70">
        <v>15</v>
      </c>
      <c r="B1065" s="70">
        <v>37</v>
      </c>
      <c r="C1065" s="83">
        <v>43.759345377541003</v>
      </c>
      <c r="D1065" s="83">
        <v>0</v>
      </c>
      <c r="E1065" s="43">
        <f t="shared" si="67"/>
        <v>13.929032246602263</v>
      </c>
      <c r="F1065" s="17">
        <f t="shared" si="68"/>
        <v>7.1792496585247834E-2</v>
      </c>
      <c r="G1065" s="17">
        <v>21.072590163510579</v>
      </c>
      <c r="H1065" s="17">
        <f t="shared" si="69"/>
        <v>21.148641141410689</v>
      </c>
      <c r="N1065" t="str">
        <f t="shared" si="70"/>
        <v>15#37</v>
      </c>
      <c r="O1065">
        <v>15</v>
      </c>
      <c r="P1065">
        <v>37</v>
      </c>
      <c r="Q1065">
        <v>13.929032246602263</v>
      </c>
      <c r="R1065">
        <v>21.148641141410689</v>
      </c>
    </row>
    <row r="1066" spans="1:18" x14ac:dyDescent="0.25">
      <c r="A1066" s="70">
        <v>15</v>
      </c>
      <c r="B1066" s="70">
        <v>38</v>
      </c>
      <c r="C1066" s="83">
        <v>45.533372892846721</v>
      </c>
      <c r="D1066" s="83">
        <v>0</v>
      </c>
      <c r="E1066" s="43">
        <f t="shared" si="67"/>
        <v>14.49372274308614</v>
      </c>
      <c r="F1066" s="17">
        <f t="shared" si="68"/>
        <v>6.8995386328679728E-2</v>
      </c>
      <c r="G1066" s="17">
        <v>21.551529237042732</v>
      </c>
      <c r="H1066" s="17">
        <f t="shared" si="69"/>
        <v>21.62930870605922</v>
      </c>
      <c r="N1066" t="str">
        <f t="shared" si="70"/>
        <v>15#38</v>
      </c>
      <c r="O1066">
        <v>15</v>
      </c>
      <c r="P1066">
        <v>38</v>
      </c>
      <c r="Q1066">
        <v>14.49372274308614</v>
      </c>
      <c r="R1066">
        <v>21.62930870605922</v>
      </c>
    </row>
    <row r="1067" spans="1:18" x14ac:dyDescent="0.25">
      <c r="A1067" s="70">
        <v>15</v>
      </c>
      <c r="B1067" s="70">
        <v>39</v>
      </c>
      <c r="C1067" s="83">
        <v>44.942030387744815</v>
      </c>
      <c r="D1067" s="83">
        <v>0</v>
      </c>
      <c r="E1067" s="43">
        <f t="shared" si="67"/>
        <v>14.305492577591515</v>
      </c>
      <c r="F1067" s="17">
        <f t="shared" si="68"/>
        <v>6.9903220359320256E-2</v>
      </c>
      <c r="G1067" s="17">
        <v>21.394902765612979</v>
      </c>
      <c r="H1067" s="17">
        <f t="shared" si="69"/>
        <v>21.472116969694078</v>
      </c>
      <c r="N1067" t="str">
        <f t="shared" si="70"/>
        <v>15#39</v>
      </c>
      <c r="O1067">
        <v>15</v>
      </c>
      <c r="P1067">
        <v>39</v>
      </c>
      <c r="Q1067">
        <v>14.305492577591515</v>
      </c>
      <c r="R1067">
        <v>21.472116969694078</v>
      </c>
    </row>
    <row r="1068" spans="1:18" x14ac:dyDescent="0.25">
      <c r="A1068" s="70">
        <v>15</v>
      </c>
      <c r="B1068" s="70">
        <v>40</v>
      </c>
      <c r="C1068" s="83">
        <v>45.533372892846721</v>
      </c>
      <c r="D1068" s="83">
        <v>0</v>
      </c>
      <c r="E1068" s="43">
        <f t="shared" si="67"/>
        <v>14.49372274308614</v>
      </c>
      <c r="F1068" s="17">
        <f t="shared" si="68"/>
        <v>6.8995386328679728E-2</v>
      </c>
      <c r="G1068" s="17">
        <v>21.551529237042732</v>
      </c>
      <c r="H1068" s="17">
        <f t="shared" si="69"/>
        <v>21.62930870605922</v>
      </c>
      <c r="N1068" t="str">
        <f t="shared" si="70"/>
        <v>15#40</v>
      </c>
      <c r="O1068">
        <v>15</v>
      </c>
      <c r="P1068">
        <v>40</v>
      </c>
      <c r="Q1068">
        <v>14.49372274308614</v>
      </c>
      <c r="R1068">
        <v>21.62930870605922</v>
      </c>
    </row>
    <row r="1069" spans="1:18" x14ac:dyDescent="0.25">
      <c r="A1069" s="70">
        <v>15</v>
      </c>
      <c r="B1069" s="70">
        <v>41</v>
      </c>
      <c r="C1069" s="83">
        <v>50.618918436723085</v>
      </c>
      <c r="D1069" s="83">
        <v>22.866</v>
      </c>
      <c r="E1069" s="43">
        <f t="shared" si="67"/>
        <v>16.112502166339908</v>
      </c>
      <c r="F1069" s="17">
        <f t="shared" si="68"/>
        <v>6.2063606861078764E-2</v>
      </c>
      <c r="G1069" s="17">
        <v>22.866</v>
      </c>
      <c r="H1069" s="17">
        <f t="shared" si="69"/>
        <v>22.866</v>
      </c>
      <c r="N1069" t="str">
        <f t="shared" si="70"/>
        <v>15#41</v>
      </c>
      <c r="O1069">
        <v>15</v>
      </c>
      <c r="P1069">
        <v>41</v>
      </c>
      <c r="Q1069">
        <v>16.112502166339908</v>
      </c>
      <c r="R1069">
        <v>22.866</v>
      </c>
    </row>
    <row r="1070" spans="1:18" x14ac:dyDescent="0.25">
      <c r="A1070" s="70">
        <v>15</v>
      </c>
      <c r="B1070" s="70">
        <v>42</v>
      </c>
      <c r="C1070" s="83">
        <v>15.966247637751442</v>
      </c>
      <c r="D1070" s="83">
        <v>0</v>
      </c>
      <c r="E1070" s="43">
        <f t="shared" si="67"/>
        <v>5.082214468354878</v>
      </c>
      <c r="F1070" s="17">
        <f t="shared" si="68"/>
        <v>0.19676462027067934</v>
      </c>
      <c r="G1070" s="17">
        <v>7.7204588302483881</v>
      </c>
      <c r="H1070" s="17">
        <f t="shared" si="69"/>
        <v>7.7483219661667544</v>
      </c>
      <c r="N1070" t="str">
        <f t="shared" si="70"/>
        <v>15#42</v>
      </c>
      <c r="O1070">
        <v>15</v>
      </c>
      <c r="P1070">
        <v>42</v>
      </c>
      <c r="Q1070">
        <v>5.082214468354878</v>
      </c>
      <c r="R1070">
        <v>7.7483219661667544</v>
      </c>
    </row>
    <row r="1071" spans="1:18" x14ac:dyDescent="0.25">
      <c r="A1071" s="70">
        <v>15</v>
      </c>
      <c r="B1071" s="70">
        <v>43</v>
      </c>
      <c r="C1071" s="83">
        <v>43.759345377541003</v>
      </c>
      <c r="D1071" s="83">
        <v>0</v>
      </c>
      <c r="E1071" s="43">
        <f t="shared" si="67"/>
        <v>13.929032246602263</v>
      </c>
      <c r="F1071" s="17">
        <f t="shared" si="68"/>
        <v>7.1792496585247834E-2</v>
      </c>
      <c r="G1071" s="17">
        <v>21.072590163510579</v>
      </c>
      <c r="H1071" s="17">
        <f t="shared" si="69"/>
        <v>21.148641141410689</v>
      </c>
      <c r="N1071" t="str">
        <f t="shared" si="70"/>
        <v>15#43</v>
      </c>
      <c r="O1071">
        <v>15</v>
      </c>
      <c r="P1071">
        <v>43</v>
      </c>
      <c r="Q1071">
        <v>13.929032246602263</v>
      </c>
      <c r="R1071">
        <v>21.148641141410689</v>
      </c>
    </row>
    <row r="1072" spans="1:18" x14ac:dyDescent="0.25">
      <c r="A1072" s="70">
        <v>15</v>
      </c>
      <c r="B1072" s="70">
        <v>44</v>
      </c>
      <c r="C1072" s="83">
        <v>45.415104391826333</v>
      </c>
      <c r="D1072" s="83">
        <v>0</v>
      </c>
      <c r="E1072" s="43">
        <f t="shared" si="67"/>
        <v>14.456076709987212</v>
      </c>
      <c r="F1072" s="17">
        <f t="shared" si="68"/>
        <v>6.9175061813910685E-2</v>
      </c>
      <c r="G1072" s="17">
        <v>21.520439502304953</v>
      </c>
      <c r="H1072" s="17">
        <f t="shared" si="69"/>
        <v>21.598106768468771</v>
      </c>
      <c r="N1072" t="str">
        <f t="shared" si="70"/>
        <v>15#44</v>
      </c>
      <c r="O1072">
        <v>15</v>
      </c>
      <c r="P1072">
        <v>44</v>
      </c>
      <c r="Q1072">
        <v>14.456076709987212</v>
      </c>
      <c r="R1072">
        <v>21.598106768468771</v>
      </c>
    </row>
    <row r="1073" spans="1:18" x14ac:dyDescent="0.25">
      <c r="A1073" s="70">
        <v>15</v>
      </c>
      <c r="B1073" s="70">
        <v>45</v>
      </c>
      <c r="C1073" s="83">
        <v>44.942030387744815</v>
      </c>
      <c r="D1073" s="83">
        <v>0</v>
      </c>
      <c r="E1073" s="43">
        <f t="shared" si="67"/>
        <v>14.305492577591515</v>
      </c>
      <c r="F1073" s="17">
        <f t="shared" si="68"/>
        <v>6.9903220359320256E-2</v>
      </c>
      <c r="G1073" s="17">
        <v>21.394902765612979</v>
      </c>
      <c r="H1073" s="17">
        <f t="shared" si="69"/>
        <v>21.472116969694078</v>
      </c>
      <c r="N1073" t="str">
        <f t="shared" si="70"/>
        <v>15#45</v>
      </c>
      <c r="O1073">
        <v>15</v>
      </c>
      <c r="P1073">
        <v>45</v>
      </c>
      <c r="Q1073">
        <v>14.305492577591515</v>
      </c>
      <c r="R1073">
        <v>21.472116969694078</v>
      </c>
    </row>
    <row r="1074" spans="1:18" x14ac:dyDescent="0.25">
      <c r="A1074" s="70">
        <v>15</v>
      </c>
      <c r="B1074" s="70">
        <v>46</v>
      </c>
      <c r="C1074" s="83">
        <v>43.168002872439089</v>
      </c>
      <c r="D1074" s="83">
        <v>0</v>
      </c>
      <c r="E1074" s="43">
        <f t="shared" si="67"/>
        <v>13.740802081107637</v>
      </c>
      <c r="F1074" s="17">
        <f t="shared" si="68"/>
        <v>7.2775955442580004E-2</v>
      </c>
      <c r="G1074" s="17">
        <v>20.906737307039066</v>
      </c>
      <c r="H1074" s="17">
        <f t="shared" si="69"/>
        <v>20.98218972198017</v>
      </c>
      <c r="N1074" t="str">
        <f t="shared" si="70"/>
        <v>15#46</v>
      </c>
      <c r="O1074">
        <v>15</v>
      </c>
      <c r="P1074">
        <v>46</v>
      </c>
      <c r="Q1074">
        <v>13.740802081107637</v>
      </c>
      <c r="R1074">
        <v>20.98218972198017</v>
      </c>
    </row>
    <row r="1075" spans="1:18" x14ac:dyDescent="0.25">
      <c r="A1075" s="70">
        <v>15</v>
      </c>
      <c r="B1075" s="70">
        <v>47</v>
      </c>
      <c r="C1075" s="83">
        <v>45.769909894887483</v>
      </c>
      <c r="D1075" s="83">
        <v>0</v>
      </c>
      <c r="E1075" s="43">
        <f t="shared" si="67"/>
        <v>14.56901480928399</v>
      </c>
      <c r="F1075" s="17">
        <f t="shared" si="68"/>
        <v>6.8638821024655544E-2</v>
      </c>
      <c r="G1075" s="17">
        <v>21.613359765084745</v>
      </c>
      <c r="H1075" s="17">
        <f t="shared" si="69"/>
        <v>21.691362380476935</v>
      </c>
      <c r="N1075" t="str">
        <f t="shared" si="70"/>
        <v>15#47</v>
      </c>
      <c r="O1075">
        <v>15</v>
      </c>
      <c r="P1075">
        <v>47</v>
      </c>
      <c r="Q1075">
        <v>14.56901480928399</v>
      </c>
      <c r="R1075">
        <v>21.691362380476935</v>
      </c>
    </row>
    <row r="1076" spans="1:18" x14ac:dyDescent="0.25">
      <c r="A1076" s="70">
        <v>15</v>
      </c>
      <c r="B1076" s="70">
        <v>49</v>
      </c>
      <c r="C1076" s="83">
        <v>54.994852974477197</v>
      </c>
      <c r="D1076" s="83">
        <v>22.763000000000002</v>
      </c>
      <c r="E1076" s="43">
        <f t="shared" si="67"/>
        <v>17.505405391000139</v>
      </c>
      <c r="F1076" s="17">
        <f t="shared" si="68"/>
        <v>5.7125212336648828E-2</v>
      </c>
      <c r="G1076" s="17">
        <v>22.763000000000002</v>
      </c>
      <c r="H1076" s="17">
        <f t="shared" si="69"/>
        <v>22.763000000000002</v>
      </c>
      <c r="N1076" t="str">
        <f t="shared" si="70"/>
        <v>15#49</v>
      </c>
      <c r="O1076">
        <v>15</v>
      </c>
      <c r="P1076">
        <v>49</v>
      </c>
      <c r="Q1076">
        <v>17.505405391000139</v>
      </c>
      <c r="R1076">
        <v>22.763000000000002</v>
      </c>
    </row>
    <row r="1077" spans="1:18" x14ac:dyDescent="0.25">
      <c r="A1077" s="70">
        <v>15</v>
      </c>
      <c r="B1077" s="70">
        <v>51</v>
      </c>
      <c r="C1077" s="83">
        <v>47.307400408152432</v>
      </c>
      <c r="D1077" s="83">
        <v>0</v>
      </c>
      <c r="E1077" s="43">
        <f t="shared" si="67"/>
        <v>15.058413239570013</v>
      </c>
      <c r="F1077" s="17">
        <f t="shared" si="68"/>
        <v>6.6408059341354256E-2</v>
      </c>
      <c r="G1077" s="17">
        <v>22.004233774839708</v>
      </c>
      <c r="H1077" s="17">
        <f t="shared" si="69"/>
        <v>22.083647054533103</v>
      </c>
      <c r="N1077" t="str">
        <f t="shared" si="70"/>
        <v>15#51</v>
      </c>
      <c r="O1077">
        <v>15</v>
      </c>
      <c r="P1077">
        <v>51</v>
      </c>
      <c r="Q1077">
        <v>15.058413239570013</v>
      </c>
      <c r="R1077">
        <v>22.083647054533103</v>
      </c>
    </row>
    <row r="1078" spans="1:18" x14ac:dyDescent="0.25">
      <c r="A1078" s="70">
        <v>15</v>
      </c>
      <c r="B1078" s="70">
        <v>52</v>
      </c>
      <c r="C1078" s="83">
        <v>48.726622420397007</v>
      </c>
      <c r="D1078" s="83">
        <v>0</v>
      </c>
      <c r="E1078" s="43">
        <f t="shared" si="67"/>
        <v>15.510165636757115</v>
      </c>
      <c r="F1078" s="17">
        <f t="shared" si="68"/>
        <v>6.4473844020732279E-2</v>
      </c>
      <c r="G1078" s="17">
        <v>22.348864172116048</v>
      </c>
      <c r="H1078" s="17">
        <f t="shared" si="69"/>
        <v>22.429521222913216</v>
      </c>
      <c r="N1078" t="str">
        <f t="shared" si="70"/>
        <v>15#52</v>
      </c>
      <c r="O1078">
        <v>15</v>
      </c>
      <c r="P1078">
        <v>52</v>
      </c>
      <c r="Q1078">
        <v>15.510165636757115</v>
      </c>
      <c r="R1078">
        <v>22.429521222913216</v>
      </c>
    </row>
    <row r="1079" spans="1:18" x14ac:dyDescent="0.25">
      <c r="A1079" s="70">
        <v>15</v>
      </c>
      <c r="B1079" s="70">
        <v>55</v>
      </c>
      <c r="C1079" s="83">
        <v>52.629482954069573</v>
      </c>
      <c r="D1079" s="83">
        <v>23.381</v>
      </c>
      <c r="E1079" s="43">
        <f t="shared" si="67"/>
        <v>16.752484729021639</v>
      </c>
      <c r="F1079" s="17">
        <f t="shared" si="68"/>
        <v>5.9692637610206073E-2</v>
      </c>
      <c r="G1079" s="17">
        <v>23.381</v>
      </c>
      <c r="H1079" s="17">
        <f t="shared" si="69"/>
        <v>23.381</v>
      </c>
      <c r="N1079" t="str">
        <f t="shared" si="70"/>
        <v>15#55</v>
      </c>
      <c r="O1079">
        <v>15</v>
      </c>
      <c r="P1079">
        <v>55</v>
      </c>
      <c r="Q1079">
        <v>16.752484729021639</v>
      </c>
      <c r="R1079">
        <v>23.381</v>
      </c>
    </row>
    <row r="1080" spans="1:18" x14ac:dyDescent="0.25">
      <c r="A1080" s="70">
        <v>15</v>
      </c>
      <c r="B1080" s="70">
        <v>56</v>
      </c>
      <c r="C1080" s="83">
        <v>47.543937410193195</v>
      </c>
      <c r="D1080" s="83">
        <v>0</v>
      </c>
      <c r="E1080" s="43">
        <f t="shared" si="67"/>
        <v>15.133705305767863</v>
      </c>
      <c r="F1080" s="17">
        <f t="shared" si="68"/>
        <v>6.6077670986422143E-2</v>
      </c>
      <c r="G1080" s="17">
        <v>22.062722354128319</v>
      </c>
      <c r="H1080" s="17">
        <f t="shared" si="69"/>
        <v>22.142346719104367</v>
      </c>
      <c r="N1080" t="str">
        <f t="shared" si="70"/>
        <v>15#56</v>
      </c>
      <c r="O1080">
        <v>15</v>
      </c>
      <c r="P1080">
        <v>56</v>
      </c>
      <c r="Q1080">
        <v>15.133705305767863</v>
      </c>
      <c r="R1080">
        <v>22.142346719104367</v>
      </c>
    </row>
    <row r="1081" spans="1:18" x14ac:dyDescent="0.25">
      <c r="A1081" s="70">
        <v>15</v>
      </c>
      <c r="B1081" s="70">
        <v>57</v>
      </c>
      <c r="C1081" s="83">
        <v>27.793097739789552</v>
      </c>
      <c r="D1081" s="83">
        <v>0</v>
      </c>
      <c r="E1081" s="43">
        <f t="shared" si="67"/>
        <v>8.8468177782473827</v>
      </c>
      <c r="F1081" s="17">
        <f t="shared" si="68"/>
        <v>0.11303499462358171</v>
      </c>
      <c r="G1081" s="17">
        <v>15.128898576982468</v>
      </c>
      <c r="H1081" s="17">
        <f t="shared" si="69"/>
        <v>15.183498771946798</v>
      </c>
      <c r="N1081" t="str">
        <f t="shared" si="70"/>
        <v>15#57</v>
      </c>
      <c r="O1081">
        <v>15</v>
      </c>
      <c r="P1081">
        <v>57</v>
      </c>
      <c r="Q1081">
        <v>8.8468177782473827</v>
      </c>
      <c r="R1081">
        <v>15.183498771946798</v>
      </c>
    </row>
    <row r="1082" spans="1:18" x14ac:dyDescent="0.25">
      <c r="A1082" s="70">
        <v>15</v>
      </c>
      <c r="B1082" s="70">
        <v>60</v>
      </c>
      <c r="C1082" s="83">
        <v>40.211290346929559</v>
      </c>
      <c r="D1082" s="83">
        <v>0</v>
      </c>
      <c r="E1082" s="43">
        <f t="shared" si="67"/>
        <v>12.79965125363451</v>
      </c>
      <c r="F1082" s="17">
        <f t="shared" si="68"/>
        <v>7.8127128636887366E-2</v>
      </c>
      <c r="G1082" s="17">
        <v>20.026912651081485</v>
      </c>
      <c r="H1082" s="17">
        <f t="shared" si="69"/>
        <v>20.099189778839239</v>
      </c>
      <c r="N1082" t="str">
        <f t="shared" si="70"/>
        <v>15#60</v>
      </c>
      <c r="O1082">
        <v>15</v>
      </c>
      <c r="P1082">
        <v>60</v>
      </c>
      <c r="Q1082">
        <v>12.79965125363451</v>
      </c>
      <c r="R1082">
        <v>20.099189778839239</v>
      </c>
    </row>
    <row r="1083" spans="1:18" x14ac:dyDescent="0.25">
      <c r="A1083" s="70">
        <v>15</v>
      </c>
      <c r="B1083" s="70">
        <v>62</v>
      </c>
      <c r="C1083" s="83">
        <v>48.135279915295101</v>
      </c>
      <c r="D1083" s="83">
        <v>0</v>
      </c>
      <c r="E1083" s="43">
        <f t="shared" si="67"/>
        <v>15.321935471262488</v>
      </c>
      <c r="F1083" s="17">
        <f t="shared" si="68"/>
        <v>6.5265905986588948E-2</v>
      </c>
      <c r="G1083" s="17">
        <v>22.20709004395782</v>
      </c>
      <c r="H1083" s="17">
        <f t="shared" si="69"/>
        <v>22.287235431926462</v>
      </c>
      <c r="N1083" t="str">
        <f t="shared" si="70"/>
        <v>15#62</v>
      </c>
      <c r="O1083">
        <v>15</v>
      </c>
      <c r="P1083">
        <v>62</v>
      </c>
      <c r="Q1083">
        <v>15.321935471262488</v>
      </c>
      <c r="R1083">
        <v>22.287235431926462</v>
      </c>
    </row>
    <row r="1084" spans="1:18" x14ac:dyDescent="0.25">
      <c r="A1084" s="70">
        <v>15</v>
      </c>
      <c r="B1084" s="70">
        <v>64</v>
      </c>
      <c r="C1084" s="83">
        <v>39.265142338766516</v>
      </c>
      <c r="D1084" s="83">
        <v>0</v>
      </c>
      <c r="E1084" s="43">
        <f t="shared" si="67"/>
        <v>12.49848298884311</v>
      </c>
      <c r="F1084" s="17">
        <f t="shared" si="68"/>
        <v>8.0009710049824406E-2</v>
      </c>
      <c r="G1084" s="17">
        <v>19.726269765833756</v>
      </c>
      <c r="H1084" s="17">
        <f t="shared" si="69"/>
        <v>19.797461873418648</v>
      </c>
      <c r="N1084" t="str">
        <f t="shared" si="70"/>
        <v>15#64</v>
      </c>
      <c r="O1084">
        <v>15</v>
      </c>
      <c r="P1084">
        <v>64</v>
      </c>
      <c r="Q1084">
        <v>12.49848298884311</v>
      </c>
      <c r="R1084">
        <v>19.797461873418648</v>
      </c>
    </row>
    <row r="1085" spans="1:18" x14ac:dyDescent="0.25">
      <c r="A1085" s="70">
        <v>15</v>
      </c>
      <c r="B1085" s="70">
        <v>65</v>
      </c>
      <c r="C1085" s="83">
        <v>44.942030387744815</v>
      </c>
      <c r="D1085" s="83">
        <v>0</v>
      </c>
      <c r="E1085" s="43">
        <f t="shared" si="67"/>
        <v>14.305492577591515</v>
      </c>
      <c r="F1085" s="17">
        <f t="shared" si="68"/>
        <v>6.9903220359320256E-2</v>
      </c>
      <c r="G1085" s="17">
        <v>21.394902765612979</v>
      </c>
      <c r="H1085" s="17">
        <f t="shared" si="69"/>
        <v>21.472116969694078</v>
      </c>
      <c r="N1085" t="str">
        <f t="shared" si="70"/>
        <v>15#65</v>
      </c>
      <c r="O1085">
        <v>15</v>
      </c>
      <c r="P1085">
        <v>65</v>
      </c>
      <c r="Q1085">
        <v>14.305492577591515</v>
      </c>
      <c r="R1085">
        <v>21.472116969694078</v>
      </c>
    </row>
    <row r="1086" spans="1:18" x14ac:dyDescent="0.25">
      <c r="A1086" s="70">
        <v>15</v>
      </c>
      <c r="B1086" s="70">
        <v>67</v>
      </c>
      <c r="C1086" s="83">
        <v>41.985317862235277</v>
      </c>
      <c r="D1086" s="83">
        <v>0</v>
      </c>
      <c r="E1086" s="43">
        <f t="shared" si="67"/>
        <v>13.364341750118385</v>
      </c>
      <c r="F1086" s="17">
        <f t="shared" si="68"/>
        <v>7.4825982356455503E-2</v>
      </c>
      <c r="G1086" s="17">
        <v>20.565200420801148</v>
      </c>
      <c r="H1086" s="17">
        <f t="shared" si="69"/>
        <v>20.639420229119818</v>
      </c>
      <c r="N1086" t="str">
        <f t="shared" si="70"/>
        <v>15#67</v>
      </c>
      <c r="O1086">
        <v>15</v>
      </c>
      <c r="P1086">
        <v>67</v>
      </c>
      <c r="Q1086">
        <v>13.364341750118385</v>
      </c>
      <c r="R1086">
        <v>20.639420229119818</v>
      </c>
    </row>
    <row r="1087" spans="1:18" x14ac:dyDescent="0.25">
      <c r="A1087" s="70">
        <v>15</v>
      </c>
      <c r="B1087" s="70">
        <v>68</v>
      </c>
      <c r="C1087" s="83">
        <v>45.533372892846721</v>
      </c>
      <c r="D1087" s="83">
        <v>0</v>
      </c>
      <c r="E1087" s="43">
        <f t="shared" si="67"/>
        <v>14.49372274308614</v>
      </c>
      <c r="F1087" s="17">
        <f t="shared" si="68"/>
        <v>6.8995386328679728E-2</v>
      </c>
      <c r="G1087" s="17">
        <v>21.551529237042732</v>
      </c>
      <c r="H1087" s="17">
        <f t="shared" si="69"/>
        <v>21.62930870605922</v>
      </c>
      <c r="N1087" t="str">
        <f t="shared" si="70"/>
        <v>15#68</v>
      </c>
      <c r="O1087">
        <v>15</v>
      </c>
      <c r="P1087">
        <v>68</v>
      </c>
      <c r="Q1087">
        <v>14.49372274308614</v>
      </c>
      <c r="R1087">
        <v>21.62930870605922</v>
      </c>
    </row>
    <row r="1088" spans="1:18" x14ac:dyDescent="0.25">
      <c r="A1088" s="70">
        <v>15</v>
      </c>
      <c r="B1088" s="70">
        <v>69</v>
      </c>
      <c r="C1088" s="83">
        <v>34.652670798971656</v>
      </c>
      <c r="D1088" s="83">
        <v>0</v>
      </c>
      <c r="E1088" s="43">
        <f t="shared" si="67"/>
        <v>11.030287697985035</v>
      </c>
      <c r="F1088" s="17">
        <f t="shared" si="68"/>
        <v>9.0659466677616735E-2</v>
      </c>
      <c r="G1088" s="17">
        <v>18.10856164985891</v>
      </c>
      <c r="H1088" s="17">
        <f t="shared" si="69"/>
        <v>18.173915448853251</v>
      </c>
      <c r="N1088" t="str">
        <f t="shared" si="70"/>
        <v>15#69</v>
      </c>
      <c r="O1088">
        <v>15</v>
      </c>
      <c r="P1088">
        <v>69</v>
      </c>
      <c r="Q1088">
        <v>11.030287697985035</v>
      </c>
      <c r="R1088">
        <v>18.173915448853251</v>
      </c>
    </row>
    <row r="1089" spans="1:18" x14ac:dyDescent="0.25">
      <c r="A1089" s="70">
        <v>15</v>
      </c>
      <c r="B1089" s="70">
        <v>70</v>
      </c>
      <c r="C1089" s="83">
        <v>47.307400408152432</v>
      </c>
      <c r="D1089" s="83">
        <v>0</v>
      </c>
      <c r="E1089" s="43">
        <f t="shared" si="67"/>
        <v>15.058413239570013</v>
      </c>
      <c r="F1089" s="17">
        <f t="shared" si="68"/>
        <v>6.6408059341354256E-2</v>
      </c>
      <c r="G1089" s="17">
        <v>22.004233774839708</v>
      </c>
      <c r="H1089" s="17">
        <f t="shared" si="69"/>
        <v>22.083647054533103</v>
      </c>
      <c r="N1089" t="str">
        <f t="shared" si="70"/>
        <v>15#70</v>
      </c>
      <c r="O1089">
        <v>15</v>
      </c>
      <c r="P1089">
        <v>70</v>
      </c>
      <c r="Q1089">
        <v>15.058413239570013</v>
      </c>
      <c r="R1089">
        <v>22.083647054533103</v>
      </c>
    </row>
    <row r="1090" spans="1:18" x14ac:dyDescent="0.25">
      <c r="A1090" s="70">
        <v>15</v>
      </c>
      <c r="B1090" s="70">
        <v>71</v>
      </c>
      <c r="C1090" s="83">
        <v>45.533372892846721</v>
      </c>
      <c r="D1090" s="83">
        <v>0</v>
      </c>
      <c r="E1090" s="43">
        <f t="shared" si="67"/>
        <v>14.49372274308614</v>
      </c>
      <c r="F1090" s="17">
        <f t="shared" si="68"/>
        <v>6.8995386328679728E-2</v>
      </c>
      <c r="G1090" s="17">
        <v>21.551529237042732</v>
      </c>
      <c r="H1090" s="17">
        <f t="shared" si="69"/>
        <v>21.62930870605922</v>
      </c>
      <c r="N1090" t="str">
        <f t="shared" si="70"/>
        <v>15#71</v>
      </c>
      <c r="O1090">
        <v>15</v>
      </c>
      <c r="P1090">
        <v>71</v>
      </c>
      <c r="Q1090">
        <v>14.49372274308614</v>
      </c>
      <c r="R1090">
        <v>21.62930870605922</v>
      </c>
    </row>
    <row r="1091" spans="1:18" x14ac:dyDescent="0.25">
      <c r="A1091" s="70">
        <v>15</v>
      </c>
      <c r="B1091" s="70">
        <v>72</v>
      </c>
      <c r="C1091" s="83">
        <v>47.898742913254331</v>
      </c>
      <c r="D1091" s="83">
        <v>0</v>
      </c>
      <c r="E1091" s="43">
        <f t="shared" ref="E1091:E1154" si="71">C1091/PI()</f>
        <v>15.246643405064637</v>
      </c>
      <c r="F1091" s="17">
        <f t="shared" ref="F1091:F1154" si="72">1/E1091</f>
        <v>6.55882067568931E-2</v>
      </c>
      <c r="G1091" s="17">
        <v>22.149657990806155</v>
      </c>
      <c r="H1091" s="17">
        <f t="shared" ref="H1091:H1154" si="73">IF(D1091=0,EXP($L$3+$L$4*F1091)*$L$5,D1091)</f>
        <v>22.229596106494974</v>
      </c>
      <c r="N1091" t="str">
        <f t="shared" ref="N1091:N1154" si="74">CONCATENATE(O1091,"#",P1091)</f>
        <v>15#72</v>
      </c>
      <c r="O1091">
        <v>15</v>
      </c>
      <c r="P1091">
        <v>72</v>
      </c>
      <c r="Q1091">
        <v>15.246643405064637</v>
      </c>
      <c r="R1091">
        <v>22.229596106494974</v>
      </c>
    </row>
    <row r="1092" spans="1:18" x14ac:dyDescent="0.25">
      <c r="A1092" s="70">
        <v>15</v>
      </c>
      <c r="B1092" s="70">
        <v>73</v>
      </c>
      <c r="C1092" s="83">
        <v>30.040199259176791</v>
      </c>
      <c r="D1092" s="83">
        <v>0</v>
      </c>
      <c r="E1092" s="43">
        <f t="shared" si="71"/>
        <v>9.5620924071269577</v>
      </c>
      <c r="F1092" s="17">
        <f t="shared" si="72"/>
        <v>0.1045796210100067</v>
      </c>
      <c r="G1092" s="17">
        <v>16.192402645448791</v>
      </c>
      <c r="H1092" s="17">
        <f t="shared" si="73"/>
        <v>16.250841026596216</v>
      </c>
      <c r="N1092" t="str">
        <f t="shared" si="74"/>
        <v>15#73</v>
      </c>
      <c r="O1092">
        <v>15</v>
      </c>
      <c r="P1092">
        <v>73</v>
      </c>
      <c r="Q1092">
        <v>9.5620924071269577</v>
      </c>
      <c r="R1092">
        <v>16.250841026596216</v>
      </c>
    </row>
    <row r="1093" spans="1:18" x14ac:dyDescent="0.25">
      <c r="A1093" s="70">
        <v>15</v>
      </c>
      <c r="B1093" s="70">
        <v>74</v>
      </c>
      <c r="C1093" s="83">
        <v>51.446797943865761</v>
      </c>
      <c r="D1093" s="83">
        <v>22.763000000000002</v>
      </c>
      <c r="E1093" s="43">
        <f t="shared" si="71"/>
        <v>16.376024398032389</v>
      </c>
      <c r="F1093" s="17">
        <f t="shared" si="72"/>
        <v>6.106488215296943E-2</v>
      </c>
      <c r="G1093" s="17">
        <v>22.763000000000002</v>
      </c>
      <c r="H1093" s="17">
        <f t="shared" si="73"/>
        <v>22.763000000000002</v>
      </c>
      <c r="N1093" t="str">
        <f t="shared" si="74"/>
        <v>15#74</v>
      </c>
      <c r="O1093">
        <v>15</v>
      </c>
      <c r="P1093">
        <v>74</v>
      </c>
      <c r="Q1093">
        <v>16.376024398032389</v>
      </c>
      <c r="R1093">
        <v>22.763000000000002</v>
      </c>
    </row>
    <row r="1094" spans="1:18" x14ac:dyDescent="0.25">
      <c r="A1094" s="70">
        <v>15</v>
      </c>
      <c r="B1094" s="70">
        <v>75</v>
      </c>
      <c r="C1094" s="83">
        <v>43.995882379581758</v>
      </c>
      <c r="D1094" s="83">
        <v>0</v>
      </c>
      <c r="E1094" s="43">
        <f t="shared" si="71"/>
        <v>14.004324312800112</v>
      </c>
      <c r="F1094" s="17">
        <f t="shared" si="72"/>
        <v>7.1406515420811029E-2</v>
      </c>
      <c r="G1094" s="17">
        <v>21.138041898285827</v>
      </c>
      <c r="H1094" s="17">
        <f t="shared" si="73"/>
        <v>21.21432909149674</v>
      </c>
      <c r="N1094" t="str">
        <f t="shared" si="74"/>
        <v>15#75</v>
      </c>
      <c r="O1094">
        <v>15</v>
      </c>
      <c r="P1094">
        <v>75</v>
      </c>
      <c r="Q1094">
        <v>14.004324312800112</v>
      </c>
      <c r="R1094">
        <v>21.21432909149674</v>
      </c>
    </row>
    <row r="1095" spans="1:18" x14ac:dyDescent="0.25">
      <c r="A1095" s="70">
        <v>15</v>
      </c>
      <c r="B1095" s="70">
        <v>76</v>
      </c>
      <c r="C1095" s="83">
        <v>39.738216342848041</v>
      </c>
      <c r="D1095" s="83">
        <v>0</v>
      </c>
      <c r="E1095" s="43">
        <f t="shared" si="71"/>
        <v>12.649067121238811</v>
      </c>
      <c r="F1095" s="17">
        <f t="shared" si="72"/>
        <v>7.9057213501612211E-2</v>
      </c>
      <c r="G1095" s="17">
        <v>19.877812384006582</v>
      </c>
      <c r="H1095" s="17">
        <f t="shared" si="73"/>
        <v>19.949551408900462</v>
      </c>
      <c r="N1095" t="str">
        <f t="shared" si="74"/>
        <v>15#76</v>
      </c>
      <c r="O1095">
        <v>15</v>
      </c>
      <c r="P1095">
        <v>76</v>
      </c>
      <c r="Q1095">
        <v>12.649067121238811</v>
      </c>
      <c r="R1095">
        <v>19.949551408900462</v>
      </c>
    </row>
    <row r="1096" spans="1:18" x14ac:dyDescent="0.25">
      <c r="A1096" s="70">
        <v>15</v>
      </c>
      <c r="B1096" s="70">
        <v>77</v>
      </c>
      <c r="C1096" s="83">
        <v>47.070863406111656</v>
      </c>
      <c r="D1096" s="83">
        <v>0</v>
      </c>
      <c r="E1096" s="43">
        <f t="shared" si="71"/>
        <v>14.983121173372158</v>
      </c>
      <c r="F1096" s="17">
        <f t="shared" si="72"/>
        <v>6.6741768182265598E-2</v>
      </c>
      <c r="G1096" s="17">
        <v>21.945314768588663</v>
      </c>
      <c r="H1096" s="17">
        <f t="shared" si="73"/>
        <v>22.024515409588499</v>
      </c>
      <c r="N1096" t="str">
        <f t="shared" si="74"/>
        <v>15#77</v>
      </c>
      <c r="O1096">
        <v>15</v>
      </c>
      <c r="P1096">
        <v>77</v>
      </c>
      <c r="Q1096">
        <v>14.983121173372158</v>
      </c>
      <c r="R1096">
        <v>22.024515409588499</v>
      </c>
    </row>
    <row r="1097" spans="1:18" x14ac:dyDescent="0.25">
      <c r="A1097" s="70">
        <v>15</v>
      </c>
      <c r="B1097" s="70">
        <v>78</v>
      </c>
      <c r="C1097" s="83">
        <v>49.317964925498913</v>
      </c>
      <c r="D1097" s="83">
        <v>0</v>
      </c>
      <c r="E1097" s="43">
        <f t="shared" si="71"/>
        <v>15.69839580225174</v>
      </c>
      <c r="F1097" s="17">
        <f t="shared" si="72"/>
        <v>6.3700776346622787E-2</v>
      </c>
      <c r="G1097" s="17">
        <v>22.488111210874809</v>
      </c>
      <c r="H1097" s="17">
        <f t="shared" si="73"/>
        <v>22.569270804234854</v>
      </c>
      <c r="N1097" t="str">
        <f t="shared" si="74"/>
        <v>15#78</v>
      </c>
      <c r="O1097">
        <v>15</v>
      </c>
      <c r="P1097">
        <v>78</v>
      </c>
      <c r="Q1097">
        <v>15.69839580225174</v>
      </c>
      <c r="R1097">
        <v>22.569270804234854</v>
      </c>
    </row>
    <row r="1098" spans="1:18" x14ac:dyDescent="0.25">
      <c r="A1098" s="70">
        <v>15</v>
      </c>
      <c r="B1098" s="70">
        <v>79</v>
      </c>
      <c r="C1098" s="83">
        <v>24.836385214280028</v>
      </c>
      <c r="D1098" s="83">
        <v>0</v>
      </c>
      <c r="E1098" s="43">
        <f t="shared" si="71"/>
        <v>7.9056669507742576</v>
      </c>
      <c r="F1098" s="17">
        <f t="shared" si="72"/>
        <v>0.12649154160257953</v>
      </c>
      <c r="G1098" s="17">
        <v>13.578517323482123</v>
      </c>
      <c r="H1098" s="17">
        <f t="shared" si="73"/>
        <v>13.627522192502569</v>
      </c>
      <c r="N1098" t="str">
        <f t="shared" si="74"/>
        <v>15#79</v>
      </c>
      <c r="O1098">
        <v>15</v>
      </c>
      <c r="P1098">
        <v>79</v>
      </c>
      <c r="Q1098">
        <v>7.9056669507742576</v>
      </c>
      <c r="R1098">
        <v>13.627522192502569</v>
      </c>
    </row>
    <row r="1099" spans="1:18" x14ac:dyDescent="0.25">
      <c r="A1099" s="70">
        <v>15</v>
      </c>
      <c r="B1099" s="70">
        <v>80</v>
      </c>
      <c r="C1099" s="83">
        <v>43.759345377541003</v>
      </c>
      <c r="D1099" s="83">
        <v>0</v>
      </c>
      <c r="E1099" s="43">
        <f t="shared" si="71"/>
        <v>13.929032246602263</v>
      </c>
      <c r="F1099" s="17">
        <f t="shared" si="72"/>
        <v>7.1792496585247834E-2</v>
      </c>
      <c r="G1099" s="17">
        <v>21.072590163510579</v>
      </c>
      <c r="H1099" s="17">
        <f t="shared" si="73"/>
        <v>21.148641141410689</v>
      </c>
      <c r="N1099" t="str">
        <f t="shared" si="74"/>
        <v>15#80</v>
      </c>
      <c r="O1099">
        <v>15</v>
      </c>
      <c r="P1099">
        <v>80</v>
      </c>
      <c r="Q1099">
        <v>13.929032246602263</v>
      </c>
      <c r="R1099">
        <v>21.148641141410689</v>
      </c>
    </row>
    <row r="1100" spans="1:18" x14ac:dyDescent="0.25">
      <c r="A1100" s="70">
        <v>16</v>
      </c>
      <c r="B1100" s="70">
        <v>3</v>
      </c>
      <c r="C1100" s="83">
        <v>46.716057903050533</v>
      </c>
      <c r="D1100" s="83">
        <v>20.806000000000001</v>
      </c>
      <c r="E1100" s="43">
        <f t="shared" si="71"/>
        <v>14.87018307407539</v>
      </c>
      <c r="F1100" s="17">
        <f t="shared" si="72"/>
        <v>6.7248667687447333E-2</v>
      </c>
      <c r="G1100" s="17">
        <v>20.806000000000001</v>
      </c>
      <c r="H1100" s="17">
        <f t="shared" si="73"/>
        <v>20.806000000000001</v>
      </c>
      <c r="N1100" t="str">
        <f t="shared" si="74"/>
        <v>16#3</v>
      </c>
      <c r="O1100">
        <v>16</v>
      </c>
      <c r="P1100">
        <v>3</v>
      </c>
      <c r="Q1100">
        <v>14.87018307407539</v>
      </c>
      <c r="R1100">
        <v>20.806000000000001</v>
      </c>
    </row>
    <row r="1101" spans="1:18" x14ac:dyDescent="0.25">
      <c r="A1101" s="70">
        <v>16</v>
      </c>
      <c r="B1101" s="70">
        <v>7</v>
      </c>
      <c r="C1101" s="83">
        <v>50.145844432641567</v>
      </c>
      <c r="D1101" s="83">
        <v>21.63</v>
      </c>
      <c r="E1101" s="43">
        <f t="shared" si="71"/>
        <v>15.961918033944212</v>
      </c>
      <c r="F1101" s="17">
        <f t="shared" si="72"/>
        <v>6.2649112586183262E-2</v>
      </c>
      <c r="G1101" s="17">
        <v>21.63</v>
      </c>
      <c r="H1101" s="17">
        <f t="shared" si="73"/>
        <v>21.63</v>
      </c>
      <c r="N1101" t="str">
        <f t="shared" si="74"/>
        <v>16#7</v>
      </c>
      <c r="O1101">
        <v>16</v>
      </c>
      <c r="P1101">
        <v>7</v>
      </c>
      <c r="Q1101">
        <v>15.961918033944212</v>
      </c>
      <c r="R1101">
        <v>21.63</v>
      </c>
    </row>
    <row r="1102" spans="1:18" x14ac:dyDescent="0.25">
      <c r="A1102" s="70">
        <v>16</v>
      </c>
      <c r="B1102" s="70">
        <v>13</v>
      </c>
      <c r="C1102" s="83">
        <v>52.038140448967674</v>
      </c>
      <c r="D1102" s="83">
        <v>22.454000000000001</v>
      </c>
      <c r="E1102" s="43">
        <f t="shared" si="71"/>
        <v>16.564254563527015</v>
      </c>
      <c r="F1102" s="17">
        <f t="shared" si="72"/>
        <v>6.0370963037594774E-2</v>
      </c>
      <c r="G1102" s="17">
        <v>22.454000000000001</v>
      </c>
      <c r="H1102" s="17">
        <f t="shared" si="73"/>
        <v>22.454000000000001</v>
      </c>
      <c r="N1102" t="str">
        <f t="shared" si="74"/>
        <v>16#13</v>
      </c>
      <c r="O1102">
        <v>16</v>
      </c>
      <c r="P1102">
        <v>13</v>
      </c>
      <c r="Q1102">
        <v>16.564254563527015</v>
      </c>
      <c r="R1102">
        <v>22.454000000000001</v>
      </c>
    </row>
    <row r="1103" spans="1:18" x14ac:dyDescent="0.25">
      <c r="A1103" s="70">
        <v>16</v>
      </c>
      <c r="B1103" s="70">
        <v>15</v>
      </c>
      <c r="C1103" s="83">
        <v>48.726622420397007</v>
      </c>
      <c r="D1103" s="83">
        <v>20.703000000000003</v>
      </c>
      <c r="E1103" s="43">
        <f t="shared" si="71"/>
        <v>15.510165636757115</v>
      </c>
      <c r="F1103" s="17">
        <f t="shared" si="72"/>
        <v>6.4473844020732279E-2</v>
      </c>
      <c r="G1103" s="17">
        <v>20.703000000000003</v>
      </c>
      <c r="H1103" s="17">
        <f t="shared" si="73"/>
        <v>20.703000000000003</v>
      </c>
      <c r="N1103" t="str">
        <f t="shared" si="74"/>
        <v>16#15</v>
      </c>
      <c r="O1103">
        <v>16</v>
      </c>
      <c r="P1103">
        <v>15</v>
      </c>
      <c r="Q1103">
        <v>15.510165636757115</v>
      </c>
      <c r="R1103">
        <v>20.703000000000003</v>
      </c>
    </row>
    <row r="1104" spans="1:18" x14ac:dyDescent="0.25">
      <c r="A1104" s="70">
        <v>16</v>
      </c>
      <c r="B1104" s="70">
        <v>22</v>
      </c>
      <c r="C1104" s="83">
        <v>46.8343264040709</v>
      </c>
      <c r="D1104" s="83">
        <v>20.703000000000003</v>
      </c>
      <c r="E1104" s="43">
        <f t="shared" si="71"/>
        <v>14.907829107174312</v>
      </c>
      <c r="F1104" s="17">
        <f t="shared" si="72"/>
        <v>6.7078847819549758E-2</v>
      </c>
      <c r="G1104" s="17">
        <v>20.703000000000003</v>
      </c>
      <c r="H1104" s="17">
        <f t="shared" si="73"/>
        <v>20.703000000000003</v>
      </c>
      <c r="N1104" t="str">
        <f t="shared" si="74"/>
        <v>16#22</v>
      </c>
      <c r="O1104">
        <v>16</v>
      </c>
      <c r="P1104">
        <v>22</v>
      </c>
      <c r="Q1104">
        <v>14.907829107174312</v>
      </c>
      <c r="R1104">
        <v>20.703000000000003</v>
      </c>
    </row>
    <row r="1105" spans="1:18" x14ac:dyDescent="0.25">
      <c r="A1105" s="70">
        <v>16</v>
      </c>
      <c r="B1105" s="70">
        <v>26</v>
      </c>
      <c r="C1105" s="83">
        <v>41.157438355092609</v>
      </c>
      <c r="D1105" s="83">
        <v>20.6</v>
      </c>
      <c r="E1105" s="43">
        <f t="shared" si="71"/>
        <v>13.10081951842591</v>
      </c>
      <c r="F1105" s="17">
        <f t="shared" si="72"/>
        <v>7.6331102691211794E-2</v>
      </c>
      <c r="G1105" s="17">
        <v>20.6</v>
      </c>
      <c r="H1105" s="17">
        <f t="shared" si="73"/>
        <v>20.6</v>
      </c>
      <c r="N1105" t="str">
        <f t="shared" si="74"/>
        <v>16#26</v>
      </c>
      <c r="O1105">
        <v>16</v>
      </c>
      <c r="P1105">
        <v>26</v>
      </c>
      <c r="Q1105">
        <v>13.10081951842591</v>
      </c>
      <c r="R1105">
        <v>20.6</v>
      </c>
    </row>
    <row r="1106" spans="1:18" x14ac:dyDescent="0.25">
      <c r="A1106" s="70">
        <v>16</v>
      </c>
      <c r="B1106" s="70">
        <v>33</v>
      </c>
      <c r="C1106" s="83">
        <v>43.404539874479845</v>
      </c>
      <c r="D1106" s="83">
        <v>20.6</v>
      </c>
      <c r="E1106" s="43">
        <f t="shared" si="71"/>
        <v>13.816094147305483</v>
      </c>
      <c r="F1106" s="17">
        <f t="shared" si="72"/>
        <v>7.2379356230358877E-2</v>
      </c>
      <c r="G1106" s="17">
        <v>20.6</v>
      </c>
      <c r="H1106" s="17">
        <f t="shared" si="73"/>
        <v>20.6</v>
      </c>
      <c r="N1106" t="str">
        <f t="shared" si="74"/>
        <v>16#33</v>
      </c>
      <c r="O1106">
        <v>16</v>
      </c>
      <c r="P1106">
        <v>33</v>
      </c>
      <c r="Q1106">
        <v>13.816094147305483</v>
      </c>
      <c r="R1106">
        <v>20.6</v>
      </c>
    </row>
    <row r="1107" spans="1:18" x14ac:dyDescent="0.25">
      <c r="A1107" s="70">
        <v>16</v>
      </c>
      <c r="B1107" s="70">
        <v>34</v>
      </c>
      <c r="C1107" s="83">
        <v>45.533372892846721</v>
      </c>
      <c r="D1107" s="83">
        <v>20.6</v>
      </c>
      <c r="E1107" s="43">
        <f t="shared" si="71"/>
        <v>14.49372274308614</v>
      </c>
      <c r="F1107" s="17">
        <f t="shared" si="72"/>
        <v>6.8995386328679728E-2</v>
      </c>
      <c r="G1107" s="17">
        <v>20.6</v>
      </c>
      <c r="H1107" s="17">
        <f t="shared" si="73"/>
        <v>20.6</v>
      </c>
      <c r="N1107" t="str">
        <f t="shared" si="74"/>
        <v>16#34</v>
      </c>
      <c r="O1107">
        <v>16</v>
      </c>
      <c r="P1107">
        <v>34</v>
      </c>
      <c r="Q1107">
        <v>14.49372274308614</v>
      </c>
      <c r="R1107">
        <v>20.6</v>
      </c>
    </row>
    <row r="1108" spans="1:18" x14ac:dyDescent="0.25">
      <c r="A1108" s="70">
        <v>16</v>
      </c>
      <c r="B1108" s="70">
        <v>35</v>
      </c>
      <c r="C1108" s="83">
        <v>50.618918436723085</v>
      </c>
      <c r="D1108" s="83">
        <v>21.423999999999999</v>
      </c>
      <c r="E1108" s="43">
        <f t="shared" si="71"/>
        <v>16.112502166339908</v>
      </c>
      <c r="F1108" s="17">
        <f t="shared" si="72"/>
        <v>6.2063606861078764E-2</v>
      </c>
      <c r="G1108" s="17">
        <v>21.423999999999999</v>
      </c>
      <c r="H1108" s="17">
        <f t="shared" si="73"/>
        <v>21.423999999999999</v>
      </c>
      <c r="N1108" t="str">
        <f t="shared" si="74"/>
        <v>16#35</v>
      </c>
      <c r="O1108">
        <v>16</v>
      </c>
      <c r="P1108">
        <v>35</v>
      </c>
      <c r="Q1108">
        <v>16.112502166339908</v>
      </c>
      <c r="R1108">
        <v>21.423999999999999</v>
      </c>
    </row>
    <row r="1109" spans="1:18" x14ac:dyDescent="0.25">
      <c r="A1109" s="70">
        <v>16</v>
      </c>
      <c r="B1109" s="70">
        <v>38</v>
      </c>
      <c r="C1109" s="83">
        <v>48.726622420397007</v>
      </c>
      <c r="D1109" s="83">
        <v>21.114999999999998</v>
      </c>
      <c r="E1109" s="43">
        <f t="shared" si="71"/>
        <v>15.510165636757115</v>
      </c>
      <c r="F1109" s="17">
        <f t="shared" si="72"/>
        <v>6.4473844020732279E-2</v>
      </c>
      <c r="G1109" s="17">
        <v>21.114999999999998</v>
      </c>
      <c r="H1109" s="17">
        <f t="shared" si="73"/>
        <v>21.114999999999998</v>
      </c>
      <c r="N1109" t="str">
        <f t="shared" si="74"/>
        <v>16#38</v>
      </c>
      <c r="O1109">
        <v>16</v>
      </c>
      <c r="P1109">
        <v>38</v>
      </c>
      <c r="Q1109">
        <v>15.510165636757115</v>
      </c>
      <c r="R1109">
        <v>21.114999999999998</v>
      </c>
    </row>
    <row r="1110" spans="1:18" x14ac:dyDescent="0.25">
      <c r="A1110" s="70">
        <v>16</v>
      </c>
      <c r="B1110" s="70">
        <v>39</v>
      </c>
      <c r="C1110" s="83">
        <v>46.361252399989382</v>
      </c>
      <c r="D1110" s="83">
        <v>0</v>
      </c>
      <c r="E1110" s="43">
        <f t="shared" si="71"/>
        <v>14.757244974778613</v>
      </c>
      <c r="F1110" s="17">
        <f t="shared" si="72"/>
        <v>6.7763325858524751E-2</v>
      </c>
      <c r="G1110" s="17">
        <v>21.765929339569862</v>
      </c>
      <c r="H1110" s="17">
        <f t="shared" si="73"/>
        <v>21.84448257855637</v>
      </c>
      <c r="N1110" t="str">
        <f t="shared" si="74"/>
        <v>16#39</v>
      </c>
      <c r="O1110">
        <v>16</v>
      </c>
      <c r="P1110">
        <v>39</v>
      </c>
      <c r="Q1110">
        <v>14.757244974778613</v>
      </c>
      <c r="R1110">
        <v>21.84448257855637</v>
      </c>
    </row>
    <row r="1111" spans="1:18" x14ac:dyDescent="0.25">
      <c r="A1111" s="70">
        <v>16</v>
      </c>
      <c r="B1111" s="70">
        <v>40</v>
      </c>
      <c r="C1111" s="83">
        <v>48.253548416315468</v>
      </c>
      <c r="D1111" s="83">
        <v>0</v>
      </c>
      <c r="E1111" s="43">
        <f t="shared" si="71"/>
        <v>15.35958150436141</v>
      </c>
      <c r="F1111" s="17">
        <f t="shared" si="72"/>
        <v>6.5105940530739481E-2</v>
      </c>
      <c r="G1111" s="17">
        <v>22.235650196289427</v>
      </c>
      <c r="H1111" s="17">
        <f t="shared" si="73"/>
        <v>22.315898657847836</v>
      </c>
      <c r="N1111" t="str">
        <f t="shared" si="74"/>
        <v>16#40</v>
      </c>
      <c r="O1111">
        <v>16</v>
      </c>
      <c r="P1111">
        <v>40</v>
      </c>
      <c r="Q1111">
        <v>15.35958150436141</v>
      </c>
      <c r="R1111">
        <v>22.315898657847836</v>
      </c>
    </row>
    <row r="1112" spans="1:18" x14ac:dyDescent="0.25">
      <c r="A1112" s="70">
        <v>16</v>
      </c>
      <c r="B1112" s="70">
        <v>41</v>
      </c>
      <c r="C1112" s="83">
        <v>54.403510469375291</v>
      </c>
      <c r="D1112" s="83">
        <v>23.278000000000002</v>
      </c>
      <c r="E1112" s="43">
        <f t="shared" si="71"/>
        <v>17.317175225505515</v>
      </c>
      <c r="F1112" s="17">
        <f t="shared" si="72"/>
        <v>5.7746138557699354E-2</v>
      </c>
      <c r="G1112" s="17">
        <v>23.278000000000002</v>
      </c>
      <c r="H1112" s="17">
        <f t="shared" si="73"/>
        <v>23.278000000000002</v>
      </c>
      <c r="N1112" t="str">
        <f t="shared" si="74"/>
        <v>16#41</v>
      </c>
      <c r="O1112">
        <v>16</v>
      </c>
      <c r="P1112">
        <v>41</v>
      </c>
      <c r="Q1112">
        <v>17.317175225505515</v>
      </c>
      <c r="R1112">
        <v>23.278000000000002</v>
      </c>
    </row>
    <row r="1113" spans="1:18" x14ac:dyDescent="0.25">
      <c r="A1113" s="70">
        <v>16</v>
      </c>
      <c r="B1113" s="70">
        <v>43</v>
      </c>
      <c r="C1113" s="83">
        <v>53.220825459171479</v>
      </c>
      <c r="D1113" s="83">
        <v>23.381</v>
      </c>
      <c r="E1113" s="43">
        <f t="shared" si="71"/>
        <v>16.940714894516262</v>
      </c>
      <c r="F1113" s="17">
        <f t="shared" si="72"/>
        <v>5.902938608120379E-2</v>
      </c>
      <c r="G1113" s="17">
        <v>23.381</v>
      </c>
      <c r="H1113" s="17">
        <f t="shared" si="73"/>
        <v>23.381</v>
      </c>
      <c r="N1113" t="str">
        <f t="shared" si="74"/>
        <v>16#43</v>
      </c>
      <c r="O1113">
        <v>16</v>
      </c>
      <c r="P1113">
        <v>43</v>
      </c>
      <c r="Q1113">
        <v>16.940714894516262</v>
      </c>
      <c r="R1113">
        <v>23.381</v>
      </c>
    </row>
    <row r="1114" spans="1:18" x14ac:dyDescent="0.25">
      <c r="A1114" s="70">
        <v>16</v>
      </c>
      <c r="B1114" s="70">
        <v>44</v>
      </c>
      <c r="C1114" s="83">
        <v>50.264112933661963</v>
      </c>
      <c r="D1114" s="83">
        <v>0</v>
      </c>
      <c r="E1114" s="43">
        <f t="shared" si="71"/>
        <v>15.99956406704314</v>
      </c>
      <c r="F1114" s="17">
        <f t="shared" si="72"/>
        <v>6.2501702909509876E-2</v>
      </c>
      <c r="G1114" s="17">
        <v>22.705809988160048</v>
      </c>
      <c r="H1114" s="17">
        <f t="shared" si="73"/>
        <v>22.787755256407319</v>
      </c>
      <c r="N1114" t="str">
        <f t="shared" si="74"/>
        <v>16#44</v>
      </c>
      <c r="O1114">
        <v>16</v>
      </c>
      <c r="P1114">
        <v>44</v>
      </c>
      <c r="Q1114">
        <v>15.99956406704314</v>
      </c>
      <c r="R1114">
        <v>22.787755256407319</v>
      </c>
    </row>
    <row r="1115" spans="1:18" x14ac:dyDescent="0.25">
      <c r="A1115" s="70">
        <v>16</v>
      </c>
      <c r="B1115" s="70">
        <v>46</v>
      </c>
      <c r="C1115" s="83">
        <v>45.415104391826333</v>
      </c>
      <c r="D1115" s="83">
        <v>0</v>
      </c>
      <c r="E1115" s="43">
        <f t="shared" si="71"/>
        <v>14.456076709987212</v>
      </c>
      <c r="F1115" s="17">
        <f t="shared" si="72"/>
        <v>6.9175061813910685E-2</v>
      </c>
      <c r="G1115" s="17">
        <v>21.520439502304953</v>
      </c>
      <c r="H1115" s="17">
        <f t="shared" si="73"/>
        <v>21.598106768468771</v>
      </c>
      <c r="N1115" t="str">
        <f t="shared" si="74"/>
        <v>16#46</v>
      </c>
      <c r="O1115">
        <v>16</v>
      </c>
      <c r="P1115">
        <v>46</v>
      </c>
      <c r="Q1115">
        <v>14.456076709987212</v>
      </c>
      <c r="R1115">
        <v>21.598106768468771</v>
      </c>
    </row>
    <row r="1116" spans="1:18" x14ac:dyDescent="0.25">
      <c r="A1116" s="70">
        <v>16</v>
      </c>
      <c r="B1116" s="70">
        <v>47</v>
      </c>
      <c r="C1116" s="83">
        <v>44.705493385704038</v>
      </c>
      <c r="D1116" s="83">
        <v>0</v>
      </c>
      <c r="E1116" s="43">
        <f t="shared" si="71"/>
        <v>14.23020051139366</v>
      </c>
      <c r="F1116" s="17">
        <f t="shared" si="72"/>
        <v>7.0273078668099759E-2</v>
      </c>
      <c r="G1116" s="17">
        <v>21.331418791313737</v>
      </c>
      <c r="H1116" s="17">
        <f t="shared" si="73"/>
        <v>21.408403881731587</v>
      </c>
      <c r="N1116" t="str">
        <f t="shared" si="74"/>
        <v>16#47</v>
      </c>
      <c r="O1116">
        <v>16</v>
      </c>
      <c r="P1116">
        <v>47</v>
      </c>
      <c r="Q1116">
        <v>14.23020051139366</v>
      </c>
      <c r="R1116">
        <v>21.408403881731587</v>
      </c>
    </row>
    <row r="1117" spans="1:18" x14ac:dyDescent="0.25">
      <c r="A1117" s="70">
        <v>16</v>
      </c>
      <c r="B1117" s="70">
        <v>48</v>
      </c>
      <c r="C1117" s="83">
        <v>50.145844432641567</v>
      </c>
      <c r="D1117" s="83">
        <v>0</v>
      </c>
      <c r="E1117" s="43">
        <f t="shared" si="71"/>
        <v>15.961918033944212</v>
      </c>
      <c r="F1117" s="17">
        <f t="shared" si="72"/>
        <v>6.2649112586183262E-2</v>
      </c>
      <c r="G1117" s="17">
        <v>22.678933694820451</v>
      </c>
      <c r="H1117" s="17">
        <f t="shared" si="73"/>
        <v>22.760781966525059</v>
      </c>
      <c r="N1117" t="str">
        <f t="shared" si="74"/>
        <v>16#48</v>
      </c>
      <c r="O1117">
        <v>16</v>
      </c>
      <c r="P1117">
        <v>48</v>
      </c>
      <c r="Q1117">
        <v>15.961918033944212</v>
      </c>
      <c r="R1117">
        <v>22.760781966525059</v>
      </c>
    </row>
    <row r="1118" spans="1:18" x14ac:dyDescent="0.25">
      <c r="A1118" s="70">
        <v>16</v>
      </c>
      <c r="B1118" s="70">
        <v>49</v>
      </c>
      <c r="C1118" s="83">
        <v>28.975782749993364</v>
      </c>
      <c r="D1118" s="83">
        <v>0</v>
      </c>
      <c r="E1118" s="43">
        <f t="shared" si="71"/>
        <v>9.2232781092366327</v>
      </c>
      <c r="F1118" s="17">
        <f t="shared" si="72"/>
        <v>0.10842132137363961</v>
      </c>
      <c r="G1118" s="17">
        <v>15.700235077253437</v>
      </c>
      <c r="H1118" s="17">
        <f t="shared" si="73"/>
        <v>15.756897225647243</v>
      </c>
      <c r="N1118" t="str">
        <f t="shared" si="74"/>
        <v>16#49</v>
      </c>
      <c r="O1118">
        <v>16</v>
      </c>
      <c r="P1118">
        <v>49</v>
      </c>
      <c r="Q1118">
        <v>9.2232781092366327</v>
      </c>
      <c r="R1118">
        <v>15.756897225647243</v>
      </c>
    </row>
    <row r="1119" spans="1:18" x14ac:dyDescent="0.25">
      <c r="A1119" s="70">
        <v>16</v>
      </c>
      <c r="B1119" s="70">
        <v>50</v>
      </c>
      <c r="C1119" s="83">
        <v>48.490085418356223</v>
      </c>
      <c r="D1119" s="83">
        <v>0</v>
      </c>
      <c r="E1119" s="43">
        <f t="shared" si="71"/>
        <v>15.434873570559258</v>
      </c>
      <c r="F1119" s="17">
        <f t="shared" si="72"/>
        <v>6.4788350576930998E-2</v>
      </c>
      <c r="G1119" s="17">
        <v>22.29246144575734</v>
      </c>
      <c r="H1119" s="17">
        <f t="shared" si="73"/>
        <v>22.372914939115077</v>
      </c>
      <c r="N1119" t="str">
        <f t="shared" si="74"/>
        <v>16#50</v>
      </c>
      <c r="O1119">
        <v>16</v>
      </c>
      <c r="P1119">
        <v>50</v>
      </c>
      <c r="Q1119">
        <v>15.434873570559258</v>
      </c>
      <c r="R1119">
        <v>22.372914939115077</v>
      </c>
    </row>
    <row r="1120" spans="1:18" x14ac:dyDescent="0.25">
      <c r="A1120" s="70">
        <v>16</v>
      </c>
      <c r="B1120" s="70">
        <v>55</v>
      </c>
      <c r="C1120" s="83">
        <v>57.951565499986728</v>
      </c>
      <c r="D1120" s="83">
        <v>23.69</v>
      </c>
      <c r="E1120" s="43">
        <f t="shared" si="71"/>
        <v>18.446556218473265</v>
      </c>
      <c r="F1120" s="17">
        <f t="shared" si="72"/>
        <v>5.4210660686819803E-2</v>
      </c>
      <c r="G1120" s="17">
        <v>23.69</v>
      </c>
      <c r="H1120" s="17">
        <f t="shared" si="73"/>
        <v>23.69</v>
      </c>
      <c r="N1120" t="str">
        <f t="shared" si="74"/>
        <v>16#55</v>
      </c>
      <c r="O1120">
        <v>16</v>
      </c>
      <c r="P1120">
        <v>55</v>
      </c>
      <c r="Q1120">
        <v>18.446556218473265</v>
      </c>
      <c r="R1120">
        <v>23.69</v>
      </c>
    </row>
    <row r="1121" spans="1:18" x14ac:dyDescent="0.25">
      <c r="A1121" s="70">
        <v>16</v>
      </c>
      <c r="B1121" s="70">
        <v>59</v>
      </c>
      <c r="C1121" s="83">
        <v>50.855455438763869</v>
      </c>
      <c r="D1121" s="83">
        <v>20.085000000000001</v>
      </c>
      <c r="E1121" s="43">
        <f t="shared" si="71"/>
        <v>16.187794232537765</v>
      </c>
      <c r="F1121" s="17">
        <f t="shared" si="72"/>
        <v>6.1774938922189999E-2</v>
      </c>
      <c r="G1121" s="17">
        <v>20.085000000000001</v>
      </c>
      <c r="H1121" s="17">
        <f t="shared" si="73"/>
        <v>20.085000000000001</v>
      </c>
      <c r="N1121" t="str">
        <f t="shared" si="74"/>
        <v>16#59</v>
      </c>
      <c r="O1121">
        <v>16</v>
      </c>
      <c r="P1121">
        <v>59</v>
      </c>
      <c r="Q1121">
        <v>16.187794232537765</v>
      </c>
      <c r="R1121">
        <v>20.085000000000001</v>
      </c>
    </row>
    <row r="1122" spans="1:18" x14ac:dyDescent="0.25">
      <c r="A1122" s="70">
        <v>16</v>
      </c>
      <c r="B1122" s="70">
        <v>65</v>
      </c>
      <c r="C1122" s="83">
        <v>50.855455438763869</v>
      </c>
      <c r="D1122" s="83">
        <v>0</v>
      </c>
      <c r="E1122" s="43">
        <f t="shared" si="71"/>
        <v>16.187794232537765</v>
      </c>
      <c r="F1122" s="17">
        <f t="shared" si="72"/>
        <v>6.1774938922189999E-2</v>
      </c>
      <c r="G1122" s="17">
        <v>22.838782701299291</v>
      </c>
      <c r="H1122" s="17">
        <f t="shared" si="73"/>
        <v>22.921207868068279</v>
      </c>
      <c r="N1122" t="str">
        <f t="shared" si="74"/>
        <v>16#65</v>
      </c>
      <c r="O1122">
        <v>16</v>
      </c>
      <c r="P1122">
        <v>65</v>
      </c>
      <c r="Q1122">
        <v>16.187794232537765</v>
      </c>
      <c r="R1122">
        <v>22.921207868068279</v>
      </c>
    </row>
    <row r="1123" spans="1:18" x14ac:dyDescent="0.25">
      <c r="A1123" s="70">
        <v>16</v>
      </c>
      <c r="B1123" s="70">
        <v>66</v>
      </c>
      <c r="C1123" s="83">
        <v>48.726622420397007</v>
      </c>
      <c r="D1123" s="83">
        <v>0</v>
      </c>
      <c r="E1123" s="43">
        <f t="shared" si="71"/>
        <v>15.510165636757115</v>
      </c>
      <c r="F1123" s="17">
        <f t="shared" si="72"/>
        <v>6.4473844020732279E-2</v>
      </c>
      <c r="G1123" s="17">
        <v>22.348864172116048</v>
      </c>
      <c r="H1123" s="17">
        <f t="shared" si="73"/>
        <v>22.429521222913216</v>
      </c>
      <c r="N1123" t="str">
        <f t="shared" si="74"/>
        <v>16#66</v>
      </c>
      <c r="O1123">
        <v>16</v>
      </c>
      <c r="P1123">
        <v>66</v>
      </c>
      <c r="Q1123">
        <v>15.510165636757115</v>
      </c>
      <c r="R1123">
        <v>22.429521222913216</v>
      </c>
    </row>
    <row r="1124" spans="1:18" x14ac:dyDescent="0.25">
      <c r="A1124" s="70">
        <v>16</v>
      </c>
      <c r="B1124" s="70">
        <v>69</v>
      </c>
      <c r="C1124" s="83">
        <v>47.307400408152432</v>
      </c>
      <c r="D1124" s="83">
        <v>0</v>
      </c>
      <c r="E1124" s="43">
        <f t="shared" si="71"/>
        <v>15.058413239570013</v>
      </c>
      <c r="F1124" s="17">
        <f t="shared" si="72"/>
        <v>6.6408059341354256E-2</v>
      </c>
      <c r="G1124" s="17">
        <v>22.004233774839708</v>
      </c>
      <c r="H1124" s="17">
        <f t="shared" si="73"/>
        <v>22.083647054533103</v>
      </c>
      <c r="N1124" t="str">
        <f t="shared" si="74"/>
        <v>16#69</v>
      </c>
      <c r="O1124">
        <v>16</v>
      </c>
      <c r="P1124">
        <v>69</v>
      </c>
      <c r="Q1124">
        <v>15.058413239570013</v>
      </c>
      <c r="R1124">
        <v>22.083647054533103</v>
      </c>
    </row>
    <row r="1125" spans="1:18" x14ac:dyDescent="0.25">
      <c r="A1125" s="70">
        <v>16</v>
      </c>
      <c r="B1125" s="70">
        <v>71</v>
      </c>
      <c r="C1125" s="83">
        <v>39.02860533672574</v>
      </c>
      <c r="D1125" s="83">
        <v>0</v>
      </c>
      <c r="E1125" s="43">
        <f t="shared" si="71"/>
        <v>12.423190922645256</v>
      </c>
      <c r="F1125" s="17">
        <f t="shared" si="72"/>
        <v>8.0494617383459727E-2</v>
      </c>
      <c r="G1125" s="17">
        <v>19.649565146116338</v>
      </c>
      <c r="H1125" s="17">
        <f t="shared" si="73"/>
        <v>19.72048042672867</v>
      </c>
      <c r="N1125" t="str">
        <f t="shared" si="74"/>
        <v>16#71</v>
      </c>
      <c r="O1125">
        <v>16</v>
      </c>
      <c r="P1125">
        <v>71</v>
      </c>
      <c r="Q1125">
        <v>12.423190922645256</v>
      </c>
      <c r="R1125">
        <v>19.72048042672867</v>
      </c>
    </row>
    <row r="1126" spans="1:18" x14ac:dyDescent="0.25">
      <c r="A1126" s="70">
        <v>16</v>
      </c>
      <c r="B1126" s="70">
        <v>72</v>
      </c>
      <c r="C1126" s="83">
        <v>48.135279915295101</v>
      </c>
      <c r="D1126" s="83">
        <v>0</v>
      </c>
      <c r="E1126" s="43">
        <f t="shared" si="71"/>
        <v>15.321935471262488</v>
      </c>
      <c r="F1126" s="17">
        <f t="shared" si="72"/>
        <v>6.5265905986588948E-2</v>
      </c>
      <c r="G1126" s="17">
        <v>22.20709004395782</v>
      </c>
      <c r="H1126" s="17">
        <f t="shared" si="73"/>
        <v>22.287235431926462</v>
      </c>
      <c r="N1126" t="str">
        <f t="shared" si="74"/>
        <v>16#72</v>
      </c>
      <c r="O1126">
        <v>16</v>
      </c>
      <c r="P1126">
        <v>72</v>
      </c>
      <c r="Q1126">
        <v>15.321935471262488</v>
      </c>
      <c r="R1126">
        <v>22.287235431926462</v>
      </c>
    </row>
    <row r="1127" spans="1:18" x14ac:dyDescent="0.25">
      <c r="A1127" s="70">
        <v>16</v>
      </c>
      <c r="B1127" s="70">
        <v>74</v>
      </c>
      <c r="C1127" s="83">
        <v>40.447827348970321</v>
      </c>
      <c r="D1127" s="83">
        <v>0</v>
      </c>
      <c r="E1127" s="43">
        <f t="shared" si="71"/>
        <v>12.87494331983236</v>
      </c>
      <c r="F1127" s="17">
        <f t="shared" si="72"/>
        <v>7.7670244843689201E-2</v>
      </c>
      <c r="G1127" s="17">
        <v>20.100563992041771</v>
      </c>
      <c r="H1127" s="17">
        <f t="shared" si="73"/>
        <v>20.173106927489048</v>
      </c>
      <c r="N1127" t="str">
        <f t="shared" si="74"/>
        <v>16#74</v>
      </c>
      <c r="O1127">
        <v>16</v>
      </c>
      <c r="P1127">
        <v>74</v>
      </c>
      <c r="Q1127">
        <v>12.87494331983236</v>
      </c>
      <c r="R1127">
        <v>20.173106927489048</v>
      </c>
    </row>
    <row r="1128" spans="1:18" x14ac:dyDescent="0.25">
      <c r="A1128" s="70">
        <v>16</v>
      </c>
      <c r="B1128" s="70">
        <v>76</v>
      </c>
      <c r="C1128" s="83">
        <v>50.855455438763869</v>
      </c>
      <c r="D1128" s="83">
        <v>0</v>
      </c>
      <c r="E1128" s="43">
        <f t="shared" si="71"/>
        <v>16.187794232537765</v>
      </c>
      <c r="F1128" s="17">
        <f t="shared" si="72"/>
        <v>6.1774938922189999E-2</v>
      </c>
      <c r="G1128" s="17">
        <v>22.838782701299291</v>
      </c>
      <c r="H1128" s="17">
        <f t="shared" si="73"/>
        <v>22.921207868068279</v>
      </c>
      <c r="N1128" t="str">
        <f t="shared" si="74"/>
        <v>16#76</v>
      </c>
      <c r="O1128">
        <v>16</v>
      </c>
      <c r="P1128">
        <v>76</v>
      </c>
      <c r="Q1128">
        <v>16.187794232537765</v>
      </c>
      <c r="R1128">
        <v>22.921207868068279</v>
      </c>
    </row>
    <row r="1129" spans="1:18" x14ac:dyDescent="0.25">
      <c r="A1129" s="70">
        <v>16</v>
      </c>
      <c r="B1129" s="70">
        <v>79</v>
      </c>
      <c r="C1129" s="83">
        <v>47.898742913254331</v>
      </c>
      <c r="D1129" s="83">
        <v>0</v>
      </c>
      <c r="E1129" s="43">
        <f t="shared" si="71"/>
        <v>15.246643405064637</v>
      </c>
      <c r="F1129" s="17">
        <f t="shared" si="72"/>
        <v>6.55882067568931E-2</v>
      </c>
      <c r="G1129" s="17">
        <v>22.149657990806155</v>
      </c>
      <c r="H1129" s="17">
        <f t="shared" si="73"/>
        <v>22.229596106494974</v>
      </c>
      <c r="N1129" t="str">
        <f t="shared" si="74"/>
        <v>16#79</v>
      </c>
      <c r="O1129">
        <v>16</v>
      </c>
      <c r="P1129">
        <v>79</v>
      </c>
      <c r="Q1129">
        <v>15.246643405064637</v>
      </c>
      <c r="R1129">
        <v>22.229596106494974</v>
      </c>
    </row>
    <row r="1130" spans="1:18" x14ac:dyDescent="0.25">
      <c r="A1130" s="70">
        <v>16</v>
      </c>
      <c r="B1130" s="70">
        <v>80</v>
      </c>
      <c r="C1130" s="83">
        <v>43.168002872439089</v>
      </c>
      <c r="D1130" s="83">
        <v>0</v>
      </c>
      <c r="E1130" s="43">
        <f t="shared" si="71"/>
        <v>13.740802081107637</v>
      </c>
      <c r="F1130" s="17">
        <f t="shared" si="72"/>
        <v>7.2775955442580004E-2</v>
      </c>
      <c r="G1130" s="17">
        <v>20.906737307039066</v>
      </c>
      <c r="H1130" s="17">
        <f t="shared" si="73"/>
        <v>20.98218972198017</v>
      </c>
      <c r="N1130" t="str">
        <f t="shared" si="74"/>
        <v>16#80</v>
      </c>
      <c r="O1130">
        <v>16</v>
      </c>
      <c r="P1130">
        <v>80</v>
      </c>
      <c r="Q1130">
        <v>13.740802081107637</v>
      </c>
      <c r="R1130">
        <v>20.98218972198017</v>
      </c>
    </row>
    <row r="1131" spans="1:18" x14ac:dyDescent="0.25">
      <c r="A1131" s="70">
        <v>17</v>
      </c>
      <c r="B1131" s="70">
        <v>1</v>
      </c>
      <c r="C1131" s="83">
        <v>45.651641393867095</v>
      </c>
      <c r="D1131" s="83">
        <v>21.423999999999999</v>
      </c>
      <c r="E1131" s="43">
        <f t="shared" si="71"/>
        <v>14.531368776185063</v>
      </c>
      <c r="F1131" s="17">
        <f t="shared" si="72"/>
        <v>6.8816641804512177E-2</v>
      </c>
      <c r="G1131" s="17">
        <v>21.423999999999999</v>
      </c>
      <c r="H1131" s="17">
        <f t="shared" si="73"/>
        <v>21.423999999999999</v>
      </c>
      <c r="N1131" t="str">
        <f t="shared" si="74"/>
        <v>17#1</v>
      </c>
      <c r="O1131">
        <v>17</v>
      </c>
      <c r="P1131">
        <v>1</v>
      </c>
      <c r="Q1131">
        <v>14.531368776185063</v>
      </c>
      <c r="R1131">
        <v>21.423999999999999</v>
      </c>
    </row>
    <row r="1132" spans="1:18" x14ac:dyDescent="0.25">
      <c r="A1132" s="70">
        <v>17</v>
      </c>
      <c r="B1132" s="70">
        <v>2</v>
      </c>
      <c r="C1132" s="83">
        <v>52.629482954069573</v>
      </c>
      <c r="D1132" s="83">
        <v>23.175000000000001</v>
      </c>
      <c r="E1132" s="43">
        <f t="shared" si="71"/>
        <v>16.752484729021639</v>
      </c>
      <c r="F1132" s="17">
        <f t="shared" si="72"/>
        <v>5.9692637610206073E-2</v>
      </c>
      <c r="G1132" s="17">
        <v>23.175000000000001</v>
      </c>
      <c r="H1132" s="17">
        <f t="shared" si="73"/>
        <v>23.175000000000001</v>
      </c>
      <c r="N1132" t="str">
        <f t="shared" si="74"/>
        <v>17#2</v>
      </c>
      <c r="O1132">
        <v>17</v>
      </c>
      <c r="P1132">
        <v>2</v>
      </c>
      <c r="Q1132">
        <v>16.752484729021639</v>
      </c>
      <c r="R1132">
        <v>23.175000000000001</v>
      </c>
    </row>
    <row r="1133" spans="1:18" x14ac:dyDescent="0.25">
      <c r="A1133" s="70">
        <v>17</v>
      </c>
      <c r="B1133" s="70">
        <v>4</v>
      </c>
      <c r="C1133" s="83">
        <v>42.813197369377953</v>
      </c>
      <c r="D1133" s="83">
        <v>21.114999999999998</v>
      </c>
      <c r="E1133" s="43">
        <f t="shared" si="71"/>
        <v>13.627863981810863</v>
      </c>
      <c r="F1133" s="17">
        <f t="shared" si="72"/>
        <v>7.3379071095419052E-2</v>
      </c>
      <c r="G1133" s="17">
        <v>21.114999999999998</v>
      </c>
      <c r="H1133" s="17">
        <f t="shared" si="73"/>
        <v>21.114999999999998</v>
      </c>
      <c r="N1133" t="str">
        <f t="shared" si="74"/>
        <v>17#4</v>
      </c>
      <c r="O1133">
        <v>17</v>
      </c>
      <c r="P1133">
        <v>4</v>
      </c>
      <c r="Q1133">
        <v>13.627863981810863</v>
      </c>
      <c r="R1133">
        <v>21.114999999999998</v>
      </c>
    </row>
    <row r="1134" spans="1:18" x14ac:dyDescent="0.25">
      <c r="A1134" s="70">
        <v>17</v>
      </c>
      <c r="B1134" s="70">
        <v>5</v>
      </c>
      <c r="C1134" s="83">
        <v>39.619947841827667</v>
      </c>
      <c r="D1134" s="83">
        <v>20.6</v>
      </c>
      <c r="E1134" s="43">
        <f t="shared" si="71"/>
        <v>12.611421088139888</v>
      </c>
      <c r="F1134" s="17">
        <f t="shared" si="72"/>
        <v>7.9293205183706555E-2</v>
      </c>
      <c r="G1134" s="17">
        <v>20.6</v>
      </c>
      <c r="H1134" s="17">
        <f t="shared" si="73"/>
        <v>20.6</v>
      </c>
      <c r="N1134" t="str">
        <f t="shared" si="74"/>
        <v>17#5</v>
      </c>
      <c r="O1134">
        <v>17</v>
      </c>
      <c r="P1134">
        <v>5</v>
      </c>
      <c r="Q1134">
        <v>12.611421088139888</v>
      </c>
      <c r="R1134">
        <v>20.6</v>
      </c>
    </row>
    <row r="1135" spans="1:18" x14ac:dyDescent="0.25">
      <c r="A1135" s="70">
        <v>17</v>
      </c>
      <c r="B1135" s="70">
        <v>6</v>
      </c>
      <c r="C1135" s="83">
        <v>35.835355809175468</v>
      </c>
      <c r="D1135" s="83">
        <v>20.085000000000001</v>
      </c>
      <c r="E1135" s="43">
        <f t="shared" si="71"/>
        <v>11.406748028974285</v>
      </c>
      <c r="F1135" s="17">
        <f t="shared" si="72"/>
        <v>8.7667405071094731E-2</v>
      </c>
      <c r="G1135" s="17">
        <v>20.085000000000001</v>
      </c>
      <c r="H1135" s="17">
        <f t="shared" si="73"/>
        <v>20.085000000000001</v>
      </c>
      <c r="N1135" t="str">
        <f t="shared" si="74"/>
        <v>17#6</v>
      </c>
      <c r="O1135">
        <v>17</v>
      </c>
      <c r="P1135">
        <v>6</v>
      </c>
      <c r="Q1135">
        <v>11.406748028974285</v>
      </c>
      <c r="R1135">
        <v>20.085000000000001</v>
      </c>
    </row>
    <row r="1136" spans="1:18" x14ac:dyDescent="0.25">
      <c r="A1136" s="70">
        <v>17</v>
      </c>
      <c r="B1136" s="70">
        <v>7</v>
      </c>
      <c r="C1136" s="83">
        <v>41.393975357133371</v>
      </c>
      <c r="D1136" s="83">
        <v>20.394000000000002</v>
      </c>
      <c r="E1136" s="43">
        <f t="shared" si="71"/>
        <v>13.17611158462376</v>
      </c>
      <c r="F1136" s="17">
        <f t="shared" si="72"/>
        <v>7.5894924961547733E-2</v>
      </c>
      <c r="G1136" s="17">
        <v>20.394000000000002</v>
      </c>
      <c r="H1136" s="17">
        <f t="shared" si="73"/>
        <v>20.394000000000002</v>
      </c>
      <c r="N1136" t="str">
        <f t="shared" si="74"/>
        <v>17#7</v>
      </c>
      <c r="O1136">
        <v>17</v>
      </c>
      <c r="P1136">
        <v>7</v>
      </c>
      <c r="Q1136">
        <v>13.17611158462376</v>
      </c>
      <c r="R1136">
        <v>20.394000000000002</v>
      </c>
    </row>
    <row r="1137" spans="1:18" x14ac:dyDescent="0.25">
      <c r="A1137" s="70">
        <v>17</v>
      </c>
      <c r="B1137" s="70">
        <v>8</v>
      </c>
      <c r="C1137" s="83">
        <v>57.360222994884822</v>
      </c>
      <c r="D1137" s="83">
        <v>23.999000000000002</v>
      </c>
      <c r="E1137" s="43">
        <f t="shared" si="71"/>
        <v>18.258326052978642</v>
      </c>
      <c r="F1137" s="17">
        <f t="shared" si="72"/>
        <v>5.4769533477405569E-2</v>
      </c>
      <c r="G1137" s="17">
        <v>23.999000000000002</v>
      </c>
      <c r="H1137" s="17">
        <f t="shared" si="73"/>
        <v>23.999000000000002</v>
      </c>
      <c r="N1137" t="str">
        <f t="shared" si="74"/>
        <v>17#8</v>
      </c>
      <c r="O1137">
        <v>17</v>
      </c>
      <c r="P1137">
        <v>8</v>
      </c>
      <c r="Q1137">
        <v>18.258326052978642</v>
      </c>
      <c r="R1137">
        <v>23.999000000000002</v>
      </c>
    </row>
    <row r="1138" spans="1:18" x14ac:dyDescent="0.25">
      <c r="A1138" s="70">
        <v>17</v>
      </c>
      <c r="B1138" s="70">
        <v>11</v>
      </c>
      <c r="C1138" s="83">
        <v>34.77093929999203</v>
      </c>
      <c r="D1138" s="83">
        <v>0</v>
      </c>
      <c r="E1138" s="43">
        <f t="shared" si="71"/>
        <v>11.067933731083958</v>
      </c>
      <c r="F1138" s="17">
        <f t="shared" si="72"/>
        <v>9.0351101144699686E-2</v>
      </c>
      <c r="G1138" s="17">
        <v>18.153482858893355</v>
      </c>
      <c r="H1138" s="17">
        <f t="shared" si="73"/>
        <v>18.218998778531102</v>
      </c>
      <c r="N1138" t="str">
        <f t="shared" si="74"/>
        <v>17#11</v>
      </c>
      <c r="O1138">
        <v>17</v>
      </c>
      <c r="P1138">
        <v>11</v>
      </c>
      <c r="Q1138">
        <v>11.067933731083958</v>
      </c>
      <c r="R1138">
        <v>18.218998778531102</v>
      </c>
    </row>
    <row r="1139" spans="1:18" x14ac:dyDescent="0.25">
      <c r="A1139" s="70">
        <v>17</v>
      </c>
      <c r="B1139" s="70">
        <v>12</v>
      </c>
      <c r="C1139" s="83">
        <v>45.769909894887483</v>
      </c>
      <c r="D1139" s="83">
        <v>21.939</v>
      </c>
      <c r="E1139" s="43">
        <f t="shared" si="71"/>
        <v>14.56901480928399</v>
      </c>
      <c r="F1139" s="17">
        <f t="shared" si="72"/>
        <v>6.8638821024655544E-2</v>
      </c>
      <c r="G1139" s="17">
        <v>21.939</v>
      </c>
      <c r="H1139" s="17">
        <f t="shared" si="73"/>
        <v>21.939</v>
      </c>
      <c r="N1139" t="str">
        <f t="shared" si="74"/>
        <v>17#12</v>
      </c>
      <c r="O1139">
        <v>17</v>
      </c>
      <c r="P1139">
        <v>12</v>
      </c>
      <c r="Q1139">
        <v>14.56901480928399</v>
      </c>
      <c r="R1139">
        <v>21.939</v>
      </c>
    </row>
    <row r="1140" spans="1:18" x14ac:dyDescent="0.25">
      <c r="A1140" s="70">
        <v>17</v>
      </c>
      <c r="B1140" s="70">
        <v>13</v>
      </c>
      <c r="C1140" s="83">
        <v>59.48905601325167</v>
      </c>
      <c r="D1140" s="83">
        <v>23.278000000000002</v>
      </c>
      <c r="E1140" s="43">
        <f t="shared" si="71"/>
        <v>18.935954648759289</v>
      </c>
      <c r="F1140" s="17">
        <f t="shared" si="72"/>
        <v>5.2809589933482518E-2</v>
      </c>
      <c r="G1140" s="17">
        <v>23.278000000000002</v>
      </c>
      <c r="H1140" s="17">
        <f t="shared" si="73"/>
        <v>23.278000000000002</v>
      </c>
      <c r="N1140" t="str">
        <f t="shared" si="74"/>
        <v>17#13</v>
      </c>
      <c r="O1140">
        <v>17</v>
      </c>
      <c r="P1140">
        <v>13</v>
      </c>
      <c r="Q1140">
        <v>18.935954648759289</v>
      </c>
      <c r="R1140">
        <v>23.278000000000002</v>
      </c>
    </row>
    <row r="1141" spans="1:18" x14ac:dyDescent="0.25">
      <c r="A1141" s="70">
        <v>17</v>
      </c>
      <c r="B1141" s="70">
        <v>14</v>
      </c>
      <c r="C1141" s="83">
        <v>34.297865295910512</v>
      </c>
      <c r="D1141" s="83">
        <v>0</v>
      </c>
      <c r="E1141" s="43">
        <f t="shared" si="71"/>
        <v>10.91734959868826</v>
      </c>
      <c r="F1141" s="17">
        <f t="shared" si="72"/>
        <v>9.1597323229454145E-2</v>
      </c>
      <c r="G1141" s="17">
        <v>17.972621209911633</v>
      </c>
      <c r="H1141" s="17">
        <f t="shared" si="73"/>
        <v>18.037484399858204</v>
      </c>
      <c r="N1141" t="str">
        <f t="shared" si="74"/>
        <v>17#14</v>
      </c>
      <c r="O1141">
        <v>17</v>
      </c>
      <c r="P1141">
        <v>14</v>
      </c>
      <c r="Q1141">
        <v>10.91734959868826</v>
      </c>
      <c r="R1141">
        <v>18.037484399858204</v>
      </c>
    </row>
    <row r="1142" spans="1:18" x14ac:dyDescent="0.25">
      <c r="A1142" s="70">
        <v>17</v>
      </c>
      <c r="B1142" s="70">
        <v>15</v>
      </c>
      <c r="C1142" s="83">
        <v>49.436233426519287</v>
      </c>
      <c r="D1142" s="83">
        <v>0</v>
      </c>
      <c r="E1142" s="43">
        <f t="shared" si="71"/>
        <v>15.736041835350663</v>
      </c>
      <c r="F1142" s="17">
        <f t="shared" si="72"/>
        <v>6.3548382144836615E-2</v>
      </c>
      <c r="G1142" s="17">
        <v>22.515663067490742</v>
      </c>
      <c r="H1142" s="17">
        <f t="shared" si="73"/>
        <v>22.596922095501316</v>
      </c>
      <c r="N1142" t="str">
        <f t="shared" si="74"/>
        <v>17#15</v>
      </c>
      <c r="O1142">
        <v>17</v>
      </c>
      <c r="P1142">
        <v>15</v>
      </c>
      <c r="Q1142">
        <v>15.736041835350663</v>
      </c>
      <c r="R1142">
        <v>22.596922095501316</v>
      </c>
    </row>
    <row r="1143" spans="1:18" x14ac:dyDescent="0.25">
      <c r="A1143" s="70">
        <v>17</v>
      </c>
      <c r="B1143" s="70">
        <v>17</v>
      </c>
      <c r="C1143" s="83">
        <v>54.403510469375291</v>
      </c>
      <c r="D1143" s="83">
        <v>22.969000000000001</v>
      </c>
      <c r="E1143" s="43">
        <f t="shared" si="71"/>
        <v>17.317175225505515</v>
      </c>
      <c r="F1143" s="17">
        <f t="shared" si="72"/>
        <v>5.7746138557699354E-2</v>
      </c>
      <c r="G1143" s="17">
        <v>22.969000000000001</v>
      </c>
      <c r="H1143" s="17">
        <f t="shared" si="73"/>
        <v>22.969000000000001</v>
      </c>
      <c r="N1143" t="str">
        <f t="shared" si="74"/>
        <v>17#17</v>
      </c>
      <c r="O1143">
        <v>17</v>
      </c>
      <c r="P1143">
        <v>17</v>
      </c>
      <c r="Q1143">
        <v>17.317175225505515</v>
      </c>
      <c r="R1143">
        <v>22.969000000000001</v>
      </c>
    </row>
    <row r="1144" spans="1:18" x14ac:dyDescent="0.25">
      <c r="A1144" s="70">
        <v>17</v>
      </c>
      <c r="B1144" s="70">
        <v>18</v>
      </c>
      <c r="C1144" s="83">
        <v>39.501679340807272</v>
      </c>
      <c r="D1144" s="83">
        <v>0</v>
      </c>
      <c r="E1144" s="43">
        <f t="shared" si="71"/>
        <v>12.573775055040958</v>
      </c>
      <c r="F1144" s="17">
        <f t="shared" si="72"/>
        <v>7.953060998964584E-2</v>
      </c>
      <c r="G1144" s="17">
        <v>19.802349831734901</v>
      </c>
      <c r="H1144" s="17">
        <f t="shared" si="73"/>
        <v>19.873816512277632</v>
      </c>
      <c r="N1144" t="str">
        <f t="shared" si="74"/>
        <v>17#18</v>
      </c>
      <c r="O1144">
        <v>17</v>
      </c>
      <c r="P1144">
        <v>18</v>
      </c>
      <c r="Q1144">
        <v>12.573775055040958</v>
      </c>
      <c r="R1144">
        <v>19.873816512277632</v>
      </c>
    </row>
    <row r="1145" spans="1:18" x14ac:dyDescent="0.25">
      <c r="A1145" s="70">
        <v>17</v>
      </c>
      <c r="B1145" s="70">
        <v>19</v>
      </c>
      <c r="C1145" s="83">
        <v>43.522808375500233</v>
      </c>
      <c r="D1145" s="83">
        <v>0</v>
      </c>
      <c r="E1145" s="43">
        <f t="shared" si="71"/>
        <v>13.853740180404412</v>
      </c>
      <c r="F1145" s="17">
        <f t="shared" si="72"/>
        <v>7.2182673197124195E-2</v>
      </c>
      <c r="G1145" s="17">
        <v>21.006632975254369</v>
      </c>
      <c r="H1145" s="17">
        <f t="shared" si="73"/>
        <v>21.082445913662063</v>
      </c>
      <c r="N1145" t="str">
        <f t="shared" si="74"/>
        <v>17#19</v>
      </c>
      <c r="O1145">
        <v>17</v>
      </c>
      <c r="P1145">
        <v>19</v>
      </c>
      <c r="Q1145">
        <v>13.853740180404412</v>
      </c>
      <c r="R1145">
        <v>21.082445913662063</v>
      </c>
    </row>
    <row r="1146" spans="1:18" x14ac:dyDescent="0.25">
      <c r="A1146" s="70">
        <v>17</v>
      </c>
      <c r="B1146" s="70">
        <v>20</v>
      </c>
      <c r="C1146" s="83">
        <v>40.684364351011084</v>
      </c>
      <c r="D1146" s="83">
        <v>0</v>
      </c>
      <c r="E1146" s="43">
        <f t="shared" si="71"/>
        <v>12.95023538603021</v>
      </c>
      <c r="F1146" s="17">
        <f t="shared" si="72"/>
        <v>7.7218673652737518E-2</v>
      </c>
      <c r="G1146" s="17">
        <v>20.17362507377398</v>
      </c>
      <c r="H1146" s="17">
        <f t="shared" si="73"/>
        <v>20.246431686665229</v>
      </c>
      <c r="N1146" t="str">
        <f t="shared" si="74"/>
        <v>17#20</v>
      </c>
      <c r="O1146">
        <v>17</v>
      </c>
      <c r="P1146">
        <v>20</v>
      </c>
      <c r="Q1146">
        <v>12.95023538603021</v>
      </c>
      <c r="R1146">
        <v>20.246431686665229</v>
      </c>
    </row>
    <row r="1147" spans="1:18" x14ac:dyDescent="0.25">
      <c r="A1147" s="70">
        <v>17</v>
      </c>
      <c r="B1147" s="70">
        <v>21</v>
      </c>
      <c r="C1147" s="83">
        <v>46.361252399989382</v>
      </c>
      <c r="D1147" s="83">
        <v>0</v>
      </c>
      <c r="E1147" s="43">
        <f t="shared" si="71"/>
        <v>14.757244974778613</v>
      </c>
      <c r="F1147" s="17">
        <f t="shared" si="72"/>
        <v>6.7763325858524751E-2</v>
      </c>
      <c r="G1147" s="17">
        <v>21.765929339569862</v>
      </c>
      <c r="H1147" s="17">
        <f t="shared" si="73"/>
        <v>21.84448257855637</v>
      </c>
      <c r="N1147" t="str">
        <f t="shared" si="74"/>
        <v>17#21</v>
      </c>
      <c r="O1147">
        <v>17</v>
      </c>
      <c r="P1147">
        <v>21</v>
      </c>
      <c r="Q1147">
        <v>14.757244974778613</v>
      </c>
      <c r="R1147">
        <v>21.84448257855637</v>
      </c>
    </row>
    <row r="1148" spans="1:18" x14ac:dyDescent="0.25">
      <c r="A1148" s="70">
        <v>17</v>
      </c>
      <c r="B1148" s="70">
        <v>22</v>
      </c>
      <c r="C1148" s="83">
        <v>40.093021845909192</v>
      </c>
      <c r="D1148" s="83">
        <v>0</v>
      </c>
      <c r="E1148" s="43">
        <f t="shared" si="71"/>
        <v>12.762005220535588</v>
      </c>
      <c r="F1148" s="17">
        <f t="shared" si="72"/>
        <v>7.8357592143190852E-2</v>
      </c>
      <c r="G1148" s="17">
        <v>19.98986354942193</v>
      </c>
      <c r="H1148" s="17">
        <f t="shared" si="73"/>
        <v>20.062006966971794</v>
      </c>
      <c r="N1148" t="str">
        <f t="shared" si="74"/>
        <v>17#22</v>
      </c>
      <c r="O1148">
        <v>17</v>
      </c>
      <c r="P1148">
        <v>22</v>
      </c>
      <c r="Q1148">
        <v>12.762005220535588</v>
      </c>
      <c r="R1148">
        <v>20.062006966971794</v>
      </c>
    </row>
    <row r="1149" spans="1:18" x14ac:dyDescent="0.25">
      <c r="A1149" s="70">
        <v>17</v>
      </c>
      <c r="B1149" s="70">
        <v>23</v>
      </c>
      <c r="C1149" s="83">
        <v>39.856484843868429</v>
      </c>
      <c r="D1149" s="83">
        <v>0</v>
      </c>
      <c r="E1149" s="43">
        <f t="shared" si="71"/>
        <v>12.686713154337738</v>
      </c>
      <c r="F1149" s="17">
        <f t="shared" si="72"/>
        <v>7.8822622363625208E-2</v>
      </c>
      <c r="G1149" s="17">
        <v>19.915314267494832</v>
      </c>
      <c r="H1149" s="17">
        <f t="shared" si="73"/>
        <v>19.98718863668622</v>
      </c>
      <c r="N1149" t="str">
        <f t="shared" si="74"/>
        <v>17#23</v>
      </c>
      <c r="O1149">
        <v>17</v>
      </c>
      <c r="P1149">
        <v>23</v>
      </c>
      <c r="Q1149">
        <v>12.686713154337738</v>
      </c>
      <c r="R1149">
        <v>19.98718863668622</v>
      </c>
    </row>
    <row r="1150" spans="1:18" x14ac:dyDescent="0.25">
      <c r="A1150" s="70">
        <v>17</v>
      </c>
      <c r="B1150" s="70">
        <v>24</v>
      </c>
      <c r="C1150" s="83">
        <v>47.070863406111656</v>
      </c>
      <c r="D1150" s="83">
        <v>0</v>
      </c>
      <c r="E1150" s="43">
        <f t="shared" si="71"/>
        <v>14.983121173372158</v>
      </c>
      <c r="F1150" s="17">
        <f t="shared" si="72"/>
        <v>6.6741768182265598E-2</v>
      </c>
      <c r="G1150" s="17">
        <v>21.945314768588663</v>
      </c>
      <c r="H1150" s="17">
        <f t="shared" si="73"/>
        <v>22.024515409588499</v>
      </c>
      <c r="N1150" t="str">
        <f t="shared" si="74"/>
        <v>17#24</v>
      </c>
      <c r="O1150">
        <v>17</v>
      </c>
      <c r="P1150">
        <v>24</v>
      </c>
      <c r="Q1150">
        <v>14.983121173372158</v>
      </c>
      <c r="R1150">
        <v>22.024515409588499</v>
      </c>
    </row>
    <row r="1151" spans="1:18" x14ac:dyDescent="0.25">
      <c r="A1151" s="70">
        <v>17</v>
      </c>
      <c r="B1151" s="70">
        <v>25</v>
      </c>
      <c r="C1151" s="83">
        <v>50.145844432641567</v>
      </c>
      <c r="D1151" s="83">
        <v>0</v>
      </c>
      <c r="E1151" s="43">
        <f t="shared" si="71"/>
        <v>15.961918033944212</v>
      </c>
      <c r="F1151" s="17">
        <f t="shared" si="72"/>
        <v>6.2649112586183262E-2</v>
      </c>
      <c r="G1151" s="17">
        <v>22.678933694820451</v>
      </c>
      <c r="H1151" s="17">
        <f t="shared" si="73"/>
        <v>22.760781966525059</v>
      </c>
      <c r="N1151" t="str">
        <f t="shared" si="74"/>
        <v>17#25</v>
      </c>
      <c r="O1151">
        <v>17</v>
      </c>
      <c r="P1151">
        <v>25</v>
      </c>
      <c r="Q1151">
        <v>15.961918033944212</v>
      </c>
      <c r="R1151">
        <v>22.760781966525059</v>
      </c>
    </row>
    <row r="1152" spans="1:18" x14ac:dyDescent="0.25">
      <c r="A1152" s="70">
        <v>17</v>
      </c>
      <c r="B1152" s="70">
        <v>26</v>
      </c>
      <c r="C1152" s="83">
        <v>32.287300778564031</v>
      </c>
      <c r="D1152" s="83">
        <v>0</v>
      </c>
      <c r="E1152" s="43">
        <f t="shared" si="71"/>
        <v>10.277367036006533</v>
      </c>
      <c r="F1152" s="17">
        <f t="shared" si="72"/>
        <v>9.7301185848138114E-2</v>
      </c>
      <c r="G1152" s="17">
        <v>17.167556929826016</v>
      </c>
      <c r="H1152" s="17">
        <f t="shared" si="73"/>
        <v>17.229514642785759</v>
      </c>
      <c r="N1152" t="str">
        <f t="shared" si="74"/>
        <v>17#26</v>
      </c>
      <c r="O1152">
        <v>17</v>
      </c>
      <c r="P1152">
        <v>26</v>
      </c>
      <c r="Q1152">
        <v>10.277367036006533</v>
      </c>
      <c r="R1152">
        <v>17.229514642785759</v>
      </c>
    </row>
    <row r="1153" spans="1:18" x14ac:dyDescent="0.25">
      <c r="A1153" s="70">
        <v>17</v>
      </c>
      <c r="B1153" s="70">
        <v>27</v>
      </c>
      <c r="C1153" s="83">
        <v>56.059269483660621</v>
      </c>
      <c r="D1153" s="83">
        <v>23.175000000000001</v>
      </c>
      <c r="E1153" s="43">
        <f t="shared" si="71"/>
        <v>17.844219688890462</v>
      </c>
      <c r="F1153" s="17">
        <f t="shared" si="72"/>
        <v>5.6040556406206136E-2</v>
      </c>
      <c r="G1153" s="17">
        <v>23.175000000000001</v>
      </c>
      <c r="H1153" s="17">
        <f t="shared" si="73"/>
        <v>23.175000000000001</v>
      </c>
      <c r="N1153" t="str">
        <f t="shared" si="74"/>
        <v>17#27</v>
      </c>
      <c r="O1153">
        <v>17</v>
      </c>
      <c r="P1153">
        <v>27</v>
      </c>
      <c r="Q1153">
        <v>17.844219688890462</v>
      </c>
      <c r="R1153">
        <v>23.175000000000001</v>
      </c>
    </row>
    <row r="1154" spans="1:18" x14ac:dyDescent="0.25">
      <c r="A1154" s="70">
        <v>17</v>
      </c>
      <c r="B1154" s="70">
        <v>29</v>
      </c>
      <c r="C1154" s="83">
        <v>52.984288457130717</v>
      </c>
      <c r="D1154" s="83">
        <v>0</v>
      </c>
      <c r="E1154" s="43">
        <f t="shared" si="71"/>
        <v>16.865422828318412</v>
      </c>
      <c r="F1154" s="17">
        <f t="shared" si="72"/>
        <v>5.9292910126209165E-2</v>
      </c>
      <c r="G1154" s="17">
        <v>23.298807103391066</v>
      </c>
      <c r="H1154" s="17">
        <f t="shared" si="73"/>
        <v>23.382892498227204</v>
      </c>
      <c r="N1154" t="str">
        <f t="shared" si="74"/>
        <v>17#29</v>
      </c>
      <c r="O1154">
        <v>17</v>
      </c>
      <c r="P1154">
        <v>29</v>
      </c>
      <c r="Q1154">
        <v>16.865422828318412</v>
      </c>
      <c r="R1154">
        <v>23.382892498227204</v>
      </c>
    </row>
    <row r="1155" spans="1:18" x14ac:dyDescent="0.25">
      <c r="A1155" s="70">
        <v>17</v>
      </c>
      <c r="B1155" s="70">
        <v>30</v>
      </c>
      <c r="C1155" s="83">
        <v>44.23241938162252</v>
      </c>
      <c r="D1155" s="83">
        <v>0</v>
      </c>
      <c r="E1155" s="43">
        <f t="shared" ref="E1155:E1218" si="75">C1155/PI()</f>
        <v>14.079616378997962</v>
      </c>
      <c r="F1155" s="17">
        <f t="shared" ref="F1155:F1218" si="76">1/E1155</f>
        <v>7.1024662397170327E-2</v>
      </c>
      <c r="G1155" s="17">
        <v>21.202993656447148</v>
      </c>
      <c r="H1155" s="17">
        <f t="shared" ref="H1155:H1218" si="77">IF(D1155=0,EXP($L$3+$L$4*F1155)*$L$5,D1155)</f>
        <v>21.279515260553264</v>
      </c>
      <c r="N1155" t="str">
        <f t="shared" ref="N1155:N1218" si="78">CONCATENATE(O1155,"#",P1155)</f>
        <v>17#30</v>
      </c>
      <c r="O1155">
        <v>17</v>
      </c>
      <c r="P1155">
        <v>30</v>
      </c>
      <c r="Q1155">
        <v>14.079616378997962</v>
      </c>
      <c r="R1155">
        <v>21.279515260553264</v>
      </c>
    </row>
    <row r="1156" spans="1:18" x14ac:dyDescent="0.25">
      <c r="A1156" s="70">
        <v>17</v>
      </c>
      <c r="B1156" s="70">
        <v>31</v>
      </c>
      <c r="C1156" s="83">
        <v>50.027575931621186</v>
      </c>
      <c r="D1156" s="83">
        <v>0</v>
      </c>
      <c r="E1156" s="43">
        <f t="shared" si="75"/>
        <v>15.924272000845287</v>
      </c>
      <c r="F1156" s="17">
        <f t="shared" si="76"/>
        <v>6.2797219235323179E-2</v>
      </c>
      <c r="G1156" s="17">
        <v>22.651962365515335</v>
      </c>
      <c r="H1156" s="17">
        <f t="shared" si="77"/>
        <v>22.733713297692479</v>
      </c>
      <c r="N1156" t="str">
        <f t="shared" si="78"/>
        <v>17#31</v>
      </c>
      <c r="O1156">
        <v>17</v>
      </c>
      <c r="P1156">
        <v>31</v>
      </c>
      <c r="Q1156">
        <v>15.924272000845287</v>
      </c>
      <c r="R1156">
        <v>22.733713297692479</v>
      </c>
    </row>
    <row r="1157" spans="1:18" x14ac:dyDescent="0.25">
      <c r="A1157" s="70">
        <v>17</v>
      </c>
      <c r="B1157" s="70">
        <v>32</v>
      </c>
      <c r="C1157" s="83">
        <v>38.673799833664624</v>
      </c>
      <c r="D1157" s="83">
        <v>0</v>
      </c>
      <c r="E1157" s="43">
        <f t="shared" si="75"/>
        <v>12.31025282334849</v>
      </c>
      <c r="F1157" s="17">
        <f t="shared" si="76"/>
        <v>8.1233100111748294E-2</v>
      </c>
      <c r="G1157" s="17">
        <v>19.533321549348301</v>
      </c>
      <c r="H1157" s="17">
        <f t="shared" si="77"/>
        <v>19.603817306819899</v>
      </c>
      <c r="N1157" t="str">
        <f t="shared" si="78"/>
        <v>17#32</v>
      </c>
      <c r="O1157">
        <v>17</v>
      </c>
      <c r="P1157">
        <v>32</v>
      </c>
      <c r="Q1157">
        <v>12.31025282334849</v>
      </c>
      <c r="R1157">
        <v>19.603817306819899</v>
      </c>
    </row>
    <row r="1158" spans="1:18" x14ac:dyDescent="0.25">
      <c r="A1158" s="70">
        <v>17</v>
      </c>
      <c r="B1158" s="70">
        <v>33</v>
      </c>
      <c r="C1158" s="83">
        <v>50.027575931621186</v>
      </c>
      <c r="D1158" s="83">
        <v>0</v>
      </c>
      <c r="E1158" s="43">
        <f t="shared" si="75"/>
        <v>15.924272000845287</v>
      </c>
      <c r="F1158" s="17">
        <f t="shared" si="76"/>
        <v>6.2797219235323179E-2</v>
      </c>
      <c r="G1158" s="17">
        <v>22.651962365515335</v>
      </c>
      <c r="H1158" s="17">
        <f t="shared" si="77"/>
        <v>22.733713297692479</v>
      </c>
      <c r="N1158" t="str">
        <f t="shared" si="78"/>
        <v>17#33</v>
      </c>
      <c r="O1158">
        <v>17</v>
      </c>
      <c r="P1158">
        <v>33</v>
      </c>
      <c r="Q1158">
        <v>15.924272000845287</v>
      </c>
      <c r="R1158">
        <v>22.733713297692479</v>
      </c>
    </row>
    <row r="1159" spans="1:18" x14ac:dyDescent="0.25">
      <c r="A1159" s="70">
        <v>17</v>
      </c>
      <c r="B1159" s="70">
        <v>34</v>
      </c>
      <c r="C1159" s="83">
        <v>43.759345377541003</v>
      </c>
      <c r="D1159" s="83">
        <v>0</v>
      </c>
      <c r="E1159" s="43">
        <f t="shared" si="75"/>
        <v>13.929032246602263</v>
      </c>
      <c r="F1159" s="17">
        <f t="shared" si="76"/>
        <v>7.1792496585247834E-2</v>
      </c>
      <c r="G1159" s="17">
        <v>21.072590163510579</v>
      </c>
      <c r="H1159" s="17">
        <f t="shared" si="77"/>
        <v>21.148641141410689</v>
      </c>
      <c r="N1159" t="str">
        <f t="shared" si="78"/>
        <v>17#34</v>
      </c>
      <c r="O1159">
        <v>17</v>
      </c>
      <c r="P1159">
        <v>34</v>
      </c>
      <c r="Q1159">
        <v>13.929032246602263</v>
      </c>
      <c r="R1159">
        <v>21.148641141410689</v>
      </c>
    </row>
    <row r="1160" spans="1:18" x14ac:dyDescent="0.25">
      <c r="A1160" s="70">
        <v>17</v>
      </c>
      <c r="B1160" s="70">
        <v>35</v>
      </c>
      <c r="C1160" s="83">
        <v>53.220825459171479</v>
      </c>
      <c r="D1160" s="83">
        <v>22.145</v>
      </c>
      <c r="E1160" s="43">
        <f t="shared" si="75"/>
        <v>16.940714894516262</v>
      </c>
      <c r="F1160" s="17">
        <f t="shared" si="76"/>
        <v>5.902938608120379E-2</v>
      </c>
      <c r="G1160" s="17">
        <v>22.145</v>
      </c>
      <c r="H1160" s="17">
        <f t="shared" si="77"/>
        <v>22.145</v>
      </c>
      <c r="N1160" t="str">
        <f t="shared" si="78"/>
        <v>17#35</v>
      </c>
      <c r="O1160">
        <v>17</v>
      </c>
      <c r="P1160">
        <v>35</v>
      </c>
      <c r="Q1160">
        <v>16.940714894516262</v>
      </c>
      <c r="R1160">
        <v>22.145</v>
      </c>
    </row>
    <row r="1161" spans="1:18" x14ac:dyDescent="0.25">
      <c r="A1161" s="70">
        <v>17</v>
      </c>
      <c r="B1161" s="70">
        <v>37</v>
      </c>
      <c r="C1161" s="83">
        <v>51.328529442845394</v>
      </c>
      <c r="D1161" s="83">
        <v>0</v>
      </c>
      <c r="E1161" s="43">
        <f t="shared" si="75"/>
        <v>16.338378364933465</v>
      </c>
      <c r="F1161" s="17">
        <f t="shared" si="76"/>
        <v>6.1205584646409447E-2</v>
      </c>
      <c r="G1161" s="17">
        <v>22.943498642764048</v>
      </c>
      <c r="H1161" s="17">
        <f t="shared" si="77"/>
        <v>23.026301729365784</v>
      </c>
      <c r="N1161" t="str">
        <f t="shared" si="78"/>
        <v>17#37</v>
      </c>
      <c r="O1161">
        <v>17</v>
      </c>
      <c r="P1161">
        <v>37</v>
      </c>
      <c r="Q1161">
        <v>16.338378364933465</v>
      </c>
      <c r="R1161">
        <v>23.026301729365784</v>
      </c>
    </row>
    <row r="1162" spans="1:18" x14ac:dyDescent="0.25">
      <c r="A1162" s="70">
        <v>17</v>
      </c>
      <c r="B1162" s="70">
        <v>38</v>
      </c>
      <c r="C1162" s="83">
        <v>43.522808375500233</v>
      </c>
      <c r="D1162" s="83">
        <v>0</v>
      </c>
      <c r="E1162" s="43">
        <f t="shared" si="75"/>
        <v>13.853740180404412</v>
      </c>
      <c r="F1162" s="17">
        <f t="shared" si="76"/>
        <v>7.2182673197124195E-2</v>
      </c>
      <c r="G1162" s="17">
        <v>21.006632975254369</v>
      </c>
      <c r="H1162" s="17">
        <f t="shared" si="77"/>
        <v>21.082445913662063</v>
      </c>
      <c r="N1162" t="str">
        <f t="shared" si="78"/>
        <v>17#38</v>
      </c>
      <c r="O1162">
        <v>17</v>
      </c>
      <c r="P1162">
        <v>38</v>
      </c>
      <c r="Q1162">
        <v>13.853740180404412</v>
      </c>
      <c r="R1162">
        <v>21.082445913662063</v>
      </c>
    </row>
    <row r="1163" spans="1:18" x14ac:dyDescent="0.25">
      <c r="A1163" s="70">
        <v>17</v>
      </c>
      <c r="B1163" s="70">
        <v>39</v>
      </c>
      <c r="C1163" s="83">
        <v>40.684364351011084</v>
      </c>
      <c r="D1163" s="83">
        <v>0</v>
      </c>
      <c r="E1163" s="43">
        <f t="shared" si="75"/>
        <v>12.95023538603021</v>
      </c>
      <c r="F1163" s="17">
        <f t="shared" si="76"/>
        <v>7.7218673652737518E-2</v>
      </c>
      <c r="G1163" s="17">
        <v>20.17362507377398</v>
      </c>
      <c r="H1163" s="17">
        <f t="shared" si="77"/>
        <v>20.246431686665229</v>
      </c>
      <c r="N1163" t="str">
        <f t="shared" si="78"/>
        <v>17#39</v>
      </c>
      <c r="O1163">
        <v>17</v>
      </c>
      <c r="P1163">
        <v>39</v>
      </c>
      <c r="Q1163">
        <v>12.95023538603021</v>
      </c>
      <c r="R1163">
        <v>20.246431686665229</v>
      </c>
    </row>
    <row r="1164" spans="1:18" x14ac:dyDescent="0.25">
      <c r="A1164" s="70">
        <v>17</v>
      </c>
      <c r="B1164" s="70">
        <v>40</v>
      </c>
      <c r="C1164" s="83">
        <v>53.220825459171479</v>
      </c>
      <c r="D1164" s="83">
        <v>0</v>
      </c>
      <c r="E1164" s="43">
        <f t="shared" si="75"/>
        <v>16.940714894516262</v>
      </c>
      <c r="F1164" s="17">
        <f t="shared" si="76"/>
        <v>5.902938608120379E-2</v>
      </c>
      <c r="G1164" s="17">
        <v>23.348190086449961</v>
      </c>
      <c r="H1164" s="17">
        <f t="shared" si="77"/>
        <v>23.432453704471957</v>
      </c>
      <c r="N1164" t="str">
        <f t="shared" si="78"/>
        <v>17#40</v>
      </c>
      <c r="O1164">
        <v>17</v>
      </c>
      <c r="P1164">
        <v>40</v>
      </c>
      <c r="Q1164">
        <v>16.940714894516262</v>
      </c>
      <c r="R1164">
        <v>23.432453704471957</v>
      </c>
    </row>
    <row r="1165" spans="1:18" x14ac:dyDescent="0.25">
      <c r="A1165" s="70">
        <v>17</v>
      </c>
      <c r="B1165" s="70">
        <v>41</v>
      </c>
      <c r="C1165" s="83">
        <v>43.404539874479845</v>
      </c>
      <c r="D1165" s="83">
        <v>0</v>
      </c>
      <c r="E1165" s="43">
        <f t="shared" si="75"/>
        <v>13.816094147305483</v>
      </c>
      <c r="F1165" s="17">
        <f t="shared" si="76"/>
        <v>7.2379356230358877E-2</v>
      </c>
      <c r="G1165" s="17">
        <v>20.973463104614858</v>
      </c>
      <c r="H1165" s="17">
        <f t="shared" si="77"/>
        <v>21.049156332959413</v>
      </c>
      <c r="N1165" t="str">
        <f t="shared" si="78"/>
        <v>17#41</v>
      </c>
      <c r="O1165">
        <v>17</v>
      </c>
      <c r="P1165">
        <v>41</v>
      </c>
      <c r="Q1165">
        <v>13.816094147305483</v>
      </c>
      <c r="R1165">
        <v>21.049156332959413</v>
      </c>
    </row>
    <row r="1166" spans="1:18" x14ac:dyDescent="0.25">
      <c r="A1166" s="70">
        <v>17</v>
      </c>
      <c r="B1166" s="70">
        <v>42</v>
      </c>
      <c r="C1166" s="83">
        <v>50.500649935702725</v>
      </c>
      <c r="D1166" s="83">
        <v>0</v>
      </c>
      <c r="E1166" s="43">
        <f t="shared" si="75"/>
        <v>16.074856133240992</v>
      </c>
      <c r="F1166" s="17">
        <f t="shared" si="76"/>
        <v>6.2208954886514511E-2</v>
      </c>
      <c r="G1166" s="17">
        <v>22.759279394529401</v>
      </c>
      <c r="H1166" s="17">
        <f t="shared" si="77"/>
        <v>22.841417633864257</v>
      </c>
      <c r="N1166" t="str">
        <f t="shared" si="78"/>
        <v>17#42</v>
      </c>
      <c r="O1166">
        <v>17</v>
      </c>
      <c r="P1166">
        <v>42</v>
      </c>
      <c r="Q1166">
        <v>16.074856133240992</v>
      </c>
      <c r="R1166">
        <v>22.841417633864257</v>
      </c>
    </row>
    <row r="1167" spans="1:18" x14ac:dyDescent="0.25">
      <c r="A1167" s="70">
        <v>17</v>
      </c>
      <c r="B1167" s="70">
        <v>43</v>
      </c>
      <c r="C1167" s="83">
        <v>34.77093929999203</v>
      </c>
      <c r="D1167" s="83">
        <v>0</v>
      </c>
      <c r="E1167" s="43">
        <f t="shared" si="75"/>
        <v>11.067933731083958</v>
      </c>
      <c r="F1167" s="17">
        <f t="shared" si="76"/>
        <v>9.0351101144699686E-2</v>
      </c>
      <c r="G1167" s="17">
        <v>18.153482858893355</v>
      </c>
      <c r="H1167" s="17">
        <f t="shared" si="77"/>
        <v>18.218998778531102</v>
      </c>
      <c r="N1167" t="str">
        <f t="shared" si="78"/>
        <v>17#43</v>
      </c>
      <c r="O1167">
        <v>17</v>
      </c>
      <c r="P1167">
        <v>43</v>
      </c>
      <c r="Q1167">
        <v>11.067933731083958</v>
      </c>
      <c r="R1167">
        <v>18.218998778531102</v>
      </c>
    </row>
    <row r="1168" spans="1:18" x14ac:dyDescent="0.25">
      <c r="A1168" s="70">
        <v>17</v>
      </c>
      <c r="B1168" s="70">
        <v>44</v>
      </c>
      <c r="C1168" s="83">
        <v>46.597789402030131</v>
      </c>
      <c r="D1168" s="83">
        <v>0</v>
      </c>
      <c r="E1168" s="43">
        <f t="shared" si="75"/>
        <v>14.832537040976458</v>
      </c>
      <c r="F1168" s="17">
        <f t="shared" si="76"/>
        <v>6.7419349585131239E-2</v>
      </c>
      <c r="G1168" s="17">
        <v>21.826167196120505</v>
      </c>
      <c r="H1168" s="17">
        <f t="shared" si="77"/>
        <v>21.904937833531303</v>
      </c>
      <c r="N1168" t="str">
        <f t="shared" si="78"/>
        <v>17#44</v>
      </c>
      <c r="O1168">
        <v>17</v>
      </c>
      <c r="P1168">
        <v>44</v>
      </c>
      <c r="Q1168">
        <v>14.832537040976458</v>
      </c>
      <c r="R1168">
        <v>21.904937833531303</v>
      </c>
    </row>
    <row r="1169" spans="1:18" x14ac:dyDescent="0.25">
      <c r="A1169" s="70">
        <v>17</v>
      </c>
      <c r="B1169" s="70">
        <v>45</v>
      </c>
      <c r="C1169" s="83">
        <v>48.253548416315468</v>
      </c>
      <c r="D1169" s="83">
        <v>0</v>
      </c>
      <c r="E1169" s="43">
        <f t="shared" si="75"/>
        <v>15.35958150436141</v>
      </c>
      <c r="F1169" s="17">
        <f t="shared" si="76"/>
        <v>6.5105940530739481E-2</v>
      </c>
      <c r="G1169" s="17">
        <v>22.235650196289427</v>
      </c>
      <c r="H1169" s="17">
        <f t="shared" si="77"/>
        <v>22.315898657847836</v>
      </c>
      <c r="N1169" t="str">
        <f t="shared" si="78"/>
        <v>17#45</v>
      </c>
      <c r="O1169">
        <v>17</v>
      </c>
      <c r="P1169">
        <v>45</v>
      </c>
      <c r="Q1169">
        <v>15.35958150436141</v>
      </c>
      <c r="R1169">
        <v>22.315898657847836</v>
      </c>
    </row>
    <row r="1170" spans="1:18" x14ac:dyDescent="0.25">
      <c r="A1170" s="70">
        <v>17</v>
      </c>
      <c r="B1170" s="70">
        <v>46</v>
      </c>
      <c r="C1170" s="83">
        <v>46.597789402030131</v>
      </c>
      <c r="D1170" s="83">
        <v>0</v>
      </c>
      <c r="E1170" s="43">
        <f t="shared" si="75"/>
        <v>14.832537040976458</v>
      </c>
      <c r="F1170" s="17">
        <f t="shared" si="76"/>
        <v>6.7419349585131239E-2</v>
      </c>
      <c r="G1170" s="17">
        <v>21.826167196120505</v>
      </c>
      <c r="H1170" s="17">
        <f t="shared" si="77"/>
        <v>21.904937833531303</v>
      </c>
      <c r="N1170" t="str">
        <f t="shared" si="78"/>
        <v>17#46</v>
      </c>
      <c r="O1170">
        <v>17</v>
      </c>
      <c r="P1170">
        <v>46</v>
      </c>
      <c r="Q1170">
        <v>14.832537040976458</v>
      </c>
      <c r="R1170">
        <v>21.904937833531303</v>
      </c>
    </row>
    <row r="1171" spans="1:18" x14ac:dyDescent="0.25">
      <c r="A1171" s="70">
        <v>17</v>
      </c>
      <c r="B1171" s="70">
        <v>47</v>
      </c>
      <c r="C1171" s="83">
        <v>45.888178395907865</v>
      </c>
      <c r="D1171" s="83">
        <v>0</v>
      </c>
      <c r="E1171" s="43">
        <f t="shared" si="75"/>
        <v>14.606660842382915</v>
      </c>
      <c r="F1171" s="17">
        <f t="shared" si="76"/>
        <v>6.8461916846756954E-2</v>
      </c>
      <c r="G1171" s="17">
        <v>21.644101798459737</v>
      </c>
      <c r="H1171" s="17">
        <f t="shared" si="77"/>
        <v>21.722215361850377</v>
      </c>
      <c r="N1171" t="str">
        <f t="shared" si="78"/>
        <v>17#47</v>
      </c>
      <c r="O1171">
        <v>17</v>
      </c>
      <c r="P1171">
        <v>47</v>
      </c>
      <c r="Q1171">
        <v>14.606660842382915</v>
      </c>
      <c r="R1171">
        <v>21.722215361850377</v>
      </c>
    </row>
    <row r="1172" spans="1:18" x14ac:dyDescent="0.25">
      <c r="A1172" s="70">
        <v>17</v>
      </c>
      <c r="B1172" s="70">
        <v>48</v>
      </c>
      <c r="C1172" s="83">
        <v>48.135279915295101</v>
      </c>
      <c r="D1172" s="83">
        <v>0</v>
      </c>
      <c r="E1172" s="43">
        <f t="shared" si="75"/>
        <v>15.321935471262488</v>
      </c>
      <c r="F1172" s="17">
        <f t="shared" si="76"/>
        <v>6.5265905986588948E-2</v>
      </c>
      <c r="G1172" s="17">
        <v>22.20709004395782</v>
      </c>
      <c r="H1172" s="17">
        <f t="shared" si="77"/>
        <v>22.287235431926462</v>
      </c>
      <c r="N1172" t="str">
        <f t="shared" si="78"/>
        <v>17#48</v>
      </c>
      <c r="O1172">
        <v>17</v>
      </c>
      <c r="P1172">
        <v>48</v>
      </c>
      <c r="Q1172">
        <v>15.321935471262488</v>
      </c>
      <c r="R1172">
        <v>22.287235431926462</v>
      </c>
    </row>
    <row r="1173" spans="1:18" x14ac:dyDescent="0.25">
      <c r="A1173" s="70">
        <v>17</v>
      </c>
      <c r="B1173" s="70">
        <v>50</v>
      </c>
      <c r="C1173" s="83">
        <v>44.23241938162252</v>
      </c>
      <c r="D1173" s="83">
        <v>0</v>
      </c>
      <c r="E1173" s="43">
        <f t="shared" si="75"/>
        <v>14.079616378997962</v>
      </c>
      <c r="F1173" s="17">
        <f t="shared" si="76"/>
        <v>7.1024662397170327E-2</v>
      </c>
      <c r="G1173" s="17">
        <v>21.202993656447148</v>
      </c>
      <c r="H1173" s="17">
        <f t="shared" si="77"/>
        <v>21.279515260553264</v>
      </c>
      <c r="N1173" t="str">
        <f t="shared" si="78"/>
        <v>17#50</v>
      </c>
      <c r="O1173">
        <v>17</v>
      </c>
      <c r="P1173">
        <v>50</v>
      </c>
      <c r="Q1173">
        <v>14.079616378997962</v>
      </c>
      <c r="R1173">
        <v>21.279515260553264</v>
      </c>
    </row>
    <row r="1174" spans="1:18" x14ac:dyDescent="0.25">
      <c r="A1174" s="70">
        <v>17</v>
      </c>
      <c r="B1174" s="70">
        <v>52</v>
      </c>
      <c r="C1174" s="83">
        <v>40.56609584999071</v>
      </c>
      <c r="D1174" s="83">
        <v>0</v>
      </c>
      <c r="E1174" s="43">
        <f t="shared" si="75"/>
        <v>12.912589352931287</v>
      </c>
      <c r="F1174" s="17">
        <f t="shared" si="76"/>
        <v>7.7443800981171138E-2</v>
      </c>
      <c r="G1174" s="17">
        <v>20.137167901258582</v>
      </c>
      <c r="H1174" s="17">
        <f t="shared" si="77"/>
        <v>20.209842940214223</v>
      </c>
      <c r="N1174" t="str">
        <f t="shared" si="78"/>
        <v>17#52</v>
      </c>
      <c r="O1174">
        <v>17</v>
      </c>
      <c r="P1174">
        <v>52</v>
      </c>
      <c r="Q1174">
        <v>12.912589352931287</v>
      </c>
      <c r="R1174">
        <v>20.209842940214223</v>
      </c>
    </row>
    <row r="1175" spans="1:18" x14ac:dyDescent="0.25">
      <c r="A1175" s="70">
        <v>17</v>
      </c>
      <c r="B1175" s="70">
        <v>53</v>
      </c>
      <c r="C1175" s="83">
        <v>45.415104391826333</v>
      </c>
      <c r="D1175" s="83">
        <v>0</v>
      </c>
      <c r="E1175" s="43">
        <f t="shared" si="75"/>
        <v>14.456076709987212</v>
      </c>
      <c r="F1175" s="17">
        <f t="shared" si="76"/>
        <v>6.9175061813910685E-2</v>
      </c>
      <c r="G1175" s="17">
        <v>21.520439502304953</v>
      </c>
      <c r="H1175" s="17">
        <f t="shared" si="77"/>
        <v>21.598106768468771</v>
      </c>
      <c r="N1175" t="str">
        <f t="shared" si="78"/>
        <v>17#53</v>
      </c>
      <c r="O1175">
        <v>17</v>
      </c>
      <c r="P1175">
        <v>53</v>
      </c>
      <c r="Q1175">
        <v>14.456076709987212</v>
      </c>
      <c r="R1175">
        <v>21.598106768468771</v>
      </c>
    </row>
    <row r="1176" spans="1:18" x14ac:dyDescent="0.25">
      <c r="A1176" s="70">
        <v>17</v>
      </c>
      <c r="B1176" s="70">
        <v>54</v>
      </c>
      <c r="C1176" s="83">
        <v>42.221854864276054</v>
      </c>
      <c r="D1176" s="83">
        <v>0</v>
      </c>
      <c r="E1176" s="43">
        <f t="shared" si="75"/>
        <v>13.43963381631624</v>
      </c>
      <c r="F1176" s="17">
        <f t="shared" si="76"/>
        <v>7.4406789177987945E-2</v>
      </c>
      <c r="G1176" s="17">
        <v>20.634581692863925</v>
      </c>
      <c r="H1176" s="17">
        <f t="shared" si="77"/>
        <v>20.709051898193472</v>
      </c>
      <c r="N1176" t="str">
        <f t="shared" si="78"/>
        <v>17#54</v>
      </c>
      <c r="O1176">
        <v>17</v>
      </c>
      <c r="P1176">
        <v>54</v>
      </c>
      <c r="Q1176">
        <v>13.43963381631624</v>
      </c>
      <c r="R1176">
        <v>20.709051898193472</v>
      </c>
    </row>
    <row r="1177" spans="1:18" x14ac:dyDescent="0.25">
      <c r="A1177" s="70">
        <v>17</v>
      </c>
      <c r="B1177" s="70">
        <v>55</v>
      </c>
      <c r="C1177" s="83">
        <v>37.609383324481179</v>
      </c>
      <c r="D1177" s="83">
        <v>0</v>
      </c>
      <c r="E1177" s="43">
        <f t="shared" si="75"/>
        <v>11.97143852545816</v>
      </c>
      <c r="F1177" s="17">
        <f t="shared" si="76"/>
        <v>8.3532150114911025E-2</v>
      </c>
      <c r="G1177" s="17">
        <v>19.175815739970641</v>
      </c>
      <c r="H1177" s="17">
        <f t="shared" si="77"/>
        <v>19.245021258976195</v>
      </c>
      <c r="N1177" t="str">
        <f t="shared" si="78"/>
        <v>17#55</v>
      </c>
      <c r="O1177">
        <v>17</v>
      </c>
      <c r="P1177">
        <v>55</v>
      </c>
      <c r="Q1177">
        <v>11.97143852545816</v>
      </c>
      <c r="R1177">
        <v>19.245021258976195</v>
      </c>
    </row>
    <row r="1178" spans="1:18" x14ac:dyDescent="0.25">
      <c r="A1178" s="70">
        <v>17</v>
      </c>
      <c r="B1178" s="70">
        <v>56</v>
      </c>
      <c r="C1178" s="83">
        <v>48.253548416315468</v>
      </c>
      <c r="D1178" s="83">
        <v>0</v>
      </c>
      <c r="E1178" s="43">
        <f t="shared" si="75"/>
        <v>15.35958150436141</v>
      </c>
      <c r="F1178" s="17">
        <f t="shared" si="76"/>
        <v>6.5105940530739481E-2</v>
      </c>
      <c r="G1178" s="17">
        <v>22.235650196289427</v>
      </c>
      <c r="H1178" s="17">
        <f t="shared" si="77"/>
        <v>22.315898657847836</v>
      </c>
      <c r="N1178" t="str">
        <f t="shared" si="78"/>
        <v>17#56</v>
      </c>
      <c r="O1178">
        <v>17</v>
      </c>
      <c r="P1178">
        <v>56</v>
      </c>
      <c r="Q1178">
        <v>15.35958150436141</v>
      </c>
      <c r="R1178">
        <v>22.315898657847836</v>
      </c>
    </row>
    <row r="1179" spans="1:18" x14ac:dyDescent="0.25">
      <c r="A1179" s="70">
        <v>17</v>
      </c>
      <c r="B1179" s="70">
        <v>58</v>
      </c>
      <c r="C1179" s="83">
        <v>40.802632852031472</v>
      </c>
      <c r="D1179" s="83">
        <v>0</v>
      </c>
      <c r="E1179" s="43">
        <f t="shared" si="75"/>
        <v>12.987881419129137</v>
      </c>
      <c r="F1179" s="17">
        <f t="shared" si="76"/>
        <v>7.6994851410265797E-2</v>
      </c>
      <c r="G1179" s="17">
        <v>20.209936330890429</v>
      </c>
      <c r="H1179" s="17">
        <f t="shared" si="77"/>
        <v>20.282873991108612</v>
      </c>
      <c r="N1179" t="str">
        <f t="shared" si="78"/>
        <v>17#58</v>
      </c>
      <c r="O1179">
        <v>17</v>
      </c>
      <c r="P1179">
        <v>58</v>
      </c>
      <c r="Q1179">
        <v>12.987881419129137</v>
      </c>
      <c r="R1179">
        <v>20.282873991108612</v>
      </c>
    </row>
    <row r="1180" spans="1:18" x14ac:dyDescent="0.25">
      <c r="A1180" s="70">
        <v>17</v>
      </c>
      <c r="B1180" s="70">
        <v>59</v>
      </c>
      <c r="C1180" s="83">
        <v>47.898742913254331</v>
      </c>
      <c r="D1180" s="83">
        <v>0</v>
      </c>
      <c r="E1180" s="43">
        <f t="shared" si="75"/>
        <v>15.246643405064637</v>
      </c>
      <c r="F1180" s="17">
        <f t="shared" si="76"/>
        <v>6.55882067568931E-2</v>
      </c>
      <c r="G1180" s="17">
        <v>22.149657990806155</v>
      </c>
      <c r="H1180" s="17">
        <f t="shared" si="77"/>
        <v>22.229596106494974</v>
      </c>
      <c r="N1180" t="str">
        <f t="shared" si="78"/>
        <v>17#59</v>
      </c>
      <c r="O1180">
        <v>17</v>
      </c>
      <c r="P1180">
        <v>59</v>
      </c>
      <c r="Q1180">
        <v>15.246643405064637</v>
      </c>
      <c r="R1180">
        <v>22.229596106494974</v>
      </c>
    </row>
    <row r="1181" spans="1:18" x14ac:dyDescent="0.25">
      <c r="A1181" s="70">
        <v>17</v>
      </c>
      <c r="B1181" s="70">
        <v>60</v>
      </c>
      <c r="C1181" s="83">
        <v>28.975782749993364</v>
      </c>
      <c r="D1181" s="83">
        <v>0</v>
      </c>
      <c r="E1181" s="43">
        <f t="shared" si="75"/>
        <v>9.2232781092366327</v>
      </c>
      <c r="F1181" s="17">
        <f t="shared" si="76"/>
        <v>0.10842132137363961</v>
      </c>
      <c r="G1181" s="17">
        <v>15.700235077253437</v>
      </c>
      <c r="H1181" s="17">
        <f t="shared" si="77"/>
        <v>15.756897225647243</v>
      </c>
      <c r="N1181" t="str">
        <f t="shared" si="78"/>
        <v>17#60</v>
      </c>
      <c r="O1181">
        <v>17</v>
      </c>
      <c r="P1181">
        <v>60</v>
      </c>
      <c r="Q1181">
        <v>9.2232781092366327</v>
      </c>
      <c r="R1181">
        <v>15.756897225647243</v>
      </c>
    </row>
    <row r="1182" spans="1:18" x14ac:dyDescent="0.25">
      <c r="A1182" s="70">
        <v>17</v>
      </c>
      <c r="B1182" s="70">
        <v>61</v>
      </c>
      <c r="C1182" s="83">
        <v>47.780474412233943</v>
      </c>
      <c r="D1182" s="83">
        <v>0</v>
      </c>
      <c r="E1182" s="43">
        <f t="shared" si="75"/>
        <v>15.20899737196571</v>
      </c>
      <c r="F1182" s="17">
        <f t="shared" si="76"/>
        <v>6.5750553803321066E-2</v>
      </c>
      <c r="G1182" s="17">
        <v>22.12078500211452</v>
      </c>
      <c r="H1182" s="17">
        <f t="shared" si="77"/>
        <v>22.20061891518715</v>
      </c>
      <c r="N1182" t="str">
        <f t="shared" si="78"/>
        <v>17#61</v>
      </c>
      <c r="O1182">
        <v>17</v>
      </c>
      <c r="P1182">
        <v>61</v>
      </c>
      <c r="Q1182">
        <v>15.20899737196571</v>
      </c>
      <c r="R1182">
        <v>22.20061891518715</v>
      </c>
    </row>
    <row r="1183" spans="1:18" x14ac:dyDescent="0.25">
      <c r="A1183" s="70">
        <v>17</v>
      </c>
      <c r="B1183" s="70">
        <v>62</v>
      </c>
      <c r="C1183" s="83">
        <v>38.43726283162384</v>
      </c>
      <c r="D1183" s="83">
        <v>0</v>
      </c>
      <c r="E1183" s="43">
        <f t="shared" si="75"/>
        <v>12.234960757150633</v>
      </c>
      <c r="F1183" s="17">
        <f t="shared" si="76"/>
        <v>8.1732996112436021E-2</v>
      </c>
      <c r="G1183" s="17">
        <v>19.455024133433266</v>
      </c>
      <c r="H1183" s="17">
        <f t="shared" si="77"/>
        <v>19.525237315530827</v>
      </c>
      <c r="N1183" t="str">
        <f t="shared" si="78"/>
        <v>17#62</v>
      </c>
      <c r="O1183">
        <v>17</v>
      </c>
      <c r="P1183">
        <v>62</v>
      </c>
      <c r="Q1183">
        <v>12.234960757150633</v>
      </c>
      <c r="R1183">
        <v>19.525237315530827</v>
      </c>
    </row>
    <row r="1184" spans="1:18" x14ac:dyDescent="0.25">
      <c r="A1184" s="70">
        <v>17</v>
      </c>
      <c r="B1184" s="70">
        <v>65</v>
      </c>
      <c r="C1184" s="83">
        <v>40.447827348970321</v>
      </c>
      <c r="D1184" s="83">
        <v>0</v>
      </c>
      <c r="E1184" s="43">
        <f t="shared" si="75"/>
        <v>12.87494331983236</v>
      </c>
      <c r="F1184" s="17">
        <f t="shared" si="76"/>
        <v>7.7670244843689201E-2</v>
      </c>
      <c r="G1184" s="17">
        <v>20.100563992041771</v>
      </c>
      <c r="H1184" s="17">
        <f t="shared" si="77"/>
        <v>20.173106927489048</v>
      </c>
      <c r="N1184" t="str">
        <f t="shared" si="78"/>
        <v>17#65</v>
      </c>
      <c r="O1184">
        <v>17</v>
      </c>
      <c r="P1184">
        <v>65</v>
      </c>
      <c r="Q1184">
        <v>12.87494331983236</v>
      </c>
      <c r="R1184">
        <v>20.173106927489048</v>
      </c>
    </row>
    <row r="1185" spans="1:18" x14ac:dyDescent="0.25">
      <c r="A1185" s="70">
        <v>17</v>
      </c>
      <c r="B1185" s="70">
        <v>66</v>
      </c>
      <c r="C1185" s="83">
        <v>39.501679340807272</v>
      </c>
      <c r="D1185" s="83">
        <v>0</v>
      </c>
      <c r="E1185" s="43">
        <f t="shared" si="75"/>
        <v>12.573775055040958</v>
      </c>
      <c r="F1185" s="17">
        <f t="shared" si="76"/>
        <v>7.953060998964584E-2</v>
      </c>
      <c r="G1185" s="17">
        <v>19.802349831734901</v>
      </c>
      <c r="H1185" s="17">
        <f t="shared" si="77"/>
        <v>19.873816512277632</v>
      </c>
      <c r="N1185" t="str">
        <f t="shared" si="78"/>
        <v>17#66</v>
      </c>
      <c r="O1185">
        <v>17</v>
      </c>
      <c r="P1185">
        <v>66</v>
      </c>
      <c r="Q1185">
        <v>12.573775055040958</v>
      </c>
      <c r="R1185">
        <v>19.873816512277632</v>
      </c>
    </row>
    <row r="1186" spans="1:18" x14ac:dyDescent="0.25">
      <c r="A1186" s="70">
        <v>17</v>
      </c>
      <c r="B1186" s="70">
        <v>67</v>
      </c>
      <c r="C1186" s="83">
        <v>44.46895638366329</v>
      </c>
      <c r="D1186" s="83">
        <v>0</v>
      </c>
      <c r="E1186" s="43">
        <f t="shared" si="75"/>
        <v>14.154908445195813</v>
      </c>
      <c r="F1186" s="17">
        <f t="shared" si="76"/>
        <v>7.0646871639738568E-2</v>
      </c>
      <c r="G1186" s="17">
        <v>21.267450842848362</v>
      </c>
      <c r="H1186" s="17">
        <f t="shared" si="77"/>
        <v>21.344205072940202</v>
      </c>
      <c r="N1186" t="str">
        <f t="shared" si="78"/>
        <v>17#67</v>
      </c>
      <c r="O1186">
        <v>17</v>
      </c>
      <c r="P1186">
        <v>67</v>
      </c>
      <c r="Q1186">
        <v>14.154908445195813</v>
      </c>
      <c r="R1186">
        <v>21.344205072940202</v>
      </c>
    </row>
    <row r="1187" spans="1:18" x14ac:dyDescent="0.25">
      <c r="A1187" s="70">
        <v>17</v>
      </c>
      <c r="B1187" s="70">
        <v>68</v>
      </c>
      <c r="C1187" s="83">
        <v>35.480550306114324</v>
      </c>
      <c r="D1187" s="83">
        <v>0</v>
      </c>
      <c r="E1187" s="43">
        <f t="shared" si="75"/>
        <v>11.29380992967751</v>
      </c>
      <c r="F1187" s="17">
        <f t="shared" si="76"/>
        <v>8.8544079121805674E-2</v>
      </c>
      <c r="G1187" s="17">
        <v>18.418969973749387</v>
      </c>
      <c r="H1187" s="17">
        <f t="shared" si="77"/>
        <v>18.485444036384649</v>
      </c>
      <c r="N1187" t="str">
        <f t="shared" si="78"/>
        <v>17#68</v>
      </c>
      <c r="O1187">
        <v>17</v>
      </c>
      <c r="P1187">
        <v>68</v>
      </c>
      <c r="Q1187">
        <v>11.29380992967751</v>
      </c>
      <c r="R1187">
        <v>18.485444036384649</v>
      </c>
    </row>
    <row r="1188" spans="1:18" x14ac:dyDescent="0.25">
      <c r="A1188" s="70">
        <v>17</v>
      </c>
      <c r="B1188" s="70">
        <v>69</v>
      </c>
      <c r="C1188" s="83">
        <v>39.974753344888796</v>
      </c>
      <c r="D1188" s="83">
        <v>0</v>
      </c>
      <c r="E1188" s="43">
        <f t="shared" si="75"/>
        <v>12.724359187436658</v>
      </c>
      <c r="F1188" s="17">
        <f t="shared" si="76"/>
        <v>7.8589419338880792E-2</v>
      </c>
      <c r="G1188" s="17">
        <v>19.952664371163191</v>
      </c>
      <c r="H1188" s="17">
        <f t="shared" si="77"/>
        <v>20.024673536878719</v>
      </c>
      <c r="N1188" t="str">
        <f t="shared" si="78"/>
        <v>17#69</v>
      </c>
      <c r="O1188">
        <v>17</v>
      </c>
      <c r="P1188">
        <v>69</v>
      </c>
      <c r="Q1188">
        <v>12.724359187436658</v>
      </c>
      <c r="R1188">
        <v>20.024673536878719</v>
      </c>
    </row>
    <row r="1189" spans="1:18" x14ac:dyDescent="0.25">
      <c r="A1189" s="70">
        <v>17</v>
      </c>
      <c r="B1189" s="70">
        <v>70</v>
      </c>
      <c r="C1189" s="83">
        <v>37.491114823460805</v>
      </c>
      <c r="D1189" s="83">
        <v>0</v>
      </c>
      <c r="E1189" s="43">
        <f t="shared" si="75"/>
        <v>11.933792492359236</v>
      </c>
      <c r="F1189" s="17">
        <f t="shared" si="76"/>
        <v>8.3795658474894952E-2</v>
      </c>
      <c r="G1189" s="17">
        <v>19.135260019089724</v>
      </c>
      <c r="H1189" s="17">
        <f t="shared" si="77"/>
        <v>19.204319172498618</v>
      </c>
      <c r="N1189" t="str">
        <f t="shared" si="78"/>
        <v>17#70</v>
      </c>
      <c r="O1189">
        <v>17</v>
      </c>
      <c r="P1189">
        <v>70</v>
      </c>
      <c r="Q1189">
        <v>11.933792492359236</v>
      </c>
      <c r="R1189">
        <v>19.204319172498618</v>
      </c>
    </row>
    <row r="1190" spans="1:18" x14ac:dyDescent="0.25">
      <c r="A1190" s="70">
        <v>17</v>
      </c>
      <c r="B1190" s="70">
        <v>71</v>
      </c>
      <c r="C1190" s="83">
        <v>43.049734371418701</v>
      </c>
      <c r="D1190" s="83">
        <v>0</v>
      </c>
      <c r="E1190" s="43">
        <f t="shared" si="75"/>
        <v>13.703156048008708</v>
      </c>
      <c r="F1190" s="17">
        <f t="shared" si="76"/>
        <v>7.2975889386103596E-2</v>
      </c>
      <c r="G1190" s="17">
        <v>20.873179964804034</v>
      </c>
      <c r="H1190" s="17">
        <f t="shared" si="77"/>
        <v>20.948511271297011</v>
      </c>
      <c r="N1190" t="str">
        <f t="shared" si="78"/>
        <v>17#71</v>
      </c>
      <c r="O1190">
        <v>17</v>
      </c>
      <c r="P1190">
        <v>71</v>
      </c>
      <c r="Q1190">
        <v>13.703156048008708</v>
      </c>
      <c r="R1190">
        <v>20.948511271297011</v>
      </c>
    </row>
    <row r="1191" spans="1:18" x14ac:dyDescent="0.25">
      <c r="A1191" s="70">
        <v>17</v>
      </c>
      <c r="B1191" s="70">
        <v>72</v>
      </c>
      <c r="C1191" s="83">
        <v>34.77093929999203</v>
      </c>
      <c r="D1191" s="83">
        <v>0</v>
      </c>
      <c r="E1191" s="43">
        <f t="shared" si="75"/>
        <v>11.067933731083958</v>
      </c>
      <c r="F1191" s="17">
        <f t="shared" si="76"/>
        <v>9.0351101144699686E-2</v>
      </c>
      <c r="G1191" s="17">
        <v>18.153482858893355</v>
      </c>
      <c r="H1191" s="17">
        <f t="shared" si="77"/>
        <v>18.218998778531102</v>
      </c>
      <c r="N1191" t="str">
        <f t="shared" si="78"/>
        <v>17#72</v>
      </c>
      <c r="O1191">
        <v>17</v>
      </c>
      <c r="P1191">
        <v>72</v>
      </c>
      <c r="Q1191">
        <v>11.067933731083958</v>
      </c>
      <c r="R1191">
        <v>18.218998778531102</v>
      </c>
    </row>
    <row r="1192" spans="1:18" x14ac:dyDescent="0.25">
      <c r="A1192" s="70">
        <v>17</v>
      </c>
      <c r="B1192" s="70">
        <v>73</v>
      </c>
      <c r="C1192" s="83">
        <v>34.77093929999203</v>
      </c>
      <c r="D1192" s="83">
        <v>0</v>
      </c>
      <c r="E1192" s="43">
        <f t="shared" si="75"/>
        <v>11.067933731083958</v>
      </c>
      <c r="F1192" s="17">
        <f t="shared" si="76"/>
        <v>9.0351101144699686E-2</v>
      </c>
      <c r="G1192" s="17">
        <v>18.153482858893355</v>
      </c>
      <c r="H1192" s="17">
        <f t="shared" si="77"/>
        <v>18.218998778531102</v>
      </c>
      <c r="N1192" t="str">
        <f t="shared" si="78"/>
        <v>17#73</v>
      </c>
      <c r="O1192">
        <v>17</v>
      </c>
      <c r="P1192">
        <v>73</v>
      </c>
      <c r="Q1192">
        <v>11.067933731083958</v>
      </c>
      <c r="R1192">
        <v>18.218998778531102</v>
      </c>
    </row>
    <row r="1193" spans="1:18" x14ac:dyDescent="0.25">
      <c r="A1193" s="70">
        <v>17</v>
      </c>
      <c r="B1193" s="70">
        <v>74</v>
      </c>
      <c r="C1193" s="83">
        <v>38.792068334684998</v>
      </c>
      <c r="D1193" s="83">
        <v>0</v>
      </c>
      <c r="E1193" s="43">
        <f t="shared" si="75"/>
        <v>12.347898856447413</v>
      </c>
      <c r="F1193" s="17">
        <f t="shared" si="76"/>
        <v>8.0985438221163705E-2</v>
      </c>
      <c r="G1193" s="17">
        <v>19.572228839696535</v>
      </c>
      <c r="H1193" s="17">
        <f t="shared" si="77"/>
        <v>19.642865013578998</v>
      </c>
      <c r="N1193" t="str">
        <f t="shared" si="78"/>
        <v>17#74</v>
      </c>
      <c r="O1193">
        <v>17</v>
      </c>
      <c r="P1193">
        <v>74</v>
      </c>
      <c r="Q1193">
        <v>12.347898856447413</v>
      </c>
      <c r="R1193">
        <v>19.642865013578998</v>
      </c>
    </row>
    <row r="1194" spans="1:18" x14ac:dyDescent="0.25">
      <c r="A1194" s="70">
        <v>17</v>
      </c>
      <c r="B1194" s="70">
        <v>75</v>
      </c>
      <c r="C1194" s="83">
        <v>39.501679340807272</v>
      </c>
      <c r="D1194" s="83">
        <v>0</v>
      </c>
      <c r="E1194" s="43">
        <f t="shared" si="75"/>
        <v>12.573775055040958</v>
      </c>
      <c r="F1194" s="17">
        <f t="shared" si="76"/>
        <v>7.953060998964584E-2</v>
      </c>
      <c r="G1194" s="17">
        <v>19.802349831734901</v>
      </c>
      <c r="H1194" s="17">
        <f t="shared" si="77"/>
        <v>19.873816512277632</v>
      </c>
      <c r="N1194" t="str">
        <f t="shared" si="78"/>
        <v>17#75</v>
      </c>
      <c r="O1194">
        <v>17</v>
      </c>
      <c r="P1194">
        <v>75</v>
      </c>
      <c r="Q1194">
        <v>12.573775055040958</v>
      </c>
      <c r="R1194">
        <v>19.873816512277632</v>
      </c>
    </row>
    <row r="1195" spans="1:18" x14ac:dyDescent="0.25">
      <c r="A1195" s="70">
        <v>17</v>
      </c>
      <c r="B1195" s="70">
        <v>76</v>
      </c>
      <c r="C1195" s="83">
        <v>30.040199259176791</v>
      </c>
      <c r="D1195" s="83">
        <v>0</v>
      </c>
      <c r="E1195" s="43">
        <f t="shared" si="75"/>
        <v>9.5620924071269577</v>
      </c>
      <c r="F1195" s="17">
        <f t="shared" si="76"/>
        <v>0.1045796210100067</v>
      </c>
      <c r="G1195" s="17">
        <v>16.192402645448791</v>
      </c>
      <c r="H1195" s="17">
        <f t="shared" si="77"/>
        <v>16.250841026596216</v>
      </c>
      <c r="N1195" t="str">
        <f t="shared" si="78"/>
        <v>17#76</v>
      </c>
      <c r="O1195">
        <v>17</v>
      </c>
      <c r="P1195">
        <v>76</v>
      </c>
      <c r="Q1195">
        <v>9.5620924071269577</v>
      </c>
      <c r="R1195">
        <v>16.250841026596216</v>
      </c>
    </row>
    <row r="1196" spans="1:18" x14ac:dyDescent="0.25">
      <c r="A1196" s="70">
        <v>17</v>
      </c>
      <c r="B1196" s="70">
        <v>77</v>
      </c>
      <c r="C1196" s="83">
        <v>44.942030387744815</v>
      </c>
      <c r="D1196" s="83">
        <v>0</v>
      </c>
      <c r="E1196" s="43">
        <f t="shared" si="75"/>
        <v>14.305492577591515</v>
      </c>
      <c r="F1196" s="17">
        <f t="shared" si="76"/>
        <v>6.9903220359320256E-2</v>
      </c>
      <c r="G1196" s="17">
        <v>21.394902765612979</v>
      </c>
      <c r="H1196" s="17">
        <f t="shared" si="77"/>
        <v>21.472116969694078</v>
      </c>
      <c r="N1196" t="str">
        <f t="shared" si="78"/>
        <v>17#77</v>
      </c>
      <c r="O1196">
        <v>17</v>
      </c>
      <c r="P1196">
        <v>77</v>
      </c>
      <c r="Q1196">
        <v>14.305492577591515</v>
      </c>
      <c r="R1196">
        <v>21.472116969694078</v>
      </c>
    </row>
    <row r="1197" spans="1:18" x14ac:dyDescent="0.25">
      <c r="A1197" s="70">
        <v>17</v>
      </c>
      <c r="B1197" s="70">
        <v>78</v>
      </c>
      <c r="C1197" s="83">
        <v>43.759345377541003</v>
      </c>
      <c r="D1197" s="83">
        <v>0</v>
      </c>
      <c r="E1197" s="43">
        <f t="shared" si="75"/>
        <v>13.929032246602263</v>
      </c>
      <c r="F1197" s="17">
        <f t="shared" si="76"/>
        <v>7.1792496585247834E-2</v>
      </c>
      <c r="G1197" s="17">
        <v>21.072590163510579</v>
      </c>
      <c r="H1197" s="17">
        <f t="shared" si="77"/>
        <v>21.148641141410689</v>
      </c>
      <c r="N1197" t="str">
        <f t="shared" si="78"/>
        <v>17#78</v>
      </c>
      <c r="O1197">
        <v>17</v>
      </c>
      <c r="P1197">
        <v>78</v>
      </c>
      <c r="Q1197">
        <v>13.929032246602263</v>
      </c>
      <c r="R1197">
        <v>21.148641141410689</v>
      </c>
    </row>
    <row r="1198" spans="1:18" x14ac:dyDescent="0.25">
      <c r="A1198" s="70">
        <v>17</v>
      </c>
      <c r="B1198" s="70">
        <v>79</v>
      </c>
      <c r="C1198" s="83">
        <v>42.221854864276054</v>
      </c>
      <c r="D1198" s="83">
        <v>0</v>
      </c>
      <c r="E1198" s="43">
        <f t="shared" si="75"/>
        <v>13.43963381631624</v>
      </c>
      <c r="F1198" s="17">
        <f t="shared" si="76"/>
        <v>7.4406789177987945E-2</v>
      </c>
      <c r="G1198" s="17">
        <v>20.634581692863925</v>
      </c>
      <c r="H1198" s="17">
        <f t="shared" si="77"/>
        <v>20.709051898193472</v>
      </c>
      <c r="N1198" t="str">
        <f t="shared" si="78"/>
        <v>17#79</v>
      </c>
      <c r="O1198">
        <v>17</v>
      </c>
      <c r="P1198">
        <v>79</v>
      </c>
      <c r="Q1198">
        <v>13.43963381631624</v>
      </c>
      <c r="R1198">
        <v>20.709051898193472</v>
      </c>
    </row>
    <row r="1199" spans="1:18" x14ac:dyDescent="0.25">
      <c r="A1199" s="70">
        <v>17</v>
      </c>
      <c r="B1199" s="70">
        <v>80</v>
      </c>
      <c r="C1199" s="83">
        <v>42.931465870398334</v>
      </c>
      <c r="D1199" s="83">
        <v>0</v>
      </c>
      <c r="E1199" s="43">
        <f t="shared" si="75"/>
        <v>13.665510014909788</v>
      </c>
      <c r="F1199" s="17">
        <f t="shared" si="76"/>
        <v>7.3176924894054265E-2</v>
      </c>
      <c r="G1199" s="17">
        <v>20.839492042226276</v>
      </c>
      <c r="H1199" s="17">
        <f t="shared" si="77"/>
        <v>20.914701769006669</v>
      </c>
      <c r="N1199" t="str">
        <f t="shared" si="78"/>
        <v>17#80</v>
      </c>
      <c r="O1199">
        <v>17</v>
      </c>
      <c r="P1199">
        <v>80</v>
      </c>
      <c r="Q1199">
        <v>13.665510014909788</v>
      </c>
      <c r="R1199">
        <v>20.914701769006669</v>
      </c>
    </row>
    <row r="1200" spans="1:18" x14ac:dyDescent="0.25">
      <c r="A1200" s="70">
        <v>18</v>
      </c>
      <c r="B1200" s="70">
        <v>1</v>
      </c>
      <c r="C1200" s="83">
        <v>39.974753344888796</v>
      </c>
      <c r="D1200" s="83">
        <v>19.57</v>
      </c>
      <c r="E1200" s="43">
        <f t="shared" si="75"/>
        <v>12.724359187436658</v>
      </c>
      <c r="F1200" s="17">
        <f t="shared" si="76"/>
        <v>7.8589419338880792E-2</v>
      </c>
      <c r="G1200" s="17">
        <v>19.57</v>
      </c>
      <c r="H1200" s="17">
        <f t="shared" si="77"/>
        <v>19.57</v>
      </c>
      <c r="N1200" t="str">
        <f t="shared" si="78"/>
        <v>18#1</v>
      </c>
      <c r="O1200">
        <v>18</v>
      </c>
      <c r="P1200">
        <v>1</v>
      </c>
      <c r="Q1200">
        <v>12.724359187436658</v>
      </c>
      <c r="R1200">
        <v>19.57</v>
      </c>
    </row>
    <row r="1201" spans="1:18" x14ac:dyDescent="0.25">
      <c r="A1201" s="70">
        <v>18</v>
      </c>
      <c r="B1201" s="70">
        <v>2</v>
      </c>
      <c r="C1201" s="83">
        <v>41.630512359174126</v>
      </c>
      <c r="D1201" s="83">
        <v>19.776</v>
      </c>
      <c r="E1201" s="43">
        <f t="shared" si="75"/>
        <v>13.251403650821608</v>
      </c>
      <c r="F1201" s="17">
        <f t="shared" si="76"/>
        <v>7.5463703796993492E-2</v>
      </c>
      <c r="G1201" s="17">
        <v>19.776</v>
      </c>
      <c r="H1201" s="17">
        <f t="shared" si="77"/>
        <v>19.776</v>
      </c>
      <c r="N1201" t="str">
        <f t="shared" si="78"/>
        <v>18#2</v>
      </c>
      <c r="O1201">
        <v>18</v>
      </c>
      <c r="P1201">
        <v>2</v>
      </c>
      <c r="Q1201">
        <v>13.251403650821608</v>
      </c>
      <c r="R1201">
        <v>19.776</v>
      </c>
    </row>
    <row r="1202" spans="1:18" x14ac:dyDescent="0.25">
      <c r="A1202" s="70">
        <v>18</v>
      </c>
      <c r="B1202" s="70">
        <v>3</v>
      </c>
      <c r="C1202" s="83">
        <v>32.760374782645556</v>
      </c>
      <c r="D1202" s="83">
        <v>18.951999999999998</v>
      </c>
      <c r="E1202" s="43">
        <f t="shared" si="75"/>
        <v>10.427951168402233</v>
      </c>
      <c r="F1202" s="17">
        <f t="shared" si="76"/>
        <v>9.5896114572352725E-2</v>
      </c>
      <c r="G1202" s="17">
        <v>18.951999999999998</v>
      </c>
      <c r="H1202" s="17">
        <f t="shared" si="77"/>
        <v>18.951999999999998</v>
      </c>
      <c r="N1202" t="str">
        <f t="shared" si="78"/>
        <v>18#3</v>
      </c>
      <c r="O1202">
        <v>18</v>
      </c>
      <c r="P1202">
        <v>3</v>
      </c>
      <c r="Q1202">
        <v>10.427951168402233</v>
      </c>
      <c r="R1202">
        <v>18.951999999999998</v>
      </c>
    </row>
    <row r="1203" spans="1:18" x14ac:dyDescent="0.25">
      <c r="A1203" s="70">
        <v>18</v>
      </c>
      <c r="B1203" s="70">
        <v>4</v>
      </c>
      <c r="C1203" s="83">
        <v>41.748780860194515</v>
      </c>
      <c r="D1203" s="83">
        <v>18.024999999999999</v>
      </c>
      <c r="E1203" s="43">
        <f t="shared" si="75"/>
        <v>13.289049683920535</v>
      </c>
      <c r="F1203" s="17">
        <f t="shared" si="76"/>
        <v>7.5249925599268283E-2</v>
      </c>
      <c r="G1203" s="17">
        <v>18.024999999999999</v>
      </c>
      <c r="H1203" s="17">
        <f t="shared" si="77"/>
        <v>18.024999999999999</v>
      </c>
      <c r="N1203" t="str">
        <f t="shared" si="78"/>
        <v>18#4</v>
      </c>
      <c r="O1203">
        <v>18</v>
      </c>
      <c r="P1203">
        <v>4</v>
      </c>
      <c r="Q1203">
        <v>13.289049683920535</v>
      </c>
      <c r="R1203">
        <v>18.024999999999999</v>
      </c>
    </row>
    <row r="1204" spans="1:18" x14ac:dyDescent="0.25">
      <c r="A1204" s="70">
        <v>18</v>
      </c>
      <c r="B1204" s="70">
        <v>5</v>
      </c>
      <c r="C1204" s="83">
        <v>39.383410839786897</v>
      </c>
      <c r="D1204" s="83">
        <v>19.57</v>
      </c>
      <c r="E1204" s="43">
        <f t="shared" si="75"/>
        <v>12.536129021942035</v>
      </c>
      <c r="F1204" s="17">
        <f t="shared" si="76"/>
        <v>7.9769440650275386E-2</v>
      </c>
      <c r="G1204" s="17">
        <v>19.57</v>
      </c>
      <c r="H1204" s="17">
        <f t="shared" si="77"/>
        <v>19.57</v>
      </c>
      <c r="N1204" t="str">
        <f t="shared" si="78"/>
        <v>18#5</v>
      </c>
      <c r="O1204">
        <v>18</v>
      </c>
      <c r="P1204">
        <v>5</v>
      </c>
      <c r="Q1204">
        <v>12.536129021942035</v>
      </c>
      <c r="R1204">
        <v>19.57</v>
      </c>
    </row>
    <row r="1205" spans="1:18" x14ac:dyDescent="0.25">
      <c r="A1205" s="70">
        <v>18</v>
      </c>
      <c r="B1205" s="70">
        <v>6</v>
      </c>
      <c r="C1205" s="83">
        <v>41.985317862235277</v>
      </c>
      <c r="D1205" s="83">
        <v>20.085000000000001</v>
      </c>
      <c r="E1205" s="43">
        <f t="shared" si="75"/>
        <v>13.364341750118385</v>
      </c>
      <c r="F1205" s="17">
        <f t="shared" si="76"/>
        <v>7.4825982356455503E-2</v>
      </c>
      <c r="G1205" s="17">
        <v>20.085000000000001</v>
      </c>
      <c r="H1205" s="17">
        <f t="shared" si="77"/>
        <v>20.085000000000001</v>
      </c>
      <c r="N1205" t="str">
        <f t="shared" si="78"/>
        <v>18#6</v>
      </c>
      <c r="O1205">
        <v>18</v>
      </c>
      <c r="P1205">
        <v>6</v>
      </c>
      <c r="Q1205">
        <v>13.364341750118385</v>
      </c>
      <c r="R1205">
        <v>20.085000000000001</v>
      </c>
    </row>
    <row r="1206" spans="1:18" x14ac:dyDescent="0.25">
      <c r="A1206" s="70">
        <v>18</v>
      </c>
      <c r="B1206" s="70">
        <v>7</v>
      </c>
      <c r="C1206" s="83">
        <v>41.039169854072242</v>
      </c>
      <c r="D1206" s="83">
        <v>19.57</v>
      </c>
      <c r="E1206" s="43">
        <f t="shared" si="75"/>
        <v>13.063173485326988</v>
      </c>
      <c r="F1206" s="17">
        <f t="shared" si="76"/>
        <v>7.6551077050552446E-2</v>
      </c>
      <c r="G1206" s="17">
        <v>19.57</v>
      </c>
      <c r="H1206" s="17">
        <f t="shared" si="77"/>
        <v>19.57</v>
      </c>
      <c r="N1206" t="str">
        <f t="shared" si="78"/>
        <v>18#7</v>
      </c>
      <c r="O1206">
        <v>18</v>
      </c>
      <c r="P1206">
        <v>7</v>
      </c>
      <c r="Q1206">
        <v>13.063173485326988</v>
      </c>
      <c r="R1206">
        <v>19.57</v>
      </c>
    </row>
    <row r="1207" spans="1:18" x14ac:dyDescent="0.25">
      <c r="A1207" s="70">
        <v>18</v>
      </c>
      <c r="B1207" s="70">
        <v>8</v>
      </c>
      <c r="C1207" s="83">
        <v>42.340123365296421</v>
      </c>
      <c r="D1207" s="83">
        <v>20.6</v>
      </c>
      <c r="E1207" s="43">
        <f t="shared" si="75"/>
        <v>13.47727984941516</v>
      </c>
      <c r="F1207" s="17">
        <f t="shared" si="76"/>
        <v>7.4198948984753363E-2</v>
      </c>
      <c r="G1207" s="17">
        <v>20.6</v>
      </c>
      <c r="H1207" s="17">
        <f t="shared" si="77"/>
        <v>20.6</v>
      </c>
      <c r="N1207" t="str">
        <f t="shared" si="78"/>
        <v>18#8</v>
      </c>
      <c r="O1207">
        <v>18</v>
      </c>
      <c r="P1207">
        <v>8</v>
      </c>
      <c r="Q1207">
        <v>13.47727984941516</v>
      </c>
      <c r="R1207">
        <v>20.6</v>
      </c>
    </row>
    <row r="1208" spans="1:18" x14ac:dyDescent="0.25">
      <c r="A1208" s="70">
        <v>18</v>
      </c>
      <c r="B1208" s="70">
        <v>9</v>
      </c>
      <c r="C1208" s="83">
        <v>38.318994330603473</v>
      </c>
      <c r="D1208" s="83">
        <v>19.57</v>
      </c>
      <c r="E1208" s="43">
        <f t="shared" si="75"/>
        <v>12.197314724051711</v>
      </c>
      <c r="F1208" s="17">
        <f t="shared" si="76"/>
        <v>8.1985258446116357E-2</v>
      </c>
      <c r="G1208" s="17">
        <v>19.57</v>
      </c>
      <c r="H1208" s="17">
        <f t="shared" si="77"/>
        <v>19.57</v>
      </c>
      <c r="N1208" t="str">
        <f t="shared" si="78"/>
        <v>18#9</v>
      </c>
      <c r="O1208">
        <v>18</v>
      </c>
      <c r="P1208">
        <v>9</v>
      </c>
      <c r="Q1208">
        <v>12.197314724051711</v>
      </c>
      <c r="R1208">
        <v>19.57</v>
      </c>
    </row>
    <row r="1209" spans="1:18" x14ac:dyDescent="0.25">
      <c r="A1209" s="70">
        <v>18</v>
      </c>
      <c r="B1209" s="70">
        <v>10</v>
      </c>
      <c r="C1209" s="83">
        <v>40.56609584999071</v>
      </c>
      <c r="D1209" s="83">
        <v>19.981999999999999</v>
      </c>
      <c r="E1209" s="43">
        <f t="shared" si="75"/>
        <v>12.912589352931287</v>
      </c>
      <c r="F1209" s="17">
        <f t="shared" si="76"/>
        <v>7.7443800981171138E-2</v>
      </c>
      <c r="G1209" s="17">
        <v>19.981999999999999</v>
      </c>
      <c r="H1209" s="17">
        <f t="shared" si="77"/>
        <v>19.981999999999999</v>
      </c>
      <c r="N1209" t="str">
        <f t="shared" si="78"/>
        <v>18#10</v>
      </c>
      <c r="O1209">
        <v>18</v>
      </c>
      <c r="P1209">
        <v>10</v>
      </c>
      <c r="Q1209">
        <v>12.912589352931287</v>
      </c>
      <c r="R1209">
        <v>19.981999999999999</v>
      </c>
    </row>
    <row r="1210" spans="1:18" x14ac:dyDescent="0.25">
      <c r="A1210" s="70">
        <v>18</v>
      </c>
      <c r="B1210" s="70">
        <v>11</v>
      </c>
      <c r="C1210" s="83">
        <v>29.330588253054504</v>
      </c>
      <c r="D1210" s="83">
        <v>0</v>
      </c>
      <c r="E1210" s="43">
        <f t="shared" si="75"/>
        <v>9.3362162085334077</v>
      </c>
      <c r="F1210" s="17">
        <f t="shared" si="76"/>
        <v>0.10710977313121654</v>
      </c>
      <c r="G1210" s="17">
        <v>15.866554977356783</v>
      </c>
      <c r="H1210" s="17">
        <f t="shared" si="77"/>
        <v>15.923817374270063</v>
      </c>
      <c r="N1210" t="str">
        <f t="shared" si="78"/>
        <v>18#11</v>
      </c>
      <c r="O1210">
        <v>18</v>
      </c>
      <c r="P1210">
        <v>11</v>
      </c>
      <c r="Q1210">
        <v>9.3362162085334077</v>
      </c>
      <c r="R1210">
        <v>15.923817374270063</v>
      </c>
    </row>
    <row r="1211" spans="1:18" x14ac:dyDescent="0.25">
      <c r="A1211" s="70">
        <v>18</v>
      </c>
      <c r="B1211" s="70">
        <v>12</v>
      </c>
      <c r="C1211" s="83">
        <v>43.404539874479845</v>
      </c>
      <c r="D1211" s="83">
        <v>0</v>
      </c>
      <c r="E1211" s="43">
        <f t="shared" si="75"/>
        <v>13.816094147305483</v>
      </c>
      <c r="F1211" s="17">
        <f t="shared" si="76"/>
        <v>7.2379356230358877E-2</v>
      </c>
      <c r="G1211" s="17">
        <v>20.973463104614858</v>
      </c>
      <c r="H1211" s="17">
        <f t="shared" si="77"/>
        <v>21.049156332959413</v>
      </c>
      <c r="N1211" t="str">
        <f t="shared" si="78"/>
        <v>18#12</v>
      </c>
      <c r="O1211">
        <v>18</v>
      </c>
      <c r="P1211">
        <v>12</v>
      </c>
      <c r="Q1211">
        <v>13.816094147305483</v>
      </c>
      <c r="R1211">
        <v>21.049156332959413</v>
      </c>
    </row>
    <row r="1212" spans="1:18" x14ac:dyDescent="0.25">
      <c r="A1212" s="70">
        <v>18</v>
      </c>
      <c r="B1212" s="70">
        <v>13</v>
      </c>
      <c r="C1212" s="83">
        <v>37.254577821420028</v>
      </c>
      <c r="D1212" s="83">
        <v>0</v>
      </c>
      <c r="E1212" s="43">
        <f t="shared" si="75"/>
        <v>11.858500426161381</v>
      </c>
      <c r="F1212" s="17">
        <f t="shared" si="76"/>
        <v>8.4327694401719722E-2</v>
      </c>
      <c r="G1212" s="17">
        <v>19.053637318472191</v>
      </c>
      <c r="H1212" s="17">
        <f t="shared" si="77"/>
        <v>19.122401895554557</v>
      </c>
      <c r="N1212" t="str">
        <f t="shared" si="78"/>
        <v>18#13</v>
      </c>
      <c r="O1212">
        <v>18</v>
      </c>
      <c r="P1212">
        <v>13</v>
      </c>
      <c r="Q1212">
        <v>11.858500426161381</v>
      </c>
      <c r="R1212">
        <v>19.122401895554557</v>
      </c>
    </row>
    <row r="1213" spans="1:18" x14ac:dyDescent="0.25">
      <c r="A1213" s="70">
        <v>18</v>
      </c>
      <c r="B1213" s="70">
        <v>13</v>
      </c>
      <c r="C1213" s="83">
        <v>24.363311210198503</v>
      </c>
      <c r="D1213" s="83">
        <v>0</v>
      </c>
      <c r="E1213" s="43">
        <f t="shared" si="75"/>
        <v>7.7550828183785576</v>
      </c>
      <c r="F1213" s="17">
        <f t="shared" si="76"/>
        <v>0.12894768804146456</v>
      </c>
      <c r="G1213" s="17">
        <v>13.313183886594809</v>
      </c>
      <c r="H1213" s="17">
        <f t="shared" si="77"/>
        <v>13.361231167241529</v>
      </c>
      <c r="N1213" t="str">
        <f t="shared" si="78"/>
        <v>18#13</v>
      </c>
      <c r="O1213">
        <v>18</v>
      </c>
      <c r="P1213">
        <v>13</v>
      </c>
      <c r="Q1213">
        <v>7.7550828183785576</v>
      </c>
      <c r="R1213">
        <v>13.361231167241529</v>
      </c>
    </row>
    <row r="1214" spans="1:18" x14ac:dyDescent="0.25">
      <c r="A1214" s="70">
        <v>18</v>
      </c>
      <c r="B1214" s="70">
        <v>14</v>
      </c>
      <c r="C1214" s="83">
        <v>34.77093929999203</v>
      </c>
      <c r="D1214" s="83">
        <v>0</v>
      </c>
      <c r="E1214" s="43">
        <f t="shared" si="75"/>
        <v>11.067933731083958</v>
      </c>
      <c r="F1214" s="17">
        <f t="shared" si="76"/>
        <v>9.0351101144699686E-2</v>
      </c>
      <c r="G1214" s="17">
        <v>18.153482858893355</v>
      </c>
      <c r="H1214" s="17">
        <f t="shared" si="77"/>
        <v>18.218998778531102</v>
      </c>
      <c r="N1214" t="str">
        <f t="shared" si="78"/>
        <v>18#14</v>
      </c>
      <c r="O1214">
        <v>18</v>
      </c>
      <c r="P1214">
        <v>14</v>
      </c>
      <c r="Q1214">
        <v>11.067933731083958</v>
      </c>
      <c r="R1214">
        <v>18.218998778531102</v>
      </c>
    </row>
    <row r="1215" spans="1:18" x14ac:dyDescent="0.25">
      <c r="A1215" s="70">
        <v>18</v>
      </c>
      <c r="B1215" s="70">
        <v>15</v>
      </c>
      <c r="C1215" s="83">
        <v>37.136309320399654</v>
      </c>
      <c r="D1215" s="83">
        <v>0</v>
      </c>
      <c r="E1215" s="43">
        <f t="shared" si="75"/>
        <v>11.82085439306246</v>
      </c>
      <c r="F1215" s="17">
        <f t="shared" si="76"/>
        <v>8.4596253938030899E-2</v>
      </c>
      <c r="G1215" s="17">
        <v>19.012568373859796</v>
      </c>
      <c r="H1215" s="17">
        <f t="shared" si="77"/>
        <v>19.081184733121056</v>
      </c>
      <c r="N1215" t="str">
        <f t="shared" si="78"/>
        <v>18#15</v>
      </c>
      <c r="O1215">
        <v>18</v>
      </c>
      <c r="P1215">
        <v>15</v>
      </c>
      <c r="Q1215">
        <v>11.82085439306246</v>
      </c>
      <c r="R1215">
        <v>19.081184733121056</v>
      </c>
    </row>
    <row r="1216" spans="1:18" x14ac:dyDescent="0.25">
      <c r="A1216" s="70">
        <v>18</v>
      </c>
      <c r="B1216" s="70">
        <v>15</v>
      </c>
      <c r="C1216" s="83">
        <v>17.740275153057162</v>
      </c>
      <c r="D1216" s="83">
        <v>0</v>
      </c>
      <c r="E1216" s="43">
        <f t="shared" si="75"/>
        <v>5.6469049648387548</v>
      </c>
      <c r="F1216" s="17">
        <f t="shared" si="76"/>
        <v>0.17708815824361135</v>
      </c>
      <c r="G1216" s="17">
        <v>9.0427744469948266</v>
      </c>
      <c r="H1216" s="17">
        <f t="shared" si="77"/>
        <v>9.0754098199740305</v>
      </c>
      <c r="N1216" t="str">
        <f t="shared" si="78"/>
        <v>18#15</v>
      </c>
      <c r="O1216">
        <v>18</v>
      </c>
      <c r="P1216">
        <v>15</v>
      </c>
      <c r="Q1216">
        <v>5.6469049648387548</v>
      </c>
      <c r="R1216">
        <v>9.0754098199740305</v>
      </c>
    </row>
    <row r="1217" spans="1:18" x14ac:dyDescent="0.25">
      <c r="A1217" s="70">
        <v>18</v>
      </c>
      <c r="B1217" s="70">
        <v>16</v>
      </c>
      <c r="C1217" s="83">
        <v>41.630512359174126</v>
      </c>
      <c r="D1217" s="83">
        <v>0</v>
      </c>
      <c r="E1217" s="43">
        <f t="shared" si="75"/>
        <v>13.251403650821608</v>
      </c>
      <c r="F1217" s="17">
        <f t="shared" si="76"/>
        <v>7.5463703796993492E-2</v>
      </c>
      <c r="G1217" s="17">
        <v>20.460097362587792</v>
      </c>
      <c r="H1217" s="17">
        <f t="shared" si="77"/>
        <v>20.53393785396937</v>
      </c>
      <c r="N1217" t="str">
        <f t="shared" si="78"/>
        <v>18#16</v>
      </c>
      <c r="O1217">
        <v>18</v>
      </c>
      <c r="P1217">
        <v>16</v>
      </c>
      <c r="Q1217">
        <v>13.251403650821608</v>
      </c>
      <c r="R1217">
        <v>20.53393785396937</v>
      </c>
    </row>
    <row r="1218" spans="1:18" x14ac:dyDescent="0.25">
      <c r="A1218" s="70">
        <v>18</v>
      </c>
      <c r="B1218" s="70">
        <v>17</v>
      </c>
      <c r="C1218" s="83">
        <v>43.049734371418701</v>
      </c>
      <c r="D1218" s="83">
        <v>0</v>
      </c>
      <c r="E1218" s="43">
        <f t="shared" si="75"/>
        <v>13.703156048008708</v>
      </c>
      <c r="F1218" s="17">
        <f t="shared" si="76"/>
        <v>7.2975889386103596E-2</v>
      </c>
      <c r="G1218" s="17">
        <v>20.873179964804034</v>
      </c>
      <c r="H1218" s="17">
        <f t="shared" si="77"/>
        <v>20.948511271297011</v>
      </c>
      <c r="N1218" t="str">
        <f t="shared" si="78"/>
        <v>18#17</v>
      </c>
      <c r="O1218">
        <v>18</v>
      </c>
      <c r="P1218">
        <v>17</v>
      </c>
      <c r="Q1218">
        <v>13.703156048008708</v>
      </c>
      <c r="R1218">
        <v>20.948511271297011</v>
      </c>
    </row>
    <row r="1219" spans="1:18" x14ac:dyDescent="0.25">
      <c r="A1219" s="70">
        <v>18</v>
      </c>
      <c r="B1219" s="70">
        <v>18</v>
      </c>
      <c r="C1219" s="83">
        <v>44.705493385704038</v>
      </c>
      <c r="D1219" s="83">
        <v>0</v>
      </c>
      <c r="E1219" s="43">
        <f t="shared" ref="E1219:E1282" si="79">C1219/PI()</f>
        <v>14.23020051139366</v>
      </c>
      <c r="F1219" s="17">
        <f t="shared" ref="F1219:F1282" si="80">1/E1219</f>
        <v>7.0273078668099759E-2</v>
      </c>
      <c r="G1219" s="17">
        <v>21.331418791313737</v>
      </c>
      <c r="H1219" s="17">
        <f t="shared" ref="H1219:H1282" si="81">IF(D1219=0,EXP($L$3+$L$4*F1219)*$L$5,D1219)</f>
        <v>21.408403881731587</v>
      </c>
      <c r="N1219" t="str">
        <f t="shared" ref="N1219:N1282" si="82">CONCATENATE(O1219,"#",P1219)</f>
        <v>18#18</v>
      </c>
      <c r="O1219">
        <v>18</v>
      </c>
      <c r="P1219">
        <v>18</v>
      </c>
      <c r="Q1219">
        <v>14.23020051139366</v>
      </c>
      <c r="R1219">
        <v>21.408403881731587</v>
      </c>
    </row>
    <row r="1220" spans="1:18" x14ac:dyDescent="0.25">
      <c r="A1220" s="70">
        <v>18</v>
      </c>
      <c r="B1220" s="70">
        <v>19</v>
      </c>
      <c r="C1220" s="83">
        <v>44.705493385704038</v>
      </c>
      <c r="D1220" s="83">
        <v>0</v>
      </c>
      <c r="E1220" s="43">
        <f t="shared" si="79"/>
        <v>14.23020051139366</v>
      </c>
      <c r="F1220" s="17">
        <f t="shared" si="80"/>
        <v>7.0273078668099759E-2</v>
      </c>
      <c r="G1220" s="17">
        <v>21.331418791313737</v>
      </c>
      <c r="H1220" s="17">
        <f t="shared" si="81"/>
        <v>21.408403881731587</v>
      </c>
      <c r="N1220" t="str">
        <f t="shared" si="82"/>
        <v>18#19</v>
      </c>
      <c r="O1220">
        <v>18</v>
      </c>
      <c r="P1220">
        <v>19</v>
      </c>
      <c r="Q1220">
        <v>14.23020051139366</v>
      </c>
      <c r="R1220">
        <v>21.408403881731587</v>
      </c>
    </row>
    <row r="1221" spans="1:18" x14ac:dyDescent="0.25">
      <c r="A1221" s="70">
        <v>18</v>
      </c>
      <c r="B1221" s="70">
        <v>20</v>
      </c>
      <c r="C1221" s="83">
        <v>48.726622420397007</v>
      </c>
      <c r="D1221" s="83">
        <v>21.423999999999999</v>
      </c>
      <c r="E1221" s="43">
        <f t="shared" si="79"/>
        <v>15.510165636757115</v>
      </c>
      <c r="F1221" s="17">
        <f t="shared" si="80"/>
        <v>6.4473844020732279E-2</v>
      </c>
      <c r="G1221" s="17">
        <v>21.423999999999999</v>
      </c>
      <c r="H1221" s="17">
        <f t="shared" si="81"/>
        <v>21.423999999999999</v>
      </c>
      <c r="N1221" t="str">
        <f t="shared" si="82"/>
        <v>18#20</v>
      </c>
      <c r="O1221">
        <v>18</v>
      </c>
      <c r="P1221">
        <v>20</v>
      </c>
      <c r="Q1221">
        <v>15.510165636757115</v>
      </c>
      <c r="R1221">
        <v>21.423999999999999</v>
      </c>
    </row>
    <row r="1222" spans="1:18" x14ac:dyDescent="0.25">
      <c r="A1222" s="70">
        <v>18</v>
      </c>
      <c r="B1222" s="70">
        <v>21</v>
      </c>
      <c r="C1222" s="83">
        <v>49.909307430600819</v>
      </c>
      <c r="D1222" s="83">
        <v>21.63</v>
      </c>
      <c r="E1222" s="43">
        <f t="shared" si="79"/>
        <v>15.886625967746365</v>
      </c>
      <c r="F1222" s="17">
        <f t="shared" si="80"/>
        <v>6.2946027811710187E-2</v>
      </c>
      <c r="G1222" s="17">
        <v>21.63</v>
      </c>
      <c r="H1222" s="17">
        <f t="shared" si="81"/>
        <v>21.63</v>
      </c>
      <c r="N1222" t="str">
        <f t="shared" si="82"/>
        <v>18#21</v>
      </c>
      <c r="O1222">
        <v>18</v>
      </c>
      <c r="P1222">
        <v>21</v>
      </c>
      <c r="Q1222">
        <v>15.886625967746365</v>
      </c>
      <c r="R1222">
        <v>21.63</v>
      </c>
    </row>
    <row r="1223" spans="1:18" x14ac:dyDescent="0.25">
      <c r="A1223" s="70">
        <v>18</v>
      </c>
      <c r="B1223" s="70">
        <v>22</v>
      </c>
      <c r="C1223" s="83">
        <v>44.114150880602139</v>
      </c>
      <c r="D1223" s="83">
        <v>0</v>
      </c>
      <c r="E1223" s="43">
        <f t="shared" si="79"/>
        <v>14.041970345899037</v>
      </c>
      <c r="F1223" s="17">
        <f t="shared" si="80"/>
        <v>7.1215077041666769E-2</v>
      </c>
      <c r="G1223" s="17">
        <v>21.170579934963627</v>
      </c>
      <c r="H1223" s="17">
        <f t="shared" si="81"/>
        <v>21.24698455794891</v>
      </c>
      <c r="N1223" t="str">
        <f t="shared" si="82"/>
        <v>18#22</v>
      </c>
      <c r="O1223">
        <v>18</v>
      </c>
      <c r="P1223">
        <v>22</v>
      </c>
      <c r="Q1223">
        <v>14.041970345899037</v>
      </c>
      <c r="R1223">
        <v>21.24698455794891</v>
      </c>
    </row>
    <row r="1224" spans="1:18" x14ac:dyDescent="0.25">
      <c r="A1224" s="70">
        <v>18</v>
      </c>
      <c r="B1224" s="70">
        <v>23</v>
      </c>
      <c r="C1224" s="83">
        <v>44.705493385704038</v>
      </c>
      <c r="D1224" s="83">
        <v>0</v>
      </c>
      <c r="E1224" s="43">
        <f t="shared" si="79"/>
        <v>14.23020051139366</v>
      </c>
      <c r="F1224" s="17">
        <f t="shared" si="80"/>
        <v>7.0273078668099759E-2</v>
      </c>
      <c r="G1224" s="17">
        <v>21.331418791313737</v>
      </c>
      <c r="H1224" s="17">
        <f t="shared" si="81"/>
        <v>21.408403881731587</v>
      </c>
      <c r="N1224" t="str">
        <f t="shared" si="82"/>
        <v>18#23</v>
      </c>
      <c r="O1224">
        <v>18</v>
      </c>
      <c r="P1224">
        <v>23</v>
      </c>
      <c r="Q1224">
        <v>14.23020051139366</v>
      </c>
      <c r="R1224">
        <v>21.408403881731587</v>
      </c>
    </row>
    <row r="1225" spans="1:18" x14ac:dyDescent="0.25">
      <c r="A1225" s="70">
        <v>18</v>
      </c>
      <c r="B1225" s="70">
        <v>24</v>
      </c>
      <c r="C1225" s="83">
        <v>45.415104391826333</v>
      </c>
      <c r="D1225" s="83">
        <v>0</v>
      </c>
      <c r="E1225" s="43">
        <f t="shared" si="79"/>
        <v>14.456076709987212</v>
      </c>
      <c r="F1225" s="17">
        <f t="shared" si="80"/>
        <v>6.9175061813910685E-2</v>
      </c>
      <c r="G1225" s="17">
        <v>21.520439502304953</v>
      </c>
      <c r="H1225" s="17">
        <f t="shared" si="81"/>
        <v>21.598106768468771</v>
      </c>
      <c r="N1225" t="str">
        <f t="shared" si="82"/>
        <v>18#24</v>
      </c>
      <c r="O1225">
        <v>18</v>
      </c>
      <c r="P1225">
        <v>24</v>
      </c>
      <c r="Q1225">
        <v>14.456076709987212</v>
      </c>
      <c r="R1225">
        <v>21.598106768468771</v>
      </c>
    </row>
    <row r="1226" spans="1:18" x14ac:dyDescent="0.25">
      <c r="A1226" s="70">
        <v>18</v>
      </c>
      <c r="B1226" s="70">
        <v>25</v>
      </c>
      <c r="C1226" s="83">
        <v>39.383410839786897</v>
      </c>
      <c r="D1226" s="83">
        <v>0</v>
      </c>
      <c r="E1226" s="43">
        <f t="shared" si="79"/>
        <v>12.536129021942035</v>
      </c>
      <c r="F1226" s="17">
        <f t="shared" si="80"/>
        <v>7.9769440650275386E-2</v>
      </c>
      <c r="G1226" s="17">
        <v>19.764387425839036</v>
      </c>
      <c r="H1226" s="17">
        <f t="shared" si="81"/>
        <v>19.83571710005889</v>
      </c>
      <c r="N1226" t="str">
        <f t="shared" si="82"/>
        <v>18#25</v>
      </c>
      <c r="O1226">
        <v>18</v>
      </c>
      <c r="P1226">
        <v>25</v>
      </c>
      <c r="Q1226">
        <v>12.536129021942035</v>
      </c>
      <c r="R1226">
        <v>19.83571710005889</v>
      </c>
    </row>
    <row r="1227" spans="1:18" x14ac:dyDescent="0.25">
      <c r="A1227" s="70">
        <v>18</v>
      </c>
      <c r="B1227" s="70">
        <v>26</v>
      </c>
      <c r="C1227" s="83">
        <v>38.318994330603473</v>
      </c>
      <c r="D1227" s="83">
        <v>0</v>
      </c>
      <c r="E1227" s="43">
        <f t="shared" si="79"/>
        <v>12.197314724051711</v>
      </c>
      <c r="F1227" s="17">
        <f t="shared" si="80"/>
        <v>8.1985258446116357E-2</v>
      </c>
      <c r="G1227" s="17">
        <v>19.415632165617151</v>
      </c>
      <c r="H1227" s="17">
        <f t="shared" si="81"/>
        <v>19.485703182102863</v>
      </c>
      <c r="N1227" t="str">
        <f t="shared" si="82"/>
        <v>18#26</v>
      </c>
      <c r="O1227">
        <v>18</v>
      </c>
      <c r="P1227">
        <v>26</v>
      </c>
      <c r="Q1227">
        <v>12.197314724051711</v>
      </c>
      <c r="R1227">
        <v>19.485703182102863</v>
      </c>
    </row>
    <row r="1228" spans="1:18" x14ac:dyDescent="0.25">
      <c r="A1228" s="70">
        <v>18</v>
      </c>
      <c r="B1228" s="70">
        <v>27</v>
      </c>
      <c r="C1228" s="83">
        <v>53.812167964273392</v>
      </c>
      <c r="D1228" s="83">
        <v>21.114999999999998</v>
      </c>
      <c r="E1228" s="43">
        <f t="shared" si="79"/>
        <v>17.128945060010892</v>
      </c>
      <c r="F1228" s="17">
        <f t="shared" si="80"/>
        <v>5.8380711508882854E-2</v>
      </c>
      <c r="G1228" s="17">
        <v>21.114999999999998</v>
      </c>
      <c r="H1228" s="17">
        <f t="shared" si="81"/>
        <v>21.114999999999998</v>
      </c>
      <c r="N1228" t="str">
        <f t="shared" si="82"/>
        <v>18#27</v>
      </c>
      <c r="O1228">
        <v>18</v>
      </c>
      <c r="P1228">
        <v>27</v>
      </c>
      <c r="Q1228">
        <v>17.128945060010892</v>
      </c>
      <c r="R1228">
        <v>21.114999999999998</v>
      </c>
    </row>
    <row r="1229" spans="1:18" x14ac:dyDescent="0.25">
      <c r="A1229" s="70">
        <v>18</v>
      </c>
      <c r="B1229" s="70">
        <v>28</v>
      </c>
      <c r="C1229" s="83">
        <v>46.597789402030131</v>
      </c>
      <c r="D1229" s="83">
        <v>0</v>
      </c>
      <c r="E1229" s="43">
        <f t="shared" si="79"/>
        <v>14.832537040976458</v>
      </c>
      <c r="F1229" s="17">
        <f t="shared" si="80"/>
        <v>6.7419349585131239E-2</v>
      </c>
      <c r="G1229" s="17">
        <v>21.826167196120505</v>
      </c>
      <c r="H1229" s="17">
        <f t="shared" si="81"/>
        <v>21.904937833531303</v>
      </c>
      <c r="N1229" t="str">
        <f t="shared" si="82"/>
        <v>18#28</v>
      </c>
      <c r="O1229">
        <v>18</v>
      </c>
      <c r="P1229">
        <v>28</v>
      </c>
      <c r="Q1229">
        <v>14.832537040976458</v>
      </c>
      <c r="R1229">
        <v>21.904937833531303</v>
      </c>
    </row>
    <row r="1230" spans="1:18" x14ac:dyDescent="0.25">
      <c r="A1230" s="70">
        <v>18</v>
      </c>
      <c r="B1230" s="70">
        <v>29</v>
      </c>
      <c r="C1230" s="83">
        <v>47.307400408152432</v>
      </c>
      <c r="D1230" s="83">
        <v>0</v>
      </c>
      <c r="E1230" s="43">
        <f t="shared" si="79"/>
        <v>15.058413239570013</v>
      </c>
      <c r="F1230" s="17">
        <f t="shared" si="80"/>
        <v>6.6408059341354256E-2</v>
      </c>
      <c r="G1230" s="17">
        <v>22.004233774839708</v>
      </c>
      <c r="H1230" s="17">
        <f t="shared" si="81"/>
        <v>22.083647054533103</v>
      </c>
      <c r="N1230" t="str">
        <f t="shared" si="82"/>
        <v>18#29</v>
      </c>
      <c r="O1230">
        <v>18</v>
      </c>
      <c r="P1230">
        <v>29</v>
      </c>
      <c r="Q1230">
        <v>15.058413239570013</v>
      </c>
      <c r="R1230">
        <v>22.083647054533103</v>
      </c>
    </row>
    <row r="1231" spans="1:18" x14ac:dyDescent="0.25">
      <c r="A1231" s="70">
        <v>18</v>
      </c>
      <c r="B1231" s="70">
        <v>30</v>
      </c>
      <c r="C1231" s="83">
        <v>46.361252399989382</v>
      </c>
      <c r="D1231" s="83">
        <v>0</v>
      </c>
      <c r="E1231" s="43">
        <f t="shared" si="79"/>
        <v>14.757244974778613</v>
      </c>
      <c r="F1231" s="17">
        <f t="shared" si="80"/>
        <v>6.7763325858524751E-2</v>
      </c>
      <c r="G1231" s="17">
        <v>21.765929339569862</v>
      </c>
      <c r="H1231" s="17">
        <f t="shared" si="81"/>
        <v>21.84448257855637</v>
      </c>
      <c r="N1231" t="str">
        <f t="shared" si="82"/>
        <v>18#30</v>
      </c>
      <c r="O1231">
        <v>18</v>
      </c>
      <c r="P1231">
        <v>30</v>
      </c>
      <c r="Q1231">
        <v>14.757244974778613</v>
      </c>
      <c r="R1231">
        <v>21.84448257855637</v>
      </c>
    </row>
    <row r="1232" spans="1:18" x14ac:dyDescent="0.25">
      <c r="A1232" s="70">
        <v>18</v>
      </c>
      <c r="B1232" s="70">
        <v>31</v>
      </c>
      <c r="C1232" s="83">
        <v>55.941000982640247</v>
      </c>
      <c r="D1232" s="83">
        <v>21.835999999999999</v>
      </c>
      <c r="E1232" s="43">
        <f t="shared" si="79"/>
        <v>17.806573655791539</v>
      </c>
      <c r="F1232" s="17">
        <f t="shared" si="80"/>
        <v>5.6159035383809099E-2</v>
      </c>
      <c r="G1232" s="17">
        <v>21.835999999999999</v>
      </c>
      <c r="H1232" s="17">
        <f t="shared" si="81"/>
        <v>21.835999999999999</v>
      </c>
      <c r="N1232" t="str">
        <f t="shared" si="82"/>
        <v>18#31</v>
      </c>
      <c r="O1232">
        <v>18</v>
      </c>
      <c r="P1232">
        <v>31</v>
      </c>
      <c r="Q1232">
        <v>17.806573655791539</v>
      </c>
      <c r="R1232">
        <v>21.835999999999999</v>
      </c>
    </row>
    <row r="1233" spans="1:18" x14ac:dyDescent="0.25">
      <c r="A1233" s="70">
        <v>18</v>
      </c>
      <c r="B1233" s="70">
        <v>32</v>
      </c>
      <c r="C1233" s="83">
        <v>37.136309320399654</v>
      </c>
      <c r="D1233" s="83">
        <v>0</v>
      </c>
      <c r="E1233" s="43">
        <f t="shared" si="79"/>
        <v>11.82085439306246</v>
      </c>
      <c r="F1233" s="17">
        <f t="shared" si="80"/>
        <v>8.4596253938030899E-2</v>
      </c>
      <c r="G1233" s="17">
        <v>19.012568373859796</v>
      </c>
      <c r="H1233" s="17">
        <f t="shared" si="81"/>
        <v>19.081184733121056</v>
      </c>
      <c r="N1233" t="str">
        <f t="shared" si="82"/>
        <v>18#32</v>
      </c>
      <c r="O1233">
        <v>18</v>
      </c>
      <c r="P1233">
        <v>32</v>
      </c>
      <c r="Q1233">
        <v>11.82085439306246</v>
      </c>
      <c r="R1233">
        <v>19.081184733121056</v>
      </c>
    </row>
    <row r="1234" spans="1:18" x14ac:dyDescent="0.25">
      <c r="A1234" s="70">
        <v>18</v>
      </c>
      <c r="B1234" s="70">
        <v>33</v>
      </c>
      <c r="C1234" s="83">
        <v>46.716057903050533</v>
      </c>
      <c r="D1234" s="83">
        <v>0</v>
      </c>
      <c r="E1234" s="43">
        <f t="shared" si="79"/>
        <v>14.87018307407539</v>
      </c>
      <c r="F1234" s="17">
        <f t="shared" si="80"/>
        <v>6.7248667687447333E-2</v>
      </c>
      <c r="G1234" s="17">
        <v>21.856119228708394</v>
      </c>
      <c r="H1234" s="17">
        <f t="shared" si="81"/>
        <v>21.9349979630048</v>
      </c>
      <c r="N1234" t="str">
        <f t="shared" si="82"/>
        <v>18#33</v>
      </c>
      <c r="O1234">
        <v>18</v>
      </c>
      <c r="P1234">
        <v>33</v>
      </c>
      <c r="Q1234">
        <v>14.87018307407539</v>
      </c>
      <c r="R1234">
        <v>21.9349979630048</v>
      </c>
    </row>
    <row r="1235" spans="1:18" x14ac:dyDescent="0.25">
      <c r="A1235" s="70">
        <v>18</v>
      </c>
      <c r="B1235" s="70">
        <v>35</v>
      </c>
      <c r="C1235" s="83">
        <v>44.705493385704038</v>
      </c>
      <c r="D1235" s="83">
        <v>0</v>
      </c>
      <c r="E1235" s="43">
        <f t="shared" si="79"/>
        <v>14.23020051139366</v>
      </c>
      <c r="F1235" s="17">
        <f t="shared" si="80"/>
        <v>7.0273078668099759E-2</v>
      </c>
      <c r="G1235" s="17">
        <v>21.331418791313737</v>
      </c>
      <c r="H1235" s="17">
        <f t="shared" si="81"/>
        <v>21.408403881731587</v>
      </c>
      <c r="N1235" t="str">
        <f t="shared" si="82"/>
        <v>18#35</v>
      </c>
      <c r="O1235">
        <v>18</v>
      </c>
      <c r="P1235">
        <v>35</v>
      </c>
      <c r="Q1235">
        <v>14.23020051139366</v>
      </c>
      <c r="R1235">
        <v>21.408403881731587</v>
      </c>
    </row>
    <row r="1236" spans="1:18" x14ac:dyDescent="0.25">
      <c r="A1236" s="70">
        <v>18</v>
      </c>
      <c r="B1236" s="70">
        <v>36</v>
      </c>
      <c r="C1236" s="83">
        <v>36.899772318358899</v>
      </c>
      <c r="D1236" s="83">
        <v>0</v>
      </c>
      <c r="E1236" s="43">
        <f t="shared" si="79"/>
        <v>11.745562326864611</v>
      </c>
      <c r="F1236" s="17">
        <f t="shared" si="80"/>
        <v>8.5138537617120827E-2</v>
      </c>
      <c r="G1236" s="17">
        <v>18.929910336614832</v>
      </c>
      <c r="H1236" s="17">
        <f t="shared" si="81"/>
        <v>18.998228383019676</v>
      </c>
      <c r="N1236" t="str">
        <f t="shared" si="82"/>
        <v>18#36</v>
      </c>
      <c r="O1236">
        <v>18</v>
      </c>
      <c r="P1236">
        <v>36</v>
      </c>
      <c r="Q1236">
        <v>11.745562326864611</v>
      </c>
      <c r="R1236">
        <v>18.998228383019676</v>
      </c>
    </row>
    <row r="1237" spans="1:18" x14ac:dyDescent="0.25">
      <c r="A1237" s="70">
        <v>18</v>
      </c>
      <c r="B1237" s="70">
        <v>37</v>
      </c>
      <c r="C1237" s="83">
        <v>35.244013304073555</v>
      </c>
      <c r="D1237" s="83">
        <v>0</v>
      </c>
      <c r="E1237" s="43">
        <f t="shared" si="79"/>
        <v>11.218517863479658</v>
      </c>
      <c r="F1237" s="17">
        <f t="shared" si="80"/>
        <v>8.9138334686381562E-2</v>
      </c>
      <c r="G1237" s="17">
        <v>18.33123641276995</v>
      </c>
      <c r="H1237" s="17">
        <f t="shared" si="81"/>
        <v>18.397393844983636</v>
      </c>
      <c r="N1237" t="str">
        <f t="shared" si="82"/>
        <v>18#37</v>
      </c>
      <c r="O1237">
        <v>18</v>
      </c>
      <c r="P1237">
        <v>37</v>
      </c>
      <c r="Q1237">
        <v>11.218517863479658</v>
      </c>
      <c r="R1237">
        <v>18.397393844983636</v>
      </c>
    </row>
    <row r="1238" spans="1:18" x14ac:dyDescent="0.25">
      <c r="A1238" s="70">
        <v>18</v>
      </c>
      <c r="B1238" s="70">
        <v>38</v>
      </c>
      <c r="C1238" s="83">
        <v>40.92090135305186</v>
      </c>
      <c r="D1238" s="83">
        <v>0</v>
      </c>
      <c r="E1238" s="43">
        <f t="shared" si="79"/>
        <v>13.025527452228063</v>
      </c>
      <c r="F1238" s="17">
        <f t="shared" si="80"/>
        <v>7.677232293798178E-2</v>
      </c>
      <c r="G1238" s="17">
        <v>20.246102488507283</v>
      </c>
      <c r="H1238" s="17">
        <f t="shared" si="81"/>
        <v>20.319170672388307</v>
      </c>
      <c r="N1238" t="str">
        <f t="shared" si="82"/>
        <v>18#38</v>
      </c>
      <c r="O1238">
        <v>18</v>
      </c>
      <c r="P1238">
        <v>38</v>
      </c>
      <c r="Q1238">
        <v>13.025527452228063</v>
      </c>
      <c r="R1238">
        <v>20.319170672388307</v>
      </c>
    </row>
    <row r="1239" spans="1:18" x14ac:dyDescent="0.25">
      <c r="A1239" s="70">
        <v>18</v>
      </c>
      <c r="B1239" s="70">
        <v>39</v>
      </c>
      <c r="C1239" s="83">
        <v>45.415104391826333</v>
      </c>
      <c r="D1239" s="83">
        <v>0</v>
      </c>
      <c r="E1239" s="43">
        <f t="shared" si="79"/>
        <v>14.456076709987212</v>
      </c>
      <c r="F1239" s="17">
        <f t="shared" si="80"/>
        <v>6.9175061813910685E-2</v>
      </c>
      <c r="G1239" s="17">
        <v>21.520439502304953</v>
      </c>
      <c r="H1239" s="17">
        <f t="shared" si="81"/>
        <v>21.598106768468771</v>
      </c>
      <c r="N1239" t="str">
        <f t="shared" si="82"/>
        <v>18#39</v>
      </c>
      <c r="O1239">
        <v>18</v>
      </c>
      <c r="P1239">
        <v>39</v>
      </c>
      <c r="Q1239">
        <v>14.456076709987212</v>
      </c>
      <c r="R1239">
        <v>21.598106768468771</v>
      </c>
    </row>
    <row r="1240" spans="1:18" x14ac:dyDescent="0.25">
      <c r="A1240" s="70">
        <v>18</v>
      </c>
      <c r="B1240" s="70">
        <v>40</v>
      </c>
      <c r="C1240" s="83">
        <v>36.190161312236619</v>
      </c>
      <c r="D1240" s="83">
        <v>0</v>
      </c>
      <c r="E1240" s="43">
        <f t="shared" si="79"/>
        <v>11.519686128271063</v>
      </c>
      <c r="F1240" s="17">
        <f t="shared" si="80"/>
        <v>8.68079207076526E-2</v>
      </c>
      <c r="G1240" s="17">
        <v>18.677702366008408</v>
      </c>
      <c r="H1240" s="17">
        <f t="shared" si="81"/>
        <v>18.745110193847331</v>
      </c>
      <c r="N1240" t="str">
        <f t="shared" si="82"/>
        <v>18#40</v>
      </c>
      <c r="O1240">
        <v>18</v>
      </c>
      <c r="P1240">
        <v>40</v>
      </c>
      <c r="Q1240">
        <v>11.519686128271063</v>
      </c>
      <c r="R1240">
        <v>18.745110193847331</v>
      </c>
    </row>
    <row r="1241" spans="1:18" x14ac:dyDescent="0.25">
      <c r="A1241" s="70">
        <v>18</v>
      </c>
      <c r="B1241" s="70">
        <v>41</v>
      </c>
      <c r="C1241" s="83">
        <v>46.952594905091296</v>
      </c>
      <c r="D1241" s="83">
        <v>0</v>
      </c>
      <c r="E1241" s="43">
        <f t="shared" si="79"/>
        <v>14.94547514027324</v>
      </c>
      <c r="F1241" s="17">
        <f t="shared" si="80"/>
        <v>6.6909883467359446E-2</v>
      </c>
      <c r="G1241" s="17">
        <v>21.91569243431703</v>
      </c>
      <c r="H1241" s="17">
        <f t="shared" si="81"/>
        <v>21.99478616831248</v>
      </c>
      <c r="N1241" t="str">
        <f t="shared" si="82"/>
        <v>18#41</v>
      </c>
      <c r="O1241">
        <v>18</v>
      </c>
      <c r="P1241">
        <v>41</v>
      </c>
      <c r="Q1241">
        <v>14.94547514027324</v>
      </c>
      <c r="R1241">
        <v>21.99478616831248</v>
      </c>
    </row>
    <row r="1242" spans="1:18" x14ac:dyDescent="0.25">
      <c r="A1242" s="70">
        <v>18</v>
      </c>
      <c r="B1242" s="70">
        <v>43</v>
      </c>
      <c r="C1242" s="83">
        <v>40.684364351011084</v>
      </c>
      <c r="D1242" s="83">
        <v>0</v>
      </c>
      <c r="E1242" s="43">
        <f t="shared" si="79"/>
        <v>12.95023538603021</v>
      </c>
      <c r="F1242" s="17">
        <f t="shared" si="80"/>
        <v>7.7218673652737518E-2</v>
      </c>
      <c r="G1242" s="17">
        <v>20.17362507377398</v>
      </c>
      <c r="H1242" s="17">
        <f t="shared" si="81"/>
        <v>20.246431686665229</v>
      </c>
      <c r="N1242" t="str">
        <f t="shared" si="82"/>
        <v>18#43</v>
      </c>
      <c r="O1242">
        <v>18</v>
      </c>
      <c r="P1242">
        <v>43</v>
      </c>
      <c r="Q1242">
        <v>12.95023538603021</v>
      </c>
      <c r="R1242">
        <v>20.246431686665229</v>
      </c>
    </row>
    <row r="1243" spans="1:18" x14ac:dyDescent="0.25">
      <c r="A1243" s="70">
        <v>18</v>
      </c>
      <c r="B1243" s="70">
        <v>44</v>
      </c>
      <c r="C1243" s="83">
        <v>42.340123365296421</v>
      </c>
      <c r="D1243" s="83">
        <v>0</v>
      </c>
      <c r="E1243" s="43">
        <f t="shared" si="79"/>
        <v>13.47727984941516</v>
      </c>
      <c r="F1243" s="17">
        <f t="shared" si="80"/>
        <v>7.4198948984753363E-2</v>
      </c>
      <c r="G1243" s="17">
        <v>20.669068374815506</v>
      </c>
      <c r="H1243" s="17">
        <f t="shared" si="81"/>
        <v>20.743663042580213</v>
      </c>
      <c r="N1243" t="str">
        <f t="shared" si="82"/>
        <v>18#44</v>
      </c>
      <c r="O1243">
        <v>18</v>
      </c>
      <c r="P1243">
        <v>44</v>
      </c>
      <c r="Q1243">
        <v>13.47727984941516</v>
      </c>
      <c r="R1243">
        <v>20.743663042580213</v>
      </c>
    </row>
    <row r="1244" spans="1:18" x14ac:dyDescent="0.25">
      <c r="A1244" s="70">
        <v>18</v>
      </c>
      <c r="B1244" s="70">
        <v>45</v>
      </c>
      <c r="C1244" s="83">
        <v>44.705493385704038</v>
      </c>
      <c r="D1244" s="83">
        <v>0</v>
      </c>
      <c r="E1244" s="43">
        <f t="shared" si="79"/>
        <v>14.23020051139366</v>
      </c>
      <c r="F1244" s="17">
        <f t="shared" si="80"/>
        <v>7.0273078668099759E-2</v>
      </c>
      <c r="G1244" s="17">
        <v>21.331418791313737</v>
      </c>
      <c r="H1244" s="17">
        <f t="shared" si="81"/>
        <v>21.408403881731587</v>
      </c>
      <c r="N1244" t="str">
        <f t="shared" si="82"/>
        <v>18#45</v>
      </c>
      <c r="O1244">
        <v>18</v>
      </c>
      <c r="P1244">
        <v>45</v>
      </c>
      <c r="Q1244">
        <v>14.23020051139366</v>
      </c>
      <c r="R1244">
        <v>21.408403881731587</v>
      </c>
    </row>
    <row r="1245" spans="1:18" x14ac:dyDescent="0.25">
      <c r="A1245" s="70">
        <v>18</v>
      </c>
      <c r="B1245" s="70">
        <v>46</v>
      </c>
      <c r="C1245" s="83">
        <v>41.157438355092609</v>
      </c>
      <c r="D1245" s="83">
        <v>0</v>
      </c>
      <c r="E1245" s="43">
        <f t="shared" si="79"/>
        <v>13.10081951842591</v>
      </c>
      <c r="F1245" s="17">
        <f t="shared" si="80"/>
        <v>7.6331102691211794E-2</v>
      </c>
      <c r="G1245" s="17">
        <v>20.318002742021832</v>
      </c>
      <c r="H1245" s="17">
        <f t="shared" si="81"/>
        <v>20.391330413917789</v>
      </c>
      <c r="N1245" t="str">
        <f t="shared" si="82"/>
        <v>18#46</v>
      </c>
      <c r="O1245">
        <v>18</v>
      </c>
      <c r="P1245">
        <v>46</v>
      </c>
      <c r="Q1245">
        <v>13.10081951842591</v>
      </c>
      <c r="R1245">
        <v>20.391330413917789</v>
      </c>
    </row>
    <row r="1246" spans="1:18" x14ac:dyDescent="0.25">
      <c r="A1246" s="70">
        <v>18</v>
      </c>
      <c r="B1246" s="70">
        <v>47</v>
      </c>
      <c r="C1246" s="83">
        <v>41.157438355092609</v>
      </c>
      <c r="D1246" s="83">
        <v>0</v>
      </c>
      <c r="E1246" s="43">
        <f t="shared" si="79"/>
        <v>13.10081951842591</v>
      </c>
      <c r="F1246" s="17">
        <f t="shared" si="80"/>
        <v>7.6331102691211794E-2</v>
      </c>
      <c r="G1246" s="17">
        <v>20.318002742021832</v>
      </c>
      <c r="H1246" s="17">
        <f t="shared" si="81"/>
        <v>20.391330413917789</v>
      </c>
      <c r="N1246" t="str">
        <f t="shared" si="82"/>
        <v>18#47</v>
      </c>
      <c r="O1246">
        <v>18</v>
      </c>
      <c r="P1246">
        <v>47</v>
      </c>
      <c r="Q1246">
        <v>13.10081951842591</v>
      </c>
      <c r="R1246">
        <v>20.391330413917789</v>
      </c>
    </row>
    <row r="1247" spans="1:18" x14ac:dyDescent="0.25">
      <c r="A1247" s="70">
        <v>18</v>
      </c>
      <c r="B1247" s="70">
        <v>48</v>
      </c>
      <c r="C1247" s="83">
        <v>32.287300778564031</v>
      </c>
      <c r="D1247" s="83">
        <v>0</v>
      </c>
      <c r="E1247" s="43">
        <f t="shared" si="79"/>
        <v>10.277367036006533</v>
      </c>
      <c r="F1247" s="17">
        <f t="shared" si="80"/>
        <v>9.7301185848138114E-2</v>
      </c>
      <c r="G1247" s="17">
        <v>17.167556929826016</v>
      </c>
      <c r="H1247" s="17">
        <f t="shared" si="81"/>
        <v>17.229514642785759</v>
      </c>
      <c r="N1247" t="str">
        <f t="shared" si="82"/>
        <v>18#48</v>
      </c>
      <c r="O1247">
        <v>18</v>
      </c>
      <c r="P1247">
        <v>48</v>
      </c>
      <c r="Q1247">
        <v>10.277367036006533</v>
      </c>
      <c r="R1247">
        <v>17.229514642785759</v>
      </c>
    </row>
    <row r="1248" spans="1:18" x14ac:dyDescent="0.25">
      <c r="A1248" s="70">
        <v>18</v>
      </c>
      <c r="B1248" s="70">
        <v>49</v>
      </c>
      <c r="C1248" s="83">
        <v>44.23241938162252</v>
      </c>
      <c r="D1248" s="83">
        <v>0</v>
      </c>
      <c r="E1248" s="43">
        <f t="shared" si="79"/>
        <v>14.079616378997962</v>
      </c>
      <c r="F1248" s="17">
        <f t="shared" si="80"/>
        <v>7.1024662397170327E-2</v>
      </c>
      <c r="G1248" s="17">
        <v>21.202993656447148</v>
      </c>
      <c r="H1248" s="17">
        <f t="shared" si="81"/>
        <v>21.279515260553264</v>
      </c>
      <c r="N1248" t="str">
        <f t="shared" si="82"/>
        <v>18#49</v>
      </c>
      <c r="O1248">
        <v>18</v>
      </c>
      <c r="P1248">
        <v>49</v>
      </c>
      <c r="Q1248">
        <v>14.079616378997962</v>
      </c>
      <c r="R1248">
        <v>21.279515260553264</v>
      </c>
    </row>
    <row r="1249" spans="1:18" x14ac:dyDescent="0.25">
      <c r="A1249" s="70">
        <v>18</v>
      </c>
      <c r="B1249" s="70">
        <v>50</v>
      </c>
      <c r="C1249" s="83">
        <v>26.965218232646883</v>
      </c>
      <c r="D1249" s="83">
        <v>0</v>
      </c>
      <c r="E1249" s="43">
        <f t="shared" si="79"/>
        <v>8.5832955465549059</v>
      </c>
      <c r="F1249" s="17">
        <f t="shared" si="80"/>
        <v>0.1165053672655338</v>
      </c>
      <c r="G1249" s="17">
        <v>14.712886143559341</v>
      </c>
      <c r="H1249" s="17">
        <f t="shared" si="81"/>
        <v>14.765984949651447</v>
      </c>
      <c r="N1249" t="str">
        <f t="shared" si="82"/>
        <v>18#50</v>
      </c>
      <c r="O1249">
        <v>18</v>
      </c>
      <c r="P1249">
        <v>50</v>
      </c>
      <c r="Q1249">
        <v>8.5832955465549059</v>
      </c>
      <c r="R1249">
        <v>14.765984949651447</v>
      </c>
    </row>
    <row r="1250" spans="1:18" x14ac:dyDescent="0.25">
      <c r="A1250" s="70">
        <v>18</v>
      </c>
      <c r="B1250" s="70">
        <v>50</v>
      </c>
      <c r="C1250" s="83">
        <v>26.492144228565358</v>
      </c>
      <c r="D1250" s="83">
        <v>0</v>
      </c>
      <c r="E1250" s="43">
        <f t="shared" si="79"/>
        <v>8.4327114141592059</v>
      </c>
      <c r="F1250" s="17">
        <f t="shared" si="80"/>
        <v>0.11858582025241833</v>
      </c>
      <c r="G1250" s="17">
        <v>14.468995784663901</v>
      </c>
      <c r="H1250" s="17">
        <f t="shared" si="81"/>
        <v>14.521214390450753</v>
      </c>
      <c r="N1250" t="str">
        <f t="shared" si="82"/>
        <v>18#50</v>
      </c>
      <c r="O1250">
        <v>18</v>
      </c>
      <c r="P1250">
        <v>50</v>
      </c>
      <c r="Q1250">
        <v>8.4327114141592059</v>
      </c>
      <c r="R1250">
        <v>14.521214390450753</v>
      </c>
    </row>
    <row r="1251" spans="1:18" x14ac:dyDescent="0.25">
      <c r="A1251" s="70">
        <v>18</v>
      </c>
      <c r="B1251" s="70">
        <v>51</v>
      </c>
      <c r="C1251" s="83">
        <v>47.780474412233943</v>
      </c>
      <c r="D1251" s="83">
        <v>21.526999999999997</v>
      </c>
      <c r="E1251" s="43">
        <f t="shared" si="79"/>
        <v>15.20899737196571</v>
      </c>
      <c r="F1251" s="17">
        <f t="shared" si="80"/>
        <v>6.5750553803321066E-2</v>
      </c>
      <c r="G1251" s="17">
        <v>21.526999999999997</v>
      </c>
      <c r="H1251" s="17">
        <f t="shared" si="81"/>
        <v>21.526999999999997</v>
      </c>
      <c r="N1251" t="str">
        <f t="shared" si="82"/>
        <v>18#51</v>
      </c>
      <c r="O1251">
        <v>18</v>
      </c>
      <c r="P1251">
        <v>51</v>
      </c>
      <c r="Q1251">
        <v>15.20899737196571</v>
      </c>
      <c r="R1251">
        <v>21.526999999999997</v>
      </c>
    </row>
    <row r="1252" spans="1:18" x14ac:dyDescent="0.25">
      <c r="A1252" s="70">
        <v>18</v>
      </c>
      <c r="B1252" s="70">
        <v>52</v>
      </c>
      <c r="C1252" s="83">
        <v>42.340123365296421</v>
      </c>
      <c r="D1252" s="83">
        <v>0</v>
      </c>
      <c r="E1252" s="43">
        <f t="shared" si="79"/>
        <v>13.47727984941516</v>
      </c>
      <c r="F1252" s="17">
        <f t="shared" si="80"/>
        <v>7.4198948984753363E-2</v>
      </c>
      <c r="G1252" s="17">
        <v>20.669068374815506</v>
      </c>
      <c r="H1252" s="17">
        <f t="shared" si="81"/>
        <v>20.743663042580213</v>
      </c>
      <c r="N1252" t="str">
        <f t="shared" si="82"/>
        <v>18#52</v>
      </c>
      <c r="O1252">
        <v>18</v>
      </c>
      <c r="P1252">
        <v>52</v>
      </c>
      <c r="Q1252">
        <v>13.47727984941516</v>
      </c>
      <c r="R1252">
        <v>20.743663042580213</v>
      </c>
    </row>
    <row r="1253" spans="1:18" x14ac:dyDescent="0.25">
      <c r="A1253" s="70">
        <v>18</v>
      </c>
      <c r="B1253" s="70">
        <v>53</v>
      </c>
      <c r="C1253" s="83">
        <v>45.296835890805937</v>
      </c>
      <c r="D1253" s="83">
        <v>0</v>
      </c>
      <c r="E1253" s="43">
        <f t="shared" si="79"/>
        <v>14.418430676888283</v>
      </c>
      <c r="F1253" s="17">
        <f t="shared" si="80"/>
        <v>6.935567555232823E-2</v>
      </c>
      <c r="G1253" s="17">
        <v>21.48923262020919</v>
      </c>
      <c r="H1253" s="17">
        <f t="shared" si="81"/>
        <v>21.566787260735524</v>
      </c>
      <c r="N1253" t="str">
        <f t="shared" si="82"/>
        <v>18#53</v>
      </c>
      <c r="O1253">
        <v>18</v>
      </c>
      <c r="P1253">
        <v>53</v>
      </c>
      <c r="Q1253">
        <v>14.418430676888283</v>
      </c>
      <c r="R1253">
        <v>21.566787260735524</v>
      </c>
    </row>
    <row r="1254" spans="1:18" x14ac:dyDescent="0.25">
      <c r="A1254" s="70">
        <v>18</v>
      </c>
      <c r="B1254" s="70">
        <v>54</v>
      </c>
      <c r="C1254" s="83">
        <v>43.168002872439089</v>
      </c>
      <c r="D1254" s="83">
        <v>0</v>
      </c>
      <c r="E1254" s="43">
        <f t="shared" si="79"/>
        <v>13.740802081107637</v>
      </c>
      <c r="F1254" s="17">
        <f t="shared" si="80"/>
        <v>7.2775955442580004E-2</v>
      </c>
      <c r="G1254" s="17">
        <v>20.906737307039066</v>
      </c>
      <c r="H1254" s="17">
        <f t="shared" si="81"/>
        <v>20.98218972198017</v>
      </c>
      <c r="N1254" t="str">
        <f t="shared" si="82"/>
        <v>18#54</v>
      </c>
      <c r="O1254">
        <v>18</v>
      </c>
      <c r="P1254">
        <v>54</v>
      </c>
      <c r="Q1254">
        <v>13.740802081107637</v>
      </c>
      <c r="R1254">
        <v>20.98218972198017</v>
      </c>
    </row>
    <row r="1255" spans="1:18" x14ac:dyDescent="0.25">
      <c r="A1255" s="70">
        <v>18</v>
      </c>
      <c r="B1255" s="70">
        <v>55</v>
      </c>
      <c r="C1255" s="83">
        <v>43.522808375500233</v>
      </c>
      <c r="D1255" s="83">
        <v>0</v>
      </c>
      <c r="E1255" s="43">
        <f t="shared" si="79"/>
        <v>13.853740180404412</v>
      </c>
      <c r="F1255" s="17">
        <f t="shared" si="80"/>
        <v>7.2182673197124195E-2</v>
      </c>
      <c r="G1255" s="17">
        <v>21.006632975254369</v>
      </c>
      <c r="H1255" s="17">
        <f t="shared" si="81"/>
        <v>21.082445913662063</v>
      </c>
      <c r="N1255" t="str">
        <f t="shared" si="82"/>
        <v>18#55</v>
      </c>
      <c r="O1255">
        <v>18</v>
      </c>
      <c r="P1255">
        <v>55</v>
      </c>
      <c r="Q1255">
        <v>13.853740180404412</v>
      </c>
      <c r="R1255">
        <v>21.082445913662063</v>
      </c>
    </row>
    <row r="1256" spans="1:18" x14ac:dyDescent="0.25">
      <c r="A1256" s="70">
        <v>18</v>
      </c>
      <c r="B1256" s="70">
        <v>56</v>
      </c>
      <c r="C1256" s="83">
        <v>43.168002872439089</v>
      </c>
      <c r="D1256" s="83">
        <v>0</v>
      </c>
      <c r="E1256" s="43">
        <f t="shared" si="79"/>
        <v>13.740802081107637</v>
      </c>
      <c r="F1256" s="17">
        <f t="shared" si="80"/>
        <v>7.2775955442580004E-2</v>
      </c>
      <c r="G1256" s="17">
        <v>20.906737307039066</v>
      </c>
      <c r="H1256" s="17">
        <f t="shared" si="81"/>
        <v>20.98218972198017</v>
      </c>
      <c r="N1256" t="str">
        <f t="shared" si="82"/>
        <v>18#56</v>
      </c>
      <c r="O1256">
        <v>18</v>
      </c>
      <c r="P1256">
        <v>56</v>
      </c>
      <c r="Q1256">
        <v>13.740802081107637</v>
      </c>
      <c r="R1256">
        <v>20.98218972198017</v>
      </c>
    </row>
    <row r="1257" spans="1:18" x14ac:dyDescent="0.25">
      <c r="A1257" s="70">
        <v>18</v>
      </c>
      <c r="B1257" s="70">
        <v>57</v>
      </c>
      <c r="C1257" s="83">
        <v>37.254577821420028</v>
      </c>
      <c r="D1257" s="83">
        <v>0</v>
      </c>
      <c r="E1257" s="43">
        <f t="shared" si="79"/>
        <v>11.858500426161381</v>
      </c>
      <c r="F1257" s="17">
        <f t="shared" si="80"/>
        <v>8.4327694401719722E-2</v>
      </c>
      <c r="G1257" s="17">
        <v>19.053637318472191</v>
      </c>
      <c r="H1257" s="17">
        <f t="shared" si="81"/>
        <v>19.122401895554557</v>
      </c>
      <c r="N1257" t="str">
        <f t="shared" si="82"/>
        <v>18#57</v>
      </c>
      <c r="O1257">
        <v>18</v>
      </c>
      <c r="P1257">
        <v>57</v>
      </c>
      <c r="Q1257">
        <v>11.858500426161381</v>
      </c>
      <c r="R1257">
        <v>19.122401895554557</v>
      </c>
    </row>
    <row r="1258" spans="1:18" x14ac:dyDescent="0.25">
      <c r="A1258" s="70">
        <v>18</v>
      </c>
      <c r="B1258" s="70">
        <v>58</v>
      </c>
      <c r="C1258" s="83">
        <v>48.253548416315468</v>
      </c>
      <c r="D1258" s="83">
        <v>0</v>
      </c>
      <c r="E1258" s="43">
        <f t="shared" si="79"/>
        <v>15.35958150436141</v>
      </c>
      <c r="F1258" s="17">
        <f t="shared" si="80"/>
        <v>6.5105940530739481E-2</v>
      </c>
      <c r="G1258" s="17">
        <v>22.235650196289427</v>
      </c>
      <c r="H1258" s="17">
        <f t="shared" si="81"/>
        <v>22.315898657847836</v>
      </c>
      <c r="N1258" t="str">
        <f t="shared" si="82"/>
        <v>18#58</v>
      </c>
      <c r="O1258">
        <v>18</v>
      </c>
      <c r="P1258">
        <v>58</v>
      </c>
      <c r="Q1258">
        <v>15.35958150436141</v>
      </c>
      <c r="R1258">
        <v>22.315898657847836</v>
      </c>
    </row>
    <row r="1259" spans="1:18" x14ac:dyDescent="0.25">
      <c r="A1259" s="70">
        <v>18</v>
      </c>
      <c r="B1259" s="70">
        <v>59</v>
      </c>
      <c r="C1259" s="83">
        <v>32.878643283665951</v>
      </c>
      <c r="D1259" s="83">
        <v>0</v>
      </c>
      <c r="E1259" s="43">
        <f t="shared" si="79"/>
        <v>10.465597201501163</v>
      </c>
      <c r="F1259" s="17">
        <f t="shared" si="80"/>
        <v>9.5551164519934145E-2</v>
      </c>
      <c r="G1259" s="17">
        <v>17.410649785541544</v>
      </c>
      <c r="H1259" s="17">
        <f t="shared" si="81"/>
        <v>17.473484820617564</v>
      </c>
      <c r="N1259" t="str">
        <f t="shared" si="82"/>
        <v>18#59</v>
      </c>
      <c r="O1259">
        <v>18</v>
      </c>
      <c r="P1259">
        <v>59</v>
      </c>
      <c r="Q1259">
        <v>10.465597201501163</v>
      </c>
      <c r="R1259">
        <v>17.473484820617564</v>
      </c>
    </row>
    <row r="1260" spans="1:18" x14ac:dyDescent="0.25">
      <c r="A1260" s="70">
        <v>18</v>
      </c>
      <c r="B1260" s="70">
        <v>60</v>
      </c>
      <c r="C1260" s="83">
        <v>41.630512359174126</v>
      </c>
      <c r="D1260" s="83">
        <v>0</v>
      </c>
      <c r="E1260" s="43">
        <f t="shared" si="79"/>
        <v>13.251403650821608</v>
      </c>
      <c r="F1260" s="17">
        <f t="shared" si="80"/>
        <v>7.5463703796993492E-2</v>
      </c>
      <c r="G1260" s="17">
        <v>20.460097362587792</v>
      </c>
      <c r="H1260" s="17">
        <f t="shared" si="81"/>
        <v>20.53393785396937</v>
      </c>
      <c r="N1260" t="str">
        <f t="shared" si="82"/>
        <v>18#60</v>
      </c>
      <c r="O1260">
        <v>18</v>
      </c>
      <c r="P1260">
        <v>60</v>
      </c>
      <c r="Q1260">
        <v>13.251403650821608</v>
      </c>
      <c r="R1260">
        <v>20.53393785396937</v>
      </c>
    </row>
    <row r="1261" spans="1:18" x14ac:dyDescent="0.25">
      <c r="A1261" s="70">
        <v>18</v>
      </c>
      <c r="B1261" s="70">
        <v>61</v>
      </c>
      <c r="C1261" s="83">
        <v>46.006446896928239</v>
      </c>
      <c r="D1261" s="83">
        <v>0</v>
      </c>
      <c r="E1261" s="43">
        <f t="shared" si="79"/>
        <v>14.644306875481838</v>
      </c>
      <c r="F1261" s="17">
        <f t="shared" si="80"/>
        <v>6.8285922201906685E-2</v>
      </c>
      <c r="G1261" s="17">
        <v>21.674729164675899</v>
      </c>
      <c r="H1261" s="17">
        <f t="shared" si="81"/>
        <v>21.752953262231213</v>
      </c>
      <c r="N1261" t="str">
        <f t="shared" si="82"/>
        <v>18#61</v>
      </c>
      <c r="O1261">
        <v>18</v>
      </c>
      <c r="P1261">
        <v>61</v>
      </c>
      <c r="Q1261">
        <v>14.644306875481838</v>
      </c>
      <c r="R1261">
        <v>21.752953262231213</v>
      </c>
    </row>
    <row r="1262" spans="1:18" x14ac:dyDescent="0.25">
      <c r="A1262" s="70">
        <v>18</v>
      </c>
      <c r="B1262" s="70">
        <v>62</v>
      </c>
      <c r="C1262" s="83">
        <v>46.597789402030131</v>
      </c>
      <c r="D1262" s="83">
        <v>0</v>
      </c>
      <c r="E1262" s="43">
        <f t="shared" si="79"/>
        <v>14.832537040976458</v>
      </c>
      <c r="F1262" s="17">
        <f t="shared" si="80"/>
        <v>6.7419349585131239E-2</v>
      </c>
      <c r="G1262" s="17">
        <v>21.826167196120505</v>
      </c>
      <c r="H1262" s="17">
        <f t="shared" si="81"/>
        <v>21.904937833531303</v>
      </c>
      <c r="N1262" t="str">
        <f t="shared" si="82"/>
        <v>18#62</v>
      </c>
      <c r="O1262">
        <v>18</v>
      </c>
      <c r="P1262">
        <v>62</v>
      </c>
      <c r="Q1262">
        <v>14.832537040976458</v>
      </c>
      <c r="R1262">
        <v>21.904937833531303</v>
      </c>
    </row>
    <row r="1263" spans="1:18" x14ac:dyDescent="0.25">
      <c r="A1263" s="70">
        <v>18</v>
      </c>
      <c r="B1263" s="70">
        <v>63</v>
      </c>
      <c r="C1263" s="83">
        <v>36.899772318358899</v>
      </c>
      <c r="D1263" s="83">
        <v>0</v>
      </c>
      <c r="E1263" s="43">
        <f t="shared" si="79"/>
        <v>11.745562326864611</v>
      </c>
      <c r="F1263" s="17">
        <f t="shared" si="80"/>
        <v>8.5138537617120827E-2</v>
      </c>
      <c r="G1263" s="17">
        <v>18.929910336614832</v>
      </c>
      <c r="H1263" s="17">
        <f t="shared" si="81"/>
        <v>18.998228383019676</v>
      </c>
      <c r="N1263" t="str">
        <f t="shared" si="82"/>
        <v>18#63</v>
      </c>
      <c r="O1263">
        <v>18</v>
      </c>
      <c r="P1263">
        <v>63</v>
      </c>
      <c r="Q1263">
        <v>11.745562326864611</v>
      </c>
      <c r="R1263">
        <v>18.998228383019676</v>
      </c>
    </row>
    <row r="1264" spans="1:18" x14ac:dyDescent="0.25">
      <c r="A1264" s="70">
        <v>18</v>
      </c>
      <c r="B1264" s="70">
        <v>64</v>
      </c>
      <c r="C1264" s="83">
        <v>43.049734371418701</v>
      </c>
      <c r="D1264" s="83">
        <v>0</v>
      </c>
      <c r="E1264" s="43">
        <f t="shared" si="79"/>
        <v>13.703156048008708</v>
      </c>
      <c r="F1264" s="17">
        <f t="shared" si="80"/>
        <v>7.2975889386103596E-2</v>
      </c>
      <c r="G1264" s="17">
        <v>20.873179964804034</v>
      </c>
      <c r="H1264" s="17">
        <f t="shared" si="81"/>
        <v>20.948511271297011</v>
      </c>
      <c r="N1264" t="str">
        <f t="shared" si="82"/>
        <v>18#64</v>
      </c>
      <c r="O1264">
        <v>18</v>
      </c>
      <c r="P1264">
        <v>64</v>
      </c>
      <c r="Q1264">
        <v>13.703156048008708</v>
      </c>
      <c r="R1264">
        <v>20.948511271297011</v>
      </c>
    </row>
    <row r="1265" spans="1:18" x14ac:dyDescent="0.25">
      <c r="A1265" s="70">
        <v>18</v>
      </c>
      <c r="B1265" s="70">
        <v>65</v>
      </c>
      <c r="C1265" s="83">
        <v>28.384440244891454</v>
      </c>
      <c r="D1265" s="83">
        <v>0</v>
      </c>
      <c r="E1265" s="43">
        <f t="shared" si="79"/>
        <v>9.0350479437420059</v>
      </c>
      <c r="F1265" s="17">
        <f t="shared" si="80"/>
        <v>0.11068009890225712</v>
      </c>
      <c r="G1265" s="17">
        <v>15.41787177710318</v>
      </c>
      <c r="H1265" s="17">
        <f t="shared" si="81"/>
        <v>15.473514876346744</v>
      </c>
      <c r="N1265" t="str">
        <f t="shared" si="82"/>
        <v>18#65</v>
      </c>
      <c r="O1265">
        <v>18</v>
      </c>
      <c r="P1265">
        <v>65</v>
      </c>
      <c r="Q1265">
        <v>9.0350479437420059</v>
      </c>
      <c r="R1265">
        <v>15.473514876346744</v>
      </c>
    </row>
    <row r="1266" spans="1:18" x14ac:dyDescent="0.25">
      <c r="A1266" s="70">
        <v>18</v>
      </c>
      <c r="B1266" s="70">
        <v>66</v>
      </c>
      <c r="C1266" s="83">
        <v>30.513273263258316</v>
      </c>
      <c r="D1266" s="83">
        <v>0</v>
      </c>
      <c r="E1266" s="43">
        <f t="shared" si="79"/>
        <v>9.7126765395226577</v>
      </c>
      <c r="F1266" s="17">
        <f t="shared" si="80"/>
        <v>0.10295823153698334</v>
      </c>
      <c r="G1266" s="17">
        <v>16.404724193563343</v>
      </c>
      <c r="H1266" s="17">
        <f t="shared" si="81"/>
        <v>16.463928843177914</v>
      </c>
      <c r="N1266" t="str">
        <f t="shared" si="82"/>
        <v>18#66</v>
      </c>
      <c r="O1266">
        <v>18</v>
      </c>
      <c r="P1266">
        <v>66</v>
      </c>
      <c r="Q1266">
        <v>9.7126765395226577</v>
      </c>
      <c r="R1266">
        <v>16.463928843177914</v>
      </c>
    </row>
    <row r="1267" spans="1:18" x14ac:dyDescent="0.25">
      <c r="A1267" s="70">
        <v>18</v>
      </c>
      <c r="B1267" s="70">
        <v>67</v>
      </c>
      <c r="C1267" s="83">
        <v>45.769909894887483</v>
      </c>
      <c r="D1267" s="83">
        <v>0</v>
      </c>
      <c r="E1267" s="43">
        <f t="shared" si="79"/>
        <v>14.56901480928399</v>
      </c>
      <c r="F1267" s="17">
        <f t="shared" si="80"/>
        <v>6.8638821024655544E-2</v>
      </c>
      <c r="G1267" s="17">
        <v>21.613359765084745</v>
      </c>
      <c r="H1267" s="17">
        <f t="shared" si="81"/>
        <v>21.691362380476935</v>
      </c>
      <c r="N1267" t="str">
        <f t="shared" si="82"/>
        <v>18#67</v>
      </c>
      <c r="O1267">
        <v>18</v>
      </c>
      <c r="P1267">
        <v>67</v>
      </c>
      <c r="Q1267">
        <v>14.56901480928399</v>
      </c>
      <c r="R1267">
        <v>21.691362380476935</v>
      </c>
    </row>
    <row r="1268" spans="1:18" x14ac:dyDescent="0.25">
      <c r="A1268" s="70">
        <v>18</v>
      </c>
      <c r="B1268" s="70">
        <v>68</v>
      </c>
      <c r="C1268" s="83">
        <v>38.792068334684998</v>
      </c>
      <c r="D1268" s="83">
        <v>0</v>
      </c>
      <c r="E1268" s="43">
        <f t="shared" si="79"/>
        <v>12.347898856447413</v>
      </c>
      <c r="F1268" s="17">
        <f t="shared" si="80"/>
        <v>8.0985438221163705E-2</v>
      </c>
      <c r="G1268" s="17">
        <v>19.572228839696535</v>
      </c>
      <c r="H1268" s="17">
        <f t="shared" si="81"/>
        <v>19.642865013578998</v>
      </c>
      <c r="N1268" t="str">
        <f t="shared" si="82"/>
        <v>18#68</v>
      </c>
      <c r="O1268">
        <v>18</v>
      </c>
      <c r="P1268">
        <v>68</v>
      </c>
      <c r="Q1268">
        <v>12.347898856447413</v>
      </c>
      <c r="R1268">
        <v>19.642865013578998</v>
      </c>
    </row>
    <row r="1269" spans="1:18" x14ac:dyDescent="0.25">
      <c r="A1269" s="70">
        <v>18</v>
      </c>
      <c r="B1269" s="70">
        <v>69</v>
      </c>
      <c r="C1269" s="83">
        <v>43.049734371418701</v>
      </c>
      <c r="D1269" s="83">
        <v>0</v>
      </c>
      <c r="E1269" s="43">
        <f t="shared" si="79"/>
        <v>13.703156048008708</v>
      </c>
      <c r="F1269" s="17">
        <f t="shared" si="80"/>
        <v>7.2975889386103596E-2</v>
      </c>
      <c r="G1269" s="17">
        <v>20.873179964804034</v>
      </c>
      <c r="H1269" s="17">
        <f t="shared" si="81"/>
        <v>20.948511271297011</v>
      </c>
      <c r="N1269" t="str">
        <f t="shared" si="82"/>
        <v>18#69</v>
      </c>
      <c r="O1269">
        <v>18</v>
      </c>
      <c r="P1269">
        <v>69</v>
      </c>
      <c r="Q1269">
        <v>13.703156048008708</v>
      </c>
      <c r="R1269">
        <v>20.948511271297011</v>
      </c>
    </row>
    <row r="1270" spans="1:18" x14ac:dyDescent="0.25">
      <c r="A1270" s="70">
        <v>18</v>
      </c>
      <c r="B1270" s="70">
        <v>70</v>
      </c>
      <c r="C1270" s="83">
        <v>35.244013304073555</v>
      </c>
      <c r="D1270" s="83">
        <v>0</v>
      </c>
      <c r="E1270" s="43">
        <f t="shared" si="79"/>
        <v>11.218517863479658</v>
      </c>
      <c r="F1270" s="17">
        <f t="shared" si="80"/>
        <v>8.9138334686381562E-2</v>
      </c>
      <c r="G1270" s="17">
        <v>18.33123641276995</v>
      </c>
      <c r="H1270" s="17">
        <f t="shared" si="81"/>
        <v>18.397393844983636</v>
      </c>
      <c r="N1270" t="str">
        <f t="shared" si="82"/>
        <v>18#70</v>
      </c>
      <c r="O1270">
        <v>18</v>
      </c>
      <c r="P1270">
        <v>70</v>
      </c>
      <c r="Q1270">
        <v>11.218517863479658</v>
      </c>
      <c r="R1270">
        <v>18.397393844983636</v>
      </c>
    </row>
    <row r="1271" spans="1:18" x14ac:dyDescent="0.25">
      <c r="A1271" s="70">
        <v>18</v>
      </c>
      <c r="B1271" s="70">
        <v>70</v>
      </c>
      <c r="C1271" s="83">
        <v>18.686423161220212</v>
      </c>
      <c r="D1271" s="83">
        <v>0</v>
      </c>
      <c r="E1271" s="43">
        <f t="shared" si="79"/>
        <v>5.9480732296301557</v>
      </c>
      <c r="F1271" s="17">
        <f t="shared" si="80"/>
        <v>0.16812166921861835</v>
      </c>
      <c r="G1271" s="17">
        <v>9.7182743635907087</v>
      </c>
      <c r="H1271" s="17">
        <f t="shared" si="81"/>
        <v>9.7533476157689076</v>
      </c>
      <c r="N1271" t="str">
        <f t="shared" si="82"/>
        <v>18#70</v>
      </c>
      <c r="O1271">
        <v>18</v>
      </c>
      <c r="P1271">
        <v>70</v>
      </c>
      <c r="Q1271">
        <v>5.9480732296301557</v>
      </c>
      <c r="R1271">
        <v>9.7533476157689076</v>
      </c>
    </row>
    <row r="1272" spans="1:18" x14ac:dyDescent="0.25">
      <c r="A1272" s="70">
        <v>18</v>
      </c>
      <c r="B1272" s="70">
        <v>71</v>
      </c>
      <c r="C1272" s="83">
        <v>43.995882379581758</v>
      </c>
      <c r="D1272" s="83">
        <v>0</v>
      </c>
      <c r="E1272" s="43">
        <f t="shared" si="79"/>
        <v>14.004324312800112</v>
      </c>
      <c r="F1272" s="17">
        <f t="shared" si="80"/>
        <v>7.1406515420811029E-2</v>
      </c>
      <c r="G1272" s="17">
        <v>21.138041898285827</v>
      </c>
      <c r="H1272" s="17">
        <f t="shared" si="81"/>
        <v>21.21432909149674</v>
      </c>
      <c r="N1272" t="str">
        <f t="shared" si="82"/>
        <v>18#71</v>
      </c>
      <c r="O1272">
        <v>18</v>
      </c>
      <c r="P1272">
        <v>71</v>
      </c>
      <c r="Q1272">
        <v>14.004324312800112</v>
      </c>
      <c r="R1272">
        <v>21.21432909149674</v>
      </c>
    </row>
    <row r="1273" spans="1:18" x14ac:dyDescent="0.25">
      <c r="A1273" s="70">
        <v>18</v>
      </c>
      <c r="B1273" s="70">
        <v>72</v>
      </c>
      <c r="C1273" s="83">
        <v>39.974753344888796</v>
      </c>
      <c r="D1273" s="83">
        <v>0</v>
      </c>
      <c r="E1273" s="43">
        <f t="shared" si="79"/>
        <v>12.724359187436658</v>
      </c>
      <c r="F1273" s="17">
        <f t="shared" si="80"/>
        <v>7.8589419338880792E-2</v>
      </c>
      <c r="G1273" s="17">
        <v>19.952664371163191</v>
      </c>
      <c r="H1273" s="17">
        <f t="shared" si="81"/>
        <v>20.024673536878719</v>
      </c>
      <c r="N1273" t="str">
        <f t="shared" si="82"/>
        <v>18#72</v>
      </c>
      <c r="O1273">
        <v>18</v>
      </c>
      <c r="P1273">
        <v>72</v>
      </c>
      <c r="Q1273">
        <v>12.724359187436658</v>
      </c>
      <c r="R1273">
        <v>20.024673536878719</v>
      </c>
    </row>
    <row r="1274" spans="1:18" x14ac:dyDescent="0.25">
      <c r="A1274" s="70">
        <v>18</v>
      </c>
      <c r="B1274" s="70">
        <v>73</v>
      </c>
      <c r="C1274" s="83">
        <v>39.974753344888796</v>
      </c>
      <c r="D1274" s="83">
        <v>0</v>
      </c>
      <c r="E1274" s="43">
        <f t="shared" si="79"/>
        <v>12.724359187436658</v>
      </c>
      <c r="F1274" s="17">
        <f t="shared" si="80"/>
        <v>7.8589419338880792E-2</v>
      </c>
      <c r="G1274" s="17">
        <v>19.952664371163191</v>
      </c>
      <c r="H1274" s="17">
        <f t="shared" si="81"/>
        <v>20.024673536878719</v>
      </c>
      <c r="N1274" t="str">
        <f t="shared" si="82"/>
        <v>18#73</v>
      </c>
      <c r="O1274">
        <v>18</v>
      </c>
      <c r="P1274">
        <v>73</v>
      </c>
      <c r="Q1274">
        <v>12.724359187436658</v>
      </c>
      <c r="R1274">
        <v>20.024673536878719</v>
      </c>
    </row>
    <row r="1275" spans="1:18" x14ac:dyDescent="0.25">
      <c r="A1275" s="70">
        <v>18</v>
      </c>
      <c r="B1275" s="70">
        <v>74</v>
      </c>
      <c r="C1275" s="83">
        <v>40.684364351011084</v>
      </c>
      <c r="D1275" s="83">
        <v>0</v>
      </c>
      <c r="E1275" s="43">
        <f t="shared" si="79"/>
        <v>12.95023538603021</v>
      </c>
      <c r="F1275" s="17">
        <f t="shared" si="80"/>
        <v>7.7218673652737518E-2</v>
      </c>
      <c r="G1275" s="17">
        <v>20.17362507377398</v>
      </c>
      <c r="H1275" s="17">
        <f t="shared" si="81"/>
        <v>20.246431686665229</v>
      </c>
      <c r="N1275" t="str">
        <f t="shared" si="82"/>
        <v>18#74</v>
      </c>
      <c r="O1275">
        <v>18</v>
      </c>
      <c r="P1275">
        <v>74</v>
      </c>
      <c r="Q1275">
        <v>12.95023538603021</v>
      </c>
      <c r="R1275">
        <v>20.246431686665229</v>
      </c>
    </row>
    <row r="1276" spans="1:18" x14ac:dyDescent="0.25">
      <c r="A1276" s="70">
        <v>18</v>
      </c>
      <c r="B1276" s="70">
        <v>75</v>
      </c>
      <c r="C1276" s="83">
        <v>43.759345377541003</v>
      </c>
      <c r="D1276" s="83">
        <v>0</v>
      </c>
      <c r="E1276" s="43">
        <f t="shared" si="79"/>
        <v>13.929032246602263</v>
      </c>
      <c r="F1276" s="17">
        <f t="shared" si="80"/>
        <v>7.1792496585247834E-2</v>
      </c>
      <c r="G1276" s="17">
        <v>21.072590163510579</v>
      </c>
      <c r="H1276" s="17">
        <f t="shared" si="81"/>
        <v>21.148641141410689</v>
      </c>
      <c r="N1276" t="str">
        <f t="shared" si="82"/>
        <v>18#75</v>
      </c>
      <c r="O1276">
        <v>18</v>
      </c>
      <c r="P1276">
        <v>75</v>
      </c>
      <c r="Q1276">
        <v>13.929032246602263</v>
      </c>
      <c r="R1276">
        <v>21.148641141410689</v>
      </c>
    </row>
    <row r="1277" spans="1:18" x14ac:dyDescent="0.25">
      <c r="A1277" s="70">
        <v>18</v>
      </c>
      <c r="B1277" s="70">
        <v>76</v>
      </c>
      <c r="C1277" s="83">
        <v>35.480550306114324</v>
      </c>
      <c r="D1277" s="83">
        <v>0</v>
      </c>
      <c r="E1277" s="43">
        <f t="shared" si="79"/>
        <v>11.29380992967751</v>
      </c>
      <c r="F1277" s="17">
        <f t="shared" si="80"/>
        <v>8.8544079121805674E-2</v>
      </c>
      <c r="G1277" s="17">
        <v>18.418969973749387</v>
      </c>
      <c r="H1277" s="17">
        <f t="shared" si="81"/>
        <v>18.485444036384649</v>
      </c>
      <c r="N1277" t="str">
        <f t="shared" si="82"/>
        <v>18#76</v>
      </c>
      <c r="O1277">
        <v>18</v>
      </c>
      <c r="P1277">
        <v>76</v>
      </c>
      <c r="Q1277">
        <v>11.29380992967751</v>
      </c>
      <c r="R1277">
        <v>18.485444036384649</v>
      </c>
    </row>
    <row r="1278" spans="1:18" x14ac:dyDescent="0.25">
      <c r="A1278" s="70">
        <v>18</v>
      </c>
      <c r="B1278" s="70">
        <v>77</v>
      </c>
      <c r="C1278" s="83">
        <v>41.039169854072242</v>
      </c>
      <c r="D1278" s="83">
        <v>0</v>
      </c>
      <c r="E1278" s="43">
        <f t="shared" si="79"/>
        <v>13.063173485326988</v>
      </c>
      <c r="F1278" s="17">
        <f t="shared" si="80"/>
        <v>7.6551077050552446E-2</v>
      </c>
      <c r="G1278" s="17">
        <v>20.282124357153766</v>
      </c>
      <c r="H1278" s="17">
        <f t="shared" si="81"/>
        <v>20.355322543958732</v>
      </c>
      <c r="N1278" t="str">
        <f t="shared" si="82"/>
        <v>18#77</v>
      </c>
      <c r="O1278">
        <v>18</v>
      </c>
      <c r="P1278">
        <v>77</v>
      </c>
      <c r="Q1278">
        <v>13.063173485326988</v>
      </c>
      <c r="R1278">
        <v>20.355322543958732</v>
      </c>
    </row>
    <row r="1279" spans="1:18" x14ac:dyDescent="0.25">
      <c r="A1279" s="70">
        <v>18</v>
      </c>
      <c r="B1279" s="70">
        <v>78</v>
      </c>
      <c r="C1279" s="83">
        <v>42.340123365296421</v>
      </c>
      <c r="D1279" s="83">
        <v>0</v>
      </c>
      <c r="E1279" s="43">
        <f t="shared" si="79"/>
        <v>13.47727984941516</v>
      </c>
      <c r="F1279" s="17">
        <f t="shared" si="80"/>
        <v>7.4198948984753363E-2</v>
      </c>
      <c r="G1279" s="17">
        <v>20.669068374815506</v>
      </c>
      <c r="H1279" s="17">
        <f t="shared" si="81"/>
        <v>20.743663042580213</v>
      </c>
      <c r="N1279" t="str">
        <f t="shared" si="82"/>
        <v>18#78</v>
      </c>
      <c r="O1279">
        <v>18</v>
      </c>
      <c r="P1279">
        <v>78</v>
      </c>
      <c r="Q1279">
        <v>13.47727984941516</v>
      </c>
      <c r="R1279">
        <v>20.743663042580213</v>
      </c>
    </row>
    <row r="1280" spans="1:18" x14ac:dyDescent="0.25">
      <c r="A1280" s="70">
        <v>18</v>
      </c>
      <c r="B1280" s="70">
        <v>79</v>
      </c>
      <c r="C1280" s="83">
        <v>41.867049361214903</v>
      </c>
      <c r="D1280" s="83">
        <v>0</v>
      </c>
      <c r="E1280" s="43">
        <f t="shared" si="79"/>
        <v>13.326695717019462</v>
      </c>
      <c r="F1280" s="17">
        <f t="shared" si="80"/>
        <v>7.5037355187970917E-2</v>
      </c>
      <c r="G1280" s="17">
        <v>20.530304318429415</v>
      </c>
      <c r="H1280" s="17">
        <f t="shared" si="81"/>
        <v>20.604398186714626</v>
      </c>
      <c r="N1280" t="str">
        <f t="shared" si="82"/>
        <v>18#79</v>
      </c>
      <c r="O1280">
        <v>18</v>
      </c>
      <c r="P1280">
        <v>79</v>
      </c>
      <c r="Q1280">
        <v>13.326695717019462</v>
      </c>
      <c r="R1280">
        <v>20.604398186714626</v>
      </c>
    </row>
    <row r="1281" spans="1:18" x14ac:dyDescent="0.25">
      <c r="A1281" s="70">
        <v>18</v>
      </c>
      <c r="B1281" s="70">
        <v>80</v>
      </c>
      <c r="C1281" s="83">
        <v>39.501679340807272</v>
      </c>
      <c r="D1281" s="83">
        <v>0</v>
      </c>
      <c r="E1281" s="43">
        <f t="shared" si="79"/>
        <v>12.573775055040958</v>
      </c>
      <c r="F1281" s="17">
        <f t="shared" si="80"/>
        <v>7.953060998964584E-2</v>
      </c>
      <c r="G1281" s="17">
        <v>19.802349831734901</v>
      </c>
      <c r="H1281" s="17">
        <f t="shared" si="81"/>
        <v>19.873816512277632</v>
      </c>
      <c r="N1281" t="str">
        <f t="shared" si="82"/>
        <v>18#80</v>
      </c>
      <c r="O1281">
        <v>18</v>
      </c>
      <c r="P1281">
        <v>80</v>
      </c>
      <c r="Q1281">
        <v>12.573775055040958</v>
      </c>
      <c r="R1281">
        <v>19.873816512277632</v>
      </c>
    </row>
    <row r="1282" spans="1:18" x14ac:dyDescent="0.25">
      <c r="A1282" s="70">
        <v>19</v>
      </c>
      <c r="B1282" s="70">
        <v>1</v>
      </c>
      <c r="C1282" s="83">
        <v>47.898742913254331</v>
      </c>
      <c r="D1282" s="83">
        <v>21.320999999999998</v>
      </c>
      <c r="E1282" s="43">
        <f t="shared" si="79"/>
        <v>15.246643405064637</v>
      </c>
      <c r="F1282" s="17">
        <f t="shared" si="80"/>
        <v>6.55882067568931E-2</v>
      </c>
      <c r="G1282" s="17">
        <v>21.320999999999998</v>
      </c>
      <c r="H1282" s="17">
        <f t="shared" si="81"/>
        <v>21.320999999999998</v>
      </c>
      <c r="N1282" t="str">
        <f t="shared" si="82"/>
        <v>19#1</v>
      </c>
      <c r="O1282">
        <v>19</v>
      </c>
      <c r="P1282">
        <v>1</v>
      </c>
      <c r="Q1282">
        <v>15.246643405064637</v>
      </c>
      <c r="R1282">
        <v>21.320999999999998</v>
      </c>
    </row>
    <row r="1283" spans="1:18" x14ac:dyDescent="0.25">
      <c r="A1283" s="70">
        <v>19</v>
      </c>
      <c r="B1283" s="70">
        <v>2</v>
      </c>
      <c r="C1283" s="83">
        <v>41.157438355092609</v>
      </c>
      <c r="D1283" s="83">
        <v>20.6</v>
      </c>
      <c r="E1283" s="43">
        <f t="shared" ref="E1283:E1346" si="83">C1283/PI()</f>
        <v>13.10081951842591</v>
      </c>
      <c r="F1283" s="17">
        <f t="shared" ref="F1283:F1346" si="84">1/E1283</f>
        <v>7.6331102691211794E-2</v>
      </c>
      <c r="G1283" s="17">
        <v>20.6</v>
      </c>
      <c r="H1283" s="17">
        <f t="shared" ref="H1283:H1346" si="85">IF(D1283=0,EXP($L$3+$L$4*F1283)*$L$5,D1283)</f>
        <v>20.6</v>
      </c>
      <c r="N1283" t="str">
        <f t="shared" ref="N1283:N1346" si="86">CONCATENATE(O1283,"#",P1283)</f>
        <v>19#2</v>
      </c>
      <c r="O1283">
        <v>19</v>
      </c>
      <c r="P1283">
        <v>2</v>
      </c>
      <c r="Q1283">
        <v>13.10081951842591</v>
      </c>
      <c r="R1283">
        <v>20.6</v>
      </c>
    </row>
    <row r="1284" spans="1:18" x14ac:dyDescent="0.25">
      <c r="A1284" s="70">
        <v>19</v>
      </c>
      <c r="B1284" s="70">
        <v>3</v>
      </c>
      <c r="C1284" s="83">
        <v>35.953624310195849</v>
      </c>
      <c r="D1284" s="83">
        <v>19.57</v>
      </c>
      <c r="E1284" s="43">
        <f t="shared" si="83"/>
        <v>11.444394062073211</v>
      </c>
      <c r="F1284" s="17">
        <f t="shared" si="84"/>
        <v>8.7379025449150327E-2</v>
      </c>
      <c r="G1284" s="17">
        <v>19.57</v>
      </c>
      <c r="H1284" s="17">
        <f t="shared" si="85"/>
        <v>19.57</v>
      </c>
      <c r="N1284" t="str">
        <f t="shared" si="86"/>
        <v>19#3</v>
      </c>
      <c r="O1284">
        <v>19</v>
      </c>
      <c r="P1284">
        <v>3</v>
      </c>
      <c r="Q1284">
        <v>11.444394062073211</v>
      </c>
      <c r="R1284">
        <v>19.57</v>
      </c>
    </row>
    <row r="1285" spans="1:18" x14ac:dyDescent="0.25">
      <c r="A1285" s="70">
        <v>19</v>
      </c>
      <c r="B1285" s="70">
        <v>4</v>
      </c>
      <c r="C1285" s="83">
        <v>48.135279915295101</v>
      </c>
      <c r="D1285" s="83">
        <v>21.63</v>
      </c>
      <c r="E1285" s="43">
        <f t="shared" si="83"/>
        <v>15.321935471262488</v>
      </c>
      <c r="F1285" s="17">
        <f t="shared" si="84"/>
        <v>6.5265905986588948E-2</v>
      </c>
      <c r="G1285" s="17">
        <v>21.63</v>
      </c>
      <c r="H1285" s="17">
        <f t="shared" si="85"/>
        <v>21.63</v>
      </c>
      <c r="N1285" t="str">
        <f t="shared" si="86"/>
        <v>19#4</v>
      </c>
      <c r="O1285">
        <v>19</v>
      </c>
      <c r="P1285">
        <v>4</v>
      </c>
      <c r="Q1285">
        <v>15.321935471262488</v>
      </c>
      <c r="R1285">
        <v>21.63</v>
      </c>
    </row>
    <row r="1286" spans="1:18" x14ac:dyDescent="0.25">
      <c r="A1286" s="70">
        <v>19</v>
      </c>
      <c r="B1286" s="70">
        <v>5</v>
      </c>
      <c r="C1286" s="83">
        <v>39.02860533672574</v>
      </c>
      <c r="D1286" s="83">
        <v>20.291</v>
      </c>
      <c r="E1286" s="43">
        <f t="shared" si="83"/>
        <v>12.423190922645256</v>
      </c>
      <c r="F1286" s="17">
        <f t="shared" si="84"/>
        <v>8.0494617383459727E-2</v>
      </c>
      <c r="G1286" s="17">
        <v>20.291</v>
      </c>
      <c r="H1286" s="17">
        <f t="shared" si="85"/>
        <v>20.291</v>
      </c>
      <c r="N1286" t="str">
        <f t="shared" si="86"/>
        <v>19#5</v>
      </c>
      <c r="O1286">
        <v>19</v>
      </c>
      <c r="P1286">
        <v>5</v>
      </c>
      <c r="Q1286">
        <v>12.423190922645256</v>
      </c>
      <c r="R1286">
        <v>20.291</v>
      </c>
    </row>
    <row r="1287" spans="1:18" x14ac:dyDescent="0.25">
      <c r="A1287" s="70">
        <v>19</v>
      </c>
      <c r="B1287" s="70">
        <v>6</v>
      </c>
      <c r="C1287" s="83">
        <v>39.146873837746135</v>
      </c>
      <c r="D1287" s="83">
        <v>20.085000000000001</v>
      </c>
      <c r="E1287" s="43">
        <f t="shared" si="83"/>
        <v>12.460836955744185</v>
      </c>
      <c r="F1287" s="17">
        <f t="shared" si="84"/>
        <v>8.0251431228222675E-2</v>
      </c>
      <c r="G1287" s="17">
        <v>20.085000000000001</v>
      </c>
      <c r="H1287" s="17">
        <f t="shared" si="85"/>
        <v>20.085000000000001</v>
      </c>
      <c r="N1287" t="str">
        <f t="shared" si="86"/>
        <v>19#6</v>
      </c>
      <c r="O1287">
        <v>19</v>
      </c>
      <c r="P1287">
        <v>6</v>
      </c>
      <c r="Q1287">
        <v>12.460836955744185</v>
      </c>
      <c r="R1287">
        <v>20.085000000000001</v>
      </c>
    </row>
    <row r="1288" spans="1:18" x14ac:dyDescent="0.25">
      <c r="A1288" s="70">
        <v>19</v>
      </c>
      <c r="B1288" s="70">
        <v>7</v>
      </c>
      <c r="C1288" s="83">
        <v>44.46895638366329</v>
      </c>
      <c r="D1288" s="83">
        <v>20.394000000000002</v>
      </c>
      <c r="E1288" s="43">
        <f t="shared" si="83"/>
        <v>14.154908445195813</v>
      </c>
      <c r="F1288" s="17">
        <f t="shared" si="84"/>
        <v>7.0646871639738568E-2</v>
      </c>
      <c r="G1288" s="17">
        <v>20.394000000000002</v>
      </c>
      <c r="H1288" s="17">
        <f t="shared" si="85"/>
        <v>20.394000000000002</v>
      </c>
      <c r="N1288" t="str">
        <f t="shared" si="86"/>
        <v>19#7</v>
      </c>
      <c r="O1288">
        <v>19</v>
      </c>
      <c r="P1288">
        <v>7</v>
      </c>
      <c r="Q1288">
        <v>14.154908445195813</v>
      </c>
      <c r="R1288">
        <v>20.394000000000002</v>
      </c>
    </row>
    <row r="1289" spans="1:18" x14ac:dyDescent="0.25">
      <c r="A1289" s="70">
        <v>19</v>
      </c>
      <c r="B1289" s="70">
        <v>8</v>
      </c>
      <c r="C1289" s="83">
        <v>46.716057903050533</v>
      </c>
      <c r="D1289" s="83">
        <v>20.6</v>
      </c>
      <c r="E1289" s="43">
        <f t="shared" si="83"/>
        <v>14.87018307407539</v>
      </c>
      <c r="F1289" s="17">
        <f t="shared" si="84"/>
        <v>6.7248667687447333E-2</v>
      </c>
      <c r="G1289" s="17">
        <v>20.6</v>
      </c>
      <c r="H1289" s="17">
        <f t="shared" si="85"/>
        <v>20.6</v>
      </c>
      <c r="N1289" t="str">
        <f t="shared" si="86"/>
        <v>19#8</v>
      </c>
      <c r="O1289">
        <v>19</v>
      </c>
      <c r="P1289">
        <v>8</v>
      </c>
      <c r="Q1289">
        <v>14.87018307407539</v>
      </c>
      <c r="R1289">
        <v>20.6</v>
      </c>
    </row>
    <row r="1290" spans="1:18" x14ac:dyDescent="0.25">
      <c r="A1290" s="70">
        <v>19</v>
      </c>
      <c r="B1290" s="70">
        <v>9</v>
      </c>
      <c r="C1290" s="83">
        <v>28.029634741830311</v>
      </c>
      <c r="D1290" s="83">
        <v>16.48</v>
      </c>
      <c r="E1290" s="43">
        <f t="shared" si="83"/>
        <v>8.9221098444452309</v>
      </c>
      <c r="F1290" s="17">
        <f t="shared" si="84"/>
        <v>0.11208111281241227</v>
      </c>
      <c r="G1290" s="17">
        <v>16.48</v>
      </c>
      <c r="H1290" s="17">
        <f t="shared" si="85"/>
        <v>16.48</v>
      </c>
      <c r="N1290" t="str">
        <f t="shared" si="86"/>
        <v>19#9</v>
      </c>
      <c r="O1290">
        <v>19</v>
      </c>
      <c r="P1290">
        <v>9</v>
      </c>
      <c r="Q1290">
        <v>8.9221098444452309</v>
      </c>
      <c r="R1290">
        <v>16.48</v>
      </c>
    </row>
    <row r="1291" spans="1:18" x14ac:dyDescent="0.25">
      <c r="A1291" s="70">
        <v>19</v>
      </c>
      <c r="B1291" s="70">
        <v>10</v>
      </c>
      <c r="C1291" s="83">
        <v>44.350687882642895</v>
      </c>
      <c r="D1291" s="83">
        <v>20.6</v>
      </c>
      <c r="E1291" s="43">
        <f t="shared" si="83"/>
        <v>14.117262412096885</v>
      </c>
      <c r="F1291" s="17">
        <f t="shared" si="84"/>
        <v>7.0835263297444551E-2</v>
      </c>
      <c r="G1291" s="17">
        <v>20.6</v>
      </c>
      <c r="H1291" s="17">
        <f t="shared" si="85"/>
        <v>20.6</v>
      </c>
      <c r="N1291" t="str">
        <f t="shared" si="86"/>
        <v>19#10</v>
      </c>
      <c r="O1291">
        <v>19</v>
      </c>
      <c r="P1291">
        <v>10</v>
      </c>
      <c r="Q1291">
        <v>14.117262412096885</v>
      </c>
      <c r="R1291">
        <v>20.6</v>
      </c>
    </row>
    <row r="1292" spans="1:18" x14ac:dyDescent="0.25">
      <c r="A1292" s="70">
        <v>19</v>
      </c>
      <c r="B1292" s="70">
        <v>11</v>
      </c>
      <c r="C1292" s="83">
        <v>43.522808375500233</v>
      </c>
      <c r="D1292" s="83">
        <v>0</v>
      </c>
      <c r="E1292" s="43">
        <f t="shared" si="83"/>
        <v>13.853740180404412</v>
      </c>
      <c r="F1292" s="17">
        <f t="shared" si="84"/>
        <v>7.2182673197124195E-2</v>
      </c>
      <c r="G1292" s="17">
        <v>21.006632975254369</v>
      </c>
      <c r="H1292" s="17">
        <f t="shared" si="85"/>
        <v>21.082445913662063</v>
      </c>
      <c r="N1292" t="str">
        <f t="shared" si="86"/>
        <v>19#11</v>
      </c>
      <c r="O1292">
        <v>19</v>
      </c>
      <c r="P1292">
        <v>11</v>
      </c>
      <c r="Q1292">
        <v>13.853740180404412</v>
      </c>
      <c r="R1292">
        <v>21.082445913662063</v>
      </c>
    </row>
    <row r="1293" spans="1:18" x14ac:dyDescent="0.25">
      <c r="A1293" s="70">
        <v>19</v>
      </c>
      <c r="B1293" s="70">
        <v>12</v>
      </c>
      <c r="C1293" s="83">
        <v>41.039169854072242</v>
      </c>
      <c r="D1293" s="83">
        <v>0</v>
      </c>
      <c r="E1293" s="43">
        <f t="shared" si="83"/>
        <v>13.063173485326988</v>
      </c>
      <c r="F1293" s="17">
        <f t="shared" si="84"/>
        <v>7.6551077050552446E-2</v>
      </c>
      <c r="G1293" s="17">
        <v>20.282124357153766</v>
      </c>
      <c r="H1293" s="17">
        <f t="shared" si="85"/>
        <v>20.355322543958732</v>
      </c>
      <c r="N1293" t="str">
        <f t="shared" si="86"/>
        <v>19#12</v>
      </c>
      <c r="O1293">
        <v>19</v>
      </c>
      <c r="P1293">
        <v>12</v>
      </c>
      <c r="Q1293">
        <v>13.063173485326988</v>
      </c>
      <c r="R1293">
        <v>20.355322543958732</v>
      </c>
    </row>
    <row r="1294" spans="1:18" x14ac:dyDescent="0.25">
      <c r="A1294" s="70">
        <v>19</v>
      </c>
      <c r="B1294" s="70">
        <v>13</v>
      </c>
      <c r="C1294" s="83">
        <v>46.952594905091296</v>
      </c>
      <c r="D1294" s="83">
        <v>0</v>
      </c>
      <c r="E1294" s="43">
        <f t="shared" si="83"/>
        <v>14.94547514027324</v>
      </c>
      <c r="F1294" s="17">
        <f t="shared" si="84"/>
        <v>6.6909883467359446E-2</v>
      </c>
      <c r="G1294" s="17">
        <v>21.91569243431703</v>
      </c>
      <c r="H1294" s="17">
        <f t="shared" si="85"/>
        <v>21.99478616831248</v>
      </c>
      <c r="N1294" t="str">
        <f t="shared" si="86"/>
        <v>19#13</v>
      </c>
      <c r="O1294">
        <v>19</v>
      </c>
      <c r="P1294">
        <v>13</v>
      </c>
      <c r="Q1294">
        <v>14.94547514027324</v>
      </c>
      <c r="R1294">
        <v>21.99478616831248</v>
      </c>
    </row>
    <row r="1295" spans="1:18" x14ac:dyDescent="0.25">
      <c r="A1295" s="70">
        <v>19</v>
      </c>
      <c r="B1295" s="70">
        <v>14</v>
      </c>
      <c r="C1295" s="83">
        <v>42.103586363255673</v>
      </c>
      <c r="D1295" s="83">
        <v>0</v>
      </c>
      <c r="E1295" s="43">
        <f t="shared" si="83"/>
        <v>13.401987783217315</v>
      </c>
      <c r="F1295" s="17">
        <f t="shared" si="84"/>
        <v>7.461579701275757E-2</v>
      </c>
      <c r="G1295" s="17">
        <v>20.599959292734329</v>
      </c>
      <c r="H1295" s="17">
        <f t="shared" si="85"/>
        <v>20.674304545821808</v>
      </c>
      <c r="N1295" t="str">
        <f t="shared" si="86"/>
        <v>19#14</v>
      </c>
      <c r="O1295">
        <v>19</v>
      </c>
      <c r="P1295">
        <v>14</v>
      </c>
      <c r="Q1295">
        <v>13.401987783217315</v>
      </c>
      <c r="R1295">
        <v>20.674304545821808</v>
      </c>
    </row>
    <row r="1296" spans="1:18" x14ac:dyDescent="0.25">
      <c r="A1296" s="70">
        <v>19</v>
      </c>
      <c r="B1296" s="70">
        <v>15</v>
      </c>
      <c r="C1296" s="83">
        <v>41.157438355092609</v>
      </c>
      <c r="D1296" s="83">
        <v>0</v>
      </c>
      <c r="E1296" s="43">
        <f t="shared" si="83"/>
        <v>13.10081951842591</v>
      </c>
      <c r="F1296" s="17">
        <f t="shared" si="84"/>
        <v>7.6331102691211794E-2</v>
      </c>
      <c r="G1296" s="17">
        <v>20.318002742021832</v>
      </c>
      <c r="H1296" s="17">
        <f t="shared" si="85"/>
        <v>20.391330413917789</v>
      </c>
      <c r="N1296" t="str">
        <f t="shared" si="86"/>
        <v>19#15</v>
      </c>
      <c r="O1296">
        <v>19</v>
      </c>
      <c r="P1296">
        <v>15</v>
      </c>
      <c r="Q1296">
        <v>13.10081951842591</v>
      </c>
      <c r="R1296">
        <v>20.391330413917789</v>
      </c>
    </row>
    <row r="1297" spans="1:18" x14ac:dyDescent="0.25">
      <c r="A1297" s="70">
        <v>19</v>
      </c>
      <c r="B1297" s="70">
        <v>16</v>
      </c>
      <c r="C1297" s="83">
        <v>41.748780860194515</v>
      </c>
      <c r="D1297" s="83">
        <v>0</v>
      </c>
      <c r="E1297" s="43">
        <f t="shared" si="83"/>
        <v>13.289049683920535</v>
      </c>
      <c r="F1297" s="17">
        <f t="shared" si="84"/>
        <v>7.5249925599268283E-2</v>
      </c>
      <c r="G1297" s="17">
        <v>20.495270221942175</v>
      </c>
      <c r="H1297" s="17">
        <f t="shared" si="85"/>
        <v>20.569237652173165</v>
      </c>
      <c r="N1297" t="str">
        <f t="shared" si="86"/>
        <v>19#16</v>
      </c>
      <c r="O1297">
        <v>19</v>
      </c>
      <c r="P1297">
        <v>16</v>
      </c>
      <c r="Q1297">
        <v>13.289049683920535</v>
      </c>
      <c r="R1297">
        <v>20.569237652173165</v>
      </c>
    </row>
    <row r="1298" spans="1:18" x14ac:dyDescent="0.25">
      <c r="A1298" s="70">
        <v>19</v>
      </c>
      <c r="B1298" s="70">
        <v>17</v>
      </c>
      <c r="C1298" s="83">
        <v>42.340123365296421</v>
      </c>
      <c r="D1298" s="83">
        <v>0</v>
      </c>
      <c r="E1298" s="43">
        <f t="shared" si="83"/>
        <v>13.47727984941516</v>
      </c>
      <c r="F1298" s="17">
        <f t="shared" si="84"/>
        <v>7.4198948984753363E-2</v>
      </c>
      <c r="G1298" s="17">
        <v>20.669068374815506</v>
      </c>
      <c r="H1298" s="17">
        <f t="shared" si="85"/>
        <v>20.743663042580213</v>
      </c>
      <c r="N1298" t="str">
        <f t="shared" si="86"/>
        <v>19#17</v>
      </c>
      <c r="O1298">
        <v>19</v>
      </c>
      <c r="P1298">
        <v>17</v>
      </c>
      <c r="Q1298">
        <v>13.47727984941516</v>
      </c>
      <c r="R1298">
        <v>20.743663042580213</v>
      </c>
    </row>
    <row r="1299" spans="1:18" x14ac:dyDescent="0.25">
      <c r="A1299" s="70">
        <v>19</v>
      </c>
      <c r="B1299" s="70">
        <v>18</v>
      </c>
      <c r="C1299" s="83">
        <v>38.673799833664624</v>
      </c>
      <c r="D1299" s="83">
        <v>0</v>
      </c>
      <c r="E1299" s="43">
        <f t="shared" si="83"/>
        <v>12.31025282334849</v>
      </c>
      <c r="F1299" s="17">
        <f t="shared" si="84"/>
        <v>8.1233100111748294E-2</v>
      </c>
      <c r="G1299" s="17">
        <v>19.533321549348301</v>
      </c>
      <c r="H1299" s="17">
        <f t="shared" si="85"/>
        <v>19.603817306819899</v>
      </c>
      <c r="N1299" t="str">
        <f t="shared" si="86"/>
        <v>19#18</v>
      </c>
      <c r="O1299">
        <v>19</v>
      </c>
      <c r="P1299">
        <v>18</v>
      </c>
      <c r="Q1299">
        <v>12.31025282334849</v>
      </c>
      <c r="R1299">
        <v>19.603817306819899</v>
      </c>
    </row>
    <row r="1300" spans="1:18" x14ac:dyDescent="0.25">
      <c r="A1300" s="70">
        <v>19</v>
      </c>
      <c r="B1300" s="70">
        <v>19</v>
      </c>
      <c r="C1300" s="83">
        <v>34.061328293869742</v>
      </c>
      <c r="D1300" s="83">
        <v>0</v>
      </c>
      <c r="E1300" s="43">
        <f t="shared" si="83"/>
        <v>10.842057532490408</v>
      </c>
      <c r="F1300" s="17">
        <f t="shared" si="84"/>
        <v>9.2233415751880918E-2</v>
      </c>
      <c r="G1300" s="17">
        <v>17.88100212721363</v>
      </c>
      <c r="H1300" s="17">
        <f t="shared" si="85"/>
        <v>17.945534663890744</v>
      </c>
      <c r="N1300" t="str">
        <f t="shared" si="86"/>
        <v>19#19</v>
      </c>
      <c r="O1300">
        <v>19</v>
      </c>
      <c r="P1300">
        <v>19</v>
      </c>
      <c r="Q1300">
        <v>10.842057532490408</v>
      </c>
      <c r="R1300">
        <v>17.945534663890744</v>
      </c>
    </row>
    <row r="1301" spans="1:18" x14ac:dyDescent="0.25">
      <c r="A1301" s="70">
        <v>19</v>
      </c>
      <c r="B1301" s="70">
        <v>20</v>
      </c>
      <c r="C1301" s="83">
        <v>41.748780860194515</v>
      </c>
      <c r="D1301" s="83">
        <v>0</v>
      </c>
      <c r="E1301" s="43">
        <f t="shared" si="83"/>
        <v>13.289049683920535</v>
      </c>
      <c r="F1301" s="17">
        <f t="shared" si="84"/>
        <v>7.5249925599268283E-2</v>
      </c>
      <c r="G1301" s="17">
        <v>20.495270221942175</v>
      </c>
      <c r="H1301" s="17">
        <f t="shared" si="85"/>
        <v>20.569237652173165</v>
      </c>
      <c r="N1301" t="str">
        <f t="shared" si="86"/>
        <v>19#20</v>
      </c>
      <c r="O1301">
        <v>19</v>
      </c>
      <c r="P1301">
        <v>20</v>
      </c>
      <c r="Q1301">
        <v>13.289049683920535</v>
      </c>
      <c r="R1301">
        <v>20.569237652173165</v>
      </c>
    </row>
    <row r="1302" spans="1:18" x14ac:dyDescent="0.25">
      <c r="A1302" s="70">
        <v>19</v>
      </c>
      <c r="B1302" s="70">
        <v>21</v>
      </c>
      <c r="C1302" s="83">
        <v>38.792068334684998</v>
      </c>
      <c r="D1302" s="83">
        <v>0</v>
      </c>
      <c r="E1302" s="43">
        <f t="shared" si="83"/>
        <v>12.347898856447413</v>
      </c>
      <c r="F1302" s="17">
        <f t="shared" si="84"/>
        <v>8.0985438221163705E-2</v>
      </c>
      <c r="G1302" s="17">
        <v>19.572228839696535</v>
      </c>
      <c r="H1302" s="17">
        <f t="shared" si="85"/>
        <v>19.642865013578998</v>
      </c>
      <c r="N1302" t="str">
        <f t="shared" si="86"/>
        <v>19#21</v>
      </c>
      <c r="O1302">
        <v>19</v>
      </c>
      <c r="P1302">
        <v>21</v>
      </c>
      <c r="Q1302">
        <v>12.347898856447413</v>
      </c>
      <c r="R1302">
        <v>19.642865013578998</v>
      </c>
    </row>
    <row r="1303" spans="1:18" x14ac:dyDescent="0.25">
      <c r="A1303" s="70">
        <v>19</v>
      </c>
      <c r="B1303" s="70">
        <v>22</v>
      </c>
      <c r="C1303" s="83">
        <v>37.254577821420028</v>
      </c>
      <c r="D1303" s="83">
        <v>0</v>
      </c>
      <c r="E1303" s="43">
        <f t="shared" si="83"/>
        <v>11.858500426161381</v>
      </c>
      <c r="F1303" s="17">
        <f t="shared" si="84"/>
        <v>8.4327694401719722E-2</v>
      </c>
      <c r="G1303" s="17">
        <v>19.053637318472191</v>
      </c>
      <c r="H1303" s="17">
        <f t="shared" si="85"/>
        <v>19.122401895554557</v>
      </c>
      <c r="N1303" t="str">
        <f t="shared" si="86"/>
        <v>19#22</v>
      </c>
      <c r="O1303">
        <v>19</v>
      </c>
      <c r="P1303">
        <v>22</v>
      </c>
      <c r="Q1303">
        <v>11.858500426161381</v>
      </c>
      <c r="R1303">
        <v>19.122401895554557</v>
      </c>
    </row>
    <row r="1304" spans="1:18" x14ac:dyDescent="0.25">
      <c r="A1304" s="70">
        <v>19</v>
      </c>
      <c r="B1304" s="70">
        <v>23</v>
      </c>
      <c r="C1304" s="83">
        <v>38.318994330603473</v>
      </c>
      <c r="D1304" s="83">
        <v>0</v>
      </c>
      <c r="E1304" s="43">
        <f t="shared" si="83"/>
        <v>12.197314724051711</v>
      </c>
      <c r="F1304" s="17">
        <f t="shared" si="84"/>
        <v>8.1985258446116357E-2</v>
      </c>
      <c r="G1304" s="17">
        <v>19.415632165617151</v>
      </c>
      <c r="H1304" s="17">
        <f t="shared" si="85"/>
        <v>19.485703182102863</v>
      </c>
      <c r="N1304" t="str">
        <f t="shared" si="86"/>
        <v>19#23</v>
      </c>
      <c r="O1304">
        <v>19</v>
      </c>
      <c r="P1304">
        <v>23</v>
      </c>
      <c r="Q1304">
        <v>12.197314724051711</v>
      </c>
      <c r="R1304">
        <v>19.485703182102863</v>
      </c>
    </row>
    <row r="1305" spans="1:18" x14ac:dyDescent="0.25">
      <c r="A1305" s="70">
        <v>19</v>
      </c>
      <c r="B1305" s="70">
        <v>24</v>
      </c>
      <c r="C1305" s="83">
        <v>37.254577821420028</v>
      </c>
      <c r="D1305" s="83">
        <v>0</v>
      </c>
      <c r="E1305" s="43">
        <f t="shared" si="83"/>
        <v>11.858500426161381</v>
      </c>
      <c r="F1305" s="17">
        <f t="shared" si="84"/>
        <v>8.4327694401719722E-2</v>
      </c>
      <c r="G1305" s="17">
        <v>19.053637318472191</v>
      </c>
      <c r="H1305" s="17">
        <f t="shared" si="85"/>
        <v>19.122401895554557</v>
      </c>
      <c r="N1305" t="str">
        <f t="shared" si="86"/>
        <v>19#24</v>
      </c>
      <c r="O1305">
        <v>19</v>
      </c>
      <c r="P1305">
        <v>24</v>
      </c>
      <c r="Q1305">
        <v>11.858500426161381</v>
      </c>
      <c r="R1305">
        <v>19.122401895554557</v>
      </c>
    </row>
    <row r="1306" spans="1:18" x14ac:dyDescent="0.25">
      <c r="A1306" s="70">
        <v>19</v>
      </c>
      <c r="B1306" s="70">
        <v>25</v>
      </c>
      <c r="C1306" s="83">
        <v>41.157438355092609</v>
      </c>
      <c r="D1306" s="83">
        <v>0</v>
      </c>
      <c r="E1306" s="43">
        <f t="shared" si="83"/>
        <v>13.10081951842591</v>
      </c>
      <c r="F1306" s="17">
        <f t="shared" si="84"/>
        <v>7.6331102691211794E-2</v>
      </c>
      <c r="G1306" s="17">
        <v>20.318002742021832</v>
      </c>
      <c r="H1306" s="17">
        <f t="shared" si="85"/>
        <v>20.391330413917789</v>
      </c>
      <c r="N1306" t="str">
        <f t="shared" si="86"/>
        <v>19#25</v>
      </c>
      <c r="O1306">
        <v>19</v>
      </c>
      <c r="P1306">
        <v>25</v>
      </c>
      <c r="Q1306">
        <v>13.10081951842591</v>
      </c>
      <c r="R1306">
        <v>20.391330413917789</v>
      </c>
    </row>
    <row r="1307" spans="1:18" x14ac:dyDescent="0.25">
      <c r="A1307" s="70">
        <v>19</v>
      </c>
      <c r="B1307" s="70">
        <v>26</v>
      </c>
      <c r="C1307" s="83">
        <v>38.200725829583071</v>
      </c>
      <c r="D1307" s="83">
        <v>0</v>
      </c>
      <c r="E1307" s="43">
        <f t="shared" si="83"/>
        <v>12.159668690952781</v>
      </c>
      <c r="F1307" s="17">
        <f t="shared" si="84"/>
        <v>8.2239082775670935E-2</v>
      </c>
      <c r="G1307" s="17">
        <v>19.376076786394652</v>
      </c>
      <c r="H1307" s="17">
        <f t="shared" si="85"/>
        <v>19.446005047516749</v>
      </c>
      <c r="N1307" t="str">
        <f t="shared" si="86"/>
        <v>19#26</v>
      </c>
      <c r="O1307">
        <v>19</v>
      </c>
      <c r="P1307">
        <v>26</v>
      </c>
      <c r="Q1307">
        <v>12.159668690952781</v>
      </c>
      <c r="R1307">
        <v>19.446005047516749</v>
      </c>
    </row>
    <row r="1308" spans="1:18" x14ac:dyDescent="0.25">
      <c r="A1308" s="70">
        <v>19</v>
      </c>
      <c r="B1308" s="70">
        <v>27</v>
      </c>
      <c r="C1308" s="83">
        <v>32.878643283665951</v>
      </c>
      <c r="D1308" s="83">
        <v>0</v>
      </c>
      <c r="E1308" s="43">
        <f t="shared" si="83"/>
        <v>10.465597201501163</v>
      </c>
      <c r="F1308" s="17">
        <f t="shared" si="84"/>
        <v>9.5551164519934145E-2</v>
      </c>
      <c r="G1308" s="17">
        <v>17.410649785541544</v>
      </c>
      <c r="H1308" s="17">
        <f t="shared" si="85"/>
        <v>17.473484820617564</v>
      </c>
      <c r="N1308" t="str">
        <f t="shared" si="86"/>
        <v>19#27</v>
      </c>
      <c r="O1308">
        <v>19</v>
      </c>
      <c r="P1308">
        <v>27</v>
      </c>
      <c r="Q1308">
        <v>10.465597201501163</v>
      </c>
      <c r="R1308">
        <v>17.473484820617564</v>
      </c>
    </row>
    <row r="1309" spans="1:18" x14ac:dyDescent="0.25">
      <c r="A1309" s="70">
        <v>19</v>
      </c>
      <c r="B1309" s="70">
        <v>28</v>
      </c>
      <c r="C1309" s="83">
        <v>43.522808375500233</v>
      </c>
      <c r="D1309" s="83">
        <v>0</v>
      </c>
      <c r="E1309" s="43">
        <f t="shared" si="83"/>
        <v>13.853740180404412</v>
      </c>
      <c r="F1309" s="17">
        <f t="shared" si="84"/>
        <v>7.2182673197124195E-2</v>
      </c>
      <c r="G1309" s="17">
        <v>21.006632975254369</v>
      </c>
      <c r="H1309" s="17">
        <f t="shared" si="85"/>
        <v>21.082445913662063</v>
      </c>
      <c r="N1309" t="str">
        <f t="shared" si="86"/>
        <v>19#28</v>
      </c>
      <c r="O1309">
        <v>19</v>
      </c>
      <c r="P1309">
        <v>28</v>
      </c>
      <c r="Q1309">
        <v>13.853740180404412</v>
      </c>
      <c r="R1309">
        <v>21.082445913662063</v>
      </c>
    </row>
    <row r="1310" spans="1:18" x14ac:dyDescent="0.25">
      <c r="A1310" s="70">
        <v>19</v>
      </c>
      <c r="B1310" s="70">
        <v>29</v>
      </c>
      <c r="C1310" s="83">
        <v>37.609383324481179</v>
      </c>
      <c r="D1310" s="83">
        <v>0</v>
      </c>
      <c r="E1310" s="43">
        <f t="shared" si="83"/>
        <v>11.97143852545816</v>
      </c>
      <c r="F1310" s="17">
        <f t="shared" si="84"/>
        <v>8.3532150114911025E-2</v>
      </c>
      <c r="G1310" s="17">
        <v>19.175815739970641</v>
      </c>
      <c r="H1310" s="17">
        <f t="shared" si="85"/>
        <v>19.245021258976195</v>
      </c>
      <c r="N1310" t="str">
        <f t="shared" si="86"/>
        <v>19#29</v>
      </c>
      <c r="O1310">
        <v>19</v>
      </c>
      <c r="P1310">
        <v>29</v>
      </c>
      <c r="Q1310">
        <v>11.97143852545816</v>
      </c>
      <c r="R1310">
        <v>19.245021258976195</v>
      </c>
    </row>
    <row r="1311" spans="1:18" x14ac:dyDescent="0.25">
      <c r="A1311" s="70">
        <v>19</v>
      </c>
      <c r="B1311" s="70">
        <v>30</v>
      </c>
      <c r="C1311" s="83">
        <v>38.792068334684998</v>
      </c>
      <c r="D1311" s="83">
        <v>0</v>
      </c>
      <c r="E1311" s="43">
        <f t="shared" si="83"/>
        <v>12.347898856447413</v>
      </c>
      <c r="F1311" s="17">
        <f t="shared" si="84"/>
        <v>8.0985438221163705E-2</v>
      </c>
      <c r="G1311" s="17">
        <v>19.572228839696535</v>
      </c>
      <c r="H1311" s="17">
        <f t="shared" si="85"/>
        <v>19.642865013578998</v>
      </c>
      <c r="N1311" t="str">
        <f t="shared" si="86"/>
        <v>19#30</v>
      </c>
      <c r="O1311">
        <v>19</v>
      </c>
      <c r="P1311">
        <v>30</v>
      </c>
      <c r="Q1311">
        <v>12.347898856447413</v>
      </c>
      <c r="R1311">
        <v>19.642865013578998</v>
      </c>
    </row>
    <row r="1312" spans="1:18" x14ac:dyDescent="0.25">
      <c r="A1312" s="70">
        <v>19</v>
      </c>
      <c r="B1312" s="70">
        <v>31</v>
      </c>
      <c r="C1312" s="83">
        <v>35.480550306114324</v>
      </c>
      <c r="D1312" s="83">
        <v>0</v>
      </c>
      <c r="E1312" s="43">
        <f t="shared" si="83"/>
        <v>11.29380992967751</v>
      </c>
      <c r="F1312" s="17">
        <f t="shared" si="84"/>
        <v>8.8544079121805674E-2</v>
      </c>
      <c r="G1312" s="17">
        <v>18.418969973749387</v>
      </c>
      <c r="H1312" s="17">
        <f t="shared" si="85"/>
        <v>18.485444036384649</v>
      </c>
      <c r="N1312" t="str">
        <f t="shared" si="86"/>
        <v>19#31</v>
      </c>
      <c r="O1312">
        <v>19</v>
      </c>
      <c r="P1312">
        <v>31</v>
      </c>
      <c r="Q1312">
        <v>11.29380992967751</v>
      </c>
      <c r="R1312">
        <v>18.485444036384649</v>
      </c>
    </row>
    <row r="1313" spans="1:18" x14ac:dyDescent="0.25">
      <c r="A1313" s="70">
        <v>19</v>
      </c>
      <c r="B1313" s="70">
        <v>32</v>
      </c>
      <c r="C1313" s="83">
        <v>43.759345377541003</v>
      </c>
      <c r="D1313" s="83">
        <v>0</v>
      </c>
      <c r="E1313" s="43">
        <f t="shared" si="83"/>
        <v>13.929032246602263</v>
      </c>
      <c r="F1313" s="17">
        <f t="shared" si="84"/>
        <v>7.1792496585247834E-2</v>
      </c>
      <c r="G1313" s="17">
        <v>21.072590163510579</v>
      </c>
      <c r="H1313" s="17">
        <f t="shared" si="85"/>
        <v>21.148641141410689</v>
      </c>
      <c r="N1313" t="str">
        <f t="shared" si="86"/>
        <v>19#32</v>
      </c>
      <c r="O1313">
        <v>19</v>
      </c>
      <c r="P1313">
        <v>32</v>
      </c>
      <c r="Q1313">
        <v>13.929032246602263</v>
      </c>
      <c r="R1313">
        <v>21.148641141410689</v>
      </c>
    </row>
    <row r="1314" spans="1:18" x14ac:dyDescent="0.25">
      <c r="A1314" s="70">
        <v>19</v>
      </c>
      <c r="B1314" s="70">
        <v>33</v>
      </c>
      <c r="C1314" s="83">
        <v>51.801603446926897</v>
      </c>
      <c r="D1314" s="83">
        <v>22.041999999999998</v>
      </c>
      <c r="E1314" s="43">
        <f t="shared" si="83"/>
        <v>16.488962497329158</v>
      </c>
      <c r="F1314" s="17">
        <f t="shared" si="84"/>
        <v>6.064662953548336E-2</v>
      </c>
      <c r="G1314" s="17">
        <v>22.041999999999998</v>
      </c>
      <c r="H1314" s="17">
        <f t="shared" si="85"/>
        <v>22.041999999999998</v>
      </c>
      <c r="N1314" t="str">
        <f t="shared" si="86"/>
        <v>19#33</v>
      </c>
      <c r="O1314">
        <v>19</v>
      </c>
      <c r="P1314">
        <v>33</v>
      </c>
      <c r="Q1314">
        <v>16.488962497329158</v>
      </c>
      <c r="R1314">
        <v>22.041999999999998</v>
      </c>
    </row>
    <row r="1315" spans="1:18" x14ac:dyDescent="0.25">
      <c r="A1315" s="70">
        <v>19</v>
      </c>
      <c r="B1315" s="70">
        <v>34</v>
      </c>
      <c r="C1315" s="83">
        <v>37.845920326521949</v>
      </c>
      <c r="D1315" s="83">
        <v>0</v>
      </c>
      <c r="E1315" s="43">
        <f t="shared" si="83"/>
        <v>12.046730591656011</v>
      </c>
      <c r="F1315" s="17">
        <f t="shared" si="84"/>
        <v>8.3010074176692816E-2</v>
      </c>
      <c r="G1315" s="17">
        <v>19.256420788171447</v>
      </c>
      <c r="H1315" s="17">
        <f t="shared" si="85"/>
        <v>19.325917210795957</v>
      </c>
      <c r="N1315" t="str">
        <f t="shared" si="86"/>
        <v>19#34</v>
      </c>
      <c r="O1315">
        <v>19</v>
      </c>
      <c r="P1315">
        <v>34</v>
      </c>
      <c r="Q1315">
        <v>12.046730591656011</v>
      </c>
      <c r="R1315">
        <v>19.325917210795957</v>
      </c>
    </row>
    <row r="1316" spans="1:18" x14ac:dyDescent="0.25">
      <c r="A1316" s="70">
        <v>19</v>
      </c>
      <c r="B1316" s="70">
        <v>35</v>
      </c>
      <c r="C1316" s="83">
        <v>41.867049361214903</v>
      </c>
      <c r="D1316" s="83">
        <v>0</v>
      </c>
      <c r="E1316" s="43">
        <f t="shared" si="83"/>
        <v>13.326695717019462</v>
      </c>
      <c r="F1316" s="17">
        <f t="shared" si="84"/>
        <v>7.5037355187970917E-2</v>
      </c>
      <c r="G1316" s="17">
        <v>20.530304318429415</v>
      </c>
      <c r="H1316" s="17">
        <f t="shared" si="85"/>
        <v>20.604398186714626</v>
      </c>
      <c r="N1316" t="str">
        <f t="shared" si="86"/>
        <v>19#35</v>
      </c>
      <c r="O1316">
        <v>19</v>
      </c>
      <c r="P1316">
        <v>35</v>
      </c>
      <c r="Q1316">
        <v>13.326695717019462</v>
      </c>
      <c r="R1316">
        <v>20.604398186714626</v>
      </c>
    </row>
    <row r="1317" spans="1:18" x14ac:dyDescent="0.25">
      <c r="A1317" s="70">
        <v>19</v>
      </c>
      <c r="B1317" s="70">
        <v>36</v>
      </c>
      <c r="C1317" s="83">
        <v>44.705493385704038</v>
      </c>
      <c r="D1317" s="83">
        <v>0</v>
      </c>
      <c r="E1317" s="43">
        <f t="shared" si="83"/>
        <v>14.23020051139366</v>
      </c>
      <c r="F1317" s="17">
        <f t="shared" si="84"/>
        <v>7.0273078668099759E-2</v>
      </c>
      <c r="G1317" s="17">
        <v>21.331418791313737</v>
      </c>
      <c r="H1317" s="17">
        <f t="shared" si="85"/>
        <v>21.408403881731587</v>
      </c>
      <c r="N1317" t="str">
        <f t="shared" si="86"/>
        <v>19#36</v>
      </c>
      <c r="O1317">
        <v>19</v>
      </c>
      <c r="P1317">
        <v>36</v>
      </c>
      <c r="Q1317">
        <v>14.23020051139366</v>
      </c>
      <c r="R1317">
        <v>21.408403881731587</v>
      </c>
    </row>
    <row r="1318" spans="1:18" x14ac:dyDescent="0.25">
      <c r="A1318" s="70">
        <v>19</v>
      </c>
      <c r="B1318" s="70">
        <v>37</v>
      </c>
      <c r="C1318" s="83">
        <v>43.759345377541003</v>
      </c>
      <c r="D1318" s="83">
        <v>0</v>
      </c>
      <c r="E1318" s="43">
        <f t="shared" si="83"/>
        <v>13.929032246602263</v>
      </c>
      <c r="F1318" s="17">
        <f t="shared" si="84"/>
        <v>7.1792496585247834E-2</v>
      </c>
      <c r="G1318" s="17">
        <v>21.072590163510579</v>
      </c>
      <c r="H1318" s="17">
        <f t="shared" si="85"/>
        <v>21.148641141410689</v>
      </c>
      <c r="N1318" t="str">
        <f t="shared" si="86"/>
        <v>19#37</v>
      </c>
      <c r="O1318">
        <v>19</v>
      </c>
      <c r="P1318">
        <v>37</v>
      </c>
      <c r="Q1318">
        <v>13.929032246602263</v>
      </c>
      <c r="R1318">
        <v>21.148641141410689</v>
      </c>
    </row>
    <row r="1319" spans="1:18" x14ac:dyDescent="0.25">
      <c r="A1319" s="70">
        <v>19</v>
      </c>
      <c r="B1319" s="70">
        <v>38</v>
      </c>
      <c r="C1319" s="83">
        <v>46.597789402030131</v>
      </c>
      <c r="D1319" s="83">
        <v>0</v>
      </c>
      <c r="E1319" s="43">
        <f t="shared" si="83"/>
        <v>14.832537040976458</v>
      </c>
      <c r="F1319" s="17">
        <f t="shared" si="84"/>
        <v>6.7419349585131239E-2</v>
      </c>
      <c r="G1319" s="17">
        <v>21.826167196120505</v>
      </c>
      <c r="H1319" s="17">
        <f t="shared" si="85"/>
        <v>21.904937833531303</v>
      </c>
      <c r="N1319" t="str">
        <f t="shared" si="86"/>
        <v>19#38</v>
      </c>
      <c r="O1319">
        <v>19</v>
      </c>
      <c r="P1319">
        <v>38</v>
      </c>
      <c r="Q1319">
        <v>14.832537040976458</v>
      </c>
      <c r="R1319">
        <v>21.904937833531303</v>
      </c>
    </row>
    <row r="1320" spans="1:18" x14ac:dyDescent="0.25">
      <c r="A1320" s="70">
        <v>19</v>
      </c>
      <c r="B1320" s="70">
        <v>39</v>
      </c>
      <c r="C1320" s="83">
        <v>41.157438355092609</v>
      </c>
      <c r="D1320" s="83">
        <v>0</v>
      </c>
      <c r="E1320" s="43">
        <f t="shared" si="83"/>
        <v>13.10081951842591</v>
      </c>
      <c r="F1320" s="17">
        <f t="shared" si="84"/>
        <v>7.6331102691211794E-2</v>
      </c>
      <c r="G1320" s="17">
        <v>20.318002742021832</v>
      </c>
      <c r="H1320" s="17">
        <f t="shared" si="85"/>
        <v>20.391330413917789</v>
      </c>
      <c r="N1320" t="str">
        <f t="shared" si="86"/>
        <v>19#39</v>
      </c>
      <c r="O1320">
        <v>19</v>
      </c>
      <c r="P1320">
        <v>39</v>
      </c>
      <c r="Q1320">
        <v>13.10081951842591</v>
      </c>
      <c r="R1320">
        <v>20.391330413917789</v>
      </c>
    </row>
    <row r="1321" spans="1:18" x14ac:dyDescent="0.25">
      <c r="A1321" s="70">
        <v>19</v>
      </c>
      <c r="B1321" s="70">
        <v>40</v>
      </c>
      <c r="C1321" s="83">
        <v>49.436233426519287</v>
      </c>
      <c r="D1321" s="83">
        <v>22.145</v>
      </c>
      <c r="E1321" s="43">
        <f t="shared" si="83"/>
        <v>15.736041835350663</v>
      </c>
      <c r="F1321" s="17">
        <f t="shared" si="84"/>
        <v>6.3548382144836615E-2</v>
      </c>
      <c r="G1321" s="17">
        <v>22.145</v>
      </c>
      <c r="H1321" s="17">
        <f t="shared" si="85"/>
        <v>22.145</v>
      </c>
      <c r="N1321" t="str">
        <f t="shared" si="86"/>
        <v>19#40</v>
      </c>
      <c r="O1321">
        <v>19</v>
      </c>
      <c r="P1321">
        <v>40</v>
      </c>
      <c r="Q1321">
        <v>15.736041835350663</v>
      </c>
      <c r="R1321">
        <v>22.145</v>
      </c>
    </row>
    <row r="1322" spans="1:18" x14ac:dyDescent="0.25">
      <c r="A1322" s="70">
        <v>19</v>
      </c>
      <c r="B1322" s="70">
        <v>41</v>
      </c>
      <c r="C1322" s="83">
        <v>45.651641393867095</v>
      </c>
      <c r="D1322" s="83">
        <v>0</v>
      </c>
      <c r="E1322" s="43">
        <f t="shared" si="83"/>
        <v>14.531368776185063</v>
      </c>
      <c r="F1322" s="17">
        <f t="shared" si="84"/>
        <v>6.8816641804512177E-2</v>
      </c>
      <c r="G1322" s="17">
        <v>21.582502450610466</v>
      </c>
      <c r="H1322" s="17">
        <f t="shared" si="85"/>
        <v>21.660393701954717</v>
      </c>
      <c r="N1322" t="str">
        <f t="shared" si="86"/>
        <v>19#41</v>
      </c>
      <c r="O1322">
        <v>19</v>
      </c>
      <c r="P1322">
        <v>41</v>
      </c>
      <c r="Q1322">
        <v>14.531368776185063</v>
      </c>
      <c r="R1322">
        <v>21.660393701954717</v>
      </c>
    </row>
    <row r="1323" spans="1:18" x14ac:dyDescent="0.25">
      <c r="A1323" s="70">
        <v>19</v>
      </c>
      <c r="B1323" s="70">
        <v>42</v>
      </c>
      <c r="C1323" s="83">
        <v>46.361252399989382</v>
      </c>
      <c r="D1323" s="83">
        <v>0</v>
      </c>
      <c r="E1323" s="43">
        <f t="shared" si="83"/>
        <v>14.757244974778613</v>
      </c>
      <c r="F1323" s="17">
        <f t="shared" si="84"/>
        <v>6.7763325858524751E-2</v>
      </c>
      <c r="G1323" s="17">
        <v>21.765929339569862</v>
      </c>
      <c r="H1323" s="17">
        <f t="shared" si="85"/>
        <v>21.84448257855637</v>
      </c>
      <c r="N1323" t="str">
        <f t="shared" si="86"/>
        <v>19#42</v>
      </c>
      <c r="O1323">
        <v>19</v>
      </c>
      <c r="P1323">
        <v>42</v>
      </c>
      <c r="Q1323">
        <v>14.757244974778613</v>
      </c>
      <c r="R1323">
        <v>21.84448257855637</v>
      </c>
    </row>
    <row r="1324" spans="1:18" x14ac:dyDescent="0.25">
      <c r="A1324" s="70">
        <v>19</v>
      </c>
      <c r="B1324" s="70">
        <v>43</v>
      </c>
      <c r="C1324" s="83">
        <v>48.253548416315468</v>
      </c>
      <c r="D1324" s="83">
        <v>22.041999999999998</v>
      </c>
      <c r="E1324" s="43">
        <f t="shared" si="83"/>
        <v>15.35958150436141</v>
      </c>
      <c r="F1324" s="17">
        <f t="shared" si="84"/>
        <v>6.5105940530739481E-2</v>
      </c>
      <c r="G1324" s="17">
        <v>22.041999999999998</v>
      </c>
      <c r="H1324" s="17">
        <f t="shared" si="85"/>
        <v>22.041999999999998</v>
      </c>
      <c r="N1324" t="str">
        <f t="shared" si="86"/>
        <v>19#43</v>
      </c>
      <c r="O1324">
        <v>19</v>
      </c>
      <c r="P1324">
        <v>43</v>
      </c>
      <c r="Q1324">
        <v>15.35958150436141</v>
      </c>
      <c r="R1324">
        <v>22.041999999999998</v>
      </c>
    </row>
    <row r="1325" spans="1:18" x14ac:dyDescent="0.25">
      <c r="A1325" s="70">
        <v>19</v>
      </c>
      <c r="B1325" s="70">
        <v>44</v>
      </c>
      <c r="C1325" s="83">
        <v>48.253548416315468</v>
      </c>
      <c r="D1325" s="83">
        <v>0</v>
      </c>
      <c r="E1325" s="43">
        <f t="shared" si="83"/>
        <v>15.35958150436141</v>
      </c>
      <c r="F1325" s="17">
        <f t="shared" si="84"/>
        <v>6.5105940530739481E-2</v>
      </c>
      <c r="G1325" s="17">
        <v>22.235650196289427</v>
      </c>
      <c r="H1325" s="17">
        <f t="shared" si="85"/>
        <v>22.315898657847836</v>
      </c>
      <c r="N1325" t="str">
        <f t="shared" si="86"/>
        <v>19#44</v>
      </c>
      <c r="O1325">
        <v>19</v>
      </c>
      <c r="P1325">
        <v>44</v>
      </c>
      <c r="Q1325">
        <v>15.35958150436141</v>
      </c>
      <c r="R1325">
        <v>22.315898657847836</v>
      </c>
    </row>
    <row r="1326" spans="1:18" x14ac:dyDescent="0.25">
      <c r="A1326" s="70">
        <v>19</v>
      </c>
      <c r="B1326" s="70">
        <v>45</v>
      </c>
      <c r="C1326" s="83">
        <v>44.705493385704038</v>
      </c>
      <c r="D1326" s="83">
        <v>0</v>
      </c>
      <c r="E1326" s="43">
        <f t="shared" si="83"/>
        <v>14.23020051139366</v>
      </c>
      <c r="F1326" s="17">
        <f t="shared" si="84"/>
        <v>7.0273078668099759E-2</v>
      </c>
      <c r="G1326" s="17">
        <v>21.331418791313737</v>
      </c>
      <c r="H1326" s="17">
        <f t="shared" si="85"/>
        <v>21.408403881731587</v>
      </c>
      <c r="N1326" t="str">
        <f t="shared" si="86"/>
        <v>19#45</v>
      </c>
      <c r="O1326">
        <v>19</v>
      </c>
      <c r="P1326">
        <v>45</v>
      </c>
      <c r="Q1326">
        <v>14.23020051139366</v>
      </c>
      <c r="R1326">
        <v>21.408403881731587</v>
      </c>
    </row>
    <row r="1327" spans="1:18" x14ac:dyDescent="0.25">
      <c r="A1327" s="70">
        <v>19</v>
      </c>
      <c r="B1327" s="70">
        <v>46</v>
      </c>
      <c r="C1327" s="83">
        <v>44.942030387744815</v>
      </c>
      <c r="D1327" s="83">
        <v>0</v>
      </c>
      <c r="E1327" s="43">
        <f t="shared" si="83"/>
        <v>14.305492577591515</v>
      </c>
      <c r="F1327" s="17">
        <f t="shared" si="84"/>
        <v>6.9903220359320256E-2</v>
      </c>
      <c r="G1327" s="17">
        <v>21.394902765612979</v>
      </c>
      <c r="H1327" s="17">
        <f t="shared" si="85"/>
        <v>21.472116969694078</v>
      </c>
      <c r="N1327" t="str">
        <f t="shared" si="86"/>
        <v>19#46</v>
      </c>
      <c r="O1327">
        <v>19</v>
      </c>
      <c r="P1327">
        <v>46</v>
      </c>
      <c r="Q1327">
        <v>14.305492577591515</v>
      </c>
      <c r="R1327">
        <v>21.472116969694078</v>
      </c>
    </row>
    <row r="1328" spans="1:18" x14ac:dyDescent="0.25">
      <c r="A1328" s="70">
        <v>19</v>
      </c>
      <c r="B1328" s="70">
        <v>47</v>
      </c>
      <c r="C1328" s="83">
        <v>35.480550306114324</v>
      </c>
      <c r="D1328" s="83">
        <v>0</v>
      </c>
      <c r="E1328" s="43">
        <f t="shared" si="83"/>
        <v>11.29380992967751</v>
      </c>
      <c r="F1328" s="17">
        <f t="shared" si="84"/>
        <v>8.8544079121805674E-2</v>
      </c>
      <c r="G1328" s="17">
        <v>18.418969973749387</v>
      </c>
      <c r="H1328" s="17">
        <f t="shared" si="85"/>
        <v>18.485444036384649</v>
      </c>
      <c r="N1328" t="str">
        <f t="shared" si="86"/>
        <v>19#47</v>
      </c>
      <c r="O1328">
        <v>19</v>
      </c>
      <c r="P1328">
        <v>47</v>
      </c>
      <c r="Q1328">
        <v>11.29380992967751</v>
      </c>
      <c r="R1328">
        <v>18.485444036384649</v>
      </c>
    </row>
    <row r="1329" spans="1:18" x14ac:dyDescent="0.25">
      <c r="A1329" s="70">
        <v>19</v>
      </c>
      <c r="B1329" s="70">
        <v>47</v>
      </c>
      <c r="C1329" s="83">
        <v>19.750839670403636</v>
      </c>
      <c r="D1329" s="83">
        <v>0</v>
      </c>
      <c r="E1329" s="43">
        <f t="shared" si="83"/>
        <v>6.286887527520479</v>
      </c>
      <c r="F1329" s="17">
        <f t="shared" si="84"/>
        <v>0.15906121997929168</v>
      </c>
      <c r="G1329" s="17">
        <v>10.452122130827718</v>
      </c>
      <c r="H1329" s="17">
        <f t="shared" si="85"/>
        <v>10.489843839597874</v>
      </c>
      <c r="N1329" t="str">
        <f t="shared" si="86"/>
        <v>19#47</v>
      </c>
      <c r="O1329">
        <v>19</v>
      </c>
      <c r="P1329">
        <v>47</v>
      </c>
      <c r="Q1329">
        <v>6.286887527520479</v>
      </c>
      <c r="R1329">
        <v>10.489843839597874</v>
      </c>
    </row>
    <row r="1330" spans="1:18" x14ac:dyDescent="0.25">
      <c r="A1330" s="70">
        <v>19</v>
      </c>
      <c r="B1330" s="70">
        <v>48</v>
      </c>
      <c r="C1330" s="83">
        <v>44.587224884683664</v>
      </c>
      <c r="D1330" s="83">
        <v>0</v>
      </c>
      <c r="E1330" s="43">
        <f t="shared" si="83"/>
        <v>14.192554478294737</v>
      </c>
      <c r="F1330" s="17">
        <f t="shared" si="84"/>
        <v>7.045947940727243E-2</v>
      </c>
      <c r="G1330" s="17">
        <v>21.299495641206885</v>
      </c>
      <c r="H1330" s="17">
        <f t="shared" si="85"/>
        <v>21.376365520976002</v>
      </c>
      <c r="N1330" t="str">
        <f t="shared" si="86"/>
        <v>19#48</v>
      </c>
      <c r="O1330">
        <v>19</v>
      </c>
      <c r="P1330">
        <v>48</v>
      </c>
      <c r="Q1330">
        <v>14.192554478294737</v>
      </c>
      <c r="R1330">
        <v>21.376365520976002</v>
      </c>
    </row>
    <row r="1331" spans="1:18" x14ac:dyDescent="0.25">
      <c r="A1331" s="70">
        <v>19</v>
      </c>
      <c r="B1331" s="70">
        <v>49</v>
      </c>
      <c r="C1331" s="83">
        <v>40.329558847949947</v>
      </c>
      <c r="D1331" s="83">
        <v>0</v>
      </c>
      <c r="E1331" s="43">
        <f t="shared" si="83"/>
        <v>12.837297286733437</v>
      </c>
      <c r="F1331" s="17">
        <f t="shared" si="84"/>
        <v>7.7898016822702934E-2</v>
      </c>
      <c r="G1331" s="17">
        <v>20.063812519385145</v>
      </c>
      <c r="H1331" s="17">
        <f t="shared" si="85"/>
        <v>20.136222818767607</v>
      </c>
      <c r="N1331" t="str">
        <f t="shared" si="86"/>
        <v>19#49</v>
      </c>
      <c r="O1331">
        <v>19</v>
      </c>
      <c r="P1331">
        <v>49</v>
      </c>
      <c r="Q1331">
        <v>12.837297286733437</v>
      </c>
      <c r="R1331">
        <v>20.136222818767607</v>
      </c>
    </row>
    <row r="1332" spans="1:18" x14ac:dyDescent="0.25">
      <c r="A1332" s="70">
        <v>19</v>
      </c>
      <c r="B1332" s="70">
        <v>50</v>
      </c>
      <c r="C1332" s="83">
        <v>45.888178395907865</v>
      </c>
      <c r="D1332" s="83">
        <v>0</v>
      </c>
      <c r="E1332" s="43">
        <f t="shared" si="83"/>
        <v>14.606660842382915</v>
      </c>
      <c r="F1332" s="17">
        <f t="shared" si="84"/>
        <v>6.8461916846756954E-2</v>
      </c>
      <c r="G1332" s="17">
        <v>21.644101798459737</v>
      </c>
      <c r="H1332" s="17">
        <f t="shared" si="85"/>
        <v>21.722215361850377</v>
      </c>
      <c r="N1332" t="str">
        <f t="shared" si="86"/>
        <v>19#50</v>
      </c>
      <c r="O1332">
        <v>19</v>
      </c>
      <c r="P1332">
        <v>50</v>
      </c>
      <c r="Q1332">
        <v>14.606660842382915</v>
      </c>
      <c r="R1332">
        <v>21.722215361850377</v>
      </c>
    </row>
    <row r="1333" spans="1:18" x14ac:dyDescent="0.25">
      <c r="A1333" s="70">
        <v>19</v>
      </c>
      <c r="B1333" s="70">
        <v>51</v>
      </c>
      <c r="C1333" s="83">
        <v>42.694928868357572</v>
      </c>
      <c r="D1333" s="83">
        <v>0</v>
      </c>
      <c r="E1333" s="43">
        <f t="shared" si="83"/>
        <v>13.590217948711938</v>
      </c>
      <c r="F1333" s="17">
        <f t="shared" si="84"/>
        <v>7.3582337220337121E-2</v>
      </c>
      <c r="G1333" s="17">
        <v>20.771721573398167</v>
      </c>
      <c r="H1333" s="17">
        <f t="shared" si="85"/>
        <v>20.846686716556562</v>
      </c>
      <c r="N1333" t="str">
        <f t="shared" si="86"/>
        <v>19#51</v>
      </c>
      <c r="O1333">
        <v>19</v>
      </c>
      <c r="P1333">
        <v>51</v>
      </c>
      <c r="Q1333">
        <v>13.590217948711938</v>
      </c>
      <c r="R1333">
        <v>20.846686716556562</v>
      </c>
    </row>
    <row r="1334" spans="1:18" x14ac:dyDescent="0.25">
      <c r="A1334" s="70">
        <v>19</v>
      </c>
      <c r="B1334" s="70">
        <v>52</v>
      </c>
      <c r="C1334" s="83">
        <v>40.684364351011084</v>
      </c>
      <c r="D1334" s="83">
        <v>0</v>
      </c>
      <c r="E1334" s="43">
        <f t="shared" si="83"/>
        <v>12.95023538603021</v>
      </c>
      <c r="F1334" s="17">
        <f t="shared" si="84"/>
        <v>7.7218673652737518E-2</v>
      </c>
      <c r="G1334" s="17">
        <v>20.17362507377398</v>
      </c>
      <c r="H1334" s="17">
        <f t="shared" si="85"/>
        <v>20.246431686665229</v>
      </c>
      <c r="N1334" t="str">
        <f t="shared" si="86"/>
        <v>19#52</v>
      </c>
      <c r="O1334">
        <v>19</v>
      </c>
      <c r="P1334">
        <v>52</v>
      </c>
      <c r="Q1334">
        <v>12.95023538603021</v>
      </c>
      <c r="R1334">
        <v>20.246431686665229</v>
      </c>
    </row>
    <row r="1335" spans="1:18" x14ac:dyDescent="0.25">
      <c r="A1335" s="70">
        <v>19</v>
      </c>
      <c r="B1335" s="70">
        <v>53</v>
      </c>
      <c r="C1335" s="83">
        <v>41.157438355092609</v>
      </c>
      <c r="D1335" s="83">
        <v>0</v>
      </c>
      <c r="E1335" s="43">
        <f t="shared" si="83"/>
        <v>13.10081951842591</v>
      </c>
      <c r="F1335" s="17">
        <f t="shared" si="84"/>
        <v>7.6331102691211794E-2</v>
      </c>
      <c r="G1335" s="17">
        <v>20.318002742021832</v>
      </c>
      <c r="H1335" s="17">
        <f t="shared" si="85"/>
        <v>20.391330413917789</v>
      </c>
      <c r="N1335" t="str">
        <f t="shared" si="86"/>
        <v>19#53</v>
      </c>
      <c r="O1335">
        <v>19</v>
      </c>
      <c r="P1335">
        <v>53</v>
      </c>
      <c r="Q1335">
        <v>13.10081951842591</v>
      </c>
      <c r="R1335">
        <v>20.391330413917789</v>
      </c>
    </row>
    <row r="1336" spans="1:18" x14ac:dyDescent="0.25">
      <c r="A1336" s="70">
        <v>19</v>
      </c>
      <c r="B1336" s="70">
        <v>54</v>
      </c>
      <c r="C1336" s="83">
        <v>38.792068334684998</v>
      </c>
      <c r="D1336" s="83">
        <v>0</v>
      </c>
      <c r="E1336" s="43">
        <f t="shared" si="83"/>
        <v>12.347898856447413</v>
      </c>
      <c r="F1336" s="17">
        <f t="shared" si="84"/>
        <v>8.0985438221163705E-2</v>
      </c>
      <c r="G1336" s="17">
        <v>19.572228839696535</v>
      </c>
      <c r="H1336" s="17">
        <f t="shared" si="85"/>
        <v>19.642865013578998</v>
      </c>
      <c r="N1336" t="str">
        <f t="shared" si="86"/>
        <v>19#54</v>
      </c>
      <c r="O1336">
        <v>19</v>
      </c>
      <c r="P1336">
        <v>54</v>
      </c>
      <c r="Q1336">
        <v>12.347898856447413</v>
      </c>
      <c r="R1336">
        <v>19.642865013578998</v>
      </c>
    </row>
    <row r="1337" spans="1:18" x14ac:dyDescent="0.25">
      <c r="A1337" s="70">
        <v>19</v>
      </c>
      <c r="B1337" s="70">
        <v>55</v>
      </c>
      <c r="C1337" s="83">
        <v>35.244013304073555</v>
      </c>
      <c r="D1337" s="83">
        <v>0</v>
      </c>
      <c r="E1337" s="43">
        <f t="shared" si="83"/>
        <v>11.218517863479658</v>
      </c>
      <c r="F1337" s="17">
        <f t="shared" si="84"/>
        <v>8.9138334686381562E-2</v>
      </c>
      <c r="G1337" s="17">
        <v>18.33123641276995</v>
      </c>
      <c r="H1337" s="17">
        <f t="shared" si="85"/>
        <v>18.397393844983636</v>
      </c>
      <c r="N1337" t="str">
        <f t="shared" si="86"/>
        <v>19#55</v>
      </c>
      <c r="O1337">
        <v>19</v>
      </c>
      <c r="P1337">
        <v>55</v>
      </c>
      <c r="Q1337">
        <v>11.218517863479658</v>
      </c>
      <c r="R1337">
        <v>18.397393844983636</v>
      </c>
    </row>
    <row r="1338" spans="1:18" x14ac:dyDescent="0.25">
      <c r="A1338" s="70">
        <v>19</v>
      </c>
      <c r="B1338" s="70">
        <v>56</v>
      </c>
      <c r="C1338" s="83">
        <v>42.340123365296421</v>
      </c>
      <c r="D1338" s="83">
        <v>0</v>
      </c>
      <c r="E1338" s="43">
        <f t="shared" si="83"/>
        <v>13.47727984941516</v>
      </c>
      <c r="F1338" s="17">
        <f t="shared" si="84"/>
        <v>7.4198948984753363E-2</v>
      </c>
      <c r="G1338" s="17">
        <v>20.669068374815506</v>
      </c>
      <c r="H1338" s="17">
        <f t="shared" si="85"/>
        <v>20.743663042580213</v>
      </c>
      <c r="N1338" t="str">
        <f t="shared" si="86"/>
        <v>19#56</v>
      </c>
      <c r="O1338">
        <v>19</v>
      </c>
      <c r="P1338">
        <v>56</v>
      </c>
      <c r="Q1338">
        <v>13.47727984941516</v>
      </c>
      <c r="R1338">
        <v>20.743663042580213</v>
      </c>
    </row>
    <row r="1339" spans="1:18" x14ac:dyDescent="0.25">
      <c r="A1339" s="70">
        <v>19</v>
      </c>
      <c r="B1339" s="70">
        <v>57</v>
      </c>
      <c r="C1339" s="83">
        <v>35.953624310195849</v>
      </c>
      <c r="D1339" s="83">
        <v>0</v>
      </c>
      <c r="E1339" s="43">
        <f t="shared" si="83"/>
        <v>11.444394062073211</v>
      </c>
      <c r="F1339" s="17">
        <f t="shared" si="84"/>
        <v>8.7379025449150327E-2</v>
      </c>
      <c r="G1339" s="17">
        <v>18.592194368505648</v>
      </c>
      <c r="H1339" s="17">
        <f t="shared" si="85"/>
        <v>18.659293597981584</v>
      </c>
      <c r="N1339" t="str">
        <f t="shared" si="86"/>
        <v>19#57</v>
      </c>
      <c r="O1339">
        <v>19</v>
      </c>
      <c r="P1339">
        <v>57</v>
      </c>
      <c r="Q1339">
        <v>11.444394062073211</v>
      </c>
      <c r="R1339">
        <v>18.659293597981584</v>
      </c>
    </row>
    <row r="1340" spans="1:18" x14ac:dyDescent="0.25">
      <c r="A1340" s="70">
        <v>19</v>
      </c>
      <c r="B1340" s="70">
        <v>58</v>
      </c>
      <c r="C1340" s="83">
        <v>38.082457328562711</v>
      </c>
      <c r="D1340" s="83">
        <v>0</v>
      </c>
      <c r="E1340" s="43">
        <f t="shared" si="83"/>
        <v>12.122022657853861</v>
      </c>
      <c r="F1340" s="17">
        <f t="shared" si="84"/>
        <v>8.2494483653856213E-2</v>
      </c>
      <c r="G1340" s="17">
        <v>19.336357059593738</v>
      </c>
      <c r="H1340" s="17">
        <f t="shared" si="85"/>
        <v>19.40614197222181</v>
      </c>
      <c r="N1340" t="str">
        <f t="shared" si="86"/>
        <v>19#58</v>
      </c>
      <c r="O1340">
        <v>19</v>
      </c>
      <c r="P1340">
        <v>58</v>
      </c>
      <c r="Q1340">
        <v>12.122022657853861</v>
      </c>
      <c r="R1340">
        <v>19.40614197222181</v>
      </c>
    </row>
    <row r="1341" spans="1:18" x14ac:dyDescent="0.25">
      <c r="A1341" s="70">
        <v>19</v>
      </c>
      <c r="B1341" s="70">
        <v>59</v>
      </c>
      <c r="C1341" s="83">
        <v>37.136309320399654</v>
      </c>
      <c r="D1341" s="83">
        <v>0</v>
      </c>
      <c r="E1341" s="43">
        <f t="shared" si="83"/>
        <v>11.82085439306246</v>
      </c>
      <c r="F1341" s="17">
        <f t="shared" si="84"/>
        <v>8.4596253938030899E-2</v>
      </c>
      <c r="G1341" s="17">
        <v>19.012568373859796</v>
      </c>
      <c r="H1341" s="17">
        <f t="shared" si="85"/>
        <v>19.081184733121056</v>
      </c>
      <c r="N1341" t="str">
        <f t="shared" si="86"/>
        <v>19#59</v>
      </c>
      <c r="O1341">
        <v>19</v>
      </c>
      <c r="P1341">
        <v>59</v>
      </c>
      <c r="Q1341">
        <v>11.82085439306246</v>
      </c>
      <c r="R1341">
        <v>19.081184733121056</v>
      </c>
    </row>
    <row r="1342" spans="1:18" x14ac:dyDescent="0.25">
      <c r="A1342" s="70">
        <v>19</v>
      </c>
      <c r="B1342" s="70">
        <v>60</v>
      </c>
      <c r="C1342" s="83">
        <v>42.221854864276054</v>
      </c>
      <c r="D1342" s="83">
        <v>0</v>
      </c>
      <c r="E1342" s="43">
        <f t="shared" si="83"/>
        <v>13.43963381631624</v>
      </c>
      <c r="F1342" s="17">
        <f t="shared" si="84"/>
        <v>7.4406789177987945E-2</v>
      </c>
      <c r="G1342" s="17">
        <v>20.634581692863925</v>
      </c>
      <c r="H1342" s="17">
        <f t="shared" si="85"/>
        <v>20.709051898193472</v>
      </c>
      <c r="N1342" t="str">
        <f t="shared" si="86"/>
        <v>19#60</v>
      </c>
      <c r="O1342">
        <v>19</v>
      </c>
      <c r="P1342">
        <v>60</v>
      </c>
      <c r="Q1342">
        <v>13.43963381631624</v>
      </c>
      <c r="R1342">
        <v>20.709051898193472</v>
      </c>
    </row>
    <row r="1343" spans="1:18" x14ac:dyDescent="0.25">
      <c r="A1343" s="70">
        <v>19</v>
      </c>
      <c r="B1343" s="70">
        <v>61</v>
      </c>
      <c r="C1343" s="83">
        <v>39.619947841827667</v>
      </c>
      <c r="D1343" s="83">
        <v>0</v>
      </c>
      <c r="E1343" s="43">
        <f t="shared" si="83"/>
        <v>12.611421088139888</v>
      </c>
      <c r="F1343" s="17">
        <f t="shared" si="84"/>
        <v>7.9293205183706555E-2</v>
      </c>
      <c r="G1343" s="17">
        <v>19.8401578606558</v>
      </c>
      <c r="H1343" s="17">
        <f t="shared" si="85"/>
        <v>19.911760990374908</v>
      </c>
      <c r="N1343" t="str">
        <f t="shared" si="86"/>
        <v>19#61</v>
      </c>
      <c r="O1343">
        <v>19</v>
      </c>
      <c r="P1343">
        <v>61</v>
      </c>
      <c r="Q1343">
        <v>12.611421088139888</v>
      </c>
      <c r="R1343">
        <v>19.911760990374908</v>
      </c>
    </row>
    <row r="1344" spans="1:18" x14ac:dyDescent="0.25">
      <c r="A1344" s="70">
        <v>19</v>
      </c>
      <c r="B1344" s="70">
        <v>62</v>
      </c>
      <c r="C1344" s="83">
        <v>43.522808375500233</v>
      </c>
      <c r="D1344" s="83">
        <v>0</v>
      </c>
      <c r="E1344" s="43">
        <f t="shared" si="83"/>
        <v>13.853740180404412</v>
      </c>
      <c r="F1344" s="17">
        <f t="shared" si="84"/>
        <v>7.2182673197124195E-2</v>
      </c>
      <c r="G1344" s="17">
        <v>21.006632975254369</v>
      </c>
      <c r="H1344" s="17">
        <f t="shared" si="85"/>
        <v>21.082445913662063</v>
      </c>
      <c r="N1344" t="str">
        <f t="shared" si="86"/>
        <v>19#62</v>
      </c>
      <c r="O1344">
        <v>19</v>
      </c>
      <c r="P1344">
        <v>62</v>
      </c>
      <c r="Q1344">
        <v>13.853740180404412</v>
      </c>
      <c r="R1344">
        <v>21.082445913662063</v>
      </c>
    </row>
    <row r="1345" spans="1:18" x14ac:dyDescent="0.25">
      <c r="A1345" s="70">
        <v>19</v>
      </c>
      <c r="B1345" s="70">
        <v>63</v>
      </c>
      <c r="C1345" s="83">
        <v>42.57666036733719</v>
      </c>
      <c r="D1345" s="83">
        <v>0</v>
      </c>
      <c r="E1345" s="43">
        <f t="shared" si="83"/>
        <v>13.552571915613013</v>
      </c>
      <c r="F1345" s="17">
        <f t="shared" si="84"/>
        <v>7.3786732601504715E-2</v>
      </c>
      <c r="G1345" s="17">
        <v>20.737637573834569</v>
      </c>
      <c r="H1345" s="17">
        <f t="shared" si="85"/>
        <v>20.812479707838538</v>
      </c>
      <c r="N1345" t="str">
        <f t="shared" si="86"/>
        <v>19#63</v>
      </c>
      <c r="O1345">
        <v>19</v>
      </c>
      <c r="P1345">
        <v>63</v>
      </c>
      <c r="Q1345">
        <v>13.552571915613013</v>
      </c>
      <c r="R1345">
        <v>20.812479707838538</v>
      </c>
    </row>
    <row r="1346" spans="1:18" x14ac:dyDescent="0.25">
      <c r="A1346" s="70">
        <v>19</v>
      </c>
      <c r="B1346" s="70">
        <v>64</v>
      </c>
      <c r="C1346" s="83">
        <v>33.706522790808613</v>
      </c>
      <c r="D1346" s="83">
        <v>0</v>
      </c>
      <c r="E1346" s="43">
        <f t="shared" si="83"/>
        <v>10.729119433193636</v>
      </c>
      <c r="F1346" s="17">
        <f t="shared" si="84"/>
        <v>9.3204293812427008E-2</v>
      </c>
      <c r="G1346" s="17">
        <v>17.742062124876774</v>
      </c>
      <c r="H1346" s="17">
        <f t="shared" si="85"/>
        <v>17.806093227085455</v>
      </c>
      <c r="N1346" t="str">
        <f t="shared" si="86"/>
        <v>19#64</v>
      </c>
      <c r="O1346">
        <v>19</v>
      </c>
      <c r="P1346">
        <v>64</v>
      </c>
      <c r="Q1346">
        <v>10.729119433193636</v>
      </c>
      <c r="R1346">
        <v>17.806093227085455</v>
      </c>
    </row>
    <row r="1347" spans="1:18" x14ac:dyDescent="0.25">
      <c r="A1347" s="70">
        <v>19</v>
      </c>
      <c r="B1347" s="70">
        <v>65</v>
      </c>
      <c r="C1347" s="83">
        <v>41.27570685611299</v>
      </c>
      <c r="D1347" s="83">
        <v>0</v>
      </c>
      <c r="E1347" s="43">
        <f t="shared" ref="E1347:E1410" si="87">C1347/PI()</f>
        <v>13.138465551524835</v>
      </c>
      <c r="F1347" s="17">
        <f t="shared" ref="F1347:F1410" si="88">1/E1347</f>
        <v>7.6112388929918923E-2</v>
      </c>
      <c r="G1347" s="17">
        <v>20.353738442999088</v>
      </c>
      <c r="H1347" s="17">
        <f t="shared" ref="H1347:H1410" si="89">IF(D1347=0,EXP($L$3+$L$4*F1347)*$L$5,D1347)</f>
        <v>20.42719508503987</v>
      </c>
      <c r="N1347" t="str">
        <f t="shared" ref="N1347:N1410" si="90">CONCATENATE(O1347,"#",P1347)</f>
        <v>19#65</v>
      </c>
      <c r="O1347">
        <v>19</v>
      </c>
      <c r="P1347">
        <v>65</v>
      </c>
      <c r="Q1347">
        <v>13.138465551524835</v>
      </c>
      <c r="R1347">
        <v>20.42719508503987</v>
      </c>
    </row>
    <row r="1348" spans="1:18" x14ac:dyDescent="0.25">
      <c r="A1348" s="70">
        <v>19</v>
      </c>
      <c r="B1348" s="70">
        <v>66</v>
      </c>
      <c r="C1348" s="83">
        <v>21.643135686729739</v>
      </c>
      <c r="D1348" s="83">
        <v>0</v>
      </c>
      <c r="E1348" s="43">
        <f t="shared" si="87"/>
        <v>6.8892240571032817</v>
      </c>
      <c r="F1348" s="17">
        <f t="shared" si="88"/>
        <v>0.14515422806853387</v>
      </c>
      <c r="G1348" s="17">
        <v>11.687757937929502</v>
      </c>
      <c r="H1348" s="17">
        <f t="shared" si="89"/>
        <v>11.72993905632749</v>
      </c>
      <c r="N1348" t="str">
        <f t="shared" si="90"/>
        <v>19#66</v>
      </c>
      <c r="O1348">
        <v>19</v>
      </c>
      <c r="P1348">
        <v>66</v>
      </c>
      <c r="Q1348">
        <v>6.8892240571032817</v>
      </c>
      <c r="R1348">
        <v>11.72993905632749</v>
      </c>
    </row>
    <row r="1349" spans="1:18" x14ac:dyDescent="0.25">
      <c r="A1349" s="70">
        <v>19</v>
      </c>
      <c r="B1349" s="70">
        <v>67</v>
      </c>
      <c r="C1349" s="83">
        <v>43.759345377541003</v>
      </c>
      <c r="D1349" s="83">
        <v>0</v>
      </c>
      <c r="E1349" s="43">
        <f t="shared" si="87"/>
        <v>13.929032246602263</v>
      </c>
      <c r="F1349" s="17">
        <f t="shared" si="88"/>
        <v>7.1792496585247834E-2</v>
      </c>
      <c r="G1349" s="17">
        <v>21.072590163510579</v>
      </c>
      <c r="H1349" s="17">
        <f t="shared" si="89"/>
        <v>21.148641141410689</v>
      </c>
      <c r="N1349" t="str">
        <f t="shared" si="90"/>
        <v>19#67</v>
      </c>
      <c r="O1349">
        <v>19</v>
      </c>
      <c r="P1349">
        <v>67</v>
      </c>
      <c r="Q1349">
        <v>13.929032246602263</v>
      </c>
      <c r="R1349">
        <v>21.148641141410689</v>
      </c>
    </row>
    <row r="1350" spans="1:18" x14ac:dyDescent="0.25">
      <c r="A1350" s="70">
        <v>19</v>
      </c>
      <c r="B1350" s="70">
        <v>68</v>
      </c>
      <c r="C1350" s="83">
        <v>43.049734371418701</v>
      </c>
      <c r="D1350" s="83">
        <v>0</v>
      </c>
      <c r="E1350" s="43">
        <f t="shared" si="87"/>
        <v>13.703156048008708</v>
      </c>
      <c r="F1350" s="17">
        <f t="shared" si="88"/>
        <v>7.2975889386103596E-2</v>
      </c>
      <c r="G1350" s="17">
        <v>20.873179964804034</v>
      </c>
      <c r="H1350" s="17">
        <f t="shared" si="89"/>
        <v>20.948511271297011</v>
      </c>
      <c r="N1350" t="str">
        <f t="shared" si="90"/>
        <v>19#68</v>
      </c>
      <c r="O1350">
        <v>19</v>
      </c>
      <c r="P1350">
        <v>68</v>
      </c>
      <c r="Q1350">
        <v>13.703156048008708</v>
      </c>
      <c r="R1350">
        <v>20.948511271297011</v>
      </c>
    </row>
    <row r="1351" spans="1:18" x14ac:dyDescent="0.25">
      <c r="A1351" s="70">
        <v>19</v>
      </c>
      <c r="B1351" s="70">
        <v>69</v>
      </c>
      <c r="C1351" s="83">
        <v>43.522808375500233</v>
      </c>
      <c r="D1351" s="83">
        <v>0</v>
      </c>
      <c r="E1351" s="43">
        <f t="shared" si="87"/>
        <v>13.853740180404412</v>
      </c>
      <c r="F1351" s="17">
        <f t="shared" si="88"/>
        <v>7.2182673197124195E-2</v>
      </c>
      <c r="G1351" s="17">
        <v>21.006632975254369</v>
      </c>
      <c r="H1351" s="17">
        <f t="shared" si="89"/>
        <v>21.082445913662063</v>
      </c>
      <c r="N1351" t="str">
        <f t="shared" si="90"/>
        <v>19#69</v>
      </c>
      <c r="O1351">
        <v>19</v>
      </c>
      <c r="P1351">
        <v>69</v>
      </c>
      <c r="Q1351">
        <v>13.853740180404412</v>
      </c>
      <c r="R1351">
        <v>21.082445913662063</v>
      </c>
    </row>
    <row r="1352" spans="1:18" x14ac:dyDescent="0.25">
      <c r="A1352" s="70">
        <v>19</v>
      </c>
      <c r="B1352" s="70">
        <v>70</v>
      </c>
      <c r="C1352" s="83">
        <v>45.415104391826333</v>
      </c>
      <c r="D1352" s="83">
        <v>0</v>
      </c>
      <c r="E1352" s="43">
        <f t="shared" si="87"/>
        <v>14.456076709987212</v>
      </c>
      <c r="F1352" s="17">
        <f t="shared" si="88"/>
        <v>6.9175061813910685E-2</v>
      </c>
      <c r="G1352" s="17">
        <v>21.520439502304953</v>
      </c>
      <c r="H1352" s="17">
        <f t="shared" si="89"/>
        <v>21.598106768468771</v>
      </c>
      <c r="N1352" t="str">
        <f t="shared" si="90"/>
        <v>19#70</v>
      </c>
      <c r="O1352">
        <v>19</v>
      </c>
      <c r="P1352">
        <v>70</v>
      </c>
      <c r="Q1352">
        <v>14.456076709987212</v>
      </c>
      <c r="R1352">
        <v>21.598106768468771</v>
      </c>
    </row>
    <row r="1353" spans="1:18" x14ac:dyDescent="0.25">
      <c r="A1353" s="70">
        <v>19</v>
      </c>
      <c r="B1353" s="70">
        <v>71</v>
      </c>
      <c r="C1353" s="83">
        <v>45.415104391826333</v>
      </c>
      <c r="D1353" s="83">
        <v>0</v>
      </c>
      <c r="E1353" s="43">
        <f t="shared" si="87"/>
        <v>14.456076709987212</v>
      </c>
      <c r="F1353" s="17">
        <f t="shared" si="88"/>
        <v>6.9175061813910685E-2</v>
      </c>
      <c r="G1353" s="17">
        <v>21.520439502304953</v>
      </c>
      <c r="H1353" s="17">
        <f t="shared" si="89"/>
        <v>21.598106768468771</v>
      </c>
      <c r="N1353" t="str">
        <f t="shared" si="90"/>
        <v>19#71</v>
      </c>
      <c r="O1353">
        <v>19</v>
      </c>
      <c r="P1353">
        <v>71</v>
      </c>
      <c r="Q1353">
        <v>14.456076709987212</v>
      </c>
      <c r="R1353">
        <v>21.598106768468771</v>
      </c>
    </row>
    <row r="1354" spans="1:18" x14ac:dyDescent="0.25">
      <c r="A1354" s="70">
        <v>19</v>
      </c>
      <c r="B1354" s="70">
        <v>72</v>
      </c>
      <c r="C1354" s="83">
        <v>41.867049361214903</v>
      </c>
      <c r="D1354" s="83">
        <v>0</v>
      </c>
      <c r="E1354" s="43">
        <f t="shared" si="87"/>
        <v>13.326695717019462</v>
      </c>
      <c r="F1354" s="17">
        <f t="shared" si="88"/>
        <v>7.5037355187970917E-2</v>
      </c>
      <c r="G1354" s="17">
        <v>20.530304318429415</v>
      </c>
      <c r="H1354" s="17">
        <f t="shared" si="89"/>
        <v>20.604398186714626</v>
      </c>
      <c r="N1354" t="str">
        <f t="shared" si="90"/>
        <v>19#72</v>
      </c>
      <c r="O1354">
        <v>19</v>
      </c>
      <c r="P1354">
        <v>72</v>
      </c>
      <c r="Q1354">
        <v>13.326695717019462</v>
      </c>
      <c r="R1354">
        <v>20.604398186714626</v>
      </c>
    </row>
    <row r="1355" spans="1:18" x14ac:dyDescent="0.25">
      <c r="A1355" s="70">
        <v>19</v>
      </c>
      <c r="B1355" s="70">
        <v>73</v>
      </c>
      <c r="C1355" s="83">
        <v>44.46895638366329</v>
      </c>
      <c r="D1355" s="83">
        <v>0</v>
      </c>
      <c r="E1355" s="43">
        <f t="shared" si="87"/>
        <v>14.154908445195813</v>
      </c>
      <c r="F1355" s="17">
        <f t="shared" si="88"/>
        <v>7.0646871639738568E-2</v>
      </c>
      <c r="G1355" s="17">
        <v>21.267450842848362</v>
      </c>
      <c r="H1355" s="17">
        <f t="shared" si="89"/>
        <v>21.344205072940202</v>
      </c>
      <c r="N1355" t="str">
        <f t="shared" si="90"/>
        <v>19#73</v>
      </c>
      <c r="O1355">
        <v>19</v>
      </c>
      <c r="P1355">
        <v>73</v>
      </c>
      <c r="Q1355">
        <v>14.154908445195813</v>
      </c>
      <c r="R1355">
        <v>21.344205072940202</v>
      </c>
    </row>
    <row r="1356" spans="1:18" x14ac:dyDescent="0.25">
      <c r="A1356" s="70">
        <v>19</v>
      </c>
      <c r="B1356" s="70">
        <v>74</v>
      </c>
      <c r="C1356" s="83">
        <v>40.92090135305186</v>
      </c>
      <c r="D1356" s="83">
        <v>0</v>
      </c>
      <c r="E1356" s="43">
        <f t="shared" si="87"/>
        <v>13.025527452228063</v>
      </c>
      <c r="F1356" s="17">
        <f t="shared" si="88"/>
        <v>7.677232293798178E-2</v>
      </c>
      <c r="G1356" s="17">
        <v>20.246102488507283</v>
      </c>
      <c r="H1356" s="17">
        <f t="shared" si="89"/>
        <v>20.319170672388307</v>
      </c>
      <c r="N1356" t="str">
        <f t="shared" si="90"/>
        <v>19#74</v>
      </c>
      <c r="O1356">
        <v>19</v>
      </c>
      <c r="P1356">
        <v>74</v>
      </c>
      <c r="Q1356">
        <v>13.025527452228063</v>
      </c>
      <c r="R1356">
        <v>20.319170672388307</v>
      </c>
    </row>
    <row r="1357" spans="1:18" x14ac:dyDescent="0.25">
      <c r="A1357" s="70">
        <v>19</v>
      </c>
      <c r="B1357" s="70">
        <v>75</v>
      </c>
      <c r="C1357" s="83">
        <v>50.500649935702725</v>
      </c>
      <c r="D1357" s="83">
        <v>21.423999999999999</v>
      </c>
      <c r="E1357" s="43">
        <f t="shared" si="87"/>
        <v>16.074856133240992</v>
      </c>
      <c r="F1357" s="17">
        <f t="shared" si="88"/>
        <v>6.2208954886514511E-2</v>
      </c>
      <c r="G1357" s="17">
        <v>21.423999999999999</v>
      </c>
      <c r="H1357" s="17">
        <f t="shared" si="89"/>
        <v>21.423999999999999</v>
      </c>
      <c r="N1357" t="str">
        <f t="shared" si="90"/>
        <v>19#75</v>
      </c>
      <c r="O1357">
        <v>19</v>
      </c>
      <c r="P1357">
        <v>75</v>
      </c>
      <c r="Q1357">
        <v>16.074856133240992</v>
      </c>
      <c r="R1357">
        <v>21.423999999999999</v>
      </c>
    </row>
    <row r="1358" spans="1:18" x14ac:dyDescent="0.25">
      <c r="A1358" s="70">
        <v>19</v>
      </c>
      <c r="B1358" s="70">
        <v>76</v>
      </c>
      <c r="C1358" s="83">
        <v>35.007476302032799</v>
      </c>
      <c r="D1358" s="83">
        <v>0</v>
      </c>
      <c r="E1358" s="43">
        <f t="shared" si="87"/>
        <v>11.14322579728181</v>
      </c>
      <c r="F1358" s="17">
        <f t="shared" si="88"/>
        <v>8.9740620731559806E-2</v>
      </c>
      <c r="G1358" s="17">
        <v>18.242743656988072</v>
      </c>
      <c r="H1358" s="17">
        <f t="shared" si="89"/>
        <v>18.308581718846142</v>
      </c>
      <c r="N1358" t="str">
        <f t="shared" si="90"/>
        <v>19#76</v>
      </c>
      <c r="O1358">
        <v>19</v>
      </c>
      <c r="P1358">
        <v>76</v>
      </c>
      <c r="Q1358">
        <v>11.14322579728181</v>
      </c>
      <c r="R1358">
        <v>18.308581718846142</v>
      </c>
    </row>
    <row r="1359" spans="1:18" x14ac:dyDescent="0.25">
      <c r="A1359" s="70">
        <v>19</v>
      </c>
      <c r="B1359" s="70">
        <v>77</v>
      </c>
      <c r="C1359" s="83">
        <v>49.672770428560057</v>
      </c>
      <c r="D1359" s="83">
        <v>21.114999999999998</v>
      </c>
      <c r="E1359" s="43">
        <f t="shared" si="87"/>
        <v>15.811333901548515</v>
      </c>
      <c r="F1359" s="17">
        <f t="shared" si="88"/>
        <v>6.3245770801289763E-2</v>
      </c>
      <c r="G1359" s="17">
        <v>21.114999999999998</v>
      </c>
      <c r="H1359" s="17">
        <f t="shared" si="89"/>
        <v>21.114999999999998</v>
      </c>
      <c r="N1359" t="str">
        <f t="shared" si="90"/>
        <v>19#77</v>
      </c>
      <c r="O1359">
        <v>19</v>
      </c>
      <c r="P1359">
        <v>77</v>
      </c>
      <c r="Q1359">
        <v>15.811333901548515</v>
      </c>
      <c r="R1359">
        <v>21.114999999999998</v>
      </c>
    </row>
    <row r="1360" spans="1:18" x14ac:dyDescent="0.25">
      <c r="A1360" s="70">
        <v>19</v>
      </c>
      <c r="B1360" s="70">
        <v>78</v>
      </c>
      <c r="C1360" s="83">
        <v>25.664264721422697</v>
      </c>
      <c r="D1360" s="83">
        <v>0</v>
      </c>
      <c r="E1360" s="43">
        <f t="shared" si="87"/>
        <v>8.1691891824667326</v>
      </c>
      <c r="F1360" s="17">
        <f t="shared" si="88"/>
        <v>0.12241116929281889</v>
      </c>
      <c r="G1360" s="17">
        <v>14.031054338141329</v>
      </c>
      <c r="H1360" s="17">
        <f t="shared" si="89"/>
        <v>14.081692413247682</v>
      </c>
      <c r="N1360" t="str">
        <f t="shared" si="90"/>
        <v>19#78</v>
      </c>
      <c r="O1360">
        <v>19</v>
      </c>
      <c r="P1360">
        <v>78</v>
      </c>
      <c r="Q1360">
        <v>8.1691891824667326</v>
      </c>
      <c r="R1360">
        <v>14.081692413247682</v>
      </c>
    </row>
    <row r="1361" spans="1:18" x14ac:dyDescent="0.25">
      <c r="A1361" s="70">
        <v>19</v>
      </c>
      <c r="B1361" s="70">
        <v>78</v>
      </c>
      <c r="C1361" s="83">
        <v>25.427727719381934</v>
      </c>
      <c r="D1361" s="83">
        <v>0</v>
      </c>
      <c r="E1361" s="43">
        <f t="shared" si="87"/>
        <v>8.0938971162688826</v>
      </c>
      <c r="F1361" s="17">
        <f t="shared" si="88"/>
        <v>0.12354987784438</v>
      </c>
      <c r="G1361" s="17">
        <v>13.903268934196067</v>
      </c>
      <c r="H1361" s="17">
        <f t="shared" si="89"/>
        <v>13.953445831779581</v>
      </c>
      <c r="N1361" t="str">
        <f t="shared" si="90"/>
        <v>19#78</v>
      </c>
      <c r="O1361">
        <v>19</v>
      </c>
      <c r="P1361">
        <v>78</v>
      </c>
      <c r="Q1361">
        <v>8.0938971162688826</v>
      </c>
      <c r="R1361">
        <v>13.953445831779581</v>
      </c>
    </row>
    <row r="1362" spans="1:18" x14ac:dyDescent="0.25">
      <c r="A1362" s="70">
        <v>19</v>
      </c>
      <c r="B1362" s="70">
        <v>79</v>
      </c>
      <c r="C1362" s="83">
        <v>41.512243858153766</v>
      </c>
      <c r="D1362" s="83">
        <v>0</v>
      </c>
      <c r="E1362" s="43">
        <f t="shared" si="87"/>
        <v>13.21375761772269</v>
      </c>
      <c r="F1362" s="17">
        <f t="shared" si="88"/>
        <v>7.5678700104107391E-2</v>
      </c>
      <c r="G1362" s="17">
        <v>20.424784966507318</v>
      </c>
      <c r="H1362" s="17">
        <f t="shared" si="89"/>
        <v>20.498498015451442</v>
      </c>
      <c r="N1362" t="str">
        <f t="shared" si="90"/>
        <v>19#79</v>
      </c>
      <c r="O1362">
        <v>19</v>
      </c>
      <c r="P1362">
        <v>79</v>
      </c>
      <c r="Q1362">
        <v>13.21375761772269</v>
      </c>
      <c r="R1362">
        <v>20.498498015451442</v>
      </c>
    </row>
    <row r="1363" spans="1:18" x14ac:dyDescent="0.25">
      <c r="A1363" s="70">
        <v>19</v>
      </c>
      <c r="B1363" s="70">
        <v>80</v>
      </c>
      <c r="C1363" s="83">
        <v>41.630512359174126</v>
      </c>
      <c r="D1363" s="83">
        <v>0</v>
      </c>
      <c r="E1363" s="43">
        <f t="shared" si="87"/>
        <v>13.251403650821608</v>
      </c>
      <c r="F1363" s="17">
        <f t="shared" si="88"/>
        <v>7.5463703796993492E-2</v>
      </c>
      <c r="G1363" s="17">
        <v>20.460097362587792</v>
      </c>
      <c r="H1363" s="17">
        <f t="shared" si="89"/>
        <v>20.53393785396937</v>
      </c>
      <c r="N1363" t="str">
        <f t="shared" si="90"/>
        <v>19#80</v>
      </c>
      <c r="O1363">
        <v>19</v>
      </c>
      <c r="P1363">
        <v>80</v>
      </c>
      <c r="Q1363">
        <v>13.251403650821608</v>
      </c>
      <c r="R1363">
        <v>20.53393785396937</v>
      </c>
    </row>
    <row r="1364" spans="1:18" x14ac:dyDescent="0.25">
      <c r="A1364" s="70">
        <v>20</v>
      </c>
      <c r="B1364" s="70">
        <v>1</v>
      </c>
      <c r="C1364" s="83">
        <v>41.748780860194515</v>
      </c>
      <c r="D1364" s="83">
        <v>20.806000000000001</v>
      </c>
      <c r="E1364" s="43">
        <f t="shared" si="87"/>
        <v>13.289049683920535</v>
      </c>
      <c r="F1364" s="17">
        <f t="shared" si="88"/>
        <v>7.5249925599268283E-2</v>
      </c>
      <c r="G1364" s="17">
        <v>20.806000000000001</v>
      </c>
      <c r="H1364" s="17">
        <f t="shared" si="89"/>
        <v>20.806000000000001</v>
      </c>
      <c r="N1364" t="str">
        <f t="shared" si="90"/>
        <v>20#1</v>
      </c>
      <c r="O1364">
        <v>20</v>
      </c>
      <c r="P1364">
        <v>1</v>
      </c>
      <c r="Q1364">
        <v>13.289049683920535</v>
      </c>
      <c r="R1364">
        <v>20.806000000000001</v>
      </c>
    </row>
    <row r="1365" spans="1:18" x14ac:dyDescent="0.25">
      <c r="A1365" s="70">
        <v>20</v>
      </c>
      <c r="B1365" s="70">
        <v>2</v>
      </c>
      <c r="C1365" s="83">
        <v>32.642106281625175</v>
      </c>
      <c r="D1365" s="83">
        <v>18.54</v>
      </c>
      <c r="E1365" s="43">
        <f t="shared" si="87"/>
        <v>10.390305135303308</v>
      </c>
      <c r="F1365" s="17">
        <f t="shared" si="88"/>
        <v>9.624356426283226E-2</v>
      </c>
      <c r="G1365" s="17">
        <v>18.54</v>
      </c>
      <c r="H1365" s="17">
        <f t="shared" si="89"/>
        <v>18.54</v>
      </c>
      <c r="N1365" t="str">
        <f t="shared" si="90"/>
        <v>20#2</v>
      </c>
      <c r="O1365">
        <v>20</v>
      </c>
      <c r="P1365">
        <v>2</v>
      </c>
      <c r="Q1365">
        <v>10.390305135303308</v>
      </c>
      <c r="R1365">
        <v>18.54</v>
      </c>
    </row>
    <row r="1366" spans="1:18" x14ac:dyDescent="0.25">
      <c r="A1366" s="70">
        <v>20</v>
      </c>
      <c r="B1366" s="70">
        <v>3</v>
      </c>
      <c r="C1366" s="83">
        <v>39.383410839786897</v>
      </c>
      <c r="D1366" s="83">
        <v>20.6</v>
      </c>
      <c r="E1366" s="43">
        <f t="shared" si="87"/>
        <v>12.536129021942035</v>
      </c>
      <c r="F1366" s="17">
        <f t="shared" si="88"/>
        <v>7.9769440650275386E-2</v>
      </c>
      <c r="G1366" s="17">
        <v>20.6</v>
      </c>
      <c r="H1366" s="17">
        <f t="shared" si="89"/>
        <v>20.6</v>
      </c>
      <c r="N1366" t="str">
        <f t="shared" si="90"/>
        <v>20#3</v>
      </c>
      <c r="O1366">
        <v>20</v>
      </c>
      <c r="P1366">
        <v>3</v>
      </c>
      <c r="Q1366">
        <v>12.536129021942035</v>
      </c>
      <c r="R1366">
        <v>20.6</v>
      </c>
    </row>
    <row r="1367" spans="1:18" x14ac:dyDescent="0.25">
      <c r="A1367" s="70">
        <v>20</v>
      </c>
      <c r="B1367" s="70">
        <v>4</v>
      </c>
      <c r="C1367" s="83">
        <v>33.706522790808613</v>
      </c>
      <c r="D1367" s="83">
        <v>0</v>
      </c>
      <c r="E1367" s="43">
        <f t="shared" si="87"/>
        <v>10.729119433193636</v>
      </c>
      <c r="F1367" s="17">
        <f t="shared" si="88"/>
        <v>9.3204293812427008E-2</v>
      </c>
      <c r="G1367" s="17">
        <v>17.742062124876774</v>
      </c>
      <c r="H1367" s="17">
        <f t="shared" si="89"/>
        <v>17.806093227085455</v>
      </c>
      <c r="N1367" t="str">
        <f t="shared" si="90"/>
        <v>20#4</v>
      </c>
      <c r="O1367">
        <v>20</v>
      </c>
      <c r="P1367">
        <v>4</v>
      </c>
      <c r="Q1367">
        <v>10.729119433193636</v>
      </c>
      <c r="R1367">
        <v>17.806093227085455</v>
      </c>
    </row>
    <row r="1368" spans="1:18" x14ac:dyDescent="0.25">
      <c r="A1368" s="70">
        <v>20</v>
      </c>
      <c r="B1368" s="70">
        <v>5</v>
      </c>
      <c r="C1368" s="83">
        <v>38.200725829583071</v>
      </c>
      <c r="D1368" s="83">
        <v>18.849</v>
      </c>
      <c r="E1368" s="43">
        <f t="shared" si="87"/>
        <v>12.159668690952781</v>
      </c>
      <c r="F1368" s="17">
        <f t="shared" si="88"/>
        <v>8.2239082775670935E-2</v>
      </c>
      <c r="G1368" s="17">
        <v>18.849</v>
      </c>
      <c r="H1368" s="17">
        <f t="shared" si="89"/>
        <v>18.849</v>
      </c>
      <c r="N1368" t="str">
        <f t="shared" si="90"/>
        <v>20#5</v>
      </c>
      <c r="O1368">
        <v>20</v>
      </c>
      <c r="P1368">
        <v>5</v>
      </c>
      <c r="Q1368">
        <v>12.159668690952781</v>
      </c>
      <c r="R1368">
        <v>18.849</v>
      </c>
    </row>
    <row r="1369" spans="1:18" x14ac:dyDescent="0.25">
      <c r="A1369" s="70">
        <v>20</v>
      </c>
      <c r="B1369" s="70">
        <v>6</v>
      </c>
      <c r="C1369" s="83">
        <v>24.836385214280028</v>
      </c>
      <c r="D1369" s="83">
        <v>0</v>
      </c>
      <c r="E1369" s="43">
        <f t="shared" si="87"/>
        <v>7.9056669507742576</v>
      </c>
      <c r="F1369" s="17">
        <f t="shared" si="88"/>
        <v>0.12649154160257953</v>
      </c>
      <c r="G1369" s="17">
        <v>13.578517323482123</v>
      </c>
      <c r="H1369" s="17">
        <f t="shared" si="89"/>
        <v>13.627522192502569</v>
      </c>
      <c r="N1369" t="str">
        <f t="shared" si="90"/>
        <v>20#6</v>
      </c>
      <c r="O1369">
        <v>20</v>
      </c>
      <c r="P1369">
        <v>6</v>
      </c>
      <c r="Q1369">
        <v>7.9056669507742576</v>
      </c>
      <c r="R1369">
        <v>13.627522192502569</v>
      </c>
    </row>
    <row r="1370" spans="1:18" x14ac:dyDescent="0.25">
      <c r="A1370" s="70">
        <v>20</v>
      </c>
      <c r="B1370" s="70">
        <v>7</v>
      </c>
      <c r="C1370" s="83">
        <v>40.56609584999071</v>
      </c>
      <c r="D1370" s="83">
        <v>22.454000000000001</v>
      </c>
      <c r="E1370" s="43">
        <f t="shared" si="87"/>
        <v>12.912589352931287</v>
      </c>
      <c r="F1370" s="17">
        <f t="shared" si="88"/>
        <v>7.7443800981171138E-2</v>
      </c>
      <c r="G1370" s="17">
        <v>22.454000000000001</v>
      </c>
      <c r="H1370" s="17">
        <f t="shared" si="89"/>
        <v>22.454000000000001</v>
      </c>
      <c r="N1370" t="str">
        <f t="shared" si="90"/>
        <v>20#7</v>
      </c>
      <c r="O1370">
        <v>20</v>
      </c>
      <c r="P1370">
        <v>7</v>
      </c>
      <c r="Q1370">
        <v>12.912589352931287</v>
      </c>
      <c r="R1370">
        <v>22.454000000000001</v>
      </c>
    </row>
    <row r="1371" spans="1:18" x14ac:dyDescent="0.25">
      <c r="A1371" s="70">
        <v>20</v>
      </c>
      <c r="B1371" s="70">
        <v>8</v>
      </c>
      <c r="C1371" s="83">
        <v>46.479520901009757</v>
      </c>
      <c r="D1371" s="83">
        <v>23.587</v>
      </c>
      <c r="E1371" s="43">
        <f t="shared" si="87"/>
        <v>14.794891007877537</v>
      </c>
      <c r="F1371" s="17">
        <f t="shared" si="88"/>
        <v>6.7590900092981437E-2</v>
      </c>
      <c r="G1371" s="17">
        <v>23.587</v>
      </c>
      <c r="H1371" s="17">
        <f t="shared" si="89"/>
        <v>23.587</v>
      </c>
      <c r="N1371" t="str">
        <f t="shared" si="90"/>
        <v>20#8</v>
      </c>
      <c r="O1371">
        <v>20</v>
      </c>
      <c r="P1371">
        <v>8</v>
      </c>
      <c r="Q1371">
        <v>14.794891007877537</v>
      </c>
      <c r="R1371">
        <v>23.587</v>
      </c>
    </row>
    <row r="1372" spans="1:18" x14ac:dyDescent="0.25">
      <c r="A1372" s="70">
        <v>20</v>
      </c>
      <c r="B1372" s="70">
        <v>9</v>
      </c>
      <c r="C1372" s="83">
        <v>28.620977246932213</v>
      </c>
      <c r="D1372" s="83">
        <v>17.304000000000002</v>
      </c>
      <c r="E1372" s="43">
        <f t="shared" si="87"/>
        <v>9.1103400099398559</v>
      </c>
      <c r="F1372" s="17">
        <f t="shared" si="88"/>
        <v>0.10976538734108143</v>
      </c>
      <c r="G1372" s="17">
        <v>17.304000000000002</v>
      </c>
      <c r="H1372" s="17">
        <f t="shared" si="89"/>
        <v>17.304000000000002</v>
      </c>
      <c r="N1372" t="str">
        <f t="shared" si="90"/>
        <v>20#9</v>
      </c>
      <c r="O1372">
        <v>20</v>
      </c>
      <c r="P1372">
        <v>9</v>
      </c>
      <c r="Q1372">
        <v>9.1103400099398559</v>
      </c>
      <c r="R1372">
        <v>17.304000000000002</v>
      </c>
    </row>
    <row r="1373" spans="1:18" x14ac:dyDescent="0.25">
      <c r="A1373" s="70">
        <v>20</v>
      </c>
      <c r="B1373" s="70">
        <v>10</v>
      </c>
      <c r="C1373" s="83">
        <v>41.630512359174126</v>
      </c>
      <c r="D1373" s="83">
        <v>23.381</v>
      </c>
      <c r="E1373" s="43">
        <f t="shared" si="87"/>
        <v>13.251403650821608</v>
      </c>
      <c r="F1373" s="17">
        <f t="shared" si="88"/>
        <v>7.5463703796993492E-2</v>
      </c>
      <c r="G1373" s="17">
        <v>23.381</v>
      </c>
      <c r="H1373" s="17">
        <f t="shared" si="89"/>
        <v>23.381</v>
      </c>
      <c r="N1373" t="str">
        <f t="shared" si="90"/>
        <v>20#10</v>
      </c>
      <c r="O1373">
        <v>20</v>
      </c>
      <c r="P1373">
        <v>10</v>
      </c>
      <c r="Q1373">
        <v>13.251403650821608</v>
      </c>
      <c r="R1373">
        <v>23.381</v>
      </c>
    </row>
    <row r="1374" spans="1:18" x14ac:dyDescent="0.25">
      <c r="A1374" s="70">
        <v>20</v>
      </c>
      <c r="B1374" s="70">
        <v>11</v>
      </c>
      <c r="C1374" s="83">
        <v>40.802632852031472</v>
      </c>
      <c r="D1374" s="83">
        <v>22.454000000000001</v>
      </c>
      <c r="E1374" s="43">
        <f t="shared" si="87"/>
        <v>12.987881419129137</v>
      </c>
      <c r="F1374" s="17">
        <f t="shared" si="88"/>
        <v>7.6994851410265797E-2</v>
      </c>
      <c r="G1374" s="17">
        <v>22.454000000000001</v>
      </c>
      <c r="H1374" s="17">
        <f t="shared" si="89"/>
        <v>22.454000000000001</v>
      </c>
      <c r="N1374" t="str">
        <f t="shared" si="90"/>
        <v>20#11</v>
      </c>
      <c r="O1374">
        <v>20</v>
      </c>
      <c r="P1374">
        <v>11</v>
      </c>
      <c r="Q1374">
        <v>12.987881419129137</v>
      </c>
      <c r="R1374">
        <v>22.454000000000001</v>
      </c>
    </row>
    <row r="1375" spans="1:18" x14ac:dyDescent="0.25">
      <c r="A1375" s="70">
        <v>20</v>
      </c>
      <c r="B1375" s="70">
        <v>12</v>
      </c>
      <c r="C1375" s="83">
        <v>54.048704966314148</v>
      </c>
      <c r="D1375" s="83">
        <v>23.69</v>
      </c>
      <c r="E1375" s="43">
        <f t="shared" si="87"/>
        <v>17.204237126208739</v>
      </c>
      <c r="F1375" s="17">
        <f t="shared" si="88"/>
        <v>5.8125216053701759E-2</v>
      </c>
      <c r="G1375" s="17">
        <v>23.69</v>
      </c>
      <c r="H1375" s="17">
        <f t="shared" si="89"/>
        <v>23.69</v>
      </c>
      <c r="N1375" t="str">
        <f t="shared" si="90"/>
        <v>20#12</v>
      </c>
      <c r="O1375">
        <v>20</v>
      </c>
      <c r="P1375">
        <v>12</v>
      </c>
      <c r="Q1375">
        <v>17.204237126208739</v>
      </c>
      <c r="R1375">
        <v>23.69</v>
      </c>
    </row>
    <row r="1376" spans="1:18" x14ac:dyDescent="0.25">
      <c r="A1376" s="70">
        <v>20</v>
      </c>
      <c r="B1376" s="70">
        <v>14</v>
      </c>
      <c r="C1376" s="83">
        <v>47.070863406111656</v>
      </c>
      <c r="D1376" s="83">
        <v>0</v>
      </c>
      <c r="E1376" s="43">
        <f t="shared" si="87"/>
        <v>14.983121173372158</v>
      </c>
      <c r="F1376" s="17">
        <f t="shared" si="88"/>
        <v>6.6741768182265598E-2</v>
      </c>
      <c r="G1376" s="17">
        <v>21.945314768588663</v>
      </c>
      <c r="H1376" s="17">
        <f t="shared" si="89"/>
        <v>22.024515409588499</v>
      </c>
      <c r="N1376" t="str">
        <f t="shared" si="90"/>
        <v>20#14</v>
      </c>
      <c r="O1376">
        <v>20</v>
      </c>
      <c r="P1376">
        <v>14</v>
      </c>
      <c r="Q1376">
        <v>14.983121173372158</v>
      </c>
      <c r="R1376">
        <v>22.024515409588499</v>
      </c>
    </row>
    <row r="1377" spans="1:18" x14ac:dyDescent="0.25">
      <c r="A1377" s="70">
        <v>20</v>
      </c>
      <c r="B1377" s="70">
        <v>16</v>
      </c>
      <c r="C1377" s="83">
        <v>47.070863406111656</v>
      </c>
      <c r="D1377" s="83">
        <v>0</v>
      </c>
      <c r="E1377" s="43">
        <f t="shared" si="87"/>
        <v>14.983121173372158</v>
      </c>
      <c r="F1377" s="17">
        <f t="shared" si="88"/>
        <v>6.6741768182265598E-2</v>
      </c>
      <c r="G1377" s="17">
        <v>21.945314768588663</v>
      </c>
      <c r="H1377" s="17">
        <f t="shared" si="89"/>
        <v>22.024515409588499</v>
      </c>
      <c r="N1377" t="str">
        <f t="shared" si="90"/>
        <v>20#16</v>
      </c>
      <c r="O1377">
        <v>20</v>
      </c>
      <c r="P1377">
        <v>16</v>
      </c>
      <c r="Q1377">
        <v>14.983121173372158</v>
      </c>
      <c r="R1377">
        <v>22.024515409588499</v>
      </c>
    </row>
    <row r="1378" spans="1:18" x14ac:dyDescent="0.25">
      <c r="A1378" s="70">
        <v>20</v>
      </c>
      <c r="B1378" s="70">
        <v>17</v>
      </c>
      <c r="C1378" s="83">
        <v>42.340123365296421</v>
      </c>
      <c r="D1378" s="83">
        <v>0</v>
      </c>
      <c r="E1378" s="43">
        <f t="shared" si="87"/>
        <v>13.47727984941516</v>
      </c>
      <c r="F1378" s="17">
        <f t="shared" si="88"/>
        <v>7.4198948984753363E-2</v>
      </c>
      <c r="G1378" s="17">
        <v>20.669068374815506</v>
      </c>
      <c r="H1378" s="17">
        <f t="shared" si="89"/>
        <v>20.743663042580213</v>
      </c>
      <c r="N1378" t="str">
        <f t="shared" si="90"/>
        <v>20#17</v>
      </c>
      <c r="O1378">
        <v>20</v>
      </c>
      <c r="P1378">
        <v>17</v>
      </c>
      <c r="Q1378">
        <v>13.47727984941516</v>
      </c>
      <c r="R1378">
        <v>20.743663042580213</v>
      </c>
    </row>
    <row r="1379" spans="1:18" x14ac:dyDescent="0.25">
      <c r="A1379" s="70">
        <v>20</v>
      </c>
      <c r="B1379" s="70">
        <v>20</v>
      </c>
      <c r="C1379" s="83">
        <v>47.662205911213576</v>
      </c>
      <c r="D1379" s="83">
        <v>0</v>
      </c>
      <c r="E1379" s="43">
        <f t="shared" si="87"/>
        <v>15.171351338866788</v>
      </c>
      <c r="F1379" s="17">
        <f t="shared" si="88"/>
        <v>6.5913706542287107E-2</v>
      </c>
      <c r="G1379" s="17">
        <v>22.091806640841568</v>
      </c>
      <c r="H1379" s="17">
        <f t="shared" si="89"/>
        <v>22.171535971008364</v>
      </c>
      <c r="N1379" t="str">
        <f t="shared" si="90"/>
        <v>20#20</v>
      </c>
      <c r="O1379">
        <v>20</v>
      </c>
      <c r="P1379">
        <v>20</v>
      </c>
      <c r="Q1379">
        <v>15.171351338866788</v>
      </c>
      <c r="R1379">
        <v>22.171535971008364</v>
      </c>
    </row>
    <row r="1380" spans="1:18" x14ac:dyDescent="0.25">
      <c r="A1380" s="70">
        <v>20</v>
      </c>
      <c r="B1380" s="70">
        <v>21</v>
      </c>
      <c r="C1380" s="83">
        <v>54.876584473456802</v>
      </c>
      <c r="D1380" s="83">
        <v>23.999000000000002</v>
      </c>
      <c r="E1380" s="43">
        <f t="shared" si="87"/>
        <v>17.467759357901208</v>
      </c>
      <c r="F1380" s="17">
        <f t="shared" si="88"/>
        <v>5.7248327018408866E-2</v>
      </c>
      <c r="G1380" s="17">
        <v>23.999000000000002</v>
      </c>
      <c r="H1380" s="17">
        <f t="shared" si="89"/>
        <v>23.999000000000002</v>
      </c>
      <c r="N1380" t="str">
        <f t="shared" si="90"/>
        <v>20#21</v>
      </c>
      <c r="O1380">
        <v>20</v>
      </c>
      <c r="P1380">
        <v>21</v>
      </c>
      <c r="Q1380">
        <v>17.467759357901208</v>
      </c>
      <c r="R1380">
        <v>23.999000000000002</v>
      </c>
    </row>
    <row r="1381" spans="1:18" x14ac:dyDescent="0.25">
      <c r="A1381" s="70">
        <v>20</v>
      </c>
      <c r="B1381" s="70">
        <v>23</v>
      </c>
      <c r="C1381" s="83">
        <v>52.747751455089961</v>
      </c>
      <c r="D1381" s="83">
        <v>0</v>
      </c>
      <c r="E1381" s="43">
        <f t="shared" si="87"/>
        <v>16.790130762120565</v>
      </c>
      <c r="F1381" s="17">
        <f t="shared" si="88"/>
        <v>5.9558797615564353E-2</v>
      </c>
      <c r="G1381" s="17">
        <v>23.249087080599203</v>
      </c>
      <c r="H1381" s="17">
        <f t="shared" si="89"/>
        <v>23.332993035873084</v>
      </c>
      <c r="N1381" t="str">
        <f t="shared" si="90"/>
        <v>20#23</v>
      </c>
      <c r="O1381">
        <v>20</v>
      </c>
      <c r="P1381">
        <v>23</v>
      </c>
      <c r="Q1381">
        <v>16.790130762120565</v>
      </c>
      <c r="R1381">
        <v>23.332993035873084</v>
      </c>
    </row>
    <row r="1382" spans="1:18" x14ac:dyDescent="0.25">
      <c r="A1382" s="70">
        <v>20</v>
      </c>
      <c r="B1382" s="70">
        <v>24</v>
      </c>
      <c r="C1382" s="83">
        <v>44.942030387744815</v>
      </c>
      <c r="D1382" s="83">
        <v>0</v>
      </c>
      <c r="E1382" s="43">
        <f t="shared" si="87"/>
        <v>14.305492577591515</v>
      </c>
      <c r="F1382" s="17">
        <f t="shared" si="88"/>
        <v>6.9903220359320256E-2</v>
      </c>
      <c r="G1382" s="17">
        <v>21.394902765612979</v>
      </c>
      <c r="H1382" s="17">
        <f t="shared" si="89"/>
        <v>21.472116969694078</v>
      </c>
      <c r="N1382" t="str">
        <f t="shared" si="90"/>
        <v>20#24</v>
      </c>
      <c r="O1382">
        <v>20</v>
      </c>
      <c r="P1382">
        <v>24</v>
      </c>
      <c r="Q1382">
        <v>14.305492577591515</v>
      </c>
      <c r="R1382">
        <v>21.472116969694078</v>
      </c>
    </row>
    <row r="1383" spans="1:18" x14ac:dyDescent="0.25">
      <c r="A1383" s="70">
        <v>20</v>
      </c>
      <c r="B1383" s="70">
        <v>25</v>
      </c>
      <c r="C1383" s="83">
        <v>48.963159422437776</v>
      </c>
      <c r="D1383" s="83">
        <v>0</v>
      </c>
      <c r="E1383" s="43">
        <f t="shared" si="87"/>
        <v>15.585457702954967</v>
      </c>
      <c r="F1383" s="17">
        <f t="shared" si="88"/>
        <v>6.4162376175221483E-2</v>
      </c>
      <c r="G1383" s="17">
        <v>22.40486258788912</v>
      </c>
      <c r="H1383" s="17">
        <f t="shared" si="89"/>
        <v>22.485721736968813</v>
      </c>
      <c r="N1383" t="str">
        <f t="shared" si="90"/>
        <v>20#25</v>
      </c>
      <c r="O1383">
        <v>20</v>
      </c>
      <c r="P1383">
        <v>25</v>
      </c>
      <c r="Q1383">
        <v>15.585457702954967</v>
      </c>
      <c r="R1383">
        <v>22.485721736968813</v>
      </c>
    </row>
    <row r="1384" spans="1:18" x14ac:dyDescent="0.25">
      <c r="A1384" s="70">
        <v>20</v>
      </c>
      <c r="B1384" s="70">
        <v>26</v>
      </c>
      <c r="C1384" s="83">
        <v>41.157438355092609</v>
      </c>
      <c r="D1384" s="83">
        <v>0</v>
      </c>
      <c r="E1384" s="43">
        <f t="shared" si="87"/>
        <v>13.10081951842591</v>
      </c>
      <c r="F1384" s="17">
        <f t="shared" si="88"/>
        <v>7.6331102691211794E-2</v>
      </c>
      <c r="G1384" s="17">
        <v>20.318002742021832</v>
      </c>
      <c r="H1384" s="17">
        <f t="shared" si="89"/>
        <v>20.391330413917789</v>
      </c>
      <c r="N1384" t="str">
        <f t="shared" si="90"/>
        <v>20#26</v>
      </c>
      <c r="O1384">
        <v>20</v>
      </c>
      <c r="P1384">
        <v>26</v>
      </c>
      <c r="Q1384">
        <v>13.10081951842591</v>
      </c>
      <c r="R1384">
        <v>20.391330413917789</v>
      </c>
    </row>
    <row r="1385" spans="1:18" x14ac:dyDescent="0.25">
      <c r="A1385" s="70">
        <v>20</v>
      </c>
      <c r="B1385" s="70">
        <v>27</v>
      </c>
      <c r="C1385" s="83">
        <v>42.57666036733719</v>
      </c>
      <c r="D1385" s="83">
        <v>0</v>
      </c>
      <c r="E1385" s="43">
        <f t="shared" si="87"/>
        <v>13.552571915613013</v>
      </c>
      <c r="F1385" s="17">
        <f t="shared" si="88"/>
        <v>7.3786732601504715E-2</v>
      </c>
      <c r="G1385" s="17">
        <v>20.737637573834569</v>
      </c>
      <c r="H1385" s="17">
        <f t="shared" si="89"/>
        <v>20.812479707838538</v>
      </c>
      <c r="N1385" t="str">
        <f t="shared" si="90"/>
        <v>20#27</v>
      </c>
      <c r="O1385">
        <v>20</v>
      </c>
      <c r="P1385">
        <v>27</v>
      </c>
      <c r="Q1385">
        <v>13.552571915613013</v>
      </c>
      <c r="R1385">
        <v>20.812479707838538</v>
      </c>
    </row>
    <row r="1386" spans="1:18" x14ac:dyDescent="0.25">
      <c r="A1386" s="70">
        <v>20</v>
      </c>
      <c r="B1386" s="70">
        <v>28</v>
      </c>
      <c r="C1386" s="83">
        <v>46.479520901009757</v>
      </c>
      <c r="D1386" s="83">
        <v>0</v>
      </c>
      <c r="E1386" s="43">
        <f t="shared" si="87"/>
        <v>14.794891007877537</v>
      </c>
      <c r="F1386" s="17">
        <f t="shared" si="88"/>
        <v>6.7590900092981437E-2</v>
      </c>
      <c r="G1386" s="17">
        <v>21.796104096478665</v>
      </c>
      <c r="H1386" s="17">
        <f t="shared" si="89"/>
        <v>21.874766236162856</v>
      </c>
      <c r="N1386" t="str">
        <f t="shared" si="90"/>
        <v>20#28</v>
      </c>
      <c r="O1386">
        <v>20</v>
      </c>
      <c r="P1386">
        <v>28</v>
      </c>
      <c r="Q1386">
        <v>14.794891007877537</v>
      </c>
      <c r="R1386">
        <v>21.874766236162856</v>
      </c>
    </row>
    <row r="1387" spans="1:18" x14ac:dyDescent="0.25">
      <c r="A1387" s="70">
        <v>20</v>
      </c>
      <c r="B1387" s="70">
        <v>30</v>
      </c>
      <c r="C1387" s="83">
        <v>34.416133796930893</v>
      </c>
      <c r="D1387" s="83">
        <v>0</v>
      </c>
      <c r="E1387" s="43">
        <f t="shared" si="87"/>
        <v>10.954995631787185</v>
      </c>
      <c r="F1387" s="17">
        <f t="shared" si="88"/>
        <v>9.1282555795675957E-2</v>
      </c>
      <c r="G1387" s="17">
        <v>18.018131964850824</v>
      </c>
      <c r="H1387" s="17">
        <f t="shared" si="89"/>
        <v>18.083159403111971</v>
      </c>
      <c r="N1387" t="str">
        <f t="shared" si="90"/>
        <v>20#30</v>
      </c>
      <c r="O1387">
        <v>20</v>
      </c>
      <c r="P1387">
        <v>30</v>
      </c>
      <c r="Q1387">
        <v>10.954995631787185</v>
      </c>
      <c r="R1387">
        <v>18.083159403111971</v>
      </c>
    </row>
    <row r="1388" spans="1:18" x14ac:dyDescent="0.25">
      <c r="A1388" s="70">
        <v>20</v>
      </c>
      <c r="B1388" s="70">
        <v>31</v>
      </c>
      <c r="C1388" s="83">
        <v>44.942030387744815</v>
      </c>
      <c r="D1388" s="83">
        <v>0</v>
      </c>
      <c r="E1388" s="43">
        <f t="shared" si="87"/>
        <v>14.305492577591515</v>
      </c>
      <c r="F1388" s="17">
        <f t="shared" si="88"/>
        <v>6.9903220359320256E-2</v>
      </c>
      <c r="G1388" s="17">
        <v>21.394902765612979</v>
      </c>
      <c r="H1388" s="17">
        <f t="shared" si="89"/>
        <v>21.472116969694078</v>
      </c>
      <c r="N1388" t="str">
        <f t="shared" si="90"/>
        <v>20#31</v>
      </c>
      <c r="O1388">
        <v>20</v>
      </c>
      <c r="P1388">
        <v>31</v>
      </c>
      <c r="Q1388">
        <v>14.305492577591515</v>
      </c>
      <c r="R1388">
        <v>21.472116969694078</v>
      </c>
    </row>
    <row r="1389" spans="1:18" x14ac:dyDescent="0.25">
      <c r="A1389" s="70">
        <v>20</v>
      </c>
      <c r="B1389" s="70">
        <v>32</v>
      </c>
      <c r="C1389" s="83">
        <v>32.878643283665951</v>
      </c>
      <c r="D1389" s="83">
        <v>0</v>
      </c>
      <c r="E1389" s="43">
        <f t="shared" si="87"/>
        <v>10.465597201501163</v>
      </c>
      <c r="F1389" s="17">
        <f t="shared" si="88"/>
        <v>9.5551164519934145E-2</v>
      </c>
      <c r="G1389" s="17">
        <v>17.410649785541544</v>
      </c>
      <c r="H1389" s="17">
        <f t="shared" si="89"/>
        <v>17.473484820617564</v>
      </c>
      <c r="N1389" t="str">
        <f t="shared" si="90"/>
        <v>20#32</v>
      </c>
      <c r="O1389">
        <v>20</v>
      </c>
      <c r="P1389">
        <v>32</v>
      </c>
      <c r="Q1389">
        <v>10.465597201501163</v>
      </c>
      <c r="R1389">
        <v>17.473484820617564</v>
      </c>
    </row>
    <row r="1390" spans="1:18" x14ac:dyDescent="0.25">
      <c r="A1390" s="70">
        <v>20</v>
      </c>
      <c r="B1390" s="70">
        <v>33</v>
      </c>
      <c r="C1390" s="83">
        <v>51.565066444886149</v>
      </c>
      <c r="D1390" s="83">
        <v>0</v>
      </c>
      <c r="E1390" s="43">
        <f t="shared" si="87"/>
        <v>16.413670431131315</v>
      </c>
      <c r="F1390" s="17">
        <f t="shared" si="88"/>
        <v>6.0924825083811238E-2</v>
      </c>
      <c r="G1390" s="17">
        <v>22.99531270821986</v>
      </c>
      <c r="H1390" s="17">
        <f t="shared" si="89"/>
        <v>23.078302791783823</v>
      </c>
      <c r="N1390" t="str">
        <f t="shared" si="90"/>
        <v>20#33</v>
      </c>
      <c r="O1390">
        <v>20</v>
      </c>
      <c r="P1390">
        <v>33</v>
      </c>
      <c r="Q1390">
        <v>16.413670431131315</v>
      </c>
      <c r="R1390">
        <v>23.078302791783823</v>
      </c>
    </row>
    <row r="1391" spans="1:18" x14ac:dyDescent="0.25">
      <c r="A1391" s="70">
        <v>20</v>
      </c>
      <c r="B1391" s="70">
        <v>34</v>
      </c>
      <c r="C1391" s="83">
        <v>46.479520901009757</v>
      </c>
      <c r="D1391" s="83">
        <v>0</v>
      </c>
      <c r="E1391" s="43">
        <f t="shared" si="87"/>
        <v>14.794891007877537</v>
      </c>
      <c r="F1391" s="17">
        <f t="shared" si="88"/>
        <v>6.7590900092981437E-2</v>
      </c>
      <c r="G1391" s="17">
        <v>21.796104096478665</v>
      </c>
      <c r="H1391" s="17">
        <f t="shared" si="89"/>
        <v>21.874766236162856</v>
      </c>
      <c r="N1391" t="str">
        <f t="shared" si="90"/>
        <v>20#34</v>
      </c>
      <c r="O1391">
        <v>20</v>
      </c>
      <c r="P1391">
        <v>34</v>
      </c>
      <c r="Q1391">
        <v>14.794891007877537</v>
      </c>
      <c r="R1391">
        <v>21.874766236162856</v>
      </c>
    </row>
    <row r="1392" spans="1:18" x14ac:dyDescent="0.25">
      <c r="A1392" s="70">
        <v>20</v>
      </c>
      <c r="B1392" s="70">
        <v>35</v>
      </c>
      <c r="C1392" s="83">
        <v>55.349658477538341</v>
      </c>
      <c r="D1392" s="83">
        <v>23.69</v>
      </c>
      <c r="E1392" s="43">
        <f t="shared" si="87"/>
        <v>17.618343490296915</v>
      </c>
      <c r="F1392" s="17">
        <f t="shared" si="88"/>
        <v>5.6759025078080561E-2</v>
      </c>
      <c r="G1392" s="17">
        <v>23.69</v>
      </c>
      <c r="H1392" s="17">
        <f t="shared" si="89"/>
        <v>23.69</v>
      </c>
      <c r="N1392" t="str">
        <f t="shared" si="90"/>
        <v>20#35</v>
      </c>
      <c r="O1392">
        <v>20</v>
      </c>
      <c r="P1392">
        <v>35</v>
      </c>
      <c r="Q1392">
        <v>17.618343490296915</v>
      </c>
      <c r="R1392">
        <v>23.69</v>
      </c>
    </row>
    <row r="1393" spans="1:18" x14ac:dyDescent="0.25">
      <c r="A1393" s="70">
        <v>20</v>
      </c>
      <c r="B1393" s="70">
        <v>36</v>
      </c>
      <c r="C1393" s="83">
        <v>49.909307430600819</v>
      </c>
      <c r="D1393" s="83">
        <v>0</v>
      </c>
      <c r="E1393" s="43">
        <f t="shared" si="87"/>
        <v>15.886625967746365</v>
      </c>
      <c r="F1393" s="17">
        <f t="shared" si="88"/>
        <v>6.2946027811710187E-2</v>
      </c>
      <c r="G1393" s="17">
        <v>22.624895514471817</v>
      </c>
      <c r="H1393" s="17">
        <f t="shared" si="89"/>
        <v>22.706548762383544</v>
      </c>
      <c r="N1393" t="str">
        <f t="shared" si="90"/>
        <v>20#36</v>
      </c>
      <c r="O1393">
        <v>20</v>
      </c>
      <c r="P1393">
        <v>36</v>
      </c>
      <c r="Q1393">
        <v>15.886625967746365</v>
      </c>
      <c r="R1393">
        <v>22.706548762383544</v>
      </c>
    </row>
    <row r="1394" spans="1:18" x14ac:dyDescent="0.25">
      <c r="A1394" s="70">
        <v>20</v>
      </c>
      <c r="B1394" s="70">
        <v>37</v>
      </c>
      <c r="C1394" s="83">
        <v>51.210260941824998</v>
      </c>
      <c r="D1394" s="83">
        <v>0</v>
      </c>
      <c r="E1394" s="43">
        <f t="shared" si="87"/>
        <v>16.300732331834535</v>
      </c>
      <c r="F1394" s="17">
        <f t="shared" si="88"/>
        <v>6.1346937035893091E-2</v>
      </c>
      <c r="G1394" s="17">
        <v>22.91745631838349</v>
      </c>
      <c r="H1394" s="17">
        <f t="shared" si="89"/>
        <v>23.000165418236534</v>
      </c>
      <c r="N1394" t="str">
        <f t="shared" si="90"/>
        <v>20#37</v>
      </c>
      <c r="O1394">
        <v>20</v>
      </c>
      <c r="P1394">
        <v>37</v>
      </c>
      <c r="Q1394">
        <v>16.300732331834535</v>
      </c>
      <c r="R1394">
        <v>23.000165418236534</v>
      </c>
    </row>
    <row r="1395" spans="1:18" x14ac:dyDescent="0.25">
      <c r="A1395" s="70">
        <v>20</v>
      </c>
      <c r="B1395" s="70">
        <v>39</v>
      </c>
      <c r="C1395" s="83">
        <v>48.017011414274712</v>
      </c>
      <c r="D1395" s="83">
        <v>0</v>
      </c>
      <c r="E1395" s="43">
        <f t="shared" si="87"/>
        <v>15.284289438163562</v>
      </c>
      <c r="F1395" s="17">
        <f t="shared" si="88"/>
        <v>6.5426659449610111E-2</v>
      </c>
      <c r="G1395" s="17">
        <v>22.17842615618558</v>
      </c>
      <c r="H1395" s="17">
        <f t="shared" si="89"/>
        <v>22.258468096183254</v>
      </c>
      <c r="N1395" t="str">
        <f t="shared" si="90"/>
        <v>20#39</v>
      </c>
      <c r="O1395">
        <v>20</v>
      </c>
      <c r="P1395">
        <v>39</v>
      </c>
      <c r="Q1395">
        <v>15.284289438163562</v>
      </c>
      <c r="R1395">
        <v>22.258468096183254</v>
      </c>
    </row>
    <row r="1396" spans="1:18" x14ac:dyDescent="0.25">
      <c r="A1396" s="70">
        <v>20</v>
      </c>
      <c r="B1396" s="70">
        <v>41</v>
      </c>
      <c r="C1396" s="83">
        <v>43.049734371418701</v>
      </c>
      <c r="D1396" s="83">
        <v>0</v>
      </c>
      <c r="E1396" s="43">
        <f t="shared" si="87"/>
        <v>13.703156048008708</v>
      </c>
      <c r="F1396" s="17">
        <f t="shared" si="88"/>
        <v>7.2975889386103596E-2</v>
      </c>
      <c r="G1396" s="17">
        <v>20.873179964804034</v>
      </c>
      <c r="H1396" s="17">
        <f t="shared" si="89"/>
        <v>20.948511271297011</v>
      </c>
      <c r="N1396" t="str">
        <f t="shared" si="90"/>
        <v>20#41</v>
      </c>
      <c r="O1396">
        <v>20</v>
      </c>
      <c r="P1396">
        <v>41</v>
      </c>
      <c r="Q1396">
        <v>13.703156048008708</v>
      </c>
      <c r="R1396">
        <v>20.948511271297011</v>
      </c>
    </row>
    <row r="1397" spans="1:18" x14ac:dyDescent="0.25">
      <c r="A1397" s="70">
        <v>20</v>
      </c>
      <c r="B1397" s="70">
        <v>42</v>
      </c>
      <c r="C1397" s="83">
        <v>52.866019956110335</v>
      </c>
      <c r="D1397" s="83">
        <v>0</v>
      </c>
      <c r="E1397" s="43">
        <f t="shared" si="87"/>
        <v>16.827776795219489</v>
      </c>
      <c r="F1397" s="17">
        <f t="shared" si="88"/>
        <v>5.9425556457587701E-2</v>
      </c>
      <c r="G1397" s="17">
        <v>23.273989430204139</v>
      </c>
      <c r="H1397" s="17">
        <f t="shared" si="89"/>
        <v>23.357985258057745</v>
      </c>
      <c r="N1397" t="str">
        <f t="shared" si="90"/>
        <v>20#42</v>
      </c>
      <c r="O1397">
        <v>20</v>
      </c>
      <c r="P1397">
        <v>42</v>
      </c>
      <c r="Q1397">
        <v>16.827776795219489</v>
      </c>
      <c r="R1397">
        <v>23.357985258057745</v>
      </c>
    </row>
    <row r="1398" spans="1:18" x14ac:dyDescent="0.25">
      <c r="A1398" s="70">
        <v>20</v>
      </c>
      <c r="B1398" s="70">
        <v>43</v>
      </c>
      <c r="C1398" s="83">
        <v>37.01804081937928</v>
      </c>
      <c r="D1398" s="83">
        <v>0</v>
      </c>
      <c r="E1398" s="43">
        <f t="shared" si="87"/>
        <v>11.783208359963536</v>
      </c>
      <c r="F1398" s="17">
        <f t="shared" si="88"/>
        <v>8.4866529509717889E-2</v>
      </c>
      <c r="G1398" s="17">
        <v>18.971326379309293</v>
      </c>
      <c r="H1398" s="17">
        <f t="shared" si="89"/>
        <v>19.03979389621222</v>
      </c>
      <c r="N1398" t="str">
        <f t="shared" si="90"/>
        <v>20#43</v>
      </c>
      <c r="O1398">
        <v>20</v>
      </c>
      <c r="P1398">
        <v>43</v>
      </c>
      <c r="Q1398">
        <v>11.783208359963536</v>
      </c>
      <c r="R1398">
        <v>19.03979389621222</v>
      </c>
    </row>
    <row r="1399" spans="1:18" x14ac:dyDescent="0.25">
      <c r="A1399" s="70">
        <v>20</v>
      </c>
      <c r="B1399" s="70">
        <v>44</v>
      </c>
      <c r="C1399" s="83">
        <v>44.114150880602139</v>
      </c>
      <c r="D1399" s="83">
        <v>0</v>
      </c>
      <c r="E1399" s="43">
        <f t="shared" si="87"/>
        <v>14.041970345899037</v>
      </c>
      <c r="F1399" s="17">
        <f t="shared" si="88"/>
        <v>7.1215077041666769E-2</v>
      </c>
      <c r="G1399" s="17">
        <v>21.170579934963627</v>
      </c>
      <c r="H1399" s="17">
        <f t="shared" si="89"/>
        <v>21.24698455794891</v>
      </c>
      <c r="N1399" t="str">
        <f t="shared" si="90"/>
        <v>20#44</v>
      </c>
      <c r="O1399">
        <v>20</v>
      </c>
      <c r="P1399">
        <v>44</v>
      </c>
      <c r="Q1399">
        <v>14.041970345899037</v>
      </c>
      <c r="R1399">
        <v>21.24698455794891</v>
      </c>
    </row>
    <row r="1400" spans="1:18" x14ac:dyDescent="0.25">
      <c r="A1400" s="70">
        <v>20</v>
      </c>
      <c r="B1400" s="70">
        <v>45</v>
      </c>
      <c r="C1400" s="83">
        <v>42.813197369377953</v>
      </c>
      <c r="D1400" s="83">
        <v>0</v>
      </c>
      <c r="E1400" s="43">
        <f t="shared" si="87"/>
        <v>13.627863981810863</v>
      </c>
      <c r="F1400" s="17">
        <f t="shared" si="88"/>
        <v>7.3379071095419052E-2</v>
      </c>
      <c r="G1400" s="17">
        <v>20.805672819840602</v>
      </c>
      <c r="H1400" s="17">
        <f t="shared" si="89"/>
        <v>20.880760493047408</v>
      </c>
      <c r="N1400" t="str">
        <f t="shared" si="90"/>
        <v>20#45</v>
      </c>
      <c r="O1400">
        <v>20</v>
      </c>
      <c r="P1400">
        <v>45</v>
      </c>
      <c r="Q1400">
        <v>13.627863981810863</v>
      </c>
      <c r="R1400">
        <v>20.880760493047408</v>
      </c>
    </row>
    <row r="1401" spans="1:18" x14ac:dyDescent="0.25">
      <c r="A1401" s="70">
        <v>20</v>
      </c>
      <c r="B1401" s="70">
        <v>46</v>
      </c>
      <c r="C1401" s="83">
        <v>36.663235316318136</v>
      </c>
      <c r="D1401" s="83">
        <v>0</v>
      </c>
      <c r="E1401" s="43">
        <f t="shared" si="87"/>
        <v>11.670270260666761</v>
      </c>
      <c r="F1401" s="17">
        <f t="shared" si="88"/>
        <v>8.5687818504973229E-2</v>
      </c>
      <c r="G1401" s="17">
        <v>18.84655208217103</v>
      </c>
      <c r="H1401" s="17">
        <f t="shared" si="89"/>
        <v>18.914569288635583</v>
      </c>
      <c r="N1401" t="str">
        <f t="shared" si="90"/>
        <v>20#46</v>
      </c>
      <c r="O1401">
        <v>20</v>
      </c>
      <c r="P1401">
        <v>46</v>
      </c>
      <c r="Q1401">
        <v>11.670270260666761</v>
      </c>
      <c r="R1401">
        <v>18.914569288635583</v>
      </c>
    </row>
    <row r="1402" spans="1:18" x14ac:dyDescent="0.25">
      <c r="A1402" s="70">
        <v>20</v>
      </c>
      <c r="B1402" s="70">
        <v>47</v>
      </c>
      <c r="C1402" s="83">
        <v>56.53234348774216</v>
      </c>
      <c r="D1402" s="83">
        <v>24.513999999999999</v>
      </c>
      <c r="E1402" s="43">
        <f t="shared" si="87"/>
        <v>17.994803821286169</v>
      </c>
      <c r="F1402" s="17">
        <f t="shared" si="88"/>
        <v>5.5571597775191835E-2</v>
      </c>
      <c r="G1402" s="17">
        <v>24.513999999999999</v>
      </c>
      <c r="H1402" s="17">
        <f t="shared" si="89"/>
        <v>24.513999999999999</v>
      </c>
      <c r="N1402" t="str">
        <f t="shared" si="90"/>
        <v>20#47</v>
      </c>
      <c r="O1402">
        <v>20</v>
      </c>
      <c r="P1402">
        <v>47</v>
      </c>
      <c r="Q1402">
        <v>17.994803821286169</v>
      </c>
      <c r="R1402">
        <v>24.513999999999999</v>
      </c>
    </row>
    <row r="1403" spans="1:18" x14ac:dyDescent="0.25">
      <c r="A1403" s="70">
        <v>20</v>
      </c>
      <c r="B1403" s="70">
        <v>48</v>
      </c>
      <c r="C1403" s="83">
        <v>57.241954493864426</v>
      </c>
      <c r="D1403" s="83">
        <v>24.72</v>
      </c>
      <c r="E1403" s="43">
        <f t="shared" si="87"/>
        <v>18.220680019879712</v>
      </c>
      <c r="F1403" s="17">
        <f t="shared" si="88"/>
        <v>5.4882693670540716E-2</v>
      </c>
      <c r="G1403" s="17">
        <v>24.72</v>
      </c>
      <c r="H1403" s="17">
        <f t="shared" si="89"/>
        <v>24.72</v>
      </c>
      <c r="N1403" t="str">
        <f t="shared" si="90"/>
        <v>20#48</v>
      </c>
      <c r="O1403">
        <v>20</v>
      </c>
      <c r="P1403">
        <v>48</v>
      </c>
      <c r="Q1403">
        <v>18.220680019879712</v>
      </c>
      <c r="R1403">
        <v>24.72</v>
      </c>
    </row>
    <row r="1404" spans="1:18" x14ac:dyDescent="0.25">
      <c r="A1404" s="70">
        <v>20</v>
      </c>
      <c r="B1404" s="70">
        <v>50</v>
      </c>
      <c r="C1404" s="83">
        <v>40.684364351011084</v>
      </c>
      <c r="D1404" s="83">
        <v>0</v>
      </c>
      <c r="E1404" s="43">
        <f t="shared" si="87"/>
        <v>12.95023538603021</v>
      </c>
      <c r="F1404" s="17">
        <f t="shared" si="88"/>
        <v>7.7218673652737518E-2</v>
      </c>
      <c r="G1404" s="17">
        <v>20.17362507377398</v>
      </c>
      <c r="H1404" s="17">
        <f t="shared" si="89"/>
        <v>20.246431686665229</v>
      </c>
      <c r="N1404" t="str">
        <f t="shared" si="90"/>
        <v>20#50</v>
      </c>
      <c r="O1404">
        <v>20</v>
      </c>
      <c r="P1404">
        <v>50</v>
      </c>
      <c r="Q1404">
        <v>12.95023538603021</v>
      </c>
      <c r="R1404">
        <v>20.246431686665229</v>
      </c>
    </row>
    <row r="1405" spans="1:18" x14ac:dyDescent="0.25">
      <c r="A1405" s="70">
        <v>20</v>
      </c>
      <c r="B1405" s="70">
        <v>51</v>
      </c>
      <c r="C1405" s="83">
        <v>41.748780860194515</v>
      </c>
      <c r="D1405" s="83">
        <v>0</v>
      </c>
      <c r="E1405" s="43">
        <f t="shared" si="87"/>
        <v>13.289049683920535</v>
      </c>
      <c r="F1405" s="17">
        <f t="shared" si="88"/>
        <v>7.5249925599268283E-2</v>
      </c>
      <c r="G1405" s="17">
        <v>20.495270221942175</v>
      </c>
      <c r="H1405" s="17">
        <f t="shared" si="89"/>
        <v>20.569237652173165</v>
      </c>
      <c r="N1405" t="str">
        <f t="shared" si="90"/>
        <v>20#51</v>
      </c>
      <c r="O1405">
        <v>20</v>
      </c>
      <c r="P1405">
        <v>51</v>
      </c>
      <c r="Q1405">
        <v>13.289049683920535</v>
      </c>
      <c r="R1405">
        <v>20.569237652173165</v>
      </c>
    </row>
    <row r="1406" spans="1:18" x14ac:dyDescent="0.25">
      <c r="A1406" s="70">
        <v>20</v>
      </c>
      <c r="B1406" s="70">
        <v>52</v>
      </c>
      <c r="C1406" s="83">
        <v>46.361252399989382</v>
      </c>
      <c r="D1406" s="83">
        <v>0</v>
      </c>
      <c r="E1406" s="43">
        <f t="shared" si="87"/>
        <v>14.757244974778613</v>
      </c>
      <c r="F1406" s="17">
        <f t="shared" si="88"/>
        <v>6.7763325858524751E-2</v>
      </c>
      <c r="G1406" s="17">
        <v>21.765929339569862</v>
      </c>
      <c r="H1406" s="17">
        <f t="shared" si="89"/>
        <v>21.84448257855637</v>
      </c>
      <c r="N1406" t="str">
        <f t="shared" si="90"/>
        <v>20#52</v>
      </c>
      <c r="O1406">
        <v>20</v>
      </c>
      <c r="P1406">
        <v>52</v>
      </c>
      <c r="Q1406">
        <v>14.757244974778613</v>
      </c>
      <c r="R1406">
        <v>21.84448257855637</v>
      </c>
    </row>
    <row r="1407" spans="1:18" x14ac:dyDescent="0.25">
      <c r="A1407" s="70">
        <v>20</v>
      </c>
      <c r="B1407" s="70">
        <v>53</v>
      </c>
      <c r="C1407" s="83">
        <v>35.717087308155072</v>
      </c>
      <c r="D1407" s="83">
        <v>0</v>
      </c>
      <c r="E1407" s="43">
        <f t="shared" si="87"/>
        <v>11.369101995875356</v>
      </c>
      <c r="F1407" s="17">
        <f t="shared" si="88"/>
        <v>8.7957694491859972E-2</v>
      </c>
      <c r="G1407" s="17">
        <v>18.505953080770723</v>
      </c>
      <c r="H1407" s="17">
        <f t="shared" si="89"/>
        <v>18.572741065439224</v>
      </c>
      <c r="N1407" t="str">
        <f t="shared" si="90"/>
        <v>20#53</v>
      </c>
      <c r="O1407">
        <v>20</v>
      </c>
      <c r="P1407">
        <v>53</v>
      </c>
      <c r="Q1407">
        <v>11.369101995875356</v>
      </c>
      <c r="R1407">
        <v>18.572741065439224</v>
      </c>
    </row>
    <row r="1408" spans="1:18" x14ac:dyDescent="0.25">
      <c r="A1408" s="70">
        <v>20</v>
      </c>
      <c r="B1408" s="70">
        <v>54</v>
      </c>
      <c r="C1408" s="83">
        <v>38.43726283162384</v>
      </c>
      <c r="D1408" s="83">
        <v>0</v>
      </c>
      <c r="E1408" s="43">
        <f t="shared" si="87"/>
        <v>12.234960757150633</v>
      </c>
      <c r="F1408" s="17">
        <f t="shared" si="88"/>
        <v>8.1732996112436021E-2</v>
      </c>
      <c r="G1408" s="17">
        <v>19.455024133433266</v>
      </c>
      <c r="H1408" s="17">
        <f t="shared" si="89"/>
        <v>19.525237315530827</v>
      </c>
      <c r="N1408" t="str">
        <f t="shared" si="90"/>
        <v>20#54</v>
      </c>
      <c r="O1408">
        <v>20</v>
      </c>
      <c r="P1408">
        <v>54</v>
      </c>
      <c r="Q1408">
        <v>12.234960757150633</v>
      </c>
      <c r="R1408">
        <v>19.525237315530827</v>
      </c>
    </row>
    <row r="1409" spans="1:18" x14ac:dyDescent="0.25">
      <c r="A1409" s="70">
        <v>20</v>
      </c>
      <c r="B1409" s="70">
        <v>55</v>
      </c>
      <c r="C1409" s="83">
        <v>43.049734371418701</v>
      </c>
      <c r="D1409" s="83">
        <v>0</v>
      </c>
      <c r="E1409" s="43">
        <f t="shared" si="87"/>
        <v>13.703156048008708</v>
      </c>
      <c r="F1409" s="17">
        <f t="shared" si="88"/>
        <v>7.2975889386103596E-2</v>
      </c>
      <c r="G1409" s="17">
        <v>20.873179964804034</v>
      </c>
      <c r="H1409" s="17">
        <f t="shared" si="89"/>
        <v>20.948511271297011</v>
      </c>
      <c r="N1409" t="str">
        <f t="shared" si="90"/>
        <v>20#55</v>
      </c>
      <c r="O1409">
        <v>20</v>
      </c>
      <c r="P1409">
        <v>55</v>
      </c>
      <c r="Q1409">
        <v>13.703156048008708</v>
      </c>
      <c r="R1409">
        <v>20.948511271297011</v>
      </c>
    </row>
    <row r="1410" spans="1:18" x14ac:dyDescent="0.25">
      <c r="A1410" s="70">
        <v>20</v>
      </c>
      <c r="B1410" s="70">
        <v>55</v>
      </c>
      <c r="C1410" s="83">
        <v>25.309459218361543</v>
      </c>
      <c r="D1410" s="83">
        <v>0</v>
      </c>
      <c r="E1410" s="43">
        <f t="shared" si="87"/>
        <v>8.0562510831699541</v>
      </c>
      <c r="F1410" s="17">
        <f t="shared" si="88"/>
        <v>0.12412721372215753</v>
      </c>
      <c r="G1410" s="17">
        <v>13.838925812572032</v>
      </c>
      <c r="H1410" s="17">
        <f t="shared" si="89"/>
        <v>13.888870495829604</v>
      </c>
      <c r="N1410" t="str">
        <f t="shared" si="90"/>
        <v>20#55</v>
      </c>
      <c r="O1410">
        <v>20</v>
      </c>
      <c r="P1410">
        <v>55</v>
      </c>
      <c r="Q1410">
        <v>8.0562510831699541</v>
      </c>
      <c r="R1410">
        <v>13.888870495829604</v>
      </c>
    </row>
    <row r="1411" spans="1:18" x14ac:dyDescent="0.25">
      <c r="A1411" s="70">
        <v>20</v>
      </c>
      <c r="B1411" s="70">
        <v>56</v>
      </c>
      <c r="C1411" s="83">
        <v>43.404539874479845</v>
      </c>
      <c r="D1411" s="83">
        <v>0</v>
      </c>
      <c r="E1411" s="43">
        <f t="shared" ref="E1411:E1474" si="91">C1411/PI()</f>
        <v>13.816094147305483</v>
      </c>
      <c r="F1411" s="17">
        <f t="shared" ref="F1411:F1474" si="92">1/E1411</f>
        <v>7.2379356230358877E-2</v>
      </c>
      <c r="G1411" s="17">
        <v>20.973463104614858</v>
      </c>
      <c r="H1411" s="17">
        <f t="shared" ref="H1411:H1474" si="93">IF(D1411=0,EXP($L$3+$L$4*F1411)*$L$5,D1411)</f>
        <v>21.049156332959413</v>
      </c>
      <c r="N1411" t="str">
        <f t="shared" ref="N1411:N1474" si="94">CONCATENATE(O1411,"#",P1411)</f>
        <v>20#56</v>
      </c>
      <c r="O1411">
        <v>20</v>
      </c>
      <c r="P1411">
        <v>56</v>
      </c>
      <c r="Q1411">
        <v>13.816094147305483</v>
      </c>
      <c r="R1411">
        <v>21.049156332959413</v>
      </c>
    </row>
    <row r="1412" spans="1:18" x14ac:dyDescent="0.25">
      <c r="A1412" s="70">
        <v>20</v>
      </c>
      <c r="B1412" s="70">
        <v>57</v>
      </c>
      <c r="C1412" s="83">
        <v>40.684364351011084</v>
      </c>
      <c r="D1412" s="83">
        <v>0</v>
      </c>
      <c r="E1412" s="43">
        <f t="shared" si="91"/>
        <v>12.95023538603021</v>
      </c>
      <c r="F1412" s="17">
        <f t="shared" si="92"/>
        <v>7.7218673652737518E-2</v>
      </c>
      <c r="G1412" s="17">
        <v>20.17362507377398</v>
      </c>
      <c r="H1412" s="17">
        <f t="shared" si="93"/>
        <v>20.246431686665229</v>
      </c>
      <c r="N1412" t="str">
        <f t="shared" si="94"/>
        <v>20#57</v>
      </c>
      <c r="O1412">
        <v>20</v>
      </c>
      <c r="P1412">
        <v>57</v>
      </c>
      <c r="Q1412">
        <v>12.95023538603021</v>
      </c>
      <c r="R1412">
        <v>20.246431686665229</v>
      </c>
    </row>
    <row r="1413" spans="1:18" x14ac:dyDescent="0.25">
      <c r="A1413" s="70">
        <v>20</v>
      </c>
      <c r="B1413" s="70">
        <v>58</v>
      </c>
      <c r="C1413" s="83">
        <v>38.43726283162384</v>
      </c>
      <c r="D1413" s="83">
        <v>0</v>
      </c>
      <c r="E1413" s="43">
        <f t="shared" si="91"/>
        <v>12.234960757150633</v>
      </c>
      <c r="F1413" s="17">
        <f t="shared" si="92"/>
        <v>8.1732996112436021E-2</v>
      </c>
      <c r="G1413" s="17">
        <v>19.455024133433266</v>
      </c>
      <c r="H1413" s="17">
        <f t="shared" si="93"/>
        <v>19.525237315530827</v>
      </c>
      <c r="N1413" t="str">
        <f t="shared" si="94"/>
        <v>20#58</v>
      </c>
      <c r="O1413">
        <v>20</v>
      </c>
      <c r="P1413">
        <v>58</v>
      </c>
      <c r="Q1413">
        <v>12.234960757150633</v>
      </c>
      <c r="R1413">
        <v>19.525237315530827</v>
      </c>
    </row>
    <row r="1414" spans="1:18" x14ac:dyDescent="0.25">
      <c r="A1414" s="70">
        <v>20</v>
      </c>
      <c r="B1414" s="70">
        <v>59</v>
      </c>
      <c r="C1414" s="83">
        <v>33.351717287747462</v>
      </c>
      <c r="D1414" s="83">
        <v>0</v>
      </c>
      <c r="E1414" s="43">
        <f t="shared" si="91"/>
        <v>10.61618133389686</v>
      </c>
      <c r="F1414" s="17">
        <f t="shared" si="92"/>
        <v>9.4195828852984761E-2</v>
      </c>
      <c r="G1414" s="17">
        <v>17.601280190110401</v>
      </c>
      <c r="H1414" s="17">
        <f t="shared" si="93"/>
        <v>17.66480321031651</v>
      </c>
      <c r="N1414" t="str">
        <f t="shared" si="94"/>
        <v>20#59</v>
      </c>
      <c r="O1414">
        <v>20</v>
      </c>
      <c r="P1414">
        <v>59</v>
      </c>
      <c r="Q1414">
        <v>10.61618133389686</v>
      </c>
      <c r="R1414">
        <v>17.66480321031651</v>
      </c>
    </row>
    <row r="1415" spans="1:18" x14ac:dyDescent="0.25">
      <c r="A1415" s="70">
        <v>20</v>
      </c>
      <c r="B1415" s="70">
        <v>60</v>
      </c>
      <c r="C1415" s="83">
        <v>35.835355809175468</v>
      </c>
      <c r="D1415" s="83">
        <v>0</v>
      </c>
      <c r="E1415" s="43">
        <f t="shared" si="91"/>
        <v>11.406748028974285</v>
      </c>
      <c r="F1415" s="17">
        <f t="shared" si="92"/>
        <v>8.7667405071094731E-2</v>
      </c>
      <c r="G1415" s="17">
        <v>18.549165916514596</v>
      </c>
      <c r="H1415" s="17">
        <f t="shared" si="93"/>
        <v>18.616109856307297</v>
      </c>
      <c r="N1415" t="str">
        <f t="shared" si="94"/>
        <v>20#60</v>
      </c>
      <c r="O1415">
        <v>20</v>
      </c>
      <c r="P1415">
        <v>60</v>
      </c>
      <c r="Q1415">
        <v>11.406748028974285</v>
      </c>
      <c r="R1415">
        <v>18.616109856307297</v>
      </c>
    </row>
    <row r="1416" spans="1:18" x14ac:dyDescent="0.25">
      <c r="A1416" s="70">
        <v>20</v>
      </c>
      <c r="B1416" s="70">
        <v>61</v>
      </c>
      <c r="C1416" s="83">
        <v>43.522808375500233</v>
      </c>
      <c r="D1416" s="83">
        <v>0</v>
      </c>
      <c r="E1416" s="43">
        <f t="shared" si="91"/>
        <v>13.853740180404412</v>
      </c>
      <c r="F1416" s="17">
        <f t="shared" si="92"/>
        <v>7.2182673197124195E-2</v>
      </c>
      <c r="G1416" s="17">
        <v>21.006632975254369</v>
      </c>
      <c r="H1416" s="17">
        <f t="shared" si="93"/>
        <v>21.082445913662063</v>
      </c>
      <c r="N1416" t="str">
        <f t="shared" si="94"/>
        <v>20#61</v>
      </c>
      <c r="O1416">
        <v>20</v>
      </c>
      <c r="P1416">
        <v>61</v>
      </c>
      <c r="Q1416">
        <v>13.853740180404412</v>
      </c>
      <c r="R1416">
        <v>21.082445913662063</v>
      </c>
    </row>
    <row r="1417" spans="1:18" x14ac:dyDescent="0.25">
      <c r="A1417" s="70">
        <v>20</v>
      </c>
      <c r="B1417" s="70">
        <v>62</v>
      </c>
      <c r="C1417" s="83">
        <v>48.490085418356223</v>
      </c>
      <c r="D1417" s="83">
        <v>0</v>
      </c>
      <c r="E1417" s="43">
        <f t="shared" si="91"/>
        <v>15.434873570559258</v>
      </c>
      <c r="F1417" s="17">
        <f t="shared" si="92"/>
        <v>6.4788350576930998E-2</v>
      </c>
      <c r="G1417" s="17">
        <v>22.29246144575734</v>
      </c>
      <c r="H1417" s="17">
        <f t="shared" si="93"/>
        <v>22.372914939115077</v>
      </c>
      <c r="N1417" t="str">
        <f t="shared" si="94"/>
        <v>20#62</v>
      </c>
      <c r="O1417">
        <v>20</v>
      </c>
      <c r="P1417">
        <v>62</v>
      </c>
      <c r="Q1417">
        <v>15.434873570559258</v>
      </c>
      <c r="R1417">
        <v>22.372914939115077</v>
      </c>
    </row>
    <row r="1418" spans="1:18" x14ac:dyDescent="0.25">
      <c r="A1418" s="70">
        <v>20</v>
      </c>
      <c r="B1418" s="70">
        <v>63</v>
      </c>
      <c r="C1418" s="83">
        <v>28.975782749993364</v>
      </c>
      <c r="D1418" s="83">
        <v>0</v>
      </c>
      <c r="E1418" s="43">
        <f t="shared" si="91"/>
        <v>9.2232781092366327</v>
      </c>
      <c r="F1418" s="17">
        <f t="shared" si="92"/>
        <v>0.10842132137363961</v>
      </c>
      <c r="G1418" s="17">
        <v>15.700235077253437</v>
      </c>
      <c r="H1418" s="17">
        <f t="shared" si="93"/>
        <v>15.756897225647243</v>
      </c>
      <c r="N1418" t="str">
        <f t="shared" si="94"/>
        <v>20#63</v>
      </c>
      <c r="O1418">
        <v>20</v>
      </c>
      <c r="P1418">
        <v>63</v>
      </c>
      <c r="Q1418">
        <v>9.2232781092366327</v>
      </c>
      <c r="R1418">
        <v>15.756897225647243</v>
      </c>
    </row>
    <row r="1419" spans="1:18" x14ac:dyDescent="0.25">
      <c r="A1419" s="70">
        <v>20</v>
      </c>
      <c r="B1419" s="70">
        <v>64</v>
      </c>
      <c r="C1419" s="83">
        <v>37.01804081937928</v>
      </c>
      <c r="D1419" s="83">
        <v>0</v>
      </c>
      <c r="E1419" s="43">
        <f t="shared" si="91"/>
        <v>11.783208359963536</v>
      </c>
      <c r="F1419" s="17">
        <f t="shared" si="92"/>
        <v>8.4866529509717889E-2</v>
      </c>
      <c r="G1419" s="17">
        <v>18.971326379309293</v>
      </c>
      <c r="H1419" s="17">
        <f t="shared" si="93"/>
        <v>19.03979389621222</v>
      </c>
      <c r="N1419" t="str">
        <f t="shared" si="94"/>
        <v>20#64</v>
      </c>
      <c r="O1419">
        <v>20</v>
      </c>
      <c r="P1419">
        <v>64</v>
      </c>
      <c r="Q1419">
        <v>11.783208359963536</v>
      </c>
      <c r="R1419">
        <v>19.03979389621222</v>
      </c>
    </row>
    <row r="1420" spans="1:18" x14ac:dyDescent="0.25">
      <c r="A1420" s="70">
        <v>20</v>
      </c>
      <c r="B1420" s="70">
        <v>65</v>
      </c>
      <c r="C1420" s="83">
        <v>32.287300778564031</v>
      </c>
      <c r="D1420" s="83">
        <v>0</v>
      </c>
      <c r="E1420" s="43">
        <f t="shared" si="91"/>
        <v>10.277367036006533</v>
      </c>
      <c r="F1420" s="17">
        <f t="shared" si="92"/>
        <v>9.7301185848138114E-2</v>
      </c>
      <c r="G1420" s="17">
        <v>17.167556929826016</v>
      </c>
      <c r="H1420" s="17">
        <f t="shared" si="93"/>
        <v>17.229514642785759</v>
      </c>
      <c r="N1420" t="str">
        <f t="shared" si="94"/>
        <v>20#65</v>
      </c>
      <c r="O1420">
        <v>20</v>
      </c>
      <c r="P1420">
        <v>65</v>
      </c>
      <c r="Q1420">
        <v>10.277367036006533</v>
      </c>
      <c r="R1420">
        <v>17.229514642785759</v>
      </c>
    </row>
    <row r="1421" spans="1:18" x14ac:dyDescent="0.25">
      <c r="A1421" s="70">
        <v>20</v>
      </c>
      <c r="B1421" s="70">
        <v>66</v>
      </c>
      <c r="C1421" s="83">
        <v>47.425668909172799</v>
      </c>
      <c r="D1421" s="83">
        <v>0</v>
      </c>
      <c r="E1421" s="43">
        <f t="shared" si="91"/>
        <v>15.096059272668935</v>
      </c>
      <c r="F1421" s="17">
        <f t="shared" si="92"/>
        <v>6.6242453208333441E-2</v>
      </c>
      <c r="G1421" s="17">
        <v>22.033531585499951</v>
      </c>
      <c r="H1421" s="17">
        <f t="shared" si="93"/>
        <v>22.113050600992018</v>
      </c>
      <c r="N1421" t="str">
        <f t="shared" si="94"/>
        <v>20#66</v>
      </c>
      <c r="O1421">
        <v>20</v>
      </c>
      <c r="P1421">
        <v>66</v>
      </c>
      <c r="Q1421">
        <v>15.096059272668935</v>
      </c>
      <c r="R1421">
        <v>22.113050600992018</v>
      </c>
    </row>
    <row r="1422" spans="1:18" x14ac:dyDescent="0.25">
      <c r="A1422" s="70">
        <v>20</v>
      </c>
      <c r="B1422" s="70">
        <v>67</v>
      </c>
      <c r="C1422" s="83">
        <v>35.835355809175468</v>
      </c>
      <c r="D1422" s="83">
        <v>0</v>
      </c>
      <c r="E1422" s="43">
        <f t="shared" si="91"/>
        <v>11.406748028974285</v>
      </c>
      <c r="F1422" s="17">
        <f t="shared" si="92"/>
        <v>8.7667405071094731E-2</v>
      </c>
      <c r="G1422" s="17">
        <v>18.549165916514596</v>
      </c>
      <c r="H1422" s="17">
        <f t="shared" si="93"/>
        <v>18.616109856307297</v>
      </c>
      <c r="N1422" t="str">
        <f t="shared" si="94"/>
        <v>20#67</v>
      </c>
      <c r="O1422">
        <v>20</v>
      </c>
      <c r="P1422">
        <v>67</v>
      </c>
      <c r="Q1422">
        <v>11.406748028974285</v>
      </c>
      <c r="R1422">
        <v>18.616109856307297</v>
      </c>
    </row>
    <row r="1423" spans="1:18" x14ac:dyDescent="0.25">
      <c r="A1423" s="70">
        <v>20</v>
      </c>
      <c r="B1423" s="70">
        <v>68</v>
      </c>
      <c r="C1423" s="83">
        <v>50.618918436723085</v>
      </c>
      <c r="D1423" s="83">
        <v>0</v>
      </c>
      <c r="E1423" s="43">
        <f t="shared" si="91"/>
        <v>16.112502166339908</v>
      </c>
      <c r="F1423" s="17">
        <f t="shared" si="92"/>
        <v>6.2063606861078764E-2</v>
      </c>
      <c r="G1423" s="17">
        <v>22.785873463667436</v>
      </c>
      <c r="H1423" s="17">
        <f t="shared" si="93"/>
        <v>22.868107680997809</v>
      </c>
      <c r="N1423" t="str">
        <f t="shared" si="94"/>
        <v>20#68</v>
      </c>
      <c r="O1423">
        <v>20</v>
      </c>
      <c r="P1423">
        <v>68</v>
      </c>
      <c r="Q1423">
        <v>16.112502166339908</v>
      </c>
      <c r="R1423">
        <v>22.868107680997809</v>
      </c>
    </row>
    <row r="1424" spans="1:18" x14ac:dyDescent="0.25">
      <c r="A1424" s="70">
        <v>20</v>
      </c>
      <c r="B1424" s="70">
        <v>69</v>
      </c>
      <c r="C1424" s="83">
        <v>46.361252399989382</v>
      </c>
      <c r="D1424" s="83">
        <v>0</v>
      </c>
      <c r="E1424" s="43">
        <f t="shared" si="91"/>
        <v>14.757244974778613</v>
      </c>
      <c r="F1424" s="17">
        <f t="shared" si="92"/>
        <v>6.7763325858524751E-2</v>
      </c>
      <c r="G1424" s="17">
        <v>21.765929339569862</v>
      </c>
      <c r="H1424" s="17">
        <f t="shared" si="93"/>
        <v>21.84448257855637</v>
      </c>
      <c r="N1424" t="str">
        <f t="shared" si="94"/>
        <v>20#69</v>
      </c>
      <c r="O1424">
        <v>20</v>
      </c>
      <c r="P1424">
        <v>69</v>
      </c>
      <c r="Q1424">
        <v>14.757244974778613</v>
      </c>
      <c r="R1424">
        <v>21.84448257855637</v>
      </c>
    </row>
    <row r="1425" spans="1:18" x14ac:dyDescent="0.25">
      <c r="A1425" s="70">
        <v>20</v>
      </c>
      <c r="B1425" s="70">
        <v>71</v>
      </c>
      <c r="C1425" s="83">
        <v>53.693899463252997</v>
      </c>
      <c r="D1425" s="83">
        <v>0</v>
      </c>
      <c r="E1425" s="43">
        <f t="shared" si="91"/>
        <v>17.091299026911962</v>
      </c>
      <c r="F1425" s="17">
        <f t="shared" si="92"/>
        <v>5.85093033844531E-2</v>
      </c>
      <c r="G1425" s="17">
        <v>23.445958115882014</v>
      </c>
      <c r="H1425" s="17">
        <f t="shared" si="93"/>
        <v>23.530574578722231</v>
      </c>
      <c r="N1425" t="str">
        <f t="shared" si="94"/>
        <v>20#71</v>
      </c>
      <c r="O1425">
        <v>20</v>
      </c>
      <c r="P1425">
        <v>71</v>
      </c>
      <c r="Q1425">
        <v>17.091299026911962</v>
      </c>
      <c r="R1425">
        <v>23.530574578722231</v>
      </c>
    </row>
    <row r="1426" spans="1:18" x14ac:dyDescent="0.25">
      <c r="A1426" s="70">
        <v>20</v>
      </c>
      <c r="B1426" s="70">
        <v>72</v>
      </c>
      <c r="C1426" s="83">
        <v>46.479520901009757</v>
      </c>
      <c r="D1426" s="83">
        <v>0</v>
      </c>
      <c r="E1426" s="43">
        <f t="shared" si="91"/>
        <v>14.794891007877537</v>
      </c>
      <c r="F1426" s="17">
        <f t="shared" si="92"/>
        <v>6.7590900092981437E-2</v>
      </c>
      <c r="G1426" s="17">
        <v>21.796104096478665</v>
      </c>
      <c r="H1426" s="17">
        <f t="shared" si="93"/>
        <v>21.874766236162856</v>
      </c>
      <c r="N1426" t="str">
        <f t="shared" si="94"/>
        <v>20#72</v>
      </c>
      <c r="O1426">
        <v>20</v>
      </c>
      <c r="P1426">
        <v>72</v>
      </c>
      <c r="Q1426">
        <v>14.794891007877537</v>
      </c>
      <c r="R1426">
        <v>21.874766236162856</v>
      </c>
    </row>
    <row r="1427" spans="1:18" x14ac:dyDescent="0.25">
      <c r="A1427" s="70">
        <v>20</v>
      </c>
      <c r="B1427" s="70">
        <v>73</v>
      </c>
      <c r="C1427" s="83">
        <v>51.683334945906523</v>
      </c>
      <c r="D1427" s="83">
        <v>0</v>
      </c>
      <c r="E1427" s="43">
        <f t="shared" si="91"/>
        <v>16.451316464230239</v>
      </c>
      <c r="F1427" s="17">
        <f t="shared" si="92"/>
        <v>6.0785409008104585E-2</v>
      </c>
      <c r="G1427" s="17">
        <v>23.021085352077232</v>
      </c>
      <c r="H1427" s="17">
        <f t="shared" si="93"/>
        <v>23.10416844911288</v>
      </c>
      <c r="N1427" t="str">
        <f t="shared" si="94"/>
        <v>20#73</v>
      </c>
      <c r="O1427">
        <v>20</v>
      </c>
      <c r="P1427">
        <v>73</v>
      </c>
      <c r="Q1427">
        <v>16.451316464230239</v>
      </c>
      <c r="R1427">
        <v>23.10416844911288</v>
      </c>
    </row>
    <row r="1428" spans="1:18" x14ac:dyDescent="0.25">
      <c r="A1428" s="70">
        <v>20</v>
      </c>
      <c r="B1428" s="70">
        <v>74</v>
      </c>
      <c r="C1428" s="83">
        <v>47.070863406111656</v>
      </c>
      <c r="D1428" s="83">
        <v>0</v>
      </c>
      <c r="E1428" s="43">
        <f t="shared" si="91"/>
        <v>14.983121173372158</v>
      </c>
      <c r="F1428" s="17">
        <f t="shared" si="92"/>
        <v>6.6741768182265598E-2</v>
      </c>
      <c r="G1428" s="17">
        <v>21.945314768588663</v>
      </c>
      <c r="H1428" s="17">
        <f t="shared" si="93"/>
        <v>22.024515409588499</v>
      </c>
      <c r="N1428" t="str">
        <f t="shared" si="94"/>
        <v>20#74</v>
      </c>
      <c r="O1428">
        <v>20</v>
      </c>
      <c r="P1428">
        <v>74</v>
      </c>
      <c r="Q1428">
        <v>14.983121173372158</v>
      </c>
      <c r="R1428">
        <v>22.024515409588499</v>
      </c>
    </row>
    <row r="1429" spans="1:18" x14ac:dyDescent="0.25">
      <c r="A1429" s="70">
        <v>20</v>
      </c>
      <c r="B1429" s="70">
        <v>75</v>
      </c>
      <c r="C1429" s="83">
        <v>38.082457328562711</v>
      </c>
      <c r="D1429" s="83">
        <v>0</v>
      </c>
      <c r="E1429" s="43">
        <f t="shared" si="91"/>
        <v>12.122022657853861</v>
      </c>
      <c r="F1429" s="17">
        <f t="shared" si="92"/>
        <v>8.2494483653856213E-2</v>
      </c>
      <c r="G1429" s="17">
        <v>19.336357059593738</v>
      </c>
      <c r="H1429" s="17">
        <f t="shared" si="93"/>
        <v>19.40614197222181</v>
      </c>
      <c r="N1429" t="str">
        <f t="shared" si="94"/>
        <v>20#75</v>
      </c>
      <c r="O1429">
        <v>20</v>
      </c>
      <c r="P1429">
        <v>75</v>
      </c>
      <c r="Q1429">
        <v>12.122022657853861</v>
      </c>
      <c r="R1429">
        <v>19.40614197222181</v>
      </c>
    </row>
    <row r="1430" spans="1:18" x14ac:dyDescent="0.25">
      <c r="A1430" s="70">
        <v>20</v>
      </c>
      <c r="B1430" s="70">
        <v>76</v>
      </c>
      <c r="C1430" s="83">
        <v>49.672770428560057</v>
      </c>
      <c r="D1430" s="83">
        <v>0</v>
      </c>
      <c r="E1430" s="43">
        <f t="shared" si="91"/>
        <v>15.811333901548515</v>
      </c>
      <c r="F1430" s="17">
        <f t="shared" si="92"/>
        <v>6.3245770801289763E-2</v>
      </c>
      <c r="G1430" s="17">
        <v>22.570473288414536</v>
      </c>
      <c r="H1430" s="17">
        <f t="shared" si="93"/>
        <v>22.651930126512426</v>
      </c>
      <c r="N1430" t="str">
        <f t="shared" si="94"/>
        <v>20#76</v>
      </c>
      <c r="O1430">
        <v>20</v>
      </c>
      <c r="P1430">
        <v>76</v>
      </c>
      <c r="Q1430">
        <v>15.811333901548515</v>
      </c>
      <c r="R1430">
        <v>22.651930126512426</v>
      </c>
    </row>
    <row r="1431" spans="1:18" x14ac:dyDescent="0.25">
      <c r="A1431" s="70">
        <v>20</v>
      </c>
      <c r="B1431" s="70">
        <v>77</v>
      </c>
      <c r="C1431" s="83">
        <v>45.888178395907865</v>
      </c>
      <c r="D1431" s="83">
        <v>0</v>
      </c>
      <c r="E1431" s="43">
        <f t="shared" si="91"/>
        <v>14.606660842382915</v>
      </c>
      <c r="F1431" s="17">
        <f t="shared" si="92"/>
        <v>6.8461916846756954E-2</v>
      </c>
      <c r="G1431" s="17">
        <v>21.644101798459737</v>
      </c>
      <c r="H1431" s="17">
        <f t="shared" si="93"/>
        <v>21.722215361850377</v>
      </c>
      <c r="N1431" t="str">
        <f t="shared" si="94"/>
        <v>20#77</v>
      </c>
      <c r="O1431">
        <v>20</v>
      </c>
      <c r="P1431">
        <v>77</v>
      </c>
      <c r="Q1431">
        <v>14.606660842382915</v>
      </c>
      <c r="R1431">
        <v>21.722215361850377</v>
      </c>
    </row>
    <row r="1432" spans="1:18" x14ac:dyDescent="0.25">
      <c r="A1432" s="70">
        <v>20</v>
      </c>
      <c r="B1432" s="70">
        <v>78</v>
      </c>
      <c r="C1432" s="83">
        <v>38.43726283162384</v>
      </c>
      <c r="D1432" s="83">
        <v>0</v>
      </c>
      <c r="E1432" s="43">
        <f t="shared" si="91"/>
        <v>12.234960757150633</v>
      </c>
      <c r="F1432" s="17">
        <f t="shared" si="92"/>
        <v>8.1732996112436021E-2</v>
      </c>
      <c r="G1432" s="17">
        <v>19.455024133433266</v>
      </c>
      <c r="H1432" s="17">
        <f t="shared" si="93"/>
        <v>19.525237315530827</v>
      </c>
      <c r="N1432" t="str">
        <f t="shared" si="94"/>
        <v>20#78</v>
      </c>
      <c r="O1432">
        <v>20</v>
      </c>
      <c r="P1432">
        <v>78</v>
      </c>
      <c r="Q1432">
        <v>12.234960757150633</v>
      </c>
      <c r="R1432">
        <v>19.525237315530827</v>
      </c>
    </row>
    <row r="1433" spans="1:18" x14ac:dyDescent="0.25">
      <c r="A1433" s="70">
        <v>20</v>
      </c>
      <c r="B1433" s="70">
        <v>79</v>
      </c>
      <c r="C1433" s="83">
        <v>45.769909894887483</v>
      </c>
      <c r="D1433" s="83">
        <v>0</v>
      </c>
      <c r="E1433" s="43">
        <f t="shared" si="91"/>
        <v>14.56901480928399</v>
      </c>
      <c r="F1433" s="17">
        <f t="shared" si="92"/>
        <v>6.8638821024655544E-2</v>
      </c>
      <c r="G1433" s="17">
        <v>21.613359765084745</v>
      </c>
      <c r="H1433" s="17">
        <f t="shared" si="93"/>
        <v>21.691362380476935</v>
      </c>
      <c r="N1433" t="str">
        <f t="shared" si="94"/>
        <v>20#79</v>
      </c>
      <c r="O1433">
        <v>20</v>
      </c>
      <c r="P1433">
        <v>79</v>
      </c>
      <c r="Q1433">
        <v>14.56901480928399</v>
      </c>
      <c r="R1433">
        <v>21.691362380476935</v>
      </c>
    </row>
    <row r="1434" spans="1:18" x14ac:dyDescent="0.25">
      <c r="A1434" s="70">
        <v>20</v>
      </c>
      <c r="B1434" s="70">
        <v>80</v>
      </c>
      <c r="C1434" s="83">
        <v>52.866019956110335</v>
      </c>
      <c r="D1434" s="83">
        <v>0</v>
      </c>
      <c r="E1434" s="43">
        <f t="shared" si="91"/>
        <v>16.827776795219489</v>
      </c>
      <c r="F1434" s="17">
        <f t="shared" si="92"/>
        <v>5.9425556457587701E-2</v>
      </c>
      <c r="G1434" s="17">
        <v>23.273989430204139</v>
      </c>
      <c r="H1434" s="17">
        <f t="shared" si="93"/>
        <v>23.357985258057745</v>
      </c>
      <c r="N1434" t="str">
        <f t="shared" si="94"/>
        <v>20#80</v>
      </c>
      <c r="O1434">
        <v>20</v>
      </c>
      <c r="P1434">
        <v>80</v>
      </c>
      <c r="Q1434">
        <v>16.827776795219489</v>
      </c>
      <c r="R1434">
        <v>23.357985258057745</v>
      </c>
    </row>
    <row r="1435" spans="1:18" x14ac:dyDescent="0.25">
      <c r="A1435" s="70">
        <v>21</v>
      </c>
      <c r="B1435" s="70">
        <v>1</v>
      </c>
      <c r="C1435" s="83">
        <v>43.759345377541003</v>
      </c>
      <c r="D1435" s="83">
        <v>21.63</v>
      </c>
      <c r="E1435" s="43">
        <f t="shared" si="91"/>
        <v>13.929032246602263</v>
      </c>
      <c r="F1435" s="17">
        <f t="shared" si="92"/>
        <v>7.1792496585247834E-2</v>
      </c>
      <c r="G1435" s="17">
        <v>21.63</v>
      </c>
      <c r="H1435" s="17">
        <f t="shared" si="93"/>
        <v>21.63</v>
      </c>
      <c r="N1435" t="str">
        <f t="shared" si="94"/>
        <v>21#1</v>
      </c>
      <c r="O1435">
        <v>21</v>
      </c>
      <c r="P1435">
        <v>1</v>
      </c>
      <c r="Q1435">
        <v>13.929032246602263</v>
      </c>
      <c r="R1435">
        <v>21.63</v>
      </c>
    </row>
    <row r="1436" spans="1:18" x14ac:dyDescent="0.25">
      <c r="A1436" s="70">
        <v>21</v>
      </c>
      <c r="B1436" s="70">
        <v>2</v>
      </c>
      <c r="C1436" s="83">
        <v>38.200725829583071</v>
      </c>
      <c r="D1436" s="83">
        <v>20.085000000000001</v>
      </c>
      <c r="E1436" s="43">
        <f t="shared" si="91"/>
        <v>12.159668690952781</v>
      </c>
      <c r="F1436" s="17">
        <f t="shared" si="92"/>
        <v>8.2239082775670935E-2</v>
      </c>
      <c r="G1436" s="17">
        <v>20.085000000000001</v>
      </c>
      <c r="H1436" s="17">
        <f t="shared" si="93"/>
        <v>20.085000000000001</v>
      </c>
      <c r="N1436" t="str">
        <f t="shared" si="94"/>
        <v>21#2</v>
      </c>
      <c r="O1436">
        <v>21</v>
      </c>
      <c r="P1436">
        <v>2</v>
      </c>
      <c r="Q1436">
        <v>12.159668690952781</v>
      </c>
      <c r="R1436">
        <v>20.085000000000001</v>
      </c>
    </row>
    <row r="1437" spans="1:18" x14ac:dyDescent="0.25">
      <c r="A1437" s="70">
        <v>21</v>
      </c>
      <c r="B1437" s="70">
        <v>3</v>
      </c>
      <c r="C1437" s="83">
        <v>30.513273263258316</v>
      </c>
      <c r="D1437" s="83">
        <v>17.510000000000002</v>
      </c>
      <c r="E1437" s="43">
        <f t="shared" si="91"/>
        <v>9.7126765395226577</v>
      </c>
      <c r="F1437" s="17">
        <f t="shared" si="92"/>
        <v>0.10295823153698334</v>
      </c>
      <c r="G1437" s="17">
        <v>17.510000000000002</v>
      </c>
      <c r="H1437" s="17">
        <f t="shared" si="93"/>
        <v>17.510000000000002</v>
      </c>
      <c r="N1437" t="str">
        <f t="shared" si="94"/>
        <v>21#3</v>
      </c>
      <c r="O1437">
        <v>21</v>
      </c>
      <c r="P1437">
        <v>3</v>
      </c>
      <c r="Q1437">
        <v>9.7126765395226577</v>
      </c>
      <c r="R1437">
        <v>17.510000000000002</v>
      </c>
    </row>
    <row r="1438" spans="1:18" x14ac:dyDescent="0.25">
      <c r="A1438" s="70">
        <v>21</v>
      </c>
      <c r="B1438" s="70">
        <v>4</v>
      </c>
      <c r="C1438" s="83">
        <v>46.716057903050533</v>
      </c>
      <c r="D1438" s="83">
        <v>22.66</v>
      </c>
      <c r="E1438" s="43">
        <f t="shared" si="91"/>
        <v>14.87018307407539</v>
      </c>
      <c r="F1438" s="17">
        <f t="shared" si="92"/>
        <v>6.7248667687447333E-2</v>
      </c>
      <c r="G1438" s="17">
        <v>22.66</v>
      </c>
      <c r="H1438" s="17">
        <f t="shared" si="93"/>
        <v>22.66</v>
      </c>
      <c r="N1438" t="str">
        <f t="shared" si="94"/>
        <v>21#4</v>
      </c>
      <c r="O1438">
        <v>21</v>
      </c>
      <c r="P1438">
        <v>4</v>
      </c>
      <c r="Q1438">
        <v>14.87018307407539</v>
      </c>
      <c r="R1438">
        <v>22.66</v>
      </c>
    </row>
    <row r="1439" spans="1:18" x14ac:dyDescent="0.25">
      <c r="A1439" s="70">
        <v>21</v>
      </c>
      <c r="B1439" s="70">
        <v>5</v>
      </c>
      <c r="C1439" s="83">
        <v>50.027575931621186</v>
      </c>
      <c r="D1439" s="83">
        <v>23.175000000000001</v>
      </c>
      <c r="E1439" s="43">
        <f t="shared" si="91"/>
        <v>15.924272000845287</v>
      </c>
      <c r="F1439" s="17">
        <f t="shared" si="92"/>
        <v>6.2797219235323179E-2</v>
      </c>
      <c r="G1439" s="17">
        <v>23.175000000000001</v>
      </c>
      <c r="H1439" s="17">
        <f t="shared" si="93"/>
        <v>23.175000000000001</v>
      </c>
      <c r="N1439" t="str">
        <f t="shared" si="94"/>
        <v>21#5</v>
      </c>
      <c r="O1439">
        <v>21</v>
      </c>
      <c r="P1439">
        <v>5</v>
      </c>
      <c r="Q1439">
        <v>15.924272000845287</v>
      </c>
      <c r="R1439">
        <v>23.175000000000001</v>
      </c>
    </row>
    <row r="1440" spans="1:18" x14ac:dyDescent="0.25">
      <c r="A1440" s="70">
        <v>21</v>
      </c>
      <c r="B1440" s="70">
        <v>6</v>
      </c>
      <c r="C1440" s="83">
        <v>47.662205911213576</v>
      </c>
      <c r="D1440" s="83">
        <v>22.763000000000002</v>
      </c>
      <c r="E1440" s="43">
        <f t="shared" si="91"/>
        <v>15.171351338866788</v>
      </c>
      <c r="F1440" s="17">
        <f t="shared" si="92"/>
        <v>6.5913706542287107E-2</v>
      </c>
      <c r="G1440" s="17">
        <v>22.763000000000002</v>
      </c>
      <c r="H1440" s="17">
        <f t="shared" si="93"/>
        <v>22.763000000000002</v>
      </c>
      <c r="N1440" t="str">
        <f t="shared" si="94"/>
        <v>21#6</v>
      </c>
      <c r="O1440">
        <v>21</v>
      </c>
      <c r="P1440">
        <v>6</v>
      </c>
      <c r="Q1440">
        <v>15.171351338866788</v>
      </c>
      <c r="R1440">
        <v>22.763000000000002</v>
      </c>
    </row>
    <row r="1441" spans="1:18" x14ac:dyDescent="0.25">
      <c r="A1441" s="70">
        <v>21</v>
      </c>
      <c r="B1441" s="70">
        <v>7</v>
      </c>
      <c r="C1441" s="83">
        <v>28.975782749993364</v>
      </c>
      <c r="D1441" s="83">
        <v>0</v>
      </c>
      <c r="E1441" s="43">
        <f t="shared" si="91"/>
        <v>9.2232781092366327</v>
      </c>
      <c r="F1441" s="17">
        <f t="shared" si="92"/>
        <v>0.10842132137363961</v>
      </c>
      <c r="G1441" s="17">
        <v>15.700235077253437</v>
      </c>
      <c r="H1441" s="17">
        <f t="shared" si="93"/>
        <v>15.756897225647243</v>
      </c>
      <c r="N1441" t="str">
        <f t="shared" si="94"/>
        <v>21#7</v>
      </c>
      <c r="O1441">
        <v>21</v>
      </c>
      <c r="P1441">
        <v>7</v>
      </c>
      <c r="Q1441">
        <v>9.2232781092366327</v>
      </c>
      <c r="R1441">
        <v>15.756897225647243</v>
      </c>
    </row>
    <row r="1442" spans="1:18" x14ac:dyDescent="0.25">
      <c r="A1442" s="70">
        <v>21</v>
      </c>
      <c r="B1442" s="70">
        <v>8</v>
      </c>
      <c r="C1442" s="83">
        <v>54.876584473456802</v>
      </c>
      <c r="D1442" s="83">
        <v>24.308</v>
      </c>
      <c r="E1442" s="43">
        <f t="shared" si="91"/>
        <v>17.467759357901208</v>
      </c>
      <c r="F1442" s="17">
        <f t="shared" si="92"/>
        <v>5.7248327018408866E-2</v>
      </c>
      <c r="G1442" s="17">
        <v>24.308</v>
      </c>
      <c r="H1442" s="17">
        <f t="shared" si="93"/>
        <v>24.308</v>
      </c>
      <c r="N1442" t="str">
        <f t="shared" si="94"/>
        <v>21#8</v>
      </c>
      <c r="O1442">
        <v>21</v>
      </c>
      <c r="P1442">
        <v>8</v>
      </c>
      <c r="Q1442">
        <v>17.467759357901208</v>
      </c>
      <c r="R1442">
        <v>24.308</v>
      </c>
    </row>
    <row r="1443" spans="1:18" x14ac:dyDescent="0.25">
      <c r="A1443" s="70">
        <v>21</v>
      </c>
      <c r="B1443" s="70">
        <v>9</v>
      </c>
      <c r="C1443" s="83">
        <v>49.199696424478532</v>
      </c>
      <c r="D1443" s="83">
        <v>22.866</v>
      </c>
      <c r="E1443" s="43">
        <f t="shared" si="91"/>
        <v>15.660749769152815</v>
      </c>
      <c r="F1443" s="17">
        <f t="shared" si="92"/>
        <v>6.3853903212840624E-2</v>
      </c>
      <c r="G1443" s="17">
        <v>22.866</v>
      </c>
      <c r="H1443" s="17">
        <f t="shared" si="93"/>
        <v>22.866</v>
      </c>
      <c r="N1443" t="str">
        <f t="shared" si="94"/>
        <v>21#9</v>
      </c>
      <c r="O1443">
        <v>21</v>
      </c>
      <c r="P1443">
        <v>9</v>
      </c>
      <c r="Q1443">
        <v>15.660749769152815</v>
      </c>
      <c r="R1443">
        <v>22.866</v>
      </c>
    </row>
    <row r="1444" spans="1:18" x14ac:dyDescent="0.25">
      <c r="A1444" s="70">
        <v>21</v>
      </c>
      <c r="B1444" s="70">
        <v>10</v>
      </c>
      <c r="C1444" s="83">
        <v>24.126774208157734</v>
      </c>
      <c r="D1444" s="83">
        <v>14.007999999999999</v>
      </c>
      <c r="E1444" s="43">
        <f t="shared" si="91"/>
        <v>7.6797907521807049</v>
      </c>
      <c r="F1444" s="17">
        <f t="shared" si="92"/>
        <v>0.13021188106147896</v>
      </c>
      <c r="G1444" s="17">
        <v>14.007999999999999</v>
      </c>
      <c r="H1444" s="17">
        <f t="shared" si="93"/>
        <v>14.007999999999999</v>
      </c>
      <c r="N1444" t="str">
        <f t="shared" si="94"/>
        <v>21#10</v>
      </c>
      <c r="O1444">
        <v>21</v>
      </c>
      <c r="P1444">
        <v>10</v>
      </c>
      <c r="Q1444">
        <v>7.6797907521807049</v>
      </c>
      <c r="R1444">
        <v>14.007999999999999</v>
      </c>
    </row>
    <row r="1445" spans="1:18" x14ac:dyDescent="0.25">
      <c r="A1445" s="70">
        <v>21</v>
      </c>
      <c r="B1445" s="70">
        <v>11</v>
      </c>
      <c r="C1445" s="83">
        <v>51.801603446926897</v>
      </c>
      <c r="D1445" s="83">
        <v>23.381</v>
      </c>
      <c r="E1445" s="43">
        <f t="shared" si="91"/>
        <v>16.488962497329158</v>
      </c>
      <c r="F1445" s="17">
        <f t="shared" si="92"/>
        <v>6.064662953548336E-2</v>
      </c>
      <c r="G1445" s="17">
        <v>23.381</v>
      </c>
      <c r="H1445" s="17">
        <f t="shared" si="93"/>
        <v>23.381</v>
      </c>
      <c r="N1445" t="str">
        <f t="shared" si="94"/>
        <v>21#11</v>
      </c>
      <c r="O1445">
        <v>21</v>
      </c>
      <c r="P1445">
        <v>11</v>
      </c>
      <c r="Q1445">
        <v>16.488962497329158</v>
      </c>
      <c r="R1445">
        <v>23.381</v>
      </c>
    </row>
    <row r="1446" spans="1:18" x14ac:dyDescent="0.25">
      <c r="A1446" s="70">
        <v>21</v>
      </c>
      <c r="B1446" s="70">
        <v>12</v>
      </c>
      <c r="C1446" s="83">
        <v>30.513273263258316</v>
      </c>
      <c r="D1446" s="83">
        <v>0</v>
      </c>
      <c r="E1446" s="43">
        <f t="shared" si="91"/>
        <v>9.7126765395226577</v>
      </c>
      <c r="F1446" s="17">
        <f t="shared" si="92"/>
        <v>0.10295823153698334</v>
      </c>
      <c r="G1446" s="17">
        <v>16.404724193563343</v>
      </c>
      <c r="H1446" s="17">
        <f t="shared" si="93"/>
        <v>16.463928843177914</v>
      </c>
      <c r="N1446" t="str">
        <f t="shared" si="94"/>
        <v>21#12</v>
      </c>
      <c r="O1446">
        <v>21</v>
      </c>
      <c r="P1446">
        <v>12</v>
      </c>
      <c r="Q1446">
        <v>9.7126765395226577</v>
      </c>
      <c r="R1446">
        <v>16.463928843177914</v>
      </c>
    </row>
    <row r="1447" spans="1:18" x14ac:dyDescent="0.25">
      <c r="A1447" s="70">
        <v>21</v>
      </c>
      <c r="B1447" s="70">
        <v>13</v>
      </c>
      <c r="C1447" s="83">
        <v>51.565066444886149</v>
      </c>
      <c r="D1447" s="83">
        <v>0</v>
      </c>
      <c r="E1447" s="43">
        <f t="shared" si="91"/>
        <v>16.413670431131315</v>
      </c>
      <c r="F1447" s="17">
        <f t="shared" si="92"/>
        <v>6.0924825083811238E-2</v>
      </c>
      <c r="G1447" s="17">
        <v>22.99531270821986</v>
      </c>
      <c r="H1447" s="17">
        <f t="shared" si="93"/>
        <v>23.078302791783823</v>
      </c>
      <c r="N1447" t="str">
        <f t="shared" si="94"/>
        <v>21#13</v>
      </c>
      <c r="O1447">
        <v>21</v>
      </c>
      <c r="P1447">
        <v>13</v>
      </c>
      <c r="Q1447">
        <v>16.413670431131315</v>
      </c>
      <c r="R1447">
        <v>23.078302791783823</v>
      </c>
    </row>
    <row r="1448" spans="1:18" x14ac:dyDescent="0.25">
      <c r="A1448" s="70">
        <v>21</v>
      </c>
      <c r="B1448" s="70">
        <v>14</v>
      </c>
      <c r="C1448" s="83">
        <v>45.888178395907865</v>
      </c>
      <c r="D1448" s="83">
        <v>0</v>
      </c>
      <c r="E1448" s="43">
        <f t="shared" si="91"/>
        <v>14.606660842382915</v>
      </c>
      <c r="F1448" s="17">
        <f t="shared" si="92"/>
        <v>6.8461916846756954E-2</v>
      </c>
      <c r="G1448" s="17">
        <v>21.644101798459737</v>
      </c>
      <c r="H1448" s="17">
        <f t="shared" si="93"/>
        <v>21.722215361850377</v>
      </c>
      <c r="N1448" t="str">
        <f t="shared" si="94"/>
        <v>21#14</v>
      </c>
      <c r="O1448">
        <v>21</v>
      </c>
      <c r="P1448">
        <v>14</v>
      </c>
      <c r="Q1448">
        <v>14.606660842382915</v>
      </c>
      <c r="R1448">
        <v>21.722215361850377</v>
      </c>
    </row>
    <row r="1449" spans="1:18" x14ac:dyDescent="0.25">
      <c r="A1449" s="70">
        <v>21</v>
      </c>
      <c r="B1449" s="70">
        <v>15</v>
      </c>
      <c r="C1449" s="83">
        <v>45.769909894887483</v>
      </c>
      <c r="D1449" s="83">
        <v>0</v>
      </c>
      <c r="E1449" s="43">
        <f t="shared" si="91"/>
        <v>14.56901480928399</v>
      </c>
      <c r="F1449" s="17">
        <f t="shared" si="92"/>
        <v>6.8638821024655544E-2</v>
      </c>
      <c r="G1449" s="17">
        <v>21.613359765084745</v>
      </c>
      <c r="H1449" s="17">
        <f t="shared" si="93"/>
        <v>21.691362380476935</v>
      </c>
      <c r="N1449" t="str">
        <f t="shared" si="94"/>
        <v>21#15</v>
      </c>
      <c r="O1449">
        <v>21</v>
      </c>
      <c r="P1449">
        <v>15</v>
      </c>
      <c r="Q1449">
        <v>14.56901480928399</v>
      </c>
      <c r="R1449">
        <v>21.691362380476935</v>
      </c>
    </row>
    <row r="1450" spans="1:18" x14ac:dyDescent="0.25">
      <c r="A1450" s="70">
        <v>21</v>
      </c>
      <c r="B1450" s="70">
        <v>17</v>
      </c>
      <c r="C1450" s="83">
        <v>33.1151802857067</v>
      </c>
      <c r="D1450" s="83">
        <v>0</v>
      </c>
      <c r="E1450" s="43">
        <f t="shared" si="91"/>
        <v>10.540889267699008</v>
      </c>
      <c r="F1450" s="17">
        <f t="shared" si="92"/>
        <v>9.4868656201934659E-2</v>
      </c>
      <c r="G1450" s="17">
        <v>17.506386336018274</v>
      </c>
      <c r="H1450" s="17">
        <f t="shared" si="93"/>
        <v>17.569566884304962</v>
      </c>
      <c r="N1450" t="str">
        <f t="shared" si="94"/>
        <v>21#17</v>
      </c>
      <c r="O1450">
        <v>21</v>
      </c>
      <c r="P1450">
        <v>17</v>
      </c>
      <c r="Q1450">
        <v>10.540889267699008</v>
      </c>
      <c r="R1450">
        <v>17.569566884304962</v>
      </c>
    </row>
    <row r="1451" spans="1:18" x14ac:dyDescent="0.25">
      <c r="A1451" s="70">
        <v>21</v>
      </c>
      <c r="B1451" s="70">
        <v>18</v>
      </c>
      <c r="C1451" s="83">
        <v>51.210260941824998</v>
      </c>
      <c r="D1451" s="83">
        <v>0</v>
      </c>
      <c r="E1451" s="43">
        <f t="shared" si="91"/>
        <v>16.300732331834535</v>
      </c>
      <c r="F1451" s="17">
        <f t="shared" si="92"/>
        <v>6.1346937035893091E-2</v>
      </c>
      <c r="G1451" s="17">
        <v>22.91745631838349</v>
      </c>
      <c r="H1451" s="17">
        <f t="shared" si="93"/>
        <v>23.000165418236534</v>
      </c>
      <c r="N1451" t="str">
        <f t="shared" si="94"/>
        <v>21#18</v>
      </c>
      <c r="O1451">
        <v>21</v>
      </c>
      <c r="P1451">
        <v>18</v>
      </c>
      <c r="Q1451">
        <v>16.300732331834535</v>
      </c>
      <c r="R1451">
        <v>23.000165418236534</v>
      </c>
    </row>
    <row r="1452" spans="1:18" x14ac:dyDescent="0.25">
      <c r="A1452" s="70">
        <v>21</v>
      </c>
      <c r="B1452" s="70">
        <v>19</v>
      </c>
      <c r="C1452" s="83">
        <v>31.695958273462125</v>
      </c>
      <c r="D1452" s="83">
        <v>0</v>
      </c>
      <c r="E1452" s="43">
        <f t="shared" si="91"/>
        <v>10.089136870511908</v>
      </c>
      <c r="F1452" s="17">
        <f t="shared" si="92"/>
        <v>9.9116506479633229E-2</v>
      </c>
      <c r="G1452" s="17">
        <v>16.918979290759008</v>
      </c>
      <c r="H1452" s="17">
        <f t="shared" si="93"/>
        <v>16.980039887019355</v>
      </c>
      <c r="N1452" t="str">
        <f t="shared" si="94"/>
        <v>21#19</v>
      </c>
      <c r="O1452">
        <v>21</v>
      </c>
      <c r="P1452">
        <v>19</v>
      </c>
      <c r="Q1452">
        <v>10.089136870511908</v>
      </c>
      <c r="R1452">
        <v>16.980039887019355</v>
      </c>
    </row>
    <row r="1453" spans="1:18" x14ac:dyDescent="0.25">
      <c r="A1453" s="70">
        <v>21</v>
      </c>
      <c r="B1453" s="70">
        <v>20</v>
      </c>
      <c r="C1453" s="83">
        <v>54.403510469375291</v>
      </c>
      <c r="D1453" s="83">
        <v>0</v>
      </c>
      <c r="E1453" s="43">
        <f t="shared" si="91"/>
        <v>17.317175225505515</v>
      </c>
      <c r="F1453" s="17">
        <f t="shared" si="92"/>
        <v>5.7746138557699354E-2</v>
      </c>
      <c r="G1453" s="17">
        <v>23.590163685491259</v>
      </c>
      <c r="H1453" s="17">
        <f t="shared" si="93"/>
        <v>23.675300586232197</v>
      </c>
      <c r="N1453" t="str">
        <f t="shared" si="94"/>
        <v>21#20</v>
      </c>
      <c r="O1453">
        <v>21</v>
      </c>
      <c r="P1453">
        <v>20</v>
      </c>
      <c r="Q1453">
        <v>17.317175225505515</v>
      </c>
      <c r="R1453">
        <v>23.675300586232197</v>
      </c>
    </row>
    <row r="1454" spans="1:18" x14ac:dyDescent="0.25">
      <c r="A1454" s="70">
        <v>21</v>
      </c>
      <c r="B1454" s="70">
        <v>21</v>
      </c>
      <c r="C1454" s="83">
        <v>42.340123365296421</v>
      </c>
      <c r="D1454" s="83">
        <v>0</v>
      </c>
      <c r="E1454" s="43">
        <f t="shared" si="91"/>
        <v>13.47727984941516</v>
      </c>
      <c r="F1454" s="17">
        <f t="shared" si="92"/>
        <v>7.4198948984753363E-2</v>
      </c>
      <c r="G1454" s="17">
        <v>20.669068374815506</v>
      </c>
      <c r="H1454" s="17">
        <f t="shared" si="93"/>
        <v>20.743663042580213</v>
      </c>
      <c r="N1454" t="str">
        <f t="shared" si="94"/>
        <v>21#21</v>
      </c>
      <c r="O1454">
        <v>21</v>
      </c>
      <c r="P1454">
        <v>21</v>
      </c>
      <c r="Q1454">
        <v>13.47727984941516</v>
      </c>
      <c r="R1454">
        <v>20.743663042580213</v>
      </c>
    </row>
    <row r="1455" spans="1:18" x14ac:dyDescent="0.25">
      <c r="A1455" s="70">
        <v>21</v>
      </c>
      <c r="B1455" s="70">
        <v>22</v>
      </c>
      <c r="C1455" s="83">
        <v>40.684364351011084</v>
      </c>
      <c r="D1455" s="83">
        <v>0</v>
      </c>
      <c r="E1455" s="43">
        <f t="shared" si="91"/>
        <v>12.95023538603021</v>
      </c>
      <c r="F1455" s="17">
        <f t="shared" si="92"/>
        <v>7.7218673652737518E-2</v>
      </c>
      <c r="G1455" s="17">
        <v>20.17362507377398</v>
      </c>
      <c r="H1455" s="17">
        <f t="shared" si="93"/>
        <v>20.246431686665229</v>
      </c>
      <c r="N1455" t="str">
        <f t="shared" si="94"/>
        <v>21#22</v>
      </c>
      <c r="O1455">
        <v>21</v>
      </c>
      <c r="P1455">
        <v>22</v>
      </c>
      <c r="Q1455">
        <v>12.95023538603021</v>
      </c>
      <c r="R1455">
        <v>20.246431686665229</v>
      </c>
    </row>
    <row r="1456" spans="1:18" x14ac:dyDescent="0.25">
      <c r="A1456" s="70">
        <v>21</v>
      </c>
      <c r="B1456" s="70">
        <v>23</v>
      </c>
      <c r="C1456" s="83">
        <v>53.102556958151112</v>
      </c>
      <c r="D1456" s="83">
        <v>0</v>
      </c>
      <c r="E1456" s="43">
        <f t="shared" si="91"/>
        <v>16.903068861417342</v>
      </c>
      <c r="F1456" s="17">
        <f t="shared" si="92"/>
        <v>5.9160854647086189E-2</v>
      </c>
      <c r="G1456" s="17">
        <v>23.323540517296781</v>
      </c>
      <c r="H1456" s="17">
        <f t="shared" si="93"/>
        <v>23.407715175023704</v>
      </c>
      <c r="N1456" t="str">
        <f t="shared" si="94"/>
        <v>21#23</v>
      </c>
      <c r="O1456">
        <v>21</v>
      </c>
      <c r="P1456">
        <v>23</v>
      </c>
      <c r="Q1456">
        <v>16.903068861417342</v>
      </c>
      <c r="R1456">
        <v>23.407715175023704</v>
      </c>
    </row>
    <row r="1457" spans="1:18" x14ac:dyDescent="0.25">
      <c r="A1457" s="70">
        <v>21</v>
      </c>
      <c r="B1457" s="70">
        <v>24</v>
      </c>
      <c r="C1457" s="83">
        <v>41.393975357133371</v>
      </c>
      <c r="D1457" s="83">
        <v>0</v>
      </c>
      <c r="E1457" s="43">
        <f t="shared" si="91"/>
        <v>13.17611158462376</v>
      </c>
      <c r="F1457" s="17">
        <f t="shared" si="92"/>
        <v>7.5894924961547733E-2</v>
      </c>
      <c r="G1457" s="17">
        <v>20.389332254701721</v>
      </c>
      <c r="H1457" s="17">
        <f t="shared" si="93"/>
        <v>20.462917354808937</v>
      </c>
      <c r="N1457" t="str">
        <f t="shared" si="94"/>
        <v>21#24</v>
      </c>
      <c r="O1457">
        <v>21</v>
      </c>
      <c r="P1457">
        <v>24</v>
      </c>
      <c r="Q1457">
        <v>13.17611158462376</v>
      </c>
      <c r="R1457">
        <v>20.462917354808937</v>
      </c>
    </row>
    <row r="1458" spans="1:18" x14ac:dyDescent="0.25">
      <c r="A1458" s="70">
        <v>21</v>
      </c>
      <c r="B1458" s="70">
        <v>25</v>
      </c>
      <c r="C1458" s="83">
        <v>44.823761886724427</v>
      </c>
      <c r="D1458" s="83">
        <v>0</v>
      </c>
      <c r="E1458" s="43">
        <f t="shared" si="91"/>
        <v>14.267846544492587</v>
      </c>
      <c r="F1458" s="17">
        <f t="shared" si="92"/>
        <v>7.0087661573988658E-2</v>
      </c>
      <c r="G1458" s="17">
        <v>21.363220948958556</v>
      </c>
      <c r="H1458" s="17">
        <f t="shared" si="93"/>
        <v>21.440320813363346</v>
      </c>
      <c r="N1458" t="str">
        <f t="shared" si="94"/>
        <v>21#25</v>
      </c>
      <c r="O1458">
        <v>21</v>
      </c>
      <c r="P1458">
        <v>25</v>
      </c>
      <c r="Q1458">
        <v>14.267846544492587</v>
      </c>
      <c r="R1458">
        <v>21.440320813363346</v>
      </c>
    </row>
    <row r="1459" spans="1:18" x14ac:dyDescent="0.25">
      <c r="A1459" s="70">
        <v>21</v>
      </c>
      <c r="B1459" s="70">
        <v>26</v>
      </c>
      <c r="C1459" s="83">
        <v>48.490085418356223</v>
      </c>
      <c r="D1459" s="83">
        <v>0</v>
      </c>
      <c r="E1459" s="43">
        <f t="shared" si="91"/>
        <v>15.434873570559258</v>
      </c>
      <c r="F1459" s="17">
        <f t="shared" si="92"/>
        <v>6.4788350576930998E-2</v>
      </c>
      <c r="G1459" s="17">
        <v>22.29246144575734</v>
      </c>
      <c r="H1459" s="17">
        <f t="shared" si="93"/>
        <v>22.372914939115077</v>
      </c>
      <c r="N1459" t="str">
        <f t="shared" si="94"/>
        <v>21#26</v>
      </c>
      <c r="O1459">
        <v>21</v>
      </c>
      <c r="P1459">
        <v>26</v>
      </c>
      <c r="Q1459">
        <v>15.434873570559258</v>
      </c>
      <c r="R1459">
        <v>22.372914939115077</v>
      </c>
    </row>
    <row r="1460" spans="1:18" x14ac:dyDescent="0.25">
      <c r="A1460" s="70">
        <v>21</v>
      </c>
      <c r="B1460" s="70">
        <v>27</v>
      </c>
      <c r="C1460" s="83">
        <v>51.328529442845394</v>
      </c>
      <c r="D1460" s="83">
        <v>0</v>
      </c>
      <c r="E1460" s="43">
        <f t="shared" si="91"/>
        <v>16.338378364933465</v>
      </c>
      <c r="F1460" s="17">
        <f t="shared" si="92"/>
        <v>6.1205584646409447E-2</v>
      </c>
      <c r="G1460" s="17">
        <v>22.943498642764048</v>
      </c>
      <c r="H1460" s="17">
        <f t="shared" si="93"/>
        <v>23.026301729365784</v>
      </c>
      <c r="N1460" t="str">
        <f t="shared" si="94"/>
        <v>21#27</v>
      </c>
      <c r="O1460">
        <v>21</v>
      </c>
      <c r="P1460">
        <v>27</v>
      </c>
      <c r="Q1460">
        <v>16.338378364933465</v>
      </c>
      <c r="R1460">
        <v>23.026301729365784</v>
      </c>
    </row>
    <row r="1461" spans="1:18" x14ac:dyDescent="0.25">
      <c r="A1461" s="70">
        <v>21</v>
      </c>
      <c r="B1461" s="70">
        <v>29</v>
      </c>
      <c r="C1461" s="83">
        <v>41.630512359174126</v>
      </c>
      <c r="D1461" s="83">
        <v>0</v>
      </c>
      <c r="E1461" s="43">
        <f t="shared" si="91"/>
        <v>13.251403650821608</v>
      </c>
      <c r="F1461" s="17">
        <f t="shared" si="92"/>
        <v>7.5463703796993492E-2</v>
      </c>
      <c r="G1461" s="17">
        <v>20.460097362587792</v>
      </c>
      <c r="H1461" s="17">
        <f t="shared" si="93"/>
        <v>20.53393785396937</v>
      </c>
      <c r="N1461" t="str">
        <f t="shared" si="94"/>
        <v>21#29</v>
      </c>
      <c r="O1461">
        <v>21</v>
      </c>
      <c r="P1461">
        <v>29</v>
      </c>
      <c r="Q1461">
        <v>13.251403650821608</v>
      </c>
      <c r="R1461">
        <v>20.53393785396937</v>
      </c>
    </row>
    <row r="1462" spans="1:18" x14ac:dyDescent="0.25">
      <c r="A1462" s="70">
        <v>21</v>
      </c>
      <c r="B1462" s="70">
        <v>30</v>
      </c>
      <c r="C1462" s="83">
        <v>52.274677451008429</v>
      </c>
      <c r="D1462" s="83">
        <v>0</v>
      </c>
      <c r="E1462" s="43">
        <f t="shared" si="91"/>
        <v>16.639546629724862</v>
      </c>
      <c r="F1462" s="17">
        <f t="shared" si="92"/>
        <v>6.0097791259144134E-2</v>
      </c>
      <c r="G1462" s="17">
        <v>23.148622482913574</v>
      </c>
      <c r="H1462" s="17">
        <f t="shared" si="93"/>
        <v>23.232165861454408</v>
      </c>
      <c r="N1462" t="str">
        <f t="shared" si="94"/>
        <v>21#30</v>
      </c>
      <c r="O1462">
        <v>21</v>
      </c>
      <c r="P1462">
        <v>30</v>
      </c>
      <c r="Q1462">
        <v>16.639546629724862</v>
      </c>
      <c r="R1462">
        <v>23.232165861454408</v>
      </c>
    </row>
    <row r="1463" spans="1:18" x14ac:dyDescent="0.25">
      <c r="A1463" s="70">
        <v>21</v>
      </c>
      <c r="B1463" s="70">
        <v>32</v>
      </c>
      <c r="C1463" s="83">
        <v>39.619947841827667</v>
      </c>
      <c r="D1463" s="83">
        <v>0</v>
      </c>
      <c r="E1463" s="43">
        <f t="shared" si="91"/>
        <v>12.611421088139888</v>
      </c>
      <c r="F1463" s="17">
        <f t="shared" si="92"/>
        <v>7.9293205183706555E-2</v>
      </c>
      <c r="G1463" s="17">
        <v>19.8401578606558</v>
      </c>
      <c r="H1463" s="17">
        <f t="shared" si="93"/>
        <v>19.911760990374908</v>
      </c>
      <c r="N1463" t="str">
        <f t="shared" si="94"/>
        <v>21#32</v>
      </c>
      <c r="O1463">
        <v>21</v>
      </c>
      <c r="P1463">
        <v>32</v>
      </c>
      <c r="Q1463">
        <v>12.611421088139888</v>
      </c>
      <c r="R1463">
        <v>19.911760990374908</v>
      </c>
    </row>
    <row r="1464" spans="1:18" x14ac:dyDescent="0.25">
      <c r="A1464" s="70">
        <v>21</v>
      </c>
      <c r="B1464" s="70">
        <v>33</v>
      </c>
      <c r="C1464" s="83">
        <v>52.038140448967674</v>
      </c>
      <c r="D1464" s="83">
        <v>0</v>
      </c>
      <c r="E1464" s="43">
        <f t="shared" si="91"/>
        <v>16.564254563527015</v>
      </c>
      <c r="F1464" s="17">
        <f t="shared" si="92"/>
        <v>6.0370963037594774E-2</v>
      </c>
      <c r="G1464" s="17">
        <v>23.097871085096813</v>
      </c>
      <c r="H1464" s="17">
        <f t="shared" si="93"/>
        <v>23.181231301842928</v>
      </c>
      <c r="N1464" t="str">
        <f t="shared" si="94"/>
        <v>21#33</v>
      </c>
      <c r="O1464">
        <v>21</v>
      </c>
      <c r="P1464">
        <v>33</v>
      </c>
      <c r="Q1464">
        <v>16.564254563527015</v>
      </c>
      <c r="R1464">
        <v>23.181231301842928</v>
      </c>
    </row>
    <row r="1465" spans="1:18" x14ac:dyDescent="0.25">
      <c r="A1465" s="70">
        <v>21</v>
      </c>
      <c r="B1465" s="70">
        <v>34</v>
      </c>
      <c r="C1465" s="83">
        <v>54.403510469375291</v>
      </c>
      <c r="D1465" s="83">
        <v>24.513999999999999</v>
      </c>
      <c r="E1465" s="43">
        <f t="shared" si="91"/>
        <v>17.317175225505515</v>
      </c>
      <c r="F1465" s="17">
        <f t="shared" si="92"/>
        <v>5.7746138557699354E-2</v>
      </c>
      <c r="G1465" s="17">
        <v>24.513999999999999</v>
      </c>
      <c r="H1465" s="17">
        <f t="shared" si="93"/>
        <v>24.513999999999999</v>
      </c>
      <c r="N1465" t="str">
        <f t="shared" si="94"/>
        <v>21#34</v>
      </c>
      <c r="O1465">
        <v>21</v>
      </c>
      <c r="P1465">
        <v>34</v>
      </c>
      <c r="Q1465">
        <v>17.317175225505515</v>
      </c>
      <c r="R1465">
        <v>24.513999999999999</v>
      </c>
    </row>
    <row r="1466" spans="1:18" x14ac:dyDescent="0.25">
      <c r="A1466" s="70">
        <v>21</v>
      </c>
      <c r="B1466" s="70">
        <v>35</v>
      </c>
      <c r="C1466" s="83">
        <v>53.575630962232623</v>
      </c>
      <c r="D1466" s="83">
        <v>0</v>
      </c>
      <c r="E1466" s="43">
        <f t="shared" si="91"/>
        <v>17.053652993813039</v>
      </c>
      <c r="F1466" s="17">
        <f t="shared" si="92"/>
        <v>5.8638462994573301E-2</v>
      </c>
      <c r="G1466" s="17">
        <v>23.421639831955741</v>
      </c>
      <c r="H1466" s="17">
        <f t="shared" si="93"/>
        <v>23.506168530109267</v>
      </c>
      <c r="N1466" t="str">
        <f t="shared" si="94"/>
        <v>21#35</v>
      </c>
      <c r="O1466">
        <v>21</v>
      </c>
      <c r="P1466">
        <v>35</v>
      </c>
      <c r="Q1466">
        <v>17.053652993813039</v>
      </c>
      <c r="R1466">
        <v>23.506168530109267</v>
      </c>
    </row>
    <row r="1467" spans="1:18" x14ac:dyDescent="0.25">
      <c r="A1467" s="70">
        <v>21</v>
      </c>
      <c r="B1467" s="70">
        <v>36</v>
      </c>
      <c r="C1467" s="83">
        <v>47.070863406111656</v>
      </c>
      <c r="D1467" s="83">
        <v>0</v>
      </c>
      <c r="E1467" s="43">
        <f t="shared" si="91"/>
        <v>14.983121173372158</v>
      </c>
      <c r="F1467" s="17">
        <f t="shared" si="92"/>
        <v>6.6741768182265598E-2</v>
      </c>
      <c r="G1467" s="17">
        <v>21.945314768588663</v>
      </c>
      <c r="H1467" s="17">
        <f t="shared" si="93"/>
        <v>22.024515409588499</v>
      </c>
      <c r="N1467" t="str">
        <f t="shared" si="94"/>
        <v>21#36</v>
      </c>
      <c r="O1467">
        <v>21</v>
      </c>
      <c r="P1467">
        <v>36</v>
      </c>
      <c r="Q1467">
        <v>14.983121173372158</v>
      </c>
      <c r="R1467">
        <v>22.024515409588499</v>
      </c>
    </row>
    <row r="1468" spans="1:18" x14ac:dyDescent="0.25">
      <c r="A1468" s="70">
        <v>21</v>
      </c>
      <c r="B1468" s="70">
        <v>37</v>
      </c>
      <c r="C1468" s="83">
        <v>47.543937410193195</v>
      </c>
      <c r="D1468" s="83">
        <v>0</v>
      </c>
      <c r="E1468" s="43">
        <f t="shared" si="91"/>
        <v>15.133705305767863</v>
      </c>
      <c r="F1468" s="17">
        <f t="shared" si="92"/>
        <v>6.6077670986422143E-2</v>
      </c>
      <c r="G1468" s="17">
        <v>22.062722354128319</v>
      </c>
      <c r="H1468" s="17">
        <f t="shared" si="93"/>
        <v>22.142346719104367</v>
      </c>
      <c r="N1468" t="str">
        <f t="shared" si="94"/>
        <v>21#37</v>
      </c>
      <c r="O1468">
        <v>21</v>
      </c>
      <c r="P1468">
        <v>37</v>
      </c>
      <c r="Q1468">
        <v>15.133705305767863</v>
      </c>
      <c r="R1468">
        <v>22.142346719104367</v>
      </c>
    </row>
    <row r="1469" spans="1:18" x14ac:dyDescent="0.25">
      <c r="A1469" s="70">
        <v>21</v>
      </c>
      <c r="B1469" s="70">
        <v>38</v>
      </c>
      <c r="C1469" s="83">
        <v>42.340123365296421</v>
      </c>
      <c r="D1469" s="83">
        <v>0</v>
      </c>
      <c r="E1469" s="43">
        <f t="shared" si="91"/>
        <v>13.47727984941516</v>
      </c>
      <c r="F1469" s="17">
        <f t="shared" si="92"/>
        <v>7.4198948984753363E-2</v>
      </c>
      <c r="G1469" s="17">
        <v>20.669068374815506</v>
      </c>
      <c r="H1469" s="17">
        <f t="shared" si="93"/>
        <v>20.743663042580213</v>
      </c>
      <c r="N1469" t="str">
        <f t="shared" si="94"/>
        <v>21#38</v>
      </c>
      <c r="O1469">
        <v>21</v>
      </c>
      <c r="P1469">
        <v>38</v>
      </c>
      <c r="Q1469">
        <v>13.47727984941516</v>
      </c>
      <c r="R1469">
        <v>20.743663042580213</v>
      </c>
    </row>
    <row r="1470" spans="1:18" x14ac:dyDescent="0.25">
      <c r="A1470" s="70">
        <v>21</v>
      </c>
      <c r="B1470" s="70">
        <v>39</v>
      </c>
      <c r="C1470" s="83">
        <v>50.264112933661963</v>
      </c>
      <c r="D1470" s="83">
        <v>0</v>
      </c>
      <c r="E1470" s="43">
        <f t="shared" si="91"/>
        <v>15.99956406704314</v>
      </c>
      <c r="F1470" s="17">
        <f t="shared" si="92"/>
        <v>6.2501702909509876E-2</v>
      </c>
      <c r="G1470" s="17">
        <v>22.705809988160048</v>
      </c>
      <c r="H1470" s="17">
        <f t="shared" si="93"/>
        <v>22.787755256407319</v>
      </c>
      <c r="N1470" t="str">
        <f t="shared" si="94"/>
        <v>21#39</v>
      </c>
      <c r="O1470">
        <v>21</v>
      </c>
      <c r="P1470">
        <v>39</v>
      </c>
      <c r="Q1470">
        <v>15.99956406704314</v>
      </c>
      <c r="R1470">
        <v>22.787755256407319</v>
      </c>
    </row>
    <row r="1471" spans="1:18" x14ac:dyDescent="0.25">
      <c r="A1471" s="70">
        <v>21</v>
      </c>
      <c r="B1471" s="70">
        <v>40</v>
      </c>
      <c r="C1471" s="83">
        <v>29.567125255095263</v>
      </c>
      <c r="D1471" s="83">
        <v>0</v>
      </c>
      <c r="E1471" s="43">
        <f t="shared" si="91"/>
        <v>9.411508274731256</v>
      </c>
      <c r="F1471" s="17">
        <f t="shared" si="92"/>
        <v>0.10625289494616684</v>
      </c>
      <c r="G1471" s="17">
        <v>15.976167736206632</v>
      </c>
      <c r="H1471" s="17">
        <f t="shared" si="93"/>
        <v>16.033825725566601</v>
      </c>
      <c r="N1471" t="str">
        <f t="shared" si="94"/>
        <v>21#40</v>
      </c>
      <c r="O1471">
        <v>21</v>
      </c>
      <c r="P1471">
        <v>40</v>
      </c>
      <c r="Q1471">
        <v>9.411508274731256</v>
      </c>
      <c r="R1471">
        <v>16.033825725566601</v>
      </c>
    </row>
    <row r="1472" spans="1:18" x14ac:dyDescent="0.25">
      <c r="A1472" s="70">
        <v>21</v>
      </c>
      <c r="B1472" s="70">
        <v>41</v>
      </c>
      <c r="C1472" s="83">
        <v>57.478491495905203</v>
      </c>
      <c r="D1472" s="83">
        <v>24.72</v>
      </c>
      <c r="E1472" s="43">
        <f t="shared" si="91"/>
        <v>18.295972086077565</v>
      </c>
      <c r="F1472" s="17">
        <f t="shared" si="92"/>
        <v>5.4656838964077581E-2</v>
      </c>
      <c r="G1472" s="17">
        <v>24.72</v>
      </c>
      <c r="H1472" s="17">
        <f t="shared" si="93"/>
        <v>24.72</v>
      </c>
      <c r="N1472" t="str">
        <f t="shared" si="94"/>
        <v>21#41</v>
      </c>
      <c r="O1472">
        <v>21</v>
      </c>
      <c r="P1472">
        <v>41</v>
      </c>
      <c r="Q1472">
        <v>18.295972086077565</v>
      </c>
      <c r="R1472">
        <v>24.72</v>
      </c>
    </row>
    <row r="1473" spans="1:18" x14ac:dyDescent="0.25">
      <c r="A1473" s="70">
        <v>21</v>
      </c>
      <c r="B1473" s="70">
        <v>42</v>
      </c>
      <c r="C1473" s="83">
        <v>28.739245747952602</v>
      </c>
      <c r="D1473" s="83">
        <v>0</v>
      </c>
      <c r="E1473" s="43">
        <f t="shared" si="91"/>
        <v>9.1479860430387827</v>
      </c>
      <c r="F1473" s="17">
        <f t="shared" si="92"/>
        <v>0.10931367792815516</v>
      </c>
      <c r="G1473" s="17">
        <v>15.588071421073531</v>
      </c>
      <c r="H1473" s="17">
        <f t="shared" si="93"/>
        <v>15.644328770832185</v>
      </c>
      <c r="N1473" t="str">
        <f t="shared" si="94"/>
        <v>21#42</v>
      </c>
      <c r="O1473">
        <v>21</v>
      </c>
      <c r="P1473">
        <v>42</v>
      </c>
      <c r="Q1473">
        <v>9.1479860430387827</v>
      </c>
      <c r="R1473">
        <v>15.644328770832185</v>
      </c>
    </row>
    <row r="1474" spans="1:18" x14ac:dyDescent="0.25">
      <c r="A1474" s="70">
        <v>21</v>
      </c>
      <c r="B1474" s="70">
        <v>43</v>
      </c>
      <c r="C1474" s="83">
        <v>51.801603446926897</v>
      </c>
      <c r="D1474" s="83">
        <v>0</v>
      </c>
      <c r="E1474" s="43">
        <f t="shared" si="91"/>
        <v>16.488962497329158</v>
      </c>
      <c r="F1474" s="17">
        <f t="shared" si="92"/>
        <v>6.064662953548336E-2</v>
      </c>
      <c r="G1474" s="17">
        <v>23.046769000452102</v>
      </c>
      <c r="H1474" s="17">
        <f t="shared" si="93"/>
        <v>23.129944789774733</v>
      </c>
      <c r="N1474" t="str">
        <f t="shared" si="94"/>
        <v>21#43</v>
      </c>
      <c r="O1474">
        <v>21</v>
      </c>
      <c r="P1474">
        <v>43</v>
      </c>
      <c r="Q1474">
        <v>16.488962497329158</v>
      </c>
      <c r="R1474">
        <v>23.129944789774733</v>
      </c>
    </row>
    <row r="1475" spans="1:18" x14ac:dyDescent="0.25">
      <c r="A1475" s="70">
        <v>21</v>
      </c>
      <c r="B1475" s="70">
        <v>44</v>
      </c>
      <c r="C1475" s="83">
        <v>57.360222994884822</v>
      </c>
      <c r="D1475" s="83">
        <v>24.72</v>
      </c>
      <c r="E1475" s="43">
        <f t="shared" ref="E1475:E1538" si="95">C1475/PI()</f>
        <v>18.258326052978642</v>
      </c>
      <c r="F1475" s="17">
        <f t="shared" ref="F1475:F1538" si="96">1/E1475</f>
        <v>5.4769533477405569E-2</v>
      </c>
      <c r="G1475" s="17">
        <v>24.72</v>
      </c>
      <c r="H1475" s="17">
        <f t="shared" ref="H1475:H1538" si="97">IF(D1475=0,EXP($L$3+$L$4*F1475)*$L$5,D1475)</f>
        <v>24.72</v>
      </c>
      <c r="N1475" t="str">
        <f t="shared" ref="N1475:N1538" si="98">CONCATENATE(O1475,"#",P1475)</f>
        <v>21#44</v>
      </c>
      <c r="O1475">
        <v>21</v>
      </c>
      <c r="P1475">
        <v>44</v>
      </c>
      <c r="Q1475">
        <v>18.258326052978642</v>
      </c>
      <c r="R1475">
        <v>24.72</v>
      </c>
    </row>
    <row r="1476" spans="1:18" x14ac:dyDescent="0.25">
      <c r="A1476" s="70">
        <v>21</v>
      </c>
      <c r="B1476" s="70">
        <v>45</v>
      </c>
      <c r="C1476" s="83">
        <v>26.492144228565358</v>
      </c>
      <c r="D1476" s="83">
        <v>0</v>
      </c>
      <c r="E1476" s="43">
        <f t="shared" si="95"/>
        <v>8.4327114141592059</v>
      </c>
      <c r="F1476" s="17">
        <f t="shared" si="96"/>
        <v>0.11858582025241833</v>
      </c>
      <c r="G1476" s="17">
        <v>14.468995784663901</v>
      </c>
      <c r="H1476" s="17">
        <f t="shared" si="97"/>
        <v>14.521214390450753</v>
      </c>
      <c r="N1476" t="str">
        <f t="shared" si="98"/>
        <v>21#45</v>
      </c>
      <c r="O1476">
        <v>21</v>
      </c>
      <c r="P1476">
        <v>45</v>
      </c>
      <c r="Q1476">
        <v>8.4327114141592059</v>
      </c>
      <c r="R1476">
        <v>14.521214390450753</v>
      </c>
    </row>
    <row r="1477" spans="1:18" x14ac:dyDescent="0.25">
      <c r="A1477" s="70">
        <v>21</v>
      </c>
      <c r="B1477" s="70">
        <v>46</v>
      </c>
      <c r="C1477" s="83">
        <v>46.716057903050533</v>
      </c>
      <c r="D1477" s="83">
        <v>0</v>
      </c>
      <c r="E1477" s="43">
        <f t="shared" si="95"/>
        <v>14.87018307407539</v>
      </c>
      <c r="F1477" s="17">
        <f t="shared" si="96"/>
        <v>6.7248667687447333E-2</v>
      </c>
      <c r="G1477" s="17">
        <v>21.856119228708394</v>
      </c>
      <c r="H1477" s="17">
        <f t="shared" si="97"/>
        <v>21.9349979630048</v>
      </c>
      <c r="N1477" t="str">
        <f t="shared" si="98"/>
        <v>21#46</v>
      </c>
      <c r="O1477">
        <v>21</v>
      </c>
      <c r="P1477">
        <v>46</v>
      </c>
      <c r="Q1477">
        <v>14.87018307407539</v>
      </c>
      <c r="R1477">
        <v>21.9349979630048</v>
      </c>
    </row>
    <row r="1478" spans="1:18" x14ac:dyDescent="0.25">
      <c r="A1478" s="70">
        <v>21</v>
      </c>
      <c r="B1478" s="70">
        <v>47</v>
      </c>
      <c r="C1478" s="83">
        <v>43.522808375500233</v>
      </c>
      <c r="D1478" s="83">
        <v>0</v>
      </c>
      <c r="E1478" s="43">
        <f t="shared" si="95"/>
        <v>13.853740180404412</v>
      </c>
      <c r="F1478" s="17">
        <f t="shared" si="96"/>
        <v>7.2182673197124195E-2</v>
      </c>
      <c r="G1478" s="17">
        <v>21.006632975254369</v>
      </c>
      <c r="H1478" s="17">
        <f t="shared" si="97"/>
        <v>21.082445913662063</v>
      </c>
      <c r="N1478" t="str">
        <f t="shared" si="98"/>
        <v>21#47</v>
      </c>
      <c r="O1478">
        <v>21</v>
      </c>
      <c r="P1478">
        <v>47</v>
      </c>
      <c r="Q1478">
        <v>13.853740180404412</v>
      </c>
      <c r="R1478">
        <v>21.082445913662063</v>
      </c>
    </row>
    <row r="1479" spans="1:18" x14ac:dyDescent="0.25">
      <c r="A1479" s="70">
        <v>21</v>
      </c>
      <c r="B1479" s="70">
        <v>48</v>
      </c>
      <c r="C1479" s="83">
        <v>49.317964925498913</v>
      </c>
      <c r="D1479" s="83">
        <v>0</v>
      </c>
      <c r="E1479" s="43">
        <f t="shared" si="95"/>
        <v>15.69839580225174</v>
      </c>
      <c r="F1479" s="17">
        <f t="shared" si="96"/>
        <v>6.3700776346622787E-2</v>
      </c>
      <c r="G1479" s="17">
        <v>22.488111210874809</v>
      </c>
      <c r="H1479" s="17">
        <f t="shared" si="97"/>
        <v>22.569270804234854</v>
      </c>
      <c r="N1479" t="str">
        <f t="shared" si="98"/>
        <v>21#48</v>
      </c>
      <c r="O1479">
        <v>21</v>
      </c>
      <c r="P1479">
        <v>48</v>
      </c>
      <c r="Q1479">
        <v>15.69839580225174</v>
      </c>
      <c r="R1479">
        <v>22.569270804234854</v>
      </c>
    </row>
    <row r="1480" spans="1:18" x14ac:dyDescent="0.25">
      <c r="A1480" s="70">
        <v>21</v>
      </c>
      <c r="B1480" s="70">
        <v>49</v>
      </c>
      <c r="C1480" s="83">
        <v>30.513273263258316</v>
      </c>
      <c r="D1480" s="83">
        <v>0</v>
      </c>
      <c r="E1480" s="43">
        <f t="shared" si="95"/>
        <v>9.7126765395226577</v>
      </c>
      <c r="F1480" s="17">
        <f t="shared" si="96"/>
        <v>0.10295823153698334</v>
      </c>
      <c r="G1480" s="17">
        <v>16.404724193563343</v>
      </c>
      <c r="H1480" s="17">
        <f t="shared" si="97"/>
        <v>16.463928843177914</v>
      </c>
      <c r="N1480" t="str">
        <f t="shared" si="98"/>
        <v>21#49</v>
      </c>
      <c r="O1480">
        <v>21</v>
      </c>
      <c r="P1480">
        <v>49</v>
      </c>
      <c r="Q1480">
        <v>9.7126765395226577</v>
      </c>
      <c r="R1480">
        <v>16.463928843177914</v>
      </c>
    </row>
    <row r="1481" spans="1:18" x14ac:dyDescent="0.25">
      <c r="A1481" s="70">
        <v>21</v>
      </c>
      <c r="B1481" s="70">
        <v>50</v>
      </c>
      <c r="C1481" s="83">
        <v>35.125744803053166</v>
      </c>
      <c r="D1481" s="83">
        <v>0</v>
      </c>
      <c r="E1481" s="43">
        <f t="shared" si="95"/>
        <v>11.180871830380731</v>
      </c>
      <c r="F1481" s="17">
        <f t="shared" si="96"/>
        <v>8.9438463759399706E-2</v>
      </c>
      <c r="G1481" s="17">
        <v>18.287085484693399</v>
      </c>
      <c r="H1481" s="17">
        <f t="shared" si="97"/>
        <v>18.353083576207659</v>
      </c>
      <c r="N1481" t="str">
        <f t="shared" si="98"/>
        <v>21#50</v>
      </c>
      <c r="O1481">
        <v>21</v>
      </c>
      <c r="P1481">
        <v>50</v>
      </c>
      <c r="Q1481">
        <v>11.180871830380731</v>
      </c>
      <c r="R1481">
        <v>18.353083576207659</v>
      </c>
    </row>
    <row r="1482" spans="1:18" x14ac:dyDescent="0.25">
      <c r="A1482" s="70">
        <v>21</v>
      </c>
      <c r="B1482" s="70">
        <v>51</v>
      </c>
      <c r="C1482" s="83">
        <v>48.844890921417367</v>
      </c>
      <c r="D1482" s="83">
        <v>0</v>
      </c>
      <c r="E1482" s="43">
        <f t="shared" si="95"/>
        <v>15.547811669856033</v>
      </c>
      <c r="F1482" s="17">
        <f t="shared" si="96"/>
        <v>6.4317733018260798E-2</v>
      </c>
      <c r="G1482" s="17">
        <v>22.376913657669927</v>
      </c>
      <c r="H1482" s="17">
        <f t="shared" si="97"/>
        <v>22.457671939060457</v>
      </c>
      <c r="N1482" t="str">
        <f t="shared" si="98"/>
        <v>21#51</v>
      </c>
      <c r="O1482">
        <v>21</v>
      </c>
      <c r="P1482">
        <v>51</v>
      </c>
      <c r="Q1482">
        <v>15.547811669856033</v>
      </c>
      <c r="R1482">
        <v>22.457671939060457</v>
      </c>
    </row>
    <row r="1483" spans="1:18" x14ac:dyDescent="0.25">
      <c r="A1483" s="70">
        <v>21</v>
      </c>
      <c r="B1483" s="70">
        <v>52</v>
      </c>
      <c r="C1483" s="83">
        <v>49.436233426519287</v>
      </c>
      <c r="D1483" s="83">
        <v>0</v>
      </c>
      <c r="E1483" s="43">
        <f t="shared" si="95"/>
        <v>15.736041835350663</v>
      </c>
      <c r="F1483" s="17">
        <f t="shared" si="96"/>
        <v>6.3548382144836615E-2</v>
      </c>
      <c r="G1483" s="17">
        <v>22.515663067490742</v>
      </c>
      <c r="H1483" s="17">
        <f t="shared" si="97"/>
        <v>22.596922095501316</v>
      </c>
      <c r="N1483" t="str">
        <f t="shared" si="98"/>
        <v>21#52</v>
      </c>
      <c r="O1483">
        <v>21</v>
      </c>
      <c r="P1483">
        <v>52</v>
      </c>
      <c r="Q1483">
        <v>15.736041835350663</v>
      </c>
      <c r="R1483">
        <v>22.596922095501316</v>
      </c>
    </row>
    <row r="1484" spans="1:18" x14ac:dyDescent="0.25">
      <c r="A1484" s="70">
        <v>21</v>
      </c>
      <c r="B1484" s="70">
        <v>53</v>
      </c>
      <c r="C1484" s="83">
        <v>49.436233426519287</v>
      </c>
      <c r="D1484" s="83">
        <v>0</v>
      </c>
      <c r="E1484" s="43">
        <f t="shared" si="95"/>
        <v>15.736041835350663</v>
      </c>
      <c r="F1484" s="17">
        <f t="shared" si="96"/>
        <v>6.3548382144836615E-2</v>
      </c>
      <c r="G1484" s="17">
        <v>22.515663067490742</v>
      </c>
      <c r="H1484" s="17">
        <f t="shared" si="97"/>
        <v>22.596922095501316</v>
      </c>
      <c r="N1484" t="str">
        <f t="shared" si="98"/>
        <v>21#53</v>
      </c>
      <c r="O1484">
        <v>21</v>
      </c>
      <c r="P1484">
        <v>53</v>
      </c>
      <c r="Q1484">
        <v>15.736041835350663</v>
      </c>
      <c r="R1484">
        <v>22.596922095501316</v>
      </c>
    </row>
    <row r="1485" spans="1:18" x14ac:dyDescent="0.25">
      <c r="A1485" s="70">
        <v>21</v>
      </c>
      <c r="B1485" s="70">
        <v>54</v>
      </c>
      <c r="C1485" s="83">
        <v>45.415104391826333</v>
      </c>
      <c r="D1485" s="83">
        <v>0</v>
      </c>
      <c r="E1485" s="43">
        <f t="shared" si="95"/>
        <v>14.456076709987212</v>
      </c>
      <c r="F1485" s="17">
        <f t="shared" si="96"/>
        <v>6.9175061813910685E-2</v>
      </c>
      <c r="G1485" s="17">
        <v>21.520439502304953</v>
      </c>
      <c r="H1485" s="17">
        <f t="shared" si="97"/>
        <v>21.598106768468771</v>
      </c>
      <c r="N1485" t="str">
        <f t="shared" si="98"/>
        <v>21#54</v>
      </c>
      <c r="O1485">
        <v>21</v>
      </c>
      <c r="P1485">
        <v>54</v>
      </c>
      <c r="Q1485">
        <v>14.456076709987212</v>
      </c>
      <c r="R1485">
        <v>21.598106768468771</v>
      </c>
    </row>
    <row r="1486" spans="1:18" x14ac:dyDescent="0.25">
      <c r="A1486" s="70">
        <v>21</v>
      </c>
      <c r="B1486" s="70">
        <v>55</v>
      </c>
      <c r="C1486" s="83">
        <v>46.8343264040709</v>
      </c>
      <c r="D1486" s="83">
        <v>0</v>
      </c>
      <c r="E1486" s="43">
        <f t="shared" si="95"/>
        <v>14.907829107174312</v>
      </c>
      <c r="F1486" s="17">
        <f t="shared" si="96"/>
        <v>6.7078847819549758E-2</v>
      </c>
      <c r="G1486" s="17">
        <v>21.885960780598378</v>
      </c>
      <c r="H1486" s="17">
        <f t="shared" si="97"/>
        <v>21.964947213055556</v>
      </c>
      <c r="N1486" t="str">
        <f t="shared" si="98"/>
        <v>21#55</v>
      </c>
      <c r="O1486">
        <v>21</v>
      </c>
      <c r="P1486">
        <v>55</v>
      </c>
      <c r="Q1486">
        <v>14.907829107174312</v>
      </c>
      <c r="R1486">
        <v>21.964947213055556</v>
      </c>
    </row>
    <row r="1487" spans="1:18" x14ac:dyDescent="0.25">
      <c r="A1487" s="70">
        <v>21</v>
      </c>
      <c r="B1487" s="70">
        <v>56</v>
      </c>
      <c r="C1487" s="83">
        <v>49.436233426519287</v>
      </c>
      <c r="D1487" s="83">
        <v>0</v>
      </c>
      <c r="E1487" s="43">
        <f t="shared" si="95"/>
        <v>15.736041835350663</v>
      </c>
      <c r="F1487" s="17">
        <f t="shared" si="96"/>
        <v>6.3548382144836615E-2</v>
      </c>
      <c r="G1487" s="17">
        <v>22.515663067490742</v>
      </c>
      <c r="H1487" s="17">
        <f t="shared" si="97"/>
        <v>22.596922095501316</v>
      </c>
      <c r="N1487" t="str">
        <f t="shared" si="98"/>
        <v>21#56</v>
      </c>
      <c r="O1487">
        <v>21</v>
      </c>
      <c r="P1487">
        <v>56</v>
      </c>
      <c r="Q1487">
        <v>15.736041835350663</v>
      </c>
      <c r="R1487">
        <v>22.596922095501316</v>
      </c>
    </row>
    <row r="1488" spans="1:18" x14ac:dyDescent="0.25">
      <c r="A1488" s="70">
        <v>21</v>
      </c>
      <c r="B1488" s="70">
        <v>56</v>
      </c>
      <c r="C1488" s="83">
        <v>26.255607226524592</v>
      </c>
      <c r="D1488" s="83">
        <v>0</v>
      </c>
      <c r="E1488" s="43">
        <f t="shared" si="95"/>
        <v>8.3574193479613559</v>
      </c>
      <c r="F1488" s="17">
        <f t="shared" si="96"/>
        <v>0.11965416097541309</v>
      </c>
      <c r="G1488" s="17">
        <v>14.345330123643313</v>
      </c>
      <c r="H1488" s="17">
        <f t="shared" si="97"/>
        <v>14.397102420059541</v>
      </c>
      <c r="N1488" t="str">
        <f t="shared" si="98"/>
        <v>21#56</v>
      </c>
      <c r="O1488">
        <v>21</v>
      </c>
      <c r="P1488">
        <v>56</v>
      </c>
      <c r="Q1488">
        <v>8.3574193479613559</v>
      </c>
      <c r="R1488">
        <v>14.397102420059541</v>
      </c>
    </row>
    <row r="1489" spans="1:18" x14ac:dyDescent="0.25">
      <c r="A1489" s="70">
        <v>21</v>
      </c>
      <c r="B1489" s="70">
        <v>58</v>
      </c>
      <c r="C1489" s="83">
        <v>60.316935520394352</v>
      </c>
      <c r="D1489" s="83">
        <v>24.204999999999998</v>
      </c>
      <c r="E1489" s="43">
        <f t="shared" si="95"/>
        <v>19.199476880451769</v>
      </c>
      <c r="F1489" s="17">
        <f t="shared" si="96"/>
        <v>5.2084752424591568E-2</v>
      </c>
      <c r="G1489" s="17">
        <v>24.204999999999998</v>
      </c>
      <c r="H1489" s="17">
        <f t="shared" si="97"/>
        <v>24.204999999999998</v>
      </c>
      <c r="N1489" t="str">
        <f t="shared" si="98"/>
        <v>21#58</v>
      </c>
      <c r="O1489">
        <v>21</v>
      </c>
      <c r="P1489">
        <v>58</v>
      </c>
      <c r="Q1489">
        <v>19.199476880451769</v>
      </c>
      <c r="R1489">
        <v>24.204999999999998</v>
      </c>
    </row>
    <row r="1490" spans="1:18" x14ac:dyDescent="0.25">
      <c r="A1490" s="70">
        <v>21</v>
      </c>
      <c r="B1490" s="70">
        <v>59</v>
      </c>
      <c r="C1490" s="83">
        <v>50.145844432641567</v>
      </c>
      <c r="D1490" s="83">
        <v>0</v>
      </c>
      <c r="E1490" s="43">
        <f t="shared" si="95"/>
        <v>15.961918033944212</v>
      </c>
      <c r="F1490" s="17">
        <f t="shared" si="96"/>
        <v>6.2649112586183262E-2</v>
      </c>
      <c r="G1490" s="17">
        <v>22.678933694820451</v>
      </c>
      <c r="H1490" s="17">
        <f t="shared" si="97"/>
        <v>22.760781966525059</v>
      </c>
      <c r="N1490" t="str">
        <f t="shared" si="98"/>
        <v>21#59</v>
      </c>
      <c r="O1490">
        <v>21</v>
      </c>
      <c r="P1490">
        <v>59</v>
      </c>
      <c r="Q1490">
        <v>15.961918033944212</v>
      </c>
      <c r="R1490">
        <v>22.760781966525059</v>
      </c>
    </row>
    <row r="1491" spans="1:18" x14ac:dyDescent="0.25">
      <c r="A1491" s="70">
        <v>21</v>
      </c>
      <c r="B1491" s="70">
        <v>60</v>
      </c>
      <c r="C1491" s="83">
        <v>35.717087308155072</v>
      </c>
      <c r="D1491" s="83">
        <v>0</v>
      </c>
      <c r="E1491" s="43">
        <f t="shared" si="95"/>
        <v>11.369101995875356</v>
      </c>
      <c r="F1491" s="17">
        <f t="shared" si="96"/>
        <v>8.7957694491859972E-2</v>
      </c>
      <c r="G1491" s="17">
        <v>18.505953080770723</v>
      </c>
      <c r="H1491" s="17">
        <f t="shared" si="97"/>
        <v>18.572741065439224</v>
      </c>
      <c r="N1491" t="str">
        <f t="shared" si="98"/>
        <v>21#60</v>
      </c>
      <c r="O1491">
        <v>21</v>
      </c>
      <c r="P1491">
        <v>60</v>
      </c>
      <c r="Q1491">
        <v>11.369101995875356</v>
      </c>
      <c r="R1491">
        <v>18.572741065439224</v>
      </c>
    </row>
    <row r="1492" spans="1:18" x14ac:dyDescent="0.25">
      <c r="A1492" s="70">
        <v>21</v>
      </c>
      <c r="B1492" s="70">
        <v>61</v>
      </c>
      <c r="C1492" s="83">
        <v>49.672770428560057</v>
      </c>
      <c r="D1492" s="83">
        <v>0</v>
      </c>
      <c r="E1492" s="43">
        <f t="shared" si="95"/>
        <v>15.811333901548515</v>
      </c>
      <c r="F1492" s="17">
        <f t="shared" si="96"/>
        <v>6.3245770801289763E-2</v>
      </c>
      <c r="G1492" s="17">
        <v>22.570473288414536</v>
      </c>
      <c r="H1492" s="17">
        <f t="shared" si="97"/>
        <v>22.651930126512426</v>
      </c>
      <c r="N1492" t="str">
        <f t="shared" si="98"/>
        <v>21#61</v>
      </c>
      <c r="O1492">
        <v>21</v>
      </c>
      <c r="P1492">
        <v>61</v>
      </c>
      <c r="Q1492">
        <v>15.811333901548515</v>
      </c>
      <c r="R1492">
        <v>22.651930126512426</v>
      </c>
    </row>
    <row r="1493" spans="1:18" x14ac:dyDescent="0.25">
      <c r="A1493" s="70">
        <v>21</v>
      </c>
      <c r="B1493" s="70">
        <v>62</v>
      </c>
      <c r="C1493" s="83">
        <v>33.588254289788225</v>
      </c>
      <c r="D1493" s="83">
        <v>0</v>
      </c>
      <c r="E1493" s="43">
        <f t="shared" si="95"/>
        <v>10.69147340009471</v>
      </c>
      <c r="F1493" s="17">
        <f t="shared" si="96"/>
        <v>9.3532477945569376E-2</v>
      </c>
      <c r="G1493" s="17">
        <v>17.695341056971134</v>
      </c>
      <c r="H1493" s="17">
        <f t="shared" si="97"/>
        <v>17.759203542845743</v>
      </c>
      <c r="N1493" t="str">
        <f t="shared" si="98"/>
        <v>21#62</v>
      </c>
      <c r="O1493">
        <v>21</v>
      </c>
      <c r="P1493">
        <v>62</v>
      </c>
      <c r="Q1493">
        <v>10.69147340009471</v>
      </c>
      <c r="R1493">
        <v>17.759203542845743</v>
      </c>
    </row>
    <row r="1494" spans="1:18" x14ac:dyDescent="0.25">
      <c r="A1494" s="70">
        <v>21</v>
      </c>
      <c r="B1494" s="70">
        <v>63</v>
      </c>
      <c r="C1494" s="83">
        <v>50.145844432641567</v>
      </c>
      <c r="D1494" s="83">
        <v>0</v>
      </c>
      <c r="E1494" s="43">
        <f t="shared" si="95"/>
        <v>15.961918033944212</v>
      </c>
      <c r="F1494" s="17">
        <f t="shared" si="96"/>
        <v>6.2649112586183262E-2</v>
      </c>
      <c r="G1494" s="17">
        <v>22.678933694820451</v>
      </c>
      <c r="H1494" s="17">
        <f t="shared" si="97"/>
        <v>22.760781966525059</v>
      </c>
      <c r="N1494" t="str">
        <f t="shared" si="98"/>
        <v>21#63</v>
      </c>
      <c r="O1494">
        <v>21</v>
      </c>
      <c r="P1494">
        <v>63</v>
      </c>
      <c r="Q1494">
        <v>15.961918033944212</v>
      </c>
      <c r="R1494">
        <v>22.760781966525059</v>
      </c>
    </row>
    <row r="1495" spans="1:18" x14ac:dyDescent="0.25">
      <c r="A1495" s="70">
        <v>21</v>
      </c>
      <c r="B1495" s="70">
        <v>64</v>
      </c>
      <c r="C1495" s="83">
        <v>40.093021845909192</v>
      </c>
      <c r="D1495" s="83">
        <v>0</v>
      </c>
      <c r="E1495" s="43">
        <f t="shared" si="95"/>
        <v>12.762005220535588</v>
      </c>
      <c r="F1495" s="17">
        <f t="shared" si="96"/>
        <v>7.8357592143190852E-2</v>
      </c>
      <c r="G1495" s="17">
        <v>19.98986354942193</v>
      </c>
      <c r="H1495" s="17">
        <f t="shared" si="97"/>
        <v>20.062006966971794</v>
      </c>
      <c r="N1495" t="str">
        <f t="shared" si="98"/>
        <v>21#64</v>
      </c>
      <c r="O1495">
        <v>21</v>
      </c>
      <c r="P1495">
        <v>64</v>
      </c>
      <c r="Q1495">
        <v>12.762005220535588</v>
      </c>
      <c r="R1495">
        <v>20.062006966971794</v>
      </c>
    </row>
    <row r="1496" spans="1:18" x14ac:dyDescent="0.25">
      <c r="A1496" s="70">
        <v>21</v>
      </c>
      <c r="B1496" s="70">
        <v>65</v>
      </c>
      <c r="C1496" s="83">
        <v>50.382381434682337</v>
      </c>
      <c r="D1496" s="83">
        <v>0</v>
      </c>
      <c r="E1496" s="43">
        <f t="shared" si="95"/>
        <v>16.037210100142062</v>
      </c>
      <c r="F1496" s="17">
        <f t="shared" si="96"/>
        <v>6.2354985297046257E-2</v>
      </c>
      <c r="G1496" s="17">
        <v>22.732591728201545</v>
      </c>
      <c r="H1496" s="17">
        <f t="shared" si="97"/>
        <v>22.814633651748622</v>
      </c>
      <c r="N1496" t="str">
        <f t="shared" si="98"/>
        <v>21#65</v>
      </c>
      <c r="O1496">
        <v>21</v>
      </c>
      <c r="P1496">
        <v>65</v>
      </c>
      <c r="Q1496">
        <v>16.037210100142062</v>
      </c>
      <c r="R1496">
        <v>22.814633651748622</v>
      </c>
    </row>
    <row r="1497" spans="1:18" x14ac:dyDescent="0.25">
      <c r="A1497" s="70">
        <v>21</v>
      </c>
      <c r="B1497" s="70">
        <v>68</v>
      </c>
      <c r="C1497" s="83">
        <v>37.01804081937928</v>
      </c>
      <c r="D1497" s="83">
        <v>0</v>
      </c>
      <c r="E1497" s="43">
        <f t="shared" si="95"/>
        <v>11.783208359963536</v>
      </c>
      <c r="F1497" s="17">
        <f t="shared" si="96"/>
        <v>8.4866529509717889E-2</v>
      </c>
      <c r="G1497" s="17">
        <v>18.971326379309293</v>
      </c>
      <c r="H1497" s="17">
        <f t="shared" si="97"/>
        <v>19.03979389621222</v>
      </c>
      <c r="N1497" t="str">
        <f t="shared" si="98"/>
        <v>21#68</v>
      </c>
      <c r="O1497">
        <v>21</v>
      </c>
      <c r="P1497">
        <v>68</v>
      </c>
      <c r="Q1497">
        <v>11.783208359963536</v>
      </c>
      <c r="R1497">
        <v>19.03979389621222</v>
      </c>
    </row>
    <row r="1498" spans="1:18" x14ac:dyDescent="0.25">
      <c r="A1498" s="70">
        <v>21</v>
      </c>
      <c r="B1498" s="70">
        <v>69</v>
      </c>
      <c r="C1498" s="83">
        <v>45.888178395907865</v>
      </c>
      <c r="D1498" s="83">
        <v>0</v>
      </c>
      <c r="E1498" s="43">
        <f t="shared" si="95"/>
        <v>14.606660842382915</v>
      </c>
      <c r="F1498" s="17">
        <f t="shared" si="96"/>
        <v>6.8461916846756954E-2</v>
      </c>
      <c r="G1498" s="17">
        <v>21.644101798459737</v>
      </c>
      <c r="H1498" s="17">
        <f t="shared" si="97"/>
        <v>21.722215361850377</v>
      </c>
      <c r="N1498" t="str">
        <f t="shared" si="98"/>
        <v>21#69</v>
      </c>
      <c r="O1498">
        <v>21</v>
      </c>
      <c r="P1498">
        <v>69</v>
      </c>
      <c r="Q1498">
        <v>14.606660842382915</v>
      </c>
      <c r="R1498">
        <v>21.722215361850377</v>
      </c>
    </row>
    <row r="1499" spans="1:18" x14ac:dyDescent="0.25">
      <c r="A1499" s="70">
        <v>21</v>
      </c>
      <c r="B1499" s="70">
        <v>70</v>
      </c>
      <c r="C1499" s="83">
        <v>37.254577821420028</v>
      </c>
      <c r="D1499" s="83">
        <v>0</v>
      </c>
      <c r="E1499" s="43">
        <f t="shared" si="95"/>
        <v>11.858500426161381</v>
      </c>
      <c r="F1499" s="17">
        <f t="shared" si="96"/>
        <v>8.4327694401719722E-2</v>
      </c>
      <c r="G1499" s="17">
        <v>19.053637318472191</v>
      </c>
      <c r="H1499" s="17">
        <f t="shared" si="97"/>
        <v>19.122401895554557</v>
      </c>
      <c r="N1499" t="str">
        <f t="shared" si="98"/>
        <v>21#70</v>
      </c>
      <c r="O1499">
        <v>21</v>
      </c>
      <c r="P1499">
        <v>70</v>
      </c>
      <c r="Q1499">
        <v>11.858500426161381</v>
      </c>
      <c r="R1499">
        <v>19.122401895554557</v>
      </c>
    </row>
    <row r="1500" spans="1:18" x14ac:dyDescent="0.25">
      <c r="A1500" s="70">
        <v>21</v>
      </c>
      <c r="B1500" s="70">
        <v>71</v>
      </c>
      <c r="C1500" s="83">
        <v>47.662205911213576</v>
      </c>
      <c r="D1500" s="83">
        <v>0</v>
      </c>
      <c r="E1500" s="43">
        <f t="shared" si="95"/>
        <v>15.171351338866788</v>
      </c>
      <c r="F1500" s="17">
        <f t="shared" si="96"/>
        <v>6.5913706542287107E-2</v>
      </c>
      <c r="G1500" s="17">
        <v>22.091806640841568</v>
      </c>
      <c r="H1500" s="17">
        <f t="shared" si="97"/>
        <v>22.171535971008364</v>
      </c>
      <c r="N1500" t="str">
        <f t="shared" si="98"/>
        <v>21#71</v>
      </c>
      <c r="O1500">
        <v>21</v>
      </c>
      <c r="P1500">
        <v>71</v>
      </c>
      <c r="Q1500">
        <v>15.171351338866788</v>
      </c>
      <c r="R1500">
        <v>22.171535971008364</v>
      </c>
    </row>
    <row r="1501" spans="1:18" x14ac:dyDescent="0.25">
      <c r="A1501" s="70">
        <v>21</v>
      </c>
      <c r="B1501" s="70">
        <v>72</v>
      </c>
      <c r="C1501" s="83">
        <v>36.663235316318136</v>
      </c>
      <c r="D1501" s="83">
        <v>0</v>
      </c>
      <c r="E1501" s="43">
        <f t="shared" si="95"/>
        <v>11.670270260666761</v>
      </c>
      <c r="F1501" s="17">
        <f t="shared" si="96"/>
        <v>8.5687818504973229E-2</v>
      </c>
      <c r="G1501" s="17">
        <v>18.84655208217103</v>
      </c>
      <c r="H1501" s="17">
        <f t="shared" si="97"/>
        <v>18.914569288635583</v>
      </c>
      <c r="N1501" t="str">
        <f t="shared" si="98"/>
        <v>21#72</v>
      </c>
      <c r="O1501">
        <v>21</v>
      </c>
      <c r="P1501">
        <v>72</v>
      </c>
      <c r="Q1501">
        <v>11.670270260666761</v>
      </c>
      <c r="R1501">
        <v>18.914569288635583</v>
      </c>
    </row>
    <row r="1502" spans="1:18" x14ac:dyDescent="0.25">
      <c r="A1502" s="70">
        <v>21</v>
      </c>
      <c r="B1502" s="70">
        <v>73</v>
      </c>
      <c r="C1502" s="83">
        <v>38.318994330603473</v>
      </c>
      <c r="D1502" s="83">
        <v>0</v>
      </c>
      <c r="E1502" s="43">
        <f t="shared" si="95"/>
        <v>12.197314724051711</v>
      </c>
      <c r="F1502" s="17">
        <f t="shared" si="96"/>
        <v>8.1985258446116357E-2</v>
      </c>
      <c r="G1502" s="17">
        <v>19.415632165617151</v>
      </c>
      <c r="H1502" s="17">
        <f t="shared" si="97"/>
        <v>19.485703182102863</v>
      </c>
      <c r="N1502" t="str">
        <f t="shared" si="98"/>
        <v>21#73</v>
      </c>
      <c r="O1502">
        <v>21</v>
      </c>
      <c r="P1502">
        <v>73</v>
      </c>
      <c r="Q1502">
        <v>12.197314724051711</v>
      </c>
      <c r="R1502">
        <v>19.485703182102863</v>
      </c>
    </row>
    <row r="1503" spans="1:18" x14ac:dyDescent="0.25">
      <c r="A1503" s="70">
        <v>21</v>
      </c>
      <c r="B1503" s="70">
        <v>74</v>
      </c>
      <c r="C1503" s="83">
        <v>25.545996220402316</v>
      </c>
      <c r="D1503" s="83">
        <v>0</v>
      </c>
      <c r="E1503" s="43">
        <f t="shared" si="95"/>
        <v>8.1315431493678076</v>
      </c>
      <c r="F1503" s="17">
        <f t="shared" si="96"/>
        <v>0.12297788766917454</v>
      </c>
      <c r="G1503" s="17">
        <v>13.967311298648912</v>
      </c>
      <c r="H1503" s="17">
        <f t="shared" si="97"/>
        <v>14.017719325125736</v>
      </c>
      <c r="N1503" t="str">
        <f t="shared" si="98"/>
        <v>21#74</v>
      </c>
      <c r="O1503">
        <v>21</v>
      </c>
      <c r="P1503">
        <v>74</v>
      </c>
      <c r="Q1503">
        <v>8.1315431493678076</v>
      </c>
      <c r="R1503">
        <v>14.017719325125736</v>
      </c>
    </row>
    <row r="1504" spans="1:18" x14ac:dyDescent="0.25">
      <c r="A1504" s="70">
        <v>21</v>
      </c>
      <c r="B1504" s="70">
        <v>75</v>
      </c>
      <c r="C1504" s="83">
        <v>36.426698314277367</v>
      </c>
      <c r="D1504" s="83">
        <v>0</v>
      </c>
      <c r="E1504" s="43">
        <f t="shared" si="95"/>
        <v>11.594978194468908</v>
      </c>
      <c r="F1504" s="17">
        <f t="shared" si="96"/>
        <v>8.6244232910849705E-2</v>
      </c>
      <c r="G1504" s="17">
        <v>18.762485497327795</v>
      </c>
      <c r="H1504" s="17">
        <f t="shared" si="97"/>
        <v>18.83019930748765</v>
      </c>
      <c r="N1504" t="str">
        <f t="shared" si="98"/>
        <v>21#75</v>
      </c>
      <c r="O1504">
        <v>21</v>
      </c>
      <c r="P1504">
        <v>75</v>
      </c>
      <c r="Q1504">
        <v>11.594978194468908</v>
      </c>
      <c r="R1504">
        <v>18.83019930748765</v>
      </c>
    </row>
    <row r="1505" spans="1:18" x14ac:dyDescent="0.25">
      <c r="A1505" s="70">
        <v>21</v>
      </c>
      <c r="B1505" s="70">
        <v>76</v>
      </c>
      <c r="C1505" s="83">
        <v>59.962130017333216</v>
      </c>
      <c r="D1505" s="83">
        <v>24.925999999999998</v>
      </c>
      <c r="E1505" s="43">
        <f t="shared" si="95"/>
        <v>19.086538781154996</v>
      </c>
      <c r="F1505" s="17">
        <f t="shared" si="96"/>
        <v>5.2392946225920507E-2</v>
      </c>
      <c r="G1505" s="17">
        <v>24.925999999999998</v>
      </c>
      <c r="H1505" s="17">
        <f t="shared" si="97"/>
        <v>24.925999999999998</v>
      </c>
      <c r="N1505" t="str">
        <f t="shared" si="98"/>
        <v>21#76</v>
      </c>
      <c r="O1505">
        <v>21</v>
      </c>
      <c r="P1505">
        <v>76</v>
      </c>
      <c r="Q1505">
        <v>19.086538781154996</v>
      </c>
      <c r="R1505">
        <v>24.925999999999998</v>
      </c>
    </row>
    <row r="1506" spans="1:18" x14ac:dyDescent="0.25">
      <c r="A1506" s="70">
        <v>21</v>
      </c>
      <c r="B1506" s="70">
        <v>77</v>
      </c>
      <c r="C1506" s="83">
        <v>42.813197369377953</v>
      </c>
      <c r="D1506" s="83">
        <v>0</v>
      </c>
      <c r="E1506" s="43">
        <f t="shared" si="95"/>
        <v>13.627863981810863</v>
      </c>
      <c r="F1506" s="17">
        <f t="shared" si="96"/>
        <v>7.3379071095419052E-2</v>
      </c>
      <c r="G1506" s="17">
        <v>20.805672819840602</v>
      </c>
      <c r="H1506" s="17">
        <f t="shared" si="97"/>
        <v>20.880760493047408</v>
      </c>
      <c r="N1506" t="str">
        <f t="shared" si="98"/>
        <v>21#77</v>
      </c>
      <c r="O1506">
        <v>21</v>
      </c>
      <c r="P1506">
        <v>77</v>
      </c>
      <c r="Q1506">
        <v>13.627863981810863</v>
      </c>
      <c r="R1506">
        <v>20.880760493047408</v>
      </c>
    </row>
    <row r="1507" spans="1:18" x14ac:dyDescent="0.25">
      <c r="A1507" s="70">
        <v>21</v>
      </c>
      <c r="B1507" s="70">
        <v>78</v>
      </c>
      <c r="C1507" s="83">
        <v>48.490085418356223</v>
      </c>
      <c r="D1507" s="83">
        <v>0</v>
      </c>
      <c r="E1507" s="43">
        <f t="shared" si="95"/>
        <v>15.434873570559258</v>
      </c>
      <c r="F1507" s="17">
        <f t="shared" si="96"/>
        <v>6.4788350576930998E-2</v>
      </c>
      <c r="G1507" s="17">
        <v>22.29246144575734</v>
      </c>
      <c r="H1507" s="17">
        <f t="shared" si="97"/>
        <v>22.372914939115077</v>
      </c>
      <c r="N1507" t="str">
        <f t="shared" si="98"/>
        <v>21#78</v>
      </c>
      <c r="O1507">
        <v>21</v>
      </c>
      <c r="P1507">
        <v>78</v>
      </c>
      <c r="Q1507">
        <v>15.434873570559258</v>
      </c>
      <c r="R1507">
        <v>22.372914939115077</v>
      </c>
    </row>
    <row r="1508" spans="1:18" x14ac:dyDescent="0.25">
      <c r="A1508" s="70">
        <v>21</v>
      </c>
      <c r="B1508" s="70">
        <v>79</v>
      </c>
      <c r="C1508" s="83">
        <v>33.588254289788225</v>
      </c>
      <c r="D1508" s="83">
        <v>0</v>
      </c>
      <c r="E1508" s="43">
        <f t="shared" si="95"/>
        <v>10.69147340009471</v>
      </c>
      <c r="F1508" s="17">
        <f t="shared" si="96"/>
        <v>9.3532477945569376E-2</v>
      </c>
      <c r="G1508" s="17">
        <v>17.695341056971134</v>
      </c>
      <c r="H1508" s="17">
        <f t="shared" si="97"/>
        <v>17.759203542845743</v>
      </c>
      <c r="N1508" t="str">
        <f t="shared" si="98"/>
        <v>21#79</v>
      </c>
      <c r="O1508">
        <v>21</v>
      </c>
      <c r="P1508">
        <v>79</v>
      </c>
      <c r="Q1508">
        <v>10.69147340009471</v>
      </c>
      <c r="R1508">
        <v>17.759203542845743</v>
      </c>
    </row>
    <row r="1509" spans="1:18" x14ac:dyDescent="0.25">
      <c r="A1509" s="70">
        <v>21</v>
      </c>
      <c r="B1509" s="70">
        <v>80</v>
      </c>
      <c r="C1509" s="83">
        <v>53.220825459171479</v>
      </c>
      <c r="D1509" s="83">
        <v>0</v>
      </c>
      <c r="E1509" s="43">
        <f t="shared" si="95"/>
        <v>16.940714894516262</v>
      </c>
      <c r="F1509" s="17">
        <f t="shared" si="96"/>
        <v>5.902938608120379E-2</v>
      </c>
      <c r="G1509" s="17">
        <v>23.348190086449961</v>
      </c>
      <c r="H1509" s="17">
        <f t="shared" si="97"/>
        <v>23.432453704471957</v>
      </c>
      <c r="N1509" t="str">
        <f t="shared" si="98"/>
        <v>21#80</v>
      </c>
      <c r="O1509">
        <v>21</v>
      </c>
      <c r="P1509">
        <v>80</v>
      </c>
      <c r="Q1509">
        <v>16.940714894516262</v>
      </c>
      <c r="R1509">
        <v>23.432453704471957</v>
      </c>
    </row>
    <row r="1510" spans="1:18" x14ac:dyDescent="0.25">
      <c r="A1510" s="70">
        <v>22</v>
      </c>
      <c r="B1510" s="70">
        <v>1</v>
      </c>
      <c r="C1510" s="83">
        <v>40.802632852031472</v>
      </c>
      <c r="D1510" s="83">
        <v>17.098000000000003</v>
      </c>
      <c r="E1510" s="43">
        <f t="shared" si="95"/>
        <v>12.987881419129137</v>
      </c>
      <c r="F1510" s="17">
        <f t="shared" si="96"/>
        <v>7.6994851410265797E-2</v>
      </c>
      <c r="G1510" s="17">
        <v>17.098000000000003</v>
      </c>
      <c r="H1510" s="17">
        <f t="shared" si="97"/>
        <v>17.098000000000003</v>
      </c>
      <c r="N1510" t="str">
        <f t="shared" si="98"/>
        <v>22#1</v>
      </c>
      <c r="O1510">
        <v>22</v>
      </c>
      <c r="P1510">
        <v>1</v>
      </c>
      <c r="Q1510">
        <v>12.987881419129137</v>
      </c>
      <c r="R1510">
        <v>17.098000000000003</v>
      </c>
    </row>
    <row r="1511" spans="1:18" x14ac:dyDescent="0.25">
      <c r="A1511" s="70">
        <v>22</v>
      </c>
      <c r="B1511" s="70">
        <v>4</v>
      </c>
      <c r="C1511" s="83">
        <v>29.803662257136033</v>
      </c>
      <c r="D1511" s="83">
        <v>13.493</v>
      </c>
      <c r="E1511" s="43">
        <f t="shared" si="95"/>
        <v>9.4868003409291095</v>
      </c>
      <c r="F1511" s="17">
        <f t="shared" si="96"/>
        <v>0.1054096180021496</v>
      </c>
      <c r="G1511" s="17">
        <v>13.493</v>
      </c>
      <c r="H1511" s="17">
        <f t="shared" si="97"/>
        <v>13.493</v>
      </c>
      <c r="N1511" t="str">
        <f t="shared" si="98"/>
        <v>22#4</v>
      </c>
      <c r="O1511">
        <v>22</v>
      </c>
      <c r="P1511">
        <v>4</v>
      </c>
      <c r="Q1511">
        <v>9.4868003409291095</v>
      </c>
      <c r="R1511">
        <v>13.493</v>
      </c>
    </row>
    <row r="1512" spans="1:18" x14ac:dyDescent="0.25">
      <c r="A1512" s="70">
        <v>22</v>
      </c>
      <c r="B1512" s="70">
        <v>5</v>
      </c>
      <c r="C1512" s="83">
        <v>32.405569279584412</v>
      </c>
      <c r="D1512" s="83">
        <v>15.552999999999999</v>
      </c>
      <c r="E1512" s="43">
        <f t="shared" si="95"/>
        <v>10.315013069105458</v>
      </c>
      <c r="F1512" s="17">
        <f t="shared" si="96"/>
        <v>9.6946072031174113E-2</v>
      </c>
      <c r="G1512" s="17">
        <v>15.552999999999999</v>
      </c>
      <c r="H1512" s="17">
        <f t="shared" si="97"/>
        <v>15.552999999999999</v>
      </c>
      <c r="N1512" t="str">
        <f t="shared" si="98"/>
        <v>22#5</v>
      </c>
      <c r="O1512">
        <v>22</v>
      </c>
      <c r="P1512">
        <v>5</v>
      </c>
      <c r="Q1512">
        <v>10.315013069105458</v>
      </c>
      <c r="R1512">
        <v>15.552999999999999</v>
      </c>
    </row>
    <row r="1513" spans="1:18" x14ac:dyDescent="0.25">
      <c r="A1513" s="70">
        <v>22</v>
      </c>
      <c r="B1513" s="70">
        <v>6</v>
      </c>
      <c r="C1513" s="83">
        <v>32.287300778564031</v>
      </c>
      <c r="D1513" s="83">
        <v>16.789000000000001</v>
      </c>
      <c r="E1513" s="43">
        <f t="shared" si="95"/>
        <v>10.277367036006533</v>
      </c>
      <c r="F1513" s="17">
        <f t="shared" si="96"/>
        <v>9.7301185848138114E-2</v>
      </c>
      <c r="G1513" s="17">
        <v>16.789000000000001</v>
      </c>
      <c r="H1513" s="17">
        <f t="shared" si="97"/>
        <v>16.789000000000001</v>
      </c>
      <c r="N1513" t="str">
        <f t="shared" si="98"/>
        <v>22#6</v>
      </c>
      <c r="O1513">
        <v>22</v>
      </c>
      <c r="P1513">
        <v>6</v>
      </c>
      <c r="Q1513">
        <v>10.277367036006533</v>
      </c>
      <c r="R1513">
        <v>16.789000000000001</v>
      </c>
    </row>
    <row r="1514" spans="1:18" x14ac:dyDescent="0.25">
      <c r="A1514" s="70">
        <v>22</v>
      </c>
      <c r="B1514" s="70">
        <v>7</v>
      </c>
      <c r="C1514" s="83">
        <v>32.523837780604794</v>
      </c>
      <c r="D1514" s="83">
        <v>14.832000000000001</v>
      </c>
      <c r="E1514" s="43">
        <f t="shared" si="95"/>
        <v>10.352659102204383</v>
      </c>
      <c r="F1514" s="17">
        <f t="shared" si="96"/>
        <v>9.659354086015165E-2</v>
      </c>
      <c r="G1514" s="17">
        <v>14.832000000000001</v>
      </c>
      <c r="H1514" s="17">
        <f t="shared" si="97"/>
        <v>14.832000000000001</v>
      </c>
      <c r="N1514" t="str">
        <f t="shared" si="98"/>
        <v>22#7</v>
      </c>
      <c r="O1514">
        <v>22</v>
      </c>
      <c r="P1514">
        <v>7</v>
      </c>
      <c r="Q1514">
        <v>10.352659102204383</v>
      </c>
      <c r="R1514">
        <v>14.832000000000001</v>
      </c>
    </row>
    <row r="1515" spans="1:18" x14ac:dyDescent="0.25">
      <c r="A1515" s="70">
        <v>22</v>
      </c>
      <c r="B1515" s="70">
        <v>8</v>
      </c>
      <c r="C1515" s="83">
        <v>33.943059792849375</v>
      </c>
      <c r="D1515" s="83">
        <v>16.48</v>
      </c>
      <c r="E1515" s="43">
        <f t="shared" si="95"/>
        <v>10.804411499391486</v>
      </c>
      <c r="F1515" s="17">
        <f t="shared" si="96"/>
        <v>9.2554786538472808E-2</v>
      </c>
      <c r="G1515" s="17">
        <v>16.48</v>
      </c>
      <c r="H1515" s="17">
        <f t="shared" si="97"/>
        <v>16.48</v>
      </c>
      <c r="N1515" t="str">
        <f t="shared" si="98"/>
        <v>22#8</v>
      </c>
      <c r="O1515">
        <v>22</v>
      </c>
      <c r="P1515">
        <v>8</v>
      </c>
      <c r="Q1515">
        <v>10.804411499391486</v>
      </c>
      <c r="R1515">
        <v>16.48</v>
      </c>
    </row>
    <row r="1516" spans="1:18" x14ac:dyDescent="0.25">
      <c r="A1516" s="70">
        <v>22</v>
      </c>
      <c r="B1516" s="70">
        <v>9</v>
      </c>
      <c r="C1516" s="83">
        <v>45.296835890805937</v>
      </c>
      <c r="D1516" s="83">
        <v>18.643000000000001</v>
      </c>
      <c r="E1516" s="43">
        <f t="shared" si="95"/>
        <v>14.418430676888283</v>
      </c>
      <c r="F1516" s="17">
        <f t="shared" si="96"/>
        <v>6.935567555232823E-2</v>
      </c>
      <c r="G1516" s="17">
        <v>18.643000000000001</v>
      </c>
      <c r="H1516" s="17">
        <f t="shared" si="97"/>
        <v>18.643000000000001</v>
      </c>
      <c r="N1516" t="str">
        <f t="shared" si="98"/>
        <v>22#9</v>
      </c>
      <c r="O1516">
        <v>22</v>
      </c>
      <c r="P1516">
        <v>9</v>
      </c>
      <c r="Q1516">
        <v>14.418430676888283</v>
      </c>
      <c r="R1516">
        <v>18.643000000000001</v>
      </c>
    </row>
    <row r="1517" spans="1:18" x14ac:dyDescent="0.25">
      <c r="A1517" s="70">
        <v>22</v>
      </c>
      <c r="B1517" s="70">
        <v>11</v>
      </c>
      <c r="C1517" s="83">
        <v>24.599848212239266</v>
      </c>
      <c r="D1517" s="83">
        <v>12.875</v>
      </c>
      <c r="E1517" s="43">
        <f t="shared" si="95"/>
        <v>7.8303748845764076</v>
      </c>
      <c r="F1517" s="17">
        <f t="shared" si="96"/>
        <v>0.12770780642568125</v>
      </c>
      <c r="G1517" s="17">
        <v>12.875</v>
      </c>
      <c r="H1517" s="17">
        <f t="shared" si="97"/>
        <v>12.875</v>
      </c>
      <c r="N1517" t="str">
        <f t="shared" si="98"/>
        <v>22#11</v>
      </c>
      <c r="O1517">
        <v>22</v>
      </c>
      <c r="P1517">
        <v>11</v>
      </c>
      <c r="Q1517">
        <v>7.8303748845764076</v>
      </c>
      <c r="R1517">
        <v>12.875</v>
      </c>
    </row>
    <row r="1518" spans="1:18" x14ac:dyDescent="0.25">
      <c r="A1518" s="70">
        <v>22</v>
      </c>
      <c r="B1518" s="70">
        <v>12</v>
      </c>
      <c r="C1518" s="83">
        <v>40.802632852031472</v>
      </c>
      <c r="D1518" s="83">
        <v>17.407</v>
      </c>
      <c r="E1518" s="43">
        <f t="shared" si="95"/>
        <v>12.987881419129137</v>
      </c>
      <c r="F1518" s="17">
        <f t="shared" si="96"/>
        <v>7.6994851410265797E-2</v>
      </c>
      <c r="G1518" s="17">
        <v>17.407</v>
      </c>
      <c r="H1518" s="17">
        <f t="shared" si="97"/>
        <v>17.407</v>
      </c>
      <c r="N1518" t="str">
        <f t="shared" si="98"/>
        <v>22#12</v>
      </c>
      <c r="O1518">
        <v>22</v>
      </c>
      <c r="P1518">
        <v>12</v>
      </c>
      <c r="Q1518">
        <v>12.987881419129137</v>
      </c>
      <c r="R1518">
        <v>17.407</v>
      </c>
    </row>
    <row r="1519" spans="1:18" x14ac:dyDescent="0.25">
      <c r="A1519" s="70">
        <v>22</v>
      </c>
      <c r="B1519" s="70">
        <v>13</v>
      </c>
      <c r="C1519" s="83">
        <v>35.480550306114324</v>
      </c>
      <c r="D1519" s="83">
        <v>16.067999999999998</v>
      </c>
      <c r="E1519" s="43">
        <f t="shared" si="95"/>
        <v>11.29380992967751</v>
      </c>
      <c r="F1519" s="17">
        <f t="shared" si="96"/>
        <v>8.8544079121805674E-2</v>
      </c>
      <c r="G1519" s="17">
        <v>16.067999999999998</v>
      </c>
      <c r="H1519" s="17">
        <f t="shared" si="97"/>
        <v>16.067999999999998</v>
      </c>
      <c r="N1519" t="str">
        <f t="shared" si="98"/>
        <v>22#13</v>
      </c>
      <c r="O1519">
        <v>22</v>
      </c>
      <c r="P1519">
        <v>13</v>
      </c>
      <c r="Q1519">
        <v>11.29380992967751</v>
      </c>
      <c r="R1519">
        <v>16.067999999999998</v>
      </c>
    </row>
    <row r="1520" spans="1:18" x14ac:dyDescent="0.25">
      <c r="A1520" s="70">
        <v>22</v>
      </c>
      <c r="B1520" s="70">
        <v>14</v>
      </c>
      <c r="C1520" s="83">
        <v>20.342182175505542</v>
      </c>
      <c r="D1520" s="83">
        <v>0</v>
      </c>
      <c r="E1520" s="43">
        <f t="shared" si="95"/>
        <v>6.4751176930151049</v>
      </c>
      <c r="F1520" s="17">
        <f t="shared" si="96"/>
        <v>0.15443734730547504</v>
      </c>
      <c r="G1520" s="17">
        <v>10.847731048084574</v>
      </c>
      <c r="H1520" s="17">
        <f t="shared" si="97"/>
        <v>10.886880509437111</v>
      </c>
      <c r="N1520" t="str">
        <f t="shared" si="98"/>
        <v>22#14</v>
      </c>
      <c r="O1520">
        <v>22</v>
      </c>
      <c r="P1520">
        <v>14</v>
      </c>
      <c r="Q1520">
        <v>6.4751176930151049</v>
      </c>
      <c r="R1520">
        <v>10.886880509437111</v>
      </c>
    </row>
    <row r="1521" spans="1:18" x14ac:dyDescent="0.25">
      <c r="A1521" s="70">
        <v>22</v>
      </c>
      <c r="B1521" s="70">
        <v>15</v>
      </c>
      <c r="C1521" s="83">
        <v>37.609383324481179</v>
      </c>
      <c r="D1521" s="83">
        <v>0</v>
      </c>
      <c r="E1521" s="43">
        <f t="shared" si="95"/>
        <v>11.97143852545816</v>
      </c>
      <c r="F1521" s="17">
        <f t="shared" si="96"/>
        <v>8.3532150114911025E-2</v>
      </c>
      <c r="G1521" s="17">
        <v>19.175815739970641</v>
      </c>
      <c r="H1521" s="17">
        <f t="shared" si="97"/>
        <v>19.245021258976195</v>
      </c>
      <c r="N1521" t="str">
        <f t="shared" si="98"/>
        <v>22#15</v>
      </c>
      <c r="O1521">
        <v>22</v>
      </c>
      <c r="P1521">
        <v>15</v>
      </c>
      <c r="Q1521">
        <v>11.97143852545816</v>
      </c>
      <c r="R1521">
        <v>19.245021258976195</v>
      </c>
    </row>
    <row r="1522" spans="1:18" x14ac:dyDescent="0.25">
      <c r="A1522" s="70">
        <v>22</v>
      </c>
      <c r="B1522" s="70">
        <v>16</v>
      </c>
      <c r="C1522" s="83">
        <v>43.168002872439089</v>
      </c>
      <c r="D1522" s="83">
        <v>0</v>
      </c>
      <c r="E1522" s="43">
        <f t="shared" si="95"/>
        <v>13.740802081107637</v>
      </c>
      <c r="F1522" s="17">
        <f t="shared" si="96"/>
        <v>7.2775955442580004E-2</v>
      </c>
      <c r="G1522" s="17">
        <v>20.906737307039066</v>
      </c>
      <c r="H1522" s="17">
        <f t="shared" si="97"/>
        <v>20.98218972198017</v>
      </c>
      <c r="N1522" t="str">
        <f t="shared" si="98"/>
        <v>22#16</v>
      </c>
      <c r="O1522">
        <v>22</v>
      </c>
      <c r="P1522">
        <v>16</v>
      </c>
      <c r="Q1522">
        <v>13.740802081107637</v>
      </c>
      <c r="R1522">
        <v>20.98218972198017</v>
      </c>
    </row>
    <row r="1523" spans="1:18" x14ac:dyDescent="0.25">
      <c r="A1523" s="70">
        <v>22</v>
      </c>
      <c r="B1523" s="70">
        <v>17</v>
      </c>
      <c r="C1523" s="83">
        <v>39.619947841827667</v>
      </c>
      <c r="D1523" s="83">
        <v>0</v>
      </c>
      <c r="E1523" s="43">
        <f t="shared" si="95"/>
        <v>12.611421088139888</v>
      </c>
      <c r="F1523" s="17">
        <f t="shared" si="96"/>
        <v>7.9293205183706555E-2</v>
      </c>
      <c r="G1523" s="17">
        <v>19.8401578606558</v>
      </c>
      <c r="H1523" s="17">
        <f t="shared" si="97"/>
        <v>19.911760990374908</v>
      </c>
      <c r="N1523" t="str">
        <f t="shared" si="98"/>
        <v>22#17</v>
      </c>
      <c r="O1523">
        <v>22</v>
      </c>
      <c r="P1523">
        <v>17</v>
      </c>
      <c r="Q1523">
        <v>12.611421088139888</v>
      </c>
      <c r="R1523">
        <v>19.911760990374908</v>
      </c>
    </row>
    <row r="1524" spans="1:18" x14ac:dyDescent="0.25">
      <c r="A1524" s="70">
        <v>22</v>
      </c>
      <c r="B1524" s="70">
        <v>18</v>
      </c>
      <c r="C1524" s="83">
        <v>40.684364351011084</v>
      </c>
      <c r="D1524" s="83">
        <v>0</v>
      </c>
      <c r="E1524" s="43">
        <f t="shared" si="95"/>
        <v>12.95023538603021</v>
      </c>
      <c r="F1524" s="17">
        <f t="shared" si="96"/>
        <v>7.7218673652737518E-2</v>
      </c>
      <c r="G1524" s="17">
        <v>20.17362507377398</v>
      </c>
      <c r="H1524" s="17">
        <f t="shared" si="97"/>
        <v>20.246431686665229</v>
      </c>
      <c r="N1524" t="str">
        <f t="shared" si="98"/>
        <v>22#18</v>
      </c>
      <c r="O1524">
        <v>22</v>
      </c>
      <c r="P1524">
        <v>18</v>
      </c>
      <c r="Q1524">
        <v>12.95023538603021</v>
      </c>
      <c r="R1524">
        <v>20.246431686665229</v>
      </c>
    </row>
    <row r="1525" spans="1:18" x14ac:dyDescent="0.25">
      <c r="A1525" s="70">
        <v>22</v>
      </c>
      <c r="B1525" s="70">
        <v>19</v>
      </c>
      <c r="C1525" s="83">
        <v>43.049734371418701</v>
      </c>
      <c r="D1525" s="83">
        <v>0</v>
      </c>
      <c r="E1525" s="43">
        <f t="shared" si="95"/>
        <v>13.703156048008708</v>
      </c>
      <c r="F1525" s="17">
        <f t="shared" si="96"/>
        <v>7.2975889386103596E-2</v>
      </c>
      <c r="G1525" s="17">
        <v>20.873179964804034</v>
      </c>
      <c r="H1525" s="17">
        <f t="shared" si="97"/>
        <v>20.948511271297011</v>
      </c>
      <c r="N1525" t="str">
        <f t="shared" si="98"/>
        <v>22#19</v>
      </c>
      <c r="O1525">
        <v>22</v>
      </c>
      <c r="P1525">
        <v>19</v>
      </c>
      <c r="Q1525">
        <v>13.703156048008708</v>
      </c>
      <c r="R1525">
        <v>20.948511271297011</v>
      </c>
    </row>
    <row r="1526" spans="1:18" x14ac:dyDescent="0.25">
      <c r="A1526" s="70">
        <v>22</v>
      </c>
      <c r="B1526" s="70">
        <v>20</v>
      </c>
      <c r="C1526" s="83">
        <v>42.931465870398334</v>
      </c>
      <c r="D1526" s="83">
        <v>0</v>
      </c>
      <c r="E1526" s="43">
        <f t="shared" si="95"/>
        <v>13.665510014909788</v>
      </c>
      <c r="F1526" s="17">
        <f t="shared" si="96"/>
        <v>7.3176924894054265E-2</v>
      </c>
      <c r="G1526" s="17">
        <v>20.839492042226276</v>
      </c>
      <c r="H1526" s="17">
        <f t="shared" si="97"/>
        <v>20.914701769006669</v>
      </c>
      <c r="N1526" t="str">
        <f t="shared" si="98"/>
        <v>22#20</v>
      </c>
      <c r="O1526">
        <v>22</v>
      </c>
      <c r="P1526">
        <v>20</v>
      </c>
      <c r="Q1526">
        <v>13.665510014909788</v>
      </c>
      <c r="R1526">
        <v>20.914701769006669</v>
      </c>
    </row>
    <row r="1527" spans="1:18" x14ac:dyDescent="0.25">
      <c r="A1527" s="70">
        <v>22</v>
      </c>
      <c r="B1527" s="70">
        <v>21</v>
      </c>
      <c r="C1527" s="83">
        <v>45.296835890805937</v>
      </c>
      <c r="D1527" s="83">
        <v>0</v>
      </c>
      <c r="E1527" s="43">
        <f t="shared" si="95"/>
        <v>14.418430676888283</v>
      </c>
      <c r="F1527" s="17">
        <f t="shared" si="96"/>
        <v>6.935567555232823E-2</v>
      </c>
      <c r="G1527" s="17">
        <v>21.48923262020919</v>
      </c>
      <c r="H1527" s="17">
        <f t="shared" si="97"/>
        <v>21.566787260735524</v>
      </c>
      <c r="N1527" t="str">
        <f t="shared" si="98"/>
        <v>22#21</v>
      </c>
      <c r="O1527">
        <v>22</v>
      </c>
      <c r="P1527">
        <v>21</v>
      </c>
      <c r="Q1527">
        <v>14.418430676888283</v>
      </c>
      <c r="R1527">
        <v>21.566787260735524</v>
      </c>
    </row>
    <row r="1528" spans="1:18" x14ac:dyDescent="0.25">
      <c r="A1528" s="70">
        <v>22</v>
      </c>
      <c r="B1528" s="70">
        <v>22</v>
      </c>
      <c r="C1528" s="83">
        <v>43.522808375500233</v>
      </c>
      <c r="D1528" s="83">
        <v>0</v>
      </c>
      <c r="E1528" s="43">
        <f t="shared" si="95"/>
        <v>13.853740180404412</v>
      </c>
      <c r="F1528" s="17">
        <f t="shared" si="96"/>
        <v>7.2182673197124195E-2</v>
      </c>
      <c r="G1528" s="17">
        <v>21.006632975254369</v>
      </c>
      <c r="H1528" s="17">
        <f t="shared" si="97"/>
        <v>21.082445913662063</v>
      </c>
      <c r="N1528" t="str">
        <f t="shared" si="98"/>
        <v>22#22</v>
      </c>
      <c r="O1528">
        <v>22</v>
      </c>
      <c r="P1528">
        <v>22</v>
      </c>
      <c r="Q1528">
        <v>13.853740180404412</v>
      </c>
      <c r="R1528">
        <v>21.082445913662063</v>
      </c>
    </row>
    <row r="1529" spans="1:18" x14ac:dyDescent="0.25">
      <c r="A1529" s="70">
        <v>22</v>
      </c>
      <c r="B1529" s="70">
        <v>23</v>
      </c>
      <c r="C1529" s="83">
        <v>39.383410839786897</v>
      </c>
      <c r="D1529" s="83">
        <v>0</v>
      </c>
      <c r="E1529" s="43">
        <f t="shared" si="95"/>
        <v>12.536129021942035</v>
      </c>
      <c r="F1529" s="17">
        <f t="shared" si="96"/>
        <v>7.9769440650275386E-2</v>
      </c>
      <c r="G1529" s="17">
        <v>19.764387425839036</v>
      </c>
      <c r="H1529" s="17">
        <f t="shared" si="97"/>
        <v>19.83571710005889</v>
      </c>
      <c r="N1529" t="str">
        <f t="shared" si="98"/>
        <v>22#23</v>
      </c>
      <c r="O1529">
        <v>22</v>
      </c>
      <c r="P1529">
        <v>23</v>
      </c>
      <c r="Q1529">
        <v>12.536129021942035</v>
      </c>
      <c r="R1529">
        <v>19.83571710005889</v>
      </c>
    </row>
    <row r="1530" spans="1:18" x14ac:dyDescent="0.25">
      <c r="A1530" s="70">
        <v>22</v>
      </c>
      <c r="B1530" s="70">
        <v>24</v>
      </c>
      <c r="C1530" s="83">
        <v>47.070863406111656</v>
      </c>
      <c r="D1530" s="83">
        <v>0</v>
      </c>
      <c r="E1530" s="43">
        <f t="shared" si="95"/>
        <v>14.983121173372158</v>
      </c>
      <c r="F1530" s="17">
        <f t="shared" si="96"/>
        <v>6.6741768182265598E-2</v>
      </c>
      <c r="G1530" s="17">
        <v>21.945314768588663</v>
      </c>
      <c r="H1530" s="17">
        <f t="shared" si="97"/>
        <v>22.024515409588499</v>
      </c>
      <c r="N1530" t="str">
        <f t="shared" si="98"/>
        <v>22#24</v>
      </c>
      <c r="O1530">
        <v>22</v>
      </c>
      <c r="P1530">
        <v>24</v>
      </c>
      <c r="Q1530">
        <v>14.983121173372158</v>
      </c>
      <c r="R1530">
        <v>22.024515409588499</v>
      </c>
    </row>
    <row r="1531" spans="1:18" x14ac:dyDescent="0.25">
      <c r="A1531" s="70">
        <v>22</v>
      </c>
      <c r="B1531" s="70">
        <v>25</v>
      </c>
      <c r="C1531" s="83">
        <v>43.522808375500233</v>
      </c>
      <c r="D1531" s="83">
        <v>0</v>
      </c>
      <c r="E1531" s="43">
        <f t="shared" si="95"/>
        <v>13.853740180404412</v>
      </c>
      <c r="F1531" s="17">
        <f t="shared" si="96"/>
        <v>7.2182673197124195E-2</v>
      </c>
      <c r="G1531" s="17">
        <v>21.006632975254369</v>
      </c>
      <c r="H1531" s="17">
        <f t="shared" si="97"/>
        <v>21.082445913662063</v>
      </c>
      <c r="N1531" t="str">
        <f t="shared" si="98"/>
        <v>22#25</v>
      </c>
      <c r="O1531">
        <v>22</v>
      </c>
      <c r="P1531">
        <v>25</v>
      </c>
      <c r="Q1531">
        <v>13.853740180404412</v>
      </c>
      <c r="R1531">
        <v>21.082445913662063</v>
      </c>
    </row>
    <row r="1532" spans="1:18" x14ac:dyDescent="0.25">
      <c r="A1532" s="70">
        <v>22</v>
      </c>
      <c r="B1532" s="70">
        <v>26</v>
      </c>
      <c r="C1532" s="83">
        <v>51.446797943865761</v>
      </c>
      <c r="D1532" s="83">
        <v>20.703000000000003</v>
      </c>
      <c r="E1532" s="43">
        <f t="shared" si="95"/>
        <v>16.376024398032389</v>
      </c>
      <c r="F1532" s="17">
        <f t="shared" si="96"/>
        <v>6.106488215296943E-2</v>
      </c>
      <c r="G1532" s="17">
        <v>20.703000000000003</v>
      </c>
      <c r="H1532" s="17">
        <f t="shared" si="97"/>
        <v>20.703000000000003</v>
      </c>
      <c r="N1532" t="str">
        <f t="shared" si="98"/>
        <v>22#26</v>
      </c>
      <c r="O1532">
        <v>22</v>
      </c>
      <c r="P1532">
        <v>26</v>
      </c>
      <c r="Q1532">
        <v>16.376024398032389</v>
      </c>
      <c r="R1532">
        <v>20.703000000000003</v>
      </c>
    </row>
    <row r="1533" spans="1:18" x14ac:dyDescent="0.25">
      <c r="A1533" s="70">
        <v>22</v>
      </c>
      <c r="B1533" s="70">
        <v>28</v>
      </c>
      <c r="C1533" s="83">
        <v>44.23241938162252</v>
      </c>
      <c r="D1533" s="83">
        <v>0</v>
      </c>
      <c r="E1533" s="43">
        <f t="shared" si="95"/>
        <v>14.079616378997962</v>
      </c>
      <c r="F1533" s="17">
        <f t="shared" si="96"/>
        <v>7.1024662397170327E-2</v>
      </c>
      <c r="G1533" s="17">
        <v>21.202993656447148</v>
      </c>
      <c r="H1533" s="17">
        <f t="shared" si="97"/>
        <v>21.279515260553264</v>
      </c>
      <c r="N1533" t="str">
        <f t="shared" si="98"/>
        <v>22#28</v>
      </c>
      <c r="O1533">
        <v>22</v>
      </c>
      <c r="P1533">
        <v>28</v>
      </c>
      <c r="Q1533">
        <v>14.079616378997962</v>
      </c>
      <c r="R1533">
        <v>21.279515260553264</v>
      </c>
    </row>
    <row r="1534" spans="1:18" x14ac:dyDescent="0.25">
      <c r="A1534" s="70">
        <v>22</v>
      </c>
      <c r="B1534" s="70">
        <v>29</v>
      </c>
      <c r="C1534" s="83">
        <v>50.145844432641567</v>
      </c>
      <c r="D1534" s="83">
        <v>19.57</v>
      </c>
      <c r="E1534" s="43">
        <f t="shared" si="95"/>
        <v>15.961918033944212</v>
      </c>
      <c r="F1534" s="17">
        <f t="shared" si="96"/>
        <v>6.2649112586183262E-2</v>
      </c>
      <c r="G1534" s="17">
        <v>19.57</v>
      </c>
      <c r="H1534" s="17">
        <f t="shared" si="97"/>
        <v>19.57</v>
      </c>
      <c r="N1534" t="str">
        <f t="shared" si="98"/>
        <v>22#29</v>
      </c>
      <c r="O1534">
        <v>22</v>
      </c>
      <c r="P1534">
        <v>29</v>
      </c>
      <c r="Q1534">
        <v>15.961918033944212</v>
      </c>
      <c r="R1534">
        <v>19.57</v>
      </c>
    </row>
    <row r="1535" spans="1:18" x14ac:dyDescent="0.25">
      <c r="A1535" s="70">
        <v>22</v>
      </c>
      <c r="B1535" s="70">
        <v>30</v>
      </c>
      <c r="C1535" s="83">
        <v>38.318994330603473</v>
      </c>
      <c r="D1535" s="83">
        <v>0</v>
      </c>
      <c r="E1535" s="43">
        <f t="shared" si="95"/>
        <v>12.197314724051711</v>
      </c>
      <c r="F1535" s="17">
        <f t="shared" si="96"/>
        <v>8.1985258446116357E-2</v>
      </c>
      <c r="G1535" s="17">
        <v>19.415632165617151</v>
      </c>
      <c r="H1535" s="17">
        <f t="shared" si="97"/>
        <v>19.485703182102863</v>
      </c>
      <c r="N1535" t="str">
        <f t="shared" si="98"/>
        <v>22#30</v>
      </c>
      <c r="O1535">
        <v>22</v>
      </c>
      <c r="P1535">
        <v>30</v>
      </c>
      <c r="Q1535">
        <v>12.197314724051711</v>
      </c>
      <c r="R1535">
        <v>19.485703182102863</v>
      </c>
    </row>
    <row r="1536" spans="1:18" x14ac:dyDescent="0.25">
      <c r="A1536" s="70">
        <v>22</v>
      </c>
      <c r="B1536" s="70">
        <v>31</v>
      </c>
      <c r="C1536" s="83">
        <v>44.705493385704038</v>
      </c>
      <c r="D1536" s="83">
        <v>0</v>
      </c>
      <c r="E1536" s="43">
        <f t="shared" si="95"/>
        <v>14.23020051139366</v>
      </c>
      <c r="F1536" s="17">
        <f t="shared" si="96"/>
        <v>7.0273078668099759E-2</v>
      </c>
      <c r="G1536" s="17">
        <v>21.331418791313737</v>
      </c>
      <c r="H1536" s="17">
        <f t="shared" si="97"/>
        <v>21.408403881731587</v>
      </c>
      <c r="N1536" t="str">
        <f t="shared" si="98"/>
        <v>22#31</v>
      </c>
      <c r="O1536">
        <v>22</v>
      </c>
      <c r="P1536">
        <v>31</v>
      </c>
      <c r="Q1536">
        <v>14.23020051139366</v>
      </c>
      <c r="R1536">
        <v>21.408403881731587</v>
      </c>
    </row>
    <row r="1537" spans="1:18" x14ac:dyDescent="0.25">
      <c r="A1537" s="70">
        <v>22</v>
      </c>
      <c r="B1537" s="70">
        <v>32</v>
      </c>
      <c r="C1537" s="83">
        <v>50.264112933661963</v>
      </c>
      <c r="D1537" s="83">
        <v>21.218</v>
      </c>
      <c r="E1537" s="43">
        <f t="shared" si="95"/>
        <v>15.99956406704314</v>
      </c>
      <c r="F1537" s="17">
        <f t="shared" si="96"/>
        <v>6.2501702909509876E-2</v>
      </c>
      <c r="G1537" s="17">
        <v>21.218</v>
      </c>
      <c r="H1537" s="17">
        <f t="shared" si="97"/>
        <v>21.218</v>
      </c>
      <c r="N1537" t="str">
        <f t="shared" si="98"/>
        <v>22#32</v>
      </c>
      <c r="O1537">
        <v>22</v>
      </c>
      <c r="P1537">
        <v>32</v>
      </c>
      <c r="Q1537">
        <v>15.99956406704314</v>
      </c>
      <c r="R1537">
        <v>21.218</v>
      </c>
    </row>
    <row r="1538" spans="1:18" x14ac:dyDescent="0.25">
      <c r="A1538" s="70">
        <v>22</v>
      </c>
      <c r="B1538" s="70">
        <v>33</v>
      </c>
      <c r="C1538" s="83">
        <v>43.995882379581758</v>
      </c>
      <c r="D1538" s="83">
        <v>0</v>
      </c>
      <c r="E1538" s="43">
        <f t="shared" si="95"/>
        <v>14.004324312800112</v>
      </c>
      <c r="F1538" s="17">
        <f t="shared" si="96"/>
        <v>7.1406515420811029E-2</v>
      </c>
      <c r="G1538" s="17">
        <v>21.138041898285827</v>
      </c>
      <c r="H1538" s="17">
        <f t="shared" si="97"/>
        <v>21.21432909149674</v>
      </c>
      <c r="N1538" t="str">
        <f t="shared" si="98"/>
        <v>22#33</v>
      </c>
      <c r="O1538">
        <v>22</v>
      </c>
      <c r="P1538">
        <v>33</v>
      </c>
      <c r="Q1538">
        <v>14.004324312800112</v>
      </c>
      <c r="R1538">
        <v>21.21432909149674</v>
      </c>
    </row>
    <row r="1539" spans="1:18" x14ac:dyDescent="0.25">
      <c r="A1539" s="70">
        <v>22</v>
      </c>
      <c r="B1539" s="70">
        <v>34</v>
      </c>
      <c r="C1539" s="83">
        <v>49.317964925498913</v>
      </c>
      <c r="D1539" s="83">
        <v>21.218</v>
      </c>
      <c r="E1539" s="43">
        <f t="shared" ref="E1539:E1602" si="99">C1539/PI()</f>
        <v>15.69839580225174</v>
      </c>
      <c r="F1539" s="17">
        <f t="shared" ref="F1539:F1602" si="100">1/E1539</f>
        <v>6.3700776346622787E-2</v>
      </c>
      <c r="G1539" s="17">
        <v>21.218</v>
      </c>
      <c r="H1539" s="17">
        <f t="shared" ref="H1539:H1602" si="101">IF(D1539=0,EXP($L$3+$L$4*F1539)*$L$5,D1539)</f>
        <v>21.218</v>
      </c>
      <c r="N1539" t="str">
        <f t="shared" ref="N1539:N1602" si="102">CONCATENATE(O1539,"#",P1539)</f>
        <v>22#34</v>
      </c>
      <c r="O1539">
        <v>22</v>
      </c>
      <c r="P1539">
        <v>34</v>
      </c>
      <c r="Q1539">
        <v>15.69839580225174</v>
      </c>
      <c r="R1539">
        <v>21.218</v>
      </c>
    </row>
    <row r="1540" spans="1:18" x14ac:dyDescent="0.25">
      <c r="A1540" s="70">
        <v>22</v>
      </c>
      <c r="B1540" s="70">
        <v>35</v>
      </c>
      <c r="C1540" s="83">
        <v>48.963159422437776</v>
      </c>
      <c r="D1540" s="83">
        <v>0</v>
      </c>
      <c r="E1540" s="43">
        <f t="shared" si="99"/>
        <v>15.585457702954967</v>
      </c>
      <c r="F1540" s="17">
        <f t="shared" si="100"/>
        <v>6.4162376175221483E-2</v>
      </c>
      <c r="G1540" s="17">
        <v>22.40486258788912</v>
      </c>
      <c r="H1540" s="17">
        <f t="shared" si="101"/>
        <v>22.485721736968813</v>
      </c>
      <c r="N1540" t="str">
        <f t="shared" si="102"/>
        <v>22#35</v>
      </c>
      <c r="O1540">
        <v>22</v>
      </c>
      <c r="P1540">
        <v>35</v>
      </c>
      <c r="Q1540">
        <v>15.585457702954967</v>
      </c>
      <c r="R1540">
        <v>22.485721736968813</v>
      </c>
    </row>
    <row r="1541" spans="1:18" x14ac:dyDescent="0.25">
      <c r="A1541" s="70">
        <v>22</v>
      </c>
      <c r="B1541" s="70">
        <v>37</v>
      </c>
      <c r="C1541" s="83">
        <v>44.705493385704038</v>
      </c>
      <c r="D1541" s="83">
        <v>0</v>
      </c>
      <c r="E1541" s="43">
        <f t="shared" si="99"/>
        <v>14.23020051139366</v>
      </c>
      <c r="F1541" s="17">
        <f t="shared" si="100"/>
        <v>7.0273078668099759E-2</v>
      </c>
      <c r="G1541" s="17">
        <v>21.331418791313737</v>
      </c>
      <c r="H1541" s="17">
        <f t="shared" si="101"/>
        <v>21.408403881731587</v>
      </c>
      <c r="N1541" t="str">
        <f t="shared" si="102"/>
        <v>22#37</v>
      </c>
      <c r="O1541">
        <v>22</v>
      </c>
      <c r="P1541">
        <v>37</v>
      </c>
      <c r="Q1541">
        <v>14.23020051139366</v>
      </c>
      <c r="R1541">
        <v>21.408403881731587</v>
      </c>
    </row>
    <row r="1542" spans="1:18" x14ac:dyDescent="0.25">
      <c r="A1542" s="70">
        <v>22</v>
      </c>
      <c r="B1542" s="70">
        <v>38</v>
      </c>
      <c r="C1542" s="83">
        <v>47.307400408152432</v>
      </c>
      <c r="D1542" s="83">
        <v>0</v>
      </c>
      <c r="E1542" s="43">
        <f t="shared" si="99"/>
        <v>15.058413239570013</v>
      </c>
      <c r="F1542" s="17">
        <f t="shared" si="100"/>
        <v>6.6408059341354256E-2</v>
      </c>
      <c r="G1542" s="17">
        <v>22.004233774839708</v>
      </c>
      <c r="H1542" s="17">
        <f t="shared" si="101"/>
        <v>22.083647054533103</v>
      </c>
      <c r="N1542" t="str">
        <f t="shared" si="102"/>
        <v>22#38</v>
      </c>
      <c r="O1542">
        <v>22</v>
      </c>
      <c r="P1542">
        <v>38</v>
      </c>
      <c r="Q1542">
        <v>15.058413239570013</v>
      </c>
      <c r="R1542">
        <v>22.083647054533103</v>
      </c>
    </row>
    <row r="1543" spans="1:18" x14ac:dyDescent="0.25">
      <c r="A1543" s="70">
        <v>22</v>
      </c>
      <c r="B1543" s="70">
        <v>39</v>
      </c>
      <c r="C1543" s="83">
        <v>53.575630962232623</v>
      </c>
      <c r="D1543" s="83">
        <v>20.6</v>
      </c>
      <c r="E1543" s="43">
        <f t="shared" si="99"/>
        <v>17.053652993813039</v>
      </c>
      <c r="F1543" s="17">
        <f t="shared" si="100"/>
        <v>5.8638462994573301E-2</v>
      </c>
      <c r="G1543" s="17">
        <v>20.6</v>
      </c>
      <c r="H1543" s="17">
        <f t="shared" si="101"/>
        <v>20.6</v>
      </c>
      <c r="N1543" t="str">
        <f t="shared" si="102"/>
        <v>22#39</v>
      </c>
      <c r="O1543">
        <v>22</v>
      </c>
      <c r="P1543">
        <v>39</v>
      </c>
      <c r="Q1543">
        <v>17.053652993813039</v>
      </c>
      <c r="R1543">
        <v>20.6</v>
      </c>
    </row>
    <row r="1544" spans="1:18" x14ac:dyDescent="0.25">
      <c r="A1544" s="70">
        <v>22</v>
      </c>
      <c r="B1544" s="70">
        <v>41</v>
      </c>
      <c r="C1544" s="83">
        <v>43.522808375500233</v>
      </c>
      <c r="D1544" s="83">
        <v>0</v>
      </c>
      <c r="E1544" s="43">
        <f t="shared" si="99"/>
        <v>13.853740180404412</v>
      </c>
      <c r="F1544" s="17">
        <f t="shared" si="100"/>
        <v>7.2182673197124195E-2</v>
      </c>
      <c r="G1544" s="17">
        <v>21.006632975254369</v>
      </c>
      <c r="H1544" s="17">
        <f t="shared" si="101"/>
        <v>21.082445913662063</v>
      </c>
      <c r="N1544" t="str">
        <f t="shared" si="102"/>
        <v>22#41</v>
      </c>
      <c r="O1544">
        <v>22</v>
      </c>
      <c r="P1544">
        <v>41</v>
      </c>
      <c r="Q1544">
        <v>13.853740180404412</v>
      </c>
      <c r="R1544">
        <v>21.082445913662063</v>
      </c>
    </row>
    <row r="1545" spans="1:18" x14ac:dyDescent="0.25">
      <c r="A1545" s="70">
        <v>22</v>
      </c>
      <c r="B1545" s="70">
        <v>41</v>
      </c>
      <c r="C1545" s="83">
        <v>34.652670798971656</v>
      </c>
      <c r="D1545" s="83">
        <v>0</v>
      </c>
      <c r="E1545" s="43">
        <f t="shared" si="99"/>
        <v>11.030287697985035</v>
      </c>
      <c r="F1545" s="17">
        <f t="shared" si="100"/>
        <v>9.0659466677616735E-2</v>
      </c>
      <c r="G1545" s="17">
        <v>18.10856164985891</v>
      </c>
      <c r="H1545" s="17">
        <f t="shared" si="101"/>
        <v>18.173915448853251</v>
      </c>
      <c r="N1545" t="str">
        <f t="shared" si="102"/>
        <v>22#41</v>
      </c>
      <c r="O1545">
        <v>22</v>
      </c>
      <c r="P1545">
        <v>41</v>
      </c>
      <c r="Q1545">
        <v>11.030287697985035</v>
      </c>
      <c r="R1545">
        <v>18.173915448853251</v>
      </c>
    </row>
    <row r="1546" spans="1:18" x14ac:dyDescent="0.25">
      <c r="A1546" s="70">
        <v>22</v>
      </c>
      <c r="B1546" s="70">
        <v>42</v>
      </c>
      <c r="C1546" s="83">
        <v>35.835355809175468</v>
      </c>
      <c r="D1546" s="83">
        <v>0</v>
      </c>
      <c r="E1546" s="43">
        <f t="shared" si="99"/>
        <v>11.406748028974285</v>
      </c>
      <c r="F1546" s="17">
        <f t="shared" si="100"/>
        <v>8.7667405071094731E-2</v>
      </c>
      <c r="G1546" s="17">
        <v>18.549165916514596</v>
      </c>
      <c r="H1546" s="17">
        <f t="shared" si="101"/>
        <v>18.616109856307297</v>
      </c>
      <c r="N1546" t="str">
        <f t="shared" si="102"/>
        <v>22#42</v>
      </c>
      <c r="O1546">
        <v>22</v>
      </c>
      <c r="P1546">
        <v>42</v>
      </c>
      <c r="Q1546">
        <v>11.406748028974285</v>
      </c>
      <c r="R1546">
        <v>18.616109856307297</v>
      </c>
    </row>
    <row r="1547" spans="1:18" x14ac:dyDescent="0.25">
      <c r="A1547" s="70">
        <v>22</v>
      </c>
      <c r="B1547" s="70">
        <v>43</v>
      </c>
      <c r="C1547" s="83">
        <v>44.46895638366329</v>
      </c>
      <c r="D1547" s="83">
        <v>0</v>
      </c>
      <c r="E1547" s="43">
        <f t="shared" si="99"/>
        <v>14.154908445195813</v>
      </c>
      <c r="F1547" s="17">
        <f t="shared" si="100"/>
        <v>7.0646871639738568E-2</v>
      </c>
      <c r="G1547" s="17">
        <v>21.267450842848362</v>
      </c>
      <c r="H1547" s="17">
        <f t="shared" si="101"/>
        <v>21.344205072940202</v>
      </c>
      <c r="N1547" t="str">
        <f t="shared" si="102"/>
        <v>22#43</v>
      </c>
      <c r="O1547">
        <v>22</v>
      </c>
      <c r="P1547">
        <v>43</v>
      </c>
      <c r="Q1547">
        <v>14.154908445195813</v>
      </c>
      <c r="R1547">
        <v>21.344205072940202</v>
      </c>
    </row>
    <row r="1548" spans="1:18" x14ac:dyDescent="0.25">
      <c r="A1548" s="70">
        <v>22</v>
      </c>
      <c r="B1548" s="70">
        <v>44</v>
      </c>
      <c r="C1548" s="83">
        <v>45.296835890805937</v>
      </c>
      <c r="D1548" s="83">
        <v>0</v>
      </c>
      <c r="E1548" s="43">
        <f t="shared" si="99"/>
        <v>14.418430676888283</v>
      </c>
      <c r="F1548" s="17">
        <f t="shared" si="100"/>
        <v>6.935567555232823E-2</v>
      </c>
      <c r="G1548" s="17">
        <v>21.48923262020919</v>
      </c>
      <c r="H1548" s="17">
        <f t="shared" si="101"/>
        <v>21.566787260735524</v>
      </c>
      <c r="N1548" t="str">
        <f t="shared" si="102"/>
        <v>22#44</v>
      </c>
      <c r="O1548">
        <v>22</v>
      </c>
      <c r="P1548">
        <v>44</v>
      </c>
      <c r="Q1548">
        <v>14.418430676888283</v>
      </c>
      <c r="R1548">
        <v>21.566787260735524</v>
      </c>
    </row>
    <row r="1549" spans="1:18" x14ac:dyDescent="0.25">
      <c r="A1549" s="70">
        <v>22</v>
      </c>
      <c r="B1549" s="70">
        <v>45</v>
      </c>
      <c r="C1549" s="83">
        <v>48.844890921417367</v>
      </c>
      <c r="D1549" s="83">
        <v>0</v>
      </c>
      <c r="E1549" s="43">
        <f t="shared" si="99"/>
        <v>15.547811669856033</v>
      </c>
      <c r="F1549" s="17">
        <f t="shared" si="100"/>
        <v>6.4317733018260798E-2</v>
      </c>
      <c r="G1549" s="17">
        <v>22.376913657669927</v>
      </c>
      <c r="H1549" s="17">
        <f t="shared" si="101"/>
        <v>22.457671939060457</v>
      </c>
      <c r="N1549" t="str">
        <f t="shared" si="102"/>
        <v>22#45</v>
      </c>
      <c r="O1549">
        <v>22</v>
      </c>
      <c r="P1549">
        <v>45</v>
      </c>
      <c r="Q1549">
        <v>15.547811669856033</v>
      </c>
      <c r="R1549">
        <v>22.457671939060457</v>
      </c>
    </row>
    <row r="1550" spans="1:18" x14ac:dyDescent="0.25">
      <c r="A1550" s="70">
        <v>22</v>
      </c>
      <c r="B1550" s="70">
        <v>46</v>
      </c>
      <c r="C1550" s="83">
        <v>43.522808375500233</v>
      </c>
      <c r="D1550" s="83">
        <v>0</v>
      </c>
      <c r="E1550" s="43">
        <f t="shared" si="99"/>
        <v>13.853740180404412</v>
      </c>
      <c r="F1550" s="17">
        <f t="shared" si="100"/>
        <v>7.2182673197124195E-2</v>
      </c>
      <c r="G1550" s="17">
        <v>21.006632975254369</v>
      </c>
      <c r="H1550" s="17">
        <f t="shared" si="101"/>
        <v>21.082445913662063</v>
      </c>
      <c r="N1550" t="str">
        <f t="shared" si="102"/>
        <v>22#46</v>
      </c>
      <c r="O1550">
        <v>22</v>
      </c>
      <c r="P1550">
        <v>46</v>
      </c>
      <c r="Q1550">
        <v>13.853740180404412</v>
      </c>
      <c r="R1550">
        <v>21.082445913662063</v>
      </c>
    </row>
    <row r="1551" spans="1:18" x14ac:dyDescent="0.25">
      <c r="A1551" s="70">
        <v>22</v>
      </c>
      <c r="B1551" s="70">
        <v>47</v>
      </c>
      <c r="C1551" s="83">
        <v>45.888178395907865</v>
      </c>
      <c r="D1551" s="83">
        <v>0</v>
      </c>
      <c r="E1551" s="43">
        <f t="shared" si="99"/>
        <v>14.606660842382915</v>
      </c>
      <c r="F1551" s="17">
        <f t="shared" si="100"/>
        <v>6.8461916846756954E-2</v>
      </c>
      <c r="G1551" s="17">
        <v>21.644101798459737</v>
      </c>
      <c r="H1551" s="17">
        <f t="shared" si="101"/>
        <v>21.722215361850377</v>
      </c>
      <c r="N1551" t="str">
        <f t="shared" si="102"/>
        <v>22#47</v>
      </c>
      <c r="O1551">
        <v>22</v>
      </c>
      <c r="P1551">
        <v>47</v>
      </c>
      <c r="Q1551">
        <v>14.606660842382915</v>
      </c>
      <c r="R1551">
        <v>21.722215361850377</v>
      </c>
    </row>
    <row r="1552" spans="1:18" x14ac:dyDescent="0.25">
      <c r="A1552" s="70">
        <v>22</v>
      </c>
      <c r="B1552" s="70">
        <v>49</v>
      </c>
      <c r="C1552" s="83">
        <v>44.350687882642895</v>
      </c>
      <c r="D1552" s="83">
        <v>0</v>
      </c>
      <c r="E1552" s="43">
        <f t="shared" si="99"/>
        <v>14.117262412096885</v>
      </c>
      <c r="F1552" s="17">
        <f t="shared" si="100"/>
        <v>7.0835263297444551E-2</v>
      </c>
      <c r="G1552" s="17">
        <v>21.235283736100463</v>
      </c>
      <c r="H1552" s="17">
        <f t="shared" si="101"/>
        <v>21.311921875104048</v>
      </c>
      <c r="N1552" t="str">
        <f t="shared" si="102"/>
        <v>22#49</v>
      </c>
      <c r="O1552">
        <v>22</v>
      </c>
      <c r="P1552">
        <v>49</v>
      </c>
      <c r="Q1552">
        <v>14.117262412096885</v>
      </c>
      <c r="R1552">
        <v>21.311921875104048</v>
      </c>
    </row>
    <row r="1553" spans="1:18" x14ac:dyDescent="0.25">
      <c r="A1553" s="70">
        <v>22</v>
      </c>
      <c r="B1553" s="70">
        <v>50</v>
      </c>
      <c r="C1553" s="83">
        <v>33.706522790808613</v>
      </c>
      <c r="D1553" s="83">
        <v>0</v>
      </c>
      <c r="E1553" s="43">
        <f t="shared" si="99"/>
        <v>10.729119433193636</v>
      </c>
      <c r="F1553" s="17">
        <f t="shared" si="100"/>
        <v>9.3204293812427008E-2</v>
      </c>
      <c r="G1553" s="17">
        <v>17.742062124876774</v>
      </c>
      <c r="H1553" s="17">
        <f t="shared" si="101"/>
        <v>17.806093227085455</v>
      </c>
      <c r="N1553" t="str">
        <f t="shared" si="102"/>
        <v>22#50</v>
      </c>
      <c r="O1553">
        <v>22</v>
      </c>
      <c r="P1553">
        <v>50</v>
      </c>
      <c r="Q1553">
        <v>10.729119433193636</v>
      </c>
      <c r="R1553">
        <v>17.806093227085455</v>
      </c>
    </row>
    <row r="1554" spans="1:18" x14ac:dyDescent="0.25">
      <c r="A1554" s="70">
        <v>22</v>
      </c>
      <c r="B1554" s="70">
        <v>51</v>
      </c>
      <c r="C1554" s="83">
        <v>39.974753344888796</v>
      </c>
      <c r="D1554" s="83">
        <v>0</v>
      </c>
      <c r="E1554" s="43">
        <f t="shared" si="99"/>
        <v>12.724359187436658</v>
      </c>
      <c r="F1554" s="17">
        <f t="shared" si="100"/>
        <v>7.8589419338880792E-2</v>
      </c>
      <c r="G1554" s="17">
        <v>19.952664371163191</v>
      </c>
      <c r="H1554" s="17">
        <f t="shared" si="101"/>
        <v>20.024673536878719</v>
      </c>
      <c r="N1554" t="str">
        <f t="shared" si="102"/>
        <v>22#51</v>
      </c>
      <c r="O1554">
        <v>22</v>
      </c>
      <c r="P1554">
        <v>51</v>
      </c>
      <c r="Q1554">
        <v>12.724359187436658</v>
      </c>
      <c r="R1554">
        <v>20.024673536878719</v>
      </c>
    </row>
    <row r="1555" spans="1:18" x14ac:dyDescent="0.25">
      <c r="A1555" s="70">
        <v>22</v>
      </c>
      <c r="B1555" s="70">
        <v>52</v>
      </c>
      <c r="C1555" s="83">
        <v>40.329558847949947</v>
      </c>
      <c r="D1555" s="83">
        <v>0</v>
      </c>
      <c r="E1555" s="43">
        <f t="shared" si="99"/>
        <v>12.837297286733437</v>
      </c>
      <c r="F1555" s="17">
        <f t="shared" si="100"/>
        <v>7.7898016822702934E-2</v>
      </c>
      <c r="G1555" s="17">
        <v>20.063812519385145</v>
      </c>
      <c r="H1555" s="17">
        <f t="shared" si="101"/>
        <v>20.136222818767607</v>
      </c>
      <c r="N1555" t="str">
        <f t="shared" si="102"/>
        <v>22#52</v>
      </c>
      <c r="O1555">
        <v>22</v>
      </c>
      <c r="P1555">
        <v>52</v>
      </c>
      <c r="Q1555">
        <v>12.837297286733437</v>
      </c>
      <c r="R1555">
        <v>20.136222818767607</v>
      </c>
    </row>
    <row r="1556" spans="1:18" x14ac:dyDescent="0.25">
      <c r="A1556" s="70">
        <v>22</v>
      </c>
      <c r="B1556" s="70">
        <v>54</v>
      </c>
      <c r="C1556" s="83">
        <v>44.705493385704038</v>
      </c>
      <c r="D1556" s="83">
        <v>0</v>
      </c>
      <c r="E1556" s="43">
        <f t="shared" si="99"/>
        <v>14.23020051139366</v>
      </c>
      <c r="F1556" s="17">
        <f t="shared" si="100"/>
        <v>7.0273078668099759E-2</v>
      </c>
      <c r="G1556" s="17">
        <v>21.331418791313737</v>
      </c>
      <c r="H1556" s="17">
        <f t="shared" si="101"/>
        <v>21.408403881731587</v>
      </c>
      <c r="N1556" t="str">
        <f t="shared" si="102"/>
        <v>22#54</v>
      </c>
      <c r="O1556">
        <v>22</v>
      </c>
      <c r="P1556">
        <v>54</v>
      </c>
      <c r="Q1556">
        <v>14.23020051139366</v>
      </c>
      <c r="R1556">
        <v>21.408403881731587</v>
      </c>
    </row>
    <row r="1557" spans="1:18" x14ac:dyDescent="0.25">
      <c r="A1557" s="70">
        <v>22</v>
      </c>
      <c r="B1557" s="70">
        <v>55</v>
      </c>
      <c r="C1557" s="83">
        <v>41.867049361214903</v>
      </c>
      <c r="D1557" s="83">
        <v>0</v>
      </c>
      <c r="E1557" s="43">
        <f t="shared" si="99"/>
        <v>13.326695717019462</v>
      </c>
      <c r="F1557" s="17">
        <f t="shared" si="100"/>
        <v>7.5037355187970917E-2</v>
      </c>
      <c r="G1557" s="17">
        <v>20.530304318429415</v>
      </c>
      <c r="H1557" s="17">
        <f t="shared" si="101"/>
        <v>20.604398186714626</v>
      </c>
      <c r="N1557" t="str">
        <f t="shared" si="102"/>
        <v>22#55</v>
      </c>
      <c r="O1557">
        <v>22</v>
      </c>
      <c r="P1557">
        <v>55</v>
      </c>
      <c r="Q1557">
        <v>13.326695717019462</v>
      </c>
      <c r="R1557">
        <v>20.604398186714626</v>
      </c>
    </row>
    <row r="1558" spans="1:18" x14ac:dyDescent="0.25">
      <c r="A1558" s="70">
        <v>22</v>
      </c>
      <c r="B1558" s="70">
        <v>56</v>
      </c>
      <c r="C1558" s="83">
        <v>41.157438355092609</v>
      </c>
      <c r="D1558" s="83">
        <v>0</v>
      </c>
      <c r="E1558" s="43">
        <f t="shared" si="99"/>
        <v>13.10081951842591</v>
      </c>
      <c r="F1558" s="17">
        <f t="shared" si="100"/>
        <v>7.6331102691211794E-2</v>
      </c>
      <c r="G1558" s="17">
        <v>20.318002742021832</v>
      </c>
      <c r="H1558" s="17">
        <f t="shared" si="101"/>
        <v>20.391330413917789</v>
      </c>
      <c r="N1558" t="str">
        <f t="shared" si="102"/>
        <v>22#56</v>
      </c>
      <c r="O1558">
        <v>22</v>
      </c>
      <c r="P1558">
        <v>56</v>
      </c>
      <c r="Q1558">
        <v>13.10081951842591</v>
      </c>
      <c r="R1558">
        <v>20.391330413917789</v>
      </c>
    </row>
    <row r="1559" spans="1:18" x14ac:dyDescent="0.25">
      <c r="A1559" s="70">
        <v>22</v>
      </c>
      <c r="B1559" s="70">
        <v>57</v>
      </c>
      <c r="C1559" s="83">
        <v>41.867049361214903</v>
      </c>
      <c r="D1559" s="83">
        <v>0</v>
      </c>
      <c r="E1559" s="43">
        <f t="shared" si="99"/>
        <v>13.326695717019462</v>
      </c>
      <c r="F1559" s="17">
        <f t="shared" si="100"/>
        <v>7.5037355187970917E-2</v>
      </c>
      <c r="G1559" s="17">
        <v>20.530304318429415</v>
      </c>
      <c r="H1559" s="17">
        <f t="shared" si="101"/>
        <v>20.604398186714626</v>
      </c>
      <c r="N1559" t="str">
        <f t="shared" si="102"/>
        <v>22#57</v>
      </c>
      <c r="O1559">
        <v>22</v>
      </c>
      <c r="P1559">
        <v>57</v>
      </c>
      <c r="Q1559">
        <v>13.326695717019462</v>
      </c>
      <c r="R1559">
        <v>20.604398186714626</v>
      </c>
    </row>
    <row r="1560" spans="1:18" x14ac:dyDescent="0.25">
      <c r="A1560" s="70">
        <v>22</v>
      </c>
      <c r="B1560" s="70">
        <v>58</v>
      </c>
      <c r="C1560" s="83">
        <v>43.168002872439089</v>
      </c>
      <c r="D1560" s="83">
        <v>0</v>
      </c>
      <c r="E1560" s="43">
        <f t="shared" si="99"/>
        <v>13.740802081107637</v>
      </c>
      <c r="F1560" s="17">
        <f t="shared" si="100"/>
        <v>7.2775955442580004E-2</v>
      </c>
      <c r="G1560" s="17">
        <v>20.906737307039066</v>
      </c>
      <c r="H1560" s="17">
        <f t="shared" si="101"/>
        <v>20.98218972198017</v>
      </c>
      <c r="N1560" t="str">
        <f t="shared" si="102"/>
        <v>22#58</v>
      </c>
      <c r="O1560">
        <v>22</v>
      </c>
      <c r="P1560">
        <v>58</v>
      </c>
      <c r="Q1560">
        <v>13.740802081107637</v>
      </c>
      <c r="R1560">
        <v>20.98218972198017</v>
      </c>
    </row>
    <row r="1561" spans="1:18" x14ac:dyDescent="0.25">
      <c r="A1561" s="70">
        <v>22</v>
      </c>
      <c r="B1561" s="70">
        <v>59</v>
      </c>
      <c r="C1561" s="83">
        <v>37.491114823460805</v>
      </c>
      <c r="D1561" s="83">
        <v>0</v>
      </c>
      <c r="E1561" s="43">
        <f t="shared" si="99"/>
        <v>11.933792492359236</v>
      </c>
      <c r="F1561" s="17">
        <f t="shared" si="100"/>
        <v>8.3795658474894952E-2</v>
      </c>
      <c r="G1561" s="17">
        <v>19.135260019089724</v>
      </c>
      <c r="H1561" s="17">
        <f t="shared" si="101"/>
        <v>19.204319172498618</v>
      </c>
      <c r="N1561" t="str">
        <f t="shared" si="102"/>
        <v>22#59</v>
      </c>
      <c r="O1561">
        <v>22</v>
      </c>
      <c r="P1561">
        <v>59</v>
      </c>
      <c r="Q1561">
        <v>11.933792492359236</v>
      </c>
      <c r="R1561">
        <v>19.204319172498618</v>
      </c>
    </row>
    <row r="1562" spans="1:18" x14ac:dyDescent="0.25">
      <c r="A1562" s="70">
        <v>22</v>
      </c>
      <c r="B1562" s="70">
        <v>60</v>
      </c>
      <c r="C1562" s="83">
        <v>41.157438355092609</v>
      </c>
      <c r="D1562" s="83">
        <v>0</v>
      </c>
      <c r="E1562" s="43">
        <f t="shared" si="99"/>
        <v>13.10081951842591</v>
      </c>
      <c r="F1562" s="17">
        <f t="shared" si="100"/>
        <v>7.6331102691211794E-2</v>
      </c>
      <c r="G1562" s="17">
        <v>20.318002742021832</v>
      </c>
      <c r="H1562" s="17">
        <f t="shared" si="101"/>
        <v>20.391330413917789</v>
      </c>
      <c r="N1562" t="str">
        <f t="shared" si="102"/>
        <v>22#60</v>
      </c>
      <c r="O1562">
        <v>22</v>
      </c>
      <c r="P1562">
        <v>60</v>
      </c>
      <c r="Q1562">
        <v>13.10081951842591</v>
      </c>
      <c r="R1562">
        <v>20.391330413917789</v>
      </c>
    </row>
    <row r="1563" spans="1:18" x14ac:dyDescent="0.25">
      <c r="A1563" s="70">
        <v>22</v>
      </c>
      <c r="B1563" s="70">
        <v>61</v>
      </c>
      <c r="C1563" s="83">
        <v>42.340123365296421</v>
      </c>
      <c r="D1563" s="83">
        <v>0</v>
      </c>
      <c r="E1563" s="43">
        <f t="shared" si="99"/>
        <v>13.47727984941516</v>
      </c>
      <c r="F1563" s="17">
        <f t="shared" si="100"/>
        <v>7.4198948984753363E-2</v>
      </c>
      <c r="G1563" s="17">
        <v>20.669068374815506</v>
      </c>
      <c r="H1563" s="17">
        <f t="shared" si="101"/>
        <v>20.743663042580213</v>
      </c>
      <c r="N1563" t="str">
        <f t="shared" si="102"/>
        <v>22#61</v>
      </c>
      <c r="O1563">
        <v>22</v>
      </c>
      <c r="P1563">
        <v>61</v>
      </c>
      <c r="Q1563">
        <v>13.47727984941516</v>
      </c>
      <c r="R1563">
        <v>20.743663042580213</v>
      </c>
    </row>
    <row r="1564" spans="1:18" x14ac:dyDescent="0.25">
      <c r="A1564" s="70">
        <v>22</v>
      </c>
      <c r="B1564" s="70">
        <v>63</v>
      </c>
      <c r="C1564" s="83">
        <v>42.221854864276054</v>
      </c>
      <c r="D1564" s="83">
        <v>0</v>
      </c>
      <c r="E1564" s="43">
        <f t="shared" si="99"/>
        <v>13.43963381631624</v>
      </c>
      <c r="F1564" s="17">
        <f t="shared" si="100"/>
        <v>7.4406789177987945E-2</v>
      </c>
      <c r="G1564" s="17">
        <v>20.634581692863925</v>
      </c>
      <c r="H1564" s="17">
        <f t="shared" si="101"/>
        <v>20.709051898193472</v>
      </c>
      <c r="N1564" t="str">
        <f t="shared" si="102"/>
        <v>22#63</v>
      </c>
      <c r="O1564">
        <v>22</v>
      </c>
      <c r="P1564">
        <v>63</v>
      </c>
      <c r="Q1564">
        <v>13.43963381631624</v>
      </c>
      <c r="R1564">
        <v>20.709051898193472</v>
      </c>
    </row>
    <row r="1565" spans="1:18" x14ac:dyDescent="0.25">
      <c r="A1565" s="70">
        <v>22</v>
      </c>
      <c r="B1565" s="70">
        <v>64</v>
      </c>
      <c r="C1565" s="83">
        <v>43.522808375500233</v>
      </c>
      <c r="D1565" s="83">
        <v>0</v>
      </c>
      <c r="E1565" s="43">
        <f t="shared" si="99"/>
        <v>13.853740180404412</v>
      </c>
      <c r="F1565" s="17">
        <f t="shared" si="100"/>
        <v>7.2182673197124195E-2</v>
      </c>
      <c r="G1565" s="17">
        <v>21.006632975254369</v>
      </c>
      <c r="H1565" s="17">
        <f t="shared" si="101"/>
        <v>21.082445913662063</v>
      </c>
      <c r="N1565" t="str">
        <f t="shared" si="102"/>
        <v>22#64</v>
      </c>
      <c r="O1565">
        <v>22</v>
      </c>
      <c r="P1565">
        <v>64</v>
      </c>
      <c r="Q1565">
        <v>13.853740180404412</v>
      </c>
      <c r="R1565">
        <v>21.082445913662063</v>
      </c>
    </row>
    <row r="1566" spans="1:18" x14ac:dyDescent="0.25">
      <c r="A1566" s="70">
        <v>22</v>
      </c>
      <c r="B1566" s="70">
        <v>65</v>
      </c>
      <c r="C1566" s="83">
        <v>43.049734371418701</v>
      </c>
      <c r="D1566" s="83">
        <v>0</v>
      </c>
      <c r="E1566" s="43">
        <f t="shared" si="99"/>
        <v>13.703156048008708</v>
      </c>
      <c r="F1566" s="17">
        <f t="shared" si="100"/>
        <v>7.2975889386103596E-2</v>
      </c>
      <c r="G1566" s="17">
        <v>20.873179964804034</v>
      </c>
      <c r="H1566" s="17">
        <f t="shared" si="101"/>
        <v>20.948511271297011</v>
      </c>
      <c r="N1566" t="str">
        <f t="shared" si="102"/>
        <v>22#65</v>
      </c>
      <c r="O1566">
        <v>22</v>
      </c>
      <c r="P1566">
        <v>65</v>
      </c>
      <c r="Q1566">
        <v>13.703156048008708</v>
      </c>
      <c r="R1566">
        <v>20.948511271297011</v>
      </c>
    </row>
    <row r="1567" spans="1:18" x14ac:dyDescent="0.25">
      <c r="A1567" s="70">
        <v>22</v>
      </c>
      <c r="B1567" s="70">
        <v>66</v>
      </c>
      <c r="C1567" s="83">
        <v>42.340123365296421</v>
      </c>
      <c r="D1567" s="83">
        <v>0</v>
      </c>
      <c r="E1567" s="43">
        <f t="shared" si="99"/>
        <v>13.47727984941516</v>
      </c>
      <c r="F1567" s="17">
        <f t="shared" si="100"/>
        <v>7.4198948984753363E-2</v>
      </c>
      <c r="G1567" s="17">
        <v>20.669068374815506</v>
      </c>
      <c r="H1567" s="17">
        <f t="shared" si="101"/>
        <v>20.743663042580213</v>
      </c>
      <c r="N1567" t="str">
        <f t="shared" si="102"/>
        <v>22#66</v>
      </c>
      <c r="O1567">
        <v>22</v>
      </c>
      <c r="P1567">
        <v>66</v>
      </c>
      <c r="Q1567">
        <v>13.47727984941516</v>
      </c>
      <c r="R1567">
        <v>20.743663042580213</v>
      </c>
    </row>
    <row r="1568" spans="1:18" x14ac:dyDescent="0.25">
      <c r="A1568" s="70">
        <v>22</v>
      </c>
      <c r="B1568" s="70">
        <v>67</v>
      </c>
      <c r="C1568" s="83">
        <v>36.308429813256986</v>
      </c>
      <c r="D1568" s="83">
        <v>0</v>
      </c>
      <c r="E1568" s="43">
        <f t="shared" si="99"/>
        <v>11.557332161369983</v>
      </c>
      <c r="F1568" s="17">
        <f t="shared" si="100"/>
        <v>8.6525158750950182E-2</v>
      </c>
      <c r="G1568" s="17">
        <v>18.720184017521923</v>
      </c>
      <c r="H1568" s="17">
        <f t="shared" si="101"/>
        <v>18.787745161641158</v>
      </c>
      <c r="N1568" t="str">
        <f t="shared" si="102"/>
        <v>22#67</v>
      </c>
      <c r="O1568">
        <v>22</v>
      </c>
      <c r="P1568">
        <v>67</v>
      </c>
      <c r="Q1568">
        <v>11.557332161369983</v>
      </c>
      <c r="R1568">
        <v>18.787745161641158</v>
      </c>
    </row>
    <row r="1569" spans="1:18" x14ac:dyDescent="0.25">
      <c r="A1569" s="70">
        <v>22</v>
      </c>
      <c r="B1569" s="70">
        <v>68</v>
      </c>
      <c r="C1569" s="83">
        <v>45.415104391826333</v>
      </c>
      <c r="D1569" s="83">
        <v>0</v>
      </c>
      <c r="E1569" s="43">
        <f t="shared" si="99"/>
        <v>14.456076709987212</v>
      </c>
      <c r="F1569" s="17">
        <f t="shared" si="100"/>
        <v>6.9175061813910685E-2</v>
      </c>
      <c r="G1569" s="17">
        <v>21.520439502304953</v>
      </c>
      <c r="H1569" s="17">
        <f t="shared" si="101"/>
        <v>21.598106768468771</v>
      </c>
      <c r="N1569" t="str">
        <f t="shared" si="102"/>
        <v>22#68</v>
      </c>
      <c r="O1569">
        <v>22</v>
      </c>
      <c r="P1569">
        <v>68</v>
      </c>
      <c r="Q1569">
        <v>14.456076709987212</v>
      </c>
      <c r="R1569">
        <v>21.598106768468771</v>
      </c>
    </row>
    <row r="1570" spans="1:18" x14ac:dyDescent="0.25">
      <c r="A1570" s="70">
        <v>22</v>
      </c>
      <c r="B1570" s="70">
        <v>69</v>
      </c>
      <c r="C1570" s="83">
        <v>35.007476302032799</v>
      </c>
      <c r="D1570" s="83">
        <v>0</v>
      </c>
      <c r="E1570" s="43">
        <f t="shared" si="99"/>
        <v>11.14322579728181</v>
      </c>
      <c r="F1570" s="17">
        <f t="shared" si="100"/>
        <v>8.9740620731559806E-2</v>
      </c>
      <c r="G1570" s="17">
        <v>18.242743656988072</v>
      </c>
      <c r="H1570" s="17">
        <f t="shared" si="101"/>
        <v>18.308581718846142</v>
      </c>
      <c r="N1570" t="str">
        <f t="shared" si="102"/>
        <v>22#69</v>
      </c>
      <c r="O1570">
        <v>22</v>
      </c>
      <c r="P1570">
        <v>69</v>
      </c>
      <c r="Q1570">
        <v>11.14322579728181</v>
      </c>
      <c r="R1570">
        <v>18.308581718846142</v>
      </c>
    </row>
    <row r="1571" spans="1:18" x14ac:dyDescent="0.25">
      <c r="A1571" s="70">
        <v>22</v>
      </c>
      <c r="B1571" s="70">
        <v>69</v>
      </c>
      <c r="C1571" s="83">
        <v>20.696987678566686</v>
      </c>
      <c r="D1571" s="83">
        <v>0</v>
      </c>
      <c r="E1571" s="43">
        <f t="shared" si="99"/>
        <v>6.5880557923118799</v>
      </c>
      <c r="F1571" s="17">
        <f t="shared" si="100"/>
        <v>0.15178984992309547</v>
      </c>
      <c r="G1571" s="17">
        <v>11.080950748056807</v>
      </c>
      <c r="H1571" s="17">
        <f t="shared" si="101"/>
        <v>11.120941899306544</v>
      </c>
      <c r="N1571" t="str">
        <f t="shared" si="102"/>
        <v>22#69</v>
      </c>
      <c r="O1571">
        <v>22</v>
      </c>
      <c r="P1571">
        <v>69</v>
      </c>
      <c r="Q1571">
        <v>6.5880557923118799</v>
      </c>
      <c r="R1571">
        <v>11.120941899306544</v>
      </c>
    </row>
    <row r="1572" spans="1:18" x14ac:dyDescent="0.25">
      <c r="A1572" s="70">
        <v>22</v>
      </c>
      <c r="B1572" s="70">
        <v>70</v>
      </c>
      <c r="C1572" s="83">
        <v>42.340123365296421</v>
      </c>
      <c r="D1572" s="83">
        <v>0</v>
      </c>
      <c r="E1572" s="43">
        <f t="shared" si="99"/>
        <v>13.47727984941516</v>
      </c>
      <c r="F1572" s="17">
        <f t="shared" si="100"/>
        <v>7.4198948984753363E-2</v>
      </c>
      <c r="G1572" s="17">
        <v>20.669068374815506</v>
      </c>
      <c r="H1572" s="17">
        <f t="shared" si="101"/>
        <v>20.743663042580213</v>
      </c>
      <c r="N1572" t="str">
        <f t="shared" si="102"/>
        <v>22#70</v>
      </c>
      <c r="O1572">
        <v>22</v>
      </c>
      <c r="P1572">
        <v>70</v>
      </c>
      <c r="Q1572">
        <v>13.47727984941516</v>
      </c>
      <c r="R1572">
        <v>20.743663042580213</v>
      </c>
    </row>
    <row r="1573" spans="1:18" x14ac:dyDescent="0.25">
      <c r="A1573" s="70">
        <v>22</v>
      </c>
      <c r="B1573" s="70">
        <v>71</v>
      </c>
      <c r="C1573" s="83">
        <v>39.383410839786897</v>
      </c>
      <c r="D1573" s="83">
        <v>0</v>
      </c>
      <c r="E1573" s="43">
        <f t="shared" si="99"/>
        <v>12.536129021942035</v>
      </c>
      <c r="F1573" s="17">
        <f t="shared" si="100"/>
        <v>7.9769440650275386E-2</v>
      </c>
      <c r="G1573" s="17">
        <v>19.764387425839036</v>
      </c>
      <c r="H1573" s="17">
        <f t="shared" si="101"/>
        <v>19.83571710005889</v>
      </c>
      <c r="N1573" t="str">
        <f t="shared" si="102"/>
        <v>22#71</v>
      </c>
      <c r="O1573">
        <v>22</v>
      </c>
      <c r="P1573">
        <v>71</v>
      </c>
      <c r="Q1573">
        <v>12.536129021942035</v>
      </c>
      <c r="R1573">
        <v>19.83571710005889</v>
      </c>
    </row>
    <row r="1574" spans="1:18" x14ac:dyDescent="0.25">
      <c r="A1574" s="70">
        <v>22</v>
      </c>
      <c r="B1574" s="70">
        <v>72</v>
      </c>
      <c r="C1574" s="83">
        <v>46.597789402030131</v>
      </c>
      <c r="D1574" s="83">
        <v>0</v>
      </c>
      <c r="E1574" s="43">
        <f t="shared" si="99"/>
        <v>14.832537040976458</v>
      </c>
      <c r="F1574" s="17">
        <f t="shared" si="100"/>
        <v>6.7419349585131239E-2</v>
      </c>
      <c r="G1574" s="17">
        <v>21.826167196120505</v>
      </c>
      <c r="H1574" s="17">
        <f t="shared" si="101"/>
        <v>21.904937833531303</v>
      </c>
      <c r="N1574" t="str">
        <f t="shared" si="102"/>
        <v>22#72</v>
      </c>
      <c r="O1574">
        <v>22</v>
      </c>
      <c r="P1574">
        <v>72</v>
      </c>
      <c r="Q1574">
        <v>14.832537040976458</v>
      </c>
      <c r="R1574">
        <v>21.904937833531303</v>
      </c>
    </row>
    <row r="1575" spans="1:18" x14ac:dyDescent="0.25">
      <c r="A1575" s="70">
        <v>22</v>
      </c>
      <c r="B1575" s="70">
        <v>73</v>
      </c>
      <c r="C1575" s="83">
        <v>37.96418882754233</v>
      </c>
      <c r="D1575" s="83">
        <v>0</v>
      </c>
      <c r="E1575" s="43">
        <f t="shared" si="99"/>
        <v>12.084376624754936</v>
      </c>
      <c r="F1575" s="17">
        <f t="shared" si="100"/>
        <v>8.2751475814771658E-2</v>
      </c>
      <c r="G1575" s="17">
        <v>19.296472042968908</v>
      </c>
      <c r="H1575" s="17">
        <f t="shared" si="101"/>
        <v>19.366113010571983</v>
      </c>
      <c r="N1575" t="str">
        <f t="shared" si="102"/>
        <v>22#73</v>
      </c>
      <c r="O1575">
        <v>22</v>
      </c>
      <c r="P1575">
        <v>73</v>
      </c>
      <c r="Q1575">
        <v>12.084376624754936</v>
      </c>
      <c r="R1575">
        <v>19.366113010571983</v>
      </c>
    </row>
    <row r="1576" spans="1:18" x14ac:dyDescent="0.25">
      <c r="A1576" s="70">
        <v>22</v>
      </c>
      <c r="B1576" s="70">
        <v>74</v>
      </c>
      <c r="C1576" s="83">
        <v>41.039169854072242</v>
      </c>
      <c r="D1576" s="83">
        <v>0</v>
      </c>
      <c r="E1576" s="43">
        <f t="shared" si="99"/>
        <v>13.063173485326988</v>
      </c>
      <c r="F1576" s="17">
        <f t="shared" si="100"/>
        <v>7.6551077050552446E-2</v>
      </c>
      <c r="G1576" s="17">
        <v>20.282124357153766</v>
      </c>
      <c r="H1576" s="17">
        <f t="shared" si="101"/>
        <v>20.355322543958732</v>
      </c>
      <c r="N1576" t="str">
        <f t="shared" si="102"/>
        <v>22#74</v>
      </c>
      <c r="O1576">
        <v>22</v>
      </c>
      <c r="P1576">
        <v>74</v>
      </c>
      <c r="Q1576">
        <v>13.063173485326988</v>
      </c>
      <c r="R1576">
        <v>20.355322543958732</v>
      </c>
    </row>
    <row r="1577" spans="1:18" x14ac:dyDescent="0.25">
      <c r="A1577" s="70">
        <v>22</v>
      </c>
      <c r="B1577" s="70">
        <v>75</v>
      </c>
      <c r="C1577" s="83">
        <v>37.609383324481179</v>
      </c>
      <c r="D1577" s="83">
        <v>0</v>
      </c>
      <c r="E1577" s="43">
        <f t="shared" si="99"/>
        <v>11.97143852545816</v>
      </c>
      <c r="F1577" s="17">
        <f t="shared" si="100"/>
        <v>8.3532150114911025E-2</v>
      </c>
      <c r="G1577" s="17">
        <v>19.175815739970641</v>
      </c>
      <c r="H1577" s="17">
        <f t="shared" si="101"/>
        <v>19.245021258976195</v>
      </c>
      <c r="N1577" t="str">
        <f t="shared" si="102"/>
        <v>22#75</v>
      </c>
      <c r="O1577">
        <v>22</v>
      </c>
      <c r="P1577">
        <v>75</v>
      </c>
      <c r="Q1577">
        <v>11.97143852545816</v>
      </c>
      <c r="R1577">
        <v>19.245021258976195</v>
      </c>
    </row>
    <row r="1578" spans="1:18" x14ac:dyDescent="0.25">
      <c r="A1578" s="70">
        <v>22</v>
      </c>
      <c r="B1578" s="70">
        <v>76</v>
      </c>
      <c r="C1578" s="83">
        <v>38.673799833664624</v>
      </c>
      <c r="D1578" s="83">
        <v>0</v>
      </c>
      <c r="E1578" s="43">
        <f t="shared" si="99"/>
        <v>12.31025282334849</v>
      </c>
      <c r="F1578" s="17">
        <f t="shared" si="100"/>
        <v>8.1233100111748294E-2</v>
      </c>
      <c r="G1578" s="17">
        <v>19.533321549348301</v>
      </c>
      <c r="H1578" s="17">
        <f t="shared" si="101"/>
        <v>19.603817306819899</v>
      </c>
      <c r="N1578" t="str">
        <f t="shared" si="102"/>
        <v>22#76</v>
      </c>
      <c r="O1578">
        <v>22</v>
      </c>
      <c r="P1578">
        <v>76</v>
      </c>
      <c r="Q1578">
        <v>12.31025282334849</v>
      </c>
      <c r="R1578">
        <v>19.603817306819899</v>
      </c>
    </row>
    <row r="1579" spans="1:18" x14ac:dyDescent="0.25">
      <c r="A1579" s="70">
        <v>22</v>
      </c>
      <c r="B1579" s="70">
        <v>77</v>
      </c>
      <c r="C1579" s="83">
        <v>44.705493385704038</v>
      </c>
      <c r="D1579" s="83">
        <v>0</v>
      </c>
      <c r="E1579" s="43">
        <f t="shared" si="99"/>
        <v>14.23020051139366</v>
      </c>
      <c r="F1579" s="17">
        <f t="shared" si="100"/>
        <v>7.0273078668099759E-2</v>
      </c>
      <c r="G1579" s="17">
        <v>21.331418791313737</v>
      </c>
      <c r="H1579" s="17">
        <f t="shared" si="101"/>
        <v>21.408403881731587</v>
      </c>
      <c r="N1579" t="str">
        <f t="shared" si="102"/>
        <v>22#77</v>
      </c>
      <c r="O1579">
        <v>22</v>
      </c>
      <c r="P1579">
        <v>77</v>
      </c>
      <c r="Q1579">
        <v>14.23020051139366</v>
      </c>
      <c r="R1579">
        <v>21.408403881731587</v>
      </c>
    </row>
    <row r="1580" spans="1:18" x14ac:dyDescent="0.25">
      <c r="A1580" s="70">
        <v>22</v>
      </c>
      <c r="B1580" s="70">
        <v>78</v>
      </c>
      <c r="C1580" s="83">
        <v>38.318994330603473</v>
      </c>
      <c r="D1580" s="83">
        <v>0</v>
      </c>
      <c r="E1580" s="43">
        <f t="shared" si="99"/>
        <v>12.197314724051711</v>
      </c>
      <c r="F1580" s="17">
        <f t="shared" si="100"/>
        <v>8.1985258446116357E-2</v>
      </c>
      <c r="G1580" s="17">
        <v>19.415632165617151</v>
      </c>
      <c r="H1580" s="17">
        <f t="shared" si="101"/>
        <v>19.485703182102863</v>
      </c>
      <c r="N1580" t="str">
        <f t="shared" si="102"/>
        <v>22#78</v>
      </c>
      <c r="O1580">
        <v>22</v>
      </c>
      <c r="P1580">
        <v>78</v>
      </c>
      <c r="Q1580">
        <v>12.197314724051711</v>
      </c>
      <c r="R1580">
        <v>19.485703182102863</v>
      </c>
    </row>
    <row r="1581" spans="1:18" x14ac:dyDescent="0.25">
      <c r="A1581" s="70">
        <v>22</v>
      </c>
      <c r="B1581" s="70">
        <v>79</v>
      </c>
      <c r="C1581" s="83">
        <v>41.867049361214903</v>
      </c>
      <c r="D1581" s="83">
        <v>0</v>
      </c>
      <c r="E1581" s="43">
        <f t="shared" si="99"/>
        <v>13.326695717019462</v>
      </c>
      <c r="F1581" s="17">
        <f t="shared" si="100"/>
        <v>7.5037355187970917E-2</v>
      </c>
      <c r="G1581" s="17">
        <v>20.530304318429415</v>
      </c>
      <c r="H1581" s="17">
        <f t="shared" si="101"/>
        <v>20.604398186714626</v>
      </c>
      <c r="N1581" t="str">
        <f t="shared" si="102"/>
        <v>22#79</v>
      </c>
      <c r="O1581">
        <v>22</v>
      </c>
      <c r="P1581">
        <v>79</v>
      </c>
      <c r="Q1581">
        <v>13.326695717019462</v>
      </c>
      <c r="R1581">
        <v>20.604398186714626</v>
      </c>
    </row>
    <row r="1582" spans="1:18" x14ac:dyDescent="0.25">
      <c r="A1582" s="70">
        <v>22</v>
      </c>
      <c r="B1582" s="70">
        <v>80</v>
      </c>
      <c r="C1582" s="83">
        <v>42.340123365296421</v>
      </c>
      <c r="D1582" s="83">
        <v>0</v>
      </c>
      <c r="E1582" s="43">
        <f t="shared" si="99"/>
        <v>13.47727984941516</v>
      </c>
      <c r="F1582" s="17">
        <f t="shared" si="100"/>
        <v>7.4198948984753363E-2</v>
      </c>
      <c r="G1582" s="17">
        <v>20.669068374815506</v>
      </c>
      <c r="H1582" s="17">
        <f t="shared" si="101"/>
        <v>20.743663042580213</v>
      </c>
      <c r="N1582" t="str">
        <f t="shared" si="102"/>
        <v>22#80</v>
      </c>
      <c r="O1582">
        <v>22</v>
      </c>
      <c r="P1582">
        <v>80</v>
      </c>
      <c r="Q1582">
        <v>13.47727984941516</v>
      </c>
      <c r="R1582">
        <v>20.743663042580213</v>
      </c>
    </row>
    <row r="1583" spans="1:18" x14ac:dyDescent="0.25">
      <c r="A1583" s="70">
        <v>23</v>
      </c>
      <c r="B1583" s="70">
        <v>1</v>
      </c>
      <c r="C1583" s="83">
        <v>31.932495275502884</v>
      </c>
      <c r="D1583" s="83">
        <v>16.48</v>
      </c>
      <c r="E1583" s="43">
        <f t="shared" si="99"/>
        <v>10.164428936709756</v>
      </c>
      <c r="F1583" s="17">
        <f t="shared" si="100"/>
        <v>9.8382310135339671E-2</v>
      </c>
      <c r="G1583" s="17">
        <v>16.48</v>
      </c>
      <c r="H1583" s="17">
        <f t="shared" si="101"/>
        <v>16.48</v>
      </c>
      <c r="N1583" t="str">
        <f t="shared" si="102"/>
        <v>23#1</v>
      </c>
      <c r="O1583">
        <v>23</v>
      </c>
      <c r="P1583">
        <v>1</v>
      </c>
      <c r="Q1583">
        <v>10.164428936709756</v>
      </c>
      <c r="R1583">
        <v>16.48</v>
      </c>
    </row>
    <row r="1584" spans="1:18" x14ac:dyDescent="0.25">
      <c r="A1584" s="70">
        <v>23</v>
      </c>
      <c r="B1584" s="70">
        <v>2</v>
      </c>
      <c r="C1584" s="83">
        <v>42.103586363255673</v>
      </c>
      <c r="D1584" s="83">
        <v>18.54</v>
      </c>
      <c r="E1584" s="43">
        <f t="shared" si="99"/>
        <v>13.401987783217315</v>
      </c>
      <c r="F1584" s="17">
        <f t="shared" si="100"/>
        <v>7.461579701275757E-2</v>
      </c>
      <c r="G1584" s="17">
        <v>18.54</v>
      </c>
      <c r="H1584" s="17">
        <f t="shared" si="101"/>
        <v>18.54</v>
      </c>
      <c r="N1584" t="str">
        <f t="shared" si="102"/>
        <v>23#2</v>
      </c>
      <c r="O1584">
        <v>23</v>
      </c>
      <c r="P1584">
        <v>2</v>
      </c>
      <c r="Q1584">
        <v>13.401987783217315</v>
      </c>
      <c r="R1584">
        <v>18.54</v>
      </c>
    </row>
    <row r="1585" spans="1:18" x14ac:dyDescent="0.25">
      <c r="A1585" s="70">
        <v>23</v>
      </c>
      <c r="B1585" s="70">
        <v>3</v>
      </c>
      <c r="C1585" s="83">
        <v>36.07189281121623</v>
      </c>
      <c r="D1585" s="83">
        <v>17.510000000000002</v>
      </c>
      <c r="E1585" s="43">
        <f t="shared" si="99"/>
        <v>11.482040095172136</v>
      </c>
      <c r="F1585" s="17">
        <f t="shared" si="100"/>
        <v>8.7092536841120324E-2</v>
      </c>
      <c r="G1585" s="17">
        <v>17.510000000000002</v>
      </c>
      <c r="H1585" s="17">
        <f t="shared" si="101"/>
        <v>17.510000000000002</v>
      </c>
      <c r="N1585" t="str">
        <f t="shared" si="102"/>
        <v>23#3</v>
      </c>
      <c r="O1585">
        <v>23</v>
      </c>
      <c r="P1585">
        <v>3</v>
      </c>
      <c r="Q1585">
        <v>11.482040095172136</v>
      </c>
      <c r="R1585">
        <v>17.510000000000002</v>
      </c>
    </row>
    <row r="1586" spans="1:18" x14ac:dyDescent="0.25">
      <c r="A1586" s="70">
        <v>23</v>
      </c>
      <c r="B1586" s="70">
        <v>4</v>
      </c>
      <c r="C1586" s="83">
        <v>33.706522790808613</v>
      </c>
      <c r="D1586" s="83">
        <v>17.510000000000002</v>
      </c>
      <c r="E1586" s="43">
        <f t="shared" si="99"/>
        <v>10.729119433193636</v>
      </c>
      <c r="F1586" s="17">
        <f t="shared" si="100"/>
        <v>9.3204293812427008E-2</v>
      </c>
      <c r="G1586" s="17">
        <v>17.510000000000002</v>
      </c>
      <c r="H1586" s="17">
        <f t="shared" si="101"/>
        <v>17.510000000000002</v>
      </c>
      <c r="N1586" t="str">
        <f t="shared" si="102"/>
        <v>23#4</v>
      </c>
      <c r="O1586">
        <v>23</v>
      </c>
      <c r="P1586">
        <v>4</v>
      </c>
      <c r="Q1586">
        <v>10.729119433193636</v>
      </c>
      <c r="R1586">
        <v>17.510000000000002</v>
      </c>
    </row>
    <row r="1587" spans="1:18" x14ac:dyDescent="0.25">
      <c r="A1587" s="70">
        <v>23</v>
      </c>
      <c r="B1587" s="70">
        <v>5</v>
      </c>
      <c r="C1587" s="83">
        <v>42.57666036733719</v>
      </c>
      <c r="D1587" s="83">
        <v>19.260999999999999</v>
      </c>
      <c r="E1587" s="43">
        <f t="shared" si="99"/>
        <v>13.552571915613013</v>
      </c>
      <c r="F1587" s="17">
        <f t="shared" si="100"/>
        <v>7.3786732601504715E-2</v>
      </c>
      <c r="G1587" s="17">
        <v>19.260999999999999</v>
      </c>
      <c r="H1587" s="17">
        <f t="shared" si="101"/>
        <v>19.260999999999999</v>
      </c>
      <c r="N1587" t="str">
        <f t="shared" si="102"/>
        <v>23#5</v>
      </c>
      <c r="O1587">
        <v>23</v>
      </c>
      <c r="P1587">
        <v>5</v>
      </c>
      <c r="Q1587">
        <v>13.552571915613013</v>
      </c>
      <c r="R1587">
        <v>19.260999999999999</v>
      </c>
    </row>
    <row r="1588" spans="1:18" x14ac:dyDescent="0.25">
      <c r="A1588" s="70">
        <v>23</v>
      </c>
      <c r="B1588" s="70">
        <v>6</v>
      </c>
      <c r="C1588" s="83">
        <v>47.780474412233943</v>
      </c>
      <c r="D1588" s="83">
        <v>19.776</v>
      </c>
      <c r="E1588" s="43">
        <f t="shared" si="99"/>
        <v>15.20899737196571</v>
      </c>
      <c r="F1588" s="17">
        <f t="shared" si="100"/>
        <v>6.5750553803321066E-2</v>
      </c>
      <c r="G1588" s="17">
        <v>19.776</v>
      </c>
      <c r="H1588" s="17">
        <f t="shared" si="101"/>
        <v>19.776</v>
      </c>
      <c r="N1588" t="str">
        <f t="shared" si="102"/>
        <v>23#6</v>
      </c>
      <c r="O1588">
        <v>23</v>
      </c>
      <c r="P1588">
        <v>6</v>
      </c>
      <c r="Q1588">
        <v>15.20899737196571</v>
      </c>
      <c r="R1588">
        <v>19.776</v>
      </c>
    </row>
    <row r="1589" spans="1:18" x14ac:dyDescent="0.25">
      <c r="A1589" s="70">
        <v>23</v>
      </c>
      <c r="B1589" s="70">
        <v>7</v>
      </c>
      <c r="C1589" s="83">
        <v>22.825820696933548</v>
      </c>
      <c r="D1589" s="83">
        <v>13.39</v>
      </c>
      <c r="E1589" s="43">
        <f t="shared" si="99"/>
        <v>7.2656843880925317</v>
      </c>
      <c r="F1589" s="17">
        <f t="shared" si="100"/>
        <v>0.13763328360902435</v>
      </c>
      <c r="G1589" s="17">
        <v>13.39</v>
      </c>
      <c r="H1589" s="17">
        <f t="shared" si="101"/>
        <v>13.39</v>
      </c>
      <c r="N1589" t="str">
        <f t="shared" si="102"/>
        <v>23#7</v>
      </c>
      <c r="O1589">
        <v>23</v>
      </c>
      <c r="P1589">
        <v>7</v>
      </c>
      <c r="Q1589">
        <v>7.2656843880925317</v>
      </c>
      <c r="R1589">
        <v>13.39</v>
      </c>
    </row>
    <row r="1590" spans="1:18" x14ac:dyDescent="0.25">
      <c r="A1590" s="70">
        <v>23</v>
      </c>
      <c r="B1590" s="70">
        <v>8</v>
      </c>
      <c r="C1590" s="83">
        <v>44.46895638366329</v>
      </c>
      <c r="D1590" s="83">
        <v>18.54</v>
      </c>
      <c r="E1590" s="43">
        <f t="shared" si="99"/>
        <v>14.154908445195813</v>
      </c>
      <c r="F1590" s="17">
        <f t="shared" si="100"/>
        <v>7.0646871639738568E-2</v>
      </c>
      <c r="G1590" s="17">
        <v>18.54</v>
      </c>
      <c r="H1590" s="17">
        <f t="shared" si="101"/>
        <v>18.54</v>
      </c>
      <c r="N1590" t="str">
        <f t="shared" si="102"/>
        <v>23#8</v>
      </c>
      <c r="O1590">
        <v>23</v>
      </c>
      <c r="P1590">
        <v>8</v>
      </c>
      <c r="Q1590">
        <v>14.154908445195813</v>
      </c>
      <c r="R1590">
        <v>18.54</v>
      </c>
    </row>
    <row r="1591" spans="1:18" x14ac:dyDescent="0.25">
      <c r="A1591" s="70">
        <v>23</v>
      </c>
      <c r="B1591" s="70">
        <v>9</v>
      </c>
      <c r="C1591" s="83">
        <v>41.985317862235277</v>
      </c>
      <c r="D1591" s="83">
        <v>17.201000000000001</v>
      </c>
      <c r="E1591" s="43">
        <f t="shared" si="99"/>
        <v>13.364341750118385</v>
      </c>
      <c r="F1591" s="17">
        <f t="shared" si="100"/>
        <v>7.4825982356455503E-2</v>
      </c>
      <c r="G1591" s="17">
        <v>17.201000000000001</v>
      </c>
      <c r="H1591" s="17">
        <f t="shared" si="101"/>
        <v>17.201000000000001</v>
      </c>
      <c r="N1591" t="str">
        <f t="shared" si="102"/>
        <v>23#9</v>
      </c>
      <c r="O1591">
        <v>23</v>
      </c>
      <c r="P1591">
        <v>9</v>
      </c>
      <c r="Q1591">
        <v>13.364341750118385</v>
      </c>
      <c r="R1591">
        <v>17.201000000000001</v>
      </c>
    </row>
    <row r="1592" spans="1:18" x14ac:dyDescent="0.25">
      <c r="A1592" s="70">
        <v>23</v>
      </c>
      <c r="B1592" s="70">
        <v>10</v>
      </c>
      <c r="C1592" s="83">
        <v>22.825820696933548</v>
      </c>
      <c r="D1592" s="83">
        <v>13.39</v>
      </c>
      <c r="E1592" s="43">
        <f t="shared" si="99"/>
        <v>7.2656843880925317</v>
      </c>
      <c r="F1592" s="17">
        <f t="shared" si="100"/>
        <v>0.13763328360902435</v>
      </c>
      <c r="G1592" s="17">
        <v>13.39</v>
      </c>
      <c r="H1592" s="17">
        <f t="shared" si="101"/>
        <v>13.39</v>
      </c>
      <c r="N1592" t="str">
        <f t="shared" si="102"/>
        <v>23#10</v>
      </c>
      <c r="O1592">
        <v>23</v>
      </c>
      <c r="P1592">
        <v>10</v>
      </c>
      <c r="Q1592">
        <v>7.2656843880925317</v>
      </c>
      <c r="R1592">
        <v>13.39</v>
      </c>
    </row>
    <row r="1593" spans="1:18" x14ac:dyDescent="0.25">
      <c r="A1593" s="70">
        <v>23</v>
      </c>
      <c r="B1593" s="70">
        <v>11</v>
      </c>
      <c r="C1593" s="83">
        <v>41.748780860194515</v>
      </c>
      <c r="D1593" s="83">
        <v>19.055</v>
      </c>
      <c r="E1593" s="43">
        <f t="shared" si="99"/>
        <v>13.289049683920535</v>
      </c>
      <c r="F1593" s="17">
        <f t="shared" si="100"/>
        <v>7.5249925599268283E-2</v>
      </c>
      <c r="G1593" s="17">
        <v>19.055</v>
      </c>
      <c r="H1593" s="17">
        <f t="shared" si="101"/>
        <v>19.055</v>
      </c>
      <c r="N1593" t="str">
        <f t="shared" si="102"/>
        <v>23#11</v>
      </c>
      <c r="O1593">
        <v>23</v>
      </c>
      <c r="P1593">
        <v>11</v>
      </c>
      <c r="Q1593">
        <v>13.289049683920535</v>
      </c>
      <c r="R1593">
        <v>19.055</v>
      </c>
    </row>
    <row r="1594" spans="1:18" x14ac:dyDescent="0.25">
      <c r="A1594" s="70">
        <v>23</v>
      </c>
      <c r="B1594" s="70">
        <v>12</v>
      </c>
      <c r="C1594" s="83">
        <v>44.114150880602139</v>
      </c>
      <c r="D1594" s="83">
        <v>0</v>
      </c>
      <c r="E1594" s="43">
        <f t="shared" si="99"/>
        <v>14.041970345899037</v>
      </c>
      <c r="F1594" s="17">
        <f t="shared" si="100"/>
        <v>7.1215077041666769E-2</v>
      </c>
      <c r="G1594" s="17">
        <v>21.170579934963627</v>
      </c>
      <c r="H1594" s="17">
        <f t="shared" si="101"/>
        <v>21.24698455794891</v>
      </c>
      <c r="N1594" t="str">
        <f t="shared" si="102"/>
        <v>23#12</v>
      </c>
      <c r="O1594">
        <v>23</v>
      </c>
      <c r="P1594">
        <v>12</v>
      </c>
      <c r="Q1594">
        <v>14.041970345899037</v>
      </c>
      <c r="R1594">
        <v>21.24698455794891</v>
      </c>
    </row>
    <row r="1595" spans="1:18" x14ac:dyDescent="0.25">
      <c r="A1595" s="70">
        <v>23</v>
      </c>
      <c r="B1595" s="70">
        <v>13</v>
      </c>
      <c r="C1595" s="83">
        <v>45.888178395907865</v>
      </c>
      <c r="D1595" s="83">
        <v>0</v>
      </c>
      <c r="E1595" s="43">
        <f t="shared" si="99"/>
        <v>14.606660842382915</v>
      </c>
      <c r="F1595" s="17">
        <f t="shared" si="100"/>
        <v>6.8461916846756954E-2</v>
      </c>
      <c r="G1595" s="17">
        <v>21.644101798459737</v>
      </c>
      <c r="H1595" s="17">
        <f t="shared" si="101"/>
        <v>21.722215361850377</v>
      </c>
      <c r="N1595" t="str">
        <f t="shared" si="102"/>
        <v>23#13</v>
      </c>
      <c r="O1595">
        <v>23</v>
      </c>
      <c r="P1595">
        <v>13</v>
      </c>
      <c r="Q1595">
        <v>14.606660842382915</v>
      </c>
      <c r="R1595">
        <v>21.722215361850377</v>
      </c>
    </row>
    <row r="1596" spans="1:18" x14ac:dyDescent="0.25">
      <c r="A1596" s="70">
        <v>23</v>
      </c>
      <c r="B1596" s="70">
        <v>14</v>
      </c>
      <c r="C1596" s="83">
        <v>21.051793181627836</v>
      </c>
      <c r="D1596" s="83">
        <v>0</v>
      </c>
      <c r="E1596" s="43">
        <f t="shared" si="99"/>
        <v>6.7009938916086575</v>
      </c>
      <c r="F1596" s="17">
        <f t="shared" si="100"/>
        <v>0.14923159402551514</v>
      </c>
      <c r="G1596" s="17">
        <v>11.311071376391196</v>
      </c>
      <c r="H1596" s="17">
        <f t="shared" si="101"/>
        <v>11.351893032988592</v>
      </c>
      <c r="N1596" t="str">
        <f t="shared" si="102"/>
        <v>23#14</v>
      </c>
      <c r="O1596">
        <v>23</v>
      </c>
      <c r="P1596">
        <v>14</v>
      </c>
      <c r="Q1596">
        <v>6.7009938916086575</v>
      </c>
      <c r="R1596">
        <v>11.351893032988592</v>
      </c>
    </row>
    <row r="1597" spans="1:18" x14ac:dyDescent="0.25">
      <c r="A1597" s="70">
        <v>23</v>
      </c>
      <c r="B1597" s="70">
        <v>15</v>
      </c>
      <c r="C1597" s="83">
        <v>39.383410839786897</v>
      </c>
      <c r="D1597" s="83">
        <v>0</v>
      </c>
      <c r="E1597" s="43">
        <f t="shared" si="99"/>
        <v>12.536129021942035</v>
      </c>
      <c r="F1597" s="17">
        <f t="shared" si="100"/>
        <v>7.9769440650275386E-2</v>
      </c>
      <c r="G1597" s="17">
        <v>19.764387425839036</v>
      </c>
      <c r="H1597" s="17">
        <f t="shared" si="101"/>
        <v>19.83571710005889</v>
      </c>
      <c r="N1597" t="str">
        <f t="shared" si="102"/>
        <v>23#15</v>
      </c>
      <c r="O1597">
        <v>23</v>
      </c>
      <c r="P1597">
        <v>15</v>
      </c>
      <c r="Q1597">
        <v>12.536129021942035</v>
      </c>
      <c r="R1597">
        <v>19.83571710005889</v>
      </c>
    </row>
    <row r="1598" spans="1:18" x14ac:dyDescent="0.25">
      <c r="A1598" s="70">
        <v>23</v>
      </c>
      <c r="B1598" s="70">
        <v>16</v>
      </c>
      <c r="C1598" s="83">
        <v>51.210260941824998</v>
      </c>
      <c r="D1598" s="83">
        <v>20.908999999999999</v>
      </c>
      <c r="E1598" s="43">
        <f t="shared" si="99"/>
        <v>16.300732331834535</v>
      </c>
      <c r="F1598" s="17">
        <f t="shared" si="100"/>
        <v>6.1346937035893091E-2</v>
      </c>
      <c r="G1598" s="17">
        <v>20.908999999999999</v>
      </c>
      <c r="H1598" s="17">
        <f t="shared" si="101"/>
        <v>20.908999999999999</v>
      </c>
      <c r="N1598" t="str">
        <f t="shared" si="102"/>
        <v>23#16</v>
      </c>
      <c r="O1598">
        <v>23</v>
      </c>
      <c r="P1598">
        <v>16</v>
      </c>
      <c r="Q1598">
        <v>16.300732331834535</v>
      </c>
      <c r="R1598">
        <v>20.908999999999999</v>
      </c>
    </row>
    <row r="1599" spans="1:18" x14ac:dyDescent="0.25">
      <c r="A1599" s="70">
        <v>23</v>
      </c>
      <c r="B1599" s="70">
        <v>17</v>
      </c>
      <c r="C1599" s="83">
        <v>43.995882379581758</v>
      </c>
      <c r="D1599" s="83">
        <v>0</v>
      </c>
      <c r="E1599" s="43">
        <f t="shared" si="99"/>
        <v>14.004324312800112</v>
      </c>
      <c r="F1599" s="17">
        <f t="shared" si="100"/>
        <v>7.1406515420811029E-2</v>
      </c>
      <c r="G1599" s="17">
        <v>21.138041898285827</v>
      </c>
      <c r="H1599" s="17">
        <f t="shared" si="101"/>
        <v>21.21432909149674</v>
      </c>
      <c r="N1599" t="str">
        <f t="shared" si="102"/>
        <v>23#17</v>
      </c>
      <c r="O1599">
        <v>23</v>
      </c>
      <c r="P1599">
        <v>17</v>
      </c>
      <c r="Q1599">
        <v>14.004324312800112</v>
      </c>
      <c r="R1599">
        <v>21.21432909149674</v>
      </c>
    </row>
    <row r="1600" spans="1:18" x14ac:dyDescent="0.25">
      <c r="A1600" s="70">
        <v>23</v>
      </c>
      <c r="B1600" s="70">
        <v>18</v>
      </c>
      <c r="C1600" s="83">
        <v>52.511214453049185</v>
      </c>
      <c r="D1600" s="83">
        <v>19.57</v>
      </c>
      <c r="E1600" s="43">
        <f t="shared" si="99"/>
        <v>16.714838695922712</v>
      </c>
      <c r="F1600" s="17">
        <f t="shared" si="100"/>
        <v>5.9827080487706547E-2</v>
      </c>
      <c r="G1600" s="17">
        <v>19.57</v>
      </c>
      <c r="H1600" s="17">
        <f t="shared" si="101"/>
        <v>19.57</v>
      </c>
      <c r="N1600" t="str">
        <f t="shared" si="102"/>
        <v>23#18</v>
      </c>
      <c r="O1600">
        <v>23</v>
      </c>
      <c r="P1600">
        <v>18</v>
      </c>
      <c r="Q1600">
        <v>16.714838695922712</v>
      </c>
      <c r="R1600">
        <v>19.57</v>
      </c>
    </row>
    <row r="1601" spans="1:18" x14ac:dyDescent="0.25">
      <c r="A1601" s="70">
        <v>23</v>
      </c>
      <c r="B1601" s="70">
        <v>20</v>
      </c>
      <c r="C1601" s="83">
        <v>54.876584473456802</v>
      </c>
      <c r="D1601" s="83">
        <v>20.085000000000001</v>
      </c>
      <c r="E1601" s="43">
        <f t="shared" si="99"/>
        <v>17.467759357901208</v>
      </c>
      <c r="F1601" s="17">
        <f t="shared" si="100"/>
        <v>5.7248327018408866E-2</v>
      </c>
      <c r="G1601" s="17">
        <v>20.085000000000001</v>
      </c>
      <c r="H1601" s="17">
        <f t="shared" si="101"/>
        <v>20.085000000000001</v>
      </c>
      <c r="N1601" t="str">
        <f t="shared" si="102"/>
        <v>23#20</v>
      </c>
      <c r="O1601">
        <v>23</v>
      </c>
      <c r="P1601">
        <v>20</v>
      </c>
      <c r="Q1601">
        <v>17.467759357901208</v>
      </c>
      <c r="R1601">
        <v>20.085000000000001</v>
      </c>
    </row>
    <row r="1602" spans="1:18" x14ac:dyDescent="0.25">
      <c r="A1602" s="70">
        <v>23</v>
      </c>
      <c r="B1602" s="70">
        <v>22</v>
      </c>
      <c r="C1602" s="83">
        <v>45.888178395907865</v>
      </c>
      <c r="D1602" s="83">
        <v>0</v>
      </c>
      <c r="E1602" s="43">
        <f t="shared" si="99"/>
        <v>14.606660842382915</v>
      </c>
      <c r="F1602" s="17">
        <f t="shared" si="100"/>
        <v>6.8461916846756954E-2</v>
      </c>
      <c r="G1602" s="17">
        <v>21.644101798459737</v>
      </c>
      <c r="H1602" s="17">
        <f t="shared" si="101"/>
        <v>21.722215361850377</v>
      </c>
      <c r="N1602" t="str">
        <f t="shared" si="102"/>
        <v>23#22</v>
      </c>
      <c r="O1602">
        <v>23</v>
      </c>
      <c r="P1602">
        <v>22</v>
      </c>
      <c r="Q1602">
        <v>14.606660842382915</v>
      </c>
      <c r="R1602">
        <v>21.722215361850377</v>
      </c>
    </row>
    <row r="1603" spans="1:18" x14ac:dyDescent="0.25">
      <c r="A1603" s="70">
        <v>23</v>
      </c>
      <c r="B1603" s="70">
        <v>23</v>
      </c>
      <c r="C1603" s="83">
        <v>46.479520901009757</v>
      </c>
      <c r="D1603" s="83">
        <v>0</v>
      </c>
      <c r="E1603" s="43">
        <f t="shared" ref="E1603:E1666" si="103">C1603/PI()</f>
        <v>14.794891007877537</v>
      </c>
      <c r="F1603" s="17">
        <f t="shared" ref="F1603:F1666" si="104">1/E1603</f>
        <v>6.7590900092981437E-2</v>
      </c>
      <c r="G1603" s="17">
        <v>21.796104096478665</v>
      </c>
      <c r="H1603" s="17">
        <f t="shared" ref="H1603:H1666" si="105">IF(D1603=0,EXP($L$3+$L$4*F1603)*$L$5,D1603)</f>
        <v>21.874766236162856</v>
      </c>
      <c r="N1603" t="str">
        <f t="shared" ref="N1603:N1666" si="106">CONCATENATE(O1603,"#",P1603)</f>
        <v>23#23</v>
      </c>
      <c r="O1603">
        <v>23</v>
      </c>
      <c r="P1603">
        <v>23</v>
      </c>
      <c r="Q1603">
        <v>14.794891007877537</v>
      </c>
      <c r="R1603">
        <v>21.874766236162856</v>
      </c>
    </row>
    <row r="1604" spans="1:18" x14ac:dyDescent="0.25">
      <c r="A1604" s="70">
        <v>23</v>
      </c>
      <c r="B1604" s="70">
        <v>24</v>
      </c>
      <c r="C1604" s="83">
        <v>43.522808375500233</v>
      </c>
      <c r="D1604" s="83">
        <v>0</v>
      </c>
      <c r="E1604" s="43">
        <f t="shared" si="103"/>
        <v>13.853740180404412</v>
      </c>
      <c r="F1604" s="17">
        <f t="shared" si="104"/>
        <v>7.2182673197124195E-2</v>
      </c>
      <c r="G1604" s="17">
        <v>21.006632975254369</v>
      </c>
      <c r="H1604" s="17">
        <f t="shared" si="105"/>
        <v>21.082445913662063</v>
      </c>
      <c r="N1604" t="str">
        <f t="shared" si="106"/>
        <v>23#24</v>
      </c>
      <c r="O1604">
        <v>23</v>
      </c>
      <c r="P1604">
        <v>24</v>
      </c>
      <c r="Q1604">
        <v>13.853740180404412</v>
      </c>
      <c r="R1604">
        <v>21.082445913662063</v>
      </c>
    </row>
    <row r="1605" spans="1:18" x14ac:dyDescent="0.25">
      <c r="A1605" s="70">
        <v>23</v>
      </c>
      <c r="B1605" s="70">
        <v>25</v>
      </c>
      <c r="C1605" s="83">
        <v>45.888178395907865</v>
      </c>
      <c r="D1605" s="83">
        <v>0</v>
      </c>
      <c r="E1605" s="43">
        <f t="shared" si="103"/>
        <v>14.606660842382915</v>
      </c>
      <c r="F1605" s="17">
        <f t="shared" si="104"/>
        <v>6.8461916846756954E-2</v>
      </c>
      <c r="G1605" s="17">
        <v>21.644101798459737</v>
      </c>
      <c r="H1605" s="17">
        <f t="shared" si="105"/>
        <v>21.722215361850377</v>
      </c>
      <c r="N1605" t="str">
        <f t="shared" si="106"/>
        <v>23#25</v>
      </c>
      <c r="O1605">
        <v>23</v>
      </c>
      <c r="P1605">
        <v>25</v>
      </c>
      <c r="Q1605">
        <v>14.606660842382915</v>
      </c>
      <c r="R1605">
        <v>21.722215361850377</v>
      </c>
    </row>
    <row r="1606" spans="1:18" x14ac:dyDescent="0.25">
      <c r="A1606" s="70">
        <v>23</v>
      </c>
      <c r="B1606" s="70">
        <v>26</v>
      </c>
      <c r="C1606" s="83">
        <v>25.309459218361543</v>
      </c>
      <c r="D1606" s="83">
        <v>0</v>
      </c>
      <c r="E1606" s="43">
        <f t="shared" si="103"/>
        <v>8.0562510831699541</v>
      </c>
      <c r="F1606" s="17">
        <f t="shared" si="104"/>
        <v>0.12412721372215753</v>
      </c>
      <c r="G1606" s="17">
        <v>13.838925812572032</v>
      </c>
      <c r="H1606" s="17">
        <f t="shared" si="105"/>
        <v>13.888870495829604</v>
      </c>
      <c r="N1606" t="str">
        <f t="shared" si="106"/>
        <v>23#26</v>
      </c>
      <c r="O1606">
        <v>23</v>
      </c>
      <c r="P1606">
        <v>26</v>
      </c>
      <c r="Q1606">
        <v>8.0562510831699541</v>
      </c>
      <c r="R1606">
        <v>13.888870495829604</v>
      </c>
    </row>
    <row r="1607" spans="1:18" x14ac:dyDescent="0.25">
      <c r="A1607" s="70">
        <v>23</v>
      </c>
      <c r="B1607" s="70">
        <v>27</v>
      </c>
      <c r="C1607" s="83">
        <v>46.479520901009757</v>
      </c>
      <c r="D1607" s="83">
        <v>0</v>
      </c>
      <c r="E1607" s="43">
        <f t="shared" si="103"/>
        <v>14.794891007877537</v>
      </c>
      <c r="F1607" s="17">
        <f t="shared" si="104"/>
        <v>6.7590900092981437E-2</v>
      </c>
      <c r="G1607" s="17">
        <v>21.796104096478665</v>
      </c>
      <c r="H1607" s="17">
        <f t="shared" si="105"/>
        <v>21.874766236162856</v>
      </c>
      <c r="N1607" t="str">
        <f t="shared" si="106"/>
        <v>23#27</v>
      </c>
      <c r="O1607">
        <v>23</v>
      </c>
      <c r="P1607">
        <v>27</v>
      </c>
      <c r="Q1607">
        <v>14.794891007877537</v>
      </c>
      <c r="R1607">
        <v>21.874766236162856</v>
      </c>
    </row>
    <row r="1608" spans="1:18" x14ac:dyDescent="0.25">
      <c r="A1608" s="70">
        <v>23</v>
      </c>
      <c r="B1608" s="70">
        <v>29</v>
      </c>
      <c r="C1608" s="83">
        <v>46.952594905091296</v>
      </c>
      <c r="D1608" s="83">
        <v>0</v>
      </c>
      <c r="E1608" s="43">
        <f t="shared" si="103"/>
        <v>14.94547514027324</v>
      </c>
      <c r="F1608" s="17">
        <f t="shared" si="104"/>
        <v>6.6909883467359446E-2</v>
      </c>
      <c r="G1608" s="17">
        <v>21.91569243431703</v>
      </c>
      <c r="H1608" s="17">
        <f t="shared" si="105"/>
        <v>21.99478616831248</v>
      </c>
      <c r="N1608" t="str">
        <f t="shared" si="106"/>
        <v>23#29</v>
      </c>
      <c r="O1608">
        <v>23</v>
      </c>
      <c r="P1608">
        <v>29</v>
      </c>
      <c r="Q1608">
        <v>14.94547514027324</v>
      </c>
      <c r="R1608">
        <v>21.99478616831248</v>
      </c>
    </row>
    <row r="1609" spans="1:18" x14ac:dyDescent="0.25">
      <c r="A1609" s="70">
        <v>23</v>
      </c>
      <c r="B1609" s="70">
        <v>31</v>
      </c>
      <c r="C1609" s="83">
        <v>45.888178395907865</v>
      </c>
      <c r="D1609" s="83">
        <v>0</v>
      </c>
      <c r="E1609" s="43">
        <f t="shared" si="103"/>
        <v>14.606660842382915</v>
      </c>
      <c r="F1609" s="17">
        <f t="shared" si="104"/>
        <v>6.8461916846756954E-2</v>
      </c>
      <c r="G1609" s="17">
        <v>21.644101798459737</v>
      </c>
      <c r="H1609" s="17">
        <f t="shared" si="105"/>
        <v>21.722215361850377</v>
      </c>
      <c r="N1609" t="str">
        <f t="shared" si="106"/>
        <v>23#31</v>
      </c>
      <c r="O1609">
        <v>23</v>
      </c>
      <c r="P1609">
        <v>31</v>
      </c>
      <c r="Q1609">
        <v>14.606660842382915</v>
      </c>
      <c r="R1609">
        <v>21.722215361850377</v>
      </c>
    </row>
    <row r="1610" spans="1:18" x14ac:dyDescent="0.25">
      <c r="A1610" s="70">
        <v>23</v>
      </c>
      <c r="B1610" s="70">
        <v>32</v>
      </c>
      <c r="C1610" s="83">
        <v>40.56609584999071</v>
      </c>
      <c r="D1610" s="83">
        <v>0</v>
      </c>
      <c r="E1610" s="43">
        <f t="shared" si="103"/>
        <v>12.912589352931287</v>
      </c>
      <c r="F1610" s="17">
        <f t="shared" si="104"/>
        <v>7.7443800981171138E-2</v>
      </c>
      <c r="G1610" s="17">
        <v>20.137167901258582</v>
      </c>
      <c r="H1610" s="17">
        <f t="shared" si="105"/>
        <v>20.209842940214223</v>
      </c>
      <c r="N1610" t="str">
        <f t="shared" si="106"/>
        <v>23#32</v>
      </c>
      <c r="O1610">
        <v>23</v>
      </c>
      <c r="P1610">
        <v>32</v>
      </c>
      <c r="Q1610">
        <v>12.912589352931287</v>
      </c>
      <c r="R1610">
        <v>20.209842940214223</v>
      </c>
    </row>
    <row r="1611" spans="1:18" x14ac:dyDescent="0.25">
      <c r="A1611" s="70">
        <v>23</v>
      </c>
      <c r="B1611" s="70">
        <v>33</v>
      </c>
      <c r="C1611" s="83">
        <v>35.125744803053166</v>
      </c>
      <c r="D1611" s="83">
        <v>0</v>
      </c>
      <c r="E1611" s="43">
        <f t="shared" si="103"/>
        <v>11.180871830380731</v>
      </c>
      <c r="F1611" s="17">
        <f t="shared" si="104"/>
        <v>8.9438463759399706E-2</v>
      </c>
      <c r="G1611" s="17">
        <v>18.287085484693399</v>
      </c>
      <c r="H1611" s="17">
        <f t="shared" si="105"/>
        <v>18.353083576207659</v>
      </c>
      <c r="N1611" t="str">
        <f t="shared" si="106"/>
        <v>23#33</v>
      </c>
      <c r="O1611">
        <v>23</v>
      </c>
      <c r="P1611">
        <v>33</v>
      </c>
      <c r="Q1611">
        <v>11.180871830380731</v>
      </c>
      <c r="R1611">
        <v>18.353083576207659</v>
      </c>
    </row>
    <row r="1612" spans="1:18" x14ac:dyDescent="0.25">
      <c r="A1612" s="70">
        <v>23</v>
      </c>
      <c r="B1612" s="70">
        <v>34</v>
      </c>
      <c r="C1612" s="83">
        <v>37.372846322440424</v>
      </c>
      <c r="D1612" s="83">
        <v>0</v>
      </c>
      <c r="E1612" s="43">
        <f t="shared" si="103"/>
        <v>11.896146459260311</v>
      </c>
      <c r="F1612" s="17">
        <f t="shared" si="104"/>
        <v>8.4060834609309174E-2</v>
      </c>
      <c r="G1612" s="17">
        <v>19.094534205023749</v>
      </c>
      <c r="H1612" s="17">
        <f t="shared" si="105"/>
        <v>19.163446378969677</v>
      </c>
      <c r="N1612" t="str">
        <f t="shared" si="106"/>
        <v>23#34</v>
      </c>
      <c r="O1612">
        <v>23</v>
      </c>
      <c r="P1612">
        <v>34</v>
      </c>
      <c r="Q1612">
        <v>11.896146459260311</v>
      </c>
      <c r="R1612">
        <v>19.163446378969677</v>
      </c>
    </row>
    <row r="1613" spans="1:18" x14ac:dyDescent="0.25">
      <c r="A1613" s="70">
        <v>23</v>
      </c>
      <c r="B1613" s="70">
        <v>35</v>
      </c>
      <c r="C1613" s="83">
        <v>35.244013304073555</v>
      </c>
      <c r="D1613" s="83">
        <v>0</v>
      </c>
      <c r="E1613" s="43">
        <f t="shared" si="103"/>
        <v>11.218517863479658</v>
      </c>
      <c r="F1613" s="17">
        <f t="shared" si="104"/>
        <v>8.9138334686381562E-2</v>
      </c>
      <c r="G1613" s="17">
        <v>18.33123641276995</v>
      </c>
      <c r="H1613" s="17">
        <f t="shared" si="105"/>
        <v>18.397393844983636</v>
      </c>
      <c r="N1613" t="str">
        <f t="shared" si="106"/>
        <v>23#35</v>
      </c>
      <c r="O1613">
        <v>23</v>
      </c>
      <c r="P1613">
        <v>35</v>
      </c>
      <c r="Q1613">
        <v>11.218517863479658</v>
      </c>
      <c r="R1613">
        <v>18.397393844983636</v>
      </c>
    </row>
    <row r="1614" spans="1:18" x14ac:dyDescent="0.25">
      <c r="A1614" s="70">
        <v>23</v>
      </c>
      <c r="B1614" s="70">
        <v>36</v>
      </c>
      <c r="C1614" s="83">
        <v>43.759345377541003</v>
      </c>
      <c r="D1614" s="83">
        <v>0</v>
      </c>
      <c r="E1614" s="43">
        <f t="shared" si="103"/>
        <v>13.929032246602263</v>
      </c>
      <c r="F1614" s="17">
        <f t="shared" si="104"/>
        <v>7.1792496585247834E-2</v>
      </c>
      <c r="G1614" s="17">
        <v>21.072590163510579</v>
      </c>
      <c r="H1614" s="17">
        <f t="shared" si="105"/>
        <v>21.148641141410689</v>
      </c>
      <c r="N1614" t="str">
        <f t="shared" si="106"/>
        <v>23#36</v>
      </c>
      <c r="O1614">
        <v>23</v>
      </c>
      <c r="P1614">
        <v>36</v>
      </c>
      <c r="Q1614">
        <v>13.929032246602263</v>
      </c>
      <c r="R1614">
        <v>21.148641141410689</v>
      </c>
    </row>
    <row r="1615" spans="1:18" x14ac:dyDescent="0.25">
      <c r="A1615" s="70">
        <v>23</v>
      </c>
      <c r="B1615" s="70">
        <v>37</v>
      </c>
      <c r="C1615" s="83">
        <v>43.877613878561377</v>
      </c>
      <c r="D1615" s="83">
        <v>0</v>
      </c>
      <c r="E1615" s="43">
        <f t="shared" si="103"/>
        <v>13.966678279701187</v>
      </c>
      <c r="F1615" s="17">
        <f t="shared" si="104"/>
        <v>7.1598985812780874E-2</v>
      </c>
      <c r="G1615" s="17">
        <v>21.105378868579734</v>
      </c>
      <c r="H1615" s="17">
        <f t="shared" si="105"/>
        <v>21.181548180916437</v>
      </c>
      <c r="N1615" t="str">
        <f t="shared" si="106"/>
        <v>23#37</v>
      </c>
      <c r="O1615">
        <v>23</v>
      </c>
      <c r="P1615">
        <v>37</v>
      </c>
      <c r="Q1615">
        <v>13.966678279701187</v>
      </c>
      <c r="R1615">
        <v>21.181548180916437</v>
      </c>
    </row>
    <row r="1616" spans="1:18" x14ac:dyDescent="0.25">
      <c r="A1616" s="70">
        <v>23</v>
      </c>
      <c r="B1616" s="70">
        <v>38</v>
      </c>
      <c r="C1616" s="83">
        <v>45.769909894887483</v>
      </c>
      <c r="D1616" s="83">
        <v>0</v>
      </c>
      <c r="E1616" s="43">
        <f t="shared" si="103"/>
        <v>14.56901480928399</v>
      </c>
      <c r="F1616" s="17">
        <f t="shared" si="104"/>
        <v>6.8638821024655544E-2</v>
      </c>
      <c r="G1616" s="17">
        <v>21.613359765084745</v>
      </c>
      <c r="H1616" s="17">
        <f t="shared" si="105"/>
        <v>21.691362380476935</v>
      </c>
      <c r="N1616" t="str">
        <f t="shared" si="106"/>
        <v>23#38</v>
      </c>
      <c r="O1616">
        <v>23</v>
      </c>
      <c r="P1616">
        <v>38</v>
      </c>
      <c r="Q1616">
        <v>14.56901480928399</v>
      </c>
      <c r="R1616">
        <v>21.691362380476935</v>
      </c>
    </row>
    <row r="1617" spans="1:18" x14ac:dyDescent="0.25">
      <c r="A1617" s="70">
        <v>23</v>
      </c>
      <c r="B1617" s="70">
        <v>39</v>
      </c>
      <c r="C1617" s="83">
        <v>44.350687882642895</v>
      </c>
      <c r="D1617" s="83">
        <v>0</v>
      </c>
      <c r="E1617" s="43">
        <f t="shared" si="103"/>
        <v>14.117262412096885</v>
      </c>
      <c r="F1617" s="17">
        <f t="shared" si="104"/>
        <v>7.0835263297444551E-2</v>
      </c>
      <c r="G1617" s="17">
        <v>21.235283736100463</v>
      </c>
      <c r="H1617" s="17">
        <f t="shared" si="105"/>
        <v>21.311921875104048</v>
      </c>
      <c r="N1617" t="str">
        <f t="shared" si="106"/>
        <v>23#39</v>
      </c>
      <c r="O1617">
        <v>23</v>
      </c>
      <c r="P1617">
        <v>39</v>
      </c>
      <c r="Q1617">
        <v>14.117262412096885</v>
      </c>
      <c r="R1617">
        <v>21.311921875104048</v>
      </c>
    </row>
    <row r="1618" spans="1:18" x14ac:dyDescent="0.25">
      <c r="A1618" s="70">
        <v>23</v>
      </c>
      <c r="B1618" s="70">
        <v>40</v>
      </c>
      <c r="C1618" s="83">
        <v>44.705493385704038</v>
      </c>
      <c r="D1618" s="83">
        <v>0</v>
      </c>
      <c r="E1618" s="43">
        <f t="shared" si="103"/>
        <v>14.23020051139366</v>
      </c>
      <c r="F1618" s="17">
        <f t="shared" si="104"/>
        <v>7.0273078668099759E-2</v>
      </c>
      <c r="G1618" s="17">
        <v>21.331418791313737</v>
      </c>
      <c r="H1618" s="17">
        <f t="shared" si="105"/>
        <v>21.408403881731587</v>
      </c>
      <c r="N1618" t="str">
        <f t="shared" si="106"/>
        <v>23#40</v>
      </c>
      <c r="O1618">
        <v>23</v>
      </c>
      <c r="P1618">
        <v>40</v>
      </c>
      <c r="Q1618">
        <v>14.23020051139366</v>
      </c>
      <c r="R1618">
        <v>21.408403881731587</v>
      </c>
    </row>
    <row r="1619" spans="1:18" x14ac:dyDescent="0.25">
      <c r="A1619" s="70">
        <v>23</v>
      </c>
      <c r="B1619" s="70">
        <v>41</v>
      </c>
      <c r="C1619" s="83">
        <v>38.43726283162384</v>
      </c>
      <c r="D1619" s="83">
        <v>0</v>
      </c>
      <c r="E1619" s="43">
        <f t="shared" si="103"/>
        <v>12.234960757150633</v>
      </c>
      <c r="F1619" s="17">
        <f t="shared" si="104"/>
        <v>8.1732996112436021E-2</v>
      </c>
      <c r="G1619" s="17">
        <v>19.455024133433266</v>
      </c>
      <c r="H1619" s="17">
        <f t="shared" si="105"/>
        <v>19.525237315530827</v>
      </c>
      <c r="N1619" t="str">
        <f t="shared" si="106"/>
        <v>23#41</v>
      </c>
      <c r="O1619">
        <v>23</v>
      </c>
      <c r="P1619">
        <v>41</v>
      </c>
      <c r="Q1619">
        <v>12.234960757150633</v>
      </c>
      <c r="R1619">
        <v>19.525237315530827</v>
      </c>
    </row>
    <row r="1620" spans="1:18" x14ac:dyDescent="0.25">
      <c r="A1620" s="70">
        <v>23</v>
      </c>
      <c r="B1620" s="70">
        <v>42</v>
      </c>
      <c r="C1620" s="83">
        <v>40.684364351011084</v>
      </c>
      <c r="D1620" s="83">
        <v>0</v>
      </c>
      <c r="E1620" s="43">
        <f t="shared" si="103"/>
        <v>12.95023538603021</v>
      </c>
      <c r="F1620" s="17">
        <f t="shared" si="104"/>
        <v>7.7218673652737518E-2</v>
      </c>
      <c r="G1620" s="17">
        <v>20.17362507377398</v>
      </c>
      <c r="H1620" s="17">
        <f t="shared" si="105"/>
        <v>20.246431686665229</v>
      </c>
      <c r="N1620" t="str">
        <f t="shared" si="106"/>
        <v>23#42</v>
      </c>
      <c r="O1620">
        <v>23</v>
      </c>
      <c r="P1620">
        <v>42</v>
      </c>
      <c r="Q1620">
        <v>12.95023538603021</v>
      </c>
      <c r="R1620">
        <v>20.246431686665229</v>
      </c>
    </row>
    <row r="1621" spans="1:18" x14ac:dyDescent="0.25">
      <c r="A1621" s="70">
        <v>23</v>
      </c>
      <c r="B1621" s="70">
        <v>43</v>
      </c>
      <c r="C1621" s="83">
        <v>46.479520901009757</v>
      </c>
      <c r="D1621" s="83">
        <v>0</v>
      </c>
      <c r="E1621" s="43">
        <f t="shared" si="103"/>
        <v>14.794891007877537</v>
      </c>
      <c r="F1621" s="17">
        <f t="shared" si="104"/>
        <v>6.7590900092981437E-2</v>
      </c>
      <c r="G1621" s="17">
        <v>21.796104096478665</v>
      </c>
      <c r="H1621" s="17">
        <f t="shared" si="105"/>
        <v>21.874766236162856</v>
      </c>
      <c r="N1621" t="str">
        <f t="shared" si="106"/>
        <v>23#43</v>
      </c>
      <c r="O1621">
        <v>23</v>
      </c>
      <c r="P1621">
        <v>43</v>
      </c>
      <c r="Q1621">
        <v>14.794891007877537</v>
      </c>
      <c r="R1621">
        <v>21.874766236162856</v>
      </c>
    </row>
    <row r="1622" spans="1:18" x14ac:dyDescent="0.25">
      <c r="A1622" s="70">
        <v>23</v>
      </c>
      <c r="B1622" s="70">
        <v>44</v>
      </c>
      <c r="C1622" s="83">
        <v>16.794127144894112</v>
      </c>
      <c r="D1622" s="83">
        <v>0</v>
      </c>
      <c r="E1622" s="43">
        <f t="shared" si="103"/>
        <v>5.3457367000473548</v>
      </c>
      <c r="F1622" s="17">
        <f t="shared" si="104"/>
        <v>0.18706495589113875</v>
      </c>
      <c r="G1622" s="17">
        <v>8.3462020416632203</v>
      </c>
      <c r="H1622" s="17">
        <f t="shared" si="105"/>
        <v>8.3763234848315822</v>
      </c>
      <c r="N1622" t="str">
        <f t="shared" si="106"/>
        <v>23#44</v>
      </c>
      <c r="O1622">
        <v>23</v>
      </c>
      <c r="P1622">
        <v>44</v>
      </c>
      <c r="Q1622">
        <v>5.3457367000473548</v>
      </c>
      <c r="R1622">
        <v>8.3763234848315822</v>
      </c>
    </row>
    <row r="1623" spans="1:18" x14ac:dyDescent="0.25">
      <c r="A1623" s="70">
        <v>23</v>
      </c>
      <c r="B1623" s="70">
        <v>45</v>
      </c>
      <c r="C1623" s="83">
        <v>43.049734371418701</v>
      </c>
      <c r="D1623" s="83">
        <v>0</v>
      </c>
      <c r="E1623" s="43">
        <f t="shared" si="103"/>
        <v>13.703156048008708</v>
      </c>
      <c r="F1623" s="17">
        <f t="shared" si="104"/>
        <v>7.2975889386103596E-2</v>
      </c>
      <c r="G1623" s="17">
        <v>20.873179964804034</v>
      </c>
      <c r="H1623" s="17">
        <f t="shared" si="105"/>
        <v>20.948511271297011</v>
      </c>
      <c r="N1623" t="str">
        <f t="shared" si="106"/>
        <v>23#45</v>
      </c>
      <c r="O1623">
        <v>23</v>
      </c>
      <c r="P1623">
        <v>45</v>
      </c>
      <c r="Q1623">
        <v>13.703156048008708</v>
      </c>
      <c r="R1623">
        <v>20.948511271297011</v>
      </c>
    </row>
    <row r="1624" spans="1:18" x14ac:dyDescent="0.25">
      <c r="A1624" s="70">
        <v>23</v>
      </c>
      <c r="B1624" s="70">
        <v>46</v>
      </c>
      <c r="C1624" s="83">
        <v>43.404539874479845</v>
      </c>
      <c r="D1624" s="83">
        <v>0</v>
      </c>
      <c r="E1624" s="43">
        <f t="shared" si="103"/>
        <v>13.816094147305483</v>
      </c>
      <c r="F1624" s="17">
        <f t="shared" si="104"/>
        <v>7.2379356230358877E-2</v>
      </c>
      <c r="G1624" s="17">
        <v>20.973463104614858</v>
      </c>
      <c r="H1624" s="17">
        <f t="shared" si="105"/>
        <v>21.049156332959413</v>
      </c>
      <c r="N1624" t="str">
        <f t="shared" si="106"/>
        <v>23#46</v>
      </c>
      <c r="O1624">
        <v>23</v>
      </c>
      <c r="P1624">
        <v>46</v>
      </c>
      <c r="Q1624">
        <v>13.816094147305483</v>
      </c>
      <c r="R1624">
        <v>21.049156332959413</v>
      </c>
    </row>
    <row r="1625" spans="1:18" x14ac:dyDescent="0.25">
      <c r="A1625" s="70">
        <v>23</v>
      </c>
      <c r="B1625" s="70">
        <v>47</v>
      </c>
      <c r="C1625" s="83">
        <v>43.522808375500233</v>
      </c>
      <c r="D1625" s="83">
        <v>0</v>
      </c>
      <c r="E1625" s="43">
        <f t="shared" si="103"/>
        <v>13.853740180404412</v>
      </c>
      <c r="F1625" s="17">
        <f t="shared" si="104"/>
        <v>7.2182673197124195E-2</v>
      </c>
      <c r="G1625" s="17">
        <v>21.006632975254369</v>
      </c>
      <c r="H1625" s="17">
        <f t="shared" si="105"/>
        <v>21.082445913662063</v>
      </c>
      <c r="N1625" t="str">
        <f t="shared" si="106"/>
        <v>23#47</v>
      </c>
      <c r="O1625">
        <v>23</v>
      </c>
      <c r="P1625">
        <v>47</v>
      </c>
      <c r="Q1625">
        <v>13.853740180404412</v>
      </c>
      <c r="R1625">
        <v>21.082445913662063</v>
      </c>
    </row>
    <row r="1626" spans="1:18" x14ac:dyDescent="0.25">
      <c r="A1626" s="70">
        <v>23</v>
      </c>
      <c r="B1626" s="70">
        <v>48</v>
      </c>
      <c r="C1626" s="83">
        <v>44.705493385704038</v>
      </c>
      <c r="D1626" s="83">
        <v>0</v>
      </c>
      <c r="E1626" s="43">
        <f t="shared" si="103"/>
        <v>14.23020051139366</v>
      </c>
      <c r="F1626" s="17">
        <f t="shared" si="104"/>
        <v>7.0273078668099759E-2</v>
      </c>
      <c r="G1626" s="17">
        <v>21.331418791313737</v>
      </c>
      <c r="H1626" s="17">
        <f t="shared" si="105"/>
        <v>21.408403881731587</v>
      </c>
      <c r="N1626" t="str">
        <f t="shared" si="106"/>
        <v>23#48</v>
      </c>
      <c r="O1626">
        <v>23</v>
      </c>
      <c r="P1626">
        <v>48</v>
      </c>
      <c r="Q1626">
        <v>14.23020051139366</v>
      </c>
      <c r="R1626">
        <v>21.408403881731587</v>
      </c>
    </row>
    <row r="1627" spans="1:18" x14ac:dyDescent="0.25">
      <c r="A1627" s="70">
        <v>23</v>
      </c>
      <c r="B1627" s="70">
        <v>49</v>
      </c>
      <c r="C1627" s="83">
        <v>28.857514248972986</v>
      </c>
      <c r="D1627" s="83">
        <v>0</v>
      </c>
      <c r="E1627" s="43">
        <f t="shared" si="103"/>
        <v>9.1856320761377095</v>
      </c>
      <c r="F1627" s="17">
        <f t="shared" si="104"/>
        <v>0.1088656710514004</v>
      </c>
      <c r="G1627" s="17">
        <v>15.644282571329271</v>
      </c>
      <c r="H1627" s="17">
        <f t="shared" si="105"/>
        <v>15.700742787129197</v>
      </c>
      <c r="N1627" t="str">
        <f t="shared" si="106"/>
        <v>23#49</v>
      </c>
      <c r="O1627">
        <v>23</v>
      </c>
      <c r="P1627">
        <v>49</v>
      </c>
      <c r="Q1627">
        <v>9.1856320761377095</v>
      </c>
      <c r="R1627">
        <v>15.700742787129197</v>
      </c>
    </row>
    <row r="1628" spans="1:18" x14ac:dyDescent="0.25">
      <c r="A1628" s="70">
        <v>23</v>
      </c>
      <c r="B1628" s="70">
        <v>50</v>
      </c>
      <c r="C1628" s="83">
        <v>46.952594905091296</v>
      </c>
      <c r="D1628" s="83">
        <v>0</v>
      </c>
      <c r="E1628" s="43">
        <f t="shared" si="103"/>
        <v>14.94547514027324</v>
      </c>
      <c r="F1628" s="17">
        <f t="shared" si="104"/>
        <v>6.6909883467359446E-2</v>
      </c>
      <c r="G1628" s="17">
        <v>21.91569243431703</v>
      </c>
      <c r="H1628" s="17">
        <f t="shared" si="105"/>
        <v>21.99478616831248</v>
      </c>
      <c r="N1628" t="str">
        <f t="shared" si="106"/>
        <v>23#50</v>
      </c>
      <c r="O1628">
        <v>23</v>
      </c>
      <c r="P1628">
        <v>50</v>
      </c>
      <c r="Q1628">
        <v>14.94547514027324</v>
      </c>
      <c r="R1628">
        <v>21.99478616831248</v>
      </c>
    </row>
    <row r="1629" spans="1:18" x14ac:dyDescent="0.25">
      <c r="A1629" s="70">
        <v>23</v>
      </c>
      <c r="B1629" s="70">
        <v>51</v>
      </c>
      <c r="C1629" s="83">
        <v>42.340123365296421</v>
      </c>
      <c r="D1629" s="83">
        <v>0</v>
      </c>
      <c r="E1629" s="43">
        <f t="shared" si="103"/>
        <v>13.47727984941516</v>
      </c>
      <c r="F1629" s="17">
        <f t="shared" si="104"/>
        <v>7.4198948984753363E-2</v>
      </c>
      <c r="G1629" s="17">
        <v>20.669068374815506</v>
      </c>
      <c r="H1629" s="17">
        <f t="shared" si="105"/>
        <v>20.743663042580213</v>
      </c>
      <c r="N1629" t="str">
        <f t="shared" si="106"/>
        <v>23#51</v>
      </c>
      <c r="O1629">
        <v>23</v>
      </c>
      <c r="P1629">
        <v>51</v>
      </c>
      <c r="Q1629">
        <v>13.47727984941516</v>
      </c>
      <c r="R1629">
        <v>20.743663042580213</v>
      </c>
    </row>
    <row r="1630" spans="1:18" x14ac:dyDescent="0.25">
      <c r="A1630" s="70">
        <v>23</v>
      </c>
      <c r="B1630" s="70">
        <v>52</v>
      </c>
      <c r="C1630" s="83">
        <v>43.522808375500233</v>
      </c>
      <c r="D1630" s="83">
        <v>0</v>
      </c>
      <c r="E1630" s="43">
        <f t="shared" si="103"/>
        <v>13.853740180404412</v>
      </c>
      <c r="F1630" s="17">
        <f t="shared" si="104"/>
        <v>7.2182673197124195E-2</v>
      </c>
      <c r="G1630" s="17">
        <v>21.006632975254369</v>
      </c>
      <c r="H1630" s="17">
        <f t="shared" si="105"/>
        <v>21.082445913662063</v>
      </c>
      <c r="N1630" t="str">
        <f t="shared" si="106"/>
        <v>23#52</v>
      </c>
      <c r="O1630">
        <v>23</v>
      </c>
      <c r="P1630">
        <v>52</v>
      </c>
      <c r="Q1630">
        <v>13.853740180404412</v>
      </c>
      <c r="R1630">
        <v>21.082445913662063</v>
      </c>
    </row>
    <row r="1631" spans="1:18" x14ac:dyDescent="0.25">
      <c r="A1631" s="70">
        <v>23</v>
      </c>
      <c r="B1631" s="70">
        <v>53</v>
      </c>
      <c r="C1631" s="83">
        <v>45.296835890805937</v>
      </c>
      <c r="D1631" s="83">
        <v>0</v>
      </c>
      <c r="E1631" s="43">
        <f t="shared" si="103"/>
        <v>14.418430676888283</v>
      </c>
      <c r="F1631" s="17">
        <f t="shared" si="104"/>
        <v>6.935567555232823E-2</v>
      </c>
      <c r="G1631" s="17">
        <v>21.48923262020919</v>
      </c>
      <c r="H1631" s="17">
        <f t="shared" si="105"/>
        <v>21.566787260735524</v>
      </c>
      <c r="N1631" t="str">
        <f t="shared" si="106"/>
        <v>23#53</v>
      </c>
      <c r="O1631">
        <v>23</v>
      </c>
      <c r="P1631">
        <v>53</v>
      </c>
      <c r="Q1631">
        <v>14.418430676888283</v>
      </c>
      <c r="R1631">
        <v>21.566787260735524</v>
      </c>
    </row>
    <row r="1632" spans="1:18" x14ac:dyDescent="0.25">
      <c r="A1632" s="70">
        <v>23</v>
      </c>
      <c r="B1632" s="70">
        <v>54</v>
      </c>
      <c r="C1632" s="83">
        <v>40.684364351011084</v>
      </c>
      <c r="D1632" s="83">
        <v>0</v>
      </c>
      <c r="E1632" s="43">
        <f t="shared" si="103"/>
        <v>12.95023538603021</v>
      </c>
      <c r="F1632" s="17">
        <f t="shared" si="104"/>
        <v>7.7218673652737518E-2</v>
      </c>
      <c r="G1632" s="17">
        <v>20.17362507377398</v>
      </c>
      <c r="H1632" s="17">
        <f t="shared" si="105"/>
        <v>20.246431686665229</v>
      </c>
      <c r="N1632" t="str">
        <f t="shared" si="106"/>
        <v>23#54</v>
      </c>
      <c r="O1632">
        <v>23</v>
      </c>
      <c r="P1632">
        <v>54</v>
      </c>
      <c r="Q1632">
        <v>12.95023538603021</v>
      </c>
      <c r="R1632">
        <v>20.246431686665229</v>
      </c>
    </row>
    <row r="1633" spans="1:18" x14ac:dyDescent="0.25">
      <c r="A1633" s="70">
        <v>23</v>
      </c>
      <c r="B1633" s="70">
        <v>55</v>
      </c>
      <c r="C1633" s="83">
        <v>38.792068334684998</v>
      </c>
      <c r="D1633" s="83">
        <v>0</v>
      </c>
      <c r="E1633" s="43">
        <f t="shared" si="103"/>
        <v>12.347898856447413</v>
      </c>
      <c r="F1633" s="17">
        <f t="shared" si="104"/>
        <v>8.0985438221163705E-2</v>
      </c>
      <c r="G1633" s="17">
        <v>19.572228839696535</v>
      </c>
      <c r="H1633" s="17">
        <f t="shared" si="105"/>
        <v>19.642865013578998</v>
      </c>
      <c r="N1633" t="str">
        <f t="shared" si="106"/>
        <v>23#55</v>
      </c>
      <c r="O1633">
        <v>23</v>
      </c>
      <c r="P1633">
        <v>55</v>
      </c>
      <c r="Q1633">
        <v>12.347898856447413</v>
      </c>
      <c r="R1633">
        <v>19.642865013578998</v>
      </c>
    </row>
    <row r="1634" spans="1:18" x14ac:dyDescent="0.25">
      <c r="A1634" s="70">
        <v>23</v>
      </c>
      <c r="B1634" s="70">
        <v>56</v>
      </c>
      <c r="C1634" s="83">
        <v>33.706522790808613</v>
      </c>
      <c r="D1634" s="83">
        <v>0</v>
      </c>
      <c r="E1634" s="43">
        <f t="shared" si="103"/>
        <v>10.729119433193636</v>
      </c>
      <c r="F1634" s="17">
        <f t="shared" si="104"/>
        <v>9.3204293812427008E-2</v>
      </c>
      <c r="G1634" s="17">
        <v>17.742062124876774</v>
      </c>
      <c r="H1634" s="17">
        <f t="shared" si="105"/>
        <v>17.806093227085455</v>
      </c>
      <c r="N1634" t="str">
        <f t="shared" si="106"/>
        <v>23#56</v>
      </c>
      <c r="O1634">
        <v>23</v>
      </c>
      <c r="P1634">
        <v>56</v>
      </c>
      <c r="Q1634">
        <v>10.729119433193636</v>
      </c>
      <c r="R1634">
        <v>17.806093227085455</v>
      </c>
    </row>
    <row r="1635" spans="1:18" x14ac:dyDescent="0.25">
      <c r="A1635" s="70">
        <v>23</v>
      </c>
      <c r="B1635" s="70">
        <v>57</v>
      </c>
      <c r="C1635" s="83">
        <v>39.738216342848041</v>
      </c>
      <c r="D1635" s="83">
        <v>0</v>
      </c>
      <c r="E1635" s="43">
        <f t="shared" si="103"/>
        <v>12.649067121238811</v>
      </c>
      <c r="F1635" s="17">
        <f t="shared" si="104"/>
        <v>7.9057213501612211E-2</v>
      </c>
      <c r="G1635" s="17">
        <v>19.877812384006582</v>
      </c>
      <c r="H1635" s="17">
        <f t="shared" si="105"/>
        <v>19.949551408900462</v>
      </c>
      <c r="N1635" t="str">
        <f t="shared" si="106"/>
        <v>23#57</v>
      </c>
      <c r="O1635">
        <v>23</v>
      </c>
      <c r="P1635">
        <v>57</v>
      </c>
      <c r="Q1635">
        <v>12.649067121238811</v>
      </c>
      <c r="R1635">
        <v>19.949551408900462</v>
      </c>
    </row>
    <row r="1636" spans="1:18" x14ac:dyDescent="0.25">
      <c r="A1636" s="70">
        <v>23</v>
      </c>
      <c r="B1636" s="70">
        <v>58</v>
      </c>
      <c r="C1636" s="83">
        <v>41.157438355092609</v>
      </c>
      <c r="D1636" s="83">
        <v>0</v>
      </c>
      <c r="E1636" s="43">
        <f t="shared" si="103"/>
        <v>13.10081951842591</v>
      </c>
      <c r="F1636" s="17">
        <f t="shared" si="104"/>
        <v>7.6331102691211794E-2</v>
      </c>
      <c r="G1636" s="17">
        <v>20.318002742021832</v>
      </c>
      <c r="H1636" s="17">
        <f t="shared" si="105"/>
        <v>20.391330413917789</v>
      </c>
      <c r="N1636" t="str">
        <f t="shared" si="106"/>
        <v>23#58</v>
      </c>
      <c r="O1636">
        <v>23</v>
      </c>
      <c r="P1636">
        <v>58</v>
      </c>
      <c r="Q1636">
        <v>13.10081951842591</v>
      </c>
      <c r="R1636">
        <v>20.391330413917789</v>
      </c>
    </row>
    <row r="1637" spans="1:18" x14ac:dyDescent="0.25">
      <c r="A1637" s="70">
        <v>23</v>
      </c>
      <c r="B1637" s="70">
        <v>59</v>
      </c>
      <c r="C1637" s="83">
        <v>32.760374782645556</v>
      </c>
      <c r="D1637" s="83">
        <v>0</v>
      </c>
      <c r="E1637" s="43">
        <f t="shared" si="103"/>
        <v>10.427951168402233</v>
      </c>
      <c r="F1637" s="17">
        <f t="shared" si="104"/>
        <v>9.5896114572352725E-2</v>
      </c>
      <c r="G1637" s="17">
        <v>17.362462435704938</v>
      </c>
      <c r="H1637" s="17">
        <f t="shared" si="105"/>
        <v>17.425123562635395</v>
      </c>
      <c r="N1637" t="str">
        <f t="shared" si="106"/>
        <v>23#59</v>
      </c>
      <c r="O1637">
        <v>23</v>
      </c>
      <c r="P1637">
        <v>59</v>
      </c>
      <c r="Q1637">
        <v>10.427951168402233</v>
      </c>
      <c r="R1637">
        <v>17.425123562635395</v>
      </c>
    </row>
    <row r="1638" spans="1:18" x14ac:dyDescent="0.25">
      <c r="A1638" s="70">
        <v>23</v>
      </c>
      <c r="B1638" s="70">
        <v>60</v>
      </c>
      <c r="C1638" s="83">
        <v>38.555531332644222</v>
      </c>
      <c r="D1638" s="83">
        <v>0</v>
      </c>
      <c r="E1638" s="43">
        <f t="shared" si="103"/>
        <v>12.272606790249558</v>
      </c>
      <c r="F1638" s="17">
        <f t="shared" si="104"/>
        <v>8.1482281400434689E-2</v>
      </c>
      <c r="G1638" s="17">
        <v>19.494253619971715</v>
      </c>
      <c r="H1638" s="17">
        <f t="shared" si="105"/>
        <v>19.564608381286192</v>
      </c>
      <c r="N1638" t="str">
        <f t="shared" si="106"/>
        <v>23#60</v>
      </c>
      <c r="O1638">
        <v>23</v>
      </c>
      <c r="P1638">
        <v>60</v>
      </c>
      <c r="Q1638">
        <v>12.272606790249558</v>
      </c>
      <c r="R1638">
        <v>19.564608381286192</v>
      </c>
    </row>
    <row r="1639" spans="1:18" x14ac:dyDescent="0.25">
      <c r="A1639" s="70">
        <v>23</v>
      </c>
      <c r="B1639" s="70">
        <v>61</v>
      </c>
      <c r="C1639" s="83">
        <v>29.212319752034126</v>
      </c>
      <c r="D1639" s="83">
        <v>0</v>
      </c>
      <c r="E1639" s="43">
        <f t="shared" si="103"/>
        <v>9.2985701754344827</v>
      </c>
      <c r="F1639" s="17">
        <f t="shared" si="104"/>
        <v>0.1075434159374158</v>
      </c>
      <c r="G1639" s="17">
        <v>15.811369859616388</v>
      </c>
      <c r="H1639" s="17">
        <f t="shared" si="105"/>
        <v>15.868433093439743</v>
      </c>
      <c r="N1639" t="str">
        <f t="shared" si="106"/>
        <v>23#61</v>
      </c>
      <c r="O1639">
        <v>23</v>
      </c>
      <c r="P1639">
        <v>61</v>
      </c>
      <c r="Q1639">
        <v>9.2985701754344827</v>
      </c>
      <c r="R1639">
        <v>15.868433093439743</v>
      </c>
    </row>
    <row r="1640" spans="1:18" x14ac:dyDescent="0.25">
      <c r="A1640" s="70">
        <v>23</v>
      </c>
      <c r="B1640" s="70">
        <v>62</v>
      </c>
      <c r="C1640" s="83">
        <v>41.748780860194515</v>
      </c>
      <c r="D1640" s="83">
        <v>0</v>
      </c>
      <c r="E1640" s="43">
        <f t="shared" si="103"/>
        <v>13.289049683920535</v>
      </c>
      <c r="F1640" s="17">
        <f t="shared" si="104"/>
        <v>7.5249925599268283E-2</v>
      </c>
      <c r="G1640" s="17">
        <v>20.495270221942175</v>
      </c>
      <c r="H1640" s="17">
        <f t="shared" si="105"/>
        <v>20.569237652173165</v>
      </c>
      <c r="N1640" t="str">
        <f t="shared" si="106"/>
        <v>23#62</v>
      </c>
      <c r="O1640">
        <v>23</v>
      </c>
      <c r="P1640">
        <v>62</v>
      </c>
      <c r="Q1640">
        <v>13.289049683920535</v>
      </c>
      <c r="R1640">
        <v>20.569237652173165</v>
      </c>
    </row>
    <row r="1641" spans="1:18" x14ac:dyDescent="0.25">
      <c r="A1641" s="70">
        <v>23</v>
      </c>
      <c r="B1641" s="70">
        <v>63</v>
      </c>
      <c r="C1641" s="83">
        <v>38.792068334684998</v>
      </c>
      <c r="D1641" s="83">
        <v>0</v>
      </c>
      <c r="E1641" s="43">
        <f t="shared" si="103"/>
        <v>12.347898856447413</v>
      </c>
      <c r="F1641" s="17">
        <f t="shared" si="104"/>
        <v>8.0985438221163705E-2</v>
      </c>
      <c r="G1641" s="17">
        <v>19.572228839696535</v>
      </c>
      <c r="H1641" s="17">
        <f t="shared" si="105"/>
        <v>19.642865013578998</v>
      </c>
      <c r="N1641" t="str">
        <f t="shared" si="106"/>
        <v>23#63</v>
      </c>
      <c r="O1641">
        <v>23</v>
      </c>
      <c r="P1641">
        <v>63</v>
      </c>
      <c r="Q1641">
        <v>12.347898856447413</v>
      </c>
      <c r="R1641">
        <v>19.642865013578998</v>
      </c>
    </row>
    <row r="1642" spans="1:18" x14ac:dyDescent="0.25">
      <c r="A1642" s="70">
        <v>23</v>
      </c>
      <c r="B1642" s="70">
        <v>64</v>
      </c>
      <c r="C1642" s="83">
        <v>39.383410839786897</v>
      </c>
      <c r="D1642" s="83">
        <v>0</v>
      </c>
      <c r="E1642" s="43">
        <f t="shared" si="103"/>
        <v>12.536129021942035</v>
      </c>
      <c r="F1642" s="17">
        <f t="shared" si="104"/>
        <v>7.9769440650275386E-2</v>
      </c>
      <c r="G1642" s="17">
        <v>19.764387425839036</v>
      </c>
      <c r="H1642" s="17">
        <f t="shared" si="105"/>
        <v>19.83571710005889</v>
      </c>
      <c r="N1642" t="str">
        <f t="shared" si="106"/>
        <v>23#64</v>
      </c>
      <c r="O1642">
        <v>23</v>
      </c>
      <c r="P1642">
        <v>64</v>
      </c>
      <c r="Q1642">
        <v>12.536129021942035</v>
      </c>
      <c r="R1642">
        <v>19.83571710005889</v>
      </c>
    </row>
    <row r="1643" spans="1:18" x14ac:dyDescent="0.25">
      <c r="A1643" s="70">
        <v>23</v>
      </c>
      <c r="B1643" s="70">
        <v>65</v>
      </c>
      <c r="C1643" s="83">
        <v>42.931465870398334</v>
      </c>
      <c r="D1643" s="83">
        <v>0</v>
      </c>
      <c r="E1643" s="43">
        <f t="shared" si="103"/>
        <v>13.665510014909788</v>
      </c>
      <c r="F1643" s="17">
        <f t="shared" si="104"/>
        <v>7.3176924894054265E-2</v>
      </c>
      <c r="G1643" s="17">
        <v>20.839492042226276</v>
      </c>
      <c r="H1643" s="17">
        <f t="shared" si="105"/>
        <v>20.914701769006669</v>
      </c>
      <c r="N1643" t="str">
        <f t="shared" si="106"/>
        <v>23#65</v>
      </c>
      <c r="O1643">
        <v>23</v>
      </c>
      <c r="P1643">
        <v>65</v>
      </c>
      <c r="Q1643">
        <v>13.665510014909788</v>
      </c>
      <c r="R1643">
        <v>20.914701769006669</v>
      </c>
    </row>
    <row r="1644" spans="1:18" x14ac:dyDescent="0.25">
      <c r="A1644" s="70">
        <v>23</v>
      </c>
      <c r="B1644" s="70">
        <v>66</v>
      </c>
      <c r="C1644" s="83">
        <v>41.867049361214903</v>
      </c>
      <c r="D1644" s="83">
        <v>0</v>
      </c>
      <c r="E1644" s="43">
        <f t="shared" si="103"/>
        <v>13.326695717019462</v>
      </c>
      <c r="F1644" s="17">
        <f t="shared" si="104"/>
        <v>7.5037355187970917E-2</v>
      </c>
      <c r="G1644" s="17">
        <v>20.530304318429415</v>
      </c>
      <c r="H1644" s="17">
        <f t="shared" si="105"/>
        <v>20.604398186714626</v>
      </c>
      <c r="N1644" t="str">
        <f t="shared" si="106"/>
        <v>23#66</v>
      </c>
      <c r="O1644">
        <v>23</v>
      </c>
      <c r="P1644">
        <v>66</v>
      </c>
      <c r="Q1644">
        <v>13.326695717019462</v>
      </c>
      <c r="R1644">
        <v>20.604398186714626</v>
      </c>
    </row>
    <row r="1645" spans="1:18" x14ac:dyDescent="0.25">
      <c r="A1645" s="70">
        <v>23</v>
      </c>
      <c r="B1645" s="70">
        <v>67</v>
      </c>
      <c r="C1645" s="83">
        <v>43.049734371418701</v>
      </c>
      <c r="D1645" s="83">
        <v>0</v>
      </c>
      <c r="E1645" s="43">
        <f t="shared" si="103"/>
        <v>13.703156048008708</v>
      </c>
      <c r="F1645" s="17">
        <f t="shared" si="104"/>
        <v>7.2975889386103596E-2</v>
      </c>
      <c r="G1645" s="17">
        <v>20.873179964804034</v>
      </c>
      <c r="H1645" s="17">
        <f t="shared" si="105"/>
        <v>20.948511271297011</v>
      </c>
      <c r="N1645" t="str">
        <f t="shared" si="106"/>
        <v>23#67</v>
      </c>
      <c r="O1645">
        <v>23</v>
      </c>
      <c r="P1645">
        <v>67</v>
      </c>
      <c r="Q1645">
        <v>13.703156048008708</v>
      </c>
      <c r="R1645">
        <v>20.948511271297011</v>
      </c>
    </row>
    <row r="1646" spans="1:18" x14ac:dyDescent="0.25">
      <c r="A1646" s="70">
        <v>23</v>
      </c>
      <c r="B1646" s="70">
        <v>69</v>
      </c>
      <c r="C1646" s="83">
        <v>37.491114823460805</v>
      </c>
      <c r="D1646" s="83">
        <v>0</v>
      </c>
      <c r="E1646" s="43">
        <f t="shared" si="103"/>
        <v>11.933792492359236</v>
      </c>
      <c r="F1646" s="17">
        <f t="shared" si="104"/>
        <v>8.3795658474894952E-2</v>
      </c>
      <c r="G1646" s="17">
        <v>19.135260019089724</v>
      </c>
      <c r="H1646" s="17">
        <f t="shared" si="105"/>
        <v>19.204319172498618</v>
      </c>
      <c r="N1646" t="str">
        <f t="shared" si="106"/>
        <v>23#69</v>
      </c>
      <c r="O1646">
        <v>23</v>
      </c>
      <c r="P1646">
        <v>69</v>
      </c>
      <c r="Q1646">
        <v>11.933792492359236</v>
      </c>
      <c r="R1646">
        <v>19.204319172498618</v>
      </c>
    </row>
    <row r="1647" spans="1:18" x14ac:dyDescent="0.25">
      <c r="A1647" s="70">
        <v>23</v>
      </c>
      <c r="B1647" s="70">
        <v>70</v>
      </c>
      <c r="C1647" s="83">
        <v>37.136309320399654</v>
      </c>
      <c r="D1647" s="83">
        <v>0</v>
      </c>
      <c r="E1647" s="43">
        <f t="shared" si="103"/>
        <v>11.82085439306246</v>
      </c>
      <c r="F1647" s="17">
        <f t="shared" si="104"/>
        <v>8.4596253938030899E-2</v>
      </c>
      <c r="G1647" s="17">
        <v>19.012568373859796</v>
      </c>
      <c r="H1647" s="17">
        <f t="shared" si="105"/>
        <v>19.081184733121056</v>
      </c>
      <c r="N1647" t="str">
        <f t="shared" si="106"/>
        <v>23#70</v>
      </c>
      <c r="O1647">
        <v>23</v>
      </c>
      <c r="P1647">
        <v>70</v>
      </c>
      <c r="Q1647">
        <v>11.82085439306246</v>
      </c>
      <c r="R1647">
        <v>19.081184733121056</v>
      </c>
    </row>
    <row r="1648" spans="1:18" x14ac:dyDescent="0.25">
      <c r="A1648" s="70">
        <v>23</v>
      </c>
      <c r="B1648" s="70">
        <v>71</v>
      </c>
      <c r="C1648" s="83">
        <v>40.56609584999071</v>
      </c>
      <c r="D1648" s="83">
        <v>0</v>
      </c>
      <c r="E1648" s="43">
        <f t="shared" si="103"/>
        <v>12.912589352931287</v>
      </c>
      <c r="F1648" s="17">
        <f t="shared" si="104"/>
        <v>7.7443800981171138E-2</v>
      </c>
      <c r="G1648" s="17">
        <v>20.137167901258582</v>
      </c>
      <c r="H1648" s="17">
        <f t="shared" si="105"/>
        <v>20.209842940214223</v>
      </c>
      <c r="N1648" t="str">
        <f t="shared" si="106"/>
        <v>23#71</v>
      </c>
      <c r="O1648">
        <v>23</v>
      </c>
      <c r="P1648">
        <v>71</v>
      </c>
      <c r="Q1648">
        <v>12.912589352931287</v>
      </c>
      <c r="R1648">
        <v>20.209842940214223</v>
      </c>
    </row>
    <row r="1649" spans="1:18" x14ac:dyDescent="0.25">
      <c r="A1649" s="70">
        <v>23</v>
      </c>
      <c r="B1649" s="70">
        <v>72</v>
      </c>
      <c r="C1649" s="83">
        <v>35.244013304073555</v>
      </c>
      <c r="D1649" s="83">
        <v>0</v>
      </c>
      <c r="E1649" s="43">
        <f t="shared" si="103"/>
        <v>11.218517863479658</v>
      </c>
      <c r="F1649" s="17">
        <f t="shared" si="104"/>
        <v>8.9138334686381562E-2</v>
      </c>
      <c r="G1649" s="17">
        <v>18.33123641276995</v>
      </c>
      <c r="H1649" s="17">
        <f t="shared" si="105"/>
        <v>18.397393844983636</v>
      </c>
      <c r="N1649" t="str">
        <f t="shared" si="106"/>
        <v>23#72</v>
      </c>
      <c r="O1649">
        <v>23</v>
      </c>
      <c r="P1649">
        <v>72</v>
      </c>
      <c r="Q1649">
        <v>11.218517863479658</v>
      </c>
      <c r="R1649">
        <v>18.397393844983636</v>
      </c>
    </row>
    <row r="1650" spans="1:18" x14ac:dyDescent="0.25">
      <c r="A1650" s="70">
        <v>23</v>
      </c>
      <c r="B1650" s="70">
        <v>73</v>
      </c>
      <c r="C1650" s="83">
        <v>39.501679340807272</v>
      </c>
      <c r="D1650" s="83">
        <v>0</v>
      </c>
      <c r="E1650" s="43">
        <f t="shared" si="103"/>
        <v>12.573775055040958</v>
      </c>
      <c r="F1650" s="17">
        <f t="shared" si="104"/>
        <v>7.953060998964584E-2</v>
      </c>
      <c r="G1650" s="17">
        <v>19.802349831734901</v>
      </c>
      <c r="H1650" s="17">
        <f t="shared" si="105"/>
        <v>19.873816512277632</v>
      </c>
      <c r="N1650" t="str">
        <f t="shared" si="106"/>
        <v>23#73</v>
      </c>
      <c r="O1650">
        <v>23</v>
      </c>
      <c r="P1650">
        <v>73</v>
      </c>
      <c r="Q1650">
        <v>12.573775055040958</v>
      </c>
      <c r="R1650">
        <v>19.873816512277632</v>
      </c>
    </row>
    <row r="1651" spans="1:18" x14ac:dyDescent="0.25">
      <c r="A1651" s="70">
        <v>23</v>
      </c>
      <c r="B1651" s="70">
        <v>74</v>
      </c>
      <c r="C1651" s="83">
        <v>38.792068334684998</v>
      </c>
      <c r="D1651" s="83">
        <v>0</v>
      </c>
      <c r="E1651" s="43">
        <f t="shared" si="103"/>
        <v>12.347898856447413</v>
      </c>
      <c r="F1651" s="17">
        <f t="shared" si="104"/>
        <v>8.0985438221163705E-2</v>
      </c>
      <c r="G1651" s="17">
        <v>19.572228839696535</v>
      </c>
      <c r="H1651" s="17">
        <f t="shared" si="105"/>
        <v>19.642865013578998</v>
      </c>
      <c r="N1651" t="str">
        <f t="shared" si="106"/>
        <v>23#74</v>
      </c>
      <c r="O1651">
        <v>23</v>
      </c>
      <c r="P1651">
        <v>74</v>
      </c>
      <c r="Q1651">
        <v>12.347898856447413</v>
      </c>
      <c r="R1651">
        <v>19.642865013578998</v>
      </c>
    </row>
    <row r="1652" spans="1:18" x14ac:dyDescent="0.25">
      <c r="A1652" s="70">
        <v>23</v>
      </c>
      <c r="B1652" s="70">
        <v>75</v>
      </c>
      <c r="C1652" s="83">
        <v>41.985317862235277</v>
      </c>
      <c r="D1652" s="83">
        <v>0</v>
      </c>
      <c r="E1652" s="43">
        <f t="shared" si="103"/>
        <v>13.364341750118385</v>
      </c>
      <c r="F1652" s="17">
        <f t="shared" si="104"/>
        <v>7.4825982356455503E-2</v>
      </c>
      <c r="G1652" s="17">
        <v>20.565200420801148</v>
      </c>
      <c r="H1652" s="17">
        <f t="shared" si="105"/>
        <v>20.639420229119818</v>
      </c>
      <c r="N1652" t="str">
        <f t="shared" si="106"/>
        <v>23#75</v>
      </c>
      <c r="O1652">
        <v>23</v>
      </c>
      <c r="P1652">
        <v>75</v>
      </c>
      <c r="Q1652">
        <v>13.364341750118385</v>
      </c>
      <c r="R1652">
        <v>20.639420229119818</v>
      </c>
    </row>
    <row r="1653" spans="1:18" x14ac:dyDescent="0.25">
      <c r="A1653" s="70">
        <v>23</v>
      </c>
      <c r="B1653" s="70">
        <v>76</v>
      </c>
      <c r="C1653" s="83">
        <v>38.318994330603473</v>
      </c>
      <c r="D1653" s="83">
        <v>0</v>
      </c>
      <c r="E1653" s="43">
        <f t="shared" si="103"/>
        <v>12.197314724051711</v>
      </c>
      <c r="F1653" s="17">
        <f t="shared" si="104"/>
        <v>8.1985258446116357E-2</v>
      </c>
      <c r="G1653" s="17">
        <v>19.415632165617151</v>
      </c>
      <c r="H1653" s="17">
        <f t="shared" si="105"/>
        <v>19.485703182102863</v>
      </c>
      <c r="N1653" t="str">
        <f t="shared" si="106"/>
        <v>23#76</v>
      </c>
      <c r="O1653">
        <v>23</v>
      </c>
      <c r="P1653">
        <v>76</v>
      </c>
      <c r="Q1653">
        <v>12.197314724051711</v>
      </c>
      <c r="R1653">
        <v>19.485703182102863</v>
      </c>
    </row>
    <row r="1654" spans="1:18" x14ac:dyDescent="0.25">
      <c r="A1654" s="70">
        <v>23</v>
      </c>
      <c r="B1654" s="70">
        <v>78</v>
      </c>
      <c r="C1654" s="83">
        <v>40.447827348970321</v>
      </c>
      <c r="D1654" s="83">
        <v>0</v>
      </c>
      <c r="E1654" s="43">
        <f t="shared" si="103"/>
        <v>12.87494331983236</v>
      </c>
      <c r="F1654" s="17">
        <f t="shared" si="104"/>
        <v>7.7670244843689201E-2</v>
      </c>
      <c r="G1654" s="17">
        <v>20.100563992041771</v>
      </c>
      <c r="H1654" s="17">
        <f t="shared" si="105"/>
        <v>20.173106927489048</v>
      </c>
      <c r="N1654" t="str">
        <f t="shared" si="106"/>
        <v>23#78</v>
      </c>
      <c r="O1654">
        <v>23</v>
      </c>
      <c r="P1654">
        <v>78</v>
      </c>
      <c r="Q1654">
        <v>12.87494331983236</v>
      </c>
      <c r="R1654">
        <v>20.173106927489048</v>
      </c>
    </row>
    <row r="1655" spans="1:18" x14ac:dyDescent="0.25">
      <c r="A1655" s="70">
        <v>23</v>
      </c>
      <c r="B1655" s="70">
        <v>79</v>
      </c>
      <c r="C1655" s="83">
        <v>37.136309320399654</v>
      </c>
      <c r="D1655" s="83">
        <v>0</v>
      </c>
      <c r="E1655" s="43">
        <f t="shared" si="103"/>
        <v>11.82085439306246</v>
      </c>
      <c r="F1655" s="17">
        <f t="shared" si="104"/>
        <v>8.4596253938030899E-2</v>
      </c>
      <c r="G1655" s="17">
        <v>19.012568373859796</v>
      </c>
      <c r="H1655" s="17">
        <f t="shared" si="105"/>
        <v>19.081184733121056</v>
      </c>
      <c r="N1655" t="str">
        <f t="shared" si="106"/>
        <v>23#79</v>
      </c>
      <c r="O1655">
        <v>23</v>
      </c>
      <c r="P1655">
        <v>79</v>
      </c>
      <c r="Q1655">
        <v>11.82085439306246</v>
      </c>
      <c r="R1655">
        <v>19.081184733121056</v>
      </c>
    </row>
    <row r="1656" spans="1:18" x14ac:dyDescent="0.25">
      <c r="A1656" s="70">
        <v>23</v>
      </c>
      <c r="B1656" s="70">
        <v>80</v>
      </c>
      <c r="C1656" s="83">
        <v>41.867049361214903</v>
      </c>
      <c r="D1656" s="83">
        <v>0</v>
      </c>
      <c r="E1656" s="43">
        <f t="shared" si="103"/>
        <v>13.326695717019462</v>
      </c>
      <c r="F1656" s="17">
        <f t="shared" si="104"/>
        <v>7.5037355187970917E-2</v>
      </c>
      <c r="G1656" s="17">
        <v>20.530304318429415</v>
      </c>
      <c r="H1656" s="17">
        <f t="shared" si="105"/>
        <v>20.604398186714626</v>
      </c>
      <c r="N1656" t="str">
        <f t="shared" si="106"/>
        <v>23#80</v>
      </c>
      <c r="O1656">
        <v>23</v>
      </c>
      <c r="P1656">
        <v>80</v>
      </c>
      <c r="Q1656">
        <v>13.326695717019462</v>
      </c>
      <c r="R1656">
        <v>20.604398186714626</v>
      </c>
    </row>
    <row r="1657" spans="1:18" x14ac:dyDescent="0.25">
      <c r="A1657" s="70">
        <v>24</v>
      </c>
      <c r="B1657" s="70">
        <v>1</v>
      </c>
      <c r="C1657" s="83">
        <v>38.318994330603473</v>
      </c>
      <c r="D1657" s="83">
        <v>17.510000000000002</v>
      </c>
      <c r="E1657" s="43">
        <f t="shared" si="103"/>
        <v>12.197314724051711</v>
      </c>
      <c r="F1657" s="17">
        <f t="shared" si="104"/>
        <v>8.1985258446116357E-2</v>
      </c>
      <c r="G1657" s="17">
        <v>17.510000000000002</v>
      </c>
      <c r="H1657" s="17">
        <f t="shared" si="105"/>
        <v>17.510000000000002</v>
      </c>
      <c r="N1657" t="str">
        <f t="shared" si="106"/>
        <v>24#1</v>
      </c>
      <c r="O1657">
        <v>24</v>
      </c>
      <c r="P1657">
        <v>1</v>
      </c>
      <c r="Q1657">
        <v>12.197314724051711</v>
      </c>
      <c r="R1657">
        <v>17.510000000000002</v>
      </c>
    </row>
    <row r="1658" spans="1:18" x14ac:dyDescent="0.25">
      <c r="A1658" s="70">
        <v>24</v>
      </c>
      <c r="B1658" s="70">
        <v>2</v>
      </c>
      <c r="C1658" s="83">
        <v>42.813197369377953</v>
      </c>
      <c r="D1658" s="83">
        <v>19.57</v>
      </c>
      <c r="E1658" s="43">
        <f t="shared" si="103"/>
        <v>13.627863981810863</v>
      </c>
      <c r="F1658" s="17">
        <f t="shared" si="104"/>
        <v>7.3379071095419052E-2</v>
      </c>
      <c r="G1658" s="17">
        <v>19.57</v>
      </c>
      <c r="H1658" s="17">
        <f t="shared" si="105"/>
        <v>19.57</v>
      </c>
      <c r="N1658" t="str">
        <f t="shared" si="106"/>
        <v>24#2</v>
      </c>
      <c r="O1658">
        <v>24</v>
      </c>
      <c r="P1658">
        <v>2</v>
      </c>
      <c r="Q1658">
        <v>13.627863981810863</v>
      </c>
      <c r="R1658">
        <v>19.57</v>
      </c>
    </row>
    <row r="1659" spans="1:18" x14ac:dyDescent="0.25">
      <c r="A1659" s="70">
        <v>24</v>
      </c>
      <c r="B1659" s="70">
        <v>3</v>
      </c>
      <c r="C1659" s="83">
        <v>48.490085418356223</v>
      </c>
      <c r="D1659" s="83">
        <v>19.57</v>
      </c>
      <c r="E1659" s="43">
        <f t="shared" si="103"/>
        <v>15.434873570559258</v>
      </c>
      <c r="F1659" s="17">
        <f t="shared" si="104"/>
        <v>6.4788350576930998E-2</v>
      </c>
      <c r="G1659" s="17">
        <v>19.57</v>
      </c>
      <c r="H1659" s="17">
        <f t="shared" si="105"/>
        <v>19.57</v>
      </c>
      <c r="N1659" t="str">
        <f t="shared" si="106"/>
        <v>24#3</v>
      </c>
      <c r="O1659">
        <v>24</v>
      </c>
      <c r="P1659">
        <v>3</v>
      </c>
      <c r="Q1659">
        <v>15.434873570559258</v>
      </c>
      <c r="R1659">
        <v>19.57</v>
      </c>
    </row>
    <row r="1660" spans="1:18" x14ac:dyDescent="0.25">
      <c r="A1660" s="70">
        <v>24</v>
      </c>
      <c r="B1660" s="70">
        <v>4</v>
      </c>
      <c r="C1660" s="83">
        <v>46.716057903050533</v>
      </c>
      <c r="D1660" s="83">
        <v>18.54</v>
      </c>
      <c r="E1660" s="43">
        <f t="shared" si="103"/>
        <v>14.87018307407539</v>
      </c>
      <c r="F1660" s="17">
        <f t="shared" si="104"/>
        <v>6.7248667687447333E-2</v>
      </c>
      <c r="G1660" s="17">
        <v>18.54</v>
      </c>
      <c r="H1660" s="17">
        <f t="shared" si="105"/>
        <v>18.54</v>
      </c>
      <c r="N1660" t="str">
        <f t="shared" si="106"/>
        <v>24#4</v>
      </c>
      <c r="O1660">
        <v>24</v>
      </c>
      <c r="P1660">
        <v>4</v>
      </c>
      <c r="Q1660">
        <v>14.87018307407539</v>
      </c>
      <c r="R1660">
        <v>18.54</v>
      </c>
    </row>
    <row r="1661" spans="1:18" x14ac:dyDescent="0.25">
      <c r="A1661" s="70">
        <v>24</v>
      </c>
      <c r="B1661" s="70">
        <v>5</v>
      </c>
      <c r="C1661" s="83">
        <v>49.081427923458136</v>
      </c>
      <c r="D1661" s="83">
        <v>19.260999999999999</v>
      </c>
      <c r="E1661" s="43">
        <f t="shared" si="103"/>
        <v>15.623103736053885</v>
      </c>
      <c r="F1661" s="17">
        <f t="shared" si="104"/>
        <v>6.4007768039859539E-2</v>
      </c>
      <c r="G1661" s="17">
        <v>19.260999999999999</v>
      </c>
      <c r="H1661" s="17">
        <f t="shared" si="105"/>
        <v>19.260999999999999</v>
      </c>
      <c r="N1661" t="str">
        <f t="shared" si="106"/>
        <v>24#5</v>
      </c>
      <c r="O1661">
        <v>24</v>
      </c>
      <c r="P1661">
        <v>5</v>
      </c>
      <c r="Q1661">
        <v>15.623103736053885</v>
      </c>
      <c r="R1661">
        <v>19.260999999999999</v>
      </c>
    </row>
    <row r="1662" spans="1:18" x14ac:dyDescent="0.25">
      <c r="A1662" s="70">
        <v>24</v>
      </c>
      <c r="B1662" s="70">
        <v>6</v>
      </c>
      <c r="C1662" s="83">
        <v>35.835355809175468</v>
      </c>
      <c r="D1662" s="83">
        <v>16.583000000000002</v>
      </c>
      <c r="E1662" s="43">
        <f t="shared" si="103"/>
        <v>11.406748028974285</v>
      </c>
      <c r="F1662" s="17">
        <f t="shared" si="104"/>
        <v>8.7667405071094731E-2</v>
      </c>
      <c r="G1662" s="17">
        <v>16.583000000000002</v>
      </c>
      <c r="H1662" s="17">
        <f t="shared" si="105"/>
        <v>16.583000000000002</v>
      </c>
      <c r="N1662" t="str">
        <f t="shared" si="106"/>
        <v>24#6</v>
      </c>
      <c r="O1662">
        <v>24</v>
      </c>
      <c r="P1662">
        <v>6</v>
      </c>
      <c r="Q1662">
        <v>11.406748028974285</v>
      </c>
      <c r="R1662">
        <v>16.583000000000002</v>
      </c>
    </row>
    <row r="1663" spans="1:18" x14ac:dyDescent="0.25">
      <c r="A1663" s="70">
        <v>24</v>
      </c>
      <c r="B1663" s="70">
        <v>7</v>
      </c>
      <c r="C1663" s="83">
        <v>35.480550306114324</v>
      </c>
      <c r="D1663" s="83">
        <v>15.45</v>
      </c>
      <c r="E1663" s="43">
        <f t="shared" si="103"/>
        <v>11.29380992967751</v>
      </c>
      <c r="F1663" s="17">
        <f t="shared" si="104"/>
        <v>8.8544079121805674E-2</v>
      </c>
      <c r="G1663" s="17">
        <v>15.45</v>
      </c>
      <c r="H1663" s="17">
        <f t="shared" si="105"/>
        <v>15.45</v>
      </c>
      <c r="N1663" t="str">
        <f t="shared" si="106"/>
        <v>24#7</v>
      </c>
      <c r="O1663">
        <v>24</v>
      </c>
      <c r="P1663">
        <v>7</v>
      </c>
      <c r="Q1663">
        <v>11.29380992967751</v>
      </c>
      <c r="R1663">
        <v>15.45</v>
      </c>
    </row>
    <row r="1664" spans="1:18" x14ac:dyDescent="0.25">
      <c r="A1664" s="70">
        <v>24</v>
      </c>
      <c r="B1664" s="70">
        <v>8</v>
      </c>
      <c r="C1664" s="83">
        <v>45.888178395907865</v>
      </c>
      <c r="D1664" s="83">
        <v>18.745999999999999</v>
      </c>
      <c r="E1664" s="43">
        <f t="shared" si="103"/>
        <v>14.606660842382915</v>
      </c>
      <c r="F1664" s="17">
        <f t="shared" si="104"/>
        <v>6.8461916846756954E-2</v>
      </c>
      <c r="G1664" s="17">
        <v>18.745999999999999</v>
      </c>
      <c r="H1664" s="17">
        <f t="shared" si="105"/>
        <v>18.745999999999999</v>
      </c>
      <c r="N1664" t="str">
        <f t="shared" si="106"/>
        <v>24#8</v>
      </c>
      <c r="O1664">
        <v>24</v>
      </c>
      <c r="P1664">
        <v>8</v>
      </c>
      <c r="Q1664">
        <v>14.606660842382915</v>
      </c>
      <c r="R1664">
        <v>18.745999999999999</v>
      </c>
    </row>
    <row r="1665" spans="1:18" x14ac:dyDescent="0.25">
      <c r="A1665" s="70">
        <v>24</v>
      </c>
      <c r="B1665" s="70">
        <v>10</v>
      </c>
      <c r="C1665" s="83">
        <v>51.801603446926897</v>
      </c>
      <c r="D1665" s="83">
        <v>21.733000000000001</v>
      </c>
      <c r="E1665" s="43">
        <f t="shared" si="103"/>
        <v>16.488962497329158</v>
      </c>
      <c r="F1665" s="17">
        <f t="shared" si="104"/>
        <v>6.064662953548336E-2</v>
      </c>
      <c r="G1665" s="17">
        <v>21.733000000000001</v>
      </c>
      <c r="H1665" s="17">
        <f t="shared" si="105"/>
        <v>21.733000000000001</v>
      </c>
      <c r="N1665" t="str">
        <f t="shared" si="106"/>
        <v>24#10</v>
      </c>
      <c r="O1665">
        <v>24</v>
      </c>
      <c r="P1665">
        <v>10</v>
      </c>
      <c r="Q1665">
        <v>16.488962497329158</v>
      </c>
      <c r="R1665">
        <v>21.733000000000001</v>
      </c>
    </row>
    <row r="1666" spans="1:18" x14ac:dyDescent="0.25">
      <c r="A1666" s="70">
        <v>24</v>
      </c>
      <c r="B1666" s="70">
        <v>11</v>
      </c>
      <c r="C1666" s="83">
        <v>57.241954493864426</v>
      </c>
      <c r="D1666" s="83">
        <v>21.114999999999998</v>
      </c>
      <c r="E1666" s="43">
        <f t="shared" si="103"/>
        <v>18.220680019879712</v>
      </c>
      <c r="F1666" s="17">
        <f t="shared" si="104"/>
        <v>5.4882693670540716E-2</v>
      </c>
      <c r="G1666" s="17">
        <v>21.114999999999998</v>
      </c>
      <c r="H1666" s="17">
        <f t="shared" si="105"/>
        <v>21.114999999999998</v>
      </c>
      <c r="N1666" t="str">
        <f t="shared" si="106"/>
        <v>24#11</v>
      </c>
      <c r="O1666">
        <v>24</v>
      </c>
      <c r="P1666">
        <v>11</v>
      </c>
      <c r="Q1666">
        <v>18.220680019879712</v>
      </c>
      <c r="R1666">
        <v>21.114999999999998</v>
      </c>
    </row>
    <row r="1667" spans="1:18" x14ac:dyDescent="0.25">
      <c r="A1667" s="70">
        <v>24</v>
      </c>
      <c r="B1667" s="70">
        <v>12</v>
      </c>
      <c r="C1667" s="83">
        <v>39.619947841827667</v>
      </c>
      <c r="D1667" s="83">
        <v>0</v>
      </c>
      <c r="E1667" s="43">
        <f t="shared" ref="E1667:E1730" si="107">C1667/PI()</f>
        <v>12.611421088139888</v>
      </c>
      <c r="F1667" s="17">
        <f t="shared" ref="F1667:F1730" si="108">1/E1667</f>
        <v>7.9293205183706555E-2</v>
      </c>
      <c r="G1667" s="17">
        <v>19.8401578606558</v>
      </c>
      <c r="H1667" s="17">
        <f t="shared" ref="H1667:H1730" si="109">IF(D1667=0,EXP($L$3+$L$4*F1667)*$L$5,D1667)</f>
        <v>19.911760990374908</v>
      </c>
      <c r="N1667" t="str">
        <f t="shared" ref="N1667:N1730" si="110">CONCATENATE(O1667,"#",P1667)</f>
        <v>24#12</v>
      </c>
      <c r="O1667">
        <v>24</v>
      </c>
      <c r="P1667">
        <v>12</v>
      </c>
      <c r="Q1667">
        <v>12.611421088139888</v>
      </c>
      <c r="R1667">
        <v>19.911760990374908</v>
      </c>
    </row>
    <row r="1668" spans="1:18" x14ac:dyDescent="0.25">
      <c r="A1668" s="70">
        <v>24</v>
      </c>
      <c r="B1668" s="70">
        <v>13</v>
      </c>
      <c r="C1668" s="83">
        <v>34.061328293869742</v>
      </c>
      <c r="D1668" s="83">
        <v>0</v>
      </c>
      <c r="E1668" s="43">
        <f t="shared" si="107"/>
        <v>10.842057532490408</v>
      </c>
      <c r="F1668" s="17">
        <f t="shared" si="108"/>
        <v>9.2233415751880918E-2</v>
      </c>
      <c r="G1668" s="17">
        <v>17.88100212721363</v>
      </c>
      <c r="H1668" s="17">
        <f t="shared" si="109"/>
        <v>17.945534663890744</v>
      </c>
      <c r="N1668" t="str">
        <f t="shared" si="110"/>
        <v>24#13</v>
      </c>
      <c r="O1668">
        <v>24</v>
      </c>
      <c r="P1668">
        <v>13</v>
      </c>
      <c r="Q1668">
        <v>10.842057532490408</v>
      </c>
      <c r="R1668">
        <v>17.945534663890744</v>
      </c>
    </row>
    <row r="1669" spans="1:18" x14ac:dyDescent="0.25">
      <c r="A1669" s="70">
        <v>24</v>
      </c>
      <c r="B1669" s="70">
        <v>16</v>
      </c>
      <c r="C1669" s="83">
        <v>48.726622420397007</v>
      </c>
      <c r="D1669" s="83">
        <v>0</v>
      </c>
      <c r="E1669" s="43">
        <f t="shared" si="107"/>
        <v>15.510165636757115</v>
      </c>
      <c r="F1669" s="17">
        <f t="shared" si="108"/>
        <v>6.4473844020732279E-2</v>
      </c>
      <c r="G1669" s="17">
        <v>22.348864172116048</v>
      </c>
      <c r="H1669" s="17">
        <f t="shared" si="109"/>
        <v>22.429521222913216</v>
      </c>
      <c r="N1669" t="str">
        <f t="shared" si="110"/>
        <v>24#16</v>
      </c>
      <c r="O1669">
        <v>24</v>
      </c>
      <c r="P1669">
        <v>16</v>
      </c>
      <c r="Q1669">
        <v>15.510165636757115</v>
      </c>
      <c r="R1669">
        <v>22.429521222913216</v>
      </c>
    </row>
    <row r="1670" spans="1:18" x14ac:dyDescent="0.25">
      <c r="A1670" s="70">
        <v>24</v>
      </c>
      <c r="B1670" s="70">
        <v>19</v>
      </c>
      <c r="C1670" s="83">
        <v>24.836385214280028</v>
      </c>
      <c r="D1670" s="83">
        <v>0</v>
      </c>
      <c r="E1670" s="43">
        <f t="shared" si="107"/>
        <v>7.9056669507742576</v>
      </c>
      <c r="F1670" s="17">
        <f t="shared" si="108"/>
        <v>0.12649154160257953</v>
      </c>
      <c r="G1670" s="17">
        <v>13.578517323482123</v>
      </c>
      <c r="H1670" s="17">
        <f t="shared" si="109"/>
        <v>13.627522192502569</v>
      </c>
      <c r="N1670" t="str">
        <f t="shared" si="110"/>
        <v>24#19</v>
      </c>
      <c r="O1670">
        <v>24</v>
      </c>
      <c r="P1670">
        <v>19</v>
      </c>
      <c r="Q1670">
        <v>7.9056669507742576</v>
      </c>
      <c r="R1670">
        <v>13.627522192502569</v>
      </c>
    </row>
    <row r="1671" spans="1:18" x14ac:dyDescent="0.25">
      <c r="A1671" s="70">
        <v>24</v>
      </c>
      <c r="B1671" s="70">
        <v>21</v>
      </c>
      <c r="C1671" s="83">
        <v>54.166973467334515</v>
      </c>
      <c r="D1671" s="83">
        <v>0</v>
      </c>
      <c r="E1671" s="43">
        <f t="shared" si="107"/>
        <v>17.241883159307658</v>
      </c>
      <c r="F1671" s="17">
        <f t="shared" si="108"/>
        <v>5.7998305101619463E-2</v>
      </c>
      <c r="G1671" s="17">
        <v>23.542417126180684</v>
      </c>
      <c r="H1671" s="17">
        <f t="shared" si="109"/>
        <v>23.62738170958907</v>
      </c>
      <c r="N1671" t="str">
        <f t="shared" si="110"/>
        <v>24#21</v>
      </c>
      <c r="O1671">
        <v>24</v>
      </c>
      <c r="P1671">
        <v>21</v>
      </c>
      <c r="Q1671">
        <v>17.241883159307658</v>
      </c>
      <c r="R1671">
        <v>23.62738170958907</v>
      </c>
    </row>
    <row r="1672" spans="1:18" x14ac:dyDescent="0.25">
      <c r="A1672" s="70">
        <v>24</v>
      </c>
      <c r="B1672" s="70">
        <v>22</v>
      </c>
      <c r="C1672" s="83">
        <v>40.684364351011084</v>
      </c>
      <c r="D1672" s="83">
        <v>0</v>
      </c>
      <c r="E1672" s="43">
        <f t="shared" si="107"/>
        <v>12.95023538603021</v>
      </c>
      <c r="F1672" s="17">
        <f t="shared" si="108"/>
        <v>7.7218673652737518E-2</v>
      </c>
      <c r="G1672" s="17">
        <v>20.17362507377398</v>
      </c>
      <c r="H1672" s="17">
        <f t="shared" si="109"/>
        <v>20.246431686665229</v>
      </c>
      <c r="N1672" t="str">
        <f t="shared" si="110"/>
        <v>24#22</v>
      </c>
      <c r="O1672">
        <v>24</v>
      </c>
      <c r="P1672">
        <v>22</v>
      </c>
      <c r="Q1672">
        <v>12.95023538603021</v>
      </c>
      <c r="R1672">
        <v>20.246431686665229</v>
      </c>
    </row>
    <row r="1673" spans="1:18" x14ac:dyDescent="0.25">
      <c r="A1673" s="70">
        <v>24</v>
      </c>
      <c r="B1673" s="70">
        <v>23</v>
      </c>
      <c r="C1673" s="83">
        <v>20.933524680607452</v>
      </c>
      <c r="D1673" s="83">
        <v>0</v>
      </c>
      <c r="E1673" s="43">
        <f t="shared" si="107"/>
        <v>6.6633478585097308</v>
      </c>
      <c r="F1673" s="17">
        <f t="shared" si="108"/>
        <v>0.15007471037594183</v>
      </c>
      <c r="G1673" s="17">
        <v>11.23470808342455</v>
      </c>
      <c r="H1673" s="17">
        <f t="shared" si="109"/>
        <v>11.275254144897628</v>
      </c>
      <c r="N1673" t="str">
        <f t="shared" si="110"/>
        <v>24#23</v>
      </c>
      <c r="O1673">
        <v>24</v>
      </c>
      <c r="P1673">
        <v>23</v>
      </c>
      <c r="Q1673">
        <v>6.6633478585097308</v>
      </c>
      <c r="R1673">
        <v>11.275254144897628</v>
      </c>
    </row>
    <row r="1674" spans="1:18" x14ac:dyDescent="0.25">
      <c r="A1674" s="70">
        <v>24</v>
      </c>
      <c r="B1674" s="70">
        <v>24</v>
      </c>
      <c r="C1674" s="83">
        <v>52.511214453049185</v>
      </c>
      <c r="D1674" s="83">
        <v>0</v>
      </c>
      <c r="E1674" s="43">
        <f t="shared" si="107"/>
        <v>16.714838695922712</v>
      </c>
      <c r="F1674" s="17">
        <f t="shared" si="108"/>
        <v>5.9827080487706547E-2</v>
      </c>
      <c r="G1674" s="17">
        <v>23.199026670433785</v>
      </c>
      <c r="H1674" s="17">
        <f t="shared" si="109"/>
        <v>23.282751957687381</v>
      </c>
      <c r="N1674" t="str">
        <f t="shared" si="110"/>
        <v>24#24</v>
      </c>
      <c r="O1674">
        <v>24</v>
      </c>
      <c r="P1674">
        <v>24</v>
      </c>
      <c r="Q1674">
        <v>16.714838695922712</v>
      </c>
      <c r="R1674">
        <v>23.282751957687381</v>
      </c>
    </row>
    <row r="1675" spans="1:18" x14ac:dyDescent="0.25">
      <c r="A1675" s="70">
        <v>24</v>
      </c>
      <c r="B1675" s="70">
        <v>25</v>
      </c>
      <c r="C1675" s="83">
        <v>50.145844432641567</v>
      </c>
      <c r="D1675" s="83">
        <v>0</v>
      </c>
      <c r="E1675" s="43">
        <f t="shared" si="107"/>
        <v>15.961918033944212</v>
      </c>
      <c r="F1675" s="17">
        <f t="shared" si="108"/>
        <v>6.2649112586183262E-2</v>
      </c>
      <c r="G1675" s="17">
        <v>22.678933694820451</v>
      </c>
      <c r="H1675" s="17">
        <f t="shared" si="109"/>
        <v>22.760781966525059</v>
      </c>
      <c r="N1675" t="str">
        <f t="shared" si="110"/>
        <v>24#25</v>
      </c>
      <c r="O1675">
        <v>24</v>
      </c>
      <c r="P1675">
        <v>25</v>
      </c>
      <c r="Q1675">
        <v>15.961918033944212</v>
      </c>
      <c r="R1675">
        <v>22.760781966525059</v>
      </c>
    </row>
    <row r="1676" spans="1:18" x14ac:dyDescent="0.25">
      <c r="A1676" s="70">
        <v>24</v>
      </c>
      <c r="B1676" s="70">
        <v>28</v>
      </c>
      <c r="C1676" s="83">
        <v>27.793097739789552</v>
      </c>
      <c r="D1676" s="83">
        <v>0</v>
      </c>
      <c r="E1676" s="43">
        <f t="shared" si="107"/>
        <v>8.8468177782473827</v>
      </c>
      <c r="F1676" s="17">
        <f t="shared" si="108"/>
        <v>0.11303499462358171</v>
      </c>
      <c r="G1676" s="17">
        <v>15.128898576982468</v>
      </c>
      <c r="H1676" s="17">
        <f t="shared" si="109"/>
        <v>15.183498771946798</v>
      </c>
      <c r="N1676" t="str">
        <f t="shared" si="110"/>
        <v>24#28</v>
      </c>
      <c r="O1676">
        <v>24</v>
      </c>
      <c r="P1676">
        <v>28</v>
      </c>
      <c r="Q1676">
        <v>8.8468177782473827</v>
      </c>
      <c r="R1676">
        <v>15.183498771946798</v>
      </c>
    </row>
    <row r="1677" spans="1:18" x14ac:dyDescent="0.25">
      <c r="A1677" s="70">
        <v>24</v>
      </c>
      <c r="B1677" s="70">
        <v>30</v>
      </c>
      <c r="C1677" s="83">
        <v>34.061328293869742</v>
      </c>
      <c r="D1677" s="83">
        <v>0</v>
      </c>
      <c r="E1677" s="43">
        <f t="shared" si="107"/>
        <v>10.842057532490408</v>
      </c>
      <c r="F1677" s="17">
        <f t="shared" si="108"/>
        <v>9.2233415751880918E-2</v>
      </c>
      <c r="G1677" s="17">
        <v>17.88100212721363</v>
      </c>
      <c r="H1677" s="17">
        <f t="shared" si="109"/>
        <v>17.945534663890744</v>
      </c>
      <c r="N1677" t="str">
        <f t="shared" si="110"/>
        <v>24#30</v>
      </c>
      <c r="O1677">
        <v>24</v>
      </c>
      <c r="P1677">
        <v>30</v>
      </c>
      <c r="Q1677">
        <v>10.842057532490408</v>
      </c>
      <c r="R1677">
        <v>17.945534663890744</v>
      </c>
    </row>
    <row r="1678" spans="1:18" x14ac:dyDescent="0.25">
      <c r="A1678" s="70">
        <v>24</v>
      </c>
      <c r="B1678" s="70">
        <v>31</v>
      </c>
      <c r="C1678" s="83">
        <v>40.684364351011084</v>
      </c>
      <c r="D1678" s="83">
        <v>0</v>
      </c>
      <c r="E1678" s="43">
        <f t="shared" si="107"/>
        <v>12.95023538603021</v>
      </c>
      <c r="F1678" s="17">
        <f t="shared" si="108"/>
        <v>7.7218673652737518E-2</v>
      </c>
      <c r="G1678" s="17">
        <v>20.17362507377398</v>
      </c>
      <c r="H1678" s="17">
        <f t="shared" si="109"/>
        <v>20.246431686665229</v>
      </c>
      <c r="N1678" t="str">
        <f t="shared" si="110"/>
        <v>24#31</v>
      </c>
      <c r="O1678">
        <v>24</v>
      </c>
      <c r="P1678">
        <v>31</v>
      </c>
      <c r="Q1678">
        <v>12.95023538603021</v>
      </c>
      <c r="R1678">
        <v>20.246431686665229</v>
      </c>
    </row>
    <row r="1679" spans="1:18" x14ac:dyDescent="0.25">
      <c r="A1679" s="70">
        <v>24</v>
      </c>
      <c r="B1679" s="70">
        <v>32</v>
      </c>
      <c r="C1679" s="83">
        <v>41.157438355092609</v>
      </c>
      <c r="D1679" s="83">
        <v>0</v>
      </c>
      <c r="E1679" s="43">
        <f t="shared" si="107"/>
        <v>13.10081951842591</v>
      </c>
      <c r="F1679" s="17">
        <f t="shared" si="108"/>
        <v>7.6331102691211794E-2</v>
      </c>
      <c r="G1679" s="17">
        <v>20.318002742021832</v>
      </c>
      <c r="H1679" s="17">
        <f t="shared" si="109"/>
        <v>20.391330413917789</v>
      </c>
      <c r="N1679" t="str">
        <f t="shared" si="110"/>
        <v>24#32</v>
      </c>
      <c r="O1679">
        <v>24</v>
      </c>
      <c r="P1679">
        <v>32</v>
      </c>
      <c r="Q1679">
        <v>13.10081951842591</v>
      </c>
      <c r="R1679">
        <v>20.391330413917789</v>
      </c>
    </row>
    <row r="1680" spans="1:18" x14ac:dyDescent="0.25">
      <c r="A1680" s="70">
        <v>24</v>
      </c>
      <c r="B1680" s="70">
        <v>34</v>
      </c>
      <c r="C1680" s="83">
        <v>50.264112933661963</v>
      </c>
      <c r="D1680" s="83">
        <v>0</v>
      </c>
      <c r="E1680" s="43">
        <f t="shared" si="107"/>
        <v>15.99956406704314</v>
      </c>
      <c r="F1680" s="17">
        <f t="shared" si="108"/>
        <v>6.2501702909509876E-2</v>
      </c>
      <c r="G1680" s="17">
        <v>22.705809988160048</v>
      </c>
      <c r="H1680" s="17">
        <f t="shared" si="109"/>
        <v>22.787755256407319</v>
      </c>
      <c r="N1680" t="str">
        <f t="shared" si="110"/>
        <v>24#34</v>
      </c>
      <c r="O1680">
        <v>24</v>
      </c>
      <c r="P1680">
        <v>34</v>
      </c>
      <c r="Q1680">
        <v>15.99956406704314</v>
      </c>
      <c r="R1680">
        <v>22.787755256407319</v>
      </c>
    </row>
    <row r="1681" spans="1:18" x14ac:dyDescent="0.25">
      <c r="A1681" s="70">
        <v>24</v>
      </c>
      <c r="B1681" s="70">
        <v>35</v>
      </c>
      <c r="C1681" s="83">
        <v>19.869108171424021</v>
      </c>
      <c r="D1681" s="83">
        <v>0</v>
      </c>
      <c r="E1681" s="43">
        <f t="shared" si="107"/>
        <v>6.3245335606194057</v>
      </c>
      <c r="F1681" s="17">
        <f t="shared" si="108"/>
        <v>0.15811442700322442</v>
      </c>
      <c r="G1681" s="17">
        <v>10.531935555698441</v>
      </c>
      <c r="H1681" s="17">
        <f t="shared" si="109"/>
        <v>10.569945311118957</v>
      </c>
      <c r="N1681" t="str">
        <f t="shared" si="110"/>
        <v>24#35</v>
      </c>
      <c r="O1681">
        <v>24</v>
      </c>
      <c r="P1681">
        <v>35</v>
      </c>
      <c r="Q1681">
        <v>6.3245335606194057</v>
      </c>
      <c r="R1681">
        <v>10.569945311118957</v>
      </c>
    </row>
    <row r="1682" spans="1:18" x14ac:dyDescent="0.25">
      <c r="A1682" s="70">
        <v>24</v>
      </c>
      <c r="B1682" s="70">
        <v>40</v>
      </c>
      <c r="C1682" s="83">
        <v>52.392945952028832</v>
      </c>
      <c r="D1682" s="83">
        <v>0</v>
      </c>
      <c r="E1682" s="43">
        <f t="shared" si="107"/>
        <v>16.677192662823796</v>
      </c>
      <c r="F1682" s="17">
        <f t="shared" si="108"/>
        <v>5.9962130330793888E-2</v>
      </c>
      <c r="G1682" s="17">
        <v>23.173867762387683</v>
      </c>
      <c r="H1682" s="17">
        <f t="shared" si="109"/>
        <v>23.257502251142139</v>
      </c>
      <c r="N1682" t="str">
        <f t="shared" si="110"/>
        <v>24#40</v>
      </c>
      <c r="O1682">
        <v>24</v>
      </c>
      <c r="P1682">
        <v>40</v>
      </c>
      <c r="Q1682">
        <v>16.677192662823796</v>
      </c>
      <c r="R1682">
        <v>23.257502251142139</v>
      </c>
    </row>
    <row r="1683" spans="1:18" x14ac:dyDescent="0.25">
      <c r="A1683" s="70">
        <v>24</v>
      </c>
      <c r="B1683" s="70">
        <v>41</v>
      </c>
      <c r="C1683" s="83">
        <v>26.373875727544981</v>
      </c>
      <c r="D1683" s="83">
        <v>0</v>
      </c>
      <c r="E1683" s="43">
        <f t="shared" si="107"/>
        <v>8.3950653810602827</v>
      </c>
      <c r="F1683" s="17">
        <f t="shared" si="108"/>
        <v>0.11911759523112871</v>
      </c>
      <c r="G1683" s="17">
        <v>14.407307545193783</v>
      </c>
      <c r="H1683" s="17">
        <f t="shared" si="109"/>
        <v>14.459303518124386</v>
      </c>
      <c r="N1683" t="str">
        <f t="shared" si="110"/>
        <v>24#41</v>
      </c>
      <c r="O1683">
        <v>24</v>
      </c>
      <c r="P1683">
        <v>41</v>
      </c>
      <c r="Q1683">
        <v>8.3950653810602827</v>
      </c>
      <c r="R1683">
        <v>14.459303518124386</v>
      </c>
    </row>
    <row r="1684" spans="1:18" x14ac:dyDescent="0.25">
      <c r="A1684" s="70">
        <v>24</v>
      </c>
      <c r="B1684" s="70">
        <v>42</v>
      </c>
      <c r="C1684" s="83">
        <v>35.244013304073555</v>
      </c>
      <c r="D1684" s="83">
        <v>0</v>
      </c>
      <c r="E1684" s="43">
        <f t="shared" si="107"/>
        <v>11.218517863479658</v>
      </c>
      <c r="F1684" s="17">
        <f t="shared" si="108"/>
        <v>8.9138334686381562E-2</v>
      </c>
      <c r="G1684" s="17">
        <v>18.33123641276995</v>
      </c>
      <c r="H1684" s="17">
        <f t="shared" si="109"/>
        <v>18.397393844983636</v>
      </c>
      <c r="N1684" t="str">
        <f t="shared" si="110"/>
        <v>24#42</v>
      </c>
      <c r="O1684">
        <v>24</v>
      </c>
      <c r="P1684">
        <v>42</v>
      </c>
      <c r="Q1684">
        <v>11.218517863479658</v>
      </c>
      <c r="R1684">
        <v>18.397393844983636</v>
      </c>
    </row>
    <row r="1685" spans="1:18" x14ac:dyDescent="0.25">
      <c r="A1685" s="70">
        <v>24</v>
      </c>
      <c r="B1685" s="70">
        <v>43</v>
      </c>
      <c r="C1685" s="83">
        <v>55.349658477538341</v>
      </c>
      <c r="D1685" s="83">
        <v>0</v>
      </c>
      <c r="E1685" s="43">
        <f t="shared" si="107"/>
        <v>17.618343490296915</v>
      </c>
      <c r="F1685" s="17">
        <f t="shared" si="108"/>
        <v>5.6759025078080561E-2</v>
      </c>
      <c r="G1685" s="17">
        <v>23.778002318378515</v>
      </c>
      <c r="H1685" s="17">
        <f t="shared" si="109"/>
        <v>23.863817128745541</v>
      </c>
      <c r="N1685" t="str">
        <f t="shared" si="110"/>
        <v>24#43</v>
      </c>
      <c r="O1685">
        <v>24</v>
      </c>
      <c r="P1685">
        <v>43</v>
      </c>
      <c r="Q1685">
        <v>17.618343490296915</v>
      </c>
      <c r="R1685">
        <v>23.863817128745541</v>
      </c>
    </row>
    <row r="1686" spans="1:18" x14ac:dyDescent="0.25">
      <c r="A1686" s="70">
        <v>24</v>
      </c>
      <c r="B1686" s="70">
        <v>44</v>
      </c>
      <c r="C1686" s="83">
        <v>27.793097739789552</v>
      </c>
      <c r="D1686" s="83">
        <v>0</v>
      </c>
      <c r="E1686" s="43">
        <f t="shared" si="107"/>
        <v>8.8468177782473827</v>
      </c>
      <c r="F1686" s="17">
        <f t="shared" si="108"/>
        <v>0.11303499462358171</v>
      </c>
      <c r="G1686" s="17">
        <v>15.128898576982468</v>
      </c>
      <c r="H1686" s="17">
        <f t="shared" si="109"/>
        <v>15.183498771946798</v>
      </c>
      <c r="N1686" t="str">
        <f t="shared" si="110"/>
        <v>24#44</v>
      </c>
      <c r="O1686">
        <v>24</v>
      </c>
      <c r="P1686">
        <v>44</v>
      </c>
      <c r="Q1686">
        <v>8.8468177782473827</v>
      </c>
      <c r="R1686">
        <v>15.183498771946798</v>
      </c>
    </row>
    <row r="1687" spans="1:18" x14ac:dyDescent="0.25">
      <c r="A1687" s="70">
        <v>24</v>
      </c>
      <c r="B1687" s="70">
        <v>45</v>
      </c>
      <c r="C1687" s="83">
        <v>27.911366240809937</v>
      </c>
      <c r="D1687" s="83">
        <v>0</v>
      </c>
      <c r="E1687" s="43">
        <f t="shared" si="107"/>
        <v>8.8844638113463077</v>
      </c>
      <c r="F1687" s="17">
        <f t="shared" si="108"/>
        <v>0.11255603278195636</v>
      </c>
      <c r="G1687" s="17">
        <v>15.187230685066481</v>
      </c>
      <c r="H1687" s="17">
        <f t="shared" si="109"/>
        <v>15.242041400608885</v>
      </c>
      <c r="N1687" t="str">
        <f t="shared" si="110"/>
        <v>24#45</v>
      </c>
      <c r="O1687">
        <v>24</v>
      </c>
      <c r="P1687">
        <v>45</v>
      </c>
      <c r="Q1687">
        <v>8.8844638113463077</v>
      </c>
      <c r="R1687">
        <v>15.242041400608885</v>
      </c>
    </row>
    <row r="1688" spans="1:18" x14ac:dyDescent="0.25">
      <c r="A1688" s="70">
        <v>24</v>
      </c>
      <c r="B1688" s="70">
        <v>50</v>
      </c>
      <c r="C1688" s="83">
        <v>48.253548416315468</v>
      </c>
      <c r="D1688" s="83">
        <v>0</v>
      </c>
      <c r="E1688" s="43">
        <f t="shared" si="107"/>
        <v>15.35958150436141</v>
      </c>
      <c r="F1688" s="17">
        <f t="shared" si="108"/>
        <v>6.5105940530739481E-2</v>
      </c>
      <c r="G1688" s="17">
        <v>22.235650196289427</v>
      </c>
      <c r="H1688" s="17">
        <f t="shared" si="109"/>
        <v>22.315898657847836</v>
      </c>
      <c r="N1688" t="str">
        <f t="shared" si="110"/>
        <v>24#50</v>
      </c>
      <c r="O1688">
        <v>24</v>
      </c>
      <c r="P1688">
        <v>50</v>
      </c>
      <c r="Q1688">
        <v>15.35958150436141</v>
      </c>
      <c r="R1688">
        <v>22.315898657847836</v>
      </c>
    </row>
    <row r="1689" spans="1:18" x14ac:dyDescent="0.25">
      <c r="A1689" s="70">
        <v>24</v>
      </c>
      <c r="B1689" s="70">
        <v>51</v>
      </c>
      <c r="C1689" s="83">
        <v>60.080398518353583</v>
      </c>
      <c r="D1689" s="83">
        <v>21.63</v>
      </c>
      <c r="E1689" s="43">
        <f t="shared" si="107"/>
        <v>19.124184814253915</v>
      </c>
      <c r="F1689" s="17">
        <f t="shared" si="108"/>
        <v>5.2289810505003351E-2</v>
      </c>
      <c r="G1689" s="17">
        <v>21.63</v>
      </c>
      <c r="H1689" s="17">
        <f t="shared" si="109"/>
        <v>21.63</v>
      </c>
      <c r="N1689" t="str">
        <f t="shared" si="110"/>
        <v>24#51</v>
      </c>
      <c r="O1689">
        <v>24</v>
      </c>
      <c r="P1689">
        <v>51</v>
      </c>
      <c r="Q1689">
        <v>19.124184814253915</v>
      </c>
      <c r="R1689">
        <v>21.63</v>
      </c>
    </row>
    <row r="1690" spans="1:18" x14ac:dyDescent="0.25">
      <c r="A1690" s="70">
        <v>24</v>
      </c>
      <c r="B1690" s="70">
        <v>54</v>
      </c>
      <c r="C1690" s="83">
        <v>40.684364351011084</v>
      </c>
      <c r="D1690" s="83">
        <v>0</v>
      </c>
      <c r="E1690" s="43">
        <f t="shared" si="107"/>
        <v>12.95023538603021</v>
      </c>
      <c r="F1690" s="17">
        <f t="shared" si="108"/>
        <v>7.7218673652737518E-2</v>
      </c>
      <c r="G1690" s="17">
        <v>20.17362507377398</v>
      </c>
      <c r="H1690" s="17">
        <f t="shared" si="109"/>
        <v>20.246431686665229</v>
      </c>
      <c r="N1690" t="str">
        <f t="shared" si="110"/>
        <v>24#54</v>
      </c>
      <c r="O1690">
        <v>24</v>
      </c>
      <c r="P1690">
        <v>54</v>
      </c>
      <c r="Q1690">
        <v>12.95023538603021</v>
      </c>
      <c r="R1690">
        <v>20.246431686665229</v>
      </c>
    </row>
    <row r="1691" spans="1:18" x14ac:dyDescent="0.25">
      <c r="A1691" s="70">
        <v>24</v>
      </c>
      <c r="B1691" s="70">
        <v>55</v>
      </c>
      <c r="C1691" s="83">
        <v>40.684364351011084</v>
      </c>
      <c r="D1691" s="83">
        <v>0</v>
      </c>
      <c r="E1691" s="43">
        <f t="shared" si="107"/>
        <v>12.95023538603021</v>
      </c>
      <c r="F1691" s="17">
        <f t="shared" si="108"/>
        <v>7.7218673652737518E-2</v>
      </c>
      <c r="G1691" s="17">
        <v>20.17362507377398</v>
      </c>
      <c r="H1691" s="17">
        <f t="shared" si="109"/>
        <v>20.246431686665229</v>
      </c>
      <c r="N1691" t="str">
        <f t="shared" si="110"/>
        <v>24#55</v>
      </c>
      <c r="O1691">
        <v>24</v>
      </c>
      <c r="P1691">
        <v>55</v>
      </c>
      <c r="Q1691">
        <v>12.95023538603021</v>
      </c>
      <c r="R1691">
        <v>20.246431686665229</v>
      </c>
    </row>
    <row r="1692" spans="1:18" x14ac:dyDescent="0.25">
      <c r="A1692" s="70">
        <v>24</v>
      </c>
      <c r="B1692" s="70">
        <v>57</v>
      </c>
      <c r="C1692" s="83">
        <v>34.889207801012418</v>
      </c>
      <c r="D1692" s="83">
        <v>0</v>
      </c>
      <c r="E1692" s="43">
        <f t="shared" si="107"/>
        <v>11.105579764182885</v>
      </c>
      <c r="F1692" s="17">
        <f t="shared" si="108"/>
        <v>9.0044826225565089E-2</v>
      </c>
      <c r="G1692" s="17">
        <v>18.198209820377993</v>
      </c>
      <c r="H1692" s="17">
        <f t="shared" si="109"/>
        <v>18.263887159619738</v>
      </c>
      <c r="N1692" t="str">
        <f t="shared" si="110"/>
        <v>24#57</v>
      </c>
      <c r="O1692">
        <v>24</v>
      </c>
      <c r="P1692">
        <v>57</v>
      </c>
      <c r="Q1692">
        <v>11.105579764182885</v>
      </c>
      <c r="R1692">
        <v>18.263887159619738</v>
      </c>
    </row>
    <row r="1693" spans="1:18" x14ac:dyDescent="0.25">
      <c r="A1693" s="70">
        <v>24</v>
      </c>
      <c r="B1693" s="70">
        <v>59</v>
      </c>
      <c r="C1693" s="83">
        <v>25.072922216320784</v>
      </c>
      <c r="D1693" s="83">
        <v>0</v>
      </c>
      <c r="E1693" s="43">
        <f t="shared" si="107"/>
        <v>7.9809590169721059</v>
      </c>
      <c r="F1693" s="17">
        <f t="shared" si="108"/>
        <v>0.12529822517236652</v>
      </c>
      <c r="G1693" s="17">
        <v>13.709331598283701</v>
      </c>
      <c r="H1693" s="17">
        <f t="shared" si="109"/>
        <v>13.758808576021906</v>
      </c>
      <c r="N1693" t="str">
        <f t="shared" si="110"/>
        <v>24#59</v>
      </c>
      <c r="O1693">
        <v>24</v>
      </c>
      <c r="P1693">
        <v>59</v>
      </c>
      <c r="Q1693">
        <v>7.9809590169721059</v>
      </c>
      <c r="R1693">
        <v>13.758808576021906</v>
      </c>
    </row>
    <row r="1694" spans="1:18" x14ac:dyDescent="0.25">
      <c r="A1694" s="70">
        <v>24</v>
      </c>
      <c r="B1694" s="70">
        <v>60</v>
      </c>
      <c r="C1694" s="83">
        <v>46.597789402030131</v>
      </c>
      <c r="D1694" s="83">
        <v>0</v>
      </c>
      <c r="E1694" s="43">
        <f t="shared" si="107"/>
        <v>14.832537040976458</v>
      </c>
      <c r="F1694" s="17">
        <f t="shared" si="108"/>
        <v>6.7419349585131239E-2</v>
      </c>
      <c r="G1694" s="17">
        <v>21.826167196120505</v>
      </c>
      <c r="H1694" s="17">
        <f t="shared" si="109"/>
        <v>21.904937833531303</v>
      </c>
      <c r="N1694" t="str">
        <f t="shared" si="110"/>
        <v>24#60</v>
      </c>
      <c r="O1694">
        <v>24</v>
      </c>
      <c r="P1694">
        <v>60</v>
      </c>
      <c r="Q1694">
        <v>14.832537040976458</v>
      </c>
      <c r="R1694">
        <v>21.904937833531303</v>
      </c>
    </row>
    <row r="1695" spans="1:18" x14ac:dyDescent="0.25">
      <c r="A1695" s="70">
        <v>24</v>
      </c>
      <c r="B1695" s="70">
        <v>61</v>
      </c>
      <c r="C1695" s="83">
        <v>21.761404187750117</v>
      </c>
      <c r="D1695" s="83">
        <v>0</v>
      </c>
      <c r="E1695" s="43">
        <f t="shared" si="107"/>
        <v>6.9268700902022058</v>
      </c>
      <c r="F1695" s="17">
        <f t="shared" si="108"/>
        <v>0.14436534639424839</v>
      </c>
      <c r="G1695" s="17">
        <v>11.76207417199328</v>
      </c>
      <c r="H1695" s="17">
        <f t="shared" si="109"/>
        <v>11.804523497680004</v>
      </c>
      <c r="N1695" t="str">
        <f t="shared" si="110"/>
        <v>24#61</v>
      </c>
      <c r="O1695">
        <v>24</v>
      </c>
      <c r="P1695">
        <v>61</v>
      </c>
      <c r="Q1695">
        <v>6.9268700902022058</v>
      </c>
      <c r="R1695">
        <v>11.804523497680004</v>
      </c>
    </row>
    <row r="1696" spans="1:18" x14ac:dyDescent="0.25">
      <c r="A1696" s="70">
        <v>24</v>
      </c>
      <c r="B1696" s="70">
        <v>63</v>
      </c>
      <c r="C1696" s="83">
        <v>42.694928868357572</v>
      </c>
      <c r="D1696" s="83">
        <v>0</v>
      </c>
      <c r="E1696" s="43">
        <f t="shared" si="107"/>
        <v>13.590217948711938</v>
      </c>
      <c r="F1696" s="17">
        <f t="shared" si="108"/>
        <v>7.3582337220337121E-2</v>
      </c>
      <c r="G1696" s="17">
        <v>20.771721573398167</v>
      </c>
      <c r="H1696" s="17">
        <f t="shared" si="109"/>
        <v>20.846686716556562</v>
      </c>
      <c r="N1696" t="str">
        <f t="shared" si="110"/>
        <v>24#63</v>
      </c>
      <c r="O1696">
        <v>24</v>
      </c>
      <c r="P1696">
        <v>63</v>
      </c>
      <c r="Q1696">
        <v>13.590217948711938</v>
      </c>
      <c r="R1696">
        <v>20.846686716556562</v>
      </c>
    </row>
    <row r="1697" spans="1:18" x14ac:dyDescent="0.25">
      <c r="A1697" s="70">
        <v>24</v>
      </c>
      <c r="B1697" s="70">
        <v>66</v>
      </c>
      <c r="C1697" s="83">
        <v>51.801603446926897</v>
      </c>
      <c r="D1697" s="83">
        <v>0</v>
      </c>
      <c r="E1697" s="43">
        <f t="shared" si="107"/>
        <v>16.488962497329158</v>
      </c>
      <c r="F1697" s="17">
        <f t="shared" si="108"/>
        <v>6.064662953548336E-2</v>
      </c>
      <c r="G1697" s="17">
        <v>23.046769000452102</v>
      </c>
      <c r="H1697" s="17">
        <f t="shared" si="109"/>
        <v>23.129944789774733</v>
      </c>
      <c r="N1697" t="str">
        <f t="shared" si="110"/>
        <v>24#66</v>
      </c>
      <c r="O1697">
        <v>24</v>
      </c>
      <c r="P1697">
        <v>66</v>
      </c>
      <c r="Q1697">
        <v>16.488962497329158</v>
      </c>
      <c r="R1697">
        <v>23.129944789774733</v>
      </c>
    </row>
    <row r="1698" spans="1:18" x14ac:dyDescent="0.25">
      <c r="A1698" s="70">
        <v>24</v>
      </c>
      <c r="B1698" s="70">
        <v>68</v>
      </c>
      <c r="C1698" s="83">
        <v>22.234478191831645</v>
      </c>
      <c r="D1698" s="83">
        <v>0</v>
      </c>
      <c r="E1698" s="43">
        <f t="shared" si="107"/>
        <v>7.0774542225979067</v>
      </c>
      <c r="F1698" s="17">
        <f t="shared" si="108"/>
        <v>0.14129374327947714</v>
      </c>
      <c r="G1698" s="17">
        <v>12.055962651939996</v>
      </c>
      <c r="H1698" s="17">
        <f t="shared" si="109"/>
        <v>12.099472621150847</v>
      </c>
      <c r="N1698" t="str">
        <f t="shared" si="110"/>
        <v>24#68</v>
      </c>
      <c r="O1698">
        <v>24</v>
      </c>
      <c r="P1698">
        <v>68</v>
      </c>
      <c r="Q1698">
        <v>7.0774542225979067</v>
      </c>
      <c r="R1698">
        <v>12.099472621150847</v>
      </c>
    </row>
    <row r="1699" spans="1:18" x14ac:dyDescent="0.25">
      <c r="A1699" s="70">
        <v>24</v>
      </c>
      <c r="B1699" s="70">
        <v>69</v>
      </c>
      <c r="C1699" s="83">
        <v>29.330588253054504</v>
      </c>
      <c r="D1699" s="83">
        <v>0</v>
      </c>
      <c r="E1699" s="43">
        <f t="shared" si="107"/>
        <v>9.3362162085334077</v>
      </c>
      <c r="F1699" s="17">
        <f t="shared" si="108"/>
        <v>0.10710977313121654</v>
      </c>
      <c r="G1699" s="17">
        <v>15.866554977356783</v>
      </c>
      <c r="H1699" s="17">
        <f t="shared" si="109"/>
        <v>15.923817374270063</v>
      </c>
      <c r="N1699" t="str">
        <f t="shared" si="110"/>
        <v>24#69</v>
      </c>
      <c r="O1699">
        <v>24</v>
      </c>
      <c r="P1699">
        <v>69</v>
      </c>
      <c r="Q1699">
        <v>9.3362162085334077</v>
      </c>
      <c r="R1699">
        <v>15.923817374270063</v>
      </c>
    </row>
    <row r="1700" spans="1:18" x14ac:dyDescent="0.25">
      <c r="A1700" s="70">
        <v>24</v>
      </c>
      <c r="B1700" s="70">
        <v>70</v>
      </c>
      <c r="C1700" s="83">
        <v>21.051793181627836</v>
      </c>
      <c r="D1700" s="83">
        <v>0</v>
      </c>
      <c r="E1700" s="43">
        <f t="shared" si="107"/>
        <v>6.7009938916086575</v>
      </c>
      <c r="F1700" s="17">
        <f t="shared" si="108"/>
        <v>0.14923159402551514</v>
      </c>
      <c r="G1700" s="17">
        <v>11.311071376391196</v>
      </c>
      <c r="H1700" s="17">
        <f t="shared" si="109"/>
        <v>11.351893032988592</v>
      </c>
      <c r="N1700" t="str">
        <f t="shared" si="110"/>
        <v>24#70</v>
      </c>
      <c r="O1700">
        <v>24</v>
      </c>
      <c r="P1700">
        <v>70</v>
      </c>
      <c r="Q1700">
        <v>6.7009938916086575</v>
      </c>
      <c r="R1700">
        <v>11.351893032988592</v>
      </c>
    </row>
    <row r="1701" spans="1:18" x14ac:dyDescent="0.25">
      <c r="A1701" s="70">
        <v>24</v>
      </c>
      <c r="B1701" s="70">
        <v>72</v>
      </c>
      <c r="C1701" s="83">
        <v>37.491114823460805</v>
      </c>
      <c r="D1701" s="83">
        <v>0</v>
      </c>
      <c r="E1701" s="43">
        <f t="shared" si="107"/>
        <v>11.933792492359236</v>
      </c>
      <c r="F1701" s="17">
        <f t="shared" si="108"/>
        <v>8.3795658474894952E-2</v>
      </c>
      <c r="G1701" s="17">
        <v>19.135260019089724</v>
      </c>
      <c r="H1701" s="17">
        <f t="shared" si="109"/>
        <v>19.204319172498618</v>
      </c>
      <c r="N1701" t="str">
        <f t="shared" si="110"/>
        <v>24#72</v>
      </c>
      <c r="O1701">
        <v>24</v>
      </c>
      <c r="P1701">
        <v>72</v>
      </c>
      <c r="Q1701">
        <v>11.933792492359236</v>
      </c>
      <c r="R1701">
        <v>19.204319172498618</v>
      </c>
    </row>
    <row r="1702" spans="1:18" x14ac:dyDescent="0.25">
      <c r="A1702" s="70">
        <v>24</v>
      </c>
      <c r="B1702" s="70">
        <v>73</v>
      </c>
      <c r="C1702" s="83">
        <v>53.693899463252997</v>
      </c>
      <c r="D1702" s="83">
        <v>0</v>
      </c>
      <c r="E1702" s="43">
        <f t="shared" si="107"/>
        <v>17.091299026911962</v>
      </c>
      <c r="F1702" s="17">
        <f t="shared" si="108"/>
        <v>5.85093033844531E-2</v>
      </c>
      <c r="G1702" s="17">
        <v>23.445958115882014</v>
      </c>
      <c r="H1702" s="17">
        <f t="shared" si="109"/>
        <v>23.530574578722231</v>
      </c>
      <c r="N1702" t="str">
        <f t="shared" si="110"/>
        <v>24#73</v>
      </c>
      <c r="O1702">
        <v>24</v>
      </c>
      <c r="P1702">
        <v>73</v>
      </c>
      <c r="Q1702">
        <v>17.091299026911962</v>
      </c>
      <c r="R1702">
        <v>23.530574578722231</v>
      </c>
    </row>
    <row r="1703" spans="1:18" x14ac:dyDescent="0.25">
      <c r="A1703" s="70">
        <v>24</v>
      </c>
      <c r="B1703" s="70">
        <v>76</v>
      </c>
      <c r="C1703" s="83">
        <v>66.82170307651532</v>
      </c>
      <c r="D1703" s="83">
        <v>21.63</v>
      </c>
      <c r="E1703" s="43">
        <f t="shared" si="107"/>
        <v>21.270008700892646</v>
      </c>
      <c r="F1703" s="17">
        <f t="shared" si="108"/>
        <v>4.7014555285914514E-2</v>
      </c>
      <c r="G1703" s="17">
        <v>21.63</v>
      </c>
      <c r="H1703" s="17">
        <f t="shared" si="109"/>
        <v>21.63</v>
      </c>
      <c r="N1703" t="str">
        <f t="shared" si="110"/>
        <v>24#76</v>
      </c>
      <c r="O1703">
        <v>24</v>
      </c>
      <c r="P1703">
        <v>76</v>
      </c>
      <c r="Q1703">
        <v>21.270008700892646</v>
      </c>
      <c r="R1703">
        <v>21.63</v>
      </c>
    </row>
    <row r="1704" spans="1:18" x14ac:dyDescent="0.25">
      <c r="A1704" s="70">
        <v>24</v>
      </c>
      <c r="B1704" s="70">
        <v>79</v>
      </c>
      <c r="C1704" s="83">
        <v>23.771968705096597</v>
      </c>
      <c r="D1704" s="83">
        <v>0</v>
      </c>
      <c r="E1704" s="43">
        <f t="shared" si="107"/>
        <v>7.5668526528839317</v>
      </c>
      <c r="F1704" s="17">
        <f t="shared" si="108"/>
        <v>0.13215534197284429</v>
      </c>
      <c r="G1704" s="17">
        <v>12.974457804730958</v>
      </c>
      <c r="H1704" s="17">
        <f t="shared" si="109"/>
        <v>13.021282622948233</v>
      </c>
      <c r="N1704" t="str">
        <f t="shared" si="110"/>
        <v>24#79</v>
      </c>
      <c r="O1704">
        <v>24</v>
      </c>
      <c r="P1704">
        <v>79</v>
      </c>
      <c r="Q1704">
        <v>7.5668526528839317</v>
      </c>
      <c r="R1704">
        <v>13.021282622948233</v>
      </c>
    </row>
    <row r="1705" spans="1:18" x14ac:dyDescent="0.25">
      <c r="A1705" s="70">
        <v>24</v>
      </c>
      <c r="B1705" s="70">
        <v>80</v>
      </c>
      <c r="C1705" s="83">
        <v>48.253548416315468</v>
      </c>
      <c r="D1705" s="83">
        <v>0</v>
      </c>
      <c r="E1705" s="43">
        <f t="shared" si="107"/>
        <v>15.35958150436141</v>
      </c>
      <c r="F1705" s="17">
        <f t="shared" si="108"/>
        <v>6.5105940530739481E-2</v>
      </c>
      <c r="G1705" s="17">
        <v>22.235650196289427</v>
      </c>
      <c r="H1705" s="17">
        <f t="shared" si="109"/>
        <v>22.315898657847836</v>
      </c>
      <c r="N1705" t="str">
        <f t="shared" si="110"/>
        <v>24#80</v>
      </c>
      <c r="O1705">
        <v>24</v>
      </c>
      <c r="P1705">
        <v>80</v>
      </c>
      <c r="Q1705">
        <v>15.35958150436141</v>
      </c>
      <c r="R1705">
        <v>22.315898657847836</v>
      </c>
    </row>
    <row r="1706" spans="1:18" x14ac:dyDescent="0.25">
      <c r="A1706" s="70">
        <v>25</v>
      </c>
      <c r="B1706" s="70">
        <v>1</v>
      </c>
      <c r="C1706" s="83">
        <v>46.124715397948613</v>
      </c>
      <c r="D1706" s="83">
        <v>20.085000000000001</v>
      </c>
      <c r="E1706" s="43">
        <f t="shared" si="107"/>
        <v>14.68195290858076</v>
      </c>
      <c r="F1706" s="17">
        <f t="shared" si="108"/>
        <v>6.8110830093696687E-2</v>
      </c>
      <c r="G1706" s="17">
        <v>20.085000000000001</v>
      </c>
      <c r="H1706" s="17">
        <f t="shared" si="109"/>
        <v>20.085000000000001</v>
      </c>
      <c r="N1706" t="str">
        <f t="shared" si="110"/>
        <v>25#1</v>
      </c>
      <c r="O1706">
        <v>25</v>
      </c>
      <c r="P1706">
        <v>1</v>
      </c>
      <c r="Q1706">
        <v>14.68195290858076</v>
      </c>
      <c r="R1706">
        <v>20.085000000000001</v>
      </c>
    </row>
    <row r="1707" spans="1:18" x14ac:dyDescent="0.25">
      <c r="A1707" s="70">
        <v>25</v>
      </c>
      <c r="B1707" s="70">
        <v>2</v>
      </c>
      <c r="C1707" s="83">
        <v>43.049734371418701</v>
      </c>
      <c r="D1707" s="83">
        <v>19.776</v>
      </c>
      <c r="E1707" s="43">
        <f t="shared" si="107"/>
        <v>13.703156048008708</v>
      </c>
      <c r="F1707" s="17">
        <f t="shared" si="108"/>
        <v>7.2975889386103596E-2</v>
      </c>
      <c r="G1707" s="17">
        <v>19.776</v>
      </c>
      <c r="H1707" s="17">
        <f t="shared" si="109"/>
        <v>19.776</v>
      </c>
      <c r="N1707" t="str">
        <f t="shared" si="110"/>
        <v>25#2</v>
      </c>
      <c r="O1707">
        <v>25</v>
      </c>
      <c r="P1707">
        <v>2</v>
      </c>
      <c r="Q1707">
        <v>13.703156048008708</v>
      </c>
      <c r="R1707">
        <v>19.776</v>
      </c>
    </row>
    <row r="1708" spans="1:18" x14ac:dyDescent="0.25">
      <c r="A1708" s="70">
        <v>25</v>
      </c>
      <c r="B1708" s="70">
        <v>5</v>
      </c>
      <c r="C1708" s="83">
        <v>47.307400408152432</v>
      </c>
      <c r="D1708" s="83">
        <v>20.291</v>
      </c>
      <c r="E1708" s="43">
        <f t="shared" si="107"/>
        <v>15.058413239570013</v>
      </c>
      <c r="F1708" s="17">
        <f t="shared" si="108"/>
        <v>6.6408059341354256E-2</v>
      </c>
      <c r="G1708" s="17">
        <v>20.291</v>
      </c>
      <c r="H1708" s="17">
        <f t="shared" si="109"/>
        <v>20.291</v>
      </c>
      <c r="N1708" t="str">
        <f t="shared" si="110"/>
        <v>25#5</v>
      </c>
      <c r="O1708">
        <v>25</v>
      </c>
      <c r="P1708">
        <v>5</v>
      </c>
      <c r="Q1708">
        <v>15.058413239570013</v>
      </c>
      <c r="R1708">
        <v>20.291</v>
      </c>
    </row>
    <row r="1709" spans="1:18" x14ac:dyDescent="0.25">
      <c r="A1709" s="70">
        <v>25</v>
      </c>
      <c r="B1709" s="70">
        <v>8</v>
      </c>
      <c r="C1709" s="83">
        <v>49.436233426519287</v>
      </c>
      <c r="D1709" s="83">
        <v>20.6</v>
      </c>
      <c r="E1709" s="43">
        <f t="shared" si="107"/>
        <v>15.736041835350663</v>
      </c>
      <c r="F1709" s="17">
        <f t="shared" si="108"/>
        <v>6.3548382144836615E-2</v>
      </c>
      <c r="G1709" s="17">
        <v>20.6</v>
      </c>
      <c r="H1709" s="17">
        <f t="shared" si="109"/>
        <v>20.6</v>
      </c>
      <c r="N1709" t="str">
        <f t="shared" si="110"/>
        <v>25#8</v>
      </c>
      <c r="O1709">
        <v>25</v>
      </c>
      <c r="P1709">
        <v>8</v>
      </c>
      <c r="Q1709">
        <v>15.736041835350663</v>
      </c>
      <c r="R1709">
        <v>20.6</v>
      </c>
    </row>
    <row r="1710" spans="1:18" x14ac:dyDescent="0.25">
      <c r="A1710" s="70">
        <v>25</v>
      </c>
      <c r="B1710" s="70">
        <v>10</v>
      </c>
      <c r="C1710" s="83">
        <v>50.737186937743473</v>
      </c>
      <c r="D1710" s="83">
        <v>20.6</v>
      </c>
      <c r="E1710" s="43">
        <f t="shared" si="107"/>
        <v>16.150148199438835</v>
      </c>
      <c r="F1710" s="17">
        <f t="shared" si="108"/>
        <v>6.1918936448815173E-2</v>
      </c>
      <c r="G1710" s="17">
        <v>20.6</v>
      </c>
      <c r="H1710" s="17">
        <f t="shared" si="109"/>
        <v>20.6</v>
      </c>
      <c r="N1710" t="str">
        <f t="shared" si="110"/>
        <v>25#10</v>
      </c>
      <c r="O1710">
        <v>25</v>
      </c>
      <c r="P1710">
        <v>10</v>
      </c>
      <c r="Q1710">
        <v>16.150148199438835</v>
      </c>
      <c r="R1710">
        <v>20.6</v>
      </c>
    </row>
    <row r="1711" spans="1:18" x14ac:dyDescent="0.25">
      <c r="A1711" s="70">
        <v>25</v>
      </c>
      <c r="B1711" s="70">
        <v>11</v>
      </c>
      <c r="C1711" s="83">
        <v>44.705493385704038</v>
      </c>
      <c r="D1711" s="83">
        <v>19.57</v>
      </c>
      <c r="E1711" s="43">
        <f t="shared" si="107"/>
        <v>14.23020051139366</v>
      </c>
      <c r="F1711" s="17">
        <f t="shared" si="108"/>
        <v>7.0273078668099759E-2</v>
      </c>
      <c r="G1711" s="17">
        <v>19.57</v>
      </c>
      <c r="H1711" s="17">
        <f t="shared" si="109"/>
        <v>19.57</v>
      </c>
      <c r="N1711" t="str">
        <f t="shared" si="110"/>
        <v>25#11</v>
      </c>
      <c r="O1711">
        <v>25</v>
      </c>
      <c r="P1711">
        <v>11</v>
      </c>
      <c r="Q1711">
        <v>14.23020051139366</v>
      </c>
      <c r="R1711">
        <v>19.57</v>
      </c>
    </row>
    <row r="1712" spans="1:18" x14ac:dyDescent="0.25">
      <c r="A1712" s="70">
        <v>25</v>
      </c>
      <c r="B1712" s="70">
        <v>12</v>
      </c>
      <c r="C1712" s="83">
        <v>46.597789402030131</v>
      </c>
      <c r="D1712" s="83">
        <v>0</v>
      </c>
      <c r="E1712" s="43">
        <f t="shared" si="107"/>
        <v>14.832537040976458</v>
      </c>
      <c r="F1712" s="17">
        <f t="shared" si="108"/>
        <v>6.7419349585131239E-2</v>
      </c>
      <c r="G1712" s="17">
        <v>21.826167196120505</v>
      </c>
      <c r="H1712" s="17">
        <f t="shared" si="109"/>
        <v>21.904937833531303</v>
      </c>
      <c r="N1712" t="str">
        <f t="shared" si="110"/>
        <v>25#12</v>
      </c>
      <c r="O1712">
        <v>25</v>
      </c>
      <c r="P1712">
        <v>12</v>
      </c>
      <c r="Q1712">
        <v>14.832537040976458</v>
      </c>
      <c r="R1712">
        <v>21.904937833531303</v>
      </c>
    </row>
    <row r="1713" spans="1:18" x14ac:dyDescent="0.25">
      <c r="A1713" s="70">
        <v>25</v>
      </c>
      <c r="B1713" s="70">
        <v>13</v>
      </c>
      <c r="C1713" s="83">
        <v>37.845920326521949</v>
      </c>
      <c r="D1713" s="83">
        <v>0</v>
      </c>
      <c r="E1713" s="43">
        <f t="shared" si="107"/>
        <v>12.046730591656011</v>
      </c>
      <c r="F1713" s="17">
        <f t="shared" si="108"/>
        <v>8.3010074176692816E-2</v>
      </c>
      <c r="G1713" s="17">
        <v>19.256420788171447</v>
      </c>
      <c r="H1713" s="17">
        <f t="shared" si="109"/>
        <v>19.325917210795957</v>
      </c>
      <c r="N1713" t="str">
        <f t="shared" si="110"/>
        <v>25#13</v>
      </c>
      <c r="O1713">
        <v>25</v>
      </c>
      <c r="P1713">
        <v>13</v>
      </c>
      <c r="Q1713">
        <v>12.046730591656011</v>
      </c>
      <c r="R1713">
        <v>19.325917210795957</v>
      </c>
    </row>
    <row r="1714" spans="1:18" x14ac:dyDescent="0.25">
      <c r="A1714" s="70">
        <v>25</v>
      </c>
      <c r="B1714" s="70">
        <v>14</v>
      </c>
      <c r="C1714" s="83">
        <v>47.662205911213576</v>
      </c>
      <c r="D1714" s="83">
        <v>0</v>
      </c>
      <c r="E1714" s="43">
        <f t="shared" si="107"/>
        <v>15.171351338866788</v>
      </c>
      <c r="F1714" s="17">
        <f t="shared" si="108"/>
        <v>6.5913706542287107E-2</v>
      </c>
      <c r="G1714" s="17">
        <v>22.091806640841568</v>
      </c>
      <c r="H1714" s="17">
        <f t="shared" si="109"/>
        <v>22.171535971008364</v>
      </c>
      <c r="N1714" t="str">
        <f t="shared" si="110"/>
        <v>25#14</v>
      </c>
      <c r="O1714">
        <v>25</v>
      </c>
      <c r="P1714">
        <v>14</v>
      </c>
      <c r="Q1714">
        <v>15.171351338866788</v>
      </c>
      <c r="R1714">
        <v>22.171535971008364</v>
      </c>
    </row>
    <row r="1715" spans="1:18" x14ac:dyDescent="0.25">
      <c r="A1715" s="70">
        <v>25</v>
      </c>
      <c r="B1715" s="70">
        <v>15</v>
      </c>
      <c r="C1715" s="83">
        <v>51.091992440804631</v>
      </c>
      <c r="D1715" s="83">
        <v>21.011999999999997</v>
      </c>
      <c r="E1715" s="43">
        <f t="shared" si="107"/>
        <v>16.263086298735615</v>
      </c>
      <c r="F1715" s="17">
        <f t="shared" si="108"/>
        <v>6.1488943834587272E-2</v>
      </c>
      <c r="G1715" s="17">
        <v>21.011999999999997</v>
      </c>
      <c r="H1715" s="17">
        <f t="shared" si="109"/>
        <v>21.011999999999997</v>
      </c>
      <c r="N1715" t="str">
        <f t="shared" si="110"/>
        <v>25#15</v>
      </c>
      <c r="O1715">
        <v>25</v>
      </c>
      <c r="P1715">
        <v>15</v>
      </c>
      <c r="Q1715">
        <v>16.263086298735615</v>
      </c>
      <c r="R1715">
        <v>21.011999999999997</v>
      </c>
    </row>
    <row r="1716" spans="1:18" x14ac:dyDescent="0.25">
      <c r="A1716" s="70">
        <v>25</v>
      </c>
      <c r="B1716" s="70">
        <v>17</v>
      </c>
      <c r="C1716" s="83">
        <v>42.340123365296421</v>
      </c>
      <c r="D1716" s="83">
        <v>0</v>
      </c>
      <c r="E1716" s="43">
        <f t="shared" si="107"/>
        <v>13.47727984941516</v>
      </c>
      <c r="F1716" s="17">
        <f t="shared" si="108"/>
        <v>7.4198948984753363E-2</v>
      </c>
      <c r="G1716" s="17">
        <v>20.669068374815506</v>
      </c>
      <c r="H1716" s="17">
        <f t="shared" si="109"/>
        <v>20.743663042580213</v>
      </c>
      <c r="N1716" t="str">
        <f t="shared" si="110"/>
        <v>25#17</v>
      </c>
      <c r="O1716">
        <v>25</v>
      </c>
      <c r="P1716">
        <v>17</v>
      </c>
      <c r="Q1716">
        <v>13.47727984941516</v>
      </c>
      <c r="R1716">
        <v>20.743663042580213</v>
      </c>
    </row>
    <row r="1717" spans="1:18" x14ac:dyDescent="0.25">
      <c r="A1717" s="70">
        <v>25</v>
      </c>
      <c r="B1717" s="70">
        <v>19</v>
      </c>
      <c r="C1717" s="83">
        <v>39.619947841827667</v>
      </c>
      <c r="D1717" s="83">
        <v>0</v>
      </c>
      <c r="E1717" s="43">
        <f t="shared" si="107"/>
        <v>12.611421088139888</v>
      </c>
      <c r="F1717" s="17">
        <f t="shared" si="108"/>
        <v>7.9293205183706555E-2</v>
      </c>
      <c r="G1717" s="17">
        <v>19.8401578606558</v>
      </c>
      <c r="H1717" s="17">
        <f t="shared" si="109"/>
        <v>19.911760990374908</v>
      </c>
      <c r="N1717" t="str">
        <f t="shared" si="110"/>
        <v>25#19</v>
      </c>
      <c r="O1717">
        <v>25</v>
      </c>
      <c r="P1717">
        <v>19</v>
      </c>
      <c r="Q1717">
        <v>12.611421088139888</v>
      </c>
      <c r="R1717">
        <v>19.911760990374908</v>
      </c>
    </row>
    <row r="1718" spans="1:18" x14ac:dyDescent="0.25">
      <c r="A1718" s="70">
        <v>25</v>
      </c>
      <c r="B1718" s="70">
        <v>20</v>
      </c>
      <c r="C1718" s="83">
        <v>39.146873837746135</v>
      </c>
      <c r="D1718" s="83">
        <v>0</v>
      </c>
      <c r="E1718" s="43">
        <f t="shared" si="107"/>
        <v>12.460836955744185</v>
      </c>
      <c r="F1718" s="17">
        <f t="shared" si="108"/>
        <v>8.0251431228222675E-2</v>
      </c>
      <c r="G1718" s="17">
        <v>19.687995968822854</v>
      </c>
      <c r="H1718" s="17">
        <f t="shared" si="109"/>
        <v>19.759049946274335</v>
      </c>
      <c r="N1718" t="str">
        <f t="shared" si="110"/>
        <v>25#20</v>
      </c>
      <c r="O1718">
        <v>25</v>
      </c>
      <c r="P1718">
        <v>20</v>
      </c>
      <c r="Q1718">
        <v>12.460836955744185</v>
      </c>
      <c r="R1718">
        <v>19.759049946274335</v>
      </c>
    </row>
    <row r="1719" spans="1:18" x14ac:dyDescent="0.25">
      <c r="A1719" s="70">
        <v>25</v>
      </c>
      <c r="B1719" s="70">
        <v>21</v>
      </c>
      <c r="C1719" s="83">
        <v>44.350687882642895</v>
      </c>
      <c r="D1719" s="83">
        <v>0</v>
      </c>
      <c r="E1719" s="43">
        <f t="shared" si="107"/>
        <v>14.117262412096885</v>
      </c>
      <c r="F1719" s="17">
        <f t="shared" si="108"/>
        <v>7.0835263297444551E-2</v>
      </c>
      <c r="G1719" s="17">
        <v>21.235283736100463</v>
      </c>
      <c r="H1719" s="17">
        <f t="shared" si="109"/>
        <v>21.311921875104048</v>
      </c>
      <c r="N1719" t="str">
        <f t="shared" si="110"/>
        <v>25#21</v>
      </c>
      <c r="O1719">
        <v>25</v>
      </c>
      <c r="P1719">
        <v>21</v>
      </c>
      <c r="Q1719">
        <v>14.117262412096885</v>
      </c>
      <c r="R1719">
        <v>21.311921875104048</v>
      </c>
    </row>
    <row r="1720" spans="1:18" x14ac:dyDescent="0.25">
      <c r="A1720" s="70">
        <v>25</v>
      </c>
      <c r="B1720" s="70">
        <v>22</v>
      </c>
      <c r="C1720" s="83">
        <v>42.931465870398334</v>
      </c>
      <c r="D1720" s="83">
        <v>0</v>
      </c>
      <c r="E1720" s="43">
        <f t="shared" si="107"/>
        <v>13.665510014909788</v>
      </c>
      <c r="F1720" s="17">
        <f t="shared" si="108"/>
        <v>7.3176924894054265E-2</v>
      </c>
      <c r="G1720" s="17">
        <v>20.839492042226276</v>
      </c>
      <c r="H1720" s="17">
        <f t="shared" si="109"/>
        <v>20.914701769006669</v>
      </c>
      <c r="N1720" t="str">
        <f t="shared" si="110"/>
        <v>25#22</v>
      </c>
      <c r="O1720">
        <v>25</v>
      </c>
      <c r="P1720">
        <v>22</v>
      </c>
      <c r="Q1720">
        <v>13.665510014909788</v>
      </c>
      <c r="R1720">
        <v>20.914701769006669</v>
      </c>
    </row>
    <row r="1721" spans="1:18" x14ac:dyDescent="0.25">
      <c r="A1721" s="70">
        <v>25</v>
      </c>
      <c r="B1721" s="70">
        <v>23</v>
      </c>
      <c r="C1721" s="83">
        <v>41.512243858153766</v>
      </c>
      <c r="D1721" s="83">
        <v>0</v>
      </c>
      <c r="E1721" s="43">
        <f t="shared" si="107"/>
        <v>13.21375761772269</v>
      </c>
      <c r="F1721" s="17">
        <f t="shared" si="108"/>
        <v>7.5678700104107391E-2</v>
      </c>
      <c r="G1721" s="17">
        <v>20.424784966507318</v>
      </c>
      <c r="H1721" s="17">
        <f t="shared" si="109"/>
        <v>20.498498015451442</v>
      </c>
      <c r="N1721" t="str">
        <f t="shared" si="110"/>
        <v>25#23</v>
      </c>
      <c r="O1721">
        <v>25</v>
      </c>
      <c r="P1721">
        <v>23</v>
      </c>
      <c r="Q1721">
        <v>13.21375761772269</v>
      </c>
      <c r="R1721">
        <v>20.498498015451442</v>
      </c>
    </row>
    <row r="1722" spans="1:18" x14ac:dyDescent="0.25">
      <c r="A1722" s="70">
        <v>25</v>
      </c>
      <c r="B1722" s="70">
        <v>24</v>
      </c>
      <c r="C1722" s="83">
        <v>43.759345377541003</v>
      </c>
      <c r="D1722" s="83">
        <v>0</v>
      </c>
      <c r="E1722" s="43">
        <f t="shared" si="107"/>
        <v>13.929032246602263</v>
      </c>
      <c r="F1722" s="17">
        <f t="shared" si="108"/>
        <v>7.1792496585247834E-2</v>
      </c>
      <c r="G1722" s="17">
        <v>21.072590163510579</v>
      </c>
      <c r="H1722" s="17">
        <f t="shared" si="109"/>
        <v>21.148641141410689</v>
      </c>
      <c r="N1722" t="str">
        <f t="shared" si="110"/>
        <v>25#24</v>
      </c>
      <c r="O1722">
        <v>25</v>
      </c>
      <c r="P1722">
        <v>24</v>
      </c>
      <c r="Q1722">
        <v>13.929032246602263</v>
      </c>
      <c r="R1722">
        <v>21.148641141410689</v>
      </c>
    </row>
    <row r="1723" spans="1:18" x14ac:dyDescent="0.25">
      <c r="A1723" s="70">
        <v>25</v>
      </c>
      <c r="B1723" s="70">
        <v>27</v>
      </c>
      <c r="C1723" s="83">
        <v>49.436233426519287</v>
      </c>
      <c r="D1723" s="83">
        <v>0</v>
      </c>
      <c r="E1723" s="43">
        <f t="shared" si="107"/>
        <v>15.736041835350663</v>
      </c>
      <c r="F1723" s="17">
        <f t="shared" si="108"/>
        <v>6.3548382144836615E-2</v>
      </c>
      <c r="G1723" s="17">
        <v>22.515663067490742</v>
      </c>
      <c r="H1723" s="17">
        <f t="shared" si="109"/>
        <v>22.596922095501316</v>
      </c>
      <c r="N1723" t="str">
        <f t="shared" si="110"/>
        <v>25#27</v>
      </c>
      <c r="O1723">
        <v>25</v>
      </c>
      <c r="P1723">
        <v>27</v>
      </c>
      <c r="Q1723">
        <v>15.736041835350663</v>
      </c>
      <c r="R1723">
        <v>22.596922095501316</v>
      </c>
    </row>
    <row r="1724" spans="1:18" x14ac:dyDescent="0.25">
      <c r="A1724" s="70">
        <v>25</v>
      </c>
      <c r="B1724" s="70">
        <v>28</v>
      </c>
      <c r="C1724" s="83">
        <v>45.415104391826333</v>
      </c>
      <c r="D1724" s="83">
        <v>0</v>
      </c>
      <c r="E1724" s="43">
        <f t="shared" si="107"/>
        <v>14.456076709987212</v>
      </c>
      <c r="F1724" s="17">
        <f t="shared" si="108"/>
        <v>6.9175061813910685E-2</v>
      </c>
      <c r="G1724" s="17">
        <v>21.520439502304953</v>
      </c>
      <c r="H1724" s="17">
        <f t="shared" si="109"/>
        <v>21.598106768468771</v>
      </c>
      <c r="N1724" t="str">
        <f t="shared" si="110"/>
        <v>25#28</v>
      </c>
      <c r="O1724">
        <v>25</v>
      </c>
      <c r="P1724">
        <v>28</v>
      </c>
      <c r="Q1724">
        <v>14.456076709987212</v>
      </c>
      <c r="R1724">
        <v>21.598106768468771</v>
      </c>
    </row>
    <row r="1725" spans="1:18" x14ac:dyDescent="0.25">
      <c r="A1725" s="70">
        <v>25</v>
      </c>
      <c r="B1725" s="70">
        <v>29</v>
      </c>
      <c r="C1725" s="83">
        <v>41.867049361214903</v>
      </c>
      <c r="D1725" s="83">
        <v>0</v>
      </c>
      <c r="E1725" s="43">
        <f t="shared" si="107"/>
        <v>13.326695717019462</v>
      </c>
      <c r="F1725" s="17">
        <f t="shared" si="108"/>
        <v>7.5037355187970917E-2</v>
      </c>
      <c r="G1725" s="17">
        <v>20.530304318429415</v>
      </c>
      <c r="H1725" s="17">
        <f t="shared" si="109"/>
        <v>20.604398186714626</v>
      </c>
      <c r="N1725" t="str">
        <f t="shared" si="110"/>
        <v>25#29</v>
      </c>
      <c r="O1725">
        <v>25</v>
      </c>
      <c r="P1725">
        <v>29</v>
      </c>
      <c r="Q1725">
        <v>13.326695717019462</v>
      </c>
      <c r="R1725">
        <v>20.604398186714626</v>
      </c>
    </row>
    <row r="1726" spans="1:18" x14ac:dyDescent="0.25">
      <c r="A1726" s="70">
        <v>25</v>
      </c>
      <c r="B1726" s="70">
        <v>30</v>
      </c>
      <c r="C1726" s="83">
        <v>48.963159422437776</v>
      </c>
      <c r="D1726" s="83">
        <v>0</v>
      </c>
      <c r="E1726" s="43">
        <f t="shared" si="107"/>
        <v>15.585457702954967</v>
      </c>
      <c r="F1726" s="17">
        <f t="shared" si="108"/>
        <v>6.4162376175221483E-2</v>
      </c>
      <c r="G1726" s="17">
        <v>22.40486258788912</v>
      </c>
      <c r="H1726" s="17">
        <f t="shared" si="109"/>
        <v>22.485721736968813</v>
      </c>
      <c r="N1726" t="str">
        <f t="shared" si="110"/>
        <v>25#30</v>
      </c>
      <c r="O1726">
        <v>25</v>
      </c>
      <c r="P1726">
        <v>30</v>
      </c>
      <c r="Q1726">
        <v>15.585457702954967</v>
      </c>
      <c r="R1726">
        <v>22.485721736968813</v>
      </c>
    </row>
    <row r="1727" spans="1:18" x14ac:dyDescent="0.25">
      <c r="A1727" s="70">
        <v>25</v>
      </c>
      <c r="B1727" s="70">
        <v>32</v>
      </c>
      <c r="C1727" s="83">
        <v>50.855455438763869</v>
      </c>
      <c r="D1727" s="83">
        <v>20.6</v>
      </c>
      <c r="E1727" s="43">
        <f t="shared" si="107"/>
        <v>16.187794232537765</v>
      </c>
      <c r="F1727" s="17">
        <f t="shared" si="108"/>
        <v>6.1774938922189999E-2</v>
      </c>
      <c r="G1727" s="17">
        <v>20.6</v>
      </c>
      <c r="H1727" s="17">
        <f t="shared" si="109"/>
        <v>20.6</v>
      </c>
      <c r="N1727" t="str">
        <f t="shared" si="110"/>
        <v>25#32</v>
      </c>
      <c r="O1727">
        <v>25</v>
      </c>
      <c r="P1727">
        <v>32</v>
      </c>
      <c r="Q1727">
        <v>16.187794232537765</v>
      </c>
      <c r="R1727">
        <v>20.6</v>
      </c>
    </row>
    <row r="1728" spans="1:18" x14ac:dyDescent="0.25">
      <c r="A1728" s="70">
        <v>25</v>
      </c>
      <c r="B1728" s="70">
        <v>33</v>
      </c>
      <c r="C1728" s="83">
        <v>30.513273263258316</v>
      </c>
      <c r="D1728" s="83">
        <v>0</v>
      </c>
      <c r="E1728" s="43">
        <f t="shared" si="107"/>
        <v>9.7126765395226577</v>
      </c>
      <c r="F1728" s="17">
        <f t="shared" si="108"/>
        <v>0.10295823153698334</v>
      </c>
      <c r="G1728" s="17">
        <v>16.404724193563343</v>
      </c>
      <c r="H1728" s="17">
        <f t="shared" si="109"/>
        <v>16.463928843177914</v>
      </c>
      <c r="N1728" t="str">
        <f t="shared" si="110"/>
        <v>25#33</v>
      </c>
      <c r="O1728">
        <v>25</v>
      </c>
      <c r="P1728">
        <v>33</v>
      </c>
      <c r="Q1728">
        <v>9.7126765395226577</v>
      </c>
      <c r="R1728">
        <v>16.463928843177914</v>
      </c>
    </row>
    <row r="1729" spans="1:18" x14ac:dyDescent="0.25">
      <c r="A1729" s="70">
        <v>25</v>
      </c>
      <c r="B1729" s="70">
        <v>34</v>
      </c>
      <c r="C1729" s="83">
        <v>22.944089197953932</v>
      </c>
      <c r="D1729" s="83">
        <v>0</v>
      </c>
      <c r="E1729" s="43">
        <f t="shared" si="107"/>
        <v>7.3033304211914576</v>
      </c>
      <c r="F1729" s="17">
        <f t="shared" si="108"/>
        <v>0.13692383369351391</v>
      </c>
      <c r="G1729" s="17">
        <v>12.486771208830989</v>
      </c>
      <c r="H1729" s="17">
        <f t="shared" si="109"/>
        <v>12.53183596612366</v>
      </c>
      <c r="N1729" t="str">
        <f t="shared" si="110"/>
        <v>25#34</v>
      </c>
      <c r="O1729">
        <v>25</v>
      </c>
      <c r="P1729">
        <v>34</v>
      </c>
      <c r="Q1729">
        <v>7.3033304211914576</v>
      </c>
      <c r="R1729">
        <v>12.53183596612366</v>
      </c>
    </row>
    <row r="1730" spans="1:18" x14ac:dyDescent="0.25">
      <c r="A1730" s="70">
        <v>25</v>
      </c>
      <c r="B1730" s="70">
        <v>36</v>
      </c>
      <c r="C1730" s="83">
        <v>46.716057903050533</v>
      </c>
      <c r="D1730" s="83">
        <v>0</v>
      </c>
      <c r="E1730" s="43">
        <f t="shared" si="107"/>
        <v>14.87018307407539</v>
      </c>
      <c r="F1730" s="17">
        <f t="shared" si="108"/>
        <v>6.7248667687447333E-2</v>
      </c>
      <c r="G1730" s="17">
        <v>21.856119228708394</v>
      </c>
      <c r="H1730" s="17">
        <f t="shared" si="109"/>
        <v>21.9349979630048</v>
      </c>
      <c r="N1730" t="str">
        <f t="shared" si="110"/>
        <v>25#36</v>
      </c>
      <c r="O1730">
        <v>25</v>
      </c>
      <c r="P1730">
        <v>36</v>
      </c>
      <c r="Q1730">
        <v>14.87018307407539</v>
      </c>
      <c r="R1730">
        <v>21.9349979630048</v>
      </c>
    </row>
    <row r="1731" spans="1:18" x14ac:dyDescent="0.25">
      <c r="A1731" s="70">
        <v>25</v>
      </c>
      <c r="B1731" s="70">
        <v>38</v>
      </c>
      <c r="C1731" s="83">
        <v>46.124715397948613</v>
      </c>
      <c r="D1731" s="83">
        <v>0</v>
      </c>
      <c r="E1731" s="43">
        <f t="shared" ref="E1731:E1794" si="111">C1731/PI()</f>
        <v>14.68195290858076</v>
      </c>
      <c r="F1731" s="17">
        <f t="shared" ref="F1731:F1794" si="112">1/E1731</f>
        <v>6.8110830093696687E-2</v>
      </c>
      <c r="G1731" s="17">
        <v>21.705242473648582</v>
      </c>
      <c r="H1731" s="17">
        <f t="shared" ref="H1731:H1794" si="113">IF(D1731=0,EXP($L$3+$L$4*F1731)*$L$5,D1731)</f>
        <v>21.783576693735981</v>
      </c>
      <c r="N1731" t="str">
        <f t="shared" ref="N1731:N1794" si="114">CONCATENATE(O1731,"#",P1731)</f>
        <v>25#38</v>
      </c>
      <c r="O1731">
        <v>25</v>
      </c>
      <c r="P1731">
        <v>38</v>
      </c>
      <c r="Q1731">
        <v>14.68195290858076</v>
      </c>
      <c r="R1731">
        <v>21.783576693735981</v>
      </c>
    </row>
    <row r="1732" spans="1:18" x14ac:dyDescent="0.25">
      <c r="A1732" s="70">
        <v>25</v>
      </c>
      <c r="B1732" s="70">
        <v>39</v>
      </c>
      <c r="C1732" s="83">
        <v>44.350687882642895</v>
      </c>
      <c r="D1732" s="83">
        <v>0</v>
      </c>
      <c r="E1732" s="43">
        <f t="shared" si="111"/>
        <v>14.117262412096885</v>
      </c>
      <c r="F1732" s="17">
        <f t="shared" si="112"/>
        <v>7.0835263297444551E-2</v>
      </c>
      <c r="G1732" s="17">
        <v>21.235283736100463</v>
      </c>
      <c r="H1732" s="17">
        <f t="shared" si="113"/>
        <v>21.311921875104048</v>
      </c>
      <c r="N1732" t="str">
        <f t="shared" si="114"/>
        <v>25#39</v>
      </c>
      <c r="O1732">
        <v>25</v>
      </c>
      <c r="P1732">
        <v>39</v>
      </c>
      <c r="Q1732">
        <v>14.117262412096885</v>
      </c>
      <c r="R1732">
        <v>21.311921875104048</v>
      </c>
    </row>
    <row r="1733" spans="1:18" x14ac:dyDescent="0.25">
      <c r="A1733" s="70">
        <v>25</v>
      </c>
      <c r="B1733" s="70">
        <v>41</v>
      </c>
      <c r="C1733" s="83">
        <v>43.049734371418701</v>
      </c>
      <c r="D1733" s="83">
        <v>0</v>
      </c>
      <c r="E1733" s="43">
        <f t="shared" si="111"/>
        <v>13.703156048008708</v>
      </c>
      <c r="F1733" s="17">
        <f t="shared" si="112"/>
        <v>7.2975889386103596E-2</v>
      </c>
      <c r="G1733" s="17">
        <v>20.873179964804034</v>
      </c>
      <c r="H1733" s="17">
        <f t="shared" si="113"/>
        <v>20.948511271297011</v>
      </c>
      <c r="N1733" t="str">
        <f t="shared" si="114"/>
        <v>25#41</v>
      </c>
      <c r="O1733">
        <v>25</v>
      </c>
      <c r="P1733">
        <v>41</v>
      </c>
      <c r="Q1733">
        <v>13.703156048008708</v>
      </c>
      <c r="R1733">
        <v>20.948511271297011</v>
      </c>
    </row>
    <row r="1734" spans="1:18" x14ac:dyDescent="0.25">
      <c r="A1734" s="70">
        <v>25</v>
      </c>
      <c r="B1734" s="70">
        <v>42</v>
      </c>
      <c r="C1734" s="83">
        <v>39.501679340807272</v>
      </c>
      <c r="D1734" s="83">
        <v>0</v>
      </c>
      <c r="E1734" s="43">
        <f t="shared" si="111"/>
        <v>12.573775055040958</v>
      </c>
      <c r="F1734" s="17">
        <f t="shared" si="112"/>
        <v>7.953060998964584E-2</v>
      </c>
      <c r="G1734" s="17">
        <v>19.802349831734901</v>
      </c>
      <c r="H1734" s="17">
        <f t="shared" si="113"/>
        <v>19.873816512277632</v>
      </c>
      <c r="N1734" t="str">
        <f t="shared" si="114"/>
        <v>25#42</v>
      </c>
      <c r="O1734">
        <v>25</v>
      </c>
      <c r="P1734">
        <v>42</v>
      </c>
      <c r="Q1734">
        <v>12.573775055040958</v>
      </c>
      <c r="R1734">
        <v>19.873816512277632</v>
      </c>
    </row>
    <row r="1735" spans="1:18" x14ac:dyDescent="0.25">
      <c r="A1735" s="70">
        <v>25</v>
      </c>
      <c r="B1735" s="70">
        <v>43</v>
      </c>
      <c r="C1735" s="83">
        <v>37.491114823460805</v>
      </c>
      <c r="D1735" s="83">
        <v>0</v>
      </c>
      <c r="E1735" s="43">
        <f t="shared" si="111"/>
        <v>11.933792492359236</v>
      </c>
      <c r="F1735" s="17">
        <f t="shared" si="112"/>
        <v>8.3795658474894952E-2</v>
      </c>
      <c r="G1735" s="17">
        <v>19.135260019089724</v>
      </c>
      <c r="H1735" s="17">
        <f t="shared" si="113"/>
        <v>19.204319172498618</v>
      </c>
      <c r="N1735" t="str">
        <f t="shared" si="114"/>
        <v>25#43</v>
      </c>
      <c r="O1735">
        <v>25</v>
      </c>
      <c r="P1735">
        <v>43</v>
      </c>
      <c r="Q1735">
        <v>11.933792492359236</v>
      </c>
      <c r="R1735">
        <v>19.204319172498618</v>
      </c>
    </row>
    <row r="1736" spans="1:18" x14ac:dyDescent="0.25">
      <c r="A1736" s="70">
        <v>25</v>
      </c>
      <c r="B1736" s="70">
        <v>44</v>
      </c>
      <c r="C1736" s="83">
        <v>40.92090135305186</v>
      </c>
      <c r="D1736" s="83">
        <v>0</v>
      </c>
      <c r="E1736" s="43">
        <f t="shared" si="111"/>
        <v>13.025527452228063</v>
      </c>
      <c r="F1736" s="17">
        <f t="shared" si="112"/>
        <v>7.677232293798178E-2</v>
      </c>
      <c r="G1736" s="17">
        <v>20.246102488507283</v>
      </c>
      <c r="H1736" s="17">
        <f t="shared" si="113"/>
        <v>20.319170672388307</v>
      </c>
      <c r="N1736" t="str">
        <f t="shared" si="114"/>
        <v>25#44</v>
      </c>
      <c r="O1736">
        <v>25</v>
      </c>
      <c r="P1736">
        <v>44</v>
      </c>
      <c r="Q1736">
        <v>13.025527452228063</v>
      </c>
      <c r="R1736">
        <v>20.319170672388307</v>
      </c>
    </row>
    <row r="1737" spans="1:18" x14ac:dyDescent="0.25">
      <c r="A1737" s="70">
        <v>25</v>
      </c>
      <c r="B1737" s="70">
        <v>45</v>
      </c>
      <c r="C1737" s="83">
        <v>40.802632852031472</v>
      </c>
      <c r="D1737" s="83">
        <v>0</v>
      </c>
      <c r="E1737" s="43">
        <f t="shared" si="111"/>
        <v>12.987881419129137</v>
      </c>
      <c r="F1737" s="17">
        <f t="shared" si="112"/>
        <v>7.6994851410265797E-2</v>
      </c>
      <c r="G1737" s="17">
        <v>20.209936330890429</v>
      </c>
      <c r="H1737" s="17">
        <f t="shared" si="113"/>
        <v>20.282873991108612</v>
      </c>
      <c r="N1737" t="str">
        <f t="shared" si="114"/>
        <v>25#45</v>
      </c>
      <c r="O1737">
        <v>25</v>
      </c>
      <c r="P1737">
        <v>45</v>
      </c>
      <c r="Q1737">
        <v>12.987881419129137</v>
      </c>
      <c r="R1737">
        <v>20.282873991108612</v>
      </c>
    </row>
    <row r="1738" spans="1:18" x14ac:dyDescent="0.25">
      <c r="A1738" s="70">
        <v>25</v>
      </c>
      <c r="B1738" s="70">
        <v>47</v>
      </c>
      <c r="C1738" s="83">
        <v>41.393975357133371</v>
      </c>
      <c r="D1738" s="83">
        <v>0</v>
      </c>
      <c r="E1738" s="43">
        <f t="shared" si="111"/>
        <v>13.17611158462376</v>
      </c>
      <c r="F1738" s="17">
        <f t="shared" si="112"/>
        <v>7.5894924961547733E-2</v>
      </c>
      <c r="G1738" s="17">
        <v>20.389332254701721</v>
      </c>
      <c r="H1738" s="17">
        <f t="shared" si="113"/>
        <v>20.462917354808937</v>
      </c>
      <c r="N1738" t="str">
        <f t="shared" si="114"/>
        <v>25#47</v>
      </c>
      <c r="O1738">
        <v>25</v>
      </c>
      <c r="P1738">
        <v>47</v>
      </c>
      <c r="Q1738">
        <v>13.17611158462376</v>
      </c>
      <c r="R1738">
        <v>20.462917354808937</v>
      </c>
    </row>
    <row r="1739" spans="1:18" x14ac:dyDescent="0.25">
      <c r="A1739" s="70">
        <v>25</v>
      </c>
      <c r="B1739" s="70">
        <v>48</v>
      </c>
      <c r="C1739" s="83">
        <v>41.157438355092609</v>
      </c>
      <c r="D1739" s="83">
        <v>0</v>
      </c>
      <c r="E1739" s="43">
        <f t="shared" si="111"/>
        <v>13.10081951842591</v>
      </c>
      <c r="F1739" s="17">
        <f t="shared" si="112"/>
        <v>7.6331102691211794E-2</v>
      </c>
      <c r="G1739" s="17">
        <v>20.318002742021832</v>
      </c>
      <c r="H1739" s="17">
        <f t="shared" si="113"/>
        <v>20.391330413917789</v>
      </c>
      <c r="N1739" t="str">
        <f t="shared" si="114"/>
        <v>25#48</v>
      </c>
      <c r="O1739">
        <v>25</v>
      </c>
      <c r="P1739">
        <v>48</v>
      </c>
      <c r="Q1739">
        <v>13.10081951842591</v>
      </c>
      <c r="R1739">
        <v>20.391330413917789</v>
      </c>
    </row>
    <row r="1740" spans="1:18" x14ac:dyDescent="0.25">
      <c r="A1740" s="70">
        <v>25</v>
      </c>
      <c r="B1740" s="70">
        <v>49</v>
      </c>
      <c r="C1740" s="83">
        <v>34.889207801012418</v>
      </c>
      <c r="D1740" s="83">
        <v>0</v>
      </c>
      <c r="E1740" s="43">
        <f t="shared" si="111"/>
        <v>11.105579764182885</v>
      </c>
      <c r="F1740" s="17">
        <f t="shared" si="112"/>
        <v>9.0044826225565089E-2</v>
      </c>
      <c r="G1740" s="17">
        <v>18.198209820377993</v>
      </c>
      <c r="H1740" s="17">
        <f t="shared" si="113"/>
        <v>18.263887159619738</v>
      </c>
      <c r="N1740" t="str">
        <f t="shared" si="114"/>
        <v>25#49</v>
      </c>
      <c r="O1740">
        <v>25</v>
      </c>
      <c r="P1740">
        <v>49</v>
      </c>
      <c r="Q1740">
        <v>11.105579764182885</v>
      </c>
      <c r="R1740">
        <v>18.263887159619738</v>
      </c>
    </row>
    <row r="1741" spans="1:18" x14ac:dyDescent="0.25">
      <c r="A1741" s="70">
        <v>25</v>
      </c>
      <c r="B1741" s="70">
        <v>50</v>
      </c>
      <c r="C1741" s="83">
        <v>44.114150880602139</v>
      </c>
      <c r="D1741" s="83">
        <v>0</v>
      </c>
      <c r="E1741" s="43">
        <f t="shared" si="111"/>
        <v>14.041970345899037</v>
      </c>
      <c r="F1741" s="17">
        <f t="shared" si="112"/>
        <v>7.1215077041666769E-2</v>
      </c>
      <c r="G1741" s="17">
        <v>21.170579934963627</v>
      </c>
      <c r="H1741" s="17">
        <f t="shared" si="113"/>
        <v>21.24698455794891</v>
      </c>
      <c r="N1741" t="str">
        <f t="shared" si="114"/>
        <v>25#50</v>
      </c>
      <c r="O1741">
        <v>25</v>
      </c>
      <c r="P1741">
        <v>50</v>
      </c>
      <c r="Q1741">
        <v>14.041970345899037</v>
      </c>
      <c r="R1741">
        <v>21.24698455794891</v>
      </c>
    </row>
    <row r="1742" spans="1:18" x14ac:dyDescent="0.25">
      <c r="A1742" s="70">
        <v>25</v>
      </c>
      <c r="B1742" s="70">
        <v>51</v>
      </c>
      <c r="C1742" s="83">
        <v>39.501679340807272</v>
      </c>
      <c r="D1742" s="83">
        <v>0</v>
      </c>
      <c r="E1742" s="43">
        <f t="shared" si="111"/>
        <v>12.573775055040958</v>
      </c>
      <c r="F1742" s="17">
        <f t="shared" si="112"/>
        <v>7.953060998964584E-2</v>
      </c>
      <c r="G1742" s="17">
        <v>19.802349831734901</v>
      </c>
      <c r="H1742" s="17">
        <f t="shared" si="113"/>
        <v>19.873816512277632</v>
      </c>
      <c r="N1742" t="str">
        <f t="shared" si="114"/>
        <v>25#51</v>
      </c>
      <c r="O1742">
        <v>25</v>
      </c>
      <c r="P1742">
        <v>51</v>
      </c>
      <c r="Q1742">
        <v>12.573775055040958</v>
      </c>
      <c r="R1742">
        <v>19.873816512277632</v>
      </c>
    </row>
    <row r="1743" spans="1:18" x14ac:dyDescent="0.25">
      <c r="A1743" s="70">
        <v>25</v>
      </c>
      <c r="B1743" s="70">
        <v>52</v>
      </c>
      <c r="C1743" s="83">
        <v>42.103586363255673</v>
      </c>
      <c r="D1743" s="83">
        <v>0</v>
      </c>
      <c r="E1743" s="43">
        <f t="shared" si="111"/>
        <v>13.401987783217315</v>
      </c>
      <c r="F1743" s="17">
        <f t="shared" si="112"/>
        <v>7.461579701275757E-2</v>
      </c>
      <c r="G1743" s="17">
        <v>20.599959292734329</v>
      </c>
      <c r="H1743" s="17">
        <f t="shared" si="113"/>
        <v>20.674304545821808</v>
      </c>
      <c r="N1743" t="str">
        <f t="shared" si="114"/>
        <v>25#52</v>
      </c>
      <c r="O1743">
        <v>25</v>
      </c>
      <c r="P1743">
        <v>52</v>
      </c>
      <c r="Q1743">
        <v>13.401987783217315</v>
      </c>
      <c r="R1743">
        <v>20.674304545821808</v>
      </c>
    </row>
    <row r="1744" spans="1:18" x14ac:dyDescent="0.25">
      <c r="A1744" s="70">
        <v>25</v>
      </c>
      <c r="B1744" s="70">
        <v>53</v>
      </c>
      <c r="C1744" s="83">
        <v>42.340123365296421</v>
      </c>
      <c r="D1744" s="83">
        <v>0</v>
      </c>
      <c r="E1744" s="43">
        <f t="shared" si="111"/>
        <v>13.47727984941516</v>
      </c>
      <c r="F1744" s="17">
        <f t="shared" si="112"/>
        <v>7.4198948984753363E-2</v>
      </c>
      <c r="G1744" s="17">
        <v>20.669068374815506</v>
      </c>
      <c r="H1744" s="17">
        <f t="shared" si="113"/>
        <v>20.743663042580213</v>
      </c>
      <c r="N1744" t="str">
        <f t="shared" si="114"/>
        <v>25#53</v>
      </c>
      <c r="O1744">
        <v>25</v>
      </c>
      <c r="P1744">
        <v>53</v>
      </c>
      <c r="Q1744">
        <v>13.47727984941516</v>
      </c>
      <c r="R1744">
        <v>20.743663042580213</v>
      </c>
    </row>
    <row r="1745" spans="1:18" x14ac:dyDescent="0.25">
      <c r="A1745" s="70">
        <v>25</v>
      </c>
      <c r="B1745" s="70">
        <v>54</v>
      </c>
      <c r="C1745" s="83">
        <v>37.609383324481179</v>
      </c>
      <c r="D1745" s="83">
        <v>0</v>
      </c>
      <c r="E1745" s="43">
        <f t="shared" si="111"/>
        <v>11.97143852545816</v>
      </c>
      <c r="F1745" s="17">
        <f t="shared" si="112"/>
        <v>8.3532150114911025E-2</v>
      </c>
      <c r="G1745" s="17">
        <v>19.175815739970641</v>
      </c>
      <c r="H1745" s="17">
        <f t="shared" si="113"/>
        <v>19.245021258976195</v>
      </c>
      <c r="N1745" t="str">
        <f t="shared" si="114"/>
        <v>25#54</v>
      </c>
      <c r="O1745">
        <v>25</v>
      </c>
      <c r="P1745">
        <v>54</v>
      </c>
      <c r="Q1745">
        <v>11.97143852545816</v>
      </c>
      <c r="R1745">
        <v>19.245021258976195</v>
      </c>
    </row>
    <row r="1746" spans="1:18" x14ac:dyDescent="0.25">
      <c r="A1746" s="70">
        <v>25</v>
      </c>
      <c r="B1746" s="70">
        <v>55</v>
      </c>
      <c r="C1746" s="83">
        <v>34.889207801012418</v>
      </c>
      <c r="D1746" s="83">
        <v>0</v>
      </c>
      <c r="E1746" s="43">
        <f t="shared" si="111"/>
        <v>11.105579764182885</v>
      </c>
      <c r="F1746" s="17">
        <f t="shared" si="112"/>
        <v>9.0044826225565089E-2</v>
      </c>
      <c r="G1746" s="17">
        <v>18.198209820377993</v>
      </c>
      <c r="H1746" s="17">
        <f t="shared" si="113"/>
        <v>18.263887159619738</v>
      </c>
      <c r="N1746" t="str">
        <f t="shared" si="114"/>
        <v>25#55</v>
      </c>
      <c r="O1746">
        <v>25</v>
      </c>
      <c r="P1746">
        <v>55</v>
      </c>
      <c r="Q1746">
        <v>11.105579764182885</v>
      </c>
      <c r="R1746">
        <v>18.263887159619738</v>
      </c>
    </row>
    <row r="1747" spans="1:18" x14ac:dyDescent="0.25">
      <c r="A1747" s="70">
        <v>25</v>
      </c>
      <c r="B1747" s="70">
        <v>56</v>
      </c>
      <c r="C1747" s="83">
        <v>44.23241938162252</v>
      </c>
      <c r="D1747" s="83">
        <v>0</v>
      </c>
      <c r="E1747" s="43">
        <f t="shared" si="111"/>
        <v>14.079616378997962</v>
      </c>
      <c r="F1747" s="17">
        <f t="shared" si="112"/>
        <v>7.1024662397170327E-2</v>
      </c>
      <c r="G1747" s="17">
        <v>21.202993656447148</v>
      </c>
      <c r="H1747" s="17">
        <f t="shared" si="113"/>
        <v>21.279515260553264</v>
      </c>
      <c r="N1747" t="str">
        <f t="shared" si="114"/>
        <v>25#56</v>
      </c>
      <c r="O1747">
        <v>25</v>
      </c>
      <c r="P1747">
        <v>56</v>
      </c>
      <c r="Q1747">
        <v>14.079616378997962</v>
      </c>
      <c r="R1747">
        <v>21.279515260553264</v>
      </c>
    </row>
    <row r="1748" spans="1:18" x14ac:dyDescent="0.25">
      <c r="A1748" s="70">
        <v>25</v>
      </c>
      <c r="B1748" s="70">
        <v>57</v>
      </c>
      <c r="C1748" s="83">
        <v>42.340123365296421</v>
      </c>
      <c r="D1748" s="83">
        <v>0</v>
      </c>
      <c r="E1748" s="43">
        <f t="shared" si="111"/>
        <v>13.47727984941516</v>
      </c>
      <c r="F1748" s="17">
        <f t="shared" si="112"/>
        <v>7.4198948984753363E-2</v>
      </c>
      <c r="G1748" s="17">
        <v>20.669068374815506</v>
      </c>
      <c r="H1748" s="17">
        <f t="shared" si="113"/>
        <v>20.743663042580213</v>
      </c>
      <c r="N1748" t="str">
        <f t="shared" si="114"/>
        <v>25#57</v>
      </c>
      <c r="O1748">
        <v>25</v>
      </c>
      <c r="P1748">
        <v>57</v>
      </c>
      <c r="Q1748">
        <v>13.47727984941516</v>
      </c>
      <c r="R1748">
        <v>20.743663042580213</v>
      </c>
    </row>
    <row r="1749" spans="1:18" x14ac:dyDescent="0.25">
      <c r="A1749" s="70">
        <v>25</v>
      </c>
      <c r="B1749" s="70">
        <v>58</v>
      </c>
      <c r="C1749" s="83">
        <v>44.942030387744815</v>
      </c>
      <c r="D1749" s="83">
        <v>0</v>
      </c>
      <c r="E1749" s="43">
        <f t="shared" si="111"/>
        <v>14.305492577591515</v>
      </c>
      <c r="F1749" s="17">
        <f t="shared" si="112"/>
        <v>6.9903220359320256E-2</v>
      </c>
      <c r="G1749" s="17">
        <v>21.394902765612979</v>
      </c>
      <c r="H1749" s="17">
        <f t="shared" si="113"/>
        <v>21.472116969694078</v>
      </c>
      <c r="N1749" t="str">
        <f t="shared" si="114"/>
        <v>25#58</v>
      </c>
      <c r="O1749">
        <v>25</v>
      </c>
      <c r="P1749">
        <v>58</v>
      </c>
      <c r="Q1749">
        <v>14.305492577591515</v>
      </c>
      <c r="R1749">
        <v>21.472116969694078</v>
      </c>
    </row>
    <row r="1750" spans="1:18" x14ac:dyDescent="0.25">
      <c r="A1750" s="70">
        <v>25</v>
      </c>
      <c r="B1750" s="70">
        <v>59</v>
      </c>
      <c r="C1750" s="83">
        <v>43.641076876520607</v>
      </c>
      <c r="D1750" s="83">
        <v>0</v>
      </c>
      <c r="E1750" s="43">
        <f t="shared" si="111"/>
        <v>13.891386213503335</v>
      </c>
      <c r="F1750" s="17">
        <f t="shared" si="112"/>
        <v>7.1987056196589988E-2</v>
      </c>
      <c r="G1750" s="17">
        <v>21.039675096211869</v>
      </c>
      <c r="H1750" s="17">
        <f t="shared" si="113"/>
        <v>21.115607283634098</v>
      </c>
      <c r="N1750" t="str">
        <f t="shared" si="114"/>
        <v>25#59</v>
      </c>
      <c r="O1750">
        <v>25</v>
      </c>
      <c r="P1750">
        <v>59</v>
      </c>
      <c r="Q1750">
        <v>13.891386213503335</v>
      </c>
      <c r="R1750">
        <v>21.115607283634098</v>
      </c>
    </row>
    <row r="1751" spans="1:18" x14ac:dyDescent="0.25">
      <c r="A1751" s="70">
        <v>25</v>
      </c>
      <c r="B1751" s="70">
        <v>60</v>
      </c>
      <c r="C1751" s="83">
        <v>31.104615768360226</v>
      </c>
      <c r="D1751" s="83">
        <v>0</v>
      </c>
      <c r="E1751" s="43">
        <f t="shared" si="111"/>
        <v>9.9009067050172845</v>
      </c>
      <c r="F1751" s="17">
        <f t="shared" si="112"/>
        <v>0.10100085070928402</v>
      </c>
      <c r="G1751" s="17">
        <v>16.664756493136359</v>
      </c>
      <c r="H1751" s="17">
        <f t="shared" si="113"/>
        <v>16.724899599320089</v>
      </c>
      <c r="N1751" t="str">
        <f t="shared" si="114"/>
        <v>25#60</v>
      </c>
      <c r="O1751">
        <v>25</v>
      </c>
      <c r="P1751">
        <v>60</v>
      </c>
      <c r="Q1751">
        <v>9.9009067050172845</v>
      </c>
      <c r="R1751">
        <v>16.724899599320089</v>
      </c>
    </row>
    <row r="1752" spans="1:18" x14ac:dyDescent="0.25">
      <c r="A1752" s="70">
        <v>25</v>
      </c>
      <c r="B1752" s="70">
        <v>61</v>
      </c>
      <c r="C1752" s="83">
        <v>43.877613878561377</v>
      </c>
      <c r="D1752" s="83">
        <v>0</v>
      </c>
      <c r="E1752" s="43">
        <f t="shared" si="111"/>
        <v>13.966678279701187</v>
      </c>
      <c r="F1752" s="17">
        <f t="shared" si="112"/>
        <v>7.1598985812780874E-2</v>
      </c>
      <c r="G1752" s="17">
        <v>21.105378868579734</v>
      </c>
      <c r="H1752" s="17">
        <f t="shared" si="113"/>
        <v>21.181548180916437</v>
      </c>
      <c r="N1752" t="str">
        <f t="shared" si="114"/>
        <v>25#61</v>
      </c>
      <c r="O1752">
        <v>25</v>
      </c>
      <c r="P1752">
        <v>61</v>
      </c>
      <c r="Q1752">
        <v>13.966678279701187</v>
      </c>
      <c r="R1752">
        <v>21.181548180916437</v>
      </c>
    </row>
    <row r="1753" spans="1:18" x14ac:dyDescent="0.25">
      <c r="A1753" s="70">
        <v>25</v>
      </c>
      <c r="B1753" s="70">
        <v>62</v>
      </c>
      <c r="C1753" s="83">
        <v>43.995882379581758</v>
      </c>
      <c r="D1753" s="83">
        <v>0</v>
      </c>
      <c r="E1753" s="43">
        <f t="shared" si="111"/>
        <v>14.004324312800112</v>
      </c>
      <c r="F1753" s="17">
        <f t="shared" si="112"/>
        <v>7.1406515420811029E-2</v>
      </c>
      <c r="G1753" s="17">
        <v>21.138041898285827</v>
      </c>
      <c r="H1753" s="17">
        <f t="shared" si="113"/>
        <v>21.21432909149674</v>
      </c>
      <c r="N1753" t="str">
        <f t="shared" si="114"/>
        <v>25#62</v>
      </c>
      <c r="O1753">
        <v>25</v>
      </c>
      <c r="P1753">
        <v>62</v>
      </c>
      <c r="Q1753">
        <v>14.004324312800112</v>
      </c>
      <c r="R1753">
        <v>21.21432909149674</v>
      </c>
    </row>
    <row r="1754" spans="1:18" x14ac:dyDescent="0.25">
      <c r="A1754" s="70">
        <v>25</v>
      </c>
      <c r="B1754" s="70">
        <v>63</v>
      </c>
      <c r="C1754" s="83">
        <v>41.039169854072242</v>
      </c>
      <c r="D1754" s="83">
        <v>0</v>
      </c>
      <c r="E1754" s="43">
        <f t="shared" si="111"/>
        <v>13.063173485326988</v>
      </c>
      <c r="F1754" s="17">
        <f t="shared" si="112"/>
        <v>7.6551077050552446E-2</v>
      </c>
      <c r="G1754" s="17">
        <v>20.282124357153766</v>
      </c>
      <c r="H1754" s="17">
        <f t="shared" si="113"/>
        <v>20.355322543958732</v>
      </c>
      <c r="N1754" t="str">
        <f t="shared" si="114"/>
        <v>25#63</v>
      </c>
      <c r="O1754">
        <v>25</v>
      </c>
      <c r="P1754">
        <v>63</v>
      </c>
      <c r="Q1754">
        <v>13.063173485326988</v>
      </c>
      <c r="R1754">
        <v>20.355322543958732</v>
      </c>
    </row>
    <row r="1755" spans="1:18" x14ac:dyDescent="0.25">
      <c r="A1755" s="70">
        <v>25</v>
      </c>
      <c r="B1755" s="70">
        <v>64</v>
      </c>
      <c r="C1755" s="83">
        <v>38.792068334684998</v>
      </c>
      <c r="D1755" s="83">
        <v>0</v>
      </c>
      <c r="E1755" s="43">
        <f t="shared" si="111"/>
        <v>12.347898856447413</v>
      </c>
      <c r="F1755" s="17">
        <f t="shared" si="112"/>
        <v>8.0985438221163705E-2</v>
      </c>
      <c r="G1755" s="17">
        <v>19.572228839696535</v>
      </c>
      <c r="H1755" s="17">
        <f t="shared" si="113"/>
        <v>19.642865013578998</v>
      </c>
      <c r="N1755" t="str">
        <f t="shared" si="114"/>
        <v>25#64</v>
      </c>
      <c r="O1755">
        <v>25</v>
      </c>
      <c r="P1755">
        <v>64</v>
      </c>
      <c r="Q1755">
        <v>12.347898856447413</v>
      </c>
      <c r="R1755">
        <v>19.642865013578998</v>
      </c>
    </row>
    <row r="1756" spans="1:18" x14ac:dyDescent="0.25">
      <c r="A1756" s="70">
        <v>25</v>
      </c>
      <c r="B1756" s="70">
        <v>66</v>
      </c>
      <c r="C1756" s="83">
        <v>48.135279915295101</v>
      </c>
      <c r="D1756" s="83">
        <v>0</v>
      </c>
      <c r="E1756" s="43">
        <f t="shared" si="111"/>
        <v>15.321935471262488</v>
      </c>
      <c r="F1756" s="17">
        <f t="shared" si="112"/>
        <v>6.5265905986588948E-2</v>
      </c>
      <c r="G1756" s="17">
        <v>22.20709004395782</v>
      </c>
      <c r="H1756" s="17">
        <f t="shared" si="113"/>
        <v>22.287235431926462</v>
      </c>
      <c r="N1756" t="str">
        <f t="shared" si="114"/>
        <v>25#66</v>
      </c>
      <c r="O1756">
        <v>25</v>
      </c>
      <c r="P1756">
        <v>66</v>
      </c>
      <c r="Q1756">
        <v>15.321935471262488</v>
      </c>
      <c r="R1756">
        <v>22.287235431926462</v>
      </c>
    </row>
    <row r="1757" spans="1:18" x14ac:dyDescent="0.25">
      <c r="A1757" s="70">
        <v>25</v>
      </c>
      <c r="B1757" s="70">
        <v>67</v>
      </c>
      <c r="C1757" s="83">
        <v>42.931465870398334</v>
      </c>
      <c r="D1757" s="83">
        <v>0</v>
      </c>
      <c r="E1757" s="43">
        <f t="shared" si="111"/>
        <v>13.665510014909788</v>
      </c>
      <c r="F1757" s="17">
        <f t="shared" si="112"/>
        <v>7.3176924894054265E-2</v>
      </c>
      <c r="G1757" s="17">
        <v>20.839492042226276</v>
      </c>
      <c r="H1757" s="17">
        <f t="shared" si="113"/>
        <v>20.914701769006669</v>
      </c>
      <c r="N1757" t="str">
        <f t="shared" si="114"/>
        <v>25#67</v>
      </c>
      <c r="O1757">
        <v>25</v>
      </c>
      <c r="P1757">
        <v>67</v>
      </c>
      <c r="Q1757">
        <v>13.665510014909788</v>
      </c>
      <c r="R1757">
        <v>20.914701769006669</v>
      </c>
    </row>
    <row r="1758" spans="1:18" x14ac:dyDescent="0.25">
      <c r="A1758" s="70">
        <v>25</v>
      </c>
      <c r="B1758" s="70">
        <v>68</v>
      </c>
      <c r="C1758" s="83">
        <v>48.726622420397007</v>
      </c>
      <c r="D1758" s="83">
        <v>0</v>
      </c>
      <c r="E1758" s="43">
        <f t="shared" si="111"/>
        <v>15.510165636757115</v>
      </c>
      <c r="F1758" s="17">
        <f t="shared" si="112"/>
        <v>6.4473844020732279E-2</v>
      </c>
      <c r="G1758" s="17">
        <v>22.348864172116048</v>
      </c>
      <c r="H1758" s="17">
        <f t="shared" si="113"/>
        <v>22.429521222913216</v>
      </c>
      <c r="N1758" t="str">
        <f t="shared" si="114"/>
        <v>25#68</v>
      </c>
      <c r="O1758">
        <v>25</v>
      </c>
      <c r="P1758">
        <v>68</v>
      </c>
      <c r="Q1758">
        <v>15.510165636757115</v>
      </c>
      <c r="R1758">
        <v>22.429521222913216</v>
      </c>
    </row>
    <row r="1759" spans="1:18" x14ac:dyDescent="0.25">
      <c r="A1759" s="70">
        <v>25</v>
      </c>
      <c r="B1759" s="70">
        <v>68</v>
      </c>
      <c r="C1759" s="83">
        <v>25.309459218361543</v>
      </c>
      <c r="D1759" s="83">
        <v>0</v>
      </c>
      <c r="E1759" s="43">
        <f t="shared" si="111"/>
        <v>8.0562510831699541</v>
      </c>
      <c r="F1759" s="17">
        <f t="shared" si="112"/>
        <v>0.12412721372215753</v>
      </c>
      <c r="G1759" s="17">
        <v>13.838925812572032</v>
      </c>
      <c r="H1759" s="17">
        <f t="shared" si="113"/>
        <v>13.888870495829604</v>
      </c>
      <c r="N1759" t="str">
        <f t="shared" si="114"/>
        <v>25#68</v>
      </c>
      <c r="O1759">
        <v>25</v>
      </c>
      <c r="P1759">
        <v>68</v>
      </c>
      <c r="Q1759">
        <v>8.0562510831699541</v>
      </c>
      <c r="R1759">
        <v>13.888870495829604</v>
      </c>
    </row>
    <row r="1760" spans="1:18" x14ac:dyDescent="0.25">
      <c r="A1760" s="70">
        <v>25</v>
      </c>
      <c r="B1760" s="70">
        <v>70</v>
      </c>
      <c r="C1760" s="83">
        <v>54.876584473456802</v>
      </c>
      <c r="D1760" s="83">
        <v>21.320999999999998</v>
      </c>
      <c r="E1760" s="43">
        <f t="shared" si="111"/>
        <v>17.467759357901208</v>
      </c>
      <c r="F1760" s="17">
        <f t="shared" si="112"/>
        <v>5.7248327018408866E-2</v>
      </c>
      <c r="G1760" s="17">
        <v>21.320999999999998</v>
      </c>
      <c r="H1760" s="17">
        <f t="shared" si="113"/>
        <v>21.320999999999998</v>
      </c>
      <c r="N1760" t="str">
        <f t="shared" si="114"/>
        <v>25#70</v>
      </c>
      <c r="O1760">
        <v>25</v>
      </c>
      <c r="P1760">
        <v>70</v>
      </c>
      <c r="Q1760">
        <v>17.467759357901208</v>
      </c>
      <c r="R1760">
        <v>21.320999999999998</v>
      </c>
    </row>
    <row r="1761" spans="1:18" x14ac:dyDescent="0.25">
      <c r="A1761" s="70">
        <v>25</v>
      </c>
      <c r="B1761" s="70">
        <v>74</v>
      </c>
      <c r="C1761" s="83">
        <v>40.447827348970321</v>
      </c>
      <c r="D1761" s="83">
        <v>0</v>
      </c>
      <c r="E1761" s="43">
        <f t="shared" si="111"/>
        <v>12.87494331983236</v>
      </c>
      <c r="F1761" s="17">
        <f t="shared" si="112"/>
        <v>7.7670244843689201E-2</v>
      </c>
      <c r="G1761" s="17">
        <v>20.100563992041771</v>
      </c>
      <c r="H1761" s="17">
        <f t="shared" si="113"/>
        <v>20.173106927489048</v>
      </c>
      <c r="N1761" t="str">
        <f t="shared" si="114"/>
        <v>25#74</v>
      </c>
      <c r="O1761">
        <v>25</v>
      </c>
      <c r="P1761">
        <v>74</v>
      </c>
      <c r="Q1761">
        <v>12.87494331983236</v>
      </c>
      <c r="R1761">
        <v>20.173106927489048</v>
      </c>
    </row>
    <row r="1762" spans="1:18" x14ac:dyDescent="0.25">
      <c r="A1762" s="70">
        <v>25</v>
      </c>
      <c r="B1762" s="70">
        <v>75</v>
      </c>
      <c r="C1762" s="83">
        <v>42.340123365296421</v>
      </c>
      <c r="D1762" s="83">
        <v>0</v>
      </c>
      <c r="E1762" s="43">
        <f t="shared" si="111"/>
        <v>13.47727984941516</v>
      </c>
      <c r="F1762" s="17">
        <f t="shared" si="112"/>
        <v>7.4198948984753363E-2</v>
      </c>
      <c r="G1762" s="17">
        <v>20.669068374815506</v>
      </c>
      <c r="H1762" s="17">
        <f t="shared" si="113"/>
        <v>20.743663042580213</v>
      </c>
      <c r="N1762" t="str">
        <f t="shared" si="114"/>
        <v>25#75</v>
      </c>
      <c r="O1762">
        <v>25</v>
      </c>
      <c r="P1762">
        <v>75</v>
      </c>
      <c r="Q1762">
        <v>13.47727984941516</v>
      </c>
      <c r="R1762">
        <v>20.743663042580213</v>
      </c>
    </row>
    <row r="1763" spans="1:18" x14ac:dyDescent="0.25">
      <c r="A1763" s="70">
        <v>25</v>
      </c>
      <c r="B1763" s="70">
        <v>76</v>
      </c>
      <c r="C1763" s="83">
        <v>48.253548416315468</v>
      </c>
      <c r="D1763" s="83">
        <v>0</v>
      </c>
      <c r="E1763" s="43">
        <f t="shared" si="111"/>
        <v>15.35958150436141</v>
      </c>
      <c r="F1763" s="17">
        <f t="shared" si="112"/>
        <v>6.5105940530739481E-2</v>
      </c>
      <c r="G1763" s="17">
        <v>22.235650196289427</v>
      </c>
      <c r="H1763" s="17">
        <f t="shared" si="113"/>
        <v>22.315898657847836</v>
      </c>
      <c r="N1763" t="str">
        <f t="shared" si="114"/>
        <v>25#76</v>
      </c>
      <c r="O1763">
        <v>25</v>
      </c>
      <c r="P1763">
        <v>76</v>
      </c>
      <c r="Q1763">
        <v>15.35958150436141</v>
      </c>
      <c r="R1763">
        <v>22.315898657847836</v>
      </c>
    </row>
    <row r="1764" spans="1:18" x14ac:dyDescent="0.25">
      <c r="A1764" s="70">
        <v>25</v>
      </c>
      <c r="B1764" s="70">
        <v>77</v>
      </c>
      <c r="C1764" s="83">
        <v>31.222884269380597</v>
      </c>
      <c r="D1764" s="83">
        <v>0</v>
      </c>
      <c r="E1764" s="43">
        <f t="shared" si="111"/>
        <v>9.938552738116206</v>
      </c>
      <c r="F1764" s="17">
        <f t="shared" si="112"/>
        <v>0.10061827172932465</v>
      </c>
      <c r="G1764" s="17">
        <v>16.716060497912842</v>
      </c>
      <c r="H1764" s="17">
        <f t="shared" si="113"/>
        <v>16.776388760249809</v>
      </c>
      <c r="N1764" t="str">
        <f t="shared" si="114"/>
        <v>25#77</v>
      </c>
      <c r="O1764">
        <v>25</v>
      </c>
      <c r="P1764">
        <v>77</v>
      </c>
      <c r="Q1764">
        <v>9.938552738116206</v>
      </c>
      <c r="R1764">
        <v>16.776388760249809</v>
      </c>
    </row>
    <row r="1765" spans="1:18" x14ac:dyDescent="0.25">
      <c r="A1765" s="70">
        <v>25</v>
      </c>
      <c r="B1765" s="70">
        <v>79</v>
      </c>
      <c r="C1765" s="83">
        <v>52.274677451008429</v>
      </c>
      <c r="D1765" s="83">
        <v>21.114999999999998</v>
      </c>
      <c r="E1765" s="43">
        <f t="shared" si="111"/>
        <v>16.639546629724862</v>
      </c>
      <c r="F1765" s="17">
        <f t="shared" si="112"/>
        <v>6.0097791259144134E-2</v>
      </c>
      <c r="G1765" s="17">
        <v>21.114999999999998</v>
      </c>
      <c r="H1765" s="17">
        <f t="shared" si="113"/>
        <v>21.114999999999998</v>
      </c>
      <c r="N1765" t="str">
        <f t="shared" si="114"/>
        <v>25#79</v>
      </c>
      <c r="O1765">
        <v>25</v>
      </c>
      <c r="P1765">
        <v>79</v>
      </c>
      <c r="Q1765">
        <v>16.639546629724862</v>
      </c>
      <c r="R1765">
        <v>21.114999999999998</v>
      </c>
    </row>
    <row r="1766" spans="1:18" x14ac:dyDescent="0.25">
      <c r="A1766" s="70">
        <v>26</v>
      </c>
      <c r="B1766" s="70">
        <v>2</v>
      </c>
      <c r="C1766" s="83">
        <v>38.43726283162384</v>
      </c>
      <c r="D1766" s="83">
        <v>16.995000000000001</v>
      </c>
      <c r="E1766" s="43">
        <f t="shared" si="111"/>
        <v>12.234960757150633</v>
      </c>
      <c r="F1766" s="17">
        <f t="shared" si="112"/>
        <v>8.1732996112436021E-2</v>
      </c>
      <c r="G1766" s="17">
        <v>16.995000000000001</v>
      </c>
      <c r="H1766" s="17">
        <f t="shared" si="113"/>
        <v>16.995000000000001</v>
      </c>
      <c r="N1766" t="str">
        <f t="shared" si="114"/>
        <v>26#2</v>
      </c>
      <c r="O1766">
        <v>26</v>
      </c>
      <c r="P1766">
        <v>2</v>
      </c>
      <c r="Q1766">
        <v>12.234960757150633</v>
      </c>
      <c r="R1766">
        <v>16.995000000000001</v>
      </c>
    </row>
    <row r="1767" spans="1:18" x14ac:dyDescent="0.25">
      <c r="A1767" s="70">
        <v>26</v>
      </c>
      <c r="B1767" s="70">
        <v>3</v>
      </c>
      <c r="C1767" s="83">
        <v>31.341152770400985</v>
      </c>
      <c r="D1767" s="83">
        <v>15.965</v>
      </c>
      <c r="E1767" s="43">
        <f t="shared" si="111"/>
        <v>9.9761987712151328</v>
      </c>
      <c r="F1767" s="17">
        <f t="shared" si="112"/>
        <v>0.10023858013789322</v>
      </c>
      <c r="G1767" s="17">
        <v>15.965</v>
      </c>
      <c r="H1767" s="17">
        <f t="shared" si="113"/>
        <v>15.965</v>
      </c>
      <c r="N1767" t="str">
        <f t="shared" si="114"/>
        <v>26#3</v>
      </c>
      <c r="O1767">
        <v>26</v>
      </c>
      <c r="P1767">
        <v>3</v>
      </c>
      <c r="Q1767">
        <v>9.9761987712151328</v>
      </c>
      <c r="R1767">
        <v>15.965</v>
      </c>
    </row>
    <row r="1768" spans="1:18" x14ac:dyDescent="0.25">
      <c r="A1768" s="70">
        <v>26</v>
      </c>
      <c r="B1768" s="70">
        <v>4</v>
      </c>
      <c r="C1768" s="83">
        <v>29.803662257136033</v>
      </c>
      <c r="D1768" s="83">
        <v>14.214</v>
      </c>
      <c r="E1768" s="43">
        <f t="shared" si="111"/>
        <v>9.4868003409291095</v>
      </c>
      <c r="F1768" s="17">
        <f t="shared" si="112"/>
        <v>0.1054096180021496</v>
      </c>
      <c r="G1768" s="17">
        <v>14.214</v>
      </c>
      <c r="H1768" s="17">
        <f t="shared" si="113"/>
        <v>14.214</v>
      </c>
      <c r="N1768" t="str">
        <f t="shared" si="114"/>
        <v>26#4</v>
      </c>
      <c r="O1768">
        <v>26</v>
      </c>
      <c r="P1768">
        <v>4</v>
      </c>
      <c r="Q1768">
        <v>9.4868003409291095</v>
      </c>
      <c r="R1768">
        <v>14.214</v>
      </c>
    </row>
    <row r="1769" spans="1:18" x14ac:dyDescent="0.25">
      <c r="A1769" s="70">
        <v>26</v>
      </c>
      <c r="B1769" s="70">
        <v>5</v>
      </c>
      <c r="C1769" s="83">
        <v>54.640047471416054</v>
      </c>
      <c r="D1769" s="83">
        <v>19.364000000000001</v>
      </c>
      <c r="E1769" s="43">
        <f t="shared" si="111"/>
        <v>17.392467291703365</v>
      </c>
      <c r="F1769" s="17">
        <f t="shared" si="112"/>
        <v>5.7496155273899785E-2</v>
      </c>
      <c r="G1769" s="17">
        <v>19.364000000000001</v>
      </c>
      <c r="H1769" s="17">
        <f t="shared" si="113"/>
        <v>19.364000000000001</v>
      </c>
      <c r="N1769" t="str">
        <f t="shared" si="114"/>
        <v>26#5</v>
      </c>
      <c r="O1769">
        <v>26</v>
      </c>
      <c r="P1769">
        <v>5</v>
      </c>
      <c r="Q1769">
        <v>17.392467291703365</v>
      </c>
      <c r="R1769">
        <v>19.364000000000001</v>
      </c>
    </row>
    <row r="1770" spans="1:18" x14ac:dyDescent="0.25">
      <c r="A1770" s="70">
        <v>26</v>
      </c>
      <c r="B1770" s="70">
        <v>7</v>
      </c>
      <c r="C1770" s="83">
        <v>25.427727719381934</v>
      </c>
      <c r="D1770" s="83">
        <v>11.948</v>
      </c>
      <c r="E1770" s="43">
        <f t="shared" si="111"/>
        <v>8.0938971162688826</v>
      </c>
      <c r="F1770" s="17">
        <f t="shared" si="112"/>
        <v>0.12354987784438</v>
      </c>
      <c r="G1770" s="17">
        <v>11.948</v>
      </c>
      <c r="H1770" s="17">
        <f t="shared" si="113"/>
        <v>11.948</v>
      </c>
      <c r="N1770" t="str">
        <f t="shared" si="114"/>
        <v>26#7</v>
      </c>
      <c r="O1770">
        <v>26</v>
      </c>
      <c r="P1770">
        <v>7</v>
      </c>
      <c r="Q1770">
        <v>8.0938971162688826</v>
      </c>
      <c r="R1770">
        <v>11.948</v>
      </c>
    </row>
    <row r="1771" spans="1:18" x14ac:dyDescent="0.25">
      <c r="A1771" s="70">
        <v>26</v>
      </c>
      <c r="B1771" s="70">
        <v>8</v>
      </c>
      <c r="C1771" s="83">
        <v>31.341152770400985</v>
      </c>
      <c r="D1771" s="83">
        <v>16.274000000000001</v>
      </c>
      <c r="E1771" s="43">
        <f t="shared" si="111"/>
        <v>9.9761987712151328</v>
      </c>
      <c r="F1771" s="17">
        <f t="shared" si="112"/>
        <v>0.10023858013789322</v>
      </c>
      <c r="G1771" s="17">
        <v>16.274000000000001</v>
      </c>
      <c r="H1771" s="17">
        <f t="shared" si="113"/>
        <v>16.274000000000001</v>
      </c>
      <c r="N1771" t="str">
        <f t="shared" si="114"/>
        <v>26#8</v>
      </c>
      <c r="O1771">
        <v>26</v>
      </c>
      <c r="P1771">
        <v>8</v>
      </c>
      <c r="Q1771">
        <v>9.9761987712151328</v>
      </c>
      <c r="R1771">
        <v>16.274000000000001</v>
      </c>
    </row>
    <row r="1772" spans="1:18" x14ac:dyDescent="0.25">
      <c r="A1772" s="70">
        <v>26</v>
      </c>
      <c r="B1772" s="70">
        <v>10</v>
      </c>
      <c r="C1772" s="83">
        <v>34.534402297951267</v>
      </c>
      <c r="D1772" s="83">
        <v>13.904999999999999</v>
      </c>
      <c r="E1772" s="43">
        <f t="shared" si="111"/>
        <v>10.992641664886108</v>
      </c>
      <c r="F1772" s="17">
        <f t="shared" si="112"/>
        <v>9.0969944303225025E-2</v>
      </c>
      <c r="G1772" s="17">
        <v>13.904999999999999</v>
      </c>
      <c r="H1772" s="17">
        <f t="shared" si="113"/>
        <v>13.904999999999999</v>
      </c>
      <c r="N1772" t="str">
        <f t="shared" si="114"/>
        <v>26#10</v>
      </c>
      <c r="O1772">
        <v>26</v>
      </c>
      <c r="P1772">
        <v>10</v>
      </c>
      <c r="Q1772">
        <v>10.992641664886108</v>
      </c>
      <c r="R1772">
        <v>13.904999999999999</v>
      </c>
    </row>
    <row r="1773" spans="1:18" x14ac:dyDescent="0.25">
      <c r="A1773" s="70">
        <v>26</v>
      </c>
      <c r="B1773" s="70">
        <v>11</v>
      </c>
      <c r="C1773" s="83">
        <v>39.856484843868429</v>
      </c>
      <c r="D1773" s="83">
        <v>16.995000000000001</v>
      </c>
      <c r="E1773" s="43">
        <f t="shared" si="111"/>
        <v>12.686713154337738</v>
      </c>
      <c r="F1773" s="17">
        <f t="shared" si="112"/>
        <v>7.8822622363625208E-2</v>
      </c>
      <c r="G1773" s="17">
        <v>16.995000000000001</v>
      </c>
      <c r="H1773" s="17">
        <f t="shared" si="113"/>
        <v>16.995000000000001</v>
      </c>
      <c r="N1773" t="str">
        <f t="shared" si="114"/>
        <v>26#11</v>
      </c>
      <c r="O1773">
        <v>26</v>
      </c>
      <c r="P1773">
        <v>11</v>
      </c>
      <c r="Q1773">
        <v>12.686713154337738</v>
      </c>
      <c r="R1773">
        <v>16.995000000000001</v>
      </c>
    </row>
    <row r="1774" spans="1:18" x14ac:dyDescent="0.25">
      <c r="A1774" s="70">
        <v>26</v>
      </c>
      <c r="B1774" s="70">
        <v>12</v>
      </c>
      <c r="C1774" s="83">
        <v>52.629482954069573</v>
      </c>
      <c r="D1774" s="83">
        <v>21.423999999999999</v>
      </c>
      <c r="E1774" s="43">
        <f t="shared" si="111"/>
        <v>16.752484729021639</v>
      </c>
      <c r="F1774" s="17">
        <f t="shared" si="112"/>
        <v>5.9692637610206073E-2</v>
      </c>
      <c r="G1774" s="17">
        <v>21.423999999999999</v>
      </c>
      <c r="H1774" s="17">
        <f t="shared" si="113"/>
        <v>21.423999999999999</v>
      </c>
      <c r="N1774" t="str">
        <f t="shared" si="114"/>
        <v>26#12</v>
      </c>
      <c r="O1774">
        <v>26</v>
      </c>
      <c r="P1774">
        <v>12</v>
      </c>
      <c r="Q1774">
        <v>16.752484729021639</v>
      </c>
      <c r="R1774">
        <v>21.423999999999999</v>
      </c>
    </row>
    <row r="1775" spans="1:18" x14ac:dyDescent="0.25">
      <c r="A1775" s="70">
        <v>26</v>
      </c>
      <c r="B1775" s="70">
        <v>13</v>
      </c>
      <c r="C1775" s="83">
        <v>37.491114823460805</v>
      </c>
      <c r="D1775" s="83">
        <v>0</v>
      </c>
      <c r="E1775" s="43">
        <f t="shared" si="111"/>
        <v>11.933792492359236</v>
      </c>
      <c r="F1775" s="17">
        <f t="shared" si="112"/>
        <v>8.3795658474894952E-2</v>
      </c>
      <c r="G1775" s="17">
        <v>19.135260019089724</v>
      </c>
      <c r="H1775" s="17">
        <f t="shared" si="113"/>
        <v>19.204319172498618</v>
      </c>
      <c r="N1775" t="str">
        <f t="shared" si="114"/>
        <v>26#13</v>
      </c>
      <c r="O1775">
        <v>26</v>
      </c>
      <c r="P1775">
        <v>13</v>
      </c>
      <c r="Q1775">
        <v>11.933792492359236</v>
      </c>
      <c r="R1775">
        <v>19.204319172498618</v>
      </c>
    </row>
    <row r="1776" spans="1:18" x14ac:dyDescent="0.25">
      <c r="A1776" s="70">
        <v>26</v>
      </c>
      <c r="B1776" s="70">
        <v>17</v>
      </c>
      <c r="C1776" s="83">
        <v>60.553472522435115</v>
      </c>
      <c r="D1776" s="83">
        <v>20.908999999999999</v>
      </c>
      <c r="E1776" s="43">
        <f t="shared" si="111"/>
        <v>19.274768946649619</v>
      </c>
      <c r="F1776" s="17">
        <f t="shared" si="112"/>
        <v>5.1881296360433003E-2</v>
      </c>
      <c r="G1776" s="17">
        <v>20.908999999999999</v>
      </c>
      <c r="H1776" s="17">
        <f t="shared" si="113"/>
        <v>20.908999999999999</v>
      </c>
      <c r="N1776" t="str">
        <f t="shared" si="114"/>
        <v>26#17</v>
      </c>
      <c r="O1776">
        <v>26</v>
      </c>
      <c r="P1776">
        <v>17</v>
      </c>
      <c r="Q1776">
        <v>19.274768946649619</v>
      </c>
      <c r="R1776">
        <v>20.908999999999999</v>
      </c>
    </row>
    <row r="1777" spans="1:18" x14ac:dyDescent="0.25">
      <c r="A1777" s="70">
        <v>26</v>
      </c>
      <c r="B1777" s="70">
        <v>18</v>
      </c>
      <c r="C1777" s="83">
        <v>31.577689772441744</v>
      </c>
      <c r="D1777" s="83">
        <v>0</v>
      </c>
      <c r="E1777" s="43">
        <f t="shared" si="111"/>
        <v>10.051490837412983</v>
      </c>
      <c r="F1777" s="17">
        <f t="shared" si="112"/>
        <v>9.948772935034346E-2</v>
      </c>
      <c r="G1777" s="17">
        <v>16.868591546695146</v>
      </c>
      <c r="H1777" s="17">
        <f t="shared" si="113"/>
        <v>16.929470293587169</v>
      </c>
      <c r="N1777" t="str">
        <f t="shared" si="114"/>
        <v>26#18</v>
      </c>
      <c r="O1777">
        <v>26</v>
      </c>
      <c r="P1777">
        <v>18</v>
      </c>
      <c r="Q1777">
        <v>10.051490837412983</v>
      </c>
      <c r="R1777">
        <v>16.929470293587169</v>
      </c>
    </row>
    <row r="1778" spans="1:18" x14ac:dyDescent="0.25">
      <c r="A1778" s="70">
        <v>26</v>
      </c>
      <c r="B1778" s="70">
        <v>19</v>
      </c>
      <c r="C1778" s="83">
        <v>49.436233426519287</v>
      </c>
      <c r="D1778" s="83">
        <v>0</v>
      </c>
      <c r="E1778" s="43">
        <f t="shared" si="111"/>
        <v>15.736041835350663</v>
      </c>
      <c r="F1778" s="17">
        <f t="shared" si="112"/>
        <v>6.3548382144836615E-2</v>
      </c>
      <c r="G1778" s="17">
        <v>22.515663067490742</v>
      </c>
      <c r="H1778" s="17">
        <f t="shared" si="113"/>
        <v>22.596922095501316</v>
      </c>
      <c r="N1778" t="str">
        <f t="shared" si="114"/>
        <v>26#19</v>
      </c>
      <c r="O1778">
        <v>26</v>
      </c>
      <c r="P1778">
        <v>19</v>
      </c>
      <c r="Q1778">
        <v>15.736041835350663</v>
      </c>
      <c r="R1778">
        <v>22.596922095501316</v>
      </c>
    </row>
    <row r="1779" spans="1:18" x14ac:dyDescent="0.25">
      <c r="A1779" s="70">
        <v>26</v>
      </c>
      <c r="B1779" s="70">
        <v>20</v>
      </c>
      <c r="C1779" s="83">
        <v>45.178567389785577</v>
      </c>
      <c r="D1779" s="83">
        <v>0</v>
      </c>
      <c r="E1779" s="43">
        <f t="shared" si="111"/>
        <v>14.380784643789365</v>
      </c>
      <c r="F1779" s="17">
        <f t="shared" si="112"/>
        <v>6.9537234912412815E-2</v>
      </c>
      <c r="G1779" s="17">
        <v>21.457907960427086</v>
      </c>
      <c r="H1779" s="17">
        <f t="shared" si="113"/>
        <v>21.535349550256267</v>
      </c>
      <c r="N1779" t="str">
        <f t="shared" si="114"/>
        <v>26#20</v>
      </c>
      <c r="O1779">
        <v>26</v>
      </c>
      <c r="P1779">
        <v>20</v>
      </c>
      <c r="Q1779">
        <v>14.380784643789365</v>
      </c>
      <c r="R1779">
        <v>21.535349550256267</v>
      </c>
    </row>
    <row r="1780" spans="1:18" x14ac:dyDescent="0.25">
      <c r="A1780" s="70">
        <v>26</v>
      </c>
      <c r="B1780" s="70">
        <v>22</v>
      </c>
      <c r="C1780" s="83">
        <v>34.534402297951267</v>
      </c>
      <c r="D1780" s="83">
        <v>0</v>
      </c>
      <c r="E1780" s="43">
        <f t="shared" si="111"/>
        <v>10.992641664886108</v>
      </c>
      <c r="F1780" s="17">
        <f t="shared" si="112"/>
        <v>9.0969944303225025E-2</v>
      </c>
      <c r="G1780" s="17">
        <v>18.063445063883488</v>
      </c>
      <c r="H1780" s="17">
        <f t="shared" si="113"/>
        <v>18.128636037119044</v>
      </c>
      <c r="N1780" t="str">
        <f t="shared" si="114"/>
        <v>26#22</v>
      </c>
      <c r="O1780">
        <v>26</v>
      </c>
      <c r="P1780">
        <v>22</v>
      </c>
      <c r="Q1780">
        <v>10.992641664886108</v>
      </c>
      <c r="R1780">
        <v>18.128636037119044</v>
      </c>
    </row>
    <row r="1781" spans="1:18" x14ac:dyDescent="0.25">
      <c r="A1781" s="70">
        <v>26</v>
      </c>
      <c r="B1781" s="70">
        <v>24</v>
      </c>
      <c r="C1781" s="83">
        <v>52.511214453049185</v>
      </c>
      <c r="D1781" s="83">
        <v>0</v>
      </c>
      <c r="E1781" s="43">
        <f t="shared" si="111"/>
        <v>16.714838695922712</v>
      </c>
      <c r="F1781" s="17">
        <f t="shared" si="112"/>
        <v>5.9827080487706547E-2</v>
      </c>
      <c r="G1781" s="17">
        <v>23.199026670433785</v>
      </c>
      <c r="H1781" s="17">
        <f t="shared" si="113"/>
        <v>23.282751957687381</v>
      </c>
      <c r="N1781" t="str">
        <f t="shared" si="114"/>
        <v>26#24</v>
      </c>
      <c r="O1781">
        <v>26</v>
      </c>
      <c r="P1781">
        <v>24</v>
      </c>
      <c r="Q1781">
        <v>16.714838695922712</v>
      </c>
      <c r="R1781">
        <v>23.282751957687381</v>
      </c>
    </row>
    <row r="1782" spans="1:18" x14ac:dyDescent="0.25">
      <c r="A1782" s="70">
        <v>26</v>
      </c>
      <c r="B1782" s="70">
        <v>26</v>
      </c>
      <c r="C1782" s="83">
        <v>34.061328293869742</v>
      </c>
      <c r="D1782" s="83">
        <v>0</v>
      </c>
      <c r="E1782" s="43">
        <f t="shared" si="111"/>
        <v>10.842057532490408</v>
      </c>
      <c r="F1782" s="17">
        <f t="shared" si="112"/>
        <v>9.2233415751880918E-2</v>
      </c>
      <c r="G1782" s="17">
        <v>17.88100212721363</v>
      </c>
      <c r="H1782" s="17">
        <f t="shared" si="113"/>
        <v>17.945534663890744</v>
      </c>
      <c r="N1782" t="str">
        <f t="shared" si="114"/>
        <v>26#26</v>
      </c>
      <c r="O1782">
        <v>26</v>
      </c>
      <c r="P1782">
        <v>26</v>
      </c>
      <c r="Q1782">
        <v>10.842057532490408</v>
      </c>
      <c r="R1782">
        <v>17.945534663890744</v>
      </c>
    </row>
    <row r="1783" spans="1:18" x14ac:dyDescent="0.25">
      <c r="A1783" s="70">
        <v>26</v>
      </c>
      <c r="B1783" s="70">
        <v>26</v>
      </c>
      <c r="C1783" s="83">
        <v>19.51430266836287</v>
      </c>
      <c r="D1783" s="83">
        <v>0</v>
      </c>
      <c r="E1783" s="43">
        <f t="shared" si="111"/>
        <v>6.2115954613226281</v>
      </c>
      <c r="F1783" s="17">
        <f t="shared" si="112"/>
        <v>0.16098923476691945</v>
      </c>
      <c r="G1783" s="17">
        <v>10.291457998852993</v>
      </c>
      <c r="H1783" s="17">
        <f t="shared" si="113"/>
        <v>10.328599870770853</v>
      </c>
      <c r="N1783" t="str">
        <f t="shared" si="114"/>
        <v>26#26</v>
      </c>
      <c r="O1783">
        <v>26</v>
      </c>
      <c r="P1783">
        <v>26</v>
      </c>
      <c r="Q1783">
        <v>6.2115954613226281</v>
      </c>
      <c r="R1783">
        <v>10.328599870770853</v>
      </c>
    </row>
    <row r="1784" spans="1:18" x14ac:dyDescent="0.25">
      <c r="A1784" s="70">
        <v>26</v>
      </c>
      <c r="B1784" s="70">
        <v>27</v>
      </c>
      <c r="C1784" s="83">
        <v>44.350687882642895</v>
      </c>
      <c r="D1784" s="83">
        <v>0</v>
      </c>
      <c r="E1784" s="43">
        <f t="shared" si="111"/>
        <v>14.117262412096885</v>
      </c>
      <c r="F1784" s="17">
        <f t="shared" si="112"/>
        <v>7.0835263297444551E-2</v>
      </c>
      <c r="G1784" s="17">
        <v>21.235283736100463</v>
      </c>
      <c r="H1784" s="17">
        <f t="shared" si="113"/>
        <v>21.311921875104048</v>
      </c>
      <c r="N1784" t="str">
        <f t="shared" si="114"/>
        <v>26#27</v>
      </c>
      <c r="O1784">
        <v>26</v>
      </c>
      <c r="P1784">
        <v>27</v>
      </c>
      <c r="Q1784">
        <v>14.117262412096885</v>
      </c>
      <c r="R1784">
        <v>21.311921875104048</v>
      </c>
    </row>
    <row r="1785" spans="1:18" x14ac:dyDescent="0.25">
      <c r="A1785" s="70">
        <v>26</v>
      </c>
      <c r="B1785" s="70">
        <v>28</v>
      </c>
      <c r="C1785" s="83">
        <v>39.383410839786897</v>
      </c>
      <c r="D1785" s="83">
        <v>0</v>
      </c>
      <c r="E1785" s="43">
        <f t="shared" si="111"/>
        <v>12.536129021942035</v>
      </c>
      <c r="F1785" s="17">
        <f t="shared" si="112"/>
        <v>7.9769440650275386E-2</v>
      </c>
      <c r="G1785" s="17">
        <v>19.764387425839036</v>
      </c>
      <c r="H1785" s="17">
        <f t="shared" si="113"/>
        <v>19.83571710005889</v>
      </c>
      <c r="N1785" t="str">
        <f t="shared" si="114"/>
        <v>26#28</v>
      </c>
      <c r="O1785">
        <v>26</v>
      </c>
      <c r="P1785">
        <v>28</v>
      </c>
      <c r="Q1785">
        <v>12.536129021942035</v>
      </c>
      <c r="R1785">
        <v>19.83571710005889</v>
      </c>
    </row>
    <row r="1786" spans="1:18" x14ac:dyDescent="0.25">
      <c r="A1786" s="70">
        <v>26</v>
      </c>
      <c r="B1786" s="70">
        <v>30</v>
      </c>
      <c r="C1786" s="83">
        <v>49.317964925498913</v>
      </c>
      <c r="D1786" s="83">
        <v>0</v>
      </c>
      <c r="E1786" s="43">
        <f t="shared" si="111"/>
        <v>15.69839580225174</v>
      </c>
      <c r="F1786" s="17">
        <f t="shared" si="112"/>
        <v>6.3700776346622787E-2</v>
      </c>
      <c r="G1786" s="17">
        <v>22.488111210874809</v>
      </c>
      <c r="H1786" s="17">
        <f t="shared" si="113"/>
        <v>22.569270804234854</v>
      </c>
      <c r="N1786" t="str">
        <f t="shared" si="114"/>
        <v>26#30</v>
      </c>
      <c r="O1786">
        <v>26</v>
      </c>
      <c r="P1786">
        <v>30</v>
      </c>
      <c r="Q1786">
        <v>15.69839580225174</v>
      </c>
      <c r="R1786">
        <v>22.569270804234854</v>
      </c>
    </row>
    <row r="1787" spans="1:18" x14ac:dyDescent="0.25">
      <c r="A1787" s="70">
        <v>26</v>
      </c>
      <c r="B1787" s="70">
        <v>32</v>
      </c>
      <c r="C1787" s="83">
        <v>36.899772318358899</v>
      </c>
      <c r="D1787" s="83">
        <v>0</v>
      </c>
      <c r="E1787" s="43">
        <f t="shared" si="111"/>
        <v>11.745562326864611</v>
      </c>
      <c r="F1787" s="17">
        <f t="shared" si="112"/>
        <v>8.5138537617120827E-2</v>
      </c>
      <c r="G1787" s="17">
        <v>18.929910336614832</v>
      </c>
      <c r="H1787" s="17">
        <f t="shared" si="113"/>
        <v>18.998228383019676</v>
      </c>
      <c r="N1787" t="str">
        <f t="shared" si="114"/>
        <v>26#32</v>
      </c>
      <c r="O1787">
        <v>26</v>
      </c>
      <c r="P1787">
        <v>32</v>
      </c>
      <c r="Q1787">
        <v>11.745562326864611</v>
      </c>
      <c r="R1787">
        <v>18.998228383019676</v>
      </c>
    </row>
    <row r="1788" spans="1:18" x14ac:dyDescent="0.25">
      <c r="A1788" s="70">
        <v>26</v>
      </c>
      <c r="B1788" s="70">
        <v>32</v>
      </c>
      <c r="C1788" s="83">
        <v>29.567125255095263</v>
      </c>
      <c r="D1788" s="83">
        <v>0</v>
      </c>
      <c r="E1788" s="43">
        <f t="shared" si="111"/>
        <v>9.411508274731256</v>
      </c>
      <c r="F1788" s="17">
        <f t="shared" si="112"/>
        <v>0.10625289494616684</v>
      </c>
      <c r="G1788" s="17">
        <v>15.976167736206632</v>
      </c>
      <c r="H1788" s="17">
        <f t="shared" si="113"/>
        <v>16.033825725566601</v>
      </c>
      <c r="N1788" t="str">
        <f t="shared" si="114"/>
        <v>26#32</v>
      </c>
      <c r="O1788">
        <v>26</v>
      </c>
      <c r="P1788">
        <v>32</v>
      </c>
      <c r="Q1788">
        <v>9.411508274731256</v>
      </c>
      <c r="R1788">
        <v>16.033825725566601</v>
      </c>
    </row>
    <row r="1789" spans="1:18" x14ac:dyDescent="0.25">
      <c r="A1789" s="70">
        <v>26</v>
      </c>
      <c r="B1789" s="70">
        <v>33</v>
      </c>
      <c r="C1789" s="83">
        <v>50.382381434682337</v>
      </c>
      <c r="D1789" s="83">
        <v>0</v>
      </c>
      <c r="E1789" s="43">
        <f t="shared" si="111"/>
        <v>16.037210100142062</v>
      </c>
      <c r="F1789" s="17">
        <f t="shared" si="112"/>
        <v>6.2354985297046257E-2</v>
      </c>
      <c r="G1789" s="17">
        <v>22.732591728201545</v>
      </c>
      <c r="H1789" s="17">
        <f t="shared" si="113"/>
        <v>22.814633651748622</v>
      </c>
      <c r="N1789" t="str">
        <f t="shared" si="114"/>
        <v>26#33</v>
      </c>
      <c r="O1789">
        <v>26</v>
      </c>
      <c r="P1789">
        <v>33</v>
      </c>
      <c r="Q1789">
        <v>16.037210100142062</v>
      </c>
      <c r="R1789">
        <v>22.814633651748622</v>
      </c>
    </row>
    <row r="1790" spans="1:18" x14ac:dyDescent="0.25">
      <c r="A1790" s="70">
        <v>26</v>
      </c>
      <c r="B1790" s="70">
        <v>34</v>
      </c>
      <c r="C1790" s="83">
        <v>26.019070224483837</v>
      </c>
      <c r="D1790" s="83">
        <v>0</v>
      </c>
      <c r="E1790" s="43">
        <f t="shared" si="111"/>
        <v>8.2821272817635077</v>
      </c>
      <c r="F1790" s="17">
        <f t="shared" si="112"/>
        <v>0.12074192607518955</v>
      </c>
      <c r="G1790" s="17">
        <v>14.220501903835252</v>
      </c>
      <c r="H1790" s="17">
        <f t="shared" si="113"/>
        <v>14.271823695206194</v>
      </c>
      <c r="N1790" t="str">
        <f t="shared" si="114"/>
        <v>26#34</v>
      </c>
      <c r="O1790">
        <v>26</v>
      </c>
      <c r="P1790">
        <v>34</v>
      </c>
      <c r="Q1790">
        <v>8.2821272817635077</v>
      </c>
      <c r="R1790">
        <v>14.271823695206194</v>
      </c>
    </row>
    <row r="1791" spans="1:18" x14ac:dyDescent="0.25">
      <c r="A1791" s="70">
        <v>26</v>
      </c>
      <c r="B1791" s="70">
        <v>35</v>
      </c>
      <c r="C1791" s="83">
        <v>38.673799833664624</v>
      </c>
      <c r="D1791" s="83">
        <v>0</v>
      </c>
      <c r="E1791" s="43">
        <f t="shared" si="111"/>
        <v>12.31025282334849</v>
      </c>
      <c r="F1791" s="17">
        <f t="shared" si="112"/>
        <v>8.1233100111748294E-2</v>
      </c>
      <c r="G1791" s="17">
        <v>19.533321549348301</v>
      </c>
      <c r="H1791" s="17">
        <f t="shared" si="113"/>
        <v>19.603817306819899</v>
      </c>
      <c r="N1791" t="str">
        <f t="shared" si="114"/>
        <v>26#35</v>
      </c>
      <c r="O1791">
        <v>26</v>
      </c>
      <c r="P1791">
        <v>35</v>
      </c>
      <c r="Q1791">
        <v>12.31025282334849</v>
      </c>
      <c r="R1791">
        <v>19.603817306819899</v>
      </c>
    </row>
    <row r="1792" spans="1:18" x14ac:dyDescent="0.25">
      <c r="A1792" s="70">
        <v>26</v>
      </c>
      <c r="B1792" s="70">
        <v>36</v>
      </c>
      <c r="C1792" s="83">
        <v>26.019070224483837</v>
      </c>
      <c r="D1792" s="83">
        <v>0</v>
      </c>
      <c r="E1792" s="43">
        <f t="shared" si="111"/>
        <v>8.2821272817635077</v>
      </c>
      <c r="F1792" s="17">
        <f t="shared" si="112"/>
        <v>0.12074192607518955</v>
      </c>
      <c r="G1792" s="17">
        <v>14.220501903835252</v>
      </c>
      <c r="H1792" s="17">
        <f t="shared" si="113"/>
        <v>14.271823695206194</v>
      </c>
      <c r="N1792" t="str">
        <f t="shared" si="114"/>
        <v>26#36</v>
      </c>
      <c r="O1792">
        <v>26</v>
      </c>
      <c r="P1792">
        <v>36</v>
      </c>
      <c r="Q1792">
        <v>8.2821272817635077</v>
      </c>
      <c r="R1792">
        <v>14.271823695206194</v>
      </c>
    </row>
    <row r="1793" spans="1:18" x14ac:dyDescent="0.25">
      <c r="A1793" s="70">
        <v>26</v>
      </c>
      <c r="B1793" s="70">
        <v>38</v>
      </c>
      <c r="C1793" s="83">
        <v>45.296835890805937</v>
      </c>
      <c r="D1793" s="83">
        <v>0</v>
      </c>
      <c r="E1793" s="43">
        <f t="shared" si="111"/>
        <v>14.418430676888283</v>
      </c>
      <c r="F1793" s="17">
        <f t="shared" si="112"/>
        <v>6.935567555232823E-2</v>
      </c>
      <c r="G1793" s="17">
        <v>21.48923262020919</v>
      </c>
      <c r="H1793" s="17">
        <f t="shared" si="113"/>
        <v>21.566787260735524</v>
      </c>
      <c r="N1793" t="str">
        <f t="shared" si="114"/>
        <v>26#38</v>
      </c>
      <c r="O1793">
        <v>26</v>
      </c>
      <c r="P1793">
        <v>38</v>
      </c>
      <c r="Q1793">
        <v>14.418430676888283</v>
      </c>
      <c r="R1793">
        <v>21.566787260735524</v>
      </c>
    </row>
    <row r="1794" spans="1:18" x14ac:dyDescent="0.25">
      <c r="A1794" s="70">
        <v>26</v>
      </c>
      <c r="B1794" s="70">
        <v>39</v>
      </c>
      <c r="C1794" s="83">
        <v>37.136309320399654</v>
      </c>
      <c r="D1794" s="83">
        <v>0</v>
      </c>
      <c r="E1794" s="43">
        <f t="shared" si="111"/>
        <v>11.82085439306246</v>
      </c>
      <c r="F1794" s="17">
        <f t="shared" si="112"/>
        <v>8.4596253938030899E-2</v>
      </c>
      <c r="G1794" s="17">
        <v>19.012568373859796</v>
      </c>
      <c r="H1794" s="17">
        <f t="shared" si="113"/>
        <v>19.081184733121056</v>
      </c>
      <c r="N1794" t="str">
        <f t="shared" si="114"/>
        <v>26#39</v>
      </c>
      <c r="O1794">
        <v>26</v>
      </c>
      <c r="P1794">
        <v>39</v>
      </c>
      <c r="Q1794">
        <v>11.82085439306246</v>
      </c>
      <c r="R1794">
        <v>19.081184733121056</v>
      </c>
    </row>
    <row r="1795" spans="1:18" x14ac:dyDescent="0.25">
      <c r="A1795" s="70">
        <v>26</v>
      </c>
      <c r="B1795" s="70">
        <v>40</v>
      </c>
      <c r="C1795" s="83">
        <v>38.318994330603473</v>
      </c>
      <c r="D1795" s="83">
        <v>0</v>
      </c>
      <c r="E1795" s="43">
        <f t="shared" ref="E1795:E1858" si="115">C1795/PI()</f>
        <v>12.197314724051711</v>
      </c>
      <c r="F1795" s="17">
        <f t="shared" ref="F1795:F1858" si="116">1/E1795</f>
        <v>8.1985258446116357E-2</v>
      </c>
      <c r="G1795" s="17">
        <v>19.415632165617151</v>
      </c>
      <c r="H1795" s="17">
        <f t="shared" ref="H1795:H1858" si="117">IF(D1795=0,EXP($L$3+$L$4*F1795)*$L$5,D1795)</f>
        <v>19.485703182102863</v>
      </c>
      <c r="N1795" t="str">
        <f t="shared" ref="N1795:N1858" si="118">CONCATENATE(O1795,"#",P1795)</f>
        <v>26#40</v>
      </c>
      <c r="O1795">
        <v>26</v>
      </c>
      <c r="P1795">
        <v>40</v>
      </c>
      <c r="Q1795">
        <v>12.197314724051711</v>
      </c>
      <c r="R1795">
        <v>19.485703182102863</v>
      </c>
    </row>
    <row r="1796" spans="1:18" x14ac:dyDescent="0.25">
      <c r="A1796" s="70">
        <v>26</v>
      </c>
      <c r="B1796" s="70">
        <v>41</v>
      </c>
      <c r="C1796" s="83">
        <v>21.524867185709351</v>
      </c>
      <c r="D1796" s="83">
        <v>0</v>
      </c>
      <c r="E1796" s="43">
        <f t="shared" si="115"/>
        <v>6.851578024004354</v>
      </c>
      <c r="F1796" s="17">
        <f t="shared" si="116"/>
        <v>0.14595177877220719</v>
      </c>
      <c r="G1796" s="17">
        <v>11.613102350865336</v>
      </c>
      <c r="H1796" s="17">
        <f t="shared" si="117"/>
        <v>11.655014037249609</v>
      </c>
      <c r="N1796" t="str">
        <f t="shared" si="118"/>
        <v>26#41</v>
      </c>
      <c r="O1796">
        <v>26</v>
      </c>
      <c r="P1796">
        <v>41</v>
      </c>
      <c r="Q1796">
        <v>6.851578024004354</v>
      </c>
      <c r="R1796">
        <v>11.655014037249609</v>
      </c>
    </row>
    <row r="1797" spans="1:18" x14ac:dyDescent="0.25">
      <c r="A1797" s="70">
        <v>26</v>
      </c>
      <c r="B1797" s="70">
        <v>42</v>
      </c>
      <c r="C1797" s="83">
        <v>52.511214453049185</v>
      </c>
      <c r="D1797" s="83">
        <v>0</v>
      </c>
      <c r="E1797" s="43">
        <f t="shared" si="115"/>
        <v>16.714838695922712</v>
      </c>
      <c r="F1797" s="17">
        <f t="shared" si="116"/>
        <v>5.9827080487706547E-2</v>
      </c>
      <c r="G1797" s="17">
        <v>23.199026670433785</v>
      </c>
      <c r="H1797" s="17">
        <f t="shared" si="117"/>
        <v>23.282751957687381</v>
      </c>
      <c r="N1797" t="str">
        <f t="shared" si="118"/>
        <v>26#42</v>
      </c>
      <c r="O1797">
        <v>26</v>
      </c>
      <c r="P1797">
        <v>42</v>
      </c>
      <c r="Q1797">
        <v>16.714838695922712</v>
      </c>
      <c r="R1797">
        <v>23.282751957687381</v>
      </c>
    </row>
    <row r="1798" spans="1:18" x14ac:dyDescent="0.25">
      <c r="A1798" s="70">
        <v>26</v>
      </c>
      <c r="B1798" s="70">
        <v>43</v>
      </c>
      <c r="C1798" s="83">
        <v>45.178567389785577</v>
      </c>
      <c r="D1798" s="83">
        <v>0</v>
      </c>
      <c r="E1798" s="43">
        <f t="shared" si="115"/>
        <v>14.380784643789365</v>
      </c>
      <c r="F1798" s="17">
        <f t="shared" si="116"/>
        <v>6.9537234912412815E-2</v>
      </c>
      <c r="G1798" s="17">
        <v>21.457907960427086</v>
      </c>
      <c r="H1798" s="17">
        <f t="shared" si="117"/>
        <v>21.535349550256267</v>
      </c>
      <c r="N1798" t="str">
        <f t="shared" si="118"/>
        <v>26#43</v>
      </c>
      <c r="O1798">
        <v>26</v>
      </c>
      <c r="P1798">
        <v>43</v>
      </c>
      <c r="Q1798">
        <v>14.380784643789365</v>
      </c>
      <c r="R1798">
        <v>21.535349550256267</v>
      </c>
    </row>
    <row r="1799" spans="1:18" x14ac:dyDescent="0.25">
      <c r="A1799" s="70">
        <v>26</v>
      </c>
      <c r="B1799" s="70">
        <v>44</v>
      </c>
      <c r="C1799" s="83">
        <v>54.876584473456802</v>
      </c>
      <c r="D1799" s="83">
        <v>0</v>
      </c>
      <c r="E1799" s="43">
        <f t="shared" si="115"/>
        <v>17.467759357901208</v>
      </c>
      <c r="F1799" s="17">
        <f t="shared" si="116"/>
        <v>5.7248327018408866E-2</v>
      </c>
      <c r="G1799" s="17">
        <v>23.684706443505949</v>
      </c>
      <c r="H1799" s="17">
        <f t="shared" si="117"/>
        <v>23.770184549060563</v>
      </c>
      <c r="N1799" t="str">
        <f t="shared" si="118"/>
        <v>26#44</v>
      </c>
      <c r="O1799">
        <v>26</v>
      </c>
      <c r="P1799">
        <v>44</v>
      </c>
      <c r="Q1799">
        <v>17.467759357901208</v>
      </c>
      <c r="R1799">
        <v>23.770184549060563</v>
      </c>
    </row>
    <row r="1800" spans="1:18" x14ac:dyDescent="0.25">
      <c r="A1800" s="70">
        <v>26</v>
      </c>
      <c r="B1800" s="70">
        <v>45</v>
      </c>
      <c r="C1800" s="83">
        <v>35.480550306114324</v>
      </c>
      <c r="D1800" s="83">
        <v>0</v>
      </c>
      <c r="E1800" s="43">
        <f t="shared" si="115"/>
        <v>11.29380992967751</v>
      </c>
      <c r="F1800" s="17">
        <f t="shared" si="116"/>
        <v>8.8544079121805674E-2</v>
      </c>
      <c r="G1800" s="17">
        <v>18.418969973749387</v>
      </c>
      <c r="H1800" s="17">
        <f t="shared" si="117"/>
        <v>18.485444036384649</v>
      </c>
      <c r="N1800" t="str">
        <f t="shared" si="118"/>
        <v>26#45</v>
      </c>
      <c r="O1800">
        <v>26</v>
      </c>
      <c r="P1800">
        <v>45</v>
      </c>
      <c r="Q1800">
        <v>11.29380992967751</v>
      </c>
      <c r="R1800">
        <v>18.485444036384649</v>
      </c>
    </row>
    <row r="1801" spans="1:18" x14ac:dyDescent="0.25">
      <c r="A1801" s="70">
        <v>26</v>
      </c>
      <c r="B1801" s="70">
        <v>46</v>
      </c>
      <c r="C1801" s="83">
        <v>51.210260941824998</v>
      </c>
      <c r="D1801" s="83">
        <v>0</v>
      </c>
      <c r="E1801" s="43">
        <f t="shared" si="115"/>
        <v>16.300732331834535</v>
      </c>
      <c r="F1801" s="17">
        <f t="shared" si="116"/>
        <v>6.1346937035893091E-2</v>
      </c>
      <c r="G1801" s="17">
        <v>22.91745631838349</v>
      </c>
      <c r="H1801" s="17">
        <f t="shared" si="117"/>
        <v>23.000165418236534</v>
      </c>
      <c r="N1801" t="str">
        <f t="shared" si="118"/>
        <v>26#46</v>
      </c>
      <c r="O1801">
        <v>26</v>
      </c>
      <c r="P1801">
        <v>46</v>
      </c>
      <c r="Q1801">
        <v>16.300732331834535</v>
      </c>
      <c r="R1801">
        <v>23.000165418236534</v>
      </c>
    </row>
    <row r="1802" spans="1:18" x14ac:dyDescent="0.25">
      <c r="A1802" s="70">
        <v>26</v>
      </c>
      <c r="B1802" s="70">
        <v>47</v>
      </c>
      <c r="C1802" s="83">
        <v>45.888178395907865</v>
      </c>
      <c r="D1802" s="83">
        <v>0</v>
      </c>
      <c r="E1802" s="43">
        <f t="shared" si="115"/>
        <v>14.606660842382915</v>
      </c>
      <c r="F1802" s="17">
        <f t="shared" si="116"/>
        <v>6.8461916846756954E-2</v>
      </c>
      <c r="G1802" s="17">
        <v>21.644101798459737</v>
      </c>
      <c r="H1802" s="17">
        <f t="shared" si="117"/>
        <v>21.722215361850377</v>
      </c>
      <c r="N1802" t="str">
        <f t="shared" si="118"/>
        <v>26#47</v>
      </c>
      <c r="O1802">
        <v>26</v>
      </c>
      <c r="P1802">
        <v>47</v>
      </c>
      <c r="Q1802">
        <v>14.606660842382915</v>
      </c>
      <c r="R1802">
        <v>21.722215361850377</v>
      </c>
    </row>
    <row r="1803" spans="1:18" x14ac:dyDescent="0.25">
      <c r="A1803" s="70">
        <v>26</v>
      </c>
      <c r="B1803" s="70">
        <v>49</v>
      </c>
      <c r="C1803" s="83">
        <v>36.190161312236619</v>
      </c>
      <c r="D1803" s="83">
        <v>0</v>
      </c>
      <c r="E1803" s="43">
        <f t="shared" si="115"/>
        <v>11.519686128271063</v>
      </c>
      <c r="F1803" s="17">
        <f t="shared" si="116"/>
        <v>8.68079207076526E-2</v>
      </c>
      <c r="G1803" s="17">
        <v>18.677702366008408</v>
      </c>
      <c r="H1803" s="17">
        <f t="shared" si="117"/>
        <v>18.745110193847331</v>
      </c>
      <c r="N1803" t="str">
        <f t="shared" si="118"/>
        <v>26#49</v>
      </c>
      <c r="O1803">
        <v>26</v>
      </c>
      <c r="P1803">
        <v>49</v>
      </c>
      <c r="Q1803">
        <v>11.519686128271063</v>
      </c>
      <c r="R1803">
        <v>18.745110193847331</v>
      </c>
    </row>
    <row r="1804" spans="1:18" x14ac:dyDescent="0.25">
      <c r="A1804" s="70">
        <v>26</v>
      </c>
      <c r="B1804" s="70">
        <v>49</v>
      </c>
      <c r="C1804" s="83">
        <v>26.965218232646883</v>
      </c>
      <c r="D1804" s="83">
        <v>0</v>
      </c>
      <c r="E1804" s="43">
        <f t="shared" si="115"/>
        <v>8.5832955465549059</v>
      </c>
      <c r="F1804" s="17">
        <f t="shared" si="116"/>
        <v>0.1165053672655338</v>
      </c>
      <c r="G1804" s="17">
        <v>14.712886143559341</v>
      </c>
      <c r="H1804" s="17">
        <f t="shared" si="117"/>
        <v>14.765984949651447</v>
      </c>
      <c r="N1804" t="str">
        <f t="shared" si="118"/>
        <v>26#49</v>
      </c>
      <c r="O1804">
        <v>26</v>
      </c>
      <c r="P1804">
        <v>49</v>
      </c>
      <c r="Q1804">
        <v>8.5832955465549059</v>
      </c>
      <c r="R1804">
        <v>14.765984949651447</v>
      </c>
    </row>
    <row r="1805" spans="1:18" x14ac:dyDescent="0.25">
      <c r="A1805" s="70">
        <v>26</v>
      </c>
      <c r="B1805" s="70">
        <v>50</v>
      </c>
      <c r="C1805" s="83">
        <v>51.210260941824998</v>
      </c>
      <c r="D1805" s="83">
        <v>0</v>
      </c>
      <c r="E1805" s="43">
        <f t="shared" si="115"/>
        <v>16.300732331834535</v>
      </c>
      <c r="F1805" s="17">
        <f t="shared" si="116"/>
        <v>6.1346937035893091E-2</v>
      </c>
      <c r="G1805" s="17">
        <v>22.91745631838349</v>
      </c>
      <c r="H1805" s="17">
        <f t="shared" si="117"/>
        <v>23.000165418236534</v>
      </c>
      <c r="N1805" t="str">
        <f t="shared" si="118"/>
        <v>26#50</v>
      </c>
      <c r="O1805">
        <v>26</v>
      </c>
      <c r="P1805">
        <v>50</v>
      </c>
      <c r="Q1805">
        <v>16.300732331834535</v>
      </c>
      <c r="R1805">
        <v>23.000165418236534</v>
      </c>
    </row>
    <row r="1806" spans="1:18" x14ac:dyDescent="0.25">
      <c r="A1806" s="70">
        <v>26</v>
      </c>
      <c r="B1806" s="70">
        <v>51</v>
      </c>
      <c r="C1806" s="83">
        <v>32.287300778564031</v>
      </c>
      <c r="D1806" s="83">
        <v>0</v>
      </c>
      <c r="E1806" s="43">
        <f t="shared" si="115"/>
        <v>10.277367036006533</v>
      </c>
      <c r="F1806" s="17">
        <f t="shared" si="116"/>
        <v>9.7301185848138114E-2</v>
      </c>
      <c r="G1806" s="17">
        <v>17.167556929826016</v>
      </c>
      <c r="H1806" s="17">
        <f t="shared" si="117"/>
        <v>17.229514642785759</v>
      </c>
      <c r="N1806" t="str">
        <f t="shared" si="118"/>
        <v>26#51</v>
      </c>
      <c r="O1806">
        <v>26</v>
      </c>
      <c r="P1806">
        <v>51</v>
      </c>
      <c r="Q1806">
        <v>10.277367036006533</v>
      </c>
      <c r="R1806">
        <v>17.229514642785759</v>
      </c>
    </row>
    <row r="1807" spans="1:18" x14ac:dyDescent="0.25">
      <c r="A1807" s="70">
        <v>26</v>
      </c>
      <c r="B1807" s="70">
        <v>51</v>
      </c>
      <c r="C1807" s="83">
        <v>21.643135686729739</v>
      </c>
      <c r="D1807" s="83">
        <v>0</v>
      </c>
      <c r="E1807" s="43">
        <f t="shared" si="115"/>
        <v>6.8892240571032817</v>
      </c>
      <c r="F1807" s="17">
        <f t="shared" si="116"/>
        <v>0.14515422806853387</v>
      </c>
      <c r="G1807" s="17">
        <v>11.687757937929502</v>
      </c>
      <c r="H1807" s="17">
        <f t="shared" si="117"/>
        <v>11.72993905632749</v>
      </c>
      <c r="N1807" t="str">
        <f t="shared" si="118"/>
        <v>26#51</v>
      </c>
      <c r="O1807">
        <v>26</v>
      </c>
      <c r="P1807">
        <v>51</v>
      </c>
      <c r="Q1807">
        <v>6.8892240571032817</v>
      </c>
      <c r="R1807">
        <v>11.72993905632749</v>
      </c>
    </row>
    <row r="1808" spans="1:18" x14ac:dyDescent="0.25">
      <c r="A1808" s="70">
        <v>26</v>
      </c>
      <c r="B1808" s="70">
        <v>52</v>
      </c>
      <c r="C1808" s="83">
        <v>43.522808375500233</v>
      </c>
      <c r="D1808" s="83">
        <v>0</v>
      </c>
      <c r="E1808" s="43">
        <f t="shared" si="115"/>
        <v>13.853740180404412</v>
      </c>
      <c r="F1808" s="17">
        <f t="shared" si="116"/>
        <v>7.2182673197124195E-2</v>
      </c>
      <c r="G1808" s="17">
        <v>21.006632975254369</v>
      </c>
      <c r="H1808" s="17">
        <f t="shared" si="117"/>
        <v>21.082445913662063</v>
      </c>
      <c r="N1808" t="str">
        <f t="shared" si="118"/>
        <v>26#52</v>
      </c>
      <c r="O1808">
        <v>26</v>
      </c>
      <c r="P1808">
        <v>52</v>
      </c>
      <c r="Q1808">
        <v>13.853740180404412</v>
      </c>
      <c r="R1808">
        <v>21.082445913662063</v>
      </c>
    </row>
    <row r="1809" spans="1:18" x14ac:dyDescent="0.25">
      <c r="A1809" s="70">
        <v>26</v>
      </c>
      <c r="B1809" s="70">
        <v>53</v>
      </c>
      <c r="C1809" s="83">
        <v>32.760374782645556</v>
      </c>
      <c r="D1809" s="83">
        <v>0</v>
      </c>
      <c r="E1809" s="43">
        <f t="shared" si="115"/>
        <v>10.427951168402233</v>
      </c>
      <c r="F1809" s="17">
        <f t="shared" si="116"/>
        <v>9.5896114572352725E-2</v>
      </c>
      <c r="G1809" s="17">
        <v>17.362462435704938</v>
      </c>
      <c r="H1809" s="17">
        <f t="shared" si="117"/>
        <v>17.425123562635395</v>
      </c>
      <c r="N1809" t="str">
        <f t="shared" si="118"/>
        <v>26#53</v>
      </c>
      <c r="O1809">
        <v>26</v>
      </c>
      <c r="P1809">
        <v>53</v>
      </c>
      <c r="Q1809">
        <v>10.427951168402233</v>
      </c>
      <c r="R1809">
        <v>17.425123562635395</v>
      </c>
    </row>
    <row r="1810" spans="1:18" x14ac:dyDescent="0.25">
      <c r="A1810" s="70">
        <v>26</v>
      </c>
      <c r="B1810" s="70">
        <v>54</v>
      </c>
      <c r="C1810" s="83">
        <v>37.254577821420028</v>
      </c>
      <c r="D1810" s="83">
        <v>0</v>
      </c>
      <c r="E1810" s="43">
        <f t="shared" si="115"/>
        <v>11.858500426161381</v>
      </c>
      <c r="F1810" s="17">
        <f t="shared" si="116"/>
        <v>8.4327694401719722E-2</v>
      </c>
      <c r="G1810" s="17">
        <v>19.053637318472191</v>
      </c>
      <c r="H1810" s="17">
        <f t="shared" si="117"/>
        <v>19.122401895554557</v>
      </c>
      <c r="N1810" t="str">
        <f t="shared" si="118"/>
        <v>26#54</v>
      </c>
      <c r="O1810">
        <v>26</v>
      </c>
      <c r="P1810">
        <v>54</v>
      </c>
      <c r="Q1810">
        <v>11.858500426161381</v>
      </c>
      <c r="R1810">
        <v>19.122401895554557</v>
      </c>
    </row>
    <row r="1811" spans="1:18" x14ac:dyDescent="0.25">
      <c r="A1811" s="70">
        <v>26</v>
      </c>
      <c r="B1811" s="70">
        <v>55</v>
      </c>
      <c r="C1811" s="83">
        <v>25.782533222443075</v>
      </c>
      <c r="D1811" s="83">
        <v>0</v>
      </c>
      <c r="E1811" s="43">
        <f t="shared" si="115"/>
        <v>8.2068352155656576</v>
      </c>
      <c r="F1811" s="17">
        <f t="shared" si="116"/>
        <v>0.12184965016762248</v>
      </c>
      <c r="G1811" s="17">
        <v>14.094499490085393</v>
      </c>
      <c r="H1811" s="17">
        <f t="shared" si="117"/>
        <v>14.145366538745112</v>
      </c>
      <c r="N1811" t="str">
        <f t="shared" si="118"/>
        <v>26#55</v>
      </c>
      <c r="O1811">
        <v>26</v>
      </c>
      <c r="P1811">
        <v>55</v>
      </c>
      <c r="Q1811">
        <v>8.2068352155656576</v>
      </c>
      <c r="R1811">
        <v>14.145366538745112</v>
      </c>
    </row>
    <row r="1812" spans="1:18" x14ac:dyDescent="0.25">
      <c r="A1812" s="70">
        <v>26</v>
      </c>
      <c r="B1812" s="70">
        <v>56</v>
      </c>
      <c r="C1812" s="83">
        <v>49.081427923458136</v>
      </c>
      <c r="D1812" s="83">
        <v>0</v>
      </c>
      <c r="E1812" s="43">
        <f t="shared" si="115"/>
        <v>15.623103736053885</v>
      </c>
      <c r="F1812" s="17">
        <f t="shared" si="116"/>
        <v>6.4007768039859539E-2</v>
      </c>
      <c r="G1812" s="17">
        <v>22.432711480874538</v>
      </c>
      <c r="H1812" s="17">
        <f t="shared" si="117"/>
        <v>22.513671136609013</v>
      </c>
      <c r="N1812" t="str">
        <f t="shared" si="118"/>
        <v>26#56</v>
      </c>
      <c r="O1812">
        <v>26</v>
      </c>
      <c r="P1812">
        <v>56</v>
      </c>
      <c r="Q1812">
        <v>15.623103736053885</v>
      </c>
      <c r="R1812">
        <v>22.513671136609013</v>
      </c>
    </row>
    <row r="1813" spans="1:18" x14ac:dyDescent="0.25">
      <c r="A1813" s="70">
        <v>26</v>
      </c>
      <c r="B1813" s="70">
        <v>57</v>
      </c>
      <c r="C1813" s="83">
        <v>30.395004762237932</v>
      </c>
      <c r="D1813" s="83">
        <v>0</v>
      </c>
      <c r="E1813" s="43">
        <f t="shared" si="115"/>
        <v>9.675030506423731</v>
      </c>
      <c r="F1813" s="17">
        <f t="shared" si="116"/>
        <v>0.1033588472238977</v>
      </c>
      <c r="G1813" s="17">
        <v>16.352005861613261</v>
      </c>
      <c r="H1813" s="17">
        <f t="shared" si="117"/>
        <v>16.411020250767823</v>
      </c>
      <c r="N1813" t="str">
        <f t="shared" si="118"/>
        <v>26#57</v>
      </c>
      <c r="O1813">
        <v>26</v>
      </c>
      <c r="P1813">
        <v>57</v>
      </c>
      <c r="Q1813">
        <v>9.675030506423731</v>
      </c>
      <c r="R1813">
        <v>16.411020250767823</v>
      </c>
    </row>
    <row r="1814" spans="1:18" x14ac:dyDescent="0.25">
      <c r="A1814" s="70">
        <v>26</v>
      </c>
      <c r="B1814" s="70">
        <v>58</v>
      </c>
      <c r="C1814" s="83">
        <v>54.048704966314148</v>
      </c>
      <c r="D1814" s="83">
        <v>0</v>
      </c>
      <c r="E1814" s="43">
        <f t="shared" si="115"/>
        <v>17.204237126208739</v>
      </c>
      <c r="F1814" s="17">
        <f t="shared" si="116"/>
        <v>5.8125216053701759E-2</v>
      </c>
      <c r="G1814" s="17">
        <v>23.518423698820982</v>
      </c>
      <c r="H1814" s="17">
        <f t="shared" si="117"/>
        <v>23.603301689950026</v>
      </c>
      <c r="N1814" t="str">
        <f t="shared" si="118"/>
        <v>26#58</v>
      </c>
      <c r="O1814">
        <v>26</v>
      </c>
      <c r="P1814">
        <v>58</v>
      </c>
      <c r="Q1814">
        <v>17.204237126208739</v>
      </c>
      <c r="R1814">
        <v>23.603301689950026</v>
      </c>
    </row>
    <row r="1815" spans="1:18" x14ac:dyDescent="0.25">
      <c r="A1815" s="70">
        <v>26</v>
      </c>
      <c r="B1815" s="70">
        <v>60</v>
      </c>
      <c r="C1815" s="83">
        <v>54.994852974477197</v>
      </c>
      <c r="D1815" s="83">
        <v>19.055</v>
      </c>
      <c r="E1815" s="43">
        <f t="shared" si="115"/>
        <v>17.505405391000139</v>
      </c>
      <c r="F1815" s="17">
        <f t="shared" si="116"/>
        <v>5.7125212336648828E-2</v>
      </c>
      <c r="G1815" s="17">
        <v>19.055</v>
      </c>
      <c r="H1815" s="17">
        <f t="shared" si="117"/>
        <v>19.055</v>
      </c>
      <c r="N1815" t="str">
        <f t="shared" si="118"/>
        <v>26#60</v>
      </c>
      <c r="O1815">
        <v>26</v>
      </c>
      <c r="P1815">
        <v>60</v>
      </c>
      <c r="Q1815">
        <v>17.505405391000139</v>
      </c>
      <c r="R1815">
        <v>19.055</v>
      </c>
    </row>
    <row r="1816" spans="1:18" x14ac:dyDescent="0.25">
      <c r="A1816" s="70">
        <v>26</v>
      </c>
      <c r="B1816" s="70">
        <v>61</v>
      </c>
      <c r="C1816" s="83">
        <v>27.556560737748796</v>
      </c>
      <c r="D1816" s="83">
        <v>0</v>
      </c>
      <c r="E1816" s="43">
        <f t="shared" si="115"/>
        <v>8.7715257120495345</v>
      </c>
      <c r="F1816" s="17">
        <f t="shared" si="116"/>
        <v>0.11400525208816178</v>
      </c>
      <c r="G1816" s="17">
        <v>15.011417979886865</v>
      </c>
      <c r="H1816" s="17">
        <f t="shared" si="117"/>
        <v>15.065594187376275</v>
      </c>
      <c r="N1816" t="str">
        <f t="shared" si="118"/>
        <v>26#61</v>
      </c>
      <c r="O1816">
        <v>26</v>
      </c>
      <c r="P1816">
        <v>61</v>
      </c>
      <c r="Q1816">
        <v>8.7715257120495345</v>
      </c>
      <c r="R1816">
        <v>15.065594187376275</v>
      </c>
    </row>
    <row r="1817" spans="1:18" x14ac:dyDescent="0.25">
      <c r="A1817" s="70">
        <v>26</v>
      </c>
      <c r="B1817" s="70">
        <v>62</v>
      </c>
      <c r="C1817" s="83">
        <v>43.049734371418701</v>
      </c>
      <c r="D1817" s="83">
        <v>0</v>
      </c>
      <c r="E1817" s="43">
        <f t="shared" si="115"/>
        <v>13.703156048008708</v>
      </c>
      <c r="F1817" s="17">
        <f t="shared" si="116"/>
        <v>7.2975889386103596E-2</v>
      </c>
      <c r="G1817" s="17">
        <v>20.873179964804034</v>
      </c>
      <c r="H1817" s="17">
        <f t="shared" si="117"/>
        <v>20.948511271297011</v>
      </c>
      <c r="N1817" t="str">
        <f t="shared" si="118"/>
        <v>26#62</v>
      </c>
      <c r="O1817">
        <v>26</v>
      </c>
      <c r="P1817">
        <v>62</v>
      </c>
      <c r="Q1817">
        <v>13.703156048008708</v>
      </c>
      <c r="R1817">
        <v>20.948511271297011</v>
      </c>
    </row>
    <row r="1818" spans="1:18" x14ac:dyDescent="0.25">
      <c r="A1818" s="70">
        <v>26</v>
      </c>
      <c r="B1818" s="70">
        <v>63</v>
      </c>
      <c r="C1818" s="83">
        <v>41.157438355092609</v>
      </c>
      <c r="D1818" s="83">
        <v>0</v>
      </c>
      <c r="E1818" s="43">
        <f t="shared" si="115"/>
        <v>13.10081951842591</v>
      </c>
      <c r="F1818" s="17">
        <f t="shared" si="116"/>
        <v>7.6331102691211794E-2</v>
      </c>
      <c r="G1818" s="17">
        <v>20.318002742021832</v>
      </c>
      <c r="H1818" s="17">
        <f t="shared" si="117"/>
        <v>20.391330413917789</v>
      </c>
      <c r="N1818" t="str">
        <f t="shared" si="118"/>
        <v>26#63</v>
      </c>
      <c r="O1818">
        <v>26</v>
      </c>
      <c r="P1818">
        <v>63</v>
      </c>
      <c r="Q1818">
        <v>13.10081951842591</v>
      </c>
      <c r="R1818">
        <v>20.391330413917789</v>
      </c>
    </row>
    <row r="1819" spans="1:18" x14ac:dyDescent="0.25">
      <c r="A1819" s="70">
        <v>26</v>
      </c>
      <c r="B1819" s="70">
        <v>64</v>
      </c>
      <c r="C1819" s="83">
        <v>43.995882379581758</v>
      </c>
      <c r="D1819" s="83">
        <v>0</v>
      </c>
      <c r="E1819" s="43">
        <f t="shared" si="115"/>
        <v>14.004324312800112</v>
      </c>
      <c r="F1819" s="17">
        <f t="shared" si="116"/>
        <v>7.1406515420811029E-2</v>
      </c>
      <c r="G1819" s="17">
        <v>21.138041898285827</v>
      </c>
      <c r="H1819" s="17">
        <f t="shared" si="117"/>
        <v>21.21432909149674</v>
      </c>
      <c r="N1819" t="str">
        <f t="shared" si="118"/>
        <v>26#64</v>
      </c>
      <c r="O1819">
        <v>26</v>
      </c>
      <c r="P1819">
        <v>64</v>
      </c>
      <c r="Q1819">
        <v>14.004324312800112</v>
      </c>
      <c r="R1819">
        <v>21.21432909149674</v>
      </c>
    </row>
    <row r="1820" spans="1:18" x14ac:dyDescent="0.25">
      <c r="A1820" s="70">
        <v>26</v>
      </c>
      <c r="B1820" s="70">
        <v>66</v>
      </c>
      <c r="C1820" s="83">
        <v>61.499620530598158</v>
      </c>
      <c r="D1820" s="83">
        <v>22.454000000000001</v>
      </c>
      <c r="E1820" s="43">
        <f t="shared" si="115"/>
        <v>19.575937211441016</v>
      </c>
      <c r="F1820" s="17">
        <f t="shared" si="116"/>
        <v>5.1083122570272511E-2</v>
      </c>
      <c r="G1820" s="17">
        <v>22.454000000000001</v>
      </c>
      <c r="H1820" s="17">
        <f t="shared" si="117"/>
        <v>22.454000000000001</v>
      </c>
      <c r="N1820" t="str">
        <f t="shared" si="118"/>
        <v>26#66</v>
      </c>
      <c r="O1820">
        <v>26</v>
      </c>
      <c r="P1820">
        <v>66</v>
      </c>
      <c r="Q1820">
        <v>19.575937211441016</v>
      </c>
      <c r="R1820">
        <v>22.454000000000001</v>
      </c>
    </row>
    <row r="1821" spans="1:18" x14ac:dyDescent="0.25">
      <c r="A1821" s="70">
        <v>26</v>
      </c>
      <c r="B1821" s="70">
        <v>67</v>
      </c>
      <c r="C1821" s="83">
        <v>29.212319752034126</v>
      </c>
      <c r="D1821" s="83">
        <v>0</v>
      </c>
      <c r="E1821" s="43">
        <f t="shared" si="115"/>
        <v>9.2985701754344827</v>
      </c>
      <c r="F1821" s="17">
        <f t="shared" si="116"/>
        <v>0.1075434159374158</v>
      </c>
      <c r="G1821" s="17">
        <v>15.811369859616388</v>
      </c>
      <c r="H1821" s="17">
        <f t="shared" si="117"/>
        <v>15.868433093439743</v>
      </c>
      <c r="N1821" t="str">
        <f t="shared" si="118"/>
        <v>26#67</v>
      </c>
      <c r="O1821">
        <v>26</v>
      </c>
      <c r="P1821">
        <v>67</v>
      </c>
      <c r="Q1821">
        <v>9.2985701754344827</v>
      </c>
      <c r="R1821">
        <v>15.868433093439743</v>
      </c>
    </row>
    <row r="1822" spans="1:18" x14ac:dyDescent="0.25">
      <c r="A1822" s="70">
        <v>26</v>
      </c>
      <c r="B1822" s="70">
        <v>68</v>
      </c>
      <c r="C1822" s="83">
        <v>37.01804081937928</v>
      </c>
      <c r="D1822" s="83">
        <v>0</v>
      </c>
      <c r="E1822" s="43">
        <f t="shared" si="115"/>
        <v>11.783208359963536</v>
      </c>
      <c r="F1822" s="17">
        <f t="shared" si="116"/>
        <v>8.4866529509717889E-2</v>
      </c>
      <c r="G1822" s="17">
        <v>18.971326379309293</v>
      </c>
      <c r="H1822" s="17">
        <f t="shared" si="117"/>
        <v>19.03979389621222</v>
      </c>
      <c r="N1822" t="str">
        <f t="shared" si="118"/>
        <v>26#68</v>
      </c>
      <c r="O1822">
        <v>26</v>
      </c>
      <c r="P1822">
        <v>68</v>
      </c>
      <c r="Q1822">
        <v>11.783208359963536</v>
      </c>
      <c r="R1822">
        <v>19.03979389621222</v>
      </c>
    </row>
    <row r="1823" spans="1:18" x14ac:dyDescent="0.25">
      <c r="A1823" s="70">
        <v>26</v>
      </c>
      <c r="B1823" s="70">
        <v>69</v>
      </c>
      <c r="C1823" s="83">
        <v>55.23138997651796</v>
      </c>
      <c r="D1823" s="83">
        <v>20.394000000000002</v>
      </c>
      <c r="E1823" s="43">
        <f t="shared" si="115"/>
        <v>17.580697457197989</v>
      </c>
      <c r="F1823" s="17">
        <f t="shared" si="116"/>
        <v>5.6880564746341983E-2</v>
      </c>
      <c r="G1823" s="17">
        <v>20.394000000000002</v>
      </c>
      <c r="H1823" s="17">
        <f t="shared" si="117"/>
        <v>20.394000000000002</v>
      </c>
      <c r="N1823" t="str">
        <f t="shared" si="118"/>
        <v>26#69</v>
      </c>
      <c r="O1823">
        <v>26</v>
      </c>
      <c r="P1823">
        <v>69</v>
      </c>
      <c r="Q1823">
        <v>17.580697457197989</v>
      </c>
      <c r="R1823">
        <v>20.394000000000002</v>
      </c>
    </row>
    <row r="1824" spans="1:18" x14ac:dyDescent="0.25">
      <c r="A1824" s="70">
        <v>26</v>
      </c>
      <c r="B1824" s="70">
        <v>70</v>
      </c>
      <c r="C1824" s="83">
        <v>20.46045067652593</v>
      </c>
      <c r="D1824" s="83">
        <v>0</v>
      </c>
      <c r="E1824" s="43">
        <f t="shared" si="115"/>
        <v>6.5127637261140316</v>
      </c>
      <c r="F1824" s="17">
        <f t="shared" si="116"/>
        <v>0.15354464587596356</v>
      </c>
      <c r="G1824" s="17">
        <v>10.925815954515803</v>
      </c>
      <c r="H1824" s="17">
        <f t="shared" si="117"/>
        <v>10.96524722429565</v>
      </c>
      <c r="N1824" t="str">
        <f t="shared" si="118"/>
        <v>26#70</v>
      </c>
      <c r="O1824">
        <v>26</v>
      </c>
      <c r="P1824">
        <v>70</v>
      </c>
      <c r="Q1824">
        <v>6.5127637261140316</v>
      </c>
      <c r="R1824">
        <v>10.96524722429565</v>
      </c>
    </row>
    <row r="1825" spans="1:18" x14ac:dyDescent="0.25">
      <c r="A1825" s="70">
        <v>26</v>
      </c>
      <c r="B1825" s="70">
        <v>71</v>
      </c>
      <c r="C1825" s="83">
        <v>23.41716320203545</v>
      </c>
      <c r="D1825" s="83">
        <v>0</v>
      </c>
      <c r="E1825" s="43">
        <f t="shared" si="115"/>
        <v>7.4539145535871558</v>
      </c>
      <c r="F1825" s="17">
        <f t="shared" si="116"/>
        <v>0.13415769563909952</v>
      </c>
      <c r="G1825" s="17">
        <v>12.767393735695185</v>
      </c>
      <c r="H1825" s="17">
        <f t="shared" si="117"/>
        <v>12.813471259687308</v>
      </c>
      <c r="N1825" t="str">
        <f t="shared" si="118"/>
        <v>26#71</v>
      </c>
      <c r="O1825">
        <v>26</v>
      </c>
      <c r="P1825">
        <v>71</v>
      </c>
      <c r="Q1825">
        <v>7.4539145535871558</v>
      </c>
      <c r="R1825">
        <v>12.813471259687308</v>
      </c>
    </row>
    <row r="1826" spans="1:18" x14ac:dyDescent="0.25">
      <c r="A1826" s="70">
        <v>26</v>
      </c>
      <c r="B1826" s="70">
        <v>72</v>
      </c>
      <c r="C1826" s="83">
        <v>41.748780860194515</v>
      </c>
      <c r="D1826" s="83">
        <v>0</v>
      </c>
      <c r="E1826" s="43">
        <f t="shared" si="115"/>
        <v>13.289049683920535</v>
      </c>
      <c r="F1826" s="17">
        <f t="shared" si="116"/>
        <v>7.5249925599268283E-2</v>
      </c>
      <c r="G1826" s="17">
        <v>20.495270221942175</v>
      </c>
      <c r="H1826" s="17">
        <f t="shared" si="117"/>
        <v>20.569237652173165</v>
      </c>
      <c r="N1826" t="str">
        <f t="shared" si="118"/>
        <v>26#72</v>
      </c>
      <c r="O1826">
        <v>26</v>
      </c>
      <c r="P1826">
        <v>72</v>
      </c>
      <c r="Q1826">
        <v>13.289049683920535</v>
      </c>
      <c r="R1826">
        <v>20.569237652173165</v>
      </c>
    </row>
    <row r="1827" spans="1:18" x14ac:dyDescent="0.25">
      <c r="A1827" s="70">
        <v>26</v>
      </c>
      <c r="B1827" s="70">
        <v>73</v>
      </c>
      <c r="C1827" s="83">
        <v>35.244013304073555</v>
      </c>
      <c r="D1827" s="83">
        <v>0</v>
      </c>
      <c r="E1827" s="43">
        <f t="shared" si="115"/>
        <v>11.218517863479658</v>
      </c>
      <c r="F1827" s="17">
        <f t="shared" si="116"/>
        <v>8.9138334686381562E-2</v>
      </c>
      <c r="G1827" s="17">
        <v>18.33123641276995</v>
      </c>
      <c r="H1827" s="17">
        <f t="shared" si="117"/>
        <v>18.397393844983636</v>
      </c>
      <c r="N1827" t="str">
        <f t="shared" si="118"/>
        <v>26#73</v>
      </c>
      <c r="O1827">
        <v>26</v>
      </c>
      <c r="P1827">
        <v>73</v>
      </c>
      <c r="Q1827">
        <v>11.218517863479658</v>
      </c>
      <c r="R1827">
        <v>18.397393844983636</v>
      </c>
    </row>
    <row r="1828" spans="1:18" x14ac:dyDescent="0.25">
      <c r="A1828" s="70">
        <v>26</v>
      </c>
      <c r="B1828" s="70">
        <v>74</v>
      </c>
      <c r="C1828" s="83">
        <v>29.803662257136033</v>
      </c>
      <c r="D1828" s="83">
        <v>0</v>
      </c>
      <c r="E1828" s="43">
        <f t="shared" si="115"/>
        <v>9.4868003409291095</v>
      </c>
      <c r="F1828" s="17">
        <f t="shared" si="116"/>
        <v>0.1054096180021496</v>
      </c>
      <c r="G1828" s="17">
        <v>16.084779899153745</v>
      </c>
      <c r="H1828" s="17">
        <f t="shared" si="117"/>
        <v>16.142829869809791</v>
      </c>
      <c r="N1828" t="str">
        <f t="shared" si="118"/>
        <v>26#74</v>
      </c>
      <c r="O1828">
        <v>26</v>
      </c>
      <c r="P1828">
        <v>74</v>
      </c>
      <c r="Q1828">
        <v>9.4868003409291095</v>
      </c>
      <c r="R1828">
        <v>16.142829869809791</v>
      </c>
    </row>
    <row r="1829" spans="1:18" x14ac:dyDescent="0.25">
      <c r="A1829" s="70">
        <v>26</v>
      </c>
      <c r="B1829" s="70">
        <v>75</v>
      </c>
      <c r="C1829" s="83">
        <v>18.095080656118309</v>
      </c>
      <c r="D1829" s="83">
        <v>0</v>
      </c>
      <c r="E1829" s="43">
        <f t="shared" si="115"/>
        <v>5.7598430641355316</v>
      </c>
      <c r="F1829" s="17">
        <f t="shared" si="116"/>
        <v>0.1736158414153052</v>
      </c>
      <c r="G1829" s="17">
        <v>9.2986075725738395</v>
      </c>
      <c r="H1829" s="17">
        <f t="shared" si="117"/>
        <v>9.3321662473032578</v>
      </c>
      <c r="N1829" t="str">
        <f t="shared" si="118"/>
        <v>26#75</v>
      </c>
      <c r="O1829">
        <v>26</v>
      </c>
      <c r="P1829">
        <v>75</v>
      </c>
      <c r="Q1829">
        <v>5.7598430641355316</v>
      </c>
      <c r="R1829">
        <v>9.3321662473032578</v>
      </c>
    </row>
    <row r="1830" spans="1:18" x14ac:dyDescent="0.25">
      <c r="A1830" s="70">
        <v>26</v>
      </c>
      <c r="B1830" s="70">
        <v>76</v>
      </c>
      <c r="C1830" s="83">
        <v>40.211290346929559</v>
      </c>
      <c r="D1830" s="83">
        <v>0</v>
      </c>
      <c r="E1830" s="43">
        <f t="shared" si="115"/>
        <v>12.79965125363451</v>
      </c>
      <c r="F1830" s="17">
        <f t="shared" si="116"/>
        <v>7.8127128636887366E-2</v>
      </c>
      <c r="G1830" s="17">
        <v>20.026912651081485</v>
      </c>
      <c r="H1830" s="17">
        <f t="shared" si="117"/>
        <v>20.099189778839239</v>
      </c>
      <c r="N1830" t="str">
        <f t="shared" si="118"/>
        <v>26#76</v>
      </c>
      <c r="O1830">
        <v>26</v>
      </c>
      <c r="P1830">
        <v>76</v>
      </c>
      <c r="Q1830">
        <v>12.79965125363451</v>
      </c>
      <c r="R1830">
        <v>20.099189778839239</v>
      </c>
    </row>
    <row r="1831" spans="1:18" x14ac:dyDescent="0.25">
      <c r="A1831" s="70">
        <v>26</v>
      </c>
      <c r="B1831" s="70">
        <v>78</v>
      </c>
      <c r="C1831" s="83">
        <v>40.447827348970321</v>
      </c>
      <c r="D1831" s="83">
        <v>0</v>
      </c>
      <c r="E1831" s="43">
        <f t="shared" si="115"/>
        <v>12.87494331983236</v>
      </c>
      <c r="F1831" s="17">
        <f t="shared" si="116"/>
        <v>7.7670244843689201E-2</v>
      </c>
      <c r="G1831" s="17">
        <v>20.100563992041771</v>
      </c>
      <c r="H1831" s="17">
        <f t="shared" si="117"/>
        <v>20.173106927489048</v>
      </c>
      <c r="N1831" t="str">
        <f t="shared" si="118"/>
        <v>26#78</v>
      </c>
      <c r="O1831">
        <v>26</v>
      </c>
      <c r="P1831">
        <v>78</v>
      </c>
      <c r="Q1831">
        <v>12.87494331983236</v>
      </c>
      <c r="R1831">
        <v>20.173106927489048</v>
      </c>
    </row>
    <row r="1832" spans="1:18" x14ac:dyDescent="0.25">
      <c r="A1832" s="70">
        <v>26</v>
      </c>
      <c r="B1832" s="70">
        <v>79</v>
      </c>
      <c r="C1832" s="83">
        <v>52.038140448967674</v>
      </c>
      <c r="D1832" s="83">
        <v>0</v>
      </c>
      <c r="E1832" s="43">
        <f t="shared" si="115"/>
        <v>16.564254563527015</v>
      </c>
      <c r="F1832" s="17">
        <f t="shared" si="116"/>
        <v>6.0370963037594774E-2</v>
      </c>
      <c r="G1832" s="17">
        <v>23.097871085096813</v>
      </c>
      <c r="H1832" s="17">
        <f t="shared" si="117"/>
        <v>23.181231301842928</v>
      </c>
      <c r="N1832" t="str">
        <f t="shared" si="118"/>
        <v>26#79</v>
      </c>
      <c r="O1832">
        <v>26</v>
      </c>
      <c r="P1832">
        <v>79</v>
      </c>
      <c r="Q1832">
        <v>16.564254563527015</v>
      </c>
      <c r="R1832">
        <v>23.181231301842928</v>
      </c>
    </row>
    <row r="1833" spans="1:18" x14ac:dyDescent="0.25">
      <c r="A1833" s="70">
        <v>26</v>
      </c>
      <c r="B1833" s="70">
        <v>80</v>
      </c>
      <c r="C1833" s="83">
        <v>41.157438355092609</v>
      </c>
      <c r="D1833" s="83">
        <v>0</v>
      </c>
      <c r="E1833" s="43">
        <f t="shared" si="115"/>
        <v>13.10081951842591</v>
      </c>
      <c r="F1833" s="17">
        <f t="shared" si="116"/>
        <v>7.6331102691211794E-2</v>
      </c>
      <c r="G1833" s="17">
        <v>20.318002742021832</v>
      </c>
      <c r="H1833" s="17">
        <f t="shared" si="117"/>
        <v>20.391330413917789</v>
      </c>
      <c r="N1833" t="str">
        <f t="shared" si="118"/>
        <v>26#80</v>
      </c>
      <c r="O1833">
        <v>26</v>
      </c>
      <c r="P1833">
        <v>80</v>
      </c>
      <c r="Q1833">
        <v>13.10081951842591</v>
      </c>
      <c r="R1833">
        <v>20.391330413917789</v>
      </c>
    </row>
    <row r="1834" spans="1:18" x14ac:dyDescent="0.25">
      <c r="A1834" s="70">
        <v>27</v>
      </c>
      <c r="B1834" s="70">
        <v>1</v>
      </c>
      <c r="C1834" s="83">
        <v>40.92090135305186</v>
      </c>
      <c r="D1834" s="83">
        <v>20.085000000000001</v>
      </c>
      <c r="E1834" s="43">
        <f t="shared" si="115"/>
        <v>13.025527452228063</v>
      </c>
      <c r="F1834" s="17">
        <f t="shared" si="116"/>
        <v>7.677232293798178E-2</v>
      </c>
      <c r="G1834" s="17">
        <v>20.085000000000001</v>
      </c>
      <c r="H1834" s="17">
        <f t="shared" si="117"/>
        <v>20.085000000000001</v>
      </c>
      <c r="N1834" t="str">
        <f t="shared" si="118"/>
        <v>27#1</v>
      </c>
      <c r="O1834">
        <v>27</v>
      </c>
      <c r="P1834">
        <v>1</v>
      </c>
      <c r="Q1834">
        <v>13.025527452228063</v>
      </c>
      <c r="R1834">
        <v>20.085000000000001</v>
      </c>
    </row>
    <row r="1835" spans="1:18" x14ac:dyDescent="0.25">
      <c r="A1835" s="70">
        <v>27</v>
      </c>
      <c r="B1835" s="70">
        <v>2</v>
      </c>
      <c r="C1835" s="83">
        <v>41.748780860194515</v>
      </c>
      <c r="D1835" s="83">
        <v>20.085000000000001</v>
      </c>
      <c r="E1835" s="43">
        <f t="shared" si="115"/>
        <v>13.289049683920535</v>
      </c>
      <c r="F1835" s="17">
        <f t="shared" si="116"/>
        <v>7.5249925599268283E-2</v>
      </c>
      <c r="G1835" s="17">
        <v>20.085000000000001</v>
      </c>
      <c r="H1835" s="17">
        <f t="shared" si="117"/>
        <v>20.085000000000001</v>
      </c>
      <c r="N1835" t="str">
        <f t="shared" si="118"/>
        <v>27#2</v>
      </c>
      <c r="O1835">
        <v>27</v>
      </c>
      <c r="P1835">
        <v>2</v>
      </c>
      <c r="Q1835">
        <v>13.289049683920535</v>
      </c>
      <c r="R1835">
        <v>20.085000000000001</v>
      </c>
    </row>
    <row r="1836" spans="1:18" x14ac:dyDescent="0.25">
      <c r="A1836" s="70">
        <v>27</v>
      </c>
      <c r="B1836" s="70">
        <v>3</v>
      </c>
      <c r="C1836" s="83">
        <v>43.049734371418701</v>
      </c>
      <c r="D1836" s="83">
        <v>20.188000000000002</v>
      </c>
      <c r="E1836" s="43">
        <f t="shared" si="115"/>
        <v>13.703156048008708</v>
      </c>
      <c r="F1836" s="17">
        <f t="shared" si="116"/>
        <v>7.2975889386103596E-2</v>
      </c>
      <c r="G1836" s="17">
        <v>20.188000000000002</v>
      </c>
      <c r="H1836" s="17">
        <f t="shared" si="117"/>
        <v>20.188000000000002</v>
      </c>
      <c r="N1836" t="str">
        <f t="shared" si="118"/>
        <v>27#3</v>
      </c>
      <c r="O1836">
        <v>27</v>
      </c>
      <c r="P1836">
        <v>3</v>
      </c>
      <c r="Q1836">
        <v>13.703156048008708</v>
      </c>
      <c r="R1836">
        <v>20.188000000000002</v>
      </c>
    </row>
    <row r="1837" spans="1:18" x14ac:dyDescent="0.25">
      <c r="A1837" s="70">
        <v>27</v>
      </c>
      <c r="B1837" s="70">
        <v>4</v>
      </c>
      <c r="C1837" s="83">
        <v>41.157438355092609</v>
      </c>
      <c r="D1837" s="83">
        <v>19.776</v>
      </c>
      <c r="E1837" s="43">
        <f t="shared" si="115"/>
        <v>13.10081951842591</v>
      </c>
      <c r="F1837" s="17">
        <f t="shared" si="116"/>
        <v>7.6331102691211794E-2</v>
      </c>
      <c r="G1837" s="17">
        <v>19.776</v>
      </c>
      <c r="H1837" s="17">
        <f t="shared" si="117"/>
        <v>19.776</v>
      </c>
      <c r="N1837" t="str">
        <f t="shared" si="118"/>
        <v>27#4</v>
      </c>
      <c r="O1837">
        <v>27</v>
      </c>
      <c r="P1837">
        <v>4</v>
      </c>
      <c r="Q1837">
        <v>13.10081951842591</v>
      </c>
      <c r="R1837">
        <v>19.776</v>
      </c>
    </row>
    <row r="1838" spans="1:18" x14ac:dyDescent="0.25">
      <c r="A1838" s="70">
        <v>27</v>
      </c>
      <c r="B1838" s="70">
        <v>5</v>
      </c>
      <c r="C1838" s="83">
        <v>42.340123365296421</v>
      </c>
      <c r="D1838" s="83">
        <v>19.879000000000001</v>
      </c>
      <c r="E1838" s="43">
        <f t="shared" si="115"/>
        <v>13.47727984941516</v>
      </c>
      <c r="F1838" s="17">
        <f t="shared" si="116"/>
        <v>7.4198948984753363E-2</v>
      </c>
      <c r="G1838" s="17">
        <v>19.879000000000001</v>
      </c>
      <c r="H1838" s="17">
        <f t="shared" si="117"/>
        <v>19.879000000000001</v>
      </c>
      <c r="N1838" t="str">
        <f t="shared" si="118"/>
        <v>27#5</v>
      </c>
      <c r="O1838">
        <v>27</v>
      </c>
      <c r="P1838">
        <v>5</v>
      </c>
      <c r="Q1838">
        <v>13.47727984941516</v>
      </c>
      <c r="R1838">
        <v>19.879000000000001</v>
      </c>
    </row>
    <row r="1839" spans="1:18" x14ac:dyDescent="0.25">
      <c r="A1839" s="70">
        <v>27</v>
      </c>
      <c r="B1839" s="70">
        <v>6</v>
      </c>
      <c r="C1839" s="83">
        <v>43.404539874479845</v>
      </c>
      <c r="D1839" s="83">
        <v>19.776</v>
      </c>
      <c r="E1839" s="43">
        <f t="shared" si="115"/>
        <v>13.816094147305483</v>
      </c>
      <c r="F1839" s="17">
        <f t="shared" si="116"/>
        <v>7.2379356230358877E-2</v>
      </c>
      <c r="G1839" s="17">
        <v>19.776</v>
      </c>
      <c r="H1839" s="17">
        <f t="shared" si="117"/>
        <v>19.776</v>
      </c>
      <c r="N1839" t="str">
        <f t="shared" si="118"/>
        <v>27#6</v>
      </c>
      <c r="O1839">
        <v>27</v>
      </c>
      <c r="P1839">
        <v>6</v>
      </c>
      <c r="Q1839">
        <v>13.816094147305483</v>
      </c>
      <c r="R1839">
        <v>19.776</v>
      </c>
    </row>
    <row r="1840" spans="1:18" x14ac:dyDescent="0.25">
      <c r="A1840" s="70">
        <v>27</v>
      </c>
      <c r="B1840" s="70">
        <v>8</v>
      </c>
      <c r="C1840" s="83">
        <v>42.931465870398334</v>
      </c>
      <c r="D1840" s="83">
        <v>19.260999999999999</v>
      </c>
      <c r="E1840" s="43">
        <f t="shared" si="115"/>
        <v>13.665510014909788</v>
      </c>
      <c r="F1840" s="17">
        <f t="shared" si="116"/>
        <v>7.3176924894054265E-2</v>
      </c>
      <c r="G1840" s="17">
        <v>19.260999999999999</v>
      </c>
      <c r="H1840" s="17">
        <f t="shared" si="117"/>
        <v>19.260999999999999</v>
      </c>
      <c r="N1840" t="str">
        <f t="shared" si="118"/>
        <v>27#8</v>
      </c>
      <c r="O1840">
        <v>27</v>
      </c>
      <c r="P1840">
        <v>8</v>
      </c>
      <c r="Q1840">
        <v>13.665510014909788</v>
      </c>
      <c r="R1840">
        <v>19.260999999999999</v>
      </c>
    </row>
    <row r="1841" spans="1:18" x14ac:dyDescent="0.25">
      <c r="A1841" s="70">
        <v>27</v>
      </c>
      <c r="B1841" s="70">
        <v>9</v>
      </c>
      <c r="C1841" s="83">
        <v>46.479520901009757</v>
      </c>
      <c r="D1841" s="83">
        <v>20.085000000000001</v>
      </c>
      <c r="E1841" s="43">
        <f t="shared" si="115"/>
        <v>14.794891007877537</v>
      </c>
      <c r="F1841" s="17">
        <f t="shared" si="116"/>
        <v>6.7590900092981437E-2</v>
      </c>
      <c r="G1841" s="17">
        <v>20.085000000000001</v>
      </c>
      <c r="H1841" s="17">
        <f t="shared" si="117"/>
        <v>20.085000000000001</v>
      </c>
      <c r="N1841" t="str">
        <f t="shared" si="118"/>
        <v>27#9</v>
      </c>
      <c r="O1841">
        <v>27</v>
      </c>
      <c r="P1841">
        <v>9</v>
      </c>
      <c r="Q1841">
        <v>14.794891007877537</v>
      </c>
      <c r="R1841">
        <v>20.085000000000001</v>
      </c>
    </row>
    <row r="1842" spans="1:18" x14ac:dyDescent="0.25">
      <c r="A1842" s="70">
        <v>27</v>
      </c>
      <c r="B1842" s="70">
        <v>10</v>
      </c>
      <c r="C1842" s="83">
        <v>39.383410839786897</v>
      </c>
      <c r="D1842" s="83">
        <v>18.54</v>
      </c>
      <c r="E1842" s="43">
        <f t="shared" si="115"/>
        <v>12.536129021942035</v>
      </c>
      <c r="F1842" s="17">
        <f t="shared" si="116"/>
        <v>7.9769440650275386E-2</v>
      </c>
      <c r="G1842" s="17">
        <v>18.54</v>
      </c>
      <c r="H1842" s="17">
        <f t="shared" si="117"/>
        <v>18.54</v>
      </c>
      <c r="N1842" t="str">
        <f t="shared" si="118"/>
        <v>27#10</v>
      </c>
      <c r="O1842">
        <v>27</v>
      </c>
      <c r="P1842">
        <v>10</v>
      </c>
      <c r="Q1842">
        <v>12.536129021942035</v>
      </c>
      <c r="R1842">
        <v>18.54</v>
      </c>
    </row>
    <row r="1843" spans="1:18" x14ac:dyDescent="0.25">
      <c r="A1843" s="70">
        <v>27</v>
      </c>
      <c r="B1843" s="70">
        <v>11</v>
      </c>
      <c r="C1843" s="83">
        <v>41.039169854072242</v>
      </c>
      <c r="D1843" s="83">
        <v>0</v>
      </c>
      <c r="E1843" s="43">
        <f t="shared" si="115"/>
        <v>13.063173485326988</v>
      </c>
      <c r="F1843" s="17">
        <f t="shared" si="116"/>
        <v>7.6551077050552446E-2</v>
      </c>
      <c r="G1843" s="17">
        <v>20.282124357153766</v>
      </c>
      <c r="H1843" s="17">
        <f t="shared" si="117"/>
        <v>20.355322543958732</v>
      </c>
      <c r="N1843" t="str">
        <f t="shared" si="118"/>
        <v>27#11</v>
      </c>
      <c r="O1843">
        <v>27</v>
      </c>
      <c r="P1843">
        <v>11</v>
      </c>
      <c r="Q1843">
        <v>13.063173485326988</v>
      </c>
      <c r="R1843">
        <v>20.355322543958732</v>
      </c>
    </row>
    <row r="1844" spans="1:18" x14ac:dyDescent="0.25">
      <c r="A1844" s="70">
        <v>27</v>
      </c>
      <c r="B1844" s="70">
        <v>12</v>
      </c>
      <c r="C1844" s="83">
        <v>46.124715397948613</v>
      </c>
      <c r="D1844" s="83">
        <v>0</v>
      </c>
      <c r="E1844" s="43">
        <f t="shared" si="115"/>
        <v>14.68195290858076</v>
      </c>
      <c r="F1844" s="17">
        <f t="shared" si="116"/>
        <v>6.8110830093696687E-2</v>
      </c>
      <c r="G1844" s="17">
        <v>21.705242473648582</v>
      </c>
      <c r="H1844" s="17">
        <f t="shared" si="117"/>
        <v>21.783576693735981</v>
      </c>
      <c r="N1844" t="str">
        <f t="shared" si="118"/>
        <v>27#12</v>
      </c>
      <c r="O1844">
        <v>27</v>
      </c>
      <c r="P1844">
        <v>12</v>
      </c>
      <c r="Q1844">
        <v>14.68195290858076</v>
      </c>
      <c r="R1844">
        <v>21.783576693735981</v>
      </c>
    </row>
    <row r="1845" spans="1:18" x14ac:dyDescent="0.25">
      <c r="A1845" s="70">
        <v>27</v>
      </c>
      <c r="B1845" s="70">
        <v>13</v>
      </c>
      <c r="C1845" s="83">
        <v>45.178567389785577</v>
      </c>
      <c r="D1845" s="83">
        <v>0</v>
      </c>
      <c r="E1845" s="43">
        <f t="shared" si="115"/>
        <v>14.380784643789365</v>
      </c>
      <c r="F1845" s="17">
        <f t="shared" si="116"/>
        <v>6.9537234912412815E-2</v>
      </c>
      <c r="G1845" s="17">
        <v>21.457907960427086</v>
      </c>
      <c r="H1845" s="17">
        <f t="shared" si="117"/>
        <v>21.535349550256267</v>
      </c>
      <c r="N1845" t="str">
        <f t="shared" si="118"/>
        <v>27#13</v>
      </c>
      <c r="O1845">
        <v>27</v>
      </c>
      <c r="P1845">
        <v>13</v>
      </c>
      <c r="Q1845">
        <v>14.380784643789365</v>
      </c>
      <c r="R1845">
        <v>21.535349550256267</v>
      </c>
    </row>
    <row r="1846" spans="1:18" x14ac:dyDescent="0.25">
      <c r="A1846" s="70">
        <v>27</v>
      </c>
      <c r="B1846" s="70">
        <v>14</v>
      </c>
      <c r="C1846" s="83">
        <v>43.522808375500233</v>
      </c>
      <c r="D1846" s="83">
        <v>0</v>
      </c>
      <c r="E1846" s="43">
        <f t="shared" si="115"/>
        <v>13.853740180404412</v>
      </c>
      <c r="F1846" s="17">
        <f t="shared" si="116"/>
        <v>7.2182673197124195E-2</v>
      </c>
      <c r="G1846" s="17">
        <v>21.006632975254369</v>
      </c>
      <c r="H1846" s="17">
        <f t="shared" si="117"/>
        <v>21.082445913662063</v>
      </c>
      <c r="N1846" t="str">
        <f t="shared" si="118"/>
        <v>27#14</v>
      </c>
      <c r="O1846">
        <v>27</v>
      </c>
      <c r="P1846">
        <v>14</v>
      </c>
      <c r="Q1846">
        <v>13.853740180404412</v>
      </c>
      <c r="R1846">
        <v>21.082445913662063</v>
      </c>
    </row>
    <row r="1847" spans="1:18" x14ac:dyDescent="0.25">
      <c r="A1847" s="70">
        <v>27</v>
      </c>
      <c r="B1847" s="70">
        <v>15</v>
      </c>
      <c r="C1847" s="83">
        <v>44.350687882642895</v>
      </c>
      <c r="D1847" s="83">
        <v>0</v>
      </c>
      <c r="E1847" s="43">
        <f t="shared" si="115"/>
        <v>14.117262412096885</v>
      </c>
      <c r="F1847" s="17">
        <f t="shared" si="116"/>
        <v>7.0835263297444551E-2</v>
      </c>
      <c r="G1847" s="17">
        <v>21.235283736100463</v>
      </c>
      <c r="H1847" s="17">
        <f t="shared" si="117"/>
        <v>21.311921875104048</v>
      </c>
      <c r="N1847" t="str">
        <f t="shared" si="118"/>
        <v>27#15</v>
      </c>
      <c r="O1847">
        <v>27</v>
      </c>
      <c r="P1847">
        <v>15</v>
      </c>
      <c r="Q1847">
        <v>14.117262412096885</v>
      </c>
      <c r="R1847">
        <v>21.311921875104048</v>
      </c>
    </row>
    <row r="1848" spans="1:18" x14ac:dyDescent="0.25">
      <c r="A1848" s="70">
        <v>27</v>
      </c>
      <c r="B1848" s="70">
        <v>16</v>
      </c>
      <c r="C1848" s="83">
        <v>40.684364351011084</v>
      </c>
      <c r="D1848" s="83">
        <v>0</v>
      </c>
      <c r="E1848" s="43">
        <f t="shared" si="115"/>
        <v>12.95023538603021</v>
      </c>
      <c r="F1848" s="17">
        <f t="shared" si="116"/>
        <v>7.7218673652737518E-2</v>
      </c>
      <c r="G1848" s="17">
        <v>20.17362507377398</v>
      </c>
      <c r="H1848" s="17">
        <f t="shared" si="117"/>
        <v>20.246431686665229</v>
      </c>
      <c r="N1848" t="str">
        <f t="shared" si="118"/>
        <v>27#16</v>
      </c>
      <c r="O1848">
        <v>27</v>
      </c>
      <c r="P1848">
        <v>16</v>
      </c>
      <c r="Q1848">
        <v>12.95023538603021</v>
      </c>
      <c r="R1848">
        <v>20.246431686665229</v>
      </c>
    </row>
    <row r="1849" spans="1:18" x14ac:dyDescent="0.25">
      <c r="A1849" s="70">
        <v>27</v>
      </c>
      <c r="B1849" s="70">
        <v>17</v>
      </c>
      <c r="C1849" s="83">
        <v>44.587224884683664</v>
      </c>
      <c r="D1849" s="83">
        <v>0</v>
      </c>
      <c r="E1849" s="43">
        <f t="shared" si="115"/>
        <v>14.192554478294737</v>
      </c>
      <c r="F1849" s="17">
        <f t="shared" si="116"/>
        <v>7.045947940727243E-2</v>
      </c>
      <c r="G1849" s="17">
        <v>21.299495641206885</v>
      </c>
      <c r="H1849" s="17">
        <f t="shared" si="117"/>
        <v>21.376365520976002</v>
      </c>
      <c r="N1849" t="str">
        <f t="shared" si="118"/>
        <v>27#17</v>
      </c>
      <c r="O1849">
        <v>27</v>
      </c>
      <c r="P1849">
        <v>17</v>
      </c>
      <c r="Q1849">
        <v>14.192554478294737</v>
      </c>
      <c r="R1849">
        <v>21.376365520976002</v>
      </c>
    </row>
    <row r="1850" spans="1:18" x14ac:dyDescent="0.25">
      <c r="A1850" s="70">
        <v>27</v>
      </c>
      <c r="B1850" s="70">
        <v>18</v>
      </c>
      <c r="C1850" s="83">
        <v>41.157438355092609</v>
      </c>
      <c r="D1850" s="83">
        <v>0</v>
      </c>
      <c r="E1850" s="43">
        <f t="shared" si="115"/>
        <v>13.10081951842591</v>
      </c>
      <c r="F1850" s="17">
        <f t="shared" si="116"/>
        <v>7.6331102691211794E-2</v>
      </c>
      <c r="G1850" s="17">
        <v>20.318002742021832</v>
      </c>
      <c r="H1850" s="17">
        <f t="shared" si="117"/>
        <v>20.391330413917789</v>
      </c>
      <c r="N1850" t="str">
        <f t="shared" si="118"/>
        <v>27#18</v>
      </c>
      <c r="O1850">
        <v>27</v>
      </c>
      <c r="P1850">
        <v>18</v>
      </c>
      <c r="Q1850">
        <v>13.10081951842591</v>
      </c>
      <c r="R1850">
        <v>20.391330413917789</v>
      </c>
    </row>
    <row r="1851" spans="1:18" x14ac:dyDescent="0.25">
      <c r="A1851" s="70">
        <v>27</v>
      </c>
      <c r="B1851" s="70">
        <v>19</v>
      </c>
      <c r="C1851" s="83">
        <v>46.8343264040709</v>
      </c>
      <c r="D1851" s="83">
        <v>0</v>
      </c>
      <c r="E1851" s="43">
        <f t="shared" si="115"/>
        <v>14.907829107174312</v>
      </c>
      <c r="F1851" s="17">
        <f t="shared" si="116"/>
        <v>6.7078847819549758E-2</v>
      </c>
      <c r="G1851" s="17">
        <v>21.885960780598378</v>
      </c>
      <c r="H1851" s="17">
        <f t="shared" si="117"/>
        <v>21.964947213055556</v>
      </c>
      <c r="N1851" t="str">
        <f t="shared" si="118"/>
        <v>27#19</v>
      </c>
      <c r="O1851">
        <v>27</v>
      </c>
      <c r="P1851">
        <v>19</v>
      </c>
      <c r="Q1851">
        <v>14.907829107174312</v>
      </c>
      <c r="R1851">
        <v>21.964947213055556</v>
      </c>
    </row>
    <row r="1852" spans="1:18" x14ac:dyDescent="0.25">
      <c r="A1852" s="70">
        <v>27</v>
      </c>
      <c r="B1852" s="70">
        <v>20</v>
      </c>
      <c r="C1852" s="83">
        <v>45.415104391826333</v>
      </c>
      <c r="D1852" s="83">
        <v>0</v>
      </c>
      <c r="E1852" s="43">
        <f t="shared" si="115"/>
        <v>14.456076709987212</v>
      </c>
      <c r="F1852" s="17">
        <f t="shared" si="116"/>
        <v>6.9175061813910685E-2</v>
      </c>
      <c r="G1852" s="17">
        <v>21.520439502304953</v>
      </c>
      <c r="H1852" s="17">
        <f t="shared" si="117"/>
        <v>21.598106768468771</v>
      </c>
      <c r="N1852" t="str">
        <f t="shared" si="118"/>
        <v>27#20</v>
      </c>
      <c r="O1852">
        <v>27</v>
      </c>
      <c r="P1852">
        <v>20</v>
      </c>
      <c r="Q1852">
        <v>14.456076709987212</v>
      </c>
      <c r="R1852">
        <v>21.598106768468771</v>
      </c>
    </row>
    <row r="1853" spans="1:18" x14ac:dyDescent="0.25">
      <c r="A1853" s="70">
        <v>27</v>
      </c>
      <c r="B1853" s="70">
        <v>21</v>
      </c>
      <c r="C1853" s="83">
        <v>49.081427923458136</v>
      </c>
      <c r="D1853" s="83">
        <v>20.6</v>
      </c>
      <c r="E1853" s="43">
        <f t="shared" si="115"/>
        <v>15.623103736053885</v>
      </c>
      <c r="F1853" s="17">
        <f t="shared" si="116"/>
        <v>6.4007768039859539E-2</v>
      </c>
      <c r="G1853" s="17">
        <v>20.6</v>
      </c>
      <c r="H1853" s="17">
        <f t="shared" si="117"/>
        <v>20.6</v>
      </c>
      <c r="N1853" t="str">
        <f t="shared" si="118"/>
        <v>27#21</v>
      </c>
      <c r="O1853">
        <v>27</v>
      </c>
      <c r="P1853">
        <v>21</v>
      </c>
      <c r="Q1853">
        <v>15.623103736053885</v>
      </c>
      <c r="R1853">
        <v>20.6</v>
      </c>
    </row>
    <row r="1854" spans="1:18" x14ac:dyDescent="0.25">
      <c r="A1854" s="70">
        <v>27</v>
      </c>
      <c r="B1854" s="70">
        <v>22</v>
      </c>
      <c r="C1854" s="83">
        <v>47.898742913254331</v>
      </c>
      <c r="D1854" s="83">
        <v>20.085000000000001</v>
      </c>
      <c r="E1854" s="43">
        <f t="shared" si="115"/>
        <v>15.246643405064637</v>
      </c>
      <c r="F1854" s="17">
        <f t="shared" si="116"/>
        <v>6.55882067568931E-2</v>
      </c>
      <c r="G1854" s="17">
        <v>20.085000000000001</v>
      </c>
      <c r="H1854" s="17">
        <f t="shared" si="117"/>
        <v>20.085000000000001</v>
      </c>
      <c r="N1854" t="str">
        <f t="shared" si="118"/>
        <v>27#22</v>
      </c>
      <c r="O1854">
        <v>27</v>
      </c>
      <c r="P1854">
        <v>22</v>
      </c>
      <c r="Q1854">
        <v>15.246643405064637</v>
      </c>
      <c r="R1854">
        <v>20.085000000000001</v>
      </c>
    </row>
    <row r="1855" spans="1:18" x14ac:dyDescent="0.25">
      <c r="A1855" s="70">
        <v>27</v>
      </c>
      <c r="B1855" s="70">
        <v>23</v>
      </c>
      <c r="C1855" s="83">
        <v>47.780474412233943</v>
      </c>
      <c r="D1855" s="83">
        <v>20.6</v>
      </c>
      <c r="E1855" s="43">
        <f t="shared" si="115"/>
        <v>15.20899737196571</v>
      </c>
      <c r="F1855" s="17">
        <f t="shared" si="116"/>
        <v>6.5750553803321066E-2</v>
      </c>
      <c r="G1855" s="17">
        <v>20.6</v>
      </c>
      <c r="H1855" s="17">
        <f t="shared" si="117"/>
        <v>20.6</v>
      </c>
      <c r="N1855" t="str">
        <f t="shared" si="118"/>
        <v>27#23</v>
      </c>
      <c r="O1855">
        <v>27</v>
      </c>
      <c r="P1855">
        <v>23</v>
      </c>
      <c r="Q1855">
        <v>15.20899737196571</v>
      </c>
      <c r="R1855">
        <v>20.6</v>
      </c>
    </row>
    <row r="1856" spans="1:18" x14ac:dyDescent="0.25">
      <c r="A1856" s="70">
        <v>27</v>
      </c>
      <c r="B1856" s="70">
        <v>24</v>
      </c>
      <c r="C1856" s="83">
        <v>45.178567389785577</v>
      </c>
      <c r="D1856" s="83">
        <v>0</v>
      </c>
      <c r="E1856" s="43">
        <f t="shared" si="115"/>
        <v>14.380784643789365</v>
      </c>
      <c r="F1856" s="17">
        <f t="shared" si="116"/>
        <v>6.9537234912412815E-2</v>
      </c>
      <c r="G1856" s="17">
        <v>21.457907960427086</v>
      </c>
      <c r="H1856" s="17">
        <f t="shared" si="117"/>
        <v>21.535349550256267</v>
      </c>
      <c r="N1856" t="str">
        <f t="shared" si="118"/>
        <v>27#24</v>
      </c>
      <c r="O1856">
        <v>27</v>
      </c>
      <c r="P1856">
        <v>24</v>
      </c>
      <c r="Q1856">
        <v>14.380784643789365</v>
      </c>
      <c r="R1856">
        <v>21.535349550256267</v>
      </c>
    </row>
    <row r="1857" spans="1:18" x14ac:dyDescent="0.25">
      <c r="A1857" s="70">
        <v>27</v>
      </c>
      <c r="B1857" s="70">
        <v>25</v>
      </c>
      <c r="C1857" s="83">
        <v>43.522808375500233</v>
      </c>
      <c r="D1857" s="83">
        <v>0</v>
      </c>
      <c r="E1857" s="43">
        <f t="shared" si="115"/>
        <v>13.853740180404412</v>
      </c>
      <c r="F1857" s="17">
        <f t="shared" si="116"/>
        <v>7.2182673197124195E-2</v>
      </c>
      <c r="G1857" s="17">
        <v>21.006632975254369</v>
      </c>
      <c r="H1857" s="17">
        <f t="shared" si="117"/>
        <v>21.082445913662063</v>
      </c>
      <c r="N1857" t="str">
        <f t="shared" si="118"/>
        <v>27#25</v>
      </c>
      <c r="O1857">
        <v>27</v>
      </c>
      <c r="P1857">
        <v>25</v>
      </c>
      <c r="Q1857">
        <v>13.853740180404412</v>
      </c>
      <c r="R1857">
        <v>21.082445913662063</v>
      </c>
    </row>
    <row r="1858" spans="1:18" x14ac:dyDescent="0.25">
      <c r="A1858" s="70">
        <v>27</v>
      </c>
      <c r="B1858" s="70">
        <v>26</v>
      </c>
      <c r="C1858" s="83">
        <v>45.888178395907865</v>
      </c>
      <c r="D1858" s="83">
        <v>0</v>
      </c>
      <c r="E1858" s="43">
        <f t="shared" si="115"/>
        <v>14.606660842382915</v>
      </c>
      <c r="F1858" s="17">
        <f t="shared" si="116"/>
        <v>6.8461916846756954E-2</v>
      </c>
      <c r="G1858" s="17">
        <v>21.644101798459737</v>
      </c>
      <c r="H1858" s="17">
        <f t="shared" si="117"/>
        <v>21.722215361850377</v>
      </c>
      <c r="N1858" t="str">
        <f t="shared" si="118"/>
        <v>27#26</v>
      </c>
      <c r="O1858">
        <v>27</v>
      </c>
      <c r="P1858">
        <v>26</v>
      </c>
      <c r="Q1858">
        <v>14.606660842382915</v>
      </c>
      <c r="R1858">
        <v>21.722215361850377</v>
      </c>
    </row>
    <row r="1859" spans="1:18" x14ac:dyDescent="0.25">
      <c r="A1859" s="70">
        <v>27</v>
      </c>
      <c r="B1859" s="70">
        <v>27</v>
      </c>
      <c r="C1859" s="83">
        <v>43.759345377541003</v>
      </c>
      <c r="D1859" s="83">
        <v>0</v>
      </c>
      <c r="E1859" s="43">
        <f t="shared" ref="E1859:E1922" si="119">C1859/PI()</f>
        <v>13.929032246602263</v>
      </c>
      <c r="F1859" s="17">
        <f t="shared" ref="F1859:F1922" si="120">1/E1859</f>
        <v>7.1792496585247834E-2</v>
      </c>
      <c r="G1859" s="17">
        <v>21.072590163510579</v>
      </c>
      <c r="H1859" s="17">
        <f t="shared" ref="H1859:H1922" si="121">IF(D1859=0,EXP($L$3+$L$4*F1859)*$L$5,D1859)</f>
        <v>21.148641141410689</v>
      </c>
      <c r="N1859" t="str">
        <f t="shared" ref="N1859:N1922" si="122">CONCATENATE(O1859,"#",P1859)</f>
        <v>27#27</v>
      </c>
      <c r="O1859">
        <v>27</v>
      </c>
      <c r="P1859">
        <v>27</v>
      </c>
      <c r="Q1859">
        <v>13.929032246602263</v>
      </c>
      <c r="R1859">
        <v>21.148641141410689</v>
      </c>
    </row>
    <row r="1860" spans="1:18" x14ac:dyDescent="0.25">
      <c r="A1860" s="70">
        <v>27</v>
      </c>
      <c r="B1860" s="70">
        <v>28</v>
      </c>
      <c r="C1860" s="83">
        <v>44.587224884683664</v>
      </c>
      <c r="D1860" s="83">
        <v>0</v>
      </c>
      <c r="E1860" s="43">
        <f t="shared" si="119"/>
        <v>14.192554478294737</v>
      </c>
      <c r="F1860" s="17">
        <f t="shared" si="120"/>
        <v>7.045947940727243E-2</v>
      </c>
      <c r="G1860" s="17">
        <v>21.299495641206885</v>
      </c>
      <c r="H1860" s="17">
        <f t="shared" si="121"/>
        <v>21.376365520976002</v>
      </c>
      <c r="N1860" t="str">
        <f t="shared" si="122"/>
        <v>27#28</v>
      </c>
      <c r="O1860">
        <v>27</v>
      </c>
      <c r="P1860">
        <v>28</v>
      </c>
      <c r="Q1860">
        <v>14.192554478294737</v>
      </c>
      <c r="R1860">
        <v>21.376365520976002</v>
      </c>
    </row>
    <row r="1861" spans="1:18" x14ac:dyDescent="0.25">
      <c r="A1861" s="70">
        <v>27</v>
      </c>
      <c r="B1861" s="70">
        <v>29</v>
      </c>
      <c r="C1861" s="83">
        <v>45.769909894887483</v>
      </c>
      <c r="D1861" s="83">
        <v>0</v>
      </c>
      <c r="E1861" s="43">
        <f t="shared" si="119"/>
        <v>14.56901480928399</v>
      </c>
      <c r="F1861" s="17">
        <f t="shared" si="120"/>
        <v>6.8638821024655544E-2</v>
      </c>
      <c r="G1861" s="17">
        <v>21.613359765084745</v>
      </c>
      <c r="H1861" s="17">
        <f t="shared" si="121"/>
        <v>21.691362380476935</v>
      </c>
      <c r="N1861" t="str">
        <f t="shared" si="122"/>
        <v>27#29</v>
      </c>
      <c r="O1861">
        <v>27</v>
      </c>
      <c r="P1861">
        <v>29</v>
      </c>
      <c r="Q1861">
        <v>14.56901480928399</v>
      </c>
      <c r="R1861">
        <v>21.691362380476935</v>
      </c>
    </row>
    <row r="1862" spans="1:18" x14ac:dyDescent="0.25">
      <c r="A1862" s="70">
        <v>27</v>
      </c>
      <c r="B1862" s="70">
        <v>30</v>
      </c>
      <c r="C1862" s="83">
        <v>46.479520901009757</v>
      </c>
      <c r="D1862" s="83">
        <v>0</v>
      </c>
      <c r="E1862" s="43">
        <f t="shared" si="119"/>
        <v>14.794891007877537</v>
      </c>
      <c r="F1862" s="17">
        <f t="shared" si="120"/>
        <v>6.7590900092981437E-2</v>
      </c>
      <c r="G1862" s="17">
        <v>21.796104096478665</v>
      </c>
      <c r="H1862" s="17">
        <f t="shared" si="121"/>
        <v>21.874766236162856</v>
      </c>
      <c r="N1862" t="str">
        <f t="shared" si="122"/>
        <v>27#30</v>
      </c>
      <c r="O1862">
        <v>27</v>
      </c>
      <c r="P1862">
        <v>30</v>
      </c>
      <c r="Q1862">
        <v>14.794891007877537</v>
      </c>
      <c r="R1862">
        <v>21.874766236162856</v>
      </c>
    </row>
    <row r="1863" spans="1:18" x14ac:dyDescent="0.25">
      <c r="A1863" s="70">
        <v>27</v>
      </c>
      <c r="B1863" s="70">
        <v>31</v>
      </c>
      <c r="C1863" s="83">
        <v>45.888178395907865</v>
      </c>
      <c r="D1863" s="83">
        <v>0</v>
      </c>
      <c r="E1863" s="43">
        <f t="shared" si="119"/>
        <v>14.606660842382915</v>
      </c>
      <c r="F1863" s="17">
        <f t="shared" si="120"/>
        <v>6.8461916846756954E-2</v>
      </c>
      <c r="G1863" s="17">
        <v>21.644101798459737</v>
      </c>
      <c r="H1863" s="17">
        <f t="shared" si="121"/>
        <v>21.722215361850377</v>
      </c>
      <c r="N1863" t="str">
        <f t="shared" si="122"/>
        <v>27#31</v>
      </c>
      <c r="O1863">
        <v>27</v>
      </c>
      <c r="P1863">
        <v>31</v>
      </c>
      <c r="Q1863">
        <v>14.606660842382915</v>
      </c>
      <c r="R1863">
        <v>21.722215361850377</v>
      </c>
    </row>
    <row r="1864" spans="1:18" x14ac:dyDescent="0.25">
      <c r="A1864" s="70">
        <v>27</v>
      </c>
      <c r="B1864" s="70">
        <v>32</v>
      </c>
      <c r="C1864" s="83">
        <v>41.039169854072242</v>
      </c>
      <c r="D1864" s="83">
        <v>0</v>
      </c>
      <c r="E1864" s="43">
        <f t="shared" si="119"/>
        <v>13.063173485326988</v>
      </c>
      <c r="F1864" s="17">
        <f t="shared" si="120"/>
        <v>7.6551077050552446E-2</v>
      </c>
      <c r="G1864" s="17">
        <v>20.282124357153766</v>
      </c>
      <c r="H1864" s="17">
        <f t="shared" si="121"/>
        <v>20.355322543958732</v>
      </c>
      <c r="N1864" t="str">
        <f t="shared" si="122"/>
        <v>27#32</v>
      </c>
      <c r="O1864">
        <v>27</v>
      </c>
      <c r="P1864">
        <v>32</v>
      </c>
      <c r="Q1864">
        <v>13.063173485326988</v>
      </c>
      <c r="R1864">
        <v>20.355322543958732</v>
      </c>
    </row>
    <row r="1865" spans="1:18" x14ac:dyDescent="0.25">
      <c r="A1865" s="70">
        <v>27</v>
      </c>
      <c r="B1865" s="70">
        <v>33</v>
      </c>
      <c r="C1865" s="83">
        <v>46.8343264040709</v>
      </c>
      <c r="D1865" s="83">
        <v>0</v>
      </c>
      <c r="E1865" s="43">
        <f t="shared" si="119"/>
        <v>14.907829107174312</v>
      </c>
      <c r="F1865" s="17">
        <f t="shared" si="120"/>
        <v>6.7078847819549758E-2</v>
      </c>
      <c r="G1865" s="17">
        <v>21.885960780598378</v>
      </c>
      <c r="H1865" s="17">
        <f t="shared" si="121"/>
        <v>21.964947213055556</v>
      </c>
      <c r="N1865" t="str">
        <f t="shared" si="122"/>
        <v>27#33</v>
      </c>
      <c r="O1865">
        <v>27</v>
      </c>
      <c r="P1865">
        <v>33</v>
      </c>
      <c r="Q1865">
        <v>14.907829107174312</v>
      </c>
      <c r="R1865">
        <v>21.964947213055556</v>
      </c>
    </row>
    <row r="1866" spans="1:18" x14ac:dyDescent="0.25">
      <c r="A1866" s="70">
        <v>27</v>
      </c>
      <c r="B1866" s="70">
        <v>34</v>
      </c>
      <c r="C1866" s="83">
        <v>43.168002872439089</v>
      </c>
      <c r="D1866" s="83">
        <v>0</v>
      </c>
      <c r="E1866" s="43">
        <f t="shared" si="119"/>
        <v>13.740802081107637</v>
      </c>
      <c r="F1866" s="17">
        <f t="shared" si="120"/>
        <v>7.2775955442580004E-2</v>
      </c>
      <c r="G1866" s="17">
        <v>20.906737307039066</v>
      </c>
      <c r="H1866" s="17">
        <f t="shared" si="121"/>
        <v>20.98218972198017</v>
      </c>
      <c r="N1866" t="str">
        <f t="shared" si="122"/>
        <v>27#34</v>
      </c>
      <c r="O1866">
        <v>27</v>
      </c>
      <c r="P1866">
        <v>34</v>
      </c>
      <c r="Q1866">
        <v>13.740802081107637</v>
      </c>
      <c r="R1866">
        <v>20.98218972198017</v>
      </c>
    </row>
    <row r="1867" spans="1:18" x14ac:dyDescent="0.25">
      <c r="A1867" s="70">
        <v>27</v>
      </c>
      <c r="B1867" s="70">
        <v>35</v>
      </c>
      <c r="C1867" s="83">
        <v>44.705493385704038</v>
      </c>
      <c r="D1867" s="83">
        <v>0</v>
      </c>
      <c r="E1867" s="43">
        <f t="shared" si="119"/>
        <v>14.23020051139366</v>
      </c>
      <c r="F1867" s="17">
        <f t="shared" si="120"/>
        <v>7.0273078668099759E-2</v>
      </c>
      <c r="G1867" s="17">
        <v>21.331418791313737</v>
      </c>
      <c r="H1867" s="17">
        <f t="shared" si="121"/>
        <v>21.408403881731587</v>
      </c>
      <c r="N1867" t="str">
        <f t="shared" si="122"/>
        <v>27#35</v>
      </c>
      <c r="O1867">
        <v>27</v>
      </c>
      <c r="P1867">
        <v>35</v>
      </c>
      <c r="Q1867">
        <v>14.23020051139366</v>
      </c>
      <c r="R1867">
        <v>21.408403881731587</v>
      </c>
    </row>
    <row r="1868" spans="1:18" x14ac:dyDescent="0.25">
      <c r="A1868" s="70">
        <v>27</v>
      </c>
      <c r="B1868" s="70">
        <v>36</v>
      </c>
      <c r="C1868" s="83">
        <v>43.404539874479845</v>
      </c>
      <c r="D1868" s="83">
        <v>0</v>
      </c>
      <c r="E1868" s="43">
        <f t="shared" si="119"/>
        <v>13.816094147305483</v>
      </c>
      <c r="F1868" s="17">
        <f t="shared" si="120"/>
        <v>7.2379356230358877E-2</v>
      </c>
      <c r="G1868" s="17">
        <v>20.973463104614858</v>
      </c>
      <c r="H1868" s="17">
        <f t="shared" si="121"/>
        <v>21.049156332959413</v>
      </c>
      <c r="N1868" t="str">
        <f t="shared" si="122"/>
        <v>27#36</v>
      </c>
      <c r="O1868">
        <v>27</v>
      </c>
      <c r="P1868">
        <v>36</v>
      </c>
      <c r="Q1868">
        <v>13.816094147305483</v>
      </c>
      <c r="R1868">
        <v>21.049156332959413</v>
      </c>
    </row>
    <row r="1869" spans="1:18" x14ac:dyDescent="0.25">
      <c r="A1869" s="70">
        <v>27</v>
      </c>
      <c r="B1869" s="70">
        <v>37</v>
      </c>
      <c r="C1869" s="83">
        <v>44.114150880602139</v>
      </c>
      <c r="D1869" s="83">
        <v>0</v>
      </c>
      <c r="E1869" s="43">
        <f t="shared" si="119"/>
        <v>14.041970345899037</v>
      </c>
      <c r="F1869" s="17">
        <f t="shared" si="120"/>
        <v>7.1215077041666769E-2</v>
      </c>
      <c r="G1869" s="17">
        <v>21.170579934963627</v>
      </c>
      <c r="H1869" s="17">
        <f t="shared" si="121"/>
        <v>21.24698455794891</v>
      </c>
      <c r="N1869" t="str">
        <f t="shared" si="122"/>
        <v>27#37</v>
      </c>
      <c r="O1869">
        <v>27</v>
      </c>
      <c r="P1869">
        <v>37</v>
      </c>
      <c r="Q1869">
        <v>14.041970345899037</v>
      </c>
      <c r="R1869">
        <v>21.24698455794891</v>
      </c>
    </row>
    <row r="1870" spans="1:18" x14ac:dyDescent="0.25">
      <c r="A1870" s="70">
        <v>27</v>
      </c>
      <c r="B1870" s="70">
        <v>38</v>
      </c>
      <c r="C1870" s="83">
        <v>43.168002872439089</v>
      </c>
      <c r="D1870" s="83">
        <v>0</v>
      </c>
      <c r="E1870" s="43">
        <f t="shared" si="119"/>
        <v>13.740802081107637</v>
      </c>
      <c r="F1870" s="17">
        <f t="shared" si="120"/>
        <v>7.2775955442580004E-2</v>
      </c>
      <c r="G1870" s="17">
        <v>20.906737307039066</v>
      </c>
      <c r="H1870" s="17">
        <f t="shared" si="121"/>
        <v>20.98218972198017</v>
      </c>
      <c r="N1870" t="str">
        <f t="shared" si="122"/>
        <v>27#38</v>
      </c>
      <c r="O1870">
        <v>27</v>
      </c>
      <c r="P1870">
        <v>38</v>
      </c>
      <c r="Q1870">
        <v>13.740802081107637</v>
      </c>
      <c r="R1870">
        <v>20.98218972198017</v>
      </c>
    </row>
    <row r="1871" spans="1:18" x14ac:dyDescent="0.25">
      <c r="A1871" s="70">
        <v>27</v>
      </c>
      <c r="B1871" s="70">
        <v>39</v>
      </c>
      <c r="C1871" s="83">
        <v>43.522808375500233</v>
      </c>
      <c r="D1871" s="83">
        <v>0</v>
      </c>
      <c r="E1871" s="43">
        <f t="shared" si="119"/>
        <v>13.853740180404412</v>
      </c>
      <c r="F1871" s="17">
        <f t="shared" si="120"/>
        <v>7.2182673197124195E-2</v>
      </c>
      <c r="G1871" s="17">
        <v>21.006632975254369</v>
      </c>
      <c r="H1871" s="17">
        <f t="shared" si="121"/>
        <v>21.082445913662063</v>
      </c>
      <c r="N1871" t="str">
        <f t="shared" si="122"/>
        <v>27#39</v>
      </c>
      <c r="O1871">
        <v>27</v>
      </c>
      <c r="P1871">
        <v>39</v>
      </c>
      <c r="Q1871">
        <v>13.853740180404412</v>
      </c>
      <c r="R1871">
        <v>21.082445913662063</v>
      </c>
    </row>
    <row r="1872" spans="1:18" x14ac:dyDescent="0.25">
      <c r="A1872" s="70">
        <v>27</v>
      </c>
      <c r="B1872" s="70">
        <v>40</v>
      </c>
      <c r="C1872" s="83">
        <v>45.296835890805937</v>
      </c>
      <c r="D1872" s="83">
        <v>0</v>
      </c>
      <c r="E1872" s="43">
        <f t="shared" si="119"/>
        <v>14.418430676888283</v>
      </c>
      <c r="F1872" s="17">
        <f t="shared" si="120"/>
        <v>6.935567555232823E-2</v>
      </c>
      <c r="G1872" s="17">
        <v>21.48923262020919</v>
      </c>
      <c r="H1872" s="17">
        <f t="shared" si="121"/>
        <v>21.566787260735524</v>
      </c>
      <c r="N1872" t="str">
        <f t="shared" si="122"/>
        <v>27#40</v>
      </c>
      <c r="O1872">
        <v>27</v>
      </c>
      <c r="P1872">
        <v>40</v>
      </c>
      <c r="Q1872">
        <v>14.418430676888283</v>
      </c>
      <c r="R1872">
        <v>21.566787260735524</v>
      </c>
    </row>
    <row r="1873" spans="1:18" x14ac:dyDescent="0.25">
      <c r="A1873" s="70">
        <v>27</v>
      </c>
      <c r="B1873" s="70">
        <v>41</v>
      </c>
      <c r="C1873" s="83">
        <v>43.877613878561377</v>
      </c>
      <c r="D1873" s="83">
        <v>0</v>
      </c>
      <c r="E1873" s="43">
        <f t="shared" si="119"/>
        <v>13.966678279701187</v>
      </c>
      <c r="F1873" s="17">
        <f t="shared" si="120"/>
        <v>7.1598985812780874E-2</v>
      </c>
      <c r="G1873" s="17">
        <v>21.105378868579734</v>
      </c>
      <c r="H1873" s="17">
        <f t="shared" si="121"/>
        <v>21.181548180916437</v>
      </c>
      <c r="N1873" t="str">
        <f t="shared" si="122"/>
        <v>27#41</v>
      </c>
      <c r="O1873">
        <v>27</v>
      </c>
      <c r="P1873">
        <v>41</v>
      </c>
      <c r="Q1873">
        <v>13.966678279701187</v>
      </c>
      <c r="R1873">
        <v>21.181548180916437</v>
      </c>
    </row>
    <row r="1874" spans="1:18" x14ac:dyDescent="0.25">
      <c r="A1874" s="70">
        <v>27</v>
      </c>
      <c r="B1874" s="70">
        <v>42</v>
      </c>
      <c r="C1874" s="83">
        <v>43.995882379581758</v>
      </c>
      <c r="D1874" s="83">
        <v>0</v>
      </c>
      <c r="E1874" s="43">
        <f t="shared" si="119"/>
        <v>14.004324312800112</v>
      </c>
      <c r="F1874" s="17">
        <f t="shared" si="120"/>
        <v>7.1406515420811029E-2</v>
      </c>
      <c r="G1874" s="17">
        <v>21.138041898285827</v>
      </c>
      <c r="H1874" s="17">
        <f t="shared" si="121"/>
        <v>21.21432909149674</v>
      </c>
      <c r="N1874" t="str">
        <f t="shared" si="122"/>
        <v>27#42</v>
      </c>
      <c r="O1874">
        <v>27</v>
      </c>
      <c r="P1874">
        <v>42</v>
      </c>
      <c r="Q1874">
        <v>14.004324312800112</v>
      </c>
      <c r="R1874">
        <v>21.21432909149674</v>
      </c>
    </row>
    <row r="1875" spans="1:18" x14ac:dyDescent="0.25">
      <c r="A1875" s="70">
        <v>27</v>
      </c>
      <c r="B1875" s="70">
        <v>43</v>
      </c>
      <c r="C1875" s="83">
        <v>43.759345377541003</v>
      </c>
      <c r="D1875" s="83">
        <v>0</v>
      </c>
      <c r="E1875" s="43">
        <f t="shared" si="119"/>
        <v>13.929032246602263</v>
      </c>
      <c r="F1875" s="17">
        <f t="shared" si="120"/>
        <v>7.1792496585247834E-2</v>
      </c>
      <c r="G1875" s="17">
        <v>21.072590163510579</v>
      </c>
      <c r="H1875" s="17">
        <f t="shared" si="121"/>
        <v>21.148641141410689</v>
      </c>
      <c r="N1875" t="str">
        <f t="shared" si="122"/>
        <v>27#43</v>
      </c>
      <c r="O1875">
        <v>27</v>
      </c>
      <c r="P1875">
        <v>43</v>
      </c>
      <c r="Q1875">
        <v>13.929032246602263</v>
      </c>
      <c r="R1875">
        <v>21.148641141410689</v>
      </c>
    </row>
    <row r="1876" spans="1:18" x14ac:dyDescent="0.25">
      <c r="A1876" s="70">
        <v>27</v>
      </c>
      <c r="B1876" s="70">
        <v>44</v>
      </c>
      <c r="C1876" s="83">
        <v>50.618918436723085</v>
      </c>
      <c r="D1876" s="83">
        <v>21.423999999999999</v>
      </c>
      <c r="E1876" s="43">
        <f t="shared" si="119"/>
        <v>16.112502166339908</v>
      </c>
      <c r="F1876" s="17">
        <f t="shared" si="120"/>
        <v>6.2063606861078764E-2</v>
      </c>
      <c r="G1876" s="17">
        <v>21.423999999999999</v>
      </c>
      <c r="H1876" s="17">
        <f t="shared" si="121"/>
        <v>21.423999999999999</v>
      </c>
      <c r="N1876" t="str">
        <f t="shared" si="122"/>
        <v>27#44</v>
      </c>
      <c r="O1876">
        <v>27</v>
      </c>
      <c r="P1876">
        <v>44</v>
      </c>
      <c r="Q1876">
        <v>16.112502166339908</v>
      </c>
      <c r="R1876">
        <v>21.423999999999999</v>
      </c>
    </row>
    <row r="1877" spans="1:18" x14ac:dyDescent="0.25">
      <c r="A1877" s="70">
        <v>27</v>
      </c>
      <c r="B1877" s="70">
        <v>46</v>
      </c>
      <c r="C1877" s="83">
        <v>40.211290346929559</v>
      </c>
      <c r="D1877" s="83">
        <v>0</v>
      </c>
      <c r="E1877" s="43">
        <f t="shared" si="119"/>
        <v>12.79965125363451</v>
      </c>
      <c r="F1877" s="17">
        <f t="shared" si="120"/>
        <v>7.8127128636887366E-2</v>
      </c>
      <c r="G1877" s="17">
        <v>20.026912651081485</v>
      </c>
      <c r="H1877" s="17">
        <f t="shared" si="121"/>
        <v>20.099189778839239</v>
      </c>
      <c r="N1877" t="str">
        <f t="shared" si="122"/>
        <v>27#46</v>
      </c>
      <c r="O1877">
        <v>27</v>
      </c>
      <c r="P1877">
        <v>46</v>
      </c>
      <c r="Q1877">
        <v>12.79965125363451</v>
      </c>
      <c r="R1877">
        <v>20.099189778839239</v>
      </c>
    </row>
    <row r="1878" spans="1:18" x14ac:dyDescent="0.25">
      <c r="A1878" s="70">
        <v>27</v>
      </c>
      <c r="B1878" s="70">
        <v>47</v>
      </c>
      <c r="C1878" s="83">
        <v>42.340123365296421</v>
      </c>
      <c r="D1878" s="83">
        <v>0</v>
      </c>
      <c r="E1878" s="43">
        <f t="shared" si="119"/>
        <v>13.47727984941516</v>
      </c>
      <c r="F1878" s="17">
        <f t="shared" si="120"/>
        <v>7.4198948984753363E-2</v>
      </c>
      <c r="G1878" s="17">
        <v>20.669068374815506</v>
      </c>
      <c r="H1878" s="17">
        <f t="shared" si="121"/>
        <v>20.743663042580213</v>
      </c>
      <c r="N1878" t="str">
        <f t="shared" si="122"/>
        <v>27#47</v>
      </c>
      <c r="O1878">
        <v>27</v>
      </c>
      <c r="P1878">
        <v>47</v>
      </c>
      <c r="Q1878">
        <v>13.47727984941516</v>
      </c>
      <c r="R1878">
        <v>20.743663042580213</v>
      </c>
    </row>
    <row r="1879" spans="1:18" x14ac:dyDescent="0.25">
      <c r="A1879" s="70">
        <v>27</v>
      </c>
      <c r="B1879" s="70">
        <v>48</v>
      </c>
      <c r="C1879" s="83">
        <v>47.307400408152432</v>
      </c>
      <c r="D1879" s="83">
        <v>0</v>
      </c>
      <c r="E1879" s="43">
        <f t="shared" si="119"/>
        <v>15.058413239570013</v>
      </c>
      <c r="F1879" s="17">
        <f t="shared" si="120"/>
        <v>6.6408059341354256E-2</v>
      </c>
      <c r="G1879" s="17">
        <v>22.004233774839708</v>
      </c>
      <c r="H1879" s="17">
        <f t="shared" si="121"/>
        <v>22.083647054533103</v>
      </c>
      <c r="N1879" t="str">
        <f t="shared" si="122"/>
        <v>27#48</v>
      </c>
      <c r="O1879">
        <v>27</v>
      </c>
      <c r="P1879">
        <v>48</v>
      </c>
      <c r="Q1879">
        <v>15.058413239570013</v>
      </c>
      <c r="R1879">
        <v>22.083647054533103</v>
      </c>
    </row>
    <row r="1880" spans="1:18" x14ac:dyDescent="0.25">
      <c r="A1880" s="70">
        <v>27</v>
      </c>
      <c r="B1880" s="70">
        <v>49</v>
      </c>
      <c r="C1880" s="83">
        <v>41.393975357133371</v>
      </c>
      <c r="D1880" s="83">
        <v>0</v>
      </c>
      <c r="E1880" s="43">
        <f t="shared" si="119"/>
        <v>13.17611158462376</v>
      </c>
      <c r="F1880" s="17">
        <f t="shared" si="120"/>
        <v>7.5894924961547733E-2</v>
      </c>
      <c r="G1880" s="17">
        <v>20.389332254701721</v>
      </c>
      <c r="H1880" s="17">
        <f t="shared" si="121"/>
        <v>20.462917354808937</v>
      </c>
      <c r="N1880" t="str">
        <f t="shared" si="122"/>
        <v>27#49</v>
      </c>
      <c r="O1880">
        <v>27</v>
      </c>
      <c r="P1880">
        <v>49</v>
      </c>
      <c r="Q1880">
        <v>13.17611158462376</v>
      </c>
      <c r="R1880">
        <v>20.462917354808937</v>
      </c>
    </row>
    <row r="1881" spans="1:18" x14ac:dyDescent="0.25">
      <c r="A1881" s="70">
        <v>27</v>
      </c>
      <c r="B1881" s="70">
        <v>50</v>
      </c>
      <c r="C1881" s="83">
        <v>39.265142338766516</v>
      </c>
      <c r="D1881" s="83">
        <v>0</v>
      </c>
      <c r="E1881" s="43">
        <f t="shared" si="119"/>
        <v>12.49848298884311</v>
      </c>
      <c r="F1881" s="17">
        <f t="shared" si="120"/>
        <v>8.0009710049824406E-2</v>
      </c>
      <c r="G1881" s="17">
        <v>19.726269765833756</v>
      </c>
      <c r="H1881" s="17">
        <f t="shared" si="121"/>
        <v>19.797461873418648</v>
      </c>
      <c r="N1881" t="str">
        <f t="shared" si="122"/>
        <v>27#50</v>
      </c>
      <c r="O1881">
        <v>27</v>
      </c>
      <c r="P1881">
        <v>50</v>
      </c>
      <c r="Q1881">
        <v>12.49848298884311</v>
      </c>
      <c r="R1881">
        <v>19.797461873418648</v>
      </c>
    </row>
    <row r="1882" spans="1:18" x14ac:dyDescent="0.25">
      <c r="A1882" s="70">
        <v>27</v>
      </c>
      <c r="B1882" s="70">
        <v>51</v>
      </c>
      <c r="C1882" s="83">
        <v>32.878643283665951</v>
      </c>
      <c r="D1882" s="83">
        <v>0</v>
      </c>
      <c r="E1882" s="43">
        <f t="shared" si="119"/>
        <v>10.465597201501163</v>
      </c>
      <c r="F1882" s="17">
        <f t="shared" si="120"/>
        <v>9.5551164519934145E-2</v>
      </c>
      <c r="G1882" s="17">
        <v>17.410649785541544</v>
      </c>
      <c r="H1882" s="17">
        <f t="shared" si="121"/>
        <v>17.473484820617564</v>
      </c>
      <c r="N1882" t="str">
        <f t="shared" si="122"/>
        <v>27#51</v>
      </c>
      <c r="O1882">
        <v>27</v>
      </c>
      <c r="P1882">
        <v>51</v>
      </c>
      <c r="Q1882">
        <v>10.465597201501163</v>
      </c>
      <c r="R1882">
        <v>17.473484820617564</v>
      </c>
    </row>
    <row r="1883" spans="1:18" x14ac:dyDescent="0.25">
      <c r="A1883" s="70">
        <v>27</v>
      </c>
      <c r="B1883" s="70">
        <v>52</v>
      </c>
      <c r="C1883" s="83">
        <v>49.791038929580431</v>
      </c>
      <c r="D1883" s="83">
        <v>20.908999999999999</v>
      </c>
      <c r="E1883" s="43">
        <f t="shared" si="119"/>
        <v>15.848979934647438</v>
      </c>
      <c r="F1883" s="17">
        <f t="shared" si="120"/>
        <v>6.30955433172012E-2</v>
      </c>
      <c r="G1883" s="17">
        <v>20.908999999999999</v>
      </c>
      <c r="H1883" s="17">
        <f t="shared" si="121"/>
        <v>20.908999999999999</v>
      </c>
      <c r="N1883" t="str">
        <f t="shared" si="122"/>
        <v>27#52</v>
      </c>
      <c r="O1883">
        <v>27</v>
      </c>
      <c r="P1883">
        <v>52</v>
      </c>
      <c r="Q1883">
        <v>15.848979934647438</v>
      </c>
      <c r="R1883">
        <v>20.908999999999999</v>
      </c>
    </row>
    <row r="1884" spans="1:18" x14ac:dyDescent="0.25">
      <c r="A1884" s="70">
        <v>27</v>
      </c>
      <c r="B1884" s="70">
        <v>55</v>
      </c>
      <c r="C1884" s="83">
        <v>43.404539874479845</v>
      </c>
      <c r="D1884" s="83">
        <v>0</v>
      </c>
      <c r="E1884" s="43">
        <f t="shared" si="119"/>
        <v>13.816094147305483</v>
      </c>
      <c r="F1884" s="17">
        <f t="shared" si="120"/>
        <v>7.2379356230358877E-2</v>
      </c>
      <c r="G1884" s="17">
        <v>20.973463104614858</v>
      </c>
      <c r="H1884" s="17">
        <f t="shared" si="121"/>
        <v>21.049156332959413</v>
      </c>
      <c r="N1884" t="str">
        <f t="shared" si="122"/>
        <v>27#55</v>
      </c>
      <c r="O1884">
        <v>27</v>
      </c>
      <c r="P1884">
        <v>55</v>
      </c>
      <c r="Q1884">
        <v>13.816094147305483</v>
      </c>
      <c r="R1884">
        <v>21.049156332959413</v>
      </c>
    </row>
    <row r="1885" spans="1:18" x14ac:dyDescent="0.25">
      <c r="A1885" s="70">
        <v>27</v>
      </c>
      <c r="B1885" s="70">
        <v>56</v>
      </c>
      <c r="C1885" s="83">
        <v>40.56609584999071</v>
      </c>
      <c r="D1885" s="83">
        <v>0</v>
      </c>
      <c r="E1885" s="43">
        <f t="shared" si="119"/>
        <v>12.912589352931287</v>
      </c>
      <c r="F1885" s="17">
        <f t="shared" si="120"/>
        <v>7.7443800981171138E-2</v>
      </c>
      <c r="G1885" s="17">
        <v>20.137167901258582</v>
      </c>
      <c r="H1885" s="17">
        <f t="shared" si="121"/>
        <v>20.209842940214223</v>
      </c>
      <c r="N1885" t="str">
        <f t="shared" si="122"/>
        <v>27#56</v>
      </c>
      <c r="O1885">
        <v>27</v>
      </c>
      <c r="P1885">
        <v>56</v>
      </c>
      <c r="Q1885">
        <v>12.912589352931287</v>
      </c>
      <c r="R1885">
        <v>20.209842940214223</v>
      </c>
    </row>
    <row r="1886" spans="1:18" x14ac:dyDescent="0.25">
      <c r="A1886" s="70">
        <v>27</v>
      </c>
      <c r="B1886" s="70">
        <v>57</v>
      </c>
      <c r="C1886" s="83">
        <v>40.684364351011084</v>
      </c>
      <c r="D1886" s="83">
        <v>0</v>
      </c>
      <c r="E1886" s="43">
        <f t="shared" si="119"/>
        <v>12.95023538603021</v>
      </c>
      <c r="F1886" s="17">
        <f t="shared" si="120"/>
        <v>7.7218673652737518E-2</v>
      </c>
      <c r="G1886" s="17">
        <v>20.17362507377398</v>
      </c>
      <c r="H1886" s="17">
        <f t="shared" si="121"/>
        <v>20.246431686665229</v>
      </c>
      <c r="N1886" t="str">
        <f t="shared" si="122"/>
        <v>27#57</v>
      </c>
      <c r="O1886">
        <v>27</v>
      </c>
      <c r="P1886">
        <v>57</v>
      </c>
      <c r="Q1886">
        <v>12.95023538603021</v>
      </c>
      <c r="R1886">
        <v>20.246431686665229</v>
      </c>
    </row>
    <row r="1887" spans="1:18" x14ac:dyDescent="0.25">
      <c r="A1887" s="70">
        <v>27</v>
      </c>
      <c r="B1887" s="70">
        <v>58</v>
      </c>
      <c r="C1887" s="83">
        <v>44.46895638366329</v>
      </c>
      <c r="D1887" s="83">
        <v>0</v>
      </c>
      <c r="E1887" s="43">
        <f t="shared" si="119"/>
        <v>14.154908445195813</v>
      </c>
      <c r="F1887" s="17">
        <f t="shared" si="120"/>
        <v>7.0646871639738568E-2</v>
      </c>
      <c r="G1887" s="17">
        <v>21.267450842848362</v>
      </c>
      <c r="H1887" s="17">
        <f t="shared" si="121"/>
        <v>21.344205072940202</v>
      </c>
      <c r="N1887" t="str">
        <f t="shared" si="122"/>
        <v>27#58</v>
      </c>
      <c r="O1887">
        <v>27</v>
      </c>
      <c r="P1887">
        <v>58</v>
      </c>
      <c r="Q1887">
        <v>14.154908445195813</v>
      </c>
      <c r="R1887">
        <v>21.344205072940202</v>
      </c>
    </row>
    <row r="1888" spans="1:18" x14ac:dyDescent="0.25">
      <c r="A1888" s="70">
        <v>27</v>
      </c>
      <c r="B1888" s="70">
        <v>59</v>
      </c>
      <c r="C1888" s="83">
        <v>39.974753344888796</v>
      </c>
      <c r="D1888" s="83">
        <v>0</v>
      </c>
      <c r="E1888" s="43">
        <f t="shared" si="119"/>
        <v>12.724359187436658</v>
      </c>
      <c r="F1888" s="17">
        <f t="shared" si="120"/>
        <v>7.8589419338880792E-2</v>
      </c>
      <c r="G1888" s="17">
        <v>19.952664371163191</v>
      </c>
      <c r="H1888" s="17">
        <f t="shared" si="121"/>
        <v>20.024673536878719</v>
      </c>
      <c r="N1888" t="str">
        <f t="shared" si="122"/>
        <v>27#59</v>
      </c>
      <c r="O1888">
        <v>27</v>
      </c>
      <c r="P1888">
        <v>59</v>
      </c>
      <c r="Q1888">
        <v>12.724359187436658</v>
      </c>
      <c r="R1888">
        <v>20.024673536878719</v>
      </c>
    </row>
    <row r="1889" spans="1:18" x14ac:dyDescent="0.25">
      <c r="A1889" s="70">
        <v>27</v>
      </c>
      <c r="B1889" s="70">
        <v>60</v>
      </c>
      <c r="C1889" s="83">
        <v>37.609383324481179</v>
      </c>
      <c r="D1889" s="83">
        <v>0</v>
      </c>
      <c r="E1889" s="43">
        <f t="shared" si="119"/>
        <v>11.97143852545816</v>
      </c>
      <c r="F1889" s="17">
        <f t="shared" si="120"/>
        <v>8.3532150114911025E-2</v>
      </c>
      <c r="G1889" s="17">
        <v>19.175815739970641</v>
      </c>
      <c r="H1889" s="17">
        <f t="shared" si="121"/>
        <v>19.245021258976195</v>
      </c>
      <c r="N1889" t="str">
        <f t="shared" si="122"/>
        <v>27#60</v>
      </c>
      <c r="O1889">
        <v>27</v>
      </c>
      <c r="P1889">
        <v>60</v>
      </c>
      <c r="Q1889">
        <v>11.97143852545816</v>
      </c>
      <c r="R1889">
        <v>19.245021258976195</v>
      </c>
    </row>
    <row r="1890" spans="1:18" x14ac:dyDescent="0.25">
      <c r="A1890" s="70">
        <v>27</v>
      </c>
      <c r="B1890" s="70">
        <v>61</v>
      </c>
      <c r="C1890" s="83">
        <v>39.501679340807272</v>
      </c>
      <c r="D1890" s="83">
        <v>0</v>
      </c>
      <c r="E1890" s="43">
        <f t="shared" si="119"/>
        <v>12.573775055040958</v>
      </c>
      <c r="F1890" s="17">
        <f t="shared" si="120"/>
        <v>7.953060998964584E-2</v>
      </c>
      <c r="G1890" s="17">
        <v>19.802349831734901</v>
      </c>
      <c r="H1890" s="17">
        <f t="shared" si="121"/>
        <v>19.873816512277632</v>
      </c>
      <c r="N1890" t="str">
        <f t="shared" si="122"/>
        <v>27#61</v>
      </c>
      <c r="O1890">
        <v>27</v>
      </c>
      <c r="P1890">
        <v>61</v>
      </c>
      <c r="Q1890">
        <v>12.573775055040958</v>
      </c>
      <c r="R1890">
        <v>19.873816512277632</v>
      </c>
    </row>
    <row r="1891" spans="1:18" x14ac:dyDescent="0.25">
      <c r="A1891" s="70">
        <v>27</v>
      </c>
      <c r="B1891" s="70">
        <v>62</v>
      </c>
      <c r="C1891" s="83">
        <v>43.049734371418701</v>
      </c>
      <c r="D1891" s="83">
        <v>0</v>
      </c>
      <c r="E1891" s="43">
        <f t="shared" si="119"/>
        <v>13.703156048008708</v>
      </c>
      <c r="F1891" s="17">
        <f t="shared" si="120"/>
        <v>7.2975889386103596E-2</v>
      </c>
      <c r="G1891" s="17">
        <v>20.873179964804034</v>
      </c>
      <c r="H1891" s="17">
        <f t="shared" si="121"/>
        <v>20.948511271297011</v>
      </c>
      <c r="N1891" t="str">
        <f t="shared" si="122"/>
        <v>27#62</v>
      </c>
      <c r="O1891">
        <v>27</v>
      </c>
      <c r="P1891">
        <v>62</v>
      </c>
      <c r="Q1891">
        <v>13.703156048008708</v>
      </c>
      <c r="R1891">
        <v>20.948511271297011</v>
      </c>
    </row>
    <row r="1892" spans="1:18" x14ac:dyDescent="0.25">
      <c r="A1892" s="70">
        <v>27</v>
      </c>
      <c r="B1892" s="70">
        <v>64</v>
      </c>
      <c r="C1892" s="83">
        <v>47.189131907132044</v>
      </c>
      <c r="D1892" s="83">
        <v>0</v>
      </c>
      <c r="E1892" s="43">
        <f t="shared" si="119"/>
        <v>15.020767206471087</v>
      </c>
      <c r="F1892" s="17">
        <f t="shared" si="120"/>
        <v>6.6574495580305024E-2</v>
      </c>
      <c r="G1892" s="17">
        <v>21.974828358362526</v>
      </c>
      <c r="H1892" s="17">
        <f t="shared" si="121"/>
        <v>22.054135513907855</v>
      </c>
      <c r="N1892" t="str">
        <f t="shared" si="122"/>
        <v>27#64</v>
      </c>
      <c r="O1892">
        <v>27</v>
      </c>
      <c r="P1892">
        <v>64</v>
      </c>
      <c r="Q1892">
        <v>15.020767206471087</v>
      </c>
      <c r="R1892">
        <v>22.054135513907855</v>
      </c>
    </row>
    <row r="1893" spans="1:18" x14ac:dyDescent="0.25">
      <c r="A1893" s="70">
        <v>27</v>
      </c>
      <c r="B1893" s="70">
        <v>65</v>
      </c>
      <c r="C1893" s="83">
        <v>47.070863406111656</v>
      </c>
      <c r="D1893" s="83">
        <v>0</v>
      </c>
      <c r="E1893" s="43">
        <f t="shared" si="119"/>
        <v>14.983121173372158</v>
      </c>
      <c r="F1893" s="17">
        <f t="shared" si="120"/>
        <v>6.6741768182265598E-2</v>
      </c>
      <c r="G1893" s="17">
        <v>21.945314768588663</v>
      </c>
      <c r="H1893" s="17">
        <f t="shared" si="121"/>
        <v>22.024515409588499</v>
      </c>
      <c r="N1893" t="str">
        <f t="shared" si="122"/>
        <v>27#65</v>
      </c>
      <c r="O1893">
        <v>27</v>
      </c>
      <c r="P1893">
        <v>65</v>
      </c>
      <c r="Q1893">
        <v>14.983121173372158</v>
      </c>
      <c r="R1893">
        <v>22.024515409588499</v>
      </c>
    </row>
    <row r="1894" spans="1:18" x14ac:dyDescent="0.25">
      <c r="A1894" s="70">
        <v>27</v>
      </c>
      <c r="B1894" s="70">
        <v>66</v>
      </c>
      <c r="C1894" s="83">
        <v>43.522808375500233</v>
      </c>
      <c r="D1894" s="83">
        <v>0</v>
      </c>
      <c r="E1894" s="43">
        <f t="shared" si="119"/>
        <v>13.853740180404412</v>
      </c>
      <c r="F1894" s="17">
        <f t="shared" si="120"/>
        <v>7.2182673197124195E-2</v>
      </c>
      <c r="G1894" s="17">
        <v>21.006632975254369</v>
      </c>
      <c r="H1894" s="17">
        <f t="shared" si="121"/>
        <v>21.082445913662063</v>
      </c>
      <c r="N1894" t="str">
        <f t="shared" si="122"/>
        <v>27#66</v>
      </c>
      <c r="O1894">
        <v>27</v>
      </c>
      <c r="P1894">
        <v>66</v>
      </c>
      <c r="Q1894">
        <v>13.853740180404412</v>
      </c>
      <c r="R1894">
        <v>21.082445913662063</v>
      </c>
    </row>
    <row r="1895" spans="1:18" x14ac:dyDescent="0.25">
      <c r="A1895" s="70">
        <v>27</v>
      </c>
      <c r="B1895" s="70">
        <v>67</v>
      </c>
      <c r="C1895" s="83">
        <v>44.350687882642895</v>
      </c>
      <c r="D1895" s="83">
        <v>0</v>
      </c>
      <c r="E1895" s="43">
        <f t="shared" si="119"/>
        <v>14.117262412096885</v>
      </c>
      <c r="F1895" s="17">
        <f t="shared" si="120"/>
        <v>7.0835263297444551E-2</v>
      </c>
      <c r="G1895" s="17">
        <v>21.235283736100463</v>
      </c>
      <c r="H1895" s="17">
        <f t="shared" si="121"/>
        <v>21.311921875104048</v>
      </c>
      <c r="N1895" t="str">
        <f t="shared" si="122"/>
        <v>27#67</v>
      </c>
      <c r="O1895">
        <v>27</v>
      </c>
      <c r="P1895">
        <v>67</v>
      </c>
      <c r="Q1895">
        <v>14.117262412096885</v>
      </c>
      <c r="R1895">
        <v>21.311921875104048</v>
      </c>
    </row>
    <row r="1896" spans="1:18" x14ac:dyDescent="0.25">
      <c r="A1896" s="70">
        <v>27</v>
      </c>
      <c r="B1896" s="70">
        <v>68</v>
      </c>
      <c r="C1896" s="83">
        <v>43.049734371418701</v>
      </c>
      <c r="D1896" s="83">
        <v>0</v>
      </c>
      <c r="E1896" s="43">
        <f t="shared" si="119"/>
        <v>13.703156048008708</v>
      </c>
      <c r="F1896" s="17">
        <f t="shared" si="120"/>
        <v>7.2975889386103596E-2</v>
      </c>
      <c r="G1896" s="17">
        <v>20.873179964804034</v>
      </c>
      <c r="H1896" s="17">
        <f t="shared" si="121"/>
        <v>20.948511271297011</v>
      </c>
      <c r="N1896" t="str">
        <f t="shared" si="122"/>
        <v>27#68</v>
      </c>
      <c r="O1896">
        <v>27</v>
      </c>
      <c r="P1896">
        <v>68</v>
      </c>
      <c r="Q1896">
        <v>13.703156048008708</v>
      </c>
      <c r="R1896">
        <v>20.948511271297011</v>
      </c>
    </row>
    <row r="1897" spans="1:18" x14ac:dyDescent="0.25">
      <c r="A1897" s="70">
        <v>27</v>
      </c>
      <c r="B1897" s="70">
        <v>69</v>
      </c>
      <c r="C1897" s="83">
        <v>39.974753344888796</v>
      </c>
      <c r="D1897" s="83">
        <v>0</v>
      </c>
      <c r="E1897" s="43">
        <f t="shared" si="119"/>
        <v>12.724359187436658</v>
      </c>
      <c r="F1897" s="17">
        <f t="shared" si="120"/>
        <v>7.8589419338880792E-2</v>
      </c>
      <c r="G1897" s="17">
        <v>19.952664371163191</v>
      </c>
      <c r="H1897" s="17">
        <f t="shared" si="121"/>
        <v>20.024673536878719</v>
      </c>
      <c r="N1897" t="str">
        <f t="shared" si="122"/>
        <v>27#69</v>
      </c>
      <c r="O1897">
        <v>27</v>
      </c>
      <c r="P1897">
        <v>69</v>
      </c>
      <c r="Q1897">
        <v>12.724359187436658</v>
      </c>
      <c r="R1897">
        <v>20.024673536878719</v>
      </c>
    </row>
    <row r="1898" spans="1:18" x14ac:dyDescent="0.25">
      <c r="A1898" s="70">
        <v>27</v>
      </c>
      <c r="B1898" s="70">
        <v>70</v>
      </c>
      <c r="C1898" s="83">
        <v>46.597789402030131</v>
      </c>
      <c r="D1898" s="83">
        <v>0</v>
      </c>
      <c r="E1898" s="43">
        <f t="shared" si="119"/>
        <v>14.832537040976458</v>
      </c>
      <c r="F1898" s="17">
        <f t="shared" si="120"/>
        <v>6.7419349585131239E-2</v>
      </c>
      <c r="G1898" s="17">
        <v>21.826167196120505</v>
      </c>
      <c r="H1898" s="17">
        <f t="shared" si="121"/>
        <v>21.904937833531303</v>
      </c>
      <c r="N1898" t="str">
        <f t="shared" si="122"/>
        <v>27#70</v>
      </c>
      <c r="O1898">
        <v>27</v>
      </c>
      <c r="P1898">
        <v>70</v>
      </c>
      <c r="Q1898">
        <v>14.832537040976458</v>
      </c>
      <c r="R1898">
        <v>21.904937833531303</v>
      </c>
    </row>
    <row r="1899" spans="1:18" x14ac:dyDescent="0.25">
      <c r="A1899" s="70">
        <v>27</v>
      </c>
      <c r="B1899" s="70">
        <v>71</v>
      </c>
      <c r="C1899" s="83">
        <v>46.242983898969015</v>
      </c>
      <c r="D1899" s="83">
        <v>0</v>
      </c>
      <c r="E1899" s="43">
        <f t="shared" si="119"/>
        <v>14.719598941679692</v>
      </c>
      <c r="F1899" s="17">
        <f t="shared" si="120"/>
        <v>6.7936633597293336E-2</v>
      </c>
      <c r="G1899" s="17">
        <v>21.735642331296489</v>
      </c>
      <c r="H1899" s="17">
        <f t="shared" si="121"/>
        <v>21.814086264470138</v>
      </c>
      <c r="N1899" t="str">
        <f t="shared" si="122"/>
        <v>27#71</v>
      </c>
      <c r="O1899">
        <v>27</v>
      </c>
      <c r="P1899">
        <v>71</v>
      </c>
      <c r="Q1899">
        <v>14.719598941679692</v>
      </c>
      <c r="R1899">
        <v>21.814086264470138</v>
      </c>
    </row>
    <row r="1900" spans="1:18" x14ac:dyDescent="0.25">
      <c r="A1900" s="70">
        <v>27</v>
      </c>
      <c r="B1900" s="70">
        <v>72</v>
      </c>
      <c r="C1900" s="83">
        <v>47.307400408152432</v>
      </c>
      <c r="D1900" s="83">
        <v>0</v>
      </c>
      <c r="E1900" s="43">
        <f t="shared" si="119"/>
        <v>15.058413239570013</v>
      </c>
      <c r="F1900" s="17">
        <f t="shared" si="120"/>
        <v>6.6408059341354256E-2</v>
      </c>
      <c r="G1900" s="17">
        <v>22.004233774839708</v>
      </c>
      <c r="H1900" s="17">
        <f t="shared" si="121"/>
        <v>22.083647054533103</v>
      </c>
      <c r="N1900" t="str">
        <f t="shared" si="122"/>
        <v>27#72</v>
      </c>
      <c r="O1900">
        <v>27</v>
      </c>
      <c r="P1900">
        <v>72</v>
      </c>
      <c r="Q1900">
        <v>15.058413239570013</v>
      </c>
      <c r="R1900">
        <v>22.083647054533103</v>
      </c>
    </row>
    <row r="1901" spans="1:18" x14ac:dyDescent="0.25">
      <c r="A1901" s="70">
        <v>27</v>
      </c>
      <c r="B1901" s="70">
        <v>73</v>
      </c>
      <c r="C1901" s="83">
        <v>43.049734371418701</v>
      </c>
      <c r="D1901" s="83">
        <v>0</v>
      </c>
      <c r="E1901" s="43">
        <f t="shared" si="119"/>
        <v>13.703156048008708</v>
      </c>
      <c r="F1901" s="17">
        <f t="shared" si="120"/>
        <v>7.2975889386103596E-2</v>
      </c>
      <c r="G1901" s="17">
        <v>20.873179964804034</v>
      </c>
      <c r="H1901" s="17">
        <f t="shared" si="121"/>
        <v>20.948511271297011</v>
      </c>
      <c r="N1901" t="str">
        <f t="shared" si="122"/>
        <v>27#73</v>
      </c>
      <c r="O1901">
        <v>27</v>
      </c>
      <c r="P1901">
        <v>73</v>
      </c>
      <c r="Q1901">
        <v>13.703156048008708</v>
      </c>
      <c r="R1901">
        <v>20.948511271297011</v>
      </c>
    </row>
    <row r="1902" spans="1:18" x14ac:dyDescent="0.25">
      <c r="A1902" s="70">
        <v>27</v>
      </c>
      <c r="B1902" s="70">
        <v>74</v>
      </c>
      <c r="C1902" s="83">
        <v>44.114150880602139</v>
      </c>
      <c r="D1902" s="83">
        <v>0</v>
      </c>
      <c r="E1902" s="43">
        <f t="shared" si="119"/>
        <v>14.041970345899037</v>
      </c>
      <c r="F1902" s="17">
        <f t="shared" si="120"/>
        <v>7.1215077041666769E-2</v>
      </c>
      <c r="G1902" s="17">
        <v>21.170579934963627</v>
      </c>
      <c r="H1902" s="17">
        <f t="shared" si="121"/>
        <v>21.24698455794891</v>
      </c>
      <c r="N1902" t="str">
        <f t="shared" si="122"/>
        <v>27#74</v>
      </c>
      <c r="O1902">
        <v>27</v>
      </c>
      <c r="P1902">
        <v>74</v>
      </c>
      <c r="Q1902">
        <v>14.041970345899037</v>
      </c>
      <c r="R1902">
        <v>21.24698455794891</v>
      </c>
    </row>
    <row r="1903" spans="1:18" x14ac:dyDescent="0.25">
      <c r="A1903" s="70">
        <v>27</v>
      </c>
      <c r="B1903" s="70">
        <v>75</v>
      </c>
      <c r="C1903" s="83">
        <v>45.178567389785577</v>
      </c>
      <c r="D1903" s="83">
        <v>0</v>
      </c>
      <c r="E1903" s="43">
        <f t="shared" si="119"/>
        <v>14.380784643789365</v>
      </c>
      <c r="F1903" s="17">
        <f t="shared" si="120"/>
        <v>6.9537234912412815E-2</v>
      </c>
      <c r="G1903" s="17">
        <v>21.457907960427086</v>
      </c>
      <c r="H1903" s="17">
        <f t="shared" si="121"/>
        <v>21.535349550256267</v>
      </c>
      <c r="N1903" t="str">
        <f t="shared" si="122"/>
        <v>27#75</v>
      </c>
      <c r="O1903">
        <v>27</v>
      </c>
      <c r="P1903">
        <v>75</v>
      </c>
      <c r="Q1903">
        <v>14.380784643789365</v>
      </c>
      <c r="R1903">
        <v>21.535349550256267</v>
      </c>
    </row>
    <row r="1904" spans="1:18" x14ac:dyDescent="0.25">
      <c r="A1904" s="70">
        <v>27</v>
      </c>
      <c r="B1904" s="70">
        <v>76</v>
      </c>
      <c r="C1904" s="83">
        <v>42.813197369377953</v>
      </c>
      <c r="D1904" s="83">
        <v>0</v>
      </c>
      <c r="E1904" s="43">
        <f t="shared" si="119"/>
        <v>13.627863981810863</v>
      </c>
      <c r="F1904" s="17">
        <f t="shared" si="120"/>
        <v>7.3379071095419052E-2</v>
      </c>
      <c r="G1904" s="17">
        <v>20.805672819840602</v>
      </c>
      <c r="H1904" s="17">
        <f t="shared" si="121"/>
        <v>20.880760493047408</v>
      </c>
      <c r="N1904" t="str">
        <f t="shared" si="122"/>
        <v>27#76</v>
      </c>
      <c r="O1904">
        <v>27</v>
      </c>
      <c r="P1904">
        <v>76</v>
      </c>
      <c r="Q1904">
        <v>13.627863981810863</v>
      </c>
      <c r="R1904">
        <v>20.880760493047408</v>
      </c>
    </row>
    <row r="1905" spans="1:18" x14ac:dyDescent="0.25">
      <c r="A1905" s="70">
        <v>27</v>
      </c>
      <c r="B1905" s="70">
        <v>77</v>
      </c>
      <c r="C1905" s="83">
        <v>40.56609584999071</v>
      </c>
      <c r="D1905" s="83">
        <v>0</v>
      </c>
      <c r="E1905" s="43">
        <f t="shared" si="119"/>
        <v>12.912589352931287</v>
      </c>
      <c r="F1905" s="17">
        <f t="shared" si="120"/>
        <v>7.7443800981171138E-2</v>
      </c>
      <c r="G1905" s="17">
        <v>20.137167901258582</v>
      </c>
      <c r="H1905" s="17">
        <f t="shared" si="121"/>
        <v>20.209842940214223</v>
      </c>
      <c r="N1905" t="str">
        <f t="shared" si="122"/>
        <v>27#77</v>
      </c>
      <c r="O1905">
        <v>27</v>
      </c>
      <c r="P1905">
        <v>77</v>
      </c>
      <c r="Q1905">
        <v>12.912589352931287</v>
      </c>
      <c r="R1905">
        <v>20.209842940214223</v>
      </c>
    </row>
    <row r="1906" spans="1:18" x14ac:dyDescent="0.25">
      <c r="A1906" s="70">
        <v>27</v>
      </c>
      <c r="B1906" s="70">
        <v>78</v>
      </c>
      <c r="C1906" s="83">
        <v>43.759345377541003</v>
      </c>
      <c r="D1906" s="83">
        <v>0</v>
      </c>
      <c r="E1906" s="43">
        <f t="shared" si="119"/>
        <v>13.929032246602263</v>
      </c>
      <c r="F1906" s="17">
        <f t="shared" si="120"/>
        <v>7.1792496585247834E-2</v>
      </c>
      <c r="G1906" s="17">
        <v>21.072590163510579</v>
      </c>
      <c r="H1906" s="17">
        <f t="shared" si="121"/>
        <v>21.148641141410689</v>
      </c>
      <c r="N1906" t="str">
        <f t="shared" si="122"/>
        <v>27#78</v>
      </c>
      <c r="O1906">
        <v>27</v>
      </c>
      <c r="P1906">
        <v>78</v>
      </c>
      <c r="Q1906">
        <v>13.929032246602263</v>
      </c>
      <c r="R1906">
        <v>21.148641141410689</v>
      </c>
    </row>
    <row r="1907" spans="1:18" x14ac:dyDescent="0.25">
      <c r="A1907" s="70">
        <v>27</v>
      </c>
      <c r="B1907" s="70">
        <v>79</v>
      </c>
      <c r="C1907" s="83">
        <v>41.039169854072242</v>
      </c>
      <c r="D1907" s="83">
        <v>0</v>
      </c>
      <c r="E1907" s="43">
        <f t="shared" si="119"/>
        <v>13.063173485326988</v>
      </c>
      <c r="F1907" s="17">
        <f t="shared" si="120"/>
        <v>7.6551077050552446E-2</v>
      </c>
      <c r="G1907" s="17">
        <v>20.282124357153766</v>
      </c>
      <c r="H1907" s="17">
        <f t="shared" si="121"/>
        <v>20.355322543958732</v>
      </c>
      <c r="N1907" t="str">
        <f t="shared" si="122"/>
        <v>27#79</v>
      </c>
      <c r="O1907">
        <v>27</v>
      </c>
      <c r="P1907">
        <v>79</v>
      </c>
      <c r="Q1907">
        <v>13.063173485326988</v>
      </c>
      <c r="R1907">
        <v>20.355322543958732</v>
      </c>
    </row>
    <row r="1908" spans="1:18" x14ac:dyDescent="0.25">
      <c r="A1908" s="70">
        <v>27</v>
      </c>
      <c r="B1908" s="70">
        <v>80</v>
      </c>
      <c r="C1908" s="83">
        <v>43.522808375500233</v>
      </c>
      <c r="D1908" s="83">
        <v>0</v>
      </c>
      <c r="E1908" s="43">
        <f t="shared" si="119"/>
        <v>13.853740180404412</v>
      </c>
      <c r="F1908" s="17">
        <f t="shared" si="120"/>
        <v>7.2182673197124195E-2</v>
      </c>
      <c r="G1908" s="17">
        <v>21.006632975254369</v>
      </c>
      <c r="H1908" s="17">
        <f t="shared" si="121"/>
        <v>21.082445913662063</v>
      </c>
      <c r="N1908" t="str">
        <f t="shared" si="122"/>
        <v>27#80</v>
      </c>
      <c r="O1908">
        <v>27</v>
      </c>
      <c r="P1908">
        <v>80</v>
      </c>
      <c r="Q1908">
        <v>13.853740180404412</v>
      </c>
      <c r="R1908">
        <v>21.082445913662063</v>
      </c>
    </row>
    <row r="1909" spans="1:18" x14ac:dyDescent="0.25">
      <c r="A1909" s="70">
        <v>28</v>
      </c>
      <c r="B1909" s="70">
        <v>1</v>
      </c>
      <c r="C1909" s="83">
        <v>42.340123365296421</v>
      </c>
      <c r="D1909" s="83">
        <v>18.024999999999999</v>
      </c>
      <c r="E1909" s="43">
        <f t="shared" si="119"/>
        <v>13.47727984941516</v>
      </c>
      <c r="F1909" s="17">
        <f t="shared" si="120"/>
        <v>7.4198948984753363E-2</v>
      </c>
      <c r="G1909" s="17">
        <v>18.024999999999999</v>
      </c>
      <c r="H1909" s="17">
        <f t="shared" si="121"/>
        <v>18.024999999999999</v>
      </c>
      <c r="N1909" t="str">
        <f t="shared" si="122"/>
        <v>28#1</v>
      </c>
      <c r="O1909">
        <v>28</v>
      </c>
      <c r="P1909">
        <v>1</v>
      </c>
      <c r="Q1909">
        <v>13.47727984941516</v>
      </c>
      <c r="R1909">
        <v>18.024999999999999</v>
      </c>
    </row>
    <row r="1910" spans="1:18" x14ac:dyDescent="0.25">
      <c r="A1910" s="70">
        <v>28</v>
      </c>
      <c r="B1910" s="70">
        <v>2</v>
      </c>
      <c r="C1910" s="83">
        <v>27.556560737748796</v>
      </c>
      <c r="D1910" s="83">
        <v>14.523</v>
      </c>
      <c r="E1910" s="43">
        <f t="shared" si="119"/>
        <v>8.7715257120495345</v>
      </c>
      <c r="F1910" s="17">
        <f t="shared" si="120"/>
        <v>0.11400525208816178</v>
      </c>
      <c r="G1910" s="17">
        <v>14.523</v>
      </c>
      <c r="H1910" s="17">
        <f t="shared" si="121"/>
        <v>14.523</v>
      </c>
      <c r="N1910" t="str">
        <f t="shared" si="122"/>
        <v>28#2</v>
      </c>
      <c r="O1910">
        <v>28</v>
      </c>
      <c r="P1910">
        <v>2</v>
      </c>
      <c r="Q1910">
        <v>8.7715257120495345</v>
      </c>
      <c r="R1910">
        <v>14.523</v>
      </c>
    </row>
    <row r="1911" spans="1:18" x14ac:dyDescent="0.25">
      <c r="A1911" s="70">
        <v>28</v>
      </c>
      <c r="B1911" s="70">
        <v>3</v>
      </c>
      <c r="C1911" s="83">
        <v>41.393975357133371</v>
      </c>
      <c r="D1911" s="83">
        <v>17.818999999999999</v>
      </c>
      <c r="E1911" s="43">
        <f t="shared" si="119"/>
        <v>13.17611158462376</v>
      </c>
      <c r="F1911" s="17">
        <f t="shared" si="120"/>
        <v>7.5894924961547733E-2</v>
      </c>
      <c r="G1911" s="17">
        <v>17.818999999999999</v>
      </c>
      <c r="H1911" s="17">
        <f t="shared" si="121"/>
        <v>17.818999999999999</v>
      </c>
      <c r="N1911" t="str">
        <f t="shared" si="122"/>
        <v>28#3</v>
      </c>
      <c r="O1911">
        <v>28</v>
      </c>
      <c r="P1911">
        <v>3</v>
      </c>
      <c r="Q1911">
        <v>13.17611158462376</v>
      </c>
      <c r="R1911">
        <v>17.818999999999999</v>
      </c>
    </row>
    <row r="1912" spans="1:18" x14ac:dyDescent="0.25">
      <c r="A1912" s="70">
        <v>28</v>
      </c>
      <c r="B1912" s="70">
        <v>4</v>
      </c>
      <c r="C1912" s="83">
        <v>39.146873837746135</v>
      </c>
      <c r="D1912" s="83">
        <v>18.024999999999999</v>
      </c>
      <c r="E1912" s="43">
        <f t="shared" si="119"/>
        <v>12.460836955744185</v>
      </c>
      <c r="F1912" s="17">
        <f t="shared" si="120"/>
        <v>8.0251431228222675E-2</v>
      </c>
      <c r="G1912" s="17">
        <v>18.024999999999999</v>
      </c>
      <c r="H1912" s="17">
        <f t="shared" si="121"/>
        <v>18.024999999999999</v>
      </c>
      <c r="N1912" t="str">
        <f t="shared" si="122"/>
        <v>28#4</v>
      </c>
      <c r="O1912">
        <v>28</v>
      </c>
      <c r="P1912">
        <v>4</v>
      </c>
      <c r="Q1912">
        <v>12.460836955744185</v>
      </c>
      <c r="R1912">
        <v>18.024999999999999</v>
      </c>
    </row>
    <row r="1913" spans="1:18" x14ac:dyDescent="0.25">
      <c r="A1913" s="70">
        <v>28</v>
      </c>
      <c r="B1913" s="70">
        <v>5</v>
      </c>
      <c r="C1913" s="83">
        <v>38.200725829583071</v>
      </c>
      <c r="D1913" s="83">
        <v>17.510000000000002</v>
      </c>
      <c r="E1913" s="43">
        <f t="shared" si="119"/>
        <v>12.159668690952781</v>
      </c>
      <c r="F1913" s="17">
        <f t="shared" si="120"/>
        <v>8.2239082775670935E-2</v>
      </c>
      <c r="G1913" s="17">
        <v>17.510000000000002</v>
      </c>
      <c r="H1913" s="17">
        <f t="shared" si="121"/>
        <v>17.510000000000002</v>
      </c>
      <c r="N1913" t="str">
        <f t="shared" si="122"/>
        <v>28#5</v>
      </c>
      <c r="O1913">
        <v>28</v>
      </c>
      <c r="P1913">
        <v>5</v>
      </c>
      <c r="Q1913">
        <v>12.159668690952781</v>
      </c>
      <c r="R1913">
        <v>17.510000000000002</v>
      </c>
    </row>
    <row r="1914" spans="1:18" x14ac:dyDescent="0.25">
      <c r="A1914" s="70">
        <v>28</v>
      </c>
      <c r="B1914" s="70">
        <v>6</v>
      </c>
      <c r="C1914" s="83">
        <v>36.308429813256986</v>
      </c>
      <c r="D1914" s="83">
        <v>17.304000000000002</v>
      </c>
      <c r="E1914" s="43">
        <f t="shared" si="119"/>
        <v>11.557332161369983</v>
      </c>
      <c r="F1914" s="17">
        <f t="shared" si="120"/>
        <v>8.6525158750950182E-2</v>
      </c>
      <c r="G1914" s="17">
        <v>17.304000000000002</v>
      </c>
      <c r="H1914" s="17">
        <f t="shared" si="121"/>
        <v>17.304000000000002</v>
      </c>
      <c r="N1914" t="str">
        <f t="shared" si="122"/>
        <v>28#6</v>
      </c>
      <c r="O1914">
        <v>28</v>
      </c>
      <c r="P1914">
        <v>6</v>
      </c>
      <c r="Q1914">
        <v>11.557332161369983</v>
      </c>
      <c r="R1914">
        <v>17.304000000000002</v>
      </c>
    </row>
    <row r="1915" spans="1:18" x14ac:dyDescent="0.25">
      <c r="A1915" s="70">
        <v>28</v>
      </c>
      <c r="B1915" s="70">
        <v>7</v>
      </c>
      <c r="C1915" s="83">
        <v>40.329558847949947</v>
      </c>
      <c r="D1915" s="83">
        <v>17.716000000000001</v>
      </c>
      <c r="E1915" s="43">
        <f t="shared" si="119"/>
        <v>12.837297286733437</v>
      </c>
      <c r="F1915" s="17">
        <f t="shared" si="120"/>
        <v>7.7898016822702934E-2</v>
      </c>
      <c r="G1915" s="17">
        <v>17.716000000000001</v>
      </c>
      <c r="H1915" s="17">
        <f t="shared" si="121"/>
        <v>17.716000000000001</v>
      </c>
      <c r="N1915" t="str">
        <f t="shared" si="122"/>
        <v>28#7</v>
      </c>
      <c r="O1915">
        <v>28</v>
      </c>
      <c r="P1915">
        <v>7</v>
      </c>
      <c r="Q1915">
        <v>12.837297286733437</v>
      </c>
      <c r="R1915">
        <v>17.716000000000001</v>
      </c>
    </row>
    <row r="1916" spans="1:18" x14ac:dyDescent="0.25">
      <c r="A1916" s="70">
        <v>28</v>
      </c>
      <c r="B1916" s="70">
        <v>8</v>
      </c>
      <c r="C1916" s="83">
        <v>40.802632852031472</v>
      </c>
      <c r="D1916" s="83">
        <v>18.024999999999999</v>
      </c>
      <c r="E1916" s="43">
        <f t="shared" si="119"/>
        <v>12.987881419129137</v>
      </c>
      <c r="F1916" s="17">
        <f t="shared" si="120"/>
        <v>7.6994851410265797E-2</v>
      </c>
      <c r="G1916" s="17">
        <v>18.024999999999999</v>
      </c>
      <c r="H1916" s="17">
        <f t="shared" si="121"/>
        <v>18.024999999999999</v>
      </c>
      <c r="N1916" t="str">
        <f t="shared" si="122"/>
        <v>28#8</v>
      </c>
      <c r="O1916">
        <v>28</v>
      </c>
      <c r="P1916">
        <v>8</v>
      </c>
      <c r="Q1916">
        <v>12.987881419129137</v>
      </c>
      <c r="R1916">
        <v>18.024999999999999</v>
      </c>
    </row>
    <row r="1917" spans="1:18" x14ac:dyDescent="0.25">
      <c r="A1917" s="70">
        <v>28</v>
      </c>
      <c r="B1917" s="70">
        <v>9</v>
      </c>
      <c r="C1917" s="83">
        <v>37.609383324481179</v>
      </c>
      <c r="D1917" s="83">
        <v>17.613000000000003</v>
      </c>
      <c r="E1917" s="43">
        <f t="shared" si="119"/>
        <v>11.97143852545816</v>
      </c>
      <c r="F1917" s="17">
        <f t="shared" si="120"/>
        <v>8.3532150114911025E-2</v>
      </c>
      <c r="G1917" s="17">
        <v>17.613000000000003</v>
      </c>
      <c r="H1917" s="17">
        <f t="shared" si="121"/>
        <v>17.613000000000003</v>
      </c>
      <c r="N1917" t="str">
        <f t="shared" si="122"/>
        <v>28#9</v>
      </c>
      <c r="O1917">
        <v>28</v>
      </c>
      <c r="P1917">
        <v>9</v>
      </c>
      <c r="Q1917">
        <v>11.97143852545816</v>
      </c>
      <c r="R1917">
        <v>17.613000000000003</v>
      </c>
    </row>
    <row r="1918" spans="1:18" x14ac:dyDescent="0.25">
      <c r="A1918" s="70">
        <v>28</v>
      </c>
      <c r="B1918" s="70">
        <v>10</v>
      </c>
      <c r="C1918" s="83">
        <v>38.318994330603473</v>
      </c>
      <c r="D1918" s="83">
        <v>17.818999999999999</v>
      </c>
      <c r="E1918" s="43">
        <f t="shared" si="119"/>
        <v>12.197314724051711</v>
      </c>
      <c r="F1918" s="17">
        <f t="shared" si="120"/>
        <v>8.1985258446116357E-2</v>
      </c>
      <c r="G1918" s="17">
        <v>17.818999999999999</v>
      </c>
      <c r="H1918" s="17">
        <f t="shared" si="121"/>
        <v>17.818999999999999</v>
      </c>
      <c r="N1918" t="str">
        <f t="shared" si="122"/>
        <v>28#10</v>
      </c>
      <c r="O1918">
        <v>28</v>
      </c>
      <c r="P1918">
        <v>10</v>
      </c>
      <c r="Q1918">
        <v>12.197314724051711</v>
      </c>
      <c r="R1918">
        <v>17.818999999999999</v>
      </c>
    </row>
    <row r="1919" spans="1:18" x14ac:dyDescent="0.25">
      <c r="A1919" s="70">
        <v>28</v>
      </c>
      <c r="B1919" s="70">
        <v>11</v>
      </c>
      <c r="C1919" s="83">
        <v>39.856484843868429</v>
      </c>
      <c r="D1919" s="83">
        <v>0</v>
      </c>
      <c r="E1919" s="43">
        <f t="shared" si="119"/>
        <v>12.686713154337738</v>
      </c>
      <c r="F1919" s="17">
        <f t="shared" si="120"/>
        <v>7.8822622363625208E-2</v>
      </c>
      <c r="G1919" s="17">
        <v>19.915314267494832</v>
      </c>
      <c r="H1919" s="17">
        <f t="shared" si="121"/>
        <v>19.98718863668622</v>
      </c>
      <c r="N1919" t="str">
        <f t="shared" si="122"/>
        <v>28#11</v>
      </c>
      <c r="O1919">
        <v>28</v>
      </c>
      <c r="P1919">
        <v>11</v>
      </c>
      <c r="Q1919">
        <v>12.686713154337738</v>
      </c>
      <c r="R1919">
        <v>19.98718863668622</v>
      </c>
    </row>
    <row r="1920" spans="1:18" x14ac:dyDescent="0.25">
      <c r="A1920" s="70">
        <v>28</v>
      </c>
      <c r="B1920" s="70">
        <v>12</v>
      </c>
      <c r="C1920" s="83">
        <v>31.932495275502884</v>
      </c>
      <c r="D1920" s="83">
        <v>0</v>
      </c>
      <c r="E1920" s="43">
        <f t="shared" si="119"/>
        <v>10.164428936709756</v>
      </c>
      <c r="F1920" s="17">
        <f t="shared" si="120"/>
        <v>9.8382310135339671E-2</v>
      </c>
      <c r="G1920" s="17">
        <v>17.019078693992387</v>
      </c>
      <c r="H1920" s="17">
        <f t="shared" si="121"/>
        <v>17.080500548999005</v>
      </c>
      <c r="N1920" t="str">
        <f t="shared" si="122"/>
        <v>28#12</v>
      </c>
      <c r="O1920">
        <v>28</v>
      </c>
      <c r="P1920">
        <v>12</v>
      </c>
      <c r="Q1920">
        <v>10.164428936709756</v>
      </c>
      <c r="R1920">
        <v>17.080500548999005</v>
      </c>
    </row>
    <row r="1921" spans="1:18" x14ac:dyDescent="0.25">
      <c r="A1921" s="70">
        <v>28</v>
      </c>
      <c r="B1921" s="70">
        <v>13</v>
      </c>
      <c r="C1921" s="83">
        <v>38.318994330603473</v>
      </c>
      <c r="D1921" s="83">
        <v>0</v>
      </c>
      <c r="E1921" s="43">
        <f t="shared" si="119"/>
        <v>12.197314724051711</v>
      </c>
      <c r="F1921" s="17">
        <f t="shared" si="120"/>
        <v>8.1985258446116357E-2</v>
      </c>
      <c r="G1921" s="17">
        <v>19.415632165617151</v>
      </c>
      <c r="H1921" s="17">
        <f t="shared" si="121"/>
        <v>19.485703182102863</v>
      </c>
      <c r="N1921" t="str">
        <f t="shared" si="122"/>
        <v>28#13</v>
      </c>
      <c r="O1921">
        <v>28</v>
      </c>
      <c r="P1921">
        <v>13</v>
      </c>
      <c r="Q1921">
        <v>12.197314724051711</v>
      </c>
      <c r="R1921">
        <v>19.485703182102863</v>
      </c>
    </row>
    <row r="1922" spans="1:18" x14ac:dyDescent="0.25">
      <c r="A1922" s="70">
        <v>28</v>
      </c>
      <c r="B1922" s="70">
        <v>14</v>
      </c>
      <c r="C1922" s="83">
        <v>41.867049361214903</v>
      </c>
      <c r="D1922" s="83">
        <v>0</v>
      </c>
      <c r="E1922" s="43">
        <f t="shared" si="119"/>
        <v>13.326695717019462</v>
      </c>
      <c r="F1922" s="17">
        <f t="shared" si="120"/>
        <v>7.5037355187970917E-2</v>
      </c>
      <c r="G1922" s="17">
        <v>20.530304318429415</v>
      </c>
      <c r="H1922" s="17">
        <f t="shared" si="121"/>
        <v>20.604398186714626</v>
      </c>
      <c r="N1922" t="str">
        <f t="shared" si="122"/>
        <v>28#14</v>
      </c>
      <c r="O1922">
        <v>28</v>
      </c>
      <c r="P1922">
        <v>14</v>
      </c>
      <c r="Q1922">
        <v>13.326695717019462</v>
      </c>
      <c r="R1922">
        <v>20.604398186714626</v>
      </c>
    </row>
    <row r="1923" spans="1:18" x14ac:dyDescent="0.25">
      <c r="A1923" s="70">
        <v>28</v>
      </c>
      <c r="B1923" s="70">
        <v>15</v>
      </c>
      <c r="C1923" s="83">
        <v>43.286271373459478</v>
      </c>
      <c r="D1923" s="83">
        <v>0</v>
      </c>
      <c r="E1923" s="43">
        <f t="shared" ref="E1923:E1986" si="123">C1923/PI()</f>
        <v>13.778448114206563</v>
      </c>
      <c r="F1923" s="17">
        <f t="shared" ref="F1923:F1986" si="124">1/E1923</f>
        <v>7.2577114034266935E-2</v>
      </c>
      <c r="G1923" s="17">
        <v>20.940164783644839</v>
      </c>
      <c r="H1923" s="17">
        <f t="shared" ref="H1923:H1986" si="125">IF(D1923=0,EXP($L$3+$L$4*F1923)*$L$5,D1923)</f>
        <v>21.015737838349011</v>
      </c>
      <c r="N1923" t="str">
        <f t="shared" ref="N1923:N1986" si="126">CONCATENATE(O1923,"#",P1923)</f>
        <v>28#15</v>
      </c>
      <c r="O1923">
        <v>28</v>
      </c>
      <c r="P1923">
        <v>15</v>
      </c>
      <c r="Q1923">
        <v>13.778448114206563</v>
      </c>
      <c r="R1923">
        <v>21.015737838349011</v>
      </c>
    </row>
    <row r="1924" spans="1:18" x14ac:dyDescent="0.25">
      <c r="A1924" s="70">
        <v>28</v>
      </c>
      <c r="B1924" s="70">
        <v>16</v>
      </c>
      <c r="C1924" s="83">
        <v>38.082457328562711</v>
      </c>
      <c r="D1924" s="83">
        <v>0</v>
      </c>
      <c r="E1924" s="43">
        <f t="shared" si="123"/>
        <v>12.122022657853861</v>
      </c>
      <c r="F1924" s="17">
        <f t="shared" si="124"/>
        <v>8.2494483653856213E-2</v>
      </c>
      <c r="G1924" s="17">
        <v>19.336357059593738</v>
      </c>
      <c r="H1924" s="17">
        <f t="shared" si="125"/>
        <v>19.40614197222181</v>
      </c>
      <c r="N1924" t="str">
        <f t="shared" si="126"/>
        <v>28#16</v>
      </c>
      <c r="O1924">
        <v>28</v>
      </c>
      <c r="P1924">
        <v>16</v>
      </c>
      <c r="Q1924">
        <v>12.122022657853861</v>
      </c>
      <c r="R1924">
        <v>19.40614197222181</v>
      </c>
    </row>
    <row r="1925" spans="1:18" x14ac:dyDescent="0.25">
      <c r="A1925" s="70">
        <v>28</v>
      </c>
      <c r="B1925" s="70">
        <v>18</v>
      </c>
      <c r="C1925" s="83">
        <v>34.297865295910512</v>
      </c>
      <c r="D1925" s="83">
        <v>0</v>
      </c>
      <c r="E1925" s="43">
        <f t="shared" si="123"/>
        <v>10.91734959868826</v>
      </c>
      <c r="F1925" s="17">
        <f t="shared" si="124"/>
        <v>9.1597323229454145E-2</v>
      </c>
      <c r="G1925" s="17">
        <v>17.972621209911633</v>
      </c>
      <c r="H1925" s="17">
        <f t="shared" si="125"/>
        <v>18.037484399858204</v>
      </c>
      <c r="N1925" t="str">
        <f t="shared" si="126"/>
        <v>28#18</v>
      </c>
      <c r="O1925">
        <v>28</v>
      </c>
      <c r="P1925">
        <v>18</v>
      </c>
      <c r="Q1925">
        <v>10.91734959868826</v>
      </c>
      <c r="R1925">
        <v>18.037484399858204</v>
      </c>
    </row>
    <row r="1926" spans="1:18" x14ac:dyDescent="0.25">
      <c r="A1926" s="70">
        <v>28</v>
      </c>
      <c r="B1926" s="70">
        <v>19</v>
      </c>
      <c r="C1926" s="83">
        <v>43.404539874479845</v>
      </c>
      <c r="D1926" s="83">
        <v>0</v>
      </c>
      <c r="E1926" s="43">
        <f t="shared" si="123"/>
        <v>13.816094147305483</v>
      </c>
      <c r="F1926" s="17">
        <f t="shared" si="124"/>
        <v>7.2379356230358877E-2</v>
      </c>
      <c r="G1926" s="17">
        <v>20.973463104614858</v>
      </c>
      <c r="H1926" s="17">
        <f t="shared" si="125"/>
        <v>21.049156332959413</v>
      </c>
      <c r="N1926" t="str">
        <f t="shared" si="126"/>
        <v>28#19</v>
      </c>
      <c r="O1926">
        <v>28</v>
      </c>
      <c r="P1926">
        <v>19</v>
      </c>
      <c r="Q1926">
        <v>13.816094147305483</v>
      </c>
      <c r="R1926">
        <v>21.049156332959413</v>
      </c>
    </row>
    <row r="1927" spans="1:18" x14ac:dyDescent="0.25">
      <c r="A1927" s="70">
        <v>28</v>
      </c>
      <c r="B1927" s="70">
        <v>20</v>
      </c>
      <c r="C1927" s="83">
        <v>39.383410839786897</v>
      </c>
      <c r="D1927" s="83">
        <v>0</v>
      </c>
      <c r="E1927" s="43">
        <f t="shared" si="123"/>
        <v>12.536129021942035</v>
      </c>
      <c r="F1927" s="17">
        <f t="shared" si="124"/>
        <v>7.9769440650275386E-2</v>
      </c>
      <c r="G1927" s="17">
        <v>19.764387425839036</v>
      </c>
      <c r="H1927" s="17">
        <f t="shared" si="125"/>
        <v>19.83571710005889</v>
      </c>
      <c r="N1927" t="str">
        <f t="shared" si="126"/>
        <v>28#20</v>
      </c>
      <c r="O1927">
        <v>28</v>
      </c>
      <c r="P1927">
        <v>20</v>
      </c>
      <c r="Q1927">
        <v>12.536129021942035</v>
      </c>
      <c r="R1927">
        <v>19.83571710005889</v>
      </c>
    </row>
    <row r="1928" spans="1:18" x14ac:dyDescent="0.25">
      <c r="A1928" s="70">
        <v>28</v>
      </c>
      <c r="B1928" s="70">
        <v>21</v>
      </c>
      <c r="C1928" s="83">
        <v>39.856484843868429</v>
      </c>
      <c r="D1928" s="83">
        <v>0</v>
      </c>
      <c r="E1928" s="43">
        <f t="shared" si="123"/>
        <v>12.686713154337738</v>
      </c>
      <c r="F1928" s="17">
        <f t="shared" si="124"/>
        <v>7.8822622363625208E-2</v>
      </c>
      <c r="G1928" s="17">
        <v>19.915314267494832</v>
      </c>
      <c r="H1928" s="17">
        <f t="shared" si="125"/>
        <v>19.98718863668622</v>
      </c>
      <c r="N1928" t="str">
        <f t="shared" si="126"/>
        <v>28#21</v>
      </c>
      <c r="O1928">
        <v>28</v>
      </c>
      <c r="P1928">
        <v>21</v>
      </c>
      <c r="Q1928">
        <v>12.686713154337738</v>
      </c>
      <c r="R1928">
        <v>19.98718863668622</v>
      </c>
    </row>
    <row r="1929" spans="1:18" x14ac:dyDescent="0.25">
      <c r="A1929" s="70">
        <v>28</v>
      </c>
      <c r="B1929" s="70">
        <v>22</v>
      </c>
      <c r="C1929" s="83">
        <v>36.426698314277367</v>
      </c>
      <c r="D1929" s="83">
        <v>0</v>
      </c>
      <c r="E1929" s="43">
        <f t="shared" si="123"/>
        <v>11.594978194468908</v>
      </c>
      <c r="F1929" s="17">
        <f t="shared" si="124"/>
        <v>8.6244232910849705E-2</v>
      </c>
      <c r="G1929" s="17">
        <v>18.762485497327795</v>
      </c>
      <c r="H1929" s="17">
        <f t="shared" si="125"/>
        <v>18.83019930748765</v>
      </c>
      <c r="N1929" t="str">
        <f t="shared" si="126"/>
        <v>28#22</v>
      </c>
      <c r="O1929">
        <v>28</v>
      </c>
      <c r="P1929">
        <v>22</v>
      </c>
      <c r="Q1929">
        <v>11.594978194468908</v>
      </c>
      <c r="R1929">
        <v>18.83019930748765</v>
      </c>
    </row>
    <row r="1930" spans="1:18" x14ac:dyDescent="0.25">
      <c r="A1930" s="70">
        <v>28</v>
      </c>
      <c r="B1930" s="70">
        <v>23</v>
      </c>
      <c r="C1930" s="83">
        <v>43.404539874479845</v>
      </c>
      <c r="D1930" s="83">
        <v>0</v>
      </c>
      <c r="E1930" s="43">
        <f t="shared" si="123"/>
        <v>13.816094147305483</v>
      </c>
      <c r="F1930" s="17">
        <f t="shared" si="124"/>
        <v>7.2379356230358877E-2</v>
      </c>
      <c r="G1930" s="17">
        <v>20.973463104614858</v>
      </c>
      <c r="H1930" s="17">
        <f t="shared" si="125"/>
        <v>21.049156332959413</v>
      </c>
      <c r="N1930" t="str">
        <f t="shared" si="126"/>
        <v>28#23</v>
      </c>
      <c r="O1930">
        <v>28</v>
      </c>
      <c r="P1930">
        <v>23</v>
      </c>
      <c r="Q1930">
        <v>13.816094147305483</v>
      </c>
      <c r="R1930">
        <v>21.049156332959413</v>
      </c>
    </row>
    <row r="1931" spans="1:18" x14ac:dyDescent="0.25">
      <c r="A1931" s="70">
        <v>28</v>
      </c>
      <c r="B1931" s="70">
        <v>24</v>
      </c>
      <c r="C1931" s="83">
        <v>39.265142338766516</v>
      </c>
      <c r="D1931" s="83">
        <v>0</v>
      </c>
      <c r="E1931" s="43">
        <f t="shared" si="123"/>
        <v>12.49848298884311</v>
      </c>
      <c r="F1931" s="17">
        <f t="shared" si="124"/>
        <v>8.0009710049824406E-2</v>
      </c>
      <c r="G1931" s="17">
        <v>19.726269765833756</v>
      </c>
      <c r="H1931" s="17">
        <f t="shared" si="125"/>
        <v>19.797461873418648</v>
      </c>
      <c r="N1931" t="str">
        <f t="shared" si="126"/>
        <v>28#24</v>
      </c>
      <c r="O1931">
        <v>28</v>
      </c>
      <c r="P1931">
        <v>24</v>
      </c>
      <c r="Q1931">
        <v>12.49848298884311</v>
      </c>
      <c r="R1931">
        <v>19.797461873418648</v>
      </c>
    </row>
    <row r="1932" spans="1:18" x14ac:dyDescent="0.25">
      <c r="A1932" s="70">
        <v>28</v>
      </c>
      <c r="B1932" s="70">
        <v>25</v>
      </c>
      <c r="C1932" s="83">
        <v>38.318994330603473</v>
      </c>
      <c r="D1932" s="83">
        <v>0</v>
      </c>
      <c r="E1932" s="43">
        <f t="shared" si="123"/>
        <v>12.197314724051711</v>
      </c>
      <c r="F1932" s="17">
        <f t="shared" si="124"/>
        <v>8.1985258446116357E-2</v>
      </c>
      <c r="G1932" s="17">
        <v>19.415632165617151</v>
      </c>
      <c r="H1932" s="17">
        <f t="shared" si="125"/>
        <v>19.485703182102863</v>
      </c>
      <c r="N1932" t="str">
        <f t="shared" si="126"/>
        <v>28#25</v>
      </c>
      <c r="O1932">
        <v>28</v>
      </c>
      <c r="P1932">
        <v>25</v>
      </c>
      <c r="Q1932">
        <v>12.197314724051711</v>
      </c>
      <c r="R1932">
        <v>19.485703182102863</v>
      </c>
    </row>
    <row r="1933" spans="1:18" x14ac:dyDescent="0.25">
      <c r="A1933" s="70">
        <v>28</v>
      </c>
      <c r="B1933" s="70">
        <v>26</v>
      </c>
      <c r="C1933" s="83">
        <v>38.082457328562711</v>
      </c>
      <c r="D1933" s="83">
        <v>0</v>
      </c>
      <c r="E1933" s="43">
        <f t="shared" si="123"/>
        <v>12.122022657853861</v>
      </c>
      <c r="F1933" s="17">
        <f t="shared" si="124"/>
        <v>8.2494483653856213E-2</v>
      </c>
      <c r="G1933" s="17">
        <v>19.336357059593738</v>
      </c>
      <c r="H1933" s="17">
        <f t="shared" si="125"/>
        <v>19.40614197222181</v>
      </c>
      <c r="N1933" t="str">
        <f t="shared" si="126"/>
        <v>28#26</v>
      </c>
      <c r="O1933">
        <v>28</v>
      </c>
      <c r="P1933">
        <v>26</v>
      </c>
      <c r="Q1933">
        <v>12.122022657853861</v>
      </c>
      <c r="R1933">
        <v>19.40614197222181</v>
      </c>
    </row>
    <row r="1934" spans="1:18" x14ac:dyDescent="0.25">
      <c r="A1934" s="70">
        <v>28</v>
      </c>
      <c r="B1934" s="70">
        <v>28</v>
      </c>
      <c r="C1934" s="83">
        <v>38.673799833664624</v>
      </c>
      <c r="D1934" s="83">
        <v>0</v>
      </c>
      <c r="E1934" s="43">
        <f t="shared" si="123"/>
        <v>12.31025282334849</v>
      </c>
      <c r="F1934" s="17">
        <f t="shared" si="124"/>
        <v>8.1233100111748294E-2</v>
      </c>
      <c r="G1934" s="17">
        <v>19.533321549348301</v>
      </c>
      <c r="H1934" s="17">
        <f t="shared" si="125"/>
        <v>19.603817306819899</v>
      </c>
      <c r="N1934" t="str">
        <f t="shared" si="126"/>
        <v>28#28</v>
      </c>
      <c r="O1934">
        <v>28</v>
      </c>
      <c r="P1934">
        <v>28</v>
      </c>
      <c r="Q1934">
        <v>12.31025282334849</v>
      </c>
      <c r="R1934">
        <v>19.603817306819899</v>
      </c>
    </row>
    <row r="1935" spans="1:18" x14ac:dyDescent="0.25">
      <c r="A1935" s="70">
        <v>28</v>
      </c>
      <c r="B1935" s="70">
        <v>29</v>
      </c>
      <c r="C1935" s="83">
        <v>38.200725829583071</v>
      </c>
      <c r="D1935" s="83">
        <v>0</v>
      </c>
      <c r="E1935" s="43">
        <f t="shared" si="123"/>
        <v>12.159668690952781</v>
      </c>
      <c r="F1935" s="17">
        <f t="shared" si="124"/>
        <v>8.2239082775670935E-2</v>
      </c>
      <c r="G1935" s="17">
        <v>19.376076786394652</v>
      </c>
      <c r="H1935" s="17">
        <f t="shared" si="125"/>
        <v>19.446005047516749</v>
      </c>
      <c r="N1935" t="str">
        <f t="shared" si="126"/>
        <v>28#29</v>
      </c>
      <c r="O1935">
        <v>28</v>
      </c>
      <c r="P1935">
        <v>29</v>
      </c>
      <c r="Q1935">
        <v>12.159668690952781</v>
      </c>
      <c r="R1935">
        <v>19.446005047516749</v>
      </c>
    </row>
    <row r="1936" spans="1:18" x14ac:dyDescent="0.25">
      <c r="A1936" s="70">
        <v>28</v>
      </c>
      <c r="B1936" s="70">
        <v>30</v>
      </c>
      <c r="C1936" s="83">
        <v>41.157438355092609</v>
      </c>
      <c r="D1936" s="83">
        <v>0</v>
      </c>
      <c r="E1936" s="43">
        <f t="shared" si="123"/>
        <v>13.10081951842591</v>
      </c>
      <c r="F1936" s="17">
        <f t="shared" si="124"/>
        <v>7.6331102691211794E-2</v>
      </c>
      <c r="G1936" s="17">
        <v>20.318002742021832</v>
      </c>
      <c r="H1936" s="17">
        <f t="shared" si="125"/>
        <v>20.391330413917789</v>
      </c>
      <c r="N1936" t="str">
        <f t="shared" si="126"/>
        <v>28#30</v>
      </c>
      <c r="O1936">
        <v>28</v>
      </c>
      <c r="P1936">
        <v>30</v>
      </c>
      <c r="Q1936">
        <v>13.10081951842591</v>
      </c>
      <c r="R1936">
        <v>20.391330413917789</v>
      </c>
    </row>
    <row r="1937" spans="1:18" x14ac:dyDescent="0.25">
      <c r="A1937" s="70">
        <v>28</v>
      </c>
      <c r="B1937" s="70">
        <v>31</v>
      </c>
      <c r="C1937" s="83">
        <v>38.792068334684998</v>
      </c>
      <c r="D1937" s="83">
        <v>0</v>
      </c>
      <c r="E1937" s="43">
        <f t="shared" si="123"/>
        <v>12.347898856447413</v>
      </c>
      <c r="F1937" s="17">
        <f t="shared" si="124"/>
        <v>8.0985438221163705E-2</v>
      </c>
      <c r="G1937" s="17">
        <v>19.572228839696535</v>
      </c>
      <c r="H1937" s="17">
        <f t="shared" si="125"/>
        <v>19.642865013578998</v>
      </c>
      <c r="N1937" t="str">
        <f t="shared" si="126"/>
        <v>28#31</v>
      </c>
      <c r="O1937">
        <v>28</v>
      </c>
      <c r="P1937">
        <v>31</v>
      </c>
      <c r="Q1937">
        <v>12.347898856447413</v>
      </c>
      <c r="R1937">
        <v>19.642865013578998</v>
      </c>
    </row>
    <row r="1938" spans="1:18" x14ac:dyDescent="0.25">
      <c r="A1938" s="70">
        <v>28</v>
      </c>
      <c r="B1938" s="70">
        <v>32</v>
      </c>
      <c r="C1938" s="83">
        <v>38.792068334684998</v>
      </c>
      <c r="D1938" s="83">
        <v>0</v>
      </c>
      <c r="E1938" s="43">
        <f t="shared" si="123"/>
        <v>12.347898856447413</v>
      </c>
      <c r="F1938" s="17">
        <f t="shared" si="124"/>
        <v>8.0985438221163705E-2</v>
      </c>
      <c r="G1938" s="17">
        <v>19.572228839696535</v>
      </c>
      <c r="H1938" s="17">
        <f t="shared" si="125"/>
        <v>19.642865013578998</v>
      </c>
      <c r="N1938" t="str">
        <f t="shared" si="126"/>
        <v>28#32</v>
      </c>
      <c r="O1938">
        <v>28</v>
      </c>
      <c r="P1938">
        <v>32</v>
      </c>
      <c r="Q1938">
        <v>12.347898856447413</v>
      </c>
      <c r="R1938">
        <v>19.642865013578998</v>
      </c>
    </row>
    <row r="1939" spans="1:18" x14ac:dyDescent="0.25">
      <c r="A1939" s="70">
        <v>28</v>
      </c>
      <c r="B1939" s="70">
        <v>33</v>
      </c>
      <c r="C1939" s="83">
        <v>45.415104391826333</v>
      </c>
      <c r="D1939" s="83">
        <v>19.055</v>
      </c>
      <c r="E1939" s="43">
        <f t="shared" si="123"/>
        <v>14.456076709987212</v>
      </c>
      <c r="F1939" s="17">
        <f t="shared" si="124"/>
        <v>6.9175061813910685E-2</v>
      </c>
      <c r="G1939" s="17">
        <v>19.055</v>
      </c>
      <c r="H1939" s="17">
        <f t="shared" si="125"/>
        <v>19.055</v>
      </c>
      <c r="N1939" t="str">
        <f t="shared" si="126"/>
        <v>28#33</v>
      </c>
      <c r="O1939">
        <v>28</v>
      </c>
      <c r="P1939">
        <v>33</v>
      </c>
      <c r="Q1939">
        <v>14.456076709987212</v>
      </c>
      <c r="R1939">
        <v>19.055</v>
      </c>
    </row>
    <row r="1940" spans="1:18" x14ac:dyDescent="0.25">
      <c r="A1940" s="70">
        <v>28</v>
      </c>
      <c r="B1940" s="70">
        <v>34</v>
      </c>
      <c r="C1940" s="83">
        <v>39.738216342848041</v>
      </c>
      <c r="D1940" s="83">
        <v>0</v>
      </c>
      <c r="E1940" s="43">
        <f t="shared" si="123"/>
        <v>12.649067121238811</v>
      </c>
      <c r="F1940" s="17">
        <f t="shared" si="124"/>
        <v>7.9057213501612211E-2</v>
      </c>
      <c r="G1940" s="17">
        <v>19.877812384006582</v>
      </c>
      <c r="H1940" s="17">
        <f t="shared" si="125"/>
        <v>19.949551408900462</v>
      </c>
      <c r="N1940" t="str">
        <f t="shared" si="126"/>
        <v>28#34</v>
      </c>
      <c r="O1940">
        <v>28</v>
      </c>
      <c r="P1940">
        <v>34</v>
      </c>
      <c r="Q1940">
        <v>12.649067121238811</v>
      </c>
      <c r="R1940">
        <v>19.949551408900462</v>
      </c>
    </row>
    <row r="1941" spans="1:18" x14ac:dyDescent="0.25">
      <c r="A1941" s="70">
        <v>28</v>
      </c>
      <c r="B1941" s="70">
        <v>35</v>
      </c>
      <c r="C1941" s="83">
        <v>41.748780860194515</v>
      </c>
      <c r="D1941" s="83">
        <v>0</v>
      </c>
      <c r="E1941" s="43">
        <f t="shared" si="123"/>
        <v>13.289049683920535</v>
      </c>
      <c r="F1941" s="17">
        <f t="shared" si="124"/>
        <v>7.5249925599268283E-2</v>
      </c>
      <c r="G1941" s="17">
        <v>20.495270221942175</v>
      </c>
      <c r="H1941" s="17">
        <f t="shared" si="125"/>
        <v>20.569237652173165</v>
      </c>
      <c r="N1941" t="str">
        <f t="shared" si="126"/>
        <v>28#35</v>
      </c>
      <c r="O1941">
        <v>28</v>
      </c>
      <c r="P1941">
        <v>35</v>
      </c>
      <c r="Q1941">
        <v>13.289049683920535</v>
      </c>
      <c r="R1941">
        <v>20.569237652173165</v>
      </c>
    </row>
    <row r="1942" spans="1:18" x14ac:dyDescent="0.25">
      <c r="A1942" s="70">
        <v>28</v>
      </c>
      <c r="B1942" s="70">
        <v>36</v>
      </c>
      <c r="C1942" s="83">
        <v>37.01804081937928</v>
      </c>
      <c r="D1942" s="83">
        <v>0</v>
      </c>
      <c r="E1942" s="43">
        <f t="shared" si="123"/>
        <v>11.783208359963536</v>
      </c>
      <c r="F1942" s="17">
        <f t="shared" si="124"/>
        <v>8.4866529509717889E-2</v>
      </c>
      <c r="G1942" s="17">
        <v>18.971326379309293</v>
      </c>
      <c r="H1942" s="17">
        <f t="shared" si="125"/>
        <v>19.03979389621222</v>
      </c>
      <c r="N1942" t="str">
        <f t="shared" si="126"/>
        <v>28#36</v>
      </c>
      <c r="O1942">
        <v>28</v>
      </c>
      <c r="P1942">
        <v>36</v>
      </c>
      <c r="Q1942">
        <v>11.783208359963536</v>
      </c>
      <c r="R1942">
        <v>19.03979389621222</v>
      </c>
    </row>
    <row r="1943" spans="1:18" x14ac:dyDescent="0.25">
      <c r="A1943" s="70">
        <v>28</v>
      </c>
      <c r="B1943" s="70">
        <v>37</v>
      </c>
      <c r="C1943" s="83">
        <v>39.974753344888796</v>
      </c>
      <c r="D1943" s="83">
        <v>0</v>
      </c>
      <c r="E1943" s="43">
        <f t="shared" si="123"/>
        <v>12.724359187436658</v>
      </c>
      <c r="F1943" s="17">
        <f t="shared" si="124"/>
        <v>7.8589419338880792E-2</v>
      </c>
      <c r="G1943" s="17">
        <v>19.952664371163191</v>
      </c>
      <c r="H1943" s="17">
        <f t="shared" si="125"/>
        <v>20.024673536878719</v>
      </c>
      <c r="N1943" t="str">
        <f t="shared" si="126"/>
        <v>28#37</v>
      </c>
      <c r="O1943">
        <v>28</v>
      </c>
      <c r="P1943">
        <v>37</v>
      </c>
      <c r="Q1943">
        <v>12.724359187436658</v>
      </c>
      <c r="R1943">
        <v>20.024673536878719</v>
      </c>
    </row>
    <row r="1944" spans="1:18" x14ac:dyDescent="0.25">
      <c r="A1944" s="70">
        <v>28</v>
      </c>
      <c r="B1944" s="70">
        <v>38</v>
      </c>
      <c r="C1944" s="83">
        <v>34.889207801012418</v>
      </c>
      <c r="D1944" s="83">
        <v>0</v>
      </c>
      <c r="E1944" s="43">
        <f t="shared" si="123"/>
        <v>11.105579764182885</v>
      </c>
      <c r="F1944" s="17">
        <f t="shared" si="124"/>
        <v>9.0044826225565089E-2</v>
      </c>
      <c r="G1944" s="17">
        <v>18.198209820377993</v>
      </c>
      <c r="H1944" s="17">
        <f t="shared" si="125"/>
        <v>18.263887159619738</v>
      </c>
      <c r="N1944" t="str">
        <f t="shared" si="126"/>
        <v>28#38</v>
      </c>
      <c r="O1944">
        <v>28</v>
      </c>
      <c r="P1944">
        <v>38</v>
      </c>
      <c r="Q1944">
        <v>11.105579764182885</v>
      </c>
      <c r="R1944">
        <v>18.263887159619738</v>
      </c>
    </row>
    <row r="1945" spans="1:18" x14ac:dyDescent="0.25">
      <c r="A1945" s="70">
        <v>28</v>
      </c>
      <c r="B1945" s="70">
        <v>39</v>
      </c>
      <c r="C1945" s="83">
        <v>42.340123365296421</v>
      </c>
      <c r="D1945" s="83">
        <v>0</v>
      </c>
      <c r="E1945" s="43">
        <f t="shared" si="123"/>
        <v>13.47727984941516</v>
      </c>
      <c r="F1945" s="17">
        <f t="shared" si="124"/>
        <v>7.4198948984753363E-2</v>
      </c>
      <c r="G1945" s="17">
        <v>20.669068374815506</v>
      </c>
      <c r="H1945" s="17">
        <f t="shared" si="125"/>
        <v>20.743663042580213</v>
      </c>
      <c r="N1945" t="str">
        <f t="shared" si="126"/>
        <v>28#39</v>
      </c>
      <c r="O1945">
        <v>28</v>
      </c>
      <c r="P1945">
        <v>39</v>
      </c>
      <c r="Q1945">
        <v>13.47727984941516</v>
      </c>
      <c r="R1945">
        <v>20.743663042580213</v>
      </c>
    </row>
    <row r="1946" spans="1:18" x14ac:dyDescent="0.25">
      <c r="A1946" s="70">
        <v>28</v>
      </c>
      <c r="B1946" s="70">
        <v>40</v>
      </c>
      <c r="C1946" s="83">
        <v>41.985317862235277</v>
      </c>
      <c r="D1946" s="83">
        <v>0</v>
      </c>
      <c r="E1946" s="43">
        <f t="shared" si="123"/>
        <v>13.364341750118385</v>
      </c>
      <c r="F1946" s="17">
        <f t="shared" si="124"/>
        <v>7.4825982356455503E-2</v>
      </c>
      <c r="G1946" s="17">
        <v>20.565200420801148</v>
      </c>
      <c r="H1946" s="17">
        <f t="shared" si="125"/>
        <v>20.639420229119818</v>
      </c>
      <c r="N1946" t="str">
        <f t="shared" si="126"/>
        <v>28#40</v>
      </c>
      <c r="O1946">
        <v>28</v>
      </c>
      <c r="P1946">
        <v>40</v>
      </c>
      <c r="Q1946">
        <v>13.364341750118385</v>
      </c>
      <c r="R1946">
        <v>20.639420229119818</v>
      </c>
    </row>
    <row r="1947" spans="1:18" x14ac:dyDescent="0.25">
      <c r="A1947" s="70">
        <v>28</v>
      </c>
      <c r="B1947" s="70">
        <v>41</v>
      </c>
      <c r="C1947" s="83">
        <v>42.813197369377953</v>
      </c>
      <c r="D1947" s="83">
        <v>0</v>
      </c>
      <c r="E1947" s="43">
        <f t="shared" si="123"/>
        <v>13.627863981810863</v>
      </c>
      <c r="F1947" s="17">
        <f t="shared" si="124"/>
        <v>7.3379071095419052E-2</v>
      </c>
      <c r="G1947" s="17">
        <v>20.805672819840602</v>
      </c>
      <c r="H1947" s="17">
        <f t="shared" si="125"/>
        <v>20.880760493047408</v>
      </c>
      <c r="N1947" t="str">
        <f t="shared" si="126"/>
        <v>28#41</v>
      </c>
      <c r="O1947">
        <v>28</v>
      </c>
      <c r="P1947">
        <v>41</v>
      </c>
      <c r="Q1947">
        <v>13.627863981810863</v>
      </c>
      <c r="R1947">
        <v>20.880760493047408</v>
      </c>
    </row>
    <row r="1948" spans="1:18" x14ac:dyDescent="0.25">
      <c r="A1948" s="70">
        <v>28</v>
      </c>
      <c r="B1948" s="70">
        <v>42</v>
      </c>
      <c r="C1948" s="83">
        <v>39.501679340807272</v>
      </c>
      <c r="D1948" s="83">
        <v>0</v>
      </c>
      <c r="E1948" s="43">
        <f t="shared" si="123"/>
        <v>12.573775055040958</v>
      </c>
      <c r="F1948" s="17">
        <f t="shared" si="124"/>
        <v>7.953060998964584E-2</v>
      </c>
      <c r="G1948" s="17">
        <v>19.802349831734901</v>
      </c>
      <c r="H1948" s="17">
        <f t="shared" si="125"/>
        <v>19.873816512277632</v>
      </c>
      <c r="N1948" t="str">
        <f t="shared" si="126"/>
        <v>28#42</v>
      </c>
      <c r="O1948">
        <v>28</v>
      </c>
      <c r="P1948">
        <v>42</v>
      </c>
      <c r="Q1948">
        <v>12.573775055040958</v>
      </c>
      <c r="R1948">
        <v>19.873816512277632</v>
      </c>
    </row>
    <row r="1949" spans="1:18" x14ac:dyDescent="0.25">
      <c r="A1949" s="70">
        <v>28</v>
      </c>
      <c r="B1949" s="70">
        <v>43</v>
      </c>
      <c r="C1949" s="83">
        <v>42.340123365296421</v>
      </c>
      <c r="D1949" s="83">
        <v>0</v>
      </c>
      <c r="E1949" s="43">
        <f t="shared" si="123"/>
        <v>13.47727984941516</v>
      </c>
      <c r="F1949" s="17">
        <f t="shared" si="124"/>
        <v>7.4198948984753363E-2</v>
      </c>
      <c r="G1949" s="17">
        <v>20.669068374815506</v>
      </c>
      <c r="H1949" s="17">
        <f t="shared" si="125"/>
        <v>20.743663042580213</v>
      </c>
      <c r="N1949" t="str">
        <f t="shared" si="126"/>
        <v>28#43</v>
      </c>
      <c r="O1949">
        <v>28</v>
      </c>
      <c r="P1949">
        <v>43</v>
      </c>
      <c r="Q1949">
        <v>13.47727984941516</v>
      </c>
      <c r="R1949">
        <v>20.743663042580213</v>
      </c>
    </row>
    <row r="1950" spans="1:18" x14ac:dyDescent="0.25">
      <c r="A1950" s="70">
        <v>28</v>
      </c>
      <c r="B1950" s="70">
        <v>44</v>
      </c>
      <c r="C1950" s="83">
        <v>44.46895638366329</v>
      </c>
      <c r="D1950" s="83">
        <v>18.745999999999999</v>
      </c>
      <c r="E1950" s="43">
        <f t="shared" si="123"/>
        <v>14.154908445195813</v>
      </c>
      <c r="F1950" s="17">
        <f t="shared" si="124"/>
        <v>7.0646871639738568E-2</v>
      </c>
      <c r="G1950" s="17">
        <v>18.745999999999999</v>
      </c>
      <c r="H1950" s="17">
        <f t="shared" si="125"/>
        <v>18.745999999999999</v>
      </c>
      <c r="N1950" t="str">
        <f t="shared" si="126"/>
        <v>28#44</v>
      </c>
      <c r="O1950">
        <v>28</v>
      </c>
      <c r="P1950">
        <v>44</v>
      </c>
      <c r="Q1950">
        <v>14.154908445195813</v>
      </c>
      <c r="R1950">
        <v>18.745999999999999</v>
      </c>
    </row>
    <row r="1951" spans="1:18" x14ac:dyDescent="0.25">
      <c r="A1951" s="70">
        <v>28</v>
      </c>
      <c r="B1951" s="70">
        <v>45</v>
      </c>
      <c r="C1951" s="83">
        <v>43.049734371418701</v>
      </c>
      <c r="D1951" s="83">
        <v>0</v>
      </c>
      <c r="E1951" s="43">
        <f t="shared" si="123"/>
        <v>13.703156048008708</v>
      </c>
      <c r="F1951" s="17">
        <f t="shared" si="124"/>
        <v>7.2975889386103596E-2</v>
      </c>
      <c r="G1951" s="17">
        <v>20.873179964804034</v>
      </c>
      <c r="H1951" s="17">
        <f t="shared" si="125"/>
        <v>20.948511271297011</v>
      </c>
      <c r="N1951" t="str">
        <f t="shared" si="126"/>
        <v>28#45</v>
      </c>
      <c r="O1951">
        <v>28</v>
      </c>
      <c r="P1951">
        <v>45</v>
      </c>
      <c r="Q1951">
        <v>13.703156048008708</v>
      </c>
      <c r="R1951">
        <v>20.948511271297011</v>
      </c>
    </row>
    <row r="1952" spans="1:18" x14ac:dyDescent="0.25">
      <c r="A1952" s="70">
        <v>28</v>
      </c>
      <c r="B1952" s="70">
        <v>46</v>
      </c>
      <c r="C1952" s="83">
        <v>48.490085418356223</v>
      </c>
      <c r="D1952" s="83">
        <v>19.158000000000001</v>
      </c>
      <c r="E1952" s="43">
        <f t="shared" si="123"/>
        <v>15.434873570559258</v>
      </c>
      <c r="F1952" s="17">
        <f t="shared" si="124"/>
        <v>6.4788350576930998E-2</v>
      </c>
      <c r="G1952" s="17">
        <v>19.158000000000001</v>
      </c>
      <c r="H1952" s="17">
        <f t="shared" si="125"/>
        <v>19.158000000000001</v>
      </c>
      <c r="N1952" t="str">
        <f t="shared" si="126"/>
        <v>28#46</v>
      </c>
      <c r="O1952">
        <v>28</v>
      </c>
      <c r="P1952">
        <v>46</v>
      </c>
      <c r="Q1952">
        <v>15.434873570559258</v>
      </c>
      <c r="R1952">
        <v>19.158000000000001</v>
      </c>
    </row>
    <row r="1953" spans="1:18" x14ac:dyDescent="0.25">
      <c r="A1953" s="70">
        <v>28</v>
      </c>
      <c r="B1953" s="70">
        <v>47</v>
      </c>
      <c r="C1953" s="83">
        <v>34.652670798971656</v>
      </c>
      <c r="D1953" s="83">
        <v>0</v>
      </c>
      <c r="E1953" s="43">
        <f t="shared" si="123"/>
        <v>11.030287697985035</v>
      </c>
      <c r="F1953" s="17">
        <f t="shared" si="124"/>
        <v>9.0659466677616735E-2</v>
      </c>
      <c r="G1953" s="17">
        <v>18.10856164985891</v>
      </c>
      <c r="H1953" s="17">
        <f t="shared" si="125"/>
        <v>18.173915448853251</v>
      </c>
      <c r="N1953" t="str">
        <f t="shared" si="126"/>
        <v>28#47</v>
      </c>
      <c r="O1953">
        <v>28</v>
      </c>
      <c r="P1953">
        <v>47</v>
      </c>
      <c r="Q1953">
        <v>11.030287697985035</v>
      </c>
      <c r="R1953">
        <v>18.173915448853251</v>
      </c>
    </row>
    <row r="1954" spans="1:18" x14ac:dyDescent="0.25">
      <c r="A1954" s="70">
        <v>28</v>
      </c>
      <c r="B1954" s="70">
        <v>49</v>
      </c>
      <c r="C1954" s="83">
        <v>41.748780860194515</v>
      </c>
      <c r="D1954" s="83">
        <v>0</v>
      </c>
      <c r="E1954" s="43">
        <f t="shared" si="123"/>
        <v>13.289049683920535</v>
      </c>
      <c r="F1954" s="17">
        <f t="shared" si="124"/>
        <v>7.5249925599268283E-2</v>
      </c>
      <c r="G1954" s="17">
        <v>20.495270221942175</v>
      </c>
      <c r="H1954" s="17">
        <f t="shared" si="125"/>
        <v>20.569237652173165</v>
      </c>
      <c r="N1954" t="str">
        <f t="shared" si="126"/>
        <v>28#49</v>
      </c>
      <c r="O1954">
        <v>28</v>
      </c>
      <c r="P1954">
        <v>49</v>
      </c>
      <c r="Q1954">
        <v>13.289049683920535</v>
      </c>
      <c r="R1954">
        <v>20.569237652173165</v>
      </c>
    </row>
    <row r="1955" spans="1:18" x14ac:dyDescent="0.25">
      <c r="A1955" s="70">
        <v>28</v>
      </c>
      <c r="B1955" s="70">
        <v>50</v>
      </c>
      <c r="C1955" s="83">
        <v>40.92090135305186</v>
      </c>
      <c r="D1955" s="83">
        <v>0</v>
      </c>
      <c r="E1955" s="43">
        <f t="shared" si="123"/>
        <v>13.025527452228063</v>
      </c>
      <c r="F1955" s="17">
        <f t="shared" si="124"/>
        <v>7.677232293798178E-2</v>
      </c>
      <c r="G1955" s="17">
        <v>20.246102488507283</v>
      </c>
      <c r="H1955" s="17">
        <f t="shared" si="125"/>
        <v>20.319170672388307</v>
      </c>
      <c r="N1955" t="str">
        <f t="shared" si="126"/>
        <v>28#50</v>
      </c>
      <c r="O1955">
        <v>28</v>
      </c>
      <c r="P1955">
        <v>50</v>
      </c>
      <c r="Q1955">
        <v>13.025527452228063</v>
      </c>
      <c r="R1955">
        <v>20.319170672388307</v>
      </c>
    </row>
    <row r="1956" spans="1:18" x14ac:dyDescent="0.25">
      <c r="A1956" s="70">
        <v>28</v>
      </c>
      <c r="B1956" s="70">
        <v>51</v>
      </c>
      <c r="C1956" s="83">
        <v>37.845920326521949</v>
      </c>
      <c r="D1956" s="83">
        <v>0</v>
      </c>
      <c r="E1956" s="43">
        <f t="shared" si="123"/>
        <v>12.046730591656011</v>
      </c>
      <c r="F1956" s="17">
        <f t="shared" si="124"/>
        <v>8.3010074176692816E-2</v>
      </c>
      <c r="G1956" s="17">
        <v>19.256420788171447</v>
      </c>
      <c r="H1956" s="17">
        <f t="shared" si="125"/>
        <v>19.325917210795957</v>
      </c>
      <c r="N1956" t="str">
        <f t="shared" si="126"/>
        <v>28#51</v>
      </c>
      <c r="O1956">
        <v>28</v>
      </c>
      <c r="P1956">
        <v>51</v>
      </c>
      <c r="Q1956">
        <v>12.046730591656011</v>
      </c>
      <c r="R1956">
        <v>19.325917210795957</v>
      </c>
    </row>
    <row r="1957" spans="1:18" x14ac:dyDescent="0.25">
      <c r="A1957" s="70">
        <v>28</v>
      </c>
      <c r="B1957" s="70">
        <v>52</v>
      </c>
      <c r="C1957" s="83">
        <v>37.491114823460805</v>
      </c>
      <c r="D1957" s="83">
        <v>0</v>
      </c>
      <c r="E1957" s="43">
        <f t="shared" si="123"/>
        <v>11.933792492359236</v>
      </c>
      <c r="F1957" s="17">
        <f t="shared" si="124"/>
        <v>8.3795658474894952E-2</v>
      </c>
      <c r="G1957" s="17">
        <v>19.135260019089724</v>
      </c>
      <c r="H1957" s="17">
        <f t="shared" si="125"/>
        <v>19.204319172498618</v>
      </c>
      <c r="N1957" t="str">
        <f t="shared" si="126"/>
        <v>28#52</v>
      </c>
      <c r="O1957">
        <v>28</v>
      </c>
      <c r="P1957">
        <v>52</v>
      </c>
      <c r="Q1957">
        <v>11.933792492359236</v>
      </c>
      <c r="R1957">
        <v>19.204319172498618</v>
      </c>
    </row>
    <row r="1958" spans="1:18" x14ac:dyDescent="0.25">
      <c r="A1958" s="70">
        <v>28</v>
      </c>
      <c r="B1958" s="70">
        <v>53</v>
      </c>
      <c r="C1958" s="83">
        <v>42.103586363255673</v>
      </c>
      <c r="D1958" s="83">
        <v>0</v>
      </c>
      <c r="E1958" s="43">
        <f t="shared" si="123"/>
        <v>13.401987783217315</v>
      </c>
      <c r="F1958" s="17">
        <f t="shared" si="124"/>
        <v>7.461579701275757E-2</v>
      </c>
      <c r="G1958" s="17">
        <v>20.599959292734329</v>
      </c>
      <c r="H1958" s="17">
        <f t="shared" si="125"/>
        <v>20.674304545821808</v>
      </c>
      <c r="N1958" t="str">
        <f t="shared" si="126"/>
        <v>28#53</v>
      </c>
      <c r="O1958">
        <v>28</v>
      </c>
      <c r="P1958">
        <v>53</v>
      </c>
      <c r="Q1958">
        <v>13.401987783217315</v>
      </c>
      <c r="R1958">
        <v>20.674304545821808</v>
      </c>
    </row>
    <row r="1959" spans="1:18" x14ac:dyDescent="0.25">
      <c r="A1959" s="70">
        <v>28</v>
      </c>
      <c r="B1959" s="70">
        <v>54</v>
      </c>
      <c r="C1959" s="83">
        <v>40.802632852031472</v>
      </c>
      <c r="D1959" s="83">
        <v>0</v>
      </c>
      <c r="E1959" s="43">
        <f t="shared" si="123"/>
        <v>12.987881419129137</v>
      </c>
      <c r="F1959" s="17">
        <f t="shared" si="124"/>
        <v>7.6994851410265797E-2</v>
      </c>
      <c r="G1959" s="17">
        <v>20.209936330890429</v>
      </c>
      <c r="H1959" s="17">
        <f t="shared" si="125"/>
        <v>20.282873991108612</v>
      </c>
      <c r="N1959" t="str">
        <f t="shared" si="126"/>
        <v>28#54</v>
      </c>
      <c r="O1959">
        <v>28</v>
      </c>
      <c r="P1959">
        <v>54</v>
      </c>
      <c r="Q1959">
        <v>12.987881419129137</v>
      </c>
      <c r="R1959">
        <v>20.282873991108612</v>
      </c>
    </row>
    <row r="1960" spans="1:18" x14ac:dyDescent="0.25">
      <c r="A1960" s="70">
        <v>28</v>
      </c>
      <c r="B1960" s="70">
        <v>55</v>
      </c>
      <c r="C1960" s="83">
        <v>37.136309320399654</v>
      </c>
      <c r="D1960" s="83">
        <v>0</v>
      </c>
      <c r="E1960" s="43">
        <f t="shared" si="123"/>
        <v>11.82085439306246</v>
      </c>
      <c r="F1960" s="17">
        <f t="shared" si="124"/>
        <v>8.4596253938030899E-2</v>
      </c>
      <c r="G1960" s="17">
        <v>19.012568373859796</v>
      </c>
      <c r="H1960" s="17">
        <f t="shared" si="125"/>
        <v>19.081184733121056</v>
      </c>
      <c r="N1960" t="str">
        <f t="shared" si="126"/>
        <v>28#55</v>
      </c>
      <c r="O1960">
        <v>28</v>
      </c>
      <c r="P1960">
        <v>55</v>
      </c>
      <c r="Q1960">
        <v>11.82085439306246</v>
      </c>
      <c r="R1960">
        <v>19.081184733121056</v>
      </c>
    </row>
    <row r="1961" spans="1:18" x14ac:dyDescent="0.25">
      <c r="A1961" s="70">
        <v>28</v>
      </c>
      <c r="B1961" s="70">
        <v>56</v>
      </c>
      <c r="C1961" s="83">
        <v>41.985317862235277</v>
      </c>
      <c r="D1961" s="83">
        <v>0</v>
      </c>
      <c r="E1961" s="43">
        <f t="shared" si="123"/>
        <v>13.364341750118385</v>
      </c>
      <c r="F1961" s="17">
        <f t="shared" si="124"/>
        <v>7.4825982356455503E-2</v>
      </c>
      <c r="G1961" s="17">
        <v>20.565200420801148</v>
      </c>
      <c r="H1961" s="17">
        <f t="shared" si="125"/>
        <v>20.639420229119818</v>
      </c>
      <c r="N1961" t="str">
        <f t="shared" si="126"/>
        <v>28#56</v>
      </c>
      <c r="O1961">
        <v>28</v>
      </c>
      <c r="P1961">
        <v>56</v>
      </c>
      <c r="Q1961">
        <v>13.364341750118385</v>
      </c>
      <c r="R1961">
        <v>20.639420229119818</v>
      </c>
    </row>
    <row r="1962" spans="1:18" x14ac:dyDescent="0.25">
      <c r="A1962" s="70">
        <v>28</v>
      </c>
      <c r="B1962" s="70">
        <v>57</v>
      </c>
      <c r="C1962" s="83">
        <v>38.082457328562711</v>
      </c>
      <c r="D1962" s="83">
        <v>0</v>
      </c>
      <c r="E1962" s="43">
        <f t="shared" si="123"/>
        <v>12.122022657853861</v>
      </c>
      <c r="F1962" s="17">
        <f t="shared" si="124"/>
        <v>8.2494483653856213E-2</v>
      </c>
      <c r="G1962" s="17">
        <v>19.336357059593738</v>
      </c>
      <c r="H1962" s="17">
        <f t="shared" si="125"/>
        <v>19.40614197222181</v>
      </c>
      <c r="N1962" t="str">
        <f t="shared" si="126"/>
        <v>28#57</v>
      </c>
      <c r="O1962">
        <v>28</v>
      </c>
      <c r="P1962">
        <v>57</v>
      </c>
      <c r="Q1962">
        <v>12.122022657853861</v>
      </c>
      <c r="R1962">
        <v>19.40614197222181</v>
      </c>
    </row>
    <row r="1963" spans="1:18" x14ac:dyDescent="0.25">
      <c r="A1963" s="70">
        <v>28</v>
      </c>
      <c r="B1963" s="70">
        <v>59</v>
      </c>
      <c r="C1963" s="83">
        <v>37.491114823460805</v>
      </c>
      <c r="D1963" s="83">
        <v>0</v>
      </c>
      <c r="E1963" s="43">
        <f t="shared" si="123"/>
        <v>11.933792492359236</v>
      </c>
      <c r="F1963" s="17">
        <f t="shared" si="124"/>
        <v>8.3795658474894952E-2</v>
      </c>
      <c r="G1963" s="17">
        <v>19.135260019089724</v>
      </c>
      <c r="H1963" s="17">
        <f t="shared" si="125"/>
        <v>19.204319172498618</v>
      </c>
      <c r="N1963" t="str">
        <f t="shared" si="126"/>
        <v>28#59</v>
      </c>
      <c r="O1963">
        <v>28</v>
      </c>
      <c r="P1963">
        <v>59</v>
      </c>
      <c r="Q1963">
        <v>11.933792492359236</v>
      </c>
      <c r="R1963">
        <v>19.204319172498618</v>
      </c>
    </row>
    <row r="1964" spans="1:18" x14ac:dyDescent="0.25">
      <c r="A1964" s="70">
        <v>28</v>
      </c>
      <c r="B1964" s="70">
        <v>60</v>
      </c>
      <c r="C1964" s="83">
        <v>43.404539874479845</v>
      </c>
      <c r="D1964" s="83">
        <v>0</v>
      </c>
      <c r="E1964" s="43">
        <f t="shared" si="123"/>
        <v>13.816094147305483</v>
      </c>
      <c r="F1964" s="17">
        <f t="shared" si="124"/>
        <v>7.2379356230358877E-2</v>
      </c>
      <c r="G1964" s="17">
        <v>20.973463104614858</v>
      </c>
      <c r="H1964" s="17">
        <f t="shared" si="125"/>
        <v>21.049156332959413</v>
      </c>
      <c r="N1964" t="str">
        <f t="shared" si="126"/>
        <v>28#60</v>
      </c>
      <c r="O1964">
        <v>28</v>
      </c>
      <c r="P1964">
        <v>60</v>
      </c>
      <c r="Q1964">
        <v>13.816094147305483</v>
      </c>
      <c r="R1964">
        <v>21.049156332959413</v>
      </c>
    </row>
    <row r="1965" spans="1:18" x14ac:dyDescent="0.25">
      <c r="A1965" s="70">
        <v>28</v>
      </c>
      <c r="B1965" s="70">
        <v>61</v>
      </c>
      <c r="C1965" s="83">
        <v>39.738216342848041</v>
      </c>
      <c r="D1965" s="83">
        <v>0</v>
      </c>
      <c r="E1965" s="43">
        <f t="shared" si="123"/>
        <v>12.649067121238811</v>
      </c>
      <c r="F1965" s="17">
        <f t="shared" si="124"/>
        <v>7.9057213501612211E-2</v>
      </c>
      <c r="G1965" s="17">
        <v>19.877812384006582</v>
      </c>
      <c r="H1965" s="17">
        <f t="shared" si="125"/>
        <v>19.949551408900462</v>
      </c>
      <c r="N1965" t="str">
        <f t="shared" si="126"/>
        <v>28#61</v>
      </c>
      <c r="O1965">
        <v>28</v>
      </c>
      <c r="P1965">
        <v>61</v>
      </c>
      <c r="Q1965">
        <v>12.649067121238811</v>
      </c>
      <c r="R1965">
        <v>19.949551408900462</v>
      </c>
    </row>
    <row r="1966" spans="1:18" x14ac:dyDescent="0.25">
      <c r="A1966" s="70">
        <v>28</v>
      </c>
      <c r="B1966" s="70">
        <v>62</v>
      </c>
      <c r="C1966" s="83">
        <v>43.168002872439089</v>
      </c>
      <c r="D1966" s="83">
        <v>0</v>
      </c>
      <c r="E1966" s="43">
        <f t="shared" si="123"/>
        <v>13.740802081107637</v>
      </c>
      <c r="F1966" s="17">
        <f t="shared" si="124"/>
        <v>7.2775955442580004E-2</v>
      </c>
      <c r="G1966" s="17">
        <v>20.906737307039066</v>
      </c>
      <c r="H1966" s="17">
        <f t="shared" si="125"/>
        <v>20.98218972198017</v>
      </c>
      <c r="N1966" t="str">
        <f t="shared" si="126"/>
        <v>28#62</v>
      </c>
      <c r="O1966">
        <v>28</v>
      </c>
      <c r="P1966">
        <v>62</v>
      </c>
      <c r="Q1966">
        <v>13.740802081107637</v>
      </c>
      <c r="R1966">
        <v>20.98218972198017</v>
      </c>
    </row>
    <row r="1967" spans="1:18" x14ac:dyDescent="0.25">
      <c r="A1967" s="70">
        <v>28</v>
      </c>
      <c r="B1967" s="70">
        <v>63</v>
      </c>
      <c r="C1967" s="83">
        <v>47.543937410193195</v>
      </c>
      <c r="D1967" s="83">
        <v>19.57</v>
      </c>
      <c r="E1967" s="43">
        <f t="shared" si="123"/>
        <v>15.133705305767863</v>
      </c>
      <c r="F1967" s="17">
        <f t="shared" si="124"/>
        <v>6.6077670986422143E-2</v>
      </c>
      <c r="G1967" s="17">
        <v>19.57</v>
      </c>
      <c r="H1967" s="17">
        <f t="shared" si="125"/>
        <v>19.57</v>
      </c>
      <c r="N1967" t="str">
        <f t="shared" si="126"/>
        <v>28#63</v>
      </c>
      <c r="O1967">
        <v>28</v>
      </c>
      <c r="P1967">
        <v>63</v>
      </c>
      <c r="Q1967">
        <v>15.133705305767863</v>
      </c>
      <c r="R1967">
        <v>19.57</v>
      </c>
    </row>
    <row r="1968" spans="1:18" x14ac:dyDescent="0.25">
      <c r="A1968" s="70">
        <v>28</v>
      </c>
      <c r="B1968" s="70">
        <v>64</v>
      </c>
      <c r="C1968" s="83">
        <v>39.856484843868429</v>
      </c>
      <c r="D1968" s="83">
        <v>0</v>
      </c>
      <c r="E1968" s="43">
        <f t="shared" si="123"/>
        <v>12.686713154337738</v>
      </c>
      <c r="F1968" s="17">
        <f t="shared" si="124"/>
        <v>7.8822622363625208E-2</v>
      </c>
      <c r="G1968" s="17">
        <v>19.915314267494832</v>
      </c>
      <c r="H1968" s="17">
        <f t="shared" si="125"/>
        <v>19.98718863668622</v>
      </c>
      <c r="N1968" t="str">
        <f t="shared" si="126"/>
        <v>28#64</v>
      </c>
      <c r="O1968">
        <v>28</v>
      </c>
      <c r="P1968">
        <v>64</v>
      </c>
      <c r="Q1968">
        <v>12.686713154337738</v>
      </c>
      <c r="R1968">
        <v>19.98718863668622</v>
      </c>
    </row>
    <row r="1969" spans="1:18" x14ac:dyDescent="0.25">
      <c r="A1969" s="70">
        <v>28</v>
      </c>
      <c r="B1969" s="70">
        <v>65</v>
      </c>
      <c r="C1969" s="83">
        <v>38.200725829583071</v>
      </c>
      <c r="D1969" s="83">
        <v>0</v>
      </c>
      <c r="E1969" s="43">
        <f t="shared" si="123"/>
        <v>12.159668690952781</v>
      </c>
      <c r="F1969" s="17">
        <f t="shared" si="124"/>
        <v>8.2239082775670935E-2</v>
      </c>
      <c r="G1969" s="17">
        <v>19.376076786394652</v>
      </c>
      <c r="H1969" s="17">
        <f t="shared" si="125"/>
        <v>19.446005047516749</v>
      </c>
      <c r="N1969" t="str">
        <f t="shared" si="126"/>
        <v>28#65</v>
      </c>
      <c r="O1969">
        <v>28</v>
      </c>
      <c r="P1969">
        <v>65</v>
      </c>
      <c r="Q1969">
        <v>12.159668690952781</v>
      </c>
      <c r="R1969">
        <v>19.446005047516749</v>
      </c>
    </row>
    <row r="1970" spans="1:18" x14ac:dyDescent="0.25">
      <c r="A1970" s="70">
        <v>28</v>
      </c>
      <c r="B1970" s="70">
        <v>66</v>
      </c>
      <c r="C1970" s="83">
        <v>37.845920326521949</v>
      </c>
      <c r="D1970" s="83">
        <v>0</v>
      </c>
      <c r="E1970" s="43">
        <f t="shared" si="123"/>
        <v>12.046730591656011</v>
      </c>
      <c r="F1970" s="17">
        <f t="shared" si="124"/>
        <v>8.3010074176692816E-2</v>
      </c>
      <c r="G1970" s="17">
        <v>19.256420788171447</v>
      </c>
      <c r="H1970" s="17">
        <f t="shared" si="125"/>
        <v>19.325917210795957</v>
      </c>
      <c r="N1970" t="str">
        <f t="shared" si="126"/>
        <v>28#66</v>
      </c>
      <c r="O1970">
        <v>28</v>
      </c>
      <c r="P1970">
        <v>66</v>
      </c>
      <c r="Q1970">
        <v>12.046730591656011</v>
      </c>
      <c r="R1970">
        <v>19.325917210795957</v>
      </c>
    </row>
    <row r="1971" spans="1:18" x14ac:dyDescent="0.25">
      <c r="A1971" s="70">
        <v>28</v>
      </c>
      <c r="B1971" s="70">
        <v>67</v>
      </c>
      <c r="C1971" s="83">
        <v>39.856484843868429</v>
      </c>
      <c r="D1971" s="83">
        <v>0</v>
      </c>
      <c r="E1971" s="43">
        <f t="shared" si="123"/>
        <v>12.686713154337738</v>
      </c>
      <c r="F1971" s="17">
        <f t="shared" si="124"/>
        <v>7.8822622363625208E-2</v>
      </c>
      <c r="G1971" s="17">
        <v>19.915314267494832</v>
      </c>
      <c r="H1971" s="17">
        <f t="shared" si="125"/>
        <v>19.98718863668622</v>
      </c>
      <c r="N1971" t="str">
        <f t="shared" si="126"/>
        <v>28#67</v>
      </c>
      <c r="O1971">
        <v>28</v>
      </c>
      <c r="P1971">
        <v>67</v>
      </c>
      <c r="Q1971">
        <v>12.686713154337738</v>
      </c>
      <c r="R1971">
        <v>19.98718863668622</v>
      </c>
    </row>
    <row r="1972" spans="1:18" x14ac:dyDescent="0.25">
      <c r="A1972" s="70">
        <v>28</v>
      </c>
      <c r="B1972" s="70">
        <v>68</v>
      </c>
      <c r="C1972" s="83">
        <v>38.082457328562711</v>
      </c>
      <c r="D1972" s="83">
        <v>0</v>
      </c>
      <c r="E1972" s="43">
        <f t="shared" si="123"/>
        <v>12.122022657853861</v>
      </c>
      <c r="F1972" s="17">
        <f t="shared" si="124"/>
        <v>8.2494483653856213E-2</v>
      </c>
      <c r="G1972" s="17">
        <v>19.336357059593738</v>
      </c>
      <c r="H1972" s="17">
        <f t="shared" si="125"/>
        <v>19.40614197222181</v>
      </c>
      <c r="N1972" t="str">
        <f t="shared" si="126"/>
        <v>28#68</v>
      </c>
      <c r="O1972">
        <v>28</v>
      </c>
      <c r="P1972">
        <v>68</v>
      </c>
      <c r="Q1972">
        <v>12.122022657853861</v>
      </c>
      <c r="R1972">
        <v>19.40614197222181</v>
      </c>
    </row>
    <row r="1973" spans="1:18" x14ac:dyDescent="0.25">
      <c r="A1973" s="70">
        <v>28</v>
      </c>
      <c r="B1973" s="70">
        <v>69</v>
      </c>
      <c r="C1973" s="83">
        <v>39.974753344888796</v>
      </c>
      <c r="D1973" s="83">
        <v>0</v>
      </c>
      <c r="E1973" s="43">
        <f t="shared" si="123"/>
        <v>12.724359187436658</v>
      </c>
      <c r="F1973" s="17">
        <f t="shared" si="124"/>
        <v>7.8589419338880792E-2</v>
      </c>
      <c r="G1973" s="17">
        <v>19.952664371163191</v>
      </c>
      <c r="H1973" s="17">
        <f t="shared" si="125"/>
        <v>20.024673536878719</v>
      </c>
      <c r="N1973" t="str">
        <f t="shared" si="126"/>
        <v>28#69</v>
      </c>
      <c r="O1973">
        <v>28</v>
      </c>
      <c r="P1973">
        <v>69</v>
      </c>
      <c r="Q1973">
        <v>12.724359187436658</v>
      </c>
      <c r="R1973">
        <v>20.024673536878719</v>
      </c>
    </row>
    <row r="1974" spans="1:18" x14ac:dyDescent="0.25">
      <c r="A1974" s="70">
        <v>28</v>
      </c>
      <c r="B1974" s="70">
        <v>70</v>
      </c>
      <c r="C1974" s="83">
        <v>35.953624310195849</v>
      </c>
      <c r="D1974" s="83">
        <v>0</v>
      </c>
      <c r="E1974" s="43">
        <f t="shared" si="123"/>
        <v>11.444394062073211</v>
      </c>
      <c r="F1974" s="17">
        <f t="shared" si="124"/>
        <v>8.7379025449150327E-2</v>
      </c>
      <c r="G1974" s="17">
        <v>18.592194368505648</v>
      </c>
      <c r="H1974" s="17">
        <f t="shared" si="125"/>
        <v>18.659293597981584</v>
      </c>
      <c r="N1974" t="str">
        <f t="shared" si="126"/>
        <v>28#70</v>
      </c>
      <c r="O1974">
        <v>28</v>
      </c>
      <c r="P1974">
        <v>70</v>
      </c>
      <c r="Q1974">
        <v>11.444394062073211</v>
      </c>
      <c r="R1974">
        <v>18.659293597981584</v>
      </c>
    </row>
    <row r="1975" spans="1:18" x14ac:dyDescent="0.25">
      <c r="A1975" s="70">
        <v>28</v>
      </c>
      <c r="B1975" s="70">
        <v>71</v>
      </c>
      <c r="C1975" s="83">
        <v>36.07189281121623</v>
      </c>
      <c r="D1975" s="83">
        <v>0</v>
      </c>
      <c r="E1975" s="43">
        <f t="shared" si="123"/>
        <v>11.482040095172136</v>
      </c>
      <c r="F1975" s="17">
        <f t="shared" si="124"/>
        <v>8.7092536841120324E-2</v>
      </c>
      <c r="G1975" s="17">
        <v>18.63503949957947</v>
      </c>
      <c r="H1975" s="17">
        <f t="shared" si="125"/>
        <v>18.702293357133453</v>
      </c>
      <c r="N1975" t="str">
        <f t="shared" si="126"/>
        <v>28#71</v>
      </c>
      <c r="O1975">
        <v>28</v>
      </c>
      <c r="P1975">
        <v>71</v>
      </c>
      <c r="Q1975">
        <v>11.482040095172136</v>
      </c>
      <c r="R1975">
        <v>18.702293357133453</v>
      </c>
    </row>
    <row r="1976" spans="1:18" x14ac:dyDescent="0.25">
      <c r="A1976" s="70">
        <v>28</v>
      </c>
      <c r="B1976" s="70">
        <v>72</v>
      </c>
      <c r="C1976" s="83">
        <v>35.125744803053166</v>
      </c>
      <c r="D1976" s="83">
        <v>0</v>
      </c>
      <c r="E1976" s="43">
        <f t="shared" si="123"/>
        <v>11.180871830380731</v>
      </c>
      <c r="F1976" s="17">
        <f t="shared" si="124"/>
        <v>8.9438463759399706E-2</v>
      </c>
      <c r="G1976" s="17">
        <v>18.287085484693399</v>
      </c>
      <c r="H1976" s="17">
        <f t="shared" si="125"/>
        <v>18.353083576207659</v>
      </c>
      <c r="N1976" t="str">
        <f t="shared" si="126"/>
        <v>28#72</v>
      </c>
      <c r="O1976">
        <v>28</v>
      </c>
      <c r="P1976">
        <v>72</v>
      </c>
      <c r="Q1976">
        <v>11.180871830380731</v>
      </c>
      <c r="R1976">
        <v>18.353083576207659</v>
      </c>
    </row>
    <row r="1977" spans="1:18" x14ac:dyDescent="0.25">
      <c r="A1977" s="70">
        <v>28</v>
      </c>
      <c r="B1977" s="70">
        <v>73</v>
      </c>
      <c r="C1977" s="83">
        <v>41.157438355092609</v>
      </c>
      <c r="D1977" s="83">
        <v>0</v>
      </c>
      <c r="E1977" s="43">
        <f t="shared" si="123"/>
        <v>13.10081951842591</v>
      </c>
      <c r="F1977" s="17">
        <f t="shared" si="124"/>
        <v>7.6331102691211794E-2</v>
      </c>
      <c r="G1977" s="17">
        <v>20.318002742021832</v>
      </c>
      <c r="H1977" s="17">
        <f t="shared" si="125"/>
        <v>20.391330413917789</v>
      </c>
      <c r="N1977" t="str">
        <f t="shared" si="126"/>
        <v>28#73</v>
      </c>
      <c r="O1977">
        <v>28</v>
      </c>
      <c r="P1977">
        <v>73</v>
      </c>
      <c r="Q1977">
        <v>13.10081951842591</v>
      </c>
      <c r="R1977">
        <v>20.391330413917789</v>
      </c>
    </row>
    <row r="1978" spans="1:18" x14ac:dyDescent="0.25">
      <c r="A1978" s="70">
        <v>28</v>
      </c>
      <c r="B1978" s="70">
        <v>74</v>
      </c>
      <c r="C1978" s="83">
        <v>34.061328293869742</v>
      </c>
      <c r="D1978" s="83">
        <v>0</v>
      </c>
      <c r="E1978" s="43">
        <f t="shared" si="123"/>
        <v>10.842057532490408</v>
      </c>
      <c r="F1978" s="17">
        <f t="shared" si="124"/>
        <v>9.2233415751880918E-2</v>
      </c>
      <c r="G1978" s="17">
        <v>17.88100212721363</v>
      </c>
      <c r="H1978" s="17">
        <f t="shared" si="125"/>
        <v>17.945534663890744</v>
      </c>
      <c r="N1978" t="str">
        <f t="shared" si="126"/>
        <v>28#74</v>
      </c>
      <c r="O1978">
        <v>28</v>
      </c>
      <c r="P1978">
        <v>74</v>
      </c>
      <c r="Q1978">
        <v>10.842057532490408</v>
      </c>
      <c r="R1978">
        <v>17.945534663890744</v>
      </c>
    </row>
    <row r="1979" spans="1:18" x14ac:dyDescent="0.25">
      <c r="A1979" s="70">
        <v>28</v>
      </c>
      <c r="B1979" s="70">
        <v>75</v>
      </c>
      <c r="C1979" s="83">
        <v>37.136309320399654</v>
      </c>
      <c r="D1979" s="83">
        <v>0</v>
      </c>
      <c r="E1979" s="43">
        <f t="shared" si="123"/>
        <v>11.82085439306246</v>
      </c>
      <c r="F1979" s="17">
        <f t="shared" si="124"/>
        <v>8.4596253938030899E-2</v>
      </c>
      <c r="G1979" s="17">
        <v>19.012568373859796</v>
      </c>
      <c r="H1979" s="17">
        <f t="shared" si="125"/>
        <v>19.081184733121056</v>
      </c>
      <c r="N1979" t="str">
        <f t="shared" si="126"/>
        <v>28#75</v>
      </c>
      <c r="O1979">
        <v>28</v>
      </c>
      <c r="P1979">
        <v>75</v>
      </c>
      <c r="Q1979">
        <v>11.82085439306246</v>
      </c>
      <c r="R1979">
        <v>19.081184733121056</v>
      </c>
    </row>
    <row r="1980" spans="1:18" x14ac:dyDescent="0.25">
      <c r="A1980" s="70">
        <v>28</v>
      </c>
      <c r="B1980" s="70">
        <v>76</v>
      </c>
      <c r="C1980" s="83">
        <v>38.673799833664624</v>
      </c>
      <c r="D1980" s="83">
        <v>0</v>
      </c>
      <c r="E1980" s="43">
        <f t="shared" si="123"/>
        <v>12.31025282334849</v>
      </c>
      <c r="F1980" s="17">
        <f t="shared" si="124"/>
        <v>8.1233100111748294E-2</v>
      </c>
      <c r="G1980" s="17">
        <v>19.533321549348301</v>
      </c>
      <c r="H1980" s="17">
        <f t="shared" si="125"/>
        <v>19.603817306819899</v>
      </c>
      <c r="N1980" t="str">
        <f t="shared" si="126"/>
        <v>28#76</v>
      </c>
      <c r="O1980">
        <v>28</v>
      </c>
      <c r="P1980">
        <v>76</v>
      </c>
      <c r="Q1980">
        <v>12.31025282334849</v>
      </c>
      <c r="R1980">
        <v>19.603817306819899</v>
      </c>
    </row>
    <row r="1981" spans="1:18" x14ac:dyDescent="0.25">
      <c r="A1981" s="70">
        <v>28</v>
      </c>
      <c r="B1981" s="70">
        <v>77</v>
      </c>
      <c r="C1981" s="83">
        <v>37.845920326521949</v>
      </c>
      <c r="D1981" s="83">
        <v>0</v>
      </c>
      <c r="E1981" s="43">
        <f t="shared" si="123"/>
        <v>12.046730591656011</v>
      </c>
      <c r="F1981" s="17">
        <f t="shared" si="124"/>
        <v>8.3010074176692816E-2</v>
      </c>
      <c r="G1981" s="17">
        <v>19.256420788171447</v>
      </c>
      <c r="H1981" s="17">
        <f t="shared" si="125"/>
        <v>19.325917210795957</v>
      </c>
      <c r="N1981" t="str">
        <f t="shared" si="126"/>
        <v>28#77</v>
      </c>
      <c r="O1981">
        <v>28</v>
      </c>
      <c r="P1981">
        <v>77</v>
      </c>
      <c r="Q1981">
        <v>12.046730591656011</v>
      </c>
      <c r="R1981">
        <v>19.325917210795957</v>
      </c>
    </row>
    <row r="1982" spans="1:18" x14ac:dyDescent="0.25">
      <c r="A1982" s="70">
        <v>28</v>
      </c>
      <c r="B1982" s="70">
        <v>78</v>
      </c>
      <c r="C1982" s="83">
        <v>41.157438355092609</v>
      </c>
      <c r="D1982" s="83">
        <v>0</v>
      </c>
      <c r="E1982" s="43">
        <f t="shared" si="123"/>
        <v>13.10081951842591</v>
      </c>
      <c r="F1982" s="17">
        <f t="shared" si="124"/>
        <v>7.6331102691211794E-2</v>
      </c>
      <c r="G1982" s="17">
        <v>20.318002742021832</v>
      </c>
      <c r="H1982" s="17">
        <f t="shared" si="125"/>
        <v>20.391330413917789</v>
      </c>
      <c r="N1982" t="str">
        <f t="shared" si="126"/>
        <v>28#78</v>
      </c>
      <c r="O1982">
        <v>28</v>
      </c>
      <c r="P1982">
        <v>78</v>
      </c>
      <c r="Q1982">
        <v>13.10081951842591</v>
      </c>
      <c r="R1982">
        <v>20.391330413917789</v>
      </c>
    </row>
    <row r="1983" spans="1:18" x14ac:dyDescent="0.25">
      <c r="A1983" s="70">
        <v>28</v>
      </c>
      <c r="B1983" s="70">
        <v>79</v>
      </c>
      <c r="C1983" s="83">
        <v>38.673799833664624</v>
      </c>
      <c r="D1983" s="83">
        <v>0</v>
      </c>
      <c r="E1983" s="43">
        <f t="shared" si="123"/>
        <v>12.31025282334849</v>
      </c>
      <c r="F1983" s="17">
        <f t="shared" si="124"/>
        <v>8.1233100111748294E-2</v>
      </c>
      <c r="G1983" s="17">
        <v>19.533321549348301</v>
      </c>
      <c r="H1983" s="17">
        <f t="shared" si="125"/>
        <v>19.603817306819899</v>
      </c>
      <c r="N1983" t="str">
        <f t="shared" si="126"/>
        <v>28#79</v>
      </c>
      <c r="O1983">
        <v>28</v>
      </c>
      <c r="P1983">
        <v>79</v>
      </c>
      <c r="Q1983">
        <v>12.31025282334849</v>
      </c>
      <c r="R1983">
        <v>19.603817306819899</v>
      </c>
    </row>
    <row r="1984" spans="1:18" x14ac:dyDescent="0.25">
      <c r="A1984" s="70">
        <v>28</v>
      </c>
      <c r="B1984" s="70">
        <v>80</v>
      </c>
      <c r="C1984" s="83">
        <v>45.296835890805937</v>
      </c>
      <c r="D1984" s="83">
        <v>18.849</v>
      </c>
      <c r="E1984" s="43">
        <f t="shared" si="123"/>
        <v>14.418430676888283</v>
      </c>
      <c r="F1984" s="17">
        <f t="shared" si="124"/>
        <v>6.935567555232823E-2</v>
      </c>
      <c r="G1984" s="17">
        <v>18.849</v>
      </c>
      <c r="H1984" s="17">
        <f t="shared" si="125"/>
        <v>18.849</v>
      </c>
      <c r="N1984" t="str">
        <f t="shared" si="126"/>
        <v>28#80</v>
      </c>
      <c r="O1984">
        <v>28</v>
      </c>
      <c r="P1984">
        <v>80</v>
      </c>
      <c r="Q1984">
        <v>14.418430676888283</v>
      </c>
      <c r="R1984">
        <v>18.849</v>
      </c>
    </row>
    <row r="1985" spans="1:18" x14ac:dyDescent="0.25">
      <c r="A1985" s="70">
        <v>29</v>
      </c>
      <c r="B1985" s="70">
        <v>1</v>
      </c>
      <c r="C1985" s="83">
        <v>45.651641393867095</v>
      </c>
      <c r="D1985" s="83">
        <v>22.556999999999999</v>
      </c>
      <c r="E1985" s="43">
        <f t="shared" si="123"/>
        <v>14.531368776185063</v>
      </c>
      <c r="F1985" s="17">
        <f t="shared" si="124"/>
        <v>6.8816641804512177E-2</v>
      </c>
      <c r="G1985" s="17">
        <v>22.556999999999999</v>
      </c>
      <c r="H1985" s="17">
        <f t="shared" si="125"/>
        <v>22.556999999999999</v>
      </c>
      <c r="N1985" t="str">
        <f t="shared" si="126"/>
        <v>29#1</v>
      </c>
      <c r="O1985">
        <v>29</v>
      </c>
      <c r="P1985">
        <v>1</v>
      </c>
      <c r="Q1985">
        <v>14.531368776185063</v>
      </c>
      <c r="R1985">
        <v>22.556999999999999</v>
      </c>
    </row>
    <row r="1986" spans="1:18" x14ac:dyDescent="0.25">
      <c r="A1986" s="70">
        <v>29</v>
      </c>
      <c r="B1986" s="70">
        <v>2</v>
      </c>
      <c r="C1986" s="83">
        <v>48.726622420397007</v>
      </c>
      <c r="D1986" s="83">
        <v>22.66</v>
      </c>
      <c r="E1986" s="43">
        <f t="shared" si="123"/>
        <v>15.510165636757115</v>
      </c>
      <c r="F1986" s="17">
        <f t="shared" si="124"/>
        <v>6.4473844020732279E-2</v>
      </c>
      <c r="G1986" s="17">
        <v>22.66</v>
      </c>
      <c r="H1986" s="17">
        <f t="shared" si="125"/>
        <v>22.66</v>
      </c>
      <c r="N1986" t="str">
        <f t="shared" si="126"/>
        <v>29#2</v>
      </c>
      <c r="O1986">
        <v>29</v>
      </c>
      <c r="P1986">
        <v>2</v>
      </c>
      <c r="Q1986">
        <v>15.510165636757115</v>
      </c>
      <c r="R1986">
        <v>22.66</v>
      </c>
    </row>
    <row r="1987" spans="1:18" x14ac:dyDescent="0.25">
      <c r="A1987" s="70">
        <v>29</v>
      </c>
      <c r="B1987" s="70">
        <v>3</v>
      </c>
      <c r="C1987" s="83">
        <v>48.963159422437776</v>
      </c>
      <c r="D1987" s="83">
        <v>22.041999999999998</v>
      </c>
      <c r="E1987" s="43">
        <f t="shared" ref="E1987:E2050" si="127">C1987/PI()</f>
        <v>15.585457702954967</v>
      </c>
      <c r="F1987" s="17">
        <f t="shared" ref="F1987:F2050" si="128">1/E1987</f>
        <v>6.4162376175221483E-2</v>
      </c>
      <c r="G1987" s="17">
        <v>22.041999999999998</v>
      </c>
      <c r="H1987" s="17">
        <f t="shared" ref="H1987:H2050" si="129">IF(D1987=0,EXP($L$3+$L$4*F1987)*$L$5,D1987)</f>
        <v>22.041999999999998</v>
      </c>
      <c r="N1987" t="str">
        <f t="shared" ref="N1987:N2050" si="130">CONCATENATE(O1987,"#",P1987)</f>
        <v>29#3</v>
      </c>
      <c r="O1987">
        <v>29</v>
      </c>
      <c r="P1987">
        <v>3</v>
      </c>
      <c r="Q1987">
        <v>15.585457702954967</v>
      </c>
      <c r="R1987">
        <v>22.041999999999998</v>
      </c>
    </row>
    <row r="1988" spans="1:18" x14ac:dyDescent="0.25">
      <c r="A1988" s="70">
        <v>29</v>
      </c>
      <c r="B1988" s="70">
        <v>4</v>
      </c>
      <c r="C1988" s="83">
        <v>37.845920326521949</v>
      </c>
      <c r="D1988" s="83">
        <v>21.114999999999998</v>
      </c>
      <c r="E1988" s="43">
        <f t="shared" si="127"/>
        <v>12.046730591656011</v>
      </c>
      <c r="F1988" s="17">
        <f t="shared" si="128"/>
        <v>8.3010074176692816E-2</v>
      </c>
      <c r="G1988" s="17">
        <v>21.114999999999998</v>
      </c>
      <c r="H1988" s="17">
        <f t="shared" si="129"/>
        <v>21.114999999999998</v>
      </c>
      <c r="N1988" t="str">
        <f t="shared" si="130"/>
        <v>29#4</v>
      </c>
      <c r="O1988">
        <v>29</v>
      </c>
      <c r="P1988">
        <v>4</v>
      </c>
      <c r="Q1988">
        <v>12.046730591656011</v>
      </c>
      <c r="R1988">
        <v>21.114999999999998</v>
      </c>
    </row>
    <row r="1989" spans="1:18" x14ac:dyDescent="0.25">
      <c r="A1989" s="70">
        <v>29</v>
      </c>
      <c r="B1989" s="70">
        <v>5</v>
      </c>
      <c r="C1989" s="83">
        <v>47.543937410193195</v>
      </c>
      <c r="D1989" s="83">
        <v>22.041999999999998</v>
      </c>
      <c r="E1989" s="43">
        <f t="shared" si="127"/>
        <v>15.133705305767863</v>
      </c>
      <c r="F1989" s="17">
        <f t="shared" si="128"/>
        <v>6.6077670986422143E-2</v>
      </c>
      <c r="G1989" s="17">
        <v>22.041999999999998</v>
      </c>
      <c r="H1989" s="17">
        <f t="shared" si="129"/>
        <v>22.041999999999998</v>
      </c>
      <c r="N1989" t="str">
        <f t="shared" si="130"/>
        <v>29#5</v>
      </c>
      <c r="O1989">
        <v>29</v>
      </c>
      <c r="P1989">
        <v>5</v>
      </c>
      <c r="Q1989">
        <v>15.133705305767863</v>
      </c>
      <c r="R1989">
        <v>22.041999999999998</v>
      </c>
    </row>
    <row r="1990" spans="1:18" x14ac:dyDescent="0.25">
      <c r="A1990" s="70">
        <v>29</v>
      </c>
      <c r="B1990" s="70">
        <v>6</v>
      </c>
      <c r="C1990" s="83">
        <v>49.909307430600819</v>
      </c>
      <c r="D1990" s="83">
        <v>22.66</v>
      </c>
      <c r="E1990" s="43">
        <f t="shared" si="127"/>
        <v>15.886625967746365</v>
      </c>
      <c r="F1990" s="17">
        <f t="shared" si="128"/>
        <v>6.2946027811710187E-2</v>
      </c>
      <c r="G1990" s="17">
        <v>22.66</v>
      </c>
      <c r="H1990" s="17">
        <f t="shared" si="129"/>
        <v>22.66</v>
      </c>
      <c r="N1990" t="str">
        <f t="shared" si="130"/>
        <v>29#6</v>
      </c>
      <c r="O1990">
        <v>29</v>
      </c>
      <c r="P1990">
        <v>6</v>
      </c>
      <c r="Q1990">
        <v>15.886625967746365</v>
      </c>
      <c r="R1990">
        <v>22.66</v>
      </c>
    </row>
    <row r="1991" spans="1:18" x14ac:dyDescent="0.25">
      <c r="A1991" s="70">
        <v>29</v>
      </c>
      <c r="B1991" s="70">
        <v>7</v>
      </c>
      <c r="C1991" s="83">
        <v>52.392945952028832</v>
      </c>
      <c r="D1991" s="83">
        <v>23.381</v>
      </c>
      <c r="E1991" s="43">
        <f t="shared" si="127"/>
        <v>16.677192662823796</v>
      </c>
      <c r="F1991" s="17">
        <f t="shared" si="128"/>
        <v>5.9962130330793888E-2</v>
      </c>
      <c r="G1991" s="17">
        <v>23.381</v>
      </c>
      <c r="H1991" s="17">
        <f t="shared" si="129"/>
        <v>23.381</v>
      </c>
      <c r="N1991" t="str">
        <f t="shared" si="130"/>
        <v>29#7</v>
      </c>
      <c r="O1991">
        <v>29</v>
      </c>
      <c r="P1991">
        <v>7</v>
      </c>
      <c r="Q1991">
        <v>16.677192662823796</v>
      </c>
      <c r="R1991">
        <v>23.381</v>
      </c>
    </row>
    <row r="1992" spans="1:18" x14ac:dyDescent="0.25">
      <c r="A1992" s="70">
        <v>29</v>
      </c>
      <c r="B1992" s="70">
        <v>8</v>
      </c>
      <c r="C1992" s="83">
        <v>50.145844432641567</v>
      </c>
      <c r="D1992" s="83">
        <v>23.071999999999999</v>
      </c>
      <c r="E1992" s="43">
        <f t="shared" si="127"/>
        <v>15.961918033944212</v>
      </c>
      <c r="F1992" s="17">
        <f t="shared" si="128"/>
        <v>6.2649112586183262E-2</v>
      </c>
      <c r="G1992" s="17">
        <v>23.071999999999999</v>
      </c>
      <c r="H1992" s="17">
        <f t="shared" si="129"/>
        <v>23.071999999999999</v>
      </c>
      <c r="N1992" t="str">
        <f t="shared" si="130"/>
        <v>29#8</v>
      </c>
      <c r="O1992">
        <v>29</v>
      </c>
      <c r="P1992">
        <v>8</v>
      </c>
      <c r="Q1992">
        <v>15.961918033944212</v>
      </c>
      <c r="R1992">
        <v>23.071999999999999</v>
      </c>
    </row>
    <row r="1993" spans="1:18" x14ac:dyDescent="0.25">
      <c r="A1993" s="70">
        <v>29</v>
      </c>
      <c r="B1993" s="70">
        <v>9</v>
      </c>
      <c r="C1993" s="83">
        <v>49.909307430600819</v>
      </c>
      <c r="D1993" s="83">
        <v>22.556999999999999</v>
      </c>
      <c r="E1993" s="43">
        <f t="shared" si="127"/>
        <v>15.886625967746365</v>
      </c>
      <c r="F1993" s="17">
        <f t="shared" si="128"/>
        <v>6.2946027811710187E-2</v>
      </c>
      <c r="G1993" s="17">
        <v>22.556999999999999</v>
      </c>
      <c r="H1993" s="17">
        <f t="shared" si="129"/>
        <v>22.556999999999999</v>
      </c>
      <c r="N1993" t="str">
        <f t="shared" si="130"/>
        <v>29#9</v>
      </c>
      <c r="O1993">
        <v>29</v>
      </c>
      <c r="P1993">
        <v>9</v>
      </c>
      <c r="Q1993">
        <v>15.886625967746365</v>
      </c>
      <c r="R1993">
        <v>22.556999999999999</v>
      </c>
    </row>
    <row r="1994" spans="1:18" x14ac:dyDescent="0.25">
      <c r="A1994" s="70">
        <v>29</v>
      </c>
      <c r="B1994" s="70">
        <v>10</v>
      </c>
      <c r="C1994" s="83">
        <v>49.436233426519287</v>
      </c>
      <c r="D1994" s="83">
        <v>22.248000000000001</v>
      </c>
      <c r="E1994" s="43">
        <f t="shared" si="127"/>
        <v>15.736041835350663</v>
      </c>
      <c r="F1994" s="17">
        <f t="shared" si="128"/>
        <v>6.3548382144836615E-2</v>
      </c>
      <c r="G1994" s="17">
        <v>22.248000000000001</v>
      </c>
      <c r="H1994" s="17">
        <f t="shared" si="129"/>
        <v>22.248000000000001</v>
      </c>
      <c r="N1994" t="str">
        <f t="shared" si="130"/>
        <v>29#10</v>
      </c>
      <c r="O1994">
        <v>29</v>
      </c>
      <c r="P1994">
        <v>10</v>
      </c>
      <c r="Q1994">
        <v>15.736041835350663</v>
      </c>
      <c r="R1994">
        <v>22.248000000000001</v>
      </c>
    </row>
    <row r="1995" spans="1:18" x14ac:dyDescent="0.25">
      <c r="A1995" s="70">
        <v>29</v>
      </c>
      <c r="B1995" s="70">
        <v>11</v>
      </c>
      <c r="C1995" s="83">
        <v>47.898742913254331</v>
      </c>
      <c r="D1995" s="83">
        <v>0</v>
      </c>
      <c r="E1995" s="43">
        <f t="shared" si="127"/>
        <v>15.246643405064637</v>
      </c>
      <c r="F1995" s="17">
        <f t="shared" si="128"/>
        <v>6.55882067568931E-2</v>
      </c>
      <c r="G1995" s="17">
        <v>22.149657990806155</v>
      </c>
      <c r="H1995" s="17">
        <f t="shared" si="129"/>
        <v>22.229596106494974</v>
      </c>
      <c r="N1995" t="str">
        <f t="shared" si="130"/>
        <v>29#11</v>
      </c>
      <c r="O1995">
        <v>29</v>
      </c>
      <c r="P1995">
        <v>11</v>
      </c>
      <c r="Q1995">
        <v>15.246643405064637</v>
      </c>
      <c r="R1995">
        <v>22.229596106494974</v>
      </c>
    </row>
    <row r="1996" spans="1:18" x14ac:dyDescent="0.25">
      <c r="A1996" s="70">
        <v>29</v>
      </c>
      <c r="B1996" s="70">
        <v>12</v>
      </c>
      <c r="C1996" s="83">
        <v>39.738216342848041</v>
      </c>
      <c r="D1996" s="83">
        <v>0</v>
      </c>
      <c r="E1996" s="43">
        <f t="shared" si="127"/>
        <v>12.649067121238811</v>
      </c>
      <c r="F1996" s="17">
        <f t="shared" si="128"/>
        <v>7.9057213501612211E-2</v>
      </c>
      <c r="G1996" s="17">
        <v>19.877812384006582</v>
      </c>
      <c r="H1996" s="17">
        <f t="shared" si="129"/>
        <v>19.949551408900462</v>
      </c>
      <c r="N1996" t="str">
        <f t="shared" si="130"/>
        <v>29#12</v>
      </c>
      <c r="O1996">
        <v>29</v>
      </c>
      <c r="P1996">
        <v>12</v>
      </c>
      <c r="Q1996">
        <v>12.649067121238811</v>
      </c>
      <c r="R1996">
        <v>19.949551408900462</v>
      </c>
    </row>
    <row r="1997" spans="1:18" x14ac:dyDescent="0.25">
      <c r="A1997" s="70">
        <v>29</v>
      </c>
      <c r="B1997" s="70">
        <v>13</v>
      </c>
      <c r="C1997" s="83">
        <v>42.340123365296421</v>
      </c>
      <c r="D1997" s="83">
        <v>0</v>
      </c>
      <c r="E1997" s="43">
        <f t="shared" si="127"/>
        <v>13.47727984941516</v>
      </c>
      <c r="F1997" s="17">
        <f t="shared" si="128"/>
        <v>7.4198948984753363E-2</v>
      </c>
      <c r="G1997" s="17">
        <v>20.669068374815506</v>
      </c>
      <c r="H1997" s="17">
        <f t="shared" si="129"/>
        <v>20.743663042580213</v>
      </c>
      <c r="N1997" t="str">
        <f t="shared" si="130"/>
        <v>29#13</v>
      </c>
      <c r="O1997">
        <v>29</v>
      </c>
      <c r="P1997">
        <v>13</v>
      </c>
      <c r="Q1997">
        <v>13.47727984941516</v>
      </c>
      <c r="R1997">
        <v>20.743663042580213</v>
      </c>
    </row>
    <row r="1998" spans="1:18" x14ac:dyDescent="0.25">
      <c r="A1998" s="70">
        <v>29</v>
      </c>
      <c r="B1998" s="70">
        <v>14</v>
      </c>
      <c r="C1998" s="83">
        <v>50.500649935702725</v>
      </c>
      <c r="D1998" s="83">
        <v>0</v>
      </c>
      <c r="E1998" s="43">
        <f t="shared" si="127"/>
        <v>16.074856133240992</v>
      </c>
      <c r="F1998" s="17">
        <f t="shared" si="128"/>
        <v>6.2208954886514511E-2</v>
      </c>
      <c r="G1998" s="17">
        <v>22.759279394529401</v>
      </c>
      <c r="H1998" s="17">
        <f t="shared" si="129"/>
        <v>22.841417633864257</v>
      </c>
      <c r="N1998" t="str">
        <f t="shared" si="130"/>
        <v>29#14</v>
      </c>
      <c r="O1998">
        <v>29</v>
      </c>
      <c r="P1998">
        <v>14</v>
      </c>
      <c r="Q1998">
        <v>16.074856133240992</v>
      </c>
      <c r="R1998">
        <v>22.841417633864257</v>
      </c>
    </row>
    <row r="1999" spans="1:18" x14ac:dyDescent="0.25">
      <c r="A1999" s="70">
        <v>29</v>
      </c>
      <c r="B1999" s="70">
        <v>15</v>
      </c>
      <c r="C1999" s="83">
        <v>41.985317862235277</v>
      </c>
      <c r="D1999" s="83">
        <v>0</v>
      </c>
      <c r="E1999" s="43">
        <f t="shared" si="127"/>
        <v>13.364341750118385</v>
      </c>
      <c r="F1999" s="17">
        <f t="shared" si="128"/>
        <v>7.4825982356455503E-2</v>
      </c>
      <c r="G1999" s="17">
        <v>20.565200420801148</v>
      </c>
      <c r="H1999" s="17">
        <f t="shared" si="129"/>
        <v>20.639420229119818</v>
      </c>
      <c r="N1999" t="str">
        <f t="shared" si="130"/>
        <v>29#15</v>
      </c>
      <c r="O1999">
        <v>29</v>
      </c>
      <c r="P1999">
        <v>15</v>
      </c>
      <c r="Q1999">
        <v>13.364341750118385</v>
      </c>
      <c r="R1999">
        <v>20.639420229119818</v>
      </c>
    </row>
    <row r="2000" spans="1:18" x14ac:dyDescent="0.25">
      <c r="A2000" s="70">
        <v>29</v>
      </c>
      <c r="B2000" s="70">
        <v>16</v>
      </c>
      <c r="C2000" s="83">
        <v>48.726622420397007</v>
      </c>
      <c r="D2000" s="83">
        <v>0</v>
      </c>
      <c r="E2000" s="43">
        <f t="shared" si="127"/>
        <v>15.510165636757115</v>
      </c>
      <c r="F2000" s="17">
        <f t="shared" si="128"/>
        <v>6.4473844020732279E-2</v>
      </c>
      <c r="G2000" s="17">
        <v>22.348864172116048</v>
      </c>
      <c r="H2000" s="17">
        <f t="shared" si="129"/>
        <v>22.429521222913216</v>
      </c>
      <c r="N2000" t="str">
        <f t="shared" si="130"/>
        <v>29#16</v>
      </c>
      <c r="O2000">
        <v>29</v>
      </c>
      <c r="P2000">
        <v>16</v>
      </c>
      <c r="Q2000">
        <v>15.510165636757115</v>
      </c>
      <c r="R2000">
        <v>22.429521222913216</v>
      </c>
    </row>
    <row r="2001" spans="1:18" x14ac:dyDescent="0.25">
      <c r="A2001" s="70">
        <v>29</v>
      </c>
      <c r="B2001" s="70">
        <v>17</v>
      </c>
      <c r="C2001" s="83">
        <v>57.005417491823685</v>
      </c>
      <c r="D2001" s="83">
        <v>23.69</v>
      </c>
      <c r="E2001" s="43">
        <f t="shared" si="127"/>
        <v>18.145387953681869</v>
      </c>
      <c r="F2001" s="17">
        <f t="shared" si="128"/>
        <v>5.5110422689920537E-2</v>
      </c>
      <c r="G2001" s="17">
        <v>23.69</v>
      </c>
      <c r="H2001" s="17">
        <f t="shared" si="129"/>
        <v>23.69</v>
      </c>
      <c r="N2001" t="str">
        <f t="shared" si="130"/>
        <v>29#17</v>
      </c>
      <c r="O2001">
        <v>29</v>
      </c>
      <c r="P2001">
        <v>17</v>
      </c>
      <c r="Q2001">
        <v>18.145387953681869</v>
      </c>
      <c r="R2001">
        <v>23.69</v>
      </c>
    </row>
    <row r="2002" spans="1:18" x14ac:dyDescent="0.25">
      <c r="A2002" s="70">
        <v>29</v>
      </c>
      <c r="B2002" s="70">
        <v>18</v>
      </c>
      <c r="C2002" s="83">
        <v>48.726622420397007</v>
      </c>
      <c r="D2002" s="83">
        <v>0</v>
      </c>
      <c r="E2002" s="43">
        <f t="shared" si="127"/>
        <v>15.510165636757115</v>
      </c>
      <c r="F2002" s="17">
        <f t="shared" si="128"/>
        <v>6.4473844020732279E-2</v>
      </c>
      <c r="G2002" s="17">
        <v>22.348864172116048</v>
      </c>
      <c r="H2002" s="17">
        <f t="shared" si="129"/>
        <v>22.429521222913216</v>
      </c>
      <c r="N2002" t="str">
        <f t="shared" si="130"/>
        <v>29#18</v>
      </c>
      <c r="O2002">
        <v>29</v>
      </c>
      <c r="P2002">
        <v>18</v>
      </c>
      <c r="Q2002">
        <v>15.510165636757115</v>
      </c>
      <c r="R2002">
        <v>22.429521222913216</v>
      </c>
    </row>
    <row r="2003" spans="1:18" x14ac:dyDescent="0.25">
      <c r="A2003" s="70">
        <v>29</v>
      </c>
      <c r="B2003" s="70">
        <v>19</v>
      </c>
      <c r="C2003" s="83">
        <v>57.715028497945973</v>
      </c>
      <c r="D2003" s="83">
        <v>23.484000000000002</v>
      </c>
      <c r="E2003" s="43">
        <f t="shared" si="127"/>
        <v>18.371264152275419</v>
      </c>
      <c r="F2003" s="17">
        <f t="shared" si="128"/>
        <v>5.4432835525700198E-2</v>
      </c>
      <c r="G2003" s="17">
        <v>23.484000000000002</v>
      </c>
      <c r="H2003" s="17">
        <f t="shared" si="129"/>
        <v>23.484000000000002</v>
      </c>
      <c r="N2003" t="str">
        <f t="shared" si="130"/>
        <v>29#19</v>
      </c>
      <c r="O2003">
        <v>29</v>
      </c>
      <c r="P2003">
        <v>19</v>
      </c>
      <c r="Q2003">
        <v>18.371264152275419</v>
      </c>
      <c r="R2003">
        <v>23.484000000000002</v>
      </c>
    </row>
    <row r="2004" spans="1:18" x14ac:dyDescent="0.25">
      <c r="A2004" s="70">
        <v>29</v>
      </c>
      <c r="B2004" s="70">
        <v>21</v>
      </c>
      <c r="C2004" s="83">
        <v>54.994852974477197</v>
      </c>
      <c r="D2004" s="83">
        <v>22.454000000000001</v>
      </c>
      <c r="E2004" s="43">
        <f t="shared" si="127"/>
        <v>17.505405391000139</v>
      </c>
      <c r="F2004" s="17">
        <f t="shared" si="128"/>
        <v>5.7125212336648828E-2</v>
      </c>
      <c r="G2004" s="17">
        <v>22.454000000000001</v>
      </c>
      <c r="H2004" s="17">
        <f t="shared" si="129"/>
        <v>22.454000000000001</v>
      </c>
      <c r="N2004" t="str">
        <f t="shared" si="130"/>
        <v>29#21</v>
      </c>
      <c r="O2004">
        <v>29</v>
      </c>
      <c r="P2004">
        <v>21</v>
      </c>
      <c r="Q2004">
        <v>17.505405391000139</v>
      </c>
      <c r="R2004">
        <v>22.454000000000001</v>
      </c>
    </row>
    <row r="2005" spans="1:18" x14ac:dyDescent="0.25">
      <c r="A2005" s="70">
        <v>29</v>
      </c>
      <c r="B2005" s="70">
        <v>24</v>
      </c>
      <c r="C2005" s="83">
        <v>49.436233426519287</v>
      </c>
      <c r="D2005" s="83">
        <v>0</v>
      </c>
      <c r="E2005" s="43">
        <f t="shared" si="127"/>
        <v>15.736041835350663</v>
      </c>
      <c r="F2005" s="17">
        <f t="shared" si="128"/>
        <v>6.3548382144836615E-2</v>
      </c>
      <c r="G2005" s="17">
        <v>22.515663067490742</v>
      </c>
      <c r="H2005" s="17">
        <f t="shared" si="129"/>
        <v>22.596922095501316</v>
      </c>
      <c r="N2005" t="str">
        <f t="shared" si="130"/>
        <v>29#24</v>
      </c>
      <c r="O2005">
        <v>29</v>
      </c>
      <c r="P2005">
        <v>24</v>
      </c>
      <c r="Q2005">
        <v>15.736041835350663</v>
      </c>
      <c r="R2005">
        <v>22.596922095501316</v>
      </c>
    </row>
    <row r="2006" spans="1:18" x14ac:dyDescent="0.25">
      <c r="A2006" s="70">
        <v>29</v>
      </c>
      <c r="B2006" s="70">
        <v>25</v>
      </c>
      <c r="C2006" s="83">
        <v>49.436233426519287</v>
      </c>
      <c r="D2006" s="83">
        <v>0</v>
      </c>
      <c r="E2006" s="43">
        <f t="shared" si="127"/>
        <v>15.736041835350663</v>
      </c>
      <c r="F2006" s="17">
        <f t="shared" si="128"/>
        <v>6.3548382144836615E-2</v>
      </c>
      <c r="G2006" s="17">
        <v>22.515663067490742</v>
      </c>
      <c r="H2006" s="17">
        <f t="shared" si="129"/>
        <v>22.596922095501316</v>
      </c>
      <c r="N2006" t="str">
        <f t="shared" si="130"/>
        <v>29#25</v>
      </c>
      <c r="O2006">
        <v>29</v>
      </c>
      <c r="P2006">
        <v>25</v>
      </c>
      <c r="Q2006">
        <v>15.736041835350663</v>
      </c>
      <c r="R2006">
        <v>22.596922095501316</v>
      </c>
    </row>
    <row r="2007" spans="1:18" x14ac:dyDescent="0.25">
      <c r="A2007" s="70">
        <v>29</v>
      </c>
      <c r="B2007" s="70">
        <v>26</v>
      </c>
      <c r="C2007" s="83">
        <v>44.705493385704038</v>
      </c>
      <c r="D2007" s="83">
        <v>0</v>
      </c>
      <c r="E2007" s="43">
        <f t="shared" si="127"/>
        <v>14.23020051139366</v>
      </c>
      <c r="F2007" s="17">
        <f t="shared" si="128"/>
        <v>7.0273078668099759E-2</v>
      </c>
      <c r="G2007" s="17">
        <v>21.331418791313737</v>
      </c>
      <c r="H2007" s="17">
        <f t="shared" si="129"/>
        <v>21.408403881731587</v>
      </c>
      <c r="N2007" t="str">
        <f t="shared" si="130"/>
        <v>29#26</v>
      </c>
      <c r="O2007">
        <v>29</v>
      </c>
      <c r="P2007">
        <v>26</v>
      </c>
      <c r="Q2007">
        <v>14.23020051139366</v>
      </c>
      <c r="R2007">
        <v>21.408403881731587</v>
      </c>
    </row>
    <row r="2008" spans="1:18" x14ac:dyDescent="0.25">
      <c r="A2008" s="70">
        <v>29</v>
      </c>
      <c r="B2008" s="70">
        <v>27</v>
      </c>
      <c r="C2008" s="83">
        <v>37.491114823460805</v>
      </c>
      <c r="D2008" s="83">
        <v>0</v>
      </c>
      <c r="E2008" s="43">
        <f t="shared" si="127"/>
        <v>11.933792492359236</v>
      </c>
      <c r="F2008" s="17">
        <f t="shared" si="128"/>
        <v>8.3795658474894952E-2</v>
      </c>
      <c r="G2008" s="17">
        <v>19.135260019089724</v>
      </c>
      <c r="H2008" s="17">
        <f t="shared" si="129"/>
        <v>19.204319172498618</v>
      </c>
      <c r="N2008" t="str">
        <f t="shared" si="130"/>
        <v>29#27</v>
      </c>
      <c r="O2008">
        <v>29</v>
      </c>
      <c r="P2008">
        <v>27</v>
      </c>
      <c r="Q2008">
        <v>11.933792492359236</v>
      </c>
      <c r="R2008">
        <v>19.204319172498618</v>
      </c>
    </row>
    <row r="2009" spans="1:18" x14ac:dyDescent="0.25">
      <c r="A2009" s="70">
        <v>29</v>
      </c>
      <c r="B2009" s="70">
        <v>28</v>
      </c>
      <c r="C2009" s="83">
        <v>54.166973467334515</v>
      </c>
      <c r="D2009" s="83">
        <v>0</v>
      </c>
      <c r="E2009" s="43">
        <f t="shared" si="127"/>
        <v>17.241883159307658</v>
      </c>
      <c r="F2009" s="17">
        <f t="shared" si="128"/>
        <v>5.7998305101619463E-2</v>
      </c>
      <c r="G2009" s="17">
        <v>23.542417126180684</v>
      </c>
      <c r="H2009" s="17">
        <f t="shared" si="129"/>
        <v>23.62738170958907</v>
      </c>
      <c r="N2009" t="str">
        <f t="shared" si="130"/>
        <v>29#28</v>
      </c>
      <c r="O2009">
        <v>29</v>
      </c>
      <c r="P2009">
        <v>28</v>
      </c>
      <c r="Q2009">
        <v>17.241883159307658</v>
      </c>
      <c r="R2009">
        <v>23.62738170958907</v>
      </c>
    </row>
    <row r="2010" spans="1:18" x14ac:dyDescent="0.25">
      <c r="A2010" s="70">
        <v>29</v>
      </c>
      <c r="B2010" s="70">
        <v>29</v>
      </c>
      <c r="C2010" s="83">
        <v>50.618918436723085</v>
      </c>
      <c r="D2010" s="83">
        <v>0</v>
      </c>
      <c r="E2010" s="43">
        <f t="shared" si="127"/>
        <v>16.112502166339908</v>
      </c>
      <c r="F2010" s="17">
        <f t="shared" si="128"/>
        <v>6.2063606861078764E-2</v>
      </c>
      <c r="G2010" s="17">
        <v>22.785873463667436</v>
      </c>
      <c r="H2010" s="17">
        <f t="shared" si="129"/>
        <v>22.868107680997809</v>
      </c>
      <c r="N2010" t="str">
        <f t="shared" si="130"/>
        <v>29#29</v>
      </c>
      <c r="O2010">
        <v>29</v>
      </c>
      <c r="P2010">
        <v>29</v>
      </c>
      <c r="Q2010">
        <v>16.112502166339908</v>
      </c>
      <c r="R2010">
        <v>22.868107680997809</v>
      </c>
    </row>
    <row r="2011" spans="1:18" x14ac:dyDescent="0.25">
      <c r="A2011" s="70">
        <v>29</v>
      </c>
      <c r="B2011" s="70">
        <v>30</v>
      </c>
      <c r="C2011" s="83">
        <v>50.618918436723085</v>
      </c>
      <c r="D2011" s="83">
        <v>0</v>
      </c>
      <c r="E2011" s="43">
        <f t="shared" si="127"/>
        <v>16.112502166339908</v>
      </c>
      <c r="F2011" s="17">
        <f t="shared" si="128"/>
        <v>6.2063606861078764E-2</v>
      </c>
      <c r="G2011" s="17">
        <v>22.785873463667436</v>
      </c>
      <c r="H2011" s="17">
        <f t="shared" si="129"/>
        <v>22.868107680997809</v>
      </c>
      <c r="N2011" t="str">
        <f t="shared" si="130"/>
        <v>29#30</v>
      </c>
      <c r="O2011">
        <v>29</v>
      </c>
      <c r="P2011">
        <v>30</v>
      </c>
      <c r="Q2011">
        <v>16.112502166339908</v>
      </c>
      <c r="R2011">
        <v>22.868107680997809</v>
      </c>
    </row>
    <row r="2012" spans="1:18" x14ac:dyDescent="0.25">
      <c r="A2012" s="70">
        <v>29</v>
      </c>
      <c r="B2012" s="70">
        <v>31</v>
      </c>
      <c r="C2012" s="83">
        <v>54.994852974477197</v>
      </c>
      <c r="D2012" s="83">
        <v>23.175000000000001</v>
      </c>
      <c r="E2012" s="43">
        <f t="shared" si="127"/>
        <v>17.505405391000139</v>
      </c>
      <c r="F2012" s="17">
        <f t="shared" si="128"/>
        <v>5.7125212336648828E-2</v>
      </c>
      <c r="G2012" s="17">
        <v>23.175000000000001</v>
      </c>
      <c r="H2012" s="17">
        <f t="shared" si="129"/>
        <v>23.175000000000001</v>
      </c>
      <c r="N2012" t="str">
        <f t="shared" si="130"/>
        <v>29#31</v>
      </c>
      <c r="O2012">
        <v>29</v>
      </c>
      <c r="P2012">
        <v>31</v>
      </c>
      <c r="Q2012">
        <v>17.505405391000139</v>
      </c>
      <c r="R2012">
        <v>23.175000000000001</v>
      </c>
    </row>
    <row r="2013" spans="1:18" x14ac:dyDescent="0.25">
      <c r="A2013" s="70">
        <v>29</v>
      </c>
      <c r="B2013" s="70">
        <v>33</v>
      </c>
      <c r="C2013" s="83">
        <v>53.693899463252997</v>
      </c>
      <c r="D2013" s="83">
        <v>0</v>
      </c>
      <c r="E2013" s="43">
        <f t="shared" si="127"/>
        <v>17.091299026911962</v>
      </c>
      <c r="F2013" s="17">
        <f t="shared" si="128"/>
        <v>5.85093033844531E-2</v>
      </c>
      <c r="G2013" s="17">
        <v>23.445958115882014</v>
      </c>
      <c r="H2013" s="17">
        <f t="shared" si="129"/>
        <v>23.530574578722231</v>
      </c>
      <c r="N2013" t="str">
        <f t="shared" si="130"/>
        <v>29#33</v>
      </c>
      <c r="O2013">
        <v>29</v>
      </c>
      <c r="P2013">
        <v>33</v>
      </c>
      <c r="Q2013">
        <v>17.091299026911962</v>
      </c>
      <c r="R2013">
        <v>23.530574578722231</v>
      </c>
    </row>
    <row r="2014" spans="1:18" x14ac:dyDescent="0.25">
      <c r="A2014" s="70">
        <v>29</v>
      </c>
      <c r="B2014" s="70">
        <v>37</v>
      </c>
      <c r="C2014" s="83">
        <v>37.01804081937928</v>
      </c>
      <c r="D2014" s="83">
        <v>0</v>
      </c>
      <c r="E2014" s="43">
        <f t="shared" si="127"/>
        <v>11.783208359963536</v>
      </c>
      <c r="F2014" s="17">
        <f t="shared" si="128"/>
        <v>8.4866529509717889E-2</v>
      </c>
      <c r="G2014" s="17">
        <v>18.971326379309293</v>
      </c>
      <c r="H2014" s="17">
        <f t="shared" si="129"/>
        <v>19.03979389621222</v>
      </c>
      <c r="N2014" t="str">
        <f t="shared" si="130"/>
        <v>29#37</v>
      </c>
      <c r="O2014">
        <v>29</v>
      </c>
      <c r="P2014">
        <v>37</v>
      </c>
      <c r="Q2014">
        <v>11.783208359963536</v>
      </c>
      <c r="R2014">
        <v>19.03979389621222</v>
      </c>
    </row>
    <row r="2015" spans="1:18" x14ac:dyDescent="0.25">
      <c r="A2015" s="70">
        <v>29</v>
      </c>
      <c r="B2015" s="70">
        <v>38</v>
      </c>
      <c r="C2015" s="83">
        <v>43.759345377541003</v>
      </c>
      <c r="D2015" s="83">
        <v>0</v>
      </c>
      <c r="E2015" s="43">
        <f t="shared" si="127"/>
        <v>13.929032246602263</v>
      </c>
      <c r="F2015" s="17">
        <f t="shared" si="128"/>
        <v>7.1792496585247834E-2</v>
      </c>
      <c r="G2015" s="17">
        <v>21.072590163510579</v>
      </c>
      <c r="H2015" s="17">
        <f t="shared" si="129"/>
        <v>21.148641141410689</v>
      </c>
      <c r="N2015" t="str">
        <f t="shared" si="130"/>
        <v>29#38</v>
      </c>
      <c r="O2015">
        <v>29</v>
      </c>
      <c r="P2015">
        <v>38</v>
      </c>
      <c r="Q2015">
        <v>13.929032246602263</v>
      </c>
      <c r="R2015">
        <v>21.148641141410689</v>
      </c>
    </row>
    <row r="2016" spans="1:18" x14ac:dyDescent="0.25">
      <c r="A2016" s="70">
        <v>29</v>
      </c>
      <c r="B2016" s="70">
        <v>39</v>
      </c>
      <c r="C2016" s="83">
        <v>29.330588253054504</v>
      </c>
      <c r="D2016" s="83">
        <v>0</v>
      </c>
      <c r="E2016" s="43">
        <f t="shared" si="127"/>
        <v>9.3362162085334077</v>
      </c>
      <c r="F2016" s="17">
        <f t="shared" si="128"/>
        <v>0.10710977313121654</v>
      </c>
      <c r="G2016" s="17">
        <v>15.866554977356783</v>
      </c>
      <c r="H2016" s="17">
        <f t="shared" si="129"/>
        <v>15.923817374270063</v>
      </c>
      <c r="N2016" t="str">
        <f t="shared" si="130"/>
        <v>29#39</v>
      </c>
      <c r="O2016">
        <v>29</v>
      </c>
      <c r="P2016">
        <v>39</v>
      </c>
      <c r="Q2016">
        <v>9.3362162085334077</v>
      </c>
      <c r="R2016">
        <v>15.923817374270063</v>
      </c>
    </row>
    <row r="2017" spans="1:18" x14ac:dyDescent="0.25">
      <c r="A2017" s="70">
        <v>29</v>
      </c>
      <c r="B2017" s="70">
        <v>40</v>
      </c>
      <c r="C2017" s="83">
        <v>39.383410839786897</v>
      </c>
      <c r="D2017" s="83">
        <v>0</v>
      </c>
      <c r="E2017" s="43">
        <f t="shared" si="127"/>
        <v>12.536129021942035</v>
      </c>
      <c r="F2017" s="17">
        <f t="shared" si="128"/>
        <v>7.9769440650275386E-2</v>
      </c>
      <c r="G2017" s="17">
        <v>19.764387425839036</v>
      </c>
      <c r="H2017" s="17">
        <f t="shared" si="129"/>
        <v>19.83571710005889</v>
      </c>
      <c r="N2017" t="str">
        <f t="shared" si="130"/>
        <v>29#40</v>
      </c>
      <c r="O2017">
        <v>29</v>
      </c>
      <c r="P2017">
        <v>40</v>
      </c>
      <c r="Q2017">
        <v>12.536129021942035</v>
      </c>
      <c r="R2017">
        <v>19.83571710005889</v>
      </c>
    </row>
    <row r="2018" spans="1:18" x14ac:dyDescent="0.25">
      <c r="A2018" s="70">
        <v>29</v>
      </c>
      <c r="B2018" s="70">
        <v>41</v>
      </c>
      <c r="C2018" s="83">
        <v>44.23241938162252</v>
      </c>
      <c r="D2018" s="83">
        <v>0</v>
      </c>
      <c r="E2018" s="43">
        <f t="shared" si="127"/>
        <v>14.079616378997962</v>
      </c>
      <c r="F2018" s="17">
        <f t="shared" si="128"/>
        <v>7.1024662397170327E-2</v>
      </c>
      <c r="G2018" s="17">
        <v>21.202993656447148</v>
      </c>
      <c r="H2018" s="17">
        <f t="shared" si="129"/>
        <v>21.279515260553264</v>
      </c>
      <c r="N2018" t="str">
        <f t="shared" si="130"/>
        <v>29#41</v>
      </c>
      <c r="O2018">
        <v>29</v>
      </c>
      <c r="P2018">
        <v>41</v>
      </c>
      <c r="Q2018">
        <v>14.079616378997962</v>
      </c>
      <c r="R2018">
        <v>21.279515260553264</v>
      </c>
    </row>
    <row r="2019" spans="1:18" x14ac:dyDescent="0.25">
      <c r="A2019" s="70">
        <v>29</v>
      </c>
      <c r="B2019" s="70">
        <v>42</v>
      </c>
      <c r="C2019" s="83">
        <v>44.705493385704038</v>
      </c>
      <c r="D2019" s="83">
        <v>0</v>
      </c>
      <c r="E2019" s="43">
        <f t="shared" si="127"/>
        <v>14.23020051139366</v>
      </c>
      <c r="F2019" s="17">
        <f t="shared" si="128"/>
        <v>7.0273078668099759E-2</v>
      </c>
      <c r="G2019" s="17">
        <v>21.331418791313737</v>
      </c>
      <c r="H2019" s="17">
        <f t="shared" si="129"/>
        <v>21.408403881731587</v>
      </c>
      <c r="N2019" t="str">
        <f t="shared" si="130"/>
        <v>29#42</v>
      </c>
      <c r="O2019">
        <v>29</v>
      </c>
      <c r="P2019">
        <v>42</v>
      </c>
      <c r="Q2019">
        <v>14.23020051139366</v>
      </c>
      <c r="R2019">
        <v>21.408403881731587</v>
      </c>
    </row>
    <row r="2020" spans="1:18" x14ac:dyDescent="0.25">
      <c r="A2020" s="70">
        <v>29</v>
      </c>
      <c r="B2020" s="70">
        <v>43</v>
      </c>
      <c r="C2020" s="83">
        <v>44.587224884683664</v>
      </c>
      <c r="D2020" s="83">
        <v>0</v>
      </c>
      <c r="E2020" s="43">
        <f t="shared" si="127"/>
        <v>14.192554478294737</v>
      </c>
      <c r="F2020" s="17">
        <f t="shared" si="128"/>
        <v>7.045947940727243E-2</v>
      </c>
      <c r="G2020" s="17">
        <v>21.299495641206885</v>
      </c>
      <c r="H2020" s="17">
        <f t="shared" si="129"/>
        <v>21.376365520976002</v>
      </c>
      <c r="N2020" t="str">
        <f t="shared" si="130"/>
        <v>29#43</v>
      </c>
      <c r="O2020">
        <v>29</v>
      </c>
      <c r="P2020">
        <v>43</v>
      </c>
      <c r="Q2020">
        <v>14.192554478294737</v>
      </c>
      <c r="R2020">
        <v>21.376365520976002</v>
      </c>
    </row>
    <row r="2021" spans="1:18" x14ac:dyDescent="0.25">
      <c r="A2021" s="70">
        <v>29</v>
      </c>
      <c r="B2021" s="70">
        <v>45</v>
      </c>
      <c r="C2021" s="83">
        <v>42.57666036733719</v>
      </c>
      <c r="D2021" s="83">
        <v>0</v>
      </c>
      <c r="E2021" s="43">
        <f t="shared" si="127"/>
        <v>13.552571915613013</v>
      </c>
      <c r="F2021" s="17">
        <f t="shared" si="128"/>
        <v>7.3786732601504715E-2</v>
      </c>
      <c r="G2021" s="17">
        <v>20.737637573834569</v>
      </c>
      <c r="H2021" s="17">
        <f t="shared" si="129"/>
        <v>20.812479707838538</v>
      </c>
      <c r="N2021" t="str">
        <f t="shared" si="130"/>
        <v>29#45</v>
      </c>
      <c r="O2021">
        <v>29</v>
      </c>
      <c r="P2021">
        <v>45</v>
      </c>
      <c r="Q2021">
        <v>13.552571915613013</v>
      </c>
      <c r="R2021">
        <v>20.812479707838538</v>
      </c>
    </row>
    <row r="2022" spans="1:18" x14ac:dyDescent="0.25">
      <c r="A2022" s="70">
        <v>29</v>
      </c>
      <c r="B2022" s="70">
        <v>46</v>
      </c>
      <c r="C2022" s="83">
        <v>41.985317862235277</v>
      </c>
      <c r="D2022" s="83">
        <v>0</v>
      </c>
      <c r="E2022" s="43">
        <f t="shared" si="127"/>
        <v>13.364341750118385</v>
      </c>
      <c r="F2022" s="17">
        <f t="shared" si="128"/>
        <v>7.4825982356455503E-2</v>
      </c>
      <c r="G2022" s="17">
        <v>20.565200420801148</v>
      </c>
      <c r="H2022" s="17">
        <f t="shared" si="129"/>
        <v>20.639420229119818</v>
      </c>
      <c r="N2022" t="str">
        <f t="shared" si="130"/>
        <v>29#46</v>
      </c>
      <c r="O2022">
        <v>29</v>
      </c>
      <c r="P2022">
        <v>46</v>
      </c>
      <c r="Q2022">
        <v>13.364341750118385</v>
      </c>
      <c r="R2022">
        <v>20.639420229119818</v>
      </c>
    </row>
    <row r="2023" spans="1:18" x14ac:dyDescent="0.25">
      <c r="A2023" s="70">
        <v>29</v>
      </c>
      <c r="B2023" s="70">
        <v>49</v>
      </c>
      <c r="C2023" s="83">
        <v>54.166973467334515</v>
      </c>
      <c r="D2023" s="83">
        <v>22.66</v>
      </c>
      <c r="E2023" s="43">
        <f t="shared" si="127"/>
        <v>17.241883159307658</v>
      </c>
      <c r="F2023" s="17">
        <f t="shared" si="128"/>
        <v>5.7998305101619463E-2</v>
      </c>
      <c r="G2023" s="17">
        <v>22.66</v>
      </c>
      <c r="H2023" s="17">
        <f t="shared" si="129"/>
        <v>22.66</v>
      </c>
      <c r="N2023" t="str">
        <f t="shared" si="130"/>
        <v>29#49</v>
      </c>
      <c r="O2023">
        <v>29</v>
      </c>
      <c r="P2023">
        <v>49</v>
      </c>
      <c r="Q2023">
        <v>17.241883159307658</v>
      </c>
      <c r="R2023">
        <v>22.66</v>
      </c>
    </row>
    <row r="2024" spans="1:18" x14ac:dyDescent="0.25">
      <c r="A2024" s="70">
        <v>29</v>
      </c>
      <c r="B2024" s="70">
        <v>50</v>
      </c>
      <c r="C2024" s="83">
        <v>45.296835890805937</v>
      </c>
      <c r="D2024" s="83">
        <v>0</v>
      </c>
      <c r="E2024" s="43">
        <f t="shared" si="127"/>
        <v>14.418430676888283</v>
      </c>
      <c r="F2024" s="17">
        <f t="shared" si="128"/>
        <v>6.935567555232823E-2</v>
      </c>
      <c r="G2024" s="17">
        <v>21.48923262020919</v>
      </c>
      <c r="H2024" s="17">
        <f t="shared" si="129"/>
        <v>21.566787260735524</v>
      </c>
      <c r="N2024" t="str">
        <f t="shared" si="130"/>
        <v>29#50</v>
      </c>
      <c r="O2024">
        <v>29</v>
      </c>
      <c r="P2024">
        <v>50</v>
      </c>
      <c r="Q2024">
        <v>14.418430676888283</v>
      </c>
      <c r="R2024">
        <v>21.566787260735524</v>
      </c>
    </row>
    <row r="2025" spans="1:18" x14ac:dyDescent="0.25">
      <c r="A2025" s="70">
        <v>29</v>
      </c>
      <c r="B2025" s="70">
        <v>51</v>
      </c>
      <c r="C2025" s="83">
        <v>41.630512359174126</v>
      </c>
      <c r="D2025" s="83">
        <v>0</v>
      </c>
      <c r="E2025" s="43">
        <f t="shared" si="127"/>
        <v>13.251403650821608</v>
      </c>
      <c r="F2025" s="17">
        <f t="shared" si="128"/>
        <v>7.5463703796993492E-2</v>
      </c>
      <c r="G2025" s="17">
        <v>20.460097362587792</v>
      </c>
      <c r="H2025" s="17">
        <f t="shared" si="129"/>
        <v>20.53393785396937</v>
      </c>
      <c r="N2025" t="str">
        <f t="shared" si="130"/>
        <v>29#51</v>
      </c>
      <c r="O2025">
        <v>29</v>
      </c>
      <c r="P2025">
        <v>51</v>
      </c>
      <c r="Q2025">
        <v>13.251403650821608</v>
      </c>
      <c r="R2025">
        <v>20.53393785396937</v>
      </c>
    </row>
    <row r="2026" spans="1:18" x14ac:dyDescent="0.25">
      <c r="A2026" s="70">
        <v>29</v>
      </c>
      <c r="B2026" s="70">
        <v>52</v>
      </c>
      <c r="C2026" s="83">
        <v>42.931465870398334</v>
      </c>
      <c r="D2026" s="83">
        <v>0</v>
      </c>
      <c r="E2026" s="43">
        <f t="shared" si="127"/>
        <v>13.665510014909788</v>
      </c>
      <c r="F2026" s="17">
        <f t="shared" si="128"/>
        <v>7.3176924894054265E-2</v>
      </c>
      <c r="G2026" s="17">
        <v>20.839492042226276</v>
      </c>
      <c r="H2026" s="17">
        <f t="shared" si="129"/>
        <v>20.914701769006669</v>
      </c>
      <c r="N2026" t="str">
        <f t="shared" si="130"/>
        <v>29#52</v>
      </c>
      <c r="O2026">
        <v>29</v>
      </c>
      <c r="P2026">
        <v>52</v>
      </c>
      <c r="Q2026">
        <v>13.665510014909788</v>
      </c>
      <c r="R2026">
        <v>20.914701769006669</v>
      </c>
    </row>
    <row r="2027" spans="1:18" x14ac:dyDescent="0.25">
      <c r="A2027" s="70">
        <v>29</v>
      </c>
      <c r="B2027" s="70">
        <v>53</v>
      </c>
      <c r="C2027" s="83">
        <v>44.942030387744815</v>
      </c>
      <c r="D2027" s="83">
        <v>0</v>
      </c>
      <c r="E2027" s="43">
        <f t="shared" si="127"/>
        <v>14.305492577591515</v>
      </c>
      <c r="F2027" s="17">
        <f t="shared" si="128"/>
        <v>6.9903220359320256E-2</v>
      </c>
      <c r="G2027" s="17">
        <v>21.394902765612979</v>
      </c>
      <c r="H2027" s="17">
        <f t="shared" si="129"/>
        <v>21.472116969694078</v>
      </c>
      <c r="N2027" t="str">
        <f t="shared" si="130"/>
        <v>29#53</v>
      </c>
      <c r="O2027">
        <v>29</v>
      </c>
      <c r="P2027">
        <v>53</v>
      </c>
      <c r="Q2027">
        <v>14.305492577591515</v>
      </c>
      <c r="R2027">
        <v>21.472116969694078</v>
      </c>
    </row>
    <row r="2028" spans="1:18" x14ac:dyDescent="0.25">
      <c r="A2028" s="70">
        <v>29</v>
      </c>
      <c r="B2028" s="70">
        <v>54</v>
      </c>
      <c r="C2028" s="83">
        <v>46.597789402030131</v>
      </c>
      <c r="D2028" s="83">
        <v>0</v>
      </c>
      <c r="E2028" s="43">
        <f t="shared" si="127"/>
        <v>14.832537040976458</v>
      </c>
      <c r="F2028" s="17">
        <f t="shared" si="128"/>
        <v>6.7419349585131239E-2</v>
      </c>
      <c r="G2028" s="17">
        <v>21.826167196120505</v>
      </c>
      <c r="H2028" s="17">
        <f t="shared" si="129"/>
        <v>21.904937833531303</v>
      </c>
      <c r="N2028" t="str">
        <f t="shared" si="130"/>
        <v>29#54</v>
      </c>
      <c r="O2028">
        <v>29</v>
      </c>
      <c r="P2028">
        <v>54</v>
      </c>
      <c r="Q2028">
        <v>14.832537040976458</v>
      </c>
      <c r="R2028">
        <v>21.904937833531303</v>
      </c>
    </row>
    <row r="2029" spans="1:18" x14ac:dyDescent="0.25">
      <c r="A2029" s="70">
        <v>29</v>
      </c>
      <c r="B2029" s="70">
        <v>55</v>
      </c>
      <c r="C2029" s="83">
        <v>48.726622420397007</v>
      </c>
      <c r="D2029" s="83">
        <v>0</v>
      </c>
      <c r="E2029" s="43">
        <f t="shared" si="127"/>
        <v>15.510165636757115</v>
      </c>
      <c r="F2029" s="17">
        <f t="shared" si="128"/>
        <v>6.4473844020732279E-2</v>
      </c>
      <c r="G2029" s="17">
        <v>22.348864172116048</v>
      </c>
      <c r="H2029" s="17">
        <f t="shared" si="129"/>
        <v>22.429521222913216</v>
      </c>
      <c r="N2029" t="str">
        <f t="shared" si="130"/>
        <v>29#55</v>
      </c>
      <c r="O2029">
        <v>29</v>
      </c>
      <c r="P2029">
        <v>55</v>
      </c>
      <c r="Q2029">
        <v>15.510165636757115</v>
      </c>
      <c r="R2029">
        <v>22.429521222913216</v>
      </c>
    </row>
    <row r="2030" spans="1:18" x14ac:dyDescent="0.25">
      <c r="A2030" s="70">
        <v>29</v>
      </c>
      <c r="B2030" s="70">
        <v>57</v>
      </c>
      <c r="C2030" s="83">
        <v>44.705493385704038</v>
      </c>
      <c r="D2030" s="83">
        <v>0</v>
      </c>
      <c r="E2030" s="43">
        <f t="shared" si="127"/>
        <v>14.23020051139366</v>
      </c>
      <c r="F2030" s="17">
        <f t="shared" si="128"/>
        <v>7.0273078668099759E-2</v>
      </c>
      <c r="G2030" s="17">
        <v>21.331418791313737</v>
      </c>
      <c r="H2030" s="17">
        <f t="shared" si="129"/>
        <v>21.408403881731587</v>
      </c>
      <c r="N2030" t="str">
        <f t="shared" si="130"/>
        <v>29#57</v>
      </c>
      <c r="O2030">
        <v>29</v>
      </c>
      <c r="P2030">
        <v>57</v>
      </c>
      <c r="Q2030">
        <v>14.23020051139366</v>
      </c>
      <c r="R2030">
        <v>21.408403881731587</v>
      </c>
    </row>
    <row r="2031" spans="1:18" x14ac:dyDescent="0.25">
      <c r="A2031" s="70">
        <v>29</v>
      </c>
      <c r="B2031" s="70">
        <v>58</v>
      </c>
      <c r="C2031" s="83">
        <v>43.522808375500233</v>
      </c>
      <c r="D2031" s="83">
        <v>0</v>
      </c>
      <c r="E2031" s="43">
        <f t="shared" si="127"/>
        <v>13.853740180404412</v>
      </c>
      <c r="F2031" s="17">
        <f t="shared" si="128"/>
        <v>7.2182673197124195E-2</v>
      </c>
      <c r="G2031" s="17">
        <v>21.006632975254369</v>
      </c>
      <c r="H2031" s="17">
        <f t="shared" si="129"/>
        <v>21.082445913662063</v>
      </c>
      <c r="N2031" t="str">
        <f t="shared" si="130"/>
        <v>29#58</v>
      </c>
      <c r="O2031">
        <v>29</v>
      </c>
      <c r="P2031">
        <v>58</v>
      </c>
      <c r="Q2031">
        <v>13.853740180404412</v>
      </c>
      <c r="R2031">
        <v>21.082445913662063</v>
      </c>
    </row>
    <row r="2032" spans="1:18" x14ac:dyDescent="0.25">
      <c r="A2032" s="70">
        <v>29</v>
      </c>
      <c r="B2032" s="70">
        <v>59</v>
      </c>
      <c r="C2032" s="83">
        <v>38.673799833664624</v>
      </c>
      <c r="D2032" s="83">
        <v>0</v>
      </c>
      <c r="E2032" s="43">
        <f t="shared" si="127"/>
        <v>12.31025282334849</v>
      </c>
      <c r="F2032" s="17">
        <f t="shared" si="128"/>
        <v>8.1233100111748294E-2</v>
      </c>
      <c r="G2032" s="17">
        <v>19.533321549348301</v>
      </c>
      <c r="H2032" s="17">
        <f t="shared" si="129"/>
        <v>19.603817306819899</v>
      </c>
      <c r="N2032" t="str">
        <f t="shared" si="130"/>
        <v>29#59</v>
      </c>
      <c r="O2032">
        <v>29</v>
      </c>
      <c r="P2032">
        <v>59</v>
      </c>
      <c r="Q2032">
        <v>12.31025282334849</v>
      </c>
      <c r="R2032">
        <v>19.603817306819899</v>
      </c>
    </row>
    <row r="2033" spans="1:18" x14ac:dyDescent="0.25">
      <c r="A2033" s="70">
        <v>29</v>
      </c>
      <c r="B2033" s="70">
        <v>61</v>
      </c>
      <c r="C2033" s="83">
        <v>42.103586363255673</v>
      </c>
      <c r="D2033" s="83">
        <v>0</v>
      </c>
      <c r="E2033" s="43">
        <f t="shared" si="127"/>
        <v>13.401987783217315</v>
      </c>
      <c r="F2033" s="17">
        <f t="shared" si="128"/>
        <v>7.461579701275757E-2</v>
      </c>
      <c r="G2033" s="17">
        <v>20.599959292734329</v>
      </c>
      <c r="H2033" s="17">
        <f t="shared" si="129"/>
        <v>20.674304545821808</v>
      </c>
      <c r="N2033" t="str">
        <f t="shared" si="130"/>
        <v>29#61</v>
      </c>
      <c r="O2033">
        <v>29</v>
      </c>
      <c r="P2033">
        <v>61</v>
      </c>
      <c r="Q2033">
        <v>13.401987783217315</v>
      </c>
      <c r="R2033">
        <v>20.674304545821808</v>
      </c>
    </row>
    <row r="2034" spans="1:18" x14ac:dyDescent="0.25">
      <c r="A2034" s="70">
        <v>29</v>
      </c>
      <c r="B2034" s="70">
        <v>64</v>
      </c>
      <c r="C2034" s="83">
        <v>50.027575931621186</v>
      </c>
      <c r="D2034" s="83">
        <v>0</v>
      </c>
      <c r="E2034" s="43">
        <f t="shared" si="127"/>
        <v>15.924272000845287</v>
      </c>
      <c r="F2034" s="17">
        <f t="shared" si="128"/>
        <v>6.2797219235323179E-2</v>
      </c>
      <c r="G2034" s="17">
        <v>22.651962365515335</v>
      </c>
      <c r="H2034" s="17">
        <f t="shared" si="129"/>
        <v>22.733713297692479</v>
      </c>
      <c r="N2034" t="str">
        <f t="shared" si="130"/>
        <v>29#64</v>
      </c>
      <c r="O2034">
        <v>29</v>
      </c>
      <c r="P2034">
        <v>64</v>
      </c>
      <c r="Q2034">
        <v>15.924272000845287</v>
      </c>
      <c r="R2034">
        <v>22.733713297692479</v>
      </c>
    </row>
    <row r="2035" spans="1:18" x14ac:dyDescent="0.25">
      <c r="A2035" s="70">
        <v>29</v>
      </c>
      <c r="B2035" s="70">
        <v>65</v>
      </c>
      <c r="C2035" s="83">
        <v>39.501679340807272</v>
      </c>
      <c r="D2035" s="83">
        <v>0</v>
      </c>
      <c r="E2035" s="43">
        <f t="shared" si="127"/>
        <v>12.573775055040958</v>
      </c>
      <c r="F2035" s="17">
        <f t="shared" si="128"/>
        <v>7.953060998964584E-2</v>
      </c>
      <c r="G2035" s="17">
        <v>19.802349831734901</v>
      </c>
      <c r="H2035" s="17">
        <f t="shared" si="129"/>
        <v>19.873816512277632</v>
      </c>
      <c r="N2035" t="str">
        <f t="shared" si="130"/>
        <v>29#65</v>
      </c>
      <c r="O2035">
        <v>29</v>
      </c>
      <c r="P2035">
        <v>65</v>
      </c>
      <c r="Q2035">
        <v>12.573775055040958</v>
      </c>
      <c r="R2035">
        <v>19.873816512277632</v>
      </c>
    </row>
    <row r="2036" spans="1:18" x14ac:dyDescent="0.25">
      <c r="A2036" s="70">
        <v>29</v>
      </c>
      <c r="B2036" s="70">
        <v>66</v>
      </c>
      <c r="C2036" s="83">
        <v>52.511214453049185</v>
      </c>
      <c r="D2036" s="83">
        <v>0</v>
      </c>
      <c r="E2036" s="43">
        <f t="shared" si="127"/>
        <v>16.714838695922712</v>
      </c>
      <c r="F2036" s="17">
        <f t="shared" si="128"/>
        <v>5.9827080487706547E-2</v>
      </c>
      <c r="G2036" s="17">
        <v>23.199026670433785</v>
      </c>
      <c r="H2036" s="17">
        <f t="shared" si="129"/>
        <v>23.282751957687381</v>
      </c>
      <c r="N2036" t="str">
        <f t="shared" si="130"/>
        <v>29#66</v>
      </c>
      <c r="O2036">
        <v>29</v>
      </c>
      <c r="P2036">
        <v>66</v>
      </c>
      <c r="Q2036">
        <v>16.714838695922712</v>
      </c>
      <c r="R2036">
        <v>23.282751957687381</v>
      </c>
    </row>
    <row r="2037" spans="1:18" x14ac:dyDescent="0.25">
      <c r="A2037" s="70">
        <v>29</v>
      </c>
      <c r="B2037" s="70">
        <v>67</v>
      </c>
      <c r="C2037" s="83">
        <v>41.039169854072242</v>
      </c>
      <c r="D2037" s="83">
        <v>0</v>
      </c>
      <c r="E2037" s="43">
        <f t="shared" si="127"/>
        <v>13.063173485326988</v>
      </c>
      <c r="F2037" s="17">
        <f t="shared" si="128"/>
        <v>7.6551077050552446E-2</v>
      </c>
      <c r="G2037" s="17">
        <v>20.282124357153766</v>
      </c>
      <c r="H2037" s="17">
        <f t="shared" si="129"/>
        <v>20.355322543958732</v>
      </c>
      <c r="N2037" t="str">
        <f t="shared" si="130"/>
        <v>29#67</v>
      </c>
      <c r="O2037">
        <v>29</v>
      </c>
      <c r="P2037">
        <v>67</v>
      </c>
      <c r="Q2037">
        <v>13.063173485326988</v>
      </c>
      <c r="R2037">
        <v>20.355322543958732</v>
      </c>
    </row>
    <row r="2038" spans="1:18" x14ac:dyDescent="0.25">
      <c r="A2038" s="70">
        <v>29</v>
      </c>
      <c r="B2038" s="70">
        <v>68</v>
      </c>
      <c r="C2038" s="83">
        <v>43.168002872439089</v>
      </c>
      <c r="D2038" s="83">
        <v>0</v>
      </c>
      <c r="E2038" s="43">
        <f t="shared" si="127"/>
        <v>13.740802081107637</v>
      </c>
      <c r="F2038" s="17">
        <f t="shared" si="128"/>
        <v>7.2775955442580004E-2</v>
      </c>
      <c r="G2038" s="17">
        <v>20.906737307039066</v>
      </c>
      <c r="H2038" s="17">
        <f t="shared" si="129"/>
        <v>20.98218972198017</v>
      </c>
      <c r="N2038" t="str">
        <f t="shared" si="130"/>
        <v>29#68</v>
      </c>
      <c r="O2038">
        <v>29</v>
      </c>
      <c r="P2038">
        <v>68</v>
      </c>
      <c r="Q2038">
        <v>13.740802081107637</v>
      </c>
      <c r="R2038">
        <v>20.98218972198017</v>
      </c>
    </row>
    <row r="2039" spans="1:18" x14ac:dyDescent="0.25">
      <c r="A2039" s="70">
        <v>29</v>
      </c>
      <c r="B2039" s="70">
        <v>69</v>
      </c>
      <c r="C2039" s="83">
        <v>39.02860533672574</v>
      </c>
      <c r="D2039" s="83">
        <v>0</v>
      </c>
      <c r="E2039" s="43">
        <f t="shared" si="127"/>
        <v>12.423190922645256</v>
      </c>
      <c r="F2039" s="17">
        <f t="shared" si="128"/>
        <v>8.0494617383459727E-2</v>
      </c>
      <c r="G2039" s="17">
        <v>19.649565146116338</v>
      </c>
      <c r="H2039" s="17">
        <f t="shared" si="129"/>
        <v>19.72048042672867</v>
      </c>
      <c r="N2039" t="str">
        <f t="shared" si="130"/>
        <v>29#69</v>
      </c>
      <c r="O2039">
        <v>29</v>
      </c>
      <c r="P2039">
        <v>69</v>
      </c>
      <c r="Q2039">
        <v>12.423190922645256</v>
      </c>
      <c r="R2039">
        <v>19.72048042672867</v>
      </c>
    </row>
    <row r="2040" spans="1:18" x14ac:dyDescent="0.25">
      <c r="A2040" s="70">
        <v>29</v>
      </c>
      <c r="B2040" s="70">
        <v>70</v>
      </c>
      <c r="C2040" s="83">
        <v>47.780474412233943</v>
      </c>
      <c r="D2040" s="83">
        <v>0</v>
      </c>
      <c r="E2040" s="43">
        <f t="shared" si="127"/>
        <v>15.20899737196571</v>
      </c>
      <c r="F2040" s="17">
        <f t="shared" si="128"/>
        <v>6.5750553803321066E-2</v>
      </c>
      <c r="G2040" s="17">
        <v>22.12078500211452</v>
      </c>
      <c r="H2040" s="17">
        <f t="shared" si="129"/>
        <v>22.20061891518715</v>
      </c>
      <c r="N2040" t="str">
        <f t="shared" si="130"/>
        <v>29#70</v>
      </c>
      <c r="O2040">
        <v>29</v>
      </c>
      <c r="P2040">
        <v>70</v>
      </c>
      <c r="Q2040">
        <v>15.20899737196571</v>
      </c>
      <c r="R2040">
        <v>22.20061891518715</v>
      </c>
    </row>
    <row r="2041" spans="1:18" x14ac:dyDescent="0.25">
      <c r="A2041" s="70">
        <v>29</v>
      </c>
      <c r="B2041" s="70">
        <v>71</v>
      </c>
      <c r="C2041" s="83">
        <v>46.8343264040709</v>
      </c>
      <c r="D2041" s="83">
        <v>0</v>
      </c>
      <c r="E2041" s="43">
        <f t="shared" si="127"/>
        <v>14.907829107174312</v>
      </c>
      <c r="F2041" s="17">
        <f t="shared" si="128"/>
        <v>6.7078847819549758E-2</v>
      </c>
      <c r="G2041" s="17">
        <v>21.885960780598378</v>
      </c>
      <c r="H2041" s="17">
        <f t="shared" si="129"/>
        <v>21.964947213055556</v>
      </c>
      <c r="N2041" t="str">
        <f t="shared" si="130"/>
        <v>29#71</v>
      </c>
      <c r="O2041">
        <v>29</v>
      </c>
      <c r="P2041">
        <v>71</v>
      </c>
      <c r="Q2041">
        <v>14.907829107174312</v>
      </c>
      <c r="R2041">
        <v>21.964947213055556</v>
      </c>
    </row>
    <row r="2042" spans="1:18" x14ac:dyDescent="0.25">
      <c r="A2042" s="70">
        <v>29</v>
      </c>
      <c r="B2042" s="70">
        <v>72</v>
      </c>
      <c r="C2042" s="83">
        <v>42.340123365296421</v>
      </c>
      <c r="D2042" s="83">
        <v>0</v>
      </c>
      <c r="E2042" s="43">
        <f t="shared" si="127"/>
        <v>13.47727984941516</v>
      </c>
      <c r="F2042" s="17">
        <f t="shared" si="128"/>
        <v>7.4198948984753363E-2</v>
      </c>
      <c r="G2042" s="17">
        <v>20.669068374815506</v>
      </c>
      <c r="H2042" s="17">
        <f t="shared" si="129"/>
        <v>20.743663042580213</v>
      </c>
      <c r="N2042" t="str">
        <f t="shared" si="130"/>
        <v>29#72</v>
      </c>
      <c r="O2042">
        <v>29</v>
      </c>
      <c r="P2042">
        <v>72</v>
      </c>
      <c r="Q2042">
        <v>13.47727984941516</v>
      </c>
      <c r="R2042">
        <v>20.743663042580213</v>
      </c>
    </row>
    <row r="2043" spans="1:18" x14ac:dyDescent="0.25">
      <c r="A2043" s="70">
        <v>29</v>
      </c>
      <c r="B2043" s="70">
        <v>73</v>
      </c>
      <c r="C2043" s="83">
        <v>46.361252399989382</v>
      </c>
      <c r="D2043" s="83">
        <v>0</v>
      </c>
      <c r="E2043" s="43">
        <f t="shared" si="127"/>
        <v>14.757244974778613</v>
      </c>
      <c r="F2043" s="17">
        <f t="shared" si="128"/>
        <v>6.7763325858524751E-2</v>
      </c>
      <c r="G2043" s="17">
        <v>21.765929339569862</v>
      </c>
      <c r="H2043" s="17">
        <f t="shared" si="129"/>
        <v>21.84448257855637</v>
      </c>
      <c r="N2043" t="str">
        <f t="shared" si="130"/>
        <v>29#73</v>
      </c>
      <c r="O2043">
        <v>29</v>
      </c>
      <c r="P2043">
        <v>73</v>
      </c>
      <c r="Q2043">
        <v>14.757244974778613</v>
      </c>
      <c r="R2043">
        <v>21.84448257855637</v>
      </c>
    </row>
    <row r="2044" spans="1:18" x14ac:dyDescent="0.25">
      <c r="A2044" s="70">
        <v>29</v>
      </c>
      <c r="B2044" s="70">
        <v>74</v>
      </c>
      <c r="C2044" s="83">
        <v>38.792068334684998</v>
      </c>
      <c r="D2044" s="83">
        <v>0</v>
      </c>
      <c r="E2044" s="43">
        <f t="shared" si="127"/>
        <v>12.347898856447413</v>
      </c>
      <c r="F2044" s="17">
        <f t="shared" si="128"/>
        <v>8.0985438221163705E-2</v>
      </c>
      <c r="G2044" s="17">
        <v>19.572228839696535</v>
      </c>
      <c r="H2044" s="17">
        <f t="shared" si="129"/>
        <v>19.642865013578998</v>
      </c>
      <c r="N2044" t="str">
        <f t="shared" si="130"/>
        <v>29#74</v>
      </c>
      <c r="O2044">
        <v>29</v>
      </c>
      <c r="P2044">
        <v>74</v>
      </c>
      <c r="Q2044">
        <v>12.347898856447413</v>
      </c>
      <c r="R2044">
        <v>19.642865013578998</v>
      </c>
    </row>
    <row r="2045" spans="1:18" x14ac:dyDescent="0.25">
      <c r="A2045" s="70">
        <v>29</v>
      </c>
      <c r="B2045" s="70">
        <v>77</v>
      </c>
      <c r="C2045" s="83">
        <v>41.157438355092609</v>
      </c>
      <c r="D2045" s="83">
        <v>0</v>
      </c>
      <c r="E2045" s="43">
        <f t="shared" si="127"/>
        <v>13.10081951842591</v>
      </c>
      <c r="F2045" s="17">
        <f t="shared" si="128"/>
        <v>7.6331102691211794E-2</v>
      </c>
      <c r="G2045" s="17">
        <v>20.318002742021832</v>
      </c>
      <c r="H2045" s="17">
        <f t="shared" si="129"/>
        <v>20.391330413917789</v>
      </c>
      <c r="N2045" t="str">
        <f t="shared" si="130"/>
        <v>29#77</v>
      </c>
      <c r="O2045">
        <v>29</v>
      </c>
      <c r="P2045">
        <v>77</v>
      </c>
      <c r="Q2045">
        <v>13.10081951842591</v>
      </c>
      <c r="R2045">
        <v>20.391330413917789</v>
      </c>
    </row>
    <row r="2046" spans="1:18" x14ac:dyDescent="0.25">
      <c r="A2046" s="70">
        <v>29</v>
      </c>
      <c r="B2046" s="70">
        <v>78</v>
      </c>
      <c r="C2046" s="83">
        <v>38.082457328562711</v>
      </c>
      <c r="D2046" s="83">
        <v>0</v>
      </c>
      <c r="E2046" s="43">
        <f t="shared" si="127"/>
        <v>12.122022657853861</v>
      </c>
      <c r="F2046" s="17">
        <f t="shared" si="128"/>
        <v>8.2494483653856213E-2</v>
      </c>
      <c r="G2046" s="17">
        <v>19.336357059593738</v>
      </c>
      <c r="H2046" s="17">
        <f t="shared" si="129"/>
        <v>19.40614197222181</v>
      </c>
      <c r="N2046" t="str">
        <f t="shared" si="130"/>
        <v>29#78</v>
      </c>
      <c r="O2046">
        <v>29</v>
      </c>
      <c r="P2046">
        <v>78</v>
      </c>
      <c r="Q2046">
        <v>12.122022657853861</v>
      </c>
      <c r="R2046">
        <v>19.40614197222181</v>
      </c>
    </row>
    <row r="2047" spans="1:18" x14ac:dyDescent="0.25">
      <c r="A2047" s="70">
        <v>29</v>
      </c>
      <c r="B2047" s="70">
        <v>79</v>
      </c>
      <c r="C2047" s="83">
        <v>43.522808375500233</v>
      </c>
      <c r="D2047" s="83">
        <v>0</v>
      </c>
      <c r="E2047" s="43">
        <f t="shared" si="127"/>
        <v>13.853740180404412</v>
      </c>
      <c r="F2047" s="17">
        <f t="shared" si="128"/>
        <v>7.2182673197124195E-2</v>
      </c>
      <c r="G2047" s="17">
        <v>21.006632975254369</v>
      </c>
      <c r="H2047" s="17">
        <f t="shared" si="129"/>
        <v>21.082445913662063</v>
      </c>
      <c r="N2047" t="str">
        <f t="shared" si="130"/>
        <v>29#79</v>
      </c>
      <c r="O2047">
        <v>29</v>
      </c>
      <c r="P2047">
        <v>79</v>
      </c>
      <c r="Q2047">
        <v>13.853740180404412</v>
      </c>
      <c r="R2047">
        <v>21.082445913662063</v>
      </c>
    </row>
    <row r="2048" spans="1:18" x14ac:dyDescent="0.25">
      <c r="A2048" s="70">
        <v>29</v>
      </c>
      <c r="B2048" s="70">
        <v>80</v>
      </c>
      <c r="C2048" s="83">
        <v>35.244013304073555</v>
      </c>
      <c r="D2048" s="83">
        <v>0</v>
      </c>
      <c r="E2048" s="43">
        <f t="shared" si="127"/>
        <v>11.218517863479658</v>
      </c>
      <c r="F2048" s="17">
        <f t="shared" si="128"/>
        <v>8.9138334686381562E-2</v>
      </c>
      <c r="G2048" s="17">
        <v>18.33123641276995</v>
      </c>
      <c r="H2048" s="17">
        <f t="shared" si="129"/>
        <v>18.397393844983636</v>
      </c>
      <c r="N2048" t="str">
        <f t="shared" si="130"/>
        <v>29#80</v>
      </c>
      <c r="O2048">
        <v>29</v>
      </c>
      <c r="P2048">
        <v>80</v>
      </c>
      <c r="Q2048">
        <v>11.218517863479658</v>
      </c>
      <c r="R2048">
        <v>18.397393844983636</v>
      </c>
    </row>
    <row r="2049" spans="1:18" x14ac:dyDescent="0.25">
      <c r="A2049" s="70">
        <v>30</v>
      </c>
      <c r="B2049" s="70">
        <v>1</v>
      </c>
      <c r="C2049" s="83">
        <v>43.995882379581758</v>
      </c>
      <c r="D2049" s="83">
        <v>20.908999999999999</v>
      </c>
      <c r="E2049" s="43">
        <f t="shared" si="127"/>
        <v>14.004324312800112</v>
      </c>
      <c r="F2049" s="17">
        <f t="shared" si="128"/>
        <v>7.1406515420811029E-2</v>
      </c>
      <c r="G2049" s="17">
        <v>20.908999999999999</v>
      </c>
      <c r="H2049" s="17">
        <f t="shared" si="129"/>
        <v>20.908999999999999</v>
      </c>
      <c r="N2049" t="str">
        <f t="shared" si="130"/>
        <v>30#1</v>
      </c>
      <c r="O2049">
        <v>30</v>
      </c>
      <c r="P2049">
        <v>1</v>
      </c>
      <c r="Q2049">
        <v>14.004324312800112</v>
      </c>
      <c r="R2049">
        <v>20.908999999999999</v>
      </c>
    </row>
    <row r="2050" spans="1:18" x14ac:dyDescent="0.25">
      <c r="A2050" s="70">
        <v>30</v>
      </c>
      <c r="B2050" s="70">
        <v>2</v>
      </c>
      <c r="C2050" s="83">
        <v>47.543937410193195</v>
      </c>
      <c r="D2050" s="83">
        <v>21.423999999999999</v>
      </c>
      <c r="E2050" s="43">
        <f t="shared" si="127"/>
        <v>15.133705305767863</v>
      </c>
      <c r="F2050" s="17">
        <f t="shared" si="128"/>
        <v>6.6077670986422143E-2</v>
      </c>
      <c r="G2050" s="17">
        <v>21.423999999999999</v>
      </c>
      <c r="H2050" s="17">
        <f t="shared" si="129"/>
        <v>21.423999999999999</v>
      </c>
      <c r="N2050" t="str">
        <f t="shared" si="130"/>
        <v>30#2</v>
      </c>
      <c r="O2050">
        <v>30</v>
      </c>
      <c r="P2050">
        <v>2</v>
      </c>
      <c r="Q2050">
        <v>15.133705305767863</v>
      </c>
      <c r="R2050">
        <v>21.423999999999999</v>
      </c>
    </row>
    <row r="2051" spans="1:18" x14ac:dyDescent="0.25">
      <c r="A2051" s="70">
        <v>30</v>
      </c>
      <c r="B2051" s="70">
        <v>3</v>
      </c>
      <c r="C2051" s="83">
        <v>41.867049361214903</v>
      </c>
      <c r="D2051" s="83">
        <v>20.703000000000003</v>
      </c>
      <c r="E2051" s="43">
        <f t="shared" ref="E2051:E2114" si="131">C2051/PI()</f>
        <v>13.326695717019462</v>
      </c>
      <c r="F2051" s="17">
        <f t="shared" ref="F2051:F2114" si="132">1/E2051</f>
        <v>7.5037355187970917E-2</v>
      </c>
      <c r="G2051" s="17">
        <v>20.703000000000003</v>
      </c>
      <c r="H2051" s="17">
        <f t="shared" ref="H2051:H2114" si="133">IF(D2051=0,EXP($L$3+$L$4*F2051)*$L$5,D2051)</f>
        <v>20.703000000000003</v>
      </c>
      <c r="N2051" t="str">
        <f t="shared" ref="N2051:N2114" si="134">CONCATENATE(O2051,"#",P2051)</f>
        <v>30#3</v>
      </c>
      <c r="O2051">
        <v>30</v>
      </c>
      <c r="P2051">
        <v>3</v>
      </c>
      <c r="Q2051">
        <v>13.326695717019462</v>
      </c>
      <c r="R2051">
        <v>20.703000000000003</v>
      </c>
    </row>
    <row r="2052" spans="1:18" x14ac:dyDescent="0.25">
      <c r="A2052" s="70">
        <v>30</v>
      </c>
      <c r="B2052" s="70">
        <v>4</v>
      </c>
      <c r="C2052" s="83">
        <v>41.748780860194515</v>
      </c>
      <c r="D2052" s="83">
        <v>20.806000000000001</v>
      </c>
      <c r="E2052" s="43">
        <f t="shared" si="131"/>
        <v>13.289049683920535</v>
      </c>
      <c r="F2052" s="17">
        <f t="shared" si="132"/>
        <v>7.5249925599268283E-2</v>
      </c>
      <c r="G2052" s="17">
        <v>20.806000000000001</v>
      </c>
      <c r="H2052" s="17">
        <f t="shared" si="133"/>
        <v>20.806000000000001</v>
      </c>
      <c r="N2052" t="str">
        <f t="shared" si="134"/>
        <v>30#4</v>
      </c>
      <c r="O2052">
        <v>30</v>
      </c>
      <c r="P2052">
        <v>4</v>
      </c>
      <c r="Q2052">
        <v>13.289049683920535</v>
      </c>
      <c r="R2052">
        <v>20.806000000000001</v>
      </c>
    </row>
    <row r="2053" spans="1:18" x14ac:dyDescent="0.25">
      <c r="A2053" s="70">
        <v>30</v>
      </c>
      <c r="B2053" s="70">
        <v>5</v>
      </c>
      <c r="C2053" s="83">
        <v>43.759345377541003</v>
      </c>
      <c r="D2053" s="83">
        <v>21.114999999999998</v>
      </c>
      <c r="E2053" s="43">
        <f t="shared" si="131"/>
        <v>13.929032246602263</v>
      </c>
      <c r="F2053" s="17">
        <f t="shared" si="132"/>
        <v>7.1792496585247834E-2</v>
      </c>
      <c r="G2053" s="17">
        <v>21.114999999999998</v>
      </c>
      <c r="H2053" s="17">
        <f t="shared" si="133"/>
        <v>21.114999999999998</v>
      </c>
      <c r="N2053" t="str">
        <f t="shared" si="134"/>
        <v>30#5</v>
      </c>
      <c r="O2053">
        <v>30</v>
      </c>
      <c r="P2053">
        <v>5</v>
      </c>
      <c r="Q2053">
        <v>13.929032246602263</v>
      </c>
      <c r="R2053">
        <v>21.114999999999998</v>
      </c>
    </row>
    <row r="2054" spans="1:18" x14ac:dyDescent="0.25">
      <c r="A2054" s="70">
        <v>30</v>
      </c>
      <c r="B2054" s="70">
        <v>6</v>
      </c>
      <c r="C2054" s="83">
        <v>42.340123365296421</v>
      </c>
      <c r="D2054" s="83">
        <v>20.806000000000001</v>
      </c>
      <c r="E2054" s="43">
        <f t="shared" si="131"/>
        <v>13.47727984941516</v>
      </c>
      <c r="F2054" s="17">
        <f t="shared" si="132"/>
        <v>7.4198948984753363E-2</v>
      </c>
      <c r="G2054" s="17">
        <v>20.806000000000001</v>
      </c>
      <c r="H2054" s="17">
        <f t="shared" si="133"/>
        <v>20.806000000000001</v>
      </c>
      <c r="N2054" t="str">
        <f t="shared" si="134"/>
        <v>30#6</v>
      </c>
      <c r="O2054">
        <v>30</v>
      </c>
      <c r="P2054">
        <v>6</v>
      </c>
      <c r="Q2054">
        <v>13.47727984941516</v>
      </c>
      <c r="R2054">
        <v>20.806000000000001</v>
      </c>
    </row>
    <row r="2055" spans="1:18" x14ac:dyDescent="0.25">
      <c r="A2055" s="70">
        <v>30</v>
      </c>
      <c r="B2055" s="70">
        <v>7</v>
      </c>
      <c r="C2055" s="83">
        <v>29.92193075815641</v>
      </c>
      <c r="D2055" s="83">
        <v>17.098000000000003</v>
      </c>
      <c r="E2055" s="43">
        <f t="shared" si="131"/>
        <v>9.5244463740280327</v>
      </c>
      <c r="F2055" s="17">
        <f t="shared" si="132"/>
        <v>0.10499297919581702</v>
      </c>
      <c r="G2055" s="17">
        <v>17.098000000000003</v>
      </c>
      <c r="H2055" s="17">
        <f t="shared" si="133"/>
        <v>17.098000000000003</v>
      </c>
      <c r="N2055" t="str">
        <f t="shared" si="134"/>
        <v>30#7</v>
      </c>
      <c r="O2055">
        <v>30</v>
      </c>
      <c r="P2055">
        <v>7</v>
      </c>
      <c r="Q2055">
        <v>9.5244463740280327</v>
      </c>
      <c r="R2055">
        <v>17.098000000000003</v>
      </c>
    </row>
    <row r="2056" spans="1:18" x14ac:dyDescent="0.25">
      <c r="A2056" s="70">
        <v>30</v>
      </c>
      <c r="B2056" s="70">
        <v>9</v>
      </c>
      <c r="C2056" s="83">
        <v>42.931465870398334</v>
      </c>
      <c r="D2056" s="83">
        <v>21.011999999999997</v>
      </c>
      <c r="E2056" s="43">
        <f t="shared" si="131"/>
        <v>13.665510014909788</v>
      </c>
      <c r="F2056" s="17">
        <f t="shared" si="132"/>
        <v>7.3176924894054265E-2</v>
      </c>
      <c r="G2056" s="17">
        <v>21.011999999999997</v>
      </c>
      <c r="H2056" s="17">
        <f t="shared" si="133"/>
        <v>21.011999999999997</v>
      </c>
      <c r="N2056" t="str">
        <f t="shared" si="134"/>
        <v>30#9</v>
      </c>
      <c r="O2056">
        <v>30</v>
      </c>
      <c r="P2056">
        <v>9</v>
      </c>
      <c r="Q2056">
        <v>13.665510014909788</v>
      </c>
      <c r="R2056">
        <v>21.011999999999997</v>
      </c>
    </row>
    <row r="2057" spans="1:18" x14ac:dyDescent="0.25">
      <c r="A2057" s="70">
        <v>30</v>
      </c>
      <c r="B2057" s="70">
        <v>10</v>
      </c>
      <c r="C2057" s="83">
        <v>41.157438355092609</v>
      </c>
      <c r="D2057" s="83">
        <v>20.085000000000001</v>
      </c>
      <c r="E2057" s="43">
        <f t="shared" si="131"/>
        <v>13.10081951842591</v>
      </c>
      <c r="F2057" s="17">
        <f t="shared" si="132"/>
        <v>7.6331102691211794E-2</v>
      </c>
      <c r="G2057" s="17">
        <v>20.085000000000001</v>
      </c>
      <c r="H2057" s="17">
        <f t="shared" si="133"/>
        <v>20.085000000000001</v>
      </c>
      <c r="N2057" t="str">
        <f t="shared" si="134"/>
        <v>30#10</v>
      </c>
      <c r="O2057">
        <v>30</v>
      </c>
      <c r="P2057">
        <v>10</v>
      </c>
      <c r="Q2057">
        <v>13.10081951842591</v>
      </c>
      <c r="R2057">
        <v>20.085000000000001</v>
      </c>
    </row>
    <row r="2058" spans="1:18" x14ac:dyDescent="0.25">
      <c r="A2058" s="70">
        <v>30</v>
      </c>
      <c r="B2058" s="70">
        <v>11</v>
      </c>
      <c r="C2058" s="83">
        <v>41.985317862235277</v>
      </c>
      <c r="D2058" s="83">
        <v>0</v>
      </c>
      <c r="E2058" s="43">
        <f t="shared" si="131"/>
        <v>13.364341750118385</v>
      </c>
      <c r="F2058" s="17">
        <f t="shared" si="132"/>
        <v>7.4825982356455503E-2</v>
      </c>
      <c r="G2058" s="17">
        <v>20.565200420801148</v>
      </c>
      <c r="H2058" s="17">
        <f t="shared" si="133"/>
        <v>20.639420229119818</v>
      </c>
      <c r="N2058" t="str">
        <f t="shared" si="134"/>
        <v>30#11</v>
      </c>
      <c r="O2058">
        <v>30</v>
      </c>
      <c r="P2058">
        <v>11</v>
      </c>
      <c r="Q2058">
        <v>13.364341750118385</v>
      </c>
      <c r="R2058">
        <v>20.639420229119818</v>
      </c>
    </row>
    <row r="2059" spans="1:18" x14ac:dyDescent="0.25">
      <c r="A2059" s="70">
        <v>30</v>
      </c>
      <c r="B2059" s="70">
        <v>12</v>
      </c>
      <c r="C2059" s="83">
        <v>42.57666036733719</v>
      </c>
      <c r="D2059" s="83">
        <v>0</v>
      </c>
      <c r="E2059" s="43">
        <f t="shared" si="131"/>
        <v>13.552571915613013</v>
      </c>
      <c r="F2059" s="17">
        <f t="shared" si="132"/>
        <v>7.3786732601504715E-2</v>
      </c>
      <c r="G2059" s="17">
        <v>20.737637573834569</v>
      </c>
      <c r="H2059" s="17">
        <f t="shared" si="133"/>
        <v>20.812479707838538</v>
      </c>
      <c r="N2059" t="str">
        <f t="shared" si="134"/>
        <v>30#12</v>
      </c>
      <c r="O2059">
        <v>30</v>
      </c>
      <c r="P2059">
        <v>12</v>
      </c>
      <c r="Q2059">
        <v>13.552571915613013</v>
      </c>
      <c r="R2059">
        <v>20.812479707838538</v>
      </c>
    </row>
    <row r="2060" spans="1:18" x14ac:dyDescent="0.25">
      <c r="A2060" s="70">
        <v>30</v>
      </c>
      <c r="B2060" s="70">
        <v>13</v>
      </c>
      <c r="C2060" s="83">
        <v>40.684364351011084</v>
      </c>
      <c r="D2060" s="83">
        <v>0</v>
      </c>
      <c r="E2060" s="43">
        <f t="shared" si="131"/>
        <v>12.95023538603021</v>
      </c>
      <c r="F2060" s="17">
        <f t="shared" si="132"/>
        <v>7.7218673652737518E-2</v>
      </c>
      <c r="G2060" s="17">
        <v>20.17362507377398</v>
      </c>
      <c r="H2060" s="17">
        <f t="shared" si="133"/>
        <v>20.246431686665229</v>
      </c>
      <c r="N2060" t="str">
        <f t="shared" si="134"/>
        <v>30#13</v>
      </c>
      <c r="O2060">
        <v>30</v>
      </c>
      <c r="P2060">
        <v>13</v>
      </c>
      <c r="Q2060">
        <v>12.95023538603021</v>
      </c>
      <c r="R2060">
        <v>20.246431686665229</v>
      </c>
    </row>
    <row r="2061" spans="1:18" x14ac:dyDescent="0.25">
      <c r="A2061" s="70">
        <v>30</v>
      </c>
      <c r="B2061" s="70">
        <v>14</v>
      </c>
      <c r="C2061" s="83">
        <v>42.340123365296421</v>
      </c>
      <c r="D2061" s="83">
        <v>0</v>
      </c>
      <c r="E2061" s="43">
        <f t="shared" si="131"/>
        <v>13.47727984941516</v>
      </c>
      <c r="F2061" s="17">
        <f t="shared" si="132"/>
        <v>7.4198948984753363E-2</v>
      </c>
      <c r="G2061" s="17">
        <v>20.669068374815506</v>
      </c>
      <c r="H2061" s="17">
        <f t="shared" si="133"/>
        <v>20.743663042580213</v>
      </c>
      <c r="N2061" t="str">
        <f t="shared" si="134"/>
        <v>30#14</v>
      </c>
      <c r="O2061">
        <v>30</v>
      </c>
      <c r="P2061">
        <v>14</v>
      </c>
      <c r="Q2061">
        <v>13.47727984941516</v>
      </c>
      <c r="R2061">
        <v>20.743663042580213</v>
      </c>
    </row>
    <row r="2062" spans="1:18" x14ac:dyDescent="0.25">
      <c r="A2062" s="70">
        <v>30</v>
      </c>
      <c r="B2062" s="70">
        <v>15</v>
      </c>
      <c r="C2062" s="83">
        <v>43.522808375500233</v>
      </c>
      <c r="D2062" s="83">
        <v>0</v>
      </c>
      <c r="E2062" s="43">
        <f t="shared" si="131"/>
        <v>13.853740180404412</v>
      </c>
      <c r="F2062" s="17">
        <f t="shared" si="132"/>
        <v>7.2182673197124195E-2</v>
      </c>
      <c r="G2062" s="17">
        <v>21.006632975254369</v>
      </c>
      <c r="H2062" s="17">
        <f t="shared" si="133"/>
        <v>21.082445913662063</v>
      </c>
      <c r="N2062" t="str">
        <f t="shared" si="134"/>
        <v>30#15</v>
      </c>
      <c r="O2062">
        <v>30</v>
      </c>
      <c r="P2062">
        <v>15</v>
      </c>
      <c r="Q2062">
        <v>13.853740180404412</v>
      </c>
      <c r="R2062">
        <v>21.082445913662063</v>
      </c>
    </row>
    <row r="2063" spans="1:18" x14ac:dyDescent="0.25">
      <c r="A2063" s="70">
        <v>30</v>
      </c>
      <c r="B2063" s="70">
        <v>16</v>
      </c>
      <c r="C2063" s="83">
        <v>45.769909894887483</v>
      </c>
      <c r="D2063" s="83">
        <v>0</v>
      </c>
      <c r="E2063" s="43">
        <f t="shared" si="131"/>
        <v>14.56901480928399</v>
      </c>
      <c r="F2063" s="17">
        <f t="shared" si="132"/>
        <v>6.8638821024655544E-2</v>
      </c>
      <c r="G2063" s="17">
        <v>21.613359765084745</v>
      </c>
      <c r="H2063" s="17">
        <f t="shared" si="133"/>
        <v>21.691362380476935</v>
      </c>
      <c r="N2063" t="str">
        <f t="shared" si="134"/>
        <v>30#16</v>
      </c>
      <c r="O2063">
        <v>30</v>
      </c>
      <c r="P2063">
        <v>16</v>
      </c>
      <c r="Q2063">
        <v>14.56901480928399</v>
      </c>
      <c r="R2063">
        <v>21.691362380476935</v>
      </c>
    </row>
    <row r="2064" spans="1:18" x14ac:dyDescent="0.25">
      <c r="A2064" s="70">
        <v>30</v>
      </c>
      <c r="B2064" s="70">
        <v>17</v>
      </c>
      <c r="C2064" s="83">
        <v>31.104615768360226</v>
      </c>
      <c r="D2064" s="83">
        <v>0</v>
      </c>
      <c r="E2064" s="43">
        <f t="shared" si="131"/>
        <v>9.9009067050172845</v>
      </c>
      <c r="F2064" s="17">
        <f t="shared" si="132"/>
        <v>0.10100085070928402</v>
      </c>
      <c r="G2064" s="17">
        <v>16.664756493136359</v>
      </c>
      <c r="H2064" s="17">
        <f t="shared" si="133"/>
        <v>16.724899599320089</v>
      </c>
      <c r="N2064" t="str">
        <f t="shared" si="134"/>
        <v>30#17</v>
      </c>
      <c r="O2064">
        <v>30</v>
      </c>
      <c r="P2064">
        <v>17</v>
      </c>
      <c r="Q2064">
        <v>9.9009067050172845</v>
      </c>
      <c r="R2064">
        <v>16.724899599320089</v>
      </c>
    </row>
    <row r="2065" spans="1:18" x14ac:dyDescent="0.25">
      <c r="A2065" s="70">
        <v>30</v>
      </c>
      <c r="B2065" s="70">
        <v>18</v>
      </c>
      <c r="C2065" s="83">
        <v>42.221854864276054</v>
      </c>
      <c r="D2065" s="83">
        <v>0</v>
      </c>
      <c r="E2065" s="43">
        <f t="shared" si="131"/>
        <v>13.43963381631624</v>
      </c>
      <c r="F2065" s="17">
        <f t="shared" si="132"/>
        <v>7.4406789177987945E-2</v>
      </c>
      <c r="G2065" s="17">
        <v>20.634581692863925</v>
      </c>
      <c r="H2065" s="17">
        <f t="shared" si="133"/>
        <v>20.709051898193472</v>
      </c>
      <c r="N2065" t="str">
        <f t="shared" si="134"/>
        <v>30#18</v>
      </c>
      <c r="O2065">
        <v>30</v>
      </c>
      <c r="P2065">
        <v>18</v>
      </c>
      <c r="Q2065">
        <v>13.43963381631624</v>
      </c>
      <c r="R2065">
        <v>20.709051898193472</v>
      </c>
    </row>
    <row r="2066" spans="1:18" x14ac:dyDescent="0.25">
      <c r="A2066" s="70">
        <v>30</v>
      </c>
      <c r="B2066" s="70">
        <v>19</v>
      </c>
      <c r="C2066" s="83">
        <v>38.673799833664624</v>
      </c>
      <c r="D2066" s="83">
        <v>0</v>
      </c>
      <c r="E2066" s="43">
        <f t="shared" si="131"/>
        <v>12.31025282334849</v>
      </c>
      <c r="F2066" s="17">
        <f t="shared" si="132"/>
        <v>8.1233100111748294E-2</v>
      </c>
      <c r="G2066" s="17">
        <v>19.533321549348301</v>
      </c>
      <c r="H2066" s="17">
        <f t="shared" si="133"/>
        <v>19.603817306819899</v>
      </c>
      <c r="N2066" t="str">
        <f t="shared" si="134"/>
        <v>30#19</v>
      </c>
      <c r="O2066">
        <v>30</v>
      </c>
      <c r="P2066">
        <v>19</v>
      </c>
      <c r="Q2066">
        <v>12.31025282334849</v>
      </c>
      <c r="R2066">
        <v>19.603817306819899</v>
      </c>
    </row>
    <row r="2067" spans="1:18" x14ac:dyDescent="0.25">
      <c r="A2067" s="70">
        <v>30</v>
      </c>
      <c r="B2067" s="70">
        <v>20</v>
      </c>
      <c r="C2067" s="83">
        <v>41.157438355092609</v>
      </c>
      <c r="D2067" s="83">
        <v>0</v>
      </c>
      <c r="E2067" s="43">
        <f t="shared" si="131"/>
        <v>13.10081951842591</v>
      </c>
      <c r="F2067" s="17">
        <f t="shared" si="132"/>
        <v>7.6331102691211794E-2</v>
      </c>
      <c r="G2067" s="17">
        <v>20.318002742021832</v>
      </c>
      <c r="H2067" s="17">
        <f t="shared" si="133"/>
        <v>20.391330413917789</v>
      </c>
      <c r="N2067" t="str">
        <f t="shared" si="134"/>
        <v>30#20</v>
      </c>
      <c r="O2067">
        <v>30</v>
      </c>
      <c r="P2067">
        <v>20</v>
      </c>
      <c r="Q2067">
        <v>13.10081951842591</v>
      </c>
      <c r="R2067">
        <v>20.391330413917789</v>
      </c>
    </row>
    <row r="2068" spans="1:18" x14ac:dyDescent="0.25">
      <c r="A2068" s="70">
        <v>30</v>
      </c>
      <c r="B2068" s="70">
        <v>21</v>
      </c>
      <c r="C2068" s="83">
        <v>44.705493385704038</v>
      </c>
      <c r="D2068" s="83">
        <v>0</v>
      </c>
      <c r="E2068" s="43">
        <f t="shared" si="131"/>
        <v>14.23020051139366</v>
      </c>
      <c r="F2068" s="17">
        <f t="shared" si="132"/>
        <v>7.0273078668099759E-2</v>
      </c>
      <c r="G2068" s="17">
        <v>21.331418791313737</v>
      </c>
      <c r="H2068" s="17">
        <f t="shared" si="133"/>
        <v>21.408403881731587</v>
      </c>
      <c r="N2068" t="str">
        <f t="shared" si="134"/>
        <v>30#21</v>
      </c>
      <c r="O2068">
        <v>30</v>
      </c>
      <c r="P2068">
        <v>21</v>
      </c>
      <c r="Q2068">
        <v>14.23020051139366</v>
      </c>
      <c r="R2068">
        <v>21.408403881731587</v>
      </c>
    </row>
    <row r="2069" spans="1:18" x14ac:dyDescent="0.25">
      <c r="A2069" s="70">
        <v>30</v>
      </c>
      <c r="B2069" s="70">
        <v>22</v>
      </c>
      <c r="C2069" s="83">
        <v>42.340123365296421</v>
      </c>
      <c r="D2069" s="83">
        <v>0</v>
      </c>
      <c r="E2069" s="43">
        <f t="shared" si="131"/>
        <v>13.47727984941516</v>
      </c>
      <c r="F2069" s="17">
        <f t="shared" si="132"/>
        <v>7.4198948984753363E-2</v>
      </c>
      <c r="G2069" s="17">
        <v>20.669068374815506</v>
      </c>
      <c r="H2069" s="17">
        <f t="shared" si="133"/>
        <v>20.743663042580213</v>
      </c>
      <c r="N2069" t="str">
        <f t="shared" si="134"/>
        <v>30#22</v>
      </c>
      <c r="O2069">
        <v>30</v>
      </c>
      <c r="P2069">
        <v>22</v>
      </c>
      <c r="Q2069">
        <v>13.47727984941516</v>
      </c>
      <c r="R2069">
        <v>20.743663042580213</v>
      </c>
    </row>
    <row r="2070" spans="1:18" x14ac:dyDescent="0.25">
      <c r="A2070" s="70">
        <v>30</v>
      </c>
      <c r="B2070" s="70">
        <v>23</v>
      </c>
      <c r="C2070" s="83">
        <v>48.135279915295101</v>
      </c>
      <c r="D2070" s="83">
        <v>21.939</v>
      </c>
      <c r="E2070" s="43">
        <f t="shared" si="131"/>
        <v>15.321935471262488</v>
      </c>
      <c r="F2070" s="17">
        <f t="shared" si="132"/>
        <v>6.5265905986588948E-2</v>
      </c>
      <c r="G2070" s="17">
        <v>21.939</v>
      </c>
      <c r="H2070" s="17">
        <f t="shared" si="133"/>
        <v>21.939</v>
      </c>
      <c r="N2070" t="str">
        <f t="shared" si="134"/>
        <v>30#23</v>
      </c>
      <c r="O2070">
        <v>30</v>
      </c>
      <c r="P2070">
        <v>23</v>
      </c>
      <c r="Q2070">
        <v>15.321935471262488</v>
      </c>
      <c r="R2070">
        <v>21.939</v>
      </c>
    </row>
    <row r="2071" spans="1:18" x14ac:dyDescent="0.25">
      <c r="A2071" s="70">
        <v>30</v>
      </c>
      <c r="B2071" s="70">
        <v>24</v>
      </c>
      <c r="C2071" s="83">
        <v>45.060298888765189</v>
      </c>
      <c r="D2071" s="83">
        <v>0</v>
      </c>
      <c r="E2071" s="43">
        <f t="shared" si="131"/>
        <v>14.343138610690437</v>
      </c>
      <c r="F2071" s="17">
        <f t="shared" si="132"/>
        <v>6.9719747340004468E-2</v>
      </c>
      <c r="G2071" s="17">
        <v>21.426464888460668</v>
      </c>
      <c r="H2071" s="17">
        <f t="shared" si="133"/>
        <v>21.503793000243121</v>
      </c>
      <c r="N2071" t="str">
        <f t="shared" si="134"/>
        <v>30#24</v>
      </c>
      <c r="O2071">
        <v>30</v>
      </c>
      <c r="P2071">
        <v>24</v>
      </c>
      <c r="Q2071">
        <v>14.343138610690437</v>
      </c>
      <c r="R2071">
        <v>21.503793000243121</v>
      </c>
    </row>
    <row r="2072" spans="1:18" x14ac:dyDescent="0.25">
      <c r="A2072" s="70">
        <v>30</v>
      </c>
      <c r="B2072" s="70">
        <v>25</v>
      </c>
      <c r="C2072" s="83">
        <v>47.543937410193195</v>
      </c>
      <c r="D2072" s="83">
        <v>0</v>
      </c>
      <c r="E2072" s="43">
        <f t="shared" si="131"/>
        <v>15.133705305767863</v>
      </c>
      <c r="F2072" s="17">
        <f t="shared" si="132"/>
        <v>6.6077670986422143E-2</v>
      </c>
      <c r="G2072" s="17">
        <v>22.062722354128319</v>
      </c>
      <c r="H2072" s="17">
        <f t="shared" si="133"/>
        <v>22.142346719104367</v>
      </c>
      <c r="N2072" t="str">
        <f t="shared" si="134"/>
        <v>30#25</v>
      </c>
      <c r="O2072">
        <v>30</v>
      </c>
      <c r="P2072">
        <v>25</v>
      </c>
      <c r="Q2072">
        <v>15.133705305767863</v>
      </c>
      <c r="R2072">
        <v>22.142346719104367</v>
      </c>
    </row>
    <row r="2073" spans="1:18" x14ac:dyDescent="0.25">
      <c r="A2073" s="70">
        <v>30</v>
      </c>
      <c r="B2073" s="70">
        <v>26</v>
      </c>
      <c r="C2073" s="83">
        <v>39.501679340807272</v>
      </c>
      <c r="D2073" s="83">
        <v>0</v>
      </c>
      <c r="E2073" s="43">
        <f t="shared" si="131"/>
        <v>12.573775055040958</v>
      </c>
      <c r="F2073" s="17">
        <f t="shared" si="132"/>
        <v>7.953060998964584E-2</v>
      </c>
      <c r="G2073" s="17">
        <v>19.802349831734901</v>
      </c>
      <c r="H2073" s="17">
        <f t="shared" si="133"/>
        <v>19.873816512277632</v>
      </c>
      <c r="N2073" t="str">
        <f t="shared" si="134"/>
        <v>30#26</v>
      </c>
      <c r="O2073">
        <v>30</v>
      </c>
      <c r="P2073">
        <v>26</v>
      </c>
      <c r="Q2073">
        <v>12.573775055040958</v>
      </c>
      <c r="R2073">
        <v>19.873816512277632</v>
      </c>
    </row>
    <row r="2074" spans="1:18" x14ac:dyDescent="0.25">
      <c r="A2074" s="70">
        <v>30</v>
      </c>
      <c r="B2074" s="70">
        <v>27</v>
      </c>
      <c r="C2074" s="83">
        <v>46.597789402030131</v>
      </c>
      <c r="D2074" s="83">
        <v>0</v>
      </c>
      <c r="E2074" s="43">
        <f t="shared" si="131"/>
        <v>14.832537040976458</v>
      </c>
      <c r="F2074" s="17">
        <f t="shared" si="132"/>
        <v>6.7419349585131239E-2</v>
      </c>
      <c r="G2074" s="17">
        <v>21.826167196120505</v>
      </c>
      <c r="H2074" s="17">
        <f t="shared" si="133"/>
        <v>21.904937833531303</v>
      </c>
      <c r="N2074" t="str">
        <f t="shared" si="134"/>
        <v>30#27</v>
      </c>
      <c r="O2074">
        <v>30</v>
      </c>
      <c r="P2074">
        <v>27</v>
      </c>
      <c r="Q2074">
        <v>14.832537040976458</v>
      </c>
      <c r="R2074">
        <v>21.904937833531303</v>
      </c>
    </row>
    <row r="2075" spans="1:18" x14ac:dyDescent="0.25">
      <c r="A2075" s="70">
        <v>30</v>
      </c>
      <c r="B2075" s="70">
        <v>28</v>
      </c>
      <c r="C2075" s="83">
        <v>44.23241938162252</v>
      </c>
      <c r="D2075" s="83">
        <v>0</v>
      </c>
      <c r="E2075" s="43">
        <f t="shared" si="131"/>
        <v>14.079616378997962</v>
      </c>
      <c r="F2075" s="17">
        <f t="shared" si="132"/>
        <v>7.1024662397170327E-2</v>
      </c>
      <c r="G2075" s="17">
        <v>21.202993656447148</v>
      </c>
      <c r="H2075" s="17">
        <f t="shared" si="133"/>
        <v>21.279515260553264</v>
      </c>
      <c r="N2075" t="str">
        <f t="shared" si="134"/>
        <v>30#28</v>
      </c>
      <c r="O2075">
        <v>30</v>
      </c>
      <c r="P2075">
        <v>28</v>
      </c>
      <c r="Q2075">
        <v>14.079616378997962</v>
      </c>
      <c r="R2075">
        <v>21.279515260553264</v>
      </c>
    </row>
    <row r="2076" spans="1:18" x14ac:dyDescent="0.25">
      <c r="A2076" s="70">
        <v>30</v>
      </c>
      <c r="B2076" s="70">
        <v>29</v>
      </c>
      <c r="C2076" s="83">
        <v>37.491114823460805</v>
      </c>
      <c r="D2076" s="83">
        <v>0</v>
      </c>
      <c r="E2076" s="43">
        <f t="shared" si="131"/>
        <v>11.933792492359236</v>
      </c>
      <c r="F2076" s="17">
        <f t="shared" si="132"/>
        <v>8.3795658474894952E-2</v>
      </c>
      <c r="G2076" s="17">
        <v>19.135260019089724</v>
      </c>
      <c r="H2076" s="17">
        <f t="shared" si="133"/>
        <v>19.204319172498618</v>
      </c>
      <c r="N2076" t="str">
        <f t="shared" si="134"/>
        <v>30#29</v>
      </c>
      <c r="O2076">
        <v>30</v>
      </c>
      <c r="P2076">
        <v>29</v>
      </c>
      <c r="Q2076">
        <v>11.933792492359236</v>
      </c>
      <c r="R2076">
        <v>19.204319172498618</v>
      </c>
    </row>
    <row r="2077" spans="1:18" x14ac:dyDescent="0.25">
      <c r="A2077" s="70">
        <v>30</v>
      </c>
      <c r="B2077" s="70">
        <v>30</v>
      </c>
      <c r="C2077" s="83">
        <v>39.856484843868429</v>
      </c>
      <c r="D2077" s="83">
        <v>0</v>
      </c>
      <c r="E2077" s="43">
        <f t="shared" si="131"/>
        <v>12.686713154337738</v>
      </c>
      <c r="F2077" s="17">
        <f t="shared" si="132"/>
        <v>7.8822622363625208E-2</v>
      </c>
      <c r="G2077" s="17">
        <v>19.915314267494832</v>
      </c>
      <c r="H2077" s="17">
        <f t="shared" si="133"/>
        <v>19.98718863668622</v>
      </c>
      <c r="N2077" t="str">
        <f t="shared" si="134"/>
        <v>30#30</v>
      </c>
      <c r="O2077">
        <v>30</v>
      </c>
      <c r="P2077">
        <v>30</v>
      </c>
      <c r="Q2077">
        <v>12.686713154337738</v>
      </c>
      <c r="R2077">
        <v>19.98718863668622</v>
      </c>
    </row>
    <row r="2078" spans="1:18" x14ac:dyDescent="0.25">
      <c r="A2078" s="70">
        <v>30</v>
      </c>
      <c r="B2078" s="70">
        <v>31</v>
      </c>
      <c r="C2078" s="83">
        <v>41.512243858153766</v>
      </c>
      <c r="D2078" s="83">
        <v>0</v>
      </c>
      <c r="E2078" s="43">
        <f t="shared" si="131"/>
        <v>13.21375761772269</v>
      </c>
      <c r="F2078" s="17">
        <f t="shared" si="132"/>
        <v>7.5678700104107391E-2</v>
      </c>
      <c r="G2078" s="17">
        <v>20.424784966507318</v>
      </c>
      <c r="H2078" s="17">
        <f t="shared" si="133"/>
        <v>20.498498015451442</v>
      </c>
      <c r="N2078" t="str">
        <f t="shared" si="134"/>
        <v>30#31</v>
      </c>
      <c r="O2078">
        <v>30</v>
      </c>
      <c r="P2078">
        <v>31</v>
      </c>
      <c r="Q2078">
        <v>13.21375761772269</v>
      </c>
      <c r="R2078">
        <v>20.498498015451442</v>
      </c>
    </row>
    <row r="2079" spans="1:18" x14ac:dyDescent="0.25">
      <c r="A2079" s="70">
        <v>30</v>
      </c>
      <c r="B2079" s="70">
        <v>32</v>
      </c>
      <c r="C2079" s="83">
        <v>43.522808375500233</v>
      </c>
      <c r="D2079" s="83">
        <v>0</v>
      </c>
      <c r="E2079" s="43">
        <f t="shared" si="131"/>
        <v>13.853740180404412</v>
      </c>
      <c r="F2079" s="17">
        <f t="shared" si="132"/>
        <v>7.2182673197124195E-2</v>
      </c>
      <c r="G2079" s="17">
        <v>21.006632975254369</v>
      </c>
      <c r="H2079" s="17">
        <f t="shared" si="133"/>
        <v>21.082445913662063</v>
      </c>
      <c r="N2079" t="str">
        <f t="shared" si="134"/>
        <v>30#32</v>
      </c>
      <c r="O2079">
        <v>30</v>
      </c>
      <c r="P2079">
        <v>32</v>
      </c>
      <c r="Q2079">
        <v>13.853740180404412</v>
      </c>
      <c r="R2079">
        <v>21.082445913662063</v>
      </c>
    </row>
    <row r="2080" spans="1:18" x14ac:dyDescent="0.25">
      <c r="A2080" s="70">
        <v>30</v>
      </c>
      <c r="B2080" s="70">
        <v>33</v>
      </c>
      <c r="C2080" s="83">
        <v>38.792068334684998</v>
      </c>
      <c r="D2080" s="83">
        <v>0</v>
      </c>
      <c r="E2080" s="43">
        <f t="shared" si="131"/>
        <v>12.347898856447413</v>
      </c>
      <c r="F2080" s="17">
        <f t="shared" si="132"/>
        <v>8.0985438221163705E-2</v>
      </c>
      <c r="G2080" s="17">
        <v>19.572228839696535</v>
      </c>
      <c r="H2080" s="17">
        <f t="shared" si="133"/>
        <v>19.642865013578998</v>
      </c>
      <c r="N2080" t="str">
        <f t="shared" si="134"/>
        <v>30#33</v>
      </c>
      <c r="O2080">
        <v>30</v>
      </c>
      <c r="P2080">
        <v>33</v>
      </c>
      <c r="Q2080">
        <v>12.347898856447413</v>
      </c>
      <c r="R2080">
        <v>19.642865013578998</v>
      </c>
    </row>
    <row r="2081" spans="1:18" x14ac:dyDescent="0.25">
      <c r="A2081" s="70">
        <v>30</v>
      </c>
      <c r="B2081" s="70">
        <v>34</v>
      </c>
      <c r="C2081" s="83">
        <v>36.426698314277367</v>
      </c>
      <c r="D2081" s="83">
        <v>0</v>
      </c>
      <c r="E2081" s="43">
        <f t="shared" si="131"/>
        <v>11.594978194468908</v>
      </c>
      <c r="F2081" s="17">
        <f t="shared" si="132"/>
        <v>8.6244232910849705E-2</v>
      </c>
      <c r="G2081" s="17">
        <v>18.762485497327795</v>
      </c>
      <c r="H2081" s="17">
        <f t="shared" si="133"/>
        <v>18.83019930748765</v>
      </c>
      <c r="N2081" t="str">
        <f t="shared" si="134"/>
        <v>30#34</v>
      </c>
      <c r="O2081">
        <v>30</v>
      </c>
      <c r="P2081">
        <v>34</v>
      </c>
      <c r="Q2081">
        <v>11.594978194468908</v>
      </c>
      <c r="R2081">
        <v>18.83019930748765</v>
      </c>
    </row>
    <row r="2082" spans="1:18" x14ac:dyDescent="0.25">
      <c r="A2082" s="70">
        <v>30</v>
      </c>
      <c r="B2082" s="70">
        <v>35</v>
      </c>
      <c r="C2082" s="83">
        <v>48.253548416315468</v>
      </c>
      <c r="D2082" s="83">
        <v>22.145</v>
      </c>
      <c r="E2082" s="43">
        <f t="shared" si="131"/>
        <v>15.35958150436141</v>
      </c>
      <c r="F2082" s="17">
        <f t="shared" si="132"/>
        <v>6.5105940530739481E-2</v>
      </c>
      <c r="G2082" s="17">
        <v>22.145</v>
      </c>
      <c r="H2082" s="17">
        <f t="shared" si="133"/>
        <v>22.145</v>
      </c>
      <c r="N2082" t="str">
        <f t="shared" si="134"/>
        <v>30#35</v>
      </c>
      <c r="O2082">
        <v>30</v>
      </c>
      <c r="P2082">
        <v>35</v>
      </c>
      <c r="Q2082">
        <v>15.35958150436141</v>
      </c>
      <c r="R2082">
        <v>22.145</v>
      </c>
    </row>
    <row r="2083" spans="1:18" x14ac:dyDescent="0.25">
      <c r="A2083" s="70">
        <v>30</v>
      </c>
      <c r="B2083" s="70">
        <v>36</v>
      </c>
      <c r="C2083" s="83">
        <v>36.426698314277367</v>
      </c>
      <c r="D2083" s="83">
        <v>0</v>
      </c>
      <c r="E2083" s="43">
        <f t="shared" si="131"/>
        <v>11.594978194468908</v>
      </c>
      <c r="F2083" s="17">
        <f t="shared" si="132"/>
        <v>8.6244232910849705E-2</v>
      </c>
      <c r="G2083" s="17">
        <v>18.762485497327795</v>
      </c>
      <c r="H2083" s="17">
        <f t="shared" si="133"/>
        <v>18.83019930748765</v>
      </c>
      <c r="N2083" t="str">
        <f t="shared" si="134"/>
        <v>30#36</v>
      </c>
      <c r="O2083">
        <v>30</v>
      </c>
      <c r="P2083">
        <v>36</v>
      </c>
      <c r="Q2083">
        <v>11.594978194468908</v>
      </c>
      <c r="R2083">
        <v>18.83019930748765</v>
      </c>
    </row>
    <row r="2084" spans="1:18" x14ac:dyDescent="0.25">
      <c r="A2084" s="70">
        <v>30</v>
      </c>
      <c r="B2084" s="70">
        <v>37</v>
      </c>
      <c r="C2084" s="83">
        <v>35.125744803053166</v>
      </c>
      <c r="D2084" s="83">
        <v>0</v>
      </c>
      <c r="E2084" s="43">
        <f t="shared" si="131"/>
        <v>11.180871830380731</v>
      </c>
      <c r="F2084" s="17">
        <f t="shared" si="132"/>
        <v>8.9438463759399706E-2</v>
      </c>
      <c r="G2084" s="17">
        <v>18.287085484693399</v>
      </c>
      <c r="H2084" s="17">
        <f t="shared" si="133"/>
        <v>18.353083576207659</v>
      </c>
      <c r="N2084" t="str">
        <f t="shared" si="134"/>
        <v>30#37</v>
      </c>
      <c r="O2084">
        <v>30</v>
      </c>
      <c r="P2084">
        <v>37</v>
      </c>
      <c r="Q2084">
        <v>11.180871830380731</v>
      </c>
      <c r="R2084">
        <v>18.353083576207659</v>
      </c>
    </row>
    <row r="2085" spans="1:18" x14ac:dyDescent="0.25">
      <c r="A2085" s="70">
        <v>30</v>
      </c>
      <c r="B2085" s="70">
        <v>38</v>
      </c>
      <c r="C2085" s="83">
        <v>41.157438355092609</v>
      </c>
      <c r="D2085" s="83">
        <v>0</v>
      </c>
      <c r="E2085" s="43">
        <f t="shared" si="131"/>
        <v>13.10081951842591</v>
      </c>
      <c r="F2085" s="17">
        <f t="shared" si="132"/>
        <v>7.6331102691211794E-2</v>
      </c>
      <c r="G2085" s="17">
        <v>20.318002742021832</v>
      </c>
      <c r="H2085" s="17">
        <f t="shared" si="133"/>
        <v>20.391330413917789</v>
      </c>
      <c r="N2085" t="str">
        <f t="shared" si="134"/>
        <v>30#38</v>
      </c>
      <c r="O2085">
        <v>30</v>
      </c>
      <c r="P2085">
        <v>38</v>
      </c>
      <c r="Q2085">
        <v>13.10081951842591</v>
      </c>
      <c r="R2085">
        <v>20.391330413917789</v>
      </c>
    </row>
    <row r="2086" spans="1:18" x14ac:dyDescent="0.25">
      <c r="A2086" s="70">
        <v>30</v>
      </c>
      <c r="B2086" s="70">
        <v>39</v>
      </c>
      <c r="C2086" s="83">
        <v>41.748780860194515</v>
      </c>
      <c r="D2086" s="83">
        <v>0</v>
      </c>
      <c r="E2086" s="43">
        <f t="shared" si="131"/>
        <v>13.289049683920535</v>
      </c>
      <c r="F2086" s="17">
        <f t="shared" si="132"/>
        <v>7.5249925599268283E-2</v>
      </c>
      <c r="G2086" s="17">
        <v>20.495270221942175</v>
      </c>
      <c r="H2086" s="17">
        <f t="shared" si="133"/>
        <v>20.569237652173165</v>
      </c>
      <c r="N2086" t="str">
        <f t="shared" si="134"/>
        <v>30#39</v>
      </c>
      <c r="O2086">
        <v>30</v>
      </c>
      <c r="P2086">
        <v>39</v>
      </c>
      <c r="Q2086">
        <v>13.289049683920535</v>
      </c>
      <c r="R2086">
        <v>20.569237652173165</v>
      </c>
    </row>
    <row r="2087" spans="1:18" x14ac:dyDescent="0.25">
      <c r="A2087" s="70">
        <v>30</v>
      </c>
      <c r="B2087" s="70">
        <v>40</v>
      </c>
      <c r="C2087" s="83">
        <v>42.57666036733719</v>
      </c>
      <c r="D2087" s="83">
        <v>0</v>
      </c>
      <c r="E2087" s="43">
        <f t="shared" si="131"/>
        <v>13.552571915613013</v>
      </c>
      <c r="F2087" s="17">
        <f t="shared" si="132"/>
        <v>7.3786732601504715E-2</v>
      </c>
      <c r="G2087" s="17">
        <v>20.737637573834569</v>
      </c>
      <c r="H2087" s="17">
        <f t="shared" si="133"/>
        <v>20.812479707838538</v>
      </c>
      <c r="N2087" t="str">
        <f t="shared" si="134"/>
        <v>30#40</v>
      </c>
      <c r="O2087">
        <v>30</v>
      </c>
      <c r="P2087">
        <v>40</v>
      </c>
      <c r="Q2087">
        <v>13.552571915613013</v>
      </c>
      <c r="R2087">
        <v>20.812479707838538</v>
      </c>
    </row>
    <row r="2088" spans="1:18" x14ac:dyDescent="0.25">
      <c r="A2088" s="70">
        <v>30</v>
      </c>
      <c r="B2088" s="70">
        <v>41</v>
      </c>
      <c r="C2088" s="83">
        <v>45.888178395907865</v>
      </c>
      <c r="D2088" s="83">
        <v>0</v>
      </c>
      <c r="E2088" s="43">
        <f t="shared" si="131"/>
        <v>14.606660842382915</v>
      </c>
      <c r="F2088" s="17">
        <f t="shared" si="132"/>
        <v>6.8461916846756954E-2</v>
      </c>
      <c r="G2088" s="17">
        <v>21.644101798459737</v>
      </c>
      <c r="H2088" s="17">
        <f t="shared" si="133"/>
        <v>21.722215361850377</v>
      </c>
      <c r="N2088" t="str">
        <f t="shared" si="134"/>
        <v>30#41</v>
      </c>
      <c r="O2088">
        <v>30</v>
      </c>
      <c r="P2088">
        <v>41</v>
      </c>
      <c r="Q2088">
        <v>14.606660842382915</v>
      </c>
      <c r="R2088">
        <v>21.722215361850377</v>
      </c>
    </row>
    <row r="2089" spans="1:18" x14ac:dyDescent="0.25">
      <c r="A2089" s="70">
        <v>30</v>
      </c>
      <c r="B2089" s="70">
        <v>42</v>
      </c>
      <c r="C2089" s="83">
        <v>30.513273263258316</v>
      </c>
      <c r="D2089" s="83">
        <v>0</v>
      </c>
      <c r="E2089" s="43">
        <f t="shared" si="131"/>
        <v>9.7126765395226577</v>
      </c>
      <c r="F2089" s="17">
        <f t="shared" si="132"/>
        <v>0.10295823153698334</v>
      </c>
      <c r="G2089" s="17">
        <v>16.404724193563343</v>
      </c>
      <c r="H2089" s="17">
        <f t="shared" si="133"/>
        <v>16.463928843177914</v>
      </c>
      <c r="N2089" t="str">
        <f t="shared" si="134"/>
        <v>30#42</v>
      </c>
      <c r="O2089">
        <v>30</v>
      </c>
      <c r="P2089">
        <v>42</v>
      </c>
      <c r="Q2089">
        <v>9.7126765395226577</v>
      </c>
      <c r="R2089">
        <v>16.463928843177914</v>
      </c>
    </row>
    <row r="2090" spans="1:18" x14ac:dyDescent="0.25">
      <c r="A2090" s="70">
        <v>30</v>
      </c>
      <c r="B2090" s="70">
        <v>43</v>
      </c>
      <c r="C2090" s="83">
        <v>38.555531332644222</v>
      </c>
      <c r="D2090" s="83">
        <v>0</v>
      </c>
      <c r="E2090" s="43">
        <f t="shared" si="131"/>
        <v>12.272606790249558</v>
      </c>
      <c r="F2090" s="17">
        <f t="shared" si="132"/>
        <v>8.1482281400434689E-2</v>
      </c>
      <c r="G2090" s="17">
        <v>19.494253619971715</v>
      </c>
      <c r="H2090" s="17">
        <f t="shared" si="133"/>
        <v>19.564608381286192</v>
      </c>
      <c r="N2090" t="str">
        <f t="shared" si="134"/>
        <v>30#43</v>
      </c>
      <c r="O2090">
        <v>30</v>
      </c>
      <c r="P2090">
        <v>43</v>
      </c>
      <c r="Q2090">
        <v>12.272606790249558</v>
      </c>
      <c r="R2090">
        <v>19.564608381286192</v>
      </c>
    </row>
    <row r="2091" spans="1:18" x14ac:dyDescent="0.25">
      <c r="A2091" s="70">
        <v>30</v>
      </c>
      <c r="B2091" s="70">
        <v>44</v>
      </c>
      <c r="C2091" s="83">
        <v>35.953624310195849</v>
      </c>
      <c r="D2091" s="83">
        <v>0</v>
      </c>
      <c r="E2091" s="43">
        <f t="shared" si="131"/>
        <v>11.444394062073211</v>
      </c>
      <c r="F2091" s="17">
        <f t="shared" si="132"/>
        <v>8.7379025449150327E-2</v>
      </c>
      <c r="G2091" s="17">
        <v>18.592194368505648</v>
      </c>
      <c r="H2091" s="17">
        <f t="shared" si="133"/>
        <v>18.659293597981584</v>
      </c>
      <c r="N2091" t="str">
        <f t="shared" si="134"/>
        <v>30#44</v>
      </c>
      <c r="O2091">
        <v>30</v>
      </c>
      <c r="P2091">
        <v>44</v>
      </c>
      <c r="Q2091">
        <v>11.444394062073211</v>
      </c>
      <c r="R2091">
        <v>18.659293597981584</v>
      </c>
    </row>
    <row r="2092" spans="1:18" x14ac:dyDescent="0.25">
      <c r="A2092" s="70">
        <v>30</v>
      </c>
      <c r="B2092" s="70">
        <v>45</v>
      </c>
      <c r="C2092" s="83">
        <v>42.57666036733719</v>
      </c>
      <c r="D2092" s="83">
        <v>0</v>
      </c>
      <c r="E2092" s="43">
        <f t="shared" si="131"/>
        <v>13.552571915613013</v>
      </c>
      <c r="F2092" s="17">
        <f t="shared" si="132"/>
        <v>7.3786732601504715E-2</v>
      </c>
      <c r="G2092" s="17">
        <v>20.737637573834569</v>
      </c>
      <c r="H2092" s="17">
        <f t="shared" si="133"/>
        <v>20.812479707838538</v>
      </c>
      <c r="N2092" t="str">
        <f t="shared" si="134"/>
        <v>30#45</v>
      </c>
      <c r="O2092">
        <v>30</v>
      </c>
      <c r="P2092">
        <v>45</v>
      </c>
      <c r="Q2092">
        <v>13.552571915613013</v>
      </c>
      <c r="R2092">
        <v>20.812479707838538</v>
      </c>
    </row>
    <row r="2093" spans="1:18" x14ac:dyDescent="0.25">
      <c r="A2093" s="70">
        <v>30</v>
      </c>
      <c r="B2093" s="70">
        <v>46</v>
      </c>
      <c r="C2093" s="83">
        <v>43.168002872439089</v>
      </c>
      <c r="D2093" s="83">
        <v>0</v>
      </c>
      <c r="E2093" s="43">
        <f t="shared" si="131"/>
        <v>13.740802081107637</v>
      </c>
      <c r="F2093" s="17">
        <f t="shared" si="132"/>
        <v>7.2775955442580004E-2</v>
      </c>
      <c r="G2093" s="17">
        <v>20.906737307039066</v>
      </c>
      <c r="H2093" s="17">
        <f t="shared" si="133"/>
        <v>20.98218972198017</v>
      </c>
      <c r="N2093" t="str">
        <f t="shared" si="134"/>
        <v>30#46</v>
      </c>
      <c r="O2093">
        <v>30</v>
      </c>
      <c r="P2093">
        <v>46</v>
      </c>
      <c r="Q2093">
        <v>13.740802081107637</v>
      </c>
      <c r="R2093">
        <v>20.98218972198017</v>
      </c>
    </row>
    <row r="2094" spans="1:18" x14ac:dyDescent="0.25">
      <c r="A2094" s="70">
        <v>30</v>
      </c>
      <c r="B2094" s="70">
        <v>47</v>
      </c>
      <c r="C2094" s="83">
        <v>48.135279915295101</v>
      </c>
      <c r="D2094" s="83">
        <v>22.248000000000001</v>
      </c>
      <c r="E2094" s="43">
        <f t="shared" si="131"/>
        <v>15.321935471262488</v>
      </c>
      <c r="F2094" s="17">
        <f t="shared" si="132"/>
        <v>6.5265905986588948E-2</v>
      </c>
      <c r="G2094" s="17">
        <v>22.248000000000001</v>
      </c>
      <c r="H2094" s="17">
        <f t="shared" si="133"/>
        <v>22.248000000000001</v>
      </c>
      <c r="N2094" t="str">
        <f t="shared" si="134"/>
        <v>30#47</v>
      </c>
      <c r="O2094">
        <v>30</v>
      </c>
      <c r="P2094">
        <v>47</v>
      </c>
      <c r="Q2094">
        <v>15.321935471262488</v>
      </c>
      <c r="R2094">
        <v>22.248000000000001</v>
      </c>
    </row>
    <row r="2095" spans="1:18" x14ac:dyDescent="0.25">
      <c r="A2095" s="70">
        <v>30</v>
      </c>
      <c r="B2095" s="70">
        <v>49</v>
      </c>
      <c r="C2095" s="83">
        <v>41.157438355092609</v>
      </c>
      <c r="D2095" s="83">
        <v>0</v>
      </c>
      <c r="E2095" s="43">
        <f t="shared" si="131"/>
        <v>13.10081951842591</v>
      </c>
      <c r="F2095" s="17">
        <f t="shared" si="132"/>
        <v>7.6331102691211794E-2</v>
      </c>
      <c r="G2095" s="17">
        <v>20.318002742021832</v>
      </c>
      <c r="H2095" s="17">
        <f t="shared" si="133"/>
        <v>20.391330413917789</v>
      </c>
      <c r="N2095" t="str">
        <f t="shared" si="134"/>
        <v>30#49</v>
      </c>
      <c r="O2095">
        <v>30</v>
      </c>
      <c r="P2095">
        <v>49</v>
      </c>
      <c r="Q2095">
        <v>13.10081951842591</v>
      </c>
      <c r="R2095">
        <v>20.391330413917789</v>
      </c>
    </row>
    <row r="2096" spans="1:18" x14ac:dyDescent="0.25">
      <c r="A2096" s="70">
        <v>30</v>
      </c>
      <c r="B2096" s="70">
        <v>50</v>
      </c>
      <c r="C2096" s="83">
        <v>45.178567389785577</v>
      </c>
      <c r="D2096" s="83">
        <v>0</v>
      </c>
      <c r="E2096" s="43">
        <f t="shared" si="131"/>
        <v>14.380784643789365</v>
      </c>
      <c r="F2096" s="17">
        <f t="shared" si="132"/>
        <v>6.9537234912412815E-2</v>
      </c>
      <c r="G2096" s="17">
        <v>21.457907960427086</v>
      </c>
      <c r="H2096" s="17">
        <f t="shared" si="133"/>
        <v>21.535349550256267</v>
      </c>
      <c r="N2096" t="str">
        <f t="shared" si="134"/>
        <v>30#50</v>
      </c>
      <c r="O2096">
        <v>30</v>
      </c>
      <c r="P2096">
        <v>50</v>
      </c>
      <c r="Q2096">
        <v>14.380784643789365</v>
      </c>
      <c r="R2096">
        <v>21.535349550256267</v>
      </c>
    </row>
    <row r="2097" spans="1:18" x14ac:dyDescent="0.25">
      <c r="A2097" s="70">
        <v>30</v>
      </c>
      <c r="B2097" s="70">
        <v>51</v>
      </c>
      <c r="C2097" s="83">
        <v>40.211290346929559</v>
      </c>
      <c r="D2097" s="83">
        <v>0</v>
      </c>
      <c r="E2097" s="43">
        <f t="shared" si="131"/>
        <v>12.79965125363451</v>
      </c>
      <c r="F2097" s="17">
        <f t="shared" si="132"/>
        <v>7.8127128636887366E-2</v>
      </c>
      <c r="G2097" s="17">
        <v>20.026912651081485</v>
      </c>
      <c r="H2097" s="17">
        <f t="shared" si="133"/>
        <v>20.099189778839239</v>
      </c>
      <c r="N2097" t="str">
        <f t="shared" si="134"/>
        <v>30#51</v>
      </c>
      <c r="O2097">
        <v>30</v>
      </c>
      <c r="P2097">
        <v>51</v>
      </c>
      <c r="Q2097">
        <v>12.79965125363451</v>
      </c>
      <c r="R2097">
        <v>20.099189778839239</v>
      </c>
    </row>
    <row r="2098" spans="1:18" x14ac:dyDescent="0.25">
      <c r="A2098" s="70">
        <v>30</v>
      </c>
      <c r="B2098" s="70">
        <v>52</v>
      </c>
      <c r="C2098" s="83">
        <v>46.952594905091296</v>
      </c>
      <c r="D2098" s="83">
        <v>0</v>
      </c>
      <c r="E2098" s="43">
        <f t="shared" si="131"/>
        <v>14.94547514027324</v>
      </c>
      <c r="F2098" s="17">
        <f t="shared" si="132"/>
        <v>6.6909883467359446E-2</v>
      </c>
      <c r="G2098" s="17">
        <v>21.91569243431703</v>
      </c>
      <c r="H2098" s="17">
        <f t="shared" si="133"/>
        <v>21.99478616831248</v>
      </c>
      <c r="N2098" t="str">
        <f t="shared" si="134"/>
        <v>30#52</v>
      </c>
      <c r="O2098">
        <v>30</v>
      </c>
      <c r="P2098">
        <v>52</v>
      </c>
      <c r="Q2098">
        <v>14.94547514027324</v>
      </c>
      <c r="R2098">
        <v>21.99478616831248</v>
      </c>
    </row>
    <row r="2099" spans="1:18" x14ac:dyDescent="0.25">
      <c r="A2099" s="70">
        <v>30</v>
      </c>
      <c r="B2099" s="70">
        <v>53</v>
      </c>
      <c r="C2099" s="83">
        <v>38.43726283162384</v>
      </c>
      <c r="D2099" s="83">
        <v>0</v>
      </c>
      <c r="E2099" s="43">
        <f t="shared" si="131"/>
        <v>12.234960757150633</v>
      </c>
      <c r="F2099" s="17">
        <f t="shared" si="132"/>
        <v>8.1732996112436021E-2</v>
      </c>
      <c r="G2099" s="17">
        <v>19.455024133433266</v>
      </c>
      <c r="H2099" s="17">
        <f t="shared" si="133"/>
        <v>19.525237315530827</v>
      </c>
      <c r="N2099" t="str">
        <f t="shared" si="134"/>
        <v>30#53</v>
      </c>
      <c r="O2099">
        <v>30</v>
      </c>
      <c r="P2099">
        <v>53</v>
      </c>
      <c r="Q2099">
        <v>12.234960757150633</v>
      </c>
      <c r="R2099">
        <v>19.525237315530827</v>
      </c>
    </row>
    <row r="2100" spans="1:18" x14ac:dyDescent="0.25">
      <c r="A2100" s="70">
        <v>30</v>
      </c>
      <c r="B2100" s="70">
        <v>54</v>
      </c>
      <c r="C2100" s="83">
        <v>41.157438355092609</v>
      </c>
      <c r="D2100" s="83">
        <v>0</v>
      </c>
      <c r="E2100" s="43">
        <f t="shared" si="131"/>
        <v>13.10081951842591</v>
      </c>
      <c r="F2100" s="17">
        <f t="shared" si="132"/>
        <v>7.6331102691211794E-2</v>
      </c>
      <c r="G2100" s="17">
        <v>20.318002742021832</v>
      </c>
      <c r="H2100" s="17">
        <f t="shared" si="133"/>
        <v>20.391330413917789</v>
      </c>
      <c r="N2100" t="str">
        <f t="shared" si="134"/>
        <v>30#54</v>
      </c>
      <c r="O2100">
        <v>30</v>
      </c>
      <c r="P2100">
        <v>54</v>
      </c>
      <c r="Q2100">
        <v>13.10081951842591</v>
      </c>
      <c r="R2100">
        <v>20.391330413917789</v>
      </c>
    </row>
    <row r="2101" spans="1:18" x14ac:dyDescent="0.25">
      <c r="A2101" s="70">
        <v>30</v>
      </c>
      <c r="B2101" s="70">
        <v>55</v>
      </c>
      <c r="C2101" s="83">
        <v>44.942030387744815</v>
      </c>
      <c r="D2101" s="83">
        <v>0</v>
      </c>
      <c r="E2101" s="43">
        <f t="shared" si="131"/>
        <v>14.305492577591515</v>
      </c>
      <c r="F2101" s="17">
        <f t="shared" si="132"/>
        <v>6.9903220359320256E-2</v>
      </c>
      <c r="G2101" s="17">
        <v>21.394902765612979</v>
      </c>
      <c r="H2101" s="17">
        <f t="shared" si="133"/>
        <v>21.472116969694078</v>
      </c>
      <c r="N2101" t="str">
        <f t="shared" si="134"/>
        <v>30#55</v>
      </c>
      <c r="O2101">
        <v>30</v>
      </c>
      <c r="P2101">
        <v>55</v>
      </c>
      <c r="Q2101">
        <v>14.305492577591515</v>
      </c>
      <c r="R2101">
        <v>21.472116969694078</v>
      </c>
    </row>
    <row r="2102" spans="1:18" x14ac:dyDescent="0.25">
      <c r="A2102" s="70">
        <v>30</v>
      </c>
      <c r="B2102" s="70">
        <v>56</v>
      </c>
      <c r="C2102" s="83">
        <v>45.178567389785577</v>
      </c>
      <c r="D2102" s="83">
        <v>0</v>
      </c>
      <c r="E2102" s="43">
        <f t="shared" si="131"/>
        <v>14.380784643789365</v>
      </c>
      <c r="F2102" s="17">
        <f t="shared" si="132"/>
        <v>6.9537234912412815E-2</v>
      </c>
      <c r="G2102" s="17">
        <v>21.457907960427086</v>
      </c>
      <c r="H2102" s="17">
        <f t="shared" si="133"/>
        <v>21.535349550256267</v>
      </c>
      <c r="N2102" t="str">
        <f t="shared" si="134"/>
        <v>30#56</v>
      </c>
      <c r="O2102">
        <v>30</v>
      </c>
      <c r="P2102">
        <v>56</v>
      </c>
      <c r="Q2102">
        <v>14.380784643789365</v>
      </c>
      <c r="R2102">
        <v>21.535349550256267</v>
      </c>
    </row>
    <row r="2103" spans="1:18" x14ac:dyDescent="0.25">
      <c r="A2103" s="70">
        <v>30</v>
      </c>
      <c r="B2103" s="70">
        <v>57</v>
      </c>
      <c r="C2103" s="83">
        <v>48.135279915295101</v>
      </c>
      <c r="D2103" s="83">
        <v>21.939</v>
      </c>
      <c r="E2103" s="43">
        <f t="shared" si="131"/>
        <v>15.321935471262488</v>
      </c>
      <c r="F2103" s="17">
        <f t="shared" si="132"/>
        <v>6.5265905986588948E-2</v>
      </c>
      <c r="G2103" s="17">
        <v>21.939</v>
      </c>
      <c r="H2103" s="17">
        <f t="shared" si="133"/>
        <v>21.939</v>
      </c>
      <c r="N2103" t="str">
        <f t="shared" si="134"/>
        <v>30#57</v>
      </c>
      <c r="O2103">
        <v>30</v>
      </c>
      <c r="P2103">
        <v>57</v>
      </c>
      <c r="Q2103">
        <v>15.321935471262488</v>
      </c>
      <c r="R2103">
        <v>21.939</v>
      </c>
    </row>
    <row r="2104" spans="1:18" x14ac:dyDescent="0.25">
      <c r="A2104" s="70">
        <v>30</v>
      </c>
      <c r="B2104" s="70">
        <v>58</v>
      </c>
      <c r="C2104" s="83">
        <v>42.340123365296421</v>
      </c>
      <c r="D2104" s="83">
        <v>0</v>
      </c>
      <c r="E2104" s="43">
        <f t="shared" si="131"/>
        <v>13.47727984941516</v>
      </c>
      <c r="F2104" s="17">
        <f t="shared" si="132"/>
        <v>7.4198948984753363E-2</v>
      </c>
      <c r="G2104" s="17">
        <v>20.669068374815506</v>
      </c>
      <c r="H2104" s="17">
        <f t="shared" si="133"/>
        <v>20.743663042580213</v>
      </c>
      <c r="N2104" t="str">
        <f t="shared" si="134"/>
        <v>30#58</v>
      </c>
      <c r="O2104">
        <v>30</v>
      </c>
      <c r="P2104">
        <v>58</v>
      </c>
      <c r="Q2104">
        <v>13.47727984941516</v>
      </c>
      <c r="R2104">
        <v>20.743663042580213</v>
      </c>
    </row>
    <row r="2105" spans="1:18" x14ac:dyDescent="0.25">
      <c r="A2105" s="70">
        <v>30</v>
      </c>
      <c r="B2105" s="70">
        <v>59</v>
      </c>
      <c r="C2105" s="83">
        <v>46.479520901009757</v>
      </c>
      <c r="D2105" s="83">
        <v>0</v>
      </c>
      <c r="E2105" s="43">
        <f t="shared" si="131"/>
        <v>14.794891007877537</v>
      </c>
      <c r="F2105" s="17">
        <f t="shared" si="132"/>
        <v>6.7590900092981437E-2</v>
      </c>
      <c r="G2105" s="17">
        <v>21.796104096478665</v>
      </c>
      <c r="H2105" s="17">
        <f t="shared" si="133"/>
        <v>21.874766236162856</v>
      </c>
      <c r="N2105" t="str">
        <f t="shared" si="134"/>
        <v>30#59</v>
      </c>
      <c r="O2105">
        <v>30</v>
      </c>
      <c r="P2105">
        <v>59</v>
      </c>
      <c r="Q2105">
        <v>14.794891007877537</v>
      </c>
      <c r="R2105">
        <v>21.874766236162856</v>
      </c>
    </row>
    <row r="2106" spans="1:18" x14ac:dyDescent="0.25">
      <c r="A2106" s="70">
        <v>30</v>
      </c>
      <c r="B2106" s="70">
        <v>60</v>
      </c>
      <c r="C2106" s="83">
        <v>33.588254289788225</v>
      </c>
      <c r="D2106" s="83">
        <v>0</v>
      </c>
      <c r="E2106" s="43">
        <f t="shared" si="131"/>
        <v>10.69147340009471</v>
      </c>
      <c r="F2106" s="17">
        <f t="shared" si="132"/>
        <v>9.3532477945569376E-2</v>
      </c>
      <c r="G2106" s="17">
        <v>17.695341056971134</v>
      </c>
      <c r="H2106" s="17">
        <f t="shared" si="133"/>
        <v>17.759203542845743</v>
      </c>
      <c r="N2106" t="str">
        <f t="shared" si="134"/>
        <v>30#60</v>
      </c>
      <c r="O2106">
        <v>30</v>
      </c>
      <c r="P2106">
        <v>60</v>
      </c>
      <c r="Q2106">
        <v>10.69147340009471</v>
      </c>
      <c r="R2106">
        <v>17.759203542845743</v>
      </c>
    </row>
    <row r="2107" spans="1:18" x14ac:dyDescent="0.25">
      <c r="A2107" s="70">
        <v>30</v>
      </c>
      <c r="B2107" s="70">
        <v>62</v>
      </c>
      <c r="C2107" s="83">
        <v>44.705493385704038</v>
      </c>
      <c r="D2107" s="83">
        <v>0</v>
      </c>
      <c r="E2107" s="43">
        <f t="shared" si="131"/>
        <v>14.23020051139366</v>
      </c>
      <c r="F2107" s="17">
        <f t="shared" si="132"/>
        <v>7.0273078668099759E-2</v>
      </c>
      <c r="G2107" s="17">
        <v>21.331418791313737</v>
      </c>
      <c r="H2107" s="17">
        <f t="shared" si="133"/>
        <v>21.408403881731587</v>
      </c>
      <c r="N2107" t="str">
        <f t="shared" si="134"/>
        <v>30#62</v>
      </c>
      <c r="O2107">
        <v>30</v>
      </c>
      <c r="P2107">
        <v>62</v>
      </c>
      <c r="Q2107">
        <v>14.23020051139366</v>
      </c>
      <c r="R2107">
        <v>21.408403881731587</v>
      </c>
    </row>
    <row r="2108" spans="1:18" x14ac:dyDescent="0.25">
      <c r="A2108" s="70">
        <v>30</v>
      </c>
      <c r="B2108" s="70">
        <v>63</v>
      </c>
      <c r="C2108" s="83">
        <v>47.070863406111656</v>
      </c>
      <c r="D2108" s="83">
        <v>0</v>
      </c>
      <c r="E2108" s="43">
        <f t="shared" si="131"/>
        <v>14.983121173372158</v>
      </c>
      <c r="F2108" s="17">
        <f t="shared" si="132"/>
        <v>6.6741768182265598E-2</v>
      </c>
      <c r="G2108" s="17">
        <v>21.945314768588663</v>
      </c>
      <c r="H2108" s="17">
        <f t="shared" si="133"/>
        <v>22.024515409588499</v>
      </c>
      <c r="N2108" t="str">
        <f t="shared" si="134"/>
        <v>30#63</v>
      </c>
      <c r="O2108">
        <v>30</v>
      </c>
      <c r="P2108">
        <v>63</v>
      </c>
      <c r="Q2108">
        <v>14.983121173372158</v>
      </c>
      <c r="R2108">
        <v>22.024515409588499</v>
      </c>
    </row>
    <row r="2109" spans="1:18" x14ac:dyDescent="0.25">
      <c r="A2109" s="70">
        <v>30</v>
      </c>
      <c r="B2109" s="70">
        <v>64</v>
      </c>
      <c r="C2109" s="83">
        <v>37.609383324481179</v>
      </c>
      <c r="D2109" s="83">
        <v>0</v>
      </c>
      <c r="E2109" s="43">
        <f t="shared" si="131"/>
        <v>11.97143852545816</v>
      </c>
      <c r="F2109" s="17">
        <f t="shared" si="132"/>
        <v>8.3532150114911025E-2</v>
      </c>
      <c r="G2109" s="17">
        <v>19.175815739970641</v>
      </c>
      <c r="H2109" s="17">
        <f t="shared" si="133"/>
        <v>19.245021258976195</v>
      </c>
      <c r="N2109" t="str">
        <f t="shared" si="134"/>
        <v>30#64</v>
      </c>
      <c r="O2109">
        <v>30</v>
      </c>
      <c r="P2109">
        <v>64</v>
      </c>
      <c r="Q2109">
        <v>11.97143852545816</v>
      </c>
      <c r="R2109">
        <v>19.245021258976195</v>
      </c>
    </row>
    <row r="2110" spans="1:18" x14ac:dyDescent="0.25">
      <c r="A2110" s="70">
        <v>30</v>
      </c>
      <c r="B2110" s="70">
        <v>65</v>
      </c>
      <c r="C2110" s="83">
        <v>48.017011414274712</v>
      </c>
      <c r="D2110" s="83">
        <v>0</v>
      </c>
      <c r="E2110" s="43">
        <f t="shared" si="131"/>
        <v>15.284289438163562</v>
      </c>
      <c r="F2110" s="17">
        <f t="shared" si="132"/>
        <v>6.5426659449610111E-2</v>
      </c>
      <c r="G2110" s="17">
        <v>22.17842615618558</v>
      </c>
      <c r="H2110" s="17">
        <f t="shared" si="133"/>
        <v>22.258468096183254</v>
      </c>
      <c r="N2110" t="str">
        <f t="shared" si="134"/>
        <v>30#65</v>
      </c>
      <c r="O2110">
        <v>30</v>
      </c>
      <c r="P2110">
        <v>65</v>
      </c>
      <c r="Q2110">
        <v>15.284289438163562</v>
      </c>
      <c r="R2110">
        <v>22.258468096183254</v>
      </c>
    </row>
    <row r="2111" spans="1:18" x14ac:dyDescent="0.25">
      <c r="A2111" s="70">
        <v>30</v>
      </c>
      <c r="B2111" s="70">
        <v>66</v>
      </c>
      <c r="C2111" s="83">
        <v>38.792068334684998</v>
      </c>
      <c r="D2111" s="83">
        <v>0</v>
      </c>
      <c r="E2111" s="43">
        <f t="shared" si="131"/>
        <v>12.347898856447413</v>
      </c>
      <c r="F2111" s="17">
        <f t="shared" si="132"/>
        <v>8.0985438221163705E-2</v>
      </c>
      <c r="G2111" s="17">
        <v>19.572228839696535</v>
      </c>
      <c r="H2111" s="17">
        <f t="shared" si="133"/>
        <v>19.642865013578998</v>
      </c>
      <c r="N2111" t="str">
        <f t="shared" si="134"/>
        <v>30#66</v>
      </c>
      <c r="O2111">
        <v>30</v>
      </c>
      <c r="P2111">
        <v>66</v>
      </c>
      <c r="Q2111">
        <v>12.347898856447413</v>
      </c>
      <c r="R2111">
        <v>19.642865013578998</v>
      </c>
    </row>
    <row r="2112" spans="1:18" x14ac:dyDescent="0.25">
      <c r="A2112" s="70">
        <v>30</v>
      </c>
      <c r="B2112" s="70">
        <v>67</v>
      </c>
      <c r="C2112" s="83">
        <v>45.651641393867095</v>
      </c>
      <c r="D2112" s="83">
        <v>0</v>
      </c>
      <c r="E2112" s="43">
        <f t="shared" si="131"/>
        <v>14.531368776185063</v>
      </c>
      <c r="F2112" s="17">
        <f t="shared" si="132"/>
        <v>6.8816641804512177E-2</v>
      </c>
      <c r="G2112" s="17">
        <v>21.582502450610466</v>
      </c>
      <c r="H2112" s="17">
        <f t="shared" si="133"/>
        <v>21.660393701954717</v>
      </c>
      <c r="N2112" t="str">
        <f t="shared" si="134"/>
        <v>30#67</v>
      </c>
      <c r="O2112">
        <v>30</v>
      </c>
      <c r="P2112">
        <v>67</v>
      </c>
      <c r="Q2112">
        <v>14.531368776185063</v>
      </c>
      <c r="R2112">
        <v>21.660393701954717</v>
      </c>
    </row>
    <row r="2113" spans="1:18" x14ac:dyDescent="0.25">
      <c r="A2113" s="70">
        <v>30</v>
      </c>
      <c r="B2113" s="70">
        <v>68</v>
      </c>
      <c r="C2113" s="83">
        <v>45.888178395907865</v>
      </c>
      <c r="D2113" s="83">
        <v>0</v>
      </c>
      <c r="E2113" s="43">
        <f t="shared" si="131"/>
        <v>14.606660842382915</v>
      </c>
      <c r="F2113" s="17">
        <f t="shared" si="132"/>
        <v>6.8461916846756954E-2</v>
      </c>
      <c r="G2113" s="17">
        <v>21.644101798459737</v>
      </c>
      <c r="H2113" s="17">
        <f t="shared" si="133"/>
        <v>21.722215361850377</v>
      </c>
      <c r="N2113" t="str">
        <f t="shared" si="134"/>
        <v>30#68</v>
      </c>
      <c r="O2113">
        <v>30</v>
      </c>
      <c r="P2113">
        <v>68</v>
      </c>
      <c r="Q2113">
        <v>14.606660842382915</v>
      </c>
      <c r="R2113">
        <v>21.722215361850377</v>
      </c>
    </row>
    <row r="2114" spans="1:18" x14ac:dyDescent="0.25">
      <c r="A2114" s="70">
        <v>30</v>
      </c>
      <c r="B2114" s="70">
        <v>69</v>
      </c>
      <c r="C2114" s="83">
        <v>47.543937410193195</v>
      </c>
      <c r="D2114" s="83">
        <v>0</v>
      </c>
      <c r="E2114" s="43">
        <f t="shared" si="131"/>
        <v>15.133705305767863</v>
      </c>
      <c r="F2114" s="17">
        <f t="shared" si="132"/>
        <v>6.6077670986422143E-2</v>
      </c>
      <c r="G2114" s="17">
        <v>22.062722354128319</v>
      </c>
      <c r="H2114" s="17">
        <f t="shared" si="133"/>
        <v>22.142346719104367</v>
      </c>
      <c r="N2114" t="str">
        <f t="shared" si="134"/>
        <v>30#69</v>
      </c>
      <c r="O2114">
        <v>30</v>
      </c>
      <c r="P2114">
        <v>69</v>
      </c>
      <c r="Q2114">
        <v>15.133705305767863</v>
      </c>
      <c r="R2114">
        <v>22.142346719104367</v>
      </c>
    </row>
    <row r="2115" spans="1:18" x14ac:dyDescent="0.25">
      <c r="A2115" s="70">
        <v>30</v>
      </c>
      <c r="B2115" s="70">
        <v>70</v>
      </c>
      <c r="C2115" s="83">
        <v>47.307400408152432</v>
      </c>
      <c r="D2115" s="83">
        <v>0</v>
      </c>
      <c r="E2115" s="43">
        <f t="shared" ref="E2115:E2125" si="135">C2115/PI()</f>
        <v>15.058413239570013</v>
      </c>
      <c r="F2115" s="17">
        <f t="shared" ref="F2115:F2125" si="136">1/E2115</f>
        <v>6.6408059341354256E-2</v>
      </c>
      <c r="G2115" s="17">
        <v>22.004233774839708</v>
      </c>
      <c r="H2115" s="17">
        <f t="shared" ref="H2115:H2125" si="137">IF(D2115=0,EXP($L$3+$L$4*F2115)*$L$5,D2115)</f>
        <v>22.083647054533103</v>
      </c>
      <c r="N2115" t="str">
        <f t="shared" ref="N2115:N2125" si="138">CONCATENATE(O2115,"#",P2115)</f>
        <v>30#70</v>
      </c>
      <c r="O2115">
        <v>30</v>
      </c>
      <c r="P2115">
        <v>70</v>
      </c>
      <c r="Q2115">
        <v>15.058413239570013</v>
      </c>
      <c r="R2115">
        <v>22.083647054533103</v>
      </c>
    </row>
    <row r="2116" spans="1:18" x14ac:dyDescent="0.25">
      <c r="A2116" s="70">
        <v>30</v>
      </c>
      <c r="B2116" s="70">
        <v>71</v>
      </c>
      <c r="C2116" s="83">
        <v>46.952594905091296</v>
      </c>
      <c r="D2116" s="83">
        <v>0</v>
      </c>
      <c r="E2116" s="43">
        <f t="shared" si="135"/>
        <v>14.94547514027324</v>
      </c>
      <c r="F2116" s="17">
        <f t="shared" si="136"/>
        <v>6.6909883467359446E-2</v>
      </c>
      <c r="G2116" s="17">
        <v>21.91569243431703</v>
      </c>
      <c r="H2116" s="17">
        <f t="shared" si="137"/>
        <v>21.99478616831248</v>
      </c>
      <c r="N2116" t="str">
        <f t="shared" si="138"/>
        <v>30#71</v>
      </c>
      <c r="O2116">
        <v>30</v>
      </c>
      <c r="P2116">
        <v>71</v>
      </c>
      <c r="Q2116">
        <v>14.94547514027324</v>
      </c>
      <c r="R2116">
        <v>21.99478616831248</v>
      </c>
    </row>
    <row r="2117" spans="1:18" x14ac:dyDescent="0.25">
      <c r="A2117" s="70">
        <v>30</v>
      </c>
      <c r="B2117" s="70">
        <v>72</v>
      </c>
      <c r="C2117" s="83">
        <v>44.114150880602139</v>
      </c>
      <c r="D2117" s="83">
        <v>0</v>
      </c>
      <c r="E2117" s="43">
        <f t="shared" si="135"/>
        <v>14.041970345899037</v>
      </c>
      <c r="F2117" s="17">
        <f t="shared" si="136"/>
        <v>7.1215077041666769E-2</v>
      </c>
      <c r="G2117" s="17">
        <v>21.170579934963627</v>
      </c>
      <c r="H2117" s="17">
        <f t="shared" si="137"/>
        <v>21.24698455794891</v>
      </c>
      <c r="N2117" t="str">
        <f t="shared" si="138"/>
        <v>30#72</v>
      </c>
      <c r="O2117">
        <v>30</v>
      </c>
      <c r="P2117">
        <v>72</v>
      </c>
      <c r="Q2117">
        <v>14.041970345899037</v>
      </c>
      <c r="R2117">
        <v>21.24698455794891</v>
      </c>
    </row>
    <row r="2118" spans="1:18" x14ac:dyDescent="0.25">
      <c r="A2118" s="70">
        <v>30</v>
      </c>
      <c r="B2118" s="70">
        <v>73</v>
      </c>
      <c r="C2118" s="83">
        <v>44.23241938162252</v>
      </c>
      <c r="D2118" s="83">
        <v>0</v>
      </c>
      <c r="E2118" s="43">
        <f t="shared" si="135"/>
        <v>14.079616378997962</v>
      </c>
      <c r="F2118" s="17">
        <f t="shared" si="136"/>
        <v>7.1024662397170327E-2</v>
      </c>
      <c r="G2118" s="17">
        <v>21.202993656447148</v>
      </c>
      <c r="H2118" s="17">
        <f t="shared" si="137"/>
        <v>21.279515260553264</v>
      </c>
      <c r="N2118" t="str">
        <f t="shared" si="138"/>
        <v>30#73</v>
      </c>
      <c r="O2118">
        <v>30</v>
      </c>
      <c r="P2118">
        <v>73</v>
      </c>
      <c r="Q2118">
        <v>14.079616378997962</v>
      </c>
      <c r="R2118">
        <v>21.279515260553264</v>
      </c>
    </row>
    <row r="2119" spans="1:18" x14ac:dyDescent="0.25">
      <c r="A2119" s="70">
        <v>30</v>
      </c>
      <c r="B2119" s="70">
        <v>74</v>
      </c>
      <c r="C2119" s="83">
        <v>45.178567389785577</v>
      </c>
      <c r="D2119" s="83">
        <v>0</v>
      </c>
      <c r="E2119" s="43">
        <f t="shared" si="135"/>
        <v>14.380784643789365</v>
      </c>
      <c r="F2119" s="17">
        <f t="shared" si="136"/>
        <v>6.9537234912412815E-2</v>
      </c>
      <c r="G2119" s="17">
        <v>21.457907960427086</v>
      </c>
      <c r="H2119" s="17">
        <f t="shared" si="137"/>
        <v>21.535349550256267</v>
      </c>
      <c r="N2119" t="str">
        <f t="shared" si="138"/>
        <v>30#74</v>
      </c>
      <c r="O2119">
        <v>30</v>
      </c>
      <c r="P2119">
        <v>74</v>
      </c>
      <c r="Q2119">
        <v>14.380784643789365</v>
      </c>
      <c r="R2119">
        <v>21.535349550256267</v>
      </c>
    </row>
    <row r="2120" spans="1:18" x14ac:dyDescent="0.25">
      <c r="A2120" s="70">
        <v>30</v>
      </c>
      <c r="B2120" s="70">
        <v>75</v>
      </c>
      <c r="C2120" s="83">
        <v>46.361252399989382</v>
      </c>
      <c r="D2120" s="83">
        <v>0</v>
      </c>
      <c r="E2120" s="43">
        <f t="shared" si="135"/>
        <v>14.757244974778613</v>
      </c>
      <c r="F2120" s="17">
        <f t="shared" si="136"/>
        <v>6.7763325858524751E-2</v>
      </c>
      <c r="G2120" s="17">
        <v>21.765929339569862</v>
      </c>
      <c r="H2120" s="17">
        <f t="shared" si="137"/>
        <v>21.84448257855637</v>
      </c>
      <c r="N2120" t="str">
        <f t="shared" si="138"/>
        <v>30#75</v>
      </c>
      <c r="O2120">
        <v>30</v>
      </c>
      <c r="P2120">
        <v>75</v>
      </c>
      <c r="Q2120">
        <v>14.757244974778613</v>
      </c>
      <c r="R2120">
        <v>21.84448257855637</v>
      </c>
    </row>
    <row r="2121" spans="1:18" x14ac:dyDescent="0.25">
      <c r="A2121" s="70">
        <v>30</v>
      </c>
      <c r="B2121" s="70">
        <v>76</v>
      </c>
      <c r="C2121" s="83">
        <v>45.651641393867095</v>
      </c>
      <c r="D2121" s="83">
        <v>0</v>
      </c>
      <c r="E2121" s="43">
        <f t="shared" si="135"/>
        <v>14.531368776185063</v>
      </c>
      <c r="F2121" s="17">
        <f t="shared" si="136"/>
        <v>6.8816641804512177E-2</v>
      </c>
      <c r="G2121" s="17">
        <v>21.582502450610466</v>
      </c>
      <c r="H2121" s="17">
        <f t="shared" si="137"/>
        <v>21.660393701954717</v>
      </c>
      <c r="N2121" t="str">
        <f t="shared" si="138"/>
        <v>30#76</v>
      </c>
      <c r="O2121">
        <v>30</v>
      </c>
      <c r="P2121">
        <v>76</v>
      </c>
      <c r="Q2121">
        <v>14.531368776185063</v>
      </c>
      <c r="R2121">
        <v>21.660393701954717</v>
      </c>
    </row>
    <row r="2122" spans="1:18" x14ac:dyDescent="0.25">
      <c r="A2122" s="70">
        <v>30</v>
      </c>
      <c r="B2122" s="70">
        <v>77</v>
      </c>
      <c r="C2122" s="83">
        <v>45.769909894887483</v>
      </c>
      <c r="D2122" s="83">
        <v>0</v>
      </c>
      <c r="E2122" s="43">
        <f t="shared" si="135"/>
        <v>14.56901480928399</v>
      </c>
      <c r="F2122" s="17">
        <f t="shared" si="136"/>
        <v>6.8638821024655544E-2</v>
      </c>
      <c r="G2122" s="17">
        <v>21.613359765084745</v>
      </c>
      <c r="H2122" s="17">
        <f t="shared" si="137"/>
        <v>21.691362380476935</v>
      </c>
      <c r="N2122" t="str">
        <f t="shared" si="138"/>
        <v>30#77</v>
      </c>
      <c r="O2122">
        <v>30</v>
      </c>
      <c r="P2122">
        <v>77</v>
      </c>
      <c r="Q2122">
        <v>14.56901480928399</v>
      </c>
      <c r="R2122">
        <v>21.691362380476935</v>
      </c>
    </row>
    <row r="2123" spans="1:18" x14ac:dyDescent="0.25">
      <c r="A2123" s="70">
        <v>30</v>
      </c>
      <c r="B2123" s="70">
        <v>78</v>
      </c>
      <c r="C2123" s="83">
        <v>47.070863406111656</v>
      </c>
      <c r="D2123" s="83">
        <v>0</v>
      </c>
      <c r="E2123" s="43">
        <f t="shared" si="135"/>
        <v>14.983121173372158</v>
      </c>
      <c r="F2123" s="17">
        <f t="shared" si="136"/>
        <v>6.6741768182265598E-2</v>
      </c>
      <c r="G2123" s="17">
        <v>21.945314768588663</v>
      </c>
      <c r="H2123" s="17">
        <f t="shared" si="137"/>
        <v>22.024515409588499</v>
      </c>
      <c r="N2123" t="str">
        <f t="shared" si="138"/>
        <v>30#78</v>
      </c>
      <c r="O2123">
        <v>30</v>
      </c>
      <c r="P2123">
        <v>78</v>
      </c>
      <c r="Q2123">
        <v>14.983121173372158</v>
      </c>
      <c r="R2123">
        <v>22.024515409588499</v>
      </c>
    </row>
    <row r="2124" spans="1:18" x14ac:dyDescent="0.25">
      <c r="A2124" s="70">
        <v>30</v>
      </c>
      <c r="B2124" s="70">
        <v>79</v>
      </c>
      <c r="C2124" s="83">
        <v>41.867049361214903</v>
      </c>
      <c r="D2124" s="83">
        <v>0</v>
      </c>
      <c r="E2124" s="43">
        <f t="shared" si="135"/>
        <v>13.326695717019462</v>
      </c>
      <c r="F2124" s="17">
        <f t="shared" si="136"/>
        <v>7.5037355187970917E-2</v>
      </c>
      <c r="G2124" s="17">
        <v>20.530304318429415</v>
      </c>
      <c r="H2124" s="17">
        <f t="shared" si="137"/>
        <v>20.604398186714626</v>
      </c>
      <c r="N2124" t="str">
        <f t="shared" si="138"/>
        <v>30#79</v>
      </c>
      <c r="O2124">
        <v>30</v>
      </c>
      <c r="P2124">
        <v>79</v>
      </c>
      <c r="Q2124">
        <v>13.326695717019462</v>
      </c>
      <c r="R2124">
        <v>20.604398186714626</v>
      </c>
    </row>
    <row r="2125" spans="1:18" x14ac:dyDescent="0.25">
      <c r="A2125" s="70">
        <v>30</v>
      </c>
      <c r="B2125" s="70">
        <v>80</v>
      </c>
      <c r="C2125" s="83">
        <v>43.759345377541003</v>
      </c>
      <c r="D2125" s="83">
        <v>0</v>
      </c>
      <c r="E2125" s="43">
        <f t="shared" si="135"/>
        <v>13.929032246602263</v>
      </c>
      <c r="F2125" s="17">
        <f t="shared" si="136"/>
        <v>7.1792496585247834E-2</v>
      </c>
      <c r="G2125" s="17">
        <v>21.072590163510579</v>
      </c>
      <c r="H2125" s="17">
        <f t="shared" si="137"/>
        <v>21.148641141410689</v>
      </c>
      <c r="N2125" t="str">
        <f t="shared" si="138"/>
        <v>30#80</v>
      </c>
      <c r="O2125">
        <v>30</v>
      </c>
      <c r="P2125">
        <v>80</v>
      </c>
      <c r="Q2125">
        <v>13.929032246602263</v>
      </c>
      <c r="R2125">
        <v>21.148641141410689</v>
      </c>
    </row>
  </sheetData>
  <mergeCells count="1">
    <mergeCell ref="K1:L1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422"/>
  <sheetViews>
    <sheetView zoomScaleNormal="100" workbookViewId="0">
      <selection activeCell="N25" sqref="N25"/>
    </sheetView>
  </sheetViews>
  <sheetFormatPr defaultRowHeight="15" x14ac:dyDescent="0.25"/>
  <cols>
    <col min="1" max="1" width="9.7109375" customWidth="1"/>
    <col min="2" max="2" width="6.7109375" customWidth="1"/>
    <col min="3" max="3" width="6.42578125" customWidth="1"/>
    <col min="4" max="4" width="6.28515625" customWidth="1"/>
    <col min="5" max="5" width="7.140625" customWidth="1"/>
    <col min="6" max="6" width="3" customWidth="1"/>
    <col min="7" max="7" width="6" bestFit="1" customWidth="1"/>
    <col min="8" max="8" width="6.5703125" bestFit="1" customWidth="1"/>
    <col min="9" max="9" width="7.28515625" customWidth="1"/>
    <col min="10" max="10" width="8.140625" bestFit="1" customWidth="1"/>
    <col min="11" max="11" width="11" customWidth="1"/>
    <col min="12" max="12" width="14" customWidth="1"/>
    <col min="13" max="13" width="22.7109375" customWidth="1"/>
    <col min="15" max="15" width="2.5703125" customWidth="1"/>
    <col min="17" max="17" width="6.28515625" customWidth="1"/>
    <col min="18" max="18" width="8" customWidth="1"/>
    <col min="21" max="21" width="11.7109375" customWidth="1"/>
    <col min="22" max="22" width="12.7109375" customWidth="1"/>
    <col min="23" max="23" width="23.42578125" customWidth="1"/>
  </cols>
  <sheetData>
    <row r="1" spans="1:24" x14ac:dyDescent="0.25">
      <c r="G1" s="205" t="s">
        <v>16</v>
      </c>
      <c r="H1" s="205"/>
      <c r="I1" s="205"/>
      <c r="J1" s="205"/>
      <c r="K1" s="205"/>
      <c r="L1" s="205"/>
      <c r="M1" s="205"/>
      <c r="N1" s="205"/>
      <c r="P1" s="205" t="s">
        <v>17</v>
      </c>
      <c r="Q1" s="205"/>
      <c r="R1" s="205"/>
      <c r="S1" s="205"/>
      <c r="T1" s="205"/>
      <c r="U1" s="205"/>
      <c r="V1" s="205"/>
      <c r="W1" s="205"/>
      <c r="X1" s="206"/>
    </row>
    <row r="2" spans="1:24" ht="30" x14ac:dyDescent="0.25">
      <c r="A2" s="69" t="s">
        <v>10</v>
      </c>
      <c r="B2" s="69" t="s">
        <v>6</v>
      </c>
      <c r="C2" s="82" t="s">
        <v>11</v>
      </c>
      <c r="D2" s="82" t="s">
        <v>12</v>
      </c>
      <c r="E2" s="84" t="s">
        <v>25</v>
      </c>
      <c r="G2" s="84" t="s">
        <v>32</v>
      </c>
      <c r="H2" s="84" t="s">
        <v>26</v>
      </c>
      <c r="I2" s="72" t="s">
        <v>33</v>
      </c>
      <c r="J2" s="73" t="s">
        <v>34</v>
      </c>
      <c r="K2" s="73" t="s">
        <v>35</v>
      </c>
      <c r="L2" s="74" t="s">
        <v>36</v>
      </c>
      <c r="M2" s="75" t="s">
        <v>37</v>
      </c>
      <c r="N2" s="51">
        <f>SUM(K3:K422)</f>
        <v>1322.3284010915816</v>
      </c>
      <c r="P2" s="60" t="s">
        <v>8</v>
      </c>
      <c r="Q2" s="84" t="s">
        <v>25</v>
      </c>
      <c r="R2" s="84" t="s">
        <v>38</v>
      </c>
      <c r="S2" s="73" t="s">
        <v>39</v>
      </c>
      <c r="T2" s="73" t="s">
        <v>40</v>
      </c>
      <c r="U2" s="73" t="s">
        <v>41</v>
      </c>
      <c r="V2" s="74" t="s">
        <v>42</v>
      </c>
      <c r="W2" s="35" t="s">
        <v>37</v>
      </c>
      <c r="X2" s="51">
        <f>SUM(U3:U422)</f>
        <v>1312.4520217445672</v>
      </c>
    </row>
    <row r="3" spans="1:24" x14ac:dyDescent="0.25">
      <c r="A3" s="70">
        <v>1</v>
      </c>
      <c r="B3" s="70">
        <v>1</v>
      </c>
      <c r="C3" s="83">
        <v>39.265142338766516</v>
      </c>
      <c r="D3" s="83">
        <v>22.556999999999999</v>
      </c>
      <c r="E3" s="17">
        <f>C3/PI()</f>
        <v>12.49848298884311</v>
      </c>
      <c r="G3">
        <f>LN(D3)</f>
        <v>3.1160454390639996</v>
      </c>
      <c r="H3" s="32">
        <f>1/E3</f>
        <v>8.0009710049824406E-2</v>
      </c>
      <c r="I3" s="17">
        <f>EXP($N$10+$N$11*H3)</f>
        <v>19.726269765833756</v>
      </c>
      <c r="J3" s="17">
        <f>D3-I3</f>
        <v>2.8307302341662428</v>
      </c>
      <c r="K3" s="47">
        <f>J3^2</f>
        <v>8.0130336586228719</v>
      </c>
      <c r="L3" s="47">
        <f>(D3-$N$12)^2</f>
        <v>0.91355819143423367</v>
      </c>
      <c r="M3" s="52" t="s">
        <v>43</v>
      </c>
      <c r="N3" s="51">
        <f>SUM(L3:L422)</f>
        <v>3707.407420597619</v>
      </c>
      <c r="P3" s="17">
        <f>D3</f>
        <v>22.556999999999999</v>
      </c>
      <c r="Q3" s="17">
        <f>E3</f>
        <v>12.49848298884311</v>
      </c>
      <c r="R3" s="17">
        <f>Q3^2</f>
        <v>156.21207702240059</v>
      </c>
      <c r="S3" s="17">
        <f>$X$10+$X$11*Q3+$X$12*R3</f>
        <v>19.60433690722606</v>
      </c>
      <c r="T3" s="17">
        <f>P3-S3</f>
        <v>2.952663092773939</v>
      </c>
      <c r="U3" s="47">
        <f>T3^2</f>
        <v>8.7182193394293623</v>
      </c>
      <c r="V3" s="47">
        <f>(P3-$X$13)^2</f>
        <v>0.91355819143423367</v>
      </c>
      <c r="W3" s="52" t="s">
        <v>43</v>
      </c>
      <c r="X3" s="51">
        <f>SUM(V3:V422)</f>
        <v>3707.407420597619</v>
      </c>
    </row>
    <row r="4" spans="1:24" x14ac:dyDescent="0.25">
      <c r="A4" s="70">
        <v>1</v>
      </c>
      <c r="B4" s="70">
        <v>5</v>
      </c>
      <c r="C4" s="83">
        <v>47.662205911213576</v>
      </c>
      <c r="D4" s="83">
        <v>24.308</v>
      </c>
      <c r="E4" s="17">
        <f t="shared" ref="E4:E15" si="0">C4/PI()</f>
        <v>15.171351338866788</v>
      </c>
      <c r="G4">
        <f t="shared" ref="G4:G67" si="1">LN(D4)</f>
        <v>3.1908055142731087</v>
      </c>
      <c r="H4" s="32">
        <f t="shared" ref="H4:H67" si="2">1/E4</f>
        <v>6.5913706542287107E-2</v>
      </c>
      <c r="I4" s="17">
        <f t="shared" ref="I4:I67" si="3">EXP($N$10+$N$11*H4)</f>
        <v>22.091806640841568</v>
      </c>
      <c r="J4" s="17">
        <f t="shared" ref="J4:J67" si="4">D4-I4</f>
        <v>2.2161933591584315</v>
      </c>
      <c r="K4" s="47">
        <f t="shared" ref="K4:K67" si="5">J4^2</f>
        <v>4.911513005177933</v>
      </c>
      <c r="L4" s="47">
        <f t="shared" ref="L4:L67" si="6">(D4-$N$12)^2</f>
        <v>7.3267791295294664</v>
      </c>
      <c r="M4" s="52" t="s">
        <v>44</v>
      </c>
      <c r="N4" s="40">
        <f>N3/418</f>
        <v>8.8693957430565042</v>
      </c>
      <c r="P4" s="17">
        <f t="shared" ref="P4:P67" si="7">D4</f>
        <v>24.308</v>
      </c>
      <c r="Q4" s="17">
        <f t="shared" ref="Q4:Q67" si="8">E4</f>
        <v>15.171351338866788</v>
      </c>
      <c r="R4" s="17">
        <f t="shared" ref="R4:R67" si="9">Q4^2</f>
        <v>230.16990144733509</v>
      </c>
      <c r="S4" s="17">
        <f t="shared" ref="S4:S67" si="10">$X$10+$X$11*Q4+$X$12*R4</f>
        <v>22.12005193987018</v>
      </c>
      <c r="T4" s="17">
        <f t="shared" ref="T4:T67" si="11">P4-S4</f>
        <v>2.1879480601298198</v>
      </c>
      <c r="U4" s="47">
        <f t="shared" ref="U4:U67" si="12">T4^2</f>
        <v>4.7871167138258413</v>
      </c>
      <c r="V4" s="47">
        <f t="shared" ref="V4:V67" si="13">(P4-$X$13)^2</f>
        <v>7.3267791295294664</v>
      </c>
      <c r="W4" s="52" t="s">
        <v>44</v>
      </c>
      <c r="X4" s="40">
        <f>X3/417</f>
        <v>8.8906652772125163</v>
      </c>
    </row>
    <row r="5" spans="1:24" x14ac:dyDescent="0.25">
      <c r="A5" s="70">
        <v>1</v>
      </c>
      <c r="B5" s="70">
        <v>6</v>
      </c>
      <c r="C5" s="83">
        <v>32.878643283665951</v>
      </c>
      <c r="D5" s="83">
        <v>18.643000000000001</v>
      </c>
      <c r="E5" s="17">
        <f t="shared" si="0"/>
        <v>10.465597201501163</v>
      </c>
      <c r="G5">
        <f t="shared" si="1"/>
        <v>2.9254707405133247</v>
      </c>
      <c r="H5" s="32">
        <f t="shared" si="2"/>
        <v>9.5551164519934145E-2</v>
      </c>
      <c r="I5" s="17">
        <f t="shared" si="3"/>
        <v>17.410649785541544</v>
      </c>
      <c r="J5" s="17">
        <f t="shared" si="4"/>
        <v>1.2323502144584566</v>
      </c>
      <c r="K5" s="47">
        <f t="shared" si="5"/>
        <v>1.5186870510758039</v>
      </c>
      <c r="L5" s="47">
        <f t="shared" si="6"/>
        <v>8.7509331533390107</v>
      </c>
      <c r="M5" s="52" t="s">
        <v>45</v>
      </c>
      <c r="N5" s="40">
        <f>SQRT(N4)</f>
        <v>2.9781530758267789</v>
      </c>
      <c r="P5" s="17">
        <f t="shared" si="7"/>
        <v>18.643000000000001</v>
      </c>
      <c r="Q5" s="17">
        <f t="shared" si="8"/>
        <v>10.465597201501163</v>
      </c>
      <c r="R5" s="17">
        <f t="shared" si="9"/>
        <v>109.52872478406897</v>
      </c>
      <c r="S5" s="17">
        <f t="shared" si="10"/>
        <v>17.388784486325193</v>
      </c>
      <c r="T5" s="17">
        <f t="shared" si="11"/>
        <v>1.2542155136748079</v>
      </c>
      <c r="U5" s="47">
        <f t="shared" si="12"/>
        <v>1.5730565547425621</v>
      </c>
      <c r="V5" s="47">
        <f t="shared" si="13"/>
        <v>8.7509331533390107</v>
      </c>
      <c r="W5" s="52" t="s">
        <v>45</v>
      </c>
      <c r="X5" s="40">
        <f>SQRT(X4)</f>
        <v>2.9817218644958348</v>
      </c>
    </row>
    <row r="6" spans="1:24" x14ac:dyDescent="0.25">
      <c r="A6" s="70">
        <v>1</v>
      </c>
      <c r="B6" s="70">
        <v>7</v>
      </c>
      <c r="C6" s="83">
        <v>47.307400408152432</v>
      </c>
      <c r="D6" s="83">
        <v>24.823</v>
      </c>
      <c r="E6" s="17">
        <f t="shared" si="0"/>
        <v>15.058413239570013</v>
      </c>
      <c r="G6">
        <f t="shared" si="1"/>
        <v>3.2117706427381538</v>
      </c>
      <c r="H6" s="32">
        <f t="shared" si="2"/>
        <v>6.6408059341354256E-2</v>
      </c>
      <c r="I6" s="17">
        <f t="shared" si="3"/>
        <v>22.004233774839708</v>
      </c>
      <c r="J6" s="17">
        <f t="shared" si="4"/>
        <v>2.8187662251602923</v>
      </c>
      <c r="K6" s="47">
        <f t="shared" si="5"/>
        <v>7.9454430321044036</v>
      </c>
      <c r="L6" s="47">
        <f t="shared" si="6"/>
        <v>10.380010581910421</v>
      </c>
      <c r="M6" s="52" t="s">
        <v>46</v>
      </c>
      <c r="N6" s="40">
        <f>N5/N12*100</f>
        <v>13.78698129774382</v>
      </c>
      <c r="P6" s="17">
        <f t="shared" si="7"/>
        <v>24.823</v>
      </c>
      <c r="Q6" s="17">
        <f t="shared" si="8"/>
        <v>15.058413239570013</v>
      </c>
      <c r="R6" s="17">
        <f t="shared" si="9"/>
        <v>226.75580929365748</v>
      </c>
      <c r="S6" s="17">
        <f t="shared" si="10"/>
        <v>22.022887026054171</v>
      </c>
      <c r="T6" s="17">
        <f t="shared" si="11"/>
        <v>2.8001129739458293</v>
      </c>
      <c r="U6" s="47">
        <f t="shared" si="12"/>
        <v>7.8406326668597561</v>
      </c>
      <c r="V6" s="47">
        <f t="shared" si="13"/>
        <v>10.380010581910421</v>
      </c>
      <c r="W6" s="52" t="s">
        <v>46</v>
      </c>
      <c r="X6" s="40">
        <f>X5/X13*100</f>
        <v>13.803502551481664</v>
      </c>
    </row>
    <row r="7" spans="1:24" x14ac:dyDescent="0.25">
      <c r="A7" s="70">
        <v>1</v>
      </c>
      <c r="B7" s="70">
        <v>8</v>
      </c>
      <c r="C7" s="83">
        <v>50.737186937743473</v>
      </c>
      <c r="D7" s="83">
        <v>25.131999999999998</v>
      </c>
      <c r="E7" s="17">
        <f t="shared" si="0"/>
        <v>16.150148199438835</v>
      </c>
      <c r="G7">
        <f t="shared" si="1"/>
        <v>3.2241419345407003</v>
      </c>
      <c r="H7" s="32">
        <f t="shared" si="2"/>
        <v>6.1918936448815173E-2</v>
      </c>
      <c r="I7" s="17">
        <f t="shared" si="3"/>
        <v>22.812374409101071</v>
      </c>
      <c r="J7" s="17">
        <f t="shared" si="4"/>
        <v>2.3196255908989265</v>
      </c>
      <c r="K7" s="47">
        <f t="shared" si="5"/>
        <v>5.3806628819531941</v>
      </c>
      <c r="L7" s="47">
        <f t="shared" si="6"/>
        <v>12.466565453338973</v>
      </c>
      <c r="M7" s="52" t="s">
        <v>47</v>
      </c>
      <c r="N7" s="40">
        <f>1-(N2/N3)</f>
        <v>0.64332800497053877</v>
      </c>
      <c r="P7" s="17">
        <f t="shared" si="7"/>
        <v>25.131999999999998</v>
      </c>
      <c r="Q7" s="17">
        <f t="shared" si="8"/>
        <v>16.150148199438835</v>
      </c>
      <c r="R7" s="17">
        <f t="shared" si="9"/>
        <v>260.82728686383746</v>
      </c>
      <c r="S7" s="17">
        <f t="shared" si="10"/>
        <v>22.928391928401055</v>
      </c>
      <c r="T7" s="17">
        <f t="shared" si="11"/>
        <v>2.2036080715989428</v>
      </c>
      <c r="U7" s="47">
        <f t="shared" si="12"/>
        <v>4.8558885332160111</v>
      </c>
      <c r="V7" s="47">
        <f t="shared" si="13"/>
        <v>12.466565453338973</v>
      </c>
      <c r="W7" s="52" t="s">
        <v>47</v>
      </c>
      <c r="X7" s="40">
        <f>1-(X2/X3)</f>
        <v>0.64599196342628962</v>
      </c>
    </row>
    <row r="8" spans="1:24" x14ac:dyDescent="0.25">
      <c r="A8" s="70">
        <v>1</v>
      </c>
      <c r="B8" s="70">
        <v>9</v>
      </c>
      <c r="C8" s="83">
        <v>50.382381434682337</v>
      </c>
      <c r="D8" s="83">
        <v>25.234999999999999</v>
      </c>
      <c r="E8" s="17">
        <f t="shared" si="0"/>
        <v>16.037210100142062</v>
      </c>
      <c r="G8">
        <f t="shared" si="1"/>
        <v>3.2282319197922256</v>
      </c>
      <c r="H8" s="32">
        <f t="shared" si="2"/>
        <v>6.2354985297046257E-2</v>
      </c>
      <c r="I8" s="17">
        <f t="shared" si="3"/>
        <v>22.732591728201545</v>
      </c>
      <c r="J8" s="17">
        <f t="shared" si="4"/>
        <v>2.5024082717984548</v>
      </c>
      <c r="K8" s="47">
        <f t="shared" si="5"/>
        <v>6.2620471587653297</v>
      </c>
      <c r="L8" s="47">
        <f t="shared" si="6"/>
        <v>13.204519743815174</v>
      </c>
      <c r="M8" s="52" t="s">
        <v>48</v>
      </c>
      <c r="N8" s="40">
        <f>1-((419)/(418))*(1-N7)</f>
        <v>0.64247472268577921</v>
      </c>
      <c r="P8" s="17">
        <f t="shared" si="7"/>
        <v>25.234999999999999</v>
      </c>
      <c r="Q8" s="17">
        <f t="shared" si="8"/>
        <v>16.037210100142062</v>
      </c>
      <c r="R8" s="17">
        <f t="shared" si="9"/>
        <v>257.19210779609858</v>
      </c>
      <c r="S8" s="17">
        <f t="shared" si="10"/>
        <v>22.838211000352196</v>
      </c>
      <c r="T8" s="17">
        <f t="shared" si="11"/>
        <v>2.3967889996478036</v>
      </c>
      <c r="U8" s="47">
        <f t="shared" si="12"/>
        <v>5.7445975088327188</v>
      </c>
      <c r="V8" s="47">
        <f t="shared" si="13"/>
        <v>13.204519743815174</v>
      </c>
      <c r="W8" s="52" t="s">
        <v>48</v>
      </c>
      <c r="X8" s="40">
        <f>1-((419)/(417))*(1-X7)</f>
        <v>0.64429408315495285</v>
      </c>
    </row>
    <row r="9" spans="1:24" x14ac:dyDescent="0.25">
      <c r="A9" s="70">
        <v>1</v>
      </c>
      <c r="B9" s="70">
        <v>10</v>
      </c>
      <c r="C9" s="83">
        <v>32.642106281625175</v>
      </c>
      <c r="D9" s="83">
        <v>19.364000000000001</v>
      </c>
      <c r="E9" s="17">
        <f t="shared" si="0"/>
        <v>10.390305135303308</v>
      </c>
      <c r="G9">
        <f t="shared" si="1"/>
        <v>2.9634156720774478</v>
      </c>
      <c r="H9" s="32">
        <f t="shared" si="2"/>
        <v>9.624356426283226E-2</v>
      </c>
      <c r="I9" s="17">
        <f t="shared" si="3"/>
        <v>17.314060722259839</v>
      </c>
      <c r="J9" s="17">
        <f t="shared" si="4"/>
        <v>2.0499392777401617</v>
      </c>
      <c r="K9" s="47">
        <f t="shared" si="5"/>
        <v>4.2022510424218558</v>
      </c>
      <c r="L9" s="47">
        <f t="shared" si="6"/>
        <v>5.0050531866723418</v>
      </c>
      <c r="M9" s="203" t="s">
        <v>29</v>
      </c>
      <c r="N9" s="203"/>
      <c r="P9" s="17">
        <f t="shared" si="7"/>
        <v>19.364000000000001</v>
      </c>
      <c r="Q9" s="17">
        <f t="shared" si="8"/>
        <v>10.390305135303308</v>
      </c>
      <c r="R9" s="17">
        <f t="shared" si="9"/>
        <v>107.95844080471029</v>
      </c>
      <c r="S9" s="17">
        <f t="shared" si="10"/>
        <v>17.301712845627087</v>
      </c>
      <c r="T9" s="17">
        <f t="shared" si="11"/>
        <v>2.062287154372914</v>
      </c>
      <c r="U9" s="47">
        <f t="shared" si="12"/>
        <v>4.2530283070915313</v>
      </c>
      <c r="V9" s="47">
        <f t="shared" si="13"/>
        <v>5.0050531866723418</v>
      </c>
      <c r="W9" s="203" t="s">
        <v>49</v>
      </c>
      <c r="X9" s="203"/>
    </row>
    <row r="10" spans="1:24" x14ac:dyDescent="0.25">
      <c r="A10" s="70">
        <v>1</v>
      </c>
      <c r="B10" s="70">
        <v>29</v>
      </c>
      <c r="C10" s="83">
        <v>58.30637100304785</v>
      </c>
      <c r="D10" s="83">
        <v>25.234999999999999</v>
      </c>
      <c r="E10" s="17">
        <f t="shared" si="0"/>
        <v>18.559494317770035</v>
      </c>
      <c r="G10">
        <f t="shared" si="1"/>
        <v>3.2282319197922256</v>
      </c>
      <c r="H10" s="32">
        <f t="shared" si="2"/>
        <v>5.3880778370267161E-2</v>
      </c>
      <c r="I10" s="17">
        <f t="shared" si="3"/>
        <v>24.334288459818669</v>
      </c>
      <c r="J10" s="17">
        <f t="shared" si="4"/>
        <v>0.90071154018133015</v>
      </c>
      <c r="K10" s="47">
        <f t="shared" si="5"/>
        <v>0.81128127861582389</v>
      </c>
      <c r="L10" s="47">
        <f t="shared" si="6"/>
        <v>13.204519743815174</v>
      </c>
      <c r="M10" s="52" t="s">
        <v>30</v>
      </c>
      <c r="N10" s="40">
        <v>3.6247961855441404</v>
      </c>
      <c r="P10" s="17">
        <f t="shared" si="7"/>
        <v>25.234999999999999</v>
      </c>
      <c r="Q10" s="17">
        <f t="shared" si="8"/>
        <v>18.559494317770035</v>
      </c>
      <c r="R10" s="17">
        <f t="shared" si="9"/>
        <v>344.4548293313382</v>
      </c>
      <c r="S10" s="17">
        <f t="shared" si="10"/>
        <v>24.660281656459421</v>
      </c>
      <c r="T10" s="17">
        <f t="shared" si="11"/>
        <v>0.57471834354057805</v>
      </c>
      <c r="U10" s="47">
        <f t="shared" si="12"/>
        <v>0.33030117440202589</v>
      </c>
      <c r="V10" s="47">
        <f t="shared" si="13"/>
        <v>13.204519743815174</v>
      </c>
      <c r="W10" s="52" t="s">
        <v>30</v>
      </c>
      <c r="X10" s="40">
        <v>1.8507798912033007</v>
      </c>
    </row>
    <row r="11" spans="1:24" x14ac:dyDescent="0.25">
      <c r="A11" s="70">
        <v>1</v>
      </c>
      <c r="B11" s="70">
        <v>30</v>
      </c>
      <c r="C11" s="83">
        <v>33.943059792849375</v>
      </c>
      <c r="D11" s="83">
        <v>23.85</v>
      </c>
      <c r="E11" s="17">
        <f t="shared" si="0"/>
        <v>10.804411499391486</v>
      </c>
      <c r="G11">
        <f t="shared" si="1"/>
        <v>3.1717842173343502</v>
      </c>
      <c r="H11" s="32">
        <f t="shared" si="2"/>
        <v>9.2554786538472808E-2</v>
      </c>
      <c r="I11" s="17">
        <f t="shared" si="3"/>
        <v>17.834891480039303</v>
      </c>
      <c r="J11" s="17">
        <f t="shared" si="4"/>
        <v>6.0151085199606982</v>
      </c>
      <c r="K11" s="47">
        <f t="shared" si="5"/>
        <v>36.181530506903783</v>
      </c>
      <c r="L11" s="47">
        <f t="shared" si="6"/>
        <v>5.0571121485770947</v>
      </c>
      <c r="M11" s="52" t="s">
        <v>31</v>
      </c>
      <c r="N11" s="40">
        <v>-8.0345866402648447</v>
      </c>
      <c r="P11" s="17">
        <f t="shared" si="7"/>
        <v>23.85</v>
      </c>
      <c r="Q11" s="17">
        <f t="shared" si="8"/>
        <v>10.804411499391486</v>
      </c>
      <c r="R11" s="17">
        <f t="shared" si="9"/>
        <v>116.73530784818298</v>
      </c>
      <c r="S11" s="17">
        <f t="shared" si="10"/>
        <v>17.776174724652861</v>
      </c>
      <c r="T11" s="17">
        <f t="shared" si="11"/>
        <v>6.07382527534714</v>
      </c>
      <c r="U11" s="47">
        <f t="shared" si="12"/>
        <v>36.891353475445761</v>
      </c>
      <c r="V11" s="47">
        <f t="shared" si="13"/>
        <v>5.0571121485770947</v>
      </c>
      <c r="W11" s="52" t="s">
        <v>31</v>
      </c>
      <c r="X11" s="40">
        <v>1.8152755556141269</v>
      </c>
    </row>
    <row r="12" spans="1:24" x14ac:dyDescent="0.25">
      <c r="A12" s="70">
        <v>1</v>
      </c>
      <c r="B12" s="70">
        <v>33</v>
      </c>
      <c r="C12" s="83">
        <v>54.640047471416054</v>
      </c>
      <c r="D12" s="83">
        <v>24.823</v>
      </c>
      <c r="E12" s="17">
        <f t="shared" si="0"/>
        <v>17.392467291703365</v>
      </c>
      <c r="G12">
        <f t="shared" si="1"/>
        <v>3.2117706427381538</v>
      </c>
      <c r="H12" s="32">
        <f t="shared" si="2"/>
        <v>5.7496155273899785E-2</v>
      </c>
      <c r="I12" s="17">
        <f t="shared" si="3"/>
        <v>23.637592435316972</v>
      </c>
      <c r="J12" s="17">
        <f t="shared" si="4"/>
        <v>1.1854075646830289</v>
      </c>
      <c r="K12" s="47">
        <f t="shared" si="5"/>
        <v>1.4051910944077493</v>
      </c>
      <c r="L12" s="47">
        <f t="shared" si="6"/>
        <v>10.380010581910421</v>
      </c>
      <c r="M12" s="52" t="s">
        <v>50</v>
      </c>
      <c r="N12" s="53">
        <f>AVERAGE(D3:D422)</f>
        <v>21.601197619047621</v>
      </c>
      <c r="P12" s="17">
        <f t="shared" si="7"/>
        <v>24.823</v>
      </c>
      <c r="Q12" s="17">
        <f t="shared" si="8"/>
        <v>17.392467291703365</v>
      </c>
      <c r="R12" s="17">
        <f t="shared" si="9"/>
        <v>302.49791849297139</v>
      </c>
      <c r="S12" s="17">
        <f t="shared" si="10"/>
        <v>23.867196399173388</v>
      </c>
      <c r="T12" s="17">
        <f t="shared" si="11"/>
        <v>0.95580360082661286</v>
      </c>
      <c r="U12" s="47">
        <f t="shared" si="12"/>
        <v>0.9135605233531191</v>
      </c>
      <c r="V12" s="47">
        <f t="shared" si="13"/>
        <v>10.380010581910421</v>
      </c>
      <c r="W12" s="52" t="s">
        <v>51</v>
      </c>
      <c r="X12" s="40">
        <v>-3.1589322221069416E-2</v>
      </c>
    </row>
    <row r="13" spans="1:24" x14ac:dyDescent="0.25">
      <c r="A13" s="70">
        <v>1</v>
      </c>
      <c r="B13" s="70">
        <v>47</v>
      </c>
      <c r="C13" s="83">
        <v>52.866019956110335</v>
      </c>
      <c r="D13" s="83">
        <v>25.440999999999999</v>
      </c>
      <c r="E13" s="17">
        <f t="shared" si="0"/>
        <v>16.827776795219489</v>
      </c>
      <c r="G13">
        <f t="shared" si="1"/>
        <v>3.236362045875476</v>
      </c>
      <c r="H13" s="32">
        <f t="shared" si="2"/>
        <v>5.9425556457587701E-2</v>
      </c>
      <c r="I13" s="17">
        <f t="shared" si="3"/>
        <v>23.273989430204139</v>
      </c>
      <c r="J13" s="17">
        <f t="shared" si="4"/>
        <v>2.1670105697958597</v>
      </c>
      <c r="K13" s="47">
        <f t="shared" si="5"/>
        <v>4.6959348096069764</v>
      </c>
      <c r="L13" s="47">
        <f t="shared" si="6"/>
        <v>14.74408232476755</v>
      </c>
      <c r="M13" s="57" t="s">
        <v>52</v>
      </c>
      <c r="N13" s="57"/>
      <c r="P13" s="17">
        <f t="shared" si="7"/>
        <v>25.440999999999999</v>
      </c>
      <c r="Q13" s="17">
        <f t="shared" si="8"/>
        <v>16.827776795219489</v>
      </c>
      <c r="R13" s="17">
        <f t="shared" si="9"/>
        <v>283.17407186972747</v>
      </c>
      <c r="S13" s="17">
        <f t="shared" si="10"/>
        <v>23.452554761950779</v>
      </c>
      <c r="T13" s="17">
        <f t="shared" si="11"/>
        <v>1.9884452380492199</v>
      </c>
      <c r="U13" s="47">
        <f t="shared" si="12"/>
        <v>3.953914464720619</v>
      </c>
      <c r="V13" s="47">
        <f t="shared" si="13"/>
        <v>14.74408232476755</v>
      </c>
      <c r="W13" s="52" t="s">
        <v>50</v>
      </c>
      <c r="X13" s="53">
        <f>AVERAGE(P3:P422)</f>
        <v>21.601197619047621</v>
      </c>
    </row>
    <row r="14" spans="1:24" x14ac:dyDescent="0.25">
      <c r="A14" s="70">
        <v>1</v>
      </c>
      <c r="B14" s="70">
        <v>48</v>
      </c>
      <c r="C14" s="83">
        <v>53.693899463252997</v>
      </c>
      <c r="D14" s="83">
        <v>24.925999999999998</v>
      </c>
      <c r="E14" s="17">
        <f t="shared" si="0"/>
        <v>17.091299026911962</v>
      </c>
      <c r="G14">
        <f t="shared" si="1"/>
        <v>3.2159114354041849</v>
      </c>
      <c r="H14" s="32">
        <f t="shared" si="2"/>
        <v>5.85093033844531E-2</v>
      </c>
      <c r="I14" s="17">
        <f t="shared" si="3"/>
        <v>23.445958115882014</v>
      </c>
      <c r="J14" s="17">
        <f t="shared" si="4"/>
        <v>1.4800418841179841</v>
      </c>
      <c r="K14" s="47">
        <f t="shared" si="5"/>
        <v>2.1905239787435122</v>
      </c>
      <c r="L14" s="47">
        <f t="shared" si="6"/>
        <v>11.054310872386596</v>
      </c>
      <c r="M14" s="40" t="s">
        <v>53</v>
      </c>
      <c r="N14" s="40">
        <v>0.81678587475387898</v>
      </c>
      <c r="P14" s="17">
        <f t="shared" si="7"/>
        <v>24.925999999999998</v>
      </c>
      <c r="Q14" s="17">
        <f t="shared" si="8"/>
        <v>17.091299026911962</v>
      </c>
      <c r="R14" s="17">
        <f t="shared" si="9"/>
        <v>292.11250242732177</v>
      </c>
      <c r="S14" s="17">
        <f t="shared" si="10"/>
        <v>23.648561264468512</v>
      </c>
      <c r="T14" s="17">
        <f t="shared" si="11"/>
        <v>1.2774387355314865</v>
      </c>
      <c r="U14" s="47">
        <f t="shared" si="12"/>
        <v>1.631849723036283</v>
      </c>
      <c r="V14" s="47">
        <f t="shared" si="13"/>
        <v>11.054310872386596</v>
      </c>
      <c r="W14" s="57" t="s">
        <v>52</v>
      </c>
      <c r="X14" s="57"/>
    </row>
    <row r="15" spans="1:24" x14ac:dyDescent="0.25">
      <c r="A15" s="70">
        <v>1</v>
      </c>
      <c r="B15" s="70">
        <v>50</v>
      </c>
      <c r="C15" s="83">
        <v>54.28524196835491</v>
      </c>
      <c r="D15" s="83">
        <v>25.544</v>
      </c>
      <c r="E15" s="17">
        <f t="shared" si="0"/>
        <v>17.279529192406589</v>
      </c>
      <c r="G15">
        <f t="shared" si="1"/>
        <v>3.2404024554124811</v>
      </c>
      <c r="H15" s="32">
        <f t="shared" si="2"/>
        <v>5.7871947138435083E-2</v>
      </c>
      <c r="I15" s="17">
        <f t="shared" si="3"/>
        <v>23.566330325249922</v>
      </c>
      <c r="J15" s="17">
        <f t="shared" si="4"/>
        <v>1.9776696747500786</v>
      </c>
      <c r="K15" s="47">
        <f t="shared" si="5"/>
        <v>3.9111773424260816</v>
      </c>
      <c r="L15" s="47">
        <f t="shared" si="6"/>
        <v>15.545690615243752</v>
      </c>
      <c r="M15" s="40" t="s">
        <v>54</v>
      </c>
      <c r="N15" s="40">
        <v>0.66713916519745919</v>
      </c>
      <c r="P15" s="17">
        <f t="shared" si="7"/>
        <v>25.544</v>
      </c>
      <c r="Q15" s="17">
        <f t="shared" si="8"/>
        <v>17.279529192406589</v>
      </c>
      <c r="R15" s="17">
        <f t="shared" si="9"/>
        <v>298.5821291112315</v>
      </c>
      <c r="S15" s="17">
        <f t="shared" si="10"/>
        <v>23.785879760752056</v>
      </c>
      <c r="T15" s="17">
        <f t="shared" si="11"/>
        <v>1.758120239247944</v>
      </c>
      <c r="U15" s="47">
        <f t="shared" si="12"/>
        <v>3.0909867756532479</v>
      </c>
      <c r="V15" s="47">
        <f t="shared" si="13"/>
        <v>15.545690615243752</v>
      </c>
      <c r="W15" s="40" t="s">
        <v>53</v>
      </c>
      <c r="X15" s="40">
        <v>0.80373625240267066</v>
      </c>
    </row>
    <row r="16" spans="1:24" x14ac:dyDescent="0.25">
      <c r="A16" s="70">
        <v>2</v>
      </c>
      <c r="B16" s="70">
        <v>3</v>
      </c>
      <c r="C16" s="83">
        <v>60.316935520394352</v>
      </c>
      <c r="D16" s="83">
        <v>25.234999999999999</v>
      </c>
      <c r="E16" s="17">
        <f t="shared" ref="E16:E29" si="14">C16/PI()</f>
        <v>19.199476880451769</v>
      </c>
      <c r="G16">
        <f t="shared" si="1"/>
        <v>3.2282319197922256</v>
      </c>
      <c r="H16" s="32">
        <f t="shared" si="2"/>
        <v>5.2084752424591568E-2</v>
      </c>
      <c r="I16" s="17">
        <f t="shared" si="3"/>
        <v>24.687986024897665</v>
      </c>
      <c r="J16" s="17">
        <f t="shared" si="4"/>
        <v>0.54701397510233463</v>
      </c>
      <c r="K16" s="47">
        <f t="shared" si="5"/>
        <v>0.29922428895725756</v>
      </c>
      <c r="L16" s="47">
        <f t="shared" si="6"/>
        <v>13.204519743815174</v>
      </c>
      <c r="M16" s="40" t="s">
        <v>55</v>
      </c>
      <c r="N16" s="40">
        <v>0.66634284741085015</v>
      </c>
      <c r="P16" s="17">
        <f t="shared" si="7"/>
        <v>25.234999999999999</v>
      </c>
      <c r="Q16" s="17">
        <f t="shared" si="8"/>
        <v>19.199476880451769</v>
      </c>
      <c r="R16" s="17">
        <f t="shared" si="9"/>
        <v>368.619912483002</v>
      </c>
      <c r="S16" s="17">
        <f t="shared" si="10"/>
        <v>25.058667760338015</v>
      </c>
      <c r="T16" s="17">
        <f t="shared" si="11"/>
        <v>0.17633223966198486</v>
      </c>
      <c r="U16" s="47">
        <f t="shared" si="12"/>
        <v>3.1093058744211664E-2</v>
      </c>
      <c r="V16" s="47">
        <f t="shared" si="13"/>
        <v>13.204519743815174</v>
      </c>
      <c r="W16" s="40" t="s">
        <v>54</v>
      </c>
      <c r="X16" s="40">
        <v>0.64599196342628951</v>
      </c>
    </row>
    <row r="17" spans="1:24" x14ac:dyDescent="0.25">
      <c r="A17" s="70">
        <v>2</v>
      </c>
      <c r="B17" s="70">
        <v>4</v>
      </c>
      <c r="C17" s="83">
        <v>53.220825459171479</v>
      </c>
      <c r="D17" s="83">
        <v>24.72</v>
      </c>
      <c r="E17" s="17">
        <f t="shared" si="14"/>
        <v>16.940714894516262</v>
      </c>
      <c r="G17">
        <f t="shared" si="1"/>
        <v>3.2076126325894898</v>
      </c>
      <c r="H17" s="32">
        <f t="shared" si="2"/>
        <v>5.902938608120379E-2</v>
      </c>
      <c r="I17" s="17">
        <f t="shared" si="3"/>
        <v>23.348190086449961</v>
      </c>
      <c r="J17" s="17">
        <f t="shared" si="4"/>
        <v>1.3718099135500381</v>
      </c>
      <c r="K17" s="47">
        <f t="shared" si="5"/>
        <v>1.8818624389141632</v>
      </c>
      <c r="L17" s="47">
        <f t="shared" si="6"/>
        <v>9.7269282914342199</v>
      </c>
      <c r="M17" s="40" t="s">
        <v>56</v>
      </c>
      <c r="N17" s="40">
        <v>8.4879484528434551E-2</v>
      </c>
      <c r="P17" s="17">
        <f t="shared" si="7"/>
        <v>24.72</v>
      </c>
      <c r="Q17" s="17">
        <f t="shared" si="8"/>
        <v>16.940714894516262</v>
      </c>
      <c r="R17" s="17">
        <f t="shared" si="9"/>
        <v>286.9878211372851</v>
      </c>
      <c r="S17" s="17">
        <f t="shared" si="10"/>
        <v>23.537094778418492</v>
      </c>
      <c r="T17" s="17">
        <f t="shared" si="11"/>
        <v>1.1829052215815068</v>
      </c>
      <c r="U17" s="47">
        <f t="shared" si="12"/>
        <v>1.3992647632447937</v>
      </c>
      <c r="V17" s="47">
        <f t="shared" si="13"/>
        <v>9.7269282914342199</v>
      </c>
      <c r="W17" s="40" t="s">
        <v>55</v>
      </c>
      <c r="X17" s="40">
        <v>0.64429408315495273</v>
      </c>
    </row>
    <row r="18" spans="1:24" x14ac:dyDescent="0.25">
      <c r="A18" s="70">
        <v>2</v>
      </c>
      <c r="B18" s="70">
        <v>6</v>
      </c>
      <c r="C18" s="83">
        <v>45.178567389785577</v>
      </c>
      <c r="D18" s="83">
        <v>23.69</v>
      </c>
      <c r="E18" s="17">
        <f t="shared" si="14"/>
        <v>14.380784643789365</v>
      </c>
      <c r="G18">
        <f t="shared" si="1"/>
        <v>3.1650530181706942</v>
      </c>
      <c r="H18" s="32">
        <f t="shared" si="2"/>
        <v>6.9537234912412815E-2</v>
      </c>
      <c r="I18" s="17">
        <f t="shared" si="3"/>
        <v>21.457907960427086</v>
      </c>
      <c r="J18" s="17">
        <f t="shared" si="4"/>
        <v>2.2320920395729154</v>
      </c>
      <c r="K18" s="47">
        <f t="shared" si="5"/>
        <v>4.982234873124777</v>
      </c>
      <c r="L18" s="47">
        <f t="shared" si="6"/>
        <v>4.3630953866723319</v>
      </c>
      <c r="M18" s="40" t="s">
        <v>57</v>
      </c>
      <c r="N18" s="40">
        <v>420</v>
      </c>
      <c r="P18" s="17">
        <f t="shared" si="7"/>
        <v>23.69</v>
      </c>
      <c r="Q18" s="17">
        <f t="shared" si="8"/>
        <v>14.380784643789365</v>
      </c>
      <c r="R18" s="17">
        <f t="shared" si="9"/>
        <v>206.80696697104801</v>
      </c>
      <c r="S18" s="17">
        <f t="shared" si="10"/>
        <v>21.422974808414647</v>
      </c>
      <c r="T18" s="17">
        <f t="shared" si="11"/>
        <v>2.2670251915853541</v>
      </c>
      <c r="U18" s="47">
        <f t="shared" si="12"/>
        <v>5.1394032192826113</v>
      </c>
      <c r="V18" s="47">
        <f t="shared" si="13"/>
        <v>4.3630953866723319</v>
      </c>
      <c r="W18" s="40" t="s">
        <v>56</v>
      </c>
      <c r="X18" s="40">
        <v>1.7740820044800822</v>
      </c>
    </row>
    <row r="19" spans="1:24" x14ac:dyDescent="0.25">
      <c r="A19" s="70">
        <v>2</v>
      </c>
      <c r="B19" s="70">
        <v>7</v>
      </c>
      <c r="C19" s="83">
        <v>48.135279915295101</v>
      </c>
      <c r="D19" s="83">
        <v>23.69</v>
      </c>
      <c r="E19" s="17">
        <f t="shared" si="14"/>
        <v>15.321935471262488</v>
      </c>
      <c r="G19">
        <f t="shared" si="1"/>
        <v>3.1650530181706942</v>
      </c>
      <c r="H19" s="32">
        <f t="shared" si="2"/>
        <v>6.5265905986588948E-2</v>
      </c>
      <c r="I19" s="17">
        <f t="shared" si="3"/>
        <v>22.20709004395782</v>
      </c>
      <c r="J19" s="17">
        <f t="shared" si="4"/>
        <v>1.4829099560421817</v>
      </c>
      <c r="K19" s="47">
        <f t="shared" si="5"/>
        <v>2.1990219377290252</v>
      </c>
      <c r="L19" s="47">
        <f t="shared" si="6"/>
        <v>4.3630953866723319</v>
      </c>
      <c r="M19" s="56"/>
      <c r="N19" s="56" t="s">
        <v>58</v>
      </c>
      <c r="P19" s="17">
        <f t="shared" si="7"/>
        <v>23.69</v>
      </c>
      <c r="Q19" s="17">
        <f t="shared" si="8"/>
        <v>15.321935471262488</v>
      </c>
      <c r="R19" s="17">
        <f t="shared" si="9"/>
        <v>234.76170658553164</v>
      </c>
      <c r="S19" s="17">
        <f t="shared" si="10"/>
        <v>22.2483516223846</v>
      </c>
      <c r="T19" s="17">
        <f t="shared" si="11"/>
        <v>1.441648377615401</v>
      </c>
      <c r="U19" s="47">
        <f t="shared" si="12"/>
        <v>2.0783500446811178</v>
      </c>
      <c r="V19" s="47">
        <f t="shared" si="13"/>
        <v>4.3630953866723319</v>
      </c>
      <c r="W19" s="40" t="s">
        <v>57</v>
      </c>
      <c r="X19" s="40">
        <v>420</v>
      </c>
    </row>
    <row r="20" spans="1:24" x14ac:dyDescent="0.25">
      <c r="A20" s="70">
        <v>2</v>
      </c>
      <c r="B20" s="70">
        <v>8</v>
      </c>
      <c r="C20" s="83">
        <v>54.166973467334515</v>
      </c>
      <c r="D20" s="83">
        <v>24.410999999999998</v>
      </c>
      <c r="E20" s="17">
        <f t="shared" si="14"/>
        <v>17.241883159307658</v>
      </c>
      <c r="G20">
        <f t="shared" si="1"/>
        <v>3.1950338503826297</v>
      </c>
      <c r="H20" s="32">
        <f t="shared" si="2"/>
        <v>5.7998305101619463E-2</v>
      </c>
      <c r="I20" s="17">
        <f t="shared" si="3"/>
        <v>23.542417126180684</v>
      </c>
      <c r="J20" s="17">
        <f t="shared" si="4"/>
        <v>0.86858287381931376</v>
      </c>
      <c r="K20" s="47">
        <f t="shared" si="5"/>
        <v>0.75443620869221795</v>
      </c>
      <c r="L20" s="47">
        <f t="shared" si="6"/>
        <v>7.8949894200056452</v>
      </c>
      <c r="M20" s="40" t="s">
        <v>59</v>
      </c>
      <c r="N20" s="40">
        <v>1</v>
      </c>
      <c r="P20" s="17">
        <f t="shared" si="7"/>
        <v>24.410999999999998</v>
      </c>
      <c r="Q20" s="17">
        <f t="shared" si="8"/>
        <v>17.241883159307658</v>
      </c>
      <c r="R20" s="17">
        <f t="shared" si="9"/>
        <v>297.28253487921705</v>
      </c>
      <c r="S20" s="17">
        <f t="shared" si="10"/>
        <v>23.758595138053472</v>
      </c>
      <c r="T20" s="17">
        <f t="shared" si="11"/>
        <v>0.65240486194652547</v>
      </c>
      <c r="U20" s="47">
        <f t="shared" si="12"/>
        <v>0.42563210389146494</v>
      </c>
      <c r="V20" s="47">
        <f t="shared" si="13"/>
        <v>7.8949894200056452</v>
      </c>
      <c r="W20" s="56"/>
      <c r="X20" s="56" t="s">
        <v>58</v>
      </c>
    </row>
    <row r="21" spans="1:24" x14ac:dyDescent="0.25">
      <c r="A21" s="70">
        <v>2</v>
      </c>
      <c r="B21" s="70">
        <v>9</v>
      </c>
      <c r="C21" s="83">
        <v>43.759345377541003</v>
      </c>
      <c r="D21" s="83">
        <v>22.454000000000001</v>
      </c>
      <c r="E21" s="17">
        <f t="shared" si="14"/>
        <v>13.929032246602263</v>
      </c>
      <c r="G21">
        <f t="shared" si="1"/>
        <v>3.1114687720365879</v>
      </c>
      <c r="H21" s="32">
        <f t="shared" si="2"/>
        <v>7.1792496585247834E-2</v>
      </c>
      <c r="I21" s="17">
        <f t="shared" si="3"/>
        <v>21.072590163510579</v>
      </c>
      <c r="J21" s="17">
        <f t="shared" si="4"/>
        <v>1.3814098364894214</v>
      </c>
      <c r="K21" s="47">
        <f t="shared" si="5"/>
        <v>1.90829313634973</v>
      </c>
      <c r="L21" s="47">
        <f t="shared" si="6"/>
        <v>0.72727190095804739</v>
      </c>
      <c r="M21" s="40" t="s">
        <v>60</v>
      </c>
      <c r="N21" s="40">
        <v>418</v>
      </c>
      <c r="P21" s="17">
        <f t="shared" si="7"/>
        <v>22.454000000000001</v>
      </c>
      <c r="Q21" s="17">
        <f t="shared" si="8"/>
        <v>13.929032246602263</v>
      </c>
      <c r="R21" s="17">
        <f t="shared" si="9"/>
        <v>194.01793932688571</v>
      </c>
      <c r="S21" s="17">
        <f t="shared" si="10"/>
        <v>21.006916439756424</v>
      </c>
      <c r="T21" s="17">
        <f t="shared" si="11"/>
        <v>1.447083560243577</v>
      </c>
      <c r="U21" s="47">
        <f t="shared" si="12"/>
        <v>2.0940508303272263</v>
      </c>
      <c r="V21" s="47">
        <f t="shared" si="13"/>
        <v>0.72727190095804739</v>
      </c>
      <c r="W21" s="40" t="s">
        <v>59</v>
      </c>
      <c r="X21" s="40">
        <v>2</v>
      </c>
    </row>
    <row r="22" spans="1:24" x14ac:dyDescent="0.25">
      <c r="A22" s="70">
        <v>2</v>
      </c>
      <c r="B22" s="70">
        <v>10</v>
      </c>
      <c r="C22" s="83">
        <v>46.124715397948613</v>
      </c>
      <c r="D22" s="83">
        <v>22.145</v>
      </c>
      <c r="E22" s="17">
        <f t="shared" si="14"/>
        <v>14.68195290858076</v>
      </c>
      <c r="G22">
        <f t="shared" si="1"/>
        <v>3.0976117373751615</v>
      </c>
      <c r="H22" s="32">
        <f t="shared" si="2"/>
        <v>6.8110830093696687E-2</v>
      </c>
      <c r="I22" s="17">
        <f t="shared" si="3"/>
        <v>21.705242473648582</v>
      </c>
      <c r="J22" s="17">
        <f t="shared" si="4"/>
        <v>0.43975752635141774</v>
      </c>
      <c r="K22" s="47">
        <f t="shared" si="5"/>
        <v>0.19338668198271786</v>
      </c>
      <c r="L22" s="47">
        <f t="shared" si="6"/>
        <v>0.29572102952947571</v>
      </c>
      <c r="M22" s="40" t="s">
        <v>61</v>
      </c>
      <c r="N22" s="40">
        <v>419</v>
      </c>
      <c r="P22" s="17">
        <f t="shared" si="7"/>
        <v>22.145</v>
      </c>
      <c r="Q22" s="17">
        <f t="shared" si="8"/>
        <v>14.68195290858076</v>
      </c>
      <c r="R22" s="17">
        <f t="shared" si="9"/>
        <v>215.55974120978303</v>
      </c>
      <c r="S22" s="17">
        <f t="shared" si="10"/>
        <v>21.693183991861513</v>
      </c>
      <c r="T22" s="17">
        <f t="shared" si="11"/>
        <v>0.45181600813848632</v>
      </c>
      <c r="U22" s="47">
        <f t="shared" si="12"/>
        <v>0.20413770521019675</v>
      </c>
      <c r="V22" s="47">
        <f t="shared" si="13"/>
        <v>0.29572102952947571</v>
      </c>
      <c r="W22" s="40" t="s">
        <v>60</v>
      </c>
      <c r="X22" s="40">
        <v>417</v>
      </c>
    </row>
    <row r="23" spans="1:24" x14ac:dyDescent="0.25">
      <c r="A23" s="70">
        <v>2</v>
      </c>
      <c r="B23" s="70">
        <v>11</v>
      </c>
      <c r="C23" s="83">
        <v>46.361252399989382</v>
      </c>
      <c r="D23" s="83">
        <v>22.145</v>
      </c>
      <c r="E23" s="17">
        <f t="shared" si="14"/>
        <v>14.757244974778613</v>
      </c>
      <c r="G23">
        <f t="shared" si="1"/>
        <v>3.0976117373751615</v>
      </c>
      <c r="H23" s="32">
        <f t="shared" si="2"/>
        <v>6.7763325858524751E-2</v>
      </c>
      <c r="I23" s="17">
        <f t="shared" si="3"/>
        <v>21.765929339569862</v>
      </c>
      <c r="J23" s="17">
        <f t="shared" si="4"/>
        <v>0.37907066043013771</v>
      </c>
      <c r="K23" s="47">
        <f t="shared" si="5"/>
        <v>0.14369456559894078</v>
      </c>
      <c r="L23" s="47">
        <f t="shared" si="6"/>
        <v>0.29572102952947571</v>
      </c>
      <c r="P23" s="17">
        <f t="shared" si="7"/>
        <v>22.145</v>
      </c>
      <c r="Q23" s="17">
        <f t="shared" si="8"/>
        <v>14.757244974778613</v>
      </c>
      <c r="R23" s="17">
        <f t="shared" si="9"/>
        <v>217.77627924562864</v>
      </c>
      <c r="S23" s="17">
        <f t="shared" si="10"/>
        <v>21.759840904932574</v>
      </c>
      <c r="T23" s="17">
        <f t="shared" si="11"/>
        <v>0.38515909506742574</v>
      </c>
      <c r="U23" s="47">
        <f t="shared" si="12"/>
        <v>0.1483475285131583</v>
      </c>
      <c r="V23" s="47">
        <f t="shared" si="13"/>
        <v>0.29572102952947571</v>
      </c>
      <c r="W23" s="40" t="s">
        <v>61</v>
      </c>
      <c r="X23" s="40">
        <v>419</v>
      </c>
    </row>
    <row r="24" spans="1:24" x14ac:dyDescent="0.25">
      <c r="A24" s="70">
        <v>2</v>
      </c>
      <c r="B24" s="70">
        <v>13</v>
      </c>
      <c r="C24" s="83">
        <v>51.683334945906523</v>
      </c>
      <c r="D24" s="83">
        <v>22.66</v>
      </c>
      <c r="E24" s="17">
        <f t="shared" si="14"/>
        <v>16.451316464230239</v>
      </c>
      <c r="G24">
        <f t="shared" si="1"/>
        <v>3.1206012555998601</v>
      </c>
      <c r="H24" s="32">
        <f t="shared" si="2"/>
        <v>6.0785409008104585E-2</v>
      </c>
      <c r="I24" s="17">
        <f t="shared" si="3"/>
        <v>23.021085352077232</v>
      </c>
      <c r="J24" s="17">
        <f t="shared" si="4"/>
        <v>-0.36108535207723236</v>
      </c>
      <c r="K24" s="47">
        <f t="shared" si="5"/>
        <v>0.13038263148473886</v>
      </c>
      <c r="L24" s="47">
        <f t="shared" si="6"/>
        <v>1.1210624819104267</v>
      </c>
      <c r="P24" s="17">
        <f t="shared" si="7"/>
        <v>22.66</v>
      </c>
      <c r="Q24" s="17">
        <f t="shared" si="8"/>
        <v>16.451316464230239</v>
      </c>
      <c r="R24" s="17">
        <f t="shared" si="9"/>
        <v>270.6458134062529</v>
      </c>
      <c r="S24" s="17">
        <f t="shared" si="10"/>
        <v>23.164934718919135</v>
      </c>
      <c r="T24" s="17">
        <f t="shared" si="11"/>
        <v>-0.50493471891913444</v>
      </c>
      <c r="U24" s="47">
        <f t="shared" si="12"/>
        <v>0.25495907036994531</v>
      </c>
      <c r="V24" s="47">
        <f t="shared" si="13"/>
        <v>1.1210624819104267</v>
      </c>
    </row>
    <row r="25" spans="1:24" x14ac:dyDescent="0.25">
      <c r="A25" s="70">
        <v>2</v>
      </c>
      <c r="B25" s="70">
        <v>14</v>
      </c>
      <c r="C25" s="83">
        <v>54.758315972436435</v>
      </c>
      <c r="D25" s="83">
        <v>23.484000000000002</v>
      </c>
      <c r="E25" s="17">
        <f t="shared" si="14"/>
        <v>17.430113324802289</v>
      </c>
      <c r="G25">
        <f t="shared" si="1"/>
        <v>3.1563193382019397</v>
      </c>
      <c r="H25" s="32">
        <f t="shared" si="2"/>
        <v>5.737197351304904E-2</v>
      </c>
      <c r="I25" s="17">
        <f t="shared" si="3"/>
        <v>23.661188591854799</v>
      </c>
      <c r="J25" s="17">
        <f t="shared" si="4"/>
        <v>-0.17718859185479729</v>
      </c>
      <c r="K25" s="47">
        <f t="shared" si="5"/>
        <v>3.1395797083485937E-2</v>
      </c>
      <c r="L25" s="47">
        <f t="shared" si="6"/>
        <v>3.5449448057199535</v>
      </c>
      <c r="P25" s="17">
        <f t="shared" si="7"/>
        <v>23.484000000000002</v>
      </c>
      <c r="Q25" s="17">
        <f t="shared" si="8"/>
        <v>17.430113324802289</v>
      </c>
      <c r="R25" s="17">
        <f t="shared" si="9"/>
        <v>303.80885051545027</v>
      </c>
      <c r="S25" s="17">
        <f t="shared" si="10"/>
        <v>23.894122868755701</v>
      </c>
      <c r="T25" s="17">
        <f t="shared" si="11"/>
        <v>-0.4101228687556997</v>
      </c>
      <c r="U25" s="47">
        <f t="shared" si="12"/>
        <v>0.16820076747640489</v>
      </c>
      <c r="V25" s="47">
        <f t="shared" si="13"/>
        <v>3.5449448057199535</v>
      </c>
    </row>
    <row r="26" spans="1:24" x14ac:dyDescent="0.25">
      <c r="A26" s="70">
        <v>2</v>
      </c>
      <c r="B26" s="70">
        <v>15</v>
      </c>
      <c r="C26" s="83">
        <v>41.393975357133371</v>
      </c>
      <c r="D26" s="83">
        <v>20.6</v>
      </c>
      <c r="E26" s="17">
        <f t="shared" si="14"/>
        <v>13.17611158462376</v>
      </c>
      <c r="G26">
        <f t="shared" si="1"/>
        <v>3.0252910757955354</v>
      </c>
      <c r="H26" s="32">
        <f t="shared" si="2"/>
        <v>7.5894924961547733E-2</v>
      </c>
      <c r="I26" s="17">
        <f t="shared" si="3"/>
        <v>20.389332254701721</v>
      </c>
      <c r="J26" s="17">
        <f t="shared" si="4"/>
        <v>0.21066774529828081</v>
      </c>
      <c r="K26" s="47">
        <f t="shared" si="5"/>
        <v>4.4380898909061314E-2</v>
      </c>
      <c r="L26" s="47">
        <f t="shared" si="6"/>
        <v>1.0023966723866227</v>
      </c>
      <c r="P26" s="17">
        <f t="shared" si="7"/>
        <v>20.6</v>
      </c>
      <c r="Q26" s="17">
        <f t="shared" si="8"/>
        <v>13.17611158462376</v>
      </c>
      <c r="R26" s="17">
        <f t="shared" si="9"/>
        <v>173.60991649045644</v>
      </c>
      <c r="S26" s="17">
        <f t="shared" si="10"/>
        <v>20.284833576024948</v>
      </c>
      <c r="T26" s="17">
        <f t="shared" si="11"/>
        <v>0.31516642397505379</v>
      </c>
      <c r="U26" s="47">
        <f t="shared" si="12"/>
        <v>9.9329874801223364E-2</v>
      </c>
      <c r="V26" s="47">
        <f t="shared" si="13"/>
        <v>1.0023966723866227</v>
      </c>
    </row>
    <row r="27" spans="1:24" x14ac:dyDescent="0.25">
      <c r="A27" s="70">
        <v>2</v>
      </c>
      <c r="B27" s="70">
        <v>32</v>
      </c>
      <c r="C27" s="83">
        <v>58.30637100304785</v>
      </c>
      <c r="D27" s="83">
        <v>25.544</v>
      </c>
      <c r="E27" s="17">
        <f t="shared" si="14"/>
        <v>18.559494317770035</v>
      </c>
      <c r="G27">
        <f t="shared" si="1"/>
        <v>3.2404024554124811</v>
      </c>
      <c r="H27" s="32">
        <f t="shared" si="2"/>
        <v>5.3880778370267161E-2</v>
      </c>
      <c r="I27" s="17">
        <f t="shared" si="3"/>
        <v>24.334288459818669</v>
      </c>
      <c r="J27" s="17">
        <f t="shared" si="4"/>
        <v>1.2097115401813312</v>
      </c>
      <c r="K27" s="47">
        <f t="shared" si="5"/>
        <v>1.4634020104478884</v>
      </c>
      <c r="L27" s="47">
        <f t="shared" si="6"/>
        <v>15.545690615243752</v>
      </c>
      <c r="P27" s="17">
        <f t="shared" si="7"/>
        <v>25.544</v>
      </c>
      <c r="Q27" s="17">
        <f t="shared" si="8"/>
        <v>18.559494317770035</v>
      </c>
      <c r="R27" s="17">
        <f t="shared" si="9"/>
        <v>344.4548293313382</v>
      </c>
      <c r="S27" s="17">
        <f t="shared" si="10"/>
        <v>24.660281656459421</v>
      </c>
      <c r="T27" s="17">
        <f t="shared" si="11"/>
        <v>0.8837183435405791</v>
      </c>
      <c r="U27" s="47">
        <f t="shared" si="12"/>
        <v>0.78095811071010501</v>
      </c>
      <c r="V27" s="47">
        <f t="shared" si="13"/>
        <v>15.545690615243752</v>
      </c>
    </row>
    <row r="28" spans="1:24" x14ac:dyDescent="0.25">
      <c r="A28" s="70">
        <v>2</v>
      </c>
      <c r="B28" s="70">
        <v>41</v>
      </c>
      <c r="C28" s="83">
        <v>55.586195479579104</v>
      </c>
      <c r="D28" s="83">
        <v>25.338000000000001</v>
      </c>
      <c r="E28" s="17">
        <f t="shared" si="14"/>
        <v>17.693635556494765</v>
      </c>
      <c r="G28">
        <f t="shared" si="1"/>
        <v>3.2323052451798615</v>
      </c>
      <c r="H28" s="32">
        <f t="shared" si="2"/>
        <v>5.6517497311790857E-2</v>
      </c>
      <c r="I28" s="17">
        <f t="shared" si="3"/>
        <v>23.824190134384185</v>
      </c>
      <c r="J28" s="17">
        <f t="shared" si="4"/>
        <v>1.5138098656158157</v>
      </c>
      <c r="K28" s="47">
        <f t="shared" si="5"/>
        <v>2.2916203092357739</v>
      </c>
      <c r="L28" s="47">
        <f t="shared" si="6"/>
        <v>13.963692034291375</v>
      </c>
      <c r="P28" s="17">
        <f t="shared" si="7"/>
        <v>25.338000000000001</v>
      </c>
      <c r="Q28" s="17">
        <f t="shared" si="8"/>
        <v>17.693635556494765</v>
      </c>
      <c r="R28" s="17">
        <f t="shared" si="9"/>
        <v>313.06473920605583</v>
      </c>
      <c r="S28" s="17">
        <f t="shared" si="10"/>
        <v>24.080101084018047</v>
      </c>
      <c r="T28" s="17">
        <f t="shared" si="11"/>
        <v>1.2578989159819542</v>
      </c>
      <c r="U28" s="47">
        <f t="shared" si="12"/>
        <v>1.5823096828285756</v>
      </c>
      <c r="V28" s="47">
        <f t="shared" si="13"/>
        <v>13.963692034291375</v>
      </c>
    </row>
    <row r="29" spans="1:24" x14ac:dyDescent="0.25">
      <c r="A29" s="70">
        <v>2</v>
      </c>
      <c r="B29" s="70">
        <v>46</v>
      </c>
      <c r="C29" s="83">
        <v>58.424639504068253</v>
      </c>
      <c r="D29" s="83">
        <v>23.381</v>
      </c>
      <c r="E29" s="17">
        <f t="shared" si="14"/>
        <v>18.597140350868965</v>
      </c>
      <c r="G29">
        <f t="shared" si="1"/>
        <v>3.1519237267289015</v>
      </c>
      <c r="H29" s="32">
        <f t="shared" si="2"/>
        <v>5.3771707968707901E-2</v>
      </c>
      <c r="I29" s="17">
        <f t="shared" si="3"/>
        <v>24.355622809542592</v>
      </c>
      <c r="J29" s="17">
        <f t="shared" si="4"/>
        <v>-0.97462280954259128</v>
      </c>
      <c r="K29" s="47">
        <f t="shared" si="5"/>
        <v>0.94988962088069417</v>
      </c>
      <c r="L29" s="47">
        <f t="shared" si="6"/>
        <v>3.1676965152437577</v>
      </c>
      <c r="P29" s="17">
        <f t="shared" si="7"/>
        <v>23.381</v>
      </c>
      <c r="Q29" s="17">
        <f t="shared" si="8"/>
        <v>18.597140350868965</v>
      </c>
      <c r="R29" s="17">
        <f t="shared" si="9"/>
        <v>345.85362922991868</v>
      </c>
      <c r="S29" s="17">
        <f t="shared" si="10"/>
        <v>24.68443243939069</v>
      </c>
      <c r="T29" s="17">
        <f t="shared" si="11"/>
        <v>-1.30343243939069</v>
      </c>
      <c r="U29" s="47">
        <f t="shared" si="12"/>
        <v>1.6989361240559646</v>
      </c>
      <c r="V29" s="47">
        <f t="shared" si="13"/>
        <v>3.1676965152437577</v>
      </c>
    </row>
    <row r="30" spans="1:24" x14ac:dyDescent="0.25">
      <c r="A30" s="70">
        <v>3</v>
      </c>
      <c r="B30" s="70">
        <v>1</v>
      </c>
      <c r="C30" s="83">
        <v>44.587224884683664</v>
      </c>
      <c r="D30" s="83">
        <v>21.63</v>
      </c>
      <c r="E30" s="17">
        <f t="shared" ref="E30:E42" si="15">C30/PI()</f>
        <v>14.192554478294737</v>
      </c>
      <c r="G30">
        <f t="shared" si="1"/>
        <v>3.0740812399649675</v>
      </c>
      <c r="H30" s="32">
        <f t="shared" si="2"/>
        <v>7.045947940727243E-2</v>
      </c>
      <c r="I30" s="17">
        <f t="shared" si="3"/>
        <v>21.299495641206885</v>
      </c>
      <c r="J30" s="17">
        <f t="shared" si="4"/>
        <v>0.33050435879311379</v>
      </c>
      <c r="K30" s="47">
        <f t="shared" si="5"/>
        <v>0.10923313118124729</v>
      </c>
      <c r="L30" s="47">
        <f t="shared" si="6"/>
        <v>8.295771485258989E-4</v>
      </c>
      <c r="P30" s="17">
        <f t="shared" si="7"/>
        <v>21.63</v>
      </c>
      <c r="Q30" s="17">
        <f t="shared" si="8"/>
        <v>14.192554478294737</v>
      </c>
      <c r="R30" s="17">
        <f t="shared" si="9"/>
        <v>201.42860261936397</v>
      </c>
      <c r="S30" s="17">
        <f t="shared" si="10"/>
        <v>21.251184074690705</v>
      </c>
      <c r="T30" s="17">
        <f t="shared" si="11"/>
        <v>0.37881592530929353</v>
      </c>
      <c r="U30" s="47">
        <f t="shared" si="12"/>
        <v>0.14350150526793626</v>
      </c>
      <c r="V30" s="47">
        <f t="shared" si="13"/>
        <v>8.295771485258989E-4</v>
      </c>
    </row>
    <row r="31" spans="1:24" x14ac:dyDescent="0.25">
      <c r="A31" s="70">
        <v>3</v>
      </c>
      <c r="B31" s="70">
        <v>2</v>
      </c>
      <c r="C31" s="83">
        <v>44.46895638366329</v>
      </c>
      <c r="D31" s="83">
        <v>21.733000000000001</v>
      </c>
      <c r="E31" s="17">
        <f t="shared" si="15"/>
        <v>14.154908445195813</v>
      </c>
      <c r="G31">
        <f t="shared" si="1"/>
        <v>3.0788318427235652</v>
      </c>
      <c r="H31" s="32">
        <f t="shared" si="2"/>
        <v>7.0646871639738568E-2</v>
      </c>
      <c r="I31" s="17">
        <f t="shared" si="3"/>
        <v>21.267450842848362</v>
      </c>
      <c r="J31" s="17">
        <f t="shared" si="4"/>
        <v>0.46554915715163858</v>
      </c>
      <c r="K31" s="47">
        <f t="shared" si="5"/>
        <v>0.21673601772460108</v>
      </c>
      <c r="L31" s="47">
        <f t="shared" si="6"/>
        <v>1.7371867624716143E-2</v>
      </c>
      <c r="P31" s="17">
        <f t="shared" si="7"/>
        <v>21.733000000000001</v>
      </c>
      <c r="Q31" s="17">
        <f t="shared" si="8"/>
        <v>14.154908445195813</v>
      </c>
      <c r="R31" s="17">
        <f t="shared" si="9"/>
        <v>200.36143309187577</v>
      </c>
      <c r="S31" s="17">
        <f t="shared" si="10"/>
        <v>21.216557313108726</v>
      </c>
      <c r="T31" s="17">
        <f t="shared" si="11"/>
        <v>0.51644268689127415</v>
      </c>
      <c r="U31" s="47">
        <f t="shared" si="12"/>
        <v>0.26671304884347863</v>
      </c>
      <c r="V31" s="47">
        <f t="shared" si="13"/>
        <v>1.7371867624716143E-2</v>
      </c>
    </row>
    <row r="32" spans="1:24" x14ac:dyDescent="0.25">
      <c r="A32" s="70">
        <v>3</v>
      </c>
      <c r="B32" s="70">
        <v>3</v>
      </c>
      <c r="C32" s="83">
        <v>45.651641393867095</v>
      </c>
      <c r="D32" s="83">
        <v>22.866</v>
      </c>
      <c r="E32" s="17">
        <f t="shared" si="15"/>
        <v>14.531368776185063</v>
      </c>
      <c r="G32">
        <f t="shared" si="1"/>
        <v>3.1296510911197783</v>
      </c>
      <c r="H32" s="32">
        <f t="shared" si="2"/>
        <v>6.8816641804512177E-2</v>
      </c>
      <c r="I32" s="17">
        <f t="shared" si="3"/>
        <v>21.582502450610466</v>
      </c>
      <c r="J32" s="17">
        <f t="shared" si="4"/>
        <v>1.2834975493895335</v>
      </c>
      <c r="K32" s="47">
        <f t="shared" si="5"/>
        <v>1.647365959288938</v>
      </c>
      <c r="L32" s="47">
        <f t="shared" si="6"/>
        <v>1.5997250628628057</v>
      </c>
      <c r="P32" s="17">
        <f t="shared" si="7"/>
        <v>22.866</v>
      </c>
      <c r="Q32" s="17">
        <f t="shared" si="8"/>
        <v>14.531368776185063</v>
      </c>
      <c r="R32" s="17">
        <f t="shared" si="9"/>
        <v>211.16067850948619</v>
      </c>
      <c r="S32" s="17">
        <f t="shared" si="10"/>
        <v>21.55879570637061</v>
      </c>
      <c r="T32" s="17">
        <f t="shared" si="11"/>
        <v>1.3072042936293897</v>
      </c>
      <c r="U32" s="47">
        <f t="shared" si="12"/>
        <v>1.7087830652831117</v>
      </c>
      <c r="V32" s="47">
        <f t="shared" si="13"/>
        <v>1.5997250628628057</v>
      </c>
    </row>
    <row r="33" spans="1:22" x14ac:dyDescent="0.25">
      <c r="A33" s="70">
        <v>3</v>
      </c>
      <c r="B33" s="70">
        <v>4</v>
      </c>
      <c r="C33" s="83">
        <v>50.973723939784243</v>
      </c>
      <c r="D33" s="83">
        <v>22.66</v>
      </c>
      <c r="E33" s="17">
        <f t="shared" si="15"/>
        <v>16.225440265636689</v>
      </c>
      <c r="G33">
        <f t="shared" si="1"/>
        <v>3.1206012555998601</v>
      </c>
      <c r="H33" s="32">
        <f t="shared" si="2"/>
        <v>6.1631609597544552E-2</v>
      </c>
      <c r="I33" s="17">
        <f t="shared" si="3"/>
        <v>22.865098807736544</v>
      </c>
      <c r="J33" s="17">
        <f t="shared" si="4"/>
        <v>-0.20509880773654388</v>
      </c>
      <c r="K33" s="47">
        <f t="shared" si="5"/>
        <v>4.2065520934951792E-2</v>
      </c>
      <c r="L33" s="47">
        <f t="shared" si="6"/>
        <v>1.1210624819104267</v>
      </c>
      <c r="P33" s="17">
        <f t="shared" si="7"/>
        <v>22.66</v>
      </c>
      <c r="Q33" s="17">
        <f t="shared" si="8"/>
        <v>16.225440265636689</v>
      </c>
      <c r="R33" s="17">
        <f t="shared" si="9"/>
        <v>263.26491181374439</v>
      </c>
      <c r="S33" s="17">
        <f t="shared" si="10"/>
        <v>22.98806485570497</v>
      </c>
      <c r="T33" s="17">
        <f t="shared" si="11"/>
        <v>-0.32806485570496946</v>
      </c>
      <c r="U33" s="47">
        <f t="shared" si="12"/>
        <v>0.10762654954872243</v>
      </c>
      <c r="V33" s="47">
        <f t="shared" si="13"/>
        <v>1.1210624819104267</v>
      </c>
    </row>
    <row r="34" spans="1:22" x14ac:dyDescent="0.25">
      <c r="A34" s="70">
        <v>3</v>
      </c>
      <c r="B34" s="70">
        <v>5</v>
      </c>
      <c r="C34" s="83">
        <v>45.769909894887483</v>
      </c>
      <c r="D34" s="83">
        <v>21.526999999999997</v>
      </c>
      <c r="E34" s="17">
        <f t="shared" si="15"/>
        <v>14.56901480928399</v>
      </c>
      <c r="G34">
        <f t="shared" si="1"/>
        <v>3.0693079612123095</v>
      </c>
      <c r="H34" s="32">
        <f t="shared" si="2"/>
        <v>6.8638821024655544E-2</v>
      </c>
      <c r="I34" s="17">
        <f t="shared" si="3"/>
        <v>21.613359765084745</v>
      </c>
      <c r="J34" s="17">
        <f t="shared" si="4"/>
        <v>-8.6359765084747409E-2</v>
      </c>
      <c r="K34" s="47">
        <f t="shared" si="5"/>
        <v>7.4580090254927579E-3</v>
      </c>
      <c r="L34" s="47">
        <f t="shared" si="6"/>
        <v>5.5052866723362872E-3</v>
      </c>
      <c r="P34" s="17">
        <f t="shared" si="7"/>
        <v>21.526999999999997</v>
      </c>
      <c r="Q34" s="17">
        <f t="shared" si="8"/>
        <v>14.56901480928399</v>
      </c>
      <c r="R34" s="17">
        <f t="shared" si="9"/>
        <v>212.25619251313623</v>
      </c>
      <c r="S34" s="17">
        <f t="shared" si="10"/>
        <v>21.59252708516194</v>
      </c>
      <c r="T34" s="17">
        <f t="shared" si="11"/>
        <v>-6.5527085161942722E-2</v>
      </c>
      <c r="U34" s="47">
        <f t="shared" si="12"/>
        <v>4.2937988898204939E-3</v>
      </c>
      <c r="V34" s="47">
        <f t="shared" si="13"/>
        <v>5.5052866723362872E-3</v>
      </c>
    </row>
    <row r="35" spans="1:22" x14ac:dyDescent="0.25">
      <c r="A35" s="70">
        <v>3</v>
      </c>
      <c r="B35" s="70">
        <v>6</v>
      </c>
      <c r="C35" s="83">
        <v>40.447827348970321</v>
      </c>
      <c r="D35" s="83">
        <v>21.526999999999997</v>
      </c>
      <c r="E35" s="17">
        <f t="shared" si="15"/>
        <v>12.87494331983236</v>
      </c>
      <c r="G35">
        <f t="shared" si="1"/>
        <v>3.0693079612123095</v>
      </c>
      <c r="H35" s="32">
        <f t="shared" si="2"/>
        <v>7.7670244843689201E-2</v>
      </c>
      <c r="I35" s="17">
        <f t="shared" si="3"/>
        <v>20.100563992041771</v>
      </c>
      <c r="J35" s="17">
        <f t="shared" si="4"/>
        <v>1.4264360079582268</v>
      </c>
      <c r="K35" s="47">
        <f t="shared" si="5"/>
        <v>2.0347196847998026</v>
      </c>
      <c r="L35" s="47">
        <f t="shared" si="6"/>
        <v>5.5052866723362872E-3</v>
      </c>
      <c r="P35" s="17">
        <f t="shared" si="7"/>
        <v>21.526999999999997</v>
      </c>
      <c r="Q35" s="17">
        <f t="shared" si="8"/>
        <v>12.87494331983236</v>
      </c>
      <c r="R35" s="17">
        <f t="shared" si="9"/>
        <v>165.76416548889591</v>
      </c>
      <c r="S35" s="17">
        <f t="shared" si="10"/>
        <v>19.985972143276971</v>
      </c>
      <c r="T35" s="17">
        <f t="shared" si="11"/>
        <v>1.5410278567230264</v>
      </c>
      <c r="U35" s="47">
        <f t="shared" si="12"/>
        <v>2.3747668551963645</v>
      </c>
      <c r="V35" s="47">
        <f t="shared" si="13"/>
        <v>5.5052866723362872E-3</v>
      </c>
    </row>
    <row r="36" spans="1:22" x14ac:dyDescent="0.25">
      <c r="A36" s="70">
        <v>3</v>
      </c>
      <c r="B36" s="70">
        <v>7</v>
      </c>
      <c r="C36" s="83">
        <v>46.242983898969015</v>
      </c>
      <c r="D36" s="83">
        <v>22.145</v>
      </c>
      <c r="E36" s="17">
        <f t="shared" si="15"/>
        <v>14.719598941679692</v>
      </c>
      <c r="G36">
        <f t="shared" si="1"/>
        <v>3.0976117373751615</v>
      </c>
      <c r="H36" s="32">
        <f t="shared" si="2"/>
        <v>6.7936633597293336E-2</v>
      </c>
      <c r="I36" s="17">
        <f t="shared" si="3"/>
        <v>21.735642331296489</v>
      </c>
      <c r="J36" s="17">
        <f t="shared" si="4"/>
        <v>0.40935766870351031</v>
      </c>
      <c r="K36" s="47">
        <f t="shared" si="5"/>
        <v>0.16757370092637291</v>
      </c>
      <c r="L36" s="47">
        <f t="shared" si="6"/>
        <v>0.29572102952947571</v>
      </c>
      <c r="P36" s="17">
        <f t="shared" si="7"/>
        <v>22.145</v>
      </c>
      <c r="Q36" s="17">
        <f t="shared" si="8"/>
        <v>14.719598941679692</v>
      </c>
      <c r="R36" s="17">
        <f t="shared" si="9"/>
        <v>216.6665930038979</v>
      </c>
      <c r="S36" s="17">
        <f t="shared" si="10"/>
        <v>21.72655721753658</v>
      </c>
      <c r="T36" s="17">
        <f t="shared" si="11"/>
        <v>0.41844278246341915</v>
      </c>
      <c r="U36" s="47">
        <f t="shared" si="12"/>
        <v>0.17509436219572833</v>
      </c>
      <c r="V36" s="47">
        <f t="shared" si="13"/>
        <v>0.29572102952947571</v>
      </c>
    </row>
    <row r="37" spans="1:22" x14ac:dyDescent="0.25">
      <c r="A37" s="70">
        <v>3</v>
      </c>
      <c r="B37" s="70">
        <v>8</v>
      </c>
      <c r="C37" s="83">
        <v>42.458391866316795</v>
      </c>
      <c r="D37" s="83">
        <v>21.63</v>
      </c>
      <c r="E37" s="17">
        <f t="shared" si="15"/>
        <v>13.514925882514083</v>
      </c>
      <c r="G37">
        <f t="shared" si="1"/>
        <v>3.0740812399649675</v>
      </c>
      <c r="H37" s="32">
        <f t="shared" si="2"/>
        <v>7.3992266675603643E-2</v>
      </c>
      <c r="I37" s="17">
        <f t="shared" si="3"/>
        <v>20.703420087237667</v>
      </c>
      <c r="J37" s="17">
        <f t="shared" si="4"/>
        <v>0.92657991276233176</v>
      </c>
      <c r="K37" s="47">
        <f t="shared" si="5"/>
        <v>0.85855033473465037</v>
      </c>
      <c r="L37" s="47">
        <f t="shared" si="6"/>
        <v>8.295771485258989E-4</v>
      </c>
      <c r="P37" s="17">
        <f t="shared" si="7"/>
        <v>21.63</v>
      </c>
      <c r="Q37" s="17">
        <f t="shared" si="8"/>
        <v>13.514925882514083</v>
      </c>
      <c r="R37" s="17">
        <f t="shared" si="9"/>
        <v>182.65322160984906</v>
      </c>
      <c r="S37" s="17">
        <f t="shared" si="10"/>
        <v>20.614203009517873</v>
      </c>
      <c r="T37" s="17">
        <f t="shared" si="11"/>
        <v>1.0157969904821265</v>
      </c>
      <c r="U37" s="47">
        <f t="shared" si="12"/>
        <v>1.0318435258725454</v>
      </c>
      <c r="V37" s="47">
        <f t="shared" si="13"/>
        <v>8.295771485258989E-4</v>
      </c>
    </row>
    <row r="38" spans="1:22" x14ac:dyDescent="0.25">
      <c r="A38" s="70">
        <v>3</v>
      </c>
      <c r="B38" s="70">
        <v>9</v>
      </c>
      <c r="C38" s="83">
        <v>43.759345377541003</v>
      </c>
      <c r="D38" s="83">
        <v>22.041999999999998</v>
      </c>
      <c r="E38" s="17">
        <f t="shared" si="15"/>
        <v>13.929032246602263</v>
      </c>
      <c r="G38">
        <f t="shared" si="1"/>
        <v>3.0929497242693502</v>
      </c>
      <c r="H38" s="32">
        <f t="shared" si="2"/>
        <v>7.1792496585247834E-2</v>
      </c>
      <c r="I38" s="17">
        <f t="shared" si="3"/>
        <v>21.072590163510579</v>
      </c>
      <c r="J38" s="17">
        <f t="shared" si="4"/>
        <v>0.96940983648941881</v>
      </c>
      <c r="K38" s="47">
        <f t="shared" si="5"/>
        <v>0.93975543108244175</v>
      </c>
      <c r="L38" s="47">
        <f t="shared" si="6"/>
        <v>0.19430673905328441</v>
      </c>
      <c r="P38" s="17">
        <f t="shared" si="7"/>
        <v>22.041999999999998</v>
      </c>
      <c r="Q38" s="17">
        <f t="shared" si="8"/>
        <v>13.929032246602263</v>
      </c>
      <c r="R38" s="17">
        <f t="shared" si="9"/>
        <v>194.01793932688571</v>
      </c>
      <c r="S38" s="17">
        <f t="shared" si="10"/>
        <v>21.006916439756424</v>
      </c>
      <c r="T38" s="17">
        <f t="shared" si="11"/>
        <v>1.0350835602435744</v>
      </c>
      <c r="U38" s="47">
        <f t="shared" si="12"/>
        <v>1.0713979766865134</v>
      </c>
      <c r="V38" s="47">
        <f t="shared" si="13"/>
        <v>0.19430673905328441</v>
      </c>
    </row>
    <row r="39" spans="1:22" x14ac:dyDescent="0.25">
      <c r="A39" s="70">
        <v>3</v>
      </c>
      <c r="B39" s="70">
        <v>10</v>
      </c>
      <c r="C39" s="83">
        <v>41.748780860194515</v>
      </c>
      <c r="D39" s="83">
        <v>21.423999999999999</v>
      </c>
      <c r="E39" s="17">
        <f t="shared" si="15"/>
        <v>13.289049683920535</v>
      </c>
      <c r="G39">
        <f t="shared" si="1"/>
        <v>3.0645117889488165</v>
      </c>
      <c r="H39" s="32">
        <f t="shared" si="2"/>
        <v>7.5249925599268283E-2</v>
      </c>
      <c r="I39" s="17">
        <f t="shared" si="3"/>
        <v>20.495270221942175</v>
      </c>
      <c r="J39" s="17">
        <f t="shared" si="4"/>
        <v>0.92872977805782497</v>
      </c>
      <c r="K39" s="47">
        <f t="shared" si="5"/>
        <v>0.86253900065133682</v>
      </c>
      <c r="L39" s="47">
        <f t="shared" si="6"/>
        <v>3.1398996196146049E-2</v>
      </c>
      <c r="P39" s="17">
        <f t="shared" si="7"/>
        <v>21.423999999999999</v>
      </c>
      <c r="Q39" s="17">
        <f t="shared" si="8"/>
        <v>13.289049683920535</v>
      </c>
      <c r="R39" s="17">
        <f t="shared" si="9"/>
        <v>176.59884150170848</v>
      </c>
      <c r="S39" s="17">
        <f t="shared" si="10"/>
        <v>20.395429231700849</v>
      </c>
      <c r="T39" s="17">
        <f t="shared" si="11"/>
        <v>1.0285707682991507</v>
      </c>
      <c r="U39" s="47">
        <f t="shared" si="12"/>
        <v>1.0579578253995052</v>
      </c>
      <c r="V39" s="47">
        <f t="shared" si="13"/>
        <v>3.1398996196146049E-2</v>
      </c>
    </row>
    <row r="40" spans="1:22" x14ac:dyDescent="0.25">
      <c r="A40" s="70">
        <v>3</v>
      </c>
      <c r="B40" s="70">
        <v>12</v>
      </c>
      <c r="C40" s="83">
        <v>49.672770428560057</v>
      </c>
      <c r="D40" s="83">
        <v>22.66</v>
      </c>
      <c r="E40" s="17">
        <f t="shared" si="15"/>
        <v>15.811333901548515</v>
      </c>
      <c r="G40">
        <f t="shared" si="1"/>
        <v>3.1206012555998601</v>
      </c>
      <c r="H40" s="32">
        <f t="shared" si="2"/>
        <v>6.3245770801289763E-2</v>
      </c>
      <c r="I40" s="17">
        <f t="shared" si="3"/>
        <v>22.570473288414536</v>
      </c>
      <c r="J40" s="17">
        <f t="shared" si="4"/>
        <v>8.9526711585463659E-2</v>
      </c>
      <c r="K40" s="47">
        <f t="shared" si="5"/>
        <v>8.0150320873067921E-3</v>
      </c>
      <c r="L40" s="47">
        <f t="shared" si="6"/>
        <v>1.1210624819104267</v>
      </c>
      <c r="P40" s="17">
        <f t="shared" si="7"/>
        <v>22.66</v>
      </c>
      <c r="Q40" s="17">
        <f t="shared" si="8"/>
        <v>15.811333901548515</v>
      </c>
      <c r="R40" s="17">
        <f t="shared" si="9"/>
        <v>249.9982797462574</v>
      </c>
      <c r="S40" s="17">
        <f t="shared" si="10"/>
        <v>22.655431610719685</v>
      </c>
      <c r="T40" s="17">
        <f t="shared" si="11"/>
        <v>4.5683892803154436E-3</v>
      </c>
      <c r="U40" s="47">
        <f t="shared" si="12"/>
        <v>2.0870180616501056E-5</v>
      </c>
      <c r="V40" s="47">
        <f t="shared" si="13"/>
        <v>1.1210624819104267</v>
      </c>
    </row>
    <row r="41" spans="1:22" x14ac:dyDescent="0.25">
      <c r="A41" s="70">
        <v>3</v>
      </c>
      <c r="B41" s="70">
        <v>26</v>
      </c>
      <c r="C41" s="83">
        <v>36.544966815297748</v>
      </c>
      <c r="D41" s="83">
        <v>10.917999999999999</v>
      </c>
      <c r="E41" s="17">
        <f t="shared" si="15"/>
        <v>11.632624227567833</v>
      </c>
      <c r="G41">
        <f t="shared" si="1"/>
        <v>2.390412803359566</v>
      </c>
      <c r="H41" s="32">
        <f t="shared" si="2"/>
        <v>8.5965125360976405E-2</v>
      </c>
      <c r="I41" s="17">
        <f t="shared" si="3"/>
        <v>18.804607842133937</v>
      </c>
      <c r="J41" s="17">
        <f t="shared" si="4"/>
        <v>-7.8866078421339374</v>
      </c>
      <c r="K41" s="47">
        <f t="shared" si="5"/>
        <v>62.198583255608519</v>
      </c>
      <c r="L41" s="47">
        <f t="shared" si="6"/>
        <v>114.13071136762478</v>
      </c>
      <c r="P41" s="17">
        <f t="shared" si="7"/>
        <v>10.917999999999999</v>
      </c>
      <c r="Q41" s="17">
        <f t="shared" si="8"/>
        <v>11.632624227567833</v>
      </c>
      <c r="R41" s="17">
        <f t="shared" si="9"/>
        <v>135.31794641979812</v>
      </c>
      <c r="S41" s="17">
        <f t="shared" si="10"/>
        <v>18.692596087403444</v>
      </c>
      <c r="T41" s="17">
        <f t="shared" si="11"/>
        <v>-7.7745960874034452</v>
      </c>
      <c r="U41" s="47">
        <f t="shared" si="12"/>
        <v>60.444344322268961</v>
      </c>
      <c r="V41" s="47">
        <f t="shared" si="13"/>
        <v>114.13071136762478</v>
      </c>
    </row>
    <row r="42" spans="1:22" x14ac:dyDescent="0.25">
      <c r="A42" s="70">
        <v>3</v>
      </c>
      <c r="B42" s="70">
        <v>28</v>
      </c>
      <c r="C42" s="83">
        <v>47.898742913254331</v>
      </c>
      <c r="D42" s="83">
        <v>21.939</v>
      </c>
      <c r="E42" s="17">
        <f t="shared" si="15"/>
        <v>15.246643405064637</v>
      </c>
      <c r="G42">
        <f t="shared" si="1"/>
        <v>3.0882658749569236</v>
      </c>
      <c r="H42" s="32">
        <f t="shared" si="2"/>
        <v>6.55882067568931E-2</v>
      </c>
      <c r="I42" s="17">
        <f t="shared" si="3"/>
        <v>22.149657990806155</v>
      </c>
      <c r="J42" s="17">
        <f t="shared" si="4"/>
        <v>-0.21065799080615477</v>
      </c>
      <c r="K42" s="47">
        <f t="shared" si="5"/>
        <v>4.4376789090485987E-2</v>
      </c>
      <c r="L42" s="47">
        <f t="shared" si="6"/>
        <v>0.11411044857709612</v>
      </c>
      <c r="P42" s="17">
        <f t="shared" si="7"/>
        <v>21.939</v>
      </c>
      <c r="Q42" s="17">
        <f t="shared" si="8"/>
        <v>15.246643405064637</v>
      </c>
      <c r="R42" s="17">
        <f t="shared" si="9"/>
        <v>232.46013512120098</v>
      </c>
      <c r="S42" s="17">
        <f t="shared" si="10"/>
        <v>22.184380857685525</v>
      </c>
      <c r="T42" s="17">
        <f t="shared" si="11"/>
        <v>-0.2453808576855252</v>
      </c>
      <c r="U42" s="47">
        <f t="shared" si="12"/>
        <v>6.0211765318483969E-2</v>
      </c>
      <c r="V42" s="47">
        <f t="shared" si="13"/>
        <v>0.11411044857709612</v>
      </c>
    </row>
    <row r="43" spans="1:22" x14ac:dyDescent="0.25">
      <c r="A43" s="70">
        <v>3</v>
      </c>
      <c r="B43" s="70">
        <v>69</v>
      </c>
      <c r="C43" s="83">
        <v>48.135279915295101</v>
      </c>
      <c r="D43" s="83">
        <v>22.454000000000001</v>
      </c>
      <c r="E43" s="17">
        <f t="shared" ref="E43:E57" si="16">C43/PI()</f>
        <v>15.321935471262488</v>
      </c>
      <c r="G43">
        <f t="shared" si="1"/>
        <v>3.1114687720365879</v>
      </c>
      <c r="H43" s="32">
        <f t="shared" si="2"/>
        <v>6.5265905986588948E-2</v>
      </c>
      <c r="I43" s="17">
        <f t="shared" si="3"/>
        <v>22.20709004395782</v>
      </c>
      <c r="J43" s="17">
        <f t="shared" si="4"/>
        <v>0.24690995604218102</v>
      </c>
      <c r="K43" s="47">
        <f t="shared" si="5"/>
        <v>6.0964526392751767E-2</v>
      </c>
      <c r="L43" s="47">
        <f t="shared" si="6"/>
        <v>0.72727190095804739</v>
      </c>
      <c r="P43" s="17">
        <f t="shared" si="7"/>
        <v>22.454000000000001</v>
      </c>
      <c r="Q43" s="17">
        <f t="shared" si="8"/>
        <v>15.321935471262488</v>
      </c>
      <c r="R43" s="17">
        <f t="shared" si="9"/>
        <v>234.76170658553164</v>
      </c>
      <c r="S43" s="17">
        <f t="shared" si="10"/>
        <v>22.2483516223846</v>
      </c>
      <c r="T43" s="17">
        <f t="shared" si="11"/>
        <v>0.20564837761540034</v>
      </c>
      <c r="U43" s="47">
        <f t="shared" si="12"/>
        <v>4.2291255215846292E-2</v>
      </c>
      <c r="V43" s="47">
        <f t="shared" si="13"/>
        <v>0.72727190095804739</v>
      </c>
    </row>
    <row r="44" spans="1:22" x14ac:dyDescent="0.25">
      <c r="A44" s="70">
        <v>3</v>
      </c>
      <c r="B44" s="70">
        <v>79</v>
      </c>
      <c r="C44" s="83">
        <v>47.662205911213576</v>
      </c>
      <c r="D44" s="83">
        <v>21.63</v>
      </c>
      <c r="E44" s="17">
        <f t="shared" si="16"/>
        <v>15.171351338866788</v>
      </c>
      <c r="G44">
        <f t="shared" si="1"/>
        <v>3.0740812399649675</v>
      </c>
      <c r="H44" s="32">
        <f t="shared" si="2"/>
        <v>6.5913706542287107E-2</v>
      </c>
      <c r="I44" s="17">
        <f t="shared" si="3"/>
        <v>22.091806640841568</v>
      </c>
      <c r="J44" s="17">
        <f t="shared" si="4"/>
        <v>-0.4618066408415693</v>
      </c>
      <c r="K44" s="47">
        <f t="shared" si="5"/>
        <v>0.2132653735253742</v>
      </c>
      <c r="L44" s="47">
        <f t="shared" si="6"/>
        <v>8.295771485258989E-4</v>
      </c>
      <c r="P44" s="17">
        <f t="shared" si="7"/>
        <v>21.63</v>
      </c>
      <c r="Q44" s="17">
        <f t="shared" si="8"/>
        <v>15.171351338866788</v>
      </c>
      <c r="R44" s="17">
        <f t="shared" si="9"/>
        <v>230.16990144733509</v>
      </c>
      <c r="S44" s="17">
        <f t="shared" si="10"/>
        <v>22.12005193987018</v>
      </c>
      <c r="T44" s="17">
        <f t="shared" si="11"/>
        <v>-0.49005193987018103</v>
      </c>
      <c r="U44" s="47">
        <f t="shared" si="12"/>
        <v>0.24015090377052753</v>
      </c>
      <c r="V44" s="47">
        <f t="shared" si="13"/>
        <v>8.295771485258989E-4</v>
      </c>
    </row>
    <row r="45" spans="1:22" x14ac:dyDescent="0.25">
      <c r="A45" s="70">
        <v>4</v>
      </c>
      <c r="B45" s="70">
        <v>1</v>
      </c>
      <c r="C45" s="83">
        <v>44.823761886724427</v>
      </c>
      <c r="D45" s="83">
        <v>22.041999999999998</v>
      </c>
      <c r="E45" s="17">
        <f t="shared" si="16"/>
        <v>14.267846544492587</v>
      </c>
      <c r="G45">
        <f t="shared" si="1"/>
        <v>3.0929497242693502</v>
      </c>
      <c r="H45" s="32">
        <f t="shared" si="2"/>
        <v>7.0087661573988658E-2</v>
      </c>
      <c r="I45" s="17">
        <f t="shared" si="3"/>
        <v>21.363220948958556</v>
      </c>
      <c r="J45" s="17">
        <f t="shared" si="4"/>
        <v>0.67877905104144176</v>
      </c>
      <c r="K45" s="47">
        <f t="shared" si="5"/>
        <v>0.46074100013272018</v>
      </c>
      <c r="L45" s="47">
        <f t="shared" si="6"/>
        <v>0.19430673905328441</v>
      </c>
      <c r="P45" s="17">
        <f t="shared" si="7"/>
        <v>22.041999999999998</v>
      </c>
      <c r="Q45" s="17">
        <f t="shared" si="8"/>
        <v>14.267846544492587</v>
      </c>
      <c r="R45" s="17">
        <f t="shared" si="9"/>
        <v>203.57144501718903</v>
      </c>
      <c r="S45" s="17">
        <f t="shared" si="10"/>
        <v>21.320168983017481</v>
      </c>
      <c r="T45" s="17">
        <f t="shared" si="11"/>
        <v>0.72183101698251662</v>
      </c>
      <c r="U45" s="47">
        <f t="shared" si="12"/>
        <v>0.52104001707801417</v>
      </c>
      <c r="V45" s="47">
        <f t="shared" si="13"/>
        <v>0.19430673905328441</v>
      </c>
    </row>
    <row r="46" spans="1:22" x14ac:dyDescent="0.25">
      <c r="A46" s="70">
        <v>4</v>
      </c>
      <c r="B46" s="70">
        <v>2</v>
      </c>
      <c r="C46" s="83">
        <v>38.200725829583071</v>
      </c>
      <c r="D46" s="83">
        <v>20.6</v>
      </c>
      <c r="E46" s="17">
        <f t="shared" si="16"/>
        <v>12.159668690952781</v>
      </c>
      <c r="G46">
        <f t="shared" si="1"/>
        <v>3.0252910757955354</v>
      </c>
      <c r="H46" s="32">
        <f t="shared" si="2"/>
        <v>8.2239082775670935E-2</v>
      </c>
      <c r="I46" s="17">
        <f t="shared" si="3"/>
        <v>19.376076786394652</v>
      </c>
      <c r="J46" s="17">
        <f t="shared" si="4"/>
        <v>1.2239232136053495</v>
      </c>
      <c r="K46" s="47">
        <f t="shared" si="5"/>
        <v>1.4979880328020461</v>
      </c>
      <c r="L46" s="47">
        <f t="shared" si="6"/>
        <v>1.0023966723866227</v>
      </c>
      <c r="P46" s="17">
        <f t="shared" si="7"/>
        <v>20.6</v>
      </c>
      <c r="Q46" s="17">
        <f t="shared" si="8"/>
        <v>12.159668690952781</v>
      </c>
      <c r="R46" s="17">
        <f t="shared" si="9"/>
        <v>147.85754267373733</v>
      </c>
      <c r="S46" s="17">
        <f t="shared" si="10"/>
        <v>19.253209671920104</v>
      </c>
      <c r="T46" s="17">
        <f t="shared" si="11"/>
        <v>1.3467903280798978</v>
      </c>
      <c r="U46" s="47">
        <f t="shared" si="12"/>
        <v>1.8138441878095588</v>
      </c>
      <c r="V46" s="47">
        <f t="shared" si="13"/>
        <v>1.0023966723866227</v>
      </c>
    </row>
    <row r="47" spans="1:22" x14ac:dyDescent="0.25">
      <c r="A47" s="70">
        <v>4</v>
      </c>
      <c r="B47" s="70">
        <v>3</v>
      </c>
      <c r="C47" s="83">
        <v>39.501679340807272</v>
      </c>
      <c r="D47" s="83">
        <v>21.526999999999997</v>
      </c>
      <c r="E47" s="17">
        <f t="shared" si="16"/>
        <v>12.573775055040958</v>
      </c>
      <c r="G47">
        <f t="shared" si="1"/>
        <v>3.0693079612123095</v>
      </c>
      <c r="H47" s="32">
        <f t="shared" si="2"/>
        <v>7.953060998964584E-2</v>
      </c>
      <c r="I47" s="17">
        <f t="shared" si="3"/>
        <v>19.802349831734901</v>
      </c>
      <c r="J47" s="17">
        <f t="shared" si="4"/>
        <v>1.7246501682650965</v>
      </c>
      <c r="K47" s="47">
        <f t="shared" si="5"/>
        <v>2.974418202896826</v>
      </c>
      <c r="L47" s="47">
        <f t="shared" si="6"/>
        <v>5.5052866723362872E-3</v>
      </c>
      <c r="P47" s="17">
        <f t="shared" si="7"/>
        <v>21.526999999999997</v>
      </c>
      <c r="Q47" s="17">
        <f t="shared" si="8"/>
        <v>12.573775055040958</v>
      </c>
      <c r="R47" s="17">
        <f t="shared" si="9"/>
        <v>158.09981913477026</v>
      </c>
      <c r="S47" s="17">
        <f t="shared" si="10"/>
        <v>19.681380260668771</v>
      </c>
      <c r="T47" s="17">
        <f t="shared" si="11"/>
        <v>1.8456197393312266</v>
      </c>
      <c r="U47" s="47">
        <f t="shared" si="12"/>
        <v>3.4063122222090647</v>
      </c>
      <c r="V47" s="47">
        <f t="shared" si="13"/>
        <v>5.5052866723362872E-3</v>
      </c>
    </row>
    <row r="48" spans="1:22" x14ac:dyDescent="0.25">
      <c r="A48" s="70">
        <v>4</v>
      </c>
      <c r="B48" s="70">
        <v>4</v>
      </c>
      <c r="C48" s="83">
        <v>54.403510469375291</v>
      </c>
      <c r="D48" s="83">
        <v>22.454000000000001</v>
      </c>
      <c r="E48" s="17">
        <f t="shared" si="16"/>
        <v>17.317175225505515</v>
      </c>
      <c r="G48">
        <f t="shared" si="1"/>
        <v>3.1114687720365879</v>
      </c>
      <c r="H48" s="32">
        <f t="shared" si="2"/>
        <v>5.7746138557699354E-2</v>
      </c>
      <c r="I48" s="17">
        <f t="shared" si="3"/>
        <v>23.590163685491259</v>
      </c>
      <c r="J48" s="17">
        <f t="shared" si="4"/>
        <v>-1.1361636854912582</v>
      </c>
      <c r="K48" s="47">
        <f t="shared" si="5"/>
        <v>1.2908679202290787</v>
      </c>
      <c r="L48" s="47">
        <f t="shared" si="6"/>
        <v>0.72727190095804739</v>
      </c>
      <c r="P48" s="17">
        <f t="shared" si="7"/>
        <v>22.454000000000001</v>
      </c>
      <c r="Q48" s="17">
        <f t="shared" si="8"/>
        <v>17.317175225505515</v>
      </c>
      <c r="R48" s="17">
        <f t="shared" si="9"/>
        <v>299.884557790862</v>
      </c>
      <c r="S48" s="17">
        <f t="shared" si="10"/>
        <v>23.813074845171563</v>
      </c>
      <c r="T48" s="17">
        <f t="shared" si="11"/>
        <v>-1.3590748451715626</v>
      </c>
      <c r="U48" s="47">
        <f t="shared" si="12"/>
        <v>1.847084434778107</v>
      </c>
      <c r="V48" s="47">
        <f t="shared" si="13"/>
        <v>0.72727190095804739</v>
      </c>
    </row>
    <row r="49" spans="1:22" x14ac:dyDescent="0.25">
      <c r="A49" s="70">
        <v>4</v>
      </c>
      <c r="B49" s="70">
        <v>5</v>
      </c>
      <c r="C49" s="83">
        <v>47.070863406111656</v>
      </c>
      <c r="D49" s="83">
        <v>23.484000000000002</v>
      </c>
      <c r="E49" s="17">
        <f t="shared" si="16"/>
        <v>14.983121173372158</v>
      </c>
      <c r="G49">
        <f t="shared" si="1"/>
        <v>3.1563193382019397</v>
      </c>
      <c r="H49" s="32">
        <f t="shared" si="2"/>
        <v>6.6741768182265598E-2</v>
      </c>
      <c r="I49" s="17">
        <f t="shared" si="3"/>
        <v>21.945314768588663</v>
      </c>
      <c r="J49" s="17">
        <f t="shared" si="4"/>
        <v>1.5386852314113391</v>
      </c>
      <c r="K49" s="47">
        <f t="shared" si="5"/>
        <v>2.3675522413633661</v>
      </c>
      <c r="L49" s="47">
        <f t="shared" si="6"/>
        <v>3.5449448057199535</v>
      </c>
      <c r="P49" s="17">
        <f t="shared" si="7"/>
        <v>23.484000000000002</v>
      </c>
      <c r="Q49" s="17">
        <f t="shared" si="8"/>
        <v>14.983121173372158</v>
      </c>
      <c r="R49" s="17">
        <f t="shared" si="9"/>
        <v>224.49392009595309</v>
      </c>
      <c r="S49" s="17">
        <f t="shared" si="10"/>
        <v>21.957662725448159</v>
      </c>
      <c r="T49" s="17">
        <f t="shared" si="11"/>
        <v>1.5263372745518424</v>
      </c>
      <c r="U49" s="47">
        <f t="shared" si="12"/>
        <v>2.3297054756863464</v>
      </c>
      <c r="V49" s="47">
        <f t="shared" si="13"/>
        <v>3.5449448057199535</v>
      </c>
    </row>
    <row r="50" spans="1:22" x14ac:dyDescent="0.25">
      <c r="A50" s="70">
        <v>4</v>
      </c>
      <c r="B50" s="70">
        <v>6</v>
      </c>
      <c r="C50" s="83">
        <v>46.716057903050533</v>
      </c>
      <c r="D50" s="83">
        <v>22.145</v>
      </c>
      <c r="E50" s="17">
        <f t="shared" si="16"/>
        <v>14.87018307407539</v>
      </c>
      <c r="G50">
        <f t="shared" si="1"/>
        <v>3.0976117373751615</v>
      </c>
      <c r="H50" s="32">
        <f t="shared" si="2"/>
        <v>6.7248667687447333E-2</v>
      </c>
      <c r="I50" s="17">
        <f t="shared" si="3"/>
        <v>21.856119228708394</v>
      </c>
      <c r="J50" s="17">
        <f t="shared" si="4"/>
        <v>0.2888807712916055</v>
      </c>
      <c r="K50" s="47">
        <f t="shared" si="5"/>
        <v>8.3452100022032877E-2</v>
      </c>
      <c r="L50" s="47">
        <f t="shared" si="6"/>
        <v>0.29572102952947571</v>
      </c>
      <c r="P50" s="17">
        <f t="shared" si="7"/>
        <v>22.145</v>
      </c>
      <c r="Q50" s="17">
        <f t="shared" si="8"/>
        <v>14.87018307407539</v>
      </c>
      <c r="R50" s="17">
        <f t="shared" si="9"/>
        <v>221.12234465651821</v>
      </c>
      <c r="S50" s="17">
        <f t="shared" si="10"/>
        <v>21.859154737446168</v>
      </c>
      <c r="T50" s="17">
        <f t="shared" si="11"/>
        <v>0.28584526255383125</v>
      </c>
      <c r="U50" s="47">
        <f t="shared" si="12"/>
        <v>8.1707514124468722E-2</v>
      </c>
      <c r="V50" s="47">
        <f t="shared" si="13"/>
        <v>0.29572102952947571</v>
      </c>
    </row>
    <row r="51" spans="1:22" x14ac:dyDescent="0.25">
      <c r="A51" s="70">
        <v>4</v>
      </c>
      <c r="B51" s="70">
        <v>7</v>
      </c>
      <c r="C51" s="83">
        <v>42.931465870398334</v>
      </c>
      <c r="D51" s="83">
        <v>22.145</v>
      </c>
      <c r="E51" s="17">
        <f t="shared" si="16"/>
        <v>13.665510014909788</v>
      </c>
      <c r="G51">
        <f t="shared" si="1"/>
        <v>3.0976117373751615</v>
      </c>
      <c r="H51" s="32">
        <f t="shared" si="2"/>
        <v>7.3176924894054265E-2</v>
      </c>
      <c r="I51" s="17">
        <f t="shared" si="3"/>
        <v>20.839492042226276</v>
      </c>
      <c r="J51" s="17">
        <f t="shared" si="4"/>
        <v>1.3055079577737239</v>
      </c>
      <c r="K51" s="47">
        <f t="shared" si="5"/>
        <v>1.7043510278105192</v>
      </c>
      <c r="L51" s="47">
        <f t="shared" si="6"/>
        <v>0.29572102952947571</v>
      </c>
      <c r="P51" s="17">
        <f t="shared" si="7"/>
        <v>22.145</v>
      </c>
      <c r="Q51" s="17">
        <f t="shared" si="8"/>
        <v>13.665510014909788</v>
      </c>
      <c r="R51" s="17">
        <f t="shared" si="9"/>
        <v>186.74616396759973</v>
      </c>
      <c r="S51" s="17">
        <f t="shared" si="10"/>
        <v>20.758261429147911</v>
      </c>
      <c r="T51" s="17">
        <f t="shared" si="11"/>
        <v>1.3867385708520885</v>
      </c>
      <c r="U51" s="47">
        <f t="shared" si="12"/>
        <v>1.9230438638888929</v>
      </c>
      <c r="V51" s="47">
        <f t="shared" si="13"/>
        <v>0.29572102952947571</v>
      </c>
    </row>
    <row r="52" spans="1:22" x14ac:dyDescent="0.25">
      <c r="A52" s="70">
        <v>4</v>
      </c>
      <c r="B52" s="70">
        <v>8</v>
      </c>
      <c r="C52" s="83">
        <v>51.328529442845394</v>
      </c>
      <c r="D52" s="83">
        <v>22.969000000000001</v>
      </c>
      <c r="E52" s="17">
        <f t="shared" si="16"/>
        <v>16.338378364933465</v>
      </c>
      <c r="G52">
        <f t="shared" si="1"/>
        <v>3.1341454807076174</v>
      </c>
      <c r="H52" s="32">
        <f t="shared" si="2"/>
        <v>6.1205584646409447E-2</v>
      </c>
      <c r="I52" s="17">
        <f t="shared" si="3"/>
        <v>22.943498642764048</v>
      </c>
      <c r="J52" s="17">
        <f t="shared" si="4"/>
        <v>2.5501357235953037E-2</v>
      </c>
      <c r="K52" s="47">
        <f t="shared" si="5"/>
        <v>6.5031922087569437E-4</v>
      </c>
      <c r="L52" s="47">
        <f t="shared" si="6"/>
        <v>1.8708833533389997</v>
      </c>
      <c r="P52" s="17">
        <f t="shared" si="7"/>
        <v>22.969000000000001</v>
      </c>
      <c r="Q52" s="17">
        <f t="shared" si="8"/>
        <v>16.338378364933465</v>
      </c>
      <c r="R52" s="17">
        <f t="shared" si="9"/>
        <v>266.94260759572592</v>
      </c>
      <c r="S52" s="17">
        <f t="shared" si="10"/>
        <v>23.07690270956785</v>
      </c>
      <c r="T52" s="17">
        <f t="shared" si="11"/>
        <v>-0.10790270956784909</v>
      </c>
      <c r="U52" s="47">
        <f t="shared" si="12"/>
        <v>1.164299473208359E-2</v>
      </c>
      <c r="V52" s="47">
        <f t="shared" si="13"/>
        <v>1.8708833533389997</v>
      </c>
    </row>
    <row r="53" spans="1:22" x14ac:dyDescent="0.25">
      <c r="A53" s="70">
        <v>4</v>
      </c>
      <c r="B53" s="70">
        <v>9</v>
      </c>
      <c r="C53" s="83">
        <v>43.877613878561377</v>
      </c>
      <c r="D53" s="83">
        <v>22.66</v>
      </c>
      <c r="E53" s="17">
        <f t="shared" si="16"/>
        <v>13.966678279701187</v>
      </c>
      <c r="G53">
        <f t="shared" si="1"/>
        <v>3.1206012555998601</v>
      </c>
      <c r="H53" s="32">
        <f t="shared" si="2"/>
        <v>7.1598985812780874E-2</v>
      </c>
      <c r="I53" s="17">
        <f t="shared" si="3"/>
        <v>21.105378868579734</v>
      </c>
      <c r="J53" s="17">
        <f t="shared" si="4"/>
        <v>1.5546211314202658</v>
      </c>
      <c r="K53" s="47">
        <f t="shared" si="5"/>
        <v>2.4168468622584274</v>
      </c>
      <c r="L53" s="47">
        <f t="shared" si="6"/>
        <v>1.1210624819104267</v>
      </c>
      <c r="P53" s="17">
        <f t="shared" si="7"/>
        <v>22.66</v>
      </c>
      <c r="Q53" s="17">
        <f t="shared" si="8"/>
        <v>13.966678279701187</v>
      </c>
      <c r="R53" s="17">
        <f t="shared" si="9"/>
        <v>195.06810216867689</v>
      </c>
      <c r="S53" s="17">
        <f t="shared" si="10"/>
        <v>21.042080431012806</v>
      </c>
      <c r="T53" s="17">
        <f t="shared" si="11"/>
        <v>1.6179195689871939</v>
      </c>
      <c r="U53" s="47">
        <f t="shared" si="12"/>
        <v>2.6176637317117075</v>
      </c>
      <c r="V53" s="47">
        <f t="shared" si="13"/>
        <v>1.1210624819104267</v>
      </c>
    </row>
    <row r="54" spans="1:22" x14ac:dyDescent="0.25">
      <c r="A54" s="70">
        <v>4</v>
      </c>
      <c r="B54" s="70">
        <v>10</v>
      </c>
      <c r="C54" s="83">
        <v>52.038140448967674</v>
      </c>
      <c r="D54" s="83">
        <v>22.66</v>
      </c>
      <c r="E54" s="17">
        <f t="shared" si="16"/>
        <v>16.564254563527015</v>
      </c>
      <c r="G54">
        <f t="shared" si="1"/>
        <v>3.1206012555998601</v>
      </c>
      <c r="H54" s="32">
        <f t="shared" si="2"/>
        <v>6.0370963037594774E-2</v>
      </c>
      <c r="I54" s="17">
        <f t="shared" si="3"/>
        <v>23.097871085096813</v>
      </c>
      <c r="J54" s="17">
        <f t="shared" si="4"/>
        <v>-0.43787108509681261</v>
      </c>
      <c r="K54" s="47">
        <f t="shared" si="5"/>
        <v>0.19173108716386011</v>
      </c>
      <c r="L54" s="47">
        <f t="shared" si="6"/>
        <v>1.1210624819104267</v>
      </c>
      <c r="P54" s="17">
        <f t="shared" si="7"/>
        <v>22.66</v>
      </c>
      <c r="Q54" s="17">
        <f t="shared" si="8"/>
        <v>16.564254563527015</v>
      </c>
      <c r="R54" s="17">
        <f t="shared" si="9"/>
        <v>274.37452924532556</v>
      </c>
      <c r="S54" s="17">
        <f t="shared" si="10"/>
        <v>23.252160883758819</v>
      </c>
      <c r="T54" s="17">
        <f t="shared" si="11"/>
        <v>-0.59216088375881881</v>
      </c>
      <c r="U54" s="47">
        <f t="shared" si="12"/>
        <v>0.35065451225402533</v>
      </c>
      <c r="V54" s="47">
        <f t="shared" si="13"/>
        <v>1.1210624819104267</v>
      </c>
    </row>
    <row r="55" spans="1:22" x14ac:dyDescent="0.25">
      <c r="A55" s="70">
        <v>4</v>
      </c>
      <c r="B55" s="70">
        <v>11</v>
      </c>
      <c r="C55" s="83">
        <v>31.104615768360226</v>
      </c>
      <c r="D55" s="83">
        <v>15.45</v>
      </c>
      <c r="E55" s="17">
        <f t="shared" si="16"/>
        <v>9.9009067050172845</v>
      </c>
      <c r="G55">
        <f t="shared" si="1"/>
        <v>2.7376090033437546</v>
      </c>
      <c r="H55" s="32">
        <f t="shared" si="2"/>
        <v>0.10100085070928402</v>
      </c>
      <c r="I55" s="17">
        <f t="shared" si="3"/>
        <v>16.664756493136359</v>
      </c>
      <c r="J55" s="17">
        <f t="shared" si="4"/>
        <v>-1.2147564931363597</v>
      </c>
      <c r="K55" s="47">
        <f t="shared" si="5"/>
        <v>1.4756333376169466</v>
      </c>
      <c r="L55" s="47">
        <f t="shared" si="6"/>
        <v>37.837232148577129</v>
      </c>
      <c r="P55" s="17">
        <f t="shared" si="7"/>
        <v>15.45</v>
      </c>
      <c r="Q55" s="17">
        <f t="shared" si="8"/>
        <v>9.9009067050172845</v>
      </c>
      <c r="R55" s="17">
        <f t="shared" si="9"/>
        <v>98.027953581456217</v>
      </c>
      <c r="S55" s="17">
        <f t="shared" si="10"/>
        <v>16.727017198880532</v>
      </c>
      <c r="T55" s="17">
        <f t="shared" si="11"/>
        <v>-1.2770171988805323</v>
      </c>
      <c r="U55" s="47">
        <f t="shared" si="12"/>
        <v>1.630772926236681</v>
      </c>
      <c r="V55" s="47">
        <f t="shared" si="13"/>
        <v>37.837232148577129</v>
      </c>
    </row>
    <row r="56" spans="1:22" x14ac:dyDescent="0.25">
      <c r="A56" s="70">
        <v>4</v>
      </c>
      <c r="B56" s="70">
        <v>13</v>
      </c>
      <c r="C56" s="83">
        <v>46.597789402030131</v>
      </c>
      <c r="D56" s="83">
        <v>20.6</v>
      </c>
      <c r="E56" s="17">
        <f t="shared" si="16"/>
        <v>14.832537040976458</v>
      </c>
      <c r="G56">
        <f t="shared" si="1"/>
        <v>3.0252910757955354</v>
      </c>
      <c r="H56" s="32">
        <f t="shared" si="2"/>
        <v>6.7419349585131239E-2</v>
      </c>
      <c r="I56" s="17">
        <f t="shared" si="3"/>
        <v>21.826167196120505</v>
      </c>
      <c r="J56" s="17">
        <f t="shared" si="4"/>
        <v>-1.2261671961205032</v>
      </c>
      <c r="K56" s="47">
        <f t="shared" si="5"/>
        <v>1.5034859928420166</v>
      </c>
      <c r="L56" s="47">
        <f t="shared" si="6"/>
        <v>1.0023966723866227</v>
      </c>
      <c r="P56" s="17">
        <f t="shared" si="7"/>
        <v>20.6</v>
      </c>
      <c r="Q56" s="17">
        <f t="shared" si="8"/>
        <v>14.832537040976458</v>
      </c>
      <c r="R56" s="17">
        <f t="shared" si="9"/>
        <v>220.00415507193867</v>
      </c>
      <c r="S56" s="17">
        <f t="shared" si="10"/>
        <v>21.826139664887364</v>
      </c>
      <c r="T56" s="17">
        <f t="shared" si="11"/>
        <v>-1.2261396648873628</v>
      </c>
      <c r="U56" s="47">
        <f t="shared" si="12"/>
        <v>1.5034184778100943</v>
      </c>
      <c r="V56" s="47">
        <f t="shared" si="13"/>
        <v>1.0023966723866227</v>
      </c>
    </row>
    <row r="57" spans="1:22" x14ac:dyDescent="0.25">
      <c r="A57" s="70">
        <v>4</v>
      </c>
      <c r="B57" s="70">
        <v>14</v>
      </c>
      <c r="C57" s="83">
        <v>50.973723939784243</v>
      </c>
      <c r="D57" s="83">
        <v>22.66</v>
      </c>
      <c r="E57" s="17">
        <f t="shared" si="16"/>
        <v>16.225440265636689</v>
      </c>
      <c r="G57">
        <f t="shared" si="1"/>
        <v>3.1206012555998601</v>
      </c>
      <c r="H57" s="32">
        <f t="shared" si="2"/>
        <v>6.1631609597544552E-2</v>
      </c>
      <c r="I57" s="17">
        <f t="shared" si="3"/>
        <v>22.865098807736544</v>
      </c>
      <c r="J57" s="17">
        <f t="shared" si="4"/>
        <v>-0.20509880773654388</v>
      </c>
      <c r="K57" s="47">
        <f t="shared" si="5"/>
        <v>4.2065520934951792E-2</v>
      </c>
      <c r="L57" s="47">
        <f t="shared" si="6"/>
        <v>1.1210624819104267</v>
      </c>
      <c r="P57" s="17">
        <f t="shared" si="7"/>
        <v>22.66</v>
      </c>
      <c r="Q57" s="17">
        <f t="shared" si="8"/>
        <v>16.225440265636689</v>
      </c>
      <c r="R57" s="17">
        <f t="shared" si="9"/>
        <v>263.26491181374439</v>
      </c>
      <c r="S57" s="17">
        <f t="shared" si="10"/>
        <v>22.98806485570497</v>
      </c>
      <c r="T57" s="17">
        <f t="shared" si="11"/>
        <v>-0.32806485570496946</v>
      </c>
      <c r="U57" s="47">
        <f t="shared" si="12"/>
        <v>0.10762654954872243</v>
      </c>
      <c r="V57" s="47">
        <f t="shared" si="13"/>
        <v>1.1210624819104267</v>
      </c>
    </row>
    <row r="58" spans="1:22" x14ac:dyDescent="0.25">
      <c r="A58" s="70">
        <v>4</v>
      </c>
      <c r="B58" s="70">
        <v>66</v>
      </c>
      <c r="C58" s="83">
        <v>49.081427923458136</v>
      </c>
      <c r="D58" s="83">
        <v>21.114999999999998</v>
      </c>
      <c r="E58" s="17">
        <f t="shared" ref="E58:E69" si="17">C58/PI()</f>
        <v>15.623103736053885</v>
      </c>
      <c r="G58">
        <f t="shared" si="1"/>
        <v>3.0499836883859066</v>
      </c>
      <c r="H58" s="32">
        <f t="shared" si="2"/>
        <v>6.4007768039859539E-2</v>
      </c>
      <c r="I58" s="17">
        <f t="shared" si="3"/>
        <v>22.432711480874538</v>
      </c>
      <c r="J58" s="17">
        <f t="shared" si="4"/>
        <v>-1.3177114808745394</v>
      </c>
      <c r="K58" s="47">
        <f t="shared" si="5"/>
        <v>1.7363635468285716</v>
      </c>
      <c r="L58" s="47">
        <f t="shared" si="6"/>
        <v>0.23638812476757726</v>
      </c>
      <c r="P58" s="17">
        <f t="shared" si="7"/>
        <v>21.114999999999998</v>
      </c>
      <c r="Q58" s="17">
        <f t="shared" si="8"/>
        <v>15.623103736053885</v>
      </c>
      <c r="R58" s="17">
        <f t="shared" si="9"/>
        <v>244.08137034750087</v>
      </c>
      <c r="S58" s="17">
        <f t="shared" si="10"/>
        <v>22.50065315001828</v>
      </c>
      <c r="T58" s="17">
        <f t="shared" si="11"/>
        <v>-1.3856531500182818</v>
      </c>
      <c r="U58" s="47">
        <f t="shared" si="12"/>
        <v>1.9200346521555871</v>
      </c>
      <c r="V58" s="47">
        <f t="shared" si="13"/>
        <v>0.23638812476757726</v>
      </c>
    </row>
    <row r="59" spans="1:22" x14ac:dyDescent="0.25">
      <c r="A59" s="70">
        <v>4</v>
      </c>
      <c r="B59" s="70">
        <v>67</v>
      </c>
      <c r="C59" s="83">
        <v>50.855455438763869</v>
      </c>
      <c r="D59" s="83">
        <v>21.63</v>
      </c>
      <c r="E59" s="17">
        <f t="shared" si="17"/>
        <v>16.187794232537765</v>
      </c>
      <c r="G59">
        <f t="shared" si="1"/>
        <v>3.0740812399649675</v>
      </c>
      <c r="H59" s="32">
        <f t="shared" si="2"/>
        <v>6.1774938922189999E-2</v>
      </c>
      <c r="I59" s="17">
        <f t="shared" si="3"/>
        <v>22.838782701299291</v>
      </c>
      <c r="J59" s="17">
        <f t="shared" si="4"/>
        <v>-1.2087827012992918</v>
      </c>
      <c r="K59" s="47">
        <f t="shared" si="5"/>
        <v>1.4611556189604129</v>
      </c>
      <c r="L59" s="47">
        <f t="shared" si="6"/>
        <v>8.295771485258989E-4</v>
      </c>
      <c r="P59" s="17">
        <f t="shared" si="7"/>
        <v>21.63</v>
      </c>
      <c r="Q59" s="17">
        <f t="shared" si="8"/>
        <v>16.187794232537765</v>
      </c>
      <c r="R59" s="17">
        <f t="shared" si="9"/>
        <v>262.04468211498295</v>
      </c>
      <c r="S59" s="17">
        <f t="shared" si="10"/>
        <v>22.958273161192551</v>
      </c>
      <c r="T59" s="17">
        <f t="shared" si="11"/>
        <v>-1.328273161192552</v>
      </c>
      <c r="U59" s="47">
        <f t="shared" si="12"/>
        <v>1.7643095907444553</v>
      </c>
      <c r="V59" s="47">
        <f t="shared" si="13"/>
        <v>8.295771485258989E-4</v>
      </c>
    </row>
    <row r="60" spans="1:22" x14ac:dyDescent="0.25">
      <c r="A60" s="70">
        <v>5</v>
      </c>
      <c r="B60" s="70">
        <v>1</v>
      </c>
      <c r="C60" s="83">
        <v>42.931465870398334</v>
      </c>
      <c r="D60" s="83">
        <v>20.188000000000002</v>
      </c>
      <c r="E60" s="17">
        <f t="shared" si="17"/>
        <v>13.665510014909788</v>
      </c>
      <c r="G60">
        <f t="shared" si="1"/>
        <v>3.0050883684780159</v>
      </c>
      <c r="H60" s="32">
        <f t="shared" si="2"/>
        <v>7.3176924894054265E-2</v>
      </c>
      <c r="I60" s="17">
        <f t="shared" si="3"/>
        <v>20.839492042226276</v>
      </c>
      <c r="J60" s="17">
        <f t="shared" si="4"/>
        <v>-0.65149204222627333</v>
      </c>
      <c r="K60" s="47">
        <f t="shared" si="5"/>
        <v>0.42444188108416031</v>
      </c>
      <c r="L60" s="47">
        <f t="shared" si="6"/>
        <v>1.9971275104818587</v>
      </c>
      <c r="P60" s="17">
        <f t="shared" si="7"/>
        <v>20.188000000000002</v>
      </c>
      <c r="Q60" s="17">
        <f t="shared" si="8"/>
        <v>13.665510014909788</v>
      </c>
      <c r="R60" s="17">
        <f t="shared" si="9"/>
        <v>186.74616396759973</v>
      </c>
      <c r="S60" s="17">
        <f t="shared" si="10"/>
        <v>20.758261429147911</v>
      </c>
      <c r="T60" s="17">
        <f t="shared" si="11"/>
        <v>-0.57026142914790867</v>
      </c>
      <c r="U60" s="47">
        <f t="shared" si="12"/>
        <v>0.32519809757381524</v>
      </c>
      <c r="V60" s="47">
        <f t="shared" si="13"/>
        <v>1.9971275104818587</v>
      </c>
    </row>
    <row r="61" spans="1:22" x14ac:dyDescent="0.25">
      <c r="A61" s="70">
        <v>5</v>
      </c>
      <c r="B61" s="70">
        <v>2</v>
      </c>
      <c r="C61" s="83">
        <v>41.985317862235277</v>
      </c>
      <c r="D61" s="83">
        <v>19.981999999999999</v>
      </c>
      <c r="E61" s="17">
        <f t="shared" si="17"/>
        <v>13.364341750118385</v>
      </c>
      <c r="G61">
        <f t="shared" si="1"/>
        <v>2.9948318683108268</v>
      </c>
      <c r="H61" s="32">
        <f t="shared" si="2"/>
        <v>7.4825982356455503E-2</v>
      </c>
      <c r="I61" s="17">
        <f t="shared" si="3"/>
        <v>20.565200420801148</v>
      </c>
      <c r="J61" s="17">
        <f t="shared" si="4"/>
        <v>-0.58320042080114831</v>
      </c>
      <c r="K61" s="47">
        <f t="shared" si="5"/>
        <v>0.34012273082263644</v>
      </c>
      <c r="L61" s="47">
        <f t="shared" si="6"/>
        <v>2.6218009295294875</v>
      </c>
      <c r="P61" s="17">
        <f t="shared" si="7"/>
        <v>19.981999999999999</v>
      </c>
      <c r="Q61" s="17">
        <f t="shared" si="8"/>
        <v>13.364341750118385</v>
      </c>
      <c r="R61" s="17">
        <f t="shared" si="9"/>
        <v>178.60563041395733</v>
      </c>
      <c r="S61" s="17">
        <f t="shared" si="10"/>
        <v>20.468711977422792</v>
      </c>
      <c r="T61" s="17">
        <f t="shared" si="11"/>
        <v>-0.48671197742279304</v>
      </c>
      <c r="U61" s="47">
        <f t="shared" si="12"/>
        <v>0.23688854896680539</v>
      </c>
      <c r="V61" s="47">
        <f t="shared" si="13"/>
        <v>2.6218009295294875</v>
      </c>
    </row>
    <row r="62" spans="1:22" x14ac:dyDescent="0.25">
      <c r="A62" s="70">
        <v>5</v>
      </c>
      <c r="B62" s="70">
        <v>3</v>
      </c>
      <c r="C62" s="83">
        <v>36.899772318358899</v>
      </c>
      <c r="D62" s="83">
        <v>18.951999999999998</v>
      </c>
      <c r="E62" s="17">
        <f t="shared" si="17"/>
        <v>11.745562326864611</v>
      </c>
      <c r="G62">
        <f t="shared" si="1"/>
        <v>2.941909466856484</v>
      </c>
      <c r="H62" s="32">
        <f t="shared" si="2"/>
        <v>8.5138537617120827E-2</v>
      </c>
      <c r="I62" s="17">
        <f t="shared" si="3"/>
        <v>18.929910336614832</v>
      </c>
      <c r="J62" s="17">
        <f t="shared" si="4"/>
        <v>2.2089663385166602E-2</v>
      </c>
      <c r="K62" s="47">
        <f t="shared" si="5"/>
        <v>4.8795322846997006E-4</v>
      </c>
      <c r="L62" s="47">
        <f t="shared" si="6"/>
        <v>7.018248024767594</v>
      </c>
      <c r="P62" s="17">
        <f t="shared" si="7"/>
        <v>18.951999999999998</v>
      </c>
      <c r="Q62" s="17">
        <f t="shared" si="8"/>
        <v>11.745562326864611</v>
      </c>
      <c r="R62" s="17">
        <f t="shared" si="9"/>
        <v>137.95823437426122</v>
      </c>
      <c r="S62" s="17">
        <f t="shared" si="10"/>
        <v>18.814204951404463</v>
      </c>
      <c r="T62" s="17">
        <f t="shared" si="11"/>
        <v>0.13779504859553526</v>
      </c>
      <c r="U62" s="47">
        <f t="shared" si="12"/>
        <v>1.8987475417445925E-2</v>
      </c>
      <c r="V62" s="47">
        <f t="shared" si="13"/>
        <v>7.018248024767594</v>
      </c>
    </row>
    <row r="63" spans="1:22" x14ac:dyDescent="0.25">
      <c r="A63" s="70">
        <v>5</v>
      </c>
      <c r="B63" s="70">
        <v>4</v>
      </c>
      <c r="C63" s="83">
        <v>38.200725829583071</v>
      </c>
      <c r="D63" s="83">
        <v>19.055</v>
      </c>
      <c r="E63" s="17">
        <f t="shared" si="17"/>
        <v>12.159668690952781</v>
      </c>
      <c r="G63">
        <f t="shared" si="1"/>
        <v>2.9473295343258235</v>
      </c>
      <c r="H63" s="32">
        <f t="shared" si="2"/>
        <v>8.2239082775670935E-2</v>
      </c>
      <c r="I63" s="17">
        <f t="shared" si="3"/>
        <v>19.376076786394652</v>
      </c>
      <c r="J63" s="17">
        <f t="shared" si="4"/>
        <v>-0.3210767863946522</v>
      </c>
      <c r="K63" s="47">
        <f t="shared" si="5"/>
        <v>0.10309030276151712</v>
      </c>
      <c r="L63" s="47">
        <f t="shared" si="6"/>
        <v>6.4831223152437767</v>
      </c>
      <c r="P63" s="17">
        <f t="shared" si="7"/>
        <v>19.055</v>
      </c>
      <c r="Q63" s="17">
        <f t="shared" si="8"/>
        <v>12.159668690952781</v>
      </c>
      <c r="R63" s="17">
        <f t="shared" si="9"/>
        <v>147.85754267373733</v>
      </c>
      <c r="S63" s="17">
        <f t="shared" si="10"/>
        <v>19.253209671920104</v>
      </c>
      <c r="T63" s="17">
        <f t="shared" si="11"/>
        <v>-0.19820967192010386</v>
      </c>
      <c r="U63" s="47">
        <f t="shared" si="12"/>
        <v>3.9287074042675209E-2</v>
      </c>
      <c r="V63" s="47">
        <f t="shared" si="13"/>
        <v>6.4831223152437767</v>
      </c>
    </row>
    <row r="64" spans="1:22" x14ac:dyDescent="0.25">
      <c r="A64" s="70">
        <v>5</v>
      </c>
      <c r="B64" s="70">
        <v>5</v>
      </c>
      <c r="C64" s="83">
        <v>38.43726283162384</v>
      </c>
      <c r="D64" s="83">
        <v>19.57</v>
      </c>
      <c r="E64" s="17">
        <f t="shared" si="17"/>
        <v>12.234960757150633</v>
      </c>
      <c r="G64">
        <f t="shared" si="1"/>
        <v>2.9739977814079848</v>
      </c>
      <c r="H64" s="32">
        <f t="shared" si="2"/>
        <v>8.1732996112436021E-2</v>
      </c>
      <c r="I64" s="17">
        <f t="shared" si="3"/>
        <v>19.455024133433266</v>
      </c>
      <c r="J64" s="17">
        <f t="shared" si="4"/>
        <v>0.1149758665667342</v>
      </c>
      <c r="K64" s="47">
        <f t="shared" si="5"/>
        <v>1.3219449892771467E-2</v>
      </c>
      <c r="L64" s="47">
        <f t="shared" si="6"/>
        <v>4.1257637676247239</v>
      </c>
      <c r="P64" s="17">
        <f t="shared" si="7"/>
        <v>19.57</v>
      </c>
      <c r="Q64" s="17">
        <f t="shared" si="8"/>
        <v>12.234960757150633</v>
      </c>
      <c r="R64" s="17">
        <f t="shared" si="9"/>
        <v>149.694264729016</v>
      </c>
      <c r="S64" s="17">
        <f t="shared" si="10"/>
        <v>19.331864714386004</v>
      </c>
      <c r="T64" s="17">
        <f t="shared" si="11"/>
        <v>0.23813528561399622</v>
      </c>
      <c r="U64" s="47">
        <f t="shared" si="12"/>
        <v>5.6708414254459556E-2</v>
      </c>
      <c r="V64" s="47">
        <f t="shared" si="13"/>
        <v>4.1257637676247239</v>
      </c>
    </row>
    <row r="65" spans="1:22" x14ac:dyDescent="0.25">
      <c r="A65" s="70">
        <v>5</v>
      </c>
      <c r="B65" s="70">
        <v>6</v>
      </c>
      <c r="C65" s="83">
        <v>35.953624310195849</v>
      </c>
      <c r="D65" s="83">
        <v>18.643000000000001</v>
      </c>
      <c r="E65" s="17">
        <f t="shared" si="17"/>
        <v>11.444394062073211</v>
      </c>
      <c r="G65">
        <f t="shared" si="1"/>
        <v>2.9254707405133247</v>
      </c>
      <c r="H65" s="32">
        <f t="shared" si="2"/>
        <v>8.7379025449150327E-2</v>
      </c>
      <c r="I65" s="17">
        <f t="shared" si="3"/>
        <v>18.592194368505648</v>
      </c>
      <c r="J65" s="17">
        <f t="shared" si="4"/>
        <v>5.0805631494352355E-2</v>
      </c>
      <c r="K65" s="47">
        <f t="shared" si="5"/>
        <v>2.5812121915399278E-3</v>
      </c>
      <c r="L65" s="47">
        <f t="shared" si="6"/>
        <v>8.7509331533390107</v>
      </c>
      <c r="P65" s="17">
        <f t="shared" si="7"/>
        <v>18.643000000000001</v>
      </c>
      <c r="Q65" s="17">
        <f t="shared" si="8"/>
        <v>11.444394062073211</v>
      </c>
      <c r="R65" s="17">
        <f t="shared" si="9"/>
        <v>130.97415544801657</v>
      </c>
      <c r="S65" s="17">
        <f t="shared" si="10"/>
        <v>18.488123881820439</v>
      </c>
      <c r="T65" s="17">
        <f t="shared" si="11"/>
        <v>0.15487611817956193</v>
      </c>
      <c r="U65" s="47">
        <f t="shared" si="12"/>
        <v>2.3986611982369632E-2</v>
      </c>
      <c r="V65" s="47">
        <f t="shared" si="13"/>
        <v>8.7509331533390107</v>
      </c>
    </row>
    <row r="66" spans="1:22" x14ac:dyDescent="0.25">
      <c r="A66" s="70">
        <v>5</v>
      </c>
      <c r="B66" s="70">
        <v>7</v>
      </c>
      <c r="C66" s="83">
        <v>43.168002872439089</v>
      </c>
      <c r="D66" s="83">
        <v>19.879000000000001</v>
      </c>
      <c r="E66" s="17">
        <f t="shared" si="17"/>
        <v>13.740802081107637</v>
      </c>
      <c r="G66">
        <f t="shared" si="1"/>
        <v>2.9896638981523842</v>
      </c>
      <c r="H66" s="32">
        <f t="shared" si="2"/>
        <v>7.2775955442580004E-2</v>
      </c>
      <c r="I66" s="17">
        <f t="shared" si="3"/>
        <v>20.906737307039066</v>
      </c>
      <c r="J66" s="17">
        <f t="shared" si="4"/>
        <v>-1.0277373070390645</v>
      </c>
      <c r="K66" s="47">
        <f t="shared" si="5"/>
        <v>1.0562439722799084</v>
      </c>
      <c r="L66" s="47">
        <f t="shared" si="6"/>
        <v>2.9659646390532908</v>
      </c>
      <c r="P66" s="17">
        <f t="shared" si="7"/>
        <v>19.879000000000001</v>
      </c>
      <c r="Q66" s="17">
        <f t="shared" si="8"/>
        <v>13.740802081107637</v>
      </c>
      <c r="R66" s="17">
        <f t="shared" si="9"/>
        <v>188.80964183217196</v>
      </c>
      <c r="S66" s="17">
        <f t="shared" si="10"/>
        <v>20.829753409288532</v>
      </c>
      <c r="T66" s="17">
        <f t="shared" si="11"/>
        <v>-0.9507534092885308</v>
      </c>
      <c r="U66" s="47">
        <f t="shared" si="12"/>
        <v>0.90393204527376458</v>
      </c>
      <c r="V66" s="47">
        <f t="shared" si="13"/>
        <v>2.9659646390532908</v>
      </c>
    </row>
    <row r="67" spans="1:22" x14ac:dyDescent="0.25">
      <c r="A67" s="70">
        <v>5</v>
      </c>
      <c r="B67" s="70">
        <v>8</v>
      </c>
      <c r="C67" s="83">
        <v>26.492144228565358</v>
      </c>
      <c r="D67" s="83">
        <v>14.832000000000001</v>
      </c>
      <c r="E67" s="17">
        <f t="shared" si="17"/>
        <v>8.4327114141592059</v>
      </c>
      <c r="G67">
        <f t="shared" si="1"/>
        <v>2.6967870088234993</v>
      </c>
      <c r="H67" s="32">
        <f t="shared" si="2"/>
        <v>0.11858582025241833</v>
      </c>
      <c r="I67" s="17">
        <f t="shared" si="3"/>
        <v>14.468995784663901</v>
      </c>
      <c r="J67" s="17">
        <f t="shared" si="4"/>
        <v>0.36300421533609928</v>
      </c>
      <c r="K67" s="47">
        <f t="shared" si="5"/>
        <v>0.13177206035177713</v>
      </c>
      <c r="L67" s="47">
        <f t="shared" si="6"/>
        <v>45.82203640571997</v>
      </c>
      <c r="P67" s="17">
        <f t="shared" si="7"/>
        <v>14.832000000000001</v>
      </c>
      <c r="Q67" s="17">
        <f t="shared" si="8"/>
        <v>8.4327114141592059</v>
      </c>
      <c r="R67" s="17">
        <f t="shared" si="9"/>
        <v>71.110621794490953</v>
      </c>
      <c r="S67" s="17">
        <f t="shared" si="10"/>
        <v>14.912138443667965</v>
      </c>
      <c r="T67" s="17">
        <f t="shared" si="11"/>
        <v>-8.013844366796441E-2</v>
      </c>
      <c r="U67" s="47">
        <f t="shared" si="12"/>
        <v>6.4221701535235052E-3</v>
      </c>
      <c r="V67" s="47">
        <f t="shared" si="13"/>
        <v>45.82203640571997</v>
      </c>
    </row>
    <row r="68" spans="1:22" x14ac:dyDescent="0.25">
      <c r="A68" s="70">
        <v>5</v>
      </c>
      <c r="B68" s="70">
        <v>9</v>
      </c>
      <c r="C68" s="83">
        <v>41.512243858153766</v>
      </c>
      <c r="D68" s="83">
        <v>19.776</v>
      </c>
      <c r="E68" s="17">
        <f t="shared" si="17"/>
        <v>13.21375761772269</v>
      </c>
      <c r="G68">
        <f t="shared" ref="G68:G131" si="18">LN(D68)</f>
        <v>2.9844690812752801</v>
      </c>
      <c r="H68" s="32">
        <f t="shared" ref="H68:H131" si="19">1/E68</f>
        <v>7.5678700104107391E-2</v>
      </c>
      <c r="I68" s="17">
        <f t="shared" ref="I68:I131" si="20">EXP($N$10+$N$11*H68)</f>
        <v>20.424784966507318</v>
      </c>
      <c r="J68" s="17">
        <f t="shared" ref="J68:J131" si="21">D68-I68</f>
        <v>-0.64878496650731776</v>
      </c>
      <c r="K68" s="47">
        <f t="shared" ref="K68:K131" si="22">J68^2</f>
        <v>0.42092193276590145</v>
      </c>
      <c r="L68" s="47">
        <f t="shared" ref="L68:L131" si="23">(D68-$N$12)^2</f>
        <v>3.3313463485771058</v>
      </c>
      <c r="P68" s="17">
        <f t="shared" ref="P68:P131" si="24">D68</f>
        <v>19.776</v>
      </c>
      <c r="Q68" s="17">
        <f t="shared" ref="Q68:Q131" si="25">E68</f>
        <v>13.21375761772269</v>
      </c>
      <c r="R68" s="17">
        <f t="shared" ref="R68:R131" si="26">Q68^2</f>
        <v>174.60339037992443</v>
      </c>
      <c r="S68" s="17">
        <f t="shared" ref="S68:S131" si="27">$X$10+$X$11*Q68+$X$12*R68</f>
        <v>20.321788332862656</v>
      </c>
      <c r="T68" s="17">
        <f t="shared" ref="T68:T131" si="28">P68-S68</f>
        <v>-0.54578833286265649</v>
      </c>
      <c r="U68" s="47">
        <f t="shared" ref="U68:U131" si="29">T68^2</f>
        <v>0.29788490428899794</v>
      </c>
      <c r="V68" s="47">
        <f t="shared" ref="V68:V131" si="30">(P68-$X$13)^2</f>
        <v>3.3313463485771058</v>
      </c>
    </row>
    <row r="69" spans="1:22" x14ac:dyDescent="0.25">
      <c r="A69" s="70">
        <v>5</v>
      </c>
      <c r="B69" s="70">
        <v>10</v>
      </c>
      <c r="C69" s="83">
        <v>38.910336835705365</v>
      </c>
      <c r="D69" s="83">
        <v>19.57</v>
      </c>
      <c r="E69" s="17">
        <f t="shared" si="17"/>
        <v>12.385544889546333</v>
      </c>
      <c r="G69">
        <f t="shared" si="18"/>
        <v>2.9739977814079848</v>
      </c>
      <c r="H69" s="32">
        <f t="shared" si="19"/>
        <v>8.0739281873986948E-2</v>
      </c>
      <c r="I69" s="17">
        <f t="shared" si="20"/>
        <v>19.610976403198567</v>
      </c>
      <c r="J69" s="17">
        <f t="shared" si="21"/>
        <v>-4.0976403198566658E-2</v>
      </c>
      <c r="K69" s="47">
        <f t="shared" si="22"/>
        <v>1.6790656190915037E-3</v>
      </c>
      <c r="L69" s="47">
        <f t="shared" si="23"/>
        <v>4.1257637676247239</v>
      </c>
      <c r="P69" s="17">
        <f t="shared" si="24"/>
        <v>19.57</v>
      </c>
      <c r="Q69" s="17">
        <f t="shared" si="25"/>
        <v>12.385544889546333</v>
      </c>
      <c r="R69" s="17">
        <f t="shared" si="26"/>
        <v>153.40172221096728</v>
      </c>
      <c r="S69" s="17">
        <f t="shared" si="27"/>
        <v>19.488100339969005</v>
      </c>
      <c r="T69" s="17">
        <f t="shared" si="28"/>
        <v>8.1899660030995136E-2</v>
      </c>
      <c r="U69" s="47">
        <f t="shared" si="29"/>
        <v>6.7075543131925822E-3</v>
      </c>
      <c r="V69" s="47">
        <f t="shared" si="30"/>
        <v>4.1257637676247239</v>
      </c>
    </row>
    <row r="70" spans="1:22" x14ac:dyDescent="0.25">
      <c r="A70" s="70">
        <v>5</v>
      </c>
      <c r="B70" s="70">
        <v>56</v>
      </c>
      <c r="C70" s="83">
        <v>52.038140448967674</v>
      </c>
      <c r="D70" s="83">
        <v>21.63</v>
      </c>
      <c r="E70" s="17">
        <f t="shared" ref="E70:E83" si="31">C70/PI()</f>
        <v>16.564254563527015</v>
      </c>
      <c r="G70">
        <f t="shared" si="18"/>
        <v>3.0740812399649675</v>
      </c>
      <c r="H70" s="32">
        <f t="shared" si="19"/>
        <v>6.0370963037594774E-2</v>
      </c>
      <c r="I70" s="17">
        <f t="shared" si="20"/>
        <v>23.097871085096813</v>
      </c>
      <c r="J70" s="17">
        <f t="shared" si="21"/>
        <v>-1.4678710850968137</v>
      </c>
      <c r="K70" s="47">
        <f t="shared" si="22"/>
        <v>2.1546455224632974</v>
      </c>
      <c r="L70" s="47">
        <f t="shared" si="23"/>
        <v>8.295771485258989E-4</v>
      </c>
      <c r="P70" s="17">
        <f t="shared" si="24"/>
        <v>21.63</v>
      </c>
      <c r="Q70" s="17">
        <f t="shared" si="25"/>
        <v>16.564254563527015</v>
      </c>
      <c r="R70" s="17">
        <f t="shared" si="26"/>
        <v>274.37452924532556</v>
      </c>
      <c r="S70" s="17">
        <f t="shared" si="27"/>
        <v>23.252160883758819</v>
      </c>
      <c r="T70" s="17">
        <f t="shared" si="28"/>
        <v>-1.6221608837588199</v>
      </c>
      <c r="U70" s="47">
        <f t="shared" si="29"/>
        <v>2.6314059327971959</v>
      </c>
      <c r="V70" s="47">
        <f t="shared" si="30"/>
        <v>8.295771485258989E-4</v>
      </c>
    </row>
    <row r="71" spans="1:22" x14ac:dyDescent="0.25">
      <c r="A71" s="70">
        <v>5</v>
      </c>
      <c r="B71" s="70">
        <v>61</v>
      </c>
      <c r="C71" s="83">
        <v>50.382381434682337</v>
      </c>
      <c r="D71" s="83">
        <v>21.218</v>
      </c>
      <c r="E71" s="17">
        <f t="shared" si="31"/>
        <v>16.037210100142062</v>
      </c>
      <c r="G71">
        <f t="shared" si="18"/>
        <v>3.0548498780370799</v>
      </c>
      <c r="H71" s="32">
        <f t="shared" si="19"/>
        <v>6.2354985297046257E-2</v>
      </c>
      <c r="I71" s="17">
        <f t="shared" si="20"/>
        <v>22.732591728201545</v>
      </c>
      <c r="J71" s="17">
        <f t="shared" si="21"/>
        <v>-1.5145917282015446</v>
      </c>
      <c r="K71" s="47">
        <f t="shared" si="22"/>
        <v>2.2939881031365417</v>
      </c>
      <c r="L71" s="47">
        <f t="shared" si="23"/>
        <v>0.14684041524376582</v>
      </c>
      <c r="P71" s="17">
        <f t="shared" si="24"/>
        <v>21.218</v>
      </c>
      <c r="Q71" s="17">
        <f t="shared" si="25"/>
        <v>16.037210100142062</v>
      </c>
      <c r="R71" s="17">
        <f t="shared" si="26"/>
        <v>257.19210779609858</v>
      </c>
      <c r="S71" s="17">
        <f t="shared" si="27"/>
        <v>22.838211000352196</v>
      </c>
      <c r="T71" s="17">
        <f t="shared" si="28"/>
        <v>-1.6202110003521959</v>
      </c>
      <c r="U71" s="47">
        <f t="shared" si="29"/>
        <v>2.6250836856622635</v>
      </c>
      <c r="V71" s="47">
        <f t="shared" si="30"/>
        <v>0.14684041524376582</v>
      </c>
    </row>
    <row r="72" spans="1:22" x14ac:dyDescent="0.25">
      <c r="A72" s="70">
        <v>5</v>
      </c>
      <c r="B72" s="70">
        <v>62</v>
      </c>
      <c r="C72" s="83">
        <v>50.618918436723085</v>
      </c>
      <c r="D72" s="83">
        <v>21.733000000000001</v>
      </c>
      <c r="E72" s="17">
        <f t="shared" si="31"/>
        <v>16.112502166339908</v>
      </c>
      <c r="G72">
        <f t="shared" si="18"/>
        <v>3.0788318427235652</v>
      </c>
      <c r="H72" s="32">
        <f t="shared" si="19"/>
        <v>6.2063606861078764E-2</v>
      </c>
      <c r="I72" s="17">
        <f t="shared" si="20"/>
        <v>22.785873463667436</v>
      </c>
      <c r="J72" s="17">
        <f t="shared" si="21"/>
        <v>-1.0528734636674351</v>
      </c>
      <c r="K72" s="47">
        <f t="shared" si="22"/>
        <v>1.1085425304950618</v>
      </c>
      <c r="L72" s="47">
        <f t="shared" si="23"/>
        <v>1.7371867624716143E-2</v>
      </c>
      <c r="P72" s="17">
        <f t="shared" si="24"/>
        <v>21.733000000000001</v>
      </c>
      <c r="Q72" s="17">
        <f t="shared" si="25"/>
        <v>16.112502166339908</v>
      </c>
      <c r="R72" s="17">
        <f t="shared" si="26"/>
        <v>259.61272606030826</v>
      </c>
      <c r="S72" s="17">
        <f t="shared" si="27"/>
        <v>22.8984211573305</v>
      </c>
      <c r="T72" s="17">
        <f t="shared" si="28"/>
        <v>-1.1654211573304991</v>
      </c>
      <c r="U72" s="47">
        <f t="shared" si="29"/>
        <v>1.35820647395356</v>
      </c>
      <c r="V72" s="47">
        <f t="shared" si="30"/>
        <v>1.7371867624716143E-2</v>
      </c>
    </row>
    <row r="73" spans="1:22" x14ac:dyDescent="0.25">
      <c r="A73" s="70">
        <v>5</v>
      </c>
      <c r="B73" s="70">
        <v>77</v>
      </c>
      <c r="C73" s="83">
        <v>50.855455438763869</v>
      </c>
      <c r="D73" s="83">
        <v>21.320999999999998</v>
      </c>
      <c r="E73" s="17">
        <f t="shared" si="31"/>
        <v>16.187794232537765</v>
      </c>
      <c r="G73">
        <f t="shared" si="18"/>
        <v>3.0596925025128678</v>
      </c>
      <c r="H73" s="32">
        <f t="shared" si="19"/>
        <v>6.1774938922189999E-2</v>
      </c>
      <c r="I73" s="17">
        <f t="shared" si="20"/>
        <v>22.838782701299291</v>
      </c>
      <c r="J73" s="17">
        <f t="shared" si="21"/>
        <v>-1.5177827012992928</v>
      </c>
      <c r="K73" s="47">
        <f t="shared" si="22"/>
        <v>2.3036643283633782</v>
      </c>
      <c r="L73" s="47">
        <f t="shared" si="23"/>
        <v>7.8510705719956969E-2</v>
      </c>
      <c r="P73" s="17">
        <f t="shared" si="24"/>
        <v>21.320999999999998</v>
      </c>
      <c r="Q73" s="17">
        <f t="shared" si="25"/>
        <v>16.187794232537765</v>
      </c>
      <c r="R73" s="17">
        <f t="shared" si="26"/>
        <v>262.04468211498295</v>
      </c>
      <c r="S73" s="17">
        <f t="shared" si="27"/>
        <v>22.958273161192551</v>
      </c>
      <c r="T73" s="17">
        <f t="shared" si="28"/>
        <v>-1.6372731611925531</v>
      </c>
      <c r="U73" s="47">
        <f t="shared" si="29"/>
        <v>2.6806634043614559</v>
      </c>
      <c r="V73" s="47">
        <f t="shared" si="30"/>
        <v>7.8510705719956969E-2</v>
      </c>
    </row>
    <row r="74" spans="1:22" x14ac:dyDescent="0.25">
      <c r="A74" s="70">
        <v>5</v>
      </c>
      <c r="B74" s="70">
        <v>79</v>
      </c>
      <c r="C74" s="83">
        <v>50.264112933661963</v>
      </c>
      <c r="D74" s="83">
        <v>21.218</v>
      </c>
      <c r="E74" s="17">
        <f t="shared" si="31"/>
        <v>15.99956406704314</v>
      </c>
      <c r="G74">
        <f t="shared" si="18"/>
        <v>3.0548498780370799</v>
      </c>
      <c r="H74" s="32">
        <f t="shared" si="19"/>
        <v>6.2501702909509876E-2</v>
      </c>
      <c r="I74" s="17">
        <f t="shared" si="20"/>
        <v>22.705809988160048</v>
      </c>
      <c r="J74" s="17">
        <f t="shared" si="21"/>
        <v>-1.4878099881600484</v>
      </c>
      <c r="K74" s="47">
        <f t="shared" si="22"/>
        <v>2.2135785608688034</v>
      </c>
      <c r="L74" s="47">
        <f t="shared" si="23"/>
        <v>0.14684041524376582</v>
      </c>
      <c r="P74" s="17">
        <f t="shared" si="24"/>
        <v>21.218</v>
      </c>
      <c r="Q74" s="17">
        <f t="shared" si="25"/>
        <v>15.99956406704314</v>
      </c>
      <c r="R74" s="17">
        <f t="shared" si="26"/>
        <v>255.98605033541804</v>
      </c>
      <c r="S74" s="17">
        <f t="shared" si="27"/>
        <v>22.80797161444444</v>
      </c>
      <c r="T74" s="17">
        <f t="shared" si="28"/>
        <v>-1.5899716144444405</v>
      </c>
      <c r="U74" s="47">
        <f t="shared" si="29"/>
        <v>2.5280097347390607</v>
      </c>
      <c r="V74" s="47">
        <f t="shared" si="30"/>
        <v>0.14684041524376582</v>
      </c>
    </row>
    <row r="75" spans="1:22" x14ac:dyDescent="0.25">
      <c r="A75" s="70">
        <v>6</v>
      </c>
      <c r="B75" s="70">
        <v>1</v>
      </c>
      <c r="C75" s="83">
        <v>43.995882379581758</v>
      </c>
      <c r="D75" s="83">
        <v>20.703000000000003</v>
      </c>
      <c r="E75" s="17">
        <f t="shared" si="31"/>
        <v>14.004324312800112</v>
      </c>
      <c r="G75">
        <f t="shared" si="18"/>
        <v>3.0302786173065748</v>
      </c>
      <c r="H75" s="32">
        <f t="shared" si="19"/>
        <v>7.1406515420811029E-2</v>
      </c>
      <c r="I75" s="17">
        <f t="shared" si="20"/>
        <v>21.138041898285827</v>
      </c>
      <c r="J75" s="17">
        <f t="shared" si="21"/>
        <v>-0.4350418982858244</v>
      </c>
      <c r="K75" s="47">
        <f t="shared" si="22"/>
        <v>0.18926145326413357</v>
      </c>
      <c r="L75" s="47">
        <f t="shared" si="23"/>
        <v>0.80675896286281024</v>
      </c>
      <c r="P75" s="17">
        <f t="shared" si="24"/>
        <v>20.703000000000003</v>
      </c>
      <c r="Q75" s="17">
        <f t="shared" si="25"/>
        <v>14.004324312800112</v>
      </c>
      <c r="R75" s="17">
        <f t="shared" si="26"/>
        <v>196.12109945808433</v>
      </c>
      <c r="S75" s="17">
        <f t="shared" si="27"/>
        <v>21.077154883990122</v>
      </c>
      <c r="T75" s="17">
        <f t="shared" si="28"/>
        <v>-0.3741548839901192</v>
      </c>
      <c r="U75" s="47">
        <f t="shared" si="29"/>
        <v>0.13999187721365955</v>
      </c>
      <c r="V75" s="47">
        <f t="shared" si="30"/>
        <v>0.80675896286281024</v>
      </c>
    </row>
    <row r="76" spans="1:22" x14ac:dyDescent="0.25">
      <c r="A76" s="70">
        <v>6</v>
      </c>
      <c r="B76" s="70">
        <v>2</v>
      </c>
      <c r="C76" s="83">
        <v>35.598818807134712</v>
      </c>
      <c r="D76" s="83">
        <v>19.57</v>
      </c>
      <c r="E76" s="17">
        <f t="shared" si="31"/>
        <v>11.331455962776438</v>
      </c>
      <c r="G76">
        <f t="shared" si="18"/>
        <v>2.9739977814079848</v>
      </c>
      <c r="H76" s="32">
        <f t="shared" si="19"/>
        <v>8.824991274598569E-2</v>
      </c>
      <c r="I76" s="17">
        <f t="shared" si="20"/>
        <v>18.462554791855645</v>
      </c>
      <c r="J76" s="17">
        <f t="shared" si="21"/>
        <v>1.1074452081443553</v>
      </c>
      <c r="K76" s="47">
        <f t="shared" si="22"/>
        <v>1.2264348890418946</v>
      </c>
      <c r="L76" s="47">
        <f t="shared" si="23"/>
        <v>4.1257637676247239</v>
      </c>
      <c r="P76" s="17">
        <f t="shared" si="24"/>
        <v>19.57</v>
      </c>
      <c r="Q76" s="17">
        <f t="shared" si="25"/>
        <v>11.331455962776438</v>
      </c>
      <c r="R76" s="17">
        <f t="shared" si="26"/>
        <v>128.40189423634169</v>
      </c>
      <c r="S76" s="17">
        <f t="shared" si="27"/>
        <v>18.364366099121838</v>
      </c>
      <c r="T76" s="17">
        <f t="shared" si="28"/>
        <v>1.205633900878162</v>
      </c>
      <c r="U76" s="47">
        <f t="shared" si="29"/>
        <v>1.4535531029466937</v>
      </c>
      <c r="V76" s="47">
        <f t="shared" si="30"/>
        <v>4.1257637676247239</v>
      </c>
    </row>
    <row r="77" spans="1:22" x14ac:dyDescent="0.25">
      <c r="A77" s="70">
        <v>6</v>
      </c>
      <c r="B77" s="70">
        <v>3</v>
      </c>
      <c r="C77" s="83">
        <v>32.760374782645556</v>
      </c>
      <c r="D77" s="83">
        <v>17.510000000000002</v>
      </c>
      <c r="E77" s="17">
        <f t="shared" si="31"/>
        <v>10.427951168402233</v>
      </c>
      <c r="G77">
        <f t="shared" si="18"/>
        <v>2.8627721462977607</v>
      </c>
      <c r="H77" s="32">
        <f t="shared" si="19"/>
        <v>9.5896114572352725E-2</v>
      </c>
      <c r="I77" s="17">
        <f t="shared" si="20"/>
        <v>17.362462435704938</v>
      </c>
      <c r="J77" s="17">
        <f t="shared" si="21"/>
        <v>0.14753756429506382</v>
      </c>
      <c r="K77" s="47">
        <f t="shared" si="22"/>
        <v>2.1767332878120091E-2</v>
      </c>
      <c r="L77" s="47">
        <f t="shared" si="23"/>
        <v>16.737897958100913</v>
      </c>
      <c r="P77" s="17">
        <f t="shared" si="24"/>
        <v>17.510000000000002</v>
      </c>
      <c r="Q77" s="17">
        <f t="shared" si="25"/>
        <v>10.427951168402233</v>
      </c>
      <c r="R77" s="17">
        <f t="shared" si="26"/>
        <v>108.74216557058149</v>
      </c>
      <c r="S77" s="17">
        <f t="shared" si="27"/>
        <v>17.345293435115664</v>
      </c>
      <c r="T77" s="17">
        <f t="shared" si="28"/>
        <v>0.16470656488433733</v>
      </c>
      <c r="U77" s="47">
        <f t="shared" si="29"/>
        <v>2.712825251599842E-2</v>
      </c>
      <c r="V77" s="47">
        <f t="shared" si="30"/>
        <v>16.737897958100913</v>
      </c>
    </row>
    <row r="78" spans="1:22" x14ac:dyDescent="0.25">
      <c r="A78" s="70">
        <v>6</v>
      </c>
      <c r="B78" s="70">
        <v>4</v>
      </c>
      <c r="C78" s="83">
        <v>39.856484843868429</v>
      </c>
      <c r="D78" s="83">
        <v>20.6</v>
      </c>
      <c r="E78" s="17">
        <f t="shared" si="31"/>
        <v>12.686713154337738</v>
      </c>
      <c r="G78">
        <f t="shared" si="18"/>
        <v>3.0252910757955354</v>
      </c>
      <c r="H78" s="32">
        <f t="shared" si="19"/>
        <v>7.8822622363625208E-2</v>
      </c>
      <c r="I78" s="17">
        <f t="shared" si="20"/>
        <v>19.915314267494832</v>
      </c>
      <c r="J78" s="17">
        <f t="shared" si="21"/>
        <v>0.6846857325051694</v>
      </c>
      <c r="K78" s="47">
        <f t="shared" si="22"/>
        <v>0.46879455229614037</v>
      </c>
      <c r="L78" s="47">
        <f t="shared" si="23"/>
        <v>1.0023966723866227</v>
      </c>
      <c r="P78" s="17">
        <f t="shared" si="24"/>
        <v>20.6</v>
      </c>
      <c r="Q78" s="17">
        <f t="shared" si="25"/>
        <v>12.686713154337738</v>
      </c>
      <c r="R78" s="17">
        <f t="shared" si="26"/>
        <v>160.95269066044619</v>
      </c>
      <c r="S78" s="17">
        <f t="shared" si="27"/>
        <v>19.79627375373985</v>
      </c>
      <c r="T78" s="17">
        <f t="shared" si="28"/>
        <v>0.8037262462601511</v>
      </c>
      <c r="U78" s="47">
        <f t="shared" si="29"/>
        <v>0.64597587892743302</v>
      </c>
      <c r="V78" s="47">
        <f t="shared" si="30"/>
        <v>1.0023966723866227</v>
      </c>
    </row>
    <row r="79" spans="1:22" x14ac:dyDescent="0.25">
      <c r="A79" s="70">
        <v>6</v>
      </c>
      <c r="B79" s="70">
        <v>5</v>
      </c>
      <c r="C79" s="83">
        <v>36.426698314277367</v>
      </c>
      <c r="D79" s="83">
        <v>19.055</v>
      </c>
      <c r="E79" s="17">
        <f t="shared" si="31"/>
        <v>11.594978194468908</v>
      </c>
      <c r="G79">
        <f t="shared" si="18"/>
        <v>2.9473295343258235</v>
      </c>
      <c r="H79" s="32">
        <f t="shared" si="19"/>
        <v>8.6244232910849705E-2</v>
      </c>
      <c r="I79" s="17">
        <f t="shared" si="20"/>
        <v>18.762485497327795</v>
      </c>
      <c r="J79" s="17">
        <f t="shared" si="21"/>
        <v>0.29251450267220491</v>
      </c>
      <c r="K79" s="47">
        <f t="shared" si="22"/>
        <v>8.556473427356738E-2</v>
      </c>
      <c r="L79" s="47">
        <f t="shared" si="23"/>
        <v>6.4831223152437767</v>
      </c>
      <c r="P79" s="17">
        <f t="shared" si="24"/>
        <v>19.055</v>
      </c>
      <c r="Q79" s="17">
        <f t="shared" si="25"/>
        <v>11.594978194468908</v>
      </c>
      <c r="R79" s="17">
        <f t="shared" si="26"/>
        <v>134.44351933020945</v>
      </c>
      <c r="S79" s="17">
        <f t="shared" si="27"/>
        <v>18.651880722844972</v>
      </c>
      <c r="T79" s="17">
        <f t="shared" si="28"/>
        <v>0.40311927715502804</v>
      </c>
      <c r="U79" s="47">
        <f t="shared" si="29"/>
        <v>0.16250515161399232</v>
      </c>
      <c r="V79" s="47">
        <f t="shared" si="30"/>
        <v>6.4831223152437767</v>
      </c>
    </row>
    <row r="80" spans="1:22" x14ac:dyDescent="0.25">
      <c r="A80" s="70">
        <v>6</v>
      </c>
      <c r="B80" s="70">
        <v>6</v>
      </c>
      <c r="C80" s="83">
        <v>33.706522790808613</v>
      </c>
      <c r="D80" s="83">
        <v>19.055</v>
      </c>
      <c r="E80" s="17">
        <f t="shared" si="31"/>
        <v>10.729119433193636</v>
      </c>
      <c r="G80">
        <f t="shared" si="18"/>
        <v>2.9473295343258235</v>
      </c>
      <c r="H80" s="32">
        <f t="shared" si="19"/>
        <v>9.3204293812427008E-2</v>
      </c>
      <c r="I80" s="17">
        <f t="shared" si="20"/>
        <v>17.742062124876774</v>
      </c>
      <c r="J80" s="17">
        <f t="shared" si="21"/>
        <v>1.3129378751232252</v>
      </c>
      <c r="K80" s="47">
        <f t="shared" si="22"/>
        <v>1.7238058639330898</v>
      </c>
      <c r="L80" s="47">
        <f t="shared" si="23"/>
        <v>6.4831223152437767</v>
      </c>
      <c r="P80" s="17">
        <f t="shared" si="24"/>
        <v>19.055</v>
      </c>
      <c r="Q80" s="17">
        <f t="shared" si="25"/>
        <v>10.729119433193636</v>
      </c>
      <c r="R80" s="17">
        <f t="shared" si="26"/>
        <v>115.11400381173334</v>
      </c>
      <c r="S80" s="17">
        <f t="shared" si="27"/>
        <v>17.690714772977952</v>
      </c>
      <c r="T80" s="17">
        <f t="shared" si="28"/>
        <v>1.364285227022048</v>
      </c>
      <c r="U80" s="47">
        <f t="shared" si="29"/>
        <v>1.861274180670601</v>
      </c>
      <c r="V80" s="47">
        <f t="shared" si="30"/>
        <v>6.4831223152437767</v>
      </c>
    </row>
    <row r="81" spans="1:22" x14ac:dyDescent="0.25">
      <c r="A81" s="70">
        <v>6</v>
      </c>
      <c r="B81" s="70">
        <v>7</v>
      </c>
      <c r="C81" s="83">
        <v>46.242983898969015</v>
      </c>
      <c r="D81" s="83">
        <v>21.011999999999997</v>
      </c>
      <c r="E81" s="17">
        <f t="shared" si="31"/>
        <v>14.719598941679692</v>
      </c>
      <c r="G81">
        <f t="shared" si="18"/>
        <v>3.0450937030917151</v>
      </c>
      <c r="H81" s="32">
        <f t="shared" si="19"/>
        <v>6.7936633597293336E-2</v>
      </c>
      <c r="I81" s="17">
        <f t="shared" si="20"/>
        <v>21.735642331296489</v>
      </c>
      <c r="J81" s="17">
        <f t="shared" si="21"/>
        <v>-0.72364233129649236</v>
      </c>
      <c r="K81" s="47">
        <f t="shared" si="22"/>
        <v>0.52365822364422243</v>
      </c>
      <c r="L81" s="47">
        <f t="shared" si="23"/>
        <v>0.34715383429138935</v>
      </c>
      <c r="P81" s="17">
        <f t="shared" si="24"/>
        <v>21.011999999999997</v>
      </c>
      <c r="Q81" s="17">
        <f t="shared" si="25"/>
        <v>14.719598941679692</v>
      </c>
      <c r="R81" s="17">
        <f t="shared" si="26"/>
        <v>216.6665930038979</v>
      </c>
      <c r="S81" s="17">
        <f t="shared" si="27"/>
        <v>21.72655721753658</v>
      </c>
      <c r="T81" s="17">
        <f t="shared" si="28"/>
        <v>-0.71455721753658352</v>
      </c>
      <c r="U81" s="47">
        <f t="shared" si="29"/>
        <v>0.51059201713362434</v>
      </c>
      <c r="V81" s="47">
        <f t="shared" si="30"/>
        <v>0.34715383429138935</v>
      </c>
    </row>
    <row r="82" spans="1:22" x14ac:dyDescent="0.25">
      <c r="A82" s="70">
        <v>6</v>
      </c>
      <c r="B82" s="70">
        <v>8</v>
      </c>
      <c r="C82" s="83">
        <v>37.491114823460805</v>
      </c>
      <c r="D82" s="83">
        <v>19.57</v>
      </c>
      <c r="E82" s="17">
        <f t="shared" si="31"/>
        <v>11.933792492359236</v>
      </c>
      <c r="G82">
        <f t="shared" si="18"/>
        <v>2.9739977814079848</v>
      </c>
      <c r="H82" s="32">
        <f t="shared" si="19"/>
        <v>8.3795658474894952E-2</v>
      </c>
      <c r="I82" s="17">
        <f t="shared" si="20"/>
        <v>19.135260019089724</v>
      </c>
      <c r="J82" s="17">
        <f t="shared" si="21"/>
        <v>0.4347399809102761</v>
      </c>
      <c r="K82" s="47">
        <f t="shared" si="22"/>
        <v>0.18899885100186722</v>
      </c>
      <c r="L82" s="47">
        <f t="shared" si="23"/>
        <v>4.1257637676247239</v>
      </c>
      <c r="P82" s="17">
        <f t="shared" si="24"/>
        <v>19.57</v>
      </c>
      <c r="Q82" s="17">
        <f t="shared" si="25"/>
        <v>11.933792492359236</v>
      </c>
      <c r="R82" s="17">
        <f t="shared" si="26"/>
        <v>142.41540325068968</v>
      </c>
      <c r="S82" s="17">
        <f t="shared" si="27"/>
        <v>19.015095625824834</v>
      </c>
      <c r="T82" s="17">
        <f t="shared" si="28"/>
        <v>0.55490437417516603</v>
      </c>
      <c r="U82" s="47">
        <f t="shared" si="29"/>
        <v>0.30791886447873268</v>
      </c>
      <c r="V82" s="47">
        <f t="shared" si="30"/>
        <v>4.1257637676247239</v>
      </c>
    </row>
    <row r="83" spans="1:22" x14ac:dyDescent="0.25">
      <c r="A83" s="70">
        <v>6</v>
      </c>
      <c r="B83" s="70">
        <v>9</v>
      </c>
      <c r="C83" s="83">
        <v>30.513273263258316</v>
      </c>
      <c r="D83" s="83">
        <v>16.995000000000001</v>
      </c>
      <c r="E83" s="17">
        <f t="shared" si="31"/>
        <v>9.7126765395226577</v>
      </c>
      <c r="G83">
        <f t="shared" si="18"/>
        <v>2.8329191831480793</v>
      </c>
      <c r="H83" s="32">
        <f t="shared" si="19"/>
        <v>0.10295823153698334</v>
      </c>
      <c r="I83" s="17">
        <f t="shared" si="20"/>
        <v>16.404724193563343</v>
      </c>
      <c r="J83" s="17">
        <f t="shared" si="21"/>
        <v>0.590275806436658</v>
      </c>
      <c r="K83" s="47">
        <f t="shared" si="22"/>
        <v>0.34842552766444695</v>
      </c>
      <c r="L83" s="47">
        <f t="shared" si="23"/>
        <v>21.217056505719963</v>
      </c>
      <c r="P83" s="17">
        <f t="shared" si="24"/>
        <v>16.995000000000001</v>
      </c>
      <c r="Q83" s="17">
        <f t="shared" si="25"/>
        <v>9.7126765395226577</v>
      </c>
      <c r="R83" s="17">
        <f t="shared" si="26"/>
        <v>94.33608556139383</v>
      </c>
      <c r="S83" s="17">
        <f t="shared" si="27"/>
        <v>16.501951189112344</v>
      </c>
      <c r="T83" s="17">
        <f t="shared" si="28"/>
        <v>0.4930488108876574</v>
      </c>
      <c r="U83" s="47">
        <f t="shared" si="29"/>
        <v>0.24309712991773294</v>
      </c>
      <c r="V83" s="47">
        <f t="shared" si="30"/>
        <v>21.217056505719963</v>
      </c>
    </row>
    <row r="84" spans="1:22" x14ac:dyDescent="0.25">
      <c r="A84" s="70">
        <v>6</v>
      </c>
      <c r="B84" s="70">
        <v>10</v>
      </c>
      <c r="C84" s="83">
        <v>40.447827348970321</v>
      </c>
      <c r="D84" s="83">
        <v>20.394000000000002</v>
      </c>
      <c r="E84" s="17">
        <f t="shared" ref="E84:E90" si="32">C84/PI()</f>
        <v>12.87494331983236</v>
      </c>
      <c r="G84">
        <f t="shared" si="18"/>
        <v>3.0152407399420342</v>
      </c>
      <c r="H84" s="32">
        <f t="shared" si="19"/>
        <v>7.7670244843689201E-2</v>
      </c>
      <c r="I84" s="17">
        <f t="shared" si="20"/>
        <v>20.100563992041771</v>
      </c>
      <c r="J84" s="17">
        <f t="shared" si="21"/>
        <v>0.29343600795823122</v>
      </c>
      <c r="K84" s="47">
        <f t="shared" si="22"/>
        <v>8.6104690766463127E-2</v>
      </c>
      <c r="L84" s="47">
        <f t="shared" si="23"/>
        <v>1.4573260914342407</v>
      </c>
      <c r="P84" s="17">
        <f t="shared" si="24"/>
        <v>20.394000000000002</v>
      </c>
      <c r="Q84" s="17">
        <f t="shared" si="25"/>
        <v>12.87494331983236</v>
      </c>
      <c r="R84" s="17">
        <f t="shared" si="26"/>
        <v>165.76416548889591</v>
      </c>
      <c r="S84" s="17">
        <f t="shared" si="27"/>
        <v>19.985972143276971</v>
      </c>
      <c r="T84" s="17">
        <f t="shared" si="28"/>
        <v>0.40802785672303088</v>
      </c>
      <c r="U84" s="47">
        <f t="shared" si="29"/>
        <v>0.16648673186199023</v>
      </c>
      <c r="V84" s="47">
        <f t="shared" si="30"/>
        <v>1.4573260914342407</v>
      </c>
    </row>
    <row r="85" spans="1:22" x14ac:dyDescent="0.25">
      <c r="A85" s="70">
        <v>6</v>
      </c>
      <c r="B85" s="70">
        <v>11</v>
      </c>
      <c r="C85" s="83">
        <v>38.910336835705365</v>
      </c>
      <c r="D85" s="83">
        <v>21.423999999999999</v>
      </c>
      <c r="E85" s="17">
        <f t="shared" si="32"/>
        <v>12.385544889546333</v>
      </c>
      <c r="G85">
        <f t="shared" si="18"/>
        <v>3.0645117889488165</v>
      </c>
      <c r="H85" s="32">
        <f t="shared" si="19"/>
        <v>8.0739281873986948E-2</v>
      </c>
      <c r="I85" s="17">
        <f t="shared" si="20"/>
        <v>19.610976403198567</v>
      </c>
      <c r="J85" s="17">
        <f t="shared" si="21"/>
        <v>1.8130235968014325</v>
      </c>
      <c r="K85" s="47">
        <f t="shared" si="22"/>
        <v>3.2870545625588035</v>
      </c>
      <c r="L85" s="47">
        <f t="shared" si="23"/>
        <v>3.1398996196146049E-2</v>
      </c>
      <c r="P85" s="17">
        <f t="shared" si="24"/>
        <v>21.423999999999999</v>
      </c>
      <c r="Q85" s="17">
        <f t="shared" si="25"/>
        <v>12.385544889546333</v>
      </c>
      <c r="R85" s="17">
        <f t="shared" si="26"/>
        <v>153.40172221096728</v>
      </c>
      <c r="S85" s="17">
        <f t="shared" si="27"/>
        <v>19.488100339969005</v>
      </c>
      <c r="T85" s="17">
        <f t="shared" si="28"/>
        <v>1.9358996600309943</v>
      </c>
      <c r="U85" s="47">
        <f t="shared" si="29"/>
        <v>3.7477074937081194</v>
      </c>
      <c r="V85" s="47">
        <f t="shared" si="30"/>
        <v>3.1398996196146049E-2</v>
      </c>
    </row>
    <row r="86" spans="1:22" x14ac:dyDescent="0.25">
      <c r="A86" s="70">
        <v>6</v>
      </c>
      <c r="B86" s="70">
        <v>28</v>
      </c>
      <c r="C86" s="83">
        <v>50.264112933661963</v>
      </c>
      <c r="D86" s="83">
        <v>22.866</v>
      </c>
      <c r="E86" s="17">
        <f t="shared" si="32"/>
        <v>15.99956406704314</v>
      </c>
      <c r="G86">
        <f t="shared" si="18"/>
        <v>3.1296510911197783</v>
      </c>
      <c r="H86" s="32">
        <f t="shared" si="19"/>
        <v>6.2501702909509876E-2</v>
      </c>
      <c r="I86" s="17">
        <f t="shared" si="20"/>
        <v>22.705809988160048</v>
      </c>
      <c r="J86" s="17">
        <f t="shared" si="21"/>
        <v>0.1601900118399513</v>
      </c>
      <c r="K86" s="47">
        <f t="shared" si="22"/>
        <v>2.5660839893283736E-2</v>
      </c>
      <c r="L86" s="47">
        <f t="shared" si="23"/>
        <v>1.5997250628628057</v>
      </c>
      <c r="P86" s="17">
        <f t="shared" si="24"/>
        <v>22.866</v>
      </c>
      <c r="Q86" s="17">
        <f t="shared" si="25"/>
        <v>15.99956406704314</v>
      </c>
      <c r="R86" s="17">
        <f t="shared" si="26"/>
        <v>255.98605033541804</v>
      </c>
      <c r="S86" s="17">
        <f t="shared" si="27"/>
        <v>22.80797161444444</v>
      </c>
      <c r="T86" s="17">
        <f t="shared" si="28"/>
        <v>5.8028385555559225E-2</v>
      </c>
      <c r="U86" s="47">
        <f t="shared" si="29"/>
        <v>3.3672935301846344E-3</v>
      </c>
      <c r="V86" s="47">
        <f t="shared" si="30"/>
        <v>1.5997250628628057</v>
      </c>
    </row>
    <row r="87" spans="1:22" x14ac:dyDescent="0.25">
      <c r="A87" s="70">
        <v>6</v>
      </c>
      <c r="B87" s="70">
        <v>51</v>
      </c>
      <c r="C87" s="83">
        <v>49.791038929580431</v>
      </c>
      <c r="D87" s="83">
        <v>22.66</v>
      </c>
      <c r="E87" s="17">
        <f t="shared" si="32"/>
        <v>15.848979934647438</v>
      </c>
      <c r="G87">
        <f t="shared" si="18"/>
        <v>3.1206012555998601</v>
      </c>
      <c r="H87" s="32">
        <f t="shared" si="19"/>
        <v>6.30955433172012E-2</v>
      </c>
      <c r="I87" s="17">
        <f t="shared" si="20"/>
        <v>22.597732652788874</v>
      </c>
      <c r="J87" s="17">
        <f t="shared" si="21"/>
        <v>6.2267347211125923E-2</v>
      </c>
      <c r="K87" s="47">
        <f t="shared" si="22"/>
        <v>3.8772225287109115E-3</v>
      </c>
      <c r="L87" s="47">
        <f t="shared" si="23"/>
        <v>1.1210624819104267</v>
      </c>
      <c r="P87" s="17">
        <f t="shared" si="24"/>
        <v>22.66</v>
      </c>
      <c r="Q87" s="17">
        <f t="shared" si="25"/>
        <v>15.848979934647438</v>
      </c>
      <c r="R87" s="17">
        <f t="shared" si="26"/>
        <v>251.19016496885712</v>
      </c>
      <c r="S87" s="17">
        <f t="shared" si="27"/>
        <v>22.68611868802277</v>
      </c>
      <c r="T87" s="17">
        <f t="shared" si="28"/>
        <v>-2.6118688022769732E-2</v>
      </c>
      <c r="U87" s="47">
        <f t="shared" si="29"/>
        <v>6.8218586403077507E-4</v>
      </c>
      <c r="V87" s="47">
        <f t="shared" si="30"/>
        <v>1.1210624819104267</v>
      </c>
    </row>
    <row r="88" spans="1:22" x14ac:dyDescent="0.25">
      <c r="A88" s="70">
        <v>6</v>
      </c>
      <c r="B88" s="70">
        <v>55</v>
      </c>
      <c r="C88" s="83">
        <v>54.403510469375291</v>
      </c>
      <c r="D88" s="83">
        <v>22.66</v>
      </c>
      <c r="E88" s="17">
        <f t="shared" si="32"/>
        <v>17.317175225505515</v>
      </c>
      <c r="G88">
        <f t="shared" si="18"/>
        <v>3.1206012555998601</v>
      </c>
      <c r="H88" s="32">
        <f t="shared" si="19"/>
        <v>5.7746138557699354E-2</v>
      </c>
      <c r="I88" s="17">
        <f t="shared" si="20"/>
        <v>23.590163685491259</v>
      </c>
      <c r="J88" s="17">
        <f t="shared" si="21"/>
        <v>-0.93016368549125872</v>
      </c>
      <c r="K88" s="47">
        <f t="shared" si="22"/>
        <v>0.8652044818066813</v>
      </c>
      <c r="L88" s="47">
        <f t="shared" si="23"/>
        <v>1.1210624819104267</v>
      </c>
      <c r="P88" s="17">
        <f t="shared" si="24"/>
        <v>22.66</v>
      </c>
      <c r="Q88" s="17">
        <f t="shared" si="25"/>
        <v>17.317175225505515</v>
      </c>
      <c r="R88" s="17">
        <f t="shared" si="26"/>
        <v>299.884557790862</v>
      </c>
      <c r="S88" s="17">
        <f t="shared" si="27"/>
        <v>23.813074845171563</v>
      </c>
      <c r="T88" s="17">
        <f t="shared" si="28"/>
        <v>-1.1530748451715631</v>
      </c>
      <c r="U88" s="47">
        <f t="shared" si="29"/>
        <v>1.3295815985674242</v>
      </c>
      <c r="V88" s="47">
        <f t="shared" si="30"/>
        <v>1.1210624819104267</v>
      </c>
    </row>
    <row r="89" spans="1:22" x14ac:dyDescent="0.25">
      <c r="A89" s="70">
        <v>6</v>
      </c>
      <c r="B89" s="70">
        <v>57</v>
      </c>
      <c r="C89" s="83">
        <v>50.145844432641567</v>
      </c>
      <c r="D89" s="83">
        <v>22.350999999999999</v>
      </c>
      <c r="E89" s="17">
        <f t="shared" si="32"/>
        <v>15.961918033944212</v>
      </c>
      <c r="G89">
        <f t="shared" si="18"/>
        <v>3.1068710627879583</v>
      </c>
      <c r="H89" s="32">
        <f t="shared" si="19"/>
        <v>6.2649112586183262E-2</v>
      </c>
      <c r="I89" s="17">
        <f t="shared" si="20"/>
        <v>22.678933694820451</v>
      </c>
      <c r="J89" s="17">
        <f t="shared" si="21"/>
        <v>-0.32793369482045165</v>
      </c>
      <c r="K89" s="47">
        <f t="shared" si="22"/>
        <v>0.10754050819859312</v>
      </c>
      <c r="L89" s="47">
        <f t="shared" si="23"/>
        <v>0.56220361048185485</v>
      </c>
      <c r="P89" s="17">
        <f t="shared" si="24"/>
        <v>22.350999999999999</v>
      </c>
      <c r="Q89" s="17">
        <f t="shared" si="25"/>
        <v>15.961918033944212</v>
      </c>
      <c r="R89" s="17">
        <f t="shared" si="26"/>
        <v>254.78282732235346</v>
      </c>
      <c r="S89" s="17">
        <f t="shared" si="27"/>
        <v>22.777642690257615</v>
      </c>
      <c r="T89" s="17">
        <f t="shared" si="28"/>
        <v>-0.4266426902576157</v>
      </c>
      <c r="U89" s="47">
        <f t="shared" si="29"/>
        <v>0.18202398515025581</v>
      </c>
      <c r="V89" s="47">
        <f t="shared" si="30"/>
        <v>0.56220361048185485</v>
      </c>
    </row>
    <row r="90" spans="1:22" x14ac:dyDescent="0.25">
      <c r="A90" s="70">
        <v>6</v>
      </c>
      <c r="B90" s="70">
        <v>60</v>
      </c>
      <c r="C90" s="83">
        <v>56.650611988762527</v>
      </c>
      <c r="D90" s="83">
        <v>22.66</v>
      </c>
      <c r="E90" s="17">
        <f t="shared" si="32"/>
        <v>18.032449854385089</v>
      </c>
      <c r="G90">
        <f t="shared" si="18"/>
        <v>3.1206012555998601</v>
      </c>
      <c r="H90" s="32">
        <f t="shared" si="19"/>
        <v>5.5455581913448238E-2</v>
      </c>
      <c r="I90" s="17">
        <f t="shared" si="20"/>
        <v>24.028328969271282</v>
      </c>
      <c r="J90" s="17">
        <f t="shared" si="21"/>
        <v>-1.3683289692712819</v>
      </c>
      <c r="K90" s="47">
        <f t="shared" si="22"/>
        <v>1.8723241681470086</v>
      </c>
      <c r="L90" s="47">
        <f t="shared" si="23"/>
        <v>1.1210624819104267</v>
      </c>
      <c r="P90" s="17">
        <f t="shared" si="24"/>
        <v>22.66</v>
      </c>
      <c r="Q90" s="17">
        <f t="shared" si="25"/>
        <v>18.032449854385089</v>
      </c>
      <c r="R90" s="17">
        <f t="shared" si="26"/>
        <v>325.1692477509128</v>
      </c>
      <c r="S90" s="17">
        <f t="shared" si="27"/>
        <v>24.31276917611974</v>
      </c>
      <c r="T90" s="17">
        <f t="shared" si="28"/>
        <v>-1.6527691761197403</v>
      </c>
      <c r="U90" s="47">
        <f t="shared" si="29"/>
        <v>2.7316459495315248</v>
      </c>
      <c r="V90" s="47">
        <f t="shared" si="30"/>
        <v>1.1210624819104267</v>
      </c>
    </row>
    <row r="91" spans="1:22" x14ac:dyDescent="0.25">
      <c r="A91" s="70">
        <v>7</v>
      </c>
      <c r="B91" s="70">
        <v>1</v>
      </c>
      <c r="C91" s="83">
        <v>42.694928868357572</v>
      </c>
      <c r="D91" s="83">
        <v>23.381</v>
      </c>
      <c r="E91" s="17">
        <f t="shared" ref="E91:E100" si="33">C91/PI()</f>
        <v>13.590217948711938</v>
      </c>
      <c r="G91">
        <f t="shared" si="18"/>
        <v>3.1519237267289015</v>
      </c>
      <c r="H91" s="32">
        <f t="shared" si="19"/>
        <v>7.3582337220337121E-2</v>
      </c>
      <c r="I91" s="17">
        <f t="shared" si="20"/>
        <v>20.771721573398167</v>
      </c>
      <c r="J91" s="17">
        <f t="shared" si="21"/>
        <v>2.6092784266018327</v>
      </c>
      <c r="K91" s="47">
        <f t="shared" si="22"/>
        <v>6.808333907529736</v>
      </c>
      <c r="L91" s="47">
        <f t="shared" si="23"/>
        <v>3.1676965152437577</v>
      </c>
      <c r="P91" s="17">
        <f t="shared" si="24"/>
        <v>23.381</v>
      </c>
      <c r="Q91" s="17">
        <f t="shared" si="25"/>
        <v>13.590217948711938</v>
      </c>
      <c r="R91" s="17">
        <f t="shared" si="26"/>
        <v>184.69402389349213</v>
      </c>
      <c r="S91" s="17">
        <f t="shared" si="27"/>
        <v>20.68641129589103</v>
      </c>
      <c r="T91" s="17">
        <f t="shared" si="28"/>
        <v>2.6945887041089698</v>
      </c>
      <c r="U91" s="47">
        <f t="shared" si="29"/>
        <v>7.2608082843116568</v>
      </c>
      <c r="V91" s="47">
        <f t="shared" si="30"/>
        <v>3.1676965152437577</v>
      </c>
    </row>
    <row r="92" spans="1:22" x14ac:dyDescent="0.25">
      <c r="A92" s="70">
        <v>7</v>
      </c>
      <c r="B92" s="70">
        <v>2</v>
      </c>
      <c r="C92" s="83">
        <v>44.587224884683664</v>
      </c>
      <c r="D92" s="83">
        <v>23.69</v>
      </c>
      <c r="E92" s="17">
        <f t="shared" si="33"/>
        <v>14.192554478294737</v>
      </c>
      <c r="G92">
        <f t="shared" si="18"/>
        <v>3.1650530181706942</v>
      </c>
      <c r="H92" s="32">
        <f t="shared" si="19"/>
        <v>7.045947940727243E-2</v>
      </c>
      <c r="I92" s="17">
        <f t="shared" si="20"/>
        <v>21.299495641206885</v>
      </c>
      <c r="J92" s="17">
        <f t="shared" si="21"/>
        <v>2.3905043587931161</v>
      </c>
      <c r="K92" s="47">
        <f t="shared" si="22"/>
        <v>5.7145110894088873</v>
      </c>
      <c r="L92" s="47">
        <f t="shared" si="23"/>
        <v>4.3630953866723319</v>
      </c>
      <c r="P92" s="17">
        <f t="shared" si="24"/>
        <v>23.69</v>
      </c>
      <c r="Q92" s="17">
        <f t="shared" si="25"/>
        <v>14.192554478294737</v>
      </c>
      <c r="R92" s="17">
        <f t="shared" si="26"/>
        <v>201.42860261936397</v>
      </c>
      <c r="S92" s="17">
        <f t="shared" si="27"/>
        <v>21.251184074690705</v>
      </c>
      <c r="T92" s="17">
        <f t="shared" si="28"/>
        <v>2.4388159253092958</v>
      </c>
      <c r="U92" s="47">
        <f t="shared" si="29"/>
        <v>5.9478231175422369</v>
      </c>
      <c r="V92" s="47">
        <f t="shared" si="30"/>
        <v>4.3630953866723319</v>
      </c>
    </row>
    <row r="93" spans="1:22" x14ac:dyDescent="0.25">
      <c r="A93" s="70">
        <v>7</v>
      </c>
      <c r="B93" s="70">
        <v>3</v>
      </c>
      <c r="C93" s="83">
        <v>54.640047471416054</v>
      </c>
      <c r="D93" s="83">
        <v>24.410999999999998</v>
      </c>
      <c r="E93" s="17">
        <f t="shared" si="33"/>
        <v>17.392467291703365</v>
      </c>
      <c r="G93">
        <f t="shared" si="18"/>
        <v>3.1950338503826297</v>
      </c>
      <c r="H93" s="32">
        <f t="shared" si="19"/>
        <v>5.7496155273899785E-2</v>
      </c>
      <c r="I93" s="17">
        <f t="shared" si="20"/>
        <v>23.637592435316972</v>
      </c>
      <c r="J93" s="17">
        <f t="shared" si="21"/>
        <v>0.77340756468302629</v>
      </c>
      <c r="K93" s="47">
        <f t="shared" si="22"/>
        <v>0.59815926110892947</v>
      </c>
      <c r="L93" s="47">
        <f t="shared" si="23"/>
        <v>7.8949894200056452</v>
      </c>
      <c r="P93" s="17">
        <f t="shared" si="24"/>
        <v>24.410999999999998</v>
      </c>
      <c r="Q93" s="17">
        <f t="shared" si="25"/>
        <v>17.392467291703365</v>
      </c>
      <c r="R93" s="17">
        <f t="shared" si="26"/>
        <v>302.49791849297139</v>
      </c>
      <c r="S93" s="17">
        <f t="shared" si="27"/>
        <v>23.867196399173388</v>
      </c>
      <c r="T93" s="17">
        <f t="shared" si="28"/>
        <v>0.54380360082661028</v>
      </c>
      <c r="U93" s="47">
        <f t="shared" si="29"/>
        <v>0.29572235627198729</v>
      </c>
      <c r="V93" s="47">
        <f t="shared" si="30"/>
        <v>7.8949894200056452</v>
      </c>
    </row>
    <row r="94" spans="1:22" x14ac:dyDescent="0.25">
      <c r="A94" s="70">
        <v>7</v>
      </c>
      <c r="B94" s="70">
        <v>4</v>
      </c>
      <c r="C94" s="83">
        <v>49.081427923458136</v>
      </c>
      <c r="D94" s="83">
        <v>23.69</v>
      </c>
      <c r="E94" s="17">
        <f t="shared" si="33"/>
        <v>15.623103736053885</v>
      </c>
      <c r="G94">
        <f t="shared" si="18"/>
        <v>3.1650530181706942</v>
      </c>
      <c r="H94" s="32">
        <f t="shared" si="19"/>
        <v>6.4007768039859539E-2</v>
      </c>
      <c r="I94" s="17">
        <f t="shared" si="20"/>
        <v>22.432711480874538</v>
      </c>
      <c r="J94" s="17">
        <f t="shared" si="21"/>
        <v>1.2572885191254635</v>
      </c>
      <c r="K94" s="47">
        <f t="shared" si="22"/>
        <v>1.5807744203247009</v>
      </c>
      <c r="L94" s="47">
        <f t="shared" si="23"/>
        <v>4.3630953866723319</v>
      </c>
      <c r="P94" s="17">
        <f t="shared" si="24"/>
        <v>23.69</v>
      </c>
      <c r="Q94" s="17">
        <f t="shared" si="25"/>
        <v>15.623103736053885</v>
      </c>
      <c r="R94" s="17">
        <f t="shared" si="26"/>
        <v>244.08137034750087</v>
      </c>
      <c r="S94" s="17">
        <f t="shared" si="27"/>
        <v>22.50065315001828</v>
      </c>
      <c r="T94" s="17">
        <f t="shared" si="28"/>
        <v>1.189346849981721</v>
      </c>
      <c r="U94" s="47">
        <f t="shared" si="29"/>
        <v>1.4145459295614424</v>
      </c>
      <c r="V94" s="47">
        <f t="shared" si="30"/>
        <v>4.3630953866723319</v>
      </c>
    </row>
    <row r="95" spans="1:22" x14ac:dyDescent="0.25">
      <c r="A95" s="70">
        <v>7</v>
      </c>
      <c r="B95" s="70">
        <v>5</v>
      </c>
      <c r="C95" s="83">
        <v>46.124715397948613</v>
      </c>
      <c r="D95" s="83">
        <v>22.763000000000002</v>
      </c>
      <c r="E95" s="17">
        <f t="shared" si="33"/>
        <v>14.68195290858076</v>
      </c>
      <c r="G95">
        <f t="shared" si="18"/>
        <v>3.1251364107652515</v>
      </c>
      <c r="H95" s="32">
        <f t="shared" si="19"/>
        <v>6.8110830093696687E-2</v>
      </c>
      <c r="I95" s="17">
        <f t="shared" si="20"/>
        <v>21.705242473648582</v>
      </c>
      <c r="J95" s="17">
        <f t="shared" si="21"/>
        <v>1.0577575263514198</v>
      </c>
      <c r="K95" s="47">
        <f t="shared" si="22"/>
        <v>1.1188509845530747</v>
      </c>
      <c r="L95" s="47">
        <f t="shared" si="23"/>
        <v>1.3497847723866203</v>
      </c>
      <c r="P95" s="17">
        <f t="shared" si="24"/>
        <v>22.763000000000002</v>
      </c>
      <c r="Q95" s="17">
        <f t="shared" si="25"/>
        <v>14.68195290858076</v>
      </c>
      <c r="R95" s="17">
        <f t="shared" si="26"/>
        <v>215.55974120978303</v>
      </c>
      <c r="S95" s="17">
        <f t="shared" si="27"/>
        <v>21.693183991861513</v>
      </c>
      <c r="T95" s="17">
        <f t="shared" si="28"/>
        <v>1.0698160081384884</v>
      </c>
      <c r="U95" s="47">
        <f t="shared" si="29"/>
        <v>1.1445062912693704</v>
      </c>
      <c r="V95" s="47">
        <f t="shared" si="30"/>
        <v>1.3497847723866203</v>
      </c>
    </row>
    <row r="96" spans="1:22" x14ac:dyDescent="0.25">
      <c r="A96" s="70">
        <v>7</v>
      </c>
      <c r="B96" s="70">
        <v>6</v>
      </c>
      <c r="C96" s="83">
        <v>52.866019956110335</v>
      </c>
      <c r="D96" s="83">
        <v>23.175000000000001</v>
      </c>
      <c r="E96" s="17">
        <f t="shared" si="33"/>
        <v>16.827776795219489</v>
      </c>
      <c r="G96">
        <f t="shared" si="18"/>
        <v>3.1430741114519187</v>
      </c>
      <c r="H96" s="32">
        <f t="shared" si="19"/>
        <v>5.9425556457587701E-2</v>
      </c>
      <c r="I96" s="17">
        <f t="shared" si="20"/>
        <v>23.273989430204139</v>
      </c>
      <c r="J96" s="17">
        <f t="shared" si="21"/>
        <v>-9.8989430204138529E-2</v>
      </c>
      <c r="K96" s="47">
        <f t="shared" si="22"/>
        <v>9.7989072921400126E-3</v>
      </c>
      <c r="L96" s="47">
        <f t="shared" si="23"/>
        <v>2.4768539342913787</v>
      </c>
      <c r="P96" s="17">
        <f t="shared" si="24"/>
        <v>23.175000000000001</v>
      </c>
      <c r="Q96" s="17">
        <f t="shared" si="25"/>
        <v>16.827776795219489</v>
      </c>
      <c r="R96" s="17">
        <f t="shared" si="26"/>
        <v>283.17407186972747</v>
      </c>
      <c r="S96" s="17">
        <f t="shared" si="27"/>
        <v>23.452554761950779</v>
      </c>
      <c r="T96" s="17">
        <f t="shared" si="28"/>
        <v>-0.27755476195077833</v>
      </c>
      <c r="U96" s="47">
        <f t="shared" si="29"/>
        <v>7.703664588155322E-2</v>
      </c>
      <c r="V96" s="47">
        <f t="shared" si="30"/>
        <v>2.4768539342913787</v>
      </c>
    </row>
    <row r="97" spans="1:22" x14ac:dyDescent="0.25">
      <c r="A97" s="70">
        <v>7</v>
      </c>
      <c r="B97" s="70">
        <v>7</v>
      </c>
      <c r="C97" s="83">
        <v>50.027575931621186</v>
      </c>
      <c r="D97" s="83">
        <v>23.69</v>
      </c>
      <c r="E97" s="17">
        <f t="shared" si="33"/>
        <v>15.924272000845287</v>
      </c>
      <c r="G97">
        <f t="shared" si="18"/>
        <v>3.1650530181706942</v>
      </c>
      <c r="H97" s="32">
        <f t="shared" si="19"/>
        <v>6.2797219235323179E-2</v>
      </c>
      <c r="I97" s="17">
        <f t="shared" si="20"/>
        <v>22.651962365515335</v>
      </c>
      <c r="J97" s="17">
        <f t="shared" si="21"/>
        <v>1.0380376344846667</v>
      </c>
      <c r="K97" s="47">
        <f t="shared" si="22"/>
        <v>1.0775221306065226</v>
      </c>
      <c r="L97" s="47">
        <f t="shared" si="23"/>
        <v>4.3630953866723319</v>
      </c>
      <c r="P97" s="17">
        <f t="shared" si="24"/>
        <v>23.69</v>
      </c>
      <c r="Q97" s="17">
        <f t="shared" si="25"/>
        <v>15.924272000845287</v>
      </c>
      <c r="R97" s="17">
        <f t="shared" si="26"/>
        <v>253.58243875690516</v>
      </c>
      <c r="S97" s="17">
        <f t="shared" si="27"/>
        <v>22.747224227791733</v>
      </c>
      <c r="T97" s="17">
        <f t="shared" si="28"/>
        <v>0.94277577220826814</v>
      </c>
      <c r="U97" s="47">
        <f t="shared" si="29"/>
        <v>0.88882615666289633</v>
      </c>
      <c r="V97" s="47">
        <f t="shared" si="30"/>
        <v>4.3630953866723319</v>
      </c>
    </row>
    <row r="98" spans="1:22" x14ac:dyDescent="0.25">
      <c r="A98" s="70">
        <v>7</v>
      </c>
      <c r="B98" s="70">
        <v>8</v>
      </c>
      <c r="C98" s="83">
        <v>52.274677451008429</v>
      </c>
      <c r="D98" s="83">
        <v>23.69</v>
      </c>
      <c r="E98" s="17">
        <f t="shared" si="33"/>
        <v>16.639546629724862</v>
      </c>
      <c r="G98">
        <f t="shared" si="18"/>
        <v>3.1650530181706942</v>
      </c>
      <c r="H98" s="32">
        <f t="shared" si="19"/>
        <v>6.0097791259144134E-2</v>
      </c>
      <c r="I98" s="17">
        <f t="shared" si="20"/>
        <v>23.148622482913574</v>
      </c>
      <c r="J98" s="17">
        <f t="shared" si="21"/>
        <v>0.54137751708642767</v>
      </c>
      <c r="K98" s="47">
        <f t="shared" si="22"/>
        <v>0.29308961600666528</v>
      </c>
      <c r="L98" s="47">
        <f t="shared" si="23"/>
        <v>4.3630953866723319</v>
      </c>
      <c r="P98" s="17">
        <f t="shared" si="24"/>
        <v>23.69</v>
      </c>
      <c r="Q98" s="17">
        <f t="shared" si="25"/>
        <v>16.639546629724862</v>
      </c>
      <c r="R98" s="17">
        <f t="shared" si="26"/>
        <v>276.87451204278801</v>
      </c>
      <c r="S98" s="17">
        <f t="shared" si="27"/>
        <v>23.309863968923274</v>
      </c>
      <c r="T98" s="17">
        <f t="shared" si="28"/>
        <v>0.38013603107672722</v>
      </c>
      <c r="U98" s="47">
        <f t="shared" si="29"/>
        <v>0.14450340212276652</v>
      </c>
      <c r="V98" s="47">
        <f t="shared" si="30"/>
        <v>4.3630953866723319</v>
      </c>
    </row>
    <row r="99" spans="1:22" x14ac:dyDescent="0.25">
      <c r="A99" s="70">
        <v>7</v>
      </c>
      <c r="B99" s="70">
        <v>9</v>
      </c>
      <c r="C99" s="83">
        <v>48.490085418356223</v>
      </c>
      <c r="D99" s="83">
        <v>23.587</v>
      </c>
      <c r="E99" s="17">
        <f t="shared" si="33"/>
        <v>15.434873570559258</v>
      </c>
      <c r="G99">
        <f t="shared" si="18"/>
        <v>3.1606957128017386</v>
      </c>
      <c r="H99" s="32">
        <f t="shared" si="19"/>
        <v>6.4788350576930998E-2</v>
      </c>
      <c r="I99" s="17">
        <f t="shared" si="20"/>
        <v>22.29246144575734</v>
      </c>
      <c r="J99" s="17">
        <f t="shared" si="21"/>
        <v>1.29453855424266</v>
      </c>
      <c r="K99" s="47">
        <f t="shared" si="22"/>
        <v>1.6758300684206762</v>
      </c>
      <c r="L99" s="47">
        <f t="shared" si="23"/>
        <v>3.9434110961961357</v>
      </c>
      <c r="P99" s="17">
        <f t="shared" si="24"/>
        <v>23.587</v>
      </c>
      <c r="Q99" s="17">
        <f t="shared" si="25"/>
        <v>15.434873570559258</v>
      </c>
      <c r="R99" s="17">
        <f t="shared" si="26"/>
        <v>238.23532213914871</v>
      </c>
      <c r="S99" s="17">
        <f t="shared" si="27"/>
        <v>22.34363623234022</v>
      </c>
      <c r="T99" s="17">
        <f t="shared" si="28"/>
        <v>1.2433637676597797</v>
      </c>
      <c r="U99" s="47">
        <f t="shared" si="29"/>
        <v>1.5459534587291228</v>
      </c>
      <c r="V99" s="47">
        <f t="shared" si="30"/>
        <v>3.9434110961961357</v>
      </c>
    </row>
    <row r="100" spans="1:22" x14ac:dyDescent="0.25">
      <c r="A100" s="70">
        <v>7</v>
      </c>
      <c r="B100" s="70">
        <v>12</v>
      </c>
      <c r="C100" s="83">
        <v>55.586195479579104</v>
      </c>
      <c r="D100" s="83">
        <v>26.059000000000001</v>
      </c>
      <c r="E100" s="17">
        <f t="shared" si="33"/>
        <v>17.693635556494765</v>
      </c>
      <c r="G100">
        <f t="shared" si="18"/>
        <v>3.2603631979750189</v>
      </c>
      <c r="H100" s="32">
        <f t="shared" si="19"/>
        <v>5.6517497311790857E-2</v>
      </c>
      <c r="I100" s="17">
        <f t="shared" si="20"/>
        <v>23.824190134384185</v>
      </c>
      <c r="J100" s="17">
        <f t="shared" si="21"/>
        <v>2.2348098656158157</v>
      </c>
      <c r="K100" s="47">
        <f t="shared" si="22"/>
        <v>4.9943751354537804</v>
      </c>
      <c r="L100" s="47">
        <f t="shared" si="23"/>
        <v>19.872002067624706</v>
      </c>
      <c r="P100" s="17">
        <f t="shared" si="24"/>
        <v>26.059000000000001</v>
      </c>
      <c r="Q100" s="17">
        <f t="shared" si="25"/>
        <v>17.693635556494765</v>
      </c>
      <c r="R100" s="17">
        <f t="shared" si="26"/>
        <v>313.06473920605583</v>
      </c>
      <c r="S100" s="17">
        <f t="shared" si="27"/>
        <v>24.080101084018047</v>
      </c>
      <c r="T100" s="17">
        <f t="shared" si="28"/>
        <v>1.9788989159819543</v>
      </c>
      <c r="U100" s="47">
        <f t="shared" si="29"/>
        <v>3.916040919674554</v>
      </c>
      <c r="V100" s="47">
        <f t="shared" si="30"/>
        <v>19.872002067624706</v>
      </c>
    </row>
    <row r="101" spans="1:22" x14ac:dyDescent="0.25">
      <c r="A101" s="70">
        <v>7</v>
      </c>
      <c r="B101" s="70">
        <v>65</v>
      </c>
      <c r="C101" s="83">
        <v>52.984288457130717</v>
      </c>
      <c r="D101" s="83">
        <v>25.234999999999999</v>
      </c>
      <c r="E101" s="17">
        <f t="shared" ref="E101:E117" si="34">C101/PI()</f>
        <v>16.865422828318412</v>
      </c>
      <c r="G101">
        <f t="shared" si="18"/>
        <v>3.2282319197922256</v>
      </c>
      <c r="H101" s="32">
        <f t="shared" si="19"/>
        <v>5.9292910126209165E-2</v>
      </c>
      <c r="I101" s="17">
        <f t="shared" si="20"/>
        <v>23.298807103391066</v>
      </c>
      <c r="J101" s="17">
        <f t="shared" si="21"/>
        <v>1.936192896608933</v>
      </c>
      <c r="K101" s="47">
        <f t="shared" si="22"/>
        <v>3.7488429328788904</v>
      </c>
      <c r="L101" s="47">
        <f t="shared" si="23"/>
        <v>13.204519743815174</v>
      </c>
      <c r="P101" s="17">
        <f t="shared" si="24"/>
        <v>25.234999999999999</v>
      </c>
      <c r="Q101" s="17">
        <f t="shared" si="25"/>
        <v>16.865422828318412</v>
      </c>
      <c r="R101" s="17">
        <f t="shared" si="26"/>
        <v>284.44248717796381</v>
      </c>
      <c r="S101" s="17">
        <f t="shared" si="27"/>
        <v>23.480824305719082</v>
      </c>
      <c r="T101" s="17">
        <f t="shared" si="28"/>
        <v>1.7541756942809172</v>
      </c>
      <c r="U101" s="47">
        <f t="shared" si="29"/>
        <v>3.0771323664059382</v>
      </c>
      <c r="V101" s="47">
        <f t="shared" si="30"/>
        <v>13.204519743815174</v>
      </c>
    </row>
    <row r="102" spans="1:22" x14ac:dyDescent="0.25">
      <c r="A102" s="70">
        <v>7</v>
      </c>
      <c r="B102" s="70">
        <v>79</v>
      </c>
      <c r="C102" s="83">
        <v>53.812167964273392</v>
      </c>
      <c r="D102" s="83">
        <v>26.368000000000002</v>
      </c>
      <c r="E102" s="17">
        <f t="shared" si="34"/>
        <v>17.128945060010892</v>
      </c>
      <c r="G102">
        <f t="shared" si="18"/>
        <v>3.2721511537270613</v>
      </c>
      <c r="H102" s="32">
        <f t="shared" si="19"/>
        <v>5.8380711508882854E-2</v>
      </c>
      <c r="I102" s="17">
        <f t="shared" si="20"/>
        <v>23.470194589233753</v>
      </c>
      <c r="J102" s="17">
        <f t="shared" si="21"/>
        <v>2.8978054107662494</v>
      </c>
      <c r="K102" s="47">
        <f t="shared" si="22"/>
        <v>8.3972761986661517</v>
      </c>
      <c r="L102" s="47">
        <f t="shared" si="23"/>
        <v>22.722404939053288</v>
      </c>
      <c r="P102" s="17">
        <f t="shared" si="24"/>
        <v>26.368000000000002</v>
      </c>
      <c r="Q102" s="17">
        <f t="shared" si="25"/>
        <v>17.128945060010892</v>
      </c>
      <c r="R102" s="17">
        <f t="shared" si="26"/>
        <v>293.40075886887155</v>
      </c>
      <c r="S102" s="17">
        <f t="shared" si="27"/>
        <v>23.676204040283352</v>
      </c>
      <c r="T102" s="17">
        <f t="shared" si="28"/>
        <v>2.6917959597166501</v>
      </c>
      <c r="U102" s="47">
        <f t="shared" si="29"/>
        <v>7.2457654887468816</v>
      </c>
      <c r="V102" s="47">
        <f t="shared" si="30"/>
        <v>22.722404939053288</v>
      </c>
    </row>
    <row r="103" spans="1:22" x14ac:dyDescent="0.25">
      <c r="A103" s="70">
        <v>8</v>
      </c>
      <c r="B103" s="70">
        <v>1</v>
      </c>
      <c r="C103" s="83">
        <v>50.382381434682337</v>
      </c>
      <c r="D103" s="83">
        <v>24.72</v>
      </c>
      <c r="E103" s="17">
        <f t="shared" si="34"/>
        <v>16.037210100142062</v>
      </c>
      <c r="G103">
        <f t="shared" si="18"/>
        <v>3.2076126325894898</v>
      </c>
      <c r="H103" s="32">
        <f t="shared" si="19"/>
        <v>6.2354985297046257E-2</v>
      </c>
      <c r="I103" s="17">
        <f t="shared" si="20"/>
        <v>22.732591728201545</v>
      </c>
      <c r="J103" s="17">
        <f t="shared" si="21"/>
        <v>1.9874082717984543</v>
      </c>
      <c r="K103" s="47">
        <f t="shared" si="22"/>
        <v>3.9497916388129184</v>
      </c>
      <c r="L103" s="47">
        <f t="shared" si="23"/>
        <v>9.7269282914342199</v>
      </c>
      <c r="P103" s="17">
        <f t="shared" si="24"/>
        <v>24.72</v>
      </c>
      <c r="Q103" s="17">
        <f t="shared" si="25"/>
        <v>16.037210100142062</v>
      </c>
      <c r="R103" s="17">
        <f t="shared" si="26"/>
        <v>257.19210779609858</v>
      </c>
      <c r="S103" s="17">
        <f t="shared" si="27"/>
        <v>22.838211000352196</v>
      </c>
      <c r="T103" s="17">
        <f t="shared" si="28"/>
        <v>1.881788999647803</v>
      </c>
      <c r="U103" s="47">
        <f t="shared" si="29"/>
        <v>3.5411298391954791</v>
      </c>
      <c r="V103" s="47">
        <f t="shared" si="30"/>
        <v>9.7269282914342199</v>
      </c>
    </row>
    <row r="104" spans="1:22" x14ac:dyDescent="0.25">
      <c r="A104" s="70">
        <v>8</v>
      </c>
      <c r="B104" s="70">
        <v>2</v>
      </c>
      <c r="C104" s="83">
        <v>49.554501927539661</v>
      </c>
      <c r="D104" s="83">
        <v>24.204999999999998</v>
      </c>
      <c r="E104" s="17">
        <f t="shared" si="34"/>
        <v>15.773687868449585</v>
      </c>
      <c r="G104">
        <f t="shared" si="18"/>
        <v>3.1865592233916575</v>
      </c>
      <c r="H104" s="32">
        <f t="shared" si="19"/>
        <v>6.3396715361674724E-2</v>
      </c>
      <c r="I104" s="17">
        <f t="shared" si="20"/>
        <v>22.543116926122824</v>
      </c>
      <c r="J104" s="17">
        <f t="shared" si="21"/>
        <v>1.6618830738771742</v>
      </c>
      <c r="K104" s="47">
        <f t="shared" si="22"/>
        <v>2.7618553512394453</v>
      </c>
      <c r="L104" s="47">
        <f t="shared" si="23"/>
        <v>6.7797868390532683</v>
      </c>
      <c r="P104" s="17">
        <f t="shared" si="24"/>
        <v>24.204999999999998</v>
      </c>
      <c r="Q104" s="17">
        <f t="shared" si="25"/>
        <v>15.773687868449585</v>
      </c>
      <c r="R104" s="17">
        <f t="shared" si="26"/>
        <v>248.8092289712736</v>
      </c>
      <c r="S104" s="17">
        <f t="shared" si="27"/>
        <v>22.624654995137533</v>
      </c>
      <c r="T104" s="17">
        <f t="shared" si="28"/>
        <v>1.5803450048624654</v>
      </c>
      <c r="U104" s="47">
        <f t="shared" si="29"/>
        <v>2.497490334393746</v>
      </c>
      <c r="V104" s="47">
        <f t="shared" si="30"/>
        <v>6.7797868390532683</v>
      </c>
    </row>
    <row r="105" spans="1:22" x14ac:dyDescent="0.25">
      <c r="A105" s="70">
        <v>8</v>
      </c>
      <c r="B105" s="70">
        <v>3</v>
      </c>
      <c r="C105" s="83">
        <v>41.157438355092609</v>
      </c>
      <c r="D105" s="83">
        <v>22.454000000000001</v>
      </c>
      <c r="E105" s="17">
        <f t="shared" si="34"/>
        <v>13.10081951842591</v>
      </c>
      <c r="G105">
        <f t="shared" si="18"/>
        <v>3.1114687720365879</v>
      </c>
      <c r="H105" s="32">
        <f t="shared" si="19"/>
        <v>7.6331102691211794E-2</v>
      </c>
      <c r="I105" s="17">
        <f t="shared" si="20"/>
        <v>20.318002742021832</v>
      </c>
      <c r="J105" s="17">
        <f t="shared" si="21"/>
        <v>2.1359972579781683</v>
      </c>
      <c r="K105" s="47">
        <f t="shared" si="22"/>
        <v>4.5624842860902532</v>
      </c>
      <c r="L105" s="47">
        <f t="shared" si="23"/>
        <v>0.72727190095804739</v>
      </c>
      <c r="P105" s="17">
        <f t="shared" si="24"/>
        <v>22.454000000000001</v>
      </c>
      <c r="Q105" s="17">
        <f t="shared" si="25"/>
        <v>13.10081951842591</v>
      </c>
      <c r="R105" s="17">
        <f t="shared" si="26"/>
        <v>171.63147205436928</v>
      </c>
      <c r="S105" s="17">
        <f t="shared" si="27"/>
        <v>20.210655447512348</v>
      </c>
      <c r="T105" s="17">
        <f t="shared" si="28"/>
        <v>2.2433445524876525</v>
      </c>
      <c r="U105" s="47">
        <f t="shared" si="29"/>
        <v>5.0325947811760257</v>
      </c>
      <c r="V105" s="47">
        <f t="shared" si="30"/>
        <v>0.72727190095804739</v>
      </c>
    </row>
    <row r="106" spans="1:22" x14ac:dyDescent="0.25">
      <c r="A106" s="70">
        <v>8</v>
      </c>
      <c r="B106" s="70">
        <v>4</v>
      </c>
      <c r="C106" s="83">
        <v>44.46895638366329</v>
      </c>
      <c r="D106" s="83">
        <v>23.381</v>
      </c>
      <c r="E106" s="17">
        <f t="shared" si="34"/>
        <v>14.154908445195813</v>
      </c>
      <c r="G106">
        <f t="shared" si="18"/>
        <v>3.1519237267289015</v>
      </c>
      <c r="H106" s="32">
        <f t="shared" si="19"/>
        <v>7.0646871639738568E-2</v>
      </c>
      <c r="I106" s="17">
        <f t="shared" si="20"/>
        <v>21.267450842848362</v>
      </c>
      <c r="J106" s="17">
        <f t="shared" si="21"/>
        <v>2.1135491571516383</v>
      </c>
      <c r="K106" s="47">
        <f t="shared" si="22"/>
        <v>4.4670900396964006</v>
      </c>
      <c r="L106" s="47">
        <f t="shared" si="23"/>
        <v>3.1676965152437577</v>
      </c>
      <c r="P106" s="17">
        <f t="shared" si="24"/>
        <v>23.381</v>
      </c>
      <c r="Q106" s="17">
        <f t="shared" si="25"/>
        <v>14.154908445195813</v>
      </c>
      <c r="R106" s="17">
        <f t="shared" si="26"/>
        <v>200.36143309187577</v>
      </c>
      <c r="S106" s="17">
        <f t="shared" si="27"/>
        <v>21.216557313108726</v>
      </c>
      <c r="T106" s="17">
        <f t="shared" si="28"/>
        <v>2.1644426868912738</v>
      </c>
      <c r="U106" s="47">
        <f t="shared" si="29"/>
        <v>4.6848121448371165</v>
      </c>
      <c r="V106" s="47">
        <f t="shared" si="30"/>
        <v>3.1676965152437577</v>
      </c>
    </row>
    <row r="107" spans="1:22" x14ac:dyDescent="0.25">
      <c r="A107" s="70">
        <v>8</v>
      </c>
      <c r="B107" s="70">
        <v>5</v>
      </c>
      <c r="C107" s="83">
        <v>50.027575931621186</v>
      </c>
      <c r="D107" s="83">
        <v>23.587</v>
      </c>
      <c r="E107" s="17">
        <f t="shared" si="34"/>
        <v>15.924272000845287</v>
      </c>
      <c r="G107">
        <f t="shared" si="18"/>
        <v>3.1606957128017386</v>
      </c>
      <c r="H107" s="32">
        <f t="shared" si="19"/>
        <v>6.2797219235323179E-2</v>
      </c>
      <c r="I107" s="17">
        <f t="shared" si="20"/>
        <v>22.651962365515335</v>
      </c>
      <c r="J107" s="17">
        <f t="shared" si="21"/>
        <v>0.93503763448466515</v>
      </c>
      <c r="K107" s="47">
        <f t="shared" si="22"/>
        <v>0.87429537790267831</v>
      </c>
      <c r="L107" s="47">
        <f t="shared" si="23"/>
        <v>3.9434110961961357</v>
      </c>
      <c r="P107" s="17">
        <f t="shared" si="24"/>
        <v>23.587</v>
      </c>
      <c r="Q107" s="17">
        <f t="shared" si="25"/>
        <v>15.924272000845287</v>
      </c>
      <c r="R107" s="17">
        <f t="shared" si="26"/>
        <v>253.58243875690516</v>
      </c>
      <c r="S107" s="17">
        <f t="shared" si="27"/>
        <v>22.747224227791733</v>
      </c>
      <c r="T107" s="17">
        <f t="shared" si="28"/>
        <v>0.8397757722082666</v>
      </c>
      <c r="U107" s="47">
        <f t="shared" si="29"/>
        <v>0.70522334758799043</v>
      </c>
      <c r="V107" s="47">
        <f t="shared" si="30"/>
        <v>3.9434110961961357</v>
      </c>
    </row>
    <row r="108" spans="1:22" x14ac:dyDescent="0.25">
      <c r="A108" s="70">
        <v>8</v>
      </c>
      <c r="B108" s="70">
        <v>6</v>
      </c>
      <c r="C108" s="83">
        <v>48.017011414274712</v>
      </c>
      <c r="D108" s="83">
        <v>23.69</v>
      </c>
      <c r="E108" s="17">
        <f t="shared" si="34"/>
        <v>15.284289438163562</v>
      </c>
      <c r="G108">
        <f t="shared" si="18"/>
        <v>3.1650530181706942</v>
      </c>
      <c r="H108" s="32">
        <f t="shared" si="19"/>
        <v>6.5426659449610111E-2</v>
      </c>
      <c r="I108" s="17">
        <f t="shared" si="20"/>
        <v>22.17842615618558</v>
      </c>
      <c r="J108" s="17">
        <f t="shared" si="21"/>
        <v>1.5115738438144213</v>
      </c>
      <c r="K108" s="47">
        <f t="shared" si="22"/>
        <v>2.2848554853039045</v>
      </c>
      <c r="L108" s="47">
        <f t="shared" si="23"/>
        <v>4.3630953866723319</v>
      </c>
      <c r="P108" s="17">
        <f t="shared" si="24"/>
        <v>23.69</v>
      </c>
      <c r="Q108" s="17">
        <f t="shared" si="25"/>
        <v>15.284289438163562</v>
      </c>
      <c r="R108" s="17">
        <f t="shared" si="26"/>
        <v>233.60950362955819</v>
      </c>
      <c r="S108" s="17">
        <f t="shared" si="27"/>
        <v>22.216411009174596</v>
      </c>
      <c r="T108" s="17">
        <f t="shared" si="28"/>
        <v>1.4735889908254052</v>
      </c>
      <c r="U108" s="47">
        <f t="shared" si="29"/>
        <v>2.171464513881836</v>
      </c>
      <c r="V108" s="47">
        <f t="shared" si="30"/>
        <v>4.3630953866723319</v>
      </c>
    </row>
    <row r="109" spans="1:22" x14ac:dyDescent="0.25">
      <c r="A109" s="70">
        <v>8</v>
      </c>
      <c r="B109" s="70">
        <v>7</v>
      </c>
      <c r="C109" s="83">
        <v>46.361252399989382</v>
      </c>
      <c r="D109" s="83">
        <v>23.381</v>
      </c>
      <c r="E109" s="17">
        <f t="shared" si="34"/>
        <v>14.757244974778613</v>
      </c>
      <c r="G109">
        <f t="shared" si="18"/>
        <v>3.1519237267289015</v>
      </c>
      <c r="H109" s="32">
        <f t="shared" si="19"/>
        <v>6.7763325858524751E-2</v>
      </c>
      <c r="I109" s="17">
        <f t="shared" si="20"/>
        <v>21.765929339569862</v>
      </c>
      <c r="J109" s="17">
        <f t="shared" si="21"/>
        <v>1.6150706604301384</v>
      </c>
      <c r="K109" s="47">
        <f t="shared" si="22"/>
        <v>2.6084532381822432</v>
      </c>
      <c r="L109" s="47">
        <f t="shared" si="23"/>
        <v>3.1676965152437577</v>
      </c>
      <c r="P109" s="17">
        <f t="shared" si="24"/>
        <v>23.381</v>
      </c>
      <c r="Q109" s="17">
        <f t="shared" si="25"/>
        <v>14.757244974778613</v>
      </c>
      <c r="R109" s="17">
        <f t="shared" si="26"/>
        <v>217.77627924562864</v>
      </c>
      <c r="S109" s="17">
        <f t="shared" si="27"/>
        <v>21.759840904932574</v>
      </c>
      <c r="T109" s="17">
        <f t="shared" si="28"/>
        <v>1.6211590950674264</v>
      </c>
      <c r="U109" s="47">
        <f t="shared" si="29"/>
        <v>2.6281568115198368</v>
      </c>
      <c r="V109" s="47">
        <f t="shared" si="30"/>
        <v>3.1676965152437577</v>
      </c>
    </row>
    <row r="110" spans="1:22" x14ac:dyDescent="0.25">
      <c r="A110" s="70">
        <v>8</v>
      </c>
      <c r="B110" s="70">
        <v>8</v>
      </c>
      <c r="C110" s="83">
        <v>28.739245747952602</v>
      </c>
      <c r="D110" s="83">
        <v>16.48</v>
      </c>
      <c r="E110" s="17">
        <f t="shared" si="34"/>
        <v>9.1479860430387827</v>
      </c>
      <c r="G110">
        <f t="shared" si="18"/>
        <v>2.8021475244813256</v>
      </c>
      <c r="H110" s="32">
        <f t="shared" si="19"/>
        <v>0.10931367792815516</v>
      </c>
      <c r="I110" s="17">
        <f t="shared" si="20"/>
        <v>15.588071421073531</v>
      </c>
      <c r="J110" s="17">
        <f t="shared" si="21"/>
        <v>0.89192857892646948</v>
      </c>
      <c r="K110" s="47">
        <f t="shared" si="22"/>
        <v>0.79553658990579135</v>
      </c>
      <c r="L110" s="47">
        <f t="shared" si="23"/>
        <v>26.226665053339019</v>
      </c>
      <c r="P110" s="17">
        <f t="shared" si="24"/>
        <v>16.48</v>
      </c>
      <c r="Q110" s="17">
        <f t="shared" si="25"/>
        <v>9.1479860430387827</v>
      </c>
      <c r="R110" s="17">
        <f t="shared" si="26"/>
        <v>83.685648643632362</v>
      </c>
      <c r="S110" s="17">
        <f t="shared" si="27"/>
        <v>15.813322417947905</v>
      </c>
      <c r="T110" s="17">
        <f t="shared" si="28"/>
        <v>0.66667758205209537</v>
      </c>
      <c r="U110" s="47">
        <f t="shared" si="29"/>
        <v>0.44445899841082837</v>
      </c>
      <c r="V110" s="47">
        <f t="shared" si="30"/>
        <v>26.226665053339019</v>
      </c>
    </row>
    <row r="111" spans="1:22" x14ac:dyDescent="0.25">
      <c r="A111" s="70">
        <v>8</v>
      </c>
      <c r="B111" s="70">
        <v>9</v>
      </c>
      <c r="C111" s="83">
        <v>51.919871947947293</v>
      </c>
      <c r="D111" s="83">
        <v>24.513999999999999</v>
      </c>
      <c r="E111" s="17">
        <f t="shared" si="34"/>
        <v>16.526608530428089</v>
      </c>
      <c r="G111">
        <f t="shared" si="18"/>
        <v>3.1992443829189732</v>
      </c>
      <c r="H111" s="32">
        <f t="shared" si="19"/>
        <v>6.0508482315584748E-2</v>
      </c>
      <c r="I111" s="17">
        <f t="shared" si="20"/>
        <v>23.072364097631272</v>
      </c>
      <c r="J111" s="17">
        <f t="shared" si="21"/>
        <v>1.4416359023687271</v>
      </c>
      <c r="K111" s="47">
        <f t="shared" si="22"/>
        <v>2.0783140749984939</v>
      </c>
      <c r="L111" s="47">
        <f t="shared" si="23"/>
        <v>8.4844177104818428</v>
      </c>
      <c r="P111" s="17">
        <f t="shared" si="24"/>
        <v>24.513999999999999</v>
      </c>
      <c r="Q111" s="17">
        <f t="shared" si="25"/>
        <v>16.526608530428089</v>
      </c>
      <c r="R111" s="17">
        <f t="shared" si="26"/>
        <v>273.12878951801844</v>
      </c>
      <c r="S111" s="17">
        <f t="shared" si="27"/>
        <v>23.22317503375799</v>
      </c>
      <c r="T111" s="17">
        <f t="shared" si="28"/>
        <v>1.2908249662420097</v>
      </c>
      <c r="U111" s="47">
        <f t="shared" si="29"/>
        <v>1.6662290934736854</v>
      </c>
      <c r="V111" s="47">
        <f t="shared" si="30"/>
        <v>8.4844177104818428</v>
      </c>
    </row>
    <row r="112" spans="1:22" x14ac:dyDescent="0.25">
      <c r="A112" s="70">
        <v>8</v>
      </c>
      <c r="B112" s="70">
        <v>10</v>
      </c>
      <c r="C112" s="83">
        <v>46.716057903050533</v>
      </c>
      <c r="D112" s="83">
        <v>24.204999999999998</v>
      </c>
      <c r="E112" s="17">
        <f t="shared" si="34"/>
        <v>14.87018307407539</v>
      </c>
      <c r="G112">
        <f t="shared" si="18"/>
        <v>3.1865592233916575</v>
      </c>
      <c r="H112" s="32">
        <f t="shared" si="19"/>
        <v>6.7248667687447333E-2</v>
      </c>
      <c r="I112" s="17">
        <f t="shared" si="20"/>
        <v>21.856119228708394</v>
      </c>
      <c r="J112" s="17">
        <f t="shared" si="21"/>
        <v>2.3488807712916042</v>
      </c>
      <c r="K112" s="47">
        <f t="shared" si="22"/>
        <v>5.5172408777434416</v>
      </c>
      <c r="L112" s="47">
        <f t="shared" si="23"/>
        <v>6.7797868390532683</v>
      </c>
      <c r="P112" s="17">
        <f t="shared" si="24"/>
        <v>24.204999999999998</v>
      </c>
      <c r="Q112" s="17">
        <f t="shared" si="25"/>
        <v>14.87018307407539</v>
      </c>
      <c r="R112" s="17">
        <f t="shared" si="26"/>
        <v>221.12234465651821</v>
      </c>
      <c r="S112" s="17">
        <f t="shared" si="27"/>
        <v>21.859154737446168</v>
      </c>
      <c r="T112" s="17">
        <f t="shared" si="28"/>
        <v>2.34584526255383</v>
      </c>
      <c r="U112" s="47">
        <f t="shared" si="29"/>
        <v>5.5029899958462476</v>
      </c>
      <c r="V112" s="47">
        <f t="shared" si="30"/>
        <v>6.7797868390532683</v>
      </c>
    </row>
    <row r="113" spans="1:22" x14ac:dyDescent="0.25">
      <c r="A113" s="70">
        <v>8</v>
      </c>
      <c r="B113" s="70">
        <v>17</v>
      </c>
      <c r="C113" s="83">
        <v>57.005417491823685</v>
      </c>
      <c r="D113" s="83">
        <v>26.78</v>
      </c>
      <c r="E113" s="17">
        <f t="shared" si="34"/>
        <v>18.145387953681869</v>
      </c>
      <c r="G113">
        <f t="shared" si="18"/>
        <v>3.2876553402630266</v>
      </c>
      <c r="H113" s="32">
        <f t="shared" si="19"/>
        <v>5.5110422689920537E-2</v>
      </c>
      <c r="I113" s="17">
        <f t="shared" si="20"/>
        <v>24.095057094810063</v>
      </c>
      <c r="J113" s="17">
        <f t="shared" si="21"/>
        <v>2.6849429051899385</v>
      </c>
      <c r="K113" s="47">
        <f t="shared" si="22"/>
        <v>7.2089184041297871</v>
      </c>
      <c r="L113" s="47">
        <f t="shared" si="23"/>
        <v>26.819994100958041</v>
      </c>
      <c r="P113" s="17">
        <f t="shared" si="24"/>
        <v>26.78</v>
      </c>
      <c r="Q113" s="17">
        <f t="shared" si="25"/>
        <v>18.145387953681869</v>
      </c>
      <c r="R113" s="17">
        <f t="shared" si="26"/>
        <v>329.25510398962308</v>
      </c>
      <c r="S113" s="17">
        <f t="shared" si="27"/>
        <v>24.388713517797118</v>
      </c>
      <c r="T113" s="17">
        <f t="shared" si="28"/>
        <v>2.391286482202883</v>
      </c>
      <c r="U113" s="47">
        <f t="shared" si="29"/>
        <v>5.7182510399662387</v>
      </c>
      <c r="V113" s="47">
        <f t="shared" si="30"/>
        <v>26.819994100958041</v>
      </c>
    </row>
    <row r="114" spans="1:22" x14ac:dyDescent="0.25">
      <c r="A114" s="70">
        <v>8</v>
      </c>
      <c r="B114" s="70">
        <v>20</v>
      </c>
      <c r="C114" s="83">
        <v>56.17753798468101</v>
      </c>
      <c r="D114" s="83">
        <v>24.925999999999998</v>
      </c>
      <c r="E114" s="17">
        <f t="shared" si="34"/>
        <v>17.881865721989389</v>
      </c>
      <c r="G114">
        <f t="shared" si="18"/>
        <v>3.2159114354041849</v>
      </c>
      <c r="H114" s="32">
        <f t="shared" si="19"/>
        <v>5.592257628745622E-2</v>
      </c>
      <c r="I114" s="17">
        <f t="shared" si="20"/>
        <v>23.938341041479745</v>
      </c>
      <c r="J114" s="17">
        <f t="shared" si="21"/>
        <v>0.98765895852025309</v>
      </c>
      <c r="K114" s="47">
        <f t="shared" si="22"/>
        <v>0.975470218345311</v>
      </c>
      <c r="L114" s="47">
        <f t="shared" si="23"/>
        <v>11.054310872386596</v>
      </c>
      <c r="P114" s="17">
        <f t="shared" si="24"/>
        <v>24.925999999999998</v>
      </c>
      <c r="Q114" s="17">
        <f t="shared" si="25"/>
        <v>17.881865721989389</v>
      </c>
      <c r="R114" s="17">
        <f t="shared" si="26"/>
        <v>319.76112169925909</v>
      </c>
      <c r="S114" s="17">
        <f t="shared" si="27"/>
        <v>24.210256517976315</v>
      </c>
      <c r="T114" s="17">
        <f t="shared" si="28"/>
        <v>0.71574348202368299</v>
      </c>
      <c r="U114" s="47">
        <f t="shared" si="29"/>
        <v>0.51228873205938619</v>
      </c>
      <c r="V114" s="47">
        <f t="shared" si="30"/>
        <v>11.054310872386596</v>
      </c>
    </row>
    <row r="115" spans="1:22" x14ac:dyDescent="0.25">
      <c r="A115" s="70">
        <v>8</v>
      </c>
      <c r="B115" s="70">
        <v>25</v>
      </c>
      <c r="C115" s="83">
        <v>60.553472522435115</v>
      </c>
      <c r="D115" s="83">
        <v>24.925999999999998</v>
      </c>
      <c r="E115" s="17">
        <f t="shared" si="34"/>
        <v>19.274768946649619</v>
      </c>
      <c r="G115">
        <f t="shared" si="18"/>
        <v>3.2159114354041849</v>
      </c>
      <c r="H115" s="32">
        <f t="shared" si="19"/>
        <v>5.1881296360433003E-2</v>
      </c>
      <c r="I115" s="17">
        <f t="shared" si="20"/>
        <v>24.728376118143188</v>
      </c>
      <c r="J115" s="17">
        <f t="shared" si="21"/>
        <v>0.1976238818568099</v>
      </c>
      <c r="K115" s="47">
        <f t="shared" si="22"/>
        <v>3.9055198680154356E-2</v>
      </c>
      <c r="L115" s="47">
        <f t="shared" si="23"/>
        <v>11.054310872386596</v>
      </c>
      <c r="P115" s="17">
        <f t="shared" si="24"/>
        <v>24.925999999999998</v>
      </c>
      <c r="Q115" s="17">
        <f t="shared" si="25"/>
        <v>19.274768946649619</v>
      </c>
      <c r="R115" s="17">
        <f t="shared" si="26"/>
        <v>371.51671794672848</v>
      </c>
      <c r="S115" s="17">
        <f t="shared" si="27"/>
        <v>25.10383548643324</v>
      </c>
      <c r="T115" s="17">
        <f t="shared" si="28"/>
        <v>-0.1778354864332421</v>
      </c>
      <c r="U115" s="47">
        <f t="shared" si="29"/>
        <v>3.1625460234947833E-2</v>
      </c>
      <c r="V115" s="47">
        <f t="shared" si="30"/>
        <v>11.054310872386596</v>
      </c>
    </row>
    <row r="116" spans="1:22" x14ac:dyDescent="0.25">
      <c r="A116" s="70">
        <v>8</v>
      </c>
      <c r="B116" s="70">
        <v>30</v>
      </c>
      <c r="C116" s="83">
        <v>59.134250510190526</v>
      </c>
      <c r="D116" s="83">
        <v>25.440999999999999</v>
      </c>
      <c r="E116" s="17">
        <f t="shared" si="34"/>
        <v>18.823016549462512</v>
      </c>
      <c r="G116">
        <f t="shared" si="18"/>
        <v>3.236362045875476</v>
      </c>
      <c r="H116" s="32">
        <f t="shared" si="19"/>
        <v>5.312644747308342E-2</v>
      </c>
      <c r="I116" s="17">
        <f t="shared" si="20"/>
        <v>24.482220015308457</v>
      </c>
      <c r="J116" s="17">
        <f t="shared" si="21"/>
        <v>0.95877998469154235</v>
      </c>
      <c r="K116" s="47">
        <f t="shared" si="22"/>
        <v>0.91925905904511418</v>
      </c>
      <c r="L116" s="47">
        <f t="shared" si="23"/>
        <v>14.74408232476755</v>
      </c>
      <c r="P116" s="17">
        <f t="shared" si="24"/>
        <v>25.440999999999999</v>
      </c>
      <c r="Q116" s="17">
        <f t="shared" si="25"/>
        <v>18.823016549462512</v>
      </c>
      <c r="R116" s="17">
        <f t="shared" si="26"/>
        <v>354.30595202133964</v>
      </c>
      <c r="S116" s="17">
        <f t="shared" si="27"/>
        <v>24.827456833117907</v>
      </c>
      <c r="T116" s="17">
        <f t="shared" si="28"/>
        <v>0.61354316688209209</v>
      </c>
      <c r="U116" s="47">
        <f t="shared" si="29"/>
        <v>0.37643521762770671</v>
      </c>
      <c r="V116" s="47">
        <f t="shared" si="30"/>
        <v>14.74408232476755</v>
      </c>
    </row>
    <row r="117" spans="1:22" x14ac:dyDescent="0.25">
      <c r="A117" s="70">
        <v>8</v>
      </c>
      <c r="B117" s="70">
        <v>32</v>
      </c>
      <c r="C117" s="83">
        <v>56.768880489782909</v>
      </c>
      <c r="D117" s="83">
        <v>25.131999999999998</v>
      </c>
      <c r="E117" s="17">
        <f t="shared" si="34"/>
        <v>18.070095887484012</v>
      </c>
      <c r="G117">
        <f t="shared" si="18"/>
        <v>3.2241419345407003</v>
      </c>
      <c r="H117" s="32">
        <f t="shared" si="19"/>
        <v>5.534004945112856E-2</v>
      </c>
      <c r="I117" s="17">
        <f t="shared" si="20"/>
        <v>24.050643754983376</v>
      </c>
      <c r="J117" s="17">
        <f t="shared" si="21"/>
        <v>1.0813562450166216</v>
      </c>
      <c r="K117" s="47">
        <f t="shared" si="22"/>
        <v>1.169331328636448</v>
      </c>
      <c r="L117" s="47">
        <f t="shared" si="23"/>
        <v>12.466565453338973</v>
      </c>
      <c r="P117" s="17">
        <f t="shared" si="24"/>
        <v>25.131999999999998</v>
      </c>
      <c r="Q117" s="17">
        <f t="shared" si="25"/>
        <v>18.070095887484012</v>
      </c>
      <c r="R117" s="17">
        <f t="shared" si="26"/>
        <v>326.52836538286658</v>
      </c>
      <c r="S117" s="17">
        <f t="shared" si="27"/>
        <v>24.338173494957928</v>
      </c>
      <c r="T117" s="17">
        <f t="shared" si="28"/>
        <v>0.79382650504206964</v>
      </c>
      <c r="U117" s="47">
        <f t="shared" si="29"/>
        <v>0.63016052010730705</v>
      </c>
      <c r="V117" s="47">
        <f t="shared" si="30"/>
        <v>12.466565453338973</v>
      </c>
    </row>
    <row r="118" spans="1:22" x14ac:dyDescent="0.25">
      <c r="A118" s="70">
        <v>9</v>
      </c>
      <c r="B118" s="70">
        <v>1</v>
      </c>
      <c r="C118" s="83">
        <v>56.414074986721779</v>
      </c>
      <c r="D118" s="83">
        <v>25.131999999999998</v>
      </c>
      <c r="E118" s="17">
        <f t="shared" ref="E118:E127" si="35">C118/PI()</f>
        <v>17.957157788187242</v>
      </c>
      <c r="G118">
        <f t="shared" si="18"/>
        <v>3.2241419345407003</v>
      </c>
      <c r="H118" s="32">
        <f t="shared" si="19"/>
        <v>5.5688100076607336E-2</v>
      </c>
      <c r="I118" s="17">
        <f t="shared" si="20"/>
        <v>23.983481454416872</v>
      </c>
      <c r="J118" s="17">
        <f t="shared" si="21"/>
        <v>1.1485185455831264</v>
      </c>
      <c r="K118" s="47">
        <f t="shared" si="22"/>
        <v>1.3190948495483799</v>
      </c>
      <c r="L118" s="47">
        <f t="shared" si="23"/>
        <v>12.466565453338973</v>
      </c>
      <c r="P118" s="17">
        <f t="shared" si="24"/>
        <v>25.131999999999998</v>
      </c>
      <c r="Q118" s="17">
        <f t="shared" si="25"/>
        <v>17.957157788187242</v>
      </c>
      <c r="R118" s="17">
        <f t="shared" si="26"/>
        <v>322.45951582985373</v>
      </c>
      <c r="S118" s="17">
        <f t="shared" si="27"/>
        <v>24.261691923606165</v>
      </c>
      <c r="T118" s="17">
        <f t="shared" si="28"/>
        <v>0.87030807639383312</v>
      </c>
      <c r="U118" s="47">
        <f t="shared" si="29"/>
        <v>0.75743614783633406</v>
      </c>
      <c r="V118" s="47">
        <f t="shared" si="30"/>
        <v>12.466565453338973</v>
      </c>
    </row>
    <row r="119" spans="1:22" x14ac:dyDescent="0.25">
      <c r="A119" s="70">
        <v>9</v>
      </c>
      <c r="B119" s="70">
        <v>3</v>
      </c>
      <c r="C119" s="83">
        <v>51.683334945906523</v>
      </c>
      <c r="D119" s="83">
        <v>24.308</v>
      </c>
      <c r="E119" s="17">
        <f t="shared" si="35"/>
        <v>16.451316464230239</v>
      </c>
      <c r="G119">
        <f t="shared" si="18"/>
        <v>3.1908055142731087</v>
      </c>
      <c r="H119" s="32">
        <f t="shared" si="19"/>
        <v>6.0785409008104585E-2</v>
      </c>
      <c r="I119" s="17">
        <f t="shared" si="20"/>
        <v>23.021085352077232</v>
      </c>
      <c r="J119" s="17">
        <f t="shared" si="21"/>
        <v>1.2869146479227673</v>
      </c>
      <c r="K119" s="47">
        <f t="shared" si="22"/>
        <v>1.6561493110381802</v>
      </c>
      <c r="L119" s="47">
        <f t="shared" si="23"/>
        <v>7.3267791295294664</v>
      </c>
      <c r="P119" s="17">
        <f t="shared" si="24"/>
        <v>24.308</v>
      </c>
      <c r="Q119" s="17">
        <f t="shared" si="25"/>
        <v>16.451316464230239</v>
      </c>
      <c r="R119" s="17">
        <f t="shared" si="26"/>
        <v>270.6458134062529</v>
      </c>
      <c r="S119" s="17">
        <f t="shared" si="27"/>
        <v>23.164934718919135</v>
      </c>
      <c r="T119" s="17">
        <f t="shared" si="28"/>
        <v>1.1430652810808652</v>
      </c>
      <c r="U119" s="47">
        <f t="shared" si="29"/>
        <v>1.3065982368124776</v>
      </c>
      <c r="V119" s="47">
        <f t="shared" si="30"/>
        <v>7.3267791295294664</v>
      </c>
    </row>
    <row r="120" spans="1:22" x14ac:dyDescent="0.25">
      <c r="A120" s="70">
        <v>9</v>
      </c>
      <c r="B120" s="70">
        <v>4</v>
      </c>
      <c r="C120" s="83">
        <v>50.500649935702725</v>
      </c>
      <c r="D120" s="83">
        <v>23.69</v>
      </c>
      <c r="E120" s="17">
        <f t="shared" si="35"/>
        <v>16.074856133240992</v>
      </c>
      <c r="G120">
        <f t="shared" si="18"/>
        <v>3.1650530181706942</v>
      </c>
      <c r="H120" s="32">
        <f t="shared" si="19"/>
        <v>6.2208954886514511E-2</v>
      </c>
      <c r="I120" s="17">
        <f t="shared" si="20"/>
        <v>22.759279394529401</v>
      </c>
      <c r="J120" s="17">
        <f t="shared" si="21"/>
        <v>0.93072060547060076</v>
      </c>
      <c r="K120" s="47">
        <f t="shared" si="22"/>
        <v>0.86624084544756164</v>
      </c>
      <c r="L120" s="47">
        <f t="shared" si="23"/>
        <v>4.3630953866723319</v>
      </c>
      <c r="P120" s="17">
        <f t="shared" si="24"/>
        <v>23.69</v>
      </c>
      <c r="Q120" s="17">
        <f t="shared" si="25"/>
        <v>16.074856133240992</v>
      </c>
      <c r="R120" s="17">
        <f t="shared" si="26"/>
        <v>258.40099970439553</v>
      </c>
      <c r="S120" s="17">
        <f t="shared" si="27"/>
        <v>22.868360847980885</v>
      </c>
      <c r="T120" s="17">
        <f t="shared" si="28"/>
        <v>0.82163915201911664</v>
      </c>
      <c r="U120" s="47">
        <f t="shared" si="29"/>
        <v>0.67509089613069306</v>
      </c>
      <c r="V120" s="47">
        <f t="shared" si="30"/>
        <v>4.3630953866723319</v>
      </c>
    </row>
    <row r="121" spans="1:22" x14ac:dyDescent="0.25">
      <c r="A121" s="70">
        <v>9</v>
      </c>
      <c r="B121" s="70">
        <v>6</v>
      </c>
      <c r="C121" s="83">
        <v>43.995882379581758</v>
      </c>
      <c r="D121" s="83">
        <v>22.763000000000002</v>
      </c>
      <c r="E121" s="17">
        <f t="shared" si="35"/>
        <v>14.004324312800112</v>
      </c>
      <c r="G121">
        <f t="shared" si="18"/>
        <v>3.1251364107652515</v>
      </c>
      <c r="H121" s="32">
        <f t="shared" si="19"/>
        <v>7.1406515420811029E-2</v>
      </c>
      <c r="I121" s="17">
        <f t="shared" si="20"/>
        <v>21.138041898285827</v>
      </c>
      <c r="J121" s="17">
        <f t="shared" si="21"/>
        <v>1.6249581017141743</v>
      </c>
      <c r="K121" s="47">
        <f t="shared" si="22"/>
        <v>2.640488832326533</v>
      </c>
      <c r="L121" s="47">
        <f t="shared" si="23"/>
        <v>1.3497847723866203</v>
      </c>
      <c r="P121" s="17">
        <f t="shared" si="24"/>
        <v>22.763000000000002</v>
      </c>
      <c r="Q121" s="17">
        <f t="shared" si="25"/>
        <v>14.004324312800112</v>
      </c>
      <c r="R121" s="17">
        <f t="shared" si="26"/>
        <v>196.12109945808433</v>
      </c>
      <c r="S121" s="17">
        <f t="shared" si="27"/>
        <v>21.077154883990122</v>
      </c>
      <c r="T121" s="17">
        <f t="shared" si="28"/>
        <v>1.6858451160098795</v>
      </c>
      <c r="U121" s="47">
        <f t="shared" si="29"/>
        <v>2.842073755174364</v>
      </c>
      <c r="V121" s="47">
        <f t="shared" si="30"/>
        <v>1.3497847723866203</v>
      </c>
    </row>
    <row r="122" spans="1:22" x14ac:dyDescent="0.25">
      <c r="A122" s="70">
        <v>9</v>
      </c>
      <c r="B122" s="70">
        <v>7</v>
      </c>
      <c r="C122" s="83">
        <v>36.78150381733851</v>
      </c>
      <c r="D122" s="83">
        <v>20.394000000000002</v>
      </c>
      <c r="E122" s="17">
        <f t="shared" si="35"/>
        <v>11.707916293765685</v>
      </c>
      <c r="G122">
        <f t="shared" si="18"/>
        <v>3.0152407399420342</v>
      </c>
      <c r="H122" s="32">
        <f t="shared" si="19"/>
        <v>8.5412294972802907E-2</v>
      </c>
      <c r="I122" s="17">
        <f t="shared" si="20"/>
        <v>18.888319241215779</v>
      </c>
      <c r="J122" s="17">
        <f t="shared" si="21"/>
        <v>1.5056807587842229</v>
      </c>
      <c r="K122" s="47">
        <f t="shared" si="22"/>
        <v>2.2670745473730332</v>
      </c>
      <c r="L122" s="47">
        <f t="shared" si="23"/>
        <v>1.4573260914342407</v>
      </c>
      <c r="P122" s="17">
        <f t="shared" si="24"/>
        <v>20.394000000000002</v>
      </c>
      <c r="Q122" s="17">
        <f t="shared" si="25"/>
        <v>11.707916293765685</v>
      </c>
      <c r="R122" s="17">
        <f t="shared" si="26"/>
        <v>137.07530394182402</v>
      </c>
      <c r="S122" s="17">
        <f t="shared" si="27"/>
        <v>18.773758201683187</v>
      </c>
      <c r="T122" s="17">
        <f t="shared" si="28"/>
        <v>1.6202417983168154</v>
      </c>
      <c r="U122" s="47">
        <f t="shared" si="29"/>
        <v>2.6251834850129079</v>
      </c>
      <c r="V122" s="47">
        <f t="shared" si="30"/>
        <v>1.4573260914342407</v>
      </c>
    </row>
    <row r="123" spans="1:22" x14ac:dyDescent="0.25">
      <c r="A123" s="70">
        <v>9</v>
      </c>
      <c r="B123" s="70">
        <v>8</v>
      </c>
      <c r="C123" s="83">
        <v>36.663235316318136</v>
      </c>
      <c r="D123" s="83">
        <v>20.6</v>
      </c>
      <c r="E123" s="17">
        <f t="shared" si="35"/>
        <v>11.670270260666761</v>
      </c>
      <c r="G123">
        <f t="shared" si="18"/>
        <v>3.0252910757955354</v>
      </c>
      <c r="H123" s="32">
        <f t="shared" si="19"/>
        <v>8.5687818504973229E-2</v>
      </c>
      <c r="I123" s="17">
        <f t="shared" si="20"/>
        <v>18.84655208217103</v>
      </c>
      <c r="J123" s="17">
        <f t="shared" si="21"/>
        <v>1.7534479178289715</v>
      </c>
      <c r="K123" s="47">
        <f t="shared" si="22"/>
        <v>3.0745796005387556</v>
      </c>
      <c r="L123" s="47">
        <f t="shared" si="23"/>
        <v>1.0023966723866227</v>
      </c>
      <c r="P123" s="17">
        <f t="shared" si="24"/>
        <v>20.6</v>
      </c>
      <c r="Q123" s="17">
        <f t="shared" si="25"/>
        <v>11.670270260666761</v>
      </c>
      <c r="R123" s="17">
        <f t="shared" si="26"/>
        <v>136.19520795700305</v>
      </c>
      <c r="S123" s="17">
        <f t="shared" si="27"/>
        <v>18.733221913682854</v>
      </c>
      <c r="T123" s="17">
        <f t="shared" si="28"/>
        <v>1.8667780863171473</v>
      </c>
      <c r="U123" s="47">
        <f t="shared" si="29"/>
        <v>3.4848604235539105</v>
      </c>
      <c r="V123" s="47">
        <f t="shared" si="30"/>
        <v>1.0023966723866227</v>
      </c>
    </row>
    <row r="124" spans="1:22" x14ac:dyDescent="0.25">
      <c r="A124" s="70">
        <v>9</v>
      </c>
      <c r="B124" s="70">
        <v>9</v>
      </c>
      <c r="C124" s="83">
        <v>51.446797943865761</v>
      </c>
      <c r="D124" s="83">
        <v>25.029</v>
      </c>
      <c r="E124" s="17">
        <f t="shared" si="35"/>
        <v>16.376024398032389</v>
      </c>
      <c r="G124">
        <f t="shared" si="18"/>
        <v>3.2200351525880473</v>
      </c>
      <c r="H124" s="32">
        <f t="shared" si="19"/>
        <v>6.106488215296943E-2</v>
      </c>
      <c r="I124" s="17">
        <f t="shared" si="20"/>
        <v>22.969450621768058</v>
      </c>
      <c r="J124" s="17">
        <f t="shared" si="21"/>
        <v>2.0595493782319423</v>
      </c>
      <c r="K124" s="47">
        <f t="shared" si="22"/>
        <v>4.2417436413755798</v>
      </c>
      <c r="L124" s="47">
        <f t="shared" si="23"/>
        <v>11.749829162862797</v>
      </c>
      <c r="P124" s="17">
        <f t="shared" si="24"/>
        <v>25.029</v>
      </c>
      <c r="Q124" s="17">
        <f t="shared" si="25"/>
        <v>16.376024398032389</v>
      </c>
      <c r="R124" s="17">
        <f t="shared" si="26"/>
        <v>268.17417508495203</v>
      </c>
      <c r="S124" s="17">
        <f t="shared" si="27"/>
        <v>23.106336250964006</v>
      </c>
      <c r="T124" s="17">
        <f t="shared" si="28"/>
        <v>1.9226637490359941</v>
      </c>
      <c r="U124" s="47">
        <f t="shared" si="29"/>
        <v>3.6966358918571443</v>
      </c>
      <c r="V124" s="47">
        <f t="shared" si="30"/>
        <v>11.749829162862797</v>
      </c>
    </row>
    <row r="125" spans="1:22" x14ac:dyDescent="0.25">
      <c r="A125" s="70">
        <v>9</v>
      </c>
      <c r="B125" s="70">
        <v>10</v>
      </c>
      <c r="C125" s="83">
        <v>44.823761886724427</v>
      </c>
      <c r="D125" s="83">
        <v>24.410999999999998</v>
      </c>
      <c r="E125" s="17">
        <f t="shared" si="35"/>
        <v>14.267846544492587</v>
      </c>
      <c r="G125">
        <f t="shared" si="18"/>
        <v>3.1950338503826297</v>
      </c>
      <c r="H125" s="32">
        <f t="shared" si="19"/>
        <v>7.0087661573988658E-2</v>
      </c>
      <c r="I125" s="17">
        <f t="shared" si="20"/>
        <v>21.363220948958556</v>
      </c>
      <c r="J125" s="17">
        <f t="shared" si="21"/>
        <v>3.0477790510414415</v>
      </c>
      <c r="K125" s="47">
        <f t="shared" si="22"/>
        <v>9.2889571439670693</v>
      </c>
      <c r="L125" s="47">
        <f t="shared" si="23"/>
        <v>7.8949894200056452</v>
      </c>
      <c r="P125" s="17">
        <f t="shared" si="24"/>
        <v>24.410999999999998</v>
      </c>
      <c r="Q125" s="17">
        <f t="shared" si="25"/>
        <v>14.267846544492587</v>
      </c>
      <c r="R125" s="17">
        <f t="shared" si="26"/>
        <v>203.57144501718903</v>
      </c>
      <c r="S125" s="17">
        <f t="shared" si="27"/>
        <v>21.320168983017481</v>
      </c>
      <c r="T125" s="17">
        <f t="shared" si="28"/>
        <v>3.0908310169825164</v>
      </c>
      <c r="U125" s="47">
        <f t="shared" si="29"/>
        <v>9.5532363755411769</v>
      </c>
      <c r="V125" s="47">
        <f t="shared" si="30"/>
        <v>7.8949894200056452</v>
      </c>
    </row>
    <row r="126" spans="1:22" x14ac:dyDescent="0.25">
      <c r="A126" s="70">
        <v>9</v>
      </c>
      <c r="B126" s="70">
        <v>11</v>
      </c>
      <c r="C126" s="83">
        <v>50.973723939784243</v>
      </c>
      <c r="D126" s="83">
        <v>24.513999999999999</v>
      </c>
      <c r="E126" s="17">
        <f t="shared" si="35"/>
        <v>16.225440265636689</v>
      </c>
      <c r="G126">
        <f t="shared" si="18"/>
        <v>3.1992443829189732</v>
      </c>
      <c r="H126" s="32">
        <f t="shared" si="19"/>
        <v>6.1631609597544552E-2</v>
      </c>
      <c r="I126" s="17">
        <f t="shared" si="20"/>
        <v>22.865098807736544</v>
      </c>
      <c r="J126" s="17">
        <f t="shared" si="21"/>
        <v>1.6489011922634553</v>
      </c>
      <c r="K126" s="47">
        <f t="shared" si="22"/>
        <v>2.7188751418478443</v>
      </c>
      <c r="L126" s="47">
        <f t="shared" si="23"/>
        <v>8.4844177104818428</v>
      </c>
      <c r="P126" s="17">
        <f t="shared" si="24"/>
        <v>24.513999999999999</v>
      </c>
      <c r="Q126" s="17">
        <f t="shared" si="25"/>
        <v>16.225440265636689</v>
      </c>
      <c r="R126" s="17">
        <f t="shared" si="26"/>
        <v>263.26491181374439</v>
      </c>
      <c r="S126" s="17">
        <f t="shared" si="27"/>
        <v>22.98806485570497</v>
      </c>
      <c r="T126" s="17">
        <f t="shared" si="28"/>
        <v>1.5259351442950297</v>
      </c>
      <c r="U126" s="47">
        <f t="shared" si="29"/>
        <v>2.3284780645946932</v>
      </c>
      <c r="V126" s="47">
        <f t="shared" si="30"/>
        <v>8.4844177104818428</v>
      </c>
    </row>
    <row r="127" spans="1:22" x14ac:dyDescent="0.25">
      <c r="A127" s="70">
        <v>9</v>
      </c>
      <c r="B127" s="70">
        <v>12</v>
      </c>
      <c r="C127" s="83">
        <v>46.361252399989382</v>
      </c>
      <c r="D127" s="83">
        <v>23.175000000000001</v>
      </c>
      <c r="E127" s="17">
        <f t="shared" si="35"/>
        <v>14.757244974778613</v>
      </c>
      <c r="G127">
        <f t="shared" si="18"/>
        <v>3.1430741114519187</v>
      </c>
      <c r="H127" s="32">
        <f t="shared" si="19"/>
        <v>6.7763325858524751E-2</v>
      </c>
      <c r="I127" s="17">
        <f t="shared" si="20"/>
        <v>21.765929339569862</v>
      </c>
      <c r="J127" s="17">
        <f t="shared" si="21"/>
        <v>1.4090706604301388</v>
      </c>
      <c r="K127" s="47">
        <f t="shared" si="22"/>
        <v>1.9854801260850277</v>
      </c>
      <c r="L127" s="47">
        <f t="shared" si="23"/>
        <v>2.4768539342913787</v>
      </c>
      <c r="P127" s="17">
        <f t="shared" si="24"/>
        <v>23.175000000000001</v>
      </c>
      <c r="Q127" s="17">
        <f t="shared" si="25"/>
        <v>14.757244974778613</v>
      </c>
      <c r="R127" s="17">
        <f t="shared" si="26"/>
        <v>217.77627924562864</v>
      </c>
      <c r="S127" s="17">
        <f t="shared" si="27"/>
        <v>21.759840904932574</v>
      </c>
      <c r="T127" s="17">
        <f t="shared" si="28"/>
        <v>1.4151590950674269</v>
      </c>
      <c r="U127" s="47">
        <f t="shared" si="29"/>
        <v>2.0026752643520584</v>
      </c>
      <c r="V127" s="47">
        <f t="shared" si="30"/>
        <v>2.4768539342913787</v>
      </c>
    </row>
    <row r="128" spans="1:22" x14ac:dyDescent="0.25">
      <c r="A128" s="70">
        <v>9</v>
      </c>
      <c r="B128" s="70">
        <v>53</v>
      </c>
      <c r="C128" s="83">
        <v>62.68230554080197</v>
      </c>
      <c r="D128" s="83">
        <v>25.029</v>
      </c>
      <c r="E128" s="17">
        <f t="shared" ref="E128:E142" si="36">C128/PI()</f>
        <v>19.952397542430266</v>
      </c>
      <c r="G128">
        <f t="shared" si="18"/>
        <v>3.2200351525880473</v>
      </c>
      <c r="H128" s="32">
        <f t="shared" si="19"/>
        <v>5.0119290068946609E-2</v>
      </c>
      <c r="I128" s="17">
        <f t="shared" si="20"/>
        <v>25.080945317422383</v>
      </c>
      <c r="J128" s="17">
        <f t="shared" si="21"/>
        <v>-5.1945317422383397E-2</v>
      </c>
      <c r="K128" s="47">
        <f t="shared" si="22"/>
        <v>2.6983160021121682E-3</v>
      </c>
      <c r="L128" s="47">
        <f t="shared" si="23"/>
        <v>11.749829162862797</v>
      </c>
      <c r="P128" s="17">
        <f t="shared" si="24"/>
        <v>25.029</v>
      </c>
      <c r="Q128" s="17">
        <f t="shared" si="25"/>
        <v>19.952397542430266</v>
      </c>
      <c r="R128" s="17">
        <f t="shared" si="26"/>
        <v>398.09816769117731</v>
      </c>
      <c r="S128" s="17">
        <f t="shared" si="27"/>
        <v>25.494228131058417</v>
      </c>
      <c r="T128" s="17">
        <f t="shared" si="28"/>
        <v>-0.4652281310584172</v>
      </c>
      <c r="U128" s="47">
        <f t="shared" si="29"/>
        <v>0.2164372139281078</v>
      </c>
      <c r="V128" s="47">
        <f t="shared" si="30"/>
        <v>11.749829162862797</v>
      </c>
    </row>
    <row r="129" spans="1:22" x14ac:dyDescent="0.25">
      <c r="A129" s="70">
        <v>9</v>
      </c>
      <c r="B129" s="70">
        <v>59</v>
      </c>
      <c r="C129" s="83">
        <v>56.53234348774216</v>
      </c>
      <c r="D129" s="83">
        <v>24.72</v>
      </c>
      <c r="E129" s="17">
        <f t="shared" si="36"/>
        <v>17.994803821286169</v>
      </c>
      <c r="G129">
        <f t="shared" si="18"/>
        <v>3.2076126325894898</v>
      </c>
      <c r="H129" s="32">
        <f t="shared" si="19"/>
        <v>5.5571597775191835E-2</v>
      </c>
      <c r="I129" s="17">
        <f t="shared" si="20"/>
        <v>24.005941650565418</v>
      </c>
      <c r="J129" s="17">
        <f t="shared" si="21"/>
        <v>0.71405834943458046</v>
      </c>
      <c r="K129" s="47">
        <f t="shared" si="22"/>
        <v>0.50987932639723743</v>
      </c>
      <c r="L129" s="47">
        <f t="shared" si="23"/>
        <v>9.7269282914342199</v>
      </c>
      <c r="P129" s="17">
        <f t="shared" si="24"/>
        <v>24.72</v>
      </c>
      <c r="Q129" s="17">
        <f t="shared" si="25"/>
        <v>17.994803821286169</v>
      </c>
      <c r="R129" s="17">
        <f t="shared" si="26"/>
        <v>323.81296456657532</v>
      </c>
      <c r="S129" s="17">
        <f t="shared" si="27"/>
        <v>24.287275319002482</v>
      </c>
      <c r="T129" s="17">
        <f t="shared" si="28"/>
        <v>0.43272468099751649</v>
      </c>
      <c r="U129" s="47">
        <f t="shared" si="29"/>
        <v>0.1872506495444024</v>
      </c>
      <c r="V129" s="47">
        <f t="shared" si="30"/>
        <v>9.7269282914342199</v>
      </c>
    </row>
    <row r="130" spans="1:22" x14ac:dyDescent="0.25">
      <c r="A130" s="70">
        <v>9</v>
      </c>
      <c r="B130" s="70">
        <v>76</v>
      </c>
      <c r="C130" s="83">
        <v>59.962130017333216</v>
      </c>
      <c r="D130" s="83">
        <v>25.440999999999999</v>
      </c>
      <c r="E130" s="17">
        <f t="shared" si="36"/>
        <v>19.086538781154996</v>
      </c>
      <c r="G130">
        <f t="shared" si="18"/>
        <v>3.236362045875476</v>
      </c>
      <c r="H130" s="32">
        <f t="shared" si="19"/>
        <v>5.2392946225920507E-2</v>
      </c>
      <c r="I130" s="17">
        <f t="shared" si="20"/>
        <v>24.626929018168259</v>
      </c>
      <c r="J130" s="17">
        <f t="shared" si="21"/>
        <v>0.81407098183174043</v>
      </c>
      <c r="K130" s="47">
        <f t="shared" si="22"/>
        <v>0.66271156346049387</v>
      </c>
      <c r="L130" s="47">
        <f t="shared" si="23"/>
        <v>14.74408232476755</v>
      </c>
      <c r="P130" s="17">
        <f t="shared" si="24"/>
        <v>25.440999999999999</v>
      </c>
      <c r="Q130" s="17">
        <f t="shared" si="25"/>
        <v>19.086538781154996</v>
      </c>
      <c r="R130" s="17">
        <f t="shared" si="26"/>
        <v>364.29596264453363</v>
      </c>
      <c r="S130" s="17">
        <f t="shared" si="27"/>
        <v>24.990244634102176</v>
      </c>
      <c r="T130" s="17">
        <f t="shared" si="28"/>
        <v>0.45075536589782317</v>
      </c>
      <c r="U130" s="47">
        <f t="shared" si="29"/>
        <v>0.20318039988568046</v>
      </c>
      <c r="V130" s="47">
        <f t="shared" si="30"/>
        <v>14.74408232476755</v>
      </c>
    </row>
    <row r="131" spans="1:22" x14ac:dyDescent="0.25">
      <c r="A131" s="70">
        <v>9</v>
      </c>
      <c r="B131" s="70">
        <v>79</v>
      </c>
      <c r="C131" s="83">
        <v>60.316935520394352</v>
      </c>
      <c r="D131" s="83">
        <v>25.440999999999999</v>
      </c>
      <c r="E131" s="17">
        <f t="shared" si="36"/>
        <v>19.199476880451769</v>
      </c>
      <c r="G131">
        <f t="shared" si="18"/>
        <v>3.236362045875476</v>
      </c>
      <c r="H131" s="32">
        <f t="shared" si="19"/>
        <v>5.2084752424591568E-2</v>
      </c>
      <c r="I131" s="17">
        <f t="shared" si="20"/>
        <v>24.687986024897665</v>
      </c>
      <c r="J131" s="17">
        <f t="shared" si="21"/>
        <v>0.75301397510233414</v>
      </c>
      <c r="K131" s="47">
        <f t="shared" si="22"/>
        <v>0.5670300466994187</v>
      </c>
      <c r="L131" s="47">
        <f t="shared" si="23"/>
        <v>14.74408232476755</v>
      </c>
      <c r="P131" s="17">
        <f t="shared" si="24"/>
        <v>25.440999999999999</v>
      </c>
      <c r="Q131" s="17">
        <f t="shared" si="25"/>
        <v>19.199476880451769</v>
      </c>
      <c r="R131" s="17">
        <f t="shared" si="26"/>
        <v>368.619912483002</v>
      </c>
      <c r="S131" s="17">
        <f t="shared" si="27"/>
        <v>25.058667760338015</v>
      </c>
      <c r="T131" s="17">
        <f t="shared" si="28"/>
        <v>0.38233223966198437</v>
      </c>
      <c r="U131" s="47">
        <f t="shared" si="29"/>
        <v>0.14617794148494906</v>
      </c>
      <c r="V131" s="47">
        <f t="shared" si="30"/>
        <v>14.74408232476755</v>
      </c>
    </row>
    <row r="132" spans="1:22" x14ac:dyDescent="0.25">
      <c r="A132" s="70">
        <v>10</v>
      </c>
      <c r="B132" s="70">
        <v>2</v>
      </c>
      <c r="C132" s="83">
        <v>59.134250510190526</v>
      </c>
      <c r="D132" s="83">
        <v>28.428000000000001</v>
      </c>
      <c r="E132" s="17">
        <f t="shared" si="36"/>
        <v>18.823016549462512</v>
      </c>
      <c r="G132">
        <f t="shared" ref="G132:G195" si="37">LN(D132)</f>
        <v>3.3473745749646486</v>
      </c>
      <c r="H132" s="32">
        <f t="shared" ref="H132:H195" si="38">1/E132</f>
        <v>5.312644747308342E-2</v>
      </c>
      <c r="I132" s="17">
        <f t="shared" ref="I132:I195" si="39">EXP($N$10+$N$11*H132)</f>
        <v>24.482220015308457</v>
      </c>
      <c r="J132" s="17">
        <f t="shared" ref="J132:J195" si="40">D132-I132</f>
        <v>3.9457799846915442</v>
      </c>
      <c r="K132" s="47">
        <f t="shared" ref="K132:K195" si="41">J132^2</f>
        <v>15.569179687592403</v>
      </c>
      <c r="L132" s="47">
        <f t="shared" ref="L132:L195" si="42">(D132-$N$12)^2</f>
        <v>46.605230748577078</v>
      </c>
      <c r="P132" s="17">
        <f t="shared" ref="P132:P195" si="43">D132</f>
        <v>28.428000000000001</v>
      </c>
      <c r="Q132" s="17">
        <f t="shared" ref="Q132:Q195" si="44">E132</f>
        <v>18.823016549462512</v>
      </c>
      <c r="R132" s="17">
        <f t="shared" ref="R132:R195" si="45">Q132^2</f>
        <v>354.30595202133964</v>
      </c>
      <c r="S132" s="17">
        <f t="shared" ref="S132:S195" si="46">$X$10+$X$11*Q132+$X$12*R132</f>
        <v>24.827456833117907</v>
      </c>
      <c r="T132" s="17">
        <f t="shared" ref="T132:T195" si="47">P132-S132</f>
        <v>3.600543166882094</v>
      </c>
      <c r="U132" s="47">
        <f t="shared" ref="U132:U195" si="48">T132^2</f>
        <v>12.963911096581338</v>
      </c>
      <c r="V132" s="47">
        <f t="shared" ref="V132:V195" si="49">(P132-$X$13)^2</f>
        <v>46.605230748577078</v>
      </c>
    </row>
    <row r="133" spans="1:22" x14ac:dyDescent="0.25">
      <c r="A133" s="70">
        <v>10</v>
      </c>
      <c r="B133" s="70">
        <v>3</v>
      </c>
      <c r="C133" s="83">
        <v>65.757286567331903</v>
      </c>
      <c r="D133" s="83">
        <v>29.561</v>
      </c>
      <c r="E133" s="17">
        <f t="shared" si="36"/>
        <v>20.931194403002326</v>
      </c>
      <c r="G133">
        <f t="shared" si="37"/>
        <v>3.38645592500712</v>
      </c>
      <c r="H133" s="32">
        <f t="shared" si="38"/>
        <v>4.7775582259967073E-2</v>
      </c>
      <c r="I133" s="17">
        <f t="shared" si="39"/>
        <v>25.557712509919174</v>
      </c>
      <c r="J133" s="17">
        <f t="shared" si="40"/>
        <v>4.003287490080826</v>
      </c>
      <c r="K133" s="47">
        <f t="shared" si="41"/>
        <v>16.02631072823764</v>
      </c>
      <c r="L133" s="47">
        <f t="shared" si="42"/>
        <v>63.358453943815157</v>
      </c>
      <c r="P133" s="17">
        <f t="shared" si="43"/>
        <v>29.561</v>
      </c>
      <c r="Q133" s="17">
        <f t="shared" si="44"/>
        <v>20.931194403002326</v>
      </c>
      <c r="R133" s="17">
        <f t="shared" si="45"/>
        <v>438.11489913627588</v>
      </c>
      <c r="S133" s="17">
        <f t="shared" si="46"/>
        <v>26.006912722113508</v>
      </c>
      <c r="T133" s="17">
        <f t="shared" si="47"/>
        <v>3.5540872778864916</v>
      </c>
      <c r="U133" s="47">
        <f t="shared" si="48"/>
        <v>12.631536378834612</v>
      </c>
      <c r="V133" s="47">
        <f t="shared" si="49"/>
        <v>63.358453943815157</v>
      </c>
    </row>
    <row r="134" spans="1:22" x14ac:dyDescent="0.25">
      <c r="A134" s="70">
        <v>10</v>
      </c>
      <c r="B134" s="70">
        <v>4</v>
      </c>
      <c r="C134" s="83">
        <v>49.081427923458136</v>
      </c>
      <c r="D134" s="83">
        <v>25.440999999999999</v>
      </c>
      <c r="E134" s="17">
        <f t="shared" si="36"/>
        <v>15.623103736053885</v>
      </c>
      <c r="G134">
        <f t="shared" si="37"/>
        <v>3.236362045875476</v>
      </c>
      <c r="H134" s="32">
        <f t="shared" si="38"/>
        <v>6.4007768039859539E-2</v>
      </c>
      <c r="I134" s="17">
        <f t="shared" si="39"/>
        <v>22.432711480874538</v>
      </c>
      <c r="J134" s="17">
        <f t="shared" si="40"/>
        <v>3.0082885191254611</v>
      </c>
      <c r="K134" s="47">
        <f t="shared" si="41"/>
        <v>9.0497998143020606</v>
      </c>
      <c r="L134" s="47">
        <f t="shared" si="42"/>
        <v>14.74408232476755</v>
      </c>
      <c r="P134" s="17">
        <f t="shared" si="43"/>
        <v>25.440999999999999</v>
      </c>
      <c r="Q134" s="17">
        <f t="shared" si="44"/>
        <v>15.623103736053885</v>
      </c>
      <c r="R134" s="17">
        <f t="shared" si="45"/>
        <v>244.08137034750087</v>
      </c>
      <c r="S134" s="17">
        <f t="shared" si="46"/>
        <v>22.50065315001828</v>
      </c>
      <c r="T134" s="17">
        <f t="shared" si="47"/>
        <v>2.9403468499817187</v>
      </c>
      <c r="U134" s="47">
        <f t="shared" si="48"/>
        <v>8.6456395981974161</v>
      </c>
      <c r="V134" s="47">
        <f t="shared" si="49"/>
        <v>14.74408232476755</v>
      </c>
    </row>
    <row r="135" spans="1:22" x14ac:dyDescent="0.25">
      <c r="A135" s="70">
        <v>10</v>
      </c>
      <c r="B135" s="70">
        <v>5</v>
      </c>
      <c r="C135" s="83">
        <v>40.447827348970321</v>
      </c>
      <c r="D135" s="83">
        <v>23.278000000000002</v>
      </c>
      <c r="E135" s="17">
        <f t="shared" si="36"/>
        <v>12.87494331983236</v>
      </c>
      <c r="G135">
        <f t="shared" si="37"/>
        <v>3.1475087085197848</v>
      </c>
      <c r="H135" s="32">
        <f t="shared" si="38"/>
        <v>7.7670244843689201E-2</v>
      </c>
      <c r="I135" s="17">
        <f t="shared" si="39"/>
        <v>20.100563992041771</v>
      </c>
      <c r="J135" s="17">
        <f t="shared" si="40"/>
        <v>3.1774360079582316</v>
      </c>
      <c r="K135" s="47">
        <f t="shared" si="41"/>
        <v>10.096099584669544</v>
      </c>
      <c r="L135" s="47">
        <f t="shared" si="42"/>
        <v>2.8116662247675741</v>
      </c>
      <c r="P135" s="17">
        <f t="shared" si="43"/>
        <v>23.278000000000002</v>
      </c>
      <c r="Q135" s="17">
        <f t="shared" si="44"/>
        <v>12.87494331983236</v>
      </c>
      <c r="R135" s="17">
        <f t="shared" si="45"/>
        <v>165.76416548889591</v>
      </c>
      <c r="S135" s="17">
        <f t="shared" si="46"/>
        <v>19.985972143276971</v>
      </c>
      <c r="T135" s="17">
        <f t="shared" si="47"/>
        <v>3.2920278567230312</v>
      </c>
      <c r="U135" s="47">
        <f t="shared" si="48"/>
        <v>10.837447409440434</v>
      </c>
      <c r="V135" s="47">
        <f t="shared" si="49"/>
        <v>2.8116662247675741</v>
      </c>
    </row>
    <row r="136" spans="1:22" x14ac:dyDescent="0.25">
      <c r="A136" s="70">
        <v>10</v>
      </c>
      <c r="B136" s="70">
        <v>6</v>
      </c>
      <c r="C136" s="83">
        <v>54.28524196835491</v>
      </c>
      <c r="D136" s="83">
        <v>27.295000000000002</v>
      </c>
      <c r="E136" s="17">
        <f t="shared" si="36"/>
        <v>17.279529192406589</v>
      </c>
      <c r="G136">
        <f t="shared" si="37"/>
        <v>3.3067035352337211</v>
      </c>
      <c r="H136" s="32">
        <f t="shared" si="38"/>
        <v>5.7871947138435083E-2</v>
      </c>
      <c r="I136" s="17">
        <f t="shared" si="39"/>
        <v>23.566330325249922</v>
      </c>
      <c r="J136" s="17">
        <f t="shared" si="40"/>
        <v>3.7286696747500798</v>
      </c>
      <c r="K136" s="47">
        <f t="shared" si="41"/>
        <v>13.902977543400866</v>
      </c>
      <c r="L136" s="47">
        <f t="shared" si="42"/>
        <v>32.419385553338998</v>
      </c>
      <c r="P136" s="17">
        <f t="shared" si="43"/>
        <v>27.295000000000002</v>
      </c>
      <c r="Q136" s="17">
        <f t="shared" si="44"/>
        <v>17.279529192406589</v>
      </c>
      <c r="R136" s="17">
        <f t="shared" si="45"/>
        <v>298.5821291112315</v>
      </c>
      <c r="S136" s="17">
        <f t="shared" si="46"/>
        <v>23.785879760752056</v>
      </c>
      <c r="T136" s="17">
        <f t="shared" si="47"/>
        <v>3.5091202392479452</v>
      </c>
      <c r="U136" s="47">
        <f t="shared" si="48"/>
        <v>12.313924853499557</v>
      </c>
      <c r="V136" s="47">
        <f t="shared" si="49"/>
        <v>32.419385553338998</v>
      </c>
    </row>
    <row r="137" spans="1:22" x14ac:dyDescent="0.25">
      <c r="A137" s="70">
        <v>10</v>
      </c>
      <c r="B137" s="70">
        <v>7</v>
      </c>
      <c r="C137" s="83">
        <v>57.715028497945973</v>
      </c>
      <c r="D137" s="83">
        <v>27.81</v>
      </c>
      <c r="E137" s="17">
        <f t="shared" si="36"/>
        <v>18.371264152275419</v>
      </c>
      <c r="G137">
        <f t="shared" si="37"/>
        <v>3.3253956682458736</v>
      </c>
      <c r="H137" s="32">
        <f t="shared" si="38"/>
        <v>5.4432835525700198E-2</v>
      </c>
      <c r="I137" s="17">
        <f t="shared" si="39"/>
        <v>24.226591505433667</v>
      </c>
      <c r="J137" s="17">
        <f t="shared" si="40"/>
        <v>3.5834084945663314</v>
      </c>
      <c r="K137" s="47">
        <f t="shared" si="41"/>
        <v>12.84081643893014</v>
      </c>
      <c r="L137" s="47">
        <f t="shared" si="42"/>
        <v>38.549227005719914</v>
      </c>
      <c r="P137" s="17">
        <f t="shared" si="43"/>
        <v>27.81</v>
      </c>
      <c r="Q137" s="17">
        <f t="shared" si="44"/>
        <v>18.371264152275419</v>
      </c>
      <c r="R137" s="17">
        <f t="shared" si="45"/>
        <v>337.50334655267989</v>
      </c>
      <c r="S137" s="17">
        <f t="shared" si="46"/>
        <v>24.538184667617095</v>
      </c>
      <c r="T137" s="17">
        <f t="shared" si="47"/>
        <v>3.2718153323829036</v>
      </c>
      <c r="U137" s="47">
        <f t="shared" si="48"/>
        <v>10.704775569215849</v>
      </c>
      <c r="V137" s="47">
        <f t="shared" si="49"/>
        <v>38.549227005719914</v>
      </c>
    </row>
    <row r="138" spans="1:22" x14ac:dyDescent="0.25">
      <c r="A138" s="70">
        <v>10</v>
      </c>
      <c r="B138" s="70">
        <v>8</v>
      </c>
      <c r="C138" s="83">
        <v>50.500649935702725</v>
      </c>
      <c r="D138" s="83">
        <v>26.471</v>
      </c>
      <c r="E138" s="17">
        <f t="shared" si="36"/>
        <v>16.074856133240992</v>
      </c>
      <c r="G138">
        <f t="shared" si="37"/>
        <v>3.2760497941427187</v>
      </c>
      <c r="H138" s="32">
        <f t="shared" si="38"/>
        <v>6.2208954886514511E-2</v>
      </c>
      <c r="I138" s="17">
        <f t="shared" si="39"/>
        <v>22.759279394529401</v>
      </c>
      <c r="J138" s="17">
        <f t="shared" si="40"/>
        <v>3.7117206054705996</v>
      </c>
      <c r="K138" s="47">
        <f t="shared" si="41"/>
        <v>13.776869853075034</v>
      </c>
      <c r="L138" s="47">
        <f t="shared" si="42"/>
        <v>23.714975229529458</v>
      </c>
      <c r="P138" s="17">
        <f t="shared" si="43"/>
        <v>26.471</v>
      </c>
      <c r="Q138" s="17">
        <f t="shared" si="44"/>
        <v>16.074856133240992</v>
      </c>
      <c r="R138" s="17">
        <f t="shared" si="45"/>
        <v>258.40099970439553</v>
      </c>
      <c r="S138" s="17">
        <f t="shared" si="46"/>
        <v>22.868360847980885</v>
      </c>
      <c r="T138" s="17">
        <f t="shared" si="47"/>
        <v>3.6026391520191154</v>
      </c>
      <c r="U138" s="47">
        <f t="shared" si="48"/>
        <v>12.979008859661011</v>
      </c>
      <c r="V138" s="47">
        <f t="shared" si="49"/>
        <v>23.714975229529458</v>
      </c>
    </row>
    <row r="139" spans="1:22" x14ac:dyDescent="0.25">
      <c r="A139" s="70">
        <v>10</v>
      </c>
      <c r="B139" s="70">
        <v>9</v>
      </c>
      <c r="C139" s="83">
        <v>51.683334945906523</v>
      </c>
      <c r="D139" s="83">
        <v>26.677</v>
      </c>
      <c r="E139" s="17">
        <f t="shared" si="36"/>
        <v>16.451316464230239</v>
      </c>
      <c r="G139">
        <f t="shared" si="37"/>
        <v>3.2838017709470364</v>
      </c>
      <c r="H139" s="32">
        <f t="shared" si="38"/>
        <v>6.0785409008104585E-2</v>
      </c>
      <c r="I139" s="17">
        <f t="shared" si="39"/>
        <v>23.021085352077232</v>
      </c>
      <c r="J139" s="17">
        <f t="shared" si="40"/>
        <v>3.6559146479227671</v>
      </c>
      <c r="K139" s="47">
        <f t="shared" si="41"/>
        <v>13.36571191289625</v>
      </c>
      <c r="L139" s="47">
        <f t="shared" si="42"/>
        <v>25.763769810481833</v>
      </c>
      <c r="P139" s="17">
        <f t="shared" si="43"/>
        <v>26.677</v>
      </c>
      <c r="Q139" s="17">
        <f t="shared" si="44"/>
        <v>16.451316464230239</v>
      </c>
      <c r="R139" s="17">
        <f t="shared" si="45"/>
        <v>270.6458134062529</v>
      </c>
      <c r="S139" s="17">
        <f t="shared" si="46"/>
        <v>23.164934718919135</v>
      </c>
      <c r="T139" s="17">
        <f t="shared" si="47"/>
        <v>3.512065281080865</v>
      </c>
      <c r="U139" s="47">
        <f t="shared" si="48"/>
        <v>12.334602538573616</v>
      </c>
      <c r="V139" s="47">
        <f t="shared" si="49"/>
        <v>25.763769810481833</v>
      </c>
    </row>
    <row r="140" spans="1:22" x14ac:dyDescent="0.25">
      <c r="A140" s="70">
        <v>10</v>
      </c>
      <c r="B140" s="70">
        <v>10</v>
      </c>
      <c r="C140" s="83">
        <v>46.597789402030131</v>
      </c>
      <c r="D140" s="83">
        <v>26.059000000000001</v>
      </c>
      <c r="E140" s="17">
        <f t="shared" si="36"/>
        <v>14.832537040976458</v>
      </c>
      <c r="G140">
        <f t="shared" si="37"/>
        <v>3.2603631979750189</v>
      </c>
      <c r="H140" s="32">
        <f t="shared" si="38"/>
        <v>6.7419349585131239E-2</v>
      </c>
      <c r="I140" s="17">
        <f t="shared" si="39"/>
        <v>21.826167196120505</v>
      </c>
      <c r="J140" s="17">
        <f t="shared" si="40"/>
        <v>4.2328328038794965</v>
      </c>
      <c r="K140" s="47">
        <f t="shared" si="41"/>
        <v>17.91687354559836</v>
      </c>
      <c r="L140" s="47">
        <f t="shared" si="42"/>
        <v>19.872002067624706</v>
      </c>
      <c r="P140" s="17">
        <f t="shared" si="43"/>
        <v>26.059000000000001</v>
      </c>
      <c r="Q140" s="17">
        <f t="shared" si="44"/>
        <v>14.832537040976458</v>
      </c>
      <c r="R140" s="17">
        <f t="shared" si="45"/>
        <v>220.00415507193867</v>
      </c>
      <c r="S140" s="17">
        <f t="shared" si="46"/>
        <v>21.826139664887364</v>
      </c>
      <c r="T140" s="17">
        <f t="shared" si="47"/>
        <v>4.2328603351126368</v>
      </c>
      <c r="U140" s="47">
        <f t="shared" si="48"/>
        <v>17.917106616569864</v>
      </c>
      <c r="V140" s="47">
        <f t="shared" si="49"/>
        <v>19.872002067624706</v>
      </c>
    </row>
    <row r="141" spans="1:22" x14ac:dyDescent="0.25">
      <c r="A141" s="70">
        <v>10</v>
      </c>
      <c r="B141" s="70">
        <v>19</v>
      </c>
      <c r="C141" s="83">
        <v>60.908278025496259</v>
      </c>
      <c r="D141" s="83">
        <v>29.355</v>
      </c>
      <c r="E141" s="17">
        <f t="shared" si="36"/>
        <v>19.387707045946392</v>
      </c>
      <c r="G141">
        <f t="shared" si="37"/>
        <v>3.3794628895161494</v>
      </c>
      <c r="H141" s="32">
        <f t="shared" si="38"/>
        <v>5.1579075216585828E-2</v>
      </c>
      <c r="I141" s="17">
        <f t="shared" si="39"/>
        <v>24.788495065720863</v>
      </c>
      <c r="J141" s="17">
        <f t="shared" si="40"/>
        <v>4.5665049342791377</v>
      </c>
      <c r="K141" s="47">
        <f t="shared" si="41"/>
        <v>20.852967314795713</v>
      </c>
      <c r="L141" s="47">
        <f t="shared" si="42"/>
        <v>60.121451362862786</v>
      </c>
      <c r="P141" s="17">
        <f t="shared" si="43"/>
        <v>29.355</v>
      </c>
      <c r="Q141" s="17">
        <f t="shared" si="44"/>
        <v>19.387707045946392</v>
      </c>
      <c r="R141" s="17">
        <f t="shared" si="45"/>
        <v>375.88318449943938</v>
      </c>
      <c r="S141" s="17">
        <f t="shared" si="46"/>
        <v>25.17091553848309</v>
      </c>
      <c r="T141" s="17">
        <f t="shared" si="47"/>
        <v>4.1840844615169104</v>
      </c>
      <c r="U141" s="47">
        <f t="shared" si="48"/>
        <v>17.506562781107252</v>
      </c>
      <c r="V141" s="47">
        <f t="shared" si="49"/>
        <v>60.121451362862786</v>
      </c>
    </row>
    <row r="142" spans="1:22" x14ac:dyDescent="0.25">
      <c r="A142" s="70">
        <v>10</v>
      </c>
      <c r="B142" s="70">
        <v>30</v>
      </c>
      <c r="C142" s="83">
        <v>60.671741023455496</v>
      </c>
      <c r="D142" s="83">
        <v>27.192</v>
      </c>
      <c r="E142" s="17">
        <f t="shared" si="36"/>
        <v>19.312414979748542</v>
      </c>
      <c r="G142">
        <f t="shared" si="37"/>
        <v>3.302922812393815</v>
      </c>
      <c r="H142" s="32">
        <f t="shared" si="38"/>
        <v>5.1780163229126125E-2</v>
      </c>
      <c r="I142" s="17">
        <f t="shared" si="39"/>
        <v>24.748477645066195</v>
      </c>
      <c r="J142" s="17">
        <f t="shared" si="40"/>
        <v>2.4435223549338048</v>
      </c>
      <c r="K142" s="47">
        <f t="shared" si="41"/>
        <v>5.9708014990612472</v>
      </c>
      <c r="L142" s="47">
        <f t="shared" si="42"/>
        <v>31.257071262862791</v>
      </c>
      <c r="P142" s="17">
        <f t="shared" si="43"/>
        <v>27.192</v>
      </c>
      <c r="Q142" s="17">
        <f t="shared" si="44"/>
        <v>19.312414979748542</v>
      </c>
      <c r="R142" s="17">
        <f t="shared" si="45"/>
        <v>372.96937235001587</v>
      </c>
      <c r="S142" s="17">
        <f t="shared" si="46"/>
        <v>25.12628504206225</v>
      </c>
      <c r="T142" s="17">
        <f t="shared" si="47"/>
        <v>2.0657149579377503</v>
      </c>
      <c r="U142" s="47">
        <f t="shared" si="48"/>
        <v>4.2671782874477611</v>
      </c>
      <c r="V142" s="47">
        <f t="shared" si="49"/>
        <v>31.257071262862791</v>
      </c>
    </row>
    <row r="143" spans="1:22" x14ac:dyDescent="0.25">
      <c r="A143" s="70">
        <v>10</v>
      </c>
      <c r="B143" s="70">
        <v>41</v>
      </c>
      <c r="C143" s="83">
        <v>60.908278025496259</v>
      </c>
      <c r="D143" s="83">
        <v>29.149000000000001</v>
      </c>
      <c r="E143" s="17">
        <f t="shared" ref="E143:E154" si="50">C143/PI()</f>
        <v>19.387707045946392</v>
      </c>
      <c r="G143">
        <f t="shared" si="37"/>
        <v>3.3724206068907363</v>
      </c>
      <c r="H143" s="32">
        <f t="shared" si="38"/>
        <v>5.1579075216585828E-2</v>
      </c>
      <c r="I143" s="17">
        <f t="shared" si="39"/>
        <v>24.788495065720863</v>
      </c>
      <c r="J143" s="17">
        <f t="shared" si="40"/>
        <v>4.3605049342791382</v>
      </c>
      <c r="K143" s="47">
        <f t="shared" si="41"/>
        <v>19.014003281872711</v>
      </c>
      <c r="L143" s="47">
        <f t="shared" si="42"/>
        <v>56.969320781910412</v>
      </c>
      <c r="P143" s="17">
        <f t="shared" si="43"/>
        <v>29.149000000000001</v>
      </c>
      <c r="Q143" s="17">
        <f t="shared" si="44"/>
        <v>19.387707045946392</v>
      </c>
      <c r="R143" s="17">
        <f t="shared" si="45"/>
        <v>375.88318449943938</v>
      </c>
      <c r="S143" s="17">
        <f t="shared" si="46"/>
        <v>25.17091553848309</v>
      </c>
      <c r="T143" s="17">
        <f t="shared" si="47"/>
        <v>3.9780844615169109</v>
      </c>
      <c r="U143" s="47">
        <f t="shared" si="48"/>
        <v>15.82515598296229</v>
      </c>
      <c r="V143" s="47">
        <f t="shared" si="49"/>
        <v>56.969320781910412</v>
      </c>
    </row>
    <row r="144" spans="1:22" x14ac:dyDescent="0.25">
      <c r="A144" s="70">
        <v>10</v>
      </c>
      <c r="B144" s="70">
        <v>80</v>
      </c>
      <c r="C144" s="83">
        <v>62.209231536720452</v>
      </c>
      <c r="D144" s="83">
        <v>27.603999999999999</v>
      </c>
      <c r="E144" s="17">
        <f t="shared" si="50"/>
        <v>19.801813410034569</v>
      </c>
      <c r="G144">
        <f t="shared" si="37"/>
        <v>3.3179606897583556</v>
      </c>
      <c r="H144" s="32">
        <f t="shared" si="38"/>
        <v>5.0500425354642012E-2</v>
      </c>
      <c r="I144" s="17">
        <f t="shared" si="39"/>
        <v>25.004258307468501</v>
      </c>
      <c r="J144" s="17">
        <f t="shared" si="40"/>
        <v>2.5997416925314987</v>
      </c>
      <c r="K144" s="47">
        <f t="shared" si="41"/>
        <v>6.7586568678865415</v>
      </c>
      <c r="L144" s="47">
        <f t="shared" si="42"/>
        <v>36.033636424767536</v>
      </c>
      <c r="P144" s="17">
        <f t="shared" si="43"/>
        <v>27.603999999999999</v>
      </c>
      <c r="Q144" s="17">
        <f t="shared" si="44"/>
        <v>19.801813410034569</v>
      </c>
      <c r="R144" s="17">
        <f t="shared" si="45"/>
        <v>392.11181432582487</v>
      </c>
      <c r="S144" s="17">
        <f t="shared" si="46"/>
        <v>25.409981281844452</v>
      </c>
      <c r="T144" s="17">
        <f t="shared" si="47"/>
        <v>2.1940187181555473</v>
      </c>
      <c r="U144" s="47">
        <f t="shared" si="48"/>
        <v>4.8137181356169112</v>
      </c>
      <c r="V144" s="47">
        <f t="shared" si="49"/>
        <v>36.033636424767536</v>
      </c>
    </row>
    <row r="145" spans="1:22" x14ac:dyDescent="0.25">
      <c r="A145" s="70">
        <v>11</v>
      </c>
      <c r="B145" s="70">
        <v>1</v>
      </c>
      <c r="C145" s="83">
        <v>56.295806485701391</v>
      </c>
      <c r="D145" s="83">
        <v>27.603999999999999</v>
      </c>
      <c r="E145" s="17">
        <f t="shared" si="50"/>
        <v>17.919511755088315</v>
      </c>
      <c r="G145">
        <f t="shared" si="37"/>
        <v>3.3179606897583556</v>
      </c>
      <c r="H145" s="32">
        <f t="shared" si="38"/>
        <v>5.5805091883490969E-2</v>
      </c>
      <c r="I145" s="17">
        <f t="shared" si="39"/>
        <v>23.960948034276512</v>
      </c>
      <c r="J145" s="17">
        <f t="shared" si="40"/>
        <v>3.6430519657234868</v>
      </c>
      <c r="K145" s="47">
        <f t="shared" si="41"/>
        <v>13.271827624961761</v>
      </c>
      <c r="L145" s="47">
        <f t="shared" si="42"/>
        <v>36.033636424767536</v>
      </c>
      <c r="P145" s="17">
        <f t="shared" si="43"/>
        <v>27.603999999999999</v>
      </c>
      <c r="Q145" s="17">
        <f t="shared" si="44"/>
        <v>17.919511755088315</v>
      </c>
      <c r="R145" s="17">
        <f t="shared" si="45"/>
        <v>321.10890154074832</v>
      </c>
      <c r="S145" s="17">
        <f t="shared" si="46"/>
        <v>24.23601898993077</v>
      </c>
      <c r="T145" s="17">
        <f t="shared" si="47"/>
        <v>3.3679810100692293</v>
      </c>
      <c r="U145" s="47">
        <f t="shared" si="48"/>
        <v>11.343296084186946</v>
      </c>
      <c r="V145" s="47">
        <f t="shared" si="49"/>
        <v>36.033636424767536</v>
      </c>
    </row>
    <row r="146" spans="1:22" x14ac:dyDescent="0.25">
      <c r="A146" s="70">
        <v>11</v>
      </c>
      <c r="B146" s="70">
        <v>2</v>
      </c>
      <c r="C146" s="83">
        <v>55.349658477538341</v>
      </c>
      <c r="D146" s="83">
        <v>26.986000000000001</v>
      </c>
      <c r="E146" s="17">
        <f t="shared" si="50"/>
        <v>17.618343490296915</v>
      </c>
      <c r="G146">
        <f t="shared" si="37"/>
        <v>3.2953182130085956</v>
      </c>
      <c r="H146" s="32">
        <f t="shared" si="38"/>
        <v>5.6759025078080561E-2</v>
      </c>
      <c r="I146" s="17">
        <f t="shared" si="39"/>
        <v>23.778002318378515</v>
      </c>
      <c r="J146" s="17">
        <f t="shared" si="40"/>
        <v>3.2079976816214852</v>
      </c>
      <c r="K146" s="47">
        <f t="shared" si="41"/>
        <v>10.291249125288823</v>
      </c>
      <c r="L146" s="47">
        <f t="shared" si="42"/>
        <v>28.996096681910416</v>
      </c>
      <c r="P146" s="17">
        <f t="shared" si="43"/>
        <v>26.986000000000001</v>
      </c>
      <c r="Q146" s="17">
        <f t="shared" si="44"/>
        <v>17.618343490296915</v>
      </c>
      <c r="R146" s="17">
        <f t="shared" si="45"/>
        <v>310.40602734208767</v>
      </c>
      <c r="S146" s="17">
        <f t="shared" si="46"/>
        <v>24.027412142481282</v>
      </c>
      <c r="T146" s="17">
        <f t="shared" si="47"/>
        <v>2.9585878575187188</v>
      </c>
      <c r="U146" s="47">
        <f t="shared" si="48"/>
        <v>8.7532421106572027</v>
      </c>
      <c r="V146" s="47">
        <f t="shared" si="49"/>
        <v>28.996096681910416</v>
      </c>
    </row>
    <row r="147" spans="1:22" x14ac:dyDescent="0.25">
      <c r="A147" s="70">
        <v>11</v>
      </c>
      <c r="B147" s="70">
        <v>3</v>
      </c>
      <c r="C147" s="83">
        <v>45.178567389785577</v>
      </c>
      <c r="D147" s="83">
        <v>25.131999999999998</v>
      </c>
      <c r="E147" s="17">
        <f t="shared" si="50"/>
        <v>14.380784643789365</v>
      </c>
      <c r="G147">
        <f t="shared" si="37"/>
        <v>3.2241419345407003</v>
      </c>
      <c r="H147" s="32">
        <f t="shared" si="38"/>
        <v>6.9537234912412815E-2</v>
      </c>
      <c r="I147" s="17">
        <f t="shared" si="39"/>
        <v>21.457907960427086</v>
      </c>
      <c r="J147" s="17">
        <f t="shared" si="40"/>
        <v>3.674092039572912</v>
      </c>
      <c r="K147" s="47">
        <f t="shared" si="41"/>
        <v>13.498952315253041</v>
      </c>
      <c r="L147" s="47">
        <f t="shared" si="42"/>
        <v>12.466565453338973</v>
      </c>
      <c r="P147" s="17">
        <f t="shared" si="43"/>
        <v>25.131999999999998</v>
      </c>
      <c r="Q147" s="17">
        <f t="shared" si="44"/>
        <v>14.380784643789365</v>
      </c>
      <c r="R147" s="17">
        <f t="shared" si="45"/>
        <v>206.80696697104801</v>
      </c>
      <c r="S147" s="17">
        <f t="shared" si="46"/>
        <v>21.422974808414647</v>
      </c>
      <c r="T147" s="17">
        <f t="shared" si="47"/>
        <v>3.7090251915853507</v>
      </c>
      <c r="U147" s="47">
        <f t="shared" si="48"/>
        <v>13.756867871814748</v>
      </c>
      <c r="V147" s="47">
        <f t="shared" si="49"/>
        <v>12.466565453338973</v>
      </c>
    </row>
    <row r="148" spans="1:22" x14ac:dyDescent="0.25">
      <c r="A148" s="70">
        <v>11</v>
      </c>
      <c r="B148" s="70">
        <v>4</v>
      </c>
      <c r="C148" s="83">
        <v>49.791038929580431</v>
      </c>
      <c r="D148" s="83">
        <v>25.646999999999998</v>
      </c>
      <c r="E148" s="17">
        <f t="shared" si="50"/>
        <v>15.848979934647438</v>
      </c>
      <c r="G148">
        <f t="shared" si="37"/>
        <v>3.2444266057122064</v>
      </c>
      <c r="H148" s="32">
        <f t="shared" si="38"/>
        <v>6.30955433172012E-2</v>
      </c>
      <c r="I148" s="17">
        <f t="shared" si="39"/>
        <v>22.597732652788874</v>
      </c>
      <c r="J148" s="17">
        <f t="shared" si="40"/>
        <v>3.0492673472111242</v>
      </c>
      <c r="K148" s="47">
        <f t="shared" si="41"/>
        <v>9.2980313547679678</v>
      </c>
      <c r="L148" s="47">
        <f t="shared" si="42"/>
        <v>16.368516905719925</v>
      </c>
      <c r="P148" s="17">
        <f t="shared" si="43"/>
        <v>25.646999999999998</v>
      </c>
      <c r="Q148" s="17">
        <f t="shared" si="44"/>
        <v>15.848979934647438</v>
      </c>
      <c r="R148" s="17">
        <f t="shared" si="45"/>
        <v>251.19016496885712</v>
      </c>
      <c r="S148" s="17">
        <f t="shared" si="46"/>
        <v>22.68611868802277</v>
      </c>
      <c r="T148" s="17">
        <f t="shared" si="47"/>
        <v>2.9608813119772286</v>
      </c>
      <c r="U148" s="47">
        <f t="shared" si="48"/>
        <v>8.7668181436159944</v>
      </c>
      <c r="V148" s="47">
        <f t="shared" si="49"/>
        <v>16.368516905719925</v>
      </c>
    </row>
    <row r="149" spans="1:22" x14ac:dyDescent="0.25">
      <c r="A149" s="70">
        <v>11</v>
      </c>
      <c r="B149" s="70">
        <v>5</v>
      </c>
      <c r="C149" s="83">
        <v>46.952594905091296</v>
      </c>
      <c r="D149" s="83">
        <v>24.72</v>
      </c>
      <c r="E149" s="17">
        <f t="shared" si="50"/>
        <v>14.94547514027324</v>
      </c>
      <c r="G149">
        <f t="shared" si="37"/>
        <v>3.2076126325894898</v>
      </c>
      <c r="H149" s="32">
        <f t="shared" si="38"/>
        <v>6.6909883467359446E-2</v>
      </c>
      <c r="I149" s="17">
        <f t="shared" si="39"/>
        <v>21.91569243431703</v>
      </c>
      <c r="J149" s="17">
        <f t="shared" si="40"/>
        <v>2.8043075656829686</v>
      </c>
      <c r="K149" s="47">
        <f t="shared" si="41"/>
        <v>7.8641409229467367</v>
      </c>
      <c r="L149" s="47">
        <f t="shared" si="42"/>
        <v>9.7269282914342199</v>
      </c>
      <c r="P149" s="17">
        <f t="shared" si="43"/>
        <v>24.72</v>
      </c>
      <c r="Q149" s="17">
        <f t="shared" si="44"/>
        <v>14.94547514027324</v>
      </c>
      <c r="R149" s="17">
        <f t="shared" si="45"/>
        <v>223.36722716852543</v>
      </c>
      <c r="S149" s="17">
        <f t="shared" si="46"/>
        <v>21.924916267726566</v>
      </c>
      <c r="T149" s="17">
        <f t="shared" si="47"/>
        <v>2.795083732273433</v>
      </c>
      <c r="U149" s="47">
        <f t="shared" si="48"/>
        <v>7.8124930704195839</v>
      </c>
      <c r="V149" s="47">
        <f t="shared" si="49"/>
        <v>9.7269282914342199</v>
      </c>
    </row>
    <row r="150" spans="1:22" x14ac:dyDescent="0.25">
      <c r="A150" s="70">
        <v>11</v>
      </c>
      <c r="B150" s="70">
        <v>6</v>
      </c>
      <c r="C150" s="83">
        <v>49.672770428560057</v>
      </c>
      <c r="D150" s="83">
        <v>25.338000000000001</v>
      </c>
      <c r="E150" s="17">
        <f t="shared" si="50"/>
        <v>15.811333901548515</v>
      </c>
      <c r="G150">
        <f t="shared" si="37"/>
        <v>3.2323052451798615</v>
      </c>
      <c r="H150" s="32">
        <f t="shared" si="38"/>
        <v>6.3245770801289763E-2</v>
      </c>
      <c r="I150" s="17">
        <f t="shared" si="39"/>
        <v>22.570473288414536</v>
      </c>
      <c r="J150" s="17">
        <f t="shared" si="40"/>
        <v>2.7675267115854645</v>
      </c>
      <c r="K150" s="47">
        <f t="shared" si="41"/>
        <v>7.6592040993390551</v>
      </c>
      <c r="L150" s="47">
        <f t="shared" si="42"/>
        <v>13.963692034291375</v>
      </c>
      <c r="P150" s="17">
        <f t="shared" si="43"/>
        <v>25.338000000000001</v>
      </c>
      <c r="Q150" s="17">
        <f t="shared" si="44"/>
        <v>15.811333901548515</v>
      </c>
      <c r="R150" s="17">
        <f t="shared" si="45"/>
        <v>249.9982797462574</v>
      </c>
      <c r="S150" s="17">
        <f t="shared" si="46"/>
        <v>22.655431610719685</v>
      </c>
      <c r="T150" s="17">
        <f t="shared" si="47"/>
        <v>2.6825683892803163</v>
      </c>
      <c r="U150" s="47">
        <f t="shared" si="48"/>
        <v>7.1961731631659909</v>
      </c>
      <c r="V150" s="47">
        <f t="shared" si="49"/>
        <v>13.963692034291375</v>
      </c>
    </row>
    <row r="151" spans="1:22" x14ac:dyDescent="0.25">
      <c r="A151" s="70">
        <v>11</v>
      </c>
      <c r="B151" s="70">
        <v>8</v>
      </c>
      <c r="C151" s="83">
        <v>44.587224884683664</v>
      </c>
      <c r="D151" s="83">
        <v>25.544</v>
      </c>
      <c r="E151" s="17">
        <f t="shared" si="50"/>
        <v>14.192554478294737</v>
      </c>
      <c r="G151">
        <f t="shared" si="37"/>
        <v>3.2404024554124811</v>
      </c>
      <c r="H151" s="32">
        <f t="shared" si="38"/>
        <v>7.045947940727243E-2</v>
      </c>
      <c r="I151" s="17">
        <f t="shared" si="39"/>
        <v>21.299495641206885</v>
      </c>
      <c r="J151" s="17">
        <f t="shared" si="40"/>
        <v>4.2445043587931153</v>
      </c>
      <c r="K151" s="47">
        <f t="shared" si="41"/>
        <v>18.015817251813754</v>
      </c>
      <c r="L151" s="47">
        <f t="shared" si="42"/>
        <v>15.545690615243752</v>
      </c>
      <c r="P151" s="17">
        <f t="shared" si="43"/>
        <v>25.544</v>
      </c>
      <c r="Q151" s="17">
        <f t="shared" si="44"/>
        <v>14.192554478294737</v>
      </c>
      <c r="R151" s="17">
        <f t="shared" si="45"/>
        <v>201.42860261936397</v>
      </c>
      <c r="S151" s="17">
        <f t="shared" si="46"/>
        <v>21.251184074690705</v>
      </c>
      <c r="T151" s="17">
        <f t="shared" si="47"/>
        <v>4.292815925309295</v>
      </c>
      <c r="U151" s="47">
        <f t="shared" si="48"/>
        <v>18.4282685685891</v>
      </c>
      <c r="V151" s="47">
        <f t="shared" si="49"/>
        <v>15.545690615243752</v>
      </c>
    </row>
    <row r="152" spans="1:22" x14ac:dyDescent="0.25">
      <c r="A152" s="70">
        <v>11</v>
      </c>
      <c r="B152" s="70">
        <v>9</v>
      </c>
      <c r="C152" s="83">
        <v>54.876584473456802</v>
      </c>
      <c r="D152" s="83">
        <v>25.75</v>
      </c>
      <c r="E152" s="17">
        <f t="shared" si="50"/>
        <v>17.467759357901208</v>
      </c>
      <c r="G152">
        <f t="shared" si="37"/>
        <v>3.2484346271097451</v>
      </c>
      <c r="H152" s="32">
        <f t="shared" si="38"/>
        <v>5.7248327018408866E-2</v>
      </c>
      <c r="I152" s="17">
        <f t="shared" si="39"/>
        <v>23.684706443505949</v>
      </c>
      <c r="J152" s="17">
        <f t="shared" si="40"/>
        <v>2.0652935564940513</v>
      </c>
      <c r="K152" s="47">
        <f t="shared" si="41"/>
        <v>4.2654374744958474</v>
      </c>
      <c r="L152" s="47">
        <f t="shared" si="42"/>
        <v>17.212561196196127</v>
      </c>
      <c r="P152" s="17">
        <f t="shared" si="43"/>
        <v>25.75</v>
      </c>
      <c r="Q152" s="17">
        <f t="shared" si="44"/>
        <v>17.467759357901208</v>
      </c>
      <c r="R152" s="17">
        <f t="shared" si="45"/>
        <v>305.12261698554522</v>
      </c>
      <c r="S152" s="17">
        <f t="shared" si="46"/>
        <v>23.920959800058949</v>
      </c>
      <c r="T152" s="17">
        <f t="shared" si="47"/>
        <v>1.8290401999410513</v>
      </c>
      <c r="U152" s="47">
        <f t="shared" si="48"/>
        <v>3.3453880530004008</v>
      </c>
      <c r="V152" s="47">
        <f t="shared" si="49"/>
        <v>17.212561196196127</v>
      </c>
    </row>
    <row r="153" spans="1:22" x14ac:dyDescent="0.25">
      <c r="A153" s="70">
        <v>11</v>
      </c>
      <c r="B153" s="70">
        <v>10</v>
      </c>
      <c r="C153" s="83">
        <v>46.479520901009757</v>
      </c>
      <c r="D153" s="83">
        <v>25.440999999999999</v>
      </c>
      <c r="E153" s="17">
        <f t="shared" si="50"/>
        <v>14.794891007877537</v>
      </c>
      <c r="G153">
        <f t="shared" si="37"/>
        <v>3.236362045875476</v>
      </c>
      <c r="H153" s="32">
        <f t="shared" si="38"/>
        <v>6.7590900092981437E-2</v>
      </c>
      <c r="I153" s="17">
        <f t="shared" si="39"/>
        <v>21.796104096478665</v>
      </c>
      <c r="J153" s="17">
        <f t="shared" si="40"/>
        <v>3.6448959035213342</v>
      </c>
      <c r="K153" s="47">
        <f t="shared" si="41"/>
        <v>13.285266147506603</v>
      </c>
      <c r="L153" s="47">
        <f t="shared" si="42"/>
        <v>14.74408232476755</v>
      </c>
      <c r="P153" s="17">
        <f t="shared" si="43"/>
        <v>25.440999999999999</v>
      </c>
      <c r="Q153" s="17">
        <f t="shared" si="44"/>
        <v>14.794891007877537</v>
      </c>
      <c r="R153" s="17">
        <f t="shared" si="45"/>
        <v>218.88879993497559</v>
      </c>
      <c r="S153" s="17">
        <f t="shared" si="46"/>
        <v>21.793035054049504</v>
      </c>
      <c r="T153" s="17">
        <f t="shared" si="47"/>
        <v>3.6479649459504948</v>
      </c>
      <c r="U153" s="47">
        <f t="shared" si="48"/>
        <v>13.307648246883597</v>
      </c>
      <c r="V153" s="47">
        <f t="shared" si="49"/>
        <v>14.74408232476755</v>
      </c>
    </row>
    <row r="154" spans="1:22" x14ac:dyDescent="0.25">
      <c r="A154" s="70">
        <v>11</v>
      </c>
      <c r="B154" s="70">
        <v>12</v>
      </c>
      <c r="C154" s="83">
        <v>56.768880489782909</v>
      </c>
      <c r="D154" s="83">
        <v>26.677</v>
      </c>
      <c r="E154" s="17">
        <f t="shared" si="50"/>
        <v>18.070095887484012</v>
      </c>
      <c r="G154">
        <f t="shared" si="37"/>
        <v>3.2838017709470364</v>
      </c>
      <c r="H154" s="32">
        <f t="shared" si="38"/>
        <v>5.534004945112856E-2</v>
      </c>
      <c r="I154" s="17">
        <f t="shared" si="39"/>
        <v>24.050643754983376</v>
      </c>
      <c r="J154" s="17">
        <f t="shared" si="40"/>
        <v>2.6263562450166233</v>
      </c>
      <c r="K154" s="47">
        <f t="shared" si="41"/>
        <v>6.8977471257378173</v>
      </c>
      <c r="L154" s="47">
        <f t="shared" si="42"/>
        <v>25.763769810481833</v>
      </c>
      <c r="P154" s="17">
        <f t="shared" si="43"/>
        <v>26.677</v>
      </c>
      <c r="Q154" s="17">
        <f t="shared" si="44"/>
        <v>18.070095887484012</v>
      </c>
      <c r="R154" s="17">
        <f t="shared" si="45"/>
        <v>326.52836538286658</v>
      </c>
      <c r="S154" s="17">
        <f t="shared" si="46"/>
        <v>24.338173494957928</v>
      </c>
      <c r="T154" s="17">
        <f t="shared" si="47"/>
        <v>2.3388265050420713</v>
      </c>
      <c r="U154" s="47">
        <f t="shared" si="48"/>
        <v>5.4701094206873098</v>
      </c>
      <c r="V154" s="47">
        <f t="shared" si="49"/>
        <v>25.763769810481833</v>
      </c>
    </row>
    <row r="155" spans="1:22" x14ac:dyDescent="0.25">
      <c r="A155" s="70">
        <v>11</v>
      </c>
      <c r="B155" s="70">
        <v>31</v>
      </c>
      <c r="C155" s="83">
        <v>57.715028497945973</v>
      </c>
      <c r="D155" s="83">
        <v>27.81</v>
      </c>
      <c r="E155" s="17">
        <f t="shared" ref="E155:E160" si="51">C155/PI()</f>
        <v>18.371264152275419</v>
      </c>
      <c r="G155">
        <f t="shared" si="37"/>
        <v>3.3253956682458736</v>
      </c>
      <c r="H155" s="32">
        <f t="shared" si="38"/>
        <v>5.4432835525700198E-2</v>
      </c>
      <c r="I155" s="17">
        <f t="shared" si="39"/>
        <v>24.226591505433667</v>
      </c>
      <c r="J155" s="17">
        <f t="shared" si="40"/>
        <v>3.5834084945663314</v>
      </c>
      <c r="K155" s="47">
        <f t="shared" si="41"/>
        <v>12.84081643893014</v>
      </c>
      <c r="L155" s="47">
        <f t="shared" si="42"/>
        <v>38.549227005719914</v>
      </c>
      <c r="P155" s="17">
        <f t="shared" si="43"/>
        <v>27.81</v>
      </c>
      <c r="Q155" s="17">
        <f t="shared" si="44"/>
        <v>18.371264152275419</v>
      </c>
      <c r="R155" s="17">
        <f t="shared" si="45"/>
        <v>337.50334655267989</v>
      </c>
      <c r="S155" s="17">
        <f t="shared" si="46"/>
        <v>24.538184667617095</v>
      </c>
      <c r="T155" s="17">
        <f t="shared" si="47"/>
        <v>3.2718153323829036</v>
      </c>
      <c r="U155" s="47">
        <f t="shared" si="48"/>
        <v>10.704775569215849</v>
      </c>
      <c r="V155" s="47">
        <f t="shared" si="49"/>
        <v>38.549227005719914</v>
      </c>
    </row>
    <row r="156" spans="1:22" x14ac:dyDescent="0.25">
      <c r="A156" s="70">
        <v>11</v>
      </c>
      <c r="B156" s="70">
        <v>44</v>
      </c>
      <c r="C156" s="83">
        <v>59.725593015292439</v>
      </c>
      <c r="D156" s="83">
        <v>27.295000000000002</v>
      </c>
      <c r="E156" s="17">
        <f t="shared" si="51"/>
        <v>19.011246714957139</v>
      </c>
      <c r="G156">
        <f t="shared" si="37"/>
        <v>3.3067035352337211</v>
      </c>
      <c r="H156" s="32">
        <f t="shared" si="38"/>
        <v>5.2600443042656847E-2</v>
      </c>
      <c r="I156" s="17">
        <f t="shared" si="39"/>
        <v>24.585906410039776</v>
      </c>
      <c r="J156" s="17">
        <f t="shared" si="40"/>
        <v>2.7090935899602258</v>
      </c>
      <c r="K156" s="47">
        <f t="shared" si="41"/>
        <v>7.3391880791635842</v>
      </c>
      <c r="L156" s="47">
        <f t="shared" si="42"/>
        <v>32.419385553338998</v>
      </c>
      <c r="P156" s="17">
        <f t="shared" si="43"/>
        <v>27.295000000000002</v>
      </c>
      <c r="Q156" s="17">
        <f t="shared" si="44"/>
        <v>19.011246714957139</v>
      </c>
      <c r="R156" s="17">
        <f t="shared" si="45"/>
        <v>361.42750165696862</v>
      </c>
      <c r="S156" s="17">
        <f t="shared" si="46"/>
        <v>24.944181525216287</v>
      </c>
      <c r="T156" s="17">
        <f t="shared" si="47"/>
        <v>2.3508184747837149</v>
      </c>
      <c r="U156" s="47">
        <f t="shared" si="48"/>
        <v>5.5263475013844312</v>
      </c>
      <c r="V156" s="47">
        <f t="shared" si="49"/>
        <v>32.419385553338998</v>
      </c>
    </row>
    <row r="157" spans="1:22" x14ac:dyDescent="0.25">
      <c r="A157" s="70">
        <v>11</v>
      </c>
      <c r="B157" s="70">
        <v>58</v>
      </c>
      <c r="C157" s="83">
        <v>59.725593015292439</v>
      </c>
      <c r="D157" s="83">
        <v>27.603999999999999</v>
      </c>
      <c r="E157" s="17">
        <f t="shared" si="51"/>
        <v>19.011246714957139</v>
      </c>
      <c r="G157">
        <f t="shared" si="37"/>
        <v>3.3179606897583556</v>
      </c>
      <c r="H157" s="32">
        <f t="shared" si="38"/>
        <v>5.2600443042656847E-2</v>
      </c>
      <c r="I157" s="17">
        <f t="shared" si="39"/>
        <v>24.585906410039776</v>
      </c>
      <c r="J157" s="17">
        <f t="shared" si="40"/>
        <v>3.0180935899602233</v>
      </c>
      <c r="K157" s="47">
        <f t="shared" si="41"/>
        <v>9.1088889177589873</v>
      </c>
      <c r="L157" s="47">
        <f t="shared" si="42"/>
        <v>36.033636424767536</v>
      </c>
      <c r="P157" s="17">
        <f t="shared" si="43"/>
        <v>27.603999999999999</v>
      </c>
      <c r="Q157" s="17">
        <f t="shared" si="44"/>
        <v>19.011246714957139</v>
      </c>
      <c r="R157" s="17">
        <f t="shared" si="45"/>
        <v>361.42750165696862</v>
      </c>
      <c r="S157" s="17">
        <f t="shared" si="46"/>
        <v>24.944181525216287</v>
      </c>
      <c r="T157" s="17">
        <f t="shared" si="47"/>
        <v>2.6598184747837124</v>
      </c>
      <c r="U157" s="47">
        <f t="shared" si="48"/>
        <v>7.0746343188007543</v>
      </c>
      <c r="V157" s="47">
        <f t="shared" si="49"/>
        <v>36.033636424767536</v>
      </c>
    </row>
    <row r="158" spans="1:22" x14ac:dyDescent="0.25">
      <c r="A158" s="70">
        <v>11</v>
      </c>
      <c r="B158" s="70">
        <v>59</v>
      </c>
      <c r="C158" s="83">
        <v>57.951565499986728</v>
      </c>
      <c r="D158" s="83">
        <v>27.603999999999999</v>
      </c>
      <c r="E158" s="17">
        <f t="shared" si="51"/>
        <v>18.446556218473265</v>
      </c>
      <c r="G158">
        <f t="shared" si="37"/>
        <v>3.3179606897583556</v>
      </c>
      <c r="H158" s="32">
        <f t="shared" si="38"/>
        <v>5.4210660686819803E-2</v>
      </c>
      <c r="I158" s="17">
        <f t="shared" si="39"/>
        <v>24.26987660414342</v>
      </c>
      <c r="J158" s="17">
        <f t="shared" si="40"/>
        <v>3.3341233958565795</v>
      </c>
      <c r="K158" s="47">
        <f t="shared" si="41"/>
        <v>11.116378818798209</v>
      </c>
      <c r="L158" s="47">
        <f t="shared" si="42"/>
        <v>36.033636424767536</v>
      </c>
      <c r="P158" s="17">
        <f t="shared" si="43"/>
        <v>27.603999999999999</v>
      </c>
      <c r="Q158" s="17">
        <f t="shared" si="44"/>
        <v>18.446556218473265</v>
      </c>
      <c r="R158" s="17">
        <f t="shared" si="45"/>
        <v>340.27543632129471</v>
      </c>
      <c r="S158" s="17">
        <f t="shared" si="46"/>
        <v>24.587292077991222</v>
      </c>
      <c r="T158" s="17">
        <f t="shared" si="47"/>
        <v>3.0167079220087771</v>
      </c>
      <c r="U158" s="47">
        <f t="shared" si="48"/>
        <v>9.1005266867105146</v>
      </c>
      <c r="V158" s="47">
        <f t="shared" si="49"/>
        <v>36.033636424767536</v>
      </c>
    </row>
    <row r="159" spans="1:22" x14ac:dyDescent="0.25">
      <c r="A159" s="70">
        <v>11</v>
      </c>
      <c r="B159" s="70">
        <v>60</v>
      </c>
      <c r="C159" s="83">
        <v>57.951565499986728</v>
      </c>
      <c r="D159" s="83">
        <v>27.81</v>
      </c>
      <c r="E159" s="17">
        <f t="shared" si="51"/>
        <v>18.446556218473265</v>
      </c>
      <c r="G159">
        <f t="shared" si="37"/>
        <v>3.3253956682458736</v>
      </c>
      <c r="H159" s="32">
        <f t="shared" si="38"/>
        <v>5.4210660686819803E-2</v>
      </c>
      <c r="I159" s="17">
        <f t="shared" si="39"/>
        <v>24.26987660414342</v>
      </c>
      <c r="J159" s="17">
        <f t="shared" si="40"/>
        <v>3.540123395856579</v>
      </c>
      <c r="K159" s="47">
        <f t="shared" si="41"/>
        <v>12.532473657891117</v>
      </c>
      <c r="L159" s="47">
        <f t="shared" si="42"/>
        <v>38.549227005719914</v>
      </c>
      <c r="P159" s="17">
        <f t="shared" si="43"/>
        <v>27.81</v>
      </c>
      <c r="Q159" s="17">
        <f t="shared" si="44"/>
        <v>18.446556218473265</v>
      </c>
      <c r="R159" s="17">
        <f t="shared" si="45"/>
        <v>340.27543632129471</v>
      </c>
      <c r="S159" s="17">
        <f t="shared" si="46"/>
        <v>24.587292077991222</v>
      </c>
      <c r="T159" s="17">
        <f t="shared" si="47"/>
        <v>3.2227079220087766</v>
      </c>
      <c r="U159" s="47">
        <f t="shared" si="48"/>
        <v>10.385846350578127</v>
      </c>
      <c r="V159" s="47">
        <f t="shared" si="49"/>
        <v>38.549227005719914</v>
      </c>
    </row>
    <row r="160" spans="1:22" x14ac:dyDescent="0.25">
      <c r="A160" s="70">
        <v>12</v>
      </c>
      <c r="B160" s="70">
        <v>1</v>
      </c>
      <c r="C160" s="83">
        <v>54.048704966314148</v>
      </c>
      <c r="D160" s="83">
        <v>24.616999999999997</v>
      </c>
      <c r="E160" s="17">
        <f t="shared" si="51"/>
        <v>17.204237126208739</v>
      </c>
      <c r="G160">
        <f t="shared" si="37"/>
        <v>3.2034372611790092</v>
      </c>
      <c r="H160" s="32">
        <f t="shared" si="38"/>
        <v>5.8125216053701759E-2</v>
      </c>
      <c r="I160" s="17">
        <f t="shared" si="39"/>
        <v>23.518423698820982</v>
      </c>
      <c r="J160" s="17">
        <f t="shared" si="40"/>
        <v>1.0985763011790155</v>
      </c>
      <c r="K160" s="47">
        <f t="shared" si="41"/>
        <v>1.206869889512167</v>
      </c>
      <c r="L160" s="47">
        <f t="shared" si="42"/>
        <v>9.0950640009580219</v>
      </c>
      <c r="P160" s="17">
        <f t="shared" si="43"/>
        <v>24.616999999999997</v>
      </c>
      <c r="Q160" s="17">
        <f t="shared" si="44"/>
        <v>17.204237126208739</v>
      </c>
      <c r="R160" s="17">
        <f t="shared" si="45"/>
        <v>295.98577509481913</v>
      </c>
      <c r="S160" s="17">
        <f t="shared" si="46"/>
        <v>23.731220977075836</v>
      </c>
      <c r="T160" s="17">
        <f t="shared" si="47"/>
        <v>0.88577902292416155</v>
      </c>
      <c r="U160" s="47">
        <f t="shared" si="48"/>
        <v>0.7846044774524823</v>
      </c>
      <c r="V160" s="47">
        <f t="shared" si="49"/>
        <v>9.0950640009580219</v>
      </c>
    </row>
    <row r="161" spans="1:22" x14ac:dyDescent="0.25">
      <c r="A161" s="70">
        <v>12</v>
      </c>
      <c r="B161" s="70">
        <v>2</v>
      </c>
      <c r="C161" s="83">
        <v>20.933524680607452</v>
      </c>
      <c r="D161" s="83">
        <v>12.565999999999999</v>
      </c>
      <c r="E161" s="17">
        <f t="shared" ref="E161:E177" si="52">C161/PI()</f>
        <v>6.6633478585097308</v>
      </c>
      <c r="G161">
        <f t="shared" si="37"/>
        <v>2.5309947539807554</v>
      </c>
      <c r="H161" s="32">
        <f t="shared" si="38"/>
        <v>0.15007471037594183</v>
      </c>
      <c r="I161" s="17">
        <f t="shared" si="39"/>
        <v>11.23470808342455</v>
      </c>
      <c r="J161" s="17">
        <f t="shared" si="40"/>
        <v>1.3312919165754487</v>
      </c>
      <c r="K161" s="47">
        <f t="shared" si="41"/>
        <v>1.7723381671391314</v>
      </c>
      <c r="L161" s="47">
        <f t="shared" si="42"/>
        <v>81.634796015243822</v>
      </c>
      <c r="P161" s="17">
        <f t="shared" si="43"/>
        <v>12.565999999999999</v>
      </c>
      <c r="Q161" s="17">
        <f t="shared" si="44"/>
        <v>6.6633478585097308</v>
      </c>
      <c r="R161" s="17">
        <f t="shared" si="45"/>
        <v>44.400204683506217</v>
      </c>
      <c r="S161" s="17">
        <f t="shared" si="46"/>
        <v>12.544020004881041</v>
      </c>
      <c r="T161" s="17">
        <f t="shared" si="47"/>
        <v>2.1979995118957874E-2</v>
      </c>
      <c r="U161" s="47">
        <f t="shared" si="48"/>
        <v>4.8312018542941192E-4</v>
      </c>
      <c r="V161" s="47">
        <f t="shared" si="49"/>
        <v>81.634796015243822</v>
      </c>
    </row>
    <row r="162" spans="1:22" x14ac:dyDescent="0.25">
      <c r="A162" s="70">
        <v>12</v>
      </c>
      <c r="B162" s="70">
        <v>3</v>
      </c>
      <c r="C162" s="83">
        <v>47.307400408152432</v>
      </c>
      <c r="D162" s="83">
        <v>23.793000000000003</v>
      </c>
      <c r="E162" s="17">
        <f t="shared" si="52"/>
        <v>15.058413239570013</v>
      </c>
      <c r="G162">
        <f t="shared" si="37"/>
        <v>3.1693914197692923</v>
      </c>
      <c r="H162" s="32">
        <f t="shared" si="38"/>
        <v>6.6408059341354256E-2</v>
      </c>
      <c r="I162" s="17">
        <f t="shared" si="39"/>
        <v>22.004233774839708</v>
      </c>
      <c r="J162" s="17">
        <f t="shared" si="40"/>
        <v>1.7887662251602947</v>
      </c>
      <c r="K162" s="47">
        <f t="shared" si="41"/>
        <v>3.1996846082742101</v>
      </c>
      <c r="L162" s="47">
        <f t="shared" si="42"/>
        <v>4.8039976771485291</v>
      </c>
      <c r="P162" s="17">
        <f t="shared" si="43"/>
        <v>23.793000000000003</v>
      </c>
      <c r="Q162" s="17">
        <f t="shared" si="44"/>
        <v>15.058413239570013</v>
      </c>
      <c r="R162" s="17">
        <f t="shared" si="45"/>
        <v>226.75580929365748</v>
      </c>
      <c r="S162" s="17">
        <f t="shared" si="46"/>
        <v>22.022887026054171</v>
      </c>
      <c r="T162" s="17">
        <f t="shared" si="47"/>
        <v>1.7701129739458317</v>
      </c>
      <c r="U162" s="47">
        <f t="shared" si="48"/>
        <v>3.1332999405313564</v>
      </c>
      <c r="V162" s="47">
        <f t="shared" si="49"/>
        <v>4.8039976771485291</v>
      </c>
    </row>
    <row r="163" spans="1:22" x14ac:dyDescent="0.25">
      <c r="A163" s="70">
        <v>12</v>
      </c>
      <c r="B163" s="70">
        <v>4</v>
      </c>
      <c r="C163" s="83">
        <v>45.178567389785577</v>
      </c>
      <c r="D163" s="83">
        <v>23.175000000000001</v>
      </c>
      <c r="E163" s="17">
        <f t="shared" si="52"/>
        <v>14.380784643789365</v>
      </c>
      <c r="G163">
        <f t="shared" si="37"/>
        <v>3.1430741114519187</v>
      </c>
      <c r="H163" s="32">
        <f t="shared" si="38"/>
        <v>6.9537234912412815E-2</v>
      </c>
      <c r="I163" s="17">
        <f t="shared" si="39"/>
        <v>21.457907960427086</v>
      </c>
      <c r="J163" s="17">
        <f t="shared" si="40"/>
        <v>1.7170920395729148</v>
      </c>
      <c r="K163" s="47">
        <f t="shared" si="41"/>
        <v>2.9484050723646722</v>
      </c>
      <c r="L163" s="47">
        <f t="shared" si="42"/>
        <v>2.4768539342913787</v>
      </c>
      <c r="P163" s="17">
        <f t="shared" si="43"/>
        <v>23.175000000000001</v>
      </c>
      <c r="Q163" s="17">
        <f t="shared" si="44"/>
        <v>14.380784643789365</v>
      </c>
      <c r="R163" s="17">
        <f t="shared" si="45"/>
        <v>206.80696697104801</v>
      </c>
      <c r="S163" s="17">
        <f t="shared" si="46"/>
        <v>21.422974808414647</v>
      </c>
      <c r="T163" s="17">
        <f t="shared" si="47"/>
        <v>1.7520251915853535</v>
      </c>
      <c r="U163" s="47">
        <f t="shared" si="48"/>
        <v>3.0695922719496949</v>
      </c>
      <c r="V163" s="47">
        <f t="shared" si="49"/>
        <v>2.4768539342913787</v>
      </c>
    </row>
    <row r="164" spans="1:22" x14ac:dyDescent="0.25">
      <c r="A164" s="70">
        <v>12</v>
      </c>
      <c r="B164" s="70">
        <v>5</v>
      </c>
      <c r="C164" s="83">
        <v>43.168002872439089</v>
      </c>
      <c r="D164" s="83">
        <v>22.66</v>
      </c>
      <c r="E164" s="17">
        <f t="shared" si="52"/>
        <v>13.740802081107637</v>
      </c>
      <c r="G164">
        <f t="shared" si="37"/>
        <v>3.1206012555998601</v>
      </c>
      <c r="H164" s="32">
        <f t="shared" si="38"/>
        <v>7.2775955442580004E-2</v>
      </c>
      <c r="I164" s="17">
        <f t="shared" si="39"/>
        <v>20.906737307039066</v>
      </c>
      <c r="J164" s="17">
        <f t="shared" si="40"/>
        <v>1.7532626929609343</v>
      </c>
      <c r="K164" s="47">
        <f t="shared" si="41"/>
        <v>3.0739300705286272</v>
      </c>
      <c r="L164" s="47">
        <f t="shared" si="42"/>
        <v>1.1210624819104267</v>
      </c>
      <c r="P164" s="17">
        <f t="shared" si="43"/>
        <v>22.66</v>
      </c>
      <c r="Q164" s="17">
        <f t="shared" si="44"/>
        <v>13.740802081107637</v>
      </c>
      <c r="R164" s="17">
        <f t="shared" si="45"/>
        <v>188.80964183217196</v>
      </c>
      <c r="S164" s="17">
        <f t="shared" si="46"/>
        <v>20.829753409288532</v>
      </c>
      <c r="T164" s="17">
        <f t="shared" si="47"/>
        <v>1.830246590711468</v>
      </c>
      <c r="U164" s="47">
        <f t="shared" si="48"/>
        <v>3.3498025828109519</v>
      </c>
      <c r="V164" s="47">
        <f t="shared" si="49"/>
        <v>1.1210624819104267</v>
      </c>
    </row>
    <row r="165" spans="1:22" x14ac:dyDescent="0.25">
      <c r="A165" s="70">
        <v>12</v>
      </c>
      <c r="B165" s="70">
        <v>6</v>
      </c>
      <c r="C165" s="83">
        <v>49.791038929580431</v>
      </c>
      <c r="D165" s="83">
        <v>22.969000000000001</v>
      </c>
      <c r="E165" s="17">
        <f t="shared" si="52"/>
        <v>15.848979934647438</v>
      </c>
      <c r="G165">
        <f t="shared" si="37"/>
        <v>3.1341454807076174</v>
      </c>
      <c r="H165" s="32">
        <f t="shared" si="38"/>
        <v>6.30955433172012E-2</v>
      </c>
      <c r="I165" s="17">
        <f t="shared" si="39"/>
        <v>22.597732652788874</v>
      </c>
      <c r="J165" s="17">
        <f t="shared" si="40"/>
        <v>0.37126734721112697</v>
      </c>
      <c r="K165" s="47">
        <f t="shared" si="41"/>
        <v>0.1378394431051875</v>
      </c>
      <c r="L165" s="47">
        <f t="shared" si="42"/>
        <v>1.8708833533389997</v>
      </c>
      <c r="P165" s="17">
        <f t="shared" si="43"/>
        <v>22.969000000000001</v>
      </c>
      <c r="Q165" s="17">
        <f t="shared" si="44"/>
        <v>15.848979934647438</v>
      </c>
      <c r="R165" s="17">
        <f t="shared" si="45"/>
        <v>251.19016496885712</v>
      </c>
      <c r="S165" s="17">
        <f t="shared" si="46"/>
        <v>22.68611868802277</v>
      </c>
      <c r="T165" s="17">
        <f t="shared" si="47"/>
        <v>0.28288131197723132</v>
      </c>
      <c r="U165" s="47">
        <f t="shared" si="48"/>
        <v>8.0021836665959675E-2</v>
      </c>
      <c r="V165" s="47">
        <f t="shared" si="49"/>
        <v>1.8708833533389997</v>
      </c>
    </row>
    <row r="166" spans="1:22" x14ac:dyDescent="0.25">
      <c r="A166" s="70">
        <v>12</v>
      </c>
      <c r="B166" s="70">
        <v>7</v>
      </c>
      <c r="C166" s="83">
        <v>42.221854864276054</v>
      </c>
      <c r="D166" s="83">
        <v>22.248000000000001</v>
      </c>
      <c r="E166" s="17">
        <f t="shared" si="52"/>
        <v>13.43963381631624</v>
      </c>
      <c r="G166">
        <f t="shared" si="37"/>
        <v>3.1022521169316639</v>
      </c>
      <c r="H166" s="32">
        <f t="shared" si="38"/>
        <v>7.4406789177987945E-2</v>
      </c>
      <c r="I166" s="17">
        <f t="shared" si="39"/>
        <v>20.634581692863925</v>
      </c>
      <c r="J166" s="17">
        <f t="shared" si="40"/>
        <v>1.6134183071360759</v>
      </c>
      <c r="K166" s="47">
        <f t="shared" si="41"/>
        <v>2.6031186338018411</v>
      </c>
      <c r="L166" s="47">
        <f t="shared" si="42"/>
        <v>0.41835332000566766</v>
      </c>
      <c r="P166" s="17">
        <f t="shared" si="43"/>
        <v>22.248000000000001</v>
      </c>
      <c r="Q166" s="17">
        <f t="shared" si="44"/>
        <v>13.43963381631624</v>
      </c>
      <c r="R166" s="17">
        <f t="shared" si="45"/>
        <v>180.62375711667102</v>
      </c>
      <c r="S166" s="17">
        <f t="shared" si="46"/>
        <v>20.541636570028473</v>
      </c>
      <c r="T166" s="17">
        <f t="shared" si="47"/>
        <v>1.7063634299715282</v>
      </c>
      <c r="U166" s="47">
        <f t="shared" si="48"/>
        <v>2.9116761551441988</v>
      </c>
      <c r="V166" s="47">
        <f t="shared" si="49"/>
        <v>0.41835332000566766</v>
      </c>
    </row>
    <row r="167" spans="1:22" x14ac:dyDescent="0.25">
      <c r="A167" s="70">
        <v>12</v>
      </c>
      <c r="B167" s="70">
        <v>8</v>
      </c>
      <c r="C167" s="83">
        <v>33.351717287747462</v>
      </c>
      <c r="D167" s="83">
        <v>19.260999999999999</v>
      </c>
      <c r="E167" s="17">
        <f t="shared" si="52"/>
        <v>10.61618133389686</v>
      </c>
      <c r="G167">
        <f t="shared" si="37"/>
        <v>2.9580823261020854</v>
      </c>
      <c r="H167" s="32">
        <f t="shared" si="38"/>
        <v>9.4195828852984761E-2</v>
      </c>
      <c r="I167" s="17">
        <f t="shared" si="39"/>
        <v>17.601280190110401</v>
      </c>
      <c r="J167" s="17">
        <f t="shared" si="40"/>
        <v>1.659719809889598</v>
      </c>
      <c r="K167" s="47">
        <f t="shared" si="41"/>
        <v>2.7546698473399633</v>
      </c>
      <c r="L167" s="47">
        <f t="shared" si="42"/>
        <v>5.4765248961961586</v>
      </c>
      <c r="P167" s="17">
        <f t="shared" si="43"/>
        <v>19.260999999999999</v>
      </c>
      <c r="Q167" s="17">
        <f t="shared" si="44"/>
        <v>10.61618133389686</v>
      </c>
      <c r="R167" s="17">
        <f t="shared" si="45"/>
        <v>112.70330611418011</v>
      </c>
      <c r="S167" s="17">
        <f t="shared" si="46"/>
        <v>17.561853308372587</v>
      </c>
      <c r="T167" s="17">
        <f t="shared" si="47"/>
        <v>1.6991466916274121</v>
      </c>
      <c r="U167" s="47">
        <f t="shared" si="48"/>
        <v>2.8870994796683798</v>
      </c>
      <c r="V167" s="47">
        <f t="shared" si="49"/>
        <v>5.4765248961961586</v>
      </c>
    </row>
    <row r="168" spans="1:22" x14ac:dyDescent="0.25">
      <c r="A168" s="70">
        <v>12</v>
      </c>
      <c r="B168" s="70">
        <v>10</v>
      </c>
      <c r="C168" s="83">
        <v>50.027575931621186</v>
      </c>
      <c r="D168" s="83">
        <v>23.793000000000003</v>
      </c>
      <c r="E168" s="17">
        <f t="shared" si="52"/>
        <v>15.924272000845287</v>
      </c>
      <c r="G168">
        <f t="shared" si="37"/>
        <v>3.1693914197692923</v>
      </c>
      <c r="H168" s="32">
        <f t="shared" si="38"/>
        <v>6.2797219235323179E-2</v>
      </c>
      <c r="I168" s="17">
        <f t="shared" si="39"/>
        <v>22.651962365515335</v>
      </c>
      <c r="J168" s="17">
        <f t="shared" si="40"/>
        <v>1.1410376344846682</v>
      </c>
      <c r="K168" s="47">
        <f t="shared" si="41"/>
        <v>1.3019668833103673</v>
      </c>
      <c r="L168" s="47">
        <f t="shared" si="42"/>
        <v>4.8039976771485291</v>
      </c>
      <c r="P168" s="17">
        <f t="shared" si="43"/>
        <v>23.793000000000003</v>
      </c>
      <c r="Q168" s="17">
        <f t="shared" si="44"/>
        <v>15.924272000845287</v>
      </c>
      <c r="R168" s="17">
        <f t="shared" si="45"/>
        <v>253.58243875690516</v>
      </c>
      <c r="S168" s="17">
        <f t="shared" si="46"/>
        <v>22.747224227791733</v>
      </c>
      <c r="T168" s="17">
        <f t="shared" si="47"/>
        <v>1.0457757722082697</v>
      </c>
      <c r="U168" s="47">
        <f t="shared" si="48"/>
        <v>1.0936469657378027</v>
      </c>
      <c r="V168" s="47">
        <f t="shared" si="49"/>
        <v>4.8039976771485291</v>
      </c>
    </row>
    <row r="169" spans="1:22" x14ac:dyDescent="0.25">
      <c r="A169" s="70">
        <v>12</v>
      </c>
      <c r="B169" s="70">
        <v>11</v>
      </c>
      <c r="C169" s="83">
        <v>52.866019956110335</v>
      </c>
      <c r="D169" s="83">
        <v>23.381</v>
      </c>
      <c r="E169" s="17">
        <f t="shared" si="52"/>
        <v>16.827776795219489</v>
      </c>
      <c r="G169">
        <f t="shared" si="37"/>
        <v>3.1519237267289015</v>
      </c>
      <c r="H169" s="32">
        <f t="shared" si="38"/>
        <v>5.9425556457587701E-2</v>
      </c>
      <c r="I169" s="17">
        <f t="shared" si="39"/>
        <v>23.273989430204139</v>
      </c>
      <c r="J169" s="17">
        <f t="shared" si="40"/>
        <v>0.10701056979586099</v>
      </c>
      <c r="K169" s="47">
        <f t="shared" si="41"/>
        <v>1.1451262048034837E-2</v>
      </c>
      <c r="L169" s="47">
        <f t="shared" si="42"/>
        <v>3.1676965152437577</v>
      </c>
      <c r="P169" s="17">
        <f t="shared" si="43"/>
        <v>23.381</v>
      </c>
      <c r="Q169" s="17">
        <f t="shared" si="44"/>
        <v>16.827776795219489</v>
      </c>
      <c r="R169" s="17">
        <f t="shared" si="45"/>
        <v>283.17407186972747</v>
      </c>
      <c r="S169" s="17">
        <f t="shared" si="46"/>
        <v>23.452554761950779</v>
      </c>
      <c r="T169" s="17">
        <f t="shared" si="47"/>
        <v>-7.1554761950778811E-2</v>
      </c>
      <c r="U169" s="47">
        <f t="shared" si="48"/>
        <v>5.1200839578326232E-3</v>
      </c>
      <c r="V169" s="47">
        <f t="shared" si="49"/>
        <v>3.1676965152437577</v>
      </c>
    </row>
    <row r="170" spans="1:22" x14ac:dyDescent="0.25">
      <c r="A170" s="70">
        <v>12</v>
      </c>
      <c r="B170" s="70">
        <v>24</v>
      </c>
      <c r="C170" s="83">
        <v>53.812167964273392</v>
      </c>
      <c r="D170" s="83">
        <v>24.204999999999998</v>
      </c>
      <c r="E170" s="17">
        <f t="shared" si="52"/>
        <v>17.128945060010892</v>
      </c>
      <c r="G170">
        <f t="shared" si="37"/>
        <v>3.1865592233916575</v>
      </c>
      <c r="H170" s="32">
        <f t="shared" si="38"/>
        <v>5.8380711508882854E-2</v>
      </c>
      <c r="I170" s="17">
        <f t="shared" si="39"/>
        <v>23.470194589233753</v>
      </c>
      <c r="J170" s="17">
        <f t="shared" si="40"/>
        <v>0.73480541076624561</v>
      </c>
      <c r="K170" s="47">
        <f t="shared" si="41"/>
        <v>0.53993899169135096</v>
      </c>
      <c r="L170" s="47">
        <f t="shared" si="42"/>
        <v>6.7797868390532683</v>
      </c>
      <c r="P170" s="17">
        <f t="shared" si="43"/>
        <v>24.204999999999998</v>
      </c>
      <c r="Q170" s="17">
        <f t="shared" si="44"/>
        <v>17.128945060010892</v>
      </c>
      <c r="R170" s="17">
        <f t="shared" si="45"/>
        <v>293.40075886887155</v>
      </c>
      <c r="S170" s="17">
        <f t="shared" si="46"/>
        <v>23.676204040283352</v>
      </c>
      <c r="T170" s="17">
        <f t="shared" si="47"/>
        <v>0.52879595971664628</v>
      </c>
      <c r="U170" s="47">
        <f t="shared" si="48"/>
        <v>0.279625167012649</v>
      </c>
      <c r="V170" s="47">
        <f t="shared" si="49"/>
        <v>6.7797868390532683</v>
      </c>
    </row>
    <row r="171" spans="1:22" x14ac:dyDescent="0.25">
      <c r="A171" s="70">
        <v>12</v>
      </c>
      <c r="B171" s="70">
        <v>44</v>
      </c>
      <c r="C171" s="83">
        <v>53.812167964273392</v>
      </c>
      <c r="D171" s="83">
        <v>25.75</v>
      </c>
      <c r="E171" s="17">
        <f t="shared" si="52"/>
        <v>17.128945060010892</v>
      </c>
      <c r="G171">
        <f t="shared" si="37"/>
        <v>3.2484346271097451</v>
      </c>
      <c r="H171" s="32">
        <f t="shared" si="38"/>
        <v>5.8380711508882854E-2</v>
      </c>
      <c r="I171" s="17">
        <f t="shared" si="39"/>
        <v>23.470194589233753</v>
      </c>
      <c r="J171" s="17">
        <f t="shared" si="40"/>
        <v>2.2798054107662473</v>
      </c>
      <c r="K171" s="47">
        <f t="shared" si="41"/>
        <v>5.1975127109590575</v>
      </c>
      <c r="L171" s="47">
        <f t="shared" si="42"/>
        <v>17.212561196196127</v>
      </c>
      <c r="P171" s="17">
        <f t="shared" si="43"/>
        <v>25.75</v>
      </c>
      <c r="Q171" s="17">
        <f t="shared" si="44"/>
        <v>17.128945060010892</v>
      </c>
      <c r="R171" s="17">
        <f t="shared" si="45"/>
        <v>293.40075886887155</v>
      </c>
      <c r="S171" s="17">
        <f t="shared" si="46"/>
        <v>23.676204040283352</v>
      </c>
      <c r="T171" s="17">
        <f t="shared" si="47"/>
        <v>2.073795959716648</v>
      </c>
      <c r="U171" s="47">
        <f t="shared" si="48"/>
        <v>4.3006296825370933</v>
      </c>
      <c r="V171" s="47">
        <f t="shared" si="49"/>
        <v>17.212561196196127</v>
      </c>
    </row>
    <row r="172" spans="1:22" x14ac:dyDescent="0.25">
      <c r="A172" s="70">
        <v>12</v>
      </c>
      <c r="B172" s="70">
        <v>46</v>
      </c>
      <c r="C172" s="83">
        <v>56.059269483660621</v>
      </c>
      <c r="D172" s="83">
        <v>25.75</v>
      </c>
      <c r="E172" s="17">
        <f t="shared" si="52"/>
        <v>17.844219688890462</v>
      </c>
      <c r="G172">
        <f t="shared" si="37"/>
        <v>3.2484346271097451</v>
      </c>
      <c r="H172" s="32">
        <f t="shared" si="38"/>
        <v>5.6040556406206136E-2</v>
      </c>
      <c r="I172" s="17">
        <f t="shared" si="39"/>
        <v>23.91566012523138</v>
      </c>
      <c r="J172" s="17">
        <f t="shared" si="40"/>
        <v>1.8343398747686201</v>
      </c>
      <c r="K172" s="47">
        <f t="shared" si="41"/>
        <v>3.3648027761661572</v>
      </c>
      <c r="L172" s="47">
        <f t="shared" si="42"/>
        <v>17.212561196196127</v>
      </c>
      <c r="P172" s="17">
        <f t="shared" si="43"/>
        <v>25.75</v>
      </c>
      <c r="Q172" s="17">
        <f t="shared" si="44"/>
        <v>17.844219688890462</v>
      </c>
      <c r="R172" s="17">
        <f t="shared" si="45"/>
        <v>318.41617630538599</v>
      </c>
      <c r="S172" s="17">
        <f t="shared" si="46"/>
        <v>24.184404507742791</v>
      </c>
      <c r="T172" s="17">
        <f t="shared" si="47"/>
        <v>1.5655954922572093</v>
      </c>
      <c r="U172" s="47">
        <f t="shared" si="48"/>
        <v>2.4510892453760933</v>
      </c>
      <c r="V172" s="47">
        <f t="shared" si="49"/>
        <v>17.212561196196127</v>
      </c>
    </row>
    <row r="173" spans="1:22" x14ac:dyDescent="0.25">
      <c r="A173" s="70">
        <v>12</v>
      </c>
      <c r="B173" s="70">
        <v>53</v>
      </c>
      <c r="C173" s="83">
        <v>57.360222994884822</v>
      </c>
      <c r="D173" s="83">
        <v>24.72</v>
      </c>
      <c r="E173" s="17">
        <f t="shared" si="52"/>
        <v>18.258326052978642</v>
      </c>
      <c r="G173">
        <f t="shared" si="37"/>
        <v>3.2076126325894898</v>
      </c>
      <c r="H173" s="32">
        <f t="shared" si="38"/>
        <v>5.4769533477405569E-2</v>
      </c>
      <c r="I173" s="17">
        <f t="shared" si="39"/>
        <v>24.161141599205589</v>
      </c>
      <c r="J173" s="17">
        <f t="shared" si="40"/>
        <v>0.55885840079440996</v>
      </c>
      <c r="K173" s="47">
        <f t="shared" si="41"/>
        <v>0.31232271213848534</v>
      </c>
      <c r="L173" s="47">
        <f t="shared" si="42"/>
        <v>9.7269282914342199</v>
      </c>
      <c r="P173" s="17">
        <f t="shared" si="43"/>
        <v>24.72</v>
      </c>
      <c r="Q173" s="17">
        <f t="shared" si="44"/>
        <v>18.258326052978642</v>
      </c>
      <c r="R173" s="17">
        <f t="shared" si="45"/>
        <v>333.36647025687864</v>
      </c>
      <c r="S173" s="17">
        <f t="shared" si="46"/>
        <v>24.463852014962903</v>
      </c>
      <c r="T173" s="17">
        <f t="shared" si="47"/>
        <v>0.25614798503709579</v>
      </c>
      <c r="U173" s="47">
        <f t="shared" si="48"/>
        <v>6.5611790238564255E-2</v>
      </c>
      <c r="V173" s="47">
        <f t="shared" si="49"/>
        <v>9.7269282914342199</v>
      </c>
    </row>
    <row r="174" spans="1:22" x14ac:dyDescent="0.25">
      <c r="A174" s="70">
        <v>13</v>
      </c>
      <c r="B174" s="70">
        <v>1</v>
      </c>
      <c r="C174" s="83">
        <v>50.737186937743473</v>
      </c>
      <c r="D174" s="83">
        <v>22.866</v>
      </c>
      <c r="E174" s="17">
        <f t="shared" si="52"/>
        <v>16.150148199438835</v>
      </c>
      <c r="G174">
        <f t="shared" si="37"/>
        <v>3.1296510911197783</v>
      </c>
      <c r="H174" s="32">
        <f t="shared" si="38"/>
        <v>6.1918936448815173E-2</v>
      </c>
      <c r="I174" s="17">
        <f t="shared" si="39"/>
        <v>22.812374409101071</v>
      </c>
      <c r="J174" s="17">
        <f t="shared" si="40"/>
        <v>5.3625590898928266E-2</v>
      </c>
      <c r="K174" s="47">
        <f t="shared" si="41"/>
        <v>2.8757039992592182E-3</v>
      </c>
      <c r="L174" s="47">
        <f t="shared" si="42"/>
        <v>1.5997250628628057</v>
      </c>
      <c r="P174" s="17">
        <f t="shared" si="43"/>
        <v>22.866</v>
      </c>
      <c r="Q174" s="17">
        <f t="shared" si="44"/>
        <v>16.150148199438835</v>
      </c>
      <c r="R174" s="17">
        <f t="shared" si="45"/>
        <v>260.82728686383746</v>
      </c>
      <c r="S174" s="17">
        <f t="shared" si="46"/>
        <v>22.928391928401055</v>
      </c>
      <c r="T174" s="17">
        <f t="shared" si="47"/>
        <v>-6.2391928401055452E-2</v>
      </c>
      <c r="U174" s="47">
        <f t="shared" si="48"/>
        <v>3.8927527296024299E-3</v>
      </c>
      <c r="V174" s="47">
        <f t="shared" si="49"/>
        <v>1.5997250628628057</v>
      </c>
    </row>
    <row r="175" spans="1:22" x14ac:dyDescent="0.25">
      <c r="A175" s="70">
        <v>13</v>
      </c>
      <c r="B175" s="70">
        <v>2</v>
      </c>
      <c r="C175" s="83">
        <v>27.556560737748796</v>
      </c>
      <c r="D175" s="83">
        <v>15.759</v>
      </c>
      <c r="E175" s="17">
        <f t="shared" si="52"/>
        <v>8.7715257120495345</v>
      </c>
      <c r="G175">
        <f t="shared" si="37"/>
        <v>2.7574116306399343</v>
      </c>
      <c r="H175" s="32">
        <f t="shared" si="38"/>
        <v>0.11400525208816178</v>
      </c>
      <c r="I175" s="17">
        <f t="shared" si="39"/>
        <v>15.011417979886865</v>
      </c>
      <c r="J175" s="17">
        <f t="shared" si="40"/>
        <v>0.74758202011313557</v>
      </c>
      <c r="K175" s="47">
        <f t="shared" si="41"/>
        <v>0.55887887679643666</v>
      </c>
      <c r="L175" s="47">
        <f t="shared" si="42"/>
        <v>34.131273020005686</v>
      </c>
      <c r="P175" s="17">
        <f t="shared" si="43"/>
        <v>15.759</v>
      </c>
      <c r="Q175" s="17">
        <f t="shared" si="44"/>
        <v>8.7715257120495345</v>
      </c>
      <c r="R175" s="17">
        <f t="shared" si="45"/>
        <v>76.939663317146099</v>
      </c>
      <c r="S175" s="17">
        <f t="shared" si="46"/>
        <v>15.343044285621696</v>
      </c>
      <c r="T175" s="17">
        <f t="shared" si="47"/>
        <v>0.41595571437830436</v>
      </c>
      <c r="U175" s="47">
        <f t="shared" si="48"/>
        <v>0.17301915632396553</v>
      </c>
      <c r="V175" s="47">
        <f t="shared" si="49"/>
        <v>34.131273020005686</v>
      </c>
    </row>
    <row r="176" spans="1:22" x14ac:dyDescent="0.25">
      <c r="A176" s="70">
        <v>13</v>
      </c>
      <c r="B176" s="70">
        <v>3</v>
      </c>
      <c r="C176" s="83">
        <v>53.812167964273392</v>
      </c>
      <c r="D176" s="83">
        <v>22.866</v>
      </c>
      <c r="E176" s="17">
        <f t="shared" si="52"/>
        <v>17.128945060010892</v>
      </c>
      <c r="G176">
        <f t="shared" si="37"/>
        <v>3.1296510911197783</v>
      </c>
      <c r="H176" s="32">
        <f t="shared" si="38"/>
        <v>5.8380711508882854E-2</v>
      </c>
      <c r="I176" s="17">
        <f t="shared" si="39"/>
        <v>23.470194589233753</v>
      </c>
      <c r="J176" s="17">
        <f t="shared" si="40"/>
        <v>-0.60419458923375302</v>
      </c>
      <c r="K176" s="47">
        <f t="shared" si="41"/>
        <v>0.36505110165934357</v>
      </c>
      <c r="L176" s="47">
        <f t="shared" si="42"/>
        <v>1.5997250628628057</v>
      </c>
      <c r="P176" s="17">
        <f t="shared" si="43"/>
        <v>22.866</v>
      </c>
      <c r="Q176" s="17">
        <f t="shared" si="44"/>
        <v>17.128945060010892</v>
      </c>
      <c r="R176" s="17">
        <f t="shared" si="45"/>
        <v>293.40075886887155</v>
      </c>
      <c r="S176" s="17">
        <f t="shared" si="46"/>
        <v>23.676204040283352</v>
      </c>
      <c r="T176" s="17">
        <f t="shared" si="47"/>
        <v>-0.81020404028335236</v>
      </c>
      <c r="U176" s="47">
        <f t="shared" si="48"/>
        <v>0.65643058689146805</v>
      </c>
      <c r="V176" s="47">
        <f t="shared" si="49"/>
        <v>1.5997250628628057</v>
      </c>
    </row>
    <row r="177" spans="1:22" x14ac:dyDescent="0.25">
      <c r="A177" s="70">
        <v>13</v>
      </c>
      <c r="B177" s="70">
        <v>4</v>
      </c>
      <c r="C177" s="83">
        <v>48.253548416315468</v>
      </c>
      <c r="D177" s="83">
        <v>21.63</v>
      </c>
      <c r="E177" s="17">
        <f t="shared" si="52"/>
        <v>15.35958150436141</v>
      </c>
      <c r="G177">
        <f t="shared" si="37"/>
        <v>3.0740812399649675</v>
      </c>
      <c r="H177" s="32">
        <f t="shared" si="38"/>
        <v>6.5105940530739481E-2</v>
      </c>
      <c r="I177" s="17">
        <f t="shared" si="39"/>
        <v>22.235650196289427</v>
      </c>
      <c r="J177" s="17">
        <f t="shared" si="40"/>
        <v>-0.60565019628942807</v>
      </c>
      <c r="K177" s="47">
        <f t="shared" si="41"/>
        <v>0.36681216026542274</v>
      </c>
      <c r="L177" s="47">
        <f t="shared" si="42"/>
        <v>8.295771485258989E-4</v>
      </c>
      <c r="P177" s="17">
        <f t="shared" si="43"/>
        <v>21.63</v>
      </c>
      <c r="Q177" s="17">
        <f t="shared" si="44"/>
        <v>15.35958150436141</v>
      </c>
      <c r="R177" s="17">
        <f t="shared" si="45"/>
        <v>235.9167439891211</v>
      </c>
      <c r="S177" s="17">
        <f t="shared" si="46"/>
        <v>22.280202697315538</v>
      </c>
      <c r="T177" s="17">
        <f t="shared" si="47"/>
        <v>-0.65020269731553881</v>
      </c>
      <c r="U177" s="47">
        <f t="shared" si="48"/>
        <v>0.42276354759640217</v>
      </c>
      <c r="V177" s="47">
        <f t="shared" si="49"/>
        <v>8.295771485258989E-4</v>
      </c>
    </row>
    <row r="178" spans="1:22" x14ac:dyDescent="0.25">
      <c r="A178" s="70">
        <v>13</v>
      </c>
      <c r="B178" s="70">
        <v>5</v>
      </c>
      <c r="C178" s="83">
        <v>30.395004762237932</v>
      </c>
      <c r="D178" s="83">
        <v>17.613000000000003</v>
      </c>
      <c r="E178" s="17">
        <f t="shared" ref="E178:E192" si="53">C178/PI()</f>
        <v>9.675030506423731</v>
      </c>
      <c r="G178">
        <f t="shared" si="37"/>
        <v>2.8686372657501589</v>
      </c>
      <c r="H178" s="32">
        <f t="shared" si="38"/>
        <v>0.1033588472238977</v>
      </c>
      <c r="I178" s="17">
        <f t="shared" si="39"/>
        <v>16.352005861613261</v>
      </c>
      <c r="J178" s="17">
        <f t="shared" si="40"/>
        <v>1.2609941383867422</v>
      </c>
      <c r="K178" s="47">
        <f t="shared" si="41"/>
        <v>1.5901062170457225</v>
      </c>
      <c r="L178" s="47">
        <f t="shared" si="42"/>
        <v>15.90572024857709</v>
      </c>
      <c r="P178" s="17">
        <f t="shared" si="43"/>
        <v>17.613000000000003</v>
      </c>
      <c r="Q178" s="17">
        <f t="shared" si="44"/>
        <v>9.675030506423731</v>
      </c>
      <c r="R178" s="17">
        <f t="shared" si="45"/>
        <v>93.606215300229834</v>
      </c>
      <c r="S178" s="17">
        <f t="shared" si="46"/>
        <v>16.45666937232151</v>
      </c>
      <c r="T178" s="17">
        <f t="shared" si="47"/>
        <v>1.1563306276784928</v>
      </c>
      <c r="U178" s="47">
        <f t="shared" si="48"/>
        <v>1.3371005205073372</v>
      </c>
      <c r="V178" s="47">
        <f t="shared" si="49"/>
        <v>15.90572024857709</v>
      </c>
    </row>
    <row r="179" spans="1:22" x14ac:dyDescent="0.25">
      <c r="A179" s="70">
        <v>13</v>
      </c>
      <c r="B179" s="70">
        <v>6</v>
      </c>
      <c r="C179" s="83">
        <v>46.361252399989382</v>
      </c>
      <c r="D179" s="83">
        <v>22.66</v>
      </c>
      <c r="E179" s="17">
        <f t="shared" si="53"/>
        <v>14.757244974778613</v>
      </c>
      <c r="G179">
        <f t="shared" si="37"/>
        <v>3.1206012555998601</v>
      </c>
      <c r="H179" s="32">
        <f t="shared" si="38"/>
        <v>6.7763325858524751E-2</v>
      </c>
      <c r="I179" s="17">
        <f t="shared" si="39"/>
        <v>21.765929339569862</v>
      </c>
      <c r="J179" s="17">
        <f t="shared" si="40"/>
        <v>0.89407066043013828</v>
      </c>
      <c r="K179" s="47">
        <f t="shared" si="41"/>
        <v>0.79936234584198362</v>
      </c>
      <c r="L179" s="47">
        <f t="shared" si="42"/>
        <v>1.1210624819104267</v>
      </c>
      <c r="P179" s="17">
        <f t="shared" si="43"/>
        <v>22.66</v>
      </c>
      <c r="Q179" s="17">
        <f t="shared" si="44"/>
        <v>14.757244974778613</v>
      </c>
      <c r="R179" s="17">
        <f t="shared" si="45"/>
        <v>217.77627924562864</v>
      </c>
      <c r="S179" s="17">
        <f t="shared" si="46"/>
        <v>21.759840904932574</v>
      </c>
      <c r="T179" s="17">
        <f t="shared" si="47"/>
        <v>0.90015909506742631</v>
      </c>
      <c r="U179" s="47">
        <f t="shared" si="48"/>
        <v>0.8102863964326078</v>
      </c>
      <c r="V179" s="47">
        <f t="shared" si="49"/>
        <v>1.1210624819104267</v>
      </c>
    </row>
    <row r="180" spans="1:22" x14ac:dyDescent="0.25">
      <c r="A180" s="70">
        <v>13</v>
      </c>
      <c r="B180" s="70">
        <v>7</v>
      </c>
      <c r="C180" s="83">
        <v>40.093021845909192</v>
      </c>
      <c r="D180" s="83">
        <v>21.114999999999998</v>
      </c>
      <c r="E180" s="17">
        <f t="shared" si="53"/>
        <v>12.762005220535588</v>
      </c>
      <c r="G180">
        <f t="shared" si="37"/>
        <v>3.0499836883859066</v>
      </c>
      <c r="H180" s="32">
        <f t="shared" si="38"/>
        <v>7.8357592143190852E-2</v>
      </c>
      <c r="I180" s="17">
        <f t="shared" si="39"/>
        <v>19.98986354942193</v>
      </c>
      <c r="J180" s="17">
        <f t="shared" si="40"/>
        <v>1.1251364505780685</v>
      </c>
      <c r="K180" s="47">
        <f t="shared" si="41"/>
        <v>1.2659320324194145</v>
      </c>
      <c r="L180" s="47">
        <f t="shared" si="42"/>
        <v>0.23638812476757726</v>
      </c>
      <c r="P180" s="17">
        <f t="shared" si="43"/>
        <v>21.114999999999998</v>
      </c>
      <c r="Q180" s="17">
        <f t="shared" si="44"/>
        <v>12.762005220535588</v>
      </c>
      <c r="R180" s="17">
        <f t="shared" si="45"/>
        <v>162.86877724897761</v>
      </c>
      <c r="S180" s="17">
        <f t="shared" si="46"/>
        <v>19.872421724391899</v>
      </c>
      <c r="T180" s="17">
        <f t="shared" si="47"/>
        <v>1.2425782756080999</v>
      </c>
      <c r="U180" s="47">
        <f t="shared" si="48"/>
        <v>1.5440007710131989</v>
      </c>
      <c r="V180" s="47">
        <f t="shared" si="49"/>
        <v>0.23638812476757726</v>
      </c>
    </row>
    <row r="181" spans="1:22" x14ac:dyDescent="0.25">
      <c r="A181" s="70">
        <v>13</v>
      </c>
      <c r="B181" s="70">
        <v>8</v>
      </c>
      <c r="C181" s="83">
        <v>47.070863406111656</v>
      </c>
      <c r="D181" s="83">
        <v>21.835999999999999</v>
      </c>
      <c r="E181" s="17">
        <f t="shared" si="53"/>
        <v>14.983121173372158</v>
      </c>
      <c r="G181">
        <f t="shared" si="37"/>
        <v>3.0835599839195109</v>
      </c>
      <c r="H181" s="32">
        <f t="shared" si="38"/>
        <v>6.6741768182265598E-2</v>
      </c>
      <c r="I181" s="17">
        <f t="shared" si="39"/>
        <v>21.945314768588663</v>
      </c>
      <c r="J181" s="17">
        <f t="shared" si="40"/>
        <v>-0.10931476858866418</v>
      </c>
      <c r="K181" s="47">
        <f t="shared" si="41"/>
        <v>1.1949718631593201E-2</v>
      </c>
      <c r="L181" s="47">
        <f t="shared" si="42"/>
        <v>5.5132158100905347E-2</v>
      </c>
      <c r="P181" s="17">
        <f t="shared" si="43"/>
        <v>21.835999999999999</v>
      </c>
      <c r="Q181" s="17">
        <f t="shared" si="44"/>
        <v>14.983121173372158</v>
      </c>
      <c r="R181" s="17">
        <f t="shared" si="45"/>
        <v>224.49392009595309</v>
      </c>
      <c r="S181" s="17">
        <f t="shared" si="46"/>
        <v>21.957662725448159</v>
      </c>
      <c r="T181" s="17">
        <f t="shared" si="47"/>
        <v>-0.12166272544816081</v>
      </c>
      <c r="U181" s="47">
        <f t="shared" si="48"/>
        <v>1.4801818763474557E-2</v>
      </c>
      <c r="V181" s="47">
        <f t="shared" si="49"/>
        <v>5.5132158100905347E-2</v>
      </c>
    </row>
    <row r="182" spans="1:22" x14ac:dyDescent="0.25">
      <c r="A182" s="70">
        <v>13</v>
      </c>
      <c r="B182" s="70">
        <v>9</v>
      </c>
      <c r="C182" s="83">
        <v>45.651641393867095</v>
      </c>
      <c r="D182" s="83">
        <v>20.806000000000001</v>
      </c>
      <c r="E182" s="17">
        <f t="shared" si="53"/>
        <v>14.531368776185063</v>
      </c>
      <c r="G182">
        <f t="shared" si="37"/>
        <v>3.0352414066487037</v>
      </c>
      <c r="H182" s="32">
        <f t="shared" si="38"/>
        <v>6.8816641804512177E-2</v>
      </c>
      <c r="I182" s="17">
        <f t="shared" si="39"/>
        <v>21.582502450610466</v>
      </c>
      <c r="J182" s="17">
        <f t="shared" si="40"/>
        <v>-0.77650245061046519</v>
      </c>
      <c r="K182" s="47">
        <f t="shared" si="41"/>
        <v>0.60295605580405798</v>
      </c>
      <c r="L182" s="47">
        <f t="shared" si="42"/>
        <v>0.63233925333900409</v>
      </c>
      <c r="P182" s="17">
        <f t="shared" si="43"/>
        <v>20.806000000000001</v>
      </c>
      <c r="Q182" s="17">
        <f t="shared" si="44"/>
        <v>14.531368776185063</v>
      </c>
      <c r="R182" s="17">
        <f t="shared" si="45"/>
        <v>211.16067850948619</v>
      </c>
      <c r="S182" s="17">
        <f t="shared" si="46"/>
        <v>21.55879570637061</v>
      </c>
      <c r="T182" s="17">
        <f t="shared" si="47"/>
        <v>-0.752795706370609</v>
      </c>
      <c r="U182" s="47">
        <f t="shared" si="48"/>
        <v>0.5667013755300242</v>
      </c>
      <c r="V182" s="47">
        <f t="shared" si="49"/>
        <v>0.63233925333900409</v>
      </c>
    </row>
    <row r="183" spans="1:22" x14ac:dyDescent="0.25">
      <c r="A183" s="70">
        <v>13</v>
      </c>
      <c r="B183" s="70">
        <v>10</v>
      </c>
      <c r="C183" s="83">
        <v>43.404539874479845</v>
      </c>
      <c r="D183" s="83">
        <v>21.320999999999998</v>
      </c>
      <c r="E183" s="17">
        <f t="shared" si="53"/>
        <v>13.816094147305483</v>
      </c>
      <c r="G183">
        <f t="shared" si="37"/>
        <v>3.0596925025128678</v>
      </c>
      <c r="H183" s="32">
        <f t="shared" si="38"/>
        <v>7.2379356230358877E-2</v>
      </c>
      <c r="I183" s="17">
        <f t="shared" si="39"/>
        <v>20.973463104614858</v>
      </c>
      <c r="J183" s="17">
        <f t="shared" si="40"/>
        <v>0.3475368953851401</v>
      </c>
      <c r="K183" s="47">
        <f t="shared" si="41"/>
        <v>0.12078189365394182</v>
      </c>
      <c r="L183" s="47">
        <f t="shared" si="42"/>
        <v>7.8510705719956969E-2</v>
      </c>
      <c r="P183" s="17">
        <f t="shared" si="43"/>
        <v>21.320999999999998</v>
      </c>
      <c r="Q183" s="17">
        <f t="shared" si="44"/>
        <v>13.816094147305483</v>
      </c>
      <c r="R183" s="17">
        <f t="shared" si="45"/>
        <v>190.88445748720883</v>
      </c>
      <c r="S183" s="17">
        <f t="shared" si="46"/>
        <v>20.900887236312883</v>
      </c>
      <c r="T183" s="17">
        <f t="shared" si="47"/>
        <v>0.42011276368711492</v>
      </c>
      <c r="U183" s="47">
        <f t="shared" si="48"/>
        <v>0.17649473421282566</v>
      </c>
      <c r="V183" s="47">
        <f t="shared" si="49"/>
        <v>7.8510705719956969E-2</v>
      </c>
    </row>
    <row r="184" spans="1:22" x14ac:dyDescent="0.25">
      <c r="A184" s="70">
        <v>13</v>
      </c>
      <c r="B184" s="70">
        <v>21</v>
      </c>
      <c r="C184" s="83">
        <v>57.360222994884822</v>
      </c>
      <c r="D184" s="83">
        <v>22.969000000000001</v>
      </c>
      <c r="E184" s="17">
        <f t="shared" si="53"/>
        <v>18.258326052978642</v>
      </c>
      <c r="G184">
        <f t="shared" si="37"/>
        <v>3.1341454807076174</v>
      </c>
      <c r="H184" s="32">
        <f t="shared" si="38"/>
        <v>5.4769533477405569E-2</v>
      </c>
      <c r="I184" s="17">
        <f t="shared" si="39"/>
        <v>24.161141599205589</v>
      </c>
      <c r="J184" s="17">
        <f t="shared" si="40"/>
        <v>-1.1921415992055877</v>
      </c>
      <c r="K184" s="47">
        <f t="shared" si="41"/>
        <v>1.4212015925564561</v>
      </c>
      <c r="L184" s="47">
        <f t="shared" si="42"/>
        <v>1.8708833533389997</v>
      </c>
      <c r="P184" s="17">
        <f t="shared" si="43"/>
        <v>22.969000000000001</v>
      </c>
      <c r="Q184" s="17">
        <f t="shared" si="44"/>
        <v>18.258326052978642</v>
      </c>
      <c r="R184" s="17">
        <f t="shared" si="45"/>
        <v>333.36647025687864</v>
      </c>
      <c r="S184" s="17">
        <f t="shared" si="46"/>
        <v>24.463852014962903</v>
      </c>
      <c r="T184" s="17">
        <f t="shared" si="47"/>
        <v>-1.4948520149629019</v>
      </c>
      <c r="U184" s="47">
        <f t="shared" si="48"/>
        <v>2.2345825466386477</v>
      </c>
      <c r="V184" s="47">
        <f t="shared" si="49"/>
        <v>1.8708833533389997</v>
      </c>
    </row>
    <row r="185" spans="1:22" x14ac:dyDescent="0.25">
      <c r="A185" s="70">
        <v>13</v>
      </c>
      <c r="B185" s="70">
        <v>23</v>
      </c>
      <c r="C185" s="83">
        <v>53.812167964273392</v>
      </c>
      <c r="D185" s="83">
        <v>23.587</v>
      </c>
      <c r="E185" s="17">
        <f t="shared" si="53"/>
        <v>17.128945060010892</v>
      </c>
      <c r="G185">
        <f t="shared" si="37"/>
        <v>3.1606957128017386</v>
      </c>
      <c r="H185" s="32">
        <f t="shared" si="38"/>
        <v>5.8380711508882854E-2</v>
      </c>
      <c r="I185" s="17">
        <f t="shared" si="39"/>
        <v>23.470194589233753</v>
      </c>
      <c r="J185" s="17">
        <f t="shared" si="40"/>
        <v>0.11680541076624706</v>
      </c>
      <c r="K185" s="47">
        <f t="shared" si="41"/>
        <v>1.3643503984271705E-2</v>
      </c>
      <c r="L185" s="47">
        <f t="shared" si="42"/>
        <v>3.9434110961961357</v>
      </c>
      <c r="P185" s="17">
        <f t="shared" si="43"/>
        <v>23.587</v>
      </c>
      <c r="Q185" s="17">
        <f t="shared" si="44"/>
        <v>17.128945060010892</v>
      </c>
      <c r="R185" s="17">
        <f t="shared" si="45"/>
        <v>293.40075886887155</v>
      </c>
      <c r="S185" s="17">
        <f t="shared" si="46"/>
        <v>23.676204040283352</v>
      </c>
      <c r="T185" s="17">
        <f t="shared" si="47"/>
        <v>-8.9204040283352271E-2</v>
      </c>
      <c r="U185" s="47">
        <f t="shared" si="48"/>
        <v>7.9573608028739341E-3</v>
      </c>
      <c r="V185" s="47">
        <f t="shared" si="49"/>
        <v>3.9434110961961357</v>
      </c>
    </row>
    <row r="186" spans="1:22" x14ac:dyDescent="0.25">
      <c r="A186" s="70">
        <v>13</v>
      </c>
      <c r="B186" s="70">
        <v>33</v>
      </c>
      <c r="C186" s="83">
        <v>60.553472522435115</v>
      </c>
      <c r="D186" s="83">
        <v>24.308</v>
      </c>
      <c r="E186" s="17">
        <f t="shared" si="53"/>
        <v>19.274768946649619</v>
      </c>
      <c r="G186">
        <f t="shared" si="37"/>
        <v>3.1908055142731087</v>
      </c>
      <c r="H186" s="32">
        <f t="shared" si="38"/>
        <v>5.1881296360433003E-2</v>
      </c>
      <c r="I186" s="17">
        <f t="shared" si="39"/>
        <v>24.728376118143188</v>
      </c>
      <c r="J186" s="17">
        <f t="shared" si="40"/>
        <v>-0.42037611814318865</v>
      </c>
      <c r="K186" s="47">
        <f t="shared" si="41"/>
        <v>0.17671608070513611</v>
      </c>
      <c r="L186" s="47">
        <f t="shared" si="42"/>
        <v>7.3267791295294664</v>
      </c>
      <c r="P186" s="17">
        <f t="shared" si="43"/>
        <v>24.308</v>
      </c>
      <c r="Q186" s="17">
        <f t="shared" si="44"/>
        <v>19.274768946649619</v>
      </c>
      <c r="R186" s="17">
        <f t="shared" si="45"/>
        <v>371.51671794672848</v>
      </c>
      <c r="S186" s="17">
        <f t="shared" si="46"/>
        <v>25.10383548643324</v>
      </c>
      <c r="T186" s="17">
        <f t="shared" si="47"/>
        <v>-0.79583548643324065</v>
      </c>
      <c r="U186" s="47">
        <f t="shared" si="48"/>
        <v>0.63335412146643277</v>
      </c>
      <c r="V186" s="47">
        <f t="shared" si="49"/>
        <v>7.3267791295294664</v>
      </c>
    </row>
    <row r="187" spans="1:22" x14ac:dyDescent="0.25">
      <c r="A187" s="70">
        <v>13</v>
      </c>
      <c r="B187" s="70">
        <v>35</v>
      </c>
      <c r="C187" s="83">
        <v>57.360222994884822</v>
      </c>
      <c r="D187" s="83">
        <v>22.66</v>
      </c>
      <c r="E187" s="17">
        <f t="shared" si="53"/>
        <v>18.258326052978642</v>
      </c>
      <c r="G187">
        <f t="shared" si="37"/>
        <v>3.1206012555998601</v>
      </c>
      <c r="H187" s="32">
        <f t="shared" si="38"/>
        <v>5.4769533477405569E-2</v>
      </c>
      <c r="I187" s="17">
        <f t="shared" si="39"/>
        <v>24.161141599205589</v>
      </c>
      <c r="J187" s="17">
        <f t="shared" si="40"/>
        <v>-1.5011415992055888</v>
      </c>
      <c r="K187" s="47">
        <f t="shared" si="41"/>
        <v>2.2534261008655125</v>
      </c>
      <c r="L187" s="47">
        <f t="shared" si="42"/>
        <v>1.1210624819104267</v>
      </c>
      <c r="P187" s="17">
        <f t="shared" si="43"/>
        <v>22.66</v>
      </c>
      <c r="Q187" s="17">
        <f t="shared" si="44"/>
        <v>18.258326052978642</v>
      </c>
      <c r="R187" s="17">
        <f t="shared" si="45"/>
        <v>333.36647025687864</v>
      </c>
      <c r="S187" s="17">
        <f t="shared" si="46"/>
        <v>24.463852014962903</v>
      </c>
      <c r="T187" s="17">
        <f t="shared" si="47"/>
        <v>-1.8038520149629029</v>
      </c>
      <c r="U187" s="47">
        <f t="shared" si="48"/>
        <v>3.2538820918857247</v>
      </c>
      <c r="V187" s="47">
        <f t="shared" si="49"/>
        <v>1.1210624819104267</v>
      </c>
    </row>
    <row r="188" spans="1:22" x14ac:dyDescent="0.25">
      <c r="A188" s="70">
        <v>14</v>
      </c>
      <c r="B188" s="70">
        <v>1</v>
      </c>
      <c r="C188" s="83">
        <v>47.425668909172799</v>
      </c>
      <c r="D188" s="83">
        <v>23.69</v>
      </c>
      <c r="E188" s="17">
        <f t="shared" si="53"/>
        <v>15.096059272668935</v>
      </c>
      <c r="G188">
        <f t="shared" si="37"/>
        <v>3.1650530181706942</v>
      </c>
      <c r="H188" s="32">
        <f t="shared" si="38"/>
        <v>6.6242453208333441E-2</v>
      </c>
      <c r="I188" s="17">
        <f t="shared" si="39"/>
        <v>22.033531585499951</v>
      </c>
      <c r="J188" s="17">
        <f t="shared" si="40"/>
        <v>1.6564684145000506</v>
      </c>
      <c r="K188" s="47">
        <f t="shared" si="41"/>
        <v>2.7438876082363115</v>
      </c>
      <c r="L188" s="47">
        <f t="shared" si="42"/>
        <v>4.3630953866723319</v>
      </c>
      <c r="P188" s="17">
        <f t="shared" si="43"/>
        <v>23.69</v>
      </c>
      <c r="Q188" s="17">
        <f t="shared" si="44"/>
        <v>15.096059272668935</v>
      </c>
      <c r="R188" s="17">
        <f t="shared" si="45"/>
        <v>227.89100556393373</v>
      </c>
      <c r="S188" s="17">
        <f t="shared" si="46"/>
        <v>22.055364868938568</v>
      </c>
      <c r="T188" s="17">
        <f t="shared" si="47"/>
        <v>1.6346351310614331</v>
      </c>
      <c r="U188" s="47">
        <f t="shared" si="48"/>
        <v>2.6720320117002285</v>
      </c>
      <c r="V188" s="47">
        <f t="shared" si="49"/>
        <v>4.3630953866723319</v>
      </c>
    </row>
    <row r="189" spans="1:22" x14ac:dyDescent="0.25">
      <c r="A189" s="70">
        <v>14</v>
      </c>
      <c r="B189" s="70">
        <v>2</v>
      </c>
      <c r="C189" s="83">
        <v>44.114150880602139</v>
      </c>
      <c r="D189" s="83">
        <v>23.071999999999999</v>
      </c>
      <c r="E189" s="17">
        <f t="shared" si="53"/>
        <v>14.041970345899037</v>
      </c>
      <c r="G189">
        <f t="shared" si="37"/>
        <v>3.1386197611025386</v>
      </c>
      <c r="H189" s="32">
        <f t="shared" si="38"/>
        <v>7.1215077041666769E-2</v>
      </c>
      <c r="I189" s="17">
        <f t="shared" si="39"/>
        <v>21.170579934963627</v>
      </c>
      <c r="J189" s="17">
        <f t="shared" si="40"/>
        <v>1.9014200650363726</v>
      </c>
      <c r="K189" s="47">
        <f t="shared" si="41"/>
        <v>3.6153982637229234</v>
      </c>
      <c r="L189" s="47">
        <f t="shared" si="42"/>
        <v>2.1632596438151843</v>
      </c>
      <c r="P189" s="17">
        <f t="shared" si="43"/>
        <v>23.071999999999999</v>
      </c>
      <c r="Q189" s="17">
        <f t="shared" si="44"/>
        <v>14.041970345899037</v>
      </c>
      <c r="R189" s="17">
        <f t="shared" si="45"/>
        <v>197.1769311951079</v>
      </c>
      <c r="S189" s="17">
        <f t="shared" si="46"/>
        <v>21.112139798688371</v>
      </c>
      <c r="T189" s="17">
        <f t="shared" si="47"/>
        <v>1.9598602013116277</v>
      </c>
      <c r="U189" s="47">
        <f t="shared" si="48"/>
        <v>3.8410520086852542</v>
      </c>
      <c r="V189" s="47">
        <f t="shared" si="49"/>
        <v>2.1632596438151843</v>
      </c>
    </row>
    <row r="190" spans="1:22" x14ac:dyDescent="0.25">
      <c r="A190" s="70">
        <v>14</v>
      </c>
      <c r="B190" s="70">
        <v>3</v>
      </c>
      <c r="C190" s="83">
        <v>46.597789402030131</v>
      </c>
      <c r="D190" s="83">
        <v>23.175000000000001</v>
      </c>
      <c r="E190" s="17">
        <f t="shared" si="53"/>
        <v>14.832537040976458</v>
      </c>
      <c r="G190">
        <f t="shared" si="37"/>
        <v>3.1430741114519187</v>
      </c>
      <c r="H190" s="32">
        <f t="shared" si="38"/>
        <v>6.7419349585131239E-2</v>
      </c>
      <c r="I190" s="17">
        <f t="shared" si="39"/>
        <v>21.826167196120505</v>
      </c>
      <c r="J190" s="17">
        <f t="shared" si="40"/>
        <v>1.3488328038794961</v>
      </c>
      <c r="K190" s="47">
        <f t="shared" si="41"/>
        <v>1.8193499328214233</v>
      </c>
      <c r="L190" s="47">
        <f t="shared" si="42"/>
        <v>2.4768539342913787</v>
      </c>
      <c r="P190" s="17">
        <f t="shared" si="43"/>
        <v>23.175000000000001</v>
      </c>
      <c r="Q190" s="17">
        <f t="shared" si="44"/>
        <v>14.832537040976458</v>
      </c>
      <c r="R190" s="17">
        <f t="shared" si="45"/>
        <v>220.00415507193867</v>
      </c>
      <c r="S190" s="17">
        <f t="shared" si="46"/>
        <v>21.826139664887364</v>
      </c>
      <c r="T190" s="17">
        <f t="shared" si="47"/>
        <v>1.3488603351126365</v>
      </c>
      <c r="U190" s="47">
        <f t="shared" si="48"/>
        <v>1.819424203640174</v>
      </c>
      <c r="V190" s="47">
        <f t="shared" si="49"/>
        <v>2.4768539342913787</v>
      </c>
    </row>
    <row r="191" spans="1:22" x14ac:dyDescent="0.25">
      <c r="A191" s="70">
        <v>14</v>
      </c>
      <c r="B191" s="70">
        <v>4</v>
      </c>
      <c r="C191" s="83">
        <v>41.039169854072242</v>
      </c>
      <c r="D191" s="83">
        <v>21.63</v>
      </c>
      <c r="E191" s="17">
        <f t="shared" si="53"/>
        <v>13.063173485326988</v>
      </c>
      <c r="G191">
        <f t="shared" si="37"/>
        <v>3.0740812399649675</v>
      </c>
      <c r="H191" s="32">
        <f t="shared" si="38"/>
        <v>7.6551077050552446E-2</v>
      </c>
      <c r="I191" s="17">
        <f t="shared" si="39"/>
        <v>20.282124357153766</v>
      </c>
      <c r="J191" s="17">
        <f t="shared" si="40"/>
        <v>1.3478756428462333</v>
      </c>
      <c r="K191" s="47">
        <f t="shared" si="41"/>
        <v>1.8167687485781467</v>
      </c>
      <c r="L191" s="47">
        <f t="shared" si="42"/>
        <v>8.295771485258989E-4</v>
      </c>
      <c r="P191" s="17">
        <f t="shared" si="43"/>
        <v>21.63</v>
      </c>
      <c r="Q191" s="17">
        <f t="shared" si="44"/>
        <v>13.063173485326988</v>
      </c>
      <c r="R191" s="17">
        <f t="shared" si="45"/>
        <v>170.64650150775006</v>
      </c>
      <c r="S191" s="17">
        <f t="shared" si="46"/>
        <v>20.173432075837454</v>
      </c>
      <c r="T191" s="17">
        <f t="shared" si="47"/>
        <v>1.4565679241625453</v>
      </c>
      <c r="U191" s="47">
        <f t="shared" si="48"/>
        <v>2.1215901176991863</v>
      </c>
      <c r="V191" s="47">
        <f t="shared" si="49"/>
        <v>8.295771485258989E-4</v>
      </c>
    </row>
    <row r="192" spans="1:22" x14ac:dyDescent="0.25">
      <c r="A192" s="70">
        <v>14</v>
      </c>
      <c r="B192" s="70">
        <v>5</v>
      </c>
      <c r="C192" s="83">
        <v>32.760374782645556</v>
      </c>
      <c r="D192" s="83">
        <v>18.643000000000001</v>
      </c>
      <c r="E192" s="17">
        <f t="shared" si="53"/>
        <v>10.427951168402233</v>
      </c>
      <c r="G192">
        <f t="shared" si="37"/>
        <v>2.9254707405133247</v>
      </c>
      <c r="H192" s="32">
        <f t="shared" si="38"/>
        <v>9.5896114572352725E-2</v>
      </c>
      <c r="I192" s="17">
        <f t="shared" si="39"/>
        <v>17.362462435704938</v>
      </c>
      <c r="J192" s="17">
        <f t="shared" si="40"/>
        <v>1.2805375642950629</v>
      </c>
      <c r="K192" s="47">
        <f t="shared" si="41"/>
        <v>1.6397764535707324</v>
      </c>
      <c r="L192" s="47">
        <f t="shared" si="42"/>
        <v>8.7509331533390107</v>
      </c>
      <c r="P192" s="17">
        <f t="shared" si="43"/>
        <v>18.643000000000001</v>
      </c>
      <c r="Q192" s="17">
        <f t="shared" si="44"/>
        <v>10.427951168402233</v>
      </c>
      <c r="R192" s="17">
        <f t="shared" si="45"/>
        <v>108.74216557058149</v>
      </c>
      <c r="S192" s="17">
        <f t="shared" si="46"/>
        <v>17.345293435115664</v>
      </c>
      <c r="T192" s="17">
        <f t="shared" si="47"/>
        <v>1.2977065648843364</v>
      </c>
      <c r="U192" s="47">
        <f t="shared" si="48"/>
        <v>1.6840423285439046</v>
      </c>
      <c r="V192" s="47">
        <f t="shared" si="49"/>
        <v>8.7509331533390107</v>
      </c>
    </row>
    <row r="193" spans="1:22" x14ac:dyDescent="0.25">
      <c r="A193" s="70">
        <v>14</v>
      </c>
      <c r="B193" s="70">
        <v>6</v>
      </c>
      <c r="C193" s="83">
        <v>47.425668909172799</v>
      </c>
      <c r="D193" s="83">
        <v>23.071999999999999</v>
      </c>
      <c r="E193" s="17">
        <f t="shared" ref="E193:E201" si="54">C193/PI()</f>
        <v>15.096059272668935</v>
      </c>
      <c r="G193">
        <f t="shared" si="37"/>
        <v>3.1386197611025386</v>
      </c>
      <c r="H193" s="32">
        <f t="shared" si="38"/>
        <v>6.6242453208333441E-2</v>
      </c>
      <c r="I193" s="17">
        <f t="shared" si="39"/>
        <v>22.033531585499951</v>
      </c>
      <c r="J193" s="17">
        <f t="shared" si="40"/>
        <v>1.0384684145000485</v>
      </c>
      <c r="K193" s="47">
        <f t="shared" si="41"/>
        <v>1.0784166479142445</v>
      </c>
      <c r="L193" s="47">
        <f t="shared" si="42"/>
        <v>2.1632596438151843</v>
      </c>
      <c r="P193" s="17">
        <f t="shared" si="43"/>
        <v>23.071999999999999</v>
      </c>
      <c r="Q193" s="17">
        <f t="shared" si="44"/>
        <v>15.096059272668935</v>
      </c>
      <c r="R193" s="17">
        <f t="shared" si="45"/>
        <v>227.89100556393373</v>
      </c>
      <c r="S193" s="17">
        <f t="shared" si="46"/>
        <v>22.055364868938568</v>
      </c>
      <c r="T193" s="17">
        <f t="shared" si="47"/>
        <v>1.016635131061431</v>
      </c>
      <c r="U193" s="47">
        <f t="shared" si="48"/>
        <v>1.033546989708293</v>
      </c>
      <c r="V193" s="47">
        <f t="shared" si="49"/>
        <v>2.1632596438151843</v>
      </c>
    </row>
    <row r="194" spans="1:22" x14ac:dyDescent="0.25">
      <c r="A194" s="70">
        <v>14</v>
      </c>
      <c r="B194" s="70">
        <v>7</v>
      </c>
      <c r="C194" s="83">
        <v>41.630512359174126</v>
      </c>
      <c r="D194" s="83">
        <v>22.866</v>
      </c>
      <c r="E194" s="17">
        <f t="shared" si="54"/>
        <v>13.251403650821608</v>
      </c>
      <c r="G194">
        <f t="shared" si="37"/>
        <v>3.1296510911197783</v>
      </c>
      <c r="H194" s="32">
        <f t="shared" si="38"/>
        <v>7.5463703796993492E-2</v>
      </c>
      <c r="I194" s="17">
        <f t="shared" si="39"/>
        <v>20.460097362587792</v>
      </c>
      <c r="J194" s="17">
        <f t="shared" si="40"/>
        <v>2.4059026374122077</v>
      </c>
      <c r="K194" s="47">
        <f t="shared" si="41"/>
        <v>5.7883675007070172</v>
      </c>
      <c r="L194" s="47">
        <f t="shared" si="42"/>
        <v>1.5997250628628057</v>
      </c>
      <c r="P194" s="17">
        <f t="shared" si="43"/>
        <v>22.866</v>
      </c>
      <c r="Q194" s="17">
        <f t="shared" si="44"/>
        <v>13.251403650821608</v>
      </c>
      <c r="R194" s="17">
        <f t="shared" si="45"/>
        <v>175.59969871700824</v>
      </c>
      <c r="S194" s="17">
        <f t="shared" si="46"/>
        <v>20.358653551421284</v>
      </c>
      <c r="T194" s="17">
        <f t="shared" si="47"/>
        <v>2.5073464485787156</v>
      </c>
      <c r="U194" s="47">
        <f t="shared" si="48"/>
        <v>6.2867862132002976</v>
      </c>
      <c r="V194" s="47">
        <f t="shared" si="49"/>
        <v>1.5997250628628057</v>
      </c>
    </row>
    <row r="195" spans="1:22" x14ac:dyDescent="0.25">
      <c r="A195" s="70">
        <v>14</v>
      </c>
      <c r="B195" s="70">
        <v>8</v>
      </c>
      <c r="C195" s="83">
        <v>38.792068334684998</v>
      </c>
      <c r="D195" s="83">
        <v>22.350999999999999</v>
      </c>
      <c r="E195" s="17">
        <f t="shared" si="54"/>
        <v>12.347898856447413</v>
      </c>
      <c r="G195">
        <f t="shared" si="37"/>
        <v>3.1068710627879583</v>
      </c>
      <c r="H195" s="32">
        <f t="shared" si="38"/>
        <v>8.0985438221163705E-2</v>
      </c>
      <c r="I195" s="17">
        <f t="shared" si="39"/>
        <v>19.572228839696535</v>
      </c>
      <c r="J195" s="17">
        <f t="shared" si="40"/>
        <v>2.7787711603034637</v>
      </c>
      <c r="K195" s="47">
        <f t="shared" si="41"/>
        <v>7.7215691613342576</v>
      </c>
      <c r="L195" s="47">
        <f t="shared" si="42"/>
        <v>0.56220361048185485</v>
      </c>
      <c r="P195" s="17">
        <f t="shared" si="43"/>
        <v>22.350999999999999</v>
      </c>
      <c r="Q195" s="17">
        <f t="shared" si="44"/>
        <v>12.347898856447413</v>
      </c>
      <c r="R195" s="17">
        <f t="shared" si="45"/>
        <v>152.47060616905534</v>
      </c>
      <c r="S195" s="17">
        <f t="shared" si="46"/>
        <v>19.449175740991855</v>
      </c>
      <c r="T195" s="17">
        <f t="shared" si="47"/>
        <v>2.9018242590081442</v>
      </c>
      <c r="U195" s="47">
        <f t="shared" si="48"/>
        <v>8.4205840301681647</v>
      </c>
      <c r="V195" s="47">
        <f t="shared" si="49"/>
        <v>0.56220361048185485</v>
      </c>
    </row>
    <row r="196" spans="1:22" x14ac:dyDescent="0.25">
      <c r="A196" s="70">
        <v>14</v>
      </c>
      <c r="B196" s="70">
        <v>9</v>
      </c>
      <c r="C196" s="83">
        <v>43.995882379581758</v>
      </c>
      <c r="D196" s="83">
        <v>22.66</v>
      </c>
      <c r="E196" s="17">
        <f t="shared" si="54"/>
        <v>14.004324312800112</v>
      </c>
      <c r="G196">
        <f t="shared" ref="G196:G259" si="55">LN(D196)</f>
        <v>3.1206012555998601</v>
      </c>
      <c r="H196" s="32">
        <f t="shared" ref="H196:H259" si="56">1/E196</f>
        <v>7.1406515420811029E-2</v>
      </c>
      <c r="I196" s="17">
        <f t="shared" ref="I196:I259" si="57">EXP($N$10+$N$11*H196)</f>
        <v>21.138041898285827</v>
      </c>
      <c r="J196" s="17">
        <f t="shared" ref="J196:J259" si="58">D196-I196</f>
        <v>1.5219581017141728</v>
      </c>
      <c r="K196" s="47">
        <f t="shared" ref="K196:K259" si="59">J196^2</f>
        <v>2.3163564633734084</v>
      </c>
      <c r="L196" s="47">
        <f t="shared" ref="L196:L259" si="60">(D196-$N$12)^2</f>
        <v>1.1210624819104267</v>
      </c>
      <c r="P196" s="17">
        <f t="shared" ref="P196:P259" si="61">D196</f>
        <v>22.66</v>
      </c>
      <c r="Q196" s="17">
        <f t="shared" ref="Q196:Q259" si="62">E196</f>
        <v>14.004324312800112</v>
      </c>
      <c r="R196" s="17">
        <f t="shared" ref="R196:R259" si="63">Q196^2</f>
        <v>196.12109945808433</v>
      </c>
      <c r="S196" s="17">
        <f t="shared" ref="S196:S259" si="64">$X$10+$X$11*Q196+$X$12*R196</f>
        <v>21.077154883990122</v>
      </c>
      <c r="T196" s="17">
        <f t="shared" ref="T196:T259" si="65">P196-S196</f>
        <v>1.582845116009878</v>
      </c>
      <c r="U196" s="47">
        <f t="shared" ref="U196:U259" si="66">T196^2</f>
        <v>2.5053986612763239</v>
      </c>
      <c r="V196" s="47">
        <f t="shared" ref="V196:V259" si="67">(P196-$X$13)^2</f>
        <v>1.1210624819104267</v>
      </c>
    </row>
    <row r="197" spans="1:22" x14ac:dyDescent="0.25">
      <c r="A197" s="70">
        <v>14</v>
      </c>
      <c r="B197" s="70">
        <v>10</v>
      </c>
      <c r="C197" s="83">
        <v>43.404539874479845</v>
      </c>
      <c r="D197" s="83">
        <v>22.66</v>
      </c>
      <c r="E197" s="17">
        <f t="shared" si="54"/>
        <v>13.816094147305483</v>
      </c>
      <c r="G197">
        <f t="shared" si="55"/>
        <v>3.1206012555998601</v>
      </c>
      <c r="H197" s="32">
        <f t="shared" si="56"/>
        <v>7.2379356230358877E-2</v>
      </c>
      <c r="I197" s="17">
        <f t="shared" si="57"/>
        <v>20.973463104614858</v>
      </c>
      <c r="J197" s="17">
        <f t="shared" si="58"/>
        <v>1.6865368953851423</v>
      </c>
      <c r="K197" s="47">
        <f t="shared" si="59"/>
        <v>2.8444066994953543</v>
      </c>
      <c r="L197" s="47">
        <f t="shared" si="60"/>
        <v>1.1210624819104267</v>
      </c>
      <c r="P197" s="17">
        <f t="shared" si="61"/>
        <v>22.66</v>
      </c>
      <c r="Q197" s="17">
        <f t="shared" si="62"/>
        <v>13.816094147305483</v>
      </c>
      <c r="R197" s="17">
        <f t="shared" si="63"/>
        <v>190.88445748720883</v>
      </c>
      <c r="S197" s="17">
        <f t="shared" si="64"/>
        <v>20.900887236312883</v>
      </c>
      <c r="T197" s="17">
        <f t="shared" si="65"/>
        <v>1.7591127636871171</v>
      </c>
      <c r="U197" s="47">
        <f t="shared" si="66"/>
        <v>3.094477715366927</v>
      </c>
      <c r="V197" s="47">
        <f t="shared" si="67"/>
        <v>1.1210624819104267</v>
      </c>
    </row>
    <row r="198" spans="1:22" x14ac:dyDescent="0.25">
      <c r="A198" s="70">
        <v>14</v>
      </c>
      <c r="B198" s="70">
        <v>12</v>
      </c>
      <c r="C198" s="83">
        <v>52.984288457130717</v>
      </c>
      <c r="D198" s="83">
        <v>23.175000000000001</v>
      </c>
      <c r="E198" s="17">
        <f t="shared" si="54"/>
        <v>16.865422828318412</v>
      </c>
      <c r="G198">
        <f t="shared" si="55"/>
        <v>3.1430741114519187</v>
      </c>
      <c r="H198" s="32">
        <f t="shared" si="56"/>
        <v>5.9292910126209165E-2</v>
      </c>
      <c r="I198" s="17">
        <f t="shared" si="57"/>
        <v>23.298807103391066</v>
      </c>
      <c r="J198" s="17">
        <f t="shared" si="58"/>
        <v>-0.12380710339106571</v>
      </c>
      <c r="K198" s="47">
        <f t="shared" si="59"/>
        <v>1.5328198850086034E-2</v>
      </c>
      <c r="L198" s="47">
        <f t="shared" si="60"/>
        <v>2.4768539342913787</v>
      </c>
      <c r="P198" s="17">
        <f t="shared" si="61"/>
        <v>23.175000000000001</v>
      </c>
      <c r="Q198" s="17">
        <f t="shared" si="62"/>
        <v>16.865422828318412</v>
      </c>
      <c r="R198" s="17">
        <f t="shared" si="63"/>
        <v>284.44248717796381</v>
      </c>
      <c r="S198" s="17">
        <f t="shared" si="64"/>
        <v>23.480824305719082</v>
      </c>
      <c r="T198" s="17">
        <f t="shared" si="65"/>
        <v>-0.30582430571908148</v>
      </c>
      <c r="U198" s="47">
        <f t="shared" si="66"/>
        <v>9.3528505968558218E-2</v>
      </c>
      <c r="V198" s="47">
        <f t="shared" si="67"/>
        <v>2.4768539342913787</v>
      </c>
    </row>
    <row r="199" spans="1:22" x14ac:dyDescent="0.25">
      <c r="A199" s="70">
        <v>14</v>
      </c>
      <c r="B199" s="70">
        <v>17</v>
      </c>
      <c r="C199" s="83">
        <v>50.855455438763869</v>
      </c>
      <c r="D199" s="83">
        <v>23.175000000000001</v>
      </c>
      <c r="E199" s="17">
        <f t="shared" si="54"/>
        <v>16.187794232537765</v>
      </c>
      <c r="G199">
        <f t="shared" si="55"/>
        <v>3.1430741114519187</v>
      </c>
      <c r="H199" s="32">
        <f t="shared" si="56"/>
        <v>6.1774938922189999E-2</v>
      </c>
      <c r="I199" s="17">
        <f t="shared" si="57"/>
        <v>22.838782701299291</v>
      </c>
      <c r="J199" s="17">
        <f t="shared" si="58"/>
        <v>0.33621729870070993</v>
      </c>
      <c r="K199" s="47">
        <f t="shared" si="59"/>
        <v>0.11304207194560241</v>
      </c>
      <c r="L199" s="47">
        <f t="shared" si="60"/>
        <v>2.4768539342913787</v>
      </c>
      <c r="P199" s="17">
        <f t="shared" si="61"/>
        <v>23.175000000000001</v>
      </c>
      <c r="Q199" s="17">
        <f t="shared" si="62"/>
        <v>16.187794232537765</v>
      </c>
      <c r="R199" s="17">
        <f t="shared" si="63"/>
        <v>262.04468211498295</v>
      </c>
      <c r="S199" s="17">
        <f t="shared" si="64"/>
        <v>22.958273161192551</v>
      </c>
      <c r="T199" s="17">
        <f t="shared" si="65"/>
        <v>0.2167268388074497</v>
      </c>
      <c r="U199" s="47">
        <f t="shared" si="66"/>
        <v>4.6970522659470285E-2</v>
      </c>
      <c r="V199" s="47">
        <f t="shared" si="67"/>
        <v>2.4768539342913787</v>
      </c>
    </row>
    <row r="200" spans="1:22" x14ac:dyDescent="0.25">
      <c r="A200" s="70">
        <v>14</v>
      </c>
      <c r="B200" s="70">
        <v>30</v>
      </c>
      <c r="C200" s="83">
        <v>50.618918436723085</v>
      </c>
      <c r="D200" s="83">
        <v>22.66</v>
      </c>
      <c r="E200" s="17">
        <f t="shared" si="54"/>
        <v>16.112502166339908</v>
      </c>
      <c r="G200">
        <f t="shared" si="55"/>
        <v>3.1206012555998601</v>
      </c>
      <c r="H200" s="32">
        <f t="shared" si="56"/>
        <v>6.2063606861078764E-2</v>
      </c>
      <c r="I200" s="17">
        <f t="shared" si="57"/>
        <v>22.785873463667436</v>
      </c>
      <c r="J200" s="17">
        <f t="shared" si="58"/>
        <v>-0.12587346366743546</v>
      </c>
      <c r="K200" s="47">
        <f t="shared" si="59"/>
        <v>1.5844128855637196E-2</v>
      </c>
      <c r="L200" s="47">
        <f t="shared" si="60"/>
        <v>1.1210624819104267</v>
      </c>
      <c r="P200" s="17">
        <f t="shared" si="61"/>
        <v>22.66</v>
      </c>
      <c r="Q200" s="17">
        <f t="shared" si="62"/>
        <v>16.112502166339908</v>
      </c>
      <c r="R200" s="17">
        <f t="shared" si="63"/>
        <v>259.61272606030826</v>
      </c>
      <c r="S200" s="17">
        <f t="shared" si="64"/>
        <v>22.8984211573305</v>
      </c>
      <c r="T200" s="17">
        <f t="shared" si="65"/>
        <v>-0.23842115733049951</v>
      </c>
      <c r="U200" s="47">
        <f t="shared" si="66"/>
        <v>5.6844648262814802E-2</v>
      </c>
      <c r="V200" s="47">
        <f t="shared" si="67"/>
        <v>1.1210624819104267</v>
      </c>
    </row>
    <row r="201" spans="1:22" x14ac:dyDescent="0.25">
      <c r="A201" s="70">
        <v>14</v>
      </c>
      <c r="B201" s="70">
        <v>60</v>
      </c>
      <c r="C201" s="83">
        <v>50.618918436723085</v>
      </c>
      <c r="D201" s="83">
        <v>23.381</v>
      </c>
      <c r="E201" s="17">
        <f t="shared" si="54"/>
        <v>16.112502166339908</v>
      </c>
      <c r="G201">
        <f t="shared" si="55"/>
        <v>3.1519237267289015</v>
      </c>
      <c r="H201" s="32">
        <f t="shared" si="56"/>
        <v>6.2063606861078764E-2</v>
      </c>
      <c r="I201" s="17">
        <f t="shared" si="57"/>
        <v>22.785873463667436</v>
      </c>
      <c r="J201" s="17">
        <f t="shared" si="58"/>
        <v>0.59512653633256463</v>
      </c>
      <c r="K201" s="47">
        <f t="shared" si="59"/>
        <v>0.35417559424719536</v>
      </c>
      <c r="L201" s="47">
        <f t="shared" si="60"/>
        <v>3.1676965152437577</v>
      </c>
      <c r="P201" s="17">
        <f t="shared" si="61"/>
        <v>23.381</v>
      </c>
      <c r="Q201" s="17">
        <f t="shared" si="62"/>
        <v>16.112502166339908</v>
      </c>
      <c r="R201" s="17">
        <f t="shared" si="63"/>
        <v>259.61272606030826</v>
      </c>
      <c r="S201" s="17">
        <f t="shared" si="64"/>
        <v>22.8984211573305</v>
      </c>
      <c r="T201" s="17">
        <f t="shared" si="65"/>
        <v>0.48257884266950057</v>
      </c>
      <c r="U201" s="47">
        <f t="shared" si="66"/>
        <v>0.2328823393922346</v>
      </c>
      <c r="V201" s="47">
        <f t="shared" si="67"/>
        <v>3.1676965152437577</v>
      </c>
    </row>
    <row r="202" spans="1:22" x14ac:dyDescent="0.25">
      <c r="A202" s="70">
        <v>14</v>
      </c>
      <c r="B202" s="70">
        <v>79</v>
      </c>
      <c r="C202" s="83">
        <v>54.758315972436435</v>
      </c>
      <c r="D202" s="83">
        <v>23.69</v>
      </c>
      <c r="E202" s="17">
        <f t="shared" ref="E202:E215" si="68">C202/PI()</f>
        <v>17.430113324802289</v>
      </c>
      <c r="G202">
        <f t="shared" si="55"/>
        <v>3.1650530181706942</v>
      </c>
      <c r="H202" s="32">
        <f t="shared" si="56"/>
        <v>5.737197351304904E-2</v>
      </c>
      <c r="I202" s="17">
        <f t="shared" si="57"/>
        <v>23.661188591854799</v>
      </c>
      <c r="J202" s="17">
        <f t="shared" si="58"/>
        <v>2.8811408145202222E-2</v>
      </c>
      <c r="K202" s="47">
        <f t="shared" si="59"/>
        <v>8.3009723930942494E-4</v>
      </c>
      <c r="L202" s="47">
        <f t="shared" si="60"/>
        <v>4.3630953866723319</v>
      </c>
      <c r="P202" s="17">
        <f t="shared" si="61"/>
        <v>23.69</v>
      </c>
      <c r="Q202" s="17">
        <f t="shared" si="62"/>
        <v>17.430113324802289</v>
      </c>
      <c r="R202" s="17">
        <f t="shared" si="63"/>
        <v>303.80885051545027</v>
      </c>
      <c r="S202" s="17">
        <f t="shared" si="64"/>
        <v>23.894122868755701</v>
      </c>
      <c r="T202" s="17">
        <f t="shared" si="65"/>
        <v>-0.20412286875570018</v>
      </c>
      <c r="U202" s="47">
        <f t="shared" si="66"/>
        <v>4.1666145549056802E-2</v>
      </c>
      <c r="V202" s="47">
        <f t="shared" si="67"/>
        <v>4.3630953866723319</v>
      </c>
    </row>
    <row r="203" spans="1:22" x14ac:dyDescent="0.25">
      <c r="A203" s="70">
        <v>15</v>
      </c>
      <c r="B203" s="70">
        <v>1</v>
      </c>
      <c r="C203" s="83">
        <v>40.92090135305186</v>
      </c>
      <c r="D203" s="83">
        <v>20.908999999999999</v>
      </c>
      <c r="E203" s="17">
        <f t="shared" si="68"/>
        <v>13.025527452228063</v>
      </c>
      <c r="G203">
        <f t="shared" si="55"/>
        <v>3.0401796882892862</v>
      </c>
      <c r="H203" s="32">
        <f t="shared" si="56"/>
        <v>7.677232293798178E-2</v>
      </c>
      <c r="I203" s="17">
        <f t="shared" si="57"/>
        <v>20.246102488507283</v>
      </c>
      <c r="J203" s="17">
        <f t="shared" si="58"/>
        <v>0.66289751149271581</v>
      </c>
      <c r="K203" s="47">
        <f t="shared" si="59"/>
        <v>0.43943311074323527</v>
      </c>
      <c r="L203" s="47">
        <f t="shared" si="60"/>
        <v>0.47913754381519713</v>
      </c>
      <c r="P203" s="17">
        <f t="shared" si="61"/>
        <v>20.908999999999999</v>
      </c>
      <c r="Q203" s="17">
        <f t="shared" si="62"/>
        <v>13.025527452228063</v>
      </c>
      <c r="R203" s="17">
        <f t="shared" si="63"/>
        <v>169.6643654087469</v>
      </c>
      <c r="S203" s="17">
        <f t="shared" si="64"/>
        <v>20.136119165883493</v>
      </c>
      <c r="T203" s="17">
        <f t="shared" si="65"/>
        <v>0.77288083411650632</v>
      </c>
      <c r="U203" s="47">
        <f t="shared" si="66"/>
        <v>0.59734478374462652</v>
      </c>
      <c r="V203" s="47">
        <f t="shared" si="67"/>
        <v>0.47913754381519713</v>
      </c>
    </row>
    <row r="204" spans="1:22" x14ac:dyDescent="0.25">
      <c r="A204" s="70">
        <v>15</v>
      </c>
      <c r="B204" s="70">
        <v>2</v>
      </c>
      <c r="C204" s="83">
        <v>42.57666036733719</v>
      </c>
      <c r="D204" s="83">
        <v>20.497</v>
      </c>
      <c r="E204" s="17">
        <f t="shared" si="68"/>
        <v>13.552571915613013</v>
      </c>
      <c r="G204">
        <f t="shared" si="55"/>
        <v>3.0202785339719913</v>
      </c>
      <c r="H204" s="32">
        <f t="shared" si="56"/>
        <v>7.3786732601504715E-2</v>
      </c>
      <c r="I204" s="17">
        <f t="shared" si="57"/>
        <v>20.737637573834569</v>
      </c>
      <c r="J204" s="17">
        <f t="shared" si="58"/>
        <v>-0.24063757383456874</v>
      </c>
      <c r="K204" s="47">
        <f t="shared" si="59"/>
        <v>5.790644194098752E-2</v>
      </c>
      <c r="L204" s="47">
        <f t="shared" si="60"/>
        <v>1.2192523819104357</v>
      </c>
      <c r="P204" s="17">
        <f t="shared" si="61"/>
        <v>20.497</v>
      </c>
      <c r="Q204" s="17">
        <f t="shared" si="62"/>
        <v>13.552571915613013</v>
      </c>
      <c r="R204" s="17">
        <f t="shared" si="63"/>
        <v>183.67220552786259</v>
      </c>
      <c r="S204" s="17">
        <f t="shared" si="64"/>
        <v>20.650351921843988</v>
      </c>
      <c r="T204" s="17">
        <f t="shared" si="65"/>
        <v>-0.15335192184398849</v>
      </c>
      <c r="U204" s="47">
        <f t="shared" si="66"/>
        <v>2.3516811933244754E-2</v>
      </c>
      <c r="V204" s="47">
        <f t="shared" si="67"/>
        <v>1.2192523819104357</v>
      </c>
    </row>
    <row r="205" spans="1:22" x14ac:dyDescent="0.25">
      <c r="A205" s="70">
        <v>15</v>
      </c>
      <c r="B205" s="70">
        <v>3</v>
      </c>
      <c r="C205" s="83">
        <v>43.522808375500233</v>
      </c>
      <c r="D205" s="83">
        <v>21.114999999999998</v>
      </c>
      <c r="E205" s="17">
        <f t="shared" si="68"/>
        <v>13.853740180404412</v>
      </c>
      <c r="G205">
        <f t="shared" si="55"/>
        <v>3.0499836883859066</v>
      </c>
      <c r="H205" s="32">
        <f t="shared" si="56"/>
        <v>7.2182673197124195E-2</v>
      </c>
      <c r="I205" s="17">
        <f t="shared" si="57"/>
        <v>21.006632975254369</v>
      </c>
      <c r="J205" s="17">
        <f t="shared" si="58"/>
        <v>0.10836702474562898</v>
      </c>
      <c r="K205" s="47">
        <f t="shared" si="59"/>
        <v>1.1743412052219763E-2</v>
      </c>
      <c r="L205" s="47">
        <f t="shared" si="60"/>
        <v>0.23638812476757726</v>
      </c>
      <c r="P205" s="17">
        <f t="shared" si="61"/>
        <v>21.114999999999998</v>
      </c>
      <c r="Q205" s="17">
        <f t="shared" si="62"/>
        <v>13.853740180404412</v>
      </c>
      <c r="R205" s="17">
        <f t="shared" si="63"/>
        <v>191.92611698615167</v>
      </c>
      <c r="S205" s="17">
        <f t="shared" si="64"/>
        <v>20.936319842406466</v>
      </c>
      <c r="T205" s="17">
        <f t="shared" si="65"/>
        <v>0.17868015759353284</v>
      </c>
      <c r="U205" s="47">
        <f t="shared" si="66"/>
        <v>3.1926598717649732E-2</v>
      </c>
      <c r="V205" s="47">
        <f t="shared" si="67"/>
        <v>0.23638812476757726</v>
      </c>
    </row>
    <row r="206" spans="1:22" x14ac:dyDescent="0.25">
      <c r="A206" s="70">
        <v>15</v>
      </c>
      <c r="B206" s="70">
        <v>4</v>
      </c>
      <c r="C206" s="83">
        <v>34.061328293869742</v>
      </c>
      <c r="D206" s="83">
        <v>19.055</v>
      </c>
      <c r="E206" s="17">
        <f t="shared" si="68"/>
        <v>10.842057532490408</v>
      </c>
      <c r="G206">
        <f t="shared" si="55"/>
        <v>2.9473295343258235</v>
      </c>
      <c r="H206" s="32">
        <f t="shared" si="56"/>
        <v>9.2233415751880918E-2</v>
      </c>
      <c r="I206" s="17">
        <f t="shared" si="57"/>
        <v>17.88100212721363</v>
      </c>
      <c r="J206" s="17">
        <f t="shared" si="58"/>
        <v>1.1739978727863694</v>
      </c>
      <c r="K206" s="47">
        <f t="shared" si="59"/>
        <v>1.3782710053069203</v>
      </c>
      <c r="L206" s="47">
        <f t="shared" si="60"/>
        <v>6.4831223152437767</v>
      </c>
      <c r="P206" s="17">
        <f t="shared" si="61"/>
        <v>19.055</v>
      </c>
      <c r="Q206" s="17">
        <f t="shared" si="62"/>
        <v>10.842057532490408</v>
      </c>
      <c r="R206" s="17">
        <f t="shared" si="63"/>
        <v>117.55021153783198</v>
      </c>
      <c r="S206" s="17">
        <f t="shared" si="64"/>
        <v>17.818770393071709</v>
      </c>
      <c r="T206" s="17">
        <f t="shared" si="65"/>
        <v>1.2362296069282905</v>
      </c>
      <c r="U206" s="47">
        <f t="shared" si="66"/>
        <v>1.5282636410460757</v>
      </c>
      <c r="V206" s="47">
        <f t="shared" si="67"/>
        <v>6.4831223152437767</v>
      </c>
    </row>
    <row r="207" spans="1:22" x14ac:dyDescent="0.25">
      <c r="A207" s="70">
        <v>15</v>
      </c>
      <c r="B207" s="70">
        <v>5</v>
      </c>
      <c r="C207" s="83">
        <v>42.813197369377953</v>
      </c>
      <c r="D207" s="83">
        <v>21.423999999999999</v>
      </c>
      <c r="E207" s="17">
        <f t="shared" si="68"/>
        <v>13.627863981810863</v>
      </c>
      <c r="G207">
        <f t="shared" si="55"/>
        <v>3.0645117889488165</v>
      </c>
      <c r="H207" s="32">
        <f t="shared" si="56"/>
        <v>7.3379071095419052E-2</v>
      </c>
      <c r="I207" s="17">
        <f t="shared" si="57"/>
        <v>20.805672819840602</v>
      </c>
      <c r="J207" s="17">
        <f t="shared" si="58"/>
        <v>0.61832718015939747</v>
      </c>
      <c r="K207" s="47">
        <f t="shared" si="59"/>
        <v>0.38232850172387201</v>
      </c>
      <c r="L207" s="47">
        <f t="shared" si="60"/>
        <v>3.1398996196146049E-2</v>
      </c>
      <c r="P207" s="17">
        <f t="shared" si="61"/>
        <v>21.423999999999999</v>
      </c>
      <c r="Q207" s="17">
        <f t="shared" si="62"/>
        <v>13.627863981810863</v>
      </c>
      <c r="R207" s="17">
        <f t="shared" si="63"/>
        <v>185.71867670673785</v>
      </c>
      <c r="S207" s="17">
        <f t="shared" si="64"/>
        <v>20.722381131659002</v>
      </c>
      <c r="T207" s="17">
        <f t="shared" si="65"/>
        <v>0.70161886834099718</v>
      </c>
      <c r="U207" s="47">
        <f t="shared" si="66"/>
        <v>0.49226903641210151</v>
      </c>
      <c r="V207" s="47">
        <f t="shared" si="67"/>
        <v>3.1398996196146049E-2</v>
      </c>
    </row>
    <row r="208" spans="1:22" x14ac:dyDescent="0.25">
      <c r="A208" s="70">
        <v>15</v>
      </c>
      <c r="B208" s="70">
        <v>6</v>
      </c>
      <c r="C208" s="83">
        <v>41.985317862235277</v>
      </c>
      <c r="D208" s="83">
        <v>21.63</v>
      </c>
      <c r="E208" s="17">
        <f t="shared" si="68"/>
        <v>13.364341750118385</v>
      </c>
      <c r="G208">
        <f t="shared" si="55"/>
        <v>3.0740812399649675</v>
      </c>
      <c r="H208" s="32">
        <f t="shared" si="56"/>
        <v>7.4825982356455503E-2</v>
      </c>
      <c r="I208" s="17">
        <f t="shared" si="57"/>
        <v>20.565200420801148</v>
      </c>
      <c r="J208" s="17">
        <f t="shared" si="58"/>
        <v>1.0647995791988514</v>
      </c>
      <c r="K208" s="47">
        <f t="shared" si="59"/>
        <v>1.133798143862051</v>
      </c>
      <c r="L208" s="47">
        <f t="shared" si="60"/>
        <v>8.295771485258989E-4</v>
      </c>
      <c r="P208" s="17">
        <f t="shared" si="61"/>
        <v>21.63</v>
      </c>
      <c r="Q208" s="17">
        <f t="shared" si="62"/>
        <v>13.364341750118385</v>
      </c>
      <c r="R208" s="17">
        <f t="shared" si="63"/>
        <v>178.60563041395733</v>
      </c>
      <c r="S208" s="17">
        <f t="shared" si="64"/>
        <v>20.468711977422792</v>
      </c>
      <c r="T208" s="17">
        <f t="shared" si="65"/>
        <v>1.1612880225772066</v>
      </c>
      <c r="U208" s="47">
        <f t="shared" si="66"/>
        <v>1.3485898713812787</v>
      </c>
      <c r="V208" s="47">
        <f t="shared" si="67"/>
        <v>8.295771485258989E-4</v>
      </c>
    </row>
    <row r="209" spans="1:22" x14ac:dyDescent="0.25">
      <c r="A209" s="70">
        <v>15</v>
      </c>
      <c r="B209" s="70">
        <v>7</v>
      </c>
      <c r="C209" s="83">
        <v>45.178567389785577</v>
      </c>
      <c r="D209" s="83">
        <v>21.835999999999999</v>
      </c>
      <c r="E209" s="17">
        <f t="shared" si="68"/>
        <v>14.380784643789365</v>
      </c>
      <c r="G209">
        <f t="shared" si="55"/>
        <v>3.0835599839195109</v>
      </c>
      <c r="H209" s="32">
        <f t="shared" si="56"/>
        <v>6.9537234912412815E-2</v>
      </c>
      <c r="I209" s="17">
        <f t="shared" si="57"/>
        <v>21.457907960427086</v>
      </c>
      <c r="J209" s="17">
        <f t="shared" si="58"/>
        <v>0.3780920395729126</v>
      </c>
      <c r="K209" s="47">
        <f t="shared" si="59"/>
        <v>0.14295359038840491</v>
      </c>
      <c r="L209" s="47">
        <f t="shared" si="60"/>
        <v>5.5132158100905347E-2</v>
      </c>
      <c r="P209" s="17">
        <f t="shared" si="61"/>
        <v>21.835999999999999</v>
      </c>
      <c r="Q209" s="17">
        <f t="shared" si="62"/>
        <v>14.380784643789365</v>
      </c>
      <c r="R209" s="17">
        <f t="shared" si="63"/>
        <v>206.80696697104801</v>
      </c>
      <c r="S209" s="17">
        <f t="shared" si="64"/>
        <v>21.422974808414647</v>
      </c>
      <c r="T209" s="17">
        <f t="shared" si="65"/>
        <v>0.41302519158535134</v>
      </c>
      <c r="U209" s="47">
        <f t="shared" si="66"/>
        <v>0.17058980888411618</v>
      </c>
      <c r="V209" s="47">
        <f t="shared" si="67"/>
        <v>5.5132158100905347E-2</v>
      </c>
    </row>
    <row r="210" spans="1:22" x14ac:dyDescent="0.25">
      <c r="A210" s="70">
        <v>15</v>
      </c>
      <c r="B210" s="70">
        <v>9</v>
      </c>
      <c r="C210" s="83">
        <v>49.672770428560057</v>
      </c>
      <c r="D210" s="83">
        <v>22.350999999999999</v>
      </c>
      <c r="E210" s="17">
        <f t="shared" si="68"/>
        <v>15.811333901548515</v>
      </c>
      <c r="G210">
        <f t="shared" si="55"/>
        <v>3.1068710627879583</v>
      </c>
      <c r="H210" s="32">
        <f t="shared" si="56"/>
        <v>6.3245770801289763E-2</v>
      </c>
      <c r="I210" s="17">
        <f t="shared" si="57"/>
        <v>22.570473288414536</v>
      </c>
      <c r="J210" s="17">
        <f t="shared" si="58"/>
        <v>-0.21947328841453739</v>
      </c>
      <c r="K210" s="47">
        <f t="shared" si="59"/>
        <v>4.8168524327490712E-2</v>
      </c>
      <c r="L210" s="47">
        <f t="shared" si="60"/>
        <v>0.56220361048185485</v>
      </c>
      <c r="P210" s="17">
        <f t="shared" si="61"/>
        <v>22.350999999999999</v>
      </c>
      <c r="Q210" s="17">
        <f t="shared" si="62"/>
        <v>15.811333901548515</v>
      </c>
      <c r="R210" s="17">
        <f t="shared" si="63"/>
        <v>249.9982797462574</v>
      </c>
      <c r="S210" s="17">
        <f t="shared" si="64"/>
        <v>22.655431610719685</v>
      </c>
      <c r="T210" s="17">
        <f t="shared" si="65"/>
        <v>-0.30443161071968561</v>
      </c>
      <c r="U210" s="47">
        <f t="shared" si="66"/>
        <v>9.26786056053822E-2</v>
      </c>
      <c r="V210" s="47">
        <f t="shared" si="67"/>
        <v>0.56220361048185485</v>
      </c>
    </row>
    <row r="211" spans="1:22" x14ac:dyDescent="0.25">
      <c r="A211" s="70">
        <v>15</v>
      </c>
      <c r="B211" s="70">
        <v>10</v>
      </c>
      <c r="C211" s="83">
        <v>41.985317862235277</v>
      </c>
      <c r="D211" s="83">
        <v>21.526999999999997</v>
      </c>
      <c r="E211" s="17">
        <f t="shared" si="68"/>
        <v>13.364341750118385</v>
      </c>
      <c r="G211">
        <f t="shared" si="55"/>
        <v>3.0693079612123095</v>
      </c>
      <c r="H211" s="32">
        <f t="shared" si="56"/>
        <v>7.4825982356455503E-2</v>
      </c>
      <c r="I211" s="17">
        <f t="shared" si="57"/>
        <v>20.565200420801148</v>
      </c>
      <c r="J211" s="17">
        <f t="shared" si="58"/>
        <v>0.96179957919884984</v>
      </c>
      <c r="K211" s="47">
        <f t="shared" si="59"/>
        <v>0.92505843054708459</v>
      </c>
      <c r="L211" s="47">
        <f t="shared" si="60"/>
        <v>5.5052866723362872E-3</v>
      </c>
      <c r="P211" s="17">
        <f t="shared" si="61"/>
        <v>21.526999999999997</v>
      </c>
      <c r="Q211" s="17">
        <f t="shared" si="62"/>
        <v>13.364341750118385</v>
      </c>
      <c r="R211" s="17">
        <f t="shared" si="63"/>
        <v>178.60563041395733</v>
      </c>
      <c r="S211" s="17">
        <f t="shared" si="64"/>
        <v>20.468711977422792</v>
      </c>
      <c r="T211" s="17">
        <f t="shared" si="65"/>
        <v>1.0582880225772051</v>
      </c>
      <c r="U211" s="47">
        <f t="shared" si="66"/>
        <v>1.1199735387303711</v>
      </c>
      <c r="V211" s="47">
        <f t="shared" si="67"/>
        <v>5.5052866723362872E-3</v>
      </c>
    </row>
    <row r="212" spans="1:22" x14ac:dyDescent="0.25">
      <c r="A212" s="70">
        <v>15</v>
      </c>
      <c r="B212" s="70">
        <v>11</v>
      </c>
      <c r="C212" s="83">
        <v>39.619947841827667</v>
      </c>
      <c r="D212" s="83">
        <v>21.114999999999998</v>
      </c>
      <c r="E212" s="17">
        <f t="shared" si="68"/>
        <v>12.611421088139888</v>
      </c>
      <c r="G212">
        <f t="shared" si="55"/>
        <v>3.0499836883859066</v>
      </c>
      <c r="H212" s="32">
        <f t="shared" si="56"/>
        <v>7.9293205183706555E-2</v>
      </c>
      <c r="I212" s="17">
        <f t="shared" si="57"/>
        <v>19.8401578606558</v>
      </c>
      <c r="J212" s="17">
        <f t="shared" si="58"/>
        <v>1.274842139344198</v>
      </c>
      <c r="K212" s="47">
        <f t="shared" si="59"/>
        <v>1.6252224802476916</v>
      </c>
      <c r="L212" s="47">
        <f t="shared" si="60"/>
        <v>0.23638812476757726</v>
      </c>
      <c r="P212" s="17">
        <f t="shared" si="61"/>
        <v>21.114999999999998</v>
      </c>
      <c r="Q212" s="17">
        <f t="shared" si="62"/>
        <v>12.611421088139888</v>
      </c>
      <c r="R212" s="17">
        <f t="shared" si="63"/>
        <v>159.04794186237947</v>
      </c>
      <c r="S212" s="17">
        <f t="shared" si="64"/>
        <v>19.719767629971535</v>
      </c>
      <c r="T212" s="17">
        <f t="shared" si="65"/>
        <v>1.395232370028463</v>
      </c>
      <c r="U212" s="47">
        <f t="shared" si="66"/>
        <v>1.946673366375242</v>
      </c>
      <c r="V212" s="47">
        <f t="shared" si="67"/>
        <v>0.23638812476757726</v>
      </c>
    </row>
    <row r="213" spans="1:22" x14ac:dyDescent="0.25">
      <c r="A213" s="70">
        <v>15</v>
      </c>
      <c r="B213" s="70">
        <v>41</v>
      </c>
      <c r="C213" s="83">
        <v>50.618918436723085</v>
      </c>
      <c r="D213" s="83">
        <v>22.866</v>
      </c>
      <c r="E213" s="17">
        <f t="shared" si="68"/>
        <v>16.112502166339908</v>
      </c>
      <c r="G213">
        <f t="shared" si="55"/>
        <v>3.1296510911197783</v>
      </c>
      <c r="H213" s="32">
        <f t="shared" si="56"/>
        <v>6.2063606861078764E-2</v>
      </c>
      <c r="I213" s="17">
        <f t="shared" si="57"/>
        <v>22.785873463667436</v>
      </c>
      <c r="J213" s="17">
        <f t="shared" si="58"/>
        <v>8.0126536332564058E-2</v>
      </c>
      <c r="K213" s="47">
        <f t="shared" si="59"/>
        <v>6.4202618246537082E-3</v>
      </c>
      <c r="L213" s="47">
        <f t="shared" si="60"/>
        <v>1.5997250628628057</v>
      </c>
      <c r="P213" s="17">
        <f t="shared" si="61"/>
        <v>22.866</v>
      </c>
      <c r="Q213" s="17">
        <f t="shared" si="62"/>
        <v>16.112502166339908</v>
      </c>
      <c r="R213" s="17">
        <f t="shared" si="63"/>
        <v>259.61272606030826</v>
      </c>
      <c r="S213" s="17">
        <f t="shared" si="64"/>
        <v>22.8984211573305</v>
      </c>
      <c r="T213" s="17">
        <f t="shared" si="65"/>
        <v>-3.2421157330499994E-2</v>
      </c>
      <c r="U213" s="47">
        <f t="shared" si="66"/>
        <v>1.0511314426490336E-3</v>
      </c>
      <c r="V213" s="47">
        <f t="shared" si="67"/>
        <v>1.5997250628628057</v>
      </c>
    </row>
    <row r="214" spans="1:22" x14ac:dyDescent="0.25">
      <c r="A214" s="70">
        <v>15</v>
      </c>
      <c r="B214" s="70">
        <v>49</v>
      </c>
      <c r="C214" s="83">
        <v>54.994852974477197</v>
      </c>
      <c r="D214" s="83">
        <v>22.763000000000002</v>
      </c>
      <c r="E214" s="17">
        <f t="shared" si="68"/>
        <v>17.505405391000139</v>
      </c>
      <c r="G214">
        <f t="shared" si="55"/>
        <v>3.1251364107652515</v>
      </c>
      <c r="H214" s="32">
        <f t="shared" si="56"/>
        <v>5.7125212336648828E-2</v>
      </c>
      <c r="I214" s="17">
        <f t="shared" si="57"/>
        <v>23.708146367864227</v>
      </c>
      <c r="J214" s="17">
        <f t="shared" si="58"/>
        <v>-0.94514636786422557</v>
      </c>
      <c r="K214" s="47">
        <f t="shared" si="59"/>
        <v>0.89330165668693795</v>
      </c>
      <c r="L214" s="47">
        <f t="shared" si="60"/>
        <v>1.3497847723866203</v>
      </c>
      <c r="P214" s="17">
        <f t="shared" si="61"/>
        <v>22.763000000000002</v>
      </c>
      <c r="Q214" s="17">
        <f t="shared" si="62"/>
        <v>17.505405391000139</v>
      </c>
      <c r="R214" s="17">
        <f t="shared" si="63"/>
        <v>306.43921790325669</v>
      </c>
      <c r="S214" s="17">
        <f t="shared" si="64"/>
        <v>23.947707193083133</v>
      </c>
      <c r="T214" s="17">
        <f t="shared" si="65"/>
        <v>-1.1847071930831312</v>
      </c>
      <c r="U214" s="47">
        <f t="shared" si="66"/>
        <v>1.4035311333429115</v>
      </c>
      <c r="V214" s="47">
        <f t="shared" si="67"/>
        <v>1.3497847723866203</v>
      </c>
    </row>
    <row r="215" spans="1:22" x14ac:dyDescent="0.25">
      <c r="A215" s="70">
        <v>15</v>
      </c>
      <c r="B215" s="70">
        <v>55</v>
      </c>
      <c r="C215" s="83">
        <v>52.629482954069573</v>
      </c>
      <c r="D215" s="83">
        <v>23.381</v>
      </c>
      <c r="E215" s="17">
        <f t="shared" si="68"/>
        <v>16.752484729021639</v>
      </c>
      <c r="G215">
        <f t="shared" si="55"/>
        <v>3.1519237267289015</v>
      </c>
      <c r="H215" s="32">
        <f t="shared" si="56"/>
        <v>5.9692637610206073E-2</v>
      </c>
      <c r="I215" s="17">
        <f t="shared" si="57"/>
        <v>23.224099634812443</v>
      </c>
      <c r="J215" s="17">
        <f t="shared" si="58"/>
        <v>0.1569003651875569</v>
      </c>
      <c r="K215" s="47">
        <f t="shared" si="59"/>
        <v>2.4617724595988717E-2</v>
      </c>
      <c r="L215" s="47">
        <f t="shared" si="60"/>
        <v>3.1676965152437577</v>
      </c>
      <c r="P215" s="17">
        <f t="shared" si="61"/>
        <v>23.381</v>
      </c>
      <c r="Q215" s="17">
        <f t="shared" si="62"/>
        <v>16.752484729021639</v>
      </c>
      <c r="R215" s="17">
        <f t="shared" si="63"/>
        <v>280.64574459610321</v>
      </c>
      <c r="S215" s="17">
        <f t="shared" si="64"/>
        <v>23.395747059576976</v>
      </c>
      <c r="T215" s="17">
        <f t="shared" si="65"/>
        <v>-1.4747059576976085E-2</v>
      </c>
      <c r="U215" s="47">
        <f t="shared" si="66"/>
        <v>2.1747576616688207E-4</v>
      </c>
      <c r="V215" s="47">
        <f t="shared" si="67"/>
        <v>3.1676965152437577</v>
      </c>
    </row>
    <row r="216" spans="1:22" x14ac:dyDescent="0.25">
      <c r="A216" s="70">
        <v>15</v>
      </c>
      <c r="B216" s="70">
        <v>74</v>
      </c>
      <c r="C216" s="83">
        <v>51.446797943865761</v>
      </c>
      <c r="D216" s="83">
        <v>22.763000000000002</v>
      </c>
      <c r="E216" s="17">
        <f t="shared" ref="E216:E240" si="69">C216/PI()</f>
        <v>16.376024398032389</v>
      </c>
      <c r="G216">
        <f t="shared" si="55"/>
        <v>3.1251364107652515</v>
      </c>
      <c r="H216" s="32">
        <f t="shared" si="56"/>
        <v>6.106488215296943E-2</v>
      </c>
      <c r="I216" s="17">
        <f t="shared" si="57"/>
        <v>22.969450621768058</v>
      </c>
      <c r="J216" s="17">
        <f t="shared" si="58"/>
        <v>-0.20645062176805595</v>
      </c>
      <c r="K216" s="47">
        <f t="shared" si="59"/>
        <v>4.2621859228416901E-2</v>
      </c>
      <c r="L216" s="47">
        <f t="shared" si="60"/>
        <v>1.3497847723866203</v>
      </c>
      <c r="P216" s="17">
        <f t="shared" si="61"/>
        <v>22.763000000000002</v>
      </c>
      <c r="Q216" s="17">
        <f t="shared" si="62"/>
        <v>16.376024398032389</v>
      </c>
      <c r="R216" s="17">
        <f t="shared" si="63"/>
        <v>268.17417508495203</v>
      </c>
      <c r="S216" s="17">
        <f t="shared" si="64"/>
        <v>23.106336250964006</v>
      </c>
      <c r="T216" s="17">
        <f t="shared" si="65"/>
        <v>-0.34333625096400411</v>
      </c>
      <c r="U216" s="47">
        <f t="shared" si="66"/>
        <v>0.11787978122601761</v>
      </c>
      <c r="V216" s="47">
        <f t="shared" si="67"/>
        <v>1.3497847723866203</v>
      </c>
    </row>
    <row r="217" spans="1:22" x14ac:dyDescent="0.25">
      <c r="A217" s="70">
        <v>16</v>
      </c>
      <c r="B217" s="70">
        <v>3</v>
      </c>
      <c r="C217" s="83">
        <v>46.716057903050533</v>
      </c>
      <c r="D217" s="83">
        <v>20.806000000000001</v>
      </c>
      <c r="E217" s="17">
        <f t="shared" si="69"/>
        <v>14.87018307407539</v>
      </c>
      <c r="G217">
        <f t="shared" si="55"/>
        <v>3.0352414066487037</v>
      </c>
      <c r="H217" s="32">
        <f t="shared" si="56"/>
        <v>6.7248667687447333E-2</v>
      </c>
      <c r="I217" s="17">
        <f t="shared" si="57"/>
        <v>21.856119228708394</v>
      </c>
      <c r="J217" s="17">
        <f t="shared" si="58"/>
        <v>-1.0501192287083931</v>
      </c>
      <c r="K217" s="47">
        <f t="shared" si="59"/>
        <v>1.1027503945031105</v>
      </c>
      <c r="L217" s="47">
        <f t="shared" si="60"/>
        <v>0.63233925333900409</v>
      </c>
      <c r="P217" s="17">
        <f t="shared" si="61"/>
        <v>20.806000000000001</v>
      </c>
      <c r="Q217" s="17">
        <f t="shared" si="62"/>
        <v>14.87018307407539</v>
      </c>
      <c r="R217" s="17">
        <f t="shared" si="63"/>
        <v>221.12234465651821</v>
      </c>
      <c r="S217" s="17">
        <f t="shared" si="64"/>
        <v>21.859154737446168</v>
      </c>
      <c r="T217" s="17">
        <f t="shared" si="65"/>
        <v>-1.0531547374461674</v>
      </c>
      <c r="U217" s="47">
        <f t="shared" si="66"/>
        <v>1.1091349010053058</v>
      </c>
      <c r="V217" s="47">
        <f t="shared" si="67"/>
        <v>0.63233925333900409</v>
      </c>
    </row>
    <row r="218" spans="1:22" x14ac:dyDescent="0.25">
      <c r="A218" s="70">
        <v>16</v>
      </c>
      <c r="B218" s="70">
        <v>7</v>
      </c>
      <c r="C218" s="83">
        <v>50.145844432641567</v>
      </c>
      <c r="D218" s="83">
        <v>21.63</v>
      </c>
      <c r="E218" s="17">
        <f t="shared" si="69"/>
        <v>15.961918033944212</v>
      </c>
      <c r="G218">
        <f t="shared" si="55"/>
        <v>3.0740812399649675</v>
      </c>
      <c r="H218" s="32">
        <f t="shared" si="56"/>
        <v>6.2649112586183262E-2</v>
      </c>
      <c r="I218" s="17">
        <f t="shared" si="57"/>
        <v>22.678933694820451</v>
      </c>
      <c r="J218" s="17">
        <f t="shared" si="58"/>
        <v>-1.0489336948204517</v>
      </c>
      <c r="K218" s="47">
        <f t="shared" si="59"/>
        <v>1.1002618961296846</v>
      </c>
      <c r="L218" s="47">
        <f t="shared" si="60"/>
        <v>8.295771485258989E-4</v>
      </c>
      <c r="P218" s="17">
        <f t="shared" si="61"/>
        <v>21.63</v>
      </c>
      <c r="Q218" s="17">
        <f t="shared" si="62"/>
        <v>15.961918033944212</v>
      </c>
      <c r="R218" s="17">
        <f t="shared" si="63"/>
        <v>254.78282732235346</v>
      </c>
      <c r="S218" s="17">
        <f t="shared" si="64"/>
        <v>22.777642690257615</v>
      </c>
      <c r="T218" s="17">
        <f t="shared" si="65"/>
        <v>-1.1476426902576158</v>
      </c>
      <c r="U218" s="47">
        <f t="shared" si="66"/>
        <v>1.3170837445017378</v>
      </c>
      <c r="V218" s="47">
        <f t="shared" si="67"/>
        <v>8.295771485258989E-4</v>
      </c>
    </row>
    <row r="219" spans="1:22" x14ac:dyDescent="0.25">
      <c r="A219" s="70">
        <v>16</v>
      </c>
      <c r="B219" s="70">
        <v>13</v>
      </c>
      <c r="C219" s="83">
        <v>52.038140448967674</v>
      </c>
      <c r="D219" s="83">
        <v>22.454000000000001</v>
      </c>
      <c r="E219" s="17">
        <f t="shared" si="69"/>
        <v>16.564254563527015</v>
      </c>
      <c r="G219">
        <f t="shared" si="55"/>
        <v>3.1114687720365879</v>
      </c>
      <c r="H219" s="32">
        <f t="shared" si="56"/>
        <v>6.0370963037594774E-2</v>
      </c>
      <c r="I219" s="17">
        <f t="shared" si="57"/>
        <v>23.097871085096813</v>
      </c>
      <c r="J219" s="17">
        <f t="shared" si="58"/>
        <v>-0.64387108509681212</v>
      </c>
      <c r="K219" s="47">
        <f t="shared" si="59"/>
        <v>0.41456997422374625</v>
      </c>
      <c r="L219" s="47">
        <f t="shared" si="60"/>
        <v>0.72727190095804739</v>
      </c>
      <c r="P219" s="17">
        <f t="shared" si="61"/>
        <v>22.454000000000001</v>
      </c>
      <c r="Q219" s="17">
        <f t="shared" si="62"/>
        <v>16.564254563527015</v>
      </c>
      <c r="R219" s="17">
        <f t="shared" si="63"/>
        <v>274.37452924532556</v>
      </c>
      <c r="S219" s="17">
        <f t="shared" si="64"/>
        <v>23.252160883758819</v>
      </c>
      <c r="T219" s="17">
        <f t="shared" si="65"/>
        <v>-0.79816088375881833</v>
      </c>
      <c r="U219" s="47">
        <f t="shared" si="66"/>
        <v>0.63706079636265789</v>
      </c>
      <c r="V219" s="47">
        <f t="shared" si="67"/>
        <v>0.72727190095804739</v>
      </c>
    </row>
    <row r="220" spans="1:22" x14ac:dyDescent="0.25">
      <c r="A220" s="70">
        <v>16</v>
      </c>
      <c r="B220" s="70">
        <v>15</v>
      </c>
      <c r="C220" s="83">
        <v>48.726622420397007</v>
      </c>
      <c r="D220" s="83">
        <v>20.703000000000003</v>
      </c>
      <c r="E220" s="17">
        <f t="shared" si="69"/>
        <v>15.510165636757115</v>
      </c>
      <c r="G220">
        <f t="shared" si="55"/>
        <v>3.0302786173065748</v>
      </c>
      <c r="H220" s="32">
        <f t="shared" si="56"/>
        <v>6.4473844020732279E-2</v>
      </c>
      <c r="I220" s="17">
        <f t="shared" si="57"/>
        <v>22.348864172116048</v>
      </c>
      <c r="J220" s="17">
        <f t="shared" si="58"/>
        <v>-1.6458641721160454</v>
      </c>
      <c r="K220" s="47">
        <f t="shared" si="59"/>
        <v>2.7088688730552355</v>
      </c>
      <c r="L220" s="47">
        <f t="shared" si="60"/>
        <v>0.80675896286281024</v>
      </c>
      <c r="P220" s="17">
        <f t="shared" si="61"/>
        <v>20.703000000000003</v>
      </c>
      <c r="Q220" s="17">
        <f t="shared" si="62"/>
        <v>15.510165636757115</v>
      </c>
      <c r="R220" s="17">
        <f t="shared" si="63"/>
        <v>240.56523807964126</v>
      </c>
      <c r="S220" s="17">
        <f t="shared" si="64"/>
        <v>22.406711614248646</v>
      </c>
      <c r="T220" s="17">
        <f t="shared" si="65"/>
        <v>-1.7037116142486433</v>
      </c>
      <c r="U220" s="47">
        <f t="shared" si="66"/>
        <v>2.902633264525718</v>
      </c>
      <c r="V220" s="47">
        <f t="shared" si="67"/>
        <v>0.80675896286281024</v>
      </c>
    </row>
    <row r="221" spans="1:22" x14ac:dyDescent="0.25">
      <c r="A221" s="70">
        <v>16</v>
      </c>
      <c r="B221" s="70">
        <v>22</v>
      </c>
      <c r="C221" s="83">
        <v>46.8343264040709</v>
      </c>
      <c r="D221" s="83">
        <v>20.703000000000003</v>
      </c>
      <c r="E221" s="17">
        <f t="shared" si="69"/>
        <v>14.907829107174312</v>
      </c>
      <c r="G221">
        <f t="shared" si="55"/>
        <v>3.0302786173065748</v>
      </c>
      <c r="H221" s="32">
        <f t="shared" si="56"/>
        <v>6.7078847819549758E-2</v>
      </c>
      <c r="I221" s="17">
        <f t="shared" si="57"/>
        <v>21.885960780598378</v>
      </c>
      <c r="J221" s="17">
        <f t="shared" si="58"/>
        <v>-1.1829607805983748</v>
      </c>
      <c r="K221" s="47">
        <f t="shared" si="59"/>
        <v>1.3993962084339164</v>
      </c>
      <c r="L221" s="47">
        <f t="shared" si="60"/>
        <v>0.80675896286281024</v>
      </c>
      <c r="P221" s="17">
        <f t="shared" si="61"/>
        <v>20.703000000000003</v>
      </c>
      <c r="Q221" s="17">
        <f t="shared" si="62"/>
        <v>14.907829107174312</v>
      </c>
      <c r="R221" s="17">
        <f t="shared" si="63"/>
        <v>222.24336868871364</v>
      </c>
      <c r="S221" s="17">
        <f t="shared" si="64"/>
        <v>21.892080271725899</v>
      </c>
      <c r="T221" s="17">
        <f t="shared" si="65"/>
        <v>-1.1890802717258957</v>
      </c>
      <c r="U221" s="47">
        <f t="shared" si="66"/>
        <v>1.4139118926077299</v>
      </c>
      <c r="V221" s="47">
        <f t="shared" si="67"/>
        <v>0.80675896286281024</v>
      </c>
    </row>
    <row r="222" spans="1:22" x14ac:dyDescent="0.25">
      <c r="A222" s="70">
        <v>16</v>
      </c>
      <c r="B222" s="70">
        <v>26</v>
      </c>
      <c r="C222" s="83">
        <v>41.157438355092609</v>
      </c>
      <c r="D222" s="83">
        <v>20.6</v>
      </c>
      <c r="E222" s="17">
        <f t="shared" si="69"/>
        <v>13.10081951842591</v>
      </c>
      <c r="G222">
        <f t="shared" si="55"/>
        <v>3.0252910757955354</v>
      </c>
      <c r="H222" s="32">
        <f t="shared" si="56"/>
        <v>7.6331102691211794E-2</v>
      </c>
      <c r="I222" s="17">
        <f t="shared" si="57"/>
        <v>20.318002742021832</v>
      </c>
      <c r="J222" s="17">
        <f t="shared" si="58"/>
        <v>0.2819972579781691</v>
      </c>
      <c r="K222" s="47">
        <f t="shared" si="59"/>
        <v>7.9522453507206062E-2</v>
      </c>
      <c r="L222" s="47">
        <f t="shared" si="60"/>
        <v>1.0023966723866227</v>
      </c>
      <c r="P222" s="17">
        <f t="shared" si="61"/>
        <v>20.6</v>
      </c>
      <c r="Q222" s="17">
        <f t="shared" si="62"/>
        <v>13.10081951842591</v>
      </c>
      <c r="R222" s="17">
        <f t="shared" si="63"/>
        <v>171.63147205436928</v>
      </c>
      <c r="S222" s="17">
        <f t="shared" si="64"/>
        <v>20.210655447512348</v>
      </c>
      <c r="T222" s="17">
        <f t="shared" si="65"/>
        <v>0.38934455248765332</v>
      </c>
      <c r="U222" s="47">
        <f t="shared" si="66"/>
        <v>0.15158918055181103</v>
      </c>
      <c r="V222" s="47">
        <f t="shared" si="67"/>
        <v>1.0023966723866227</v>
      </c>
    </row>
    <row r="223" spans="1:22" x14ac:dyDescent="0.25">
      <c r="A223" s="70">
        <v>16</v>
      </c>
      <c r="B223" s="70">
        <v>33</v>
      </c>
      <c r="C223" s="83">
        <v>43.404539874479845</v>
      </c>
      <c r="D223" s="83">
        <v>20.6</v>
      </c>
      <c r="E223" s="17">
        <f t="shared" si="69"/>
        <v>13.816094147305483</v>
      </c>
      <c r="G223">
        <f t="shared" si="55"/>
        <v>3.0252910757955354</v>
      </c>
      <c r="H223" s="32">
        <f t="shared" si="56"/>
        <v>7.2379356230358877E-2</v>
      </c>
      <c r="I223" s="17">
        <f t="shared" si="57"/>
        <v>20.973463104614858</v>
      </c>
      <c r="J223" s="17">
        <f t="shared" si="58"/>
        <v>-0.37346310461485643</v>
      </c>
      <c r="K223" s="47">
        <f t="shared" si="59"/>
        <v>0.1394746905085672</v>
      </c>
      <c r="L223" s="47">
        <f t="shared" si="60"/>
        <v>1.0023966723866227</v>
      </c>
      <c r="P223" s="17">
        <f t="shared" si="61"/>
        <v>20.6</v>
      </c>
      <c r="Q223" s="17">
        <f t="shared" si="62"/>
        <v>13.816094147305483</v>
      </c>
      <c r="R223" s="17">
        <f t="shared" si="63"/>
        <v>190.88445748720883</v>
      </c>
      <c r="S223" s="17">
        <f t="shared" si="64"/>
        <v>20.900887236312883</v>
      </c>
      <c r="T223" s="17">
        <f t="shared" si="65"/>
        <v>-0.30088723631288161</v>
      </c>
      <c r="U223" s="47">
        <f t="shared" si="66"/>
        <v>9.0533128976003865E-2</v>
      </c>
      <c r="V223" s="47">
        <f t="shared" si="67"/>
        <v>1.0023966723866227</v>
      </c>
    </row>
    <row r="224" spans="1:22" x14ac:dyDescent="0.25">
      <c r="A224" s="70">
        <v>16</v>
      </c>
      <c r="B224" s="70">
        <v>34</v>
      </c>
      <c r="C224" s="83">
        <v>45.533372892846721</v>
      </c>
      <c r="D224" s="83">
        <v>20.6</v>
      </c>
      <c r="E224" s="17">
        <f t="shared" si="69"/>
        <v>14.49372274308614</v>
      </c>
      <c r="G224">
        <f t="shared" si="55"/>
        <v>3.0252910757955354</v>
      </c>
      <c r="H224" s="32">
        <f t="shared" si="56"/>
        <v>6.8995386328679728E-2</v>
      </c>
      <c r="I224" s="17">
        <f t="shared" si="57"/>
        <v>21.551529237042732</v>
      </c>
      <c r="J224" s="17">
        <f t="shared" si="58"/>
        <v>-0.95152923704273107</v>
      </c>
      <c r="K224" s="47">
        <f t="shared" si="59"/>
        <v>0.90540788894712187</v>
      </c>
      <c r="L224" s="47">
        <f t="shared" si="60"/>
        <v>1.0023966723866227</v>
      </c>
      <c r="P224" s="17">
        <f t="shared" si="61"/>
        <v>20.6</v>
      </c>
      <c r="Q224" s="17">
        <f t="shared" si="62"/>
        <v>14.49372274308614</v>
      </c>
      <c r="R224" s="17">
        <f t="shared" si="63"/>
        <v>210.06799895345242</v>
      </c>
      <c r="S224" s="17">
        <f t="shared" si="64"/>
        <v>21.524974789300217</v>
      </c>
      <c r="T224" s="17">
        <f t="shared" si="65"/>
        <v>-0.92497478930021515</v>
      </c>
      <c r="U224" s="47">
        <f t="shared" si="66"/>
        <v>0.85557836084097738</v>
      </c>
      <c r="V224" s="47">
        <f t="shared" si="67"/>
        <v>1.0023966723866227</v>
      </c>
    </row>
    <row r="225" spans="1:22" x14ac:dyDescent="0.25">
      <c r="A225" s="70">
        <v>16</v>
      </c>
      <c r="B225" s="70">
        <v>35</v>
      </c>
      <c r="C225" s="83">
        <v>50.618918436723085</v>
      </c>
      <c r="D225" s="83">
        <v>21.423999999999999</v>
      </c>
      <c r="E225" s="17">
        <f t="shared" si="69"/>
        <v>16.112502166339908</v>
      </c>
      <c r="G225">
        <f t="shared" si="55"/>
        <v>3.0645117889488165</v>
      </c>
      <c r="H225" s="32">
        <f t="shared" si="56"/>
        <v>6.2063606861078764E-2</v>
      </c>
      <c r="I225" s="17">
        <f t="shared" si="57"/>
        <v>22.785873463667436</v>
      </c>
      <c r="J225" s="17">
        <f t="shared" si="58"/>
        <v>-1.3618734636674361</v>
      </c>
      <c r="K225" s="47">
        <f t="shared" si="59"/>
        <v>1.8546993310415394</v>
      </c>
      <c r="L225" s="47">
        <f t="shared" si="60"/>
        <v>3.1398996196146049E-2</v>
      </c>
      <c r="P225" s="17">
        <f t="shared" si="61"/>
        <v>21.423999999999999</v>
      </c>
      <c r="Q225" s="17">
        <f t="shared" si="62"/>
        <v>16.112502166339908</v>
      </c>
      <c r="R225" s="17">
        <f t="shared" si="63"/>
        <v>259.61272606030826</v>
      </c>
      <c r="S225" s="17">
        <f t="shared" si="64"/>
        <v>22.8984211573305</v>
      </c>
      <c r="T225" s="17">
        <f t="shared" si="65"/>
        <v>-1.4744211573305002</v>
      </c>
      <c r="U225" s="47">
        <f t="shared" si="66"/>
        <v>2.1739177491838113</v>
      </c>
      <c r="V225" s="47">
        <f t="shared" si="67"/>
        <v>3.1398996196146049E-2</v>
      </c>
    </row>
    <row r="226" spans="1:22" x14ac:dyDescent="0.25">
      <c r="A226" s="70">
        <v>16</v>
      </c>
      <c r="B226" s="70">
        <v>38</v>
      </c>
      <c r="C226" s="83">
        <v>48.726622420397007</v>
      </c>
      <c r="D226" s="83">
        <v>21.114999999999998</v>
      </c>
      <c r="E226" s="17">
        <f t="shared" si="69"/>
        <v>15.510165636757115</v>
      </c>
      <c r="G226">
        <f t="shared" si="55"/>
        <v>3.0499836883859066</v>
      </c>
      <c r="H226" s="32">
        <f t="shared" si="56"/>
        <v>6.4473844020732279E-2</v>
      </c>
      <c r="I226" s="17">
        <f t="shared" si="57"/>
        <v>22.348864172116048</v>
      </c>
      <c r="J226" s="17">
        <f t="shared" si="58"/>
        <v>-1.2338641721160499</v>
      </c>
      <c r="K226" s="47">
        <f t="shared" si="59"/>
        <v>1.5224207952316253</v>
      </c>
      <c r="L226" s="47">
        <f t="shared" si="60"/>
        <v>0.23638812476757726</v>
      </c>
      <c r="P226" s="17">
        <f t="shared" si="61"/>
        <v>21.114999999999998</v>
      </c>
      <c r="Q226" s="17">
        <f t="shared" si="62"/>
        <v>15.510165636757115</v>
      </c>
      <c r="R226" s="17">
        <f t="shared" si="63"/>
        <v>240.56523807964126</v>
      </c>
      <c r="S226" s="17">
        <f t="shared" si="64"/>
        <v>22.406711614248646</v>
      </c>
      <c r="T226" s="17">
        <f t="shared" si="65"/>
        <v>-1.2917116142486478</v>
      </c>
      <c r="U226" s="47">
        <f t="shared" si="66"/>
        <v>1.6685188943848475</v>
      </c>
      <c r="V226" s="47">
        <f t="shared" si="67"/>
        <v>0.23638812476757726</v>
      </c>
    </row>
    <row r="227" spans="1:22" x14ac:dyDescent="0.25">
      <c r="A227" s="70">
        <v>16</v>
      </c>
      <c r="B227" s="70">
        <v>41</v>
      </c>
      <c r="C227" s="83">
        <v>54.403510469375291</v>
      </c>
      <c r="D227" s="83">
        <v>23.278000000000002</v>
      </c>
      <c r="E227" s="17">
        <f t="shared" si="69"/>
        <v>17.317175225505515</v>
      </c>
      <c r="G227">
        <f t="shared" si="55"/>
        <v>3.1475087085197848</v>
      </c>
      <c r="H227" s="32">
        <f t="shared" si="56"/>
        <v>5.7746138557699354E-2</v>
      </c>
      <c r="I227" s="17">
        <f t="shared" si="57"/>
        <v>23.590163685491259</v>
      </c>
      <c r="J227" s="17">
        <f t="shared" si="58"/>
        <v>-0.31216368549125662</v>
      </c>
      <c r="K227" s="47">
        <f t="shared" si="59"/>
        <v>9.744616653948418E-2</v>
      </c>
      <c r="L227" s="47">
        <f t="shared" si="60"/>
        <v>2.8116662247675741</v>
      </c>
      <c r="P227" s="17">
        <f t="shared" si="61"/>
        <v>23.278000000000002</v>
      </c>
      <c r="Q227" s="17">
        <f t="shared" si="62"/>
        <v>17.317175225505515</v>
      </c>
      <c r="R227" s="17">
        <f t="shared" si="63"/>
        <v>299.884557790862</v>
      </c>
      <c r="S227" s="17">
        <f t="shared" si="64"/>
        <v>23.813074845171563</v>
      </c>
      <c r="T227" s="17">
        <f t="shared" si="65"/>
        <v>-0.53507484517156101</v>
      </c>
      <c r="U227" s="47">
        <f t="shared" si="66"/>
        <v>0.28630508993536996</v>
      </c>
      <c r="V227" s="47">
        <f t="shared" si="67"/>
        <v>2.8116662247675741</v>
      </c>
    </row>
    <row r="228" spans="1:22" x14ac:dyDescent="0.25">
      <c r="A228" s="70">
        <v>16</v>
      </c>
      <c r="B228" s="70">
        <v>43</v>
      </c>
      <c r="C228" s="83">
        <v>53.220825459171479</v>
      </c>
      <c r="D228" s="83">
        <v>23.381</v>
      </c>
      <c r="E228" s="17">
        <f t="shared" si="69"/>
        <v>16.940714894516262</v>
      </c>
      <c r="G228">
        <f t="shared" si="55"/>
        <v>3.1519237267289015</v>
      </c>
      <c r="H228" s="32">
        <f t="shared" si="56"/>
        <v>5.902938608120379E-2</v>
      </c>
      <c r="I228" s="17">
        <f t="shared" si="57"/>
        <v>23.348190086449961</v>
      </c>
      <c r="J228" s="17">
        <f t="shared" si="58"/>
        <v>3.2809913550039482E-2</v>
      </c>
      <c r="K228" s="47">
        <f t="shared" si="59"/>
        <v>1.0764904271610644E-3</v>
      </c>
      <c r="L228" s="47">
        <f t="shared" si="60"/>
        <v>3.1676965152437577</v>
      </c>
      <c r="P228" s="17">
        <f t="shared" si="61"/>
        <v>23.381</v>
      </c>
      <c r="Q228" s="17">
        <f t="shared" si="62"/>
        <v>16.940714894516262</v>
      </c>
      <c r="R228" s="17">
        <f t="shared" si="63"/>
        <v>286.9878211372851</v>
      </c>
      <c r="S228" s="17">
        <f t="shared" si="64"/>
        <v>23.537094778418492</v>
      </c>
      <c r="T228" s="17">
        <f t="shared" si="65"/>
        <v>-0.15609477841849184</v>
      </c>
      <c r="U228" s="47">
        <f t="shared" si="66"/>
        <v>2.4365579849518065E-2</v>
      </c>
      <c r="V228" s="47">
        <f t="shared" si="67"/>
        <v>3.1676965152437577</v>
      </c>
    </row>
    <row r="229" spans="1:22" x14ac:dyDescent="0.25">
      <c r="A229" s="70">
        <v>16</v>
      </c>
      <c r="B229" s="70">
        <v>55</v>
      </c>
      <c r="C229" s="83">
        <v>57.951565499986728</v>
      </c>
      <c r="D229" s="83">
        <v>23.69</v>
      </c>
      <c r="E229" s="17">
        <f t="shared" si="69"/>
        <v>18.446556218473265</v>
      </c>
      <c r="G229">
        <f t="shared" si="55"/>
        <v>3.1650530181706942</v>
      </c>
      <c r="H229" s="32">
        <f t="shared" si="56"/>
        <v>5.4210660686819803E-2</v>
      </c>
      <c r="I229" s="17">
        <f t="shared" si="57"/>
        <v>24.26987660414342</v>
      </c>
      <c r="J229" s="17">
        <f t="shared" si="58"/>
        <v>-0.57987660414341846</v>
      </c>
      <c r="K229" s="47">
        <f t="shared" si="59"/>
        <v>0.33625687603290283</v>
      </c>
      <c r="L229" s="47">
        <f t="shared" si="60"/>
        <v>4.3630953866723319</v>
      </c>
      <c r="P229" s="17">
        <f t="shared" si="61"/>
        <v>23.69</v>
      </c>
      <c r="Q229" s="17">
        <f t="shared" si="62"/>
        <v>18.446556218473265</v>
      </c>
      <c r="R229" s="17">
        <f t="shared" si="63"/>
        <v>340.27543632129471</v>
      </c>
      <c r="S229" s="17">
        <f t="shared" si="64"/>
        <v>24.587292077991222</v>
      </c>
      <c r="T229" s="17">
        <f t="shared" si="65"/>
        <v>-0.89729207799122079</v>
      </c>
      <c r="U229" s="47">
        <f t="shared" si="66"/>
        <v>0.80513307322580308</v>
      </c>
      <c r="V229" s="47">
        <f t="shared" si="67"/>
        <v>4.3630953866723319</v>
      </c>
    </row>
    <row r="230" spans="1:22" x14ac:dyDescent="0.25">
      <c r="A230" s="70">
        <v>16</v>
      </c>
      <c r="B230" s="70">
        <v>59</v>
      </c>
      <c r="C230" s="83">
        <v>50.855455438763869</v>
      </c>
      <c r="D230" s="83">
        <v>20.085000000000001</v>
      </c>
      <c r="E230" s="17">
        <f t="shared" si="69"/>
        <v>16.187794232537765</v>
      </c>
      <c r="G230">
        <f t="shared" si="55"/>
        <v>2.9999732678112454</v>
      </c>
      <c r="H230" s="32">
        <f t="shared" si="56"/>
        <v>6.1774938922189999E-2</v>
      </c>
      <c r="I230" s="17">
        <f t="shared" si="57"/>
        <v>22.838782701299291</v>
      </c>
      <c r="J230" s="17">
        <f t="shared" si="58"/>
        <v>-2.7537827012992899</v>
      </c>
      <c r="K230" s="47">
        <f t="shared" si="59"/>
        <v>7.5833191659752144</v>
      </c>
      <c r="L230" s="47">
        <f t="shared" si="60"/>
        <v>2.2988552200056729</v>
      </c>
      <c r="P230" s="17">
        <f t="shared" si="61"/>
        <v>20.085000000000001</v>
      </c>
      <c r="Q230" s="17">
        <f t="shared" si="62"/>
        <v>16.187794232537765</v>
      </c>
      <c r="R230" s="17">
        <f t="shared" si="63"/>
        <v>262.04468211498295</v>
      </c>
      <c r="S230" s="17">
        <f t="shared" si="64"/>
        <v>22.958273161192551</v>
      </c>
      <c r="T230" s="17">
        <f t="shared" si="65"/>
        <v>-2.8732731611925502</v>
      </c>
      <c r="U230" s="47">
        <f t="shared" si="66"/>
        <v>8.2556986588294308</v>
      </c>
      <c r="V230" s="47">
        <f t="shared" si="67"/>
        <v>2.2988552200056729</v>
      </c>
    </row>
    <row r="231" spans="1:22" x14ac:dyDescent="0.25">
      <c r="A231" s="70">
        <v>17</v>
      </c>
      <c r="B231" s="70">
        <v>1</v>
      </c>
      <c r="C231" s="83">
        <v>45.651641393867095</v>
      </c>
      <c r="D231" s="83">
        <v>21.423999999999999</v>
      </c>
      <c r="E231" s="17">
        <f t="shared" si="69"/>
        <v>14.531368776185063</v>
      </c>
      <c r="G231">
        <f t="shared" si="55"/>
        <v>3.0645117889488165</v>
      </c>
      <c r="H231" s="32">
        <f t="shared" si="56"/>
        <v>6.8816641804512177E-2</v>
      </c>
      <c r="I231" s="17">
        <f t="shared" si="57"/>
        <v>21.582502450610466</v>
      </c>
      <c r="J231" s="17">
        <f t="shared" si="58"/>
        <v>-0.15850245061046664</v>
      </c>
      <c r="K231" s="47">
        <f t="shared" si="59"/>
        <v>2.5123026849523417E-2</v>
      </c>
      <c r="L231" s="47">
        <f t="shared" si="60"/>
        <v>3.1398996196146049E-2</v>
      </c>
      <c r="P231" s="17">
        <f t="shared" si="61"/>
        <v>21.423999999999999</v>
      </c>
      <c r="Q231" s="17">
        <f t="shared" si="62"/>
        <v>14.531368776185063</v>
      </c>
      <c r="R231" s="17">
        <f t="shared" si="63"/>
        <v>211.16067850948619</v>
      </c>
      <c r="S231" s="17">
        <f t="shared" si="64"/>
        <v>21.55879570637061</v>
      </c>
      <c r="T231" s="17">
        <f t="shared" si="65"/>
        <v>-0.13479570637061045</v>
      </c>
      <c r="U231" s="47">
        <f t="shared" si="66"/>
        <v>1.816988245595183E-2</v>
      </c>
      <c r="V231" s="47">
        <f t="shared" si="67"/>
        <v>3.1398996196146049E-2</v>
      </c>
    </row>
    <row r="232" spans="1:22" x14ac:dyDescent="0.25">
      <c r="A232" s="70">
        <v>17</v>
      </c>
      <c r="B232" s="70">
        <v>2</v>
      </c>
      <c r="C232" s="83">
        <v>52.629482954069573</v>
      </c>
      <c r="D232" s="83">
        <v>23.175000000000001</v>
      </c>
      <c r="E232" s="17">
        <f t="shared" si="69"/>
        <v>16.752484729021639</v>
      </c>
      <c r="G232">
        <f t="shared" si="55"/>
        <v>3.1430741114519187</v>
      </c>
      <c r="H232" s="32">
        <f t="shared" si="56"/>
        <v>5.9692637610206073E-2</v>
      </c>
      <c r="I232" s="17">
        <f t="shared" si="57"/>
        <v>23.224099634812443</v>
      </c>
      <c r="J232" s="17">
        <f t="shared" si="58"/>
        <v>-4.9099634812442616E-2</v>
      </c>
      <c r="K232" s="47">
        <f t="shared" si="59"/>
        <v>2.4107741387152269E-3</v>
      </c>
      <c r="L232" s="47">
        <f t="shared" si="60"/>
        <v>2.4768539342913787</v>
      </c>
      <c r="P232" s="17">
        <f t="shared" si="61"/>
        <v>23.175000000000001</v>
      </c>
      <c r="Q232" s="17">
        <f t="shared" si="62"/>
        <v>16.752484729021639</v>
      </c>
      <c r="R232" s="17">
        <f t="shared" si="63"/>
        <v>280.64574459610321</v>
      </c>
      <c r="S232" s="17">
        <f t="shared" si="64"/>
        <v>23.395747059576976</v>
      </c>
      <c r="T232" s="17">
        <f t="shared" si="65"/>
        <v>-0.2207470595769756</v>
      </c>
      <c r="U232" s="47">
        <f t="shared" si="66"/>
        <v>4.8729264311880814E-2</v>
      </c>
      <c r="V232" s="47">
        <f t="shared" si="67"/>
        <v>2.4768539342913787</v>
      </c>
    </row>
    <row r="233" spans="1:22" x14ac:dyDescent="0.25">
      <c r="A233" s="70">
        <v>17</v>
      </c>
      <c r="B233" s="70">
        <v>4</v>
      </c>
      <c r="C233" s="83">
        <v>42.813197369377953</v>
      </c>
      <c r="D233" s="83">
        <v>21.114999999999998</v>
      </c>
      <c r="E233" s="17">
        <f t="shared" si="69"/>
        <v>13.627863981810863</v>
      </c>
      <c r="G233">
        <f t="shared" si="55"/>
        <v>3.0499836883859066</v>
      </c>
      <c r="H233" s="32">
        <f t="shared" si="56"/>
        <v>7.3379071095419052E-2</v>
      </c>
      <c r="I233" s="17">
        <f t="shared" si="57"/>
        <v>20.805672819840602</v>
      </c>
      <c r="J233" s="17">
        <f t="shared" si="58"/>
        <v>0.30932718015939642</v>
      </c>
      <c r="K233" s="47">
        <f t="shared" si="59"/>
        <v>9.5683304385363696E-2</v>
      </c>
      <c r="L233" s="47">
        <f t="shared" si="60"/>
        <v>0.23638812476757726</v>
      </c>
      <c r="P233" s="17">
        <f t="shared" si="61"/>
        <v>21.114999999999998</v>
      </c>
      <c r="Q233" s="17">
        <f t="shared" si="62"/>
        <v>13.627863981810863</v>
      </c>
      <c r="R233" s="17">
        <f t="shared" si="63"/>
        <v>185.71867670673785</v>
      </c>
      <c r="S233" s="17">
        <f t="shared" si="64"/>
        <v>20.722381131659002</v>
      </c>
      <c r="T233" s="17">
        <f t="shared" si="65"/>
        <v>0.39261886834099613</v>
      </c>
      <c r="U233" s="47">
        <f t="shared" si="66"/>
        <v>0.15414957577736446</v>
      </c>
      <c r="V233" s="47">
        <f t="shared" si="67"/>
        <v>0.23638812476757726</v>
      </c>
    </row>
    <row r="234" spans="1:22" x14ac:dyDescent="0.25">
      <c r="A234" s="70">
        <v>17</v>
      </c>
      <c r="B234" s="70">
        <v>5</v>
      </c>
      <c r="C234" s="83">
        <v>39.619947841827667</v>
      </c>
      <c r="D234" s="83">
        <v>20.6</v>
      </c>
      <c r="E234" s="17">
        <f t="shared" si="69"/>
        <v>12.611421088139888</v>
      </c>
      <c r="G234">
        <f t="shared" si="55"/>
        <v>3.0252910757955354</v>
      </c>
      <c r="H234" s="32">
        <f t="shared" si="56"/>
        <v>7.9293205183706555E-2</v>
      </c>
      <c r="I234" s="17">
        <f t="shared" si="57"/>
        <v>19.8401578606558</v>
      </c>
      <c r="J234" s="17">
        <f t="shared" si="58"/>
        <v>0.75984213934420097</v>
      </c>
      <c r="K234" s="47">
        <f t="shared" si="59"/>
        <v>0.57736007672317213</v>
      </c>
      <c r="L234" s="47">
        <f t="shared" si="60"/>
        <v>1.0023966723866227</v>
      </c>
      <c r="P234" s="17">
        <f t="shared" si="61"/>
        <v>20.6</v>
      </c>
      <c r="Q234" s="17">
        <f t="shared" si="62"/>
        <v>12.611421088139888</v>
      </c>
      <c r="R234" s="17">
        <f t="shared" si="63"/>
        <v>159.04794186237947</v>
      </c>
      <c r="S234" s="17">
        <f t="shared" si="64"/>
        <v>19.719767629971535</v>
      </c>
      <c r="T234" s="17">
        <f t="shared" si="65"/>
        <v>0.88023237002846599</v>
      </c>
      <c r="U234" s="47">
        <f t="shared" si="66"/>
        <v>0.77480902524593032</v>
      </c>
      <c r="V234" s="47">
        <f t="shared" si="67"/>
        <v>1.0023966723866227</v>
      </c>
    </row>
    <row r="235" spans="1:22" x14ac:dyDescent="0.25">
      <c r="A235" s="70">
        <v>17</v>
      </c>
      <c r="B235" s="70">
        <v>6</v>
      </c>
      <c r="C235" s="83">
        <v>35.835355809175468</v>
      </c>
      <c r="D235" s="83">
        <v>20.085000000000001</v>
      </c>
      <c r="E235" s="17">
        <f t="shared" si="69"/>
        <v>11.406748028974285</v>
      </c>
      <c r="G235">
        <f t="shared" si="55"/>
        <v>2.9999732678112454</v>
      </c>
      <c r="H235" s="32">
        <f t="shared" si="56"/>
        <v>8.7667405071094731E-2</v>
      </c>
      <c r="I235" s="17">
        <f t="shared" si="57"/>
        <v>18.549165916514596</v>
      </c>
      <c r="J235" s="17">
        <f t="shared" si="58"/>
        <v>1.5358340834854047</v>
      </c>
      <c r="K235" s="47">
        <f t="shared" si="59"/>
        <v>2.3587863319954532</v>
      </c>
      <c r="L235" s="47">
        <f t="shared" si="60"/>
        <v>2.2988552200056729</v>
      </c>
      <c r="P235" s="17">
        <f t="shared" si="61"/>
        <v>20.085000000000001</v>
      </c>
      <c r="Q235" s="17">
        <f t="shared" si="62"/>
        <v>11.406748028974285</v>
      </c>
      <c r="R235" s="17">
        <f t="shared" si="63"/>
        <v>130.11390059650873</v>
      </c>
      <c r="S235" s="17">
        <f t="shared" si="64"/>
        <v>18.446960825866633</v>
      </c>
      <c r="T235" s="17">
        <f t="shared" si="65"/>
        <v>1.6380391741333682</v>
      </c>
      <c r="U235" s="47">
        <f t="shared" si="66"/>
        <v>2.6831723359955268</v>
      </c>
      <c r="V235" s="47">
        <f t="shared" si="67"/>
        <v>2.2988552200056729</v>
      </c>
    </row>
    <row r="236" spans="1:22" x14ac:dyDescent="0.25">
      <c r="A236" s="70">
        <v>17</v>
      </c>
      <c r="B236" s="70">
        <v>7</v>
      </c>
      <c r="C236" s="83">
        <v>41.393975357133371</v>
      </c>
      <c r="D236" s="83">
        <v>20.394000000000002</v>
      </c>
      <c r="E236" s="17">
        <f t="shared" si="69"/>
        <v>13.17611158462376</v>
      </c>
      <c r="G236">
        <f t="shared" si="55"/>
        <v>3.0152407399420342</v>
      </c>
      <c r="H236" s="32">
        <f t="shared" si="56"/>
        <v>7.5894924961547733E-2</v>
      </c>
      <c r="I236" s="17">
        <f t="shared" si="57"/>
        <v>20.389332254701721</v>
      </c>
      <c r="J236" s="17">
        <f t="shared" si="58"/>
        <v>4.6677452982812895E-3</v>
      </c>
      <c r="K236" s="47">
        <f t="shared" si="59"/>
        <v>2.1787846169627083E-5</v>
      </c>
      <c r="L236" s="47">
        <f t="shared" si="60"/>
        <v>1.4573260914342407</v>
      </c>
      <c r="P236" s="17">
        <f t="shared" si="61"/>
        <v>20.394000000000002</v>
      </c>
      <c r="Q236" s="17">
        <f t="shared" si="62"/>
        <v>13.17611158462376</v>
      </c>
      <c r="R236" s="17">
        <f t="shared" si="63"/>
        <v>173.60991649045644</v>
      </c>
      <c r="S236" s="17">
        <f t="shared" si="64"/>
        <v>20.284833576024948</v>
      </c>
      <c r="T236" s="17">
        <f t="shared" si="65"/>
        <v>0.10916642397505427</v>
      </c>
      <c r="U236" s="47">
        <f t="shared" si="66"/>
        <v>1.1917308123501304E-2</v>
      </c>
      <c r="V236" s="47">
        <f t="shared" si="67"/>
        <v>1.4573260914342407</v>
      </c>
    </row>
    <row r="237" spans="1:22" x14ac:dyDescent="0.25">
      <c r="A237" s="70">
        <v>17</v>
      </c>
      <c r="B237" s="70">
        <v>8</v>
      </c>
      <c r="C237" s="83">
        <v>57.360222994884822</v>
      </c>
      <c r="D237" s="83">
        <v>23.999000000000002</v>
      </c>
      <c r="E237" s="17">
        <f t="shared" si="69"/>
        <v>18.258326052978642</v>
      </c>
      <c r="G237">
        <f t="shared" si="55"/>
        <v>3.1780121628131992</v>
      </c>
      <c r="H237" s="32">
        <f t="shared" si="56"/>
        <v>5.4769533477405569E-2</v>
      </c>
      <c r="I237" s="17">
        <f t="shared" si="57"/>
        <v>24.161141599205589</v>
      </c>
      <c r="J237" s="17">
        <f t="shared" si="58"/>
        <v>-0.16214159920558657</v>
      </c>
      <c r="K237" s="47">
        <f t="shared" si="59"/>
        <v>2.6289898192945072E-2</v>
      </c>
      <c r="L237" s="47">
        <f t="shared" si="60"/>
        <v>5.7494562581009081</v>
      </c>
      <c r="P237" s="17">
        <f t="shared" si="61"/>
        <v>23.999000000000002</v>
      </c>
      <c r="Q237" s="17">
        <f t="shared" si="62"/>
        <v>18.258326052978642</v>
      </c>
      <c r="R237" s="17">
        <f t="shared" si="63"/>
        <v>333.36647025687864</v>
      </c>
      <c r="S237" s="17">
        <f t="shared" si="64"/>
        <v>24.463852014962903</v>
      </c>
      <c r="T237" s="17">
        <f t="shared" si="65"/>
        <v>-0.46485201496290074</v>
      </c>
      <c r="U237" s="47">
        <f t="shared" si="66"/>
        <v>0.21608739581506889</v>
      </c>
      <c r="V237" s="47">
        <f t="shared" si="67"/>
        <v>5.7494562581009081</v>
      </c>
    </row>
    <row r="238" spans="1:22" x14ac:dyDescent="0.25">
      <c r="A238" s="70">
        <v>17</v>
      </c>
      <c r="B238" s="70">
        <v>12</v>
      </c>
      <c r="C238" s="83">
        <v>45.769909894887483</v>
      </c>
      <c r="D238" s="83">
        <v>21.939</v>
      </c>
      <c r="E238" s="17">
        <f t="shared" si="69"/>
        <v>14.56901480928399</v>
      </c>
      <c r="G238">
        <f t="shared" si="55"/>
        <v>3.0882658749569236</v>
      </c>
      <c r="H238" s="32">
        <f t="shared" si="56"/>
        <v>6.8638821024655544E-2</v>
      </c>
      <c r="I238" s="17">
        <f t="shared" si="57"/>
        <v>21.613359765084745</v>
      </c>
      <c r="J238" s="17">
        <f t="shared" si="58"/>
        <v>0.32564023491525518</v>
      </c>
      <c r="K238" s="47">
        <f t="shared" si="59"/>
        <v>0.10604156259566258</v>
      </c>
      <c r="L238" s="47">
        <f t="shared" si="60"/>
        <v>0.11411044857709612</v>
      </c>
      <c r="P238" s="17">
        <f t="shared" si="61"/>
        <v>21.939</v>
      </c>
      <c r="Q238" s="17">
        <f t="shared" si="62"/>
        <v>14.56901480928399</v>
      </c>
      <c r="R238" s="17">
        <f t="shared" si="63"/>
        <v>212.25619251313623</v>
      </c>
      <c r="S238" s="17">
        <f t="shared" si="64"/>
        <v>21.59252708516194</v>
      </c>
      <c r="T238" s="17">
        <f t="shared" si="65"/>
        <v>0.34647291483805986</v>
      </c>
      <c r="U238" s="47">
        <f t="shared" si="66"/>
        <v>0.12004348071638149</v>
      </c>
      <c r="V238" s="47">
        <f t="shared" si="67"/>
        <v>0.11411044857709612</v>
      </c>
    </row>
    <row r="239" spans="1:22" x14ac:dyDescent="0.25">
      <c r="A239" s="70">
        <v>17</v>
      </c>
      <c r="B239" s="70">
        <v>13</v>
      </c>
      <c r="C239" s="83">
        <v>59.48905601325167</v>
      </c>
      <c r="D239" s="83">
        <v>23.278000000000002</v>
      </c>
      <c r="E239" s="17">
        <f t="shared" si="69"/>
        <v>18.935954648759289</v>
      </c>
      <c r="G239">
        <f t="shared" si="55"/>
        <v>3.1475087085197848</v>
      </c>
      <c r="H239" s="32">
        <f t="shared" si="56"/>
        <v>5.2809589933482518E-2</v>
      </c>
      <c r="I239" s="17">
        <f t="shared" si="57"/>
        <v>24.544626729269932</v>
      </c>
      <c r="J239" s="17">
        <f t="shared" si="58"/>
        <v>-1.2666267292699303</v>
      </c>
      <c r="K239" s="47">
        <f t="shared" si="59"/>
        <v>1.6043432713010413</v>
      </c>
      <c r="L239" s="47">
        <f t="shared" si="60"/>
        <v>2.8116662247675741</v>
      </c>
      <c r="P239" s="17">
        <f t="shared" si="61"/>
        <v>23.278000000000002</v>
      </c>
      <c r="Q239" s="17">
        <f t="shared" si="62"/>
        <v>18.935954648759289</v>
      </c>
      <c r="R239" s="17">
        <f t="shared" si="63"/>
        <v>358.57037845986849</v>
      </c>
      <c r="S239" s="17">
        <f t="shared" si="64"/>
        <v>24.897760263214135</v>
      </c>
      <c r="T239" s="17">
        <f t="shared" si="65"/>
        <v>-1.6197602632141326</v>
      </c>
      <c r="U239" s="47">
        <f t="shared" si="66"/>
        <v>2.6236233102875159</v>
      </c>
      <c r="V239" s="47">
        <f t="shared" si="67"/>
        <v>2.8116662247675741</v>
      </c>
    </row>
    <row r="240" spans="1:22" x14ac:dyDescent="0.25">
      <c r="A240" s="70">
        <v>17</v>
      </c>
      <c r="B240" s="70">
        <v>17</v>
      </c>
      <c r="C240" s="83">
        <v>54.403510469375291</v>
      </c>
      <c r="D240" s="83">
        <v>22.969000000000001</v>
      </c>
      <c r="E240" s="17">
        <f t="shared" si="69"/>
        <v>17.317175225505515</v>
      </c>
      <c r="G240">
        <f t="shared" si="55"/>
        <v>3.1341454807076174</v>
      </c>
      <c r="H240" s="32">
        <f t="shared" si="56"/>
        <v>5.7746138557699354E-2</v>
      </c>
      <c r="I240" s="17">
        <f t="shared" si="57"/>
        <v>23.590163685491259</v>
      </c>
      <c r="J240" s="17">
        <f t="shared" si="58"/>
        <v>-0.62116368549125767</v>
      </c>
      <c r="K240" s="47">
        <f t="shared" si="59"/>
        <v>0.38584432417308206</v>
      </c>
      <c r="L240" s="47">
        <f t="shared" si="60"/>
        <v>1.8708833533389997</v>
      </c>
      <c r="P240" s="17">
        <f t="shared" si="61"/>
        <v>22.969000000000001</v>
      </c>
      <c r="Q240" s="17">
        <f t="shared" si="62"/>
        <v>17.317175225505515</v>
      </c>
      <c r="R240" s="17">
        <f t="shared" si="63"/>
        <v>299.884557790862</v>
      </c>
      <c r="S240" s="17">
        <f t="shared" si="64"/>
        <v>23.813074845171563</v>
      </c>
      <c r="T240" s="17">
        <f t="shared" si="65"/>
        <v>-0.84407484517156206</v>
      </c>
      <c r="U240" s="47">
        <f t="shared" si="66"/>
        <v>0.71246234425139643</v>
      </c>
      <c r="V240" s="47">
        <f t="shared" si="67"/>
        <v>1.8708833533389997</v>
      </c>
    </row>
    <row r="241" spans="1:22" x14ac:dyDescent="0.25">
      <c r="A241" s="70">
        <v>17</v>
      </c>
      <c r="B241" s="70">
        <v>27</v>
      </c>
      <c r="C241" s="83">
        <v>56.059269483660621</v>
      </c>
      <c r="D241" s="83">
        <v>23.175000000000001</v>
      </c>
      <c r="E241" s="17">
        <f t="shared" ref="E241:E252" si="70">C241/PI()</f>
        <v>17.844219688890462</v>
      </c>
      <c r="G241">
        <f t="shared" si="55"/>
        <v>3.1430741114519187</v>
      </c>
      <c r="H241" s="32">
        <f t="shared" si="56"/>
        <v>5.6040556406206136E-2</v>
      </c>
      <c r="I241" s="17">
        <f t="shared" si="57"/>
        <v>23.91566012523138</v>
      </c>
      <c r="J241" s="17">
        <f t="shared" si="58"/>
        <v>-0.74066012523137914</v>
      </c>
      <c r="K241" s="47">
        <f t="shared" si="59"/>
        <v>0.5485774211077622</v>
      </c>
      <c r="L241" s="47">
        <f t="shared" si="60"/>
        <v>2.4768539342913787</v>
      </c>
      <c r="P241" s="17">
        <f t="shared" si="61"/>
        <v>23.175000000000001</v>
      </c>
      <c r="Q241" s="17">
        <f t="shared" si="62"/>
        <v>17.844219688890462</v>
      </c>
      <c r="R241" s="17">
        <f t="shared" si="63"/>
        <v>318.41617630538599</v>
      </c>
      <c r="S241" s="17">
        <f t="shared" si="64"/>
        <v>24.184404507742791</v>
      </c>
      <c r="T241" s="17">
        <f t="shared" si="65"/>
        <v>-1.00940450774279</v>
      </c>
      <c r="U241" s="47">
        <f t="shared" si="66"/>
        <v>1.0188974602514642</v>
      </c>
      <c r="V241" s="47">
        <f t="shared" si="67"/>
        <v>2.4768539342913787</v>
      </c>
    </row>
    <row r="242" spans="1:22" x14ac:dyDescent="0.25">
      <c r="A242" s="70">
        <v>17</v>
      </c>
      <c r="B242" s="70">
        <v>35</v>
      </c>
      <c r="C242" s="83">
        <v>53.220825459171479</v>
      </c>
      <c r="D242" s="83">
        <v>22.145</v>
      </c>
      <c r="E242" s="17">
        <f t="shared" si="70"/>
        <v>16.940714894516262</v>
      </c>
      <c r="G242">
        <f t="shared" si="55"/>
        <v>3.0976117373751615</v>
      </c>
      <c r="H242" s="32">
        <f t="shared" si="56"/>
        <v>5.902938608120379E-2</v>
      </c>
      <c r="I242" s="17">
        <f t="shared" si="57"/>
        <v>23.348190086449961</v>
      </c>
      <c r="J242" s="17">
        <f t="shared" si="58"/>
        <v>-1.2031900864499612</v>
      </c>
      <c r="K242" s="47">
        <f t="shared" si="59"/>
        <v>1.447666384131465</v>
      </c>
      <c r="L242" s="47">
        <f t="shared" si="60"/>
        <v>0.29572102952947571</v>
      </c>
      <c r="P242" s="17">
        <f t="shared" si="61"/>
        <v>22.145</v>
      </c>
      <c r="Q242" s="17">
        <f t="shared" si="62"/>
        <v>16.940714894516262</v>
      </c>
      <c r="R242" s="17">
        <f t="shared" si="63"/>
        <v>286.9878211372851</v>
      </c>
      <c r="S242" s="17">
        <f t="shared" si="64"/>
        <v>23.537094778418492</v>
      </c>
      <c r="T242" s="17">
        <f t="shared" si="65"/>
        <v>-1.3920947784184925</v>
      </c>
      <c r="U242" s="47">
        <f t="shared" si="66"/>
        <v>1.9379278721000317</v>
      </c>
      <c r="V242" s="47">
        <f t="shared" si="67"/>
        <v>0.29572102952947571</v>
      </c>
    </row>
    <row r="243" spans="1:22" x14ac:dyDescent="0.25">
      <c r="A243" s="70">
        <v>18</v>
      </c>
      <c r="B243" s="70">
        <v>1</v>
      </c>
      <c r="C243" s="83">
        <v>39.974753344888796</v>
      </c>
      <c r="D243" s="83">
        <v>19.57</v>
      </c>
      <c r="E243" s="17">
        <f t="shared" si="70"/>
        <v>12.724359187436658</v>
      </c>
      <c r="G243">
        <f t="shared" si="55"/>
        <v>2.9739977814079848</v>
      </c>
      <c r="H243" s="32">
        <f t="shared" si="56"/>
        <v>7.8589419338880792E-2</v>
      </c>
      <c r="I243" s="17">
        <f t="shared" si="57"/>
        <v>19.952664371163191</v>
      </c>
      <c r="J243" s="17">
        <f t="shared" si="58"/>
        <v>-0.38266437116319096</v>
      </c>
      <c r="K243" s="47">
        <f t="shared" si="59"/>
        <v>0.14643202095772037</v>
      </c>
      <c r="L243" s="47">
        <f t="shared" si="60"/>
        <v>4.1257637676247239</v>
      </c>
      <c r="P243" s="17">
        <f t="shared" si="61"/>
        <v>19.57</v>
      </c>
      <c r="Q243" s="17">
        <f t="shared" si="62"/>
        <v>12.724359187436658</v>
      </c>
      <c r="R243" s="17">
        <f t="shared" si="63"/>
        <v>161.9093167309037</v>
      </c>
      <c r="S243" s="17">
        <f t="shared" si="64"/>
        <v>19.834392508205397</v>
      </c>
      <c r="T243" s="17">
        <f t="shared" si="65"/>
        <v>-0.26439250820539684</v>
      </c>
      <c r="U243" s="47">
        <f t="shared" si="66"/>
        <v>6.9903398395140828E-2</v>
      </c>
      <c r="V243" s="47">
        <f t="shared" si="67"/>
        <v>4.1257637676247239</v>
      </c>
    </row>
    <row r="244" spans="1:22" x14ac:dyDescent="0.25">
      <c r="A244" s="70">
        <v>18</v>
      </c>
      <c r="B244" s="70">
        <v>2</v>
      </c>
      <c r="C244" s="83">
        <v>41.630512359174126</v>
      </c>
      <c r="D244" s="83">
        <v>19.776</v>
      </c>
      <c r="E244" s="17">
        <f t="shared" si="70"/>
        <v>13.251403650821608</v>
      </c>
      <c r="G244">
        <f t="shared" si="55"/>
        <v>2.9844690812752801</v>
      </c>
      <c r="H244" s="32">
        <f t="shared" si="56"/>
        <v>7.5463703796993492E-2</v>
      </c>
      <c r="I244" s="17">
        <f t="shared" si="57"/>
        <v>20.460097362587792</v>
      </c>
      <c r="J244" s="17">
        <f t="shared" si="58"/>
        <v>-0.68409736258779219</v>
      </c>
      <c r="K244" s="47">
        <f t="shared" si="59"/>
        <v>0.46798920149957324</v>
      </c>
      <c r="L244" s="47">
        <f t="shared" si="60"/>
        <v>3.3313463485771058</v>
      </c>
      <c r="P244" s="17">
        <f t="shared" si="61"/>
        <v>19.776</v>
      </c>
      <c r="Q244" s="17">
        <f t="shared" si="62"/>
        <v>13.251403650821608</v>
      </c>
      <c r="R244" s="17">
        <f t="shared" si="63"/>
        <v>175.59969871700824</v>
      </c>
      <c r="S244" s="17">
        <f t="shared" si="64"/>
        <v>20.358653551421284</v>
      </c>
      <c r="T244" s="17">
        <f t="shared" si="65"/>
        <v>-0.58265355142128428</v>
      </c>
      <c r="U244" s="47">
        <f t="shared" si="66"/>
        <v>0.33948516098383519</v>
      </c>
      <c r="V244" s="47">
        <f t="shared" si="67"/>
        <v>3.3313463485771058</v>
      </c>
    </row>
    <row r="245" spans="1:22" x14ac:dyDescent="0.25">
      <c r="A245" s="70">
        <v>18</v>
      </c>
      <c r="B245" s="70">
        <v>3</v>
      </c>
      <c r="C245" s="83">
        <v>32.760374782645556</v>
      </c>
      <c r="D245" s="83">
        <v>18.951999999999998</v>
      </c>
      <c r="E245" s="17">
        <f t="shared" si="70"/>
        <v>10.427951168402233</v>
      </c>
      <c r="G245">
        <f t="shared" si="55"/>
        <v>2.941909466856484</v>
      </c>
      <c r="H245" s="32">
        <f t="shared" si="56"/>
        <v>9.5896114572352725E-2</v>
      </c>
      <c r="I245" s="17">
        <f t="shared" si="57"/>
        <v>17.362462435704938</v>
      </c>
      <c r="J245" s="17">
        <f t="shared" si="58"/>
        <v>1.5895375642950604</v>
      </c>
      <c r="K245" s="47">
        <f t="shared" si="59"/>
        <v>2.5266296683050733</v>
      </c>
      <c r="L245" s="47">
        <f t="shared" si="60"/>
        <v>7.018248024767594</v>
      </c>
      <c r="P245" s="17">
        <f t="shared" si="61"/>
        <v>18.951999999999998</v>
      </c>
      <c r="Q245" s="17">
        <f t="shared" si="62"/>
        <v>10.427951168402233</v>
      </c>
      <c r="R245" s="17">
        <f t="shared" si="63"/>
        <v>108.74216557058149</v>
      </c>
      <c r="S245" s="17">
        <f t="shared" si="64"/>
        <v>17.345293435115664</v>
      </c>
      <c r="T245" s="17">
        <f t="shared" si="65"/>
        <v>1.6067065648843339</v>
      </c>
      <c r="U245" s="47">
        <f t="shared" si="66"/>
        <v>2.5815059856424165</v>
      </c>
      <c r="V245" s="47">
        <f t="shared" si="67"/>
        <v>7.018248024767594</v>
      </c>
    </row>
    <row r="246" spans="1:22" x14ac:dyDescent="0.25">
      <c r="A246" s="70">
        <v>18</v>
      </c>
      <c r="B246" s="70">
        <v>4</v>
      </c>
      <c r="C246" s="83">
        <v>41.748780860194515</v>
      </c>
      <c r="D246" s="83">
        <v>18.024999999999999</v>
      </c>
      <c r="E246" s="17">
        <f t="shared" si="70"/>
        <v>13.289049683920535</v>
      </c>
      <c r="G246">
        <f t="shared" si="55"/>
        <v>2.8917596831710126</v>
      </c>
      <c r="H246" s="32">
        <f t="shared" si="56"/>
        <v>7.5249925599268283E-2</v>
      </c>
      <c r="I246" s="17">
        <f t="shared" si="57"/>
        <v>20.495270221942175</v>
      </c>
      <c r="J246" s="17">
        <f t="shared" si="58"/>
        <v>-2.4702702219421759</v>
      </c>
      <c r="K246" s="47">
        <f t="shared" si="59"/>
        <v>6.1022349694142468</v>
      </c>
      <c r="L246" s="47">
        <f t="shared" si="60"/>
        <v>12.789189410481885</v>
      </c>
      <c r="P246" s="17">
        <f t="shared" si="61"/>
        <v>18.024999999999999</v>
      </c>
      <c r="Q246" s="17">
        <f t="shared" si="62"/>
        <v>13.289049683920535</v>
      </c>
      <c r="R246" s="17">
        <f t="shared" si="63"/>
        <v>176.59884150170848</v>
      </c>
      <c r="S246" s="17">
        <f t="shared" si="64"/>
        <v>20.395429231700849</v>
      </c>
      <c r="T246" s="17">
        <f t="shared" si="65"/>
        <v>-2.3704292317008502</v>
      </c>
      <c r="U246" s="47">
        <f t="shared" si="66"/>
        <v>5.6189347425018825</v>
      </c>
      <c r="V246" s="47">
        <f t="shared" si="67"/>
        <v>12.789189410481885</v>
      </c>
    </row>
    <row r="247" spans="1:22" x14ac:dyDescent="0.25">
      <c r="A247" s="70">
        <v>18</v>
      </c>
      <c r="B247" s="70">
        <v>5</v>
      </c>
      <c r="C247" s="83">
        <v>39.383410839786897</v>
      </c>
      <c r="D247" s="83">
        <v>19.57</v>
      </c>
      <c r="E247" s="17">
        <f t="shared" si="70"/>
        <v>12.536129021942035</v>
      </c>
      <c r="G247">
        <f t="shared" si="55"/>
        <v>2.9739977814079848</v>
      </c>
      <c r="H247" s="32">
        <f t="shared" si="56"/>
        <v>7.9769440650275386E-2</v>
      </c>
      <c r="I247" s="17">
        <f t="shared" si="57"/>
        <v>19.764387425839036</v>
      </c>
      <c r="J247" s="17">
        <f t="shared" si="58"/>
        <v>-0.1943874258390359</v>
      </c>
      <c r="K247" s="47">
        <f t="shared" si="59"/>
        <v>3.7786471324326679E-2</v>
      </c>
      <c r="L247" s="47">
        <f t="shared" si="60"/>
        <v>4.1257637676247239</v>
      </c>
      <c r="P247" s="17">
        <f t="shared" si="61"/>
        <v>19.57</v>
      </c>
      <c r="Q247" s="17">
        <f t="shared" si="62"/>
        <v>12.536129021942035</v>
      </c>
      <c r="R247" s="17">
        <f t="shared" si="63"/>
        <v>157.15453085477736</v>
      </c>
      <c r="S247" s="17">
        <f t="shared" si="64"/>
        <v>19.642903353086947</v>
      </c>
      <c r="T247" s="17">
        <f t="shared" si="65"/>
        <v>-7.290335308694651E-2</v>
      </c>
      <c r="U247" s="47">
        <f t="shared" si="66"/>
        <v>5.3148988913199928E-3</v>
      </c>
      <c r="V247" s="47">
        <f t="shared" si="67"/>
        <v>4.1257637676247239</v>
      </c>
    </row>
    <row r="248" spans="1:22" x14ac:dyDescent="0.25">
      <c r="A248" s="70">
        <v>18</v>
      </c>
      <c r="B248" s="70">
        <v>6</v>
      </c>
      <c r="C248" s="83">
        <v>41.985317862235277</v>
      </c>
      <c r="D248" s="83">
        <v>20.085000000000001</v>
      </c>
      <c r="E248" s="17">
        <f t="shared" si="70"/>
        <v>13.364341750118385</v>
      </c>
      <c r="G248">
        <f t="shared" si="55"/>
        <v>2.9999732678112454</v>
      </c>
      <c r="H248" s="32">
        <f t="shared" si="56"/>
        <v>7.4825982356455503E-2</v>
      </c>
      <c r="I248" s="17">
        <f t="shared" si="57"/>
        <v>20.565200420801148</v>
      </c>
      <c r="J248" s="17">
        <f t="shared" si="58"/>
        <v>-0.48020042080114678</v>
      </c>
      <c r="K248" s="47">
        <f t="shared" si="59"/>
        <v>0.23059244413759844</v>
      </c>
      <c r="L248" s="47">
        <f t="shared" si="60"/>
        <v>2.2988552200056729</v>
      </c>
      <c r="P248" s="17">
        <f t="shared" si="61"/>
        <v>20.085000000000001</v>
      </c>
      <c r="Q248" s="17">
        <f t="shared" si="62"/>
        <v>13.364341750118385</v>
      </c>
      <c r="R248" s="17">
        <f t="shared" si="63"/>
        <v>178.60563041395733</v>
      </c>
      <c r="S248" s="17">
        <f t="shared" si="64"/>
        <v>20.468711977422792</v>
      </c>
      <c r="T248" s="17">
        <f t="shared" si="65"/>
        <v>-0.38371197742279151</v>
      </c>
      <c r="U248" s="47">
        <f t="shared" si="66"/>
        <v>0.14723488161770887</v>
      </c>
      <c r="V248" s="47">
        <f t="shared" si="67"/>
        <v>2.2988552200056729</v>
      </c>
    </row>
    <row r="249" spans="1:22" x14ac:dyDescent="0.25">
      <c r="A249" s="70">
        <v>18</v>
      </c>
      <c r="B249" s="70">
        <v>7</v>
      </c>
      <c r="C249" s="83">
        <v>41.039169854072242</v>
      </c>
      <c r="D249" s="83">
        <v>19.57</v>
      </c>
      <c r="E249" s="17">
        <f t="shared" si="70"/>
        <v>13.063173485326988</v>
      </c>
      <c r="G249">
        <f t="shared" si="55"/>
        <v>2.9739977814079848</v>
      </c>
      <c r="H249" s="32">
        <f t="shared" si="56"/>
        <v>7.6551077050552446E-2</v>
      </c>
      <c r="I249" s="17">
        <f t="shared" si="57"/>
        <v>20.282124357153766</v>
      </c>
      <c r="J249" s="17">
        <f t="shared" si="58"/>
        <v>-0.71212435715376543</v>
      </c>
      <c r="K249" s="47">
        <f t="shared" si="59"/>
        <v>0.50712110005166366</v>
      </c>
      <c r="L249" s="47">
        <f t="shared" si="60"/>
        <v>4.1257637676247239</v>
      </c>
      <c r="P249" s="17">
        <f t="shared" si="61"/>
        <v>19.57</v>
      </c>
      <c r="Q249" s="17">
        <f t="shared" si="62"/>
        <v>13.063173485326988</v>
      </c>
      <c r="R249" s="17">
        <f t="shared" si="63"/>
        <v>170.64650150775006</v>
      </c>
      <c r="S249" s="17">
        <f t="shared" si="64"/>
        <v>20.173432075837454</v>
      </c>
      <c r="T249" s="17">
        <f t="shared" si="65"/>
        <v>-0.6034320758374534</v>
      </c>
      <c r="U249" s="47">
        <f t="shared" si="66"/>
        <v>0.36413027014949811</v>
      </c>
      <c r="V249" s="47">
        <f t="shared" si="67"/>
        <v>4.1257637676247239</v>
      </c>
    </row>
    <row r="250" spans="1:22" x14ac:dyDescent="0.25">
      <c r="A250" s="70">
        <v>18</v>
      </c>
      <c r="B250" s="70">
        <v>8</v>
      </c>
      <c r="C250" s="83">
        <v>42.340123365296421</v>
      </c>
      <c r="D250" s="83">
        <v>20.6</v>
      </c>
      <c r="E250" s="17">
        <f t="shared" si="70"/>
        <v>13.47727984941516</v>
      </c>
      <c r="G250">
        <f t="shared" si="55"/>
        <v>3.0252910757955354</v>
      </c>
      <c r="H250" s="32">
        <f t="shared" si="56"/>
        <v>7.4198948984753363E-2</v>
      </c>
      <c r="I250" s="17">
        <f t="shared" si="57"/>
        <v>20.669068374815506</v>
      </c>
      <c r="J250" s="17">
        <f t="shared" si="58"/>
        <v>-6.9068374815504541E-2</v>
      </c>
      <c r="K250" s="47">
        <f t="shared" si="59"/>
        <v>4.7704403996550217E-3</v>
      </c>
      <c r="L250" s="47">
        <f t="shared" si="60"/>
        <v>1.0023966723866227</v>
      </c>
      <c r="P250" s="17">
        <f t="shared" si="61"/>
        <v>20.6</v>
      </c>
      <c r="Q250" s="17">
        <f t="shared" si="62"/>
        <v>13.47727984941516</v>
      </c>
      <c r="R250" s="17">
        <f t="shared" si="63"/>
        <v>181.6370721394519</v>
      </c>
      <c r="S250" s="17">
        <f t="shared" si="64"/>
        <v>20.577964558912708</v>
      </c>
      <c r="T250" s="17">
        <f t="shared" si="65"/>
        <v>2.2035441087293606E-2</v>
      </c>
      <c r="U250" s="47">
        <f t="shared" si="66"/>
        <v>4.8556066391158723E-4</v>
      </c>
      <c r="V250" s="47">
        <f t="shared" si="67"/>
        <v>1.0023966723866227</v>
      </c>
    </row>
    <row r="251" spans="1:22" x14ac:dyDescent="0.25">
      <c r="A251" s="70">
        <v>18</v>
      </c>
      <c r="B251" s="70">
        <v>9</v>
      </c>
      <c r="C251" s="83">
        <v>38.318994330603473</v>
      </c>
      <c r="D251" s="83">
        <v>19.57</v>
      </c>
      <c r="E251" s="17">
        <f t="shared" si="70"/>
        <v>12.197314724051711</v>
      </c>
      <c r="G251">
        <f t="shared" si="55"/>
        <v>2.9739977814079848</v>
      </c>
      <c r="H251" s="32">
        <f t="shared" si="56"/>
        <v>8.1985258446116357E-2</v>
      </c>
      <c r="I251" s="17">
        <f t="shared" si="57"/>
        <v>19.415632165617151</v>
      </c>
      <c r="J251" s="17">
        <f t="shared" si="58"/>
        <v>0.15436783438284962</v>
      </c>
      <c r="K251" s="47">
        <f t="shared" si="59"/>
        <v>2.382942829205089E-2</v>
      </c>
      <c r="L251" s="47">
        <f t="shared" si="60"/>
        <v>4.1257637676247239</v>
      </c>
      <c r="P251" s="17">
        <f t="shared" si="61"/>
        <v>19.57</v>
      </c>
      <c r="Q251" s="17">
        <f t="shared" si="62"/>
        <v>12.197314724051711</v>
      </c>
      <c r="R251" s="17">
        <f t="shared" si="63"/>
        <v>148.77448647756867</v>
      </c>
      <c r="S251" s="17">
        <f t="shared" si="64"/>
        <v>19.292581962292594</v>
      </c>
      <c r="T251" s="17">
        <f t="shared" si="65"/>
        <v>0.27741803770740603</v>
      </c>
      <c r="U251" s="47">
        <f t="shared" si="66"/>
        <v>7.6960767645427752E-2</v>
      </c>
      <c r="V251" s="47">
        <f t="shared" si="67"/>
        <v>4.1257637676247239</v>
      </c>
    </row>
    <row r="252" spans="1:22" x14ac:dyDescent="0.25">
      <c r="A252" s="70">
        <v>18</v>
      </c>
      <c r="B252" s="70">
        <v>10</v>
      </c>
      <c r="C252" s="83">
        <v>40.56609584999071</v>
      </c>
      <c r="D252" s="83">
        <v>19.981999999999999</v>
      </c>
      <c r="E252" s="17">
        <f t="shared" si="70"/>
        <v>12.912589352931287</v>
      </c>
      <c r="G252">
        <f t="shared" si="55"/>
        <v>2.9948318683108268</v>
      </c>
      <c r="H252" s="32">
        <f t="shared" si="56"/>
        <v>7.7443800981171138E-2</v>
      </c>
      <c r="I252" s="17">
        <f t="shared" si="57"/>
        <v>20.137167901258582</v>
      </c>
      <c r="J252" s="17">
        <f t="shared" si="58"/>
        <v>-0.15516790125858293</v>
      </c>
      <c r="K252" s="47">
        <f t="shared" si="59"/>
        <v>2.4077077580993343E-2</v>
      </c>
      <c r="L252" s="47">
        <f t="shared" si="60"/>
        <v>2.6218009295294875</v>
      </c>
      <c r="P252" s="17">
        <f t="shared" si="61"/>
        <v>19.981999999999999</v>
      </c>
      <c r="Q252" s="17">
        <f t="shared" si="62"/>
        <v>12.912589352931287</v>
      </c>
      <c r="R252" s="17">
        <f t="shared" si="63"/>
        <v>166.73496379743443</v>
      </c>
      <c r="S252" s="17">
        <f t="shared" si="64"/>
        <v>20.023643206347199</v>
      </c>
      <c r="T252" s="17">
        <f t="shared" si="65"/>
        <v>-4.1643206347199424E-2</v>
      </c>
      <c r="U252" s="47">
        <f t="shared" si="66"/>
        <v>1.7341566348754304E-3</v>
      </c>
      <c r="V252" s="47">
        <f t="shared" si="67"/>
        <v>2.6218009295294875</v>
      </c>
    </row>
    <row r="253" spans="1:22" x14ac:dyDescent="0.25">
      <c r="A253" s="70">
        <v>18</v>
      </c>
      <c r="B253" s="70">
        <v>20</v>
      </c>
      <c r="C253" s="83">
        <v>48.726622420397007</v>
      </c>
      <c r="D253" s="83">
        <v>21.423999999999999</v>
      </c>
      <c r="E253" s="17">
        <f>C253/PI()</f>
        <v>15.510165636757115</v>
      </c>
      <c r="G253">
        <f t="shared" si="55"/>
        <v>3.0645117889488165</v>
      </c>
      <c r="H253" s="32">
        <f t="shared" si="56"/>
        <v>6.4473844020732279E-2</v>
      </c>
      <c r="I253" s="17">
        <f t="shared" si="57"/>
        <v>22.348864172116048</v>
      </c>
      <c r="J253" s="17">
        <f t="shared" si="58"/>
        <v>-0.92486417211604888</v>
      </c>
      <c r="K253" s="47">
        <f t="shared" si="59"/>
        <v>0.8553737368639045</v>
      </c>
      <c r="L253" s="47">
        <f t="shared" si="60"/>
        <v>3.1398996196146049E-2</v>
      </c>
      <c r="P253" s="17">
        <f t="shared" si="61"/>
        <v>21.423999999999999</v>
      </c>
      <c r="Q253" s="17">
        <f t="shared" si="62"/>
        <v>15.510165636757115</v>
      </c>
      <c r="R253" s="17">
        <f t="shared" si="63"/>
        <v>240.56523807964126</v>
      </c>
      <c r="S253" s="17">
        <f t="shared" si="64"/>
        <v>22.406711614248646</v>
      </c>
      <c r="T253" s="17">
        <f t="shared" si="65"/>
        <v>-0.98271161424864673</v>
      </c>
      <c r="U253" s="47">
        <f t="shared" si="66"/>
        <v>0.96572211677918107</v>
      </c>
      <c r="V253" s="47">
        <f t="shared" si="67"/>
        <v>3.1398996196146049E-2</v>
      </c>
    </row>
    <row r="254" spans="1:22" x14ac:dyDescent="0.25">
      <c r="A254" s="70">
        <v>18</v>
      </c>
      <c r="B254" s="70">
        <v>21</v>
      </c>
      <c r="C254" s="83">
        <v>49.909307430600819</v>
      </c>
      <c r="D254" s="83">
        <v>21.63</v>
      </c>
      <c r="E254" s="17">
        <f>C254/PI()</f>
        <v>15.886625967746365</v>
      </c>
      <c r="G254">
        <f t="shared" si="55"/>
        <v>3.0740812399649675</v>
      </c>
      <c r="H254" s="32">
        <f t="shared" si="56"/>
        <v>6.2946027811710187E-2</v>
      </c>
      <c r="I254" s="17">
        <f t="shared" si="57"/>
        <v>22.624895514471817</v>
      </c>
      <c r="J254" s="17">
        <f t="shared" si="58"/>
        <v>-0.99489551447181768</v>
      </c>
      <c r="K254" s="47">
        <f t="shared" si="59"/>
        <v>0.98981708471614283</v>
      </c>
      <c r="L254" s="47">
        <f t="shared" si="60"/>
        <v>8.295771485258989E-4</v>
      </c>
      <c r="P254" s="17">
        <f t="shared" si="61"/>
        <v>21.63</v>
      </c>
      <c r="Q254" s="17">
        <f t="shared" si="62"/>
        <v>15.886625967746365</v>
      </c>
      <c r="R254" s="17">
        <f t="shared" si="63"/>
        <v>252.38488463907314</v>
      </c>
      <c r="S254" s="17">
        <f t="shared" si="64"/>
        <v>22.716716227046785</v>
      </c>
      <c r="T254" s="17">
        <f t="shared" si="65"/>
        <v>-1.0867162270467858</v>
      </c>
      <c r="U254" s="47">
        <f t="shared" si="66"/>
        <v>1.1809521581268014</v>
      </c>
      <c r="V254" s="47">
        <f t="shared" si="67"/>
        <v>8.295771485258989E-4</v>
      </c>
    </row>
    <row r="255" spans="1:22" x14ac:dyDescent="0.25">
      <c r="A255" s="70">
        <v>18</v>
      </c>
      <c r="B255" s="70">
        <v>27</v>
      </c>
      <c r="C255" s="83">
        <v>53.812167964273392</v>
      </c>
      <c r="D255" s="83">
        <v>21.114999999999998</v>
      </c>
      <c r="E255" s="17">
        <f>C255/PI()</f>
        <v>17.128945060010892</v>
      </c>
      <c r="G255">
        <f t="shared" si="55"/>
        <v>3.0499836883859066</v>
      </c>
      <c r="H255" s="32">
        <f t="shared" si="56"/>
        <v>5.8380711508882854E-2</v>
      </c>
      <c r="I255" s="17">
        <f t="shared" si="57"/>
        <v>23.470194589233753</v>
      </c>
      <c r="J255" s="17">
        <f t="shared" si="58"/>
        <v>-2.3551945892337542</v>
      </c>
      <c r="K255" s="47">
        <f t="shared" si="59"/>
        <v>5.5469415531559525</v>
      </c>
      <c r="L255" s="47">
        <f t="shared" si="60"/>
        <v>0.23638812476757726</v>
      </c>
      <c r="P255" s="17">
        <f t="shared" si="61"/>
        <v>21.114999999999998</v>
      </c>
      <c r="Q255" s="17">
        <f t="shared" si="62"/>
        <v>17.128945060010892</v>
      </c>
      <c r="R255" s="17">
        <f t="shared" si="63"/>
        <v>293.40075886887155</v>
      </c>
      <c r="S255" s="17">
        <f t="shared" si="64"/>
        <v>23.676204040283352</v>
      </c>
      <c r="T255" s="17">
        <f t="shared" si="65"/>
        <v>-2.5612040402833536</v>
      </c>
      <c r="U255" s="47">
        <f t="shared" si="66"/>
        <v>6.5597661359637742</v>
      </c>
      <c r="V255" s="47">
        <f t="shared" si="67"/>
        <v>0.23638812476757726</v>
      </c>
    </row>
    <row r="256" spans="1:22" x14ac:dyDescent="0.25">
      <c r="A256" s="70">
        <v>18</v>
      </c>
      <c r="B256" s="70">
        <v>31</v>
      </c>
      <c r="C256" s="83">
        <v>55.941000982640247</v>
      </c>
      <c r="D256" s="83">
        <v>21.835999999999999</v>
      </c>
      <c r="E256" s="17">
        <f>C256/PI()</f>
        <v>17.806573655791539</v>
      </c>
      <c r="G256">
        <f t="shared" si="55"/>
        <v>3.0835599839195109</v>
      </c>
      <c r="H256" s="32">
        <f t="shared" si="56"/>
        <v>5.6159035383809099E-2</v>
      </c>
      <c r="I256" s="17">
        <f t="shared" si="57"/>
        <v>23.892904932590277</v>
      </c>
      <c r="J256" s="17">
        <f t="shared" si="58"/>
        <v>-2.0569049325902782</v>
      </c>
      <c r="K256" s="47">
        <f t="shared" si="59"/>
        <v>4.2308579017142165</v>
      </c>
      <c r="L256" s="47">
        <f t="shared" si="60"/>
        <v>5.5132158100905347E-2</v>
      </c>
      <c r="P256" s="17">
        <f t="shared" si="61"/>
        <v>21.835999999999999</v>
      </c>
      <c r="Q256" s="17">
        <f t="shared" si="62"/>
        <v>17.806573655791539</v>
      </c>
      <c r="R256" s="17">
        <f t="shared" si="63"/>
        <v>317.07406535912924</v>
      </c>
      <c r="S256" s="17">
        <f t="shared" si="64"/>
        <v>24.158462959230206</v>
      </c>
      <c r="T256" s="17">
        <f t="shared" si="65"/>
        <v>-2.322462959230208</v>
      </c>
      <c r="U256" s="47">
        <f t="shared" si="66"/>
        <v>5.3938341969963348</v>
      </c>
      <c r="V256" s="47">
        <f t="shared" si="67"/>
        <v>5.5132158100905347E-2</v>
      </c>
    </row>
    <row r="257" spans="1:22" x14ac:dyDescent="0.25">
      <c r="A257" s="70">
        <v>18</v>
      </c>
      <c r="B257" s="70">
        <v>51</v>
      </c>
      <c r="C257" s="83">
        <v>47.780474412233943</v>
      </c>
      <c r="D257" s="83">
        <v>21.526999999999997</v>
      </c>
      <c r="E257" s="17">
        <f>C257/PI()</f>
        <v>15.20899737196571</v>
      </c>
      <c r="G257">
        <f t="shared" si="55"/>
        <v>3.0693079612123095</v>
      </c>
      <c r="H257" s="32">
        <f t="shared" si="56"/>
        <v>6.5750553803321066E-2</v>
      </c>
      <c r="I257" s="17">
        <f t="shared" si="57"/>
        <v>22.12078500211452</v>
      </c>
      <c r="J257" s="17">
        <f t="shared" si="58"/>
        <v>-0.59378500211452234</v>
      </c>
      <c r="K257" s="47">
        <f t="shared" si="59"/>
        <v>0.35258062873614332</v>
      </c>
      <c r="L257" s="47">
        <f t="shared" si="60"/>
        <v>5.5052866723362872E-3</v>
      </c>
      <c r="P257" s="17">
        <f t="shared" si="61"/>
        <v>21.526999999999997</v>
      </c>
      <c r="Q257" s="17">
        <f t="shared" si="62"/>
        <v>15.20899737196571</v>
      </c>
      <c r="R257" s="17">
        <f t="shared" si="63"/>
        <v>231.31360106045986</v>
      </c>
      <c r="S257" s="17">
        <f t="shared" si="64"/>
        <v>22.152261167917381</v>
      </c>
      <c r="T257" s="17">
        <f t="shared" si="65"/>
        <v>-0.62526116791738318</v>
      </c>
      <c r="U257" s="47">
        <f t="shared" si="66"/>
        <v>0.39095152810541006</v>
      </c>
      <c r="V257" s="47">
        <f t="shared" si="67"/>
        <v>5.5052866723362872E-3</v>
      </c>
    </row>
    <row r="258" spans="1:22" x14ac:dyDescent="0.25">
      <c r="A258" s="70">
        <v>19</v>
      </c>
      <c r="B258" s="70">
        <v>1</v>
      </c>
      <c r="C258" s="83">
        <v>47.898742913254331</v>
      </c>
      <c r="D258" s="83">
        <v>21.320999999999998</v>
      </c>
      <c r="E258" s="17">
        <f t="shared" ref="E258:E270" si="71">C258/PI()</f>
        <v>15.246643405064637</v>
      </c>
      <c r="G258">
        <f t="shared" si="55"/>
        <v>3.0596925025128678</v>
      </c>
      <c r="H258" s="32">
        <f t="shared" si="56"/>
        <v>6.55882067568931E-2</v>
      </c>
      <c r="I258" s="17">
        <f t="shared" si="57"/>
        <v>22.149657990806155</v>
      </c>
      <c r="J258" s="17">
        <f t="shared" si="58"/>
        <v>-0.82865799080615687</v>
      </c>
      <c r="K258" s="47">
        <f t="shared" si="59"/>
        <v>0.68667406572689682</v>
      </c>
      <c r="L258" s="47">
        <f t="shared" si="60"/>
        <v>7.8510705719956969E-2</v>
      </c>
      <c r="P258" s="17">
        <f t="shared" si="61"/>
        <v>21.320999999999998</v>
      </c>
      <c r="Q258" s="17">
        <f t="shared" si="62"/>
        <v>15.246643405064637</v>
      </c>
      <c r="R258" s="17">
        <f t="shared" si="63"/>
        <v>232.46013512120098</v>
      </c>
      <c r="S258" s="17">
        <f t="shared" si="64"/>
        <v>22.184380857685525</v>
      </c>
      <c r="T258" s="17">
        <f t="shared" si="65"/>
        <v>-0.8633808576855273</v>
      </c>
      <c r="U258" s="47">
        <f t="shared" si="66"/>
        <v>0.74542650541779676</v>
      </c>
      <c r="V258" s="47">
        <f t="shared" si="67"/>
        <v>7.8510705719956969E-2</v>
      </c>
    </row>
    <row r="259" spans="1:22" x14ac:dyDescent="0.25">
      <c r="A259" s="70">
        <v>19</v>
      </c>
      <c r="B259" s="70">
        <v>2</v>
      </c>
      <c r="C259" s="83">
        <v>41.157438355092609</v>
      </c>
      <c r="D259" s="83">
        <v>20.6</v>
      </c>
      <c r="E259" s="17">
        <f t="shared" si="71"/>
        <v>13.10081951842591</v>
      </c>
      <c r="G259">
        <f t="shared" si="55"/>
        <v>3.0252910757955354</v>
      </c>
      <c r="H259" s="32">
        <f t="shared" si="56"/>
        <v>7.6331102691211794E-2</v>
      </c>
      <c r="I259" s="17">
        <f t="shared" si="57"/>
        <v>20.318002742021832</v>
      </c>
      <c r="J259" s="17">
        <f t="shared" si="58"/>
        <v>0.2819972579781691</v>
      </c>
      <c r="K259" s="47">
        <f t="shared" si="59"/>
        <v>7.9522453507206062E-2</v>
      </c>
      <c r="L259" s="47">
        <f t="shared" si="60"/>
        <v>1.0023966723866227</v>
      </c>
      <c r="P259" s="17">
        <f t="shared" si="61"/>
        <v>20.6</v>
      </c>
      <c r="Q259" s="17">
        <f t="shared" si="62"/>
        <v>13.10081951842591</v>
      </c>
      <c r="R259" s="17">
        <f t="shared" si="63"/>
        <v>171.63147205436928</v>
      </c>
      <c r="S259" s="17">
        <f t="shared" si="64"/>
        <v>20.210655447512348</v>
      </c>
      <c r="T259" s="17">
        <f t="shared" si="65"/>
        <v>0.38934455248765332</v>
      </c>
      <c r="U259" s="47">
        <f t="shared" si="66"/>
        <v>0.15158918055181103</v>
      </c>
      <c r="V259" s="47">
        <f t="shared" si="67"/>
        <v>1.0023966723866227</v>
      </c>
    </row>
    <row r="260" spans="1:22" x14ac:dyDescent="0.25">
      <c r="A260" s="70">
        <v>19</v>
      </c>
      <c r="B260" s="70">
        <v>3</v>
      </c>
      <c r="C260" s="83">
        <v>35.953624310195849</v>
      </c>
      <c r="D260" s="83">
        <v>19.57</v>
      </c>
      <c r="E260" s="17">
        <f t="shared" si="71"/>
        <v>11.444394062073211</v>
      </c>
      <c r="G260">
        <f t="shared" ref="G260:G323" si="72">LN(D260)</f>
        <v>2.9739977814079848</v>
      </c>
      <c r="H260" s="32">
        <f t="shared" ref="H260:H323" si="73">1/E260</f>
        <v>8.7379025449150327E-2</v>
      </c>
      <c r="I260" s="17">
        <f t="shared" ref="I260:I323" si="74">EXP($N$10+$N$11*H260)</f>
        <v>18.592194368505648</v>
      </c>
      <c r="J260" s="17">
        <f t="shared" ref="J260:J323" si="75">D260-I260</f>
        <v>0.97780563149435196</v>
      </c>
      <c r="K260" s="47">
        <f t="shared" ref="K260:K323" si="76">J260^2</f>
        <v>0.95610385298206846</v>
      </c>
      <c r="L260" s="47">
        <f t="shared" ref="L260:L323" si="77">(D260-$N$12)^2</f>
        <v>4.1257637676247239</v>
      </c>
      <c r="P260" s="17">
        <f t="shared" ref="P260:P323" si="78">D260</f>
        <v>19.57</v>
      </c>
      <c r="Q260" s="17">
        <f t="shared" ref="Q260:Q323" si="79">E260</f>
        <v>11.444394062073211</v>
      </c>
      <c r="R260" s="17">
        <f t="shared" ref="R260:R323" si="80">Q260^2</f>
        <v>130.97415544801657</v>
      </c>
      <c r="S260" s="17">
        <f t="shared" ref="S260:S323" si="81">$X$10+$X$11*Q260+$X$12*R260</f>
        <v>18.488123881820439</v>
      </c>
      <c r="T260" s="17">
        <f t="shared" ref="T260:T323" si="82">P260-S260</f>
        <v>1.0818761181795615</v>
      </c>
      <c r="U260" s="47">
        <f t="shared" ref="U260:U323" si="83">T260^2</f>
        <v>1.1704559350872765</v>
      </c>
      <c r="V260" s="47">
        <f t="shared" ref="V260:V323" si="84">(P260-$X$13)^2</f>
        <v>4.1257637676247239</v>
      </c>
    </row>
    <row r="261" spans="1:22" x14ac:dyDescent="0.25">
      <c r="A261" s="70">
        <v>19</v>
      </c>
      <c r="B261" s="70">
        <v>4</v>
      </c>
      <c r="C261" s="83">
        <v>48.135279915295101</v>
      </c>
      <c r="D261" s="83">
        <v>21.63</v>
      </c>
      <c r="E261" s="17">
        <f t="shared" si="71"/>
        <v>15.321935471262488</v>
      </c>
      <c r="G261">
        <f t="shared" si="72"/>
        <v>3.0740812399649675</v>
      </c>
      <c r="H261" s="32">
        <f t="shared" si="73"/>
        <v>6.5265905986588948E-2</v>
      </c>
      <c r="I261" s="17">
        <f t="shared" si="74"/>
        <v>22.20709004395782</v>
      </c>
      <c r="J261" s="17">
        <f t="shared" si="75"/>
        <v>-0.5770900439578206</v>
      </c>
      <c r="K261" s="47">
        <f t="shared" si="76"/>
        <v>0.33303291883523933</v>
      </c>
      <c r="L261" s="47">
        <f t="shared" si="77"/>
        <v>8.295771485258989E-4</v>
      </c>
      <c r="P261" s="17">
        <f t="shared" si="78"/>
        <v>21.63</v>
      </c>
      <c r="Q261" s="17">
        <f t="shared" si="79"/>
        <v>15.321935471262488</v>
      </c>
      <c r="R261" s="17">
        <f t="shared" si="80"/>
        <v>234.76170658553164</v>
      </c>
      <c r="S261" s="17">
        <f t="shared" si="81"/>
        <v>22.2483516223846</v>
      </c>
      <c r="T261" s="17">
        <f t="shared" si="82"/>
        <v>-0.61835162238460128</v>
      </c>
      <c r="U261" s="47">
        <f t="shared" si="83"/>
        <v>0.38235872890566852</v>
      </c>
      <c r="V261" s="47">
        <f t="shared" si="84"/>
        <v>8.295771485258989E-4</v>
      </c>
    </row>
    <row r="262" spans="1:22" x14ac:dyDescent="0.25">
      <c r="A262" s="70">
        <v>19</v>
      </c>
      <c r="B262" s="70">
        <v>5</v>
      </c>
      <c r="C262" s="83">
        <v>39.02860533672574</v>
      </c>
      <c r="D262" s="83">
        <v>20.291</v>
      </c>
      <c r="E262" s="17">
        <f t="shared" si="71"/>
        <v>12.423190922645256</v>
      </c>
      <c r="G262">
        <f t="shared" si="72"/>
        <v>3.0101774379854871</v>
      </c>
      <c r="H262" s="32">
        <f t="shared" si="73"/>
        <v>8.0494617383459727E-2</v>
      </c>
      <c r="I262" s="17">
        <f t="shared" si="74"/>
        <v>19.649565146116338</v>
      </c>
      <c r="J262" s="17">
        <f t="shared" si="75"/>
        <v>0.64143485388366273</v>
      </c>
      <c r="K262" s="47">
        <f t="shared" si="76"/>
        <v>0.41143867177675575</v>
      </c>
      <c r="L262" s="47">
        <f t="shared" si="77"/>
        <v>1.7166178009580544</v>
      </c>
      <c r="P262" s="17">
        <f t="shared" si="78"/>
        <v>20.291</v>
      </c>
      <c r="Q262" s="17">
        <f t="shared" si="79"/>
        <v>12.423190922645256</v>
      </c>
      <c r="R262" s="17">
        <f t="shared" si="80"/>
        <v>154.33567270049548</v>
      </c>
      <c r="S262" s="17">
        <f t="shared" si="81"/>
        <v>19.526935400667085</v>
      </c>
      <c r="T262" s="17">
        <f t="shared" si="82"/>
        <v>0.76406459933291515</v>
      </c>
      <c r="U262" s="47">
        <f t="shared" si="83"/>
        <v>0.5837947119537682</v>
      </c>
      <c r="V262" s="47">
        <f t="shared" si="84"/>
        <v>1.7166178009580544</v>
      </c>
    </row>
    <row r="263" spans="1:22" x14ac:dyDescent="0.25">
      <c r="A263" s="70">
        <v>19</v>
      </c>
      <c r="B263" s="70">
        <v>6</v>
      </c>
      <c r="C263" s="83">
        <v>39.146873837746135</v>
      </c>
      <c r="D263" s="83">
        <v>20.085000000000001</v>
      </c>
      <c r="E263" s="17">
        <f t="shared" si="71"/>
        <v>12.460836955744185</v>
      </c>
      <c r="G263">
        <f t="shared" si="72"/>
        <v>2.9999732678112454</v>
      </c>
      <c r="H263" s="32">
        <f t="shared" si="73"/>
        <v>8.0251431228222675E-2</v>
      </c>
      <c r="I263" s="17">
        <f t="shared" si="74"/>
        <v>19.687995968822854</v>
      </c>
      <c r="J263" s="17">
        <f t="shared" si="75"/>
        <v>0.397004031177147</v>
      </c>
      <c r="K263" s="47">
        <f t="shared" si="76"/>
        <v>0.1576122007709051</v>
      </c>
      <c r="L263" s="47">
        <f t="shared" si="77"/>
        <v>2.2988552200056729</v>
      </c>
      <c r="P263" s="17">
        <f t="shared" si="78"/>
        <v>20.085000000000001</v>
      </c>
      <c r="Q263" s="17">
        <f t="shared" si="79"/>
        <v>12.460836955744185</v>
      </c>
      <c r="R263" s="17">
        <f t="shared" si="80"/>
        <v>155.27245763764</v>
      </c>
      <c r="S263" s="17">
        <f t="shared" si="81"/>
        <v>19.565680923086106</v>
      </c>
      <c r="T263" s="17">
        <f t="shared" si="82"/>
        <v>0.51931907691389512</v>
      </c>
      <c r="U263" s="47">
        <f t="shared" si="83"/>
        <v>0.2696923036467001</v>
      </c>
      <c r="V263" s="47">
        <f t="shared" si="84"/>
        <v>2.2988552200056729</v>
      </c>
    </row>
    <row r="264" spans="1:22" x14ac:dyDescent="0.25">
      <c r="A264" s="70">
        <v>19</v>
      </c>
      <c r="B264" s="70">
        <v>7</v>
      </c>
      <c r="C264" s="83">
        <v>44.46895638366329</v>
      </c>
      <c r="D264" s="83">
        <v>20.394000000000002</v>
      </c>
      <c r="E264" s="17">
        <f t="shared" si="71"/>
        <v>14.154908445195813</v>
      </c>
      <c r="G264">
        <f t="shared" si="72"/>
        <v>3.0152407399420342</v>
      </c>
      <c r="H264" s="32">
        <f t="shared" si="73"/>
        <v>7.0646871639738568E-2</v>
      </c>
      <c r="I264" s="17">
        <f t="shared" si="74"/>
        <v>21.267450842848362</v>
      </c>
      <c r="J264" s="17">
        <f t="shared" si="75"/>
        <v>-0.87345084284836005</v>
      </c>
      <c r="K264" s="47">
        <f t="shared" si="76"/>
        <v>0.76291637487251052</v>
      </c>
      <c r="L264" s="47">
        <f t="shared" si="77"/>
        <v>1.4573260914342407</v>
      </c>
      <c r="P264" s="17">
        <f t="shared" si="78"/>
        <v>20.394000000000002</v>
      </c>
      <c r="Q264" s="17">
        <f t="shared" si="79"/>
        <v>14.154908445195813</v>
      </c>
      <c r="R264" s="17">
        <f t="shared" si="80"/>
        <v>200.36143309187577</v>
      </c>
      <c r="S264" s="17">
        <f t="shared" si="81"/>
        <v>21.216557313108726</v>
      </c>
      <c r="T264" s="17">
        <f t="shared" si="82"/>
        <v>-0.82255731310872449</v>
      </c>
      <c r="U264" s="47">
        <f t="shared" si="83"/>
        <v>0.67660053334864423</v>
      </c>
      <c r="V264" s="47">
        <f t="shared" si="84"/>
        <v>1.4573260914342407</v>
      </c>
    </row>
    <row r="265" spans="1:22" x14ac:dyDescent="0.25">
      <c r="A265" s="70">
        <v>19</v>
      </c>
      <c r="B265" s="70">
        <v>8</v>
      </c>
      <c r="C265" s="83">
        <v>46.716057903050533</v>
      </c>
      <c r="D265" s="83">
        <v>20.6</v>
      </c>
      <c r="E265" s="17">
        <f t="shared" si="71"/>
        <v>14.87018307407539</v>
      </c>
      <c r="G265">
        <f t="shared" si="72"/>
        <v>3.0252910757955354</v>
      </c>
      <c r="H265" s="32">
        <f t="shared" si="73"/>
        <v>6.7248667687447333E-2</v>
      </c>
      <c r="I265" s="17">
        <f t="shared" si="74"/>
        <v>21.856119228708394</v>
      </c>
      <c r="J265" s="17">
        <f t="shared" si="75"/>
        <v>-1.2561192287083927</v>
      </c>
      <c r="K265" s="47">
        <f t="shared" si="76"/>
        <v>1.5778355167309672</v>
      </c>
      <c r="L265" s="47">
        <f t="shared" si="77"/>
        <v>1.0023966723866227</v>
      </c>
      <c r="P265" s="17">
        <f t="shared" si="78"/>
        <v>20.6</v>
      </c>
      <c r="Q265" s="17">
        <f t="shared" si="79"/>
        <v>14.87018307407539</v>
      </c>
      <c r="R265" s="17">
        <f t="shared" si="80"/>
        <v>221.12234465651821</v>
      </c>
      <c r="S265" s="17">
        <f t="shared" si="81"/>
        <v>21.859154737446168</v>
      </c>
      <c r="T265" s="17">
        <f t="shared" si="82"/>
        <v>-1.2591547374461669</v>
      </c>
      <c r="U265" s="47">
        <f t="shared" si="83"/>
        <v>1.5854706528331255</v>
      </c>
      <c r="V265" s="47">
        <f t="shared" si="84"/>
        <v>1.0023966723866227</v>
      </c>
    </row>
    <row r="266" spans="1:22" x14ac:dyDescent="0.25">
      <c r="A266" s="70">
        <v>19</v>
      </c>
      <c r="B266" s="70">
        <v>9</v>
      </c>
      <c r="C266" s="83">
        <v>28.029634741830311</v>
      </c>
      <c r="D266" s="83">
        <v>16.48</v>
      </c>
      <c r="E266" s="17">
        <f t="shared" si="71"/>
        <v>8.9221098444452309</v>
      </c>
      <c r="G266">
        <f t="shared" si="72"/>
        <v>2.8021475244813256</v>
      </c>
      <c r="H266" s="32">
        <f t="shared" si="73"/>
        <v>0.11208111281241227</v>
      </c>
      <c r="I266" s="17">
        <f t="shared" si="74"/>
        <v>15.245292607338982</v>
      </c>
      <c r="J266" s="17">
        <f t="shared" si="75"/>
        <v>1.2347073926610186</v>
      </c>
      <c r="K266" s="47">
        <f t="shared" si="76"/>
        <v>1.5245023454917708</v>
      </c>
      <c r="L266" s="47">
        <f t="shared" si="77"/>
        <v>26.226665053339019</v>
      </c>
      <c r="P266" s="17">
        <f t="shared" si="78"/>
        <v>16.48</v>
      </c>
      <c r="Q266" s="17">
        <f t="shared" si="79"/>
        <v>8.9221098444452309</v>
      </c>
      <c r="R266" s="17">
        <f t="shared" si="80"/>
        <v>79.604044076346497</v>
      </c>
      <c r="S266" s="17">
        <f t="shared" si="81"/>
        <v>15.532229997900968</v>
      </c>
      <c r="T266" s="17">
        <f t="shared" si="82"/>
        <v>0.94777000209903228</v>
      </c>
      <c r="U266" s="47">
        <f t="shared" si="83"/>
        <v>0.89826797687879967</v>
      </c>
      <c r="V266" s="47">
        <f t="shared" si="84"/>
        <v>26.226665053339019</v>
      </c>
    </row>
    <row r="267" spans="1:22" x14ac:dyDescent="0.25">
      <c r="A267" s="70">
        <v>19</v>
      </c>
      <c r="B267" s="70">
        <v>10</v>
      </c>
      <c r="C267" s="83">
        <v>44.350687882642895</v>
      </c>
      <c r="D267" s="83">
        <v>20.6</v>
      </c>
      <c r="E267" s="17">
        <f t="shared" si="71"/>
        <v>14.117262412096885</v>
      </c>
      <c r="G267">
        <f t="shared" si="72"/>
        <v>3.0252910757955354</v>
      </c>
      <c r="H267" s="32">
        <f t="shared" si="73"/>
        <v>7.0835263297444551E-2</v>
      </c>
      <c r="I267" s="17">
        <f t="shared" si="74"/>
        <v>21.235283736100463</v>
      </c>
      <c r="J267" s="17">
        <f t="shared" si="75"/>
        <v>-0.63528373610046174</v>
      </c>
      <c r="K267" s="47">
        <f t="shared" si="76"/>
        <v>0.40358542535376113</v>
      </c>
      <c r="L267" s="47">
        <f t="shared" si="77"/>
        <v>1.0023966723866227</v>
      </c>
      <c r="P267" s="17">
        <f t="shared" si="78"/>
        <v>20.6</v>
      </c>
      <c r="Q267" s="17">
        <f t="shared" si="79"/>
        <v>14.117262412096885</v>
      </c>
      <c r="R267" s="17">
        <f t="shared" si="80"/>
        <v>199.29709801200354</v>
      </c>
      <c r="S267" s="17">
        <f t="shared" si="81"/>
        <v>21.181841013247674</v>
      </c>
      <c r="T267" s="17">
        <f t="shared" si="82"/>
        <v>-0.58184101324767212</v>
      </c>
      <c r="U267" s="47">
        <f t="shared" si="83"/>
        <v>0.33853896469707778</v>
      </c>
      <c r="V267" s="47">
        <f t="shared" si="84"/>
        <v>1.0023966723866227</v>
      </c>
    </row>
    <row r="268" spans="1:22" x14ac:dyDescent="0.25">
      <c r="A268" s="70">
        <v>19</v>
      </c>
      <c r="B268" s="70">
        <v>33</v>
      </c>
      <c r="C268" s="83">
        <v>51.801603446926897</v>
      </c>
      <c r="D268" s="83">
        <v>22.041999999999998</v>
      </c>
      <c r="E268" s="17">
        <f t="shared" si="71"/>
        <v>16.488962497329158</v>
      </c>
      <c r="G268">
        <f t="shared" si="72"/>
        <v>3.0929497242693502</v>
      </c>
      <c r="H268" s="32">
        <f t="shared" si="73"/>
        <v>6.064662953548336E-2</v>
      </c>
      <c r="I268" s="17">
        <f t="shared" si="74"/>
        <v>23.046769000452102</v>
      </c>
      <c r="J268" s="17">
        <f t="shared" si="75"/>
        <v>-1.0047690004521037</v>
      </c>
      <c r="K268" s="47">
        <f t="shared" si="76"/>
        <v>1.0095607442695196</v>
      </c>
      <c r="L268" s="47">
        <f t="shared" si="77"/>
        <v>0.19430673905328441</v>
      </c>
      <c r="P268" s="17">
        <f t="shared" si="78"/>
        <v>22.041999999999998</v>
      </c>
      <c r="Q268" s="17">
        <f t="shared" si="79"/>
        <v>16.488962497329158</v>
      </c>
      <c r="R268" s="17">
        <f t="shared" si="80"/>
        <v>271.88588423832744</v>
      </c>
      <c r="S268" s="17">
        <f t="shared" si="81"/>
        <v>23.194099645478083</v>
      </c>
      <c r="T268" s="17">
        <f t="shared" si="82"/>
        <v>-1.152099645478085</v>
      </c>
      <c r="U268" s="47">
        <f t="shared" si="83"/>
        <v>1.3273335931107291</v>
      </c>
      <c r="V268" s="47">
        <f t="shared" si="84"/>
        <v>0.19430673905328441</v>
      </c>
    </row>
    <row r="269" spans="1:22" x14ac:dyDescent="0.25">
      <c r="A269" s="70">
        <v>19</v>
      </c>
      <c r="B269" s="70">
        <v>40</v>
      </c>
      <c r="C269" s="83">
        <v>49.436233426519287</v>
      </c>
      <c r="D269" s="83">
        <v>22.145</v>
      </c>
      <c r="E269" s="17">
        <f t="shared" si="71"/>
        <v>15.736041835350663</v>
      </c>
      <c r="G269">
        <f t="shared" si="72"/>
        <v>3.0976117373751615</v>
      </c>
      <c r="H269" s="32">
        <f t="shared" si="73"/>
        <v>6.3548382144836615E-2</v>
      </c>
      <c r="I269" s="17">
        <f t="shared" si="74"/>
        <v>22.515663067490742</v>
      </c>
      <c r="J269" s="17">
        <f t="shared" si="75"/>
        <v>-0.37066306749074229</v>
      </c>
      <c r="K269" s="47">
        <f t="shared" si="76"/>
        <v>0.13739110960164658</v>
      </c>
      <c r="L269" s="47">
        <f t="shared" si="77"/>
        <v>0.29572102952947571</v>
      </c>
      <c r="P269" s="17">
        <f t="shared" si="78"/>
        <v>22.145</v>
      </c>
      <c r="Q269" s="17">
        <f t="shared" si="79"/>
        <v>15.736041835350663</v>
      </c>
      <c r="R269" s="17">
        <f t="shared" si="80"/>
        <v>247.62301264390626</v>
      </c>
      <c r="S269" s="17">
        <f t="shared" si="81"/>
        <v>22.593788841276321</v>
      </c>
      <c r="T269" s="17">
        <f t="shared" si="82"/>
        <v>-0.4487888412763219</v>
      </c>
      <c r="U269" s="47">
        <f t="shared" si="83"/>
        <v>0.20141142405414367</v>
      </c>
      <c r="V269" s="47">
        <f t="shared" si="84"/>
        <v>0.29572102952947571</v>
      </c>
    </row>
    <row r="270" spans="1:22" x14ac:dyDescent="0.25">
      <c r="A270" s="70">
        <v>19</v>
      </c>
      <c r="B270" s="70">
        <v>43</v>
      </c>
      <c r="C270" s="83">
        <v>48.253548416315468</v>
      </c>
      <c r="D270" s="83">
        <v>22.041999999999998</v>
      </c>
      <c r="E270" s="17">
        <f t="shared" si="71"/>
        <v>15.35958150436141</v>
      </c>
      <c r="G270">
        <f t="shared" si="72"/>
        <v>3.0929497242693502</v>
      </c>
      <c r="H270" s="32">
        <f t="shared" si="73"/>
        <v>6.5105940530739481E-2</v>
      </c>
      <c r="I270" s="17">
        <f t="shared" si="74"/>
        <v>22.235650196289427</v>
      </c>
      <c r="J270" s="17">
        <f t="shared" si="75"/>
        <v>-0.19365019628942903</v>
      </c>
      <c r="K270" s="47">
        <f t="shared" si="76"/>
        <v>3.7500398522934394E-2</v>
      </c>
      <c r="L270" s="47">
        <f t="shared" si="77"/>
        <v>0.19430673905328441</v>
      </c>
      <c r="P270" s="17">
        <f t="shared" si="78"/>
        <v>22.041999999999998</v>
      </c>
      <c r="Q270" s="17">
        <f t="shared" si="79"/>
        <v>15.35958150436141</v>
      </c>
      <c r="R270" s="17">
        <f t="shared" si="80"/>
        <v>235.9167439891211</v>
      </c>
      <c r="S270" s="17">
        <f t="shared" si="81"/>
        <v>22.280202697315538</v>
      </c>
      <c r="T270" s="17">
        <f t="shared" si="82"/>
        <v>-0.23820269731553978</v>
      </c>
      <c r="U270" s="47">
        <f t="shared" si="83"/>
        <v>5.6740525008398664E-2</v>
      </c>
      <c r="V270" s="47">
        <f t="shared" si="84"/>
        <v>0.19430673905328441</v>
      </c>
    </row>
    <row r="271" spans="1:22" x14ac:dyDescent="0.25">
      <c r="A271" s="70">
        <v>19</v>
      </c>
      <c r="B271" s="70">
        <v>75</v>
      </c>
      <c r="C271" s="83">
        <v>50.500649935702725</v>
      </c>
      <c r="D271" s="83">
        <v>21.423999999999999</v>
      </c>
      <c r="E271" s="17">
        <f t="shared" ref="E271:E286" si="85">C271/PI()</f>
        <v>16.074856133240992</v>
      </c>
      <c r="G271">
        <f t="shared" si="72"/>
        <v>3.0645117889488165</v>
      </c>
      <c r="H271" s="32">
        <f t="shared" si="73"/>
        <v>6.2208954886514511E-2</v>
      </c>
      <c r="I271" s="17">
        <f t="shared" si="74"/>
        <v>22.759279394529401</v>
      </c>
      <c r="J271" s="17">
        <f t="shared" si="75"/>
        <v>-1.335279394529401</v>
      </c>
      <c r="K271" s="47">
        <f t="shared" si="76"/>
        <v>1.7829710614548038</v>
      </c>
      <c r="L271" s="47">
        <f t="shared" si="77"/>
        <v>3.1398996196146049E-2</v>
      </c>
      <c r="P271" s="17">
        <f t="shared" si="78"/>
        <v>21.423999999999999</v>
      </c>
      <c r="Q271" s="17">
        <f t="shared" si="79"/>
        <v>16.074856133240992</v>
      </c>
      <c r="R271" s="17">
        <f t="shared" si="80"/>
        <v>258.40099970439553</v>
      </c>
      <c r="S271" s="17">
        <f t="shared" si="81"/>
        <v>22.868360847980885</v>
      </c>
      <c r="T271" s="17">
        <f t="shared" si="82"/>
        <v>-1.4443608479808852</v>
      </c>
      <c r="U271" s="47">
        <f t="shared" si="83"/>
        <v>2.0861782591800617</v>
      </c>
      <c r="V271" s="47">
        <f t="shared" si="84"/>
        <v>3.1398996196146049E-2</v>
      </c>
    </row>
    <row r="272" spans="1:22" x14ac:dyDescent="0.25">
      <c r="A272" s="70">
        <v>19</v>
      </c>
      <c r="B272" s="70">
        <v>77</v>
      </c>
      <c r="C272" s="83">
        <v>49.672770428560057</v>
      </c>
      <c r="D272" s="83">
        <v>21.114999999999998</v>
      </c>
      <c r="E272" s="17">
        <f t="shared" si="85"/>
        <v>15.811333901548515</v>
      </c>
      <c r="G272">
        <f t="shared" si="72"/>
        <v>3.0499836883859066</v>
      </c>
      <c r="H272" s="32">
        <f t="shared" si="73"/>
        <v>6.3245770801289763E-2</v>
      </c>
      <c r="I272" s="17">
        <f t="shared" si="74"/>
        <v>22.570473288414536</v>
      </c>
      <c r="J272" s="17">
        <f t="shared" si="75"/>
        <v>-1.455473288414538</v>
      </c>
      <c r="K272" s="47">
        <f t="shared" si="76"/>
        <v>2.118402493288229</v>
      </c>
      <c r="L272" s="47">
        <f t="shared" si="77"/>
        <v>0.23638812476757726</v>
      </c>
      <c r="P272" s="17">
        <f t="shared" si="78"/>
        <v>21.114999999999998</v>
      </c>
      <c r="Q272" s="17">
        <f t="shared" si="79"/>
        <v>15.811333901548515</v>
      </c>
      <c r="R272" s="17">
        <f t="shared" si="80"/>
        <v>249.9982797462574</v>
      </c>
      <c r="S272" s="17">
        <f t="shared" si="81"/>
        <v>22.655431610719685</v>
      </c>
      <c r="T272" s="17">
        <f t="shared" si="82"/>
        <v>-1.5404316107196863</v>
      </c>
      <c r="U272" s="47">
        <f t="shared" si="83"/>
        <v>2.3729295473044472</v>
      </c>
      <c r="V272" s="47">
        <f t="shared" si="84"/>
        <v>0.23638812476757726</v>
      </c>
    </row>
    <row r="273" spans="1:22" x14ac:dyDescent="0.25">
      <c r="A273" s="70">
        <v>20</v>
      </c>
      <c r="B273" s="70">
        <v>1</v>
      </c>
      <c r="C273" s="83">
        <v>41.748780860194515</v>
      </c>
      <c r="D273" s="83">
        <v>20.806000000000001</v>
      </c>
      <c r="E273" s="17">
        <f t="shared" si="85"/>
        <v>13.289049683920535</v>
      </c>
      <c r="G273">
        <f t="shared" si="72"/>
        <v>3.0352414066487037</v>
      </c>
      <c r="H273" s="32">
        <f t="shared" si="73"/>
        <v>7.5249925599268283E-2</v>
      </c>
      <c r="I273" s="17">
        <f t="shared" si="74"/>
        <v>20.495270221942175</v>
      </c>
      <c r="J273" s="17">
        <f t="shared" si="75"/>
        <v>0.31072977805782642</v>
      </c>
      <c r="K273" s="47">
        <f t="shared" si="76"/>
        <v>9.6552994971866063E-2</v>
      </c>
      <c r="L273" s="47">
        <f t="shared" si="77"/>
        <v>0.63233925333900409</v>
      </c>
      <c r="P273" s="17">
        <f t="shared" si="78"/>
        <v>20.806000000000001</v>
      </c>
      <c r="Q273" s="17">
        <f t="shared" si="79"/>
        <v>13.289049683920535</v>
      </c>
      <c r="R273" s="17">
        <f t="shared" si="80"/>
        <v>176.59884150170848</v>
      </c>
      <c r="S273" s="17">
        <f t="shared" si="81"/>
        <v>20.395429231700849</v>
      </c>
      <c r="T273" s="17">
        <f t="shared" si="82"/>
        <v>0.41057076829915218</v>
      </c>
      <c r="U273" s="47">
        <f t="shared" si="83"/>
        <v>0.16856835578175611</v>
      </c>
      <c r="V273" s="47">
        <f t="shared" si="84"/>
        <v>0.63233925333900409</v>
      </c>
    </row>
    <row r="274" spans="1:22" x14ac:dyDescent="0.25">
      <c r="A274" s="70">
        <v>20</v>
      </c>
      <c r="B274" s="70">
        <v>2</v>
      </c>
      <c r="C274" s="83">
        <v>32.642106281625175</v>
      </c>
      <c r="D274" s="83">
        <v>18.54</v>
      </c>
      <c r="E274" s="17">
        <f t="shared" si="85"/>
        <v>10.390305135303308</v>
      </c>
      <c r="G274">
        <f t="shared" si="72"/>
        <v>2.919930560137709</v>
      </c>
      <c r="H274" s="32">
        <f t="shared" si="73"/>
        <v>9.624356426283226E-2</v>
      </c>
      <c r="I274" s="17">
        <f t="shared" si="74"/>
        <v>17.314060722259839</v>
      </c>
      <c r="J274" s="17">
        <f t="shared" si="75"/>
        <v>1.2259392777401601</v>
      </c>
      <c r="K274" s="47">
        <f t="shared" si="76"/>
        <v>1.5029271127060655</v>
      </c>
      <c r="L274" s="47">
        <f t="shared" si="77"/>
        <v>9.3709308628628296</v>
      </c>
      <c r="P274" s="17">
        <f t="shared" si="78"/>
        <v>18.54</v>
      </c>
      <c r="Q274" s="17">
        <f t="shared" si="79"/>
        <v>10.390305135303308</v>
      </c>
      <c r="R274" s="17">
        <f t="shared" si="80"/>
        <v>107.95844080471029</v>
      </c>
      <c r="S274" s="17">
        <f t="shared" si="81"/>
        <v>17.301712845627087</v>
      </c>
      <c r="T274" s="17">
        <f t="shared" si="82"/>
        <v>1.2382871543729124</v>
      </c>
      <c r="U274" s="47">
        <f t="shared" si="83"/>
        <v>1.5333550766849648</v>
      </c>
      <c r="V274" s="47">
        <f t="shared" si="84"/>
        <v>9.3709308628628296</v>
      </c>
    </row>
    <row r="275" spans="1:22" x14ac:dyDescent="0.25">
      <c r="A275" s="70">
        <v>20</v>
      </c>
      <c r="B275" s="70">
        <v>3</v>
      </c>
      <c r="C275" s="83">
        <v>39.383410839786897</v>
      </c>
      <c r="D275" s="83">
        <v>20.6</v>
      </c>
      <c r="E275" s="17">
        <f t="shared" si="85"/>
        <v>12.536129021942035</v>
      </c>
      <c r="G275">
        <f t="shared" si="72"/>
        <v>3.0252910757955354</v>
      </c>
      <c r="H275" s="32">
        <f t="shared" si="73"/>
        <v>7.9769440650275386E-2</v>
      </c>
      <c r="I275" s="17">
        <f t="shared" si="74"/>
        <v>19.764387425839036</v>
      </c>
      <c r="J275" s="17">
        <f t="shared" si="75"/>
        <v>0.83561257416096524</v>
      </c>
      <c r="K275" s="47">
        <f t="shared" si="76"/>
        <v>0.69824837409591467</v>
      </c>
      <c r="L275" s="47">
        <f t="shared" si="77"/>
        <v>1.0023966723866227</v>
      </c>
      <c r="P275" s="17">
        <f t="shared" si="78"/>
        <v>20.6</v>
      </c>
      <c r="Q275" s="17">
        <f t="shared" si="79"/>
        <v>12.536129021942035</v>
      </c>
      <c r="R275" s="17">
        <f t="shared" si="80"/>
        <v>157.15453085477736</v>
      </c>
      <c r="S275" s="17">
        <f t="shared" si="81"/>
        <v>19.642903353086947</v>
      </c>
      <c r="T275" s="17">
        <f t="shared" si="82"/>
        <v>0.95709664691305463</v>
      </c>
      <c r="U275" s="47">
        <f t="shared" si="83"/>
        <v>0.91603399153221232</v>
      </c>
      <c r="V275" s="47">
        <f t="shared" si="84"/>
        <v>1.0023966723866227</v>
      </c>
    </row>
    <row r="276" spans="1:22" x14ac:dyDescent="0.25">
      <c r="A276" s="70">
        <v>20</v>
      </c>
      <c r="B276" s="70">
        <v>5</v>
      </c>
      <c r="C276" s="83">
        <v>38.200725829583071</v>
      </c>
      <c r="D276" s="83">
        <v>18.849</v>
      </c>
      <c r="E276" s="17">
        <f t="shared" si="85"/>
        <v>12.159668690952781</v>
      </c>
      <c r="G276">
        <f t="shared" si="72"/>
        <v>2.9364598620889195</v>
      </c>
      <c r="H276" s="32">
        <f t="shared" si="73"/>
        <v>8.2239082775670935E-2</v>
      </c>
      <c r="I276" s="17">
        <f t="shared" si="74"/>
        <v>19.376076786394652</v>
      </c>
      <c r="J276" s="17">
        <f t="shared" si="75"/>
        <v>-0.52707678639465172</v>
      </c>
      <c r="K276" s="47">
        <f t="shared" si="76"/>
        <v>0.27780993875611332</v>
      </c>
      <c r="L276" s="47">
        <f t="shared" si="77"/>
        <v>7.5745917342913938</v>
      </c>
      <c r="P276" s="17">
        <f t="shared" si="78"/>
        <v>18.849</v>
      </c>
      <c r="Q276" s="17">
        <f t="shared" si="79"/>
        <v>12.159668690952781</v>
      </c>
      <c r="R276" s="17">
        <f t="shared" si="80"/>
        <v>147.85754267373733</v>
      </c>
      <c r="S276" s="17">
        <f t="shared" si="81"/>
        <v>19.253209671920104</v>
      </c>
      <c r="T276" s="17">
        <f t="shared" si="82"/>
        <v>-0.40420967192010337</v>
      </c>
      <c r="U276" s="47">
        <f t="shared" si="83"/>
        <v>0.16338545887375761</v>
      </c>
      <c r="V276" s="47">
        <f t="shared" si="84"/>
        <v>7.5745917342913938</v>
      </c>
    </row>
    <row r="277" spans="1:22" x14ac:dyDescent="0.25">
      <c r="A277" s="70">
        <v>20</v>
      </c>
      <c r="B277" s="70">
        <v>7</v>
      </c>
      <c r="C277" s="83">
        <v>40.56609584999071</v>
      </c>
      <c r="D277" s="83">
        <v>22.454000000000001</v>
      </c>
      <c r="E277" s="17">
        <f t="shared" si="85"/>
        <v>12.912589352931287</v>
      </c>
      <c r="G277">
        <f t="shared" si="72"/>
        <v>3.1114687720365879</v>
      </c>
      <c r="H277" s="32">
        <f t="shared" si="73"/>
        <v>7.7443800981171138E-2</v>
      </c>
      <c r="I277" s="17">
        <f t="shared" si="74"/>
        <v>20.137167901258582</v>
      </c>
      <c r="J277" s="17">
        <f t="shared" si="75"/>
        <v>2.3168320987414184</v>
      </c>
      <c r="K277" s="47">
        <f t="shared" si="76"/>
        <v>5.3677109737585651</v>
      </c>
      <c r="L277" s="47">
        <f t="shared" si="77"/>
        <v>0.72727190095804739</v>
      </c>
      <c r="P277" s="17">
        <f t="shared" si="78"/>
        <v>22.454000000000001</v>
      </c>
      <c r="Q277" s="17">
        <f t="shared" si="79"/>
        <v>12.912589352931287</v>
      </c>
      <c r="R277" s="17">
        <f t="shared" si="80"/>
        <v>166.73496379743443</v>
      </c>
      <c r="S277" s="17">
        <f t="shared" si="81"/>
        <v>20.023643206347199</v>
      </c>
      <c r="T277" s="17">
        <f t="shared" si="82"/>
        <v>2.4303567936528019</v>
      </c>
      <c r="U277" s="47">
        <f t="shared" si="83"/>
        <v>5.906634144454328</v>
      </c>
      <c r="V277" s="47">
        <f t="shared" si="84"/>
        <v>0.72727190095804739</v>
      </c>
    </row>
    <row r="278" spans="1:22" x14ac:dyDescent="0.25">
      <c r="A278" s="70">
        <v>20</v>
      </c>
      <c r="B278" s="70">
        <v>8</v>
      </c>
      <c r="C278" s="83">
        <v>46.479520901009757</v>
      </c>
      <c r="D278" s="83">
        <v>23.587</v>
      </c>
      <c r="E278" s="17">
        <f t="shared" si="85"/>
        <v>14.794891007877537</v>
      </c>
      <c r="G278">
        <f t="shared" si="72"/>
        <v>3.1606957128017386</v>
      </c>
      <c r="H278" s="32">
        <f t="shared" si="73"/>
        <v>6.7590900092981437E-2</v>
      </c>
      <c r="I278" s="17">
        <f t="shared" si="74"/>
        <v>21.796104096478665</v>
      </c>
      <c r="J278" s="17">
        <f t="shared" si="75"/>
        <v>1.790895903521335</v>
      </c>
      <c r="K278" s="47">
        <f t="shared" si="76"/>
        <v>3.2073081372494987</v>
      </c>
      <c r="L278" s="47">
        <f t="shared" si="77"/>
        <v>3.9434110961961357</v>
      </c>
      <c r="P278" s="17">
        <f t="shared" si="78"/>
        <v>23.587</v>
      </c>
      <c r="Q278" s="17">
        <f t="shared" si="79"/>
        <v>14.794891007877537</v>
      </c>
      <c r="R278" s="17">
        <f t="shared" si="80"/>
        <v>218.88879993497559</v>
      </c>
      <c r="S278" s="17">
        <f t="shared" si="81"/>
        <v>21.793035054049504</v>
      </c>
      <c r="T278" s="17">
        <f t="shared" si="82"/>
        <v>1.7939649459504956</v>
      </c>
      <c r="U278" s="47">
        <f t="shared" si="83"/>
        <v>3.2183102272991646</v>
      </c>
      <c r="V278" s="47">
        <f t="shared" si="84"/>
        <v>3.9434110961961357</v>
      </c>
    </row>
    <row r="279" spans="1:22" x14ac:dyDescent="0.25">
      <c r="A279" s="70">
        <v>20</v>
      </c>
      <c r="B279" s="70">
        <v>9</v>
      </c>
      <c r="C279" s="83">
        <v>28.620977246932213</v>
      </c>
      <c r="D279" s="83">
        <v>17.304000000000002</v>
      </c>
      <c r="E279" s="17">
        <f t="shared" si="85"/>
        <v>9.1103400099398559</v>
      </c>
      <c r="G279">
        <f t="shared" si="72"/>
        <v>2.8509376886507578</v>
      </c>
      <c r="H279" s="32">
        <f t="shared" si="73"/>
        <v>0.10976538734108143</v>
      </c>
      <c r="I279" s="17">
        <f t="shared" si="74"/>
        <v>15.531600195631929</v>
      </c>
      <c r="J279" s="17">
        <f t="shared" si="75"/>
        <v>1.7723998043680727</v>
      </c>
      <c r="K279" s="47">
        <f t="shared" si="76"/>
        <v>3.141401066523982</v>
      </c>
      <c r="L279" s="47">
        <f t="shared" si="77"/>
        <v>18.465907377148525</v>
      </c>
      <c r="P279" s="17">
        <f t="shared" si="78"/>
        <v>17.304000000000002</v>
      </c>
      <c r="Q279" s="17">
        <f t="shared" si="79"/>
        <v>9.1103400099398559</v>
      </c>
      <c r="R279" s="17">
        <f t="shared" si="80"/>
        <v>82.998295096710933</v>
      </c>
      <c r="S279" s="17">
        <f t="shared" si="81"/>
        <v>15.766697526971075</v>
      </c>
      <c r="T279" s="17">
        <f t="shared" si="82"/>
        <v>1.5373024730289266</v>
      </c>
      <c r="U279" s="47">
        <f t="shared" si="83"/>
        <v>2.3632988935808537</v>
      </c>
      <c r="V279" s="47">
        <f t="shared" si="84"/>
        <v>18.465907377148525</v>
      </c>
    </row>
    <row r="280" spans="1:22" x14ac:dyDescent="0.25">
      <c r="A280" s="70">
        <v>20</v>
      </c>
      <c r="B280" s="70">
        <v>10</v>
      </c>
      <c r="C280" s="83">
        <v>41.630512359174126</v>
      </c>
      <c r="D280" s="83">
        <v>23.381</v>
      </c>
      <c r="E280" s="17">
        <f t="shared" si="85"/>
        <v>13.251403650821608</v>
      </c>
      <c r="G280">
        <f t="shared" si="72"/>
        <v>3.1519237267289015</v>
      </c>
      <c r="H280" s="32">
        <f t="shared" si="73"/>
        <v>7.5463703796993492E-2</v>
      </c>
      <c r="I280" s="17">
        <f t="shared" si="74"/>
        <v>20.460097362587792</v>
      </c>
      <c r="J280" s="17">
        <f t="shared" si="75"/>
        <v>2.9209026374122082</v>
      </c>
      <c r="K280" s="47">
        <f t="shared" si="76"/>
        <v>8.531672217241594</v>
      </c>
      <c r="L280" s="47">
        <f t="shared" si="77"/>
        <v>3.1676965152437577</v>
      </c>
      <c r="P280" s="17">
        <f t="shared" si="78"/>
        <v>23.381</v>
      </c>
      <c r="Q280" s="17">
        <f t="shared" si="79"/>
        <v>13.251403650821608</v>
      </c>
      <c r="R280" s="17">
        <f t="shared" si="80"/>
        <v>175.59969871700824</v>
      </c>
      <c r="S280" s="17">
        <f t="shared" si="81"/>
        <v>20.358653551421284</v>
      </c>
      <c r="T280" s="17">
        <f t="shared" si="82"/>
        <v>3.0223464485787161</v>
      </c>
      <c r="U280" s="47">
        <f t="shared" si="83"/>
        <v>9.1345780552363784</v>
      </c>
      <c r="V280" s="47">
        <f t="shared" si="84"/>
        <v>3.1676965152437577</v>
      </c>
    </row>
    <row r="281" spans="1:22" x14ac:dyDescent="0.25">
      <c r="A281" s="70">
        <v>20</v>
      </c>
      <c r="B281" s="70">
        <v>11</v>
      </c>
      <c r="C281" s="83">
        <v>40.802632852031472</v>
      </c>
      <c r="D281" s="83">
        <v>22.454000000000001</v>
      </c>
      <c r="E281" s="17">
        <f t="shared" si="85"/>
        <v>12.987881419129137</v>
      </c>
      <c r="G281">
        <f t="shared" si="72"/>
        <v>3.1114687720365879</v>
      </c>
      <c r="H281" s="32">
        <f t="shared" si="73"/>
        <v>7.6994851410265797E-2</v>
      </c>
      <c r="I281" s="17">
        <f t="shared" si="74"/>
        <v>20.209936330890429</v>
      </c>
      <c r="J281" s="17">
        <f t="shared" si="75"/>
        <v>2.2440636691095719</v>
      </c>
      <c r="K281" s="47">
        <f t="shared" si="76"/>
        <v>5.0358217510175143</v>
      </c>
      <c r="L281" s="47">
        <f t="shared" si="77"/>
        <v>0.72727190095804739</v>
      </c>
      <c r="P281" s="17">
        <f t="shared" si="78"/>
        <v>22.454000000000001</v>
      </c>
      <c r="Q281" s="17">
        <f t="shared" si="79"/>
        <v>12.987881419129137</v>
      </c>
      <c r="R281" s="17">
        <f t="shared" si="80"/>
        <v>168.68506375735987</v>
      </c>
      <c r="S281" s="17">
        <f t="shared" si="81"/>
        <v>20.098716717650461</v>
      </c>
      <c r="T281" s="17">
        <f t="shared" si="82"/>
        <v>2.3552832823495393</v>
      </c>
      <c r="U281" s="47">
        <f t="shared" si="83"/>
        <v>5.5473593401152197</v>
      </c>
      <c r="V281" s="47">
        <f t="shared" si="84"/>
        <v>0.72727190095804739</v>
      </c>
    </row>
    <row r="282" spans="1:22" x14ac:dyDescent="0.25">
      <c r="A282" s="70">
        <v>20</v>
      </c>
      <c r="B282" s="70">
        <v>12</v>
      </c>
      <c r="C282" s="83">
        <v>54.048704966314148</v>
      </c>
      <c r="D282" s="83">
        <v>23.69</v>
      </c>
      <c r="E282" s="17">
        <f t="shared" si="85"/>
        <v>17.204237126208739</v>
      </c>
      <c r="G282">
        <f t="shared" si="72"/>
        <v>3.1650530181706942</v>
      </c>
      <c r="H282" s="32">
        <f t="shared" si="73"/>
        <v>5.8125216053701759E-2</v>
      </c>
      <c r="I282" s="17">
        <f t="shared" si="74"/>
        <v>23.518423698820982</v>
      </c>
      <c r="J282" s="17">
        <f t="shared" si="75"/>
        <v>0.17157630117901945</v>
      </c>
      <c r="K282" s="47">
        <f t="shared" si="76"/>
        <v>2.9438427126273592E-2</v>
      </c>
      <c r="L282" s="47">
        <f t="shared" si="77"/>
        <v>4.3630953866723319</v>
      </c>
      <c r="P282" s="17">
        <f t="shared" si="78"/>
        <v>23.69</v>
      </c>
      <c r="Q282" s="17">
        <f t="shared" si="79"/>
        <v>17.204237126208739</v>
      </c>
      <c r="R282" s="17">
        <f t="shared" si="80"/>
        <v>295.98577509481913</v>
      </c>
      <c r="S282" s="17">
        <f t="shared" si="81"/>
        <v>23.731220977075836</v>
      </c>
      <c r="T282" s="17">
        <f t="shared" si="82"/>
        <v>-4.1220977075834497E-2</v>
      </c>
      <c r="U282" s="47">
        <f t="shared" si="83"/>
        <v>1.6991689510864731E-3</v>
      </c>
      <c r="V282" s="47">
        <f t="shared" si="84"/>
        <v>4.3630953866723319</v>
      </c>
    </row>
    <row r="283" spans="1:22" x14ac:dyDescent="0.25">
      <c r="A283" s="70">
        <v>20</v>
      </c>
      <c r="B283" s="70">
        <v>21</v>
      </c>
      <c r="C283" s="83">
        <v>54.876584473456802</v>
      </c>
      <c r="D283" s="83">
        <v>23.999000000000002</v>
      </c>
      <c r="E283" s="17">
        <f t="shared" si="85"/>
        <v>17.467759357901208</v>
      </c>
      <c r="G283">
        <f t="shared" si="72"/>
        <v>3.1780121628131992</v>
      </c>
      <c r="H283" s="32">
        <f t="shared" si="73"/>
        <v>5.7248327018408866E-2</v>
      </c>
      <c r="I283" s="17">
        <f t="shared" si="74"/>
        <v>23.684706443505949</v>
      </c>
      <c r="J283" s="17">
        <f t="shared" si="75"/>
        <v>0.31429355649405366</v>
      </c>
      <c r="K283" s="47">
        <f t="shared" si="76"/>
        <v>9.8780439653680899E-2</v>
      </c>
      <c r="L283" s="47">
        <f t="shared" si="77"/>
        <v>5.7494562581009081</v>
      </c>
      <c r="P283" s="17">
        <f t="shared" si="78"/>
        <v>23.999000000000002</v>
      </c>
      <c r="Q283" s="17">
        <f t="shared" si="79"/>
        <v>17.467759357901208</v>
      </c>
      <c r="R283" s="17">
        <f t="shared" si="80"/>
        <v>305.12261698554522</v>
      </c>
      <c r="S283" s="17">
        <f t="shared" si="81"/>
        <v>23.920959800058949</v>
      </c>
      <c r="T283" s="17">
        <f t="shared" si="82"/>
        <v>7.8040199941053601E-2</v>
      </c>
      <c r="U283" s="47">
        <f t="shared" si="83"/>
        <v>6.0902728068396228E-3</v>
      </c>
      <c r="V283" s="47">
        <f t="shared" si="84"/>
        <v>5.7494562581009081</v>
      </c>
    </row>
    <row r="284" spans="1:22" x14ac:dyDescent="0.25">
      <c r="A284" s="70">
        <v>20</v>
      </c>
      <c r="B284" s="70">
        <v>35</v>
      </c>
      <c r="C284" s="83">
        <v>55.349658477538341</v>
      </c>
      <c r="D284" s="83">
        <v>23.69</v>
      </c>
      <c r="E284" s="17">
        <f t="shared" si="85"/>
        <v>17.618343490296915</v>
      </c>
      <c r="G284">
        <f t="shared" si="72"/>
        <v>3.1650530181706942</v>
      </c>
      <c r="H284" s="32">
        <f t="shared" si="73"/>
        <v>5.6759025078080561E-2</v>
      </c>
      <c r="I284" s="17">
        <f t="shared" si="74"/>
        <v>23.778002318378515</v>
      </c>
      <c r="J284" s="17">
        <f t="shared" si="75"/>
        <v>-8.8002318378514133E-2</v>
      </c>
      <c r="K284" s="47">
        <f t="shared" si="76"/>
        <v>7.7444080399933666E-3</v>
      </c>
      <c r="L284" s="47">
        <f t="shared" si="77"/>
        <v>4.3630953866723319</v>
      </c>
      <c r="P284" s="17">
        <f t="shared" si="78"/>
        <v>23.69</v>
      </c>
      <c r="Q284" s="17">
        <f t="shared" si="79"/>
        <v>17.618343490296915</v>
      </c>
      <c r="R284" s="17">
        <f t="shared" si="80"/>
        <v>310.40602734208767</v>
      </c>
      <c r="S284" s="17">
        <f t="shared" si="81"/>
        <v>24.027412142481282</v>
      </c>
      <c r="T284" s="17">
        <f t="shared" si="82"/>
        <v>-0.3374121424812806</v>
      </c>
      <c r="U284" s="47">
        <f t="shared" si="83"/>
        <v>0.113846953893808</v>
      </c>
      <c r="V284" s="47">
        <f t="shared" si="84"/>
        <v>4.3630953866723319</v>
      </c>
    </row>
    <row r="285" spans="1:22" x14ac:dyDescent="0.25">
      <c r="A285" s="70">
        <v>20</v>
      </c>
      <c r="B285" s="70">
        <v>47</v>
      </c>
      <c r="C285" s="83">
        <v>56.53234348774216</v>
      </c>
      <c r="D285" s="83">
        <v>24.513999999999999</v>
      </c>
      <c r="E285" s="17">
        <f t="shared" si="85"/>
        <v>17.994803821286169</v>
      </c>
      <c r="G285">
        <f t="shared" si="72"/>
        <v>3.1992443829189732</v>
      </c>
      <c r="H285" s="32">
        <f t="shared" si="73"/>
        <v>5.5571597775191835E-2</v>
      </c>
      <c r="I285" s="17">
        <f t="shared" si="74"/>
        <v>24.005941650565418</v>
      </c>
      <c r="J285" s="17">
        <f t="shared" si="75"/>
        <v>0.50805834943458095</v>
      </c>
      <c r="K285" s="47">
        <f t="shared" si="76"/>
        <v>0.25812328643019078</v>
      </c>
      <c r="L285" s="47">
        <f t="shared" si="77"/>
        <v>8.4844177104818428</v>
      </c>
      <c r="P285" s="17">
        <f t="shared" si="78"/>
        <v>24.513999999999999</v>
      </c>
      <c r="Q285" s="17">
        <f t="shared" si="79"/>
        <v>17.994803821286169</v>
      </c>
      <c r="R285" s="17">
        <f t="shared" si="80"/>
        <v>323.81296456657532</v>
      </c>
      <c r="S285" s="17">
        <f t="shared" si="81"/>
        <v>24.287275319002482</v>
      </c>
      <c r="T285" s="17">
        <f t="shared" si="82"/>
        <v>0.22672468099751697</v>
      </c>
      <c r="U285" s="47">
        <f t="shared" si="83"/>
        <v>5.1404080973425831E-2</v>
      </c>
      <c r="V285" s="47">
        <f t="shared" si="84"/>
        <v>8.4844177104818428</v>
      </c>
    </row>
    <row r="286" spans="1:22" x14ac:dyDescent="0.25">
      <c r="A286" s="70">
        <v>20</v>
      </c>
      <c r="B286" s="70">
        <v>48</v>
      </c>
      <c r="C286" s="83">
        <v>57.241954493864426</v>
      </c>
      <c r="D286" s="83">
        <v>24.72</v>
      </c>
      <c r="E286" s="17">
        <f t="shared" si="85"/>
        <v>18.220680019879712</v>
      </c>
      <c r="G286">
        <f t="shared" si="72"/>
        <v>3.2076126325894898</v>
      </c>
      <c r="H286" s="32">
        <f t="shared" si="73"/>
        <v>5.4882693670540716E-2</v>
      </c>
      <c r="I286" s="17">
        <f t="shared" si="74"/>
        <v>24.139184384197087</v>
      </c>
      <c r="J286" s="17">
        <f t="shared" si="75"/>
        <v>0.58081561580291208</v>
      </c>
      <c r="K286" s="47">
        <f t="shared" si="76"/>
        <v>0.33734677956051595</v>
      </c>
      <c r="L286" s="47">
        <f t="shared" si="77"/>
        <v>9.7269282914342199</v>
      </c>
      <c r="P286" s="17">
        <f t="shared" si="78"/>
        <v>24.72</v>
      </c>
      <c r="Q286" s="17">
        <f t="shared" si="79"/>
        <v>18.220680019879712</v>
      </c>
      <c r="R286" s="17">
        <f t="shared" si="80"/>
        <v>331.99318038684373</v>
      </c>
      <c r="S286" s="17">
        <f t="shared" si="81"/>
        <v>24.438895387520041</v>
      </c>
      <c r="T286" s="17">
        <f t="shared" si="82"/>
        <v>0.28110461247995744</v>
      </c>
      <c r="U286" s="47">
        <f t="shared" si="83"/>
        <v>7.9019803157507049E-2</v>
      </c>
      <c r="V286" s="47">
        <f t="shared" si="84"/>
        <v>9.7269282914342199</v>
      </c>
    </row>
    <row r="287" spans="1:22" x14ac:dyDescent="0.25">
      <c r="A287" s="70">
        <v>21</v>
      </c>
      <c r="B287" s="70">
        <v>1</v>
      </c>
      <c r="C287" s="83">
        <v>43.759345377541003</v>
      </c>
      <c r="D287" s="83">
        <v>21.63</v>
      </c>
      <c r="E287" s="17">
        <f t="shared" ref="E287:E297" si="86">C287/PI()</f>
        <v>13.929032246602263</v>
      </c>
      <c r="G287">
        <f t="shared" si="72"/>
        <v>3.0740812399649675</v>
      </c>
      <c r="H287" s="32">
        <f t="shared" si="73"/>
        <v>7.1792496585247834E-2</v>
      </c>
      <c r="I287" s="17">
        <f t="shared" si="74"/>
        <v>21.072590163510579</v>
      </c>
      <c r="J287" s="17">
        <f t="shared" si="75"/>
        <v>0.55740983648941977</v>
      </c>
      <c r="K287" s="47">
        <f t="shared" si="76"/>
        <v>0.3107057258151617</v>
      </c>
      <c r="L287" s="47">
        <f t="shared" si="77"/>
        <v>8.295771485258989E-4</v>
      </c>
      <c r="P287" s="17">
        <f t="shared" si="78"/>
        <v>21.63</v>
      </c>
      <c r="Q287" s="17">
        <f t="shared" si="79"/>
        <v>13.929032246602263</v>
      </c>
      <c r="R287" s="17">
        <f t="shared" si="80"/>
        <v>194.01793932688571</v>
      </c>
      <c r="S287" s="17">
        <f t="shared" si="81"/>
        <v>21.006916439756424</v>
      </c>
      <c r="T287" s="17">
        <f t="shared" si="82"/>
        <v>0.62308356024357536</v>
      </c>
      <c r="U287" s="47">
        <f t="shared" si="83"/>
        <v>0.3882331230458092</v>
      </c>
      <c r="V287" s="47">
        <f t="shared" si="84"/>
        <v>8.295771485258989E-4</v>
      </c>
    </row>
    <row r="288" spans="1:22" x14ac:dyDescent="0.25">
      <c r="A288" s="70">
        <v>21</v>
      </c>
      <c r="B288" s="70">
        <v>2</v>
      </c>
      <c r="C288" s="83">
        <v>38.200725829583071</v>
      </c>
      <c r="D288" s="83">
        <v>20.085000000000001</v>
      </c>
      <c r="E288" s="17">
        <f t="shared" si="86"/>
        <v>12.159668690952781</v>
      </c>
      <c r="G288">
        <f t="shared" si="72"/>
        <v>2.9999732678112454</v>
      </c>
      <c r="H288" s="32">
        <f t="shared" si="73"/>
        <v>8.2239082775670935E-2</v>
      </c>
      <c r="I288" s="17">
        <f t="shared" si="74"/>
        <v>19.376076786394652</v>
      </c>
      <c r="J288" s="17">
        <f t="shared" si="75"/>
        <v>0.70892321360534893</v>
      </c>
      <c r="K288" s="47">
        <f t="shared" si="76"/>
        <v>0.50257212278853525</v>
      </c>
      <c r="L288" s="47">
        <f t="shared" si="77"/>
        <v>2.2988552200056729</v>
      </c>
      <c r="P288" s="17">
        <f t="shared" si="78"/>
        <v>20.085000000000001</v>
      </c>
      <c r="Q288" s="17">
        <f t="shared" si="79"/>
        <v>12.159668690952781</v>
      </c>
      <c r="R288" s="17">
        <f t="shared" si="80"/>
        <v>147.85754267373733</v>
      </c>
      <c r="S288" s="17">
        <f t="shared" si="81"/>
        <v>19.253209671920104</v>
      </c>
      <c r="T288" s="17">
        <f t="shared" si="82"/>
        <v>0.83179032807989728</v>
      </c>
      <c r="U288" s="47">
        <f t="shared" si="83"/>
        <v>0.69187514988726317</v>
      </c>
      <c r="V288" s="47">
        <f t="shared" si="84"/>
        <v>2.2988552200056729</v>
      </c>
    </row>
    <row r="289" spans="1:22" x14ac:dyDescent="0.25">
      <c r="A289" s="70">
        <v>21</v>
      </c>
      <c r="B289" s="70">
        <v>3</v>
      </c>
      <c r="C289" s="83">
        <v>30.513273263258316</v>
      </c>
      <c r="D289" s="83">
        <v>17.510000000000002</v>
      </c>
      <c r="E289" s="17">
        <f t="shared" si="86"/>
        <v>9.7126765395226577</v>
      </c>
      <c r="G289">
        <f t="shared" si="72"/>
        <v>2.8627721462977607</v>
      </c>
      <c r="H289" s="32">
        <f t="shared" si="73"/>
        <v>0.10295823153698334</v>
      </c>
      <c r="I289" s="17">
        <f t="shared" si="74"/>
        <v>16.404724193563343</v>
      </c>
      <c r="J289" s="17">
        <f t="shared" si="75"/>
        <v>1.1052758064366586</v>
      </c>
      <c r="K289" s="47">
        <f t="shared" si="76"/>
        <v>1.221634608294206</v>
      </c>
      <c r="L289" s="47">
        <f t="shared" si="77"/>
        <v>16.737897958100913</v>
      </c>
      <c r="P289" s="17">
        <f t="shared" si="78"/>
        <v>17.510000000000002</v>
      </c>
      <c r="Q289" s="17">
        <f t="shared" si="79"/>
        <v>9.7126765395226577</v>
      </c>
      <c r="R289" s="17">
        <f t="shared" si="80"/>
        <v>94.33608556139383</v>
      </c>
      <c r="S289" s="17">
        <f t="shared" si="81"/>
        <v>16.501951189112344</v>
      </c>
      <c r="T289" s="17">
        <f t="shared" si="82"/>
        <v>1.008048810887658</v>
      </c>
      <c r="U289" s="47">
        <f t="shared" si="83"/>
        <v>1.0161624051320213</v>
      </c>
      <c r="V289" s="47">
        <f t="shared" si="84"/>
        <v>16.737897958100913</v>
      </c>
    </row>
    <row r="290" spans="1:22" x14ac:dyDescent="0.25">
      <c r="A290" s="70">
        <v>21</v>
      </c>
      <c r="B290" s="70">
        <v>4</v>
      </c>
      <c r="C290" s="83">
        <v>46.716057903050533</v>
      </c>
      <c r="D290" s="83">
        <v>22.66</v>
      </c>
      <c r="E290" s="17">
        <f t="shared" si="86"/>
        <v>14.87018307407539</v>
      </c>
      <c r="G290">
        <f t="shared" si="72"/>
        <v>3.1206012555998601</v>
      </c>
      <c r="H290" s="32">
        <f t="shared" si="73"/>
        <v>6.7248667687447333E-2</v>
      </c>
      <c r="I290" s="17">
        <f t="shared" si="74"/>
        <v>21.856119228708394</v>
      </c>
      <c r="J290" s="17">
        <f t="shared" si="75"/>
        <v>0.80388077129160607</v>
      </c>
      <c r="K290" s="47">
        <f t="shared" si="76"/>
        <v>0.64622429445238749</v>
      </c>
      <c r="L290" s="47">
        <f t="shared" si="77"/>
        <v>1.1210624819104267</v>
      </c>
      <c r="P290" s="17">
        <f t="shared" si="78"/>
        <v>22.66</v>
      </c>
      <c r="Q290" s="17">
        <f t="shared" si="79"/>
        <v>14.87018307407539</v>
      </c>
      <c r="R290" s="17">
        <f t="shared" si="80"/>
        <v>221.12234465651821</v>
      </c>
      <c r="S290" s="17">
        <f t="shared" si="81"/>
        <v>21.859154737446168</v>
      </c>
      <c r="T290" s="17">
        <f t="shared" si="82"/>
        <v>0.80084526255383182</v>
      </c>
      <c r="U290" s="47">
        <f t="shared" si="83"/>
        <v>0.64135313455491583</v>
      </c>
      <c r="V290" s="47">
        <f t="shared" si="84"/>
        <v>1.1210624819104267</v>
      </c>
    </row>
    <row r="291" spans="1:22" x14ac:dyDescent="0.25">
      <c r="A291" s="70">
        <v>21</v>
      </c>
      <c r="B291" s="70">
        <v>5</v>
      </c>
      <c r="C291" s="83">
        <v>50.027575931621186</v>
      </c>
      <c r="D291" s="83">
        <v>23.175000000000001</v>
      </c>
      <c r="E291" s="17">
        <f t="shared" si="86"/>
        <v>15.924272000845287</v>
      </c>
      <c r="G291">
        <f t="shared" si="72"/>
        <v>3.1430741114519187</v>
      </c>
      <c r="H291" s="32">
        <f t="shared" si="73"/>
        <v>6.2797219235323179E-2</v>
      </c>
      <c r="I291" s="17">
        <f t="shared" si="74"/>
        <v>22.651962365515335</v>
      </c>
      <c r="J291" s="17">
        <f t="shared" si="75"/>
        <v>0.52303763448466611</v>
      </c>
      <c r="K291" s="47">
        <f t="shared" si="76"/>
        <v>0.27356836708731519</v>
      </c>
      <c r="L291" s="47">
        <f t="shared" si="77"/>
        <v>2.4768539342913787</v>
      </c>
      <c r="P291" s="17">
        <f t="shared" si="78"/>
        <v>23.175000000000001</v>
      </c>
      <c r="Q291" s="17">
        <f t="shared" si="79"/>
        <v>15.924272000845287</v>
      </c>
      <c r="R291" s="17">
        <f t="shared" si="80"/>
        <v>253.58243875690516</v>
      </c>
      <c r="S291" s="17">
        <f t="shared" si="81"/>
        <v>22.747224227791733</v>
      </c>
      <c r="T291" s="17">
        <f t="shared" si="82"/>
        <v>0.42777577220826757</v>
      </c>
      <c r="U291" s="47">
        <f t="shared" si="83"/>
        <v>0.18299211128837961</v>
      </c>
      <c r="V291" s="47">
        <f t="shared" si="84"/>
        <v>2.4768539342913787</v>
      </c>
    </row>
    <row r="292" spans="1:22" x14ac:dyDescent="0.25">
      <c r="A292" s="70">
        <v>21</v>
      </c>
      <c r="B292" s="70">
        <v>6</v>
      </c>
      <c r="C292" s="83">
        <v>47.662205911213576</v>
      </c>
      <c r="D292" s="83">
        <v>22.763000000000002</v>
      </c>
      <c r="E292" s="17">
        <f t="shared" si="86"/>
        <v>15.171351338866788</v>
      </c>
      <c r="G292">
        <f t="shared" si="72"/>
        <v>3.1251364107652515</v>
      </c>
      <c r="H292" s="32">
        <f t="shared" si="73"/>
        <v>6.5913706542287107E-2</v>
      </c>
      <c r="I292" s="17">
        <f t="shared" si="74"/>
        <v>22.091806640841568</v>
      </c>
      <c r="J292" s="17">
        <f t="shared" si="75"/>
        <v>0.67119335915843337</v>
      </c>
      <c r="K292" s="47">
        <f t="shared" si="76"/>
        <v>0.45050052537838176</v>
      </c>
      <c r="L292" s="47">
        <f t="shared" si="77"/>
        <v>1.3497847723866203</v>
      </c>
      <c r="P292" s="17">
        <f t="shared" si="78"/>
        <v>22.763000000000002</v>
      </c>
      <c r="Q292" s="17">
        <f t="shared" si="79"/>
        <v>15.171351338866788</v>
      </c>
      <c r="R292" s="17">
        <f t="shared" si="80"/>
        <v>230.16990144733509</v>
      </c>
      <c r="S292" s="17">
        <f t="shared" si="81"/>
        <v>22.12005193987018</v>
      </c>
      <c r="T292" s="17">
        <f t="shared" si="82"/>
        <v>0.64294806012982164</v>
      </c>
      <c r="U292" s="47">
        <f t="shared" si="83"/>
        <v>0.41338220802470077</v>
      </c>
      <c r="V292" s="47">
        <f t="shared" si="84"/>
        <v>1.3497847723866203</v>
      </c>
    </row>
    <row r="293" spans="1:22" x14ac:dyDescent="0.25">
      <c r="A293" s="70">
        <v>21</v>
      </c>
      <c r="B293" s="70">
        <v>8</v>
      </c>
      <c r="C293" s="83">
        <v>54.876584473456802</v>
      </c>
      <c r="D293" s="83">
        <v>24.308</v>
      </c>
      <c r="E293" s="17">
        <f t="shared" si="86"/>
        <v>17.467759357901208</v>
      </c>
      <c r="G293">
        <f t="shared" si="72"/>
        <v>3.1908055142731087</v>
      </c>
      <c r="H293" s="32">
        <f t="shared" si="73"/>
        <v>5.7248327018408866E-2</v>
      </c>
      <c r="I293" s="17">
        <f t="shared" si="74"/>
        <v>23.684706443505949</v>
      </c>
      <c r="J293" s="17">
        <f t="shared" si="75"/>
        <v>0.62329355649405116</v>
      </c>
      <c r="K293" s="47">
        <f t="shared" si="76"/>
        <v>0.38849485756700297</v>
      </c>
      <c r="L293" s="47">
        <f t="shared" si="77"/>
        <v>7.3267791295294664</v>
      </c>
      <c r="P293" s="17">
        <f t="shared" si="78"/>
        <v>24.308</v>
      </c>
      <c r="Q293" s="17">
        <f t="shared" si="79"/>
        <v>17.467759357901208</v>
      </c>
      <c r="R293" s="17">
        <f t="shared" si="80"/>
        <v>305.12261698554522</v>
      </c>
      <c r="S293" s="17">
        <f t="shared" si="81"/>
        <v>23.920959800058949</v>
      </c>
      <c r="T293" s="17">
        <f t="shared" si="82"/>
        <v>0.3870401999410511</v>
      </c>
      <c r="U293" s="47">
        <f t="shared" si="83"/>
        <v>0.1498001163704088</v>
      </c>
      <c r="V293" s="47">
        <f t="shared" si="84"/>
        <v>7.3267791295294664</v>
      </c>
    </row>
    <row r="294" spans="1:22" x14ac:dyDescent="0.25">
      <c r="A294" s="70">
        <v>21</v>
      </c>
      <c r="B294" s="70">
        <v>9</v>
      </c>
      <c r="C294" s="83">
        <v>49.199696424478532</v>
      </c>
      <c r="D294" s="83">
        <v>22.866</v>
      </c>
      <c r="E294" s="17">
        <f t="shared" si="86"/>
        <v>15.660749769152815</v>
      </c>
      <c r="G294">
        <f t="shared" si="72"/>
        <v>3.1296510911197783</v>
      </c>
      <c r="H294" s="32">
        <f t="shared" si="73"/>
        <v>6.3853903212840624E-2</v>
      </c>
      <c r="I294" s="17">
        <f t="shared" si="74"/>
        <v>22.460460851387701</v>
      </c>
      <c r="J294" s="17">
        <f t="shared" si="75"/>
        <v>0.40553914861229856</v>
      </c>
      <c r="K294" s="47">
        <f t="shared" si="76"/>
        <v>0.16446200105718797</v>
      </c>
      <c r="L294" s="47">
        <f t="shared" si="77"/>
        <v>1.5997250628628057</v>
      </c>
      <c r="P294" s="17">
        <f t="shared" si="78"/>
        <v>22.866</v>
      </c>
      <c r="Q294" s="17">
        <f t="shared" si="79"/>
        <v>15.660749769152815</v>
      </c>
      <c r="R294" s="17">
        <f t="shared" si="80"/>
        <v>245.25908333201997</v>
      </c>
      <c r="S294" s="17">
        <f t="shared" si="81"/>
        <v>22.531787918716695</v>
      </c>
      <c r="T294" s="17">
        <f t="shared" si="82"/>
        <v>0.33421208128330449</v>
      </c>
      <c r="U294" s="47">
        <f t="shared" si="83"/>
        <v>0.11169771527571812</v>
      </c>
      <c r="V294" s="47">
        <f t="shared" si="84"/>
        <v>1.5997250628628057</v>
      </c>
    </row>
    <row r="295" spans="1:22" x14ac:dyDescent="0.25">
      <c r="A295" s="70">
        <v>21</v>
      </c>
      <c r="B295" s="70">
        <v>10</v>
      </c>
      <c r="C295" s="83">
        <v>24.126774208157734</v>
      </c>
      <c r="D295" s="83">
        <v>14.007999999999999</v>
      </c>
      <c r="E295" s="17">
        <f t="shared" si="86"/>
        <v>7.6797907521807049</v>
      </c>
      <c r="G295">
        <f t="shared" si="72"/>
        <v>2.6396285949835505</v>
      </c>
      <c r="H295" s="32">
        <f t="shared" si="73"/>
        <v>0.13021188106147896</v>
      </c>
      <c r="I295" s="17">
        <f t="shared" si="74"/>
        <v>13.178642747219678</v>
      </c>
      <c r="J295" s="17">
        <f t="shared" si="75"/>
        <v>0.82935725278032102</v>
      </c>
      <c r="K295" s="47">
        <f t="shared" si="76"/>
        <v>0.68783345273932128</v>
      </c>
      <c r="L295" s="47">
        <f t="shared" si="77"/>
        <v>57.656650081910477</v>
      </c>
      <c r="P295" s="17">
        <f t="shared" si="78"/>
        <v>14.007999999999999</v>
      </c>
      <c r="Q295" s="17">
        <f t="shared" si="79"/>
        <v>7.6797907521807049</v>
      </c>
      <c r="R295" s="17">
        <f t="shared" si="80"/>
        <v>58.979185997280275</v>
      </c>
      <c r="S295" s="17">
        <f t="shared" si="81"/>
        <v>13.928603805063892</v>
      </c>
      <c r="T295" s="17">
        <f t="shared" si="82"/>
        <v>7.9396194936107278E-2</v>
      </c>
      <c r="U295" s="47">
        <f t="shared" si="83"/>
        <v>6.3037557703323468E-3</v>
      </c>
      <c r="V295" s="47">
        <f t="shared" si="84"/>
        <v>57.656650081910477</v>
      </c>
    </row>
    <row r="296" spans="1:22" x14ac:dyDescent="0.25">
      <c r="A296" s="70">
        <v>21</v>
      </c>
      <c r="B296" s="70">
        <v>11</v>
      </c>
      <c r="C296" s="83">
        <v>51.801603446926897</v>
      </c>
      <c r="D296" s="83">
        <v>23.381</v>
      </c>
      <c r="E296" s="17">
        <f t="shared" si="86"/>
        <v>16.488962497329158</v>
      </c>
      <c r="G296">
        <f t="shared" si="72"/>
        <v>3.1519237267289015</v>
      </c>
      <c r="H296" s="32">
        <f t="shared" si="73"/>
        <v>6.064662953548336E-2</v>
      </c>
      <c r="I296" s="17">
        <f t="shared" si="74"/>
        <v>23.046769000452102</v>
      </c>
      <c r="J296" s="17">
        <f t="shared" si="75"/>
        <v>0.33423099954789848</v>
      </c>
      <c r="K296" s="47">
        <f t="shared" si="76"/>
        <v>0.11171036105878732</v>
      </c>
      <c r="L296" s="47">
        <f t="shared" si="77"/>
        <v>3.1676965152437577</v>
      </c>
      <c r="P296" s="17">
        <f t="shared" si="78"/>
        <v>23.381</v>
      </c>
      <c r="Q296" s="17">
        <f t="shared" si="79"/>
        <v>16.488962497329158</v>
      </c>
      <c r="R296" s="17">
        <f t="shared" si="80"/>
        <v>271.88588423832744</v>
      </c>
      <c r="S296" s="17">
        <f t="shared" si="81"/>
        <v>23.194099645478083</v>
      </c>
      <c r="T296" s="17">
        <f t="shared" si="82"/>
        <v>0.18690035452191722</v>
      </c>
      <c r="U296" s="47">
        <f t="shared" si="83"/>
        <v>3.4931742520418342E-2</v>
      </c>
      <c r="V296" s="47">
        <f t="shared" si="84"/>
        <v>3.1676965152437577</v>
      </c>
    </row>
    <row r="297" spans="1:22" x14ac:dyDescent="0.25">
      <c r="A297" s="70">
        <v>21</v>
      </c>
      <c r="B297" s="70">
        <v>34</v>
      </c>
      <c r="C297" s="83">
        <v>54.403510469375291</v>
      </c>
      <c r="D297" s="83">
        <v>24.513999999999999</v>
      </c>
      <c r="E297" s="17">
        <f t="shared" si="86"/>
        <v>17.317175225505515</v>
      </c>
      <c r="G297">
        <f t="shared" si="72"/>
        <v>3.1992443829189732</v>
      </c>
      <c r="H297" s="32">
        <f t="shared" si="73"/>
        <v>5.7746138557699354E-2</v>
      </c>
      <c r="I297" s="17">
        <f t="shared" si="74"/>
        <v>23.590163685491259</v>
      </c>
      <c r="J297" s="17">
        <f t="shared" si="75"/>
        <v>0.92383631450874049</v>
      </c>
      <c r="K297" s="47">
        <f t="shared" si="76"/>
        <v>0.85347353600509246</v>
      </c>
      <c r="L297" s="47">
        <f t="shared" si="77"/>
        <v>8.4844177104818428</v>
      </c>
      <c r="P297" s="17">
        <f t="shared" si="78"/>
        <v>24.513999999999999</v>
      </c>
      <c r="Q297" s="17">
        <f t="shared" si="79"/>
        <v>17.317175225505515</v>
      </c>
      <c r="R297" s="17">
        <f t="shared" si="80"/>
        <v>299.884557790862</v>
      </c>
      <c r="S297" s="17">
        <f t="shared" si="81"/>
        <v>23.813074845171563</v>
      </c>
      <c r="T297" s="17">
        <f t="shared" si="82"/>
        <v>0.70092515482843609</v>
      </c>
      <c r="U297" s="47">
        <f t="shared" si="83"/>
        <v>0.49129607267126713</v>
      </c>
      <c r="V297" s="47">
        <f t="shared" si="84"/>
        <v>8.4844177104818428</v>
      </c>
    </row>
    <row r="298" spans="1:22" x14ac:dyDescent="0.25">
      <c r="A298" s="70">
        <v>21</v>
      </c>
      <c r="B298" s="70">
        <v>41</v>
      </c>
      <c r="C298" s="83">
        <v>57.478491495905203</v>
      </c>
      <c r="D298" s="83">
        <v>24.72</v>
      </c>
      <c r="E298" s="17">
        <f t="shared" ref="E298:E312" si="87">C298/PI()</f>
        <v>18.295972086077565</v>
      </c>
      <c r="G298">
        <f t="shared" si="72"/>
        <v>3.2076126325894898</v>
      </c>
      <c r="H298" s="32">
        <f t="shared" si="73"/>
        <v>5.4656838964077581E-2</v>
      </c>
      <c r="I298" s="17">
        <f t="shared" si="74"/>
        <v>24.183028304638476</v>
      </c>
      <c r="J298" s="17">
        <f t="shared" si="75"/>
        <v>0.53697169536152245</v>
      </c>
      <c r="K298" s="47">
        <f t="shared" si="76"/>
        <v>0.28833860161942765</v>
      </c>
      <c r="L298" s="47">
        <f t="shared" si="77"/>
        <v>9.7269282914342199</v>
      </c>
      <c r="P298" s="17">
        <f t="shared" si="78"/>
        <v>24.72</v>
      </c>
      <c r="Q298" s="17">
        <f t="shared" si="79"/>
        <v>18.295972086077565</v>
      </c>
      <c r="R298" s="17">
        <f t="shared" si="80"/>
        <v>334.74259457452945</v>
      </c>
      <c r="S298" s="17">
        <f t="shared" si="81"/>
        <v>24.488719104126702</v>
      </c>
      <c r="T298" s="17">
        <f t="shared" si="82"/>
        <v>0.23128089587329725</v>
      </c>
      <c r="U298" s="47">
        <f t="shared" si="83"/>
        <v>5.3490852795954967E-2</v>
      </c>
      <c r="V298" s="47">
        <f t="shared" si="84"/>
        <v>9.7269282914342199</v>
      </c>
    </row>
    <row r="299" spans="1:22" x14ac:dyDescent="0.25">
      <c r="A299" s="70">
        <v>21</v>
      </c>
      <c r="B299" s="70">
        <v>44</v>
      </c>
      <c r="C299" s="83">
        <v>57.360222994884822</v>
      </c>
      <c r="D299" s="83">
        <v>24.72</v>
      </c>
      <c r="E299" s="17">
        <f t="shared" si="87"/>
        <v>18.258326052978642</v>
      </c>
      <c r="G299">
        <f t="shared" si="72"/>
        <v>3.2076126325894898</v>
      </c>
      <c r="H299" s="32">
        <f t="shared" si="73"/>
        <v>5.4769533477405569E-2</v>
      </c>
      <c r="I299" s="17">
        <f t="shared" si="74"/>
        <v>24.161141599205589</v>
      </c>
      <c r="J299" s="17">
        <f t="shared" si="75"/>
        <v>0.55885840079440996</v>
      </c>
      <c r="K299" s="47">
        <f t="shared" si="76"/>
        <v>0.31232271213848534</v>
      </c>
      <c r="L299" s="47">
        <f t="shared" si="77"/>
        <v>9.7269282914342199</v>
      </c>
      <c r="P299" s="17">
        <f t="shared" si="78"/>
        <v>24.72</v>
      </c>
      <c r="Q299" s="17">
        <f t="shared" si="79"/>
        <v>18.258326052978642</v>
      </c>
      <c r="R299" s="17">
        <f t="shared" si="80"/>
        <v>333.36647025687864</v>
      </c>
      <c r="S299" s="17">
        <f t="shared" si="81"/>
        <v>24.463852014962903</v>
      </c>
      <c r="T299" s="17">
        <f t="shared" si="82"/>
        <v>0.25614798503709579</v>
      </c>
      <c r="U299" s="47">
        <f t="shared" si="83"/>
        <v>6.5611790238564255E-2</v>
      </c>
      <c r="V299" s="47">
        <f t="shared" si="84"/>
        <v>9.7269282914342199</v>
      </c>
    </row>
    <row r="300" spans="1:22" x14ac:dyDescent="0.25">
      <c r="A300" s="70">
        <v>21</v>
      </c>
      <c r="B300" s="70">
        <v>58</v>
      </c>
      <c r="C300" s="83">
        <v>60.316935520394352</v>
      </c>
      <c r="D300" s="83">
        <v>24.204999999999998</v>
      </c>
      <c r="E300" s="17">
        <f t="shared" si="87"/>
        <v>19.199476880451769</v>
      </c>
      <c r="G300">
        <f t="shared" si="72"/>
        <v>3.1865592233916575</v>
      </c>
      <c r="H300" s="32">
        <f t="shared" si="73"/>
        <v>5.2084752424591568E-2</v>
      </c>
      <c r="I300" s="17">
        <f t="shared" si="74"/>
        <v>24.687986024897665</v>
      </c>
      <c r="J300" s="17">
        <f t="shared" si="75"/>
        <v>-0.48298602489766651</v>
      </c>
      <c r="K300" s="47">
        <f t="shared" si="76"/>
        <v>0.23327550024644933</v>
      </c>
      <c r="L300" s="47">
        <f t="shared" si="77"/>
        <v>6.7797868390532683</v>
      </c>
      <c r="P300" s="17">
        <f t="shared" si="78"/>
        <v>24.204999999999998</v>
      </c>
      <c r="Q300" s="17">
        <f t="shared" si="79"/>
        <v>19.199476880451769</v>
      </c>
      <c r="R300" s="17">
        <f t="shared" si="80"/>
        <v>368.619912483002</v>
      </c>
      <c r="S300" s="17">
        <f t="shared" si="81"/>
        <v>25.058667760338015</v>
      </c>
      <c r="T300" s="17">
        <f t="shared" si="82"/>
        <v>-0.85366776033801628</v>
      </c>
      <c r="U300" s="47">
        <f t="shared" si="83"/>
        <v>0.72874864504052483</v>
      </c>
      <c r="V300" s="47">
        <f t="shared" si="84"/>
        <v>6.7797868390532683</v>
      </c>
    </row>
    <row r="301" spans="1:22" x14ac:dyDescent="0.25">
      <c r="A301" s="70">
        <v>21</v>
      </c>
      <c r="B301" s="70">
        <v>76</v>
      </c>
      <c r="C301" s="83">
        <v>59.962130017333216</v>
      </c>
      <c r="D301" s="83">
        <v>24.925999999999998</v>
      </c>
      <c r="E301" s="17">
        <f t="shared" si="87"/>
        <v>19.086538781154996</v>
      </c>
      <c r="G301">
        <f t="shared" si="72"/>
        <v>3.2159114354041849</v>
      </c>
      <c r="H301" s="32">
        <f t="shared" si="73"/>
        <v>5.2392946225920507E-2</v>
      </c>
      <c r="I301" s="17">
        <f t="shared" si="74"/>
        <v>24.626929018168259</v>
      </c>
      <c r="J301" s="17">
        <f t="shared" si="75"/>
        <v>0.29907098183173986</v>
      </c>
      <c r="K301" s="47">
        <f t="shared" si="76"/>
        <v>8.9443452173800869E-2</v>
      </c>
      <c r="L301" s="47">
        <f t="shared" si="77"/>
        <v>11.054310872386596</v>
      </c>
      <c r="P301" s="17">
        <f t="shared" si="78"/>
        <v>24.925999999999998</v>
      </c>
      <c r="Q301" s="17">
        <f t="shared" si="79"/>
        <v>19.086538781154996</v>
      </c>
      <c r="R301" s="17">
        <f t="shared" si="80"/>
        <v>364.29596264453363</v>
      </c>
      <c r="S301" s="17">
        <f t="shared" si="81"/>
        <v>24.990244634102176</v>
      </c>
      <c r="T301" s="17">
        <f t="shared" si="82"/>
        <v>-6.42446341021774E-2</v>
      </c>
      <c r="U301" s="47">
        <f t="shared" si="83"/>
        <v>4.1273730109226553E-3</v>
      </c>
      <c r="V301" s="47">
        <f t="shared" si="84"/>
        <v>11.054310872386596</v>
      </c>
    </row>
    <row r="302" spans="1:22" x14ac:dyDescent="0.25">
      <c r="A302" s="70">
        <v>22</v>
      </c>
      <c r="B302" s="70">
        <v>1</v>
      </c>
      <c r="C302" s="83">
        <v>40.802632852031472</v>
      </c>
      <c r="D302" s="83">
        <v>17.098000000000003</v>
      </c>
      <c r="E302" s="17">
        <f t="shared" si="87"/>
        <v>12.987881419129137</v>
      </c>
      <c r="G302">
        <f t="shared" si="72"/>
        <v>2.8389614976040423</v>
      </c>
      <c r="H302" s="32">
        <f t="shared" si="73"/>
        <v>7.6994851410265797E-2</v>
      </c>
      <c r="I302" s="17">
        <f t="shared" si="74"/>
        <v>20.209936330890429</v>
      </c>
      <c r="J302" s="17">
        <f t="shared" si="75"/>
        <v>-3.1119363308904262</v>
      </c>
      <c r="K302" s="47">
        <f t="shared" si="76"/>
        <v>9.6841477275157679</v>
      </c>
      <c r="L302" s="47">
        <f t="shared" si="77"/>
        <v>20.278788796196142</v>
      </c>
      <c r="P302" s="17">
        <f t="shared" si="78"/>
        <v>17.098000000000003</v>
      </c>
      <c r="Q302" s="17">
        <f t="shared" si="79"/>
        <v>12.987881419129137</v>
      </c>
      <c r="R302" s="17">
        <f t="shared" si="80"/>
        <v>168.68506375735987</v>
      </c>
      <c r="S302" s="17">
        <f t="shared" si="81"/>
        <v>20.098716717650461</v>
      </c>
      <c r="T302" s="17">
        <f t="shared" si="82"/>
        <v>-3.0007167176504588</v>
      </c>
      <c r="U302" s="47">
        <f t="shared" si="83"/>
        <v>9.0043008195869429</v>
      </c>
      <c r="V302" s="47">
        <f t="shared" si="84"/>
        <v>20.278788796196142</v>
      </c>
    </row>
    <row r="303" spans="1:22" x14ac:dyDescent="0.25">
      <c r="A303" s="70">
        <v>22</v>
      </c>
      <c r="B303" s="70">
        <v>4</v>
      </c>
      <c r="C303" s="83">
        <v>29.803662257136033</v>
      </c>
      <c r="D303" s="83">
        <v>13.493</v>
      </c>
      <c r="E303" s="17">
        <f t="shared" si="87"/>
        <v>9.4868003409291095</v>
      </c>
      <c r="G303">
        <f t="shared" si="72"/>
        <v>2.6021710324486502</v>
      </c>
      <c r="H303" s="32">
        <f t="shared" si="73"/>
        <v>0.1054096180021496</v>
      </c>
      <c r="I303" s="17">
        <f t="shared" si="74"/>
        <v>16.084779899153745</v>
      </c>
      <c r="J303" s="17">
        <f t="shared" si="75"/>
        <v>-2.5917798991537442</v>
      </c>
      <c r="K303" s="47">
        <f t="shared" si="76"/>
        <v>6.717323045657392</v>
      </c>
      <c r="L303" s="47">
        <f t="shared" si="77"/>
        <v>65.742868629529511</v>
      </c>
      <c r="P303" s="17">
        <f t="shared" si="78"/>
        <v>13.493</v>
      </c>
      <c r="Q303" s="17">
        <f t="shared" si="79"/>
        <v>9.4868003409291095</v>
      </c>
      <c r="R303" s="17">
        <f t="shared" si="80"/>
        <v>89.999380708652666</v>
      </c>
      <c r="S303" s="17">
        <f t="shared" si="81"/>
        <v>16.228917214181347</v>
      </c>
      <c r="T303" s="17">
        <f t="shared" si="82"/>
        <v>-2.735917214181347</v>
      </c>
      <c r="U303" s="47">
        <f t="shared" si="83"/>
        <v>7.4852430028538226</v>
      </c>
      <c r="V303" s="47">
        <f t="shared" si="84"/>
        <v>65.742868629529511</v>
      </c>
    </row>
    <row r="304" spans="1:22" x14ac:dyDescent="0.25">
      <c r="A304" s="70">
        <v>22</v>
      </c>
      <c r="B304" s="70">
        <v>5</v>
      </c>
      <c r="C304" s="83">
        <v>32.405569279584412</v>
      </c>
      <c r="D304" s="83">
        <v>15.552999999999999</v>
      </c>
      <c r="E304" s="17">
        <f t="shared" si="87"/>
        <v>10.315013069105458</v>
      </c>
      <c r="G304">
        <f t="shared" si="72"/>
        <v>2.7442535460624229</v>
      </c>
      <c r="H304" s="32">
        <f t="shared" si="73"/>
        <v>9.6946072031174113E-2</v>
      </c>
      <c r="I304" s="17">
        <f t="shared" si="74"/>
        <v>17.216609222988783</v>
      </c>
      <c r="J304" s="17">
        <f t="shared" si="75"/>
        <v>-1.663609222988784</v>
      </c>
      <c r="K304" s="47">
        <f t="shared" si="76"/>
        <v>2.7675956468133456</v>
      </c>
      <c r="L304" s="47">
        <f t="shared" si="77"/>
        <v>36.580694439053325</v>
      </c>
      <c r="P304" s="17">
        <f t="shared" si="78"/>
        <v>15.552999999999999</v>
      </c>
      <c r="Q304" s="17">
        <f t="shared" si="79"/>
        <v>10.315013069105458</v>
      </c>
      <c r="R304" s="17">
        <f t="shared" si="80"/>
        <v>106.39949461581639</v>
      </c>
      <c r="S304" s="17">
        <f t="shared" si="81"/>
        <v>17.214283051812725</v>
      </c>
      <c r="T304" s="17">
        <f t="shared" si="82"/>
        <v>-1.6612830518127257</v>
      </c>
      <c r="U304" s="47">
        <f t="shared" si="83"/>
        <v>2.7598613782402035</v>
      </c>
      <c r="V304" s="47">
        <f t="shared" si="84"/>
        <v>36.580694439053325</v>
      </c>
    </row>
    <row r="305" spans="1:22" x14ac:dyDescent="0.25">
      <c r="A305" s="70">
        <v>22</v>
      </c>
      <c r="B305" s="70">
        <v>6</v>
      </c>
      <c r="C305" s="83">
        <v>32.287300778564031</v>
      </c>
      <c r="D305" s="83">
        <v>16.789000000000001</v>
      </c>
      <c r="E305" s="17">
        <f t="shared" si="87"/>
        <v>10.277367036006533</v>
      </c>
      <c r="G305">
        <f t="shared" si="72"/>
        <v>2.8207239100542609</v>
      </c>
      <c r="H305" s="32">
        <f t="shared" si="73"/>
        <v>9.7301185848138114E-2</v>
      </c>
      <c r="I305" s="17">
        <f t="shared" si="74"/>
        <v>17.167556929826016</v>
      </c>
      <c r="J305" s="17">
        <f t="shared" si="75"/>
        <v>-0.37855692982601497</v>
      </c>
      <c r="K305" s="47">
        <f t="shared" si="76"/>
        <v>0.14330534911929843</v>
      </c>
      <c r="L305" s="47">
        <f t="shared" si="77"/>
        <v>23.157245924767579</v>
      </c>
      <c r="P305" s="17">
        <f t="shared" si="78"/>
        <v>16.789000000000001</v>
      </c>
      <c r="Q305" s="17">
        <f t="shared" si="79"/>
        <v>10.277367036006533</v>
      </c>
      <c r="R305" s="17">
        <f t="shared" si="80"/>
        <v>105.62427319279371</v>
      </c>
      <c r="S305" s="17">
        <f t="shared" si="81"/>
        <v>17.170433847486947</v>
      </c>
      <c r="T305" s="17">
        <f t="shared" si="82"/>
        <v>-0.38143384748694587</v>
      </c>
      <c r="U305" s="47">
        <f t="shared" si="83"/>
        <v>0.14549178000869467</v>
      </c>
      <c r="V305" s="47">
        <f t="shared" si="84"/>
        <v>23.157245924767579</v>
      </c>
    </row>
    <row r="306" spans="1:22" x14ac:dyDescent="0.25">
      <c r="A306" s="70">
        <v>22</v>
      </c>
      <c r="B306" s="70">
        <v>7</v>
      </c>
      <c r="C306" s="83">
        <v>32.523837780604794</v>
      </c>
      <c r="D306" s="83">
        <v>14.832000000000001</v>
      </c>
      <c r="E306" s="17">
        <f t="shared" si="87"/>
        <v>10.352659102204383</v>
      </c>
      <c r="G306">
        <f t="shared" si="72"/>
        <v>2.6967870088234993</v>
      </c>
      <c r="H306" s="32">
        <f t="shared" si="73"/>
        <v>9.659354086015165E-2</v>
      </c>
      <c r="I306" s="17">
        <f t="shared" si="74"/>
        <v>17.265443401475725</v>
      </c>
      <c r="J306" s="17">
        <f t="shared" si="75"/>
        <v>-2.4334434014757242</v>
      </c>
      <c r="K306" s="47">
        <f t="shared" si="76"/>
        <v>5.9216467881857424</v>
      </c>
      <c r="L306" s="47">
        <f t="shared" si="77"/>
        <v>45.82203640571997</v>
      </c>
      <c r="P306" s="17">
        <f t="shared" si="78"/>
        <v>14.832000000000001</v>
      </c>
      <c r="Q306" s="17">
        <f t="shared" si="79"/>
        <v>10.352659102204383</v>
      </c>
      <c r="R306" s="17">
        <f t="shared" si="80"/>
        <v>107.17755048645526</v>
      </c>
      <c r="S306" s="17">
        <f t="shared" si="81"/>
        <v>17.258042717859439</v>
      </c>
      <c r="T306" s="17">
        <f t="shared" si="82"/>
        <v>-2.4260427178594384</v>
      </c>
      <c r="U306" s="47">
        <f t="shared" si="83"/>
        <v>5.8856832688788101</v>
      </c>
      <c r="V306" s="47">
        <f t="shared" si="84"/>
        <v>45.82203640571997</v>
      </c>
    </row>
    <row r="307" spans="1:22" x14ac:dyDescent="0.25">
      <c r="A307" s="70">
        <v>22</v>
      </c>
      <c r="B307" s="70">
        <v>8</v>
      </c>
      <c r="C307" s="83">
        <v>33.943059792849375</v>
      </c>
      <c r="D307" s="83">
        <v>16.48</v>
      </c>
      <c r="E307" s="17">
        <f t="shared" si="87"/>
        <v>10.804411499391486</v>
      </c>
      <c r="G307">
        <f t="shared" si="72"/>
        <v>2.8021475244813256</v>
      </c>
      <c r="H307" s="32">
        <f t="shared" si="73"/>
        <v>9.2554786538472808E-2</v>
      </c>
      <c r="I307" s="17">
        <f t="shared" si="74"/>
        <v>17.834891480039303</v>
      </c>
      <c r="J307" s="17">
        <f t="shared" si="75"/>
        <v>-1.3548914800393028</v>
      </c>
      <c r="K307" s="47">
        <f t="shared" si="76"/>
        <v>1.8357309226830925</v>
      </c>
      <c r="L307" s="47">
        <f t="shared" si="77"/>
        <v>26.226665053339019</v>
      </c>
      <c r="P307" s="17">
        <f t="shared" si="78"/>
        <v>16.48</v>
      </c>
      <c r="Q307" s="17">
        <f t="shared" si="79"/>
        <v>10.804411499391486</v>
      </c>
      <c r="R307" s="17">
        <f t="shared" si="80"/>
        <v>116.73530784818298</v>
      </c>
      <c r="S307" s="17">
        <f t="shared" si="81"/>
        <v>17.776174724652861</v>
      </c>
      <c r="T307" s="17">
        <f t="shared" si="82"/>
        <v>-1.296174724652861</v>
      </c>
      <c r="U307" s="47">
        <f t="shared" si="83"/>
        <v>1.68006891682892</v>
      </c>
      <c r="V307" s="47">
        <f t="shared" si="84"/>
        <v>26.226665053339019</v>
      </c>
    </row>
    <row r="308" spans="1:22" x14ac:dyDescent="0.25">
      <c r="A308" s="70">
        <v>22</v>
      </c>
      <c r="B308" s="70">
        <v>9</v>
      </c>
      <c r="C308" s="83">
        <v>45.296835890805937</v>
      </c>
      <c r="D308" s="83">
        <v>18.643000000000001</v>
      </c>
      <c r="E308" s="17">
        <f t="shared" si="87"/>
        <v>14.418430676888283</v>
      </c>
      <c r="G308">
        <f t="shared" si="72"/>
        <v>2.9254707405133247</v>
      </c>
      <c r="H308" s="32">
        <f t="shared" si="73"/>
        <v>6.935567555232823E-2</v>
      </c>
      <c r="I308" s="17">
        <f t="shared" si="74"/>
        <v>21.48923262020919</v>
      </c>
      <c r="J308" s="17">
        <f t="shared" si="75"/>
        <v>-2.8462326202091894</v>
      </c>
      <c r="K308" s="47">
        <f t="shared" si="76"/>
        <v>8.1010401283428681</v>
      </c>
      <c r="L308" s="47">
        <f t="shared" si="77"/>
        <v>8.7509331533390107</v>
      </c>
      <c r="P308" s="17">
        <f t="shared" si="78"/>
        <v>18.643000000000001</v>
      </c>
      <c r="Q308" s="17">
        <f t="shared" si="79"/>
        <v>14.418430676888283</v>
      </c>
      <c r="R308" s="17">
        <f t="shared" si="80"/>
        <v>207.8911431842331</v>
      </c>
      <c r="S308" s="17">
        <f t="shared" si="81"/>
        <v>21.457064340322233</v>
      </c>
      <c r="T308" s="17">
        <f t="shared" si="82"/>
        <v>-2.8140643403222327</v>
      </c>
      <c r="U308" s="47">
        <f t="shared" si="83"/>
        <v>7.9189581114732031</v>
      </c>
      <c r="V308" s="47">
        <f t="shared" si="84"/>
        <v>8.7509331533390107</v>
      </c>
    </row>
    <row r="309" spans="1:22" x14ac:dyDescent="0.25">
      <c r="A309" s="70">
        <v>22</v>
      </c>
      <c r="B309" s="70">
        <v>11</v>
      </c>
      <c r="C309" s="83">
        <v>24.599848212239266</v>
      </c>
      <c r="D309" s="83">
        <v>12.875</v>
      </c>
      <c r="E309" s="17">
        <f t="shared" si="87"/>
        <v>7.8303748845764076</v>
      </c>
      <c r="G309">
        <f t="shared" si="72"/>
        <v>2.5552874465497997</v>
      </c>
      <c r="H309" s="32">
        <f t="shared" si="73"/>
        <v>0.12770780642568125</v>
      </c>
      <c r="I309" s="17">
        <f t="shared" si="74"/>
        <v>13.446471776407066</v>
      </c>
      <c r="J309" s="17">
        <f t="shared" si="75"/>
        <v>-0.57147177640706559</v>
      </c>
      <c r="K309" s="47">
        <f t="shared" si="76"/>
        <v>0.32657999122984716</v>
      </c>
      <c r="L309" s="47">
        <f t="shared" si="77"/>
        <v>76.146524886672367</v>
      </c>
      <c r="P309" s="17">
        <f t="shared" si="78"/>
        <v>12.875</v>
      </c>
      <c r="Q309" s="17">
        <f t="shared" si="79"/>
        <v>7.8303748845764076</v>
      </c>
      <c r="R309" s="17">
        <f t="shared" si="80"/>
        <v>61.314770833004992</v>
      </c>
      <c r="S309" s="17">
        <f t="shared" si="81"/>
        <v>14.128175957714822</v>
      </c>
      <c r="T309" s="17">
        <f t="shared" si="82"/>
        <v>-1.2531759577148218</v>
      </c>
      <c r="U309" s="47">
        <f t="shared" si="83"/>
        <v>1.570449980994461</v>
      </c>
      <c r="V309" s="47">
        <f t="shared" si="84"/>
        <v>76.146524886672367</v>
      </c>
    </row>
    <row r="310" spans="1:22" x14ac:dyDescent="0.25">
      <c r="A310" s="70">
        <v>22</v>
      </c>
      <c r="B310" s="70">
        <v>12</v>
      </c>
      <c r="C310" s="83">
        <v>40.802632852031472</v>
      </c>
      <c r="D310" s="83">
        <v>17.407</v>
      </c>
      <c r="E310" s="17">
        <f t="shared" si="87"/>
        <v>12.987881419129137</v>
      </c>
      <c r="G310">
        <f t="shared" si="72"/>
        <v>2.8568724241705721</v>
      </c>
      <c r="H310" s="32">
        <f t="shared" si="73"/>
        <v>7.6994851410265797E-2</v>
      </c>
      <c r="I310" s="17">
        <f t="shared" si="74"/>
        <v>20.209936330890429</v>
      </c>
      <c r="J310" s="17">
        <f t="shared" si="75"/>
        <v>-2.8029363308904287</v>
      </c>
      <c r="K310" s="47">
        <f t="shared" si="76"/>
        <v>7.8564520750254987</v>
      </c>
      <c r="L310" s="47">
        <f t="shared" si="77"/>
        <v>17.591293667624733</v>
      </c>
      <c r="P310" s="17">
        <f t="shared" si="78"/>
        <v>17.407</v>
      </c>
      <c r="Q310" s="17">
        <f t="shared" si="79"/>
        <v>12.987881419129137</v>
      </c>
      <c r="R310" s="17">
        <f t="shared" si="80"/>
        <v>168.68506375735987</v>
      </c>
      <c r="S310" s="17">
        <f t="shared" si="81"/>
        <v>20.098716717650461</v>
      </c>
      <c r="T310" s="17">
        <f t="shared" si="82"/>
        <v>-2.6917167176504613</v>
      </c>
      <c r="U310" s="47">
        <f t="shared" si="83"/>
        <v>7.2453388880789733</v>
      </c>
      <c r="V310" s="47">
        <f t="shared" si="84"/>
        <v>17.591293667624733</v>
      </c>
    </row>
    <row r="311" spans="1:22" x14ac:dyDescent="0.25">
      <c r="A311" s="70">
        <v>22</v>
      </c>
      <c r="B311" s="70">
        <v>13</v>
      </c>
      <c r="C311" s="83">
        <v>35.480550306114324</v>
      </c>
      <c r="D311" s="83">
        <v>16.067999999999998</v>
      </c>
      <c r="E311" s="17">
        <f t="shared" si="87"/>
        <v>11.29380992967751</v>
      </c>
      <c r="G311">
        <f t="shared" si="72"/>
        <v>2.7768297164970357</v>
      </c>
      <c r="H311" s="32">
        <f t="shared" si="73"/>
        <v>8.8544079121805674E-2</v>
      </c>
      <c r="I311" s="17">
        <f t="shared" si="74"/>
        <v>18.418969973749387</v>
      </c>
      <c r="J311" s="17">
        <f t="shared" si="75"/>
        <v>-2.3509699737493897</v>
      </c>
      <c r="K311" s="47">
        <f t="shared" si="76"/>
        <v>5.5270598174712058</v>
      </c>
      <c r="L311" s="47">
        <f t="shared" si="77"/>
        <v>30.616275891434288</v>
      </c>
      <c r="P311" s="17">
        <f t="shared" si="78"/>
        <v>16.067999999999998</v>
      </c>
      <c r="Q311" s="17">
        <f t="shared" si="79"/>
        <v>11.29380992967751</v>
      </c>
      <c r="R311" s="17">
        <f t="shared" si="80"/>
        <v>127.55014272768231</v>
      </c>
      <c r="S311" s="17">
        <f t="shared" si="81"/>
        <v>18.322934428330836</v>
      </c>
      <c r="T311" s="17">
        <f t="shared" si="82"/>
        <v>-2.2549344283308379</v>
      </c>
      <c r="U311" s="47">
        <f t="shared" si="83"/>
        <v>5.0847292760717231</v>
      </c>
      <c r="V311" s="47">
        <f t="shared" si="84"/>
        <v>30.616275891434288</v>
      </c>
    </row>
    <row r="312" spans="1:22" x14ac:dyDescent="0.25">
      <c r="A312" s="70">
        <v>22</v>
      </c>
      <c r="B312" s="70">
        <v>26</v>
      </c>
      <c r="C312" s="83">
        <v>51.446797943865761</v>
      </c>
      <c r="D312" s="83">
        <v>20.703000000000003</v>
      </c>
      <c r="E312" s="17">
        <f t="shared" si="87"/>
        <v>16.376024398032389</v>
      </c>
      <c r="G312">
        <f t="shared" si="72"/>
        <v>3.0302786173065748</v>
      </c>
      <c r="H312" s="32">
        <f t="shared" si="73"/>
        <v>6.106488215296943E-2</v>
      </c>
      <c r="I312" s="17">
        <f t="shared" si="74"/>
        <v>22.969450621768058</v>
      </c>
      <c r="J312" s="17">
        <f t="shared" si="75"/>
        <v>-2.2664506217680547</v>
      </c>
      <c r="K312" s="47">
        <f t="shared" si="76"/>
        <v>5.1367984209128013</v>
      </c>
      <c r="L312" s="47">
        <f t="shared" si="77"/>
        <v>0.80675896286281024</v>
      </c>
      <c r="P312" s="17">
        <f t="shared" si="78"/>
        <v>20.703000000000003</v>
      </c>
      <c r="Q312" s="17">
        <f t="shared" si="79"/>
        <v>16.376024398032389</v>
      </c>
      <c r="R312" s="17">
        <f t="shared" si="80"/>
        <v>268.17417508495203</v>
      </c>
      <c r="S312" s="17">
        <f t="shared" si="81"/>
        <v>23.106336250964006</v>
      </c>
      <c r="T312" s="17">
        <f t="shared" si="82"/>
        <v>-2.4033362509640028</v>
      </c>
      <c r="U312" s="47">
        <f t="shared" si="83"/>
        <v>5.7760251351977088</v>
      </c>
      <c r="V312" s="47">
        <f t="shared" si="84"/>
        <v>0.80675896286281024</v>
      </c>
    </row>
    <row r="313" spans="1:22" x14ac:dyDescent="0.25">
      <c r="A313" s="70">
        <v>22</v>
      </c>
      <c r="B313" s="70">
        <v>29</v>
      </c>
      <c r="C313" s="83">
        <v>50.145844432641567</v>
      </c>
      <c r="D313" s="83">
        <v>19.57</v>
      </c>
      <c r="E313" s="17">
        <f t="shared" ref="E313:E327" si="88">C313/PI()</f>
        <v>15.961918033944212</v>
      </c>
      <c r="G313">
        <f t="shared" si="72"/>
        <v>2.9739977814079848</v>
      </c>
      <c r="H313" s="32">
        <f t="shared" si="73"/>
        <v>6.2649112586183262E-2</v>
      </c>
      <c r="I313" s="17">
        <f t="shared" si="74"/>
        <v>22.678933694820451</v>
      </c>
      <c r="J313" s="17">
        <f t="shared" si="75"/>
        <v>-3.1089336948204505</v>
      </c>
      <c r="K313" s="47">
        <f t="shared" si="76"/>
        <v>9.6654687187899384</v>
      </c>
      <c r="L313" s="47">
        <f t="shared" si="77"/>
        <v>4.1257637676247239</v>
      </c>
      <c r="P313" s="17">
        <f t="shared" si="78"/>
        <v>19.57</v>
      </c>
      <c r="Q313" s="17">
        <f t="shared" si="79"/>
        <v>15.961918033944212</v>
      </c>
      <c r="R313" s="17">
        <f t="shared" si="80"/>
        <v>254.78282732235346</v>
      </c>
      <c r="S313" s="17">
        <f t="shared" si="81"/>
        <v>22.777642690257615</v>
      </c>
      <c r="T313" s="17">
        <f t="shared" si="82"/>
        <v>-3.2076426902576145</v>
      </c>
      <c r="U313" s="47">
        <f t="shared" si="83"/>
        <v>10.288971628363107</v>
      </c>
      <c r="V313" s="47">
        <f t="shared" si="84"/>
        <v>4.1257637676247239</v>
      </c>
    </row>
    <row r="314" spans="1:22" x14ac:dyDescent="0.25">
      <c r="A314" s="70">
        <v>22</v>
      </c>
      <c r="B314" s="70">
        <v>32</v>
      </c>
      <c r="C314" s="83">
        <v>50.264112933661963</v>
      </c>
      <c r="D314" s="83">
        <v>21.218</v>
      </c>
      <c r="E314" s="17">
        <f t="shared" si="88"/>
        <v>15.99956406704314</v>
      </c>
      <c r="G314">
        <f t="shared" si="72"/>
        <v>3.0548498780370799</v>
      </c>
      <c r="H314" s="32">
        <f t="shared" si="73"/>
        <v>6.2501702909509876E-2</v>
      </c>
      <c r="I314" s="17">
        <f t="shared" si="74"/>
        <v>22.705809988160048</v>
      </c>
      <c r="J314" s="17">
        <f t="shared" si="75"/>
        <v>-1.4878099881600484</v>
      </c>
      <c r="K314" s="47">
        <f t="shared" si="76"/>
        <v>2.2135785608688034</v>
      </c>
      <c r="L314" s="47">
        <f t="shared" si="77"/>
        <v>0.14684041524376582</v>
      </c>
      <c r="P314" s="17">
        <f t="shared" si="78"/>
        <v>21.218</v>
      </c>
      <c r="Q314" s="17">
        <f t="shared" si="79"/>
        <v>15.99956406704314</v>
      </c>
      <c r="R314" s="17">
        <f t="shared" si="80"/>
        <v>255.98605033541804</v>
      </c>
      <c r="S314" s="17">
        <f t="shared" si="81"/>
        <v>22.80797161444444</v>
      </c>
      <c r="T314" s="17">
        <f t="shared" si="82"/>
        <v>-1.5899716144444405</v>
      </c>
      <c r="U314" s="47">
        <f t="shared" si="83"/>
        <v>2.5280097347390607</v>
      </c>
      <c r="V314" s="47">
        <f t="shared" si="84"/>
        <v>0.14684041524376582</v>
      </c>
    </row>
    <row r="315" spans="1:22" x14ac:dyDescent="0.25">
      <c r="A315" s="70">
        <v>22</v>
      </c>
      <c r="B315" s="70">
        <v>34</v>
      </c>
      <c r="C315" s="83">
        <v>49.317964925498913</v>
      </c>
      <c r="D315" s="83">
        <v>21.218</v>
      </c>
      <c r="E315" s="17">
        <f t="shared" si="88"/>
        <v>15.69839580225174</v>
      </c>
      <c r="G315">
        <f t="shared" si="72"/>
        <v>3.0548498780370799</v>
      </c>
      <c r="H315" s="32">
        <f t="shared" si="73"/>
        <v>6.3700776346622787E-2</v>
      </c>
      <c r="I315" s="17">
        <f t="shared" si="74"/>
        <v>22.488111210874809</v>
      </c>
      <c r="J315" s="17">
        <f t="shared" si="75"/>
        <v>-1.2701112108748092</v>
      </c>
      <c r="K315" s="47">
        <f t="shared" si="76"/>
        <v>1.613182487989874</v>
      </c>
      <c r="L315" s="47">
        <f t="shared" si="77"/>
        <v>0.14684041524376582</v>
      </c>
      <c r="P315" s="17">
        <f t="shared" si="78"/>
        <v>21.218</v>
      </c>
      <c r="Q315" s="17">
        <f t="shared" si="79"/>
        <v>15.69839580225174</v>
      </c>
      <c r="R315" s="17">
        <f t="shared" si="80"/>
        <v>246.43963076415505</v>
      </c>
      <c r="S315" s="17">
        <f t="shared" si="81"/>
        <v>22.56283314913604</v>
      </c>
      <c r="T315" s="17">
        <f t="shared" si="82"/>
        <v>-1.3448331491360399</v>
      </c>
      <c r="U315" s="47">
        <f t="shared" si="83"/>
        <v>1.8085761990151581</v>
      </c>
      <c r="V315" s="47">
        <f t="shared" si="84"/>
        <v>0.14684041524376582</v>
      </c>
    </row>
    <row r="316" spans="1:22" x14ac:dyDescent="0.25">
      <c r="A316" s="70">
        <v>22</v>
      </c>
      <c r="B316" s="70">
        <v>39</v>
      </c>
      <c r="C316" s="83">
        <v>53.575630962232623</v>
      </c>
      <c r="D316" s="83">
        <v>20.6</v>
      </c>
      <c r="E316" s="17">
        <f t="shared" si="88"/>
        <v>17.053652993813039</v>
      </c>
      <c r="G316">
        <f t="shared" si="72"/>
        <v>3.0252910757955354</v>
      </c>
      <c r="H316" s="32">
        <f t="shared" si="73"/>
        <v>5.8638462994573301E-2</v>
      </c>
      <c r="I316" s="17">
        <f t="shared" si="74"/>
        <v>23.421639831955741</v>
      </c>
      <c r="J316" s="17">
        <f t="shared" si="75"/>
        <v>-2.8216398319557392</v>
      </c>
      <c r="K316" s="47">
        <f t="shared" si="76"/>
        <v>7.9616513412792118</v>
      </c>
      <c r="L316" s="47">
        <f t="shared" si="77"/>
        <v>1.0023966723866227</v>
      </c>
      <c r="P316" s="17">
        <f t="shared" si="78"/>
        <v>20.6</v>
      </c>
      <c r="Q316" s="17">
        <f t="shared" si="79"/>
        <v>17.053652993813039</v>
      </c>
      <c r="R316" s="17">
        <f t="shared" si="80"/>
        <v>290.8270804333884</v>
      </c>
      <c r="S316" s="17">
        <f t="shared" si="81"/>
        <v>23.620828950374602</v>
      </c>
      <c r="T316" s="17">
        <f t="shared" si="82"/>
        <v>-3.0208289503746002</v>
      </c>
      <c r="U316" s="47">
        <f t="shared" si="83"/>
        <v>9.1254075474213092</v>
      </c>
      <c r="V316" s="47">
        <f t="shared" si="84"/>
        <v>1.0023966723866227</v>
      </c>
    </row>
    <row r="317" spans="1:22" x14ac:dyDescent="0.25">
      <c r="A317" s="70">
        <v>23</v>
      </c>
      <c r="B317" s="70">
        <v>1</v>
      </c>
      <c r="C317" s="83">
        <v>31.932495275502884</v>
      </c>
      <c r="D317" s="83">
        <v>16.48</v>
      </c>
      <c r="E317" s="17">
        <f t="shared" si="88"/>
        <v>10.164428936709756</v>
      </c>
      <c r="G317">
        <f t="shared" si="72"/>
        <v>2.8021475244813256</v>
      </c>
      <c r="H317" s="32">
        <f t="shared" si="73"/>
        <v>9.8382310135339671E-2</v>
      </c>
      <c r="I317" s="17">
        <f t="shared" si="74"/>
        <v>17.019078693992387</v>
      </c>
      <c r="J317" s="17">
        <f t="shared" si="75"/>
        <v>-0.53907869399238706</v>
      </c>
      <c r="K317" s="47">
        <f t="shared" si="76"/>
        <v>0.29060583831653769</v>
      </c>
      <c r="L317" s="47">
        <f t="shared" si="77"/>
        <v>26.226665053339019</v>
      </c>
      <c r="P317" s="17">
        <f t="shared" si="78"/>
        <v>16.48</v>
      </c>
      <c r="Q317" s="17">
        <f t="shared" si="79"/>
        <v>10.164428936709756</v>
      </c>
      <c r="R317" s="17">
        <f t="shared" si="80"/>
        <v>103.31561560942262</v>
      </c>
      <c r="S317" s="17">
        <f t="shared" si="81"/>
        <v>17.038349004835208</v>
      </c>
      <c r="T317" s="17">
        <f t="shared" si="82"/>
        <v>-0.55834900483520755</v>
      </c>
      <c r="U317" s="47">
        <f t="shared" si="83"/>
        <v>0.31175361120046663</v>
      </c>
      <c r="V317" s="47">
        <f t="shared" si="84"/>
        <v>26.226665053339019</v>
      </c>
    </row>
    <row r="318" spans="1:22" x14ac:dyDescent="0.25">
      <c r="A318" s="70">
        <v>23</v>
      </c>
      <c r="B318" s="70">
        <v>2</v>
      </c>
      <c r="C318" s="83">
        <v>42.103586363255673</v>
      </c>
      <c r="D318" s="83">
        <v>18.54</v>
      </c>
      <c r="E318" s="17">
        <f t="shared" si="88"/>
        <v>13.401987783217315</v>
      </c>
      <c r="G318">
        <f t="shared" si="72"/>
        <v>2.919930560137709</v>
      </c>
      <c r="H318" s="32">
        <f t="shared" si="73"/>
        <v>7.461579701275757E-2</v>
      </c>
      <c r="I318" s="17">
        <f t="shared" si="74"/>
        <v>20.599959292734329</v>
      </c>
      <c r="J318" s="17">
        <f t="shared" si="75"/>
        <v>-2.0599592927343302</v>
      </c>
      <c r="K318" s="47">
        <f t="shared" si="76"/>
        <v>4.2434322877225217</v>
      </c>
      <c r="L318" s="47">
        <f t="shared" si="77"/>
        <v>9.3709308628628296</v>
      </c>
      <c r="P318" s="17">
        <f t="shared" si="78"/>
        <v>18.54</v>
      </c>
      <c r="Q318" s="17">
        <f t="shared" si="79"/>
        <v>13.401987783217315</v>
      </c>
      <c r="R318" s="17">
        <f t="shared" si="80"/>
        <v>179.61327654150617</v>
      </c>
      <c r="S318" s="17">
        <f t="shared" si="81"/>
        <v>20.505219042865168</v>
      </c>
      <c r="T318" s="17">
        <f t="shared" si="82"/>
        <v>-1.9652190428651686</v>
      </c>
      <c r="U318" s="47">
        <f t="shared" si="83"/>
        <v>3.8620858864398895</v>
      </c>
      <c r="V318" s="47">
        <f t="shared" si="84"/>
        <v>9.3709308628628296</v>
      </c>
    </row>
    <row r="319" spans="1:22" x14ac:dyDescent="0.25">
      <c r="A319" s="70">
        <v>23</v>
      </c>
      <c r="B319" s="70">
        <v>3</v>
      </c>
      <c r="C319" s="83">
        <v>36.07189281121623</v>
      </c>
      <c r="D319" s="83">
        <v>17.510000000000002</v>
      </c>
      <c r="E319" s="17">
        <f t="shared" si="88"/>
        <v>11.482040095172136</v>
      </c>
      <c r="G319">
        <f t="shared" si="72"/>
        <v>2.8627721462977607</v>
      </c>
      <c r="H319" s="32">
        <f t="shared" si="73"/>
        <v>8.7092536841120324E-2</v>
      </c>
      <c r="I319" s="17">
        <f t="shared" si="74"/>
        <v>18.63503949957947</v>
      </c>
      <c r="J319" s="17">
        <f t="shared" si="75"/>
        <v>-1.1250394995794686</v>
      </c>
      <c r="K319" s="47">
        <f t="shared" si="76"/>
        <v>1.2657138756140212</v>
      </c>
      <c r="L319" s="47">
        <f t="shared" si="77"/>
        <v>16.737897958100913</v>
      </c>
      <c r="P319" s="17">
        <f t="shared" si="78"/>
        <v>17.510000000000002</v>
      </c>
      <c r="Q319" s="17">
        <f t="shared" si="79"/>
        <v>11.482040095172136</v>
      </c>
      <c r="R319" s="17">
        <f t="shared" si="80"/>
        <v>131.83724474714057</v>
      </c>
      <c r="S319" s="17">
        <f t="shared" si="81"/>
        <v>18.529197399495171</v>
      </c>
      <c r="T319" s="17">
        <f t="shared" si="82"/>
        <v>-1.0191973994951695</v>
      </c>
      <c r="U319" s="47">
        <f t="shared" si="83"/>
        <v>1.0387633391377162</v>
      </c>
      <c r="V319" s="47">
        <f t="shared" si="84"/>
        <v>16.737897958100913</v>
      </c>
    </row>
    <row r="320" spans="1:22" x14ac:dyDescent="0.25">
      <c r="A320" s="70">
        <v>23</v>
      </c>
      <c r="B320" s="70">
        <v>4</v>
      </c>
      <c r="C320" s="83">
        <v>33.706522790808613</v>
      </c>
      <c r="D320" s="83">
        <v>17.510000000000002</v>
      </c>
      <c r="E320" s="17">
        <f t="shared" si="88"/>
        <v>10.729119433193636</v>
      </c>
      <c r="G320">
        <f t="shared" si="72"/>
        <v>2.8627721462977607</v>
      </c>
      <c r="H320" s="32">
        <f t="shared" si="73"/>
        <v>9.3204293812427008E-2</v>
      </c>
      <c r="I320" s="17">
        <f t="shared" si="74"/>
        <v>17.742062124876774</v>
      </c>
      <c r="J320" s="17">
        <f t="shared" si="75"/>
        <v>-0.23206212487677291</v>
      </c>
      <c r="K320" s="47">
        <f t="shared" si="76"/>
        <v>5.3852829802322949E-2</v>
      </c>
      <c r="L320" s="47">
        <f t="shared" si="77"/>
        <v>16.737897958100913</v>
      </c>
      <c r="P320" s="17">
        <f t="shared" si="78"/>
        <v>17.510000000000002</v>
      </c>
      <c r="Q320" s="17">
        <f t="shared" si="79"/>
        <v>10.729119433193636</v>
      </c>
      <c r="R320" s="17">
        <f t="shared" si="80"/>
        <v>115.11400381173334</v>
      </c>
      <c r="S320" s="17">
        <f t="shared" si="81"/>
        <v>17.690714772977952</v>
      </c>
      <c r="T320" s="17">
        <f t="shared" si="82"/>
        <v>-0.18071477297795013</v>
      </c>
      <c r="U320" s="47">
        <f t="shared" si="83"/>
        <v>3.2657829172472057E-2</v>
      </c>
      <c r="V320" s="47">
        <f t="shared" si="84"/>
        <v>16.737897958100913</v>
      </c>
    </row>
    <row r="321" spans="1:22" x14ac:dyDescent="0.25">
      <c r="A321" s="70">
        <v>23</v>
      </c>
      <c r="B321" s="70">
        <v>5</v>
      </c>
      <c r="C321" s="83">
        <v>42.57666036733719</v>
      </c>
      <c r="D321" s="83">
        <v>19.260999999999999</v>
      </c>
      <c r="E321" s="17">
        <f t="shared" si="88"/>
        <v>13.552571915613013</v>
      </c>
      <c r="G321">
        <f t="shared" si="72"/>
        <v>2.9580823261020854</v>
      </c>
      <c r="H321" s="32">
        <f t="shared" si="73"/>
        <v>7.3786732601504715E-2</v>
      </c>
      <c r="I321" s="17">
        <f t="shared" si="74"/>
        <v>20.737637573834569</v>
      </c>
      <c r="J321" s="17">
        <f t="shared" si="75"/>
        <v>-1.4766375738345694</v>
      </c>
      <c r="K321" s="47">
        <f t="shared" si="76"/>
        <v>2.1804585244600432</v>
      </c>
      <c r="L321" s="47">
        <f t="shared" si="77"/>
        <v>5.4765248961961586</v>
      </c>
      <c r="P321" s="17">
        <f t="shared" si="78"/>
        <v>19.260999999999999</v>
      </c>
      <c r="Q321" s="17">
        <f t="shared" si="79"/>
        <v>13.552571915613013</v>
      </c>
      <c r="R321" s="17">
        <f t="shared" si="80"/>
        <v>183.67220552786259</v>
      </c>
      <c r="S321" s="17">
        <f t="shared" si="81"/>
        <v>20.650351921843988</v>
      </c>
      <c r="T321" s="17">
        <f t="shared" si="82"/>
        <v>-1.3893519218439891</v>
      </c>
      <c r="U321" s="47">
        <f t="shared" si="83"/>
        <v>1.9302987627315862</v>
      </c>
      <c r="V321" s="47">
        <f t="shared" si="84"/>
        <v>5.4765248961961586</v>
      </c>
    </row>
    <row r="322" spans="1:22" x14ac:dyDescent="0.25">
      <c r="A322" s="70">
        <v>23</v>
      </c>
      <c r="B322" s="70">
        <v>6</v>
      </c>
      <c r="C322" s="83">
        <v>47.780474412233943</v>
      </c>
      <c r="D322" s="83">
        <v>19.776</v>
      </c>
      <c r="E322" s="17">
        <f t="shared" si="88"/>
        <v>15.20899737196571</v>
      </c>
      <c r="G322">
        <f t="shared" si="72"/>
        <v>2.9844690812752801</v>
      </c>
      <c r="H322" s="32">
        <f t="shared" si="73"/>
        <v>6.5750553803321066E-2</v>
      </c>
      <c r="I322" s="17">
        <f t="shared" si="74"/>
        <v>22.12078500211452</v>
      </c>
      <c r="J322" s="17">
        <f t="shared" si="75"/>
        <v>-2.34478500211452</v>
      </c>
      <c r="K322" s="47">
        <f t="shared" si="76"/>
        <v>5.4980167061411898</v>
      </c>
      <c r="L322" s="47">
        <f t="shared" si="77"/>
        <v>3.3313463485771058</v>
      </c>
      <c r="P322" s="17">
        <f t="shared" si="78"/>
        <v>19.776</v>
      </c>
      <c r="Q322" s="17">
        <f t="shared" si="79"/>
        <v>15.20899737196571</v>
      </c>
      <c r="R322" s="17">
        <f t="shared" si="80"/>
        <v>231.31360106045986</v>
      </c>
      <c r="S322" s="17">
        <f t="shared" si="81"/>
        <v>22.152261167917381</v>
      </c>
      <c r="T322" s="17">
        <f t="shared" si="82"/>
        <v>-2.3762611679173808</v>
      </c>
      <c r="U322" s="47">
        <f t="shared" si="83"/>
        <v>5.6466171381520747</v>
      </c>
      <c r="V322" s="47">
        <f t="shared" si="84"/>
        <v>3.3313463485771058</v>
      </c>
    </row>
    <row r="323" spans="1:22" x14ac:dyDescent="0.25">
      <c r="A323" s="70">
        <v>23</v>
      </c>
      <c r="B323" s="70">
        <v>7</v>
      </c>
      <c r="C323" s="83">
        <v>22.825820696933548</v>
      </c>
      <c r="D323" s="83">
        <v>13.39</v>
      </c>
      <c r="E323" s="17">
        <f t="shared" si="88"/>
        <v>7.2656843880925317</v>
      </c>
      <c r="G323">
        <f t="shared" si="72"/>
        <v>2.5945081597030812</v>
      </c>
      <c r="H323" s="32">
        <f t="shared" si="73"/>
        <v>0.13763328360902435</v>
      </c>
      <c r="I323" s="17">
        <f t="shared" si="74"/>
        <v>12.415797377033277</v>
      </c>
      <c r="J323" s="17">
        <f t="shared" si="75"/>
        <v>0.97420262296672355</v>
      </c>
      <c r="K323" s="47">
        <f t="shared" si="76"/>
        <v>0.94907075059524415</v>
      </c>
      <c r="L323" s="47">
        <f t="shared" si="77"/>
        <v>67.423766339053316</v>
      </c>
      <c r="P323" s="17">
        <f t="shared" si="78"/>
        <v>13.39</v>
      </c>
      <c r="Q323" s="17">
        <f t="shared" si="79"/>
        <v>7.2656843880925317</v>
      </c>
      <c r="R323" s="17">
        <f t="shared" si="80"/>
        <v>52.790169627371547</v>
      </c>
      <c r="S323" s="17">
        <f t="shared" si="81"/>
        <v>13.372393477250908</v>
      </c>
      <c r="T323" s="17">
        <f t="shared" si="82"/>
        <v>1.760652274909269E-2</v>
      </c>
      <c r="U323" s="47">
        <f t="shared" si="83"/>
        <v>3.0998964331431842E-4</v>
      </c>
      <c r="V323" s="47">
        <f t="shared" si="84"/>
        <v>67.423766339053316</v>
      </c>
    </row>
    <row r="324" spans="1:22" x14ac:dyDescent="0.25">
      <c r="A324" s="70">
        <v>23</v>
      </c>
      <c r="B324" s="70">
        <v>8</v>
      </c>
      <c r="C324" s="83">
        <v>44.46895638366329</v>
      </c>
      <c r="D324" s="83">
        <v>18.54</v>
      </c>
      <c r="E324" s="17">
        <f t="shared" si="88"/>
        <v>14.154908445195813</v>
      </c>
      <c r="G324">
        <f t="shared" ref="G324:G387" si="89">LN(D324)</f>
        <v>2.919930560137709</v>
      </c>
      <c r="H324" s="32">
        <f t="shared" ref="H324:H387" si="90">1/E324</f>
        <v>7.0646871639738568E-2</v>
      </c>
      <c r="I324" s="17">
        <f t="shared" ref="I324:I387" si="91">EXP($N$10+$N$11*H324)</f>
        <v>21.267450842848362</v>
      </c>
      <c r="J324" s="17">
        <f t="shared" ref="J324:J387" si="92">D324-I324</f>
        <v>-2.7274508428483628</v>
      </c>
      <c r="K324" s="47">
        <f t="shared" ref="K324:K387" si="93">J324^2</f>
        <v>7.4389881001542451</v>
      </c>
      <c r="L324" s="47">
        <f t="shared" ref="L324:L387" si="94">(D324-$N$12)^2</f>
        <v>9.3709308628628296</v>
      </c>
      <c r="P324" s="17">
        <f t="shared" ref="P324:P387" si="95">D324</f>
        <v>18.54</v>
      </c>
      <c r="Q324" s="17">
        <f t="shared" ref="Q324:Q387" si="96">E324</f>
        <v>14.154908445195813</v>
      </c>
      <c r="R324" s="17">
        <f t="shared" ref="R324:R387" si="97">Q324^2</f>
        <v>200.36143309187577</v>
      </c>
      <c r="S324" s="17">
        <f t="shared" ref="S324:S387" si="98">$X$10+$X$11*Q324+$X$12*R324</f>
        <v>21.216557313108726</v>
      </c>
      <c r="T324" s="17">
        <f t="shared" ref="T324:T387" si="99">P324-S324</f>
        <v>-2.6765573131087272</v>
      </c>
      <c r="U324" s="47">
        <f t="shared" ref="U324:U387" si="100">T324^2</f>
        <v>7.1639590503558095</v>
      </c>
      <c r="V324" s="47">
        <f t="shared" ref="V324:V387" si="101">(P324-$X$13)^2</f>
        <v>9.3709308628628296</v>
      </c>
    </row>
    <row r="325" spans="1:22" x14ac:dyDescent="0.25">
      <c r="A325" s="70">
        <v>23</v>
      </c>
      <c r="B325" s="70">
        <v>9</v>
      </c>
      <c r="C325" s="83">
        <v>41.985317862235277</v>
      </c>
      <c r="D325" s="83">
        <v>17.201000000000001</v>
      </c>
      <c r="E325" s="17">
        <f t="shared" si="88"/>
        <v>13.364341750118385</v>
      </c>
      <c r="G325">
        <f t="shared" si="89"/>
        <v>2.844967521664254</v>
      </c>
      <c r="H325" s="32">
        <f t="shared" si="90"/>
        <v>7.4825982356455503E-2</v>
      </c>
      <c r="I325" s="17">
        <f t="shared" si="91"/>
        <v>20.565200420801148</v>
      </c>
      <c r="J325" s="17">
        <f t="shared" si="92"/>
        <v>-3.3642004208011471</v>
      </c>
      <c r="K325" s="47">
        <f t="shared" si="93"/>
        <v>11.317844471318615</v>
      </c>
      <c r="L325" s="47">
        <f t="shared" si="94"/>
        <v>19.361739086672351</v>
      </c>
      <c r="P325" s="17">
        <f t="shared" si="95"/>
        <v>17.201000000000001</v>
      </c>
      <c r="Q325" s="17">
        <f t="shared" si="96"/>
        <v>13.364341750118385</v>
      </c>
      <c r="R325" s="17">
        <f t="shared" si="97"/>
        <v>178.60563041395733</v>
      </c>
      <c r="S325" s="17">
        <f t="shared" si="98"/>
        <v>20.468711977422792</v>
      </c>
      <c r="T325" s="17">
        <f t="shared" si="99"/>
        <v>-3.2677119774227918</v>
      </c>
      <c r="U325" s="47">
        <f t="shared" si="100"/>
        <v>10.677941567392372</v>
      </c>
      <c r="V325" s="47">
        <f t="shared" si="101"/>
        <v>19.361739086672351</v>
      </c>
    </row>
    <row r="326" spans="1:22" x14ac:dyDescent="0.25">
      <c r="A326" s="70">
        <v>23</v>
      </c>
      <c r="B326" s="70">
        <v>10</v>
      </c>
      <c r="C326" s="83">
        <v>22.825820696933548</v>
      </c>
      <c r="D326" s="83">
        <v>13.39</v>
      </c>
      <c r="E326" s="17">
        <f t="shared" si="88"/>
        <v>7.2656843880925317</v>
      </c>
      <c r="G326">
        <f t="shared" si="89"/>
        <v>2.5945081597030812</v>
      </c>
      <c r="H326" s="32">
        <f t="shared" si="90"/>
        <v>0.13763328360902435</v>
      </c>
      <c r="I326" s="17">
        <f t="shared" si="91"/>
        <v>12.415797377033277</v>
      </c>
      <c r="J326" s="17">
        <f t="shared" si="92"/>
        <v>0.97420262296672355</v>
      </c>
      <c r="K326" s="47">
        <f t="shared" si="93"/>
        <v>0.94907075059524415</v>
      </c>
      <c r="L326" s="47">
        <f t="shared" si="94"/>
        <v>67.423766339053316</v>
      </c>
      <c r="P326" s="17">
        <f t="shared" si="95"/>
        <v>13.39</v>
      </c>
      <c r="Q326" s="17">
        <f t="shared" si="96"/>
        <v>7.2656843880925317</v>
      </c>
      <c r="R326" s="17">
        <f t="shared" si="97"/>
        <v>52.790169627371547</v>
      </c>
      <c r="S326" s="17">
        <f t="shared" si="98"/>
        <v>13.372393477250908</v>
      </c>
      <c r="T326" s="17">
        <f t="shared" si="99"/>
        <v>1.760652274909269E-2</v>
      </c>
      <c r="U326" s="47">
        <f t="shared" si="100"/>
        <v>3.0998964331431842E-4</v>
      </c>
      <c r="V326" s="47">
        <f t="shared" si="101"/>
        <v>67.423766339053316</v>
      </c>
    </row>
    <row r="327" spans="1:22" x14ac:dyDescent="0.25">
      <c r="A327" s="70">
        <v>23</v>
      </c>
      <c r="B327" s="70">
        <v>11</v>
      </c>
      <c r="C327" s="83">
        <v>41.748780860194515</v>
      </c>
      <c r="D327" s="83">
        <v>19.055</v>
      </c>
      <c r="E327" s="17">
        <f t="shared" si="88"/>
        <v>13.289049683920535</v>
      </c>
      <c r="G327">
        <f t="shared" si="89"/>
        <v>2.9473295343258235</v>
      </c>
      <c r="H327" s="32">
        <f t="shared" si="90"/>
        <v>7.5249925599268283E-2</v>
      </c>
      <c r="I327" s="17">
        <f t="shared" si="91"/>
        <v>20.495270221942175</v>
      </c>
      <c r="J327" s="17">
        <f t="shared" si="92"/>
        <v>-1.4402702219421748</v>
      </c>
      <c r="K327" s="47">
        <f t="shared" si="93"/>
        <v>2.0743783122133617</v>
      </c>
      <c r="L327" s="47">
        <f t="shared" si="94"/>
        <v>6.4831223152437767</v>
      </c>
      <c r="P327" s="17">
        <f t="shared" si="95"/>
        <v>19.055</v>
      </c>
      <c r="Q327" s="17">
        <f t="shared" si="96"/>
        <v>13.289049683920535</v>
      </c>
      <c r="R327" s="17">
        <f t="shared" si="97"/>
        <v>176.59884150170848</v>
      </c>
      <c r="S327" s="17">
        <f t="shared" si="98"/>
        <v>20.395429231700849</v>
      </c>
      <c r="T327" s="17">
        <f t="shared" si="99"/>
        <v>-1.340429231700849</v>
      </c>
      <c r="U327" s="47">
        <f t="shared" si="100"/>
        <v>1.7967505251981284</v>
      </c>
      <c r="V327" s="47">
        <f t="shared" si="101"/>
        <v>6.4831223152437767</v>
      </c>
    </row>
    <row r="328" spans="1:22" x14ac:dyDescent="0.25">
      <c r="A328" s="70">
        <v>23</v>
      </c>
      <c r="B328" s="70">
        <v>16</v>
      </c>
      <c r="C328" s="83">
        <v>51.210260941824998</v>
      </c>
      <c r="D328" s="83">
        <v>20.908999999999999</v>
      </c>
      <c r="E328" s="17">
        <f t="shared" ref="E328:E335" si="102">C328/PI()</f>
        <v>16.300732331834535</v>
      </c>
      <c r="G328">
        <f t="shared" si="89"/>
        <v>3.0401796882892862</v>
      </c>
      <c r="H328" s="32">
        <f t="shared" si="90"/>
        <v>6.1346937035893091E-2</v>
      </c>
      <c r="I328" s="17">
        <f t="shared" si="91"/>
        <v>22.91745631838349</v>
      </c>
      <c r="J328" s="17">
        <f t="shared" si="92"/>
        <v>-2.0084563183834909</v>
      </c>
      <c r="K328" s="47">
        <f t="shared" si="93"/>
        <v>4.0338967828545664</v>
      </c>
      <c r="L328" s="47">
        <f t="shared" si="94"/>
        <v>0.47913754381519713</v>
      </c>
      <c r="P328" s="17">
        <f t="shared" si="95"/>
        <v>20.908999999999999</v>
      </c>
      <c r="Q328" s="17">
        <f t="shared" si="96"/>
        <v>16.300732331834535</v>
      </c>
      <c r="R328" s="17">
        <f t="shared" si="97"/>
        <v>265.71387455411576</v>
      </c>
      <c r="S328" s="17">
        <f t="shared" si="98"/>
        <v>23.047379629892617</v>
      </c>
      <c r="T328" s="17">
        <f t="shared" si="99"/>
        <v>-2.1383796298926185</v>
      </c>
      <c r="U328" s="47">
        <f t="shared" si="100"/>
        <v>4.572667441539692</v>
      </c>
      <c r="V328" s="47">
        <f t="shared" si="101"/>
        <v>0.47913754381519713</v>
      </c>
    </row>
    <row r="329" spans="1:22" x14ac:dyDescent="0.25">
      <c r="A329" s="70">
        <v>23</v>
      </c>
      <c r="B329" s="70">
        <v>18</v>
      </c>
      <c r="C329" s="83">
        <v>52.511214453049185</v>
      </c>
      <c r="D329" s="83">
        <v>19.57</v>
      </c>
      <c r="E329" s="17">
        <f t="shared" si="102"/>
        <v>16.714838695922712</v>
      </c>
      <c r="G329">
        <f t="shared" si="89"/>
        <v>2.9739977814079848</v>
      </c>
      <c r="H329" s="32">
        <f t="shared" si="90"/>
        <v>5.9827080487706547E-2</v>
      </c>
      <c r="I329" s="17">
        <f t="shared" si="91"/>
        <v>23.199026670433785</v>
      </c>
      <c r="J329" s="17">
        <f t="shared" si="92"/>
        <v>-3.6290266704337846</v>
      </c>
      <c r="K329" s="47">
        <f t="shared" si="93"/>
        <v>13.169834574719721</v>
      </c>
      <c r="L329" s="47">
        <f t="shared" si="94"/>
        <v>4.1257637676247239</v>
      </c>
      <c r="P329" s="17">
        <f t="shared" si="95"/>
        <v>19.57</v>
      </c>
      <c r="Q329" s="17">
        <f t="shared" si="96"/>
        <v>16.714838695922712</v>
      </c>
      <c r="R329" s="17">
        <f t="shared" si="97"/>
        <v>279.38583263071524</v>
      </c>
      <c r="S329" s="17">
        <f t="shared" si="98"/>
        <v>23.367208900971473</v>
      </c>
      <c r="T329" s="17">
        <f t="shared" si="99"/>
        <v>-3.7972089009714729</v>
      </c>
      <c r="U329" s="47">
        <f t="shared" si="100"/>
        <v>14.41879543761698</v>
      </c>
      <c r="V329" s="47">
        <f t="shared" si="101"/>
        <v>4.1257637676247239</v>
      </c>
    </row>
    <row r="330" spans="1:22" x14ac:dyDescent="0.25">
      <c r="A330" s="70">
        <v>23</v>
      </c>
      <c r="B330" s="70">
        <v>20</v>
      </c>
      <c r="C330" s="83">
        <v>54.876584473456802</v>
      </c>
      <c r="D330" s="83">
        <v>20.085000000000001</v>
      </c>
      <c r="E330" s="17">
        <f t="shared" si="102"/>
        <v>17.467759357901208</v>
      </c>
      <c r="G330">
        <f t="shared" si="89"/>
        <v>2.9999732678112454</v>
      </c>
      <c r="H330" s="32">
        <f t="shared" si="90"/>
        <v>5.7248327018408866E-2</v>
      </c>
      <c r="I330" s="17">
        <f t="shared" si="91"/>
        <v>23.684706443505949</v>
      </c>
      <c r="J330" s="17">
        <f t="shared" si="92"/>
        <v>-3.5997064435059478</v>
      </c>
      <c r="K330" s="47">
        <f t="shared" si="93"/>
        <v>12.957886479418239</v>
      </c>
      <c r="L330" s="47">
        <f t="shared" si="94"/>
        <v>2.2988552200056729</v>
      </c>
      <c r="P330" s="17">
        <f t="shared" si="95"/>
        <v>20.085000000000001</v>
      </c>
      <c r="Q330" s="17">
        <f t="shared" si="96"/>
        <v>17.467759357901208</v>
      </c>
      <c r="R330" s="17">
        <f t="shared" si="97"/>
        <v>305.12261698554522</v>
      </c>
      <c r="S330" s="17">
        <f t="shared" si="98"/>
        <v>23.920959800058949</v>
      </c>
      <c r="T330" s="17">
        <f t="shared" si="99"/>
        <v>-3.8359598000589479</v>
      </c>
      <c r="U330" s="47">
        <f t="shared" si="100"/>
        <v>14.714587587668284</v>
      </c>
      <c r="V330" s="47">
        <f t="shared" si="101"/>
        <v>2.2988552200056729</v>
      </c>
    </row>
    <row r="331" spans="1:22" x14ac:dyDescent="0.25">
      <c r="A331" s="70">
        <v>24</v>
      </c>
      <c r="B331" s="70">
        <v>1</v>
      </c>
      <c r="C331" s="83">
        <v>38.318994330603473</v>
      </c>
      <c r="D331" s="83">
        <v>17.510000000000002</v>
      </c>
      <c r="E331" s="17">
        <f t="shared" si="102"/>
        <v>12.197314724051711</v>
      </c>
      <c r="G331">
        <f t="shared" si="89"/>
        <v>2.8627721462977607</v>
      </c>
      <c r="H331" s="32">
        <f t="shared" si="90"/>
        <v>8.1985258446116357E-2</v>
      </c>
      <c r="I331" s="17">
        <f t="shared" si="91"/>
        <v>19.415632165617151</v>
      </c>
      <c r="J331" s="17">
        <f t="shared" si="92"/>
        <v>-1.9056321656171491</v>
      </c>
      <c r="K331" s="47">
        <f t="shared" si="93"/>
        <v>3.6314339506347055</v>
      </c>
      <c r="L331" s="47">
        <f t="shared" si="94"/>
        <v>16.737897958100913</v>
      </c>
      <c r="P331" s="17">
        <f t="shared" si="95"/>
        <v>17.510000000000002</v>
      </c>
      <c r="Q331" s="17">
        <f t="shared" si="96"/>
        <v>12.197314724051711</v>
      </c>
      <c r="R331" s="17">
        <f t="shared" si="97"/>
        <v>148.77448647756867</v>
      </c>
      <c r="S331" s="17">
        <f t="shared" si="98"/>
        <v>19.292581962292594</v>
      </c>
      <c r="T331" s="17">
        <f t="shared" si="99"/>
        <v>-1.7825819622925927</v>
      </c>
      <c r="U331" s="47">
        <f t="shared" si="100"/>
        <v>3.1775984522909102</v>
      </c>
      <c r="V331" s="47">
        <f t="shared" si="101"/>
        <v>16.737897958100913</v>
      </c>
    </row>
    <row r="332" spans="1:22" x14ac:dyDescent="0.25">
      <c r="A332" s="70">
        <v>24</v>
      </c>
      <c r="B332" s="70">
        <v>2</v>
      </c>
      <c r="C332" s="83">
        <v>42.813197369377953</v>
      </c>
      <c r="D332" s="83">
        <v>19.57</v>
      </c>
      <c r="E332" s="17">
        <f t="shared" si="102"/>
        <v>13.627863981810863</v>
      </c>
      <c r="G332">
        <f t="shared" si="89"/>
        <v>2.9739977814079848</v>
      </c>
      <c r="H332" s="32">
        <f t="shared" si="90"/>
        <v>7.3379071095419052E-2</v>
      </c>
      <c r="I332" s="17">
        <f t="shared" si="91"/>
        <v>20.805672819840602</v>
      </c>
      <c r="J332" s="17">
        <f t="shared" si="92"/>
        <v>-1.2356728198406017</v>
      </c>
      <c r="K332" s="47">
        <f t="shared" si="93"/>
        <v>1.5268873176928242</v>
      </c>
      <c r="L332" s="47">
        <f t="shared" si="94"/>
        <v>4.1257637676247239</v>
      </c>
      <c r="P332" s="17">
        <f t="shared" si="95"/>
        <v>19.57</v>
      </c>
      <c r="Q332" s="17">
        <f t="shared" si="96"/>
        <v>13.627863981810863</v>
      </c>
      <c r="R332" s="17">
        <f t="shared" si="97"/>
        <v>185.71867670673785</v>
      </c>
      <c r="S332" s="17">
        <f t="shared" si="98"/>
        <v>20.722381131659002</v>
      </c>
      <c r="T332" s="17">
        <f t="shared" si="99"/>
        <v>-1.152381131659002</v>
      </c>
      <c r="U332" s="47">
        <f t="shared" si="100"/>
        <v>1.3279822726036821</v>
      </c>
      <c r="V332" s="47">
        <f t="shared" si="101"/>
        <v>4.1257637676247239</v>
      </c>
    </row>
    <row r="333" spans="1:22" x14ac:dyDescent="0.25">
      <c r="A333" s="70">
        <v>24</v>
      </c>
      <c r="B333" s="70">
        <v>3</v>
      </c>
      <c r="C333" s="83">
        <v>48.490085418356223</v>
      </c>
      <c r="D333" s="83">
        <v>19.57</v>
      </c>
      <c r="E333" s="17">
        <f t="shared" si="102"/>
        <v>15.434873570559258</v>
      </c>
      <c r="G333">
        <f t="shared" si="89"/>
        <v>2.9739977814079848</v>
      </c>
      <c r="H333" s="32">
        <f t="shared" si="90"/>
        <v>6.4788350576930998E-2</v>
      </c>
      <c r="I333" s="17">
        <f t="shared" si="91"/>
        <v>22.29246144575734</v>
      </c>
      <c r="J333" s="17">
        <f t="shared" si="92"/>
        <v>-2.7224614457573395</v>
      </c>
      <c r="K333" s="47">
        <f t="shared" si="93"/>
        <v>7.4117963236351434</v>
      </c>
      <c r="L333" s="47">
        <f t="shared" si="94"/>
        <v>4.1257637676247239</v>
      </c>
      <c r="P333" s="17">
        <f t="shared" si="95"/>
        <v>19.57</v>
      </c>
      <c r="Q333" s="17">
        <f t="shared" si="96"/>
        <v>15.434873570559258</v>
      </c>
      <c r="R333" s="17">
        <f t="shared" si="97"/>
        <v>238.23532213914871</v>
      </c>
      <c r="S333" s="17">
        <f t="shared" si="98"/>
        <v>22.34363623234022</v>
      </c>
      <c r="T333" s="17">
        <f t="shared" si="99"/>
        <v>-2.7736362323402197</v>
      </c>
      <c r="U333" s="47">
        <f t="shared" si="100"/>
        <v>7.6930579493504494</v>
      </c>
      <c r="V333" s="47">
        <f t="shared" si="101"/>
        <v>4.1257637676247239</v>
      </c>
    </row>
    <row r="334" spans="1:22" x14ac:dyDescent="0.25">
      <c r="A334" s="70">
        <v>24</v>
      </c>
      <c r="B334" s="70">
        <v>4</v>
      </c>
      <c r="C334" s="83">
        <v>46.716057903050533</v>
      </c>
      <c r="D334" s="83">
        <v>18.54</v>
      </c>
      <c r="E334" s="17">
        <f t="shared" si="102"/>
        <v>14.87018307407539</v>
      </c>
      <c r="G334">
        <f t="shared" si="89"/>
        <v>2.919930560137709</v>
      </c>
      <c r="H334" s="32">
        <f t="shared" si="90"/>
        <v>6.7248667687447333E-2</v>
      </c>
      <c r="I334" s="17">
        <f t="shared" si="91"/>
        <v>21.856119228708394</v>
      </c>
      <c r="J334" s="17">
        <f t="shared" si="92"/>
        <v>-3.3161192287083949</v>
      </c>
      <c r="K334" s="47">
        <f t="shared" si="93"/>
        <v>10.996646739009559</v>
      </c>
      <c r="L334" s="47">
        <f t="shared" si="94"/>
        <v>9.3709308628628296</v>
      </c>
      <c r="P334" s="17">
        <f t="shared" si="95"/>
        <v>18.54</v>
      </c>
      <c r="Q334" s="17">
        <f t="shared" si="96"/>
        <v>14.87018307407539</v>
      </c>
      <c r="R334" s="17">
        <f t="shared" si="97"/>
        <v>221.12234465651821</v>
      </c>
      <c r="S334" s="17">
        <f t="shared" si="98"/>
        <v>21.859154737446168</v>
      </c>
      <c r="T334" s="17">
        <f t="shared" si="99"/>
        <v>-3.3191547374461692</v>
      </c>
      <c r="U334" s="47">
        <f t="shared" si="100"/>
        <v>11.016788171111349</v>
      </c>
      <c r="V334" s="47">
        <f t="shared" si="101"/>
        <v>9.3709308628628296</v>
      </c>
    </row>
    <row r="335" spans="1:22" x14ac:dyDescent="0.25">
      <c r="A335" s="70">
        <v>24</v>
      </c>
      <c r="B335" s="70">
        <v>5</v>
      </c>
      <c r="C335" s="83">
        <v>49.081427923458136</v>
      </c>
      <c r="D335" s="83">
        <v>19.260999999999999</v>
      </c>
      <c r="E335" s="17">
        <f t="shared" si="102"/>
        <v>15.623103736053885</v>
      </c>
      <c r="G335">
        <f t="shared" si="89"/>
        <v>2.9580823261020854</v>
      </c>
      <c r="H335" s="32">
        <f t="shared" si="90"/>
        <v>6.4007768039859539E-2</v>
      </c>
      <c r="I335" s="17">
        <f t="shared" si="91"/>
        <v>22.432711480874538</v>
      </c>
      <c r="J335" s="17">
        <f t="shared" si="92"/>
        <v>-3.1717114808745386</v>
      </c>
      <c r="K335" s="47">
        <f t="shared" si="93"/>
        <v>10.059753717911358</v>
      </c>
      <c r="L335" s="47">
        <f t="shared" si="94"/>
        <v>5.4765248961961586</v>
      </c>
      <c r="P335" s="17">
        <f t="shared" si="95"/>
        <v>19.260999999999999</v>
      </c>
      <c r="Q335" s="17">
        <f t="shared" si="96"/>
        <v>15.623103736053885</v>
      </c>
      <c r="R335" s="17">
        <f t="shared" si="97"/>
        <v>244.08137034750087</v>
      </c>
      <c r="S335" s="17">
        <f t="shared" si="98"/>
        <v>22.50065315001828</v>
      </c>
      <c r="T335" s="17">
        <f t="shared" si="99"/>
        <v>-3.239653150018281</v>
      </c>
      <c r="U335" s="47">
        <f t="shared" si="100"/>
        <v>10.495352532423372</v>
      </c>
      <c r="V335" s="47">
        <f t="shared" si="101"/>
        <v>5.4765248961961586</v>
      </c>
    </row>
    <row r="336" spans="1:22" x14ac:dyDescent="0.25">
      <c r="A336" s="70">
        <v>24</v>
      </c>
      <c r="B336" s="70">
        <v>6</v>
      </c>
      <c r="C336" s="83">
        <v>35.835355809175468</v>
      </c>
      <c r="D336" s="83">
        <v>16.583000000000002</v>
      </c>
      <c r="E336" s="17">
        <f t="shared" ref="E336:E349" si="103">C336/PI()</f>
        <v>11.406748028974285</v>
      </c>
      <c r="G336">
        <f t="shared" si="89"/>
        <v>2.8083780742319617</v>
      </c>
      <c r="H336" s="32">
        <f t="shared" si="90"/>
        <v>8.7667405071094731E-2</v>
      </c>
      <c r="I336" s="17">
        <f t="shared" si="91"/>
        <v>18.549165916514596</v>
      </c>
      <c r="J336" s="17">
        <f t="shared" si="92"/>
        <v>-1.9661659165145942</v>
      </c>
      <c r="K336" s="47">
        <f t="shared" si="93"/>
        <v>3.8658084112636741</v>
      </c>
      <c r="L336" s="47">
        <f t="shared" si="94"/>
        <v>25.182307343815193</v>
      </c>
      <c r="P336" s="17">
        <f t="shared" si="95"/>
        <v>16.583000000000002</v>
      </c>
      <c r="Q336" s="17">
        <f t="shared" si="96"/>
        <v>11.406748028974285</v>
      </c>
      <c r="R336" s="17">
        <f t="shared" si="97"/>
        <v>130.11390059650873</v>
      </c>
      <c r="S336" s="17">
        <f t="shared" si="98"/>
        <v>18.446960825866633</v>
      </c>
      <c r="T336" s="17">
        <f t="shared" si="99"/>
        <v>-1.8639608258666307</v>
      </c>
      <c r="U336" s="47">
        <f t="shared" si="100"/>
        <v>3.4743499603654118</v>
      </c>
      <c r="V336" s="47">
        <f t="shared" si="101"/>
        <v>25.182307343815193</v>
      </c>
    </row>
    <row r="337" spans="1:22" x14ac:dyDescent="0.25">
      <c r="A337" s="70">
        <v>24</v>
      </c>
      <c r="B337" s="70">
        <v>7</v>
      </c>
      <c r="C337" s="83">
        <v>35.480550306114324</v>
      </c>
      <c r="D337" s="83">
        <v>15.45</v>
      </c>
      <c r="E337" s="17">
        <f t="shared" si="103"/>
        <v>11.29380992967751</v>
      </c>
      <c r="G337">
        <f t="shared" si="89"/>
        <v>2.7376090033437546</v>
      </c>
      <c r="H337" s="32">
        <f t="shared" si="90"/>
        <v>8.8544079121805674E-2</v>
      </c>
      <c r="I337" s="17">
        <f t="shared" si="91"/>
        <v>18.418969973749387</v>
      </c>
      <c r="J337" s="17">
        <f t="shared" si="92"/>
        <v>-2.9689699737493882</v>
      </c>
      <c r="K337" s="47">
        <f t="shared" si="93"/>
        <v>8.8147827050254435</v>
      </c>
      <c r="L337" s="47">
        <f t="shared" si="94"/>
        <v>37.837232148577129</v>
      </c>
      <c r="P337" s="17">
        <f t="shared" si="95"/>
        <v>15.45</v>
      </c>
      <c r="Q337" s="17">
        <f t="shared" si="96"/>
        <v>11.29380992967751</v>
      </c>
      <c r="R337" s="17">
        <f t="shared" si="97"/>
        <v>127.55014272768231</v>
      </c>
      <c r="S337" s="17">
        <f t="shared" si="98"/>
        <v>18.322934428330836</v>
      </c>
      <c r="T337" s="17">
        <f t="shared" si="99"/>
        <v>-2.8729344283308365</v>
      </c>
      <c r="U337" s="47">
        <f t="shared" si="100"/>
        <v>8.2537522294886294</v>
      </c>
      <c r="V337" s="47">
        <f t="shared" si="101"/>
        <v>37.837232148577129</v>
      </c>
    </row>
    <row r="338" spans="1:22" x14ac:dyDescent="0.25">
      <c r="A338" s="70">
        <v>24</v>
      </c>
      <c r="B338" s="70">
        <v>8</v>
      </c>
      <c r="C338" s="83">
        <v>45.888178395907865</v>
      </c>
      <c r="D338" s="83">
        <v>18.745999999999999</v>
      </c>
      <c r="E338" s="17">
        <f t="shared" si="103"/>
        <v>14.606660842382915</v>
      </c>
      <c r="G338">
        <f t="shared" si="89"/>
        <v>2.9309803963242942</v>
      </c>
      <c r="H338" s="32">
        <f t="shared" si="90"/>
        <v>6.8461916846756954E-2</v>
      </c>
      <c r="I338" s="17">
        <f t="shared" si="91"/>
        <v>21.644101798459737</v>
      </c>
      <c r="J338" s="17">
        <f t="shared" si="92"/>
        <v>-2.8981017984597379</v>
      </c>
      <c r="K338" s="47">
        <f t="shared" si="93"/>
        <v>8.3989940342355673</v>
      </c>
      <c r="L338" s="47">
        <f t="shared" si="94"/>
        <v>8.1521534438152123</v>
      </c>
      <c r="P338" s="17">
        <f t="shared" si="95"/>
        <v>18.745999999999999</v>
      </c>
      <c r="Q338" s="17">
        <f t="shared" si="96"/>
        <v>14.606660842382915</v>
      </c>
      <c r="R338" s="17">
        <f t="shared" si="97"/>
        <v>213.35454096440236</v>
      </c>
      <c r="S338" s="17">
        <f t="shared" si="98"/>
        <v>21.6261689256742</v>
      </c>
      <c r="T338" s="17">
        <f t="shared" si="99"/>
        <v>-2.8801689256742016</v>
      </c>
      <c r="U338" s="47">
        <f t="shared" si="100"/>
        <v>8.2953730404192854</v>
      </c>
      <c r="V338" s="47">
        <f t="shared" si="101"/>
        <v>8.1521534438152123</v>
      </c>
    </row>
    <row r="339" spans="1:22" x14ac:dyDescent="0.25">
      <c r="A339" s="70">
        <v>24</v>
      </c>
      <c r="B339" s="70">
        <v>10</v>
      </c>
      <c r="C339" s="83">
        <v>51.801603446926897</v>
      </c>
      <c r="D339" s="83">
        <v>21.733000000000001</v>
      </c>
      <c r="E339" s="17">
        <f t="shared" si="103"/>
        <v>16.488962497329158</v>
      </c>
      <c r="G339">
        <f t="shared" si="89"/>
        <v>3.0788318427235652</v>
      </c>
      <c r="H339" s="32">
        <f t="shared" si="90"/>
        <v>6.064662953548336E-2</v>
      </c>
      <c r="I339" s="17">
        <f t="shared" si="91"/>
        <v>23.046769000452102</v>
      </c>
      <c r="J339" s="17">
        <f t="shared" si="92"/>
        <v>-1.3137690004521012</v>
      </c>
      <c r="K339" s="47">
        <f t="shared" si="93"/>
        <v>1.7259889865489131</v>
      </c>
      <c r="L339" s="47">
        <f t="shared" si="94"/>
        <v>1.7371867624716143E-2</v>
      </c>
      <c r="P339" s="17">
        <f t="shared" si="95"/>
        <v>21.733000000000001</v>
      </c>
      <c r="Q339" s="17">
        <f t="shared" si="96"/>
        <v>16.488962497329158</v>
      </c>
      <c r="R339" s="17">
        <f t="shared" si="97"/>
        <v>271.88588423832744</v>
      </c>
      <c r="S339" s="17">
        <f t="shared" si="98"/>
        <v>23.194099645478083</v>
      </c>
      <c r="T339" s="17">
        <f t="shared" si="99"/>
        <v>-1.4610996454780825</v>
      </c>
      <c r="U339" s="47">
        <f t="shared" si="100"/>
        <v>2.1348121740161781</v>
      </c>
      <c r="V339" s="47">
        <f t="shared" si="101"/>
        <v>1.7371867624716143E-2</v>
      </c>
    </row>
    <row r="340" spans="1:22" x14ac:dyDescent="0.25">
      <c r="A340" s="70">
        <v>24</v>
      </c>
      <c r="B340" s="70">
        <v>11</v>
      </c>
      <c r="C340" s="83">
        <v>57.241954493864426</v>
      </c>
      <c r="D340" s="83">
        <v>21.114999999999998</v>
      </c>
      <c r="E340" s="17">
        <f t="shared" si="103"/>
        <v>18.220680019879712</v>
      </c>
      <c r="G340">
        <f t="shared" si="89"/>
        <v>3.0499836883859066</v>
      </c>
      <c r="H340" s="32">
        <f t="shared" si="90"/>
        <v>5.4882693670540716E-2</v>
      </c>
      <c r="I340" s="17">
        <f t="shared" si="91"/>
        <v>24.139184384197087</v>
      </c>
      <c r="J340" s="17">
        <f t="shared" si="92"/>
        <v>-3.0241843841970883</v>
      </c>
      <c r="K340" s="47">
        <f t="shared" si="93"/>
        <v>9.1456911896215232</v>
      </c>
      <c r="L340" s="47">
        <f t="shared" si="94"/>
        <v>0.23638812476757726</v>
      </c>
      <c r="P340" s="17">
        <f t="shared" si="95"/>
        <v>21.114999999999998</v>
      </c>
      <c r="Q340" s="17">
        <f t="shared" si="96"/>
        <v>18.220680019879712</v>
      </c>
      <c r="R340" s="17">
        <f t="shared" si="97"/>
        <v>331.99318038684373</v>
      </c>
      <c r="S340" s="17">
        <f t="shared" si="98"/>
        <v>24.438895387520041</v>
      </c>
      <c r="T340" s="17">
        <f t="shared" si="99"/>
        <v>-3.323895387520043</v>
      </c>
      <c r="U340" s="47">
        <f t="shared" si="100"/>
        <v>11.048280547177017</v>
      </c>
      <c r="V340" s="47">
        <f t="shared" si="101"/>
        <v>0.23638812476757726</v>
      </c>
    </row>
    <row r="341" spans="1:22" x14ac:dyDescent="0.25">
      <c r="A341" s="70">
        <v>24</v>
      </c>
      <c r="B341" s="70">
        <v>51</v>
      </c>
      <c r="C341" s="83">
        <v>60.080398518353583</v>
      </c>
      <c r="D341" s="83">
        <v>21.63</v>
      </c>
      <c r="E341" s="17">
        <f t="shared" si="103"/>
        <v>19.124184814253915</v>
      </c>
      <c r="G341">
        <f t="shared" si="89"/>
        <v>3.0740812399649675</v>
      </c>
      <c r="H341" s="32">
        <f t="shared" si="90"/>
        <v>5.2289810505003351E-2</v>
      </c>
      <c r="I341" s="17">
        <f t="shared" si="91"/>
        <v>24.647344651526602</v>
      </c>
      <c r="J341" s="17">
        <f t="shared" si="92"/>
        <v>-3.0173446515266029</v>
      </c>
      <c r="K341" s="47">
        <f t="shared" si="93"/>
        <v>9.1043687460961973</v>
      </c>
      <c r="L341" s="47">
        <f t="shared" si="94"/>
        <v>8.295771485258989E-4</v>
      </c>
      <c r="P341" s="17">
        <f t="shared" si="95"/>
        <v>21.63</v>
      </c>
      <c r="Q341" s="17">
        <f t="shared" si="96"/>
        <v>19.124184814253915</v>
      </c>
      <c r="R341" s="17">
        <f t="shared" si="97"/>
        <v>365.73444480974007</v>
      </c>
      <c r="S341" s="17">
        <f t="shared" si="98"/>
        <v>25.013141881126522</v>
      </c>
      <c r="T341" s="17">
        <f t="shared" si="99"/>
        <v>-3.383141881126523</v>
      </c>
      <c r="U341" s="47">
        <f t="shared" si="100"/>
        <v>11.445648987832309</v>
      </c>
      <c r="V341" s="47">
        <f t="shared" si="101"/>
        <v>8.295771485258989E-4</v>
      </c>
    </row>
    <row r="342" spans="1:22" x14ac:dyDescent="0.25">
      <c r="A342" s="70">
        <v>24</v>
      </c>
      <c r="B342" s="70">
        <v>76</v>
      </c>
      <c r="C342" s="83">
        <v>66.82170307651532</v>
      </c>
      <c r="D342" s="83">
        <v>21.63</v>
      </c>
      <c r="E342" s="17">
        <f t="shared" si="103"/>
        <v>21.270008700892646</v>
      </c>
      <c r="G342">
        <f t="shared" si="89"/>
        <v>3.0740812399649675</v>
      </c>
      <c r="H342" s="32">
        <f t="shared" si="90"/>
        <v>4.7014555285914514E-2</v>
      </c>
      <c r="I342" s="17">
        <f t="shared" si="91"/>
        <v>25.714464838336379</v>
      </c>
      <c r="J342" s="17">
        <f t="shared" si="92"/>
        <v>-4.0844648383363804</v>
      </c>
      <c r="K342" s="47">
        <f t="shared" si="93"/>
        <v>16.682853015606234</v>
      </c>
      <c r="L342" s="47">
        <f t="shared" si="94"/>
        <v>8.295771485258989E-4</v>
      </c>
      <c r="P342" s="17">
        <f t="shared" si="95"/>
        <v>21.63</v>
      </c>
      <c r="Q342" s="17">
        <f t="shared" si="96"/>
        <v>21.270008700892646</v>
      </c>
      <c r="R342" s="17">
        <f t="shared" si="97"/>
        <v>452.41327013604888</v>
      </c>
      <c r="S342" s="17">
        <f t="shared" si="98"/>
        <v>26.170278186218145</v>
      </c>
      <c r="T342" s="17">
        <f t="shared" si="99"/>
        <v>-4.5402781862181456</v>
      </c>
      <c r="U342" s="47">
        <f t="shared" si="100"/>
        <v>20.614126008248334</v>
      </c>
      <c r="V342" s="47">
        <f t="shared" si="101"/>
        <v>8.295771485258989E-4</v>
      </c>
    </row>
    <row r="343" spans="1:22" x14ac:dyDescent="0.25">
      <c r="A343" s="70">
        <v>25</v>
      </c>
      <c r="B343" s="70">
        <v>1</v>
      </c>
      <c r="C343" s="83">
        <v>46.124715397948613</v>
      </c>
      <c r="D343" s="83">
        <v>20.085000000000001</v>
      </c>
      <c r="E343" s="17">
        <f t="shared" si="103"/>
        <v>14.68195290858076</v>
      </c>
      <c r="G343">
        <f t="shared" si="89"/>
        <v>2.9999732678112454</v>
      </c>
      <c r="H343" s="32">
        <f t="shared" si="90"/>
        <v>6.8110830093696687E-2</v>
      </c>
      <c r="I343" s="17">
        <f t="shared" si="91"/>
        <v>21.705242473648582</v>
      </c>
      <c r="J343" s="17">
        <f t="shared" si="92"/>
        <v>-1.620242473648581</v>
      </c>
      <c r="K343" s="47">
        <f t="shared" si="93"/>
        <v>2.6251856734148729</v>
      </c>
      <c r="L343" s="47">
        <f t="shared" si="94"/>
        <v>2.2988552200056729</v>
      </c>
      <c r="P343" s="17">
        <f t="shared" si="95"/>
        <v>20.085000000000001</v>
      </c>
      <c r="Q343" s="17">
        <f t="shared" si="96"/>
        <v>14.68195290858076</v>
      </c>
      <c r="R343" s="17">
        <f t="shared" si="97"/>
        <v>215.55974120978303</v>
      </c>
      <c r="S343" s="17">
        <f t="shared" si="98"/>
        <v>21.693183991861513</v>
      </c>
      <c r="T343" s="17">
        <f t="shared" si="99"/>
        <v>-1.6081839918615124</v>
      </c>
      <c r="U343" s="47">
        <f t="shared" si="100"/>
        <v>2.5862557516796292</v>
      </c>
      <c r="V343" s="47">
        <f t="shared" si="101"/>
        <v>2.2988552200056729</v>
      </c>
    </row>
    <row r="344" spans="1:22" x14ac:dyDescent="0.25">
      <c r="A344" s="70">
        <v>25</v>
      </c>
      <c r="B344" s="70">
        <v>2</v>
      </c>
      <c r="C344" s="83">
        <v>43.049734371418701</v>
      </c>
      <c r="D344" s="83">
        <v>19.776</v>
      </c>
      <c r="E344" s="17">
        <f t="shared" si="103"/>
        <v>13.703156048008708</v>
      </c>
      <c r="G344">
        <f t="shared" si="89"/>
        <v>2.9844690812752801</v>
      </c>
      <c r="H344" s="32">
        <f t="shared" si="90"/>
        <v>7.2975889386103596E-2</v>
      </c>
      <c r="I344" s="17">
        <f t="shared" si="91"/>
        <v>20.873179964804034</v>
      </c>
      <c r="J344" s="17">
        <f t="shared" si="92"/>
        <v>-1.0971799648040346</v>
      </c>
      <c r="K344" s="47">
        <f t="shared" si="93"/>
        <v>1.2038038751673825</v>
      </c>
      <c r="L344" s="47">
        <f t="shared" si="94"/>
        <v>3.3313463485771058</v>
      </c>
      <c r="P344" s="17">
        <f t="shared" si="95"/>
        <v>19.776</v>
      </c>
      <c r="Q344" s="17">
        <f t="shared" si="96"/>
        <v>13.703156048008708</v>
      </c>
      <c r="R344" s="17">
        <f t="shared" si="97"/>
        <v>187.77648567607764</v>
      </c>
      <c r="S344" s="17">
        <f t="shared" si="98"/>
        <v>20.794052188357753</v>
      </c>
      <c r="T344" s="17">
        <f t="shared" si="99"/>
        <v>-1.0180521883577534</v>
      </c>
      <c r="U344" s="47">
        <f t="shared" si="100"/>
        <v>1.0364302582200104</v>
      </c>
      <c r="V344" s="47">
        <f t="shared" si="101"/>
        <v>3.3313463485771058</v>
      </c>
    </row>
    <row r="345" spans="1:22" x14ac:dyDescent="0.25">
      <c r="A345" s="70">
        <v>25</v>
      </c>
      <c r="B345" s="70">
        <v>5</v>
      </c>
      <c r="C345" s="83">
        <v>47.307400408152432</v>
      </c>
      <c r="D345" s="83">
        <v>20.291</v>
      </c>
      <c r="E345" s="17">
        <f t="shared" si="103"/>
        <v>15.058413239570013</v>
      </c>
      <c r="G345">
        <f t="shared" si="89"/>
        <v>3.0101774379854871</v>
      </c>
      <c r="H345" s="32">
        <f t="shared" si="90"/>
        <v>6.6408059341354256E-2</v>
      </c>
      <c r="I345" s="17">
        <f t="shared" si="91"/>
        <v>22.004233774839708</v>
      </c>
      <c r="J345" s="17">
        <f t="shared" si="92"/>
        <v>-1.7132337748397077</v>
      </c>
      <c r="K345" s="47">
        <f t="shared" si="93"/>
        <v>2.9351699672515146</v>
      </c>
      <c r="L345" s="47">
        <f t="shared" si="94"/>
        <v>1.7166178009580544</v>
      </c>
      <c r="P345" s="17">
        <f t="shared" si="95"/>
        <v>20.291</v>
      </c>
      <c r="Q345" s="17">
        <f t="shared" si="96"/>
        <v>15.058413239570013</v>
      </c>
      <c r="R345" s="17">
        <f t="shared" si="97"/>
        <v>226.75580929365748</v>
      </c>
      <c r="S345" s="17">
        <f t="shared" si="98"/>
        <v>22.022887026054171</v>
      </c>
      <c r="T345" s="17">
        <f t="shared" si="99"/>
        <v>-1.7318870260541708</v>
      </c>
      <c r="U345" s="47">
        <f t="shared" si="100"/>
        <v>2.9994326710147599</v>
      </c>
      <c r="V345" s="47">
        <f t="shared" si="101"/>
        <v>1.7166178009580544</v>
      </c>
    </row>
    <row r="346" spans="1:22" x14ac:dyDescent="0.25">
      <c r="A346" s="70">
        <v>25</v>
      </c>
      <c r="B346" s="70">
        <v>8</v>
      </c>
      <c r="C346" s="83">
        <v>49.436233426519287</v>
      </c>
      <c r="D346" s="83">
        <v>20.6</v>
      </c>
      <c r="E346" s="17">
        <f t="shared" si="103"/>
        <v>15.736041835350663</v>
      </c>
      <c r="G346">
        <f t="shared" si="89"/>
        <v>3.0252910757955354</v>
      </c>
      <c r="H346" s="32">
        <f t="shared" si="90"/>
        <v>6.3548382144836615E-2</v>
      </c>
      <c r="I346" s="17">
        <f t="shared" si="91"/>
        <v>22.515663067490742</v>
      </c>
      <c r="J346" s="17">
        <f t="shared" si="92"/>
        <v>-1.9156630674907404</v>
      </c>
      <c r="K346" s="47">
        <f t="shared" si="93"/>
        <v>3.669764988148033</v>
      </c>
      <c r="L346" s="47">
        <f t="shared" si="94"/>
        <v>1.0023966723866227</v>
      </c>
      <c r="P346" s="17">
        <f t="shared" si="95"/>
        <v>20.6</v>
      </c>
      <c r="Q346" s="17">
        <f t="shared" si="96"/>
        <v>15.736041835350663</v>
      </c>
      <c r="R346" s="17">
        <f t="shared" si="97"/>
        <v>247.62301264390626</v>
      </c>
      <c r="S346" s="17">
        <f t="shared" si="98"/>
        <v>22.593788841276321</v>
      </c>
      <c r="T346" s="17">
        <f t="shared" si="99"/>
        <v>-1.9937888412763201</v>
      </c>
      <c r="U346" s="47">
        <f t="shared" si="100"/>
        <v>3.9751939435979708</v>
      </c>
      <c r="V346" s="47">
        <f t="shared" si="101"/>
        <v>1.0023966723866227</v>
      </c>
    </row>
    <row r="347" spans="1:22" x14ac:dyDescent="0.25">
      <c r="A347" s="70">
        <v>25</v>
      </c>
      <c r="B347" s="70">
        <v>10</v>
      </c>
      <c r="C347" s="83">
        <v>50.737186937743473</v>
      </c>
      <c r="D347" s="83">
        <v>20.6</v>
      </c>
      <c r="E347" s="17">
        <f t="shared" si="103"/>
        <v>16.150148199438835</v>
      </c>
      <c r="G347">
        <f t="shared" si="89"/>
        <v>3.0252910757955354</v>
      </c>
      <c r="H347" s="32">
        <f t="shared" si="90"/>
        <v>6.1918936448815173E-2</v>
      </c>
      <c r="I347" s="17">
        <f t="shared" si="91"/>
        <v>22.812374409101071</v>
      </c>
      <c r="J347" s="17">
        <f t="shared" si="92"/>
        <v>-2.21237440910107</v>
      </c>
      <c r="K347" s="47">
        <f t="shared" si="93"/>
        <v>4.8946005260453083</v>
      </c>
      <c r="L347" s="47">
        <f t="shared" si="94"/>
        <v>1.0023966723866227</v>
      </c>
      <c r="P347" s="17">
        <f t="shared" si="95"/>
        <v>20.6</v>
      </c>
      <c r="Q347" s="17">
        <f t="shared" si="96"/>
        <v>16.150148199438835</v>
      </c>
      <c r="R347" s="17">
        <f t="shared" si="97"/>
        <v>260.82728686383746</v>
      </c>
      <c r="S347" s="17">
        <f t="shared" si="98"/>
        <v>22.928391928401055</v>
      </c>
      <c r="T347" s="17">
        <f t="shared" si="99"/>
        <v>-2.3283919284010537</v>
      </c>
      <c r="U347" s="47">
        <f t="shared" si="100"/>
        <v>5.421408972243178</v>
      </c>
      <c r="V347" s="47">
        <f t="shared" si="101"/>
        <v>1.0023966723866227</v>
      </c>
    </row>
    <row r="348" spans="1:22" x14ac:dyDescent="0.25">
      <c r="A348" s="70">
        <v>25</v>
      </c>
      <c r="B348" s="70">
        <v>11</v>
      </c>
      <c r="C348" s="83">
        <v>44.705493385704038</v>
      </c>
      <c r="D348" s="83">
        <v>19.57</v>
      </c>
      <c r="E348" s="17">
        <f t="shared" si="103"/>
        <v>14.23020051139366</v>
      </c>
      <c r="G348">
        <f t="shared" si="89"/>
        <v>2.9739977814079848</v>
      </c>
      <c r="H348" s="32">
        <f t="shared" si="90"/>
        <v>7.0273078668099759E-2</v>
      </c>
      <c r="I348" s="17">
        <f t="shared" si="91"/>
        <v>21.331418791313737</v>
      </c>
      <c r="J348" s="17">
        <f t="shared" si="92"/>
        <v>-1.7614187913137371</v>
      </c>
      <c r="K348" s="47">
        <f t="shared" si="93"/>
        <v>3.1025961583931467</v>
      </c>
      <c r="L348" s="47">
        <f t="shared" si="94"/>
        <v>4.1257637676247239</v>
      </c>
      <c r="P348" s="17">
        <f t="shared" si="95"/>
        <v>19.57</v>
      </c>
      <c r="Q348" s="17">
        <f t="shared" si="96"/>
        <v>14.23020051139366</v>
      </c>
      <c r="R348" s="17">
        <f t="shared" si="97"/>
        <v>202.49860659446838</v>
      </c>
      <c r="S348" s="17">
        <f t="shared" si="98"/>
        <v>21.285721297993629</v>
      </c>
      <c r="T348" s="17">
        <f t="shared" si="99"/>
        <v>-1.7157212979936283</v>
      </c>
      <c r="U348" s="47">
        <f t="shared" si="100"/>
        <v>2.9436995723889408</v>
      </c>
      <c r="V348" s="47">
        <f t="shared" si="101"/>
        <v>4.1257637676247239</v>
      </c>
    </row>
    <row r="349" spans="1:22" x14ac:dyDescent="0.25">
      <c r="A349" s="70">
        <v>25</v>
      </c>
      <c r="B349" s="70">
        <v>15</v>
      </c>
      <c r="C349" s="83">
        <v>51.091992440804631</v>
      </c>
      <c r="D349" s="83">
        <v>21.011999999999997</v>
      </c>
      <c r="E349" s="17">
        <f t="shared" si="103"/>
        <v>16.263086298735615</v>
      </c>
      <c r="G349">
        <f t="shared" si="89"/>
        <v>3.0450937030917151</v>
      </c>
      <c r="H349" s="32">
        <f t="shared" si="90"/>
        <v>6.1488943834587272E-2</v>
      </c>
      <c r="I349" s="17">
        <f t="shared" si="91"/>
        <v>22.891323192914491</v>
      </c>
      <c r="J349" s="17">
        <f t="shared" si="92"/>
        <v>-1.8793231929144945</v>
      </c>
      <c r="K349" s="47">
        <f t="shared" si="93"/>
        <v>3.5318556634263301</v>
      </c>
      <c r="L349" s="47">
        <f t="shared" si="94"/>
        <v>0.34715383429138935</v>
      </c>
      <c r="P349" s="17">
        <f t="shared" si="95"/>
        <v>21.011999999999997</v>
      </c>
      <c r="Q349" s="17">
        <f t="shared" si="96"/>
        <v>16.263086298735615</v>
      </c>
      <c r="R349" s="17">
        <f t="shared" si="97"/>
        <v>264.48797596012207</v>
      </c>
      <c r="S349" s="17">
        <f t="shared" si="98"/>
        <v>23.017767011938332</v>
      </c>
      <c r="T349" s="17">
        <f t="shared" si="99"/>
        <v>-2.0057670119383353</v>
      </c>
      <c r="U349" s="47">
        <f t="shared" si="100"/>
        <v>4.0231013061800383</v>
      </c>
      <c r="V349" s="47">
        <f t="shared" si="101"/>
        <v>0.34715383429138935</v>
      </c>
    </row>
    <row r="350" spans="1:22" x14ac:dyDescent="0.25">
      <c r="A350" s="70">
        <v>25</v>
      </c>
      <c r="B350" s="70">
        <v>32</v>
      </c>
      <c r="C350" s="83">
        <v>50.855455438763869</v>
      </c>
      <c r="D350" s="83">
        <v>20.6</v>
      </c>
      <c r="E350" s="17">
        <f t="shared" ref="E350:E362" si="104">C350/PI()</f>
        <v>16.187794232537765</v>
      </c>
      <c r="G350">
        <f t="shared" si="89"/>
        <v>3.0252910757955354</v>
      </c>
      <c r="H350" s="32">
        <f t="shared" si="90"/>
        <v>6.1774938922189999E-2</v>
      </c>
      <c r="I350" s="17">
        <f t="shared" si="91"/>
        <v>22.838782701299291</v>
      </c>
      <c r="J350" s="17">
        <f t="shared" si="92"/>
        <v>-2.2387827012992894</v>
      </c>
      <c r="K350" s="47">
        <f t="shared" si="93"/>
        <v>5.0121479836369431</v>
      </c>
      <c r="L350" s="47">
        <f t="shared" si="94"/>
        <v>1.0023966723866227</v>
      </c>
      <c r="P350" s="17">
        <f t="shared" si="95"/>
        <v>20.6</v>
      </c>
      <c r="Q350" s="17">
        <f t="shared" si="96"/>
        <v>16.187794232537765</v>
      </c>
      <c r="R350" s="17">
        <f t="shared" si="97"/>
        <v>262.04468211498295</v>
      </c>
      <c r="S350" s="17">
        <f t="shared" si="98"/>
        <v>22.958273161192551</v>
      </c>
      <c r="T350" s="17">
        <f t="shared" si="99"/>
        <v>-2.3582731611925496</v>
      </c>
      <c r="U350" s="47">
        <f t="shared" si="100"/>
        <v>5.5614523028011007</v>
      </c>
      <c r="V350" s="47">
        <f t="shared" si="101"/>
        <v>1.0023966723866227</v>
      </c>
    </row>
    <row r="351" spans="1:22" x14ac:dyDescent="0.25">
      <c r="A351" s="70">
        <v>25</v>
      </c>
      <c r="B351" s="70">
        <v>70</v>
      </c>
      <c r="C351" s="83">
        <v>54.876584473456802</v>
      </c>
      <c r="D351" s="83">
        <v>21.320999999999998</v>
      </c>
      <c r="E351" s="17">
        <f t="shared" si="104"/>
        <v>17.467759357901208</v>
      </c>
      <c r="G351">
        <f t="shared" si="89"/>
        <v>3.0596925025128678</v>
      </c>
      <c r="H351" s="32">
        <f t="shared" si="90"/>
        <v>5.7248327018408866E-2</v>
      </c>
      <c r="I351" s="17">
        <f t="shared" si="91"/>
        <v>23.684706443505949</v>
      </c>
      <c r="J351" s="17">
        <f t="shared" si="92"/>
        <v>-2.3637064435059507</v>
      </c>
      <c r="K351" s="47">
        <f t="shared" si="93"/>
        <v>5.5871081510715506</v>
      </c>
      <c r="L351" s="47">
        <f t="shared" si="94"/>
        <v>7.8510705719956969E-2</v>
      </c>
      <c r="P351" s="17">
        <f t="shared" si="95"/>
        <v>21.320999999999998</v>
      </c>
      <c r="Q351" s="17">
        <f t="shared" si="96"/>
        <v>17.467759357901208</v>
      </c>
      <c r="R351" s="17">
        <f t="shared" si="97"/>
        <v>305.12261698554522</v>
      </c>
      <c r="S351" s="17">
        <f t="shared" si="98"/>
        <v>23.920959800058949</v>
      </c>
      <c r="T351" s="17">
        <f t="shared" si="99"/>
        <v>-2.5999598000589508</v>
      </c>
      <c r="U351" s="47">
        <f t="shared" si="100"/>
        <v>6.7597909619225796</v>
      </c>
      <c r="V351" s="47">
        <f t="shared" si="101"/>
        <v>7.8510705719956969E-2</v>
      </c>
    </row>
    <row r="352" spans="1:22" x14ac:dyDescent="0.25">
      <c r="A352" s="70">
        <v>25</v>
      </c>
      <c r="B352" s="70">
        <v>79</v>
      </c>
      <c r="C352" s="83">
        <v>52.274677451008429</v>
      </c>
      <c r="D352" s="83">
        <v>21.114999999999998</v>
      </c>
      <c r="E352" s="17">
        <f t="shared" si="104"/>
        <v>16.639546629724862</v>
      </c>
      <c r="G352">
        <f t="shared" si="89"/>
        <v>3.0499836883859066</v>
      </c>
      <c r="H352" s="32">
        <f t="shared" si="90"/>
        <v>6.0097791259144134E-2</v>
      </c>
      <c r="I352" s="17">
        <f t="shared" si="91"/>
        <v>23.148622482913574</v>
      </c>
      <c r="J352" s="17">
        <f t="shared" si="92"/>
        <v>-2.0336224829135752</v>
      </c>
      <c r="K352" s="47">
        <f t="shared" si="93"/>
        <v>4.1356204030115746</v>
      </c>
      <c r="L352" s="47">
        <f t="shared" si="94"/>
        <v>0.23638812476757726</v>
      </c>
      <c r="P352" s="17">
        <f t="shared" si="95"/>
        <v>21.114999999999998</v>
      </c>
      <c r="Q352" s="17">
        <f t="shared" si="96"/>
        <v>16.639546629724862</v>
      </c>
      <c r="R352" s="17">
        <f t="shared" si="97"/>
        <v>276.87451204278801</v>
      </c>
      <c r="S352" s="17">
        <f t="shared" si="98"/>
        <v>23.309863968923274</v>
      </c>
      <c r="T352" s="17">
        <f t="shared" si="99"/>
        <v>-2.1948639689232756</v>
      </c>
      <c r="U352" s="47">
        <f t="shared" si="100"/>
        <v>4.8174278420776337</v>
      </c>
      <c r="V352" s="47">
        <f t="shared" si="101"/>
        <v>0.23638812476757726</v>
      </c>
    </row>
    <row r="353" spans="1:22" x14ac:dyDescent="0.25">
      <c r="A353" s="70">
        <v>26</v>
      </c>
      <c r="B353" s="70">
        <v>2</v>
      </c>
      <c r="C353" s="83">
        <v>38.43726283162384</v>
      </c>
      <c r="D353" s="83">
        <v>16.995000000000001</v>
      </c>
      <c r="E353" s="17">
        <f t="shared" si="104"/>
        <v>12.234960757150633</v>
      </c>
      <c r="G353">
        <f t="shared" si="89"/>
        <v>2.8329191831480793</v>
      </c>
      <c r="H353" s="32">
        <f t="shared" si="90"/>
        <v>8.1732996112436021E-2</v>
      </c>
      <c r="I353" s="17">
        <f t="shared" si="91"/>
        <v>19.455024133433266</v>
      </c>
      <c r="J353" s="17">
        <f t="shared" si="92"/>
        <v>-2.4600241334332651</v>
      </c>
      <c r="K353" s="47">
        <f t="shared" si="93"/>
        <v>6.0517187370740873</v>
      </c>
      <c r="L353" s="47">
        <f t="shared" si="94"/>
        <v>21.217056505719963</v>
      </c>
      <c r="P353" s="17">
        <f t="shared" si="95"/>
        <v>16.995000000000001</v>
      </c>
      <c r="Q353" s="17">
        <f t="shared" si="96"/>
        <v>12.234960757150633</v>
      </c>
      <c r="R353" s="17">
        <f t="shared" si="97"/>
        <v>149.694264729016</v>
      </c>
      <c r="S353" s="17">
        <f t="shared" si="98"/>
        <v>19.331864714386004</v>
      </c>
      <c r="T353" s="17">
        <f t="shared" si="99"/>
        <v>-2.3368647143860031</v>
      </c>
      <c r="U353" s="47">
        <f t="shared" si="100"/>
        <v>5.4609366933423757</v>
      </c>
      <c r="V353" s="47">
        <f t="shared" si="101"/>
        <v>21.217056505719963</v>
      </c>
    </row>
    <row r="354" spans="1:22" x14ac:dyDescent="0.25">
      <c r="A354" s="70">
        <v>26</v>
      </c>
      <c r="B354" s="70">
        <v>3</v>
      </c>
      <c r="C354" s="83">
        <v>31.341152770400985</v>
      </c>
      <c r="D354" s="83">
        <v>15.965</v>
      </c>
      <c r="E354" s="17">
        <f t="shared" si="104"/>
        <v>9.9761987712151328</v>
      </c>
      <c r="G354">
        <f t="shared" si="89"/>
        <v>2.7703988261667454</v>
      </c>
      <c r="H354" s="32">
        <f t="shared" si="90"/>
        <v>0.10023858013789322</v>
      </c>
      <c r="I354" s="17">
        <f t="shared" si="91"/>
        <v>16.76713346205236</v>
      </c>
      <c r="J354" s="17">
        <f t="shared" si="92"/>
        <v>-0.80213346205236036</v>
      </c>
      <c r="K354" s="47">
        <f t="shared" si="93"/>
        <v>0.6434180909441054</v>
      </c>
      <c r="L354" s="47">
        <f t="shared" si="94"/>
        <v>31.766723600958077</v>
      </c>
      <c r="P354" s="17">
        <f t="shared" si="95"/>
        <v>15.965</v>
      </c>
      <c r="Q354" s="17">
        <f t="shared" si="96"/>
        <v>9.9761987712151328</v>
      </c>
      <c r="R354" s="17">
        <f t="shared" si="97"/>
        <v>99.524541922794327</v>
      </c>
      <c r="S354" s="17">
        <f t="shared" si="98"/>
        <v>16.816416834834342</v>
      </c>
      <c r="T354" s="17">
        <f t="shared" si="99"/>
        <v>-0.8514168348343425</v>
      </c>
      <c r="U354" s="47">
        <f t="shared" si="100"/>
        <v>0.72491062663933004</v>
      </c>
      <c r="V354" s="47">
        <f t="shared" si="101"/>
        <v>31.766723600958077</v>
      </c>
    </row>
    <row r="355" spans="1:22" x14ac:dyDescent="0.25">
      <c r="A355" s="70">
        <v>26</v>
      </c>
      <c r="B355" s="70">
        <v>4</v>
      </c>
      <c r="C355" s="83">
        <v>29.803662257136033</v>
      </c>
      <c r="D355" s="83">
        <v>14.214</v>
      </c>
      <c r="E355" s="17">
        <f t="shared" si="104"/>
        <v>9.4868003409291095</v>
      </c>
      <c r="G355">
        <f t="shared" si="89"/>
        <v>2.6542273944047032</v>
      </c>
      <c r="H355" s="32">
        <f t="shared" si="90"/>
        <v>0.1054096180021496</v>
      </c>
      <c r="I355" s="17">
        <f t="shared" si="91"/>
        <v>16.084779899153745</v>
      </c>
      <c r="J355" s="17">
        <f t="shared" si="92"/>
        <v>-1.8707798991537441</v>
      </c>
      <c r="K355" s="47">
        <f t="shared" si="93"/>
        <v>3.4998174310776928</v>
      </c>
      <c r="L355" s="47">
        <f t="shared" si="94"/>
        <v>54.570688662862835</v>
      </c>
      <c r="P355" s="17">
        <f t="shared" si="95"/>
        <v>14.214</v>
      </c>
      <c r="Q355" s="17">
        <f t="shared" si="96"/>
        <v>9.4868003409291095</v>
      </c>
      <c r="R355" s="17">
        <f t="shared" si="97"/>
        <v>89.999380708652666</v>
      </c>
      <c r="S355" s="17">
        <f t="shared" si="98"/>
        <v>16.228917214181347</v>
      </c>
      <c r="T355" s="17">
        <f t="shared" si="99"/>
        <v>-2.0149172141813469</v>
      </c>
      <c r="U355" s="47">
        <f t="shared" si="100"/>
        <v>4.0598913800043199</v>
      </c>
      <c r="V355" s="47">
        <f t="shared" si="101"/>
        <v>54.570688662862835</v>
      </c>
    </row>
    <row r="356" spans="1:22" x14ac:dyDescent="0.25">
      <c r="A356" s="70">
        <v>26</v>
      </c>
      <c r="B356" s="70">
        <v>5</v>
      </c>
      <c r="C356" s="83">
        <v>54.640047471416054</v>
      </c>
      <c r="D356" s="83">
        <v>19.364000000000001</v>
      </c>
      <c r="E356" s="17">
        <f t="shared" si="104"/>
        <v>17.392467291703365</v>
      </c>
      <c r="G356">
        <f t="shared" si="89"/>
        <v>2.9634156720774478</v>
      </c>
      <c r="H356" s="32">
        <f t="shared" si="90"/>
        <v>5.7496155273899785E-2</v>
      </c>
      <c r="I356" s="17">
        <f t="shared" si="91"/>
        <v>23.637592435316972</v>
      </c>
      <c r="J356" s="17">
        <f t="shared" si="92"/>
        <v>-4.2735924353169708</v>
      </c>
      <c r="K356" s="47">
        <f t="shared" si="93"/>
        <v>18.263592303198436</v>
      </c>
      <c r="L356" s="47">
        <f t="shared" si="94"/>
        <v>5.0050531866723418</v>
      </c>
      <c r="P356" s="17">
        <f t="shared" si="95"/>
        <v>19.364000000000001</v>
      </c>
      <c r="Q356" s="17">
        <f t="shared" si="96"/>
        <v>17.392467291703365</v>
      </c>
      <c r="R356" s="17">
        <f t="shared" si="97"/>
        <v>302.49791849297139</v>
      </c>
      <c r="S356" s="17">
        <f t="shared" si="98"/>
        <v>23.867196399173388</v>
      </c>
      <c r="T356" s="17">
        <f t="shared" si="99"/>
        <v>-4.5031963991733868</v>
      </c>
      <c r="U356" s="47">
        <f t="shared" si="100"/>
        <v>20.278777809528158</v>
      </c>
      <c r="V356" s="47">
        <f t="shared" si="101"/>
        <v>5.0050531866723418</v>
      </c>
    </row>
    <row r="357" spans="1:22" x14ac:dyDescent="0.25">
      <c r="A357" s="70">
        <v>26</v>
      </c>
      <c r="B357" s="70">
        <v>7</v>
      </c>
      <c r="C357" s="83">
        <v>25.427727719381934</v>
      </c>
      <c r="D357" s="83">
        <v>11.948</v>
      </c>
      <c r="E357" s="17">
        <f t="shared" si="104"/>
        <v>8.0938971162688826</v>
      </c>
      <c r="G357">
        <f t="shared" si="89"/>
        <v>2.4805639003538635</v>
      </c>
      <c r="H357" s="32">
        <f t="shared" si="90"/>
        <v>0.12354987784438</v>
      </c>
      <c r="I357" s="17">
        <f t="shared" si="91"/>
        <v>13.903268934196067</v>
      </c>
      <c r="J357" s="17">
        <f t="shared" si="92"/>
        <v>-1.9552689341960665</v>
      </c>
      <c r="K357" s="47">
        <f t="shared" si="93"/>
        <v>3.823076605032222</v>
      </c>
      <c r="L357" s="47">
        <f t="shared" si="94"/>
        <v>93.184224272386658</v>
      </c>
      <c r="P357" s="17">
        <f t="shared" si="95"/>
        <v>11.948</v>
      </c>
      <c r="Q357" s="17">
        <f t="shared" si="96"/>
        <v>8.0938971162688826</v>
      </c>
      <c r="R357" s="17">
        <f t="shared" si="97"/>
        <v>65.511170528745737</v>
      </c>
      <c r="S357" s="17">
        <f t="shared" si="98"/>
        <v>14.473980001109899</v>
      </c>
      <c r="T357" s="17">
        <f t="shared" si="99"/>
        <v>-2.5259800011098985</v>
      </c>
      <c r="U357" s="47">
        <f t="shared" si="100"/>
        <v>6.3805749660071625</v>
      </c>
      <c r="V357" s="47">
        <f t="shared" si="101"/>
        <v>93.184224272386658</v>
      </c>
    </row>
    <row r="358" spans="1:22" x14ac:dyDescent="0.25">
      <c r="A358" s="70">
        <v>26</v>
      </c>
      <c r="B358" s="70">
        <v>8</v>
      </c>
      <c r="C358" s="83">
        <v>31.341152770400985</v>
      </c>
      <c r="D358" s="83">
        <v>16.274000000000001</v>
      </c>
      <c r="E358" s="17">
        <f t="shared" si="104"/>
        <v>9.9761987712151328</v>
      </c>
      <c r="G358">
        <f t="shared" si="89"/>
        <v>2.7895687422744655</v>
      </c>
      <c r="H358" s="32">
        <f t="shared" si="90"/>
        <v>0.10023858013789322</v>
      </c>
      <c r="I358" s="17">
        <f t="shared" si="91"/>
        <v>16.76713346205236</v>
      </c>
      <c r="J358" s="17">
        <f t="shared" si="92"/>
        <v>-0.49313346205235931</v>
      </c>
      <c r="K358" s="47">
        <f t="shared" si="93"/>
        <v>0.2431806113957457</v>
      </c>
      <c r="L358" s="47">
        <f t="shared" si="94"/>
        <v>28.379034472386635</v>
      </c>
      <c r="P358" s="17">
        <f t="shared" si="95"/>
        <v>16.274000000000001</v>
      </c>
      <c r="Q358" s="17">
        <f t="shared" si="96"/>
        <v>9.9761987712151328</v>
      </c>
      <c r="R358" s="17">
        <f t="shared" si="97"/>
        <v>99.524541922794327</v>
      </c>
      <c r="S358" s="17">
        <f t="shared" si="98"/>
        <v>16.816416834834342</v>
      </c>
      <c r="T358" s="17">
        <f t="shared" si="99"/>
        <v>-0.54241683483434144</v>
      </c>
      <c r="U358" s="47">
        <f t="shared" si="100"/>
        <v>0.29421602271170527</v>
      </c>
      <c r="V358" s="47">
        <f t="shared" si="101"/>
        <v>28.379034472386635</v>
      </c>
    </row>
    <row r="359" spans="1:22" x14ac:dyDescent="0.25">
      <c r="A359" s="70">
        <v>26</v>
      </c>
      <c r="B359" s="70">
        <v>10</v>
      </c>
      <c r="C359" s="83">
        <v>34.534402297951267</v>
      </c>
      <c r="D359" s="83">
        <v>13.904999999999999</v>
      </c>
      <c r="E359" s="17">
        <f t="shared" si="104"/>
        <v>10.992641664886108</v>
      </c>
      <c r="G359">
        <f t="shared" si="89"/>
        <v>2.6322484876859282</v>
      </c>
      <c r="H359" s="32">
        <f t="shared" si="90"/>
        <v>9.0969944303225025E-2</v>
      </c>
      <c r="I359" s="17">
        <f t="shared" si="91"/>
        <v>18.063445063883488</v>
      </c>
      <c r="J359" s="17">
        <f t="shared" si="92"/>
        <v>-4.1584450638834891</v>
      </c>
      <c r="K359" s="47">
        <f t="shared" si="93"/>
        <v>17.292665349336957</v>
      </c>
      <c r="L359" s="47">
        <f t="shared" si="94"/>
        <v>59.231457791434281</v>
      </c>
      <c r="P359" s="17">
        <f t="shared" si="95"/>
        <v>13.904999999999999</v>
      </c>
      <c r="Q359" s="17">
        <f t="shared" si="96"/>
        <v>10.992641664886108</v>
      </c>
      <c r="R359" s="17">
        <f t="shared" si="97"/>
        <v>120.83817077259002</v>
      </c>
      <c r="S359" s="17">
        <f t="shared" si="98"/>
        <v>17.988257683956473</v>
      </c>
      <c r="T359" s="17">
        <f t="shared" si="99"/>
        <v>-4.0832576839564734</v>
      </c>
      <c r="U359" s="47">
        <f t="shared" si="100"/>
        <v>16.672993313589583</v>
      </c>
      <c r="V359" s="47">
        <f t="shared" si="101"/>
        <v>59.231457791434281</v>
      </c>
    </row>
    <row r="360" spans="1:22" x14ac:dyDescent="0.25">
      <c r="A360" s="70">
        <v>26</v>
      </c>
      <c r="B360" s="70">
        <v>11</v>
      </c>
      <c r="C360" s="83">
        <v>39.856484843868429</v>
      </c>
      <c r="D360" s="83">
        <v>16.995000000000001</v>
      </c>
      <c r="E360" s="17">
        <f t="shared" si="104"/>
        <v>12.686713154337738</v>
      </c>
      <c r="G360">
        <f t="shared" si="89"/>
        <v>2.8329191831480793</v>
      </c>
      <c r="H360" s="32">
        <f t="shared" si="90"/>
        <v>7.8822622363625208E-2</v>
      </c>
      <c r="I360" s="17">
        <f t="shared" si="91"/>
        <v>19.915314267494832</v>
      </c>
      <c r="J360" s="17">
        <f t="shared" si="92"/>
        <v>-2.920314267494831</v>
      </c>
      <c r="K360" s="47">
        <f t="shared" si="93"/>
        <v>8.5282354209338713</v>
      </c>
      <c r="L360" s="47">
        <f t="shared" si="94"/>
        <v>21.217056505719963</v>
      </c>
      <c r="P360" s="17">
        <f t="shared" si="95"/>
        <v>16.995000000000001</v>
      </c>
      <c r="Q360" s="17">
        <f t="shared" si="96"/>
        <v>12.686713154337738</v>
      </c>
      <c r="R360" s="17">
        <f t="shared" si="97"/>
        <v>160.95269066044619</v>
      </c>
      <c r="S360" s="17">
        <f t="shared" si="98"/>
        <v>19.79627375373985</v>
      </c>
      <c r="T360" s="17">
        <f t="shared" si="99"/>
        <v>-2.8012737537398493</v>
      </c>
      <c r="U360" s="47">
        <f t="shared" si="100"/>
        <v>7.8471346433917457</v>
      </c>
      <c r="V360" s="47">
        <f t="shared" si="101"/>
        <v>21.217056505719963</v>
      </c>
    </row>
    <row r="361" spans="1:22" x14ac:dyDescent="0.25">
      <c r="A361" s="70">
        <v>26</v>
      </c>
      <c r="B361" s="70">
        <v>12</v>
      </c>
      <c r="C361" s="83">
        <v>52.629482954069573</v>
      </c>
      <c r="D361" s="83">
        <v>21.423999999999999</v>
      </c>
      <c r="E361" s="17">
        <f t="shared" si="104"/>
        <v>16.752484729021639</v>
      </c>
      <c r="G361">
        <f t="shared" si="89"/>
        <v>3.0645117889488165</v>
      </c>
      <c r="H361" s="32">
        <f t="shared" si="90"/>
        <v>5.9692637610206073E-2</v>
      </c>
      <c r="I361" s="17">
        <f t="shared" si="91"/>
        <v>23.224099634812443</v>
      </c>
      <c r="J361" s="17">
        <f t="shared" si="92"/>
        <v>-1.8000996348124438</v>
      </c>
      <c r="K361" s="47">
        <f t="shared" si="93"/>
        <v>3.2403586952518935</v>
      </c>
      <c r="L361" s="47">
        <f t="shared" si="94"/>
        <v>3.1398996196146049E-2</v>
      </c>
      <c r="P361" s="17">
        <f t="shared" si="95"/>
        <v>21.423999999999999</v>
      </c>
      <c r="Q361" s="17">
        <f t="shared" si="96"/>
        <v>16.752484729021639</v>
      </c>
      <c r="R361" s="17">
        <f t="shared" si="97"/>
        <v>280.64574459610321</v>
      </c>
      <c r="S361" s="17">
        <f t="shared" si="98"/>
        <v>23.395747059576976</v>
      </c>
      <c r="T361" s="17">
        <f t="shared" si="99"/>
        <v>-1.9717470595769768</v>
      </c>
      <c r="U361" s="47">
        <f t="shared" si="100"/>
        <v>3.887786466950454</v>
      </c>
      <c r="V361" s="47">
        <f t="shared" si="101"/>
        <v>3.1398996196146049E-2</v>
      </c>
    </row>
    <row r="362" spans="1:22" x14ac:dyDescent="0.25">
      <c r="A362" s="70">
        <v>26</v>
      </c>
      <c r="B362" s="70">
        <v>17</v>
      </c>
      <c r="C362" s="83">
        <v>60.553472522435115</v>
      </c>
      <c r="D362" s="83">
        <v>20.908999999999999</v>
      </c>
      <c r="E362" s="17">
        <f t="shared" si="104"/>
        <v>19.274768946649619</v>
      </c>
      <c r="G362">
        <f t="shared" si="89"/>
        <v>3.0401796882892862</v>
      </c>
      <c r="H362" s="32">
        <f t="shared" si="90"/>
        <v>5.1881296360433003E-2</v>
      </c>
      <c r="I362" s="17">
        <f t="shared" si="91"/>
        <v>24.728376118143188</v>
      </c>
      <c r="J362" s="17">
        <f t="shared" si="92"/>
        <v>-3.8193761181431896</v>
      </c>
      <c r="K362" s="47">
        <f t="shared" si="93"/>
        <v>14.587633931842539</v>
      </c>
      <c r="L362" s="47">
        <f t="shared" si="94"/>
        <v>0.47913754381519713</v>
      </c>
      <c r="P362" s="17">
        <f t="shared" si="95"/>
        <v>20.908999999999999</v>
      </c>
      <c r="Q362" s="17">
        <f t="shared" si="96"/>
        <v>19.274768946649619</v>
      </c>
      <c r="R362" s="17">
        <f t="shared" si="97"/>
        <v>371.51671794672848</v>
      </c>
      <c r="S362" s="17">
        <f t="shared" si="98"/>
        <v>25.10383548643324</v>
      </c>
      <c r="T362" s="17">
        <f t="shared" si="99"/>
        <v>-4.1948354864332416</v>
      </c>
      <c r="U362" s="47">
        <f t="shared" si="100"/>
        <v>17.596644758239609</v>
      </c>
      <c r="V362" s="47">
        <f t="shared" si="101"/>
        <v>0.47913754381519713</v>
      </c>
    </row>
    <row r="363" spans="1:22" x14ac:dyDescent="0.25">
      <c r="A363" s="70">
        <v>26</v>
      </c>
      <c r="B363" s="70">
        <v>60</v>
      </c>
      <c r="C363" s="83">
        <v>54.994852974477197</v>
      </c>
      <c r="D363" s="83">
        <v>19.055</v>
      </c>
      <c r="E363" s="17">
        <f t="shared" ref="E363:E374" si="105">C363/PI()</f>
        <v>17.505405391000139</v>
      </c>
      <c r="G363">
        <f t="shared" si="89"/>
        <v>2.9473295343258235</v>
      </c>
      <c r="H363" s="32">
        <f t="shared" si="90"/>
        <v>5.7125212336648828E-2</v>
      </c>
      <c r="I363" s="17">
        <f t="shared" si="91"/>
        <v>23.708146367864227</v>
      </c>
      <c r="J363" s="17">
        <f t="shared" si="92"/>
        <v>-4.6531463678642275</v>
      </c>
      <c r="K363" s="47">
        <f t="shared" si="93"/>
        <v>21.651771120768053</v>
      </c>
      <c r="L363" s="47">
        <f t="shared" si="94"/>
        <v>6.4831223152437767</v>
      </c>
      <c r="P363" s="17">
        <f t="shared" si="95"/>
        <v>19.055</v>
      </c>
      <c r="Q363" s="17">
        <f t="shared" si="96"/>
        <v>17.505405391000139</v>
      </c>
      <c r="R363" s="17">
        <f t="shared" si="97"/>
        <v>306.43921790325669</v>
      </c>
      <c r="S363" s="17">
        <f t="shared" si="98"/>
        <v>23.947707193083133</v>
      </c>
      <c r="T363" s="17">
        <f t="shared" si="99"/>
        <v>-4.8927071930831332</v>
      </c>
      <c r="U363" s="47">
        <f t="shared" si="100"/>
        <v>23.938583677247433</v>
      </c>
      <c r="V363" s="47">
        <f t="shared" si="101"/>
        <v>6.4831223152437767</v>
      </c>
    </row>
    <row r="364" spans="1:22" x14ac:dyDescent="0.25">
      <c r="A364" s="70">
        <v>26</v>
      </c>
      <c r="B364" s="70">
        <v>66</v>
      </c>
      <c r="C364" s="83">
        <v>61.499620530598158</v>
      </c>
      <c r="D364" s="83">
        <v>22.454000000000001</v>
      </c>
      <c r="E364" s="17">
        <f t="shared" si="105"/>
        <v>19.575937211441016</v>
      </c>
      <c r="G364">
        <f t="shared" si="89"/>
        <v>3.1114687720365879</v>
      </c>
      <c r="H364" s="32">
        <f t="shared" si="90"/>
        <v>5.1083122570272511E-2</v>
      </c>
      <c r="I364" s="17">
        <f t="shared" si="91"/>
        <v>24.887468691736391</v>
      </c>
      <c r="J364" s="17">
        <f t="shared" si="92"/>
        <v>-2.4334686917363904</v>
      </c>
      <c r="K364" s="47">
        <f t="shared" si="93"/>
        <v>5.9217698736612192</v>
      </c>
      <c r="L364" s="47">
        <f t="shared" si="94"/>
        <v>0.72727190095804739</v>
      </c>
      <c r="P364" s="17">
        <f t="shared" si="95"/>
        <v>22.454000000000001</v>
      </c>
      <c r="Q364" s="17">
        <f t="shared" si="96"/>
        <v>19.575937211441016</v>
      </c>
      <c r="R364" s="17">
        <f t="shared" si="97"/>
        <v>383.21731770628105</v>
      </c>
      <c r="S364" s="17">
        <f t="shared" si="98"/>
        <v>25.28092485965151</v>
      </c>
      <c r="T364" s="17">
        <f t="shared" si="99"/>
        <v>-2.8269248596515091</v>
      </c>
      <c r="U364" s="47">
        <f t="shared" si="100"/>
        <v>7.9915041621157039</v>
      </c>
      <c r="V364" s="47">
        <f t="shared" si="101"/>
        <v>0.72727190095804739</v>
      </c>
    </row>
    <row r="365" spans="1:22" x14ac:dyDescent="0.25">
      <c r="A365" s="70">
        <v>26</v>
      </c>
      <c r="B365" s="70">
        <v>69</v>
      </c>
      <c r="C365" s="83">
        <v>55.23138997651796</v>
      </c>
      <c r="D365" s="83">
        <v>20.394000000000002</v>
      </c>
      <c r="E365" s="17">
        <f t="shared" si="105"/>
        <v>17.580697457197989</v>
      </c>
      <c r="G365">
        <f t="shared" si="89"/>
        <v>3.0152407399420342</v>
      </c>
      <c r="H365" s="32">
        <f t="shared" si="90"/>
        <v>5.6880564746341983E-2</v>
      </c>
      <c r="I365" s="17">
        <f t="shared" si="91"/>
        <v>23.754793933480258</v>
      </c>
      <c r="J365" s="17">
        <f t="shared" si="92"/>
        <v>-3.3607939334802559</v>
      </c>
      <c r="K365" s="47">
        <f t="shared" si="93"/>
        <v>11.29493586331769</v>
      </c>
      <c r="L365" s="47">
        <f t="shared" si="94"/>
        <v>1.4573260914342407</v>
      </c>
      <c r="P365" s="17">
        <f t="shared" si="95"/>
        <v>20.394000000000002</v>
      </c>
      <c r="Q365" s="17">
        <f t="shared" si="96"/>
        <v>17.580697457197989</v>
      </c>
      <c r="R365" s="17">
        <f t="shared" si="97"/>
        <v>309.08092308152783</v>
      </c>
      <c r="S365" s="17">
        <f t="shared" si="98"/>
        <v>24.000933364294294</v>
      </c>
      <c r="T365" s="17">
        <f t="shared" si="99"/>
        <v>-3.6069333642942922</v>
      </c>
      <c r="U365" s="47">
        <f t="shared" si="100"/>
        <v>13.009968294459341</v>
      </c>
      <c r="V365" s="47">
        <f t="shared" si="101"/>
        <v>1.4573260914342407</v>
      </c>
    </row>
    <row r="366" spans="1:22" x14ac:dyDescent="0.25">
      <c r="A366" s="70">
        <v>27</v>
      </c>
      <c r="B366" s="70">
        <v>1</v>
      </c>
      <c r="C366" s="83">
        <v>40.92090135305186</v>
      </c>
      <c r="D366" s="83">
        <v>20.085000000000001</v>
      </c>
      <c r="E366" s="17">
        <f t="shared" si="105"/>
        <v>13.025527452228063</v>
      </c>
      <c r="G366">
        <f t="shared" si="89"/>
        <v>2.9999732678112454</v>
      </c>
      <c r="H366" s="32">
        <f t="shared" si="90"/>
        <v>7.677232293798178E-2</v>
      </c>
      <c r="I366" s="17">
        <f t="shared" si="91"/>
        <v>20.246102488507283</v>
      </c>
      <c r="J366" s="17">
        <f t="shared" si="92"/>
        <v>-0.16110248850728226</v>
      </c>
      <c r="K366" s="47">
        <f t="shared" si="93"/>
        <v>2.5954011803239013E-2</v>
      </c>
      <c r="L366" s="47">
        <f t="shared" si="94"/>
        <v>2.2988552200056729</v>
      </c>
      <c r="P366" s="17">
        <f t="shared" si="95"/>
        <v>20.085000000000001</v>
      </c>
      <c r="Q366" s="17">
        <f t="shared" si="96"/>
        <v>13.025527452228063</v>
      </c>
      <c r="R366" s="17">
        <f t="shared" si="97"/>
        <v>169.6643654087469</v>
      </c>
      <c r="S366" s="17">
        <f t="shared" si="98"/>
        <v>20.136119165883493</v>
      </c>
      <c r="T366" s="17">
        <f t="shared" si="99"/>
        <v>-5.1119165883491746E-2</v>
      </c>
      <c r="U366" s="47">
        <f t="shared" si="100"/>
        <v>2.6131691206239464E-3</v>
      </c>
      <c r="V366" s="47">
        <f t="shared" si="101"/>
        <v>2.2988552200056729</v>
      </c>
    </row>
    <row r="367" spans="1:22" x14ac:dyDescent="0.25">
      <c r="A367" s="70">
        <v>27</v>
      </c>
      <c r="B367" s="70">
        <v>2</v>
      </c>
      <c r="C367" s="83">
        <v>41.748780860194515</v>
      </c>
      <c r="D367" s="83">
        <v>20.085000000000001</v>
      </c>
      <c r="E367" s="17">
        <f t="shared" si="105"/>
        <v>13.289049683920535</v>
      </c>
      <c r="G367">
        <f t="shared" si="89"/>
        <v>2.9999732678112454</v>
      </c>
      <c r="H367" s="32">
        <f t="shared" si="90"/>
        <v>7.5249925599268283E-2</v>
      </c>
      <c r="I367" s="17">
        <f t="shared" si="91"/>
        <v>20.495270221942175</v>
      </c>
      <c r="J367" s="17">
        <f t="shared" si="92"/>
        <v>-0.41027022194217366</v>
      </c>
      <c r="K367" s="47">
        <f t="shared" si="93"/>
        <v>0.16832165501248045</v>
      </c>
      <c r="L367" s="47">
        <f t="shared" si="94"/>
        <v>2.2988552200056729</v>
      </c>
      <c r="P367" s="17">
        <f t="shared" si="95"/>
        <v>20.085000000000001</v>
      </c>
      <c r="Q367" s="17">
        <f t="shared" si="96"/>
        <v>13.289049683920535</v>
      </c>
      <c r="R367" s="17">
        <f t="shared" si="97"/>
        <v>176.59884150170848</v>
      </c>
      <c r="S367" s="17">
        <f t="shared" si="98"/>
        <v>20.395429231700849</v>
      </c>
      <c r="T367" s="17">
        <f t="shared" si="99"/>
        <v>-0.31042923170084791</v>
      </c>
      <c r="U367" s="47">
        <f t="shared" si="100"/>
        <v>9.6366307894378722E-2</v>
      </c>
      <c r="V367" s="47">
        <f t="shared" si="101"/>
        <v>2.2988552200056729</v>
      </c>
    </row>
    <row r="368" spans="1:22" x14ac:dyDescent="0.25">
      <c r="A368" s="70">
        <v>27</v>
      </c>
      <c r="B368" s="70">
        <v>3</v>
      </c>
      <c r="C368" s="83">
        <v>43.049734371418701</v>
      </c>
      <c r="D368" s="83">
        <v>20.188000000000002</v>
      </c>
      <c r="E368" s="17">
        <f t="shared" si="105"/>
        <v>13.703156048008708</v>
      </c>
      <c r="G368">
        <f t="shared" si="89"/>
        <v>3.0050883684780159</v>
      </c>
      <c r="H368" s="32">
        <f t="shared" si="90"/>
        <v>7.2975889386103596E-2</v>
      </c>
      <c r="I368" s="17">
        <f t="shared" si="91"/>
        <v>20.873179964804034</v>
      </c>
      <c r="J368" s="17">
        <f t="shared" si="92"/>
        <v>-0.68517996480403198</v>
      </c>
      <c r="K368" s="47">
        <f t="shared" si="93"/>
        <v>0.46947158416885448</v>
      </c>
      <c r="L368" s="47">
        <f t="shared" si="94"/>
        <v>1.9971275104818587</v>
      </c>
      <c r="P368" s="17">
        <f t="shared" si="95"/>
        <v>20.188000000000002</v>
      </c>
      <c r="Q368" s="17">
        <f t="shared" si="96"/>
        <v>13.703156048008708</v>
      </c>
      <c r="R368" s="17">
        <f t="shared" si="97"/>
        <v>187.77648567607764</v>
      </c>
      <c r="S368" s="17">
        <f t="shared" si="98"/>
        <v>20.794052188357753</v>
      </c>
      <c r="T368" s="17">
        <f t="shared" si="99"/>
        <v>-0.60605218835775077</v>
      </c>
      <c r="U368" s="47">
        <f t="shared" si="100"/>
        <v>0.36729925501321864</v>
      </c>
      <c r="V368" s="47">
        <f t="shared" si="101"/>
        <v>1.9971275104818587</v>
      </c>
    </row>
    <row r="369" spans="1:22" x14ac:dyDescent="0.25">
      <c r="A369" s="70">
        <v>27</v>
      </c>
      <c r="B369" s="70">
        <v>4</v>
      </c>
      <c r="C369" s="83">
        <v>41.157438355092609</v>
      </c>
      <c r="D369" s="83">
        <v>19.776</v>
      </c>
      <c r="E369" s="17">
        <f t="shared" si="105"/>
        <v>13.10081951842591</v>
      </c>
      <c r="G369">
        <f t="shared" si="89"/>
        <v>2.9844690812752801</v>
      </c>
      <c r="H369" s="32">
        <f t="shared" si="90"/>
        <v>7.6331102691211794E-2</v>
      </c>
      <c r="I369" s="17">
        <f t="shared" si="91"/>
        <v>20.318002742021832</v>
      </c>
      <c r="J369" s="17">
        <f t="shared" si="92"/>
        <v>-0.54200274202183252</v>
      </c>
      <c r="K369" s="47">
        <f t="shared" si="93"/>
        <v>0.29376697235918514</v>
      </c>
      <c r="L369" s="47">
        <f t="shared" si="94"/>
        <v>3.3313463485771058</v>
      </c>
      <c r="P369" s="17">
        <f t="shared" si="95"/>
        <v>19.776</v>
      </c>
      <c r="Q369" s="17">
        <f t="shared" si="96"/>
        <v>13.10081951842591</v>
      </c>
      <c r="R369" s="17">
        <f t="shared" si="97"/>
        <v>171.63147205436928</v>
      </c>
      <c r="S369" s="17">
        <f t="shared" si="98"/>
        <v>20.210655447512348</v>
      </c>
      <c r="T369" s="17">
        <f t="shared" si="99"/>
        <v>-0.4346554475123483</v>
      </c>
      <c r="U369" s="47">
        <f t="shared" si="100"/>
        <v>0.18892535805215976</v>
      </c>
      <c r="V369" s="47">
        <f t="shared" si="101"/>
        <v>3.3313463485771058</v>
      </c>
    </row>
    <row r="370" spans="1:22" x14ac:dyDescent="0.25">
      <c r="A370" s="70">
        <v>27</v>
      </c>
      <c r="B370" s="70">
        <v>5</v>
      </c>
      <c r="C370" s="83">
        <v>42.340123365296421</v>
      </c>
      <c r="D370" s="83">
        <v>19.879000000000001</v>
      </c>
      <c r="E370" s="17">
        <f t="shared" si="105"/>
        <v>13.47727984941516</v>
      </c>
      <c r="G370">
        <f t="shared" si="89"/>
        <v>2.9896638981523842</v>
      </c>
      <c r="H370" s="32">
        <f t="shared" si="90"/>
        <v>7.4198948984753363E-2</v>
      </c>
      <c r="I370" s="17">
        <f t="shared" si="91"/>
        <v>20.669068374815506</v>
      </c>
      <c r="J370" s="17">
        <f t="shared" si="92"/>
        <v>-0.79006837481550463</v>
      </c>
      <c r="K370" s="47">
        <f t="shared" si="93"/>
        <v>0.6242080368836127</v>
      </c>
      <c r="L370" s="47">
        <f t="shared" si="94"/>
        <v>2.9659646390532908</v>
      </c>
      <c r="P370" s="17">
        <f t="shared" si="95"/>
        <v>19.879000000000001</v>
      </c>
      <c r="Q370" s="17">
        <f t="shared" si="96"/>
        <v>13.47727984941516</v>
      </c>
      <c r="R370" s="17">
        <f t="shared" si="97"/>
        <v>181.6370721394519</v>
      </c>
      <c r="S370" s="17">
        <f t="shared" si="98"/>
        <v>20.577964558912708</v>
      </c>
      <c r="T370" s="17">
        <f t="shared" si="99"/>
        <v>-0.69896455891270648</v>
      </c>
      <c r="U370" s="47">
        <f t="shared" si="100"/>
        <v>0.48855145461603433</v>
      </c>
      <c r="V370" s="47">
        <f t="shared" si="101"/>
        <v>2.9659646390532908</v>
      </c>
    </row>
    <row r="371" spans="1:22" x14ac:dyDescent="0.25">
      <c r="A371" s="70">
        <v>27</v>
      </c>
      <c r="B371" s="70">
        <v>6</v>
      </c>
      <c r="C371" s="83">
        <v>43.404539874479845</v>
      </c>
      <c r="D371" s="83">
        <v>19.776</v>
      </c>
      <c r="E371" s="17">
        <f t="shared" si="105"/>
        <v>13.816094147305483</v>
      </c>
      <c r="G371">
        <f t="shared" si="89"/>
        <v>2.9844690812752801</v>
      </c>
      <c r="H371" s="32">
        <f t="shared" si="90"/>
        <v>7.2379356230358877E-2</v>
      </c>
      <c r="I371" s="17">
        <f t="shared" si="91"/>
        <v>20.973463104614858</v>
      </c>
      <c r="J371" s="17">
        <f t="shared" si="92"/>
        <v>-1.1974631046148581</v>
      </c>
      <c r="K371" s="47">
        <f t="shared" si="93"/>
        <v>1.4339178869138545</v>
      </c>
      <c r="L371" s="47">
        <f t="shared" si="94"/>
        <v>3.3313463485771058</v>
      </c>
      <c r="P371" s="17">
        <f t="shared" si="95"/>
        <v>19.776</v>
      </c>
      <c r="Q371" s="17">
        <f t="shared" si="96"/>
        <v>13.816094147305483</v>
      </c>
      <c r="R371" s="17">
        <f t="shared" si="97"/>
        <v>190.88445748720883</v>
      </c>
      <c r="S371" s="17">
        <f t="shared" si="98"/>
        <v>20.900887236312883</v>
      </c>
      <c r="T371" s="17">
        <f t="shared" si="99"/>
        <v>-1.1248872363128832</v>
      </c>
      <c r="U371" s="47">
        <f t="shared" si="100"/>
        <v>1.2653712944196365</v>
      </c>
      <c r="V371" s="47">
        <f t="shared" si="101"/>
        <v>3.3313463485771058</v>
      </c>
    </row>
    <row r="372" spans="1:22" x14ac:dyDescent="0.25">
      <c r="A372" s="70">
        <v>27</v>
      </c>
      <c r="B372" s="70">
        <v>8</v>
      </c>
      <c r="C372" s="83">
        <v>42.931465870398334</v>
      </c>
      <c r="D372" s="83">
        <v>19.260999999999999</v>
      </c>
      <c r="E372" s="17">
        <f t="shared" si="105"/>
        <v>13.665510014909788</v>
      </c>
      <c r="G372">
        <f t="shared" si="89"/>
        <v>2.9580823261020854</v>
      </c>
      <c r="H372" s="32">
        <f t="shared" si="90"/>
        <v>7.3176924894054265E-2</v>
      </c>
      <c r="I372" s="17">
        <f t="shared" si="91"/>
        <v>20.839492042226276</v>
      </c>
      <c r="J372" s="17">
        <f t="shared" si="92"/>
        <v>-1.5784920422262765</v>
      </c>
      <c r="K372" s="47">
        <f t="shared" si="93"/>
        <v>2.4916371273716811</v>
      </c>
      <c r="L372" s="47">
        <f t="shared" si="94"/>
        <v>5.4765248961961586</v>
      </c>
      <c r="P372" s="17">
        <f t="shared" si="95"/>
        <v>19.260999999999999</v>
      </c>
      <c r="Q372" s="17">
        <f t="shared" si="96"/>
        <v>13.665510014909788</v>
      </c>
      <c r="R372" s="17">
        <f t="shared" si="97"/>
        <v>186.74616396759973</v>
      </c>
      <c r="S372" s="17">
        <f t="shared" si="98"/>
        <v>20.758261429147911</v>
      </c>
      <c r="T372" s="17">
        <f t="shared" si="99"/>
        <v>-1.4972614291479118</v>
      </c>
      <c r="U372" s="47">
        <f t="shared" si="100"/>
        <v>2.2417917872140474</v>
      </c>
      <c r="V372" s="47">
        <f t="shared" si="101"/>
        <v>5.4765248961961586</v>
      </c>
    </row>
    <row r="373" spans="1:22" x14ac:dyDescent="0.25">
      <c r="A373" s="70">
        <v>27</v>
      </c>
      <c r="B373" s="70">
        <v>9</v>
      </c>
      <c r="C373" s="83">
        <v>46.479520901009757</v>
      </c>
      <c r="D373" s="83">
        <v>20.085000000000001</v>
      </c>
      <c r="E373" s="17">
        <f t="shared" si="105"/>
        <v>14.794891007877537</v>
      </c>
      <c r="G373">
        <f t="shared" si="89"/>
        <v>2.9999732678112454</v>
      </c>
      <c r="H373" s="32">
        <f t="shared" si="90"/>
        <v>6.7590900092981437E-2</v>
      </c>
      <c r="I373" s="17">
        <f t="shared" si="91"/>
        <v>21.796104096478665</v>
      </c>
      <c r="J373" s="17">
        <f t="shared" si="92"/>
        <v>-1.7111040964786639</v>
      </c>
      <c r="K373" s="47">
        <f t="shared" si="93"/>
        <v>2.9278772289860648</v>
      </c>
      <c r="L373" s="47">
        <f t="shared" si="94"/>
        <v>2.2988552200056729</v>
      </c>
      <c r="P373" s="17">
        <f t="shared" si="95"/>
        <v>20.085000000000001</v>
      </c>
      <c r="Q373" s="17">
        <f t="shared" si="96"/>
        <v>14.794891007877537</v>
      </c>
      <c r="R373" s="17">
        <f t="shared" si="97"/>
        <v>218.88879993497559</v>
      </c>
      <c r="S373" s="17">
        <f t="shared" si="98"/>
        <v>21.793035054049504</v>
      </c>
      <c r="T373" s="17">
        <f t="shared" si="99"/>
        <v>-1.7080350540495033</v>
      </c>
      <c r="U373" s="47">
        <f t="shared" si="100"/>
        <v>2.9173837458618896</v>
      </c>
      <c r="V373" s="47">
        <f t="shared" si="101"/>
        <v>2.2988552200056729</v>
      </c>
    </row>
    <row r="374" spans="1:22" x14ac:dyDescent="0.25">
      <c r="A374" s="70">
        <v>27</v>
      </c>
      <c r="B374" s="70">
        <v>10</v>
      </c>
      <c r="C374" s="83">
        <v>39.383410839786897</v>
      </c>
      <c r="D374" s="83">
        <v>18.54</v>
      </c>
      <c r="E374" s="17">
        <f t="shared" si="105"/>
        <v>12.536129021942035</v>
      </c>
      <c r="G374">
        <f t="shared" si="89"/>
        <v>2.919930560137709</v>
      </c>
      <c r="H374" s="32">
        <f t="shared" si="90"/>
        <v>7.9769440650275386E-2</v>
      </c>
      <c r="I374" s="17">
        <f t="shared" si="91"/>
        <v>19.764387425839036</v>
      </c>
      <c r="J374" s="17">
        <f t="shared" si="92"/>
        <v>-1.224387425839037</v>
      </c>
      <c r="K374" s="47">
        <f t="shared" si="93"/>
        <v>1.4991245685527435</v>
      </c>
      <c r="L374" s="47">
        <f t="shared" si="94"/>
        <v>9.3709308628628296</v>
      </c>
      <c r="P374" s="17">
        <f t="shared" si="95"/>
        <v>18.54</v>
      </c>
      <c r="Q374" s="17">
        <f t="shared" si="96"/>
        <v>12.536129021942035</v>
      </c>
      <c r="R374" s="17">
        <f t="shared" si="97"/>
        <v>157.15453085477736</v>
      </c>
      <c r="S374" s="17">
        <f t="shared" si="98"/>
        <v>19.642903353086947</v>
      </c>
      <c r="T374" s="17">
        <f t="shared" si="99"/>
        <v>-1.1029033530869476</v>
      </c>
      <c r="U374" s="47">
        <f t="shared" si="100"/>
        <v>1.2163958062504323</v>
      </c>
      <c r="V374" s="47">
        <f t="shared" si="101"/>
        <v>9.3709308628628296</v>
      </c>
    </row>
    <row r="375" spans="1:22" x14ac:dyDescent="0.25">
      <c r="A375" s="70">
        <v>27</v>
      </c>
      <c r="B375" s="70">
        <v>21</v>
      </c>
      <c r="C375" s="83">
        <v>49.081427923458136</v>
      </c>
      <c r="D375" s="83">
        <v>20.6</v>
      </c>
      <c r="E375" s="17">
        <f t="shared" ref="E375:E386" si="106">C375/PI()</f>
        <v>15.623103736053885</v>
      </c>
      <c r="G375">
        <f t="shared" si="89"/>
        <v>3.0252910757955354</v>
      </c>
      <c r="H375" s="32">
        <f t="shared" si="90"/>
        <v>6.4007768039859539E-2</v>
      </c>
      <c r="I375" s="17">
        <f t="shared" si="91"/>
        <v>22.432711480874538</v>
      </c>
      <c r="J375" s="17">
        <f t="shared" si="92"/>
        <v>-1.8327114808745364</v>
      </c>
      <c r="K375" s="47">
        <f t="shared" si="93"/>
        <v>3.3588313721293361</v>
      </c>
      <c r="L375" s="47">
        <f t="shared" si="94"/>
        <v>1.0023966723866227</v>
      </c>
      <c r="P375" s="17">
        <f t="shared" si="95"/>
        <v>20.6</v>
      </c>
      <c r="Q375" s="17">
        <f t="shared" si="96"/>
        <v>15.623103736053885</v>
      </c>
      <c r="R375" s="17">
        <f t="shared" si="97"/>
        <v>244.08137034750087</v>
      </c>
      <c r="S375" s="17">
        <f t="shared" si="98"/>
        <v>22.50065315001828</v>
      </c>
      <c r="T375" s="17">
        <f t="shared" si="99"/>
        <v>-1.9006531500182788</v>
      </c>
      <c r="U375" s="47">
        <f t="shared" si="100"/>
        <v>3.6124823966744057</v>
      </c>
      <c r="V375" s="47">
        <f t="shared" si="101"/>
        <v>1.0023966723866227</v>
      </c>
    </row>
    <row r="376" spans="1:22" x14ac:dyDescent="0.25">
      <c r="A376" s="70">
        <v>27</v>
      </c>
      <c r="B376" s="70">
        <v>22</v>
      </c>
      <c r="C376" s="83">
        <v>47.898742913254331</v>
      </c>
      <c r="D376" s="83">
        <v>20.085000000000001</v>
      </c>
      <c r="E376" s="17">
        <f t="shared" si="106"/>
        <v>15.246643405064637</v>
      </c>
      <c r="G376">
        <f t="shared" si="89"/>
        <v>2.9999732678112454</v>
      </c>
      <c r="H376" s="32">
        <f t="shared" si="90"/>
        <v>6.55882067568931E-2</v>
      </c>
      <c r="I376" s="17">
        <f t="shared" si="91"/>
        <v>22.149657990806155</v>
      </c>
      <c r="J376" s="17">
        <f t="shared" si="92"/>
        <v>-2.064657990806154</v>
      </c>
      <c r="K376" s="47">
        <f t="shared" si="93"/>
        <v>4.2628126189997042</v>
      </c>
      <c r="L376" s="47">
        <f t="shared" si="94"/>
        <v>2.2988552200056729</v>
      </c>
      <c r="P376" s="17">
        <f t="shared" si="95"/>
        <v>20.085000000000001</v>
      </c>
      <c r="Q376" s="17">
        <f t="shared" si="96"/>
        <v>15.246643405064637</v>
      </c>
      <c r="R376" s="17">
        <f t="shared" si="97"/>
        <v>232.46013512120098</v>
      </c>
      <c r="S376" s="17">
        <f t="shared" si="98"/>
        <v>22.184380857685525</v>
      </c>
      <c r="T376" s="17">
        <f t="shared" si="99"/>
        <v>-2.0993808576855244</v>
      </c>
      <c r="U376" s="47">
        <f t="shared" si="100"/>
        <v>4.4073999856164079</v>
      </c>
      <c r="V376" s="47">
        <f t="shared" si="101"/>
        <v>2.2988552200056729</v>
      </c>
    </row>
    <row r="377" spans="1:22" x14ac:dyDescent="0.25">
      <c r="A377" s="70">
        <v>27</v>
      </c>
      <c r="B377" s="70">
        <v>23</v>
      </c>
      <c r="C377" s="83">
        <v>47.780474412233943</v>
      </c>
      <c r="D377" s="83">
        <v>20.6</v>
      </c>
      <c r="E377" s="17">
        <f t="shared" si="106"/>
        <v>15.20899737196571</v>
      </c>
      <c r="G377">
        <f t="shared" si="89"/>
        <v>3.0252910757955354</v>
      </c>
      <c r="H377" s="32">
        <f t="shared" si="90"/>
        <v>6.5750553803321066E-2</v>
      </c>
      <c r="I377" s="17">
        <f t="shared" si="91"/>
        <v>22.12078500211452</v>
      </c>
      <c r="J377" s="17">
        <f t="shared" si="92"/>
        <v>-1.5207850021145184</v>
      </c>
      <c r="K377" s="47">
        <f t="shared" si="93"/>
        <v>2.3127870226564555</v>
      </c>
      <c r="L377" s="47">
        <f t="shared" si="94"/>
        <v>1.0023966723866227</v>
      </c>
      <c r="P377" s="17">
        <f t="shared" si="95"/>
        <v>20.6</v>
      </c>
      <c r="Q377" s="17">
        <f t="shared" si="96"/>
        <v>15.20899737196571</v>
      </c>
      <c r="R377" s="17">
        <f t="shared" si="97"/>
        <v>231.31360106045986</v>
      </c>
      <c r="S377" s="17">
        <f t="shared" si="98"/>
        <v>22.152261167917381</v>
      </c>
      <c r="T377" s="17">
        <f t="shared" si="99"/>
        <v>-1.5522611679173792</v>
      </c>
      <c r="U377" s="47">
        <f t="shared" si="100"/>
        <v>2.4095147334242264</v>
      </c>
      <c r="V377" s="47">
        <f t="shared" si="101"/>
        <v>1.0023966723866227</v>
      </c>
    </row>
    <row r="378" spans="1:22" x14ac:dyDescent="0.25">
      <c r="A378" s="70">
        <v>27</v>
      </c>
      <c r="B378" s="70">
        <v>44</v>
      </c>
      <c r="C378" s="83">
        <v>50.618918436723085</v>
      </c>
      <c r="D378" s="83">
        <v>21.423999999999999</v>
      </c>
      <c r="E378" s="17">
        <f t="shared" si="106"/>
        <v>16.112502166339908</v>
      </c>
      <c r="G378">
        <f t="shared" si="89"/>
        <v>3.0645117889488165</v>
      </c>
      <c r="H378" s="32">
        <f t="shared" si="90"/>
        <v>6.2063606861078764E-2</v>
      </c>
      <c r="I378" s="17">
        <f t="shared" si="91"/>
        <v>22.785873463667436</v>
      </c>
      <c r="J378" s="17">
        <f t="shared" si="92"/>
        <v>-1.3618734636674361</v>
      </c>
      <c r="K378" s="47">
        <f t="shared" si="93"/>
        <v>1.8546993310415394</v>
      </c>
      <c r="L378" s="47">
        <f t="shared" si="94"/>
        <v>3.1398996196146049E-2</v>
      </c>
      <c r="P378" s="17">
        <f t="shared" si="95"/>
        <v>21.423999999999999</v>
      </c>
      <c r="Q378" s="17">
        <f t="shared" si="96"/>
        <v>16.112502166339908</v>
      </c>
      <c r="R378" s="17">
        <f t="shared" si="97"/>
        <v>259.61272606030826</v>
      </c>
      <c r="S378" s="17">
        <f t="shared" si="98"/>
        <v>22.8984211573305</v>
      </c>
      <c r="T378" s="17">
        <f t="shared" si="99"/>
        <v>-1.4744211573305002</v>
      </c>
      <c r="U378" s="47">
        <f t="shared" si="100"/>
        <v>2.1739177491838113</v>
      </c>
      <c r="V378" s="47">
        <f t="shared" si="101"/>
        <v>3.1398996196146049E-2</v>
      </c>
    </row>
    <row r="379" spans="1:22" x14ac:dyDescent="0.25">
      <c r="A379" s="70">
        <v>27</v>
      </c>
      <c r="B379" s="70">
        <v>52</v>
      </c>
      <c r="C379" s="83">
        <v>49.791038929580431</v>
      </c>
      <c r="D379" s="83">
        <v>20.908999999999999</v>
      </c>
      <c r="E379" s="17">
        <f t="shared" si="106"/>
        <v>15.848979934647438</v>
      </c>
      <c r="G379">
        <f t="shared" si="89"/>
        <v>3.0401796882892862</v>
      </c>
      <c r="H379" s="32">
        <f t="shared" si="90"/>
        <v>6.30955433172012E-2</v>
      </c>
      <c r="I379" s="17">
        <f t="shared" si="91"/>
        <v>22.597732652788874</v>
      </c>
      <c r="J379" s="17">
        <f t="shared" si="92"/>
        <v>-1.6887326527888753</v>
      </c>
      <c r="K379" s="47">
        <f t="shared" si="93"/>
        <v>2.8518179725953519</v>
      </c>
      <c r="L379" s="47">
        <f t="shared" si="94"/>
        <v>0.47913754381519713</v>
      </c>
      <c r="P379" s="17">
        <f t="shared" si="95"/>
        <v>20.908999999999999</v>
      </c>
      <c r="Q379" s="17">
        <f t="shared" si="96"/>
        <v>15.848979934647438</v>
      </c>
      <c r="R379" s="17">
        <f t="shared" si="97"/>
        <v>251.19016496885712</v>
      </c>
      <c r="S379" s="17">
        <f t="shared" si="98"/>
        <v>22.68611868802277</v>
      </c>
      <c r="T379" s="17">
        <f t="shared" si="99"/>
        <v>-1.777118688022771</v>
      </c>
      <c r="U379" s="47">
        <f t="shared" si="100"/>
        <v>3.1581508313197748</v>
      </c>
      <c r="V379" s="47">
        <f t="shared" si="101"/>
        <v>0.47913754381519713</v>
      </c>
    </row>
    <row r="380" spans="1:22" x14ac:dyDescent="0.25">
      <c r="A380" s="70">
        <v>28</v>
      </c>
      <c r="B380" s="70">
        <v>1</v>
      </c>
      <c r="C380" s="83">
        <v>42.340123365296421</v>
      </c>
      <c r="D380" s="83">
        <v>18.024999999999999</v>
      </c>
      <c r="E380" s="17">
        <f t="shared" si="106"/>
        <v>13.47727984941516</v>
      </c>
      <c r="G380">
        <f t="shared" si="89"/>
        <v>2.8917596831710126</v>
      </c>
      <c r="H380" s="32">
        <f t="shared" si="90"/>
        <v>7.4198948984753363E-2</v>
      </c>
      <c r="I380" s="17">
        <f t="shared" si="91"/>
        <v>20.669068374815506</v>
      </c>
      <c r="J380" s="17">
        <f t="shared" si="92"/>
        <v>-2.6440683748155074</v>
      </c>
      <c r="K380" s="47">
        <f t="shared" si="93"/>
        <v>6.9910975706995186</v>
      </c>
      <c r="L380" s="47">
        <f t="shared" si="94"/>
        <v>12.789189410481885</v>
      </c>
      <c r="P380" s="17">
        <f t="shared" si="95"/>
        <v>18.024999999999999</v>
      </c>
      <c r="Q380" s="17">
        <f t="shared" si="96"/>
        <v>13.47727984941516</v>
      </c>
      <c r="R380" s="17">
        <f t="shared" si="97"/>
        <v>181.6370721394519</v>
      </c>
      <c r="S380" s="17">
        <f t="shared" si="98"/>
        <v>20.577964558912708</v>
      </c>
      <c r="T380" s="17">
        <f t="shared" si="99"/>
        <v>-2.5529645589127092</v>
      </c>
      <c r="U380" s="47">
        <f t="shared" si="100"/>
        <v>6.5176280390643644</v>
      </c>
      <c r="V380" s="47">
        <f t="shared" si="101"/>
        <v>12.789189410481885</v>
      </c>
    </row>
    <row r="381" spans="1:22" x14ac:dyDescent="0.25">
      <c r="A381" s="70">
        <v>28</v>
      </c>
      <c r="B381" s="70">
        <v>2</v>
      </c>
      <c r="C381" s="83">
        <v>27.556560737748796</v>
      </c>
      <c r="D381" s="83">
        <v>14.523</v>
      </c>
      <c r="E381" s="17">
        <f t="shared" si="106"/>
        <v>8.7715257120495345</v>
      </c>
      <c r="G381">
        <f t="shared" si="89"/>
        <v>2.675733599625667</v>
      </c>
      <c r="H381" s="32">
        <f t="shared" si="90"/>
        <v>0.11400525208816178</v>
      </c>
      <c r="I381" s="17">
        <f t="shared" si="91"/>
        <v>15.011417979886865</v>
      </c>
      <c r="J381" s="17">
        <f t="shared" si="92"/>
        <v>-0.48841797988686508</v>
      </c>
      <c r="K381" s="47">
        <f t="shared" si="93"/>
        <v>0.23855212307676615</v>
      </c>
      <c r="L381" s="47">
        <f t="shared" si="94"/>
        <v>50.100881534291418</v>
      </c>
      <c r="P381" s="17">
        <f t="shared" si="95"/>
        <v>14.523</v>
      </c>
      <c r="Q381" s="17">
        <f t="shared" si="96"/>
        <v>8.7715257120495345</v>
      </c>
      <c r="R381" s="17">
        <f t="shared" si="97"/>
        <v>76.939663317146099</v>
      </c>
      <c r="S381" s="17">
        <f t="shared" si="98"/>
        <v>15.343044285621696</v>
      </c>
      <c r="T381" s="17">
        <f t="shared" si="99"/>
        <v>-0.82004428562169629</v>
      </c>
      <c r="U381" s="47">
        <f t="shared" si="100"/>
        <v>0.67247263038079819</v>
      </c>
      <c r="V381" s="47">
        <f t="shared" si="101"/>
        <v>50.100881534291418</v>
      </c>
    </row>
    <row r="382" spans="1:22" x14ac:dyDescent="0.25">
      <c r="A382" s="70">
        <v>28</v>
      </c>
      <c r="B382" s="70">
        <v>3</v>
      </c>
      <c r="C382" s="83">
        <v>41.393975357133371</v>
      </c>
      <c r="D382" s="83">
        <v>17.818999999999999</v>
      </c>
      <c r="E382" s="17">
        <f t="shared" si="106"/>
        <v>13.17611158462376</v>
      </c>
      <c r="G382">
        <f t="shared" si="89"/>
        <v>2.8802653037452774</v>
      </c>
      <c r="H382" s="32">
        <f t="shared" si="90"/>
        <v>7.5894924961547733E-2</v>
      </c>
      <c r="I382" s="17">
        <f t="shared" si="91"/>
        <v>20.389332254701721</v>
      </c>
      <c r="J382" s="17">
        <f t="shared" si="92"/>
        <v>-2.5703322547017216</v>
      </c>
      <c r="K382" s="47">
        <f t="shared" si="93"/>
        <v>6.6066078995600357</v>
      </c>
      <c r="L382" s="47">
        <f t="shared" si="94"/>
        <v>14.305018829529502</v>
      </c>
      <c r="P382" s="17">
        <f t="shared" si="95"/>
        <v>17.818999999999999</v>
      </c>
      <c r="Q382" s="17">
        <f t="shared" si="96"/>
        <v>13.17611158462376</v>
      </c>
      <c r="R382" s="17">
        <f t="shared" si="97"/>
        <v>173.60991649045644</v>
      </c>
      <c r="S382" s="17">
        <f t="shared" si="98"/>
        <v>20.284833576024948</v>
      </c>
      <c r="T382" s="17">
        <f t="shared" si="99"/>
        <v>-2.4658335760249486</v>
      </c>
      <c r="U382" s="47">
        <f t="shared" si="100"/>
        <v>6.0803352246519857</v>
      </c>
      <c r="V382" s="47">
        <f t="shared" si="101"/>
        <v>14.305018829529502</v>
      </c>
    </row>
    <row r="383" spans="1:22" x14ac:dyDescent="0.25">
      <c r="A383" s="70">
        <v>28</v>
      </c>
      <c r="B383" s="70">
        <v>4</v>
      </c>
      <c r="C383" s="83">
        <v>39.146873837746135</v>
      </c>
      <c r="D383" s="83">
        <v>18.024999999999999</v>
      </c>
      <c r="E383" s="17">
        <f t="shared" si="106"/>
        <v>12.460836955744185</v>
      </c>
      <c r="G383">
        <f t="shared" si="89"/>
        <v>2.8917596831710126</v>
      </c>
      <c r="H383" s="32">
        <f t="shared" si="90"/>
        <v>8.0251431228222675E-2</v>
      </c>
      <c r="I383" s="17">
        <f t="shared" si="91"/>
        <v>19.687995968822854</v>
      </c>
      <c r="J383" s="17">
        <f t="shared" si="92"/>
        <v>-1.6629959688228553</v>
      </c>
      <c r="K383" s="47">
        <f t="shared" si="93"/>
        <v>2.7655555923210668</v>
      </c>
      <c r="L383" s="47">
        <f t="shared" si="94"/>
        <v>12.789189410481885</v>
      </c>
      <c r="P383" s="17">
        <f t="shared" si="95"/>
        <v>18.024999999999999</v>
      </c>
      <c r="Q383" s="17">
        <f t="shared" si="96"/>
        <v>12.460836955744185</v>
      </c>
      <c r="R383" s="17">
        <f t="shared" si="97"/>
        <v>155.27245763764</v>
      </c>
      <c r="S383" s="17">
        <f t="shared" si="98"/>
        <v>19.565680923086106</v>
      </c>
      <c r="T383" s="17">
        <f t="shared" si="99"/>
        <v>-1.5406809230861072</v>
      </c>
      <c r="U383" s="47">
        <f t="shared" si="100"/>
        <v>2.3736977067614591</v>
      </c>
      <c r="V383" s="47">
        <f t="shared" si="101"/>
        <v>12.789189410481885</v>
      </c>
    </row>
    <row r="384" spans="1:22" x14ac:dyDescent="0.25">
      <c r="A384" s="70">
        <v>28</v>
      </c>
      <c r="B384" s="70">
        <v>5</v>
      </c>
      <c r="C384" s="83">
        <v>38.200725829583071</v>
      </c>
      <c r="D384" s="83">
        <v>17.510000000000002</v>
      </c>
      <c r="E384" s="17">
        <f t="shared" si="106"/>
        <v>12.159668690952781</v>
      </c>
      <c r="G384">
        <f t="shared" si="89"/>
        <v>2.8627721462977607</v>
      </c>
      <c r="H384" s="32">
        <f t="shared" si="90"/>
        <v>8.2239082775670935E-2</v>
      </c>
      <c r="I384" s="17">
        <f t="shared" si="91"/>
        <v>19.376076786394652</v>
      </c>
      <c r="J384" s="17">
        <f t="shared" si="92"/>
        <v>-1.8660767863946504</v>
      </c>
      <c r="K384" s="47">
        <f t="shared" si="93"/>
        <v>3.4822425727209856</v>
      </c>
      <c r="L384" s="47">
        <f t="shared" si="94"/>
        <v>16.737897958100913</v>
      </c>
      <c r="P384" s="17">
        <f t="shared" si="95"/>
        <v>17.510000000000002</v>
      </c>
      <c r="Q384" s="17">
        <f t="shared" si="96"/>
        <v>12.159668690952781</v>
      </c>
      <c r="R384" s="17">
        <f t="shared" si="97"/>
        <v>147.85754267373733</v>
      </c>
      <c r="S384" s="17">
        <f t="shared" si="98"/>
        <v>19.253209671920104</v>
      </c>
      <c r="T384" s="17">
        <f t="shared" si="99"/>
        <v>-1.743209671920102</v>
      </c>
      <c r="U384" s="47">
        <f t="shared" si="100"/>
        <v>3.0387799602757899</v>
      </c>
      <c r="V384" s="47">
        <f t="shared" si="101"/>
        <v>16.737897958100913</v>
      </c>
    </row>
    <row r="385" spans="1:22" x14ac:dyDescent="0.25">
      <c r="A385" s="70">
        <v>28</v>
      </c>
      <c r="B385" s="70">
        <v>6</v>
      </c>
      <c r="C385" s="83">
        <v>36.308429813256986</v>
      </c>
      <c r="D385" s="83">
        <v>17.304000000000002</v>
      </c>
      <c r="E385" s="17">
        <f t="shared" si="106"/>
        <v>11.557332161369983</v>
      </c>
      <c r="G385">
        <f t="shared" si="89"/>
        <v>2.8509376886507578</v>
      </c>
      <c r="H385" s="32">
        <f t="shared" si="90"/>
        <v>8.6525158750950182E-2</v>
      </c>
      <c r="I385" s="17">
        <f t="shared" si="91"/>
        <v>18.720184017521923</v>
      </c>
      <c r="J385" s="17">
        <f t="shared" si="92"/>
        <v>-1.4161840175219211</v>
      </c>
      <c r="K385" s="47">
        <f t="shared" si="93"/>
        <v>2.005577171484529</v>
      </c>
      <c r="L385" s="47">
        <f t="shared" si="94"/>
        <v>18.465907377148525</v>
      </c>
      <c r="P385" s="17">
        <f t="shared" si="95"/>
        <v>17.304000000000002</v>
      </c>
      <c r="Q385" s="17">
        <f t="shared" si="96"/>
        <v>11.557332161369983</v>
      </c>
      <c r="R385" s="17">
        <f t="shared" si="97"/>
        <v>133.57192668823697</v>
      </c>
      <c r="S385" s="17">
        <f t="shared" si="98"/>
        <v>18.611075820007436</v>
      </c>
      <c r="T385" s="17">
        <f t="shared" si="99"/>
        <v>-1.3070758200074337</v>
      </c>
      <c r="U385" s="47">
        <f t="shared" si="100"/>
        <v>1.7084471992481052</v>
      </c>
      <c r="V385" s="47">
        <f t="shared" si="101"/>
        <v>18.465907377148525</v>
      </c>
    </row>
    <row r="386" spans="1:22" x14ac:dyDescent="0.25">
      <c r="A386" s="70">
        <v>28</v>
      </c>
      <c r="B386" s="70">
        <v>7</v>
      </c>
      <c r="C386" s="83">
        <v>40.329558847949947</v>
      </c>
      <c r="D386" s="83">
        <v>17.716000000000001</v>
      </c>
      <c r="E386" s="17">
        <f t="shared" si="106"/>
        <v>12.837297286733437</v>
      </c>
      <c r="G386">
        <f t="shared" si="89"/>
        <v>2.8744681860609518</v>
      </c>
      <c r="H386" s="32">
        <f t="shared" si="90"/>
        <v>7.7898016822702934E-2</v>
      </c>
      <c r="I386" s="17">
        <f t="shared" si="91"/>
        <v>20.063812519385145</v>
      </c>
      <c r="J386" s="17">
        <f t="shared" si="92"/>
        <v>-2.347812519385144</v>
      </c>
      <c r="K386" s="47">
        <f t="shared" si="93"/>
        <v>5.5122236261816173</v>
      </c>
      <c r="L386" s="47">
        <f t="shared" si="94"/>
        <v>15.094760539053295</v>
      </c>
      <c r="P386" s="17">
        <f t="shared" si="95"/>
        <v>17.716000000000001</v>
      </c>
      <c r="Q386" s="17">
        <f t="shared" si="96"/>
        <v>12.837297286733437</v>
      </c>
      <c r="R386" s="17">
        <f t="shared" si="97"/>
        <v>164.79620162797366</v>
      </c>
      <c r="S386" s="17">
        <f t="shared" si="98"/>
        <v>19.948211541927677</v>
      </c>
      <c r="T386" s="17">
        <f t="shared" si="99"/>
        <v>-2.2322115419276756</v>
      </c>
      <c r="U386" s="47">
        <f t="shared" si="100"/>
        <v>4.9827683679151313</v>
      </c>
      <c r="V386" s="47">
        <f t="shared" si="101"/>
        <v>15.094760539053295</v>
      </c>
    </row>
    <row r="387" spans="1:22" x14ac:dyDescent="0.25">
      <c r="A387" s="70">
        <v>28</v>
      </c>
      <c r="B387" s="70">
        <v>8</v>
      </c>
      <c r="C387" s="83">
        <v>40.802632852031472</v>
      </c>
      <c r="D387" s="83">
        <v>18.024999999999999</v>
      </c>
      <c r="E387" s="17">
        <f t="shared" ref="E387:E393" si="107">C387/PI()</f>
        <v>12.987881419129137</v>
      </c>
      <c r="G387">
        <f t="shared" si="89"/>
        <v>2.8917596831710126</v>
      </c>
      <c r="H387" s="32">
        <f t="shared" si="90"/>
        <v>7.6994851410265797E-2</v>
      </c>
      <c r="I387" s="17">
        <f t="shared" si="91"/>
        <v>20.209936330890429</v>
      </c>
      <c r="J387" s="17">
        <f t="shared" si="92"/>
        <v>-2.1849363308904302</v>
      </c>
      <c r="K387" s="47">
        <f t="shared" si="93"/>
        <v>4.773946770044935</v>
      </c>
      <c r="L387" s="47">
        <f t="shared" si="94"/>
        <v>12.789189410481885</v>
      </c>
      <c r="P387" s="17">
        <f t="shared" si="95"/>
        <v>18.024999999999999</v>
      </c>
      <c r="Q387" s="17">
        <f t="shared" si="96"/>
        <v>12.987881419129137</v>
      </c>
      <c r="R387" s="17">
        <f t="shared" si="97"/>
        <v>168.68506375735987</v>
      </c>
      <c r="S387" s="17">
        <f t="shared" si="98"/>
        <v>20.098716717650461</v>
      </c>
      <c r="T387" s="17">
        <f t="shared" si="99"/>
        <v>-2.0737167176504627</v>
      </c>
      <c r="U387" s="47">
        <f t="shared" si="100"/>
        <v>4.3003010250630087</v>
      </c>
      <c r="V387" s="47">
        <f t="shared" si="101"/>
        <v>12.789189410481885</v>
      </c>
    </row>
    <row r="388" spans="1:22" x14ac:dyDescent="0.25">
      <c r="A388" s="70">
        <v>28</v>
      </c>
      <c r="B388" s="70">
        <v>9</v>
      </c>
      <c r="C388" s="83">
        <v>37.609383324481179</v>
      </c>
      <c r="D388" s="83">
        <v>17.613000000000003</v>
      </c>
      <c r="E388" s="17">
        <f t="shared" si="107"/>
        <v>11.97143852545816</v>
      </c>
      <c r="G388">
        <f t="shared" ref="G388:G422" si="108">LN(D388)</f>
        <v>2.8686372657501589</v>
      </c>
      <c r="H388" s="32">
        <f t="shared" ref="H388:H422" si="109">1/E388</f>
        <v>8.3532150114911025E-2</v>
      </c>
      <c r="I388" s="17">
        <f t="shared" ref="I388:I422" si="110">EXP($N$10+$N$11*H388)</f>
        <v>19.175815739970641</v>
      </c>
      <c r="J388" s="17">
        <f t="shared" ref="J388:J422" si="111">D388-I388</f>
        <v>-1.5628157399706382</v>
      </c>
      <c r="K388" s="47">
        <f t="shared" ref="K388:K422" si="112">J388^2</f>
        <v>2.4423930370999734</v>
      </c>
      <c r="L388" s="47">
        <f t="shared" ref="L388:L422" si="113">(D388-$N$12)^2</f>
        <v>15.90572024857709</v>
      </c>
      <c r="P388" s="17">
        <f t="shared" ref="P388:P422" si="114">D388</f>
        <v>17.613000000000003</v>
      </c>
      <c r="Q388" s="17">
        <f t="shared" ref="Q388:Q422" si="115">E388</f>
        <v>11.97143852545816</v>
      </c>
      <c r="R388" s="17">
        <f t="shared" ref="R388:R422" si="116">Q388^2</f>
        <v>143.31534036882383</v>
      </c>
      <c r="S388" s="17">
        <f t="shared" ref="S388:S422" si="117">$X$10+$X$11*Q388+$X$12*R388</f>
        <v>19.055005145871714</v>
      </c>
      <c r="T388" s="17">
        <f t="shared" ref="T388:T422" si="118">P388-S388</f>
        <v>-1.4420051458717111</v>
      </c>
      <c r="U388" s="47">
        <f t="shared" ref="U388:U422" si="119">T388^2</f>
        <v>2.0793788407204947</v>
      </c>
      <c r="V388" s="47">
        <f t="shared" ref="V388:V422" si="120">(P388-$X$13)^2</f>
        <v>15.90572024857709</v>
      </c>
    </row>
    <row r="389" spans="1:22" x14ac:dyDescent="0.25">
      <c r="A389" s="70">
        <v>28</v>
      </c>
      <c r="B389" s="70">
        <v>10</v>
      </c>
      <c r="C389" s="83">
        <v>38.318994330603473</v>
      </c>
      <c r="D389" s="83">
        <v>17.818999999999999</v>
      </c>
      <c r="E389" s="17">
        <f t="shared" si="107"/>
        <v>12.197314724051711</v>
      </c>
      <c r="G389">
        <f t="shared" si="108"/>
        <v>2.8802653037452774</v>
      </c>
      <c r="H389" s="32">
        <f t="shared" si="109"/>
        <v>8.1985258446116357E-2</v>
      </c>
      <c r="I389" s="17">
        <f t="shared" si="110"/>
        <v>19.415632165617151</v>
      </c>
      <c r="J389" s="17">
        <f t="shared" si="111"/>
        <v>-1.5966321656171516</v>
      </c>
      <c r="K389" s="47">
        <f t="shared" si="112"/>
        <v>2.5492342722833152</v>
      </c>
      <c r="L389" s="47">
        <f t="shared" si="113"/>
        <v>14.305018829529502</v>
      </c>
      <c r="P389" s="17">
        <f t="shared" si="114"/>
        <v>17.818999999999999</v>
      </c>
      <c r="Q389" s="17">
        <f t="shared" si="115"/>
        <v>12.197314724051711</v>
      </c>
      <c r="R389" s="17">
        <f t="shared" si="116"/>
        <v>148.77448647756867</v>
      </c>
      <c r="S389" s="17">
        <f t="shared" si="117"/>
        <v>19.292581962292594</v>
      </c>
      <c r="T389" s="17">
        <f t="shared" si="118"/>
        <v>-1.4735819622925952</v>
      </c>
      <c r="U389" s="47">
        <f t="shared" si="119"/>
        <v>2.1714437995940954</v>
      </c>
      <c r="V389" s="47">
        <f t="shared" si="120"/>
        <v>14.305018829529502</v>
      </c>
    </row>
    <row r="390" spans="1:22" x14ac:dyDescent="0.25">
      <c r="A390" s="70">
        <v>28</v>
      </c>
      <c r="B390" s="70">
        <v>33</v>
      </c>
      <c r="C390" s="83">
        <v>45.415104391826333</v>
      </c>
      <c r="D390" s="83">
        <v>19.055</v>
      </c>
      <c r="E390" s="17">
        <f t="shared" si="107"/>
        <v>14.456076709987212</v>
      </c>
      <c r="G390">
        <f t="shared" si="108"/>
        <v>2.9473295343258235</v>
      </c>
      <c r="H390" s="32">
        <f t="shared" si="109"/>
        <v>6.9175061813910685E-2</v>
      </c>
      <c r="I390" s="17">
        <f t="shared" si="110"/>
        <v>21.520439502304953</v>
      </c>
      <c r="J390" s="17">
        <f t="shared" si="111"/>
        <v>-2.4654395023049531</v>
      </c>
      <c r="K390" s="47">
        <f t="shared" si="112"/>
        <v>6.0783919395256953</v>
      </c>
      <c r="L390" s="47">
        <f t="shared" si="113"/>
        <v>6.4831223152437767</v>
      </c>
      <c r="P390" s="17">
        <f t="shared" si="114"/>
        <v>19.055</v>
      </c>
      <c r="Q390" s="17">
        <f t="shared" si="115"/>
        <v>14.456076709987212</v>
      </c>
      <c r="R390" s="17">
        <f t="shared" si="116"/>
        <v>208.97815384503468</v>
      </c>
      <c r="S390" s="17">
        <f t="shared" si="117"/>
        <v>21.491064333950757</v>
      </c>
      <c r="T390" s="17">
        <f t="shared" si="118"/>
        <v>-2.4360643339507568</v>
      </c>
      <c r="U390" s="47">
        <f t="shared" si="119"/>
        <v>5.9344094391469442</v>
      </c>
      <c r="V390" s="47">
        <f t="shared" si="120"/>
        <v>6.4831223152437767</v>
      </c>
    </row>
    <row r="391" spans="1:22" x14ac:dyDescent="0.25">
      <c r="A391" s="70">
        <v>28</v>
      </c>
      <c r="B391" s="70">
        <v>44</v>
      </c>
      <c r="C391" s="83">
        <v>44.46895638366329</v>
      </c>
      <c r="D391" s="83">
        <v>18.745999999999999</v>
      </c>
      <c r="E391" s="17">
        <f t="shared" si="107"/>
        <v>14.154908445195813</v>
      </c>
      <c r="G391">
        <f t="shared" si="108"/>
        <v>2.9309803963242942</v>
      </c>
      <c r="H391" s="32">
        <f t="shared" si="109"/>
        <v>7.0646871639738568E-2</v>
      </c>
      <c r="I391" s="17">
        <f t="shared" si="110"/>
        <v>21.267450842848362</v>
      </c>
      <c r="J391" s="17">
        <f t="shared" si="111"/>
        <v>-2.5214508428483633</v>
      </c>
      <c r="K391" s="47">
        <f t="shared" si="112"/>
        <v>6.3577143529007216</v>
      </c>
      <c r="L391" s="47">
        <f t="shared" si="113"/>
        <v>8.1521534438152123</v>
      </c>
      <c r="P391" s="17">
        <f t="shared" si="114"/>
        <v>18.745999999999999</v>
      </c>
      <c r="Q391" s="17">
        <f t="shared" si="115"/>
        <v>14.154908445195813</v>
      </c>
      <c r="R391" s="17">
        <f t="shared" si="116"/>
        <v>200.36143309187577</v>
      </c>
      <c r="S391" s="17">
        <f t="shared" si="117"/>
        <v>21.216557313108726</v>
      </c>
      <c r="T391" s="17">
        <f t="shared" si="118"/>
        <v>-2.4705573131087277</v>
      </c>
      <c r="U391" s="47">
        <f t="shared" si="119"/>
        <v>6.1036534373550158</v>
      </c>
      <c r="V391" s="47">
        <f t="shared" si="120"/>
        <v>8.1521534438152123</v>
      </c>
    </row>
    <row r="392" spans="1:22" x14ac:dyDescent="0.25">
      <c r="A392" s="70">
        <v>28</v>
      </c>
      <c r="B392" s="70">
        <v>46</v>
      </c>
      <c r="C392" s="83">
        <v>48.490085418356223</v>
      </c>
      <c r="D392" s="83">
        <v>19.158000000000001</v>
      </c>
      <c r="E392" s="17">
        <f t="shared" si="107"/>
        <v>15.434873570559258</v>
      </c>
      <c r="G392">
        <f t="shared" si="108"/>
        <v>2.9527203829606998</v>
      </c>
      <c r="H392" s="32">
        <f t="shared" si="109"/>
        <v>6.4788350576930998E-2</v>
      </c>
      <c r="I392" s="17">
        <f t="shared" si="110"/>
        <v>22.29246144575734</v>
      </c>
      <c r="J392" s="17">
        <f t="shared" si="111"/>
        <v>-3.1344614457573385</v>
      </c>
      <c r="K392" s="47">
        <f t="shared" si="112"/>
        <v>9.8248485549391855</v>
      </c>
      <c r="L392" s="47">
        <f t="shared" si="113"/>
        <v>5.9692146057199587</v>
      </c>
      <c r="P392" s="17">
        <f t="shared" si="114"/>
        <v>19.158000000000001</v>
      </c>
      <c r="Q392" s="17">
        <f t="shared" si="115"/>
        <v>15.434873570559258</v>
      </c>
      <c r="R392" s="17">
        <f t="shared" si="116"/>
        <v>238.23532213914871</v>
      </c>
      <c r="S392" s="17">
        <f t="shared" si="117"/>
        <v>22.34363623234022</v>
      </c>
      <c r="T392" s="17">
        <f t="shared" si="118"/>
        <v>-3.1856362323402188</v>
      </c>
      <c r="U392" s="47">
        <f t="shared" si="119"/>
        <v>10.148278204798784</v>
      </c>
      <c r="V392" s="47">
        <f t="shared" si="120"/>
        <v>5.9692146057199587</v>
      </c>
    </row>
    <row r="393" spans="1:22" x14ac:dyDescent="0.25">
      <c r="A393" s="70">
        <v>28</v>
      </c>
      <c r="B393" s="70">
        <v>63</v>
      </c>
      <c r="C393" s="83">
        <v>47.543937410193195</v>
      </c>
      <c r="D393" s="83">
        <v>19.57</v>
      </c>
      <c r="E393" s="17">
        <f t="shared" si="107"/>
        <v>15.133705305767863</v>
      </c>
      <c r="G393">
        <f t="shared" si="108"/>
        <v>2.9739977814079848</v>
      </c>
      <c r="H393" s="32">
        <f t="shared" si="109"/>
        <v>6.6077670986422143E-2</v>
      </c>
      <c r="I393" s="17">
        <f t="shared" si="110"/>
        <v>22.062722354128319</v>
      </c>
      <c r="J393" s="17">
        <f t="shared" si="111"/>
        <v>-2.4927223541283183</v>
      </c>
      <c r="K393" s="47">
        <f t="shared" si="112"/>
        <v>6.213664734771025</v>
      </c>
      <c r="L393" s="47">
        <f t="shared" si="113"/>
        <v>4.1257637676247239</v>
      </c>
      <c r="P393" s="17">
        <f t="shared" si="114"/>
        <v>19.57</v>
      </c>
      <c r="Q393" s="17">
        <f t="shared" si="115"/>
        <v>15.133705305767863</v>
      </c>
      <c r="R393" s="17">
        <f t="shared" si="116"/>
        <v>229.02903628182639</v>
      </c>
      <c r="S393" s="17">
        <f t="shared" si="117"/>
        <v>22.087753173543909</v>
      </c>
      <c r="T393" s="17">
        <f t="shared" si="118"/>
        <v>-2.5177531735439089</v>
      </c>
      <c r="U393" s="47">
        <f t="shared" si="119"/>
        <v>6.3390810428904247</v>
      </c>
      <c r="V393" s="47">
        <f t="shared" si="120"/>
        <v>4.1257637676247239</v>
      </c>
    </row>
    <row r="394" spans="1:22" x14ac:dyDescent="0.25">
      <c r="A394" s="70">
        <v>28</v>
      </c>
      <c r="B394" s="70">
        <v>80</v>
      </c>
      <c r="C394" s="83">
        <v>45.296835890805937</v>
      </c>
      <c r="D394" s="83">
        <v>18.849</v>
      </c>
      <c r="E394" s="17">
        <f t="shared" ref="E394:E409" si="121">C394/PI()</f>
        <v>14.418430676888283</v>
      </c>
      <c r="G394">
        <f t="shared" si="108"/>
        <v>2.9364598620889195</v>
      </c>
      <c r="H394" s="32">
        <f t="shared" si="109"/>
        <v>6.935567555232823E-2</v>
      </c>
      <c r="I394" s="17">
        <f t="shared" si="110"/>
        <v>21.48923262020919</v>
      </c>
      <c r="J394" s="17">
        <f t="shared" si="111"/>
        <v>-2.6402326202091899</v>
      </c>
      <c r="K394" s="47">
        <f t="shared" si="112"/>
        <v>6.9708282888166844</v>
      </c>
      <c r="L394" s="47">
        <f t="shared" si="113"/>
        <v>7.5745917342913938</v>
      </c>
      <c r="P394" s="17">
        <f t="shared" si="114"/>
        <v>18.849</v>
      </c>
      <c r="Q394" s="17">
        <f t="shared" si="115"/>
        <v>14.418430676888283</v>
      </c>
      <c r="R394" s="17">
        <f t="shared" si="116"/>
        <v>207.8911431842331</v>
      </c>
      <c r="S394" s="17">
        <f t="shared" si="117"/>
        <v>21.457064340322233</v>
      </c>
      <c r="T394" s="17">
        <f t="shared" si="118"/>
        <v>-2.6080643403222332</v>
      </c>
      <c r="U394" s="47">
        <f t="shared" si="119"/>
        <v>6.8019996032604455</v>
      </c>
      <c r="V394" s="47">
        <f t="shared" si="120"/>
        <v>7.5745917342913938</v>
      </c>
    </row>
    <row r="395" spans="1:22" x14ac:dyDescent="0.25">
      <c r="A395" s="70">
        <v>29</v>
      </c>
      <c r="B395" s="70">
        <v>1</v>
      </c>
      <c r="C395" s="83">
        <v>45.651641393867095</v>
      </c>
      <c r="D395" s="83">
        <v>22.556999999999999</v>
      </c>
      <c r="E395" s="17">
        <f t="shared" si="121"/>
        <v>14.531368776185063</v>
      </c>
      <c r="G395">
        <f t="shared" si="108"/>
        <v>3.1160454390639996</v>
      </c>
      <c r="H395" s="32">
        <f t="shared" si="109"/>
        <v>6.8816641804512177E-2</v>
      </c>
      <c r="I395" s="17">
        <f t="shared" si="110"/>
        <v>21.582502450610466</v>
      </c>
      <c r="J395" s="17">
        <f t="shared" si="111"/>
        <v>0.97449754938953248</v>
      </c>
      <c r="K395" s="47">
        <f t="shared" si="112"/>
        <v>0.94964547376620434</v>
      </c>
      <c r="L395" s="47">
        <f t="shared" si="113"/>
        <v>0.91355819143423367</v>
      </c>
      <c r="P395" s="17">
        <f t="shared" si="114"/>
        <v>22.556999999999999</v>
      </c>
      <c r="Q395" s="17">
        <f t="shared" si="115"/>
        <v>14.531368776185063</v>
      </c>
      <c r="R395" s="17">
        <f t="shared" si="116"/>
        <v>211.16067850948619</v>
      </c>
      <c r="S395" s="17">
        <f t="shared" si="117"/>
        <v>21.55879570637061</v>
      </c>
      <c r="T395" s="17">
        <f t="shared" si="118"/>
        <v>0.99820429362938867</v>
      </c>
      <c r="U395" s="47">
        <f t="shared" si="119"/>
        <v>0.99641181182014682</v>
      </c>
      <c r="V395" s="47">
        <f t="shared" si="120"/>
        <v>0.91355819143423367</v>
      </c>
    </row>
    <row r="396" spans="1:22" x14ac:dyDescent="0.25">
      <c r="A396" s="70">
        <v>29</v>
      </c>
      <c r="B396" s="70">
        <v>2</v>
      </c>
      <c r="C396" s="83">
        <v>48.726622420397007</v>
      </c>
      <c r="D396" s="83">
        <v>22.66</v>
      </c>
      <c r="E396" s="17">
        <f t="shared" si="121"/>
        <v>15.510165636757115</v>
      </c>
      <c r="G396">
        <f t="shared" si="108"/>
        <v>3.1206012555998601</v>
      </c>
      <c r="H396" s="32">
        <f t="shared" si="109"/>
        <v>6.4473844020732279E-2</v>
      </c>
      <c r="I396" s="17">
        <f t="shared" si="110"/>
        <v>22.348864172116048</v>
      </c>
      <c r="J396" s="17">
        <f t="shared" si="111"/>
        <v>0.31113582788395178</v>
      </c>
      <c r="K396" s="47">
        <f t="shared" si="112"/>
        <v>9.6805503393032066E-2</v>
      </c>
      <c r="L396" s="47">
        <f t="shared" si="113"/>
        <v>1.1210624819104267</v>
      </c>
      <c r="P396" s="17">
        <f t="shared" si="114"/>
        <v>22.66</v>
      </c>
      <c r="Q396" s="17">
        <f t="shared" si="115"/>
        <v>15.510165636757115</v>
      </c>
      <c r="R396" s="17">
        <f t="shared" si="116"/>
        <v>240.56523807964126</v>
      </c>
      <c r="S396" s="17">
        <f t="shared" si="117"/>
        <v>22.406711614248646</v>
      </c>
      <c r="T396" s="17">
        <f t="shared" si="118"/>
        <v>0.25328838575135393</v>
      </c>
      <c r="U396" s="47">
        <f t="shared" si="119"/>
        <v>6.415500635652667E-2</v>
      </c>
      <c r="V396" s="47">
        <f t="shared" si="120"/>
        <v>1.1210624819104267</v>
      </c>
    </row>
    <row r="397" spans="1:22" x14ac:dyDescent="0.25">
      <c r="A397" s="70">
        <v>29</v>
      </c>
      <c r="B397" s="70">
        <v>3</v>
      </c>
      <c r="C397" s="83">
        <v>48.963159422437776</v>
      </c>
      <c r="D397" s="83">
        <v>22.041999999999998</v>
      </c>
      <c r="E397" s="17">
        <f t="shared" si="121"/>
        <v>15.585457702954967</v>
      </c>
      <c r="G397">
        <f t="shared" si="108"/>
        <v>3.0929497242693502</v>
      </c>
      <c r="H397" s="32">
        <f t="shared" si="109"/>
        <v>6.4162376175221483E-2</v>
      </c>
      <c r="I397" s="17">
        <f t="shared" si="110"/>
        <v>22.40486258788912</v>
      </c>
      <c r="J397" s="17">
        <f t="shared" si="111"/>
        <v>-0.36286258788912207</v>
      </c>
      <c r="K397" s="47">
        <f t="shared" si="112"/>
        <v>0.13166925768959084</v>
      </c>
      <c r="L397" s="47">
        <f t="shared" si="113"/>
        <v>0.19430673905328441</v>
      </c>
      <c r="P397" s="17">
        <f t="shared" si="114"/>
        <v>22.041999999999998</v>
      </c>
      <c r="Q397" s="17">
        <f t="shared" si="115"/>
        <v>15.585457702954967</v>
      </c>
      <c r="R397" s="17">
        <f t="shared" si="116"/>
        <v>242.90649181059831</v>
      </c>
      <c r="S397" s="17">
        <f t="shared" si="117"/>
        <v>22.469428843040802</v>
      </c>
      <c r="T397" s="17">
        <f t="shared" si="118"/>
        <v>-0.4274288430408042</v>
      </c>
      <c r="U397" s="47">
        <f t="shared" si="119"/>
        <v>0.18269541586320043</v>
      </c>
      <c r="V397" s="47">
        <f t="shared" si="120"/>
        <v>0.19430673905328441</v>
      </c>
    </row>
    <row r="398" spans="1:22" x14ac:dyDescent="0.25">
      <c r="A398" s="70">
        <v>29</v>
      </c>
      <c r="B398" s="70">
        <v>4</v>
      </c>
      <c r="C398" s="83">
        <v>37.845920326521949</v>
      </c>
      <c r="D398" s="83">
        <v>21.114999999999998</v>
      </c>
      <c r="E398" s="17">
        <f t="shared" si="121"/>
        <v>12.046730591656011</v>
      </c>
      <c r="G398">
        <f t="shared" si="108"/>
        <v>3.0499836883859066</v>
      </c>
      <c r="H398" s="32">
        <f t="shared" si="109"/>
        <v>8.3010074176692816E-2</v>
      </c>
      <c r="I398" s="17">
        <f t="shared" si="110"/>
        <v>19.256420788171447</v>
      </c>
      <c r="J398" s="17">
        <f t="shared" si="111"/>
        <v>1.8585792118285518</v>
      </c>
      <c r="K398" s="47">
        <f t="shared" si="112"/>
        <v>3.4543166866412407</v>
      </c>
      <c r="L398" s="47">
        <f t="shared" si="113"/>
        <v>0.23638812476757726</v>
      </c>
      <c r="P398" s="17">
        <f t="shared" si="114"/>
        <v>21.114999999999998</v>
      </c>
      <c r="Q398" s="17">
        <f t="shared" si="115"/>
        <v>12.046730591656011</v>
      </c>
      <c r="R398" s="17">
        <f t="shared" si="116"/>
        <v>145.1237179479408</v>
      </c>
      <c r="S398" s="17">
        <f t="shared" si="117"/>
        <v>19.134555571128267</v>
      </c>
      <c r="T398" s="17">
        <f t="shared" si="118"/>
        <v>1.9804444288717313</v>
      </c>
      <c r="U398" s="47">
        <f t="shared" si="119"/>
        <v>3.9221601358490781</v>
      </c>
      <c r="V398" s="47">
        <f t="shared" si="120"/>
        <v>0.23638812476757726</v>
      </c>
    </row>
    <row r="399" spans="1:22" x14ac:dyDescent="0.25">
      <c r="A399" s="70">
        <v>29</v>
      </c>
      <c r="B399" s="70">
        <v>5</v>
      </c>
      <c r="C399" s="83">
        <v>47.543937410193195</v>
      </c>
      <c r="D399" s="83">
        <v>22.041999999999998</v>
      </c>
      <c r="E399" s="17">
        <f t="shared" si="121"/>
        <v>15.133705305767863</v>
      </c>
      <c r="G399">
        <f t="shared" si="108"/>
        <v>3.0929497242693502</v>
      </c>
      <c r="H399" s="32">
        <f t="shared" si="109"/>
        <v>6.6077670986422143E-2</v>
      </c>
      <c r="I399" s="17">
        <f t="shared" si="110"/>
        <v>22.062722354128319</v>
      </c>
      <c r="J399" s="17">
        <f t="shared" si="111"/>
        <v>-2.0722354128320575E-2</v>
      </c>
      <c r="K399" s="47">
        <f t="shared" si="112"/>
        <v>4.2941596061952478E-4</v>
      </c>
      <c r="L399" s="47">
        <f t="shared" si="113"/>
        <v>0.19430673905328441</v>
      </c>
      <c r="P399" s="17">
        <f t="shared" si="114"/>
        <v>22.041999999999998</v>
      </c>
      <c r="Q399" s="17">
        <f t="shared" si="115"/>
        <v>15.133705305767863</v>
      </c>
      <c r="R399" s="17">
        <f t="shared" si="116"/>
        <v>229.02903628182639</v>
      </c>
      <c r="S399" s="17">
        <f t="shared" si="117"/>
        <v>22.087753173543909</v>
      </c>
      <c r="T399" s="17">
        <f t="shared" si="118"/>
        <v>-4.5753173543911174E-2</v>
      </c>
      <c r="U399" s="47">
        <f t="shared" si="119"/>
        <v>2.0933528893392534E-3</v>
      </c>
      <c r="V399" s="47">
        <f t="shared" si="120"/>
        <v>0.19430673905328441</v>
      </c>
    </row>
    <row r="400" spans="1:22" x14ac:dyDescent="0.25">
      <c r="A400" s="70">
        <v>29</v>
      </c>
      <c r="B400" s="70">
        <v>6</v>
      </c>
      <c r="C400" s="83">
        <v>49.909307430600819</v>
      </c>
      <c r="D400" s="83">
        <v>22.66</v>
      </c>
      <c r="E400" s="17">
        <f t="shared" si="121"/>
        <v>15.886625967746365</v>
      </c>
      <c r="G400">
        <f t="shared" si="108"/>
        <v>3.1206012555998601</v>
      </c>
      <c r="H400" s="32">
        <f t="shared" si="109"/>
        <v>6.2946027811710187E-2</v>
      </c>
      <c r="I400" s="17">
        <f t="shared" si="110"/>
        <v>22.624895514471817</v>
      </c>
      <c r="J400" s="17">
        <f t="shared" si="111"/>
        <v>3.510448552818346E-2</v>
      </c>
      <c r="K400" s="47">
        <f t="shared" si="112"/>
        <v>1.232324904198442E-3</v>
      </c>
      <c r="L400" s="47">
        <f t="shared" si="113"/>
        <v>1.1210624819104267</v>
      </c>
      <c r="P400" s="17">
        <f t="shared" si="114"/>
        <v>22.66</v>
      </c>
      <c r="Q400" s="17">
        <f t="shared" si="115"/>
        <v>15.886625967746365</v>
      </c>
      <c r="R400" s="17">
        <f t="shared" si="116"/>
        <v>252.38488463907314</v>
      </c>
      <c r="S400" s="17">
        <f t="shared" si="117"/>
        <v>22.716716227046785</v>
      </c>
      <c r="T400" s="17">
        <f t="shared" si="118"/>
        <v>-5.6716227046784695E-2</v>
      </c>
      <c r="U400" s="47">
        <f t="shared" si="119"/>
        <v>3.2167304104224318E-3</v>
      </c>
      <c r="V400" s="47">
        <f t="shared" si="120"/>
        <v>1.1210624819104267</v>
      </c>
    </row>
    <row r="401" spans="1:22" x14ac:dyDescent="0.25">
      <c r="A401" s="70">
        <v>29</v>
      </c>
      <c r="B401" s="70">
        <v>7</v>
      </c>
      <c r="C401" s="83">
        <v>52.392945952028832</v>
      </c>
      <c r="D401" s="83">
        <v>23.381</v>
      </c>
      <c r="E401" s="17">
        <f t="shared" si="121"/>
        <v>16.677192662823796</v>
      </c>
      <c r="G401">
        <f t="shared" si="108"/>
        <v>3.1519237267289015</v>
      </c>
      <c r="H401" s="32">
        <f t="shared" si="109"/>
        <v>5.9962130330793888E-2</v>
      </c>
      <c r="I401" s="17">
        <f t="shared" si="110"/>
        <v>23.173867762387683</v>
      </c>
      <c r="J401" s="17">
        <f t="shared" si="111"/>
        <v>0.20713223761231703</v>
      </c>
      <c r="K401" s="47">
        <f t="shared" si="112"/>
        <v>4.2903763858285364E-2</v>
      </c>
      <c r="L401" s="47">
        <f t="shared" si="113"/>
        <v>3.1676965152437577</v>
      </c>
      <c r="P401" s="17">
        <f t="shared" si="114"/>
        <v>23.381</v>
      </c>
      <c r="Q401" s="17">
        <f t="shared" si="115"/>
        <v>16.677192662823796</v>
      </c>
      <c r="R401" s="17">
        <f t="shared" si="116"/>
        <v>278.12875511294385</v>
      </c>
      <c r="S401" s="17">
        <f t="shared" si="117"/>
        <v>23.338581204086918</v>
      </c>
      <c r="T401" s="17">
        <f t="shared" si="118"/>
        <v>4.2418795913082619E-2</v>
      </c>
      <c r="U401" s="47">
        <f t="shared" si="119"/>
        <v>1.7993542467157546E-3</v>
      </c>
      <c r="V401" s="47">
        <f t="shared" si="120"/>
        <v>3.1676965152437577</v>
      </c>
    </row>
    <row r="402" spans="1:22" x14ac:dyDescent="0.25">
      <c r="A402" s="70">
        <v>29</v>
      </c>
      <c r="B402" s="70">
        <v>8</v>
      </c>
      <c r="C402" s="83">
        <v>50.145844432641567</v>
      </c>
      <c r="D402" s="83">
        <v>23.071999999999999</v>
      </c>
      <c r="E402" s="17">
        <f t="shared" si="121"/>
        <v>15.961918033944212</v>
      </c>
      <c r="G402">
        <f t="shared" si="108"/>
        <v>3.1386197611025386</v>
      </c>
      <c r="H402" s="32">
        <f t="shared" si="109"/>
        <v>6.2649112586183262E-2</v>
      </c>
      <c r="I402" s="17">
        <f t="shared" si="110"/>
        <v>22.678933694820451</v>
      </c>
      <c r="J402" s="17">
        <f t="shared" si="111"/>
        <v>0.39306630517954844</v>
      </c>
      <c r="K402" s="47">
        <f t="shared" si="112"/>
        <v>0.1545011202675019</v>
      </c>
      <c r="L402" s="47">
        <f t="shared" si="113"/>
        <v>2.1632596438151843</v>
      </c>
      <c r="P402" s="17">
        <f t="shared" si="114"/>
        <v>23.071999999999999</v>
      </c>
      <c r="Q402" s="17">
        <f t="shared" si="115"/>
        <v>15.961918033944212</v>
      </c>
      <c r="R402" s="17">
        <f t="shared" si="116"/>
        <v>254.78282732235346</v>
      </c>
      <c r="S402" s="17">
        <f t="shared" si="117"/>
        <v>22.777642690257615</v>
      </c>
      <c r="T402" s="17">
        <f t="shared" si="118"/>
        <v>0.29435730974238439</v>
      </c>
      <c r="U402" s="47">
        <f t="shared" si="119"/>
        <v>8.6646225798774026E-2</v>
      </c>
      <c r="V402" s="47">
        <f t="shared" si="120"/>
        <v>2.1632596438151843</v>
      </c>
    </row>
    <row r="403" spans="1:22" x14ac:dyDescent="0.25">
      <c r="A403" s="70">
        <v>29</v>
      </c>
      <c r="B403" s="70">
        <v>9</v>
      </c>
      <c r="C403" s="83">
        <v>49.909307430600819</v>
      </c>
      <c r="D403" s="83">
        <v>22.556999999999999</v>
      </c>
      <c r="E403" s="17">
        <f t="shared" si="121"/>
        <v>15.886625967746365</v>
      </c>
      <c r="G403">
        <f t="shared" si="108"/>
        <v>3.1160454390639996</v>
      </c>
      <c r="H403" s="32">
        <f t="shared" si="109"/>
        <v>6.2946027811710187E-2</v>
      </c>
      <c r="I403" s="17">
        <f t="shared" si="110"/>
        <v>22.624895514471817</v>
      </c>
      <c r="J403" s="17">
        <f t="shared" si="111"/>
        <v>-6.7895514471818075E-2</v>
      </c>
      <c r="K403" s="47">
        <f t="shared" si="112"/>
        <v>4.6098008853928578E-3</v>
      </c>
      <c r="L403" s="47">
        <f t="shared" si="113"/>
        <v>0.91355819143423367</v>
      </c>
      <c r="P403" s="17">
        <f t="shared" si="114"/>
        <v>22.556999999999999</v>
      </c>
      <c r="Q403" s="17">
        <f t="shared" si="115"/>
        <v>15.886625967746365</v>
      </c>
      <c r="R403" s="17">
        <f t="shared" si="116"/>
        <v>252.38488463907314</v>
      </c>
      <c r="S403" s="17">
        <f t="shared" si="117"/>
        <v>22.716716227046785</v>
      </c>
      <c r="T403" s="17">
        <f t="shared" si="118"/>
        <v>-0.15971622704678623</v>
      </c>
      <c r="U403" s="47">
        <f t="shared" si="119"/>
        <v>2.550927318206057E-2</v>
      </c>
      <c r="V403" s="47">
        <f t="shared" si="120"/>
        <v>0.91355819143423367</v>
      </c>
    </row>
    <row r="404" spans="1:22" x14ac:dyDescent="0.25">
      <c r="A404" s="70">
        <v>29</v>
      </c>
      <c r="B404" s="70">
        <v>10</v>
      </c>
      <c r="C404" s="83">
        <v>49.436233426519287</v>
      </c>
      <c r="D404" s="83">
        <v>22.248000000000001</v>
      </c>
      <c r="E404" s="17">
        <f t="shared" si="121"/>
        <v>15.736041835350663</v>
      </c>
      <c r="G404">
        <f t="shared" si="108"/>
        <v>3.1022521169316639</v>
      </c>
      <c r="H404" s="32">
        <f t="shared" si="109"/>
        <v>6.3548382144836615E-2</v>
      </c>
      <c r="I404" s="17">
        <f t="shared" si="110"/>
        <v>22.515663067490742</v>
      </c>
      <c r="J404" s="17">
        <f t="shared" si="111"/>
        <v>-0.26766306749074076</v>
      </c>
      <c r="K404" s="47">
        <f t="shared" si="112"/>
        <v>7.1643517698552844E-2</v>
      </c>
      <c r="L404" s="47">
        <f t="shared" si="113"/>
        <v>0.41835332000566766</v>
      </c>
      <c r="P404" s="17">
        <f t="shared" si="114"/>
        <v>22.248000000000001</v>
      </c>
      <c r="Q404" s="17">
        <f t="shared" si="115"/>
        <v>15.736041835350663</v>
      </c>
      <c r="R404" s="17">
        <f t="shared" si="116"/>
        <v>247.62301264390626</v>
      </c>
      <c r="S404" s="17">
        <f t="shared" si="117"/>
        <v>22.593788841276321</v>
      </c>
      <c r="T404" s="17">
        <f t="shared" si="118"/>
        <v>-0.34578884127632037</v>
      </c>
      <c r="U404" s="47">
        <f t="shared" si="119"/>
        <v>0.11956992275122028</v>
      </c>
      <c r="V404" s="47">
        <f t="shared" si="120"/>
        <v>0.41835332000566766</v>
      </c>
    </row>
    <row r="405" spans="1:22" x14ac:dyDescent="0.25">
      <c r="A405" s="70">
        <v>29</v>
      </c>
      <c r="B405" s="70">
        <v>17</v>
      </c>
      <c r="C405" s="83">
        <v>57.005417491823685</v>
      </c>
      <c r="D405" s="83">
        <v>23.69</v>
      </c>
      <c r="E405" s="17">
        <f t="shared" si="121"/>
        <v>18.145387953681869</v>
      </c>
      <c r="G405">
        <f t="shared" si="108"/>
        <v>3.1650530181706942</v>
      </c>
      <c r="H405" s="32">
        <f t="shared" si="109"/>
        <v>5.5110422689920537E-2</v>
      </c>
      <c r="I405" s="17">
        <f t="shared" si="110"/>
        <v>24.095057094810063</v>
      </c>
      <c r="J405" s="17">
        <f t="shared" si="111"/>
        <v>-0.40505709481006136</v>
      </c>
      <c r="K405" s="47">
        <f t="shared" si="112"/>
        <v>0.16407125005596704</v>
      </c>
      <c r="L405" s="47">
        <f t="shared" si="113"/>
        <v>4.3630953866723319</v>
      </c>
      <c r="P405" s="17">
        <f t="shared" si="114"/>
        <v>23.69</v>
      </c>
      <c r="Q405" s="17">
        <f t="shared" si="115"/>
        <v>18.145387953681869</v>
      </c>
      <c r="R405" s="17">
        <f t="shared" si="116"/>
        <v>329.25510398962308</v>
      </c>
      <c r="S405" s="17">
        <f t="shared" si="117"/>
        <v>24.388713517797118</v>
      </c>
      <c r="T405" s="17">
        <f t="shared" si="118"/>
        <v>-0.69871351779711688</v>
      </c>
      <c r="U405" s="47">
        <f t="shared" si="119"/>
        <v>0.48820057995242194</v>
      </c>
      <c r="V405" s="47">
        <f t="shared" si="120"/>
        <v>4.3630953866723319</v>
      </c>
    </row>
    <row r="406" spans="1:22" x14ac:dyDescent="0.25">
      <c r="A406" s="70">
        <v>29</v>
      </c>
      <c r="B406" s="70">
        <v>19</v>
      </c>
      <c r="C406" s="83">
        <v>57.715028497945973</v>
      </c>
      <c r="D406" s="83">
        <v>23.484000000000002</v>
      </c>
      <c r="E406" s="17">
        <f t="shared" si="121"/>
        <v>18.371264152275419</v>
      </c>
      <c r="G406">
        <f t="shared" si="108"/>
        <v>3.1563193382019397</v>
      </c>
      <c r="H406" s="32">
        <f t="shared" si="109"/>
        <v>5.4432835525700198E-2</v>
      </c>
      <c r="I406" s="17">
        <f t="shared" si="110"/>
        <v>24.226591505433667</v>
      </c>
      <c r="J406" s="17">
        <f t="shared" si="111"/>
        <v>-0.74259150543366559</v>
      </c>
      <c r="K406" s="47">
        <f t="shared" si="112"/>
        <v>0.55144214394223778</v>
      </c>
      <c r="L406" s="47">
        <f t="shared" si="113"/>
        <v>3.5449448057199535</v>
      </c>
      <c r="P406" s="17">
        <f t="shared" si="114"/>
        <v>23.484000000000002</v>
      </c>
      <c r="Q406" s="17">
        <f t="shared" si="115"/>
        <v>18.371264152275419</v>
      </c>
      <c r="R406" s="17">
        <f t="shared" si="116"/>
        <v>337.50334655267989</v>
      </c>
      <c r="S406" s="17">
        <f t="shared" si="117"/>
        <v>24.538184667617095</v>
      </c>
      <c r="T406" s="17">
        <f t="shared" si="118"/>
        <v>-1.0541846676170934</v>
      </c>
      <c r="U406" s="47">
        <f t="shared" si="119"/>
        <v>1.1113053134389617</v>
      </c>
      <c r="V406" s="47">
        <f t="shared" si="120"/>
        <v>3.5449448057199535</v>
      </c>
    </row>
    <row r="407" spans="1:22" x14ac:dyDescent="0.25">
      <c r="A407" s="70">
        <v>29</v>
      </c>
      <c r="B407" s="70">
        <v>21</v>
      </c>
      <c r="C407" s="83">
        <v>54.994852974477197</v>
      </c>
      <c r="D407" s="83">
        <v>22.454000000000001</v>
      </c>
      <c r="E407" s="17">
        <f t="shared" si="121"/>
        <v>17.505405391000139</v>
      </c>
      <c r="G407">
        <f t="shared" si="108"/>
        <v>3.1114687720365879</v>
      </c>
      <c r="H407" s="32">
        <f t="shared" si="109"/>
        <v>5.7125212336648828E-2</v>
      </c>
      <c r="I407" s="17">
        <f t="shared" si="110"/>
        <v>23.708146367864227</v>
      </c>
      <c r="J407" s="17">
        <f t="shared" si="111"/>
        <v>-1.2541463678642266</v>
      </c>
      <c r="K407" s="47">
        <f t="shared" si="112"/>
        <v>1.5728831120270321</v>
      </c>
      <c r="L407" s="47">
        <f t="shared" si="113"/>
        <v>0.72727190095804739</v>
      </c>
      <c r="P407" s="17">
        <f t="shared" si="114"/>
        <v>22.454000000000001</v>
      </c>
      <c r="Q407" s="17">
        <f t="shared" si="115"/>
        <v>17.505405391000139</v>
      </c>
      <c r="R407" s="17">
        <f t="shared" si="116"/>
        <v>306.43921790325669</v>
      </c>
      <c r="S407" s="17">
        <f t="shared" si="117"/>
        <v>23.947707193083133</v>
      </c>
      <c r="T407" s="17">
        <f t="shared" si="118"/>
        <v>-1.4937071930831323</v>
      </c>
      <c r="U407" s="47">
        <f t="shared" si="119"/>
        <v>2.2311611786682897</v>
      </c>
      <c r="V407" s="47">
        <f t="shared" si="120"/>
        <v>0.72727190095804739</v>
      </c>
    </row>
    <row r="408" spans="1:22" x14ac:dyDescent="0.25">
      <c r="A408" s="70">
        <v>29</v>
      </c>
      <c r="B408" s="70">
        <v>31</v>
      </c>
      <c r="C408" s="83">
        <v>54.994852974477197</v>
      </c>
      <c r="D408" s="83">
        <v>23.175000000000001</v>
      </c>
      <c r="E408" s="17">
        <f t="shared" si="121"/>
        <v>17.505405391000139</v>
      </c>
      <c r="G408">
        <f t="shared" si="108"/>
        <v>3.1430741114519187</v>
      </c>
      <c r="H408" s="32">
        <f t="shared" si="109"/>
        <v>5.7125212336648828E-2</v>
      </c>
      <c r="I408" s="17">
        <f t="shared" si="110"/>
        <v>23.708146367864227</v>
      </c>
      <c r="J408" s="17">
        <f t="shared" si="111"/>
        <v>-0.53314636786422653</v>
      </c>
      <c r="K408" s="47">
        <f t="shared" si="112"/>
        <v>0.28424504956681718</v>
      </c>
      <c r="L408" s="47">
        <f t="shared" si="113"/>
        <v>2.4768539342913787</v>
      </c>
      <c r="P408" s="17">
        <f t="shared" si="114"/>
        <v>23.175000000000001</v>
      </c>
      <c r="Q408" s="17">
        <f t="shared" si="115"/>
        <v>17.505405391000139</v>
      </c>
      <c r="R408" s="17">
        <f t="shared" si="116"/>
        <v>306.43921790325669</v>
      </c>
      <c r="S408" s="17">
        <f t="shared" si="117"/>
        <v>23.947707193083133</v>
      </c>
      <c r="T408" s="17">
        <f t="shared" si="118"/>
        <v>-0.77270719308313218</v>
      </c>
      <c r="U408" s="47">
        <f t="shared" si="119"/>
        <v>0.59707640624241287</v>
      </c>
      <c r="V408" s="47">
        <f t="shared" si="120"/>
        <v>2.4768539342913787</v>
      </c>
    </row>
    <row r="409" spans="1:22" x14ac:dyDescent="0.25">
      <c r="A409" s="70">
        <v>29</v>
      </c>
      <c r="B409" s="70">
        <v>49</v>
      </c>
      <c r="C409" s="83">
        <v>54.166973467334515</v>
      </c>
      <c r="D409" s="83">
        <v>22.66</v>
      </c>
      <c r="E409" s="17">
        <f t="shared" si="121"/>
        <v>17.241883159307658</v>
      </c>
      <c r="G409">
        <f t="shared" si="108"/>
        <v>3.1206012555998601</v>
      </c>
      <c r="H409" s="32">
        <f t="shared" si="109"/>
        <v>5.7998305101619463E-2</v>
      </c>
      <c r="I409" s="17">
        <f t="shared" si="110"/>
        <v>23.542417126180684</v>
      </c>
      <c r="J409" s="17">
        <f t="shared" si="111"/>
        <v>-0.88241712618068391</v>
      </c>
      <c r="K409" s="47">
        <f t="shared" si="112"/>
        <v>0.77865998457697705</v>
      </c>
      <c r="L409" s="47">
        <f t="shared" si="113"/>
        <v>1.1210624819104267</v>
      </c>
      <c r="P409" s="17">
        <f t="shared" si="114"/>
        <v>22.66</v>
      </c>
      <c r="Q409" s="17">
        <f t="shared" si="115"/>
        <v>17.241883159307658</v>
      </c>
      <c r="R409" s="17">
        <f t="shared" si="116"/>
        <v>297.28253487921705</v>
      </c>
      <c r="S409" s="17">
        <f t="shared" si="117"/>
        <v>23.758595138053472</v>
      </c>
      <c r="T409" s="17">
        <f t="shared" si="118"/>
        <v>-1.0985951380534722</v>
      </c>
      <c r="U409" s="47">
        <f t="shared" si="119"/>
        <v>1.2069112773547277</v>
      </c>
      <c r="V409" s="47">
        <f t="shared" si="120"/>
        <v>1.1210624819104267</v>
      </c>
    </row>
    <row r="410" spans="1:22" x14ac:dyDescent="0.25">
      <c r="A410" s="70">
        <v>30</v>
      </c>
      <c r="B410" s="70">
        <v>1</v>
      </c>
      <c r="C410" s="83">
        <v>43.995882379581758</v>
      </c>
      <c r="D410" s="83">
        <v>20.908999999999999</v>
      </c>
      <c r="E410" s="17">
        <f t="shared" ref="E410:E422" si="122">C410/PI()</f>
        <v>14.004324312800112</v>
      </c>
      <c r="G410">
        <f t="shared" si="108"/>
        <v>3.0401796882892862</v>
      </c>
      <c r="H410" s="32">
        <f t="shared" si="109"/>
        <v>7.1406515420811029E-2</v>
      </c>
      <c r="I410" s="17">
        <f t="shared" si="110"/>
        <v>21.138041898285827</v>
      </c>
      <c r="J410" s="17">
        <f t="shared" si="111"/>
        <v>-0.22904189828582844</v>
      </c>
      <c r="K410" s="47">
        <f t="shared" si="112"/>
        <v>5.2460191170375779E-2</v>
      </c>
      <c r="L410" s="47">
        <f t="shared" si="113"/>
        <v>0.47913754381519713</v>
      </c>
      <c r="P410" s="17">
        <f t="shared" si="114"/>
        <v>20.908999999999999</v>
      </c>
      <c r="Q410" s="17">
        <f t="shared" si="115"/>
        <v>14.004324312800112</v>
      </c>
      <c r="R410" s="17">
        <f t="shared" si="116"/>
        <v>196.12109945808433</v>
      </c>
      <c r="S410" s="17">
        <f t="shared" si="117"/>
        <v>21.077154883990122</v>
      </c>
      <c r="T410" s="17">
        <f t="shared" si="118"/>
        <v>-0.16815488399012324</v>
      </c>
      <c r="U410" s="47">
        <f t="shared" si="119"/>
        <v>2.8276065009731805E-2</v>
      </c>
      <c r="V410" s="47">
        <f t="shared" si="120"/>
        <v>0.47913754381519713</v>
      </c>
    </row>
    <row r="411" spans="1:22" x14ac:dyDescent="0.25">
      <c r="A411" s="70">
        <v>30</v>
      </c>
      <c r="B411" s="70">
        <v>2</v>
      </c>
      <c r="C411" s="83">
        <v>47.543937410193195</v>
      </c>
      <c r="D411" s="83">
        <v>21.423999999999999</v>
      </c>
      <c r="E411" s="17">
        <f t="shared" si="122"/>
        <v>15.133705305767863</v>
      </c>
      <c r="G411">
        <f t="shared" si="108"/>
        <v>3.0645117889488165</v>
      </c>
      <c r="H411" s="32">
        <f t="shared" si="109"/>
        <v>6.6077670986422143E-2</v>
      </c>
      <c r="I411" s="17">
        <f t="shared" si="110"/>
        <v>22.062722354128319</v>
      </c>
      <c r="J411" s="17">
        <f t="shared" si="111"/>
        <v>-0.63872235412831913</v>
      </c>
      <c r="K411" s="47">
        <f t="shared" si="112"/>
        <v>0.40796624566322193</v>
      </c>
      <c r="L411" s="47">
        <f t="shared" si="113"/>
        <v>3.1398996196146049E-2</v>
      </c>
      <c r="P411" s="17">
        <f t="shared" si="114"/>
        <v>21.423999999999999</v>
      </c>
      <c r="Q411" s="17">
        <f t="shared" si="115"/>
        <v>15.133705305767863</v>
      </c>
      <c r="R411" s="17">
        <f t="shared" si="116"/>
        <v>229.02903628182639</v>
      </c>
      <c r="S411" s="17">
        <f t="shared" si="117"/>
        <v>22.087753173543909</v>
      </c>
      <c r="T411" s="17">
        <f t="shared" si="118"/>
        <v>-0.66375317354390972</v>
      </c>
      <c r="U411" s="47">
        <f t="shared" si="119"/>
        <v>0.44056827538961152</v>
      </c>
      <c r="V411" s="47">
        <f t="shared" si="120"/>
        <v>3.1398996196146049E-2</v>
      </c>
    </row>
    <row r="412" spans="1:22" x14ac:dyDescent="0.25">
      <c r="A412" s="70">
        <v>30</v>
      </c>
      <c r="B412" s="70">
        <v>3</v>
      </c>
      <c r="C412" s="83">
        <v>41.867049361214903</v>
      </c>
      <c r="D412" s="83">
        <v>20.703000000000003</v>
      </c>
      <c r="E412" s="17">
        <f t="shared" si="122"/>
        <v>13.326695717019462</v>
      </c>
      <c r="G412">
        <f t="shared" si="108"/>
        <v>3.0302786173065748</v>
      </c>
      <c r="H412" s="32">
        <f t="shared" si="109"/>
        <v>7.5037355187970917E-2</v>
      </c>
      <c r="I412" s="17">
        <f t="shared" si="110"/>
        <v>20.530304318429415</v>
      </c>
      <c r="J412" s="17">
        <f t="shared" si="111"/>
        <v>0.17269568157058757</v>
      </c>
      <c r="K412" s="47">
        <f t="shared" si="112"/>
        <v>2.9823798433129777E-2</v>
      </c>
      <c r="L412" s="47">
        <f t="shared" si="113"/>
        <v>0.80675896286281024</v>
      </c>
      <c r="P412" s="17">
        <f t="shared" si="114"/>
        <v>20.703000000000003</v>
      </c>
      <c r="Q412" s="17">
        <f t="shared" si="115"/>
        <v>13.326695717019462</v>
      </c>
      <c r="R412" s="17">
        <f t="shared" si="116"/>
        <v>177.60081873402487</v>
      </c>
      <c r="S412" s="17">
        <f t="shared" si="117"/>
        <v>20.432115373701357</v>
      </c>
      <c r="T412" s="17">
        <f t="shared" si="118"/>
        <v>0.27088462629864551</v>
      </c>
      <c r="U412" s="47">
        <f t="shared" si="119"/>
        <v>7.337848076495683E-2</v>
      </c>
      <c r="V412" s="47">
        <f t="shared" si="120"/>
        <v>0.80675896286281024</v>
      </c>
    </row>
    <row r="413" spans="1:22" x14ac:dyDescent="0.25">
      <c r="A413" s="70">
        <v>30</v>
      </c>
      <c r="B413" s="70">
        <v>4</v>
      </c>
      <c r="C413" s="83">
        <v>41.748780860194515</v>
      </c>
      <c r="D413" s="83">
        <v>20.806000000000001</v>
      </c>
      <c r="E413" s="17">
        <f t="shared" si="122"/>
        <v>13.289049683920535</v>
      </c>
      <c r="G413">
        <f t="shared" si="108"/>
        <v>3.0352414066487037</v>
      </c>
      <c r="H413" s="32">
        <f t="shared" si="109"/>
        <v>7.5249925599268283E-2</v>
      </c>
      <c r="I413" s="17">
        <f t="shared" si="110"/>
        <v>20.495270221942175</v>
      </c>
      <c r="J413" s="17">
        <f t="shared" si="111"/>
        <v>0.31072977805782642</v>
      </c>
      <c r="K413" s="47">
        <f t="shared" si="112"/>
        <v>9.6552994971866063E-2</v>
      </c>
      <c r="L413" s="47">
        <f t="shared" si="113"/>
        <v>0.63233925333900409</v>
      </c>
      <c r="P413" s="17">
        <f t="shared" si="114"/>
        <v>20.806000000000001</v>
      </c>
      <c r="Q413" s="17">
        <f t="shared" si="115"/>
        <v>13.289049683920535</v>
      </c>
      <c r="R413" s="17">
        <f t="shared" si="116"/>
        <v>176.59884150170848</v>
      </c>
      <c r="S413" s="17">
        <f t="shared" si="117"/>
        <v>20.395429231700849</v>
      </c>
      <c r="T413" s="17">
        <f t="shared" si="118"/>
        <v>0.41057076829915218</v>
      </c>
      <c r="U413" s="47">
        <f t="shared" si="119"/>
        <v>0.16856835578175611</v>
      </c>
      <c r="V413" s="47">
        <f t="shared" si="120"/>
        <v>0.63233925333900409</v>
      </c>
    </row>
    <row r="414" spans="1:22" x14ac:dyDescent="0.25">
      <c r="A414" s="70">
        <v>30</v>
      </c>
      <c r="B414" s="70">
        <v>5</v>
      </c>
      <c r="C414" s="83">
        <v>43.759345377541003</v>
      </c>
      <c r="D414" s="83">
        <v>21.114999999999998</v>
      </c>
      <c r="E414" s="17">
        <f t="shared" si="122"/>
        <v>13.929032246602263</v>
      </c>
      <c r="G414">
        <f t="shared" si="108"/>
        <v>3.0499836883859066</v>
      </c>
      <c r="H414" s="32">
        <f t="shared" si="109"/>
        <v>7.1792496585247834E-2</v>
      </c>
      <c r="I414" s="17">
        <f t="shared" si="110"/>
        <v>21.072590163510579</v>
      </c>
      <c r="J414" s="17">
        <f t="shared" si="111"/>
        <v>4.2409836489419206E-2</v>
      </c>
      <c r="K414" s="47">
        <f t="shared" si="112"/>
        <v>1.7985942310592728E-3</v>
      </c>
      <c r="L414" s="47">
        <f t="shared" si="113"/>
        <v>0.23638812476757726</v>
      </c>
      <c r="P414" s="17">
        <f t="shared" si="114"/>
        <v>21.114999999999998</v>
      </c>
      <c r="Q414" s="17">
        <f t="shared" si="115"/>
        <v>13.929032246602263</v>
      </c>
      <c r="R414" s="17">
        <f t="shared" si="116"/>
        <v>194.01793932688571</v>
      </c>
      <c r="S414" s="17">
        <f t="shared" si="117"/>
        <v>21.006916439756424</v>
      </c>
      <c r="T414" s="17">
        <f t="shared" si="118"/>
        <v>0.10808356024357479</v>
      </c>
      <c r="U414" s="47">
        <f t="shared" si="119"/>
        <v>1.1682055994926463E-2</v>
      </c>
      <c r="V414" s="47">
        <f t="shared" si="120"/>
        <v>0.23638812476757726</v>
      </c>
    </row>
    <row r="415" spans="1:22" x14ac:dyDescent="0.25">
      <c r="A415" s="70">
        <v>30</v>
      </c>
      <c r="B415" s="70">
        <v>6</v>
      </c>
      <c r="C415" s="83">
        <v>42.340123365296421</v>
      </c>
      <c r="D415" s="83">
        <v>20.806000000000001</v>
      </c>
      <c r="E415" s="17">
        <f t="shared" si="122"/>
        <v>13.47727984941516</v>
      </c>
      <c r="G415">
        <f t="shared" si="108"/>
        <v>3.0352414066487037</v>
      </c>
      <c r="H415" s="32">
        <f t="shared" si="109"/>
        <v>7.4198948984753363E-2</v>
      </c>
      <c r="I415" s="17">
        <f t="shared" si="110"/>
        <v>20.669068374815506</v>
      </c>
      <c r="J415" s="17">
        <f t="shared" si="111"/>
        <v>0.13693162518449498</v>
      </c>
      <c r="K415" s="47">
        <f t="shared" si="112"/>
        <v>1.8750269975667019E-2</v>
      </c>
      <c r="L415" s="47">
        <f t="shared" si="113"/>
        <v>0.63233925333900409</v>
      </c>
      <c r="P415" s="17">
        <f t="shared" si="114"/>
        <v>20.806000000000001</v>
      </c>
      <c r="Q415" s="17">
        <f t="shared" si="115"/>
        <v>13.47727984941516</v>
      </c>
      <c r="R415" s="17">
        <f t="shared" si="116"/>
        <v>181.6370721394519</v>
      </c>
      <c r="S415" s="17">
        <f t="shared" si="117"/>
        <v>20.577964558912708</v>
      </c>
      <c r="T415" s="17">
        <f t="shared" si="118"/>
        <v>0.22803544108729312</v>
      </c>
      <c r="U415" s="47">
        <f t="shared" si="119"/>
        <v>5.2000162391876333E-2</v>
      </c>
      <c r="V415" s="47">
        <f t="shared" si="120"/>
        <v>0.63233925333900409</v>
      </c>
    </row>
    <row r="416" spans="1:22" x14ac:dyDescent="0.25">
      <c r="A416" s="70">
        <v>30</v>
      </c>
      <c r="B416" s="70">
        <v>7</v>
      </c>
      <c r="C416" s="83">
        <v>29.92193075815641</v>
      </c>
      <c r="D416" s="83">
        <v>17.098000000000003</v>
      </c>
      <c r="E416" s="17">
        <f t="shared" si="122"/>
        <v>9.5244463740280327</v>
      </c>
      <c r="G416">
        <f t="shared" si="108"/>
        <v>2.8389614976040423</v>
      </c>
      <c r="H416" s="32">
        <f t="shared" si="109"/>
        <v>0.10499297919581702</v>
      </c>
      <c r="I416" s="17">
        <f t="shared" si="110"/>
        <v>16.138714253822439</v>
      </c>
      <c r="J416" s="17">
        <f t="shared" si="111"/>
        <v>0.95928574617756368</v>
      </c>
      <c r="K416" s="47">
        <f t="shared" si="112"/>
        <v>0.92022914281944512</v>
      </c>
      <c r="L416" s="47">
        <f t="shared" si="113"/>
        <v>20.278788796196142</v>
      </c>
      <c r="P416" s="17">
        <f t="shared" si="114"/>
        <v>17.098000000000003</v>
      </c>
      <c r="Q416" s="17">
        <f t="shared" si="115"/>
        <v>9.5244463740280327</v>
      </c>
      <c r="R416" s="17">
        <f t="shared" si="116"/>
        <v>90.715078731735744</v>
      </c>
      <c r="S416" s="17">
        <f t="shared" si="117"/>
        <v>16.274646722367514</v>
      </c>
      <c r="T416" s="17">
        <f t="shared" si="118"/>
        <v>0.82335327763248856</v>
      </c>
      <c r="U416" s="47">
        <f t="shared" si="119"/>
        <v>0.67791061978816181</v>
      </c>
      <c r="V416" s="47">
        <f t="shared" si="120"/>
        <v>20.278788796196142</v>
      </c>
    </row>
    <row r="417" spans="1:22" x14ac:dyDescent="0.25">
      <c r="A417" s="70">
        <v>30</v>
      </c>
      <c r="B417" s="70">
        <v>9</v>
      </c>
      <c r="C417" s="83">
        <v>42.931465870398334</v>
      </c>
      <c r="D417" s="83">
        <v>21.011999999999997</v>
      </c>
      <c r="E417" s="17">
        <f t="shared" si="122"/>
        <v>13.665510014909788</v>
      </c>
      <c r="G417">
        <f t="shared" si="108"/>
        <v>3.0450937030917151</v>
      </c>
      <c r="H417" s="32">
        <f t="shared" si="109"/>
        <v>7.3176924894054265E-2</v>
      </c>
      <c r="I417" s="17">
        <f t="shared" si="110"/>
        <v>20.839492042226276</v>
      </c>
      <c r="J417" s="17">
        <f t="shared" si="111"/>
        <v>0.17250795777372119</v>
      </c>
      <c r="K417" s="47">
        <f t="shared" si="112"/>
        <v>2.9758995495259972E-2</v>
      </c>
      <c r="L417" s="47">
        <f t="shared" si="113"/>
        <v>0.34715383429138935</v>
      </c>
      <c r="P417" s="17">
        <f t="shared" si="114"/>
        <v>21.011999999999997</v>
      </c>
      <c r="Q417" s="17">
        <f t="shared" si="115"/>
        <v>13.665510014909788</v>
      </c>
      <c r="R417" s="17">
        <f t="shared" si="116"/>
        <v>186.74616396759973</v>
      </c>
      <c r="S417" s="17">
        <f t="shared" si="117"/>
        <v>20.758261429147911</v>
      </c>
      <c r="T417" s="17">
        <f t="shared" si="118"/>
        <v>0.25373857085208584</v>
      </c>
      <c r="U417" s="47">
        <f t="shared" si="119"/>
        <v>6.4383262338058994E-2</v>
      </c>
      <c r="V417" s="47">
        <f t="shared" si="120"/>
        <v>0.34715383429138935</v>
      </c>
    </row>
    <row r="418" spans="1:22" x14ac:dyDescent="0.25">
      <c r="A418" s="70">
        <v>30</v>
      </c>
      <c r="B418" s="70">
        <v>10</v>
      </c>
      <c r="C418" s="83">
        <v>41.157438355092609</v>
      </c>
      <c r="D418" s="83">
        <v>20.085000000000001</v>
      </c>
      <c r="E418" s="17">
        <f t="shared" si="122"/>
        <v>13.10081951842591</v>
      </c>
      <c r="G418">
        <f t="shared" si="108"/>
        <v>2.9999732678112454</v>
      </c>
      <c r="H418" s="32">
        <f t="shared" si="109"/>
        <v>7.6331102691211794E-2</v>
      </c>
      <c r="I418" s="17">
        <f t="shared" si="110"/>
        <v>20.318002742021832</v>
      </c>
      <c r="J418" s="17">
        <f t="shared" si="111"/>
        <v>-0.23300274202183147</v>
      </c>
      <c r="K418" s="47">
        <f t="shared" si="112"/>
        <v>5.429027778969215E-2</v>
      </c>
      <c r="L418" s="47">
        <f t="shared" si="113"/>
        <v>2.2988552200056729</v>
      </c>
      <c r="P418" s="17">
        <f t="shared" si="114"/>
        <v>20.085000000000001</v>
      </c>
      <c r="Q418" s="17">
        <f t="shared" si="115"/>
        <v>13.10081951842591</v>
      </c>
      <c r="R418" s="17">
        <f t="shared" si="116"/>
        <v>171.63147205436928</v>
      </c>
      <c r="S418" s="17">
        <f t="shared" si="117"/>
        <v>20.210655447512348</v>
      </c>
      <c r="T418" s="17">
        <f t="shared" si="118"/>
        <v>-0.12565544751234725</v>
      </c>
      <c r="U418" s="47">
        <f t="shared" si="119"/>
        <v>1.5789291489528255E-2</v>
      </c>
      <c r="V418" s="47">
        <f t="shared" si="120"/>
        <v>2.2988552200056729</v>
      </c>
    </row>
    <row r="419" spans="1:22" x14ac:dyDescent="0.25">
      <c r="A419" s="70">
        <v>30</v>
      </c>
      <c r="B419" s="70">
        <v>23</v>
      </c>
      <c r="C419" s="83">
        <v>48.135279915295101</v>
      </c>
      <c r="D419" s="83">
        <v>21.939</v>
      </c>
      <c r="E419" s="17">
        <f t="shared" si="122"/>
        <v>15.321935471262488</v>
      </c>
      <c r="G419">
        <f t="shared" si="108"/>
        <v>3.0882658749569236</v>
      </c>
      <c r="H419" s="32">
        <f t="shared" si="109"/>
        <v>6.5265905986588948E-2</v>
      </c>
      <c r="I419" s="17">
        <f t="shared" si="110"/>
        <v>22.20709004395782</v>
      </c>
      <c r="J419" s="17">
        <f t="shared" si="111"/>
        <v>-0.26809004395781955</v>
      </c>
      <c r="K419" s="47">
        <f t="shared" si="112"/>
        <v>7.1872271669305612E-2</v>
      </c>
      <c r="L419" s="47">
        <f t="shared" si="113"/>
        <v>0.11411044857709612</v>
      </c>
      <c r="P419" s="17">
        <f t="shared" si="114"/>
        <v>21.939</v>
      </c>
      <c r="Q419" s="17">
        <f t="shared" si="115"/>
        <v>15.321935471262488</v>
      </c>
      <c r="R419" s="17">
        <f t="shared" si="116"/>
        <v>234.76170658553164</v>
      </c>
      <c r="S419" s="17">
        <f t="shared" si="117"/>
        <v>22.2483516223846</v>
      </c>
      <c r="T419" s="17">
        <f t="shared" si="118"/>
        <v>-0.30935162238460023</v>
      </c>
      <c r="U419" s="47">
        <f t="shared" si="119"/>
        <v>9.5698426271984299E-2</v>
      </c>
      <c r="V419" s="47">
        <f t="shared" si="120"/>
        <v>0.11411044857709612</v>
      </c>
    </row>
    <row r="420" spans="1:22" x14ac:dyDescent="0.25">
      <c r="A420" s="70">
        <v>30</v>
      </c>
      <c r="B420" s="70">
        <v>35</v>
      </c>
      <c r="C420" s="83">
        <v>48.253548416315468</v>
      </c>
      <c r="D420" s="83">
        <v>22.145</v>
      </c>
      <c r="E420" s="17">
        <f t="shared" si="122"/>
        <v>15.35958150436141</v>
      </c>
      <c r="G420">
        <f t="shared" si="108"/>
        <v>3.0976117373751615</v>
      </c>
      <c r="H420" s="32">
        <f t="shared" si="109"/>
        <v>6.5105940530739481E-2</v>
      </c>
      <c r="I420" s="17">
        <f t="shared" si="110"/>
        <v>22.235650196289427</v>
      </c>
      <c r="J420" s="17">
        <f t="shared" si="111"/>
        <v>-9.0650196289427498E-2</v>
      </c>
      <c r="K420" s="47">
        <f t="shared" si="112"/>
        <v>8.2174580873117346E-3</v>
      </c>
      <c r="L420" s="47">
        <f t="shared" si="113"/>
        <v>0.29572102952947571</v>
      </c>
      <c r="P420" s="17">
        <f t="shared" si="114"/>
        <v>22.145</v>
      </c>
      <c r="Q420" s="17">
        <f t="shared" si="115"/>
        <v>15.35958150436141</v>
      </c>
      <c r="R420" s="17">
        <f t="shared" si="116"/>
        <v>235.9167439891211</v>
      </c>
      <c r="S420" s="17">
        <f t="shared" si="117"/>
        <v>22.280202697315538</v>
      </c>
      <c r="T420" s="17">
        <f t="shared" si="118"/>
        <v>-0.13520269731553824</v>
      </c>
      <c r="U420" s="47">
        <f t="shared" si="119"/>
        <v>1.8279769361397052E-2</v>
      </c>
      <c r="V420" s="47">
        <f t="shared" si="120"/>
        <v>0.29572102952947571</v>
      </c>
    </row>
    <row r="421" spans="1:22" x14ac:dyDescent="0.25">
      <c r="A421" s="70">
        <v>30</v>
      </c>
      <c r="B421" s="70">
        <v>47</v>
      </c>
      <c r="C421" s="83">
        <v>48.135279915295101</v>
      </c>
      <c r="D421" s="83">
        <v>22.248000000000001</v>
      </c>
      <c r="E421" s="17">
        <f t="shared" si="122"/>
        <v>15.321935471262488</v>
      </c>
      <c r="G421">
        <f t="shared" si="108"/>
        <v>3.1022521169316639</v>
      </c>
      <c r="H421" s="32">
        <f t="shared" si="109"/>
        <v>6.5265905986588948E-2</v>
      </c>
      <c r="I421" s="17">
        <f t="shared" si="110"/>
        <v>22.20709004395782</v>
      </c>
      <c r="J421" s="17">
        <f t="shared" si="111"/>
        <v>4.0909956042181506E-2</v>
      </c>
      <c r="K421" s="47">
        <f t="shared" si="112"/>
        <v>1.6736245033732232E-3</v>
      </c>
      <c r="L421" s="47">
        <f t="shared" si="113"/>
        <v>0.41835332000566766</v>
      </c>
      <c r="P421" s="17">
        <f t="shared" si="114"/>
        <v>22.248000000000001</v>
      </c>
      <c r="Q421" s="17">
        <f t="shared" si="115"/>
        <v>15.321935471262488</v>
      </c>
      <c r="R421" s="17">
        <f t="shared" si="116"/>
        <v>234.76170658553164</v>
      </c>
      <c r="S421" s="17">
        <f t="shared" si="117"/>
        <v>22.2483516223846</v>
      </c>
      <c r="T421" s="17">
        <f t="shared" si="118"/>
        <v>-3.5162238459918171E-4</v>
      </c>
      <c r="U421" s="47">
        <f t="shared" si="119"/>
        <v>1.2363830135121487E-7</v>
      </c>
      <c r="V421" s="47">
        <f t="shared" si="120"/>
        <v>0.41835332000566766</v>
      </c>
    </row>
    <row r="422" spans="1:22" x14ac:dyDescent="0.25">
      <c r="A422" s="70">
        <v>30</v>
      </c>
      <c r="B422" s="70">
        <v>57</v>
      </c>
      <c r="C422" s="83">
        <v>48.135279915295101</v>
      </c>
      <c r="D422" s="83">
        <v>21.939</v>
      </c>
      <c r="E422" s="17">
        <f t="shared" si="122"/>
        <v>15.321935471262488</v>
      </c>
      <c r="G422">
        <f t="shared" si="108"/>
        <v>3.0882658749569236</v>
      </c>
      <c r="H422" s="32">
        <f t="shared" si="109"/>
        <v>6.5265905986588948E-2</v>
      </c>
      <c r="I422" s="17">
        <f t="shared" si="110"/>
        <v>22.20709004395782</v>
      </c>
      <c r="J422" s="17">
        <f t="shared" si="111"/>
        <v>-0.26809004395781955</v>
      </c>
      <c r="K422" s="47">
        <f t="shared" si="112"/>
        <v>7.1872271669305612E-2</v>
      </c>
      <c r="L422" s="47">
        <f t="shared" si="113"/>
        <v>0.11411044857709612</v>
      </c>
      <c r="P422" s="17">
        <f t="shared" si="114"/>
        <v>21.939</v>
      </c>
      <c r="Q422" s="17">
        <f t="shared" si="115"/>
        <v>15.321935471262488</v>
      </c>
      <c r="R422" s="17">
        <f t="shared" si="116"/>
        <v>234.76170658553164</v>
      </c>
      <c r="S422" s="17">
        <f t="shared" si="117"/>
        <v>22.2483516223846</v>
      </c>
      <c r="T422" s="17">
        <f t="shared" si="118"/>
        <v>-0.30935162238460023</v>
      </c>
      <c r="U422" s="47">
        <f t="shared" si="119"/>
        <v>9.5698426271984299E-2</v>
      </c>
      <c r="V422" s="47">
        <f t="shared" si="120"/>
        <v>0.11411044857709612</v>
      </c>
    </row>
  </sheetData>
  <mergeCells count="4">
    <mergeCell ref="M9:N9"/>
    <mergeCell ref="G1:N1"/>
    <mergeCell ref="P1:X1"/>
    <mergeCell ref="W9:X9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2116"/>
  <sheetViews>
    <sheetView topLeftCell="I1" workbookViewId="0">
      <selection activeCell="T1" sqref="T1:V181"/>
    </sheetView>
  </sheetViews>
  <sheetFormatPr defaultRowHeight="15" x14ac:dyDescent="0.25"/>
  <cols>
    <col min="3" max="3" width="6.42578125" customWidth="1"/>
    <col min="4" max="4" width="7.140625" customWidth="1"/>
    <col min="5" max="5" width="6.28515625" customWidth="1"/>
    <col min="6" max="6" width="8" customWidth="1"/>
    <col min="7" max="7" width="10.28515625" customWidth="1"/>
    <col min="9" max="9" width="13.7109375" customWidth="1"/>
    <col min="11" max="11" width="15" customWidth="1"/>
  </cols>
  <sheetData>
    <row r="1" spans="1:22" x14ac:dyDescent="0.25">
      <c r="A1" s="69" t="s">
        <v>10</v>
      </c>
      <c r="B1" s="69" t="s">
        <v>6</v>
      </c>
      <c r="C1" s="69" t="s">
        <v>11</v>
      </c>
      <c r="D1" s="69" t="s">
        <v>12</v>
      </c>
      <c r="E1" s="69" t="s">
        <v>25</v>
      </c>
      <c r="F1" s="90" t="s">
        <v>26</v>
      </c>
      <c r="G1" s="91" t="s">
        <v>190</v>
      </c>
      <c r="H1" s="58" t="s">
        <v>27</v>
      </c>
      <c r="I1" s="58" t="s">
        <v>28</v>
      </c>
      <c r="J1" s="203" t="s">
        <v>29</v>
      </c>
      <c r="K1" s="203"/>
      <c r="N1" t="s">
        <v>374</v>
      </c>
      <c r="O1" t="s">
        <v>10</v>
      </c>
      <c r="P1" t="s">
        <v>6</v>
      </c>
      <c r="Q1" t="s">
        <v>25</v>
      </c>
      <c r="R1" t="s">
        <v>190</v>
      </c>
      <c r="T1" t="s">
        <v>191</v>
      </c>
      <c r="U1" t="s">
        <v>10</v>
      </c>
      <c r="V1" t="s">
        <v>375</v>
      </c>
    </row>
    <row r="2" spans="1:22" x14ac:dyDescent="0.25">
      <c r="A2" s="70">
        <v>1</v>
      </c>
      <c r="B2" s="70">
        <v>1</v>
      </c>
      <c r="C2" s="71">
        <v>34.093321795653125</v>
      </c>
      <c r="D2" s="71">
        <v>20.639654999999998</v>
      </c>
      <c r="E2" s="53">
        <f>C2/PI()</f>
        <v>10.852241380401697</v>
      </c>
      <c r="F2" s="47">
        <f>1/E2</f>
        <v>9.214686302554255E-2</v>
      </c>
      <c r="G2" s="17">
        <f>IF(D2=0,EXP($K$2+$K$3*F2)*$K$4,D2)</f>
        <v>20.639654999999998</v>
      </c>
      <c r="J2" s="52" t="s">
        <v>30</v>
      </c>
      <c r="K2" s="40">
        <v>3.5368092222802932</v>
      </c>
      <c r="N2" t="str">
        <f>CONCATENATE(O2,"#",P2)</f>
        <v>1#1</v>
      </c>
      <c r="O2">
        <v>1</v>
      </c>
      <c r="P2">
        <v>1</v>
      </c>
      <c r="Q2">
        <v>10.852241380401697</v>
      </c>
      <c r="R2">
        <v>20.639654999999998</v>
      </c>
      <c r="T2" t="s">
        <v>193</v>
      </c>
      <c r="U2">
        <v>1</v>
      </c>
      <c r="V2">
        <f>VLOOKUP(T2,$N$1:$R$2125,5,FALSE)</f>
        <v>23.090025000000001</v>
      </c>
    </row>
    <row r="3" spans="1:22" x14ac:dyDescent="0.25">
      <c r="A3" s="70">
        <v>1</v>
      </c>
      <c r="B3" s="70">
        <v>2</v>
      </c>
      <c r="C3" s="71">
        <v>41.589744961564797</v>
      </c>
      <c r="D3" s="71">
        <v>22.6188</v>
      </c>
      <c r="E3" s="53">
        <f t="shared" ref="E3:E66" si="0">C3/PI()</f>
        <v>13.238426985128573</v>
      </c>
      <c r="F3" s="47">
        <f t="shared" ref="F3:F66" si="1">1/E3</f>
        <v>7.5537675369086746E-2</v>
      </c>
      <c r="G3" s="17">
        <f t="shared" ref="G3:G66" si="2">IF(D3=0,EXP($K$2+$K$3*F3)*$K$4,D3)</f>
        <v>22.6188</v>
      </c>
      <c r="J3" s="52" t="s">
        <v>31</v>
      </c>
      <c r="K3" s="40">
        <v>-6.9765169461506211</v>
      </c>
      <c r="N3" t="str">
        <f t="shared" ref="N3:N66" si="3">CONCATENATE(O3,"#",P3)</f>
        <v>1#2</v>
      </c>
      <c r="O3">
        <v>1</v>
      </c>
      <c r="P3">
        <v>2</v>
      </c>
      <c r="Q3">
        <v>13.238426985128573</v>
      </c>
      <c r="R3">
        <v>22.6188</v>
      </c>
      <c r="T3" t="s">
        <v>194</v>
      </c>
      <c r="U3">
        <v>1</v>
      </c>
      <c r="V3">
        <f t="shared" ref="V3:V66" si="4">VLOOKUP(T3,$N$1:$R$2125,5,FALSE)</f>
        <v>22.713045000000001</v>
      </c>
    </row>
    <row r="4" spans="1:22" x14ac:dyDescent="0.25">
      <c r="A4" s="70">
        <v>1</v>
      </c>
      <c r="B4" s="70">
        <v>3</v>
      </c>
      <c r="C4" s="71">
        <v>40.049384037062396</v>
      </c>
      <c r="D4" s="71">
        <v>21.959085000000002</v>
      </c>
      <c r="E4" s="53">
        <f t="shared" si="0"/>
        <v>12.748114874568255</v>
      </c>
      <c r="F4" s="47">
        <f t="shared" si="1"/>
        <v>7.844297057559009E-2</v>
      </c>
      <c r="G4" s="17">
        <f t="shared" si="2"/>
        <v>21.959085000000002</v>
      </c>
      <c r="J4" t="s">
        <v>189</v>
      </c>
      <c r="K4" s="188">
        <v>1.0036320000000001</v>
      </c>
      <c r="N4" t="str">
        <f t="shared" si="3"/>
        <v>1#3</v>
      </c>
      <c r="O4">
        <v>1</v>
      </c>
      <c r="P4">
        <v>3</v>
      </c>
      <c r="Q4">
        <v>12.748114874568255</v>
      </c>
      <c r="R4">
        <v>21.959085000000002</v>
      </c>
      <c r="T4" t="s">
        <v>195</v>
      </c>
      <c r="U4">
        <v>1</v>
      </c>
      <c r="V4">
        <f t="shared" si="4"/>
        <v>23.37276</v>
      </c>
    </row>
    <row r="5" spans="1:22" x14ac:dyDescent="0.25">
      <c r="A5" s="70">
        <v>1</v>
      </c>
      <c r="B5" s="70">
        <v>4</v>
      </c>
      <c r="C5" s="71">
        <v>36.557899274856965</v>
      </c>
      <c r="D5" s="71">
        <v>21.676349999999999</v>
      </c>
      <c r="E5" s="53">
        <f t="shared" si="0"/>
        <v>11.636740757298204</v>
      </c>
      <c r="F5" s="47">
        <f t="shared" si="1"/>
        <v>8.5934714956404853E-2</v>
      </c>
      <c r="G5" s="17">
        <f t="shared" si="2"/>
        <v>21.676349999999999</v>
      </c>
      <c r="N5" t="str">
        <f t="shared" si="3"/>
        <v>1#4</v>
      </c>
      <c r="O5">
        <v>1</v>
      </c>
      <c r="P5">
        <v>4</v>
      </c>
      <c r="Q5">
        <v>11.636740757298204</v>
      </c>
      <c r="R5">
        <v>21.676349999999999</v>
      </c>
      <c r="T5" t="s">
        <v>196</v>
      </c>
      <c r="U5">
        <v>1</v>
      </c>
      <c r="V5">
        <f t="shared" si="4"/>
        <v>22.807289999999998</v>
      </c>
    </row>
    <row r="6" spans="1:22" x14ac:dyDescent="0.25">
      <c r="A6" s="70">
        <v>1</v>
      </c>
      <c r="B6" s="70">
        <v>5</v>
      </c>
      <c r="C6" s="71">
        <v>41.384363504964476</v>
      </c>
      <c r="D6" s="71">
        <v>22.241820000000001</v>
      </c>
      <c r="E6" s="53">
        <f t="shared" si="0"/>
        <v>13.173052037053862</v>
      </c>
      <c r="F6" s="47">
        <f t="shared" si="1"/>
        <v>7.5912552169925901E-2</v>
      </c>
      <c r="G6" s="17">
        <f t="shared" si="2"/>
        <v>22.241820000000001</v>
      </c>
      <c r="N6" t="str">
        <f t="shared" si="3"/>
        <v>1#5</v>
      </c>
      <c r="O6">
        <v>1</v>
      </c>
      <c r="P6">
        <v>5</v>
      </c>
      <c r="Q6">
        <v>13.173052037053862</v>
      </c>
      <c r="R6">
        <v>22.241820000000001</v>
      </c>
      <c r="T6" t="s">
        <v>197</v>
      </c>
      <c r="U6">
        <v>1</v>
      </c>
      <c r="V6">
        <f t="shared" si="4"/>
        <v>23.278514999999999</v>
      </c>
    </row>
    <row r="7" spans="1:22" x14ac:dyDescent="0.25">
      <c r="A7" s="70">
        <v>1</v>
      </c>
      <c r="B7" s="70">
        <v>6</v>
      </c>
      <c r="C7" s="71">
        <v>28.548022467444486</v>
      </c>
      <c r="D7" s="71">
        <v>17.058344999999999</v>
      </c>
      <c r="E7" s="53">
        <f t="shared" si="0"/>
        <v>9.0871177823845546</v>
      </c>
      <c r="F7" s="47">
        <f t="shared" si="1"/>
        <v>0.11004589397295009</v>
      </c>
      <c r="G7" s="17">
        <f t="shared" si="2"/>
        <v>17.058344999999999</v>
      </c>
      <c r="N7" t="str">
        <f t="shared" si="3"/>
        <v>1#6</v>
      </c>
      <c r="O7">
        <v>1</v>
      </c>
      <c r="P7">
        <v>6</v>
      </c>
      <c r="Q7">
        <v>9.0871177823845546</v>
      </c>
      <c r="R7">
        <v>17.058344999999999</v>
      </c>
      <c r="T7" t="s">
        <v>198</v>
      </c>
      <c r="U7">
        <v>1</v>
      </c>
      <c r="V7">
        <f t="shared" si="4"/>
        <v>21.390793028456368</v>
      </c>
    </row>
    <row r="8" spans="1:22" x14ac:dyDescent="0.25">
      <c r="A8" s="70">
        <v>1</v>
      </c>
      <c r="B8" s="70">
        <v>7</v>
      </c>
      <c r="C8" s="71">
        <v>41.076291320064001</v>
      </c>
      <c r="D8" s="71">
        <v>22.713045000000001</v>
      </c>
      <c r="E8" s="53">
        <f t="shared" si="0"/>
        <v>13.074989614941801</v>
      </c>
      <c r="F8" s="47">
        <f t="shared" si="1"/>
        <v>7.6481896311200337E-2</v>
      </c>
      <c r="G8" s="17">
        <f t="shared" si="2"/>
        <v>22.713045000000001</v>
      </c>
      <c r="N8" t="str">
        <f t="shared" si="3"/>
        <v>1#7</v>
      </c>
      <c r="O8">
        <v>1</v>
      </c>
      <c r="P8">
        <v>7</v>
      </c>
      <c r="Q8">
        <v>13.074989614941801</v>
      </c>
      <c r="R8">
        <v>22.713045000000001</v>
      </c>
      <c r="T8" t="s">
        <v>199</v>
      </c>
      <c r="U8">
        <v>2</v>
      </c>
      <c r="V8">
        <f t="shared" si="4"/>
        <v>23.090025000000001</v>
      </c>
    </row>
    <row r="9" spans="1:22" x14ac:dyDescent="0.25">
      <c r="A9" s="70">
        <v>1</v>
      </c>
      <c r="B9" s="70">
        <v>8</v>
      </c>
      <c r="C9" s="71">
        <v>44.054322440768637</v>
      </c>
      <c r="D9" s="71">
        <v>22.995779999999996</v>
      </c>
      <c r="E9" s="53">
        <f t="shared" si="0"/>
        <v>14.02292636202508</v>
      </c>
      <c r="F9" s="47">
        <f t="shared" si="1"/>
        <v>7.1311791432354638E-2</v>
      </c>
      <c r="G9" s="17">
        <f t="shared" si="2"/>
        <v>22.995779999999996</v>
      </c>
      <c r="N9" t="str">
        <f t="shared" si="3"/>
        <v>1#8</v>
      </c>
      <c r="O9">
        <v>1</v>
      </c>
      <c r="P9">
        <v>8</v>
      </c>
      <c r="Q9">
        <v>14.02292636202508</v>
      </c>
      <c r="R9">
        <v>22.995779999999996</v>
      </c>
      <c r="T9" t="s">
        <v>200</v>
      </c>
      <c r="U9">
        <v>2</v>
      </c>
      <c r="V9">
        <f t="shared" si="4"/>
        <v>21.393615</v>
      </c>
    </row>
    <row r="10" spans="1:22" x14ac:dyDescent="0.25">
      <c r="A10" s="70">
        <v>1</v>
      </c>
      <c r="B10" s="70">
        <v>9</v>
      </c>
      <c r="C10" s="71">
        <v>43.746250255868162</v>
      </c>
      <c r="D10" s="71">
        <v>23.090025000000001</v>
      </c>
      <c r="E10" s="53">
        <f t="shared" si="0"/>
        <v>13.924863939913019</v>
      </c>
      <c r="F10" s="47">
        <f t="shared" si="1"/>
        <v>7.181398714666698E-2</v>
      </c>
      <c r="G10" s="17">
        <f t="shared" si="2"/>
        <v>23.090025000000001</v>
      </c>
      <c r="N10" t="str">
        <f t="shared" si="3"/>
        <v>1#9</v>
      </c>
      <c r="O10">
        <v>1</v>
      </c>
      <c r="P10">
        <v>9</v>
      </c>
      <c r="Q10">
        <v>13.924863939913019</v>
      </c>
      <c r="R10">
        <v>23.090025000000001</v>
      </c>
      <c r="T10" t="s">
        <v>201</v>
      </c>
      <c r="U10">
        <v>2</v>
      </c>
      <c r="V10">
        <f t="shared" si="4"/>
        <v>23.37276</v>
      </c>
    </row>
    <row r="11" spans="1:22" x14ac:dyDescent="0.25">
      <c r="A11" s="70">
        <v>1</v>
      </c>
      <c r="B11" s="70">
        <v>10</v>
      </c>
      <c r="C11" s="71">
        <v>28.342641010844162</v>
      </c>
      <c r="D11" s="71">
        <v>17.718060000000001</v>
      </c>
      <c r="E11" s="53">
        <f t="shared" si="0"/>
        <v>9.021742834309844</v>
      </c>
      <c r="F11" s="47">
        <f t="shared" si="1"/>
        <v>0.11084332798724685</v>
      </c>
      <c r="G11" s="17">
        <f t="shared" si="2"/>
        <v>17.718060000000001</v>
      </c>
      <c r="N11" t="str">
        <f t="shared" si="3"/>
        <v>1#10</v>
      </c>
      <c r="O11">
        <v>1</v>
      </c>
      <c r="P11">
        <v>10</v>
      </c>
      <c r="Q11">
        <v>9.021742834309844</v>
      </c>
      <c r="R11">
        <v>17.718060000000001</v>
      </c>
      <c r="T11" t="s">
        <v>202</v>
      </c>
      <c r="U11">
        <v>2</v>
      </c>
      <c r="V11">
        <f t="shared" si="4"/>
        <v>23.184270000000001</v>
      </c>
    </row>
    <row r="12" spans="1:22" x14ac:dyDescent="0.25">
      <c r="A12" s="70">
        <v>1</v>
      </c>
      <c r="B12" s="70">
        <v>11</v>
      </c>
      <c r="C12" s="71">
        <v>36.455208546556797</v>
      </c>
      <c r="D12" s="71">
        <v>0</v>
      </c>
      <c r="E12" s="53">
        <f t="shared" si="0"/>
        <v>11.604053283260848</v>
      </c>
      <c r="F12" s="47">
        <f t="shared" si="1"/>
        <v>8.6176784576000379E-2</v>
      </c>
      <c r="G12" s="17">
        <f t="shared" si="2"/>
        <v>18.901113667502113</v>
      </c>
      <c r="N12" t="str">
        <f t="shared" si="3"/>
        <v>1#11</v>
      </c>
      <c r="O12">
        <v>1</v>
      </c>
      <c r="P12">
        <v>11</v>
      </c>
      <c r="Q12">
        <v>11.604053283260848</v>
      </c>
      <c r="R12">
        <v>18.901113667502113</v>
      </c>
      <c r="T12" t="s">
        <v>203</v>
      </c>
      <c r="U12">
        <v>2</v>
      </c>
      <c r="V12">
        <f t="shared" si="4"/>
        <v>21.487860000000001</v>
      </c>
    </row>
    <row r="13" spans="1:22" x14ac:dyDescent="0.25">
      <c r="A13" s="70">
        <v>1</v>
      </c>
      <c r="B13" s="70">
        <v>12</v>
      </c>
      <c r="C13" s="71">
        <v>26.1861357165408</v>
      </c>
      <c r="D13" s="71">
        <v>0</v>
      </c>
      <c r="E13" s="53">
        <f t="shared" si="0"/>
        <v>8.3353058795253983</v>
      </c>
      <c r="F13" s="47">
        <f t="shared" si="1"/>
        <v>0.11997160205678484</v>
      </c>
      <c r="G13" s="17">
        <f t="shared" si="2"/>
        <v>14.931166319497459</v>
      </c>
      <c r="N13" t="str">
        <f t="shared" si="3"/>
        <v>1#12</v>
      </c>
      <c r="O13">
        <v>1</v>
      </c>
      <c r="P13">
        <v>12</v>
      </c>
      <c r="Q13">
        <v>8.3353058795253983</v>
      </c>
      <c r="R13">
        <v>14.931166319497459</v>
      </c>
      <c r="T13" t="s">
        <v>204</v>
      </c>
      <c r="U13">
        <v>2</v>
      </c>
      <c r="V13">
        <f t="shared" si="4"/>
        <v>21.724985445446539</v>
      </c>
    </row>
    <row r="14" spans="1:22" x14ac:dyDescent="0.25">
      <c r="A14" s="70">
        <v>1</v>
      </c>
      <c r="B14" s="70">
        <v>13</v>
      </c>
      <c r="C14" s="71">
        <v>35.222919806954877</v>
      </c>
      <c r="D14" s="71">
        <v>0</v>
      </c>
      <c r="E14" s="53">
        <f t="shared" si="0"/>
        <v>11.211803594812594</v>
      </c>
      <c r="F14" s="47">
        <f t="shared" si="1"/>
        <v>8.919171581481089E-2</v>
      </c>
      <c r="G14" s="17">
        <f t="shared" si="2"/>
        <v>18.507704885117342</v>
      </c>
      <c r="N14" t="str">
        <f t="shared" si="3"/>
        <v>1#13</v>
      </c>
      <c r="O14">
        <v>1</v>
      </c>
      <c r="P14">
        <v>13</v>
      </c>
      <c r="Q14">
        <v>11.211803594812594</v>
      </c>
      <c r="R14">
        <v>18.507704885117342</v>
      </c>
      <c r="T14" t="s">
        <v>205</v>
      </c>
      <c r="U14">
        <v>3</v>
      </c>
      <c r="V14">
        <f t="shared" si="4"/>
        <v>20.733899999999998</v>
      </c>
    </row>
    <row r="15" spans="1:22" x14ac:dyDescent="0.25">
      <c r="A15" s="70">
        <v>1</v>
      </c>
      <c r="B15" s="70">
        <v>14</v>
      </c>
      <c r="C15" s="71">
        <v>40.460146950263038</v>
      </c>
      <c r="D15" s="71">
        <v>0</v>
      </c>
      <c r="E15" s="53">
        <f t="shared" si="0"/>
        <v>12.878864770717673</v>
      </c>
      <c r="F15" s="47">
        <f t="shared" si="1"/>
        <v>7.7646595239797306E-2</v>
      </c>
      <c r="G15" s="17">
        <f t="shared" si="2"/>
        <v>20.060081693717951</v>
      </c>
      <c r="N15" t="str">
        <f t="shared" si="3"/>
        <v>1#14</v>
      </c>
      <c r="O15">
        <v>1</v>
      </c>
      <c r="P15">
        <v>14</v>
      </c>
      <c r="Q15">
        <v>12.878864770717673</v>
      </c>
      <c r="R15">
        <v>20.060081693717951</v>
      </c>
      <c r="T15" t="s">
        <v>206</v>
      </c>
      <c r="U15">
        <v>3</v>
      </c>
      <c r="V15">
        <f t="shared" si="4"/>
        <v>20.733899999999998</v>
      </c>
    </row>
    <row r="16" spans="1:22" x14ac:dyDescent="0.25">
      <c r="A16" s="70">
        <v>1</v>
      </c>
      <c r="B16" s="70">
        <v>15</v>
      </c>
      <c r="C16" s="71">
        <v>20.538145660032001</v>
      </c>
      <c r="D16" s="71">
        <v>0</v>
      </c>
      <c r="E16" s="53">
        <f t="shared" si="0"/>
        <v>6.5374948074709005</v>
      </c>
      <c r="F16" s="47">
        <f t="shared" si="1"/>
        <v>0.15296379262240067</v>
      </c>
      <c r="G16" s="17">
        <f t="shared" si="2"/>
        <v>11.861289934664331</v>
      </c>
      <c r="N16" t="str">
        <f t="shared" si="3"/>
        <v>1#15</v>
      </c>
      <c r="O16">
        <v>1</v>
      </c>
      <c r="P16">
        <v>15</v>
      </c>
      <c r="Q16">
        <v>6.5374948074709005</v>
      </c>
      <c r="R16">
        <v>11.861289934664331</v>
      </c>
      <c r="T16" t="s">
        <v>207</v>
      </c>
      <c r="U16">
        <v>3</v>
      </c>
      <c r="V16">
        <f t="shared" si="4"/>
        <v>20.54541</v>
      </c>
    </row>
    <row r="17" spans="1:22" x14ac:dyDescent="0.25">
      <c r="A17" s="70">
        <v>1</v>
      </c>
      <c r="B17" s="70">
        <v>16</v>
      </c>
      <c r="C17" s="71">
        <v>40.562837678563213</v>
      </c>
      <c r="D17" s="71">
        <v>0</v>
      </c>
      <c r="E17" s="53">
        <f t="shared" si="0"/>
        <v>12.911552244755033</v>
      </c>
      <c r="F17" s="47">
        <f t="shared" si="1"/>
        <v>7.7450021580962342E-2</v>
      </c>
      <c r="G17" s="17">
        <f t="shared" si="2"/>
        <v>20.087610951450991</v>
      </c>
      <c r="N17" t="str">
        <f t="shared" si="3"/>
        <v>1#16</v>
      </c>
      <c r="O17">
        <v>1</v>
      </c>
      <c r="P17">
        <v>16</v>
      </c>
      <c r="Q17">
        <v>12.911552244755033</v>
      </c>
      <c r="R17">
        <v>20.087610951450991</v>
      </c>
      <c r="T17" t="s">
        <v>208</v>
      </c>
      <c r="U17">
        <v>3</v>
      </c>
      <c r="V17">
        <f t="shared" si="4"/>
        <v>20.074185</v>
      </c>
    </row>
    <row r="18" spans="1:22" x14ac:dyDescent="0.25">
      <c r="A18" s="70">
        <v>1</v>
      </c>
      <c r="B18" s="70">
        <v>17</v>
      </c>
      <c r="C18" s="71">
        <v>18.997784735529599</v>
      </c>
      <c r="D18" s="71">
        <v>0</v>
      </c>
      <c r="E18" s="53">
        <f t="shared" si="0"/>
        <v>6.0471826969105829</v>
      </c>
      <c r="F18" s="47">
        <f t="shared" si="1"/>
        <v>0.1653662622944872</v>
      </c>
      <c r="G18" s="17">
        <f t="shared" si="2"/>
        <v>10.878127385122587</v>
      </c>
      <c r="N18" t="str">
        <f t="shared" si="3"/>
        <v>1#17</v>
      </c>
      <c r="O18">
        <v>1</v>
      </c>
      <c r="P18">
        <v>17</v>
      </c>
      <c r="Q18">
        <v>6.0471826969105829</v>
      </c>
      <c r="R18">
        <v>10.878127385122587</v>
      </c>
      <c r="T18" t="s">
        <v>209</v>
      </c>
      <c r="U18">
        <v>3</v>
      </c>
      <c r="V18">
        <f t="shared" si="4"/>
        <v>19.791449999999998</v>
      </c>
    </row>
    <row r="19" spans="1:22" x14ac:dyDescent="0.25">
      <c r="A19" s="70">
        <v>1</v>
      </c>
      <c r="B19" s="70">
        <v>18</v>
      </c>
      <c r="C19" s="71">
        <v>38.817095297460476</v>
      </c>
      <c r="D19" s="71">
        <v>0</v>
      </c>
      <c r="E19" s="53">
        <f t="shared" si="0"/>
        <v>12.355865186120001</v>
      </c>
      <c r="F19" s="47">
        <f t="shared" si="1"/>
        <v>8.0933223609735816E-2</v>
      </c>
      <c r="G19" s="17">
        <f t="shared" si="2"/>
        <v>19.605352907509864</v>
      </c>
      <c r="N19" t="str">
        <f t="shared" si="3"/>
        <v>1#18</v>
      </c>
      <c r="O19">
        <v>1</v>
      </c>
      <c r="P19">
        <v>18</v>
      </c>
      <c r="Q19">
        <v>12.355865186120001</v>
      </c>
      <c r="R19">
        <v>19.605352907509864</v>
      </c>
      <c r="T19" t="s">
        <v>210</v>
      </c>
      <c r="U19">
        <v>3</v>
      </c>
      <c r="V19">
        <f t="shared" si="4"/>
        <v>20.223744751312644</v>
      </c>
    </row>
    <row r="20" spans="1:22" x14ac:dyDescent="0.25">
      <c r="A20" s="70">
        <v>1</v>
      </c>
      <c r="B20" s="70">
        <v>19</v>
      </c>
      <c r="C20" s="71">
        <v>42.616652244566389</v>
      </c>
      <c r="D20" s="71">
        <v>0</v>
      </c>
      <c r="E20" s="53">
        <f t="shared" si="0"/>
        <v>13.565301725502115</v>
      </c>
      <c r="F20" s="47">
        <f t="shared" si="1"/>
        <v>7.3717490420434073E-2</v>
      </c>
      <c r="G20" s="17">
        <f t="shared" si="2"/>
        <v>20.617563741658525</v>
      </c>
      <c r="N20" t="str">
        <f t="shared" si="3"/>
        <v>1#19</v>
      </c>
      <c r="O20">
        <v>1</v>
      </c>
      <c r="P20">
        <v>19</v>
      </c>
      <c r="Q20">
        <v>13.565301725502115</v>
      </c>
      <c r="R20">
        <v>20.617563741658525</v>
      </c>
      <c r="T20" t="s">
        <v>211</v>
      </c>
      <c r="U20">
        <v>4</v>
      </c>
      <c r="V20">
        <f t="shared" si="4"/>
        <v>20.54541</v>
      </c>
    </row>
    <row r="21" spans="1:22" x14ac:dyDescent="0.25">
      <c r="A21" s="70">
        <v>1</v>
      </c>
      <c r="B21" s="70">
        <v>20</v>
      </c>
      <c r="C21" s="71">
        <v>40.254765493662724</v>
      </c>
      <c r="D21" s="71">
        <v>0</v>
      </c>
      <c r="E21" s="53">
        <f t="shared" si="0"/>
        <v>12.813489822642966</v>
      </c>
      <c r="F21" s="47">
        <f t="shared" si="1"/>
        <v>7.8042751337959515E-2</v>
      </c>
      <c r="G21" s="17">
        <f t="shared" si="2"/>
        <v>20.004716390177972</v>
      </c>
      <c r="N21" t="str">
        <f t="shared" si="3"/>
        <v>1#20</v>
      </c>
      <c r="O21">
        <v>1</v>
      </c>
      <c r="P21">
        <v>20</v>
      </c>
      <c r="Q21">
        <v>12.813489822642966</v>
      </c>
      <c r="R21">
        <v>20.004716390177972</v>
      </c>
      <c r="T21" t="s">
        <v>212</v>
      </c>
      <c r="U21">
        <v>4</v>
      </c>
      <c r="V21">
        <f t="shared" si="4"/>
        <v>20.733899999999998</v>
      </c>
    </row>
    <row r="22" spans="1:22" x14ac:dyDescent="0.25">
      <c r="A22" s="70">
        <v>1</v>
      </c>
      <c r="B22" s="70">
        <v>21</v>
      </c>
      <c r="C22" s="71">
        <v>42.822033701166731</v>
      </c>
      <c r="D22" s="71">
        <v>0</v>
      </c>
      <c r="E22" s="53">
        <f t="shared" si="0"/>
        <v>13.630676673576831</v>
      </c>
      <c r="F22" s="47">
        <f t="shared" si="1"/>
        <v>7.3363929315300058E-2</v>
      </c>
      <c r="G22" s="17">
        <f t="shared" si="2"/>
        <v>20.668482313373051</v>
      </c>
      <c r="N22" t="str">
        <f t="shared" si="3"/>
        <v>1#21</v>
      </c>
      <c r="O22">
        <v>1</v>
      </c>
      <c r="P22">
        <v>21</v>
      </c>
      <c r="Q22">
        <v>13.630676673576831</v>
      </c>
      <c r="R22">
        <v>20.668482313373051</v>
      </c>
      <c r="T22" t="s">
        <v>213</v>
      </c>
      <c r="U22">
        <v>4</v>
      </c>
      <c r="V22">
        <f t="shared" si="4"/>
        <v>21.016635000000001</v>
      </c>
    </row>
    <row r="23" spans="1:22" x14ac:dyDescent="0.25">
      <c r="A23" s="70">
        <v>1</v>
      </c>
      <c r="B23" s="70">
        <v>22</v>
      </c>
      <c r="C23" s="71">
        <v>41.076291320064001</v>
      </c>
      <c r="D23" s="71">
        <v>0</v>
      </c>
      <c r="E23" s="53">
        <f t="shared" si="0"/>
        <v>13.074989614941801</v>
      </c>
      <c r="F23" s="47">
        <f t="shared" si="1"/>
        <v>7.6481896311200337E-2</v>
      </c>
      <c r="G23" s="17">
        <f t="shared" si="2"/>
        <v>20.223744751312644</v>
      </c>
      <c r="N23" t="str">
        <f t="shared" si="3"/>
        <v>1#22</v>
      </c>
      <c r="O23">
        <v>1</v>
      </c>
      <c r="P23">
        <v>22</v>
      </c>
      <c r="Q23">
        <v>13.074989614941801</v>
      </c>
      <c r="R23">
        <v>20.223744751312644</v>
      </c>
      <c r="T23" t="s">
        <v>214</v>
      </c>
      <c r="U23">
        <v>4</v>
      </c>
      <c r="V23">
        <f t="shared" si="4"/>
        <v>20.733899999999998</v>
      </c>
    </row>
    <row r="24" spans="1:22" x14ac:dyDescent="0.25">
      <c r="A24" s="70">
        <v>1</v>
      </c>
      <c r="B24" s="70">
        <v>23</v>
      </c>
      <c r="C24" s="71">
        <v>39.022476754060804</v>
      </c>
      <c r="D24" s="71">
        <v>0</v>
      </c>
      <c r="E24" s="53">
        <f t="shared" si="0"/>
        <v>12.421240134194713</v>
      </c>
      <c r="F24" s="47">
        <f t="shared" si="1"/>
        <v>8.0507259274947701E-2</v>
      </c>
      <c r="G24" s="17">
        <f t="shared" si="2"/>
        <v>19.663701720065681</v>
      </c>
      <c r="N24" t="str">
        <f t="shared" si="3"/>
        <v>1#23</v>
      </c>
      <c r="O24">
        <v>1</v>
      </c>
      <c r="P24">
        <v>23</v>
      </c>
      <c r="Q24">
        <v>12.421240134194713</v>
      </c>
      <c r="R24">
        <v>19.663701720065681</v>
      </c>
      <c r="T24" t="s">
        <v>215</v>
      </c>
      <c r="U24">
        <v>4</v>
      </c>
      <c r="V24">
        <f t="shared" si="4"/>
        <v>19.791449999999998</v>
      </c>
    </row>
    <row r="25" spans="1:22" x14ac:dyDescent="0.25">
      <c r="A25" s="70">
        <v>1</v>
      </c>
      <c r="B25" s="70">
        <v>24</v>
      </c>
      <c r="C25" s="71">
        <v>42.513961516266249</v>
      </c>
      <c r="D25" s="71">
        <v>0</v>
      </c>
      <c r="E25" s="53">
        <f t="shared" si="0"/>
        <v>13.532614251464768</v>
      </c>
      <c r="F25" s="47">
        <f t="shared" si="1"/>
        <v>7.3895551991497888E-2</v>
      </c>
      <c r="G25" s="17">
        <f t="shared" si="2"/>
        <v>20.591967483769345</v>
      </c>
      <c r="N25" t="str">
        <f t="shared" si="3"/>
        <v>1#24</v>
      </c>
      <c r="O25">
        <v>1</v>
      </c>
      <c r="P25">
        <v>24</v>
      </c>
      <c r="Q25">
        <v>13.532614251464768</v>
      </c>
      <c r="R25">
        <v>20.591967483769345</v>
      </c>
      <c r="T25" t="s">
        <v>216</v>
      </c>
      <c r="U25">
        <v>4</v>
      </c>
      <c r="V25">
        <f t="shared" si="4"/>
        <v>19.320224999999997</v>
      </c>
    </row>
    <row r="26" spans="1:22" x14ac:dyDescent="0.25">
      <c r="A26" s="70">
        <v>1</v>
      </c>
      <c r="B26" s="70">
        <v>25</v>
      </c>
      <c r="C26" s="71">
        <v>43.951631712468469</v>
      </c>
      <c r="D26" s="71">
        <v>0</v>
      </c>
      <c r="E26" s="53">
        <f t="shared" si="0"/>
        <v>13.990238887987724</v>
      </c>
      <c r="F26" s="47">
        <f t="shared" si="1"/>
        <v>7.1478407767476965E-2</v>
      </c>
      <c r="G26" s="17">
        <f t="shared" si="2"/>
        <v>20.942159318052049</v>
      </c>
      <c r="N26" t="str">
        <f t="shared" si="3"/>
        <v>1#25</v>
      </c>
      <c r="O26">
        <v>1</v>
      </c>
      <c r="P26">
        <v>25</v>
      </c>
      <c r="Q26">
        <v>13.990238887987724</v>
      </c>
      <c r="R26">
        <v>20.942159318052049</v>
      </c>
      <c r="T26" t="s">
        <v>217</v>
      </c>
      <c r="U26">
        <v>5</v>
      </c>
      <c r="V26">
        <f t="shared" si="4"/>
        <v>19.791449999999998</v>
      </c>
    </row>
    <row r="27" spans="1:22" x14ac:dyDescent="0.25">
      <c r="A27" s="70">
        <v>1</v>
      </c>
      <c r="B27" s="70">
        <v>26</v>
      </c>
      <c r="C27" s="71">
        <v>34.298703252253439</v>
      </c>
      <c r="D27" s="71">
        <v>0</v>
      </c>
      <c r="E27" s="53">
        <f t="shared" si="0"/>
        <v>10.917616328476404</v>
      </c>
      <c r="F27" s="47">
        <f t="shared" si="1"/>
        <v>9.1595085402635126E-2</v>
      </c>
      <c r="G27" s="17">
        <f t="shared" si="2"/>
        <v>18.199970569112946</v>
      </c>
      <c r="N27" t="str">
        <f t="shared" si="3"/>
        <v>1#26</v>
      </c>
      <c r="O27">
        <v>1</v>
      </c>
      <c r="P27">
        <v>26</v>
      </c>
      <c r="Q27">
        <v>10.917616328476404</v>
      </c>
      <c r="R27">
        <v>18.199970569112946</v>
      </c>
      <c r="T27" t="s">
        <v>218</v>
      </c>
      <c r="U27">
        <v>5</v>
      </c>
      <c r="V27">
        <f t="shared" si="4"/>
        <v>19.508714999999999</v>
      </c>
    </row>
    <row r="28" spans="1:22" x14ac:dyDescent="0.25">
      <c r="A28" s="70">
        <v>1</v>
      </c>
      <c r="B28" s="70">
        <v>27</v>
      </c>
      <c r="C28" s="71">
        <v>42.616652244566389</v>
      </c>
      <c r="D28" s="71">
        <v>0</v>
      </c>
      <c r="E28" s="53">
        <f t="shared" si="0"/>
        <v>13.565301725502115</v>
      </c>
      <c r="F28" s="47">
        <f t="shared" si="1"/>
        <v>7.3717490420434073E-2</v>
      </c>
      <c r="G28" s="17">
        <f t="shared" si="2"/>
        <v>20.617563741658525</v>
      </c>
      <c r="N28" t="str">
        <f t="shared" si="3"/>
        <v>1#27</v>
      </c>
      <c r="O28">
        <v>1</v>
      </c>
      <c r="P28">
        <v>27</v>
      </c>
      <c r="Q28">
        <v>13.565301725502115</v>
      </c>
      <c r="R28">
        <v>20.617563741658525</v>
      </c>
      <c r="T28" t="s">
        <v>219</v>
      </c>
      <c r="U28">
        <v>5</v>
      </c>
      <c r="V28">
        <f t="shared" si="4"/>
        <v>19.885695000000002</v>
      </c>
    </row>
    <row r="29" spans="1:22" x14ac:dyDescent="0.25">
      <c r="A29" s="70">
        <v>1</v>
      </c>
      <c r="B29" s="70">
        <v>29</v>
      </c>
      <c r="C29" s="71">
        <v>50.626529051978871</v>
      </c>
      <c r="D29" s="71">
        <v>23.090025000000001</v>
      </c>
      <c r="E29" s="53">
        <f t="shared" si="0"/>
        <v>16.114924700415767</v>
      </c>
      <c r="F29" s="47">
        <f t="shared" si="1"/>
        <v>6.2054276925923205E-2</v>
      </c>
      <c r="G29" s="17">
        <f t="shared" si="2"/>
        <v>23.090025000000001</v>
      </c>
      <c r="N29" t="str">
        <f t="shared" si="3"/>
        <v>1#29</v>
      </c>
      <c r="O29">
        <v>1</v>
      </c>
      <c r="P29">
        <v>29</v>
      </c>
      <c r="Q29">
        <v>16.114924700415767</v>
      </c>
      <c r="R29">
        <v>23.090025000000001</v>
      </c>
      <c r="T29" t="s">
        <v>220</v>
      </c>
      <c r="U29">
        <v>5</v>
      </c>
      <c r="V29">
        <f t="shared" si="4"/>
        <v>19.414470000000001</v>
      </c>
    </row>
    <row r="30" spans="1:22" x14ac:dyDescent="0.25">
      <c r="A30" s="70">
        <v>1</v>
      </c>
      <c r="B30" s="70">
        <v>30</v>
      </c>
      <c r="C30" s="71">
        <v>29.472239022145924</v>
      </c>
      <c r="D30" s="71">
        <v>21.822749999999999</v>
      </c>
      <c r="E30" s="53">
        <f t="shared" si="0"/>
        <v>9.3813050487207441</v>
      </c>
      <c r="F30" s="47">
        <f t="shared" si="1"/>
        <v>0.10659497743721298</v>
      </c>
      <c r="G30" s="17">
        <f t="shared" si="2"/>
        <v>21.822749999999999</v>
      </c>
      <c r="N30" t="str">
        <f t="shared" si="3"/>
        <v>1#30</v>
      </c>
      <c r="O30">
        <v>1</v>
      </c>
      <c r="P30">
        <v>30</v>
      </c>
      <c r="Q30">
        <v>9.3813050487207441</v>
      </c>
      <c r="R30">
        <v>21.822749999999999</v>
      </c>
      <c r="T30" t="s">
        <v>221</v>
      </c>
      <c r="U30">
        <v>5</v>
      </c>
      <c r="V30">
        <f t="shared" si="4"/>
        <v>19.414470000000001</v>
      </c>
    </row>
    <row r="31" spans="1:22" x14ac:dyDescent="0.25">
      <c r="A31" s="70">
        <v>1</v>
      </c>
      <c r="B31" s="70">
        <v>31</v>
      </c>
      <c r="C31" s="71">
        <v>38.714404569160322</v>
      </c>
      <c r="D31" s="71">
        <v>0</v>
      </c>
      <c r="E31" s="53">
        <f t="shared" si="0"/>
        <v>12.323177712082648</v>
      </c>
      <c r="F31" s="47">
        <f t="shared" si="1"/>
        <v>8.1147900595438013E-2</v>
      </c>
      <c r="G31" s="17">
        <f t="shared" si="2"/>
        <v>19.576011994343048</v>
      </c>
      <c r="N31" t="str">
        <f t="shared" si="3"/>
        <v>1#31</v>
      </c>
      <c r="O31">
        <v>1</v>
      </c>
      <c r="P31">
        <v>31</v>
      </c>
      <c r="Q31">
        <v>12.323177712082648</v>
      </c>
      <c r="R31">
        <v>19.576011994343048</v>
      </c>
      <c r="T31" t="s">
        <v>222</v>
      </c>
      <c r="U31">
        <v>5</v>
      </c>
      <c r="V31">
        <f t="shared" si="4"/>
        <v>20.843869628786781</v>
      </c>
    </row>
    <row r="32" spans="1:22" x14ac:dyDescent="0.25">
      <c r="A32" s="70">
        <v>1</v>
      </c>
      <c r="B32" s="70">
        <v>33</v>
      </c>
      <c r="C32" s="71">
        <v>47.443116474673921</v>
      </c>
      <c r="D32" s="71">
        <v>22.713045000000001</v>
      </c>
      <c r="E32" s="53">
        <f t="shared" si="0"/>
        <v>15.10161300525778</v>
      </c>
      <c r="F32" s="47">
        <f t="shared" si="1"/>
        <v>6.6218092044329296E-2</v>
      </c>
      <c r="G32" s="17">
        <f t="shared" si="2"/>
        <v>22.713045000000001</v>
      </c>
      <c r="N32" t="str">
        <f t="shared" si="3"/>
        <v>1#33</v>
      </c>
      <c r="O32">
        <v>1</v>
      </c>
      <c r="P32">
        <v>33</v>
      </c>
      <c r="Q32">
        <v>15.10161300525778</v>
      </c>
      <c r="R32">
        <v>22.713045000000001</v>
      </c>
      <c r="T32" t="s">
        <v>223</v>
      </c>
      <c r="U32">
        <v>6</v>
      </c>
      <c r="V32">
        <f t="shared" si="4"/>
        <v>20.733899999999998</v>
      </c>
    </row>
    <row r="33" spans="1:22" x14ac:dyDescent="0.25">
      <c r="A33" s="70">
        <v>1</v>
      </c>
      <c r="B33" s="70">
        <v>34</v>
      </c>
      <c r="C33" s="71">
        <v>24.543084063738242</v>
      </c>
      <c r="D33" s="71">
        <v>0</v>
      </c>
      <c r="E33" s="53">
        <f t="shared" si="0"/>
        <v>7.8123062949277262</v>
      </c>
      <c r="F33" s="47">
        <f t="shared" si="1"/>
        <v>0.12800317374259471</v>
      </c>
      <c r="G33" s="17">
        <f t="shared" si="2"/>
        <v>14.117544740605373</v>
      </c>
      <c r="N33" t="str">
        <f t="shared" si="3"/>
        <v>1#34</v>
      </c>
      <c r="O33">
        <v>1</v>
      </c>
      <c r="P33">
        <v>34</v>
      </c>
      <c r="Q33">
        <v>7.8123062949277262</v>
      </c>
      <c r="R33">
        <v>14.117544740605373</v>
      </c>
      <c r="T33" t="s">
        <v>224</v>
      </c>
      <c r="U33">
        <v>6</v>
      </c>
      <c r="V33">
        <f t="shared" si="4"/>
        <v>20.733899999999998</v>
      </c>
    </row>
    <row r="34" spans="1:22" x14ac:dyDescent="0.25">
      <c r="A34" s="70">
        <v>1</v>
      </c>
      <c r="B34" s="70">
        <v>35</v>
      </c>
      <c r="C34" s="71">
        <v>45.389301908670717</v>
      </c>
      <c r="D34" s="71">
        <v>0</v>
      </c>
      <c r="E34" s="53">
        <f t="shared" si="0"/>
        <v>14.447863524510689</v>
      </c>
      <c r="F34" s="47">
        <f t="shared" si="1"/>
        <v>6.9214385801991254E-2</v>
      </c>
      <c r="G34" s="17">
        <f t="shared" si="2"/>
        <v>21.275566615491002</v>
      </c>
      <c r="N34" t="str">
        <f t="shared" si="3"/>
        <v>1#35</v>
      </c>
      <c r="O34">
        <v>1</v>
      </c>
      <c r="P34">
        <v>35</v>
      </c>
      <c r="Q34">
        <v>14.447863524510689</v>
      </c>
      <c r="R34">
        <v>21.275566615491002</v>
      </c>
      <c r="T34" t="s">
        <v>225</v>
      </c>
      <c r="U34">
        <v>6</v>
      </c>
      <c r="V34">
        <f t="shared" si="4"/>
        <v>20.92239</v>
      </c>
    </row>
    <row r="35" spans="1:22" x14ac:dyDescent="0.25">
      <c r="A35" s="70">
        <v>1</v>
      </c>
      <c r="B35" s="70">
        <v>36</v>
      </c>
      <c r="C35" s="71">
        <v>37.071352916357768</v>
      </c>
      <c r="D35" s="71">
        <v>0</v>
      </c>
      <c r="E35" s="53">
        <f t="shared" si="0"/>
        <v>11.800178127484978</v>
      </c>
      <c r="F35" s="47">
        <f t="shared" si="1"/>
        <v>8.4744483447313376E-2</v>
      </c>
      <c r="G35" s="17">
        <f t="shared" si="2"/>
        <v>19.090929321809554</v>
      </c>
      <c r="N35" t="str">
        <f t="shared" si="3"/>
        <v>1#36</v>
      </c>
      <c r="O35">
        <v>1</v>
      </c>
      <c r="P35">
        <v>36</v>
      </c>
      <c r="Q35">
        <v>11.800178127484978</v>
      </c>
      <c r="R35">
        <v>19.090929321809554</v>
      </c>
      <c r="T35" t="s">
        <v>226</v>
      </c>
      <c r="U35">
        <v>6</v>
      </c>
      <c r="V35">
        <f t="shared" si="4"/>
        <v>20.451165</v>
      </c>
    </row>
    <row r="36" spans="1:22" x14ac:dyDescent="0.25">
      <c r="A36" s="70">
        <v>1</v>
      </c>
      <c r="B36" s="70">
        <v>37</v>
      </c>
      <c r="C36" s="71">
        <v>31.115290674948483</v>
      </c>
      <c r="D36" s="71">
        <v>0</v>
      </c>
      <c r="E36" s="53">
        <f t="shared" si="0"/>
        <v>9.9043046333184144</v>
      </c>
      <c r="F36" s="47">
        <f t="shared" si="1"/>
        <v>0.10096619975075952</v>
      </c>
      <c r="G36" s="17">
        <f t="shared" si="2"/>
        <v>17.04815929980348</v>
      </c>
      <c r="N36" t="str">
        <f t="shared" si="3"/>
        <v>1#37</v>
      </c>
      <c r="O36">
        <v>1</v>
      </c>
      <c r="P36">
        <v>37</v>
      </c>
      <c r="Q36">
        <v>9.9043046333184144</v>
      </c>
      <c r="R36">
        <v>17.04815929980348</v>
      </c>
      <c r="T36" t="s">
        <v>227</v>
      </c>
      <c r="U36">
        <v>6</v>
      </c>
      <c r="V36">
        <f t="shared" si="4"/>
        <v>20.733899999999998</v>
      </c>
    </row>
    <row r="37" spans="1:22" x14ac:dyDescent="0.25">
      <c r="A37" s="70">
        <v>1</v>
      </c>
      <c r="B37" s="70">
        <v>38</v>
      </c>
      <c r="C37" s="71">
        <v>28.342641010844162</v>
      </c>
      <c r="D37" s="71">
        <v>0</v>
      </c>
      <c r="E37" s="53">
        <f t="shared" si="0"/>
        <v>9.021742834309844</v>
      </c>
      <c r="F37" s="47">
        <f t="shared" si="1"/>
        <v>0.11084332798724685</v>
      </c>
      <c r="G37" s="17">
        <f t="shared" si="2"/>
        <v>15.912966601775388</v>
      </c>
      <c r="N37" t="str">
        <f t="shared" si="3"/>
        <v>1#38</v>
      </c>
      <c r="O37">
        <v>1</v>
      </c>
      <c r="P37">
        <v>38</v>
      </c>
      <c r="Q37">
        <v>9.021742834309844</v>
      </c>
      <c r="R37">
        <v>15.912966601775388</v>
      </c>
      <c r="T37" t="s">
        <v>228</v>
      </c>
      <c r="U37">
        <v>6</v>
      </c>
      <c r="V37">
        <f t="shared" si="4"/>
        <v>20.488658230033334</v>
      </c>
    </row>
    <row r="38" spans="1:22" x14ac:dyDescent="0.25">
      <c r="A38" s="70">
        <v>1</v>
      </c>
      <c r="B38" s="70">
        <v>39</v>
      </c>
      <c r="C38" s="71">
        <v>34.914847622054403</v>
      </c>
      <c r="D38" s="71">
        <v>0</v>
      </c>
      <c r="E38" s="53">
        <f t="shared" si="0"/>
        <v>11.113741172700532</v>
      </c>
      <c r="F38" s="47">
        <f t="shared" si="1"/>
        <v>8.9978701542588621E-2</v>
      </c>
      <c r="G38" s="17">
        <f t="shared" si="2"/>
        <v>18.406368270456724</v>
      </c>
      <c r="N38" t="str">
        <f t="shared" si="3"/>
        <v>1#39</v>
      </c>
      <c r="O38">
        <v>1</v>
      </c>
      <c r="P38">
        <v>39</v>
      </c>
      <c r="Q38">
        <v>11.113741172700532</v>
      </c>
      <c r="R38">
        <v>18.406368270456724</v>
      </c>
      <c r="T38" t="s">
        <v>229</v>
      </c>
      <c r="U38">
        <v>7</v>
      </c>
      <c r="V38">
        <f t="shared" si="4"/>
        <v>23.843985</v>
      </c>
    </row>
    <row r="39" spans="1:22" x14ac:dyDescent="0.25">
      <c r="A39" s="70">
        <v>1</v>
      </c>
      <c r="B39" s="70">
        <v>40</v>
      </c>
      <c r="C39" s="71">
        <v>33.682558882452483</v>
      </c>
      <c r="D39" s="71">
        <v>0</v>
      </c>
      <c r="E39" s="53">
        <f t="shared" si="0"/>
        <v>10.721491484252278</v>
      </c>
      <c r="F39" s="47">
        <f t="shared" si="1"/>
        <v>9.3270605257561381E-2</v>
      </c>
      <c r="G39" s="17">
        <f t="shared" si="2"/>
        <v>17.988464373944684</v>
      </c>
      <c r="N39" t="str">
        <f t="shared" si="3"/>
        <v>1#40</v>
      </c>
      <c r="O39">
        <v>1</v>
      </c>
      <c r="P39">
        <v>40</v>
      </c>
      <c r="Q39">
        <v>10.721491484252278</v>
      </c>
      <c r="R39">
        <v>17.988464373944684</v>
      </c>
      <c r="T39" t="s">
        <v>230</v>
      </c>
      <c r="U39">
        <v>7</v>
      </c>
      <c r="V39">
        <f t="shared" si="4"/>
        <v>22.336064999999998</v>
      </c>
    </row>
    <row r="40" spans="1:22" x14ac:dyDescent="0.25">
      <c r="A40" s="70">
        <v>1</v>
      </c>
      <c r="B40" s="70">
        <v>41</v>
      </c>
      <c r="C40" s="71">
        <v>36.557899274856965</v>
      </c>
      <c r="D40" s="71">
        <v>0</v>
      </c>
      <c r="E40" s="53">
        <f t="shared" si="0"/>
        <v>11.636740757298204</v>
      </c>
      <c r="F40" s="47">
        <f t="shared" si="1"/>
        <v>8.5934714956404853E-2</v>
      </c>
      <c r="G40" s="17">
        <f t="shared" si="2"/>
        <v>18.933060889934925</v>
      </c>
      <c r="N40" t="str">
        <f t="shared" si="3"/>
        <v>1#41</v>
      </c>
      <c r="O40">
        <v>1</v>
      </c>
      <c r="P40">
        <v>41</v>
      </c>
      <c r="Q40">
        <v>11.636740757298204</v>
      </c>
      <c r="R40">
        <v>18.933060889934925</v>
      </c>
      <c r="T40" t="s">
        <v>231</v>
      </c>
      <c r="U40">
        <v>7</v>
      </c>
      <c r="V40">
        <f t="shared" si="4"/>
        <v>24.126720000000002</v>
      </c>
    </row>
    <row r="41" spans="1:22" x14ac:dyDescent="0.25">
      <c r="A41" s="70">
        <v>1</v>
      </c>
      <c r="B41" s="70">
        <v>42</v>
      </c>
      <c r="C41" s="71">
        <v>39.227858210661125</v>
      </c>
      <c r="D41" s="71">
        <v>0</v>
      </c>
      <c r="E41" s="53">
        <f t="shared" si="0"/>
        <v>12.486615082269422</v>
      </c>
      <c r="F41" s="47">
        <f t="shared" si="1"/>
        <v>8.0085755299686201E-2</v>
      </c>
      <c r="G41" s="17">
        <f t="shared" si="2"/>
        <v>19.721610486293319</v>
      </c>
      <c r="N41" t="str">
        <f t="shared" si="3"/>
        <v>1#42</v>
      </c>
      <c r="O41">
        <v>1</v>
      </c>
      <c r="P41">
        <v>42</v>
      </c>
      <c r="Q41">
        <v>12.486615082269422</v>
      </c>
      <c r="R41">
        <v>19.721610486293319</v>
      </c>
      <c r="T41" t="s">
        <v>232</v>
      </c>
      <c r="U41">
        <v>7</v>
      </c>
      <c r="V41">
        <f t="shared" si="4"/>
        <v>23.090025000000001</v>
      </c>
    </row>
    <row r="42" spans="1:22" x14ac:dyDescent="0.25">
      <c r="A42" s="70">
        <v>1</v>
      </c>
      <c r="B42" s="70">
        <v>43</v>
      </c>
      <c r="C42" s="71">
        <v>40.973600591763841</v>
      </c>
      <c r="D42" s="71">
        <v>0</v>
      </c>
      <c r="E42" s="53">
        <f t="shared" si="0"/>
        <v>13.042302140904447</v>
      </c>
      <c r="F42" s="47">
        <f t="shared" si="1"/>
        <v>7.6673580261854973E-2</v>
      </c>
      <c r="G42" s="17">
        <f t="shared" si="2"/>
        <v>20.196717889268683</v>
      </c>
      <c r="N42" t="str">
        <f t="shared" si="3"/>
        <v>1#43</v>
      </c>
      <c r="O42">
        <v>1</v>
      </c>
      <c r="P42">
        <v>43</v>
      </c>
      <c r="Q42">
        <v>13.042302140904447</v>
      </c>
      <c r="R42">
        <v>20.196717889268683</v>
      </c>
      <c r="T42" t="s">
        <v>233</v>
      </c>
      <c r="U42">
        <v>7</v>
      </c>
      <c r="V42">
        <f t="shared" si="4"/>
        <v>21.205124999999999</v>
      </c>
    </row>
    <row r="43" spans="1:22" x14ac:dyDescent="0.25">
      <c r="A43" s="70">
        <v>1</v>
      </c>
      <c r="B43" s="70">
        <v>44</v>
      </c>
      <c r="C43" s="71">
        <v>24.851156248638716</v>
      </c>
      <c r="D43" s="71">
        <v>0</v>
      </c>
      <c r="E43" s="53">
        <f t="shared" si="0"/>
        <v>7.9103687170397885</v>
      </c>
      <c r="F43" s="47">
        <f t="shared" si="1"/>
        <v>0.12641635753917413</v>
      </c>
      <c r="G43" s="17">
        <f t="shared" si="2"/>
        <v>14.274700603723193</v>
      </c>
      <c r="N43" t="str">
        <f t="shared" si="3"/>
        <v>1#44</v>
      </c>
      <c r="O43">
        <v>1</v>
      </c>
      <c r="P43">
        <v>44</v>
      </c>
      <c r="Q43">
        <v>7.9103687170397885</v>
      </c>
      <c r="R43">
        <v>14.274700603723193</v>
      </c>
      <c r="T43" t="s">
        <v>234</v>
      </c>
      <c r="U43">
        <v>7</v>
      </c>
      <c r="V43">
        <f t="shared" si="4"/>
        <v>21.367904949366899</v>
      </c>
    </row>
    <row r="44" spans="1:22" x14ac:dyDescent="0.25">
      <c r="A44" s="70">
        <v>1</v>
      </c>
      <c r="B44" s="70">
        <v>45</v>
      </c>
      <c r="C44" s="71">
        <v>40.973600591763841</v>
      </c>
      <c r="D44" s="71">
        <v>0</v>
      </c>
      <c r="E44" s="53">
        <f t="shared" si="0"/>
        <v>13.042302140904447</v>
      </c>
      <c r="F44" s="47">
        <f t="shared" si="1"/>
        <v>7.6673580261854973E-2</v>
      </c>
      <c r="G44" s="17">
        <f t="shared" si="2"/>
        <v>20.196717889268683</v>
      </c>
      <c r="N44" t="str">
        <f t="shared" si="3"/>
        <v>1#45</v>
      </c>
      <c r="O44">
        <v>1</v>
      </c>
      <c r="P44">
        <v>45</v>
      </c>
      <c r="Q44">
        <v>13.042302140904447</v>
      </c>
      <c r="R44">
        <v>20.196717889268683</v>
      </c>
      <c r="T44" t="s">
        <v>235</v>
      </c>
      <c r="U44">
        <v>8</v>
      </c>
      <c r="V44">
        <f t="shared" si="4"/>
        <v>22.807289999999998</v>
      </c>
    </row>
    <row r="45" spans="1:22" x14ac:dyDescent="0.25">
      <c r="A45" s="70">
        <v>1</v>
      </c>
      <c r="B45" s="70">
        <v>47</v>
      </c>
      <c r="C45" s="71">
        <v>45.90275555017152</v>
      </c>
      <c r="D45" s="71">
        <v>23.278514999999999</v>
      </c>
      <c r="E45" s="53">
        <f t="shared" si="0"/>
        <v>14.611300894697463</v>
      </c>
      <c r="F45" s="47">
        <f t="shared" si="1"/>
        <v>6.8440175669977926E-2</v>
      </c>
      <c r="G45" s="17">
        <f t="shared" si="2"/>
        <v>23.278514999999999</v>
      </c>
      <c r="N45" t="str">
        <f t="shared" si="3"/>
        <v>1#47</v>
      </c>
      <c r="O45">
        <v>1</v>
      </c>
      <c r="P45">
        <v>47</v>
      </c>
      <c r="Q45">
        <v>14.611300894697463</v>
      </c>
      <c r="R45">
        <v>23.278514999999999</v>
      </c>
      <c r="T45" t="s">
        <v>236</v>
      </c>
      <c r="U45">
        <v>8</v>
      </c>
      <c r="V45">
        <f t="shared" si="4"/>
        <v>23.278514999999999</v>
      </c>
    </row>
    <row r="46" spans="1:22" x14ac:dyDescent="0.25">
      <c r="A46" s="70">
        <v>1</v>
      </c>
      <c r="B46" s="70">
        <v>48</v>
      </c>
      <c r="C46" s="71">
        <v>46.62159064827263</v>
      </c>
      <c r="D46" s="71">
        <v>22.807289999999998</v>
      </c>
      <c r="E46" s="53">
        <f t="shared" si="0"/>
        <v>14.840113212958942</v>
      </c>
      <c r="F46" s="47">
        <f t="shared" si="1"/>
        <v>6.7384930670661092E-2</v>
      </c>
      <c r="G46" s="17">
        <f t="shared" si="2"/>
        <v>22.807289999999998</v>
      </c>
      <c r="N46" t="str">
        <f t="shared" si="3"/>
        <v>1#48</v>
      </c>
      <c r="O46">
        <v>1</v>
      </c>
      <c r="P46">
        <v>48</v>
      </c>
      <c r="Q46">
        <v>14.840113212958942</v>
      </c>
      <c r="R46">
        <v>22.807289999999998</v>
      </c>
      <c r="T46" t="s">
        <v>237</v>
      </c>
      <c r="U46">
        <v>8</v>
      </c>
      <c r="V46">
        <f t="shared" si="4"/>
        <v>24.503700000000002</v>
      </c>
    </row>
    <row r="47" spans="1:22" x14ac:dyDescent="0.25">
      <c r="A47" s="70">
        <v>1</v>
      </c>
      <c r="B47" s="70">
        <v>49</v>
      </c>
      <c r="C47" s="71">
        <v>36.455208546556797</v>
      </c>
      <c r="D47" s="71">
        <v>0</v>
      </c>
      <c r="E47" s="53">
        <f t="shared" si="0"/>
        <v>11.604053283260848</v>
      </c>
      <c r="F47" s="47">
        <f t="shared" si="1"/>
        <v>8.6176784576000379E-2</v>
      </c>
      <c r="G47" s="17">
        <f t="shared" si="2"/>
        <v>18.901113667502113</v>
      </c>
      <c r="N47" t="str">
        <f t="shared" si="3"/>
        <v>1#49</v>
      </c>
      <c r="O47">
        <v>1</v>
      </c>
      <c r="P47">
        <v>49</v>
      </c>
      <c r="Q47">
        <v>11.604053283260848</v>
      </c>
      <c r="R47">
        <v>18.901113667502113</v>
      </c>
      <c r="T47" t="s">
        <v>238</v>
      </c>
      <c r="U47">
        <v>8</v>
      </c>
      <c r="V47">
        <f t="shared" si="4"/>
        <v>22.995779999999996</v>
      </c>
    </row>
    <row r="48" spans="1:22" x14ac:dyDescent="0.25">
      <c r="A48" s="70">
        <v>1</v>
      </c>
      <c r="B48" s="70">
        <v>50</v>
      </c>
      <c r="C48" s="71">
        <v>47.135044289773433</v>
      </c>
      <c r="D48" s="71">
        <v>23.37276</v>
      </c>
      <c r="E48" s="53">
        <f t="shared" si="0"/>
        <v>15.003550583145714</v>
      </c>
      <c r="F48" s="47">
        <f t="shared" si="1"/>
        <v>6.6650890031547144E-2</v>
      </c>
      <c r="G48" s="17">
        <f t="shared" si="2"/>
        <v>23.37276</v>
      </c>
      <c r="N48" t="str">
        <f t="shared" si="3"/>
        <v>1#50</v>
      </c>
      <c r="O48">
        <v>1</v>
      </c>
      <c r="P48">
        <v>50</v>
      </c>
      <c r="Q48">
        <v>15.003550583145714</v>
      </c>
      <c r="R48">
        <v>23.37276</v>
      </c>
      <c r="T48" t="s">
        <v>239</v>
      </c>
      <c r="U48">
        <v>8</v>
      </c>
      <c r="V48">
        <f t="shared" si="4"/>
        <v>22.807289999999998</v>
      </c>
    </row>
    <row r="49" spans="1:22" x14ac:dyDescent="0.25">
      <c r="A49" s="70">
        <v>1</v>
      </c>
      <c r="B49" s="70">
        <v>51</v>
      </c>
      <c r="C49" s="71">
        <v>35.428301263555198</v>
      </c>
      <c r="D49" s="71">
        <v>0</v>
      </c>
      <c r="E49" s="53">
        <f t="shared" si="0"/>
        <v>11.277178542887302</v>
      </c>
      <c r="F49" s="47">
        <f t="shared" si="1"/>
        <v>8.8674662389797501E-2</v>
      </c>
      <c r="G49" s="17">
        <f t="shared" si="2"/>
        <v>18.574587027264144</v>
      </c>
      <c r="N49" t="str">
        <f t="shared" si="3"/>
        <v>1#51</v>
      </c>
      <c r="O49">
        <v>1</v>
      </c>
      <c r="P49">
        <v>51</v>
      </c>
      <c r="Q49">
        <v>11.277178542887302</v>
      </c>
      <c r="R49">
        <v>18.574587027264144</v>
      </c>
      <c r="T49" t="s">
        <v>240</v>
      </c>
      <c r="U49">
        <v>8</v>
      </c>
      <c r="V49">
        <f t="shared" si="4"/>
        <v>21.896489962501651</v>
      </c>
    </row>
    <row r="50" spans="1:22" x14ac:dyDescent="0.25">
      <c r="A50" s="70">
        <v>1</v>
      </c>
      <c r="B50" s="70">
        <v>52</v>
      </c>
      <c r="C50" s="71">
        <v>19.922001290231044</v>
      </c>
      <c r="D50" s="71">
        <v>0</v>
      </c>
      <c r="E50" s="53">
        <f t="shared" si="0"/>
        <v>6.341369963246775</v>
      </c>
      <c r="F50" s="47">
        <f t="shared" si="1"/>
        <v>0.15769463156948518</v>
      </c>
      <c r="G50" s="17">
        <f t="shared" si="2"/>
        <v>11.476200543873592</v>
      </c>
      <c r="N50" t="str">
        <f t="shared" si="3"/>
        <v>1#52</v>
      </c>
      <c r="O50">
        <v>1</v>
      </c>
      <c r="P50">
        <v>52</v>
      </c>
      <c r="Q50">
        <v>6.341369963246775</v>
      </c>
      <c r="R50">
        <v>11.476200543873592</v>
      </c>
      <c r="T50" t="s">
        <v>241</v>
      </c>
      <c r="U50">
        <v>9</v>
      </c>
      <c r="V50">
        <f t="shared" si="4"/>
        <v>22.901534999999999</v>
      </c>
    </row>
    <row r="51" spans="1:22" x14ac:dyDescent="0.25">
      <c r="A51" s="70">
        <v>1</v>
      </c>
      <c r="B51" s="70">
        <v>53</v>
      </c>
      <c r="C51" s="71">
        <v>40.460146950263038</v>
      </c>
      <c r="D51" s="71">
        <v>0</v>
      </c>
      <c r="E51" s="53">
        <f t="shared" si="0"/>
        <v>12.878864770717673</v>
      </c>
      <c r="F51" s="47">
        <f t="shared" si="1"/>
        <v>7.7646595239797306E-2</v>
      </c>
      <c r="G51" s="17">
        <f t="shared" si="2"/>
        <v>20.060081693717951</v>
      </c>
      <c r="N51" t="str">
        <f t="shared" si="3"/>
        <v>1#53</v>
      </c>
      <c r="O51">
        <v>1</v>
      </c>
      <c r="P51">
        <v>53</v>
      </c>
      <c r="Q51">
        <v>12.878864770717673</v>
      </c>
      <c r="R51">
        <v>20.060081693717951</v>
      </c>
      <c r="T51" t="s">
        <v>242</v>
      </c>
      <c r="U51">
        <v>9</v>
      </c>
      <c r="V51">
        <f t="shared" si="4"/>
        <v>23.278514999999999</v>
      </c>
    </row>
    <row r="52" spans="1:22" x14ac:dyDescent="0.25">
      <c r="A52" s="70">
        <v>1</v>
      </c>
      <c r="B52" s="70">
        <v>54</v>
      </c>
      <c r="C52" s="71">
        <v>44.157013169068797</v>
      </c>
      <c r="D52" s="71">
        <v>0</v>
      </c>
      <c r="E52" s="53">
        <f t="shared" si="0"/>
        <v>14.055613836062435</v>
      </c>
      <c r="F52" s="47">
        <f t="shared" si="1"/>
        <v>7.1145950056930557E-2</v>
      </c>
      <c r="G52" s="17">
        <f t="shared" si="2"/>
        <v>20.990788870252562</v>
      </c>
      <c r="N52" t="str">
        <f t="shared" si="3"/>
        <v>1#54</v>
      </c>
      <c r="O52">
        <v>1</v>
      </c>
      <c r="P52">
        <v>54</v>
      </c>
      <c r="Q52">
        <v>14.055613836062435</v>
      </c>
      <c r="R52">
        <v>20.990788870252562</v>
      </c>
      <c r="T52" t="s">
        <v>243</v>
      </c>
      <c r="U52">
        <v>9</v>
      </c>
      <c r="V52">
        <f t="shared" si="4"/>
        <v>23.278514999999999</v>
      </c>
    </row>
    <row r="53" spans="1:22" x14ac:dyDescent="0.25">
      <c r="A53" s="70">
        <v>1</v>
      </c>
      <c r="B53" s="70">
        <v>55</v>
      </c>
      <c r="C53" s="71">
        <v>39.741311852161928</v>
      </c>
      <c r="D53" s="71">
        <v>0</v>
      </c>
      <c r="E53" s="53">
        <f t="shared" si="0"/>
        <v>12.650052452456196</v>
      </c>
      <c r="F53" s="47">
        <f t="shared" si="1"/>
        <v>7.9051055618811691E-2</v>
      </c>
      <c r="G53" s="17">
        <f t="shared" si="2"/>
        <v>19.864487968207225</v>
      </c>
      <c r="N53" t="str">
        <f t="shared" si="3"/>
        <v>1#55</v>
      </c>
      <c r="O53">
        <v>1</v>
      </c>
      <c r="P53">
        <v>55</v>
      </c>
      <c r="Q53">
        <v>12.650052452456196</v>
      </c>
      <c r="R53">
        <v>19.864487968207225</v>
      </c>
      <c r="T53" t="s">
        <v>244</v>
      </c>
      <c r="U53">
        <v>9</v>
      </c>
      <c r="V53">
        <f t="shared" si="4"/>
        <v>22.6188</v>
      </c>
    </row>
    <row r="54" spans="1:22" x14ac:dyDescent="0.25">
      <c r="A54" s="70">
        <v>1</v>
      </c>
      <c r="B54" s="70">
        <v>56</v>
      </c>
      <c r="C54" s="71">
        <v>36.660590003157125</v>
      </c>
      <c r="D54" s="71">
        <v>0</v>
      </c>
      <c r="E54" s="53">
        <f t="shared" si="0"/>
        <v>11.669428231335559</v>
      </c>
      <c r="F54" s="47">
        <f t="shared" si="1"/>
        <v>8.5694001469132017E-2</v>
      </c>
      <c r="G54" s="17">
        <f t="shared" si="2"/>
        <v>18.964882681386303</v>
      </c>
      <c r="N54" t="str">
        <f t="shared" si="3"/>
        <v>1#56</v>
      </c>
      <c r="O54">
        <v>1</v>
      </c>
      <c r="P54">
        <v>56</v>
      </c>
      <c r="Q54">
        <v>11.669428231335559</v>
      </c>
      <c r="R54">
        <v>18.964882681386303</v>
      </c>
      <c r="T54" t="s">
        <v>245</v>
      </c>
      <c r="U54">
        <v>9</v>
      </c>
      <c r="V54">
        <f t="shared" si="4"/>
        <v>22.995779999999996</v>
      </c>
    </row>
    <row r="55" spans="1:22" x14ac:dyDescent="0.25">
      <c r="A55" s="70">
        <v>1</v>
      </c>
      <c r="B55" s="70">
        <v>57</v>
      </c>
      <c r="C55" s="71">
        <v>35.941754905056001</v>
      </c>
      <c r="D55" s="71">
        <v>0</v>
      </c>
      <c r="E55" s="53">
        <f t="shared" si="0"/>
        <v>11.440615913074076</v>
      </c>
      <c r="F55" s="47">
        <f t="shared" si="1"/>
        <v>8.7407881498514667E-2</v>
      </c>
      <c r="G55" s="17">
        <f t="shared" si="2"/>
        <v>18.739471524151377</v>
      </c>
      <c r="N55" t="str">
        <f t="shared" si="3"/>
        <v>1#57</v>
      </c>
      <c r="O55">
        <v>1</v>
      </c>
      <c r="P55">
        <v>57</v>
      </c>
      <c r="Q55">
        <v>11.440615913074076</v>
      </c>
      <c r="R55">
        <v>18.739471524151377</v>
      </c>
      <c r="T55" t="s">
        <v>246</v>
      </c>
      <c r="U55">
        <v>9</v>
      </c>
      <c r="V55">
        <f t="shared" si="4"/>
        <v>22.001407654337608</v>
      </c>
    </row>
    <row r="56" spans="1:22" x14ac:dyDescent="0.25">
      <c r="A56" s="70">
        <v>1</v>
      </c>
      <c r="B56" s="70">
        <v>58</v>
      </c>
      <c r="C56" s="71">
        <v>39.946693308762242</v>
      </c>
      <c r="D56" s="71">
        <v>0</v>
      </c>
      <c r="E56" s="53">
        <f t="shared" si="0"/>
        <v>12.715427400530903</v>
      </c>
      <c r="F56" s="47">
        <f t="shared" si="1"/>
        <v>7.864462345624712E-2</v>
      </c>
      <c r="G56" s="17">
        <f t="shared" si="2"/>
        <v>19.920893274116924</v>
      </c>
      <c r="N56" t="str">
        <f t="shared" si="3"/>
        <v>1#58</v>
      </c>
      <c r="O56">
        <v>1</v>
      </c>
      <c r="P56">
        <v>58</v>
      </c>
      <c r="Q56">
        <v>12.715427400530903</v>
      </c>
      <c r="R56">
        <v>19.920893274116924</v>
      </c>
      <c r="T56" t="s">
        <v>247</v>
      </c>
      <c r="U56">
        <v>10</v>
      </c>
      <c r="V56">
        <f t="shared" si="4"/>
        <v>27.048314999999999</v>
      </c>
    </row>
    <row r="57" spans="1:22" x14ac:dyDescent="0.25">
      <c r="A57" s="70">
        <v>1</v>
      </c>
      <c r="B57" s="70">
        <v>59</v>
      </c>
      <c r="C57" s="71">
        <v>38.20095092765952</v>
      </c>
      <c r="D57" s="71">
        <v>0</v>
      </c>
      <c r="E57" s="53">
        <f t="shared" si="0"/>
        <v>12.159740341895874</v>
      </c>
      <c r="F57" s="47">
        <f t="shared" si="1"/>
        <v>8.2238598184086381E-2</v>
      </c>
      <c r="G57" s="17">
        <f t="shared" si="2"/>
        <v>19.427618129955238</v>
      </c>
      <c r="N57" t="str">
        <f t="shared" si="3"/>
        <v>1#59</v>
      </c>
      <c r="O57">
        <v>1</v>
      </c>
      <c r="P57">
        <v>59</v>
      </c>
      <c r="Q57">
        <v>12.159740341895874</v>
      </c>
      <c r="R57">
        <v>19.427618129955238</v>
      </c>
      <c r="T57" t="s">
        <v>248</v>
      </c>
      <c r="U57">
        <v>10</v>
      </c>
      <c r="V57">
        <f t="shared" si="4"/>
        <v>25.257659999999998</v>
      </c>
    </row>
    <row r="58" spans="1:22" x14ac:dyDescent="0.25">
      <c r="A58" s="70">
        <v>1</v>
      </c>
      <c r="B58" s="70">
        <v>60</v>
      </c>
      <c r="C58" s="71">
        <v>39.227858210661125</v>
      </c>
      <c r="D58" s="71">
        <v>0</v>
      </c>
      <c r="E58" s="53">
        <f t="shared" si="0"/>
        <v>12.486615082269422</v>
      </c>
      <c r="F58" s="47">
        <f t="shared" si="1"/>
        <v>8.0085755299686201E-2</v>
      </c>
      <c r="G58" s="17">
        <f t="shared" si="2"/>
        <v>19.721610486293319</v>
      </c>
      <c r="N58" t="str">
        <f t="shared" si="3"/>
        <v>1#60</v>
      </c>
      <c r="O58">
        <v>1</v>
      </c>
      <c r="P58">
        <v>60</v>
      </c>
      <c r="Q58">
        <v>12.486615082269422</v>
      </c>
      <c r="R58">
        <v>19.721610486293319</v>
      </c>
      <c r="T58" t="s">
        <v>249</v>
      </c>
      <c r="U58">
        <v>10</v>
      </c>
      <c r="V58">
        <f t="shared" si="4"/>
        <v>26.859825000000001</v>
      </c>
    </row>
    <row r="59" spans="1:22" x14ac:dyDescent="0.25">
      <c r="A59" s="70">
        <v>1</v>
      </c>
      <c r="B59" s="70">
        <v>61</v>
      </c>
      <c r="C59" s="71">
        <v>26.083444988240636</v>
      </c>
      <c r="D59" s="71">
        <v>0</v>
      </c>
      <c r="E59" s="53">
        <f t="shared" si="0"/>
        <v>8.3026184054880421</v>
      </c>
      <c r="F59" s="47">
        <f t="shared" si="1"/>
        <v>0.12044393119874071</v>
      </c>
      <c r="G59" s="17">
        <f t="shared" si="2"/>
        <v>14.882045932638379</v>
      </c>
      <c r="N59" t="str">
        <f t="shared" si="3"/>
        <v>1#61</v>
      </c>
      <c r="O59">
        <v>1</v>
      </c>
      <c r="P59">
        <v>61</v>
      </c>
      <c r="Q59">
        <v>8.3026184054880421</v>
      </c>
      <c r="R59">
        <v>14.882045932638379</v>
      </c>
      <c r="T59" t="s">
        <v>250</v>
      </c>
      <c r="U59">
        <v>10</v>
      </c>
      <c r="V59">
        <f t="shared" si="4"/>
        <v>26.671334999999999</v>
      </c>
    </row>
    <row r="60" spans="1:22" x14ac:dyDescent="0.25">
      <c r="A60" s="70">
        <v>1</v>
      </c>
      <c r="B60" s="70">
        <v>62</v>
      </c>
      <c r="C60" s="71">
        <v>43.335487342667527</v>
      </c>
      <c r="D60" s="71">
        <v>0</v>
      </c>
      <c r="E60" s="53">
        <f t="shared" si="0"/>
        <v>13.794114043763603</v>
      </c>
      <c r="F60" s="47">
        <f t="shared" si="1"/>
        <v>7.2494688446635369E-2</v>
      </c>
      <c r="G60" s="17">
        <f t="shared" si="2"/>
        <v>20.794202461469141</v>
      </c>
      <c r="N60" t="str">
        <f t="shared" si="3"/>
        <v>1#62</v>
      </c>
      <c r="O60">
        <v>1</v>
      </c>
      <c r="P60">
        <v>62</v>
      </c>
      <c r="Q60">
        <v>13.794114043763603</v>
      </c>
      <c r="R60">
        <v>20.794202461469141</v>
      </c>
      <c r="T60" t="s">
        <v>251</v>
      </c>
      <c r="U60">
        <v>10</v>
      </c>
      <c r="V60">
        <f t="shared" si="4"/>
        <v>24.880679999999998</v>
      </c>
    </row>
    <row r="61" spans="1:22" x14ac:dyDescent="0.25">
      <c r="A61" s="70">
        <v>1</v>
      </c>
      <c r="B61" s="70">
        <v>63</v>
      </c>
      <c r="C61" s="71">
        <v>35.941754905056001</v>
      </c>
      <c r="D61" s="71">
        <v>0</v>
      </c>
      <c r="E61" s="53">
        <f t="shared" si="0"/>
        <v>11.440615913074076</v>
      </c>
      <c r="F61" s="47">
        <f t="shared" si="1"/>
        <v>8.7407881498514667E-2</v>
      </c>
      <c r="G61" s="17">
        <f t="shared" si="2"/>
        <v>18.739471524151377</v>
      </c>
      <c r="N61" t="str">
        <f t="shared" si="3"/>
        <v>1#63</v>
      </c>
      <c r="O61">
        <v>1</v>
      </c>
      <c r="P61">
        <v>63</v>
      </c>
      <c r="Q61">
        <v>11.440615913074076</v>
      </c>
      <c r="R61">
        <v>18.739471524151377</v>
      </c>
      <c r="T61" t="s">
        <v>252</v>
      </c>
      <c r="U61">
        <v>10</v>
      </c>
      <c r="V61">
        <f t="shared" si="4"/>
        <v>22.746015938546375</v>
      </c>
    </row>
    <row r="62" spans="1:22" x14ac:dyDescent="0.25">
      <c r="A62" s="70">
        <v>1</v>
      </c>
      <c r="B62" s="70">
        <v>64</v>
      </c>
      <c r="C62" s="71">
        <v>38.098260199359359</v>
      </c>
      <c r="D62" s="71">
        <v>0</v>
      </c>
      <c r="E62" s="53">
        <f t="shared" si="0"/>
        <v>12.12705286785852</v>
      </c>
      <c r="F62" s="47">
        <f t="shared" si="1"/>
        <v>8.2460265564636481E-2</v>
      </c>
      <c r="G62" s="17">
        <f t="shared" si="2"/>
        <v>19.397597193620786</v>
      </c>
      <c r="N62" t="str">
        <f t="shared" si="3"/>
        <v>1#64</v>
      </c>
      <c r="O62">
        <v>1</v>
      </c>
      <c r="P62">
        <v>64</v>
      </c>
      <c r="Q62">
        <v>12.12705286785852</v>
      </c>
      <c r="R62">
        <v>19.397597193620786</v>
      </c>
      <c r="T62" t="s">
        <v>253</v>
      </c>
      <c r="U62">
        <v>11</v>
      </c>
      <c r="V62">
        <f t="shared" si="4"/>
        <v>24.974925000000002</v>
      </c>
    </row>
    <row r="63" spans="1:22" x14ac:dyDescent="0.25">
      <c r="A63" s="70">
        <v>1</v>
      </c>
      <c r="B63" s="70">
        <v>65</v>
      </c>
      <c r="C63" s="71">
        <v>41.076291320064001</v>
      </c>
      <c r="D63" s="71">
        <v>0</v>
      </c>
      <c r="E63" s="53">
        <f t="shared" si="0"/>
        <v>13.074989614941801</v>
      </c>
      <c r="F63" s="47">
        <f t="shared" si="1"/>
        <v>7.6481896311200337E-2</v>
      </c>
      <c r="G63" s="17">
        <f t="shared" si="2"/>
        <v>20.223744751312644</v>
      </c>
      <c r="N63" t="str">
        <f t="shared" si="3"/>
        <v>1#65</v>
      </c>
      <c r="O63">
        <v>1</v>
      </c>
      <c r="P63">
        <v>65</v>
      </c>
      <c r="Q63">
        <v>13.074989614941801</v>
      </c>
      <c r="R63">
        <v>20.223744751312644</v>
      </c>
      <c r="T63" t="s">
        <v>254</v>
      </c>
      <c r="U63">
        <v>11</v>
      </c>
      <c r="V63">
        <f t="shared" si="4"/>
        <v>25.257659999999998</v>
      </c>
    </row>
    <row r="64" spans="1:22" x14ac:dyDescent="0.25">
      <c r="A64" s="70">
        <v>1</v>
      </c>
      <c r="B64" s="70">
        <v>66</v>
      </c>
      <c r="C64" s="71">
        <v>37.071352916357768</v>
      </c>
      <c r="D64" s="71">
        <v>0</v>
      </c>
      <c r="E64" s="53">
        <f t="shared" si="0"/>
        <v>11.800178127484978</v>
      </c>
      <c r="F64" s="47">
        <f t="shared" si="1"/>
        <v>8.4744483447313376E-2</v>
      </c>
      <c r="G64" s="17">
        <f t="shared" si="2"/>
        <v>19.090929321809554</v>
      </c>
      <c r="N64" t="str">
        <f t="shared" si="3"/>
        <v>1#66</v>
      </c>
      <c r="O64">
        <v>1</v>
      </c>
      <c r="P64">
        <v>66</v>
      </c>
      <c r="Q64">
        <v>11.800178127484978</v>
      </c>
      <c r="R64">
        <v>19.090929321809554</v>
      </c>
      <c r="T64" t="s">
        <v>255</v>
      </c>
      <c r="U64">
        <v>11</v>
      </c>
      <c r="V64">
        <f t="shared" si="4"/>
        <v>25.257659999999998</v>
      </c>
    </row>
    <row r="65" spans="1:22" x14ac:dyDescent="0.25">
      <c r="A65" s="70">
        <v>1</v>
      </c>
      <c r="B65" s="70">
        <v>67</v>
      </c>
      <c r="C65" s="71">
        <v>38.30364165595968</v>
      </c>
      <c r="D65" s="71">
        <v>0</v>
      </c>
      <c r="E65" s="53">
        <f t="shared" si="0"/>
        <v>12.192427815933229</v>
      </c>
      <c r="F65" s="47">
        <f t="shared" si="1"/>
        <v>8.2018119368579445E-2</v>
      </c>
      <c r="G65" s="17">
        <f t="shared" si="2"/>
        <v>19.457524185252229</v>
      </c>
      <c r="N65" t="str">
        <f t="shared" si="3"/>
        <v>1#67</v>
      </c>
      <c r="O65">
        <v>1</v>
      </c>
      <c r="P65">
        <v>67</v>
      </c>
      <c r="Q65">
        <v>12.192427815933229</v>
      </c>
      <c r="R65">
        <v>19.457524185252229</v>
      </c>
      <c r="T65" t="s">
        <v>256</v>
      </c>
      <c r="U65">
        <v>11</v>
      </c>
      <c r="V65">
        <f t="shared" si="4"/>
        <v>25.446149999999999</v>
      </c>
    </row>
    <row r="66" spans="1:22" x14ac:dyDescent="0.25">
      <c r="A66" s="70">
        <v>1</v>
      </c>
      <c r="B66" s="70">
        <v>68</v>
      </c>
      <c r="C66" s="71">
        <v>32.963723784351366</v>
      </c>
      <c r="D66" s="71">
        <v>0</v>
      </c>
      <c r="E66" s="53">
        <f t="shared" si="0"/>
        <v>10.492679165990797</v>
      </c>
      <c r="F66" s="47">
        <f t="shared" si="1"/>
        <v>9.5304543689969254E-2</v>
      </c>
      <c r="G66" s="17">
        <f t="shared" si="2"/>
        <v>17.735014013697537</v>
      </c>
      <c r="N66" t="str">
        <f t="shared" si="3"/>
        <v>1#68</v>
      </c>
      <c r="O66">
        <v>1</v>
      </c>
      <c r="P66">
        <v>68</v>
      </c>
      <c r="Q66">
        <v>10.492679165990797</v>
      </c>
      <c r="R66">
        <v>17.735014013697537</v>
      </c>
      <c r="T66" t="s">
        <v>257</v>
      </c>
      <c r="U66">
        <v>11</v>
      </c>
      <c r="V66">
        <f t="shared" si="4"/>
        <v>25.446149999999999</v>
      </c>
    </row>
    <row r="67" spans="1:22" x14ac:dyDescent="0.25">
      <c r="A67" s="70">
        <v>1</v>
      </c>
      <c r="B67" s="70">
        <v>69</v>
      </c>
      <c r="C67" s="71">
        <v>37.174043644657921</v>
      </c>
      <c r="D67" s="71">
        <v>0</v>
      </c>
      <c r="E67" s="53">
        <f t="shared" ref="E67:E130" si="5">C67/PI()</f>
        <v>11.832865601522331</v>
      </c>
      <c r="F67" s="47">
        <f t="shared" ref="F67:F130" si="6">1/E67</f>
        <v>8.4510382664309755E-2</v>
      </c>
      <c r="G67" s="17">
        <f t="shared" ref="G67:G130" si="7">IF(D67=0,EXP($K$2+$K$3*F67)*$K$4,D67)</f>
        <v>19.122134256967389</v>
      </c>
      <c r="N67" t="str">
        <f t="shared" ref="N67:N130" si="8">CONCATENATE(O67,"#",P67)</f>
        <v>1#69</v>
      </c>
      <c r="O67">
        <v>1</v>
      </c>
      <c r="P67">
        <v>69</v>
      </c>
      <c r="Q67">
        <v>11.832865601522331</v>
      </c>
      <c r="R67">
        <v>19.122134256967389</v>
      </c>
      <c r="T67" t="s">
        <v>258</v>
      </c>
      <c r="U67">
        <v>11</v>
      </c>
      <c r="V67">
        <f t="shared" ref="V67:V130" si="9">VLOOKUP(T67,$N$1:$R$2125,5,FALSE)</f>
        <v>22.266342745029025</v>
      </c>
    </row>
    <row r="68" spans="1:22" x14ac:dyDescent="0.25">
      <c r="A68" s="70">
        <v>1</v>
      </c>
      <c r="B68" s="70">
        <v>70</v>
      </c>
      <c r="C68" s="71">
        <v>43.540868799267834</v>
      </c>
      <c r="D68" s="71">
        <v>0</v>
      </c>
      <c r="E68" s="53">
        <f t="shared" si="5"/>
        <v>13.859488991838306</v>
      </c>
      <c r="F68" s="47">
        <f t="shared" si="6"/>
        <v>7.2152732369056935E-2</v>
      </c>
      <c r="G68" s="17">
        <f t="shared" si="7"/>
        <v>20.843869628786781</v>
      </c>
      <c r="N68" t="str">
        <f t="shared" si="8"/>
        <v>1#70</v>
      </c>
      <c r="O68">
        <v>1</v>
      </c>
      <c r="P68">
        <v>70</v>
      </c>
      <c r="Q68">
        <v>13.859488991838306</v>
      </c>
      <c r="R68">
        <v>20.843869628786781</v>
      </c>
      <c r="T68" t="s">
        <v>259</v>
      </c>
      <c r="U68">
        <v>12</v>
      </c>
      <c r="V68">
        <f t="shared" si="9"/>
        <v>22.6188</v>
      </c>
    </row>
    <row r="69" spans="1:22" x14ac:dyDescent="0.25">
      <c r="A69" s="70">
        <v>1</v>
      </c>
      <c r="B69" s="70">
        <v>71</v>
      </c>
      <c r="C69" s="71">
        <v>34.914847622054403</v>
      </c>
      <c r="D69" s="71">
        <v>0</v>
      </c>
      <c r="E69" s="53">
        <f t="shared" si="5"/>
        <v>11.113741172700532</v>
      </c>
      <c r="F69" s="47">
        <f t="shared" si="6"/>
        <v>8.9978701542588621E-2</v>
      </c>
      <c r="G69" s="17">
        <f t="shared" si="7"/>
        <v>18.406368270456724</v>
      </c>
      <c r="N69" t="str">
        <f t="shared" si="8"/>
        <v>1#71</v>
      </c>
      <c r="O69">
        <v>1</v>
      </c>
      <c r="P69">
        <v>71</v>
      </c>
      <c r="Q69">
        <v>11.113741172700532</v>
      </c>
      <c r="R69">
        <v>18.406368270456724</v>
      </c>
      <c r="T69" t="s">
        <v>260</v>
      </c>
      <c r="U69">
        <v>12</v>
      </c>
      <c r="V69">
        <f t="shared" si="9"/>
        <v>23.561250000000001</v>
      </c>
    </row>
    <row r="70" spans="1:22" x14ac:dyDescent="0.25">
      <c r="A70" s="70">
        <v>1</v>
      </c>
      <c r="B70" s="70">
        <v>73</v>
      </c>
      <c r="C70" s="71">
        <v>45.90275555017152</v>
      </c>
      <c r="D70" s="71">
        <v>0</v>
      </c>
      <c r="E70" s="53">
        <f t="shared" si="5"/>
        <v>14.611300894697463</v>
      </c>
      <c r="F70" s="47">
        <f t="shared" si="6"/>
        <v>6.8440175669977926E-2</v>
      </c>
      <c r="G70" s="17">
        <f t="shared" si="7"/>
        <v>21.390793028456368</v>
      </c>
      <c r="N70" t="str">
        <f t="shared" si="8"/>
        <v>1#73</v>
      </c>
      <c r="O70">
        <v>1</v>
      </c>
      <c r="P70">
        <v>73</v>
      </c>
      <c r="Q70">
        <v>14.611300894697463</v>
      </c>
      <c r="R70">
        <v>21.390793028456368</v>
      </c>
      <c r="T70" t="s">
        <v>261</v>
      </c>
      <c r="U70">
        <v>12</v>
      </c>
      <c r="V70">
        <f t="shared" si="9"/>
        <v>22.524554999999996</v>
      </c>
    </row>
    <row r="71" spans="1:22" x14ac:dyDescent="0.25">
      <c r="A71" s="70">
        <v>1</v>
      </c>
      <c r="B71" s="70">
        <v>74</v>
      </c>
      <c r="C71" s="71">
        <v>41.897817146465272</v>
      </c>
      <c r="D71" s="71">
        <v>0</v>
      </c>
      <c r="E71" s="53">
        <f t="shared" si="5"/>
        <v>13.336489407240634</v>
      </c>
      <c r="F71" s="47">
        <f t="shared" si="6"/>
        <v>7.4982251285490534E-2</v>
      </c>
      <c r="G71" s="17">
        <f t="shared" si="7"/>
        <v>20.436442327150608</v>
      </c>
      <c r="N71" t="str">
        <f t="shared" si="8"/>
        <v>1#74</v>
      </c>
      <c r="O71">
        <v>1</v>
      </c>
      <c r="P71">
        <v>74</v>
      </c>
      <c r="Q71">
        <v>13.336489407240634</v>
      </c>
      <c r="R71">
        <v>20.436442327150608</v>
      </c>
      <c r="T71" t="s">
        <v>262</v>
      </c>
      <c r="U71">
        <v>12</v>
      </c>
      <c r="V71">
        <f t="shared" si="9"/>
        <v>22.147575</v>
      </c>
    </row>
    <row r="72" spans="1:22" x14ac:dyDescent="0.25">
      <c r="A72" s="70">
        <v>1</v>
      </c>
      <c r="B72" s="70">
        <v>75</v>
      </c>
      <c r="C72" s="71">
        <v>31.526053588149118</v>
      </c>
      <c r="D72" s="71">
        <v>0</v>
      </c>
      <c r="E72" s="53">
        <f t="shared" si="5"/>
        <v>10.035054529467832</v>
      </c>
      <c r="F72" s="47">
        <f t="shared" si="6"/>
        <v>9.9650679232834313E-2</v>
      </c>
      <c r="G72" s="17">
        <f t="shared" si="7"/>
        <v>17.205343258359296</v>
      </c>
      <c r="N72" t="str">
        <f t="shared" si="8"/>
        <v>1#75</v>
      </c>
      <c r="O72">
        <v>1</v>
      </c>
      <c r="P72">
        <v>75</v>
      </c>
      <c r="Q72">
        <v>10.035054529467832</v>
      </c>
      <c r="R72">
        <v>17.205343258359296</v>
      </c>
      <c r="T72" t="s">
        <v>263</v>
      </c>
      <c r="U72">
        <v>12</v>
      </c>
      <c r="V72">
        <f t="shared" si="9"/>
        <v>23.561250000000001</v>
      </c>
    </row>
    <row r="73" spans="1:22" x14ac:dyDescent="0.25">
      <c r="A73" s="70">
        <v>1</v>
      </c>
      <c r="B73" s="70">
        <v>76</v>
      </c>
      <c r="C73" s="71">
        <v>35.325610535255038</v>
      </c>
      <c r="D73" s="71">
        <v>0</v>
      </c>
      <c r="E73" s="53">
        <f t="shared" si="5"/>
        <v>11.244491068849948</v>
      </c>
      <c r="F73" s="47">
        <f t="shared" si="6"/>
        <v>8.8932437571163189E-2</v>
      </c>
      <c r="G73" s="17">
        <f t="shared" si="7"/>
        <v>18.541213011391701</v>
      </c>
      <c r="N73" t="str">
        <f t="shared" si="8"/>
        <v>1#76</v>
      </c>
      <c r="O73">
        <v>1</v>
      </c>
      <c r="P73">
        <v>76</v>
      </c>
      <c r="Q73">
        <v>11.244491068849948</v>
      </c>
      <c r="R73">
        <v>18.541213011391701</v>
      </c>
      <c r="T73" t="s">
        <v>264</v>
      </c>
      <c r="U73">
        <v>12</v>
      </c>
      <c r="V73">
        <f t="shared" si="9"/>
        <v>21.571127812304791</v>
      </c>
    </row>
    <row r="74" spans="1:22" x14ac:dyDescent="0.25">
      <c r="A74" s="70">
        <v>1</v>
      </c>
      <c r="B74" s="70">
        <v>77</v>
      </c>
      <c r="C74" s="71">
        <v>44.670466810569593</v>
      </c>
      <c r="D74" s="71">
        <v>0</v>
      </c>
      <c r="E74" s="53">
        <f t="shared" si="5"/>
        <v>14.219051206249206</v>
      </c>
      <c r="F74" s="47">
        <f t="shared" si="6"/>
        <v>7.0328180516046293E-2</v>
      </c>
      <c r="G74" s="17">
        <f t="shared" si="7"/>
        <v>21.110887429706853</v>
      </c>
      <c r="N74" t="str">
        <f t="shared" si="8"/>
        <v>1#77</v>
      </c>
      <c r="O74">
        <v>1</v>
      </c>
      <c r="P74">
        <v>77</v>
      </c>
      <c r="Q74">
        <v>14.219051206249206</v>
      </c>
      <c r="R74">
        <v>21.110887429706853</v>
      </c>
      <c r="T74" t="s">
        <v>265</v>
      </c>
      <c r="U74">
        <v>13</v>
      </c>
      <c r="V74">
        <f t="shared" si="9"/>
        <v>22.241820000000001</v>
      </c>
    </row>
    <row r="75" spans="1:22" x14ac:dyDescent="0.25">
      <c r="A75" s="70">
        <v>1</v>
      </c>
      <c r="B75" s="70">
        <v>79</v>
      </c>
      <c r="C75" s="71">
        <v>29.677620478746238</v>
      </c>
      <c r="D75" s="71">
        <v>0</v>
      </c>
      <c r="E75" s="53">
        <f t="shared" si="5"/>
        <v>9.4466799967954511</v>
      </c>
      <c r="F75" s="47">
        <f t="shared" si="6"/>
        <v>0.10585729593245721</v>
      </c>
      <c r="G75" s="17">
        <f t="shared" si="7"/>
        <v>16.47624132532793</v>
      </c>
      <c r="N75" t="str">
        <f t="shared" si="8"/>
        <v>1#79</v>
      </c>
      <c r="O75">
        <v>1</v>
      </c>
      <c r="P75">
        <v>79</v>
      </c>
      <c r="Q75">
        <v>9.4466799967954511</v>
      </c>
      <c r="R75">
        <v>16.47624132532793</v>
      </c>
      <c r="T75" t="s">
        <v>266</v>
      </c>
      <c r="U75">
        <v>13</v>
      </c>
      <c r="V75">
        <f t="shared" si="9"/>
        <v>21.016635000000001</v>
      </c>
    </row>
    <row r="76" spans="1:22" x14ac:dyDescent="0.25">
      <c r="A76" s="70">
        <v>1</v>
      </c>
      <c r="B76" s="70">
        <v>80</v>
      </c>
      <c r="C76" s="71">
        <v>24.851156248638716</v>
      </c>
      <c r="D76" s="71">
        <v>0</v>
      </c>
      <c r="E76" s="53">
        <f t="shared" si="5"/>
        <v>7.9103687170397885</v>
      </c>
      <c r="F76" s="47">
        <f t="shared" si="6"/>
        <v>0.12641635753917413</v>
      </c>
      <c r="G76" s="17">
        <f t="shared" si="7"/>
        <v>14.274700603723193</v>
      </c>
      <c r="N76" t="str">
        <f t="shared" si="8"/>
        <v>1#80</v>
      </c>
      <c r="O76">
        <v>1</v>
      </c>
      <c r="P76">
        <v>80</v>
      </c>
      <c r="Q76">
        <v>7.9103687170397885</v>
      </c>
      <c r="R76">
        <v>14.274700603723193</v>
      </c>
      <c r="T76" t="s">
        <v>267</v>
      </c>
      <c r="U76">
        <v>13</v>
      </c>
      <c r="V76">
        <f t="shared" si="9"/>
        <v>20.733899999999998</v>
      </c>
    </row>
    <row r="77" spans="1:22" x14ac:dyDescent="0.25">
      <c r="A77" s="70">
        <v>2</v>
      </c>
      <c r="B77" s="70">
        <v>1</v>
      </c>
      <c r="C77" s="71">
        <v>31.320672131548804</v>
      </c>
      <c r="D77" s="71">
        <v>0</v>
      </c>
      <c r="E77" s="53">
        <f t="shared" si="5"/>
        <v>9.9696795813931249</v>
      </c>
      <c r="F77" s="47">
        <f t="shared" si="6"/>
        <v>0.10030412630977091</v>
      </c>
      <c r="G77" s="17">
        <f t="shared" si="7"/>
        <v>17.127086318176378</v>
      </c>
      <c r="N77" t="str">
        <f t="shared" si="8"/>
        <v>2#1</v>
      </c>
      <c r="O77">
        <v>2</v>
      </c>
      <c r="P77">
        <v>1</v>
      </c>
      <c r="Q77">
        <v>9.9696795813931249</v>
      </c>
      <c r="R77">
        <v>17.127086318176378</v>
      </c>
      <c r="T77" t="s">
        <v>268</v>
      </c>
      <c r="U77">
        <v>13</v>
      </c>
      <c r="V77">
        <f t="shared" si="9"/>
        <v>20.92239</v>
      </c>
    </row>
    <row r="78" spans="1:22" x14ac:dyDescent="0.25">
      <c r="A78" s="70">
        <v>2</v>
      </c>
      <c r="B78" s="70">
        <v>3</v>
      </c>
      <c r="C78" s="71">
        <v>52.3722714330816</v>
      </c>
      <c r="D78" s="71">
        <v>23.090025000000001</v>
      </c>
      <c r="E78" s="53">
        <f t="shared" si="5"/>
        <v>16.670611759050797</v>
      </c>
      <c r="F78" s="47">
        <f t="shared" si="6"/>
        <v>5.9985801028392419E-2</v>
      </c>
      <c r="G78" s="17">
        <f t="shared" si="7"/>
        <v>23.090025000000001</v>
      </c>
      <c r="N78" t="str">
        <f t="shared" si="8"/>
        <v>2#3</v>
      </c>
      <c r="O78">
        <v>2</v>
      </c>
      <c r="P78">
        <v>3</v>
      </c>
      <c r="Q78">
        <v>16.670611759050797</v>
      </c>
      <c r="R78">
        <v>23.090025000000001</v>
      </c>
      <c r="T78" t="s">
        <v>269</v>
      </c>
      <c r="U78">
        <v>13</v>
      </c>
      <c r="V78">
        <f t="shared" si="9"/>
        <v>21.582104999999999</v>
      </c>
    </row>
    <row r="79" spans="1:22" x14ac:dyDescent="0.25">
      <c r="A79" s="70">
        <v>2</v>
      </c>
      <c r="B79" s="70">
        <v>4</v>
      </c>
      <c r="C79" s="71">
        <v>46.210827735072002</v>
      </c>
      <c r="D79" s="71">
        <v>22.6188</v>
      </c>
      <c r="E79" s="53">
        <f t="shared" si="5"/>
        <v>14.709363316809526</v>
      </c>
      <c r="F79" s="47">
        <f t="shared" si="6"/>
        <v>6.7983907832178073E-2</v>
      </c>
      <c r="G79" s="17">
        <f t="shared" si="7"/>
        <v>22.6188</v>
      </c>
      <c r="N79" t="str">
        <f t="shared" si="8"/>
        <v>2#4</v>
      </c>
      <c r="O79">
        <v>2</v>
      </c>
      <c r="P79">
        <v>4</v>
      </c>
      <c r="Q79">
        <v>14.709363316809526</v>
      </c>
      <c r="R79">
        <v>22.6188</v>
      </c>
      <c r="T79" t="s">
        <v>270</v>
      </c>
      <c r="U79">
        <v>13</v>
      </c>
      <c r="V79">
        <f t="shared" si="9"/>
        <v>21.504073658478948</v>
      </c>
    </row>
    <row r="80" spans="1:22" x14ac:dyDescent="0.25">
      <c r="A80" s="70">
        <v>2</v>
      </c>
      <c r="B80" s="70">
        <v>6</v>
      </c>
      <c r="C80" s="71">
        <v>39.227858210661125</v>
      </c>
      <c r="D80" s="71">
        <v>21.676349999999999</v>
      </c>
      <c r="E80" s="53">
        <f t="shared" si="5"/>
        <v>12.486615082269422</v>
      </c>
      <c r="F80" s="47">
        <f t="shared" si="6"/>
        <v>8.0085755299686201E-2</v>
      </c>
      <c r="G80" s="17">
        <f t="shared" si="7"/>
        <v>21.676349999999999</v>
      </c>
      <c r="N80" t="str">
        <f t="shared" si="8"/>
        <v>2#6</v>
      </c>
      <c r="O80">
        <v>2</v>
      </c>
      <c r="P80">
        <v>6</v>
      </c>
      <c r="Q80">
        <v>12.486615082269422</v>
      </c>
      <c r="R80">
        <v>21.676349999999999</v>
      </c>
      <c r="T80" t="s">
        <v>271</v>
      </c>
      <c r="U80">
        <v>14</v>
      </c>
      <c r="V80">
        <f t="shared" si="9"/>
        <v>21.676349999999999</v>
      </c>
    </row>
    <row r="81" spans="1:22" x14ac:dyDescent="0.25">
      <c r="A81" s="70">
        <v>2</v>
      </c>
      <c r="B81" s="70">
        <v>7</v>
      </c>
      <c r="C81" s="71">
        <v>41.795126418165125</v>
      </c>
      <c r="D81" s="71">
        <v>21.676349999999999</v>
      </c>
      <c r="E81" s="53">
        <f t="shared" si="5"/>
        <v>13.303801933203284</v>
      </c>
      <c r="F81" s="47">
        <f t="shared" si="6"/>
        <v>7.5166482861130549E-2</v>
      </c>
      <c r="G81" s="17">
        <f t="shared" si="7"/>
        <v>21.676349999999999</v>
      </c>
      <c r="N81" t="str">
        <f t="shared" si="8"/>
        <v>2#7</v>
      </c>
      <c r="O81">
        <v>2</v>
      </c>
      <c r="P81">
        <v>7</v>
      </c>
      <c r="Q81">
        <v>13.303801933203284</v>
      </c>
      <c r="R81">
        <v>21.676349999999999</v>
      </c>
      <c r="T81" t="s">
        <v>272</v>
      </c>
      <c r="U81">
        <v>14</v>
      </c>
      <c r="V81">
        <f t="shared" si="9"/>
        <v>21.205124999999999</v>
      </c>
    </row>
    <row r="82" spans="1:22" x14ac:dyDescent="0.25">
      <c r="A82" s="70">
        <v>2</v>
      </c>
      <c r="B82" s="70">
        <v>8</v>
      </c>
      <c r="C82" s="71">
        <v>47.032353561473265</v>
      </c>
      <c r="D82" s="71">
        <v>22.336064999999998</v>
      </c>
      <c r="E82" s="53">
        <f t="shared" si="5"/>
        <v>14.970863109108357</v>
      </c>
      <c r="F82" s="47">
        <f t="shared" si="6"/>
        <v>6.6796415992314728E-2</v>
      </c>
      <c r="G82" s="17">
        <f t="shared" si="7"/>
        <v>22.336064999999998</v>
      </c>
      <c r="N82" t="str">
        <f t="shared" si="8"/>
        <v>2#8</v>
      </c>
      <c r="O82">
        <v>2</v>
      </c>
      <c r="P82">
        <v>8</v>
      </c>
      <c r="Q82">
        <v>14.970863109108357</v>
      </c>
      <c r="R82">
        <v>22.336064999999998</v>
      </c>
      <c r="T82" t="s">
        <v>273</v>
      </c>
      <c r="U82">
        <v>14</v>
      </c>
      <c r="V82">
        <f t="shared" si="9"/>
        <v>21.205124999999999</v>
      </c>
    </row>
    <row r="83" spans="1:22" x14ac:dyDescent="0.25">
      <c r="A83" s="70">
        <v>2</v>
      </c>
      <c r="B83" s="70">
        <v>9</v>
      </c>
      <c r="C83" s="71">
        <v>37.995569471059198</v>
      </c>
      <c r="D83" s="71">
        <v>20.54541</v>
      </c>
      <c r="E83" s="53">
        <f t="shared" si="5"/>
        <v>12.094365393821166</v>
      </c>
      <c r="F83" s="47">
        <f t="shared" si="6"/>
        <v>8.2683131147243599E-2</v>
      </c>
      <c r="G83" s="17">
        <f t="shared" si="7"/>
        <v>20.54541</v>
      </c>
      <c r="N83" t="str">
        <f t="shared" si="8"/>
        <v>2#9</v>
      </c>
      <c r="O83">
        <v>2</v>
      </c>
      <c r="P83">
        <v>9</v>
      </c>
      <c r="Q83">
        <v>12.094365393821166</v>
      </c>
      <c r="R83">
        <v>20.54541</v>
      </c>
      <c r="T83" t="s">
        <v>274</v>
      </c>
      <c r="U83">
        <v>14</v>
      </c>
      <c r="V83">
        <f t="shared" si="9"/>
        <v>20.733899999999998</v>
      </c>
    </row>
    <row r="84" spans="1:22" x14ac:dyDescent="0.25">
      <c r="A84" s="70">
        <v>2</v>
      </c>
      <c r="B84" s="70">
        <v>10</v>
      </c>
      <c r="C84" s="71">
        <v>40.049384037062396</v>
      </c>
      <c r="D84" s="71">
        <v>20.262674999999998</v>
      </c>
      <c r="E84" s="53">
        <f t="shared" si="5"/>
        <v>12.748114874568255</v>
      </c>
      <c r="F84" s="47">
        <f t="shared" si="6"/>
        <v>7.844297057559009E-2</v>
      </c>
      <c r="G84" s="17">
        <f t="shared" si="7"/>
        <v>20.262674999999998</v>
      </c>
      <c r="N84" t="str">
        <f t="shared" si="8"/>
        <v>2#10</v>
      </c>
      <c r="O84">
        <v>2</v>
      </c>
      <c r="P84">
        <v>10</v>
      </c>
      <c r="Q84">
        <v>12.748114874568255</v>
      </c>
      <c r="R84">
        <v>20.262674999999998</v>
      </c>
      <c r="T84" t="s">
        <v>275</v>
      </c>
      <c r="U84">
        <v>14</v>
      </c>
      <c r="V84">
        <f t="shared" si="9"/>
        <v>21.393615</v>
      </c>
    </row>
    <row r="85" spans="1:22" x14ac:dyDescent="0.25">
      <c r="A85" s="70">
        <v>2</v>
      </c>
      <c r="B85" s="70">
        <v>11</v>
      </c>
      <c r="C85" s="71">
        <v>40.254765493662724</v>
      </c>
      <c r="D85" s="71">
        <v>20.262674999999998</v>
      </c>
      <c r="E85" s="53">
        <f t="shared" si="5"/>
        <v>12.813489822642966</v>
      </c>
      <c r="F85" s="47">
        <f t="shared" si="6"/>
        <v>7.8042751337959515E-2</v>
      </c>
      <c r="G85" s="17">
        <f t="shared" si="7"/>
        <v>20.262674999999998</v>
      </c>
      <c r="N85" t="str">
        <f t="shared" si="8"/>
        <v>2#11</v>
      </c>
      <c r="O85">
        <v>2</v>
      </c>
      <c r="P85">
        <v>11</v>
      </c>
      <c r="Q85">
        <v>12.813489822642966</v>
      </c>
      <c r="R85">
        <v>20.262674999999998</v>
      </c>
      <c r="T85" t="s">
        <v>276</v>
      </c>
      <c r="U85">
        <v>14</v>
      </c>
      <c r="V85">
        <f t="shared" si="9"/>
        <v>20.819079942297662</v>
      </c>
    </row>
    <row r="86" spans="1:22" x14ac:dyDescent="0.25">
      <c r="A86" s="70">
        <v>2</v>
      </c>
      <c r="B86" s="70">
        <v>12</v>
      </c>
      <c r="C86" s="71">
        <v>23.6188675090368</v>
      </c>
      <c r="D86" s="71">
        <v>0</v>
      </c>
      <c r="E86" s="53">
        <f t="shared" si="5"/>
        <v>7.5181190285915358</v>
      </c>
      <c r="F86" s="47">
        <f t="shared" si="6"/>
        <v>0.13301199358469623</v>
      </c>
      <c r="G86" s="17">
        <f t="shared" si="7"/>
        <v>13.632739489579713</v>
      </c>
      <c r="N86" t="str">
        <f t="shared" si="8"/>
        <v>2#12</v>
      </c>
      <c r="O86">
        <v>2</v>
      </c>
      <c r="P86">
        <v>12</v>
      </c>
      <c r="Q86">
        <v>7.5181190285915358</v>
      </c>
      <c r="R86">
        <v>13.632739489579713</v>
      </c>
      <c r="T86" t="s">
        <v>277</v>
      </c>
      <c r="U86">
        <v>15</v>
      </c>
      <c r="V86">
        <f t="shared" si="9"/>
        <v>20.828145000000003</v>
      </c>
    </row>
    <row r="87" spans="1:22" x14ac:dyDescent="0.25">
      <c r="A87" s="70">
        <v>2</v>
      </c>
      <c r="B87" s="70">
        <v>13</v>
      </c>
      <c r="C87" s="71">
        <v>44.875848267169921</v>
      </c>
      <c r="D87" s="71">
        <v>20.733899999999998</v>
      </c>
      <c r="E87" s="53">
        <f t="shared" si="5"/>
        <v>14.284426154323919</v>
      </c>
      <c r="F87" s="47">
        <f t="shared" si="6"/>
        <v>7.0006312412998012E-2</v>
      </c>
      <c r="G87" s="17">
        <f t="shared" si="7"/>
        <v>20.733899999999998</v>
      </c>
      <c r="N87" t="str">
        <f t="shared" si="8"/>
        <v>2#13</v>
      </c>
      <c r="O87">
        <v>2</v>
      </c>
      <c r="P87">
        <v>13</v>
      </c>
      <c r="Q87">
        <v>14.284426154323919</v>
      </c>
      <c r="R87">
        <v>20.733899999999998</v>
      </c>
      <c r="T87" t="s">
        <v>278</v>
      </c>
      <c r="U87">
        <v>15</v>
      </c>
      <c r="V87">
        <f t="shared" si="9"/>
        <v>21.393615</v>
      </c>
    </row>
    <row r="88" spans="1:22" x14ac:dyDescent="0.25">
      <c r="A88" s="70">
        <v>2</v>
      </c>
      <c r="B88" s="70">
        <v>14</v>
      </c>
      <c r="C88" s="71">
        <v>47.545807202974082</v>
      </c>
      <c r="D88" s="71">
        <v>21.487860000000001</v>
      </c>
      <c r="E88" s="53">
        <f t="shared" si="5"/>
        <v>15.134300479295135</v>
      </c>
      <c r="F88" s="47">
        <f t="shared" si="6"/>
        <v>6.6075072407084517E-2</v>
      </c>
      <c r="G88" s="17">
        <f t="shared" si="7"/>
        <v>21.487860000000001</v>
      </c>
      <c r="N88" t="str">
        <f t="shared" si="8"/>
        <v>2#14</v>
      </c>
      <c r="O88">
        <v>2</v>
      </c>
      <c r="P88">
        <v>14</v>
      </c>
      <c r="Q88">
        <v>15.134300479295135</v>
      </c>
      <c r="R88">
        <v>21.487860000000001</v>
      </c>
      <c r="T88" t="s">
        <v>279</v>
      </c>
      <c r="U88">
        <v>15</v>
      </c>
      <c r="V88">
        <f t="shared" si="9"/>
        <v>20.828145000000003</v>
      </c>
    </row>
    <row r="89" spans="1:22" x14ac:dyDescent="0.25">
      <c r="A89" s="70">
        <v>2</v>
      </c>
      <c r="B89" s="70">
        <v>15</v>
      </c>
      <c r="C89" s="71">
        <v>35.941754905056001</v>
      </c>
      <c r="D89" s="71">
        <v>18.849</v>
      </c>
      <c r="E89" s="53">
        <f t="shared" si="5"/>
        <v>11.440615913074076</v>
      </c>
      <c r="F89" s="47">
        <f t="shared" si="6"/>
        <v>8.7407881498514667E-2</v>
      </c>
      <c r="G89" s="17">
        <f t="shared" si="7"/>
        <v>18.849</v>
      </c>
      <c r="N89" t="str">
        <f t="shared" si="8"/>
        <v>2#15</v>
      </c>
      <c r="O89">
        <v>2</v>
      </c>
      <c r="P89">
        <v>15</v>
      </c>
      <c r="Q89">
        <v>11.440615913074076</v>
      </c>
      <c r="R89">
        <v>18.849</v>
      </c>
      <c r="T89" t="s">
        <v>280</v>
      </c>
      <c r="U89">
        <v>15</v>
      </c>
      <c r="V89">
        <f t="shared" si="9"/>
        <v>20.92239</v>
      </c>
    </row>
    <row r="90" spans="1:22" x14ac:dyDescent="0.25">
      <c r="A90" s="70">
        <v>2</v>
      </c>
      <c r="B90" s="70">
        <v>15</v>
      </c>
      <c r="C90" s="71">
        <v>23.105413867536001</v>
      </c>
      <c r="D90" s="71">
        <v>0</v>
      </c>
      <c r="E90" s="53">
        <f t="shared" si="5"/>
        <v>7.354681658404763</v>
      </c>
      <c r="F90" s="47">
        <f t="shared" si="6"/>
        <v>0.13596781566435615</v>
      </c>
      <c r="G90" s="17">
        <f t="shared" si="7"/>
        <v>13.354492864454448</v>
      </c>
      <c r="N90" t="str">
        <f t="shared" si="8"/>
        <v>2#15</v>
      </c>
      <c r="O90">
        <v>2</v>
      </c>
      <c r="P90">
        <v>15</v>
      </c>
      <c r="Q90">
        <v>7.354681658404763</v>
      </c>
      <c r="R90">
        <v>13.354492864454448</v>
      </c>
      <c r="T90" t="s">
        <v>281</v>
      </c>
      <c r="U90">
        <v>15</v>
      </c>
      <c r="V90">
        <f t="shared" si="9"/>
        <v>20.451165</v>
      </c>
    </row>
    <row r="91" spans="1:22" x14ac:dyDescent="0.25">
      <c r="A91" s="70">
        <v>2</v>
      </c>
      <c r="B91" s="70">
        <v>16</v>
      </c>
      <c r="C91" s="71">
        <v>40.76821913516352</v>
      </c>
      <c r="D91" s="71">
        <v>0</v>
      </c>
      <c r="E91" s="53">
        <f t="shared" si="5"/>
        <v>12.976927192829738</v>
      </c>
      <c r="F91" s="47">
        <f t="shared" si="6"/>
        <v>7.7059845149824016E-2</v>
      </c>
      <c r="G91" s="17">
        <f t="shared" si="7"/>
        <v>20.142365373431055</v>
      </c>
      <c r="N91" t="str">
        <f t="shared" si="8"/>
        <v>2#16</v>
      </c>
      <c r="O91">
        <v>2</v>
      </c>
      <c r="P91">
        <v>16</v>
      </c>
      <c r="Q91">
        <v>12.976927192829738</v>
      </c>
      <c r="R91">
        <v>20.142365373431055</v>
      </c>
      <c r="T91" t="s">
        <v>282</v>
      </c>
      <c r="U91">
        <v>15</v>
      </c>
      <c r="V91">
        <f t="shared" si="9"/>
        <v>20.668482313373051</v>
      </c>
    </row>
    <row r="92" spans="1:22" x14ac:dyDescent="0.25">
      <c r="A92" s="70">
        <v>2</v>
      </c>
      <c r="B92" s="70">
        <v>19</v>
      </c>
      <c r="C92" s="71">
        <v>37.482115829558403</v>
      </c>
      <c r="D92" s="71">
        <v>0</v>
      </c>
      <c r="E92" s="53">
        <f t="shared" si="5"/>
        <v>11.930928023634394</v>
      </c>
      <c r="F92" s="47">
        <f t="shared" si="6"/>
        <v>8.3815776779397624E-2</v>
      </c>
      <c r="G92" s="17">
        <f t="shared" si="7"/>
        <v>19.215023661793698</v>
      </c>
      <c r="N92" t="str">
        <f t="shared" si="8"/>
        <v>2#19</v>
      </c>
      <c r="O92">
        <v>2</v>
      </c>
      <c r="P92">
        <v>19</v>
      </c>
      <c r="Q92">
        <v>11.930928023634394</v>
      </c>
      <c r="R92">
        <v>19.215023661793698</v>
      </c>
      <c r="T92" t="s">
        <v>283</v>
      </c>
      <c r="U92">
        <v>16</v>
      </c>
      <c r="V92">
        <f t="shared" si="9"/>
        <v>21.676349999999999</v>
      </c>
    </row>
    <row r="93" spans="1:22" x14ac:dyDescent="0.25">
      <c r="A93" s="70">
        <v>2</v>
      </c>
      <c r="B93" s="70">
        <v>20</v>
      </c>
      <c r="C93" s="71">
        <v>25.672682075040001</v>
      </c>
      <c r="D93" s="71">
        <v>0</v>
      </c>
      <c r="E93" s="53">
        <f t="shared" si="5"/>
        <v>8.1718685093386263</v>
      </c>
      <c r="F93" s="47">
        <f t="shared" si="6"/>
        <v>0.12237103409792052</v>
      </c>
      <c r="G93" s="17">
        <f t="shared" si="7"/>
        <v>14.683303756418438</v>
      </c>
      <c r="N93" t="str">
        <f t="shared" si="8"/>
        <v>2#20</v>
      </c>
      <c r="O93">
        <v>2</v>
      </c>
      <c r="P93">
        <v>20</v>
      </c>
      <c r="Q93">
        <v>8.1718685093386263</v>
      </c>
      <c r="R93">
        <v>14.683303756418438</v>
      </c>
      <c r="T93" t="s">
        <v>284</v>
      </c>
      <c r="U93">
        <v>16</v>
      </c>
      <c r="V93">
        <f t="shared" si="9"/>
        <v>21.299370000000003</v>
      </c>
    </row>
    <row r="94" spans="1:22" x14ac:dyDescent="0.25">
      <c r="A94" s="70">
        <v>2</v>
      </c>
      <c r="B94" s="70">
        <v>22</v>
      </c>
      <c r="C94" s="71">
        <v>43.130105886067206</v>
      </c>
      <c r="D94" s="71">
        <v>0</v>
      </c>
      <c r="E94" s="53">
        <f t="shared" si="5"/>
        <v>13.728739095688892</v>
      </c>
      <c r="F94" s="47">
        <f t="shared" si="6"/>
        <v>7.2839901248762218E-2</v>
      </c>
      <c r="G94" s="17">
        <f t="shared" si="7"/>
        <v>20.744182316519762</v>
      </c>
      <c r="N94" t="str">
        <f t="shared" si="8"/>
        <v>2#22</v>
      </c>
      <c r="O94">
        <v>2</v>
      </c>
      <c r="P94">
        <v>22</v>
      </c>
      <c r="Q94">
        <v>13.728739095688892</v>
      </c>
      <c r="R94">
        <v>20.744182316519762</v>
      </c>
      <c r="T94" t="s">
        <v>285</v>
      </c>
      <c r="U94">
        <v>16</v>
      </c>
      <c r="V94">
        <f t="shared" si="9"/>
        <v>21.393615</v>
      </c>
    </row>
    <row r="95" spans="1:22" x14ac:dyDescent="0.25">
      <c r="A95" s="70">
        <v>2</v>
      </c>
      <c r="B95" s="70">
        <v>24</v>
      </c>
      <c r="C95" s="71">
        <v>29.061476108945278</v>
      </c>
      <c r="D95" s="71">
        <v>0</v>
      </c>
      <c r="E95" s="53">
        <f t="shared" si="5"/>
        <v>9.250555152571323</v>
      </c>
      <c r="F95" s="47">
        <f t="shared" si="6"/>
        <v>0.108101620227845</v>
      </c>
      <c r="G95" s="17">
        <f t="shared" si="7"/>
        <v>16.220272634250009</v>
      </c>
      <c r="N95" t="str">
        <f t="shared" si="8"/>
        <v>2#24</v>
      </c>
      <c r="O95">
        <v>2</v>
      </c>
      <c r="P95">
        <v>24</v>
      </c>
      <c r="Q95">
        <v>9.250555152571323</v>
      </c>
      <c r="R95">
        <v>16.220272634250009</v>
      </c>
      <c r="T95" t="s">
        <v>286</v>
      </c>
      <c r="U95">
        <v>16</v>
      </c>
      <c r="V95">
        <f t="shared" si="9"/>
        <v>20.54541</v>
      </c>
    </row>
    <row r="96" spans="1:22" x14ac:dyDescent="0.25">
      <c r="A96" s="70">
        <v>2</v>
      </c>
      <c r="B96" s="70">
        <v>25</v>
      </c>
      <c r="C96" s="71">
        <v>42.616652244566389</v>
      </c>
      <c r="D96" s="71">
        <v>0</v>
      </c>
      <c r="E96" s="53">
        <f t="shared" si="5"/>
        <v>13.565301725502115</v>
      </c>
      <c r="F96" s="47">
        <f t="shared" si="6"/>
        <v>7.3717490420434073E-2</v>
      </c>
      <c r="G96" s="17">
        <f t="shared" si="7"/>
        <v>20.617563741658525</v>
      </c>
      <c r="N96" t="str">
        <f t="shared" si="8"/>
        <v>2#25</v>
      </c>
      <c r="O96">
        <v>2</v>
      </c>
      <c r="P96">
        <v>25</v>
      </c>
      <c r="Q96">
        <v>13.565301725502115</v>
      </c>
      <c r="R96">
        <v>20.617563741658525</v>
      </c>
      <c r="T96" t="s">
        <v>287</v>
      </c>
      <c r="U96">
        <v>16</v>
      </c>
      <c r="V96">
        <f t="shared" si="9"/>
        <v>18.377775</v>
      </c>
    </row>
    <row r="97" spans="1:22" x14ac:dyDescent="0.25">
      <c r="A97" s="70">
        <v>2</v>
      </c>
      <c r="B97" s="70">
        <v>26</v>
      </c>
      <c r="C97" s="71">
        <v>41.589744961564797</v>
      </c>
      <c r="D97" s="71">
        <v>0</v>
      </c>
      <c r="E97" s="53">
        <f t="shared" si="5"/>
        <v>13.238426985128573</v>
      </c>
      <c r="F97" s="47">
        <f t="shared" si="6"/>
        <v>7.5537675369086746E-2</v>
      </c>
      <c r="G97" s="17">
        <f t="shared" si="7"/>
        <v>20.357405864102869</v>
      </c>
      <c r="N97" t="str">
        <f t="shared" si="8"/>
        <v>2#26</v>
      </c>
      <c r="O97">
        <v>2</v>
      </c>
      <c r="P97">
        <v>26</v>
      </c>
      <c r="Q97">
        <v>13.238426985128573</v>
      </c>
      <c r="R97">
        <v>20.357405864102869</v>
      </c>
      <c r="T97" t="s">
        <v>288</v>
      </c>
      <c r="U97">
        <v>16</v>
      </c>
      <c r="V97">
        <f t="shared" si="9"/>
        <v>20.990788870252562</v>
      </c>
    </row>
    <row r="98" spans="1:22" x14ac:dyDescent="0.25">
      <c r="A98" s="70">
        <v>2</v>
      </c>
      <c r="B98" s="70">
        <v>27</v>
      </c>
      <c r="C98" s="71">
        <v>20.024692018531198</v>
      </c>
      <c r="D98" s="71">
        <v>0</v>
      </c>
      <c r="E98" s="53">
        <f t="shared" si="5"/>
        <v>6.3740574372841277</v>
      </c>
      <c r="F98" s="47">
        <f t="shared" si="6"/>
        <v>0.15688594115118018</v>
      </c>
      <c r="G98" s="17">
        <f t="shared" si="7"/>
        <v>11.541130448695634</v>
      </c>
      <c r="N98" t="str">
        <f t="shared" si="8"/>
        <v>2#27</v>
      </c>
      <c r="O98">
        <v>2</v>
      </c>
      <c r="P98">
        <v>27</v>
      </c>
      <c r="Q98">
        <v>6.3740574372841277</v>
      </c>
      <c r="R98">
        <v>11.541130448695634</v>
      </c>
      <c r="T98" t="s">
        <v>289</v>
      </c>
      <c r="U98">
        <v>17</v>
      </c>
      <c r="V98">
        <f t="shared" si="9"/>
        <v>21.299370000000003</v>
      </c>
    </row>
    <row r="99" spans="1:22" x14ac:dyDescent="0.25">
      <c r="A99" s="70">
        <v>2</v>
      </c>
      <c r="B99" s="70">
        <v>28</v>
      </c>
      <c r="C99" s="71">
        <v>46.62159064827263</v>
      </c>
      <c r="D99" s="71">
        <v>0</v>
      </c>
      <c r="E99" s="53">
        <f t="shared" si="5"/>
        <v>14.840113212958942</v>
      </c>
      <c r="F99" s="47">
        <f t="shared" si="6"/>
        <v>6.7384930670661092E-2</v>
      </c>
      <c r="G99" s="17">
        <f t="shared" si="7"/>
        <v>21.548851743293184</v>
      </c>
      <c r="N99" t="str">
        <f t="shared" si="8"/>
        <v>2#28</v>
      </c>
      <c r="O99">
        <v>2</v>
      </c>
      <c r="P99">
        <v>28</v>
      </c>
      <c r="Q99">
        <v>14.840113212958942</v>
      </c>
      <c r="R99">
        <v>21.548851743293184</v>
      </c>
      <c r="T99" t="s">
        <v>290</v>
      </c>
      <c r="U99">
        <v>17</v>
      </c>
      <c r="V99">
        <f t="shared" si="9"/>
        <v>21.959085000000002</v>
      </c>
    </row>
    <row r="100" spans="1:22" x14ac:dyDescent="0.25">
      <c r="A100" s="70">
        <v>2</v>
      </c>
      <c r="B100" s="70">
        <v>30</v>
      </c>
      <c r="C100" s="71">
        <v>39.5359303955616</v>
      </c>
      <c r="D100" s="71">
        <v>0</v>
      </c>
      <c r="E100" s="53">
        <f t="shared" si="5"/>
        <v>12.584677504381483</v>
      </c>
      <c r="F100" s="47">
        <f t="shared" si="6"/>
        <v>7.9461710453195153E-2</v>
      </c>
      <c r="G100" s="17">
        <f t="shared" si="7"/>
        <v>19.807658838786676</v>
      </c>
      <c r="N100" t="str">
        <f t="shared" si="8"/>
        <v>2#30</v>
      </c>
      <c r="O100">
        <v>2</v>
      </c>
      <c r="P100">
        <v>30</v>
      </c>
      <c r="Q100">
        <v>12.584677504381483</v>
      </c>
      <c r="R100">
        <v>19.807658838786676</v>
      </c>
      <c r="T100" t="s">
        <v>291</v>
      </c>
      <c r="U100">
        <v>17</v>
      </c>
      <c r="V100">
        <f t="shared" si="9"/>
        <v>21.205124999999999</v>
      </c>
    </row>
    <row r="101" spans="1:22" x14ac:dyDescent="0.25">
      <c r="A101" s="70">
        <v>2</v>
      </c>
      <c r="B101" s="70">
        <v>31</v>
      </c>
      <c r="C101" s="71">
        <v>43.951631712468469</v>
      </c>
      <c r="D101" s="71">
        <v>0</v>
      </c>
      <c r="E101" s="53">
        <f t="shared" si="5"/>
        <v>13.990238887987724</v>
      </c>
      <c r="F101" s="47">
        <f t="shared" si="6"/>
        <v>7.1478407767476965E-2</v>
      </c>
      <c r="G101" s="17">
        <f t="shared" si="7"/>
        <v>20.942159318052049</v>
      </c>
      <c r="N101" t="str">
        <f t="shared" si="8"/>
        <v>2#31</v>
      </c>
      <c r="O101">
        <v>2</v>
      </c>
      <c r="P101">
        <v>31</v>
      </c>
      <c r="Q101">
        <v>13.990238887987724</v>
      </c>
      <c r="R101">
        <v>20.942159318052049</v>
      </c>
      <c r="T101" t="s">
        <v>292</v>
      </c>
      <c r="U101">
        <v>17</v>
      </c>
      <c r="V101">
        <f t="shared" si="9"/>
        <v>21.016635000000001</v>
      </c>
    </row>
    <row r="102" spans="1:22" x14ac:dyDescent="0.25">
      <c r="A102" s="70">
        <v>2</v>
      </c>
      <c r="B102" s="70">
        <v>32</v>
      </c>
      <c r="C102" s="71">
        <v>50.626529051978871</v>
      </c>
      <c r="D102" s="71">
        <v>23.37276</v>
      </c>
      <c r="E102" s="53">
        <f t="shared" si="5"/>
        <v>16.114924700415767</v>
      </c>
      <c r="F102" s="47">
        <f t="shared" si="6"/>
        <v>6.2054276925923205E-2</v>
      </c>
      <c r="G102" s="17">
        <f t="shared" si="7"/>
        <v>23.37276</v>
      </c>
      <c r="N102" t="str">
        <f t="shared" si="8"/>
        <v>2#32</v>
      </c>
      <c r="O102">
        <v>2</v>
      </c>
      <c r="P102">
        <v>32</v>
      </c>
      <c r="Q102">
        <v>16.114924700415767</v>
      </c>
      <c r="R102">
        <v>23.37276</v>
      </c>
      <c r="T102" t="s">
        <v>293</v>
      </c>
      <c r="U102">
        <v>17</v>
      </c>
      <c r="V102">
        <f t="shared" si="9"/>
        <v>20.262674999999998</v>
      </c>
    </row>
    <row r="103" spans="1:22" x14ac:dyDescent="0.25">
      <c r="A103" s="70">
        <v>2</v>
      </c>
      <c r="B103" s="70">
        <v>33</v>
      </c>
      <c r="C103" s="71">
        <v>42.103198603065593</v>
      </c>
      <c r="D103" s="71">
        <v>0</v>
      </c>
      <c r="E103" s="53">
        <f t="shared" si="5"/>
        <v>13.401864355315343</v>
      </c>
      <c r="F103" s="47">
        <f t="shared" si="6"/>
        <v>7.4616484206049119E-2</v>
      </c>
      <c r="G103" s="17">
        <f t="shared" si="7"/>
        <v>20.488658230033334</v>
      </c>
      <c r="N103" t="str">
        <f t="shared" si="8"/>
        <v>2#33</v>
      </c>
      <c r="O103">
        <v>2</v>
      </c>
      <c r="P103">
        <v>33</v>
      </c>
      <c r="Q103">
        <v>13.401864355315343</v>
      </c>
      <c r="R103">
        <v>20.488658230033334</v>
      </c>
      <c r="T103" t="s">
        <v>294</v>
      </c>
      <c r="U103">
        <v>17</v>
      </c>
      <c r="V103">
        <f t="shared" si="9"/>
        <v>21.458991837947394</v>
      </c>
    </row>
    <row r="104" spans="1:22" x14ac:dyDescent="0.25">
      <c r="A104" s="70">
        <v>2</v>
      </c>
      <c r="B104" s="70">
        <v>34</v>
      </c>
      <c r="C104" s="71">
        <v>42.103198603065593</v>
      </c>
      <c r="D104" s="71">
        <v>0</v>
      </c>
      <c r="E104" s="53">
        <f t="shared" si="5"/>
        <v>13.401864355315343</v>
      </c>
      <c r="F104" s="47">
        <f t="shared" si="6"/>
        <v>7.4616484206049119E-2</v>
      </c>
      <c r="G104" s="17">
        <f t="shared" si="7"/>
        <v>20.488658230033334</v>
      </c>
      <c r="N104" t="str">
        <f t="shared" si="8"/>
        <v>2#34</v>
      </c>
      <c r="O104">
        <v>2</v>
      </c>
      <c r="P104">
        <v>34</v>
      </c>
      <c r="Q104">
        <v>13.401864355315343</v>
      </c>
      <c r="R104">
        <v>20.488658230033334</v>
      </c>
      <c r="T104" t="s">
        <v>295</v>
      </c>
      <c r="U104">
        <v>18</v>
      </c>
      <c r="V104">
        <f t="shared" si="9"/>
        <v>19.979939999999999</v>
      </c>
    </row>
    <row r="105" spans="1:22" x14ac:dyDescent="0.25">
      <c r="A105" s="70">
        <v>2</v>
      </c>
      <c r="B105" s="70">
        <v>35</v>
      </c>
      <c r="C105" s="71">
        <v>36.455208546556797</v>
      </c>
      <c r="D105" s="71">
        <v>0</v>
      </c>
      <c r="E105" s="53">
        <f t="shared" si="5"/>
        <v>11.604053283260848</v>
      </c>
      <c r="F105" s="47">
        <f t="shared" si="6"/>
        <v>8.6176784576000379E-2</v>
      </c>
      <c r="G105" s="17">
        <f t="shared" si="7"/>
        <v>18.901113667502113</v>
      </c>
      <c r="N105" t="str">
        <f t="shared" si="8"/>
        <v>2#35</v>
      </c>
      <c r="O105">
        <v>2</v>
      </c>
      <c r="P105">
        <v>35</v>
      </c>
      <c r="Q105">
        <v>11.604053283260848</v>
      </c>
      <c r="R105">
        <v>18.901113667502113</v>
      </c>
      <c r="T105" t="s">
        <v>296</v>
      </c>
      <c r="U105">
        <v>18</v>
      </c>
      <c r="V105">
        <f t="shared" si="9"/>
        <v>19.320224999999997</v>
      </c>
    </row>
    <row r="106" spans="1:22" x14ac:dyDescent="0.25">
      <c r="A106" s="70">
        <v>2</v>
      </c>
      <c r="B106" s="70">
        <v>37</v>
      </c>
      <c r="C106" s="71">
        <v>45.697374093571199</v>
      </c>
      <c r="D106" s="71">
        <v>0</v>
      </c>
      <c r="E106" s="53">
        <f t="shared" si="5"/>
        <v>14.545925946622754</v>
      </c>
      <c r="F106" s="47">
        <f t="shared" si="6"/>
        <v>6.8747771965123897E-2</v>
      </c>
      <c r="G106" s="17">
        <f t="shared" si="7"/>
        <v>21.344938657986628</v>
      </c>
      <c r="N106" t="str">
        <f t="shared" si="8"/>
        <v>2#37</v>
      </c>
      <c r="O106">
        <v>2</v>
      </c>
      <c r="P106">
        <v>37</v>
      </c>
      <c r="Q106">
        <v>14.545925946622754</v>
      </c>
      <c r="R106">
        <v>21.344938657986628</v>
      </c>
      <c r="T106" t="s">
        <v>297</v>
      </c>
      <c r="U106">
        <v>18</v>
      </c>
      <c r="V106">
        <f t="shared" si="9"/>
        <v>19.791449999999998</v>
      </c>
    </row>
    <row r="107" spans="1:22" x14ac:dyDescent="0.25">
      <c r="A107" s="70">
        <v>2</v>
      </c>
      <c r="B107" s="70">
        <v>38</v>
      </c>
      <c r="C107" s="71">
        <v>38.611713840860162</v>
      </c>
      <c r="D107" s="71">
        <v>0</v>
      </c>
      <c r="E107" s="53">
        <f t="shared" si="5"/>
        <v>12.290490238045294</v>
      </c>
      <c r="F107" s="47">
        <f t="shared" si="6"/>
        <v>8.1363719480000346E-2</v>
      </c>
      <c r="G107" s="17">
        <f t="shared" si="7"/>
        <v>19.546559274271221</v>
      </c>
      <c r="N107" t="str">
        <f t="shared" si="8"/>
        <v>2#38</v>
      </c>
      <c r="O107">
        <v>2</v>
      </c>
      <c r="P107">
        <v>38</v>
      </c>
      <c r="Q107">
        <v>12.290490238045294</v>
      </c>
      <c r="R107">
        <v>19.546559274271221</v>
      </c>
      <c r="T107" t="s">
        <v>298</v>
      </c>
      <c r="U107">
        <v>18</v>
      </c>
      <c r="V107">
        <f t="shared" si="9"/>
        <v>19.602959999999999</v>
      </c>
    </row>
    <row r="108" spans="1:22" x14ac:dyDescent="0.25">
      <c r="A108" s="70">
        <v>2</v>
      </c>
      <c r="B108" s="70">
        <v>39</v>
      </c>
      <c r="C108" s="71">
        <v>32.347579414550395</v>
      </c>
      <c r="D108" s="71">
        <v>0</v>
      </c>
      <c r="E108" s="53">
        <f t="shared" si="5"/>
        <v>10.296554321766667</v>
      </c>
      <c r="F108" s="47">
        <f t="shared" si="6"/>
        <v>9.7119868331682971E-2</v>
      </c>
      <c r="G108" s="17">
        <f t="shared" si="7"/>
        <v>17.511822692788417</v>
      </c>
      <c r="N108" t="str">
        <f t="shared" si="8"/>
        <v>2#39</v>
      </c>
      <c r="O108">
        <v>2</v>
      </c>
      <c r="P108">
        <v>39</v>
      </c>
      <c r="Q108">
        <v>10.296554321766667</v>
      </c>
      <c r="R108">
        <v>17.511822692788417</v>
      </c>
      <c r="T108" t="s">
        <v>299</v>
      </c>
      <c r="U108">
        <v>18</v>
      </c>
      <c r="V108">
        <f t="shared" si="9"/>
        <v>20.436442327150608</v>
      </c>
    </row>
    <row r="109" spans="1:22" x14ac:dyDescent="0.25">
      <c r="A109" s="70">
        <v>2</v>
      </c>
      <c r="B109" s="70">
        <v>40</v>
      </c>
      <c r="C109" s="71">
        <v>43.540868799267834</v>
      </c>
      <c r="D109" s="71">
        <v>0</v>
      </c>
      <c r="E109" s="53">
        <f t="shared" si="5"/>
        <v>13.859488991838306</v>
      </c>
      <c r="F109" s="47">
        <f t="shared" si="6"/>
        <v>7.2152732369056935E-2</v>
      </c>
      <c r="G109" s="17">
        <f t="shared" si="7"/>
        <v>20.843869628786781</v>
      </c>
      <c r="N109" t="str">
        <f t="shared" si="8"/>
        <v>2#40</v>
      </c>
      <c r="O109">
        <v>2</v>
      </c>
      <c r="P109">
        <v>40</v>
      </c>
      <c r="Q109">
        <v>13.859488991838306</v>
      </c>
      <c r="R109">
        <v>20.843869628786781</v>
      </c>
      <c r="T109" t="s">
        <v>300</v>
      </c>
      <c r="U109">
        <v>18</v>
      </c>
      <c r="V109">
        <f t="shared" si="9"/>
        <v>19.697204999999997</v>
      </c>
    </row>
    <row r="110" spans="1:22" x14ac:dyDescent="0.25">
      <c r="A110" s="70">
        <v>2</v>
      </c>
      <c r="B110" s="70">
        <v>41</v>
      </c>
      <c r="C110" s="71">
        <v>48.264642301075199</v>
      </c>
      <c r="D110" s="71">
        <v>23.184270000000001</v>
      </c>
      <c r="E110" s="53">
        <f t="shared" si="5"/>
        <v>15.363112797556616</v>
      </c>
      <c r="F110" s="47">
        <f t="shared" si="6"/>
        <v>6.5090975584000288E-2</v>
      </c>
      <c r="G110" s="17">
        <f t="shared" si="7"/>
        <v>23.184270000000001</v>
      </c>
      <c r="N110" t="str">
        <f t="shared" si="8"/>
        <v>2#41</v>
      </c>
      <c r="O110">
        <v>2</v>
      </c>
      <c r="P110">
        <v>41</v>
      </c>
      <c r="Q110">
        <v>15.363112797556616</v>
      </c>
      <c r="R110">
        <v>23.184270000000001</v>
      </c>
      <c r="T110" t="s">
        <v>301</v>
      </c>
      <c r="U110">
        <v>19</v>
      </c>
      <c r="V110">
        <f t="shared" si="9"/>
        <v>20.168429999999997</v>
      </c>
    </row>
    <row r="111" spans="1:22" x14ac:dyDescent="0.25">
      <c r="A111" s="70">
        <v>2</v>
      </c>
      <c r="B111" s="70">
        <v>42</v>
      </c>
      <c r="C111" s="71">
        <v>44.978538995470068</v>
      </c>
      <c r="D111" s="71">
        <v>0</v>
      </c>
      <c r="E111" s="53">
        <f t="shared" si="5"/>
        <v>14.317113628361268</v>
      </c>
      <c r="F111" s="47">
        <f t="shared" si="6"/>
        <v>6.9846480649498041E-2</v>
      </c>
      <c r="G111" s="17">
        <f t="shared" si="7"/>
        <v>21.181951751560867</v>
      </c>
      <c r="N111" t="str">
        <f t="shared" si="8"/>
        <v>2#42</v>
      </c>
      <c r="O111">
        <v>2</v>
      </c>
      <c r="P111">
        <v>42</v>
      </c>
      <c r="Q111">
        <v>14.317113628361268</v>
      </c>
      <c r="R111">
        <v>21.181951751560867</v>
      </c>
      <c r="T111" t="s">
        <v>302</v>
      </c>
      <c r="U111">
        <v>19</v>
      </c>
      <c r="V111">
        <f t="shared" si="9"/>
        <v>19.602959999999999</v>
      </c>
    </row>
    <row r="112" spans="1:22" x14ac:dyDescent="0.25">
      <c r="A112" s="70">
        <v>2</v>
      </c>
      <c r="B112" s="70">
        <v>44</v>
      </c>
      <c r="C112" s="71">
        <v>31.834125773049603</v>
      </c>
      <c r="D112" s="71">
        <v>0</v>
      </c>
      <c r="E112" s="53">
        <f t="shared" si="5"/>
        <v>10.133116951579897</v>
      </c>
      <c r="F112" s="47">
        <f t="shared" si="6"/>
        <v>9.8686317820903646E-2</v>
      </c>
      <c r="G112" s="17">
        <f t="shared" si="7"/>
        <v>17.321489077056469</v>
      </c>
      <c r="N112" t="str">
        <f t="shared" si="8"/>
        <v>2#44</v>
      </c>
      <c r="O112">
        <v>2</v>
      </c>
      <c r="P112">
        <v>44</v>
      </c>
      <c r="Q112">
        <v>10.133116951579897</v>
      </c>
      <c r="R112">
        <v>17.321489077056469</v>
      </c>
      <c r="T112" t="s">
        <v>303</v>
      </c>
      <c r="U112">
        <v>19</v>
      </c>
      <c r="V112">
        <f t="shared" si="9"/>
        <v>19.320224999999997</v>
      </c>
    </row>
    <row r="113" spans="1:22" x14ac:dyDescent="0.25">
      <c r="A113" s="70">
        <v>2</v>
      </c>
      <c r="B113" s="70">
        <v>44</v>
      </c>
      <c r="C113" s="71">
        <v>28.239950282543997</v>
      </c>
      <c r="D113" s="71">
        <v>0</v>
      </c>
      <c r="E113" s="53">
        <f t="shared" si="5"/>
        <v>8.9890553602724879</v>
      </c>
      <c r="F113" s="47">
        <f t="shared" si="6"/>
        <v>0.11124639463447322</v>
      </c>
      <c r="G113" s="17">
        <f t="shared" si="7"/>
        <v>15.868282174864822</v>
      </c>
      <c r="N113" t="str">
        <f t="shared" si="8"/>
        <v>2#44</v>
      </c>
      <c r="O113">
        <v>2</v>
      </c>
      <c r="P113">
        <v>44</v>
      </c>
      <c r="Q113">
        <v>8.9890553602724879</v>
      </c>
      <c r="R113">
        <v>15.868282174864822</v>
      </c>
      <c r="T113" t="s">
        <v>304</v>
      </c>
      <c r="U113">
        <v>19</v>
      </c>
      <c r="V113">
        <f t="shared" si="9"/>
        <v>20.262674999999998</v>
      </c>
    </row>
    <row r="114" spans="1:22" x14ac:dyDescent="0.25">
      <c r="A114" s="70">
        <v>2</v>
      </c>
      <c r="B114" s="70">
        <v>46</v>
      </c>
      <c r="C114" s="71">
        <v>50.729219780279038</v>
      </c>
      <c r="D114" s="71">
        <v>21.393615</v>
      </c>
      <c r="E114" s="53">
        <f t="shared" si="5"/>
        <v>16.147612174453123</v>
      </c>
      <c r="F114" s="47">
        <f t="shared" si="6"/>
        <v>6.1928660980729022E-2</v>
      </c>
      <c r="G114" s="17">
        <f t="shared" si="7"/>
        <v>21.393615</v>
      </c>
      <c r="N114" t="str">
        <f t="shared" si="8"/>
        <v>2#46</v>
      </c>
      <c r="O114">
        <v>2</v>
      </c>
      <c r="P114">
        <v>46</v>
      </c>
      <c r="Q114">
        <v>16.147612174453123</v>
      </c>
      <c r="R114">
        <v>21.393615</v>
      </c>
      <c r="T114" t="s">
        <v>305</v>
      </c>
      <c r="U114">
        <v>19</v>
      </c>
      <c r="V114">
        <f t="shared" si="9"/>
        <v>20.168429999999997</v>
      </c>
    </row>
    <row r="115" spans="1:22" x14ac:dyDescent="0.25">
      <c r="A115" s="70">
        <v>2</v>
      </c>
      <c r="B115" s="70">
        <v>49</v>
      </c>
      <c r="C115" s="71">
        <v>46.724281376572797</v>
      </c>
      <c r="D115" s="71">
        <v>0</v>
      </c>
      <c r="E115" s="53">
        <f t="shared" si="5"/>
        <v>14.872800686996298</v>
      </c>
      <c r="F115" s="47">
        <f t="shared" si="6"/>
        <v>6.7236831921934359E-2</v>
      </c>
      <c r="G115" s="17">
        <f t="shared" si="7"/>
        <v>21.571127812304791</v>
      </c>
      <c r="N115" t="str">
        <f t="shared" si="8"/>
        <v>2#49</v>
      </c>
      <c r="O115">
        <v>2</v>
      </c>
      <c r="P115">
        <v>49</v>
      </c>
      <c r="Q115">
        <v>14.872800686996298</v>
      </c>
      <c r="R115">
        <v>21.571127812304791</v>
      </c>
      <c r="T115" t="s">
        <v>306</v>
      </c>
      <c r="U115">
        <v>19</v>
      </c>
      <c r="V115">
        <f t="shared" si="9"/>
        <v>20.436442327150608</v>
      </c>
    </row>
    <row r="116" spans="1:22" x14ac:dyDescent="0.25">
      <c r="A116" s="70">
        <v>2</v>
      </c>
      <c r="B116" s="70">
        <v>50</v>
      </c>
      <c r="C116" s="71">
        <v>36.9686621880576</v>
      </c>
      <c r="D116" s="71">
        <v>0</v>
      </c>
      <c r="E116" s="53">
        <f t="shared" si="5"/>
        <v>11.76749065344762</v>
      </c>
      <c r="F116" s="47">
        <f t="shared" si="6"/>
        <v>8.4979884790222601E-2</v>
      </c>
      <c r="G116" s="17">
        <f t="shared" si="7"/>
        <v>19.059602373443447</v>
      </c>
      <c r="N116" t="str">
        <f t="shared" si="8"/>
        <v>2#50</v>
      </c>
      <c r="O116">
        <v>2</v>
      </c>
      <c r="P116">
        <v>50</v>
      </c>
      <c r="Q116">
        <v>11.76749065344762</v>
      </c>
      <c r="R116">
        <v>19.059602373443447</v>
      </c>
      <c r="T116" t="s">
        <v>307</v>
      </c>
      <c r="U116">
        <v>20</v>
      </c>
      <c r="V116">
        <f t="shared" si="9"/>
        <v>22.6188</v>
      </c>
    </row>
    <row r="117" spans="1:22" x14ac:dyDescent="0.25">
      <c r="A117" s="70">
        <v>2</v>
      </c>
      <c r="B117" s="70">
        <v>51</v>
      </c>
      <c r="C117" s="71">
        <v>41.076291320064001</v>
      </c>
      <c r="D117" s="71">
        <v>0</v>
      </c>
      <c r="E117" s="53">
        <f t="shared" si="5"/>
        <v>13.074989614941801</v>
      </c>
      <c r="F117" s="47">
        <f t="shared" si="6"/>
        <v>7.6481896311200337E-2</v>
      </c>
      <c r="G117" s="17">
        <f t="shared" si="7"/>
        <v>20.223744751312644</v>
      </c>
      <c r="N117" t="str">
        <f t="shared" si="8"/>
        <v>2#51</v>
      </c>
      <c r="O117">
        <v>2</v>
      </c>
      <c r="P117">
        <v>51</v>
      </c>
      <c r="Q117">
        <v>13.074989614941801</v>
      </c>
      <c r="R117">
        <v>20.223744751312644</v>
      </c>
      <c r="T117" t="s">
        <v>308</v>
      </c>
      <c r="U117">
        <v>20</v>
      </c>
      <c r="V117">
        <f t="shared" si="9"/>
        <v>22.430309999999999</v>
      </c>
    </row>
    <row r="118" spans="1:22" x14ac:dyDescent="0.25">
      <c r="A118" s="70">
        <v>2</v>
      </c>
      <c r="B118" s="70">
        <v>52</v>
      </c>
      <c r="C118" s="71">
        <v>29.780311207046399</v>
      </c>
      <c r="D118" s="71">
        <v>0</v>
      </c>
      <c r="E118" s="53">
        <f t="shared" si="5"/>
        <v>9.4793674708328055</v>
      </c>
      <c r="F118" s="47">
        <f t="shared" si="6"/>
        <v>0.10549227077406943</v>
      </c>
      <c r="G118" s="17">
        <f t="shared" si="7"/>
        <v>16.518253261923533</v>
      </c>
      <c r="N118" t="str">
        <f t="shared" si="8"/>
        <v>2#52</v>
      </c>
      <c r="O118">
        <v>2</v>
      </c>
      <c r="P118">
        <v>52</v>
      </c>
      <c r="Q118">
        <v>9.4793674708328055</v>
      </c>
      <c r="R118">
        <v>16.518253261923533</v>
      </c>
      <c r="T118" t="s">
        <v>309</v>
      </c>
      <c r="U118">
        <v>20</v>
      </c>
      <c r="V118">
        <f t="shared" si="9"/>
        <v>21.676349999999999</v>
      </c>
    </row>
    <row r="119" spans="1:22" x14ac:dyDescent="0.25">
      <c r="A119" s="70">
        <v>2</v>
      </c>
      <c r="B119" s="70">
        <v>53</v>
      </c>
      <c r="C119" s="71">
        <v>46.210827735072002</v>
      </c>
      <c r="D119" s="71">
        <v>0</v>
      </c>
      <c r="E119" s="53">
        <f t="shared" si="5"/>
        <v>14.709363316809526</v>
      </c>
      <c r="F119" s="47">
        <f t="shared" si="6"/>
        <v>6.7983907832178073E-2</v>
      </c>
      <c r="G119" s="17">
        <f t="shared" si="7"/>
        <v>21.458991837947394</v>
      </c>
      <c r="N119" t="str">
        <f t="shared" si="8"/>
        <v>2#53</v>
      </c>
      <c r="O119">
        <v>2</v>
      </c>
      <c r="P119">
        <v>53</v>
      </c>
      <c r="Q119">
        <v>14.709363316809526</v>
      </c>
      <c r="R119">
        <v>21.458991837947394</v>
      </c>
      <c r="T119" t="s">
        <v>310</v>
      </c>
      <c r="U119">
        <v>20</v>
      </c>
      <c r="V119">
        <f t="shared" si="9"/>
        <v>21.959085000000002</v>
      </c>
    </row>
    <row r="120" spans="1:22" x14ac:dyDescent="0.25">
      <c r="A120" s="70">
        <v>2</v>
      </c>
      <c r="B120" s="70">
        <v>54</v>
      </c>
      <c r="C120" s="71">
        <v>38.406332384259834</v>
      </c>
      <c r="D120" s="71">
        <v>0</v>
      </c>
      <c r="E120" s="53">
        <f t="shared" si="5"/>
        <v>12.225115289970582</v>
      </c>
      <c r="F120" s="47">
        <f t="shared" si="6"/>
        <v>8.1798819584171498E-2</v>
      </c>
      <c r="G120" s="17">
        <f t="shared" si="7"/>
        <v>19.487315982498288</v>
      </c>
      <c r="N120" t="str">
        <f t="shared" si="8"/>
        <v>2#54</v>
      </c>
      <c r="O120">
        <v>2</v>
      </c>
      <c r="P120">
        <v>54</v>
      </c>
      <c r="Q120">
        <v>12.225115289970582</v>
      </c>
      <c r="R120">
        <v>19.487315982498288</v>
      </c>
      <c r="T120" t="s">
        <v>311</v>
      </c>
      <c r="U120">
        <v>20</v>
      </c>
      <c r="V120">
        <f t="shared" si="9"/>
        <v>21.676349999999999</v>
      </c>
    </row>
    <row r="121" spans="1:22" x14ac:dyDescent="0.25">
      <c r="A121" s="70">
        <v>2</v>
      </c>
      <c r="B121" s="70">
        <v>55</v>
      </c>
      <c r="C121" s="71">
        <v>32.347579414550395</v>
      </c>
      <c r="D121" s="71">
        <v>0</v>
      </c>
      <c r="E121" s="53">
        <f t="shared" si="5"/>
        <v>10.296554321766667</v>
      </c>
      <c r="F121" s="47">
        <f t="shared" si="6"/>
        <v>9.7119868331682971E-2</v>
      </c>
      <c r="G121" s="17">
        <f t="shared" si="7"/>
        <v>17.511822692788417</v>
      </c>
      <c r="N121" t="str">
        <f t="shared" si="8"/>
        <v>2#55</v>
      </c>
      <c r="O121">
        <v>2</v>
      </c>
      <c r="P121">
        <v>55</v>
      </c>
      <c r="Q121">
        <v>10.296554321766667</v>
      </c>
      <c r="R121">
        <v>17.511822692788417</v>
      </c>
      <c r="T121" t="s">
        <v>312</v>
      </c>
      <c r="U121">
        <v>20</v>
      </c>
      <c r="V121">
        <f t="shared" si="9"/>
        <v>21.548851743293184</v>
      </c>
    </row>
    <row r="122" spans="1:22" x14ac:dyDescent="0.25">
      <c r="A122" s="70">
        <v>2</v>
      </c>
      <c r="B122" s="70">
        <v>56</v>
      </c>
      <c r="C122" s="71">
        <v>34.914847622054403</v>
      </c>
      <c r="D122" s="71">
        <v>0</v>
      </c>
      <c r="E122" s="53">
        <f t="shared" si="5"/>
        <v>11.113741172700532</v>
      </c>
      <c r="F122" s="47">
        <f t="shared" si="6"/>
        <v>8.9978701542588621E-2</v>
      </c>
      <c r="G122" s="17">
        <f t="shared" si="7"/>
        <v>18.406368270456724</v>
      </c>
      <c r="N122" t="str">
        <f t="shared" si="8"/>
        <v>2#56</v>
      </c>
      <c r="O122">
        <v>2</v>
      </c>
      <c r="P122">
        <v>56</v>
      </c>
      <c r="Q122">
        <v>11.113741172700532</v>
      </c>
      <c r="R122">
        <v>18.406368270456724</v>
      </c>
      <c r="T122" t="s">
        <v>313</v>
      </c>
      <c r="U122">
        <v>21</v>
      </c>
      <c r="V122">
        <f t="shared" si="9"/>
        <v>22.147575</v>
      </c>
    </row>
    <row r="123" spans="1:22" x14ac:dyDescent="0.25">
      <c r="A123" s="70">
        <v>2</v>
      </c>
      <c r="B123" s="70">
        <v>57</v>
      </c>
      <c r="C123" s="71">
        <v>30.807218490048001</v>
      </c>
      <c r="D123" s="71">
        <v>0</v>
      </c>
      <c r="E123" s="53">
        <f t="shared" si="5"/>
        <v>9.8062422112063512</v>
      </c>
      <c r="F123" s="47">
        <f t="shared" si="6"/>
        <v>0.1019758617482671</v>
      </c>
      <c r="G123" s="17">
        <f t="shared" si="7"/>
        <v>16.928495307565136</v>
      </c>
      <c r="N123" t="str">
        <f t="shared" si="8"/>
        <v>2#57</v>
      </c>
      <c r="O123">
        <v>2</v>
      </c>
      <c r="P123">
        <v>57</v>
      </c>
      <c r="Q123">
        <v>9.8062422112063512</v>
      </c>
      <c r="R123">
        <v>16.928495307565136</v>
      </c>
      <c r="T123" t="s">
        <v>314</v>
      </c>
      <c r="U123">
        <v>21</v>
      </c>
      <c r="V123">
        <f t="shared" si="9"/>
        <v>22.807289999999998</v>
      </c>
    </row>
    <row r="124" spans="1:22" x14ac:dyDescent="0.25">
      <c r="A124" s="70">
        <v>2</v>
      </c>
      <c r="B124" s="70">
        <v>58</v>
      </c>
      <c r="C124" s="71">
        <v>38.509023112559994</v>
      </c>
      <c r="D124" s="71">
        <v>0</v>
      </c>
      <c r="E124" s="53">
        <f t="shared" si="5"/>
        <v>12.257802764007936</v>
      </c>
      <c r="F124" s="47">
        <f t="shared" si="6"/>
        <v>8.1580689398613709E-2</v>
      </c>
      <c r="G124" s="17">
        <f t="shared" si="7"/>
        <v>19.5169941405718</v>
      </c>
      <c r="N124" t="str">
        <f t="shared" si="8"/>
        <v>2#58</v>
      </c>
      <c r="O124">
        <v>2</v>
      </c>
      <c r="P124">
        <v>58</v>
      </c>
      <c r="Q124">
        <v>12.257802764007936</v>
      </c>
      <c r="R124">
        <v>19.5169941405718</v>
      </c>
      <c r="T124" t="s">
        <v>315</v>
      </c>
      <c r="U124">
        <v>21</v>
      </c>
      <c r="V124">
        <f t="shared" si="9"/>
        <v>22.6188</v>
      </c>
    </row>
    <row r="125" spans="1:22" x14ac:dyDescent="0.25">
      <c r="A125" s="70">
        <v>2</v>
      </c>
      <c r="B125" s="70">
        <v>59</v>
      </c>
      <c r="C125" s="71">
        <v>33.88794033905279</v>
      </c>
      <c r="D125" s="71">
        <v>0</v>
      </c>
      <c r="E125" s="53">
        <f t="shared" si="5"/>
        <v>10.786866432326983</v>
      </c>
      <c r="F125" s="47">
        <f t="shared" si="6"/>
        <v>9.2705328862061037E-2</v>
      </c>
      <c r="G125" s="17">
        <f t="shared" si="7"/>
        <v>18.05954483417143</v>
      </c>
      <c r="N125" t="str">
        <f t="shared" si="8"/>
        <v>2#59</v>
      </c>
      <c r="O125">
        <v>2</v>
      </c>
      <c r="P125">
        <v>59</v>
      </c>
      <c r="Q125">
        <v>10.786866432326983</v>
      </c>
      <c r="R125">
        <v>18.05954483417143</v>
      </c>
      <c r="T125" t="s">
        <v>316</v>
      </c>
      <c r="U125">
        <v>21</v>
      </c>
      <c r="V125">
        <f t="shared" si="9"/>
        <v>22.6188</v>
      </c>
    </row>
    <row r="126" spans="1:22" x14ac:dyDescent="0.25">
      <c r="A126" s="70">
        <v>2</v>
      </c>
      <c r="B126" s="70">
        <v>60</v>
      </c>
      <c r="C126" s="71">
        <v>27.726496641043198</v>
      </c>
      <c r="D126" s="71">
        <v>0</v>
      </c>
      <c r="E126" s="53">
        <f t="shared" si="5"/>
        <v>8.8256179900857159</v>
      </c>
      <c r="F126" s="47">
        <f t="shared" si="6"/>
        <v>0.11330651305363013</v>
      </c>
      <c r="G126" s="17">
        <f t="shared" si="7"/>
        <v>15.641847176655061</v>
      </c>
      <c r="N126" t="str">
        <f t="shared" si="8"/>
        <v>2#60</v>
      </c>
      <c r="O126">
        <v>2</v>
      </c>
      <c r="P126">
        <v>60</v>
      </c>
      <c r="Q126">
        <v>8.8256179900857159</v>
      </c>
      <c r="R126">
        <v>15.641847176655061</v>
      </c>
      <c r="T126" t="s">
        <v>317</v>
      </c>
      <c r="U126">
        <v>21</v>
      </c>
      <c r="V126">
        <f t="shared" si="9"/>
        <v>22.241820000000001</v>
      </c>
    </row>
    <row r="127" spans="1:22" x14ac:dyDescent="0.25">
      <c r="A127" s="70">
        <v>2</v>
      </c>
      <c r="B127" s="70">
        <v>61</v>
      </c>
      <c r="C127" s="71">
        <v>43.643559527568001</v>
      </c>
      <c r="D127" s="71">
        <v>0</v>
      </c>
      <c r="E127" s="53">
        <f t="shared" si="5"/>
        <v>13.892176465875664</v>
      </c>
      <c r="F127" s="47">
        <f t="shared" si="6"/>
        <v>7.19829612340709E-2</v>
      </c>
      <c r="G127" s="17">
        <f t="shared" si="7"/>
        <v>20.86857196740608</v>
      </c>
      <c r="N127" t="str">
        <f t="shared" si="8"/>
        <v>2#61</v>
      </c>
      <c r="O127">
        <v>2</v>
      </c>
      <c r="P127">
        <v>61</v>
      </c>
      <c r="Q127">
        <v>13.892176465875664</v>
      </c>
      <c r="R127">
        <v>20.86857196740608</v>
      </c>
      <c r="T127" t="s">
        <v>318</v>
      </c>
      <c r="U127">
        <v>21</v>
      </c>
      <c r="V127">
        <f t="shared" si="9"/>
        <v>21.681393034213784</v>
      </c>
    </row>
    <row r="128" spans="1:22" x14ac:dyDescent="0.25">
      <c r="A128" s="70">
        <v>2</v>
      </c>
      <c r="B128" s="70">
        <v>62</v>
      </c>
      <c r="C128" s="71">
        <v>40.460146950263038</v>
      </c>
      <c r="D128" s="71">
        <v>0</v>
      </c>
      <c r="E128" s="53">
        <f t="shared" si="5"/>
        <v>12.878864770717673</v>
      </c>
      <c r="F128" s="47">
        <f t="shared" si="6"/>
        <v>7.7646595239797306E-2</v>
      </c>
      <c r="G128" s="17">
        <f t="shared" si="7"/>
        <v>20.060081693717951</v>
      </c>
      <c r="N128" t="str">
        <f t="shared" si="8"/>
        <v>2#62</v>
      </c>
      <c r="O128">
        <v>2</v>
      </c>
      <c r="P128">
        <v>62</v>
      </c>
      <c r="Q128">
        <v>12.878864770717673</v>
      </c>
      <c r="R128">
        <v>20.060081693717951</v>
      </c>
      <c r="T128" t="s">
        <v>319</v>
      </c>
      <c r="U128">
        <v>22</v>
      </c>
      <c r="V128">
        <f t="shared" si="9"/>
        <v>18.849</v>
      </c>
    </row>
    <row r="129" spans="1:22" x14ac:dyDescent="0.25">
      <c r="A129" s="70">
        <v>2</v>
      </c>
      <c r="B129" s="70">
        <v>65</v>
      </c>
      <c r="C129" s="71">
        <v>47.032353561473265</v>
      </c>
      <c r="D129" s="71">
        <v>0</v>
      </c>
      <c r="E129" s="53">
        <f t="shared" si="5"/>
        <v>14.970863109108357</v>
      </c>
      <c r="F129" s="47">
        <f t="shared" si="6"/>
        <v>6.6796415992314728E-2</v>
      </c>
      <c r="G129" s="17">
        <f t="shared" si="7"/>
        <v>21.637508522590895</v>
      </c>
      <c r="N129" t="str">
        <f t="shared" si="8"/>
        <v>2#65</v>
      </c>
      <c r="O129">
        <v>2</v>
      </c>
      <c r="P129">
        <v>65</v>
      </c>
      <c r="Q129">
        <v>14.970863109108357</v>
      </c>
      <c r="R129">
        <v>21.637508522590895</v>
      </c>
      <c r="T129" t="s">
        <v>320</v>
      </c>
      <c r="U129">
        <v>22</v>
      </c>
      <c r="V129">
        <f t="shared" si="9"/>
        <v>18.943245000000001</v>
      </c>
    </row>
    <row r="130" spans="1:22" x14ac:dyDescent="0.25">
      <c r="A130" s="70">
        <v>2</v>
      </c>
      <c r="B130" s="70">
        <v>66</v>
      </c>
      <c r="C130" s="71">
        <v>35.941754905056001</v>
      </c>
      <c r="D130" s="71">
        <v>0</v>
      </c>
      <c r="E130" s="53">
        <f t="shared" si="5"/>
        <v>11.440615913074076</v>
      </c>
      <c r="F130" s="47">
        <f t="shared" si="6"/>
        <v>8.7407881498514667E-2</v>
      </c>
      <c r="G130" s="17">
        <f t="shared" si="7"/>
        <v>18.739471524151377</v>
      </c>
      <c r="N130" t="str">
        <f t="shared" si="8"/>
        <v>2#66</v>
      </c>
      <c r="O130">
        <v>2</v>
      </c>
      <c r="P130">
        <v>66</v>
      </c>
      <c r="Q130">
        <v>11.440615913074076</v>
      </c>
      <c r="R130">
        <v>18.739471524151377</v>
      </c>
      <c r="T130" t="s">
        <v>321</v>
      </c>
      <c r="U130">
        <v>22</v>
      </c>
      <c r="V130">
        <f t="shared" si="9"/>
        <v>19.414470000000001</v>
      </c>
    </row>
    <row r="131" spans="1:22" x14ac:dyDescent="0.25">
      <c r="A131" s="70">
        <v>2</v>
      </c>
      <c r="B131" s="70">
        <v>67</v>
      </c>
      <c r="C131" s="71">
        <v>37.482115829558403</v>
      </c>
      <c r="D131" s="71">
        <v>0</v>
      </c>
      <c r="E131" s="53">
        <f t="shared" ref="E131:E194" si="10">C131/PI()</f>
        <v>11.930928023634394</v>
      </c>
      <c r="F131" s="47">
        <f t="shared" ref="F131:F194" si="11">1/E131</f>
        <v>8.3815776779397624E-2</v>
      </c>
      <c r="G131" s="17">
        <f t="shared" ref="G131:G194" si="12">IF(D131=0,EXP($K$2+$K$3*F131)*$K$4,D131)</f>
        <v>19.215023661793698</v>
      </c>
      <c r="N131" t="str">
        <f t="shared" ref="N131:N194" si="13">CONCATENATE(O131,"#",P131)</f>
        <v>2#67</v>
      </c>
      <c r="O131">
        <v>2</v>
      </c>
      <c r="P131">
        <v>67</v>
      </c>
      <c r="Q131">
        <v>11.930928023634394</v>
      </c>
      <c r="R131">
        <v>19.215023661793698</v>
      </c>
      <c r="T131" t="s">
        <v>322</v>
      </c>
      <c r="U131">
        <v>22</v>
      </c>
      <c r="V131">
        <f t="shared" ref="V131:V181" si="14">VLOOKUP(T131,$N$1:$R$2125,5,FALSE)</f>
        <v>17.906549999999999</v>
      </c>
    </row>
    <row r="132" spans="1:22" x14ac:dyDescent="0.25">
      <c r="A132" s="70">
        <v>2</v>
      </c>
      <c r="B132" s="70">
        <v>68</v>
      </c>
      <c r="C132" s="71">
        <v>28.239950282543997</v>
      </c>
      <c r="D132" s="71">
        <v>0</v>
      </c>
      <c r="E132" s="53">
        <f t="shared" si="10"/>
        <v>8.9890553602724879</v>
      </c>
      <c r="F132" s="47">
        <f t="shared" si="11"/>
        <v>0.11124639463447322</v>
      </c>
      <c r="G132" s="17">
        <f t="shared" si="12"/>
        <v>15.868282174864822</v>
      </c>
      <c r="N132" t="str">
        <f t="shared" si="13"/>
        <v>2#68</v>
      </c>
      <c r="O132">
        <v>2</v>
      </c>
      <c r="P132">
        <v>68</v>
      </c>
      <c r="Q132">
        <v>8.9890553602724879</v>
      </c>
      <c r="R132">
        <v>15.868282174864822</v>
      </c>
      <c r="T132" t="s">
        <v>323</v>
      </c>
      <c r="U132">
        <v>22</v>
      </c>
      <c r="V132">
        <f t="shared" si="14"/>
        <v>19.414470000000001</v>
      </c>
    </row>
    <row r="133" spans="1:22" x14ac:dyDescent="0.25">
      <c r="A133" s="70">
        <v>2</v>
      </c>
      <c r="B133" s="70">
        <v>69</v>
      </c>
      <c r="C133" s="71">
        <v>37.482115829558403</v>
      </c>
      <c r="D133" s="71">
        <v>0</v>
      </c>
      <c r="E133" s="53">
        <f t="shared" si="10"/>
        <v>11.930928023634394</v>
      </c>
      <c r="F133" s="47">
        <f t="shared" si="11"/>
        <v>8.3815776779397624E-2</v>
      </c>
      <c r="G133" s="17">
        <f t="shared" si="12"/>
        <v>19.215023661793698</v>
      </c>
      <c r="N133" t="str">
        <f t="shared" si="13"/>
        <v>2#69</v>
      </c>
      <c r="O133">
        <v>2</v>
      </c>
      <c r="P133">
        <v>69</v>
      </c>
      <c r="Q133">
        <v>11.930928023634394</v>
      </c>
      <c r="R133">
        <v>19.215023661793698</v>
      </c>
      <c r="T133" t="s">
        <v>324</v>
      </c>
      <c r="U133">
        <v>22</v>
      </c>
      <c r="V133">
        <f t="shared" si="14"/>
        <v>20.591967483769345</v>
      </c>
    </row>
    <row r="134" spans="1:22" x14ac:dyDescent="0.25">
      <c r="A134" s="70">
        <v>2</v>
      </c>
      <c r="B134" s="70">
        <v>70</v>
      </c>
      <c r="C134" s="71">
        <v>39.5359303955616</v>
      </c>
      <c r="D134" s="71">
        <v>0</v>
      </c>
      <c r="E134" s="53">
        <f t="shared" si="10"/>
        <v>12.584677504381483</v>
      </c>
      <c r="F134" s="47">
        <f t="shared" si="11"/>
        <v>7.9461710453195153E-2</v>
      </c>
      <c r="G134" s="17">
        <f t="shared" si="12"/>
        <v>19.807658838786676</v>
      </c>
      <c r="N134" t="str">
        <f t="shared" si="13"/>
        <v>2#70</v>
      </c>
      <c r="O134">
        <v>2</v>
      </c>
      <c r="P134">
        <v>70</v>
      </c>
      <c r="Q134">
        <v>12.584677504381483</v>
      </c>
      <c r="R134">
        <v>19.807658838786676</v>
      </c>
      <c r="T134" t="s">
        <v>325</v>
      </c>
      <c r="U134">
        <v>23</v>
      </c>
      <c r="V134">
        <f t="shared" si="14"/>
        <v>18.377775</v>
      </c>
    </row>
    <row r="135" spans="1:22" x14ac:dyDescent="0.25">
      <c r="A135" s="70">
        <v>2</v>
      </c>
      <c r="B135" s="70">
        <v>71</v>
      </c>
      <c r="C135" s="71">
        <v>47.2377350180736</v>
      </c>
      <c r="D135" s="71">
        <v>0</v>
      </c>
      <c r="E135" s="53">
        <f t="shared" si="10"/>
        <v>15.036238057183072</v>
      </c>
      <c r="F135" s="47">
        <f t="shared" si="11"/>
        <v>6.6505996792348115E-2</v>
      </c>
      <c r="G135" s="17">
        <f t="shared" si="12"/>
        <v>21.681393034213784</v>
      </c>
      <c r="N135" t="str">
        <f t="shared" si="13"/>
        <v>2#71</v>
      </c>
      <c r="O135">
        <v>2</v>
      </c>
      <c r="P135">
        <v>71</v>
      </c>
      <c r="Q135">
        <v>15.036238057183072</v>
      </c>
      <c r="R135">
        <v>21.681393034213784</v>
      </c>
      <c r="T135" t="s">
        <v>326</v>
      </c>
      <c r="U135">
        <v>23</v>
      </c>
      <c r="V135">
        <f t="shared" si="14"/>
        <v>17.906549999999999</v>
      </c>
    </row>
    <row r="136" spans="1:22" x14ac:dyDescent="0.25">
      <c r="A136" s="70">
        <v>2</v>
      </c>
      <c r="B136" s="70">
        <v>72</v>
      </c>
      <c r="C136" s="71">
        <v>40.049384037062396</v>
      </c>
      <c r="D136" s="71">
        <v>0</v>
      </c>
      <c r="E136" s="53">
        <f t="shared" si="10"/>
        <v>12.748114874568255</v>
      </c>
      <c r="F136" s="47">
        <f t="shared" si="11"/>
        <v>7.844297057559009E-2</v>
      </c>
      <c r="G136" s="17">
        <f t="shared" si="12"/>
        <v>19.948938401614004</v>
      </c>
      <c r="N136" t="str">
        <f t="shared" si="13"/>
        <v>2#72</v>
      </c>
      <c r="O136">
        <v>2</v>
      </c>
      <c r="P136">
        <v>72</v>
      </c>
      <c r="Q136">
        <v>12.748114874568255</v>
      </c>
      <c r="R136">
        <v>19.948938401614004</v>
      </c>
      <c r="T136" t="s">
        <v>327</v>
      </c>
      <c r="U136">
        <v>23</v>
      </c>
      <c r="V136">
        <f t="shared" si="14"/>
        <v>19.131734999999999</v>
      </c>
    </row>
    <row r="137" spans="1:22" x14ac:dyDescent="0.25">
      <c r="A137" s="70">
        <v>2</v>
      </c>
      <c r="B137" s="70">
        <v>73</v>
      </c>
      <c r="C137" s="71">
        <v>29.574929750446078</v>
      </c>
      <c r="D137" s="71">
        <v>0</v>
      </c>
      <c r="E137" s="53">
        <f t="shared" si="10"/>
        <v>9.4139925227580967</v>
      </c>
      <c r="F137" s="47">
        <f t="shared" si="11"/>
        <v>0.10622485598777824</v>
      </c>
      <c r="G137" s="17">
        <f t="shared" si="12"/>
        <v>16.434045605813338</v>
      </c>
      <c r="N137" t="str">
        <f t="shared" si="13"/>
        <v>2#73</v>
      </c>
      <c r="O137">
        <v>2</v>
      </c>
      <c r="P137">
        <v>73</v>
      </c>
      <c r="Q137">
        <v>9.4139925227580967</v>
      </c>
      <c r="R137">
        <v>16.434045605813338</v>
      </c>
      <c r="T137" t="s">
        <v>328</v>
      </c>
      <c r="U137">
        <v>23</v>
      </c>
      <c r="V137">
        <f t="shared" si="14"/>
        <v>18.095040000000001</v>
      </c>
    </row>
    <row r="138" spans="1:22" x14ac:dyDescent="0.25">
      <c r="A138" s="70">
        <v>2</v>
      </c>
      <c r="B138" s="70">
        <v>74</v>
      </c>
      <c r="C138" s="71">
        <v>47.443116474673921</v>
      </c>
      <c r="D138" s="71">
        <v>0</v>
      </c>
      <c r="E138" s="53">
        <f t="shared" si="10"/>
        <v>15.10161300525778</v>
      </c>
      <c r="F138" s="47">
        <f t="shared" si="11"/>
        <v>6.6218092044329296E-2</v>
      </c>
      <c r="G138" s="17">
        <f t="shared" si="12"/>
        <v>21.724985445446539</v>
      </c>
      <c r="N138" t="str">
        <f t="shared" si="13"/>
        <v>2#74</v>
      </c>
      <c r="O138">
        <v>2</v>
      </c>
      <c r="P138">
        <v>74</v>
      </c>
      <c r="Q138">
        <v>15.10161300525778</v>
      </c>
      <c r="R138">
        <v>21.724985445446539</v>
      </c>
      <c r="T138" t="s">
        <v>329</v>
      </c>
      <c r="U138">
        <v>23</v>
      </c>
      <c r="V138">
        <f t="shared" si="14"/>
        <v>20.142365373431055</v>
      </c>
    </row>
    <row r="139" spans="1:22" x14ac:dyDescent="0.25">
      <c r="A139" s="70">
        <v>2</v>
      </c>
      <c r="B139" s="70">
        <v>76</v>
      </c>
      <c r="C139" s="71">
        <v>30.60183703344768</v>
      </c>
      <c r="D139" s="71">
        <v>0</v>
      </c>
      <c r="E139" s="53">
        <f t="shared" si="10"/>
        <v>9.7408672631316424</v>
      </c>
      <c r="F139" s="47">
        <f t="shared" si="11"/>
        <v>0.10266026350496689</v>
      </c>
      <c r="G139" s="17">
        <f t="shared" si="12"/>
        <v>16.847858798599223</v>
      </c>
      <c r="N139" t="str">
        <f t="shared" si="13"/>
        <v>2#76</v>
      </c>
      <c r="O139">
        <v>2</v>
      </c>
      <c r="P139">
        <v>76</v>
      </c>
      <c r="Q139">
        <v>9.7408672631316424</v>
      </c>
      <c r="R139">
        <v>16.847858798599223</v>
      </c>
      <c r="T139" t="s">
        <v>330</v>
      </c>
      <c r="U139">
        <v>23</v>
      </c>
      <c r="V139">
        <f t="shared" si="14"/>
        <v>20.142365373431055</v>
      </c>
    </row>
    <row r="140" spans="1:22" x14ac:dyDescent="0.25">
      <c r="A140" s="70">
        <v>2</v>
      </c>
      <c r="B140" s="70">
        <v>77</v>
      </c>
      <c r="C140" s="71">
        <v>45.90275555017152</v>
      </c>
      <c r="D140" s="71">
        <v>0</v>
      </c>
      <c r="E140" s="53">
        <f t="shared" si="10"/>
        <v>14.611300894697463</v>
      </c>
      <c r="F140" s="47">
        <f t="shared" si="11"/>
        <v>6.8440175669977926E-2</v>
      </c>
      <c r="G140" s="17">
        <f t="shared" si="12"/>
        <v>21.390793028456368</v>
      </c>
      <c r="N140" t="str">
        <f t="shared" si="13"/>
        <v>2#77</v>
      </c>
      <c r="O140">
        <v>2</v>
      </c>
      <c r="P140">
        <v>77</v>
      </c>
      <c r="Q140">
        <v>14.611300894697463</v>
      </c>
      <c r="R140">
        <v>21.390793028456368</v>
      </c>
      <c r="T140" t="s">
        <v>331</v>
      </c>
      <c r="U140">
        <v>24</v>
      </c>
      <c r="V140">
        <f t="shared" si="14"/>
        <v>19.791449999999998</v>
      </c>
    </row>
    <row r="141" spans="1:22" x14ac:dyDescent="0.25">
      <c r="A141" s="70">
        <v>2</v>
      </c>
      <c r="B141" s="70">
        <v>78</v>
      </c>
      <c r="C141" s="71">
        <v>42.616652244566389</v>
      </c>
      <c r="D141" s="71">
        <v>0</v>
      </c>
      <c r="E141" s="53">
        <f t="shared" si="10"/>
        <v>13.565301725502115</v>
      </c>
      <c r="F141" s="47">
        <f t="shared" si="11"/>
        <v>7.3717490420434073E-2</v>
      </c>
      <c r="G141" s="17">
        <f t="shared" si="12"/>
        <v>20.617563741658525</v>
      </c>
      <c r="N141" t="str">
        <f t="shared" si="13"/>
        <v>2#78</v>
      </c>
      <c r="O141">
        <v>2</v>
      </c>
      <c r="P141">
        <v>78</v>
      </c>
      <c r="Q141">
        <v>13.565301725502115</v>
      </c>
      <c r="R141">
        <v>20.617563741658525</v>
      </c>
      <c r="T141" t="s">
        <v>332</v>
      </c>
      <c r="U141">
        <v>24</v>
      </c>
      <c r="V141">
        <f t="shared" si="14"/>
        <v>19.791449999999998</v>
      </c>
    </row>
    <row r="142" spans="1:22" x14ac:dyDescent="0.25">
      <c r="A142" s="70">
        <v>2</v>
      </c>
      <c r="B142" s="70">
        <v>79</v>
      </c>
      <c r="C142" s="71">
        <v>46.724281376572797</v>
      </c>
      <c r="D142" s="71">
        <v>0</v>
      </c>
      <c r="E142" s="53">
        <f t="shared" si="10"/>
        <v>14.872800686996298</v>
      </c>
      <c r="F142" s="47">
        <f t="shared" si="11"/>
        <v>6.7236831921934359E-2</v>
      </c>
      <c r="G142" s="17">
        <f t="shared" si="12"/>
        <v>21.571127812304791</v>
      </c>
      <c r="N142" t="str">
        <f t="shared" si="13"/>
        <v>2#79</v>
      </c>
      <c r="O142">
        <v>2</v>
      </c>
      <c r="P142">
        <v>79</v>
      </c>
      <c r="Q142">
        <v>14.872800686996298</v>
      </c>
      <c r="R142">
        <v>21.571127812304791</v>
      </c>
      <c r="T142" t="s">
        <v>333</v>
      </c>
      <c r="U142">
        <v>24</v>
      </c>
      <c r="V142">
        <f t="shared" si="14"/>
        <v>19.320224999999997</v>
      </c>
    </row>
    <row r="143" spans="1:22" x14ac:dyDescent="0.25">
      <c r="A143" s="70">
        <v>2</v>
      </c>
      <c r="B143" s="70">
        <v>80</v>
      </c>
      <c r="C143" s="71">
        <v>26.1861357165408</v>
      </c>
      <c r="D143" s="71">
        <v>0</v>
      </c>
      <c r="E143" s="53">
        <f t="shared" si="10"/>
        <v>8.3353058795253983</v>
      </c>
      <c r="F143" s="47">
        <f t="shared" si="11"/>
        <v>0.11997160205678484</v>
      </c>
      <c r="G143" s="17">
        <f t="shared" si="12"/>
        <v>14.931166319497459</v>
      </c>
      <c r="N143" t="str">
        <f t="shared" si="13"/>
        <v>2#80</v>
      </c>
      <c r="O143">
        <v>2</v>
      </c>
      <c r="P143">
        <v>80</v>
      </c>
      <c r="Q143">
        <v>8.3353058795253983</v>
      </c>
      <c r="R143">
        <v>14.931166319497459</v>
      </c>
      <c r="T143" t="s">
        <v>334</v>
      </c>
      <c r="U143">
        <v>24</v>
      </c>
      <c r="V143">
        <f t="shared" si="14"/>
        <v>21.85403810046321</v>
      </c>
    </row>
    <row r="144" spans="1:22" x14ac:dyDescent="0.25">
      <c r="A144" s="70">
        <v>3</v>
      </c>
      <c r="B144" s="70">
        <v>1</v>
      </c>
      <c r="C144" s="71">
        <v>38.714404569160322</v>
      </c>
      <c r="D144" s="71">
        <v>19.791449999999998</v>
      </c>
      <c r="E144" s="53">
        <f t="shared" si="10"/>
        <v>12.323177712082648</v>
      </c>
      <c r="F144" s="47">
        <f t="shared" si="11"/>
        <v>8.1147900595438013E-2</v>
      </c>
      <c r="G144" s="17">
        <f t="shared" si="12"/>
        <v>19.791449999999998</v>
      </c>
      <c r="N144" t="str">
        <f t="shared" si="13"/>
        <v>3#1</v>
      </c>
      <c r="O144">
        <v>3</v>
      </c>
      <c r="P144">
        <v>1</v>
      </c>
      <c r="Q144">
        <v>12.323177712082648</v>
      </c>
      <c r="R144">
        <v>19.791449999999998</v>
      </c>
      <c r="T144" t="s">
        <v>335</v>
      </c>
      <c r="U144">
        <v>24</v>
      </c>
      <c r="V144">
        <f t="shared" si="14"/>
        <v>21.637508522590895</v>
      </c>
    </row>
    <row r="145" spans="1:22" x14ac:dyDescent="0.25">
      <c r="A145" s="70">
        <v>3</v>
      </c>
      <c r="B145" s="70">
        <v>2</v>
      </c>
      <c r="C145" s="71">
        <v>38.611713840860162</v>
      </c>
      <c r="D145" s="71">
        <v>19.885695000000002</v>
      </c>
      <c r="E145" s="53">
        <f t="shared" si="10"/>
        <v>12.290490238045294</v>
      </c>
      <c r="F145" s="47">
        <f t="shared" si="11"/>
        <v>8.1363719480000346E-2</v>
      </c>
      <c r="G145" s="17">
        <f t="shared" si="12"/>
        <v>19.885695000000002</v>
      </c>
      <c r="N145" t="str">
        <f t="shared" si="13"/>
        <v>3#2</v>
      </c>
      <c r="O145">
        <v>3</v>
      </c>
      <c r="P145">
        <v>2</v>
      </c>
      <c r="Q145">
        <v>12.290490238045294</v>
      </c>
      <c r="R145">
        <v>19.885695000000002</v>
      </c>
      <c r="T145" t="s">
        <v>336</v>
      </c>
      <c r="U145">
        <v>24</v>
      </c>
      <c r="V145">
        <f t="shared" si="14"/>
        <v>21.548851743293184</v>
      </c>
    </row>
    <row r="146" spans="1:22" x14ac:dyDescent="0.25">
      <c r="A146" s="70">
        <v>3</v>
      </c>
      <c r="B146" s="70">
        <v>3</v>
      </c>
      <c r="C146" s="71">
        <v>39.638621123861761</v>
      </c>
      <c r="D146" s="71">
        <v>20.92239</v>
      </c>
      <c r="E146" s="53">
        <f t="shared" si="10"/>
        <v>12.617364978418838</v>
      </c>
      <c r="F146" s="47">
        <f t="shared" si="11"/>
        <v>7.9255851099689467E-2</v>
      </c>
      <c r="G146" s="17">
        <f t="shared" si="12"/>
        <v>20.92239</v>
      </c>
      <c r="N146" t="str">
        <f t="shared" si="13"/>
        <v>3#3</v>
      </c>
      <c r="O146">
        <v>3</v>
      </c>
      <c r="P146">
        <v>3</v>
      </c>
      <c r="Q146">
        <v>12.617364978418838</v>
      </c>
      <c r="R146">
        <v>20.92239</v>
      </c>
      <c r="T146" t="s">
        <v>337</v>
      </c>
      <c r="U146">
        <v>25</v>
      </c>
      <c r="V146">
        <f t="shared" si="14"/>
        <v>19.508714999999999</v>
      </c>
    </row>
    <row r="147" spans="1:22" x14ac:dyDescent="0.25">
      <c r="A147" s="70">
        <v>3</v>
      </c>
      <c r="B147" s="70">
        <v>4</v>
      </c>
      <c r="C147" s="71">
        <v>44.259703897368958</v>
      </c>
      <c r="D147" s="71">
        <v>20.733899999999998</v>
      </c>
      <c r="E147" s="53">
        <f t="shared" si="10"/>
        <v>14.088301310099791</v>
      </c>
      <c r="F147" s="47">
        <f t="shared" si="11"/>
        <v>7.0980878247053666E-2</v>
      </c>
      <c r="G147" s="17">
        <f t="shared" si="12"/>
        <v>20.733899999999998</v>
      </c>
      <c r="N147" t="str">
        <f t="shared" si="13"/>
        <v>3#4</v>
      </c>
      <c r="O147">
        <v>3</v>
      </c>
      <c r="P147">
        <v>4</v>
      </c>
      <c r="Q147">
        <v>14.088301310099791</v>
      </c>
      <c r="R147">
        <v>20.733899999999998</v>
      </c>
      <c r="T147" t="s">
        <v>338</v>
      </c>
      <c r="U147">
        <v>25</v>
      </c>
      <c r="V147">
        <f t="shared" si="14"/>
        <v>19.320224999999997</v>
      </c>
    </row>
    <row r="148" spans="1:22" x14ac:dyDescent="0.25">
      <c r="A148" s="70">
        <v>3</v>
      </c>
      <c r="B148" s="70">
        <v>5</v>
      </c>
      <c r="C148" s="71">
        <v>39.741311852161928</v>
      </c>
      <c r="D148" s="71">
        <v>19.697204999999997</v>
      </c>
      <c r="E148" s="53">
        <f t="shared" si="10"/>
        <v>12.650052452456196</v>
      </c>
      <c r="F148" s="47">
        <f t="shared" si="11"/>
        <v>7.9051055618811691E-2</v>
      </c>
      <c r="G148" s="17">
        <f t="shared" si="12"/>
        <v>19.697204999999997</v>
      </c>
      <c r="N148" t="str">
        <f t="shared" si="13"/>
        <v>3#5</v>
      </c>
      <c r="O148">
        <v>3</v>
      </c>
      <c r="P148">
        <v>5</v>
      </c>
      <c r="Q148">
        <v>12.650052452456196</v>
      </c>
      <c r="R148">
        <v>19.697204999999997</v>
      </c>
      <c r="T148" t="s">
        <v>339</v>
      </c>
      <c r="U148">
        <v>25</v>
      </c>
      <c r="V148">
        <f t="shared" si="14"/>
        <v>19.225979999999996</v>
      </c>
    </row>
    <row r="149" spans="1:22" x14ac:dyDescent="0.25">
      <c r="A149" s="70">
        <v>3</v>
      </c>
      <c r="B149" s="70">
        <v>6</v>
      </c>
      <c r="C149" s="71">
        <v>35.120229078654717</v>
      </c>
      <c r="D149" s="71">
        <v>19.697204999999997</v>
      </c>
      <c r="E149" s="53">
        <f t="shared" si="10"/>
        <v>11.179116120775239</v>
      </c>
      <c r="F149" s="47">
        <f t="shared" si="11"/>
        <v>8.9452510305497474E-2</v>
      </c>
      <c r="G149" s="17">
        <f t="shared" si="12"/>
        <v>19.697204999999997</v>
      </c>
      <c r="N149" t="str">
        <f t="shared" si="13"/>
        <v>3#6</v>
      </c>
      <c r="O149">
        <v>3</v>
      </c>
      <c r="P149">
        <v>6</v>
      </c>
      <c r="Q149">
        <v>11.179116120775239</v>
      </c>
      <c r="R149">
        <v>19.697204999999997</v>
      </c>
      <c r="T149" t="s">
        <v>340</v>
      </c>
      <c r="U149">
        <v>25</v>
      </c>
      <c r="V149">
        <f t="shared" si="14"/>
        <v>18.849</v>
      </c>
    </row>
    <row r="150" spans="1:22" x14ac:dyDescent="0.25">
      <c r="A150" s="70">
        <v>3</v>
      </c>
      <c r="B150" s="70">
        <v>7</v>
      </c>
      <c r="C150" s="71">
        <v>40.15207476536257</v>
      </c>
      <c r="D150" s="71">
        <v>20.262674999999998</v>
      </c>
      <c r="E150" s="53">
        <f t="shared" si="10"/>
        <v>12.780802348605613</v>
      </c>
      <c r="F150" s="47">
        <f t="shared" si="11"/>
        <v>7.8242349167468361E-2</v>
      </c>
      <c r="G150" s="17">
        <f t="shared" si="12"/>
        <v>20.262674999999998</v>
      </c>
      <c r="N150" t="str">
        <f t="shared" si="13"/>
        <v>3#7</v>
      </c>
      <c r="O150">
        <v>3</v>
      </c>
      <c r="P150">
        <v>7</v>
      </c>
      <c r="Q150">
        <v>12.780802348605613</v>
      </c>
      <c r="R150">
        <v>20.262674999999998</v>
      </c>
      <c r="T150" t="s">
        <v>341</v>
      </c>
      <c r="U150">
        <v>25</v>
      </c>
      <c r="V150">
        <f t="shared" si="14"/>
        <v>18.849</v>
      </c>
    </row>
    <row r="151" spans="1:22" x14ac:dyDescent="0.25">
      <c r="A151" s="70">
        <v>3</v>
      </c>
      <c r="B151" s="70">
        <v>8</v>
      </c>
      <c r="C151" s="71">
        <v>36.865971459757432</v>
      </c>
      <c r="D151" s="71">
        <v>19.791449999999998</v>
      </c>
      <c r="E151" s="53">
        <f t="shared" si="10"/>
        <v>11.734803179410264</v>
      </c>
      <c r="F151" s="47">
        <f t="shared" si="11"/>
        <v>8.5216597561226015E-2</v>
      </c>
      <c r="G151" s="17">
        <f t="shared" si="12"/>
        <v>19.791449999999998</v>
      </c>
      <c r="N151" t="str">
        <f t="shared" si="13"/>
        <v>3#8</v>
      </c>
      <c r="O151">
        <v>3</v>
      </c>
      <c r="P151">
        <v>8</v>
      </c>
      <c r="Q151">
        <v>11.734803179410264</v>
      </c>
      <c r="R151">
        <v>19.791449999999998</v>
      </c>
      <c r="T151" t="s">
        <v>342</v>
      </c>
      <c r="U151">
        <v>25</v>
      </c>
      <c r="V151">
        <f t="shared" si="14"/>
        <v>18.849</v>
      </c>
    </row>
    <row r="152" spans="1:22" x14ac:dyDescent="0.25">
      <c r="A152" s="70">
        <v>3</v>
      </c>
      <c r="B152" s="70">
        <v>9</v>
      </c>
      <c r="C152" s="71">
        <v>37.995569471059198</v>
      </c>
      <c r="D152" s="71">
        <v>20.168429999999997</v>
      </c>
      <c r="E152" s="53">
        <f t="shared" si="10"/>
        <v>12.094365393821166</v>
      </c>
      <c r="F152" s="47">
        <f t="shared" si="11"/>
        <v>8.2683131147243599E-2</v>
      </c>
      <c r="G152" s="17">
        <f t="shared" si="12"/>
        <v>20.168429999999997</v>
      </c>
      <c r="N152" t="str">
        <f t="shared" si="13"/>
        <v>3#9</v>
      </c>
      <c r="O152">
        <v>3</v>
      </c>
      <c r="P152">
        <v>9</v>
      </c>
      <c r="Q152">
        <v>12.094365393821166</v>
      </c>
      <c r="R152">
        <v>20.168429999999997</v>
      </c>
      <c r="T152" t="s">
        <v>343</v>
      </c>
      <c r="U152">
        <v>26</v>
      </c>
      <c r="V152">
        <f t="shared" si="14"/>
        <v>20.54541</v>
      </c>
    </row>
    <row r="153" spans="1:22" x14ac:dyDescent="0.25">
      <c r="A153" s="70">
        <v>3</v>
      </c>
      <c r="B153" s="70">
        <v>10</v>
      </c>
      <c r="C153" s="71">
        <v>36.249827089956476</v>
      </c>
      <c r="D153" s="71">
        <v>19.602959999999999</v>
      </c>
      <c r="E153" s="53">
        <f t="shared" si="10"/>
        <v>11.538678335186138</v>
      </c>
      <c r="F153" s="47">
        <f t="shared" si="11"/>
        <v>8.6665038312974896E-2</v>
      </c>
      <c r="G153" s="17">
        <f t="shared" si="12"/>
        <v>19.602959999999999</v>
      </c>
      <c r="N153" t="str">
        <f t="shared" si="13"/>
        <v>3#10</v>
      </c>
      <c r="O153">
        <v>3</v>
      </c>
      <c r="P153">
        <v>10</v>
      </c>
      <c r="Q153">
        <v>11.538678335186138</v>
      </c>
      <c r="R153">
        <v>19.602959999999999</v>
      </c>
      <c r="T153" t="s">
        <v>344</v>
      </c>
      <c r="U153">
        <v>26</v>
      </c>
      <c r="V153">
        <f t="shared" si="14"/>
        <v>19.131734999999999</v>
      </c>
    </row>
    <row r="154" spans="1:22" x14ac:dyDescent="0.25">
      <c r="A154" s="70">
        <v>3</v>
      </c>
      <c r="B154" s="70">
        <v>11</v>
      </c>
      <c r="C154" s="71">
        <v>37.892878742759038</v>
      </c>
      <c r="D154" s="71">
        <v>0</v>
      </c>
      <c r="E154" s="53">
        <f t="shared" si="10"/>
        <v>12.061677919783811</v>
      </c>
      <c r="F154" s="47">
        <f t="shared" si="11"/>
        <v>8.2907204673387899E-2</v>
      </c>
      <c r="G154" s="17">
        <f t="shared" si="12"/>
        <v>19.337208165182545</v>
      </c>
      <c r="N154" t="str">
        <f t="shared" si="13"/>
        <v>3#11</v>
      </c>
      <c r="O154">
        <v>3</v>
      </c>
      <c r="P154">
        <v>11</v>
      </c>
      <c r="Q154">
        <v>12.061677919783811</v>
      </c>
      <c r="R154">
        <v>19.337208165182545</v>
      </c>
      <c r="T154" t="s">
        <v>345</v>
      </c>
      <c r="U154">
        <v>26</v>
      </c>
      <c r="V154">
        <f t="shared" si="14"/>
        <v>18.660510000000002</v>
      </c>
    </row>
    <row r="155" spans="1:22" x14ac:dyDescent="0.25">
      <c r="A155" s="70">
        <v>3</v>
      </c>
      <c r="B155" s="70">
        <v>12</v>
      </c>
      <c r="C155" s="71">
        <v>43.130105886067206</v>
      </c>
      <c r="D155" s="71">
        <v>20.733899999999998</v>
      </c>
      <c r="E155" s="53">
        <f t="shared" si="10"/>
        <v>13.728739095688892</v>
      </c>
      <c r="F155" s="47">
        <f t="shared" si="11"/>
        <v>7.2839901248762218E-2</v>
      </c>
      <c r="G155" s="17">
        <f t="shared" si="12"/>
        <v>20.733899999999998</v>
      </c>
      <c r="N155" t="str">
        <f t="shared" si="13"/>
        <v>3#12</v>
      </c>
      <c r="O155">
        <v>3</v>
      </c>
      <c r="P155">
        <v>12</v>
      </c>
      <c r="Q155">
        <v>13.728739095688892</v>
      </c>
      <c r="R155">
        <v>20.733899999999998</v>
      </c>
      <c r="T155" t="s">
        <v>346</v>
      </c>
      <c r="U155">
        <v>26</v>
      </c>
      <c r="V155">
        <f t="shared" si="14"/>
        <v>17.435324999999999</v>
      </c>
    </row>
    <row r="156" spans="1:22" x14ac:dyDescent="0.25">
      <c r="A156" s="70">
        <v>3</v>
      </c>
      <c r="B156" s="70">
        <v>13</v>
      </c>
      <c r="C156" s="71">
        <v>32.347579414550395</v>
      </c>
      <c r="D156" s="71">
        <v>0</v>
      </c>
      <c r="E156" s="53">
        <f t="shared" si="10"/>
        <v>10.296554321766667</v>
      </c>
      <c r="F156" s="47">
        <f t="shared" si="11"/>
        <v>9.7119868331682971E-2</v>
      </c>
      <c r="G156" s="17">
        <f t="shared" si="12"/>
        <v>17.511822692788417</v>
      </c>
      <c r="N156" t="str">
        <f t="shared" si="13"/>
        <v>3#13</v>
      </c>
      <c r="O156">
        <v>3</v>
      </c>
      <c r="P156">
        <v>13</v>
      </c>
      <c r="Q156">
        <v>10.296554321766667</v>
      </c>
      <c r="R156">
        <v>17.511822692788417</v>
      </c>
      <c r="T156" t="s">
        <v>347</v>
      </c>
      <c r="U156">
        <v>26</v>
      </c>
      <c r="V156">
        <f t="shared" si="14"/>
        <v>21.768288575932687</v>
      </c>
    </row>
    <row r="157" spans="1:22" x14ac:dyDescent="0.25">
      <c r="A157" s="70">
        <v>3</v>
      </c>
      <c r="B157" s="70">
        <v>14</v>
      </c>
      <c r="C157" s="71">
        <v>27.110352271242235</v>
      </c>
      <c r="D157" s="71">
        <v>0</v>
      </c>
      <c r="E157" s="53">
        <f t="shared" si="10"/>
        <v>8.6294931458615878</v>
      </c>
      <c r="F157" s="47">
        <f t="shared" si="11"/>
        <v>0.11588166107757628</v>
      </c>
      <c r="G157" s="17">
        <f t="shared" si="12"/>
        <v>15.363341816587825</v>
      </c>
      <c r="N157" t="str">
        <f t="shared" si="13"/>
        <v>3#14</v>
      </c>
      <c r="O157">
        <v>3</v>
      </c>
      <c r="P157">
        <v>14</v>
      </c>
      <c r="Q157">
        <v>8.6294931458615878</v>
      </c>
      <c r="R157">
        <v>15.363341816587825</v>
      </c>
      <c r="T157" t="s">
        <v>348</v>
      </c>
      <c r="U157">
        <v>26</v>
      </c>
      <c r="V157">
        <f t="shared" si="14"/>
        <v>17.718060000000001</v>
      </c>
    </row>
    <row r="158" spans="1:22" x14ac:dyDescent="0.25">
      <c r="A158" s="70">
        <v>3</v>
      </c>
      <c r="B158" s="70">
        <v>15</v>
      </c>
      <c r="C158" s="71">
        <v>40.460146950263038</v>
      </c>
      <c r="D158" s="71">
        <v>0</v>
      </c>
      <c r="E158" s="53">
        <f t="shared" si="10"/>
        <v>12.878864770717673</v>
      </c>
      <c r="F158" s="47">
        <f t="shared" si="11"/>
        <v>7.7646595239797306E-2</v>
      </c>
      <c r="G158" s="17">
        <f t="shared" si="12"/>
        <v>20.060081693717951</v>
      </c>
      <c r="N158" t="str">
        <f t="shared" si="13"/>
        <v>3#15</v>
      </c>
      <c r="O158">
        <v>3</v>
      </c>
      <c r="P158">
        <v>15</v>
      </c>
      <c r="Q158">
        <v>12.878864770717673</v>
      </c>
      <c r="R158">
        <v>20.060081693717951</v>
      </c>
      <c r="T158" t="s">
        <v>349</v>
      </c>
      <c r="U158">
        <v>27</v>
      </c>
      <c r="V158">
        <f t="shared" si="14"/>
        <v>19.602959999999999</v>
      </c>
    </row>
    <row r="159" spans="1:22" x14ac:dyDescent="0.25">
      <c r="A159" s="70">
        <v>3</v>
      </c>
      <c r="B159" s="70">
        <v>16</v>
      </c>
      <c r="C159" s="71">
        <v>32.655651599450877</v>
      </c>
      <c r="D159" s="71">
        <v>0</v>
      </c>
      <c r="E159" s="53">
        <f t="shared" si="10"/>
        <v>10.39461674387873</v>
      </c>
      <c r="F159" s="47">
        <f t="shared" si="11"/>
        <v>9.6203643158742566E-2</v>
      </c>
      <c r="G159" s="17">
        <f t="shared" si="12"/>
        <v>17.624117838280526</v>
      </c>
      <c r="N159" t="str">
        <f t="shared" si="13"/>
        <v>3#16</v>
      </c>
      <c r="O159">
        <v>3</v>
      </c>
      <c r="P159">
        <v>16</v>
      </c>
      <c r="Q159">
        <v>10.39461674387873</v>
      </c>
      <c r="R159">
        <v>17.624117838280526</v>
      </c>
      <c r="T159" t="s">
        <v>350</v>
      </c>
      <c r="U159">
        <v>27</v>
      </c>
      <c r="V159">
        <f t="shared" si="14"/>
        <v>19.131734999999999</v>
      </c>
    </row>
    <row r="160" spans="1:22" x14ac:dyDescent="0.25">
      <c r="A160" s="70">
        <v>3</v>
      </c>
      <c r="B160" s="70">
        <v>17</v>
      </c>
      <c r="C160" s="71">
        <v>33.88794033905279</v>
      </c>
      <c r="D160" s="71">
        <v>0</v>
      </c>
      <c r="E160" s="53">
        <f t="shared" si="10"/>
        <v>10.786866432326983</v>
      </c>
      <c r="F160" s="47">
        <f t="shared" si="11"/>
        <v>9.2705328862061037E-2</v>
      </c>
      <c r="G160" s="17">
        <f t="shared" si="12"/>
        <v>18.05954483417143</v>
      </c>
      <c r="N160" t="str">
        <f t="shared" si="13"/>
        <v>3#17</v>
      </c>
      <c r="O160">
        <v>3</v>
      </c>
      <c r="P160">
        <v>17</v>
      </c>
      <c r="Q160">
        <v>10.786866432326983</v>
      </c>
      <c r="R160">
        <v>18.05954483417143</v>
      </c>
      <c r="T160" t="s">
        <v>351</v>
      </c>
      <c r="U160">
        <v>27</v>
      </c>
      <c r="V160">
        <f t="shared" si="14"/>
        <v>18.849</v>
      </c>
    </row>
    <row r="161" spans="1:22" x14ac:dyDescent="0.25">
      <c r="A161" s="70">
        <v>3</v>
      </c>
      <c r="B161" s="70">
        <v>18</v>
      </c>
      <c r="C161" s="71">
        <v>39.227858210661125</v>
      </c>
      <c r="D161" s="71">
        <v>0</v>
      </c>
      <c r="E161" s="53">
        <f t="shared" si="10"/>
        <v>12.486615082269422</v>
      </c>
      <c r="F161" s="47">
        <f t="shared" si="11"/>
        <v>8.0085755299686201E-2</v>
      </c>
      <c r="G161" s="17">
        <f t="shared" si="12"/>
        <v>19.721610486293319</v>
      </c>
      <c r="N161" t="str">
        <f t="shared" si="13"/>
        <v>3#18</v>
      </c>
      <c r="O161">
        <v>3</v>
      </c>
      <c r="P161">
        <v>18</v>
      </c>
      <c r="Q161">
        <v>12.486615082269422</v>
      </c>
      <c r="R161">
        <v>19.721610486293319</v>
      </c>
      <c r="T161" t="s">
        <v>352</v>
      </c>
      <c r="U161">
        <v>27</v>
      </c>
      <c r="V161">
        <f t="shared" si="14"/>
        <v>18.377775</v>
      </c>
    </row>
    <row r="162" spans="1:22" x14ac:dyDescent="0.25">
      <c r="A162" s="70">
        <v>3</v>
      </c>
      <c r="B162" s="70">
        <v>19</v>
      </c>
      <c r="C162" s="71">
        <v>38.611713840860162</v>
      </c>
      <c r="D162" s="71">
        <v>0</v>
      </c>
      <c r="E162" s="53">
        <f t="shared" si="10"/>
        <v>12.290490238045294</v>
      </c>
      <c r="F162" s="47">
        <f t="shared" si="11"/>
        <v>8.1363719480000346E-2</v>
      </c>
      <c r="G162" s="17">
        <f t="shared" si="12"/>
        <v>19.546559274271221</v>
      </c>
      <c r="N162" t="str">
        <f t="shared" si="13"/>
        <v>3#19</v>
      </c>
      <c r="O162">
        <v>3</v>
      </c>
      <c r="P162">
        <v>19</v>
      </c>
      <c r="Q162">
        <v>12.290490238045294</v>
      </c>
      <c r="R162">
        <v>19.546559274271221</v>
      </c>
      <c r="T162" t="s">
        <v>353</v>
      </c>
      <c r="U162">
        <v>27</v>
      </c>
      <c r="V162">
        <f t="shared" si="14"/>
        <v>18.849</v>
      </c>
    </row>
    <row r="163" spans="1:22" x14ac:dyDescent="0.25">
      <c r="A163" s="70">
        <v>3</v>
      </c>
      <c r="B163" s="70">
        <v>20</v>
      </c>
      <c r="C163" s="71">
        <v>32.450270142850556</v>
      </c>
      <c r="D163" s="71">
        <v>0</v>
      </c>
      <c r="E163" s="53">
        <f t="shared" si="10"/>
        <v>10.329241795804021</v>
      </c>
      <c r="F163" s="47">
        <f t="shared" si="11"/>
        <v>9.6812526976202962E-2</v>
      </c>
      <c r="G163" s="17">
        <f t="shared" si="12"/>
        <v>17.549411339599832</v>
      </c>
      <c r="N163" t="str">
        <f t="shared" si="13"/>
        <v>3#20</v>
      </c>
      <c r="O163">
        <v>3</v>
      </c>
      <c r="P163">
        <v>20</v>
      </c>
      <c r="Q163">
        <v>10.329241795804021</v>
      </c>
      <c r="R163">
        <v>17.549411339599832</v>
      </c>
      <c r="T163" t="s">
        <v>354</v>
      </c>
      <c r="U163">
        <v>27</v>
      </c>
      <c r="V163">
        <f t="shared" si="14"/>
        <v>20.223744751312644</v>
      </c>
    </row>
    <row r="164" spans="1:22" x14ac:dyDescent="0.25">
      <c r="A164" s="70">
        <v>3</v>
      </c>
      <c r="B164" s="70">
        <v>21</v>
      </c>
      <c r="C164" s="71">
        <v>37.482115829558403</v>
      </c>
      <c r="D164" s="71">
        <v>0</v>
      </c>
      <c r="E164" s="53">
        <f t="shared" si="10"/>
        <v>11.930928023634394</v>
      </c>
      <c r="F164" s="47">
        <f t="shared" si="11"/>
        <v>8.3815776779397624E-2</v>
      </c>
      <c r="G164" s="17">
        <f t="shared" si="12"/>
        <v>19.215023661793698</v>
      </c>
      <c r="N164" t="str">
        <f t="shared" si="13"/>
        <v>3#21</v>
      </c>
      <c r="O164">
        <v>3</v>
      </c>
      <c r="P164">
        <v>21</v>
      </c>
      <c r="Q164">
        <v>11.930928023634394</v>
      </c>
      <c r="R164">
        <v>19.215023661793698</v>
      </c>
      <c r="T164" t="s">
        <v>355</v>
      </c>
      <c r="U164">
        <v>28</v>
      </c>
      <c r="V164">
        <f t="shared" si="14"/>
        <v>17.52957</v>
      </c>
    </row>
    <row r="165" spans="1:22" x14ac:dyDescent="0.25">
      <c r="A165" s="70">
        <v>3</v>
      </c>
      <c r="B165" s="70">
        <v>22</v>
      </c>
      <c r="C165" s="71">
        <v>41.076291320064001</v>
      </c>
      <c r="D165" s="71">
        <v>0</v>
      </c>
      <c r="E165" s="53">
        <f t="shared" si="10"/>
        <v>13.074989614941801</v>
      </c>
      <c r="F165" s="47">
        <f t="shared" si="11"/>
        <v>7.6481896311200337E-2</v>
      </c>
      <c r="G165" s="17">
        <f t="shared" si="12"/>
        <v>20.223744751312644</v>
      </c>
      <c r="N165" t="str">
        <f t="shared" si="13"/>
        <v>3#22</v>
      </c>
      <c r="O165">
        <v>3</v>
      </c>
      <c r="P165">
        <v>22</v>
      </c>
      <c r="Q165">
        <v>13.074989614941801</v>
      </c>
      <c r="R165">
        <v>20.223744751312644</v>
      </c>
      <c r="T165" t="s">
        <v>356</v>
      </c>
      <c r="U165">
        <v>28</v>
      </c>
      <c r="V165">
        <f t="shared" si="14"/>
        <v>17.906549999999999</v>
      </c>
    </row>
    <row r="166" spans="1:22" x14ac:dyDescent="0.25">
      <c r="A166" s="70">
        <v>3</v>
      </c>
      <c r="B166" s="70">
        <v>23</v>
      </c>
      <c r="C166" s="71">
        <v>38.509023112559994</v>
      </c>
      <c r="D166" s="71">
        <v>0</v>
      </c>
      <c r="E166" s="53">
        <f t="shared" si="10"/>
        <v>12.257802764007936</v>
      </c>
      <c r="F166" s="47">
        <f t="shared" si="11"/>
        <v>8.1580689398613709E-2</v>
      </c>
      <c r="G166" s="17">
        <f t="shared" si="12"/>
        <v>19.5169941405718</v>
      </c>
      <c r="N166" t="str">
        <f t="shared" si="13"/>
        <v>3#23</v>
      </c>
      <c r="O166">
        <v>3</v>
      </c>
      <c r="P166">
        <v>23</v>
      </c>
      <c r="Q166">
        <v>12.257802764007936</v>
      </c>
      <c r="R166">
        <v>19.5169941405718</v>
      </c>
      <c r="T166" t="s">
        <v>357</v>
      </c>
      <c r="U166">
        <v>28</v>
      </c>
      <c r="V166">
        <f t="shared" si="14"/>
        <v>17.435324999999999</v>
      </c>
    </row>
    <row r="167" spans="1:22" x14ac:dyDescent="0.25">
      <c r="A167" s="70">
        <v>3</v>
      </c>
      <c r="B167" s="70">
        <v>24</v>
      </c>
      <c r="C167" s="71">
        <v>32.655651599450877</v>
      </c>
      <c r="D167" s="71">
        <v>0</v>
      </c>
      <c r="E167" s="53">
        <f t="shared" si="10"/>
        <v>10.39461674387873</v>
      </c>
      <c r="F167" s="47">
        <f t="shared" si="11"/>
        <v>9.6203643158742566E-2</v>
      </c>
      <c r="G167" s="17">
        <f t="shared" si="12"/>
        <v>17.624117838280526</v>
      </c>
      <c r="N167" t="str">
        <f t="shared" si="13"/>
        <v>3#24</v>
      </c>
      <c r="O167">
        <v>3</v>
      </c>
      <c r="P167">
        <v>24</v>
      </c>
      <c r="Q167">
        <v>10.39461674387873</v>
      </c>
      <c r="R167">
        <v>17.624117838280526</v>
      </c>
      <c r="T167" t="s">
        <v>358</v>
      </c>
      <c r="U167">
        <v>28</v>
      </c>
      <c r="V167">
        <f t="shared" si="14"/>
        <v>17.246835000000001</v>
      </c>
    </row>
    <row r="168" spans="1:22" x14ac:dyDescent="0.25">
      <c r="A168" s="70">
        <v>3</v>
      </c>
      <c r="B168" s="70">
        <v>25</v>
      </c>
      <c r="C168" s="71">
        <v>30.807218490048001</v>
      </c>
      <c r="D168" s="71">
        <v>0</v>
      </c>
      <c r="E168" s="53">
        <f t="shared" si="10"/>
        <v>9.8062422112063512</v>
      </c>
      <c r="F168" s="47">
        <f t="shared" si="11"/>
        <v>0.1019758617482671</v>
      </c>
      <c r="G168" s="17">
        <f t="shared" si="12"/>
        <v>16.928495307565136</v>
      </c>
      <c r="N168" t="str">
        <f t="shared" si="13"/>
        <v>3#25</v>
      </c>
      <c r="O168">
        <v>3</v>
      </c>
      <c r="P168">
        <v>25</v>
      </c>
      <c r="Q168">
        <v>9.8062422112063512</v>
      </c>
      <c r="R168">
        <v>16.928495307565136</v>
      </c>
      <c r="T168" t="s">
        <v>359</v>
      </c>
      <c r="U168">
        <v>28</v>
      </c>
      <c r="V168">
        <f t="shared" si="14"/>
        <v>17.15259</v>
      </c>
    </row>
    <row r="169" spans="1:22" x14ac:dyDescent="0.25">
      <c r="A169" s="70">
        <v>3</v>
      </c>
      <c r="B169" s="70">
        <v>26</v>
      </c>
      <c r="C169" s="71">
        <v>31.731435044749439</v>
      </c>
      <c r="D169" s="71">
        <v>9.9899699999999996</v>
      </c>
      <c r="E169" s="53">
        <f t="shared" si="10"/>
        <v>10.100429477542541</v>
      </c>
      <c r="F169" s="47">
        <f t="shared" si="11"/>
        <v>9.900569101773507E-2</v>
      </c>
      <c r="G169" s="17">
        <f t="shared" si="12"/>
        <v>9.9899699999999996</v>
      </c>
      <c r="N169" t="str">
        <f t="shared" si="13"/>
        <v>3#26</v>
      </c>
      <c r="O169">
        <v>3</v>
      </c>
      <c r="P169">
        <v>26</v>
      </c>
      <c r="Q169">
        <v>10.100429477542541</v>
      </c>
      <c r="R169">
        <v>9.9899699999999996</v>
      </c>
      <c r="T169" t="s">
        <v>360</v>
      </c>
      <c r="U169">
        <v>28</v>
      </c>
      <c r="V169">
        <f t="shared" si="14"/>
        <v>19.276352032803228</v>
      </c>
    </row>
    <row r="170" spans="1:22" x14ac:dyDescent="0.25">
      <c r="A170" s="70">
        <v>3</v>
      </c>
      <c r="B170" s="70">
        <v>27</v>
      </c>
      <c r="C170" s="71">
        <v>26.699589358041599</v>
      </c>
      <c r="D170" s="71">
        <v>0</v>
      </c>
      <c r="E170" s="53">
        <f t="shared" si="10"/>
        <v>8.4987432497121702</v>
      </c>
      <c r="F170" s="47">
        <f t="shared" si="11"/>
        <v>0.11766445586338513</v>
      </c>
      <c r="G170" s="17">
        <f t="shared" si="12"/>
        <v>15.173440625185213</v>
      </c>
      <c r="N170" t="str">
        <f t="shared" si="13"/>
        <v>3#27</v>
      </c>
      <c r="O170">
        <v>3</v>
      </c>
      <c r="P170">
        <v>27</v>
      </c>
      <c r="Q170">
        <v>8.4987432497121702</v>
      </c>
      <c r="R170">
        <v>15.173440625185213</v>
      </c>
      <c r="T170" t="s">
        <v>361</v>
      </c>
      <c r="U170">
        <v>29</v>
      </c>
      <c r="V170">
        <f t="shared" si="14"/>
        <v>21.487860000000001</v>
      </c>
    </row>
    <row r="171" spans="1:22" x14ac:dyDescent="0.25">
      <c r="A171" s="70">
        <v>3</v>
      </c>
      <c r="B171" s="70">
        <v>28</v>
      </c>
      <c r="C171" s="71">
        <v>41.589744961564797</v>
      </c>
      <c r="D171" s="71">
        <v>20.074185</v>
      </c>
      <c r="E171" s="53">
        <f t="shared" si="10"/>
        <v>13.238426985128573</v>
      </c>
      <c r="F171" s="47">
        <f t="shared" si="11"/>
        <v>7.5537675369086746E-2</v>
      </c>
      <c r="G171" s="17">
        <f t="shared" si="12"/>
        <v>20.074185</v>
      </c>
      <c r="N171" t="str">
        <f t="shared" si="13"/>
        <v>3#28</v>
      </c>
      <c r="O171">
        <v>3</v>
      </c>
      <c r="P171">
        <v>28</v>
      </c>
      <c r="Q171">
        <v>13.238426985128573</v>
      </c>
      <c r="R171">
        <v>20.074185</v>
      </c>
      <c r="T171" t="s">
        <v>362</v>
      </c>
      <c r="U171">
        <v>29</v>
      </c>
      <c r="V171">
        <f t="shared" si="14"/>
        <v>21.676349999999999</v>
      </c>
    </row>
    <row r="172" spans="1:22" x14ac:dyDescent="0.25">
      <c r="A172" s="70">
        <v>3</v>
      </c>
      <c r="B172" s="70">
        <v>29</v>
      </c>
      <c r="C172" s="71">
        <v>35.941754905056001</v>
      </c>
      <c r="D172" s="71">
        <v>0</v>
      </c>
      <c r="E172" s="53">
        <f t="shared" si="10"/>
        <v>11.440615913074076</v>
      </c>
      <c r="F172" s="47">
        <f t="shared" si="11"/>
        <v>8.7407881498514667E-2</v>
      </c>
      <c r="G172" s="17">
        <f t="shared" si="12"/>
        <v>18.739471524151377</v>
      </c>
      <c r="N172" t="str">
        <f t="shared" si="13"/>
        <v>3#29</v>
      </c>
      <c r="O172">
        <v>3</v>
      </c>
      <c r="P172">
        <v>29</v>
      </c>
      <c r="Q172">
        <v>11.440615913074076</v>
      </c>
      <c r="R172">
        <v>18.739471524151377</v>
      </c>
      <c r="T172" t="s">
        <v>363</v>
      </c>
      <c r="U172">
        <v>29</v>
      </c>
      <c r="V172">
        <f t="shared" si="14"/>
        <v>20.54541</v>
      </c>
    </row>
    <row r="173" spans="1:22" x14ac:dyDescent="0.25">
      <c r="A173" s="70">
        <v>3</v>
      </c>
      <c r="B173" s="70">
        <v>30</v>
      </c>
      <c r="C173" s="71">
        <v>34.401393980553607</v>
      </c>
      <c r="D173" s="71">
        <v>0</v>
      </c>
      <c r="E173" s="53">
        <f t="shared" si="10"/>
        <v>10.95030380251376</v>
      </c>
      <c r="F173" s="47">
        <f t="shared" si="11"/>
        <v>9.1321667237254114E-2</v>
      </c>
      <c r="G173" s="17">
        <f t="shared" si="12"/>
        <v>18.234720262717115</v>
      </c>
      <c r="N173" t="str">
        <f t="shared" si="13"/>
        <v>3#30</v>
      </c>
      <c r="O173">
        <v>3</v>
      </c>
      <c r="P173">
        <v>30</v>
      </c>
      <c r="Q173">
        <v>10.95030380251376</v>
      </c>
      <c r="R173">
        <v>18.234720262717115</v>
      </c>
      <c r="T173" t="s">
        <v>364</v>
      </c>
      <c r="U173">
        <v>29</v>
      </c>
      <c r="V173">
        <f t="shared" si="14"/>
        <v>21.205124999999999</v>
      </c>
    </row>
    <row r="174" spans="1:22" x14ac:dyDescent="0.25">
      <c r="A174" s="70">
        <v>3</v>
      </c>
      <c r="B174" s="70">
        <v>31</v>
      </c>
      <c r="C174" s="71">
        <v>30.60183703344768</v>
      </c>
      <c r="D174" s="71">
        <v>0</v>
      </c>
      <c r="E174" s="53">
        <f t="shared" si="10"/>
        <v>9.7408672631316424</v>
      </c>
      <c r="F174" s="47">
        <f t="shared" si="11"/>
        <v>0.10266026350496689</v>
      </c>
      <c r="G174" s="17">
        <f t="shared" si="12"/>
        <v>16.847858798599223</v>
      </c>
      <c r="N174" t="str">
        <f t="shared" si="13"/>
        <v>3#31</v>
      </c>
      <c r="O174">
        <v>3</v>
      </c>
      <c r="P174">
        <v>31</v>
      </c>
      <c r="Q174">
        <v>9.7408672631316424</v>
      </c>
      <c r="R174">
        <v>16.847858798599223</v>
      </c>
      <c r="T174" t="s">
        <v>365</v>
      </c>
      <c r="U174">
        <v>29</v>
      </c>
      <c r="V174">
        <f t="shared" si="14"/>
        <v>21.637508522590895</v>
      </c>
    </row>
    <row r="175" spans="1:22" x14ac:dyDescent="0.25">
      <c r="A175" s="70">
        <v>3</v>
      </c>
      <c r="B175" s="70">
        <v>32</v>
      </c>
      <c r="C175" s="71">
        <v>33.682558882452483</v>
      </c>
      <c r="D175" s="71">
        <v>0</v>
      </c>
      <c r="E175" s="53">
        <f t="shared" si="10"/>
        <v>10.721491484252278</v>
      </c>
      <c r="F175" s="47">
        <f t="shared" si="11"/>
        <v>9.3270605257561381E-2</v>
      </c>
      <c r="G175" s="17">
        <f t="shared" si="12"/>
        <v>17.988464373944684</v>
      </c>
      <c r="N175" t="str">
        <f t="shared" si="13"/>
        <v>3#32</v>
      </c>
      <c r="O175">
        <v>3</v>
      </c>
      <c r="P175">
        <v>32</v>
      </c>
      <c r="Q175">
        <v>10.721491484252278</v>
      </c>
      <c r="R175">
        <v>17.988464373944684</v>
      </c>
      <c r="T175" t="s">
        <v>366</v>
      </c>
      <c r="U175">
        <v>29</v>
      </c>
      <c r="V175">
        <f t="shared" si="14"/>
        <v>20.733899999999998</v>
      </c>
    </row>
    <row r="176" spans="1:22" x14ac:dyDescent="0.25">
      <c r="A176" s="70">
        <v>3</v>
      </c>
      <c r="B176" s="70">
        <v>33</v>
      </c>
      <c r="C176" s="71">
        <v>34.709466165454074</v>
      </c>
      <c r="D176" s="71">
        <v>0</v>
      </c>
      <c r="E176" s="53">
        <f t="shared" si="10"/>
        <v>11.04836622462582</v>
      </c>
      <c r="F176" s="47">
        <f t="shared" si="11"/>
        <v>9.051111989491166E-2</v>
      </c>
      <c r="G176" s="17">
        <f t="shared" si="12"/>
        <v>18.338126002769261</v>
      </c>
      <c r="N176" t="str">
        <f t="shared" si="13"/>
        <v>3#33</v>
      </c>
      <c r="O176">
        <v>3</v>
      </c>
      <c r="P176">
        <v>33</v>
      </c>
      <c r="Q176">
        <v>11.04836622462582</v>
      </c>
      <c r="R176">
        <v>18.338126002769261</v>
      </c>
      <c r="T176" t="s">
        <v>367</v>
      </c>
      <c r="U176">
        <v>30</v>
      </c>
      <c r="V176">
        <f t="shared" si="14"/>
        <v>20.262674999999998</v>
      </c>
    </row>
    <row r="177" spans="1:22" x14ac:dyDescent="0.25">
      <c r="A177" s="70">
        <v>3</v>
      </c>
      <c r="B177" s="70">
        <v>34</v>
      </c>
      <c r="C177" s="71">
        <v>30.60183703344768</v>
      </c>
      <c r="D177" s="71">
        <v>0</v>
      </c>
      <c r="E177" s="53">
        <f t="shared" si="10"/>
        <v>9.7408672631316424</v>
      </c>
      <c r="F177" s="47">
        <f t="shared" si="11"/>
        <v>0.10266026350496689</v>
      </c>
      <c r="G177" s="17">
        <f t="shared" si="12"/>
        <v>16.847858798599223</v>
      </c>
      <c r="N177" t="str">
        <f t="shared" si="13"/>
        <v>3#34</v>
      </c>
      <c r="O177">
        <v>3</v>
      </c>
      <c r="P177">
        <v>34</v>
      </c>
      <c r="Q177">
        <v>9.7408672631316424</v>
      </c>
      <c r="R177">
        <v>16.847858798599223</v>
      </c>
      <c r="T177" t="s">
        <v>368</v>
      </c>
      <c r="U177">
        <v>30</v>
      </c>
      <c r="V177">
        <f t="shared" si="14"/>
        <v>20.074185</v>
      </c>
    </row>
    <row r="178" spans="1:22" x14ac:dyDescent="0.25">
      <c r="A178" s="70">
        <v>3</v>
      </c>
      <c r="B178" s="70">
        <v>35</v>
      </c>
      <c r="C178" s="71">
        <v>37.995569471059198</v>
      </c>
      <c r="D178" s="71">
        <v>0</v>
      </c>
      <c r="E178" s="53">
        <f t="shared" si="10"/>
        <v>12.094365393821166</v>
      </c>
      <c r="F178" s="47">
        <f t="shared" si="11"/>
        <v>8.2683131147243599E-2</v>
      </c>
      <c r="G178" s="17">
        <f t="shared" si="12"/>
        <v>19.367460749125861</v>
      </c>
      <c r="N178" t="str">
        <f t="shared" si="13"/>
        <v>3#35</v>
      </c>
      <c r="O178">
        <v>3</v>
      </c>
      <c r="P178">
        <v>35</v>
      </c>
      <c r="Q178">
        <v>12.094365393821166</v>
      </c>
      <c r="R178">
        <v>19.367460749125861</v>
      </c>
      <c r="T178" t="s">
        <v>369</v>
      </c>
      <c r="U178">
        <v>30</v>
      </c>
      <c r="V178">
        <f t="shared" si="14"/>
        <v>20.356920000000002</v>
      </c>
    </row>
    <row r="179" spans="1:22" x14ac:dyDescent="0.25">
      <c r="A179" s="70">
        <v>3</v>
      </c>
      <c r="B179" s="70">
        <v>36</v>
      </c>
      <c r="C179" s="71">
        <v>33.066414512651519</v>
      </c>
      <c r="D179" s="71">
        <v>0</v>
      </c>
      <c r="E179" s="53">
        <f t="shared" si="10"/>
        <v>10.52536664002815</v>
      </c>
      <c r="F179" s="47">
        <f t="shared" si="11"/>
        <v>9.500856684621159E-2</v>
      </c>
      <c r="G179" s="17">
        <f t="shared" si="12"/>
        <v>17.77167265680734</v>
      </c>
      <c r="N179" t="str">
        <f t="shared" si="13"/>
        <v>3#36</v>
      </c>
      <c r="O179">
        <v>3</v>
      </c>
      <c r="P179">
        <v>36</v>
      </c>
      <c r="Q179">
        <v>10.52536664002815</v>
      </c>
      <c r="R179">
        <v>17.77167265680734</v>
      </c>
      <c r="T179" t="s">
        <v>370</v>
      </c>
      <c r="U179">
        <v>30</v>
      </c>
      <c r="V179">
        <f t="shared" si="14"/>
        <v>20.074185</v>
      </c>
    </row>
    <row r="180" spans="1:22" x14ac:dyDescent="0.25">
      <c r="A180" s="70">
        <v>3</v>
      </c>
      <c r="B180" s="70">
        <v>37</v>
      </c>
      <c r="C180" s="71">
        <v>37.276734372958082</v>
      </c>
      <c r="D180" s="71">
        <v>0</v>
      </c>
      <c r="E180" s="53">
        <f t="shared" si="10"/>
        <v>11.865553075559685</v>
      </c>
      <c r="F180" s="47">
        <f t="shared" si="11"/>
        <v>8.427757169278273E-2</v>
      </c>
      <c r="G180" s="17">
        <f t="shared" si="12"/>
        <v>19.153217848987151</v>
      </c>
      <c r="N180" t="str">
        <f t="shared" si="13"/>
        <v>3#37</v>
      </c>
      <c r="O180">
        <v>3</v>
      </c>
      <c r="P180">
        <v>37</v>
      </c>
      <c r="Q180">
        <v>11.865553075559685</v>
      </c>
      <c r="R180">
        <v>19.153217848987151</v>
      </c>
      <c r="T180" t="s">
        <v>371</v>
      </c>
      <c r="U180">
        <v>30</v>
      </c>
      <c r="V180">
        <f t="shared" si="14"/>
        <v>20.383847027457069</v>
      </c>
    </row>
    <row r="181" spans="1:22" x14ac:dyDescent="0.25">
      <c r="A181" s="70">
        <v>3</v>
      </c>
      <c r="B181" s="70">
        <v>38</v>
      </c>
      <c r="C181" s="71">
        <v>33.88794033905279</v>
      </c>
      <c r="D181" s="71">
        <v>0</v>
      </c>
      <c r="E181" s="53">
        <f t="shared" si="10"/>
        <v>10.786866432326983</v>
      </c>
      <c r="F181" s="47">
        <f t="shared" si="11"/>
        <v>9.2705328862061037E-2</v>
      </c>
      <c r="G181" s="17">
        <f t="shared" si="12"/>
        <v>18.05954483417143</v>
      </c>
      <c r="N181" t="str">
        <f t="shared" si="13"/>
        <v>3#38</v>
      </c>
      <c r="O181">
        <v>3</v>
      </c>
      <c r="P181">
        <v>38</v>
      </c>
      <c r="Q181">
        <v>10.786866432326983</v>
      </c>
      <c r="R181">
        <v>18.05954483417143</v>
      </c>
      <c r="T181" t="s">
        <v>372</v>
      </c>
      <c r="U181">
        <v>30</v>
      </c>
      <c r="V181">
        <f t="shared" si="14"/>
        <v>19.602959999999999</v>
      </c>
    </row>
    <row r="182" spans="1:22" x14ac:dyDescent="0.25">
      <c r="A182" s="70">
        <v>3</v>
      </c>
      <c r="B182" s="70">
        <v>39</v>
      </c>
      <c r="C182" s="71">
        <v>35.941754905056001</v>
      </c>
      <c r="D182" s="71">
        <v>0</v>
      </c>
      <c r="E182" s="53">
        <f t="shared" si="10"/>
        <v>11.440615913074076</v>
      </c>
      <c r="F182" s="47">
        <f t="shared" si="11"/>
        <v>8.7407881498514667E-2</v>
      </c>
      <c r="G182" s="17">
        <f t="shared" si="12"/>
        <v>18.739471524151377</v>
      </c>
      <c r="N182" t="str">
        <f t="shared" si="13"/>
        <v>3#39</v>
      </c>
      <c r="O182">
        <v>3</v>
      </c>
      <c r="P182">
        <v>39</v>
      </c>
      <c r="Q182">
        <v>11.440615913074076</v>
      </c>
      <c r="R182">
        <v>18.739471524151377</v>
      </c>
    </row>
    <row r="183" spans="1:22" x14ac:dyDescent="0.25">
      <c r="A183" s="70">
        <v>3</v>
      </c>
      <c r="B183" s="70">
        <v>40</v>
      </c>
      <c r="C183" s="71">
        <v>36.147136361656315</v>
      </c>
      <c r="D183" s="71">
        <v>0</v>
      </c>
      <c r="E183" s="53">
        <f t="shared" si="10"/>
        <v>11.505990861148783</v>
      </c>
      <c r="F183" s="47">
        <f t="shared" si="11"/>
        <v>8.6911245808182214E-2</v>
      </c>
      <c r="G183" s="17">
        <f t="shared" si="12"/>
        <v>18.804512418644421</v>
      </c>
      <c r="N183" t="str">
        <f t="shared" si="13"/>
        <v>3#40</v>
      </c>
      <c r="O183">
        <v>3</v>
      </c>
      <c r="P183">
        <v>40</v>
      </c>
      <c r="Q183">
        <v>11.505990861148783</v>
      </c>
      <c r="R183">
        <v>18.804512418644421</v>
      </c>
    </row>
    <row r="184" spans="1:22" x14ac:dyDescent="0.25">
      <c r="A184" s="70">
        <v>3</v>
      </c>
      <c r="B184" s="70">
        <v>41</v>
      </c>
      <c r="C184" s="71">
        <v>33.374486697551994</v>
      </c>
      <c r="D184" s="71">
        <v>0</v>
      </c>
      <c r="E184" s="53">
        <f t="shared" si="10"/>
        <v>10.623429062140211</v>
      </c>
      <c r="F184" s="47">
        <f t="shared" si="11"/>
        <v>9.4131564690708117E-2</v>
      </c>
      <c r="G184" s="17">
        <f t="shared" si="12"/>
        <v>17.880740542669333</v>
      </c>
      <c r="N184" t="str">
        <f t="shared" si="13"/>
        <v>3#41</v>
      </c>
      <c r="O184">
        <v>3</v>
      </c>
      <c r="P184">
        <v>41</v>
      </c>
      <c r="Q184">
        <v>10.623429062140211</v>
      </c>
      <c r="R184">
        <v>17.880740542669333</v>
      </c>
    </row>
    <row r="185" spans="1:22" x14ac:dyDescent="0.25">
      <c r="A185" s="70">
        <v>3</v>
      </c>
      <c r="B185" s="70">
        <v>42</v>
      </c>
      <c r="C185" s="71">
        <v>26.1861357165408</v>
      </c>
      <c r="D185" s="71">
        <v>0</v>
      </c>
      <c r="E185" s="53">
        <f t="shared" si="10"/>
        <v>8.3353058795253983</v>
      </c>
      <c r="F185" s="47">
        <f t="shared" si="11"/>
        <v>0.11997160205678484</v>
      </c>
      <c r="G185" s="17">
        <f t="shared" si="12"/>
        <v>14.931166319497459</v>
      </c>
      <c r="N185" t="str">
        <f t="shared" si="13"/>
        <v>3#42</v>
      </c>
      <c r="O185">
        <v>3</v>
      </c>
      <c r="P185">
        <v>42</v>
      </c>
      <c r="Q185">
        <v>8.3353058795253983</v>
      </c>
      <c r="R185">
        <v>14.931166319497459</v>
      </c>
    </row>
    <row r="186" spans="1:22" x14ac:dyDescent="0.25">
      <c r="A186" s="70">
        <v>3</v>
      </c>
      <c r="B186" s="70">
        <v>43</v>
      </c>
      <c r="C186" s="71">
        <v>33.477177425852155</v>
      </c>
      <c r="D186" s="71">
        <v>0</v>
      </c>
      <c r="E186" s="53">
        <f t="shared" si="10"/>
        <v>10.656116536177565</v>
      </c>
      <c r="F186" s="47">
        <f t="shared" si="11"/>
        <v>9.3842817559755029E-2</v>
      </c>
      <c r="G186" s="17">
        <f t="shared" si="12"/>
        <v>17.916796691533186</v>
      </c>
      <c r="N186" t="str">
        <f t="shared" si="13"/>
        <v>3#43</v>
      </c>
      <c r="O186">
        <v>3</v>
      </c>
      <c r="P186">
        <v>43</v>
      </c>
      <c r="Q186">
        <v>10.656116536177565</v>
      </c>
      <c r="R186">
        <v>17.916796691533186</v>
      </c>
    </row>
    <row r="187" spans="1:22" x14ac:dyDescent="0.25">
      <c r="A187" s="70">
        <v>3</v>
      </c>
      <c r="B187" s="70">
        <v>44</v>
      </c>
      <c r="C187" s="71">
        <v>36.9686621880576</v>
      </c>
      <c r="D187" s="71">
        <v>0</v>
      </c>
      <c r="E187" s="53">
        <f t="shared" si="10"/>
        <v>11.76749065344762</v>
      </c>
      <c r="F187" s="47">
        <f t="shared" si="11"/>
        <v>8.4979884790222601E-2</v>
      </c>
      <c r="G187" s="17">
        <f t="shared" si="12"/>
        <v>19.059602373443447</v>
      </c>
      <c r="N187" t="str">
        <f t="shared" si="13"/>
        <v>3#44</v>
      </c>
      <c r="O187">
        <v>3</v>
      </c>
      <c r="P187">
        <v>44</v>
      </c>
      <c r="Q187">
        <v>11.76749065344762</v>
      </c>
      <c r="R187">
        <v>19.059602373443447</v>
      </c>
    </row>
    <row r="188" spans="1:22" x14ac:dyDescent="0.25">
      <c r="A188" s="70">
        <v>3</v>
      </c>
      <c r="B188" s="70">
        <v>45</v>
      </c>
      <c r="C188" s="71">
        <v>32.142197957950088</v>
      </c>
      <c r="D188" s="71">
        <v>0</v>
      </c>
      <c r="E188" s="53">
        <f t="shared" si="10"/>
        <v>10.231179373691962</v>
      </c>
      <c r="F188" s="47">
        <f t="shared" si="11"/>
        <v>9.7740442570224045E-2</v>
      </c>
      <c r="G188" s="17">
        <f t="shared" si="12"/>
        <v>17.436170075126185</v>
      </c>
      <c r="N188" t="str">
        <f t="shared" si="13"/>
        <v>3#45</v>
      </c>
      <c r="O188">
        <v>3</v>
      </c>
      <c r="P188">
        <v>45</v>
      </c>
      <c r="Q188">
        <v>10.231179373691962</v>
      </c>
      <c r="R188">
        <v>17.436170075126185</v>
      </c>
    </row>
    <row r="189" spans="1:22" x14ac:dyDescent="0.25">
      <c r="A189" s="70">
        <v>3</v>
      </c>
      <c r="B189" s="70">
        <v>47</v>
      </c>
      <c r="C189" s="71">
        <v>30.807218490048001</v>
      </c>
      <c r="D189" s="71">
        <v>0</v>
      </c>
      <c r="E189" s="53">
        <f t="shared" si="10"/>
        <v>9.8062422112063512</v>
      </c>
      <c r="F189" s="47">
        <f t="shared" si="11"/>
        <v>0.1019758617482671</v>
      </c>
      <c r="G189" s="17">
        <f t="shared" si="12"/>
        <v>16.928495307565136</v>
      </c>
      <c r="N189" t="str">
        <f t="shared" si="13"/>
        <v>3#47</v>
      </c>
      <c r="O189">
        <v>3</v>
      </c>
      <c r="P189">
        <v>47</v>
      </c>
      <c r="Q189">
        <v>9.8062422112063512</v>
      </c>
      <c r="R189">
        <v>16.928495307565136</v>
      </c>
    </row>
    <row r="190" spans="1:22" x14ac:dyDescent="0.25">
      <c r="A190" s="70">
        <v>3</v>
      </c>
      <c r="B190" s="70">
        <v>47</v>
      </c>
      <c r="C190" s="71">
        <v>15.917062886524802</v>
      </c>
      <c r="D190" s="71">
        <v>0</v>
      </c>
      <c r="E190" s="53">
        <f t="shared" si="10"/>
        <v>5.0665584757899484</v>
      </c>
      <c r="F190" s="47">
        <f t="shared" si="11"/>
        <v>0.19737263564180729</v>
      </c>
      <c r="G190" s="17">
        <f t="shared" si="12"/>
        <v>8.7012013752286173</v>
      </c>
      <c r="N190" t="str">
        <f t="shared" si="13"/>
        <v>3#47</v>
      </c>
      <c r="O190">
        <v>3</v>
      </c>
      <c r="P190">
        <v>47</v>
      </c>
      <c r="Q190">
        <v>5.0665584757899484</v>
      </c>
      <c r="R190">
        <v>8.7012013752286173</v>
      </c>
    </row>
    <row r="191" spans="1:22" x14ac:dyDescent="0.25">
      <c r="A191" s="70">
        <v>3</v>
      </c>
      <c r="B191" s="70">
        <v>48</v>
      </c>
      <c r="C191" s="71">
        <v>39.844002580462089</v>
      </c>
      <c r="D191" s="71">
        <v>0</v>
      </c>
      <c r="E191" s="53">
        <f t="shared" si="10"/>
        <v>12.68273992649355</v>
      </c>
      <c r="F191" s="47">
        <f t="shared" si="11"/>
        <v>7.8847315784742592E-2</v>
      </c>
      <c r="G191" s="17">
        <f t="shared" si="12"/>
        <v>19.892743316503029</v>
      </c>
      <c r="N191" t="str">
        <f t="shared" si="13"/>
        <v>3#48</v>
      </c>
      <c r="O191">
        <v>3</v>
      </c>
      <c r="P191">
        <v>48</v>
      </c>
      <c r="Q191">
        <v>12.68273992649355</v>
      </c>
      <c r="R191">
        <v>19.892743316503029</v>
      </c>
    </row>
    <row r="192" spans="1:22" x14ac:dyDescent="0.25">
      <c r="A192" s="70">
        <v>3</v>
      </c>
      <c r="B192" s="70">
        <v>49</v>
      </c>
      <c r="C192" s="71">
        <v>27.726496641043198</v>
      </c>
      <c r="D192" s="71">
        <v>0</v>
      </c>
      <c r="E192" s="53">
        <f t="shared" si="10"/>
        <v>8.8256179900857159</v>
      </c>
      <c r="F192" s="47">
        <f t="shared" si="11"/>
        <v>0.11330651305363013</v>
      </c>
      <c r="G192" s="17">
        <f t="shared" si="12"/>
        <v>15.641847176655061</v>
      </c>
      <c r="N192" t="str">
        <f t="shared" si="13"/>
        <v>3#49</v>
      </c>
      <c r="O192">
        <v>3</v>
      </c>
      <c r="P192">
        <v>49</v>
      </c>
      <c r="Q192">
        <v>8.8256179900857159</v>
      </c>
      <c r="R192">
        <v>15.641847176655061</v>
      </c>
    </row>
    <row r="193" spans="1:18" x14ac:dyDescent="0.25">
      <c r="A193" s="70">
        <v>3</v>
      </c>
      <c r="B193" s="70">
        <v>50</v>
      </c>
      <c r="C193" s="71">
        <v>36.557899274856965</v>
      </c>
      <c r="D193" s="71">
        <v>0</v>
      </c>
      <c r="E193" s="53">
        <f t="shared" si="10"/>
        <v>11.636740757298204</v>
      </c>
      <c r="F193" s="47">
        <f t="shared" si="11"/>
        <v>8.5934714956404853E-2</v>
      </c>
      <c r="G193" s="17">
        <f t="shared" si="12"/>
        <v>18.933060889934925</v>
      </c>
      <c r="N193" t="str">
        <f t="shared" si="13"/>
        <v>3#50</v>
      </c>
      <c r="O193">
        <v>3</v>
      </c>
      <c r="P193">
        <v>50</v>
      </c>
      <c r="Q193">
        <v>11.636740757298204</v>
      </c>
      <c r="R193">
        <v>18.933060889934925</v>
      </c>
    </row>
    <row r="194" spans="1:18" x14ac:dyDescent="0.25">
      <c r="A194" s="70">
        <v>3</v>
      </c>
      <c r="B194" s="70">
        <v>51</v>
      </c>
      <c r="C194" s="71">
        <v>41.076291320064001</v>
      </c>
      <c r="D194" s="71">
        <v>0</v>
      </c>
      <c r="E194" s="53">
        <f t="shared" si="10"/>
        <v>13.074989614941801</v>
      </c>
      <c r="F194" s="47">
        <f t="shared" si="11"/>
        <v>7.6481896311200337E-2</v>
      </c>
      <c r="G194" s="17">
        <f t="shared" si="12"/>
        <v>20.223744751312644</v>
      </c>
      <c r="N194" t="str">
        <f t="shared" si="13"/>
        <v>3#51</v>
      </c>
      <c r="O194">
        <v>3</v>
      </c>
      <c r="P194">
        <v>51</v>
      </c>
      <c r="Q194">
        <v>13.074989614941801</v>
      </c>
      <c r="R194">
        <v>20.223744751312644</v>
      </c>
    </row>
    <row r="195" spans="1:18" x14ac:dyDescent="0.25">
      <c r="A195" s="70">
        <v>3</v>
      </c>
      <c r="B195" s="70">
        <v>52</v>
      </c>
      <c r="C195" s="71">
        <v>35.941754905056001</v>
      </c>
      <c r="D195" s="71">
        <v>0</v>
      </c>
      <c r="E195" s="53">
        <f t="shared" ref="E195:E258" si="15">C195/PI()</f>
        <v>11.440615913074076</v>
      </c>
      <c r="F195" s="47">
        <f t="shared" ref="F195:F258" si="16">1/E195</f>
        <v>8.7407881498514667E-2</v>
      </c>
      <c r="G195" s="17">
        <f t="shared" ref="G195:G258" si="17">IF(D195=0,EXP($K$2+$K$3*F195)*$K$4,D195)</f>
        <v>18.739471524151377</v>
      </c>
      <c r="N195" t="str">
        <f t="shared" ref="N195:N258" si="18">CONCATENATE(O195,"#",P195)</f>
        <v>3#52</v>
      </c>
      <c r="O195">
        <v>3</v>
      </c>
      <c r="P195">
        <v>52</v>
      </c>
      <c r="Q195">
        <v>11.440615913074076</v>
      </c>
      <c r="R195">
        <v>18.739471524151377</v>
      </c>
    </row>
    <row r="196" spans="1:18" x14ac:dyDescent="0.25">
      <c r="A196" s="70">
        <v>3</v>
      </c>
      <c r="B196" s="70">
        <v>53</v>
      </c>
      <c r="C196" s="71">
        <v>33.682558882452483</v>
      </c>
      <c r="D196" s="71">
        <v>0</v>
      </c>
      <c r="E196" s="53">
        <f t="shared" si="15"/>
        <v>10.721491484252278</v>
      </c>
      <c r="F196" s="47">
        <f t="shared" si="16"/>
        <v>9.3270605257561381E-2</v>
      </c>
      <c r="G196" s="17">
        <f t="shared" si="17"/>
        <v>17.988464373944684</v>
      </c>
      <c r="N196" t="str">
        <f t="shared" si="18"/>
        <v>3#53</v>
      </c>
      <c r="O196">
        <v>3</v>
      </c>
      <c r="P196">
        <v>53</v>
      </c>
      <c r="Q196">
        <v>10.721491484252278</v>
      </c>
      <c r="R196">
        <v>17.988464373944684</v>
      </c>
    </row>
    <row r="197" spans="1:18" x14ac:dyDescent="0.25">
      <c r="A197" s="70">
        <v>3</v>
      </c>
      <c r="B197" s="70">
        <v>54</v>
      </c>
      <c r="C197" s="71">
        <v>36.455208546556797</v>
      </c>
      <c r="D197" s="71">
        <v>0</v>
      </c>
      <c r="E197" s="53">
        <f t="shared" si="15"/>
        <v>11.604053283260848</v>
      </c>
      <c r="F197" s="47">
        <f t="shared" si="16"/>
        <v>8.6176784576000379E-2</v>
      </c>
      <c r="G197" s="17">
        <f t="shared" si="17"/>
        <v>18.901113667502113</v>
      </c>
      <c r="N197" t="str">
        <f t="shared" si="18"/>
        <v>3#54</v>
      </c>
      <c r="O197">
        <v>3</v>
      </c>
      <c r="P197">
        <v>54</v>
      </c>
      <c r="Q197">
        <v>11.604053283260848</v>
      </c>
      <c r="R197">
        <v>18.901113667502113</v>
      </c>
    </row>
    <row r="198" spans="1:18" x14ac:dyDescent="0.25">
      <c r="A198" s="70">
        <v>3</v>
      </c>
      <c r="B198" s="70">
        <v>55</v>
      </c>
      <c r="C198" s="71">
        <v>38.406332384259834</v>
      </c>
      <c r="D198" s="71">
        <v>0</v>
      </c>
      <c r="E198" s="53">
        <f t="shared" si="15"/>
        <v>12.225115289970582</v>
      </c>
      <c r="F198" s="47">
        <f t="shared" si="16"/>
        <v>8.1798819584171498E-2</v>
      </c>
      <c r="G198" s="17">
        <f t="shared" si="17"/>
        <v>19.487315982498288</v>
      </c>
      <c r="N198" t="str">
        <f t="shared" si="18"/>
        <v>3#55</v>
      </c>
      <c r="O198">
        <v>3</v>
      </c>
      <c r="P198">
        <v>55</v>
      </c>
      <c r="Q198">
        <v>12.225115289970582</v>
      </c>
      <c r="R198">
        <v>19.487315982498288</v>
      </c>
    </row>
    <row r="199" spans="1:18" x14ac:dyDescent="0.25">
      <c r="A199" s="70">
        <v>3</v>
      </c>
      <c r="B199" s="70">
        <v>56</v>
      </c>
      <c r="C199" s="71">
        <v>37.995569471059198</v>
      </c>
      <c r="D199" s="71">
        <v>0</v>
      </c>
      <c r="E199" s="53">
        <f t="shared" si="15"/>
        <v>12.094365393821166</v>
      </c>
      <c r="F199" s="47">
        <f t="shared" si="16"/>
        <v>8.2683131147243599E-2</v>
      </c>
      <c r="G199" s="17">
        <f t="shared" si="17"/>
        <v>19.367460749125861</v>
      </c>
      <c r="N199" t="str">
        <f t="shared" si="18"/>
        <v>3#56</v>
      </c>
      <c r="O199">
        <v>3</v>
      </c>
      <c r="P199">
        <v>56</v>
      </c>
      <c r="Q199">
        <v>12.094365393821166</v>
      </c>
      <c r="R199">
        <v>19.367460749125861</v>
      </c>
    </row>
    <row r="200" spans="1:18" x14ac:dyDescent="0.25">
      <c r="A200" s="70">
        <v>3</v>
      </c>
      <c r="B200" s="70">
        <v>57</v>
      </c>
      <c r="C200" s="71">
        <v>34.196012523953272</v>
      </c>
      <c r="D200" s="71">
        <v>0</v>
      </c>
      <c r="E200" s="53">
        <f t="shared" si="15"/>
        <v>10.884928854439046</v>
      </c>
      <c r="F200" s="47">
        <f t="shared" si="16"/>
        <v>9.1870145719159593E-2</v>
      </c>
      <c r="G200" s="17">
        <f t="shared" si="17"/>
        <v>18.165078988260539</v>
      </c>
      <c r="N200" t="str">
        <f t="shared" si="18"/>
        <v>3#57</v>
      </c>
      <c r="O200">
        <v>3</v>
      </c>
      <c r="P200">
        <v>57</v>
      </c>
      <c r="Q200">
        <v>10.884928854439046</v>
      </c>
      <c r="R200">
        <v>18.165078988260539</v>
      </c>
    </row>
    <row r="201" spans="1:18" x14ac:dyDescent="0.25">
      <c r="A201" s="70">
        <v>3</v>
      </c>
      <c r="B201" s="70">
        <v>58</v>
      </c>
      <c r="C201" s="71">
        <v>37.995569471059198</v>
      </c>
      <c r="D201" s="71">
        <v>0</v>
      </c>
      <c r="E201" s="53">
        <f t="shared" si="15"/>
        <v>12.094365393821166</v>
      </c>
      <c r="F201" s="47">
        <f t="shared" si="16"/>
        <v>8.2683131147243599E-2</v>
      </c>
      <c r="G201" s="17">
        <f t="shared" si="17"/>
        <v>19.367460749125861</v>
      </c>
      <c r="N201" t="str">
        <f t="shared" si="18"/>
        <v>3#58</v>
      </c>
      <c r="O201">
        <v>3</v>
      </c>
      <c r="P201">
        <v>58</v>
      </c>
      <c r="Q201">
        <v>12.094365393821166</v>
      </c>
      <c r="R201">
        <v>19.367460749125861</v>
      </c>
    </row>
    <row r="202" spans="1:18" x14ac:dyDescent="0.25">
      <c r="A202" s="70">
        <v>3</v>
      </c>
      <c r="B202" s="70">
        <v>59</v>
      </c>
      <c r="C202" s="71">
        <v>35.428301263555198</v>
      </c>
      <c r="D202" s="71">
        <v>0</v>
      </c>
      <c r="E202" s="53">
        <f t="shared" si="15"/>
        <v>11.277178542887302</v>
      </c>
      <c r="F202" s="47">
        <f t="shared" si="16"/>
        <v>8.8674662389797501E-2</v>
      </c>
      <c r="G202" s="17">
        <f t="shared" si="17"/>
        <v>18.574587027264144</v>
      </c>
      <c r="N202" t="str">
        <f t="shared" si="18"/>
        <v>3#59</v>
      </c>
      <c r="O202">
        <v>3</v>
      </c>
      <c r="P202">
        <v>59</v>
      </c>
      <c r="Q202">
        <v>11.277178542887302</v>
      </c>
      <c r="R202">
        <v>18.574587027264144</v>
      </c>
    </row>
    <row r="203" spans="1:18" x14ac:dyDescent="0.25">
      <c r="A203" s="70">
        <v>3</v>
      </c>
      <c r="B203" s="70">
        <v>60</v>
      </c>
      <c r="C203" s="71">
        <v>31.834125773049603</v>
      </c>
      <c r="D203" s="71">
        <v>0</v>
      </c>
      <c r="E203" s="53">
        <f t="shared" si="15"/>
        <v>10.133116951579897</v>
      </c>
      <c r="F203" s="47">
        <f t="shared" si="16"/>
        <v>9.8686317820903646E-2</v>
      </c>
      <c r="G203" s="17">
        <f t="shared" si="17"/>
        <v>17.321489077056469</v>
      </c>
      <c r="N203" t="str">
        <f t="shared" si="18"/>
        <v>3#60</v>
      </c>
      <c r="O203">
        <v>3</v>
      </c>
      <c r="P203">
        <v>60</v>
      </c>
      <c r="Q203">
        <v>10.133116951579897</v>
      </c>
      <c r="R203">
        <v>17.321489077056469</v>
      </c>
    </row>
    <row r="204" spans="1:18" x14ac:dyDescent="0.25">
      <c r="A204" s="70">
        <v>3</v>
      </c>
      <c r="B204" s="70">
        <v>61</v>
      </c>
      <c r="C204" s="71">
        <v>40.76821913516352</v>
      </c>
      <c r="D204" s="71">
        <v>0</v>
      </c>
      <c r="E204" s="53">
        <f t="shared" si="15"/>
        <v>12.976927192829738</v>
      </c>
      <c r="F204" s="47">
        <f t="shared" si="16"/>
        <v>7.7059845149824016E-2</v>
      </c>
      <c r="G204" s="17">
        <f t="shared" si="17"/>
        <v>20.142365373431055</v>
      </c>
      <c r="N204" t="str">
        <f t="shared" si="18"/>
        <v>3#61</v>
      </c>
      <c r="O204">
        <v>3</v>
      </c>
      <c r="P204">
        <v>61</v>
      </c>
      <c r="Q204">
        <v>12.976927192829738</v>
      </c>
      <c r="R204">
        <v>20.142365373431055</v>
      </c>
    </row>
    <row r="205" spans="1:18" x14ac:dyDescent="0.25">
      <c r="A205" s="70">
        <v>3</v>
      </c>
      <c r="B205" s="70">
        <v>62</v>
      </c>
      <c r="C205" s="71">
        <v>37.276734372958082</v>
      </c>
      <c r="D205" s="71">
        <v>0</v>
      </c>
      <c r="E205" s="53">
        <f t="shared" si="15"/>
        <v>11.865553075559685</v>
      </c>
      <c r="F205" s="47">
        <f t="shared" si="16"/>
        <v>8.427757169278273E-2</v>
      </c>
      <c r="G205" s="17">
        <f t="shared" si="17"/>
        <v>19.153217848987151</v>
      </c>
      <c r="N205" t="str">
        <f t="shared" si="18"/>
        <v>3#62</v>
      </c>
      <c r="O205">
        <v>3</v>
      </c>
      <c r="P205">
        <v>62</v>
      </c>
      <c r="Q205">
        <v>11.865553075559685</v>
      </c>
      <c r="R205">
        <v>19.153217848987151</v>
      </c>
    </row>
    <row r="206" spans="1:18" x14ac:dyDescent="0.25">
      <c r="A206" s="70">
        <v>3</v>
      </c>
      <c r="B206" s="70">
        <v>63</v>
      </c>
      <c r="C206" s="71">
        <v>29.574929750446078</v>
      </c>
      <c r="D206" s="71">
        <v>0</v>
      </c>
      <c r="E206" s="53">
        <f t="shared" si="15"/>
        <v>9.4139925227580967</v>
      </c>
      <c r="F206" s="47">
        <f t="shared" si="16"/>
        <v>0.10622485598777824</v>
      </c>
      <c r="G206" s="17">
        <f t="shared" si="17"/>
        <v>16.434045605813338</v>
      </c>
      <c r="N206" t="str">
        <f t="shared" si="18"/>
        <v>3#63</v>
      </c>
      <c r="O206">
        <v>3</v>
      </c>
      <c r="P206">
        <v>63</v>
      </c>
      <c r="Q206">
        <v>9.4139925227580967</v>
      </c>
      <c r="R206">
        <v>16.434045605813338</v>
      </c>
    </row>
    <row r="207" spans="1:18" x14ac:dyDescent="0.25">
      <c r="A207" s="70">
        <v>3</v>
      </c>
      <c r="B207" s="70">
        <v>64</v>
      </c>
      <c r="C207" s="71">
        <v>39.227858210661125</v>
      </c>
      <c r="D207" s="71">
        <v>0</v>
      </c>
      <c r="E207" s="53">
        <f t="shared" si="15"/>
        <v>12.486615082269422</v>
      </c>
      <c r="F207" s="47">
        <f t="shared" si="16"/>
        <v>8.0085755299686201E-2</v>
      </c>
      <c r="G207" s="17">
        <f t="shared" si="17"/>
        <v>19.721610486293319</v>
      </c>
      <c r="N207" t="str">
        <f t="shared" si="18"/>
        <v>3#64</v>
      </c>
      <c r="O207">
        <v>3</v>
      </c>
      <c r="P207">
        <v>64</v>
      </c>
      <c r="Q207">
        <v>12.486615082269422</v>
      </c>
      <c r="R207">
        <v>19.721610486293319</v>
      </c>
    </row>
    <row r="208" spans="1:18" x14ac:dyDescent="0.25">
      <c r="A208" s="70">
        <v>3</v>
      </c>
      <c r="B208" s="70">
        <v>67</v>
      </c>
      <c r="C208" s="71">
        <v>24.029630422237439</v>
      </c>
      <c r="D208" s="71">
        <v>0</v>
      </c>
      <c r="E208" s="53">
        <f t="shared" si="15"/>
        <v>7.6488689247409534</v>
      </c>
      <c r="F208" s="47">
        <f t="shared" si="16"/>
        <v>0.13073828429265014</v>
      </c>
      <c r="G208" s="17">
        <f t="shared" si="17"/>
        <v>13.850714041079282</v>
      </c>
      <c r="N208" t="str">
        <f t="shared" si="18"/>
        <v>3#67</v>
      </c>
      <c r="O208">
        <v>3</v>
      </c>
      <c r="P208">
        <v>67</v>
      </c>
      <c r="Q208">
        <v>7.6488689247409534</v>
      </c>
      <c r="R208">
        <v>13.850714041079282</v>
      </c>
    </row>
    <row r="209" spans="1:18" x14ac:dyDescent="0.25">
      <c r="A209" s="70">
        <v>3</v>
      </c>
      <c r="B209" s="70">
        <v>68</v>
      </c>
      <c r="C209" s="71">
        <v>40.562837678563213</v>
      </c>
      <c r="D209" s="71">
        <v>0</v>
      </c>
      <c r="E209" s="53">
        <f t="shared" si="15"/>
        <v>12.911552244755033</v>
      </c>
      <c r="F209" s="47">
        <f t="shared" si="16"/>
        <v>7.7450021580962342E-2</v>
      </c>
      <c r="G209" s="17">
        <f t="shared" si="17"/>
        <v>20.087610951450991</v>
      </c>
      <c r="N209" t="str">
        <f t="shared" si="18"/>
        <v>3#68</v>
      </c>
      <c r="O209">
        <v>3</v>
      </c>
      <c r="P209">
        <v>68</v>
      </c>
      <c r="Q209">
        <v>12.911552244755033</v>
      </c>
      <c r="R209">
        <v>20.087610951450991</v>
      </c>
    </row>
    <row r="210" spans="1:18" x14ac:dyDescent="0.25">
      <c r="A210" s="70">
        <v>3</v>
      </c>
      <c r="B210" s="70">
        <v>69</v>
      </c>
      <c r="C210" s="71">
        <v>41.795126418165125</v>
      </c>
      <c r="D210" s="71">
        <v>20.54541</v>
      </c>
      <c r="E210" s="53">
        <f t="shared" si="15"/>
        <v>13.303801933203284</v>
      </c>
      <c r="F210" s="47">
        <f t="shared" si="16"/>
        <v>7.5166482861130549E-2</v>
      </c>
      <c r="G210" s="17">
        <f t="shared" si="17"/>
        <v>20.54541</v>
      </c>
      <c r="N210" t="str">
        <f t="shared" si="18"/>
        <v>3#69</v>
      </c>
      <c r="O210">
        <v>3</v>
      </c>
      <c r="P210">
        <v>69</v>
      </c>
      <c r="Q210">
        <v>13.303801933203284</v>
      </c>
      <c r="R210">
        <v>20.54541</v>
      </c>
    </row>
    <row r="211" spans="1:18" x14ac:dyDescent="0.25">
      <c r="A211" s="70">
        <v>3</v>
      </c>
      <c r="B211" s="70">
        <v>70</v>
      </c>
      <c r="C211" s="71">
        <v>30.807218490048001</v>
      </c>
      <c r="D211" s="71">
        <v>0</v>
      </c>
      <c r="E211" s="53">
        <f t="shared" si="15"/>
        <v>9.8062422112063512</v>
      </c>
      <c r="F211" s="47">
        <f t="shared" si="16"/>
        <v>0.1019758617482671</v>
      </c>
      <c r="G211" s="17">
        <f t="shared" si="17"/>
        <v>16.928495307565136</v>
      </c>
      <c r="N211" t="str">
        <f t="shared" si="18"/>
        <v>3#70</v>
      </c>
      <c r="O211">
        <v>3</v>
      </c>
      <c r="P211">
        <v>70</v>
      </c>
      <c r="Q211">
        <v>9.8062422112063512</v>
      </c>
      <c r="R211">
        <v>16.928495307565136</v>
      </c>
    </row>
    <row r="212" spans="1:18" x14ac:dyDescent="0.25">
      <c r="A212" s="70">
        <v>3</v>
      </c>
      <c r="B212" s="70">
        <v>71</v>
      </c>
      <c r="C212" s="71">
        <v>37.482115829558403</v>
      </c>
      <c r="D212" s="71">
        <v>0</v>
      </c>
      <c r="E212" s="53">
        <f t="shared" si="15"/>
        <v>11.930928023634394</v>
      </c>
      <c r="F212" s="47">
        <f t="shared" si="16"/>
        <v>8.3815776779397624E-2</v>
      </c>
      <c r="G212" s="17">
        <f t="shared" si="17"/>
        <v>19.215023661793698</v>
      </c>
      <c r="N212" t="str">
        <f t="shared" si="18"/>
        <v>3#71</v>
      </c>
      <c r="O212">
        <v>3</v>
      </c>
      <c r="P212">
        <v>71</v>
      </c>
      <c r="Q212">
        <v>11.930928023634394</v>
      </c>
      <c r="R212">
        <v>19.215023661793698</v>
      </c>
    </row>
    <row r="213" spans="1:18" x14ac:dyDescent="0.25">
      <c r="A213" s="70">
        <v>3</v>
      </c>
      <c r="B213" s="70">
        <v>72</v>
      </c>
      <c r="C213" s="71">
        <v>40.562837678563213</v>
      </c>
      <c r="D213" s="71">
        <v>0</v>
      </c>
      <c r="E213" s="53">
        <f t="shared" si="15"/>
        <v>12.911552244755033</v>
      </c>
      <c r="F213" s="47">
        <f t="shared" si="16"/>
        <v>7.7450021580962342E-2</v>
      </c>
      <c r="G213" s="17">
        <f t="shared" si="17"/>
        <v>20.087610951450991</v>
      </c>
      <c r="N213" t="str">
        <f t="shared" si="18"/>
        <v>3#72</v>
      </c>
      <c r="O213">
        <v>3</v>
      </c>
      <c r="P213">
        <v>72</v>
      </c>
      <c r="Q213">
        <v>12.911552244755033</v>
      </c>
      <c r="R213">
        <v>20.087610951450991</v>
      </c>
    </row>
    <row r="214" spans="1:18" x14ac:dyDescent="0.25">
      <c r="A214" s="70">
        <v>3</v>
      </c>
      <c r="B214" s="70">
        <v>73</v>
      </c>
      <c r="C214" s="71">
        <v>34.401393980553607</v>
      </c>
      <c r="D214" s="71">
        <v>0</v>
      </c>
      <c r="E214" s="53">
        <f t="shared" si="15"/>
        <v>10.95030380251376</v>
      </c>
      <c r="F214" s="47">
        <f t="shared" si="16"/>
        <v>9.1321667237254114E-2</v>
      </c>
      <c r="G214" s="17">
        <f t="shared" si="17"/>
        <v>18.234720262717115</v>
      </c>
      <c r="N214" t="str">
        <f t="shared" si="18"/>
        <v>3#73</v>
      </c>
      <c r="O214">
        <v>3</v>
      </c>
      <c r="P214">
        <v>73</v>
      </c>
      <c r="Q214">
        <v>10.95030380251376</v>
      </c>
      <c r="R214">
        <v>18.234720262717115</v>
      </c>
    </row>
    <row r="215" spans="1:18" x14ac:dyDescent="0.25">
      <c r="A215" s="70">
        <v>3</v>
      </c>
      <c r="B215" s="70">
        <v>74</v>
      </c>
      <c r="C215" s="71">
        <v>39.638621123861761</v>
      </c>
      <c r="D215" s="71">
        <v>0</v>
      </c>
      <c r="E215" s="53">
        <f t="shared" si="15"/>
        <v>12.617364978418838</v>
      </c>
      <c r="F215" s="47">
        <f t="shared" si="16"/>
        <v>7.9255851099689467E-2</v>
      </c>
      <c r="G215" s="17">
        <f t="shared" si="17"/>
        <v>19.836126664965114</v>
      </c>
      <c r="N215" t="str">
        <f t="shared" si="18"/>
        <v>3#74</v>
      </c>
      <c r="O215">
        <v>3</v>
      </c>
      <c r="P215">
        <v>74</v>
      </c>
      <c r="Q215">
        <v>12.617364978418838</v>
      </c>
      <c r="R215">
        <v>19.836126664965114</v>
      </c>
    </row>
    <row r="216" spans="1:18" x14ac:dyDescent="0.25">
      <c r="A216" s="70">
        <v>3</v>
      </c>
      <c r="B216" s="70">
        <v>75</v>
      </c>
      <c r="C216" s="71">
        <v>36.352517818256644</v>
      </c>
      <c r="D216" s="71">
        <v>0</v>
      </c>
      <c r="E216" s="53">
        <f t="shared" si="15"/>
        <v>11.571365809223495</v>
      </c>
      <c r="F216" s="47">
        <f t="shared" si="16"/>
        <v>8.6420221820565343E-2</v>
      </c>
      <c r="G216" s="17">
        <f t="shared" si="17"/>
        <v>18.869040316840742</v>
      </c>
      <c r="N216" t="str">
        <f t="shared" si="18"/>
        <v>3#75</v>
      </c>
      <c r="O216">
        <v>3</v>
      </c>
      <c r="P216">
        <v>75</v>
      </c>
      <c r="Q216">
        <v>11.571365809223495</v>
      </c>
      <c r="R216">
        <v>18.869040316840742</v>
      </c>
    </row>
    <row r="217" spans="1:18" x14ac:dyDescent="0.25">
      <c r="A217" s="70">
        <v>3</v>
      </c>
      <c r="B217" s="70">
        <v>76</v>
      </c>
      <c r="C217" s="71">
        <v>40.460146950263038</v>
      </c>
      <c r="D217" s="71">
        <v>0</v>
      </c>
      <c r="E217" s="53">
        <f t="shared" si="15"/>
        <v>12.878864770717673</v>
      </c>
      <c r="F217" s="47">
        <f t="shared" si="16"/>
        <v>7.7646595239797306E-2</v>
      </c>
      <c r="G217" s="17">
        <f t="shared" si="17"/>
        <v>20.060081693717951</v>
      </c>
      <c r="N217" t="str">
        <f t="shared" si="18"/>
        <v>3#76</v>
      </c>
      <c r="O217">
        <v>3</v>
      </c>
      <c r="P217">
        <v>76</v>
      </c>
      <c r="Q217">
        <v>12.878864770717673</v>
      </c>
      <c r="R217">
        <v>20.060081693717951</v>
      </c>
    </row>
    <row r="218" spans="1:18" x14ac:dyDescent="0.25">
      <c r="A218" s="70">
        <v>3</v>
      </c>
      <c r="B218" s="70">
        <v>77</v>
      </c>
      <c r="C218" s="71">
        <v>35.222919806954877</v>
      </c>
      <c r="D218" s="71">
        <v>0</v>
      </c>
      <c r="E218" s="53">
        <f t="shared" si="15"/>
        <v>11.211803594812594</v>
      </c>
      <c r="F218" s="47">
        <f t="shared" si="16"/>
        <v>8.919171581481089E-2</v>
      </c>
      <c r="G218" s="17">
        <f t="shared" si="17"/>
        <v>18.507704885117342</v>
      </c>
      <c r="N218" t="str">
        <f t="shared" si="18"/>
        <v>3#77</v>
      </c>
      <c r="O218">
        <v>3</v>
      </c>
      <c r="P218">
        <v>77</v>
      </c>
      <c r="Q218">
        <v>11.211803594812594</v>
      </c>
      <c r="R218">
        <v>18.507704885117342</v>
      </c>
    </row>
    <row r="219" spans="1:18" x14ac:dyDescent="0.25">
      <c r="A219" s="70">
        <v>3</v>
      </c>
      <c r="B219" s="70">
        <v>78</v>
      </c>
      <c r="C219" s="71">
        <v>40.460146950263038</v>
      </c>
      <c r="D219" s="71">
        <v>0</v>
      </c>
      <c r="E219" s="53">
        <f t="shared" si="15"/>
        <v>12.878864770717673</v>
      </c>
      <c r="F219" s="47">
        <f t="shared" si="16"/>
        <v>7.7646595239797306E-2</v>
      </c>
      <c r="G219" s="17">
        <f t="shared" si="17"/>
        <v>20.060081693717951</v>
      </c>
      <c r="N219" t="str">
        <f t="shared" si="18"/>
        <v>3#78</v>
      </c>
      <c r="O219">
        <v>3</v>
      </c>
      <c r="P219">
        <v>78</v>
      </c>
      <c r="Q219">
        <v>12.878864770717673</v>
      </c>
      <c r="R219">
        <v>20.060081693717951</v>
      </c>
    </row>
    <row r="220" spans="1:18" x14ac:dyDescent="0.25">
      <c r="A220" s="70">
        <v>3</v>
      </c>
      <c r="B220" s="70">
        <v>79</v>
      </c>
      <c r="C220" s="71">
        <v>41.384363504964476</v>
      </c>
      <c r="D220" s="71">
        <v>19.791449999999998</v>
      </c>
      <c r="E220" s="53">
        <f t="shared" si="15"/>
        <v>13.173052037053862</v>
      </c>
      <c r="F220" s="47">
        <f t="shared" si="16"/>
        <v>7.5912552169925901E-2</v>
      </c>
      <c r="G220" s="17">
        <f t="shared" si="17"/>
        <v>19.791449999999998</v>
      </c>
      <c r="N220" t="str">
        <f t="shared" si="18"/>
        <v>3#79</v>
      </c>
      <c r="O220">
        <v>3</v>
      </c>
      <c r="P220">
        <v>79</v>
      </c>
      <c r="Q220">
        <v>13.173052037053862</v>
      </c>
      <c r="R220">
        <v>19.791449999999998</v>
      </c>
    </row>
    <row r="221" spans="1:18" x14ac:dyDescent="0.25">
      <c r="A221" s="70">
        <v>3</v>
      </c>
      <c r="B221" s="70">
        <v>80</v>
      </c>
      <c r="C221" s="71">
        <v>23.926939693937285</v>
      </c>
      <c r="D221" s="71">
        <v>0</v>
      </c>
      <c r="E221" s="53">
        <f t="shared" si="15"/>
        <v>7.6161814507036008</v>
      </c>
      <c r="F221" s="47">
        <f t="shared" si="16"/>
        <v>0.13129939280892758</v>
      </c>
      <c r="G221" s="17">
        <f t="shared" si="17"/>
        <v>13.796600255909697</v>
      </c>
      <c r="N221" t="str">
        <f t="shared" si="18"/>
        <v>3#80</v>
      </c>
      <c r="O221">
        <v>3</v>
      </c>
      <c r="P221">
        <v>80</v>
      </c>
      <c r="Q221">
        <v>7.6161814507036008</v>
      </c>
      <c r="R221">
        <v>13.796600255909697</v>
      </c>
    </row>
    <row r="222" spans="1:18" x14ac:dyDescent="0.25">
      <c r="A222" s="70">
        <v>4</v>
      </c>
      <c r="B222" s="70">
        <v>1</v>
      </c>
      <c r="C222" s="71">
        <v>38.919786025760637</v>
      </c>
      <c r="D222" s="71">
        <v>20.168429999999997</v>
      </c>
      <c r="E222" s="53">
        <f t="shared" si="15"/>
        <v>12.388552660157355</v>
      </c>
      <c r="F222" s="47">
        <f t="shared" si="16"/>
        <v>8.0719679484116458E-2</v>
      </c>
      <c r="G222" s="17">
        <f t="shared" si="17"/>
        <v>20.168429999999997</v>
      </c>
      <c r="N222" t="str">
        <f t="shared" si="18"/>
        <v>4#1</v>
      </c>
      <c r="O222">
        <v>4</v>
      </c>
      <c r="P222">
        <v>1</v>
      </c>
      <c r="Q222">
        <v>12.388552660157355</v>
      </c>
      <c r="R222">
        <v>20.168429999999997</v>
      </c>
    </row>
    <row r="223" spans="1:18" x14ac:dyDescent="0.25">
      <c r="A223" s="70">
        <v>4</v>
      </c>
      <c r="B223" s="70">
        <v>2</v>
      </c>
      <c r="C223" s="71">
        <v>33.169105240951666</v>
      </c>
      <c r="D223" s="71">
        <v>18.849</v>
      </c>
      <c r="E223" s="53">
        <f t="shared" si="15"/>
        <v>10.5580541140655</v>
      </c>
      <c r="F223" s="47">
        <f t="shared" si="16"/>
        <v>9.4714422676409116E-2</v>
      </c>
      <c r="G223" s="17">
        <f t="shared" si="17"/>
        <v>18.849</v>
      </c>
      <c r="N223" t="str">
        <f t="shared" si="18"/>
        <v>4#2</v>
      </c>
      <c r="O223">
        <v>4</v>
      </c>
      <c r="P223">
        <v>2</v>
      </c>
      <c r="Q223">
        <v>10.5580541140655</v>
      </c>
      <c r="R223">
        <v>18.849</v>
      </c>
    </row>
    <row r="224" spans="1:18" x14ac:dyDescent="0.25">
      <c r="A224" s="70">
        <v>4</v>
      </c>
      <c r="B224" s="70">
        <v>3</v>
      </c>
      <c r="C224" s="71">
        <v>34.298703252253439</v>
      </c>
      <c r="D224" s="71">
        <v>19.697204999999997</v>
      </c>
      <c r="E224" s="53">
        <f t="shared" si="15"/>
        <v>10.917616328476404</v>
      </c>
      <c r="F224" s="47">
        <f t="shared" si="16"/>
        <v>9.1595085402635126E-2</v>
      </c>
      <c r="G224" s="17">
        <f t="shared" si="17"/>
        <v>19.697204999999997</v>
      </c>
      <c r="N224" t="str">
        <f t="shared" si="18"/>
        <v>4#3</v>
      </c>
      <c r="O224">
        <v>4</v>
      </c>
      <c r="P224">
        <v>3</v>
      </c>
      <c r="Q224">
        <v>10.917616328476404</v>
      </c>
      <c r="R224">
        <v>19.697204999999997</v>
      </c>
    </row>
    <row r="225" spans="1:18" x14ac:dyDescent="0.25">
      <c r="A225" s="70">
        <v>4</v>
      </c>
      <c r="B225" s="70">
        <v>4</v>
      </c>
      <c r="C225" s="71">
        <v>47.2377350180736</v>
      </c>
      <c r="D225" s="71">
        <v>20.54541</v>
      </c>
      <c r="E225" s="53">
        <f t="shared" si="15"/>
        <v>15.036238057183072</v>
      </c>
      <c r="F225" s="47">
        <f t="shared" si="16"/>
        <v>6.6505996792348115E-2</v>
      </c>
      <c r="G225" s="17">
        <f t="shared" si="17"/>
        <v>20.54541</v>
      </c>
      <c r="N225" t="str">
        <f t="shared" si="18"/>
        <v>4#4</v>
      </c>
      <c r="O225">
        <v>4</v>
      </c>
      <c r="P225">
        <v>4</v>
      </c>
      <c r="Q225">
        <v>15.036238057183072</v>
      </c>
      <c r="R225">
        <v>20.54541</v>
      </c>
    </row>
    <row r="226" spans="1:18" x14ac:dyDescent="0.25">
      <c r="A226" s="70">
        <v>4</v>
      </c>
      <c r="B226" s="70">
        <v>5</v>
      </c>
      <c r="C226" s="71">
        <v>40.870909863463673</v>
      </c>
      <c r="D226" s="71">
        <v>21.487860000000001</v>
      </c>
      <c r="E226" s="53">
        <f t="shared" si="15"/>
        <v>13.00961466686709</v>
      </c>
      <c r="F226" s="47">
        <f t="shared" si="16"/>
        <v>7.6866227448442556E-2</v>
      </c>
      <c r="G226" s="17">
        <f t="shared" si="17"/>
        <v>21.487860000000001</v>
      </c>
      <c r="N226" t="str">
        <f t="shared" si="18"/>
        <v>4#5</v>
      </c>
      <c r="O226">
        <v>4</v>
      </c>
      <c r="P226">
        <v>5</v>
      </c>
      <c r="Q226">
        <v>13.00961466686709</v>
      </c>
      <c r="R226">
        <v>21.487860000000001</v>
      </c>
    </row>
    <row r="227" spans="1:18" x14ac:dyDescent="0.25">
      <c r="A227" s="70">
        <v>4</v>
      </c>
      <c r="B227" s="70">
        <v>6</v>
      </c>
      <c r="C227" s="71">
        <v>40.562837678563213</v>
      </c>
      <c r="D227" s="71">
        <v>20.262674999999998</v>
      </c>
      <c r="E227" s="53">
        <f t="shared" si="15"/>
        <v>12.911552244755033</v>
      </c>
      <c r="F227" s="47">
        <f t="shared" si="16"/>
        <v>7.7450021580962342E-2</v>
      </c>
      <c r="G227" s="17">
        <f t="shared" si="17"/>
        <v>20.262674999999998</v>
      </c>
      <c r="N227" t="str">
        <f t="shared" si="18"/>
        <v>4#6</v>
      </c>
      <c r="O227">
        <v>4</v>
      </c>
      <c r="P227">
        <v>6</v>
      </c>
      <c r="Q227">
        <v>12.911552244755033</v>
      </c>
      <c r="R227">
        <v>20.262674999999998</v>
      </c>
    </row>
    <row r="228" spans="1:18" x14ac:dyDescent="0.25">
      <c r="A228" s="70">
        <v>4</v>
      </c>
      <c r="B228" s="70">
        <v>7</v>
      </c>
      <c r="C228" s="71">
        <v>37.276734372958082</v>
      </c>
      <c r="D228" s="71">
        <v>20.262674999999998</v>
      </c>
      <c r="E228" s="53">
        <f t="shared" si="15"/>
        <v>11.865553075559685</v>
      </c>
      <c r="F228" s="47">
        <f t="shared" si="16"/>
        <v>8.427757169278273E-2</v>
      </c>
      <c r="G228" s="17">
        <f t="shared" si="17"/>
        <v>20.262674999999998</v>
      </c>
      <c r="N228" t="str">
        <f t="shared" si="18"/>
        <v>4#7</v>
      </c>
      <c r="O228">
        <v>4</v>
      </c>
      <c r="P228">
        <v>7</v>
      </c>
      <c r="Q228">
        <v>11.865553075559685</v>
      </c>
      <c r="R228">
        <v>20.262674999999998</v>
      </c>
    </row>
    <row r="229" spans="1:18" x14ac:dyDescent="0.25">
      <c r="A229" s="70">
        <v>4</v>
      </c>
      <c r="B229" s="70">
        <v>8</v>
      </c>
      <c r="C229" s="71">
        <v>44.567776082269447</v>
      </c>
      <c r="D229" s="71">
        <v>21.016635000000001</v>
      </c>
      <c r="E229" s="53">
        <f t="shared" si="15"/>
        <v>14.186363732211856</v>
      </c>
      <c r="F229" s="47">
        <f t="shared" si="16"/>
        <v>7.049022701493117E-2</v>
      </c>
      <c r="G229" s="17">
        <f t="shared" si="17"/>
        <v>21.016635000000001</v>
      </c>
      <c r="N229" t="str">
        <f t="shared" si="18"/>
        <v>4#8</v>
      </c>
      <c r="O229">
        <v>4</v>
      </c>
      <c r="P229">
        <v>8</v>
      </c>
      <c r="Q229">
        <v>14.186363732211856</v>
      </c>
      <c r="R229">
        <v>21.016635000000001</v>
      </c>
    </row>
    <row r="230" spans="1:18" x14ac:dyDescent="0.25">
      <c r="A230" s="70">
        <v>4</v>
      </c>
      <c r="B230" s="70">
        <v>9</v>
      </c>
      <c r="C230" s="71">
        <v>38.098260199359359</v>
      </c>
      <c r="D230" s="71">
        <v>20.733899999999998</v>
      </c>
      <c r="E230" s="53">
        <f t="shared" si="15"/>
        <v>12.12705286785852</v>
      </c>
      <c r="F230" s="47">
        <f t="shared" si="16"/>
        <v>8.2460265564636481E-2</v>
      </c>
      <c r="G230" s="17">
        <f t="shared" si="17"/>
        <v>20.733899999999998</v>
      </c>
      <c r="N230" t="str">
        <f t="shared" si="18"/>
        <v>4#9</v>
      </c>
      <c r="O230">
        <v>4</v>
      </c>
      <c r="P230">
        <v>9</v>
      </c>
      <c r="Q230">
        <v>12.12705286785852</v>
      </c>
      <c r="R230">
        <v>20.733899999999998</v>
      </c>
    </row>
    <row r="231" spans="1:18" x14ac:dyDescent="0.25">
      <c r="A231" s="70">
        <v>4</v>
      </c>
      <c r="B231" s="70">
        <v>10</v>
      </c>
      <c r="C231" s="71">
        <v>45.183920452070403</v>
      </c>
      <c r="D231" s="71">
        <v>20.733899999999998</v>
      </c>
      <c r="E231" s="53">
        <f t="shared" si="15"/>
        <v>14.382488576435982</v>
      </c>
      <c r="F231" s="47">
        <f t="shared" si="16"/>
        <v>6.9528996646545757E-2</v>
      </c>
      <c r="G231" s="17">
        <f t="shared" si="17"/>
        <v>20.733899999999998</v>
      </c>
      <c r="N231" t="str">
        <f t="shared" si="18"/>
        <v>4#10</v>
      </c>
      <c r="O231">
        <v>4</v>
      </c>
      <c r="P231">
        <v>10</v>
      </c>
      <c r="Q231">
        <v>14.382488576435982</v>
      </c>
      <c r="R231">
        <v>20.733899999999998</v>
      </c>
    </row>
    <row r="232" spans="1:18" x14ac:dyDescent="0.25">
      <c r="A232" s="70">
        <v>4</v>
      </c>
      <c r="B232" s="70">
        <v>11</v>
      </c>
      <c r="C232" s="71">
        <v>27.007661542942085</v>
      </c>
      <c r="D232" s="71">
        <v>14.136749999999999</v>
      </c>
      <c r="E232" s="53">
        <f t="shared" si="15"/>
        <v>8.5968056718242352</v>
      </c>
      <c r="F232" s="47">
        <f t="shared" si="16"/>
        <v>0.11632227575847959</v>
      </c>
      <c r="G232" s="17">
        <f t="shared" si="17"/>
        <v>14.136749999999999</v>
      </c>
      <c r="N232" t="str">
        <f t="shared" si="18"/>
        <v>4#11</v>
      </c>
      <c r="O232">
        <v>4</v>
      </c>
      <c r="P232">
        <v>11</v>
      </c>
      <c r="Q232">
        <v>8.5968056718242352</v>
      </c>
      <c r="R232">
        <v>14.136749999999999</v>
      </c>
    </row>
    <row r="233" spans="1:18" x14ac:dyDescent="0.25">
      <c r="A233" s="70">
        <v>4</v>
      </c>
      <c r="B233" s="70">
        <v>13</v>
      </c>
      <c r="C233" s="71">
        <v>40.460146950263038</v>
      </c>
      <c r="D233" s="71">
        <v>18.849</v>
      </c>
      <c r="E233" s="53">
        <f t="shared" si="15"/>
        <v>12.878864770717673</v>
      </c>
      <c r="F233" s="47">
        <f t="shared" si="16"/>
        <v>7.7646595239797306E-2</v>
      </c>
      <c r="G233" s="17">
        <f t="shared" si="17"/>
        <v>18.849</v>
      </c>
      <c r="N233" t="str">
        <f t="shared" si="18"/>
        <v>4#13</v>
      </c>
      <c r="O233">
        <v>4</v>
      </c>
      <c r="P233">
        <v>13</v>
      </c>
      <c r="Q233">
        <v>12.878864770717673</v>
      </c>
      <c r="R233">
        <v>18.849</v>
      </c>
    </row>
    <row r="234" spans="1:18" x14ac:dyDescent="0.25">
      <c r="A234" s="70">
        <v>4</v>
      </c>
      <c r="B234" s="70">
        <v>14</v>
      </c>
      <c r="C234" s="71">
        <v>44.259703897368958</v>
      </c>
      <c r="D234" s="71">
        <v>20.733899999999998</v>
      </c>
      <c r="E234" s="53">
        <f t="shared" si="15"/>
        <v>14.088301310099791</v>
      </c>
      <c r="F234" s="47">
        <f t="shared" si="16"/>
        <v>7.0980878247053666E-2</v>
      </c>
      <c r="G234" s="17">
        <f t="shared" si="17"/>
        <v>20.733899999999998</v>
      </c>
      <c r="N234" t="str">
        <f t="shared" si="18"/>
        <v>4#14</v>
      </c>
      <c r="O234">
        <v>4</v>
      </c>
      <c r="P234">
        <v>14</v>
      </c>
      <c r="Q234">
        <v>14.088301310099791</v>
      </c>
      <c r="R234">
        <v>20.733899999999998</v>
      </c>
    </row>
    <row r="235" spans="1:18" x14ac:dyDescent="0.25">
      <c r="A235" s="70">
        <v>4</v>
      </c>
      <c r="B235" s="70">
        <v>15</v>
      </c>
      <c r="C235" s="71">
        <v>25.159228433539198</v>
      </c>
      <c r="D235" s="71">
        <v>0</v>
      </c>
      <c r="E235" s="53">
        <f t="shared" si="15"/>
        <v>8.0084311391518526</v>
      </c>
      <c r="F235" s="47">
        <f t="shared" si="16"/>
        <v>0.12486840214073525</v>
      </c>
      <c r="G235" s="17">
        <f t="shared" si="17"/>
        <v>14.429693310001143</v>
      </c>
      <c r="N235" t="str">
        <f t="shared" si="18"/>
        <v>4#15</v>
      </c>
      <c r="O235">
        <v>4</v>
      </c>
      <c r="P235">
        <v>15</v>
      </c>
      <c r="Q235">
        <v>8.0084311391518526</v>
      </c>
      <c r="R235">
        <v>14.429693310001143</v>
      </c>
    </row>
    <row r="236" spans="1:18" x14ac:dyDescent="0.25">
      <c r="A236" s="70">
        <v>4</v>
      </c>
      <c r="B236" s="70">
        <v>16</v>
      </c>
      <c r="C236" s="71">
        <v>36.763280731457279</v>
      </c>
      <c r="D236" s="71">
        <v>0</v>
      </c>
      <c r="E236" s="53">
        <f t="shared" si="15"/>
        <v>11.702115705372911</v>
      </c>
      <c r="F236" s="47">
        <f t="shared" si="16"/>
        <v>8.5454632749944512E-2</v>
      </c>
      <c r="G236" s="17">
        <f t="shared" si="17"/>
        <v>18.996579734499452</v>
      </c>
      <c r="N236" t="str">
        <f t="shared" si="18"/>
        <v>4#16</v>
      </c>
      <c r="O236">
        <v>4</v>
      </c>
      <c r="P236">
        <v>16</v>
      </c>
      <c r="Q236">
        <v>11.702115705372911</v>
      </c>
      <c r="R236">
        <v>18.996579734499452</v>
      </c>
    </row>
    <row r="237" spans="1:18" x14ac:dyDescent="0.25">
      <c r="A237" s="70">
        <v>4</v>
      </c>
      <c r="B237" s="70">
        <v>17</v>
      </c>
      <c r="C237" s="71">
        <v>33.477177425852155</v>
      </c>
      <c r="D237" s="71">
        <v>0</v>
      </c>
      <c r="E237" s="53">
        <f t="shared" si="15"/>
        <v>10.656116536177565</v>
      </c>
      <c r="F237" s="47">
        <f t="shared" si="16"/>
        <v>9.3842817559755029E-2</v>
      </c>
      <c r="G237" s="17">
        <f t="shared" si="17"/>
        <v>17.916796691533186</v>
      </c>
      <c r="N237" t="str">
        <f t="shared" si="18"/>
        <v>4#17</v>
      </c>
      <c r="O237">
        <v>4</v>
      </c>
      <c r="P237">
        <v>17</v>
      </c>
      <c r="Q237">
        <v>10.656116536177565</v>
      </c>
      <c r="R237">
        <v>17.916796691533186</v>
      </c>
    </row>
    <row r="238" spans="1:18" x14ac:dyDescent="0.25">
      <c r="A238" s="70">
        <v>4</v>
      </c>
      <c r="B238" s="70">
        <v>18</v>
      </c>
      <c r="C238" s="71">
        <v>35.325610535255038</v>
      </c>
      <c r="D238" s="71">
        <v>0</v>
      </c>
      <c r="E238" s="53">
        <f t="shared" si="15"/>
        <v>11.244491068849948</v>
      </c>
      <c r="F238" s="47">
        <f t="shared" si="16"/>
        <v>8.8932437571163189E-2</v>
      </c>
      <c r="G238" s="17">
        <f t="shared" si="17"/>
        <v>18.541213011391701</v>
      </c>
      <c r="N238" t="str">
        <f t="shared" si="18"/>
        <v>4#18</v>
      </c>
      <c r="O238">
        <v>4</v>
      </c>
      <c r="P238">
        <v>18</v>
      </c>
      <c r="Q238">
        <v>11.244491068849948</v>
      </c>
      <c r="R238">
        <v>18.541213011391701</v>
      </c>
    </row>
    <row r="239" spans="1:18" x14ac:dyDescent="0.25">
      <c r="A239" s="70">
        <v>4</v>
      </c>
      <c r="B239" s="70">
        <v>19</v>
      </c>
      <c r="C239" s="71">
        <v>31.834125773049603</v>
      </c>
      <c r="D239" s="71">
        <v>0</v>
      </c>
      <c r="E239" s="53">
        <f t="shared" si="15"/>
        <v>10.133116951579897</v>
      </c>
      <c r="F239" s="47">
        <f t="shared" si="16"/>
        <v>9.8686317820903646E-2</v>
      </c>
      <c r="G239" s="17">
        <f t="shared" si="17"/>
        <v>17.321489077056469</v>
      </c>
      <c r="N239" t="str">
        <f t="shared" si="18"/>
        <v>4#19</v>
      </c>
      <c r="O239">
        <v>4</v>
      </c>
      <c r="P239">
        <v>19</v>
      </c>
      <c r="Q239">
        <v>10.133116951579897</v>
      </c>
      <c r="R239">
        <v>17.321489077056469</v>
      </c>
    </row>
    <row r="240" spans="1:18" x14ac:dyDescent="0.25">
      <c r="A240" s="70">
        <v>4</v>
      </c>
      <c r="B240" s="70">
        <v>20</v>
      </c>
      <c r="C240" s="71">
        <v>40.049384037062396</v>
      </c>
      <c r="D240" s="71">
        <v>0</v>
      </c>
      <c r="E240" s="53">
        <f t="shared" si="15"/>
        <v>12.748114874568255</v>
      </c>
      <c r="F240" s="47">
        <f t="shared" si="16"/>
        <v>7.844297057559009E-2</v>
      </c>
      <c r="G240" s="17">
        <f t="shared" si="17"/>
        <v>19.948938401614004</v>
      </c>
      <c r="N240" t="str">
        <f t="shared" si="18"/>
        <v>4#20</v>
      </c>
      <c r="O240">
        <v>4</v>
      </c>
      <c r="P240">
        <v>20</v>
      </c>
      <c r="Q240">
        <v>12.748114874568255</v>
      </c>
      <c r="R240">
        <v>19.948938401614004</v>
      </c>
    </row>
    <row r="241" spans="1:18" x14ac:dyDescent="0.25">
      <c r="A241" s="70">
        <v>4</v>
      </c>
      <c r="B241" s="70">
        <v>22</v>
      </c>
      <c r="C241" s="71">
        <v>39.022476754060804</v>
      </c>
      <c r="D241" s="71">
        <v>0</v>
      </c>
      <c r="E241" s="53">
        <f t="shared" si="15"/>
        <v>12.421240134194713</v>
      </c>
      <c r="F241" s="47">
        <f t="shared" si="16"/>
        <v>8.0507259274947701E-2</v>
      </c>
      <c r="G241" s="17">
        <f t="shared" si="17"/>
        <v>19.663701720065681</v>
      </c>
      <c r="N241" t="str">
        <f t="shared" si="18"/>
        <v>4#22</v>
      </c>
      <c r="O241">
        <v>4</v>
      </c>
      <c r="P241">
        <v>22</v>
      </c>
      <c r="Q241">
        <v>12.421240134194713</v>
      </c>
      <c r="R241">
        <v>19.663701720065681</v>
      </c>
    </row>
    <row r="242" spans="1:18" x14ac:dyDescent="0.25">
      <c r="A242" s="70">
        <v>4</v>
      </c>
      <c r="B242" s="70">
        <v>23</v>
      </c>
      <c r="C242" s="71">
        <v>21.051599301532796</v>
      </c>
      <c r="D242" s="71">
        <v>0</v>
      </c>
      <c r="E242" s="53">
        <f t="shared" si="15"/>
        <v>6.7009321776576716</v>
      </c>
      <c r="F242" s="47">
        <f t="shared" si="16"/>
        <v>0.14923296841209824</v>
      </c>
      <c r="G242" s="17">
        <f t="shared" si="17"/>
        <v>12.17407035828092</v>
      </c>
      <c r="N242" t="str">
        <f t="shared" si="18"/>
        <v>4#23</v>
      </c>
      <c r="O242">
        <v>4</v>
      </c>
      <c r="P242">
        <v>23</v>
      </c>
      <c r="Q242">
        <v>6.7009321776576716</v>
      </c>
      <c r="R242">
        <v>12.17407035828092</v>
      </c>
    </row>
    <row r="243" spans="1:18" x14ac:dyDescent="0.25">
      <c r="A243" s="70">
        <v>4</v>
      </c>
      <c r="B243" s="70">
        <v>24</v>
      </c>
      <c r="C243" s="71">
        <v>36.763280731457279</v>
      </c>
      <c r="D243" s="71">
        <v>0</v>
      </c>
      <c r="E243" s="53">
        <f t="shared" si="15"/>
        <v>11.702115705372911</v>
      </c>
      <c r="F243" s="47">
        <f t="shared" si="16"/>
        <v>8.5454632749944512E-2</v>
      </c>
      <c r="G243" s="17">
        <f t="shared" si="17"/>
        <v>18.996579734499452</v>
      </c>
      <c r="N243" t="str">
        <f t="shared" si="18"/>
        <v>4#24</v>
      </c>
      <c r="O243">
        <v>4</v>
      </c>
      <c r="P243">
        <v>24</v>
      </c>
      <c r="Q243">
        <v>11.702115705372911</v>
      </c>
      <c r="R243">
        <v>18.996579734499452</v>
      </c>
    </row>
    <row r="244" spans="1:18" x14ac:dyDescent="0.25">
      <c r="A244" s="70">
        <v>4</v>
      </c>
      <c r="B244" s="70">
        <v>25</v>
      </c>
      <c r="C244" s="71">
        <v>23.6188675090368</v>
      </c>
      <c r="D244" s="71">
        <v>0</v>
      </c>
      <c r="E244" s="53">
        <f t="shared" si="15"/>
        <v>7.5181190285915358</v>
      </c>
      <c r="F244" s="47">
        <f t="shared" si="16"/>
        <v>0.13301199358469623</v>
      </c>
      <c r="G244" s="17">
        <f t="shared" si="17"/>
        <v>13.632739489579713</v>
      </c>
      <c r="N244" t="str">
        <f t="shared" si="18"/>
        <v>4#25</v>
      </c>
      <c r="O244">
        <v>4</v>
      </c>
      <c r="P244">
        <v>25</v>
      </c>
      <c r="Q244">
        <v>7.5181190285915358</v>
      </c>
      <c r="R244">
        <v>13.632739489579713</v>
      </c>
    </row>
    <row r="245" spans="1:18" x14ac:dyDescent="0.25">
      <c r="A245" s="70">
        <v>4</v>
      </c>
      <c r="B245" s="70">
        <v>26</v>
      </c>
      <c r="C245" s="71">
        <v>31.320672131548804</v>
      </c>
      <c r="D245" s="71">
        <v>0</v>
      </c>
      <c r="E245" s="53">
        <f t="shared" si="15"/>
        <v>9.9696795813931249</v>
      </c>
      <c r="F245" s="47">
        <f t="shared" si="16"/>
        <v>0.10030412630977091</v>
      </c>
      <c r="G245" s="17">
        <f t="shared" si="17"/>
        <v>17.127086318176378</v>
      </c>
      <c r="N245" t="str">
        <f t="shared" si="18"/>
        <v>4#26</v>
      </c>
      <c r="O245">
        <v>4</v>
      </c>
      <c r="P245">
        <v>26</v>
      </c>
      <c r="Q245">
        <v>9.9696795813931249</v>
      </c>
      <c r="R245">
        <v>17.127086318176378</v>
      </c>
    </row>
    <row r="246" spans="1:18" x14ac:dyDescent="0.25">
      <c r="A246" s="70">
        <v>4</v>
      </c>
      <c r="B246" s="70">
        <v>27</v>
      </c>
      <c r="C246" s="71">
        <v>32.142197957950088</v>
      </c>
      <c r="D246" s="71">
        <v>0</v>
      </c>
      <c r="E246" s="53">
        <f t="shared" si="15"/>
        <v>10.231179373691962</v>
      </c>
      <c r="F246" s="47">
        <f t="shared" si="16"/>
        <v>9.7740442570224045E-2</v>
      </c>
      <c r="G246" s="17">
        <f t="shared" si="17"/>
        <v>17.436170075126185</v>
      </c>
      <c r="N246" t="str">
        <f t="shared" si="18"/>
        <v>4#27</v>
      </c>
      <c r="O246">
        <v>4</v>
      </c>
      <c r="P246">
        <v>27</v>
      </c>
      <c r="Q246">
        <v>10.231179373691962</v>
      </c>
      <c r="R246">
        <v>17.436170075126185</v>
      </c>
    </row>
    <row r="247" spans="1:18" x14ac:dyDescent="0.25">
      <c r="A247" s="70">
        <v>4</v>
      </c>
      <c r="B247" s="70">
        <v>28</v>
      </c>
      <c r="C247" s="71">
        <v>27.726496641043198</v>
      </c>
      <c r="D247" s="71">
        <v>0</v>
      </c>
      <c r="E247" s="53">
        <f t="shared" si="15"/>
        <v>8.8256179900857159</v>
      </c>
      <c r="F247" s="47">
        <f t="shared" si="16"/>
        <v>0.11330651305363013</v>
      </c>
      <c r="G247" s="17">
        <f t="shared" si="17"/>
        <v>15.641847176655061</v>
      </c>
      <c r="N247" t="str">
        <f t="shared" si="18"/>
        <v>4#28</v>
      </c>
      <c r="O247">
        <v>4</v>
      </c>
      <c r="P247">
        <v>28</v>
      </c>
      <c r="Q247">
        <v>8.8256179900857159</v>
      </c>
      <c r="R247">
        <v>15.641847176655061</v>
      </c>
    </row>
    <row r="248" spans="1:18" x14ac:dyDescent="0.25">
      <c r="A248" s="70">
        <v>4</v>
      </c>
      <c r="B248" s="70">
        <v>29</v>
      </c>
      <c r="C248" s="71">
        <v>25.159228433539198</v>
      </c>
      <c r="D248" s="71">
        <v>0</v>
      </c>
      <c r="E248" s="53">
        <f t="shared" si="15"/>
        <v>8.0084311391518526</v>
      </c>
      <c r="F248" s="47">
        <f t="shared" si="16"/>
        <v>0.12486840214073525</v>
      </c>
      <c r="G248" s="17">
        <f t="shared" si="17"/>
        <v>14.429693310001143</v>
      </c>
      <c r="N248" t="str">
        <f t="shared" si="18"/>
        <v>4#29</v>
      </c>
      <c r="O248">
        <v>4</v>
      </c>
      <c r="P248">
        <v>29</v>
      </c>
      <c r="Q248">
        <v>8.0084311391518526</v>
      </c>
      <c r="R248">
        <v>14.429693310001143</v>
      </c>
    </row>
    <row r="249" spans="1:18" x14ac:dyDescent="0.25">
      <c r="A249" s="70">
        <v>4</v>
      </c>
      <c r="B249" s="70">
        <v>30</v>
      </c>
      <c r="C249" s="71">
        <v>38.509023112559994</v>
      </c>
      <c r="D249" s="71">
        <v>0</v>
      </c>
      <c r="E249" s="53">
        <f t="shared" si="15"/>
        <v>12.257802764007936</v>
      </c>
      <c r="F249" s="47">
        <f t="shared" si="16"/>
        <v>8.1580689398613709E-2</v>
      </c>
      <c r="G249" s="17">
        <f t="shared" si="17"/>
        <v>19.5169941405718</v>
      </c>
      <c r="N249" t="str">
        <f t="shared" si="18"/>
        <v>4#30</v>
      </c>
      <c r="O249">
        <v>4</v>
      </c>
      <c r="P249">
        <v>30</v>
      </c>
      <c r="Q249">
        <v>12.257802764007936</v>
      </c>
      <c r="R249">
        <v>19.5169941405718</v>
      </c>
    </row>
    <row r="250" spans="1:18" x14ac:dyDescent="0.25">
      <c r="A250" s="70">
        <v>4</v>
      </c>
      <c r="B250" s="70">
        <v>31</v>
      </c>
      <c r="C250" s="71">
        <v>42.103198603065593</v>
      </c>
      <c r="D250" s="71">
        <v>0</v>
      </c>
      <c r="E250" s="53">
        <f t="shared" si="15"/>
        <v>13.401864355315343</v>
      </c>
      <c r="F250" s="47">
        <f t="shared" si="16"/>
        <v>7.4616484206049119E-2</v>
      </c>
      <c r="G250" s="17">
        <f t="shared" si="17"/>
        <v>20.488658230033334</v>
      </c>
      <c r="N250" t="str">
        <f t="shared" si="18"/>
        <v>4#31</v>
      </c>
      <c r="O250">
        <v>4</v>
      </c>
      <c r="P250">
        <v>31</v>
      </c>
      <c r="Q250">
        <v>13.401864355315343</v>
      </c>
      <c r="R250">
        <v>20.488658230033334</v>
      </c>
    </row>
    <row r="251" spans="1:18" x14ac:dyDescent="0.25">
      <c r="A251" s="70">
        <v>4</v>
      </c>
      <c r="B251" s="70">
        <v>32</v>
      </c>
      <c r="C251" s="71">
        <v>17.970877452528001</v>
      </c>
      <c r="D251" s="71">
        <v>0</v>
      </c>
      <c r="E251" s="53">
        <f t="shared" si="15"/>
        <v>5.7203079565370381</v>
      </c>
      <c r="F251" s="47">
        <f t="shared" si="16"/>
        <v>0.17481576299702933</v>
      </c>
      <c r="G251" s="17">
        <f t="shared" si="17"/>
        <v>10.184118626338561</v>
      </c>
      <c r="N251" t="str">
        <f t="shared" si="18"/>
        <v>4#32</v>
      </c>
      <c r="O251">
        <v>4</v>
      </c>
      <c r="P251">
        <v>32</v>
      </c>
      <c r="Q251">
        <v>5.7203079565370381</v>
      </c>
      <c r="R251">
        <v>10.184118626338561</v>
      </c>
    </row>
    <row r="252" spans="1:18" x14ac:dyDescent="0.25">
      <c r="A252" s="70">
        <v>4</v>
      </c>
      <c r="B252" s="70">
        <v>33</v>
      </c>
      <c r="C252" s="71">
        <v>37.995569471059198</v>
      </c>
      <c r="D252" s="71">
        <v>0</v>
      </c>
      <c r="E252" s="53">
        <f t="shared" si="15"/>
        <v>12.094365393821166</v>
      </c>
      <c r="F252" s="47">
        <f t="shared" si="16"/>
        <v>8.2683131147243599E-2</v>
      </c>
      <c r="G252" s="17">
        <f t="shared" si="17"/>
        <v>19.367460749125861</v>
      </c>
      <c r="N252" t="str">
        <f t="shared" si="18"/>
        <v>4#33</v>
      </c>
      <c r="O252">
        <v>4</v>
      </c>
      <c r="P252">
        <v>33</v>
      </c>
      <c r="Q252">
        <v>12.094365393821166</v>
      </c>
      <c r="R252">
        <v>19.367460749125861</v>
      </c>
    </row>
    <row r="253" spans="1:18" x14ac:dyDescent="0.25">
      <c r="A253" s="70">
        <v>4</v>
      </c>
      <c r="B253" s="70">
        <v>34</v>
      </c>
      <c r="C253" s="71">
        <v>32.655651599450877</v>
      </c>
      <c r="D253" s="71">
        <v>0</v>
      </c>
      <c r="E253" s="53">
        <f t="shared" si="15"/>
        <v>10.39461674387873</v>
      </c>
      <c r="F253" s="47">
        <f t="shared" si="16"/>
        <v>9.6203643158742566E-2</v>
      </c>
      <c r="G253" s="17">
        <f t="shared" si="17"/>
        <v>17.624117838280526</v>
      </c>
      <c r="N253" t="str">
        <f t="shared" si="18"/>
        <v>4#34</v>
      </c>
      <c r="O253">
        <v>4</v>
      </c>
      <c r="P253">
        <v>34</v>
      </c>
      <c r="Q253">
        <v>10.39461674387873</v>
      </c>
      <c r="R253">
        <v>17.624117838280526</v>
      </c>
    </row>
    <row r="254" spans="1:18" x14ac:dyDescent="0.25">
      <c r="A254" s="70">
        <v>4</v>
      </c>
      <c r="B254" s="70">
        <v>35</v>
      </c>
      <c r="C254" s="71">
        <v>36.9686621880576</v>
      </c>
      <c r="D254" s="71">
        <v>0</v>
      </c>
      <c r="E254" s="53">
        <f t="shared" si="15"/>
        <v>11.76749065344762</v>
      </c>
      <c r="F254" s="47">
        <f t="shared" si="16"/>
        <v>8.4979884790222601E-2</v>
      </c>
      <c r="G254" s="17">
        <f t="shared" si="17"/>
        <v>19.059602373443447</v>
      </c>
      <c r="N254" t="str">
        <f t="shared" si="18"/>
        <v>4#35</v>
      </c>
      <c r="O254">
        <v>4</v>
      </c>
      <c r="P254">
        <v>35</v>
      </c>
      <c r="Q254">
        <v>11.76749065344762</v>
      </c>
      <c r="R254">
        <v>19.059602373443447</v>
      </c>
    </row>
    <row r="255" spans="1:18" x14ac:dyDescent="0.25">
      <c r="A255" s="70">
        <v>4</v>
      </c>
      <c r="B255" s="70">
        <v>36</v>
      </c>
      <c r="C255" s="71">
        <v>42.411270787966068</v>
      </c>
      <c r="D255" s="71">
        <v>0</v>
      </c>
      <c r="E255" s="53">
        <f t="shared" si="15"/>
        <v>13.499926777427406</v>
      </c>
      <c r="F255" s="47">
        <f t="shared" si="16"/>
        <v>7.4074475846198889E-2</v>
      </c>
      <c r="G255" s="17">
        <f t="shared" si="17"/>
        <v>20.566279281391605</v>
      </c>
      <c r="N255" t="str">
        <f t="shared" si="18"/>
        <v>4#36</v>
      </c>
      <c r="O255">
        <v>4</v>
      </c>
      <c r="P255">
        <v>36</v>
      </c>
      <c r="Q255">
        <v>13.499926777427406</v>
      </c>
      <c r="R255">
        <v>20.566279281391605</v>
      </c>
    </row>
    <row r="256" spans="1:18" x14ac:dyDescent="0.25">
      <c r="A256" s="70">
        <v>4</v>
      </c>
      <c r="B256" s="70">
        <v>37</v>
      </c>
      <c r="C256" s="71">
        <v>37.482115829558403</v>
      </c>
      <c r="D256" s="71">
        <v>0</v>
      </c>
      <c r="E256" s="53">
        <f t="shared" si="15"/>
        <v>11.930928023634394</v>
      </c>
      <c r="F256" s="47">
        <f t="shared" si="16"/>
        <v>8.3815776779397624E-2</v>
      </c>
      <c r="G256" s="17">
        <f t="shared" si="17"/>
        <v>19.215023661793698</v>
      </c>
      <c r="N256" t="str">
        <f t="shared" si="18"/>
        <v>4#37</v>
      </c>
      <c r="O256">
        <v>4</v>
      </c>
      <c r="P256">
        <v>37</v>
      </c>
      <c r="Q256">
        <v>11.930928023634394</v>
      </c>
      <c r="R256">
        <v>19.215023661793698</v>
      </c>
    </row>
    <row r="257" spans="1:18" x14ac:dyDescent="0.25">
      <c r="A257" s="70">
        <v>4</v>
      </c>
      <c r="B257" s="70">
        <v>38</v>
      </c>
      <c r="C257" s="71">
        <v>36.455208546556797</v>
      </c>
      <c r="D257" s="71">
        <v>0</v>
      </c>
      <c r="E257" s="53">
        <f t="shared" si="15"/>
        <v>11.604053283260848</v>
      </c>
      <c r="F257" s="47">
        <f t="shared" si="16"/>
        <v>8.6176784576000379E-2</v>
      </c>
      <c r="G257" s="17">
        <f t="shared" si="17"/>
        <v>18.901113667502113</v>
      </c>
      <c r="N257" t="str">
        <f t="shared" si="18"/>
        <v>4#38</v>
      </c>
      <c r="O257">
        <v>4</v>
      </c>
      <c r="P257">
        <v>38</v>
      </c>
      <c r="Q257">
        <v>11.604053283260848</v>
      </c>
      <c r="R257">
        <v>18.901113667502113</v>
      </c>
    </row>
    <row r="258" spans="1:18" x14ac:dyDescent="0.25">
      <c r="A258" s="70">
        <v>4</v>
      </c>
      <c r="B258" s="70">
        <v>39</v>
      </c>
      <c r="C258" s="71">
        <v>35.941754905056001</v>
      </c>
      <c r="D258" s="71">
        <v>0</v>
      </c>
      <c r="E258" s="53">
        <f t="shared" si="15"/>
        <v>11.440615913074076</v>
      </c>
      <c r="F258" s="47">
        <f t="shared" si="16"/>
        <v>8.7407881498514667E-2</v>
      </c>
      <c r="G258" s="17">
        <f t="shared" si="17"/>
        <v>18.739471524151377</v>
      </c>
      <c r="N258" t="str">
        <f t="shared" si="18"/>
        <v>4#39</v>
      </c>
      <c r="O258">
        <v>4</v>
      </c>
      <c r="P258">
        <v>39</v>
      </c>
      <c r="Q258">
        <v>11.440615913074076</v>
      </c>
      <c r="R258">
        <v>18.739471524151377</v>
      </c>
    </row>
    <row r="259" spans="1:18" x14ac:dyDescent="0.25">
      <c r="A259" s="70">
        <v>4</v>
      </c>
      <c r="B259" s="70">
        <v>40</v>
      </c>
      <c r="C259" s="71">
        <v>40.049384037062396</v>
      </c>
      <c r="D259" s="71">
        <v>0</v>
      </c>
      <c r="E259" s="53">
        <f t="shared" ref="E259:E322" si="19">C259/PI()</f>
        <v>12.748114874568255</v>
      </c>
      <c r="F259" s="47">
        <f t="shared" ref="F259:F322" si="20">1/E259</f>
        <v>7.844297057559009E-2</v>
      </c>
      <c r="G259" s="17">
        <f t="shared" ref="G259:G322" si="21">IF(D259=0,EXP($K$2+$K$3*F259)*$K$4,D259)</f>
        <v>19.948938401614004</v>
      </c>
      <c r="N259" t="str">
        <f t="shared" ref="N259:N322" si="22">CONCATENATE(O259,"#",P259)</f>
        <v>4#40</v>
      </c>
      <c r="O259">
        <v>4</v>
      </c>
      <c r="P259">
        <v>40</v>
      </c>
      <c r="Q259">
        <v>12.748114874568255</v>
      </c>
      <c r="R259">
        <v>19.948938401614004</v>
      </c>
    </row>
    <row r="260" spans="1:18" x14ac:dyDescent="0.25">
      <c r="A260" s="70">
        <v>4</v>
      </c>
      <c r="B260" s="70">
        <v>41</v>
      </c>
      <c r="C260" s="71">
        <v>23.926939693937285</v>
      </c>
      <c r="D260" s="71">
        <v>0</v>
      </c>
      <c r="E260" s="53">
        <f t="shared" si="19"/>
        <v>7.6161814507036008</v>
      </c>
      <c r="F260" s="47">
        <f t="shared" si="20"/>
        <v>0.13129939280892758</v>
      </c>
      <c r="G260" s="17">
        <f t="shared" si="21"/>
        <v>13.796600255909697</v>
      </c>
      <c r="N260" t="str">
        <f t="shared" si="22"/>
        <v>4#41</v>
      </c>
      <c r="O260">
        <v>4</v>
      </c>
      <c r="P260">
        <v>41</v>
      </c>
      <c r="Q260">
        <v>7.6161814507036008</v>
      </c>
      <c r="R260">
        <v>13.796600255909697</v>
      </c>
    </row>
    <row r="261" spans="1:18" x14ac:dyDescent="0.25">
      <c r="A261" s="70">
        <v>4</v>
      </c>
      <c r="B261" s="70">
        <v>42</v>
      </c>
      <c r="C261" s="71">
        <v>41.589744961564797</v>
      </c>
      <c r="D261" s="71">
        <v>0</v>
      </c>
      <c r="E261" s="53">
        <f t="shared" si="19"/>
        <v>13.238426985128573</v>
      </c>
      <c r="F261" s="47">
        <f t="shared" si="20"/>
        <v>7.5537675369086746E-2</v>
      </c>
      <c r="G261" s="17">
        <f t="shared" si="21"/>
        <v>20.357405864102869</v>
      </c>
      <c r="N261" t="str">
        <f t="shared" si="22"/>
        <v>4#42</v>
      </c>
      <c r="O261">
        <v>4</v>
      </c>
      <c r="P261">
        <v>42</v>
      </c>
      <c r="Q261">
        <v>13.238426985128573</v>
      </c>
      <c r="R261">
        <v>20.357405864102869</v>
      </c>
    </row>
    <row r="262" spans="1:18" x14ac:dyDescent="0.25">
      <c r="A262" s="70">
        <v>4</v>
      </c>
      <c r="B262" s="70">
        <v>43</v>
      </c>
      <c r="C262" s="71">
        <v>34.914847622054403</v>
      </c>
      <c r="D262" s="71">
        <v>0</v>
      </c>
      <c r="E262" s="53">
        <f t="shared" si="19"/>
        <v>11.113741172700532</v>
      </c>
      <c r="F262" s="47">
        <f t="shared" si="20"/>
        <v>8.9978701542588621E-2</v>
      </c>
      <c r="G262" s="17">
        <f t="shared" si="21"/>
        <v>18.406368270456724</v>
      </c>
      <c r="N262" t="str">
        <f t="shared" si="22"/>
        <v>4#43</v>
      </c>
      <c r="O262">
        <v>4</v>
      </c>
      <c r="P262">
        <v>43</v>
      </c>
      <c r="Q262">
        <v>11.113741172700532</v>
      </c>
      <c r="R262">
        <v>18.406368270456724</v>
      </c>
    </row>
    <row r="263" spans="1:18" x14ac:dyDescent="0.25">
      <c r="A263" s="70">
        <v>4</v>
      </c>
      <c r="B263" s="70">
        <v>44</v>
      </c>
      <c r="C263" s="71">
        <v>39.5359303955616</v>
      </c>
      <c r="D263" s="71">
        <v>0</v>
      </c>
      <c r="E263" s="53">
        <f t="shared" si="19"/>
        <v>12.584677504381483</v>
      </c>
      <c r="F263" s="47">
        <f t="shared" si="20"/>
        <v>7.9461710453195153E-2</v>
      </c>
      <c r="G263" s="17">
        <f t="shared" si="21"/>
        <v>19.807658838786676</v>
      </c>
      <c r="N263" t="str">
        <f t="shared" si="22"/>
        <v>4#44</v>
      </c>
      <c r="O263">
        <v>4</v>
      </c>
      <c r="P263">
        <v>44</v>
      </c>
      <c r="Q263">
        <v>12.584677504381483</v>
      </c>
      <c r="R263">
        <v>19.807658838786676</v>
      </c>
    </row>
    <row r="264" spans="1:18" x14ac:dyDescent="0.25">
      <c r="A264" s="70">
        <v>4</v>
      </c>
      <c r="B264" s="70">
        <v>45</v>
      </c>
      <c r="C264" s="71">
        <v>30.807218490048001</v>
      </c>
      <c r="D264" s="71">
        <v>0</v>
      </c>
      <c r="E264" s="53">
        <f t="shared" si="19"/>
        <v>9.8062422112063512</v>
      </c>
      <c r="F264" s="47">
        <f t="shared" si="20"/>
        <v>0.1019758617482671</v>
      </c>
      <c r="G264" s="17">
        <f t="shared" si="21"/>
        <v>16.928495307565136</v>
      </c>
      <c r="N264" t="str">
        <f t="shared" si="22"/>
        <v>4#45</v>
      </c>
      <c r="O264">
        <v>4</v>
      </c>
      <c r="P264">
        <v>45</v>
      </c>
      <c r="Q264">
        <v>9.8062422112063512</v>
      </c>
      <c r="R264">
        <v>16.928495307565136</v>
      </c>
    </row>
    <row r="265" spans="1:18" x14ac:dyDescent="0.25">
      <c r="A265" s="70">
        <v>4</v>
      </c>
      <c r="B265" s="70">
        <v>46</v>
      </c>
      <c r="C265" s="71">
        <v>37.790188014458877</v>
      </c>
      <c r="D265" s="71">
        <v>0</v>
      </c>
      <c r="E265" s="53">
        <f t="shared" si="19"/>
        <v>12.028990445746457</v>
      </c>
      <c r="F265" s="47">
        <f t="shared" si="20"/>
        <v>8.3132495990435151E-2</v>
      </c>
      <c r="G265" s="17">
        <f t="shared" si="21"/>
        <v>19.306838806309504</v>
      </c>
      <c r="N265" t="str">
        <f t="shared" si="22"/>
        <v>4#46</v>
      </c>
      <c r="O265">
        <v>4</v>
      </c>
      <c r="P265">
        <v>46</v>
      </c>
      <c r="Q265">
        <v>12.028990445746457</v>
      </c>
      <c r="R265">
        <v>19.306838806309504</v>
      </c>
    </row>
    <row r="266" spans="1:18" x14ac:dyDescent="0.25">
      <c r="A266" s="70">
        <v>4</v>
      </c>
      <c r="B266" s="70">
        <v>47</v>
      </c>
      <c r="C266" s="71">
        <v>41.795126418165125</v>
      </c>
      <c r="D266" s="71">
        <v>0</v>
      </c>
      <c r="E266" s="53">
        <f t="shared" si="19"/>
        <v>13.303801933203284</v>
      </c>
      <c r="F266" s="47">
        <f t="shared" si="20"/>
        <v>7.5166482861130549E-2</v>
      </c>
      <c r="G266" s="17">
        <f t="shared" si="21"/>
        <v>20.410192349039864</v>
      </c>
      <c r="N266" t="str">
        <f t="shared" si="22"/>
        <v>4#47</v>
      </c>
      <c r="O266">
        <v>4</v>
      </c>
      <c r="P266">
        <v>47</v>
      </c>
      <c r="Q266">
        <v>13.303801933203284</v>
      </c>
      <c r="R266">
        <v>20.410192349039864</v>
      </c>
    </row>
    <row r="267" spans="1:18" x14ac:dyDescent="0.25">
      <c r="A267" s="70">
        <v>4</v>
      </c>
      <c r="B267" s="70">
        <v>48</v>
      </c>
      <c r="C267" s="71">
        <v>37.174043644657921</v>
      </c>
      <c r="D267" s="71">
        <v>0</v>
      </c>
      <c r="E267" s="53">
        <f t="shared" si="19"/>
        <v>11.832865601522331</v>
      </c>
      <c r="F267" s="47">
        <f t="shared" si="20"/>
        <v>8.4510382664309755E-2</v>
      </c>
      <c r="G267" s="17">
        <f t="shared" si="21"/>
        <v>19.122134256967389</v>
      </c>
      <c r="N267" t="str">
        <f t="shared" si="22"/>
        <v>4#48</v>
      </c>
      <c r="O267">
        <v>4</v>
      </c>
      <c r="P267">
        <v>48</v>
      </c>
      <c r="Q267">
        <v>11.832865601522331</v>
      </c>
      <c r="R267">
        <v>19.122134256967389</v>
      </c>
    </row>
    <row r="268" spans="1:18" x14ac:dyDescent="0.25">
      <c r="A268" s="70">
        <v>4</v>
      </c>
      <c r="B268" s="70">
        <v>49</v>
      </c>
      <c r="C268" s="71">
        <v>35.325610535255038</v>
      </c>
      <c r="D268" s="71">
        <v>0</v>
      </c>
      <c r="E268" s="53">
        <f t="shared" si="19"/>
        <v>11.244491068849948</v>
      </c>
      <c r="F268" s="47">
        <f t="shared" si="20"/>
        <v>8.8932437571163189E-2</v>
      </c>
      <c r="G268" s="17">
        <f t="shared" si="21"/>
        <v>18.541213011391701</v>
      </c>
      <c r="N268" t="str">
        <f t="shared" si="22"/>
        <v>4#49</v>
      </c>
      <c r="O268">
        <v>4</v>
      </c>
      <c r="P268">
        <v>49</v>
      </c>
      <c r="Q268">
        <v>11.244491068849948</v>
      </c>
      <c r="R268">
        <v>18.541213011391701</v>
      </c>
    </row>
    <row r="269" spans="1:18" x14ac:dyDescent="0.25">
      <c r="A269" s="70">
        <v>4</v>
      </c>
      <c r="B269" s="70">
        <v>50</v>
      </c>
      <c r="C269" s="71">
        <v>32.347579414550395</v>
      </c>
      <c r="D269" s="71">
        <v>0</v>
      </c>
      <c r="E269" s="53">
        <f t="shared" si="19"/>
        <v>10.296554321766667</v>
      </c>
      <c r="F269" s="47">
        <f t="shared" si="20"/>
        <v>9.7119868331682971E-2</v>
      </c>
      <c r="G269" s="17">
        <f t="shared" si="21"/>
        <v>17.511822692788417</v>
      </c>
      <c r="N269" t="str">
        <f t="shared" si="22"/>
        <v>4#50</v>
      </c>
      <c r="O269">
        <v>4</v>
      </c>
      <c r="P269">
        <v>50</v>
      </c>
      <c r="Q269">
        <v>10.296554321766667</v>
      </c>
      <c r="R269">
        <v>17.511822692788417</v>
      </c>
    </row>
    <row r="270" spans="1:18" x14ac:dyDescent="0.25">
      <c r="A270" s="70">
        <v>4</v>
      </c>
      <c r="B270" s="70">
        <v>51</v>
      </c>
      <c r="C270" s="71">
        <v>36.249827089956476</v>
      </c>
      <c r="D270" s="71">
        <v>0</v>
      </c>
      <c r="E270" s="53">
        <f t="shared" si="19"/>
        <v>11.538678335186138</v>
      </c>
      <c r="F270" s="47">
        <f t="shared" si="20"/>
        <v>8.6665038312974896E-2</v>
      </c>
      <c r="G270" s="17">
        <f t="shared" si="21"/>
        <v>18.836840136069796</v>
      </c>
      <c r="N270" t="str">
        <f t="shared" si="22"/>
        <v>4#51</v>
      </c>
      <c r="O270">
        <v>4</v>
      </c>
      <c r="P270">
        <v>51</v>
      </c>
      <c r="Q270">
        <v>11.538678335186138</v>
      </c>
      <c r="R270">
        <v>18.836840136069796</v>
      </c>
    </row>
    <row r="271" spans="1:18" x14ac:dyDescent="0.25">
      <c r="A271" s="70">
        <v>4</v>
      </c>
      <c r="B271" s="70">
        <v>52</v>
      </c>
      <c r="C271" s="71">
        <v>38.714404569160322</v>
      </c>
      <c r="D271" s="71">
        <v>0</v>
      </c>
      <c r="E271" s="53">
        <f t="shared" si="19"/>
        <v>12.323177712082648</v>
      </c>
      <c r="F271" s="47">
        <f t="shared" si="20"/>
        <v>8.1147900595438013E-2</v>
      </c>
      <c r="G271" s="17">
        <f t="shared" si="21"/>
        <v>19.576011994343048</v>
      </c>
      <c r="N271" t="str">
        <f t="shared" si="22"/>
        <v>4#52</v>
      </c>
      <c r="O271">
        <v>4</v>
      </c>
      <c r="P271">
        <v>52</v>
      </c>
      <c r="Q271">
        <v>12.323177712082648</v>
      </c>
      <c r="R271">
        <v>19.576011994343048</v>
      </c>
    </row>
    <row r="272" spans="1:18" x14ac:dyDescent="0.25">
      <c r="A272" s="70">
        <v>4</v>
      </c>
      <c r="B272" s="70">
        <v>53</v>
      </c>
      <c r="C272" s="71">
        <v>39.844002580462089</v>
      </c>
      <c r="D272" s="71">
        <v>0</v>
      </c>
      <c r="E272" s="53">
        <f t="shared" si="19"/>
        <v>12.68273992649355</v>
      </c>
      <c r="F272" s="47">
        <f t="shared" si="20"/>
        <v>7.8847315784742592E-2</v>
      </c>
      <c r="G272" s="17">
        <f t="shared" si="21"/>
        <v>19.892743316503029</v>
      </c>
      <c r="N272" t="str">
        <f t="shared" si="22"/>
        <v>4#53</v>
      </c>
      <c r="O272">
        <v>4</v>
      </c>
      <c r="P272">
        <v>53</v>
      </c>
      <c r="Q272">
        <v>12.68273992649355</v>
      </c>
      <c r="R272">
        <v>19.892743316503029</v>
      </c>
    </row>
    <row r="273" spans="1:18" x14ac:dyDescent="0.25">
      <c r="A273" s="70">
        <v>4</v>
      </c>
      <c r="B273" s="70">
        <v>54</v>
      </c>
      <c r="C273" s="71">
        <v>34.914847622054403</v>
      </c>
      <c r="D273" s="71">
        <v>0</v>
      </c>
      <c r="E273" s="53">
        <f t="shared" si="19"/>
        <v>11.113741172700532</v>
      </c>
      <c r="F273" s="47">
        <f t="shared" si="20"/>
        <v>8.9978701542588621E-2</v>
      </c>
      <c r="G273" s="17">
        <f t="shared" si="21"/>
        <v>18.406368270456724</v>
      </c>
      <c r="N273" t="str">
        <f t="shared" si="22"/>
        <v>4#54</v>
      </c>
      <c r="O273">
        <v>4</v>
      </c>
      <c r="P273">
        <v>54</v>
      </c>
      <c r="Q273">
        <v>11.113741172700532</v>
      </c>
      <c r="R273">
        <v>18.406368270456724</v>
      </c>
    </row>
    <row r="274" spans="1:18" x14ac:dyDescent="0.25">
      <c r="A274" s="70">
        <v>4</v>
      </c>
      <c r="B274" s="70">
        <v>55</v>
      </c>
      <c r="C274" s="71">
        <v>34.093321795653125</v>
      </c>
      <c r="D274" s="71">
        <v>0</v>
      </c>
      <c r="E274" s="53">
        <f t="shared" si="19"/>
        <v>10.852241380401697</v>
      </c>
      <c r="F274" s="47">
        <f t="shared" si="20"/>
        <v>9.214686302554255E-2</v>
      </c>
      <c r="G274" s="17">
        <f t="shared" si="21"/>
        <v>18.130044714006257</v>
      </c>
      <c r="N274" t="str">
        <f t="shared" si="22"/>
        <v>4#55</v>
      </c>
      <c r="O274">
        <v>4</v>
      </c>
      <c r="P274">
        <v>55</v>
      </c>
      <c r="Q274">
        <v>10.852241380401697</v>
      </c>
      <c r="R274">
        <v>18.130044714006257</v>
      </c>
    </row>
    <row r="275" spans="1:18" x14ac:dyDescent="0.25">
      <c r="A275" s="70">
        <v>4</v>
      </c>
      <c r="B275" s="70">
        <v>56</v>
      </c>
      <c r="C275" s="71">
        <v>35.736373448455673</v>
      </c>
      <c r="D275" s="71">
        <v>0</v>
      </c>
      <c r="E275" s="53">
        <f t="shared" si="19"/>
        <v>11.375240964999366</v>
      </c>
      <c r="F275" s="47">
        <f t="shared" si="20"/>
        <v>8.7910225645057863E-2</v>
      </c>
      <c r="G275" s="17">
        <f t="shared" si="21"/>
        <v>18.673911886582729</v>
      </c>
      <c r="N275" t="str">
        <f t="shared" si="22"/>
        <v>4#56</v>
      </c>
      <c r="O275">
        <v>4</v>
      </c>
      <c r="P275">
        <v>56</v>
      </c>
      <c r="Q275">
        <v>11.375240964999366</v>
      </c>
      <c r="R275">
        <v>18.673911886582729</v>
      </c>
    </row>
    <row r="276" spans="1:18" x14ac:dyDescent="0.25">
      <c r="A276" s="70">
        <v>4</v>
      </c>
      <c r="B276" s="70">
        <v>57</v>
      </c>
      <c r="C276" s="71">
        <v>20.024692018531198</v>
      </c>
      <c r="D276" s="71">
        <v>0</v>
      </c>
      <c r="E276" s="53">
        <f t="shared" si="19"/>
        <v>6.3740574372841277</v>
      </c>
      <c r="F276" s="47">
        <f t="shared" si="20"/>
        <v>0.15688594115118018</v>
      </c>
      <c r="G276" s="17">
        <f t="shared" si="21"/>
        <v>11.541130448695634</v>
      </c>
      <c r="N276" t="str">
        <f t="shared" si="22"/>
        <v>4#57</v>
      </c>
      <c r="O276">
        <v>4</v>
      </c>
      <c r="P276">
        <v>57</v>
      </c>
      <c r="Q276">
        <v>6.3740574372841277</v>
      </c>
      <c r="R276">
        <v>11.541130448695634</v>
      </c>
    </row>
    <row r="277" spans="1:18" x14ac:dyDescent="0.25">
      <c r="A277" s="70">
        <v>4</v>
      </c>
      <c r="B277" s="70">
        <v>58</v>
      </c>
      <c r="C277" s="71">
        <v>41.076291320064001</v>
      </c>
      <c r="D277" s="71">
        <v>0</v>
      </c>
      <c r="E277" s="53">
        <f t="shared" si="19"/>
        <v>13.074989614941801</v>
      </c>
      <c r="F277" s="47">
        <f t="shared" si="20"/>
        <v>7.6481896311200337E-2</v>
      </c>
      <c r="G277" s="17">
        <f t="shared" si="21"/>
        <v>20.223744751312644</v>
      </c>
      <c r="N277" t="str">
        <f t="shared" si="22"/>
        <v>4#58</v>
      </c>
      <c r="O277">
        <v>4</v>
      </c>
      <c r="P277">
        <v>58</v>
      </c>
      <c r="Q277">
        <v>13.074989614941801</v>
      </c>
      <c r="R277">
        <v>20.223744751312644</v>
      </c>
    </row>
    <row r="278" spans="1:18" x14ac:dyDescent="0.25">
      <c r="A278" s="70">
        <v>4</v>
      </c>
      <c r="B278" s="70">
        <v>59</v>
      </c>
      <c r="C278" s="71">
        <v>35.428301263555198</v>
      </c>
      <c r="D278" s="71">
        <v>0</v>
      </c>
      <c r="E278" s="53">
        <f t="shared" si="19"/>
        <v>11.277178542887302</v>
      </c>
      <c r="F278" s="47">
        <f t="shared" si="20"/>
        <v>8.8674662389797501E-2</v>
      </c>
      <c r="G278" s="17">
        <f t="shared" si="21"/>
        <v>18.574587027264144</v>
      </c>
      <c r="N278" t="str">
        <f t="shared" si="22"/>
        <v>4#59</v>
      </c>
      <c r="O278">
        <v>4</v>
      </c>
      <c r="P278">
        <v>59</v>
      </c>
      <c r="Q278">
        <v>11.277178542887302</v>
      </c>
      <c r="R278">
        <v>18.574587027264144</v>
      </c>
    </row>
    <row r="279" spans="1:18" x14ac:dyDescent="0.25">
      <c r="A279" s="70">
        <v>4</v>
      </c>
      <c r="B279" s="70">
        <v>60</v>
      </c>
      <c r="C279" s="71">
        <v>37.995569471059198</v>
      </c>
      <c r="D279" s="71">
        <v>0</v>
      </c>
      <c r="E279" s="53">
        <f t="shared" si="19"/>
        <v>12.094365393821166</v>
      </c>
      <c r="F279" s="47">
        <f t="shared" si="20"/>
        <v>8.2683131147243599E-2</v>
      </c>
      <c r="G279" s="17">
        <f t="shared" si="21"/>
        <v>19.367460749125861</v>
      </c>
      <c r="N279" t="str">
        <f t="shared" si="22"/>
        <v>4#60</v>
      </c>
      <c r="O279">
        <v>4</v>
      </c>
      <c r="P279">
        <v>60</v>
      </c>
      <c r="Q279">
        <v>12.094365393821166</v>
      </c>
      <c r="R279">
        <v>19.367460749125861</v>
      </c>
    </row>
    <row r="280" spans="1:18" x14ac:dyDescent="0.25">
      <c r="A280" s="70">
        <v>4</v>
      </c>
      <c r="B280" s="70">
        <v>61</v>
      </c>
      <c r="C280" s="71">
        <v>31.320672131548804</v>
      </c>
      <c r="D280" s="71">
        <v>0</v>
      </c>
      <c r="E280" s="53">
        <f t="shared" si="19"/>
        <v>9.9696795813931249</v>
      </c>
      <c r="F280" s="47">
        <f t="shared" si="20"/>
        <v>0.10030412630977091</v>
      </c>
      <c r="G280" s="17">
        <f t="shared" si="21"/>
        <v>17.127086318176378</v>
      </c>
      <c r="N280" t="str">
        <f t="shared" si="22"/>
        <v>4#61</v>
      </c>
      <c r="O280">
        <v>4</v>
      </c>
      <c r="P280">
        <v>61</v>
      </c>
      <c r="Q280">
        <v>9.9696795813931249</v>
      </c>
      <c r="R280">
        <v>17.127086318176378</v>
      </c>
    </row>
    <row r="281" spans="1:18" x14ac:dyDescent="0.25">
      <c r="A281" s="70">
        <v>4</v>
      </c>
      <c r="B281" s="70">
        <v>62</v>
      </c>
      <c r="C281" s="71">
        <v>33.374486697551994</v>
      </c>
      <c r="D281" s="71">
        <v>0</v>
      </c>
      <c r="E281" s="53">
        <f t="shared" si="19"/>
        <v>10.623429062140211</v>
      </c>
      <c r="F281" s="47">
        <f t="shared" si="20"/>
        <v>9.4131564690708117E-2</v>
      </c>
      <c r="G281" s="17">
        <f t="shared" si="21"/>
        <v>17.880740542669333</v>
      </c>
      <c r="N281" t="str">
        <f t="shared" si="22"/>
        <v>4#62</v>
      </c>
      <c r="O281">
        <v>4</v>
      </c>
      <c r="P281">
        <v>62</v>
      </c>
      <c r="Q281">
        <v>10.623429062140211</v>
      </c>
      <c r="R281">
        <v>17.880740542669333</v>
      </c>
    </row>
    <row r="282" spans="1:18" x14ac:dyDescent="0.25">
      <c r="A282" s="70">
        <v>4</v>
      </c>
      <c r="B282" s="70">
        <v>63</v>
      </c>
      <c r="C282" s="71">
        <v>39.5359303955616</v>
      </c>
      <c r="D282" s="71">
        <v>0</v>
      </c>
      <c r="E282" s="53">
        <f t="shared" si="19"/>
        <v>12.584677504381483</v>
      </c>
      <c r="F282" s="47">
        <f t="shared" si="20"/>
        <v>7.9461710453195153E-2</v>
      </c>
      <c r="G282" s="17">
        <f t="shared" si="21"/>
        <v>19.807658838786676</v>
      </c>
      <c r="N282" t="str">
        <f t="shared" si="22"/>
        <v>4#63</v>
      </c>
      <c r="O282">
        <v>4</v>
      </c>
      <c r="P282">
        <v>63</v>
      </c>
      <c r="Q282">
        <v>12.584677504381483</v>
      </c>
      <c r="R282">
        <v>19.807658838786676</v>
      </c>
    </row>
    <row r="283" spans="1:18" x14ac:dyDescent="0.25">
      <c r="A283" s="70">
        <v>4</v>
      </c>
      <c r="B283" s="70">
        <v>64</v>
      </c>
      <c r="C283" s="71">
        <v>35.633682720155527</v>
      </c>
      <c r="D283" s="71">
        <v>0</v>
      </c>
      <c r="E283" s="53">
        <f t="shared" si="19"/>
        <v>11.342553490962015</v>
      </c>
      <c r="F283" s="47">
        <f t="shared" si="20"/>
        <v>8.8163569234813041E-2</v>
      </c>
      <c r="G283" s="17">
        <f t="shared" si="21"/>
        <v>18.640935722371729</v>
      </c>
      <c r="N283" t="str">
        <f t="shared" si="22"/>
        <v>4#64</v>
      </c>
      <c r="O283">
        <v>4</v>
      </c>
      <c r="P283">
        <v>64</v>
      </c>
      <c r="Q283">
        <v>11.342553490962015</v>
      </c>
      <c r="R283">
        <v>18.640935722371729</v>
      </c>
    </row>
    <row r="284" spans="1:18" x14ac:dyDescent="0.25">
      <c r="A284" s="70">
        <v>4</v>
      </c>
      <c r="B284" s="70">
        <v>66</v>
      </c>
      <c r="C284" s="71">
        <v>42.616652244566389</v>
      </c>
      <c r="D284" s="71">
        <v>19.320224999999997</v>
      </c>
      <c r="E284" s="53">
        <f t="shared" si="19"/>
        <v>13.565301725502115</v>
      </c>
      <c r="F284" s="47">
        <f t="shared" si="20"/>
        <v>7.3717490420434073E-2</v>
      </c>
      <c r="G284" s="17">
        <f t="shared" si="21"/>
        <v>19.320224999999997</v>
      </c>
      <c r="N284" t="str">
        <f t="shared" si="22"/>
        <v>4#66</v>
      </c>
      <c r="O284">
        <v>4</v>
      </c>
      <c r="P284">
        <v>66</v>
      </c>
      <c r="Q284">
        <v>13.565301725502115</v>
      </c>
      <c r="R284">
        <v>19.320224999999997</v>
      </c>
    </row>
    <row r="285" spans="1:18" x14ac:dyDescent="0.25">
      <c r="A285" s="70">
        <v>4</v>
      </c>
      <c r="B285" s="70">
        <v>67</v>
      </c>
      <c r="C285" s="71">
        <v>44.157013169068797</v>
      </c>
      <c r="D285" s="71">
        <v>19.791449999999998</v>
      </c>
      <c r="E285" s="53">
        <f t="shared" si="19"/>
        <v>14.055613836062435</v>
      </c>
      <c r="F285" s="47">
        <f t="shared" si="20"/>
        <v>7.1145950056930557E-2</v>
      </c>
      <c r="G285" s="17">
        <f t="shared" si="21"/>
        <v>19.791449999999998</v>
      </c>
      <c r="N285" t="str">
        <f t="shared" si="22"/>
        <v>4#67</v>
      </c>
      <c r="O285">
        <v>4</v>
      </c>
      <c r="P285">
        <v>67</v>
      </c>
      <c r="Q285">
        <v>14.055613836062435</v>
      </c>
      <c r="R285">
        <v>19.791449999999998</v>
      </c>
    </row>
    <row r="286" spans="1:18" x14ac:dyDescent="0.25">
      <c r="A286" s="70">
        <v>4</v>
      </c>
      <c r="B286" s="70">
        <v>68</v>
      </c>
      <c r="C286" s="71">
        <v>42.103198603065593</v>
      </c>
      <c r="D286" s="71">
        <v>0</v>
      </c>
      <c r="E286" s="53">
        <f t="shared" si="19"/>
        <v>13.401864355315343</v>
      </c>
      <c r="F286" s="47">
        <f t="shared" si="20"/>
        <v>7.4616484206049119E-2</v>
      </c>
      <c r="G286" s="17">
        <f t="shared" si="21"/>
        <v>20.488658230033334</v>
      </c>
      <c r="N286" t="str">
        <f t="shared" si="22"/>
        <v>4#68</v>
      </c>
      <c r="O286">
        <v>4</v>
      </c>
      <c r="P286">
        <v>68</v>
      </c>
      <c r="Q286">
        <v>13.401864355315343</v>
      </c>
      <c r="R286">
        <v>20.488658230033334</v>
      </c>
    </row>
    <row r="287" spans="1:18" x14ac:dyDescent="0.25">
      <c r="A287" s="70">
        <v>4</v>
      </c>
      <c r="B287" s="70">
        <v>70</v>
      </c>
      <c r="C287" s="71">
        <v>42.616652244566389</v>
      </c>
      <c r="D287" s="71">
        <v>0</v>
      </c>
      <c r="E287" s="53">
        <f t="shared" si="19"/>
        <v>13.565301725502115</v>
      </c>
      <c r="F287" s="47">
        <f t="shared" si="20"/>
        <v>7.3717490420434073E-2</v>
      </c>
      <c r="G287" s="17">
        <f t="shared" si="21"/>
        <v>20.617563741658525</v>
      </c>
      <c r="N287" t="str">
        <f t="shared" si="22"/>
        <v>4#70</v>
      </c>
      <c r="O287">
        <v>4</v>
      </c>
      <c r="P287">
        <v>70</v>
      </c>
      <c r="Q287">
        <v>13.565301725502115</v>
      </c>
      <c r="R287">
        <v>20.617563741658525</v>
      </c>
    </row>
    <row r="288" spans="1:18" x14ac:dyDescent="0.25">
      <c r="A288" s="70">
        <v>4</v>
      </c>
      <c r="B288" s="70">
        <v>71</v>
      </c>
      <c r="C288" s="71">
        <v>36.147136361656315</v>
      </c>
      <c r="D288" s="71">
        <v>0</v>
      </c>
      <c r="E288" s="53">
        <f t="shared" si="19"/>
        <v>11.505990861148783</v>
      </c>
      <c r="F288" s="47">
        <f t="shared" si="20"/>
        <v>8.6911245808182214E-2</v>
      </c>
      <c r="G288" s="17">
        <f t="shared" si="21"/>
        <v>18.804512418644421</v>
      </c>
      <c r="N288" t="str">
        <f t="shared" si="22"/>
        <v>4#71</v>
      </c>
      <c r="O288">
        <v>4</v>
      </c>
      <c r="P288">
        <v>71</v>
      </c>
      <c r="Q288">
        <v>11.505990861148783</v>
      </c>
      <c r="R288">
        <v>18.804512418644421</v>
      </c>
    </row>
    <row r="289" spans="1:18" x14ac:dyDescent="0.25">
      <c r="A289" s="70">
        <v>4</v>
      </c>
      <c r="B289" s="70">
        <v>72</v>
      </c>
      <c r="C289" s="71">
        <v>39.022476754060804</v>
      </c>
      <c r="D289" s="71">
        <v>0</v>
      </c>
      <c r="E289" s="53">
        <f t="shared" si="19"/>
        <v>12.421240134194713</v>
      </c>
      <c r="F289" s="47">
        <f t="shared" si="20"/>
        <v>8.0507259274947701E-2</v>
      </c>
      <c r="G289" s="17">
        <f t="shared" si="21"/>
        <v>19.663701720065681</v>
      </c>
      <c r="N289" t="str">
        <f t="shared" si="22"/>
        <v>4#72</v>
      </c>
      <c r="O289">
        <v>4</v>
      </c>
      <c r="P289">
        <v>72</v>
      </c>
      <c r="Q289">
        <v>12.421240134194713</v>
      </c>
      <c r="R289">
        <v>19.663701720065681</v>
      </c>
    </row>
    <row r="290" spans="1:18" x14ac:dyDescent="0.25">
      <c r="A290" s="70">
        <v>4</v>
      </c>
      <c r="B290" s="70">
        <v>73</v>
      </c>
      <c r="C290" s="71">
        <v>40.562837678563213</v>
      </c>
      <c r="D290" s="71">
        <v>0</v>
      </c>
      <c r="E290" s="53">
        <f t="shared" si="19"/>
        <v>12.911552244755033</v>
      </c>
      <c r="F290" s="47">
        <f t="shared" si="20"/>
        <v>7.7450021580962342E-2</v>
      </c>
      <c r="G290" s="17">
        <f t="shared" si="21"/>
        <v>20.087610951450991</v>
      </c>
      <c r="N290" t="str">
        <f t="shared" si="22"/>
        <v>4#73</v>
      </c>
      <c r="O290">
        <v>4</v>
      </c>
      <c r="P290">
        <v>73</v>
      </c>
      <c r="Q290">
        <v>12.911552244755033</v>
      </c>
      <c r="R290">
        <v>20.087610951450991</v>
      </c>
    </row>
    <row r="291" spans="1:18" x14ac:dyDescent="0.25">
      <c r="A291" s="70">
        <v>4</v>
      </c>
      <c r="B291" s="70">
        <v>74</v>
      </c>
      <c r="C291" s="71">
        <v>37.995569471059198</v>
      </c>
      <c r="D291" s="71">
        <v>0</v>
      </c>
      <c r="E291" s="53">
        <f t="shared" si="19"/>
        <v>12.094365393821166</v>
      </c>
      <c r="F291" s="47">
        <f t="shared" si="20"/>
        <v>8.2683131147243599E-2</v>
      </c>
      <c r="G291" s="17">
        <f t="shared" si="21"/>
        <v>19.367460749125861</v>
      </c>
      <c r="N291" t="str">
        <f t="shared" si="22"/>
        <v>4#74</v>
      </c>
      <c r="O291">
        <v>4</v>
      </c>
      <c r="P291">
        <v>74</v>
      </c>
      <c r="Q291">
        <v>12.094365393821166</v>
      </c>
      <c r="R291">
        <v>19.367460749125861</v>
      </c>
    </row>
    <row r="292" spans="1:18" x14ac:dyDescent="0.25">
      <c r="A292" s="70">
        <v>4</v>
      </c>
      <c r="B292" s="70">
        <v>76</v>
      </c>
      <c r="C292" s="71">
        <v>29.266857565545603</v>
      </c>
      <c r="D292" s="71">
        <v>0</v>
      </c>
      <c r="E292" s="53">
        <f t="shared" si="19"/>
        <v>9.3159301006460336</v>
      </c>
      <c r="F292" s="47">
        <f t="shared" si="20"/>
        <v>0.10734301236659695</v>
      </c>
      <c r="G292" s="17">
        <f t="shared" si="21"/>
        <v>16.306345029286444</v>
      </c>
      <c r="N292" t="str">
        <f t="shared" si="22"/>
        <v>4#76</v>
      </c>
      <c r="O292">
        <v>4</v>
      </c>
      <c r="P292">
        <v>76</v>
      </c>
      <c r="Q292">
        <v>9.3159301006460336</v>
      </c>
      <c r="R292">
        <v>16.306345029286444</v>
      </c>
    </row>
    <row r="293" spans="1:18" x14ac:dyDescent="0.25">
      <c r="A293" s="70">
        <v>4</v>
      </c>
      <c r="B293" s="70">
        <v>77</v>
      </c>
      <c r="C293" s="71">
        <v>38.509023112559994</v>
      </c>
      <c r="D293" s="71">
        <v>0</v>
      </c>
      <c r="E293" s="53">
        <f t="shared" si="19"/>
        <v>12.257802764007936</v>
      </c>
      <c r="F293" s="47">
        <f t="shared" si="20"/>
        <v>8.1580689398613709E-2</v>
      </c>
      <c r="G293" s="17">
        <f t="shared" si="21"/>
        <v>19.5169941405718</v>
      </c>
      <c r="N293" t="str">
        <f t="shared" si="22"/>
        <v>4#77</v>
      </c>
      <c r="O293">
        <v>4</v>
      </c>
      <c r="P293">
        <v>77</v>
      </c>
      <c r="Q293">
        <v>12.257802764007936</v>
      </c>
      <c r="R293">
        <v>19.5169941405718</v>
      </c>
    </row>
    <row r="294" spans="1:18" x14ac:dyDescent="0.25">
      <c r="A294" s="70">
        <v>4</v>
      </c>
      <c r="B294" s="70">
        <v>78</v>
      </c>
      <c r="C294" s="71">
        <v>37.482115829558403</v>
      </c>
      <c r="D294" s="71">
        <v>0</v>
      </c>
      <c r="E294" s="53">
        <f t="shared" si="19"/>
        <v>11.930928023634394</v>
      </c>
      <c r="F294" s="47">
        <f t="shared" si="20"/>
        <v>8.3815776779397624E-2</v>
      </c>
      <c r="G294" s="17">
        <f t="shared" si="21"/>
        <v>19.215023661793698</v>
      </c>
      <c r="N294" t="str">
        <f t="shared" si="22"/>
        <v>4#78</v>
      </c>
      <c r="O294">
        <v>4</v>
      </c>
      <c r="P294">
        <v>78</v>
      </c>
      <c r="Q294">
        <v>11.930928023634394</v>
      </c>
      <c r="R294">
        <v>19.215023661793698</v>
      </c>
    </row>
    <row r="295" spans="1:18" x14ac:dyDescent="0.25">
      <c r="A295" s="70">
        <v>4</v>
      </c>
      <c r="B295" s="70">
        <v>80</v>
      </c>
      <c r="C295" s="71">
        <v>39.227858210661125</v>
      </c>
      <c r="D295" s="71">
        <v>0</v>
      </c>
      <c r="E295" s="53">
        <f t="shared" si="19"/>
        <v>12.486615082269422</v>
      </c>
      <c r="F295" s="47">
        <f t="shared" si="20"/>
        <v>8.0085755299686201E-2</v>
      </c>
      <c r="G295" s="17">
        <f t="shared" si="21"/>
        <v>19.721610486293319</v>
      </c>
      <c r="N295" t="str">
        <f t="shared" si="22"/>
        <v>4#80</v>
      </c>
      <c r="O295">
        <v>4</v>
      </c>
      <c r="P295">
        <v>80</v>
      </c>
      <c r="Q295">
        <v>12.486615082269422</v>
      </c>
      <c r="R295">
        <v>19.721610486293319</v>
      </c>
    </row>
    <row r="296" spans="1:18" x14ac:dyDescent="0.25">
      <c r="A296" s="70">
        <v>5</v>
      </c>
      <c r="B296" s="70">
        <v>1</v>
      </c>
      <c r="C296" s="71">
        <v>37.276734372958082</v>
      </c>
      <c r="D296" s="71">
        <v>18.472020000000001</v>
      </c>
      <c r="E296" s="53">
        <f t="shared" si="19"/>
        <v>11.865553075559685</v>
      </c>
      <c r="F296" s="47">
        <f t="shared" si="20"/>
        <v>8.427757169278273E-2</v>
      </c>
      <c r="G296" s="17">
        <f t="shared" si="21"/>
        <v>18.472020000000001</v>
      </c>
      <c r="N296" t="str">
        <f t="shared" si="22"/>
        <v>5#1</v>
      </c>
      <c r="O296">
        <v>5</v>
      </c>
      <c r="P296">
        <v>1</v>
      </c>
      <c r="Q296">
        <v>11.865553075559685</v>
      </c>
      <c r="R296">
        <v>18.472020000000001</v>
      </c>
    </row>
    <row r="297" spans="1:18" x14ac:dyDescent="0.25">
      <c r="A297" s="70">
        <v>5</v>
      </c>
      <c r="B297" s="70">
        <v>2</v>
      </c>
      <c r="C297" s="71">
        <v>36.455208546556797</v>
      </c>
      <c r="D297" s="71">
        <v>18.283529999999999</v>
      </c>
      <c r="E297" s="53">
        <f t="shared" si="19"/>
        <v>11.604053283260848</v>
      </c>
      <c r="F297" s="47">
        <f t="shared" si="20"/>
        <v>8.6176784576000379E-2</v>
      </c>
      <c r="G297" s="17">
        <f t="shared" si="21"/>
        <v>18.283529999999999</v>
      </c>
      <c r="N297" t="str">
        <f t="shared" si="22"/>
        <v>5#2</v>
      </c>
      <c r="O297">
        <v>5</v>
      </c>
      <c r="P297">
        <v>2</v>
      </c>
      <c r="Q297">
        <v>11.604053283260848</v>
      </c>
      <c r="R297">
        <v>18.283529999999999</v>
      </c>
    </row>
    <row r="298" spans="1:18" x14ac:dyDescent="0.25">
      <c r="A298" s="70">
        <v>5</v>
      </c>
      <c r="B298" s="70">
        <v>3</v>
      </c>
      <c r="C298" s="71">
        <v>32.039507229649921</v>
      </c>
      <c r="D298" s="71">
        <v>17.341079999999998</v>
      </c>
      <c r="E298" s="53">
        <f t="shared" si="19"/>
        <v>10.198491899654606</v>
      </c>
      <c r="F298" s="47">
        <f t="shared" si="20"/>
        <v>9.8053713219487595E-2</v>
      </c>
      <c r="G298" s="17">
        <f t="shared" si="21"/>
        <v>17.341079999999998</v>
      </c>
      <c r="N298" t="str">
        <f t="shared" si="22"/>
        <v>5#3</v>
      </c>
      <c r="O298">
        <v>5</v>
      </c>
      <c r="P298">
        <v>3</v>
      </c>
      <c r="Q298">
        <v>10.198491899654606</v>
      </c>
      <c r="R298">
        <v>17.341079999999998</v>
      </c>
    </row>
    <row r="299" spans="1:18" x14ac:dyDescent="0.25">
      <c r="A299" s="70">
        <v>5</v>
      </c>
      <c r="B299" s="70">
        <v>4</v>
      </c>
      <c r="C299" s="71">
        <v>33.169105240951666</v>
      </c>
      <c r="D299" s="71">
        <v>17.435324999999999</v>
      </c>
      <c r="E299" s="53">
        <f t="shared" si="19"/>
        <v>10.5580541140655</v>
      </c>
      <c r="F299" s="47">
        <f t="shared" si="20"/>
        <v>9.4714422676409116E-2</v>
      </c>
      <c r="G299" s="17">
        <f t="shared" si="21"/>
        <v>17.435324999999999</v>
      </c>
      <c r="N299" t="str">
        <f t="shared" si="22"/>
        <v>5#4</v>
      </c>
      <c r="O299">
        <v>5</v>
      </c>
      <c r="P299">
        <v>4</v>
      </c>
      <c r="Q299">
        <v>10.5580541140655</v>
      </c>
      <c r="R299">
        <v>17.435324999999999</v>
      </c>
    </row>
    <row r="300" spans="1:18" x14ac:dyDescent="0.25">
      <c r="A300" s="70">
        <v>5</v>
      </c>
      <c r="B300" s="70">
        <v>5</v>
      </c>
      <c r="C300" s="71">
        <v>33.374486697551994</v>
      </c>
      <c r="D300" s="71">
        <v>17.906549999999999</v>
      </c>
      <c r="E300" s="53">
        <f t="shared" si="19"/>
        <v>10.623429062140211</v>
      </c>
      <c r="F300" s="47">
        <f t="shared" si="20"/>
        <v>9.4131564690708117E-2</v>
      </c>
      <c r="G300" s="17">
        <f t="shared" si="21"/>
        <v>17.906549999999999</v>
      </c>
      <c r="N300" t="str">
        <f t="shared" si="22"/>
        <v>5#5</v>
      </c>
      <c r="O300">
        <v>5</v>
      </c>
      <c r="P300">
        <v>5</v>
      </c>
      <c r="Q300">
        <v>10.623429062140211</v>
      </c>
      <c r="R300">
        <v>17.906549999999999</v>
      </c>
    </row>
    <row r="301" spans="1:18" x14ac:dyDescent="0.25">
      <c r="A301" s="70">
        <v>5</v>
      </c>
      <c r="B301" s="70">
        <v>6</v>
      </c>
      <c r="C301" s="71">
        <v>31.217981403248643</v>
      </c>
      <c r="D301" s="71">
        <v>17.058344999999999</v>
      </c>
      <c r="E301" s="53">
        <f t="shared" si="19"/>
        <v>9.9369921073557705</v>
      </c>
      <c r="F301" s="47">
        <f t="shared" si="20"/>
        <v>0.10063407409368463</v>
      </c>
      <c r="G301" s="17">
        <f t="shared" si="21"/>
        <v>17.058344999999999</v>
      </c>
      <c r="N301" t="str">
        <f t="shared" si="22"/>
        <v>5#6</v>
      </c>
      <c r="O301">
        <v>5</v>
      </c>
      <c r="P301">
        <v>6</v>
      </c>
      <c r="Q301">
        <v>9.9369921073557705</v>
      </c>
      <c r="R301">
        <v>17.058344999999999</v>
      </c>
    </row>
    <row r="302" spans="1:18" x14ac:dyDescent="0.25">
      <c r="A302" s="70">
        <v>5</v>
      </c>
      <c r="B302" s="70">
        <v>7</v>
      </c>
      <c r="C302" s="71">
        <v>37.482115829558403</v>
      </c>
      <c r="D302" s="71">
        <v>18.189285000000002</v>
      </c>
      <c r="E302" s="53">
        <f t="shared" si="19"/>
        <v>11.930928023634394</v>
      </c>
      <c r="F302" s="47">
        <f t="shared" si="20"/>
        <v>8.3815776779397624E-2</v>
      </c>
      <c r="G302" s="17">
        <f t="shared" si="21"/>
        <v>18.189285000000002</v>
      </c>
      <c r="N302" t="str">
        <f t="shared" si="22"/>
        <v>5#7</v>
      </c>
      <c r="O302">
        <v>5</v>
      </c>
      <c r="P302">
        <v>7</v>
      </c>
      <c r="Q302">
        <v>11.930928023634394</v>
      </c>
      <c r="R302">
        <v>18.189285000000002</v>
      </c>
    </row>
    <row r="303" spans="1:18" x14ac:dyDescent="0.25">
      <c r="A303" s="70">
        <v>5</v>
      </c>
      <c r="B303" s="70">
        <v>8</v>
      </c>
      <c r="C303" s="71">
        <v>23.00272313923584</v>
      </c>
      <c r="D303" s="71">
        <v>13.571280000000002</v>
      </c>
      <c r="E303" s="53">
        <f t="shared" si="19"/>
        <v>7.3219941843674086</v>
      </c>
      <c r="F303" s="47">
        <f t="shared" si="20"/>
        <v>0.13657481484142917</v>
      </c>
      <c r="G303" s="17">
        <f t="shared" si="21"/>
        <v>13.571280000000002</v>
      </c>
      <c r="N303" t="str">
        <f t="shared" si="22"/>
        <v>5#8</v>
      </c>
      <c r="O303">
        <v>5</v>
      </c>
      <c r="P303">
        <v>8</v>
      </c>
      <c r="Q303">
        <v>7.3219941843674086</v>
      </c>
      <c r="R303">
        <v>13.571280000000002</v>
      </c>
    </row>
    <row r="304" spans="1:18" x14ac:dyDescent="0.25">
      <c r="A304" s="70">
        <v>5</v>
      </c>
      <c r="B304" s="70">
        <v>9</v>
      </c>
      <c r="C304" s="71">
        <v>36.044445633356162</v>
      </c>
      <c r="D304" s="71">
        <v>18.095040000000001</v>
      </c>
      <c r="E304" s="53">
        <f t="shared" si="19"/>
        <v>11.47330338711143</v>
      </c>
      <c r="F304" s="47">
        <f t="shared" si="20"/>
        <v>8.7158856195100096E-2</v>
      </c>
      <c r="G304" s="17">
        <f t="shared" si="21"/>
        <v>18.095040000000001</v>
      </c>
      <c r="N304" t="str">
        <f t="shared" si="22"/>
        <v>5#9</v>
      </c>
      <c r="O304">
        <v>5</v>
      </c>
      <c r="P304">
        <v>9</v>
      </c>
      <c r="Q304">
        <v>11.47330338711143</v>
      </c>
      <c r="R304">
        <v>18.095040000000001</v>
      </c>
    </row>
    <row r="305" spans="1:18" x14ac:dyDescent="0.25">
      <c r="A305" s="70">
        <v>5</v>
      </c>
      <c r="B305" s="70">
        <v>10</v>
      </c>
      <c r="C305" s="71">
        <v>33.785249610752636</v>
      </c>
      <c r="D305" s="71">
        <v>17.906549999999999</v>
      </c>
      <c r="E305" s="53">
        <f t="shared" si="19"/>
        <v>10.75417895828963</v>
      </c>
      <c r="F305" s="47">
        <f t="shared" si="20"/>
        <v>9.2987107977143268E-2</v>
      </c>
      <c r="G305" s="17">
        <f t="shared" si="21"/>
        <v>17.906549999999999</v>
      </c>
      <c r="N305" t="str">
        <f t="shared" si="22"/>
        <v>5#10</v>
      </c>
      <c r="O305">
        <v>5</v>
      </c>
      <c r="P305">
        <v>10</v>
      </c>
      <c r="Q305">
        <v>10.75417895828963</v>
      </c>
      <c r="R305">
        <v>17.906549999999999</v>
      </c>
    </row>
    <row r="306" spans="1:18" x14ac:dyDescent="0.25">
      <c r="A306" s="70">
        <v>5</v>
      </c>
      <c r="B306" s="70">
        <v>11</v>
      </c>
      <c r="C306" s="71">
        <v>34.709466165454074</v>
      </c>
      <c r="D306" s="71">
        <v>0</v>
      </c>
      <c r="E306" s="53">
        <f t="shared" si="19"/>
        <v>11.04836622462582</v>
      </c>
      <c r="F306" s="47">
        <f t="shared" si="20"/>
        <v>9.051111989491166E-2</v>
      </c>
      <c r="G306" s="17">
        <f t="shared" si="21"/>
        <v>18.338126002769261</v>
      </c>
      <c r="N306" t="str">
        <f t="shared" si="22"/>
        <v>5#11</v>
      </c>
      <c r="O306">
        <v>5</v>
      </c>
      <c r="P306">
        <v>11</v>
      </c>
      <c r="Q306">
        <v>11.04836622462582</v>
      </c>
      <c r="R306">
        <v>18.338126002769261</v>
      </c>
    </row>
    <row r="307" spans="1:18" x14ac:dyDescent="0.25">
      <c r="A307" s="70">
        <v>5</v>
      </c>
      <c r="B307" s="70">
        <v>12</v>
      </c>
      <c r="C307" s="71">
        <v>34.709466165454074</v>
      </c>
      <c r="D307" s="71">
        <v>0</v>
      </c>
      <c r="E307" s="53">
        <f t="shared" si="19"/>
        <v>11.04836622462582</v>
      </c>
      <c r="F307" s="47">
        <f t="shared" si="20"/>
        <v>9.051111989491166E-2</v>
      </c>
      <c r="G307" s="17">
        <f t="shared" si="21"/>
        <v>18.338126002769261</v>
      </c>
      <c r="N307" t="str">
        <f t="shared" si="22"/>
        <v>5#12</v>
      </c>
      <c r="O307">
        <v>5</v>
      </c>
      <c r="P307">
        <v>12</v>
      </c>
      <c r="Q307">
        <v>11.04836622462582</v>
      </c>
      <c r="R307">
        <v>18.338126002769261</v>
      </c>
    </row>
    <row r="308" spans="1:18" x14ac:dyDescent="0.25">
      <c r="A308" s="70">
        <v>5</v>
      </c>
      <c r="B308" s="70">
        <v>13</v>
      </c>
      <c r="C308" s="71">
        <v>31.115290674948483</v>
      </c>
      <c r="D308" s="71">
        <v>0</v>
      </c>
      <c r="E308" s="53">
        <f t="shared" si="19"/>
        <v>9.9043046333184144</v>
      </c>
      <c r="F308" s="47">
        <f t="shared" si="20"/>
        <v>0.10096619975075952</v>
      </c>
      <c r="G308" s="17">
        <f t="shared" si="21"/>
        <v>17.04815929980348</v>
      </c>
      <c r="N308" t="str">
        <f t="shared" si="22"/>
        <v>5#13</v>
      </c>
      <c r="O308">
        <v>5</v>
      </c>
      <c r="P308">
        <v>13</v>
      </c>
      <c r="Q308">
        <v>9.9043046333184144</v>
      </c>
      <c r="R308">
        <v>17.04815929980348</v>
      </c>
    </row>
    <row r="309" spans="1:18" x14ac:dyDescent="0.25">
      <c r="A309" s="70">
        <v>5</v>
      </c>
      <c r="B309" s="70">
        <v>14</v>
      </c>
      <c r="C309" s="71">
        <v>38.20095092765952</v>
      </c>
      <c r="D309" s="71">
        <v>0</v>
      </c>
      <c r="E309" s="53">
        <f t="shared" si="19"/>
        <v>12.159740341895874</v>
      </c>
      <c r="F309" s="47">
        <f t="shared" si="20"/>
        <v>8.2238598184086381E-2</v>
      </c>
      <c r="G309" s="17">
        <f t="shared" si="21"/>
        <v>19.427618129955238</v>
      </c>
      <c r="N309" t="str">
        <f t="shared" si="22"/>
        <v>5#14</v>
      </c>
      <c r="O309">
        <v>5</v>
      </c>
      <c r="P309">
        <v>14</v>
      </c>
      <c r="Q309">
        <v>12.159740341895874</v>
      </c>
      <c r="R309">
        <v>19.427618129955238</v>
      </c>
    </row>
    <row r="310" spans="1:18" x14ac:dyDescent="0.25">
      <c r="A310" s="70">
        <v>5</v>
      </c>
      <c r="B310" s="70">
        <v>15</v>
      </c>
      <c r="C310" s="71">
        <v>36.455208546556797</v>
      </c>
      <c r="D310" s="71">
        <v>0</v>
      </c>
      <c r="E310" s="53">
        <f t="shared" si="19"/>
        <v>11.604053283260848</v>
      </c>
      <c r="F310" s="47">
        <f t="shared" si="20"/>
        <v>8.6176784576000379E-2</v>
      </c>
      <c r="G310" s="17">
        <f t="shared" si="21"/>
        <v>18.901113667502113</v>
      </c>
      <c r="N310" t="str">
        <f t="shared" si="22"/>
        <v>5#15</v>
      </c>
      <c r="O310">
        <v>5</v>
      </c>
      <c r="P310">
        <v>15</v>
      </c>
      <c r="Q310">
        <v>11.604053283260848</v>
      </c>
      <c r="R310">
        <v>18.901113667502113</v>
      </c>
    </row>
    <row r="311" spans="1:18" x14ac:dyDescent="0.25">
      <c r="A311" s="70">
        <v>5</v>
      </c>
      <c r="B311" s="70">
        <v>16</v>
      </c>
      <c r="C311" s="71">
        <v>37.482115829558403</v>
      </c>
      <c r="D311" s="71">
        <v>0</v>
      </c>
      <c r="E311" s="53">
        <f t="shared" si="19"/>
        <v>11.930928023634394</v>
      </c>
      <c r="F311" s="47">
        <f t="shared" si="20"/>
        <v>8.3815776779397624E-2</v>
      </c>
      <c r="G311" s="17">
        <f t="shared" si="21"/>
        <v>19.215023661793698</v>
      </c>
      <c r="N311" t="str">
        <f t="shared" si="22"/>
        <v>5#16</v>
      </c>
      <c r="O311">
        <v>5</v>
      </c>
      <c r="P311">
        <v>16</v>
      </c>
      <c r="Q311">
        <v>11.930928023634394</v>
      </c>
      <c r="R311">
        <v>19.215023661793698</v>
      </c>
    </row>
    <row r="312" spans="1:18" x14ac:dyDescent="0.25">
      <c r="A312" s="70">
        <v>5</v>
      </c>
      <c r="B312" s="70">
        <v>17</v>
      </c>
      <c r="C312" s="71">
        <v>33.374486697551994</v>
      </c>
      <c r="D312" s="71">
        <v>0</v>
      </c>
      <c r="E312" s="53">
        <f t="shared" si="19"/>
        <v>10.623429062140211</v>
      </c>
      <c r="F312" s="47">
        <f t="shared" si="20"/>
        <v>9.4131564690708117E-2</v>
      </c>
      <c r="G312" s="17">
        <f t="shared" si="21"/>
        <v>17.880740542669333</v>
      </c>
      <c r="N312" t="str">
        <f t="shared" si="22"/>
        <v>5#17</v>
      </c>
      <c r="O312">
        <v>5</v>
      </c>
      <c r="P312">
        <v>17</v>
      </c>
      <c r="Q312">
        <v>10.623429062140211</v>
      </c>
      <c r="R312">
        <v>17.880740542669333</v>
      </c>
    </row>
    <row r="313" spans="1:18" x14ac:dyDescent="0.25">
      <c r="A313" s="70">
        <v>5</v>
      </c>
      <c r="B313" s="70">
        <v>18</v>
      </c>
      <c r="C313" s="71">
        <v>35.120229078654717</v>
      </c>
      <c r="D313" s="71">
        <v>0</v>
      </c>
      <c r="E313" s="53">
        <f t="shared" si="19"/>
        <v>11.179116120775239</v>
      </c>
      <c r="F313" s="47">
        <f t="shared" si="20"/>
        <v>8.9452510305497474E-2</v>
      </c>
      <c r="G313" s="17">
        <f t="shared" si="21"/>
        <v>18.474061893599433</v>
      </c>
      <c r="N313" t="str">
        <f t="shared" si="22"/>
        <v>5#18</v>
      </c>
      <c r="O313">
        <v>5</v>
      </c>
      <c r="P313">
        <v>18</v>
      </c>
      <c r="Q313">
        <v>11.179116120775239</v>
      </c>
      <c r="R313">
        <v>18.474061893599433</v>
      </c>
    </row>
    <row r="314" spans="1:18" x14ac:dyDescent="0.25">
      <c r="A314" s="70">
        <v>5</v>
      </c>
      <c r="B314" s="70">
        <v>19</v>
      </c>
      <c r="C314" s="71">
        <v>31.320672131548804</v>
      </c>
      <c r="D314" s="71">
        <v>0</v>
      </c>
      <c r="E314" s="53">
        <f t="shared" si="19"/>
        <v>9.9696795813931249</v>
      </c>
      <c r="F314" s="47">
        <f t="shared" si="20"/>
        <v>0.10030412630977091</v>
      </c>
      <c r="G314" s="17">
        <f t="shared" si="21"/>
        <v>17.127086318176378</v>
      </c>
      <c r="N314" t="str">
        <f t="shared" si="22"/>
        <v>5#19</v>
      </c>
      <c r="O314">
        <v>5</v>
      </c>
      <c r="P314">
        <v>19</v>
      </c>
      <c r="Q314">
        <v>9.9696795813931249</v>
      </c>
      <c r="R314">
        <v>17.127086318176378</v>
      </c>
    </row>
    <row r="315" spans="1:18" x14ac:dyDescent="0.25">
      <c r="A315" s="70">
        <v>5</v>
      </c>
      <c r="B315" s="70">
        <v>20</v>
      </c>
      <c r="C315" s="71">
        <v>33.682558882452483</v>
      </c>
      <c r="D315" s="71">
        <v>0</v>
      </c>
      <c r="E315" s="53">
        <f t="shared" si="19"/>
        <v>10.721491484252278</v>
      </c>
      <c r="F315" s="47">
        <f t="shared" si="20"/>
        <v>9.3270605257561381E-2</v>
      </c>
      <c r="G315" s="17">
        <f t="shared" si="21"/>
        <v>17.988464373944684</v>
      </c>
      <c r="N315" t="str">
        <f t="shared" si="22"/>
        <v>5#20</v>
      </c>
      <c r="O315">
        <v>5</v>
      </c>
      <c r="P315">
        <v>20</v>
      </c>
      <c r="Q315">
        <v>10.721491484252278</v>
      </c>
      <c r="R315">
        <v>17.988464373944684</v>
      </c>
    </row>
    <row r="316" spans="1:18" x14ac:dyDescent="0.25">
      <c r="A316" s="70">
        <v>5</v>
      </c>
      <c r="B316" s="70">
        <v>21</v>
      </c>
      <c r="C316" s="71">
        <v>32.861033056051205</v>
      </c>
      <c r="D316" s="71">
        <v>0</v>
      </c>
      <c r="E316" s="53">
        <f t="shared" si="19"/>
        <v>10.459991691953443</v>
      </c>
      <c r="F316" s="47">
        <f t="shared" si="20"/>
        <v>9.5602370389000407E-2</v>
      </c>
      <c r="G316" s="17">
        <f t="shared" si="21"/>
        <v>17.698202582009213</v>
      </c>
      <c r="N316" t="str">
        <f t="shared" si="22"/>
        <v>5#21</v>
      </c>
      <c r="O316">
        <v>5</v>
      </c>
      <c r="P316">
        <v>21</v>
      </c>
      <c r="Q316">
        <v>10.459991691953443</v>
      </c>
      <c r="R316">
        <v>17.698202582009213</v>
      </c>
    </row>
    <row r="317" spans="1:18" x14ac:dyDescent="0.25">
      <c r="A317" s="70">
        <v>5</v>
      </c>
      <c r="B317" s="70">
        <v>22</v>
      </c>
      <c r="C317" s="71">
        <v>33.682558882452483</v>
      </c>
      <c r="D317" s="71">
        <v>0</v>
      </c>
      <c r="E317" s="53">
        <f t="shared" si="19"/>
        <v>10.721491484252278</v>
      </c>
      <c r="F317" s="47">
        <f t="shared" si="20"/>
        <v>9.3270605257561381E-2</v>
      </c>
      <c r="G317" s="17">
        <f t="shared" si="21"/>
        <v>17.988464373944684</v>
      </c>
      <c r="N317" t="str">
        <f t="shared" si="22"/>
        <v>5#22</v>
      </c>
      <c r="O317">
        <v>5</v>
      </c>
      <c r="P317">
        <v>22</v>
      </c>
      <c r="Q317">
        <v>10.721491484252278</v>
      </c>
      <c r="R317">
        <v>17.988464373944684</v>
      </c>
    </row>
    <row r="318" spans="1:18" x14ac:dyDescent="0.25">
      <c r="A318" s="70">
        <v>5</v>
      </c>
      <c r="B318" s="70">
        <v>23</v>
      </c>
      <c r="C318" s="71">
        <v>27.726496641043198</v>
      </c>
      <c r="D318" s="71">
        <v>0</v>
      </c>
      <c r="E318" s="53">
        <f t="shared" si="19"/>
        <v>8.8256179900857159</v>
      </c>
      <c r="F318" s="47">
        <f t="shared" si="20"/>
        <v>0.11330651305363013</v>
      </c>
      <c r="G318" s="17">
        <f t="shared" si="21"/>
        <v>15.641847176655061</v>
      </c>
      <c r="N318" t="str">
        <f t="shared" si="22"/>
        <v>5#23</v>
      </c>
      <c r="O318">
        <v>5</v>
      </c>
      <c r="P318">
        <v>23</v>
      </c>
      <c r="Q318">
        <v>8.8256179900857159</v>
      </c>
      <c r="R318">
        <v>15.641847176655061</v>
      </c>
    </row>
    <row r="319" spans="1:18" x14ac:dyDescent="0.25">
      <c r="A319" s="70">
        <v>5</v>
      </c>
      <c r="B319" s="70">
        <v>24</v>
      </c>
      <c r="C319" s="71">
        <v>35.428301263555198</v>
      </c>
      <c r="D319" s="71">
        <v>0</v>
      </c>
      <c r="E319" s="53">
        <f t="shared" si="19"/>
        <v>11.277178542887302</v>
      </c>
      <c r="F319" s="47">
        <f t="shared" si="20"/>
        <v>8.8674662389797501E-2</v>
      </c>
      <c r="G319" s="17">
        <f t="shared" si="21"/>
        <v>18.574587027264144</v>
      </c>
      <c r="N319" t="str">
        <f t="shared" si="22"/>
        <v>5#24</v>
      </c>
      <c r="O319">
        <v>5</v>
      </c>
      <c r="P319">
        <v>24</v>
      </c>
      <c r="Q319">
        <v>11.277178542887302</v>
      </c>
      <c r="R319">
        <v>18.574587027264144</v>
      </c>
    </row>
    <row r="320" spans="1:18" x14ac:dyDescent="0.25">
      <c r="A320" s="70">
        <v>5</v>
      </c>
      <c r="B320" s="70">
        <v>25</v>
      </c>
      <c r="C320" s="71">
        <v>40.562837678563213</v>
      </c>
      <c r="D320" s="71">
        <v>0</v>
      </c>
      <c r="E320" s="53">
        <f t="shared" si="19"/>
        <v>12.911552244755033</v>
      </c>
      <c r="F320" s="47">
        <f t="shared" si="20"/>
        <v>7.7450021580962342E-2</v>
      </c>
      <c r="G320" s="17">
        <f t="shared" si="21"/>
        <v>20.087610951450991</v>
      </c>
      <c r="N320" t="str">
        <f t="shared" si="22"/>
        <v>5#25</v>
      </c>
      <c r="O320">
        <v>5</v>
      </c>
      <c r="P320">
        <v>25</v>
      </c>
      <c r="Q320">
        <v>12.911552244755033</v>
      </c>
      <c r="R320">
        <v>20.087610951450991</v>
      </c>
    </row>
    <row r="321" spans="1:18" x14ac:dyDescent="0.25">
      <c r="A321" s="70">
        <v>5</v>
      </c>
      <c r="B321" s="70">
        <v>26</v>
      </c>
      <c r="C321" s="71">
        <v>34.401393980553607</v>
      </c>
      <c r="D321" s="71">
        <v>0</v>
      </c>
      <c r="E321" s="53">
        <f t="shared" si="19"/>
        <v>10.95030380251376</v>
      </c>
      <c r="F321" s="47">
        <f t="shared" si="20"/>
        <v>9.1321667237254114E-2</v>
      </c>
      <c r="G321" s="17">
        <f t="shared" si="21"/>
        <v>18.234720262717115</v>
      </c>
      <c r="N321" t="str">
        <f t="shared" si="22"/>
        <v>5#26</v>
      </c>
      <c r="O321">
        <v>5</v>
      </c>
      <c r="P321">
        <v>26</v>
      </c>
      <c r="Q321">
        <v>10.95030380251376</v>
      </c>
      <c r="R321">
        <v>18.234720262717115</v>
      </c>
    </row>
    <row r="322" spans="1:18" x14ac:dyDescent="0.25">
      <c r="A322" s="70">
        <v>5</v>
      </c>
      <c r="B322" s="70">
        <v>27</v>
      </c>
      <c r="C322" s="71">
        <v>43.540868799267834</v>
      </c>
      <c r="D322" s="71">
        <v>0</v>
      </c>
      <c r="E322" s="53">
        <f t="shared" si="19"/>
        <v>13.859488991838306</v>
      </c>
      <c r="F322" s="47">
        <f t="shared" si="20"/>
        <v>7.2152732369056935E-2</v>
      </c>
      <c r="G322" s="17">
        <f t="shared" si="21"/>
        <v>20.843869628786781</v>
      </c>
      <c r="N322" t="str">
        <f t="shared" si="22"/>
        <v>5#27</v>
      </c>
      <c r="O322">
        <v>5</v>
      </c>
      <c r="P322">
        <v>27</v>
      </c>
      <c r="Q322">
        <v>13.859488991838306</v>
      </c>
      <c r="R322">
        <v>20.843869628786781</v>
      </c>
    </row>
    <row r="323" spans="1:18" x14ac:dyDescent="0.25">
      <c r="A323" s="70">
        <v>5</v>
      </c>
      <c r="B323" s="70">
        <v>29</v>
      </c>
      <c r="C323" s="71">
        <v>42.103198603065593</v>
      </c>
      <c r="D323" s="71">
        <v>0</v>
      </c>
      <c r="E323" s="53">
        <f t="shared" ref="E323:E386" si="23">C323/PI()</f>
        <v>13.401864355315343</v>
      </c>
      <c r="F323" s="47">
        <f t="shared" ref="F323:F386" si="24">1/E323</f>
        <v>7.4616484206049119E-2</v>
      </c>
      <c r="G323" s="17">
        <f t="shared" ref="G323:G386" si="25">IF(D323=0,EXP($K$2+$K$3*F323)*$K$4,D323)</f>
        <v>20.488658230033334</v>
      </c>
      <c r="N323" t="str">
        <f t="shared" ref="N323:N386" si="26">CONCATENATE(O323,"#",P323)</f>
        <v>5#29</v>
      </c>
      <c r="O323">
        <v>5</v>
      </c>
      <c r="P323">
        <v>29</v>
      </c>
      <c r="Q323">
        <v>13.401864355315343</v>
      </c>
      <c r="R323">
        <v>20.488658230033334</v>
      </c>
    </row>
    <row r="324" spans="1:18" x14ac:dyDescent="0.25">
      <c r="A324" s="70">
        <v>5</v>
      </c>
      <c r="B324" s="70">
        <v>30</v>
      </c>
      <c r="C324" s="71">
        <v>32.861033056051205</v>
      </c>
      <c r="D324" s="71">
        <v>0</v>
      </c>
      <c r="E324" s="53">
        <f t="shared" si="23"/>
        <v>10.459991691953443</v>
      </c>
      <c r="F324" s="47">
        <f t="shared" si="24"/>
        <v>9.5602370389000407E-2</v>
      </c>
      <c r="G324" s="17">
        <f t="shared" si="25"/>
        <v>17.698202582009213</v>
      </c>
      <c r="N324" t="str">
        <f t="shared" si="26"/>
        <v>5#30</v>
      </c>
      <c r="O324">
        <v>5</v>
      </c>
      <c r="P324">
        <v>30</v>
      </c>
      <c r="Q324">
        <v>10.459991691953443</v>
      </c>
      <c r="R324">
        <v>17.698202582009213</v>
      </c>
    </row>
    <row r="325" spans="1:18" x14ac:dyDescent="0.25">
      <c r="A325" s="70">
        <v>5</v>
      </c>
      <c r="B325" s="70">
        <v>31</v>
      </c>
      <c r="C325" s="71">
        <v>38.509023112559994</v>
      </c>
      <c r="D325" s="71">
        <v>0</v>
      </c>
      <c r="E325" s="53">
        <f t="shared" si="23"/>
        <v>12.257802764007936</v>
      </c>
      <c r="F325" s="47">
        <f t="shared" si="24"/>
        <v>8.1580689398613709E-2</v>
      </c>
      <c r="G325" s="17">
        <f t="shared" si="25"/>
        <v>19.5169941405718</v>
      </c>
      <c r="N325" t="str">
        <f t="shared" si="26"/>
        <v>5#31</v>
      </c>
      <c r="O325">
        <v>5</v>
      </c>
      <c r="P325">
        <v>31</v>
      </c>
      <c r="Q325">
        <v>12.257802764007936</v>
      </c>
      <c r="R325">
        <v>19.5169941405718</v>
      </c>
    </row>
    <row r="326" spans="1:18" x14ac:dyDescent="0.25">
      <c r="A326" s="70">
        <v>5</v>
      </c>
      <c r="B326" s="70">
        <v>32</v>
      </c>
      <c r="C326" s="71">
        <v>28.7534039240448</v>
      </c>
      <c r="D326" s="71">
        <v>0</v>
      </c>
      <c r="E326" s="53">
        <f t="shared" si="23"/>
        <v>9.1524927304592616</v>
      </c>
      <c r="F326" s="47">
        <f t="shared" si="24"/>
        <v>0.10925985187314333</v>
      </c>
      <c r="G326" s="17">
        <f t="shared" si="25"/>
        <v>16.089734088626493</v>
      </c>
      <c r="N326" t="str">
        <f t="shared" si="26"/>
        <v>5#32</v>
      </c>
      <c r="O326">
        <v>5</v>
      </c>
      <c r="P326">
        <v>32</v>
      </c>
      <c r="Q326">
        <v>9.1524927304592616</v>
      </c>
      <c r="R326">
        <v>16.089734088626493</v>
      </c>
    </row>
    <row r="327" spans="1:18" x14ac:dyDescent="0.25">
      <c r="A327" s="70">
        <v>5</v>
      </c>
      <c r="B327" s="70">
        <v>33</v>
      </c>
      <c r="C327" s="71">
        <v>30.807218490048001</v>
      </c>
      <c r="D327" s="71">
        <v>0</v>
      </c>
      <c r="E327" s="53">
        <f t="shared" si="23"/>
        <v>9.8062422112063512</v>
      </c>
      <c r="F327" s="47">
        <f t="shared" si="24"/>
        <v>0.1019758617482671</v>
      </c>
      <c r="G327" s="17">
        <f t="shared" si="25"/>
        <v>16.928495307565136</v>
      </c>
      <c r="N327" t="str">
        <f t="shared" si="26"/>
        <v>5#33</v>
      </c>
      <c r="O327">
        <v>5</v>
      </c>
      <c r="P327">
        <v>33</v>
      </c>
      <c r="Q327">
        <v>9.8062422112063512</v>
      </c>
      <c r="R327">
        <v>16.928495307565136</v>
      </c>
    </row>
    <row r="328" spans="1:18" x14ac:dyDescent="0.25">
      <c r="A328" s="70">
        <v>5</v>
      </c>
      <c r="B328" s="70">
        <v>34</v>
      </c>
      <c r="C328" s="71">
        <v>37.482115829558403</v>
      </c>
      <c r="D328" s="71">
        <v>0</v>
      </c>
      <c r="E328" s="53">
        <f t="shared" si="23"/>
        <v>11.930928023634394</v>
      </c>
      <c r="F328" s="47">
        <f t="shared" si="24"/>
        <v>8.3815776779397624E-2</v>
      </c>
      <c r="G328" s="17">
        <f t="shared" si="25"/>
        <v>19.215023661793698</v>
      </c>
      <c r="N328" t="str">
        <f t="shared" si="26"/>
        <v>5#34</v>
      </c>
      <c r="O328">
        <v>5</v>
      </c>
      <c r="P328">
        <v>34</v>
      </c>
      <c r="Q328">
        <v>11.930928023634394</v>
      </c>
      <c r="R328">
        <v>19.215023661793698</v>
      </c>
    </row>
    <row r="329" spans="1:18" x14ac:dyDescent="0.25">
      <c r="A329" s="70">
        <v>5</v>
      </c>
      <c r="B329" s="70">
        <v>35</v>
      </c>
      <c r="C329" s="71">
        <v>33.271795969251841</v>
      </c>
      <c r="D329" s="71">
        <v>0</v>
      </c>
      <c r="E329" s="53">
        <f t="shared" si="23"/>
        <v>10.590741588102858</v>
      </c>
      <c r="F329" s="47">
        <f t="shared" si="24"/>
        <v>9.4422094211358443E-2</v>
      </c>
      <c r="G329" s="17">
        <f t="shared" si="25"/>
        <v>17.844535058090997</v>
      </c>
      <c r="N329" t="str">
        <f t="shared" si="26"/>
        <v>5#35</v>
      </c>
      <c r="O329">
        <v>5</v>
      </c>
      <c r="P329">
        <v>35</v>
      </c>
      <c r="Q329">
        <v>10.590741588102858</v>
      </c>
      <c r="R329">
        <v>17.844535058090997</v>
      </c>
    </row>
    <row r="330" spans="1:18" x14ac:dyDescent="0.25">
      <c r="A330" s="70">
        <v>5</v>
      </c>
      <c r="B330" s="70">
        <v>36</v>
      </c>
      <c r="C330" s="71">
        <v>31.834125773049603</v>
      </c>
      <c r="D330" s="71">
        <v>0</v>
      </c>
      <c r="E330" s="53">
        <f t="shared" si="23"/>
        <v>10.133116951579897</v>
      </c>
      <c r="F330" s="47">
        <f t="shared" si="24"/>
        <v>9.8686317820903646E-2</v>
      </c>
      <c r="G330" s="17">
        <f t="shared" si="25"/>
        <v>17.321489077056469</v>
      </c>
      <c r="N330" t="str">
        <f t="shared" si="26"/>
        <v>5#36</v>
      </c>
      <c r="O330">
        <v>5</v>
      </c>
      <c r="P330">
        <v>36</v>
      </c>
      <c r="Q330">
        <v>10.133116951579897</v>
      </c>
      <c r="R330">
        <v>17.321489077056469</v>
      </c>
    </row>
    <row r="331" spans="1:18" x14ac:dyDescent="0.25">
      <c r="A331" s="70">
        <v>5</v>
      </c>
      <c r="B331" s="70">
        <v>37</v>
      </c>
      <c r="C331" s="71">
        <v>31.320672131548804</v>
      </c>
      <c r="D331" s="71">
        <v>0</v>
      </c>
      <c r="E331" s="53">
        <f t="shared" si="23"/>
        <v>9.9696795813931249</v>
      </c>
      <c r="F331" s="47">
        <f t="shared" si="24"/>
        <v>0.10030412630977091</v>
      </c>
      <c r="G331" s="17">
        <f t="shared" si="25"/>
        <v>17.127086318176378</v>
      </c>
      <c r="N331" t="str">
        <f t="shared" si="26"/>
        <v>5#37</v>
      </c>
      <c r="O331">
        <v>5</v>
      </c>
      <c r="P331">
        <v>37</v>
      </c>
      <c r="Q331">
        <v>9.9696795813931249</v>
      </c>
      <c r="R331">
        <v>17.127086318176378</v>
      </c>
    </row>
    <row r="332" spans="1:18" x14ac:dyDescent="0.25">
      <c r="A332" s="70">
        <v>5</v>
      </c>
      <c r="B332" s="70">
        <v>38</v>
      </c>
      <c r="C332" s="71">
        <v>34.709466165454074</v>
      </c>
      <c r="D332" s="71">
        <v>0</v>
      </c>
      <c r="E332" s="53">
        <f t="shared" si="23"/>
        <v>11.04836622462582</v>
      </c>
      <c r="F332" s="47">
        <f t="shared" si="24"/>
        <v>9.051111989491166E-2</v>
      </c>
      <c r="G332" s="17">
        <f t="shared" si="25"/>
        <v>18.338126002769261</v>
      </c>
      <c r="N332" t="str">
        <f t="shared" si="26"/>
        <v>5#38</v>
      </c>
      <c r="O332">
        <v>5</v>
      </c>
      <c r="P332">
        <v>38</v>
      </c>
      <c r="Q332">
        <v>11.04836622462582</v>
      </c>
      <c r="R332">
        <v>18.338126002769261</v>
      </c>
    </row>
    <row r="333" spans="1:18" x14ac:dyDescent="0.25">
      <c r="A333" s="70">
        <v>5</v>
      </c>
      <c r="B333" s="70">
        <v>39</v>
      </c>
      <c r="C333" s="71">
        <v>35.941754905056001</v>
      </c>
      <c r="D333" s="71">
        <v>0</v>
      </c>
      <c r="E333" s="53">
        <f t="shared" si="23"/>
        <v>11.440615913074076</v>
      </c>
      <c r="F333" s="47">
        <f t="shared" si="24"/>
        <v>8.7407881498514667E-2</v>
      </c>
      <c r="G333" s="17">
        <f t="shared" si="25"/>
        <v>18.739471524151377</v>
      </c>
      <c r="N333" t="str">
        <f t="shared" si="26"/>
        <v>5#39</v>
      </c>
      <c r="O333">
        <v>5</v>
      </c>
      <c r="P333">
        <v>39</v>
      </c>
      <c r="Q333">
        <v>11.440615913074076</v>
      </c>
      <c r="R333">
        <v>18.739471524151377</v>
      </c>
    </row>
    <row r="334" spans="1:18" x14ac:dyDescent="0.25">
      <c r="A334" s="70">
        <v>5</v>
      </c>
      <c r="B334" s="70">
        <v>40</v>
      </c>
      <c r="C334" s="71">
        <v>30.088383391946881</v>
      </c>
      <c r="D334" s="71">
        <v>0</v>
      </c>
      <c r="E334" s="53">
        <f t="shared" si="23"/>
        <v>9.5774298929448687</v>
      </c>
      <c r="F334" s="47">
        <f t="shared" si="24"/>
        <v>0.10441214513474449</v>
      </c>
      <c r="G334" s="17">
        <f t="shared" si="25"/>
        <v>16.64319697064219</v>
      </c>
      <c r="N334" t="str">
        <f t="shared" si="26"/>
        <v>5#40</v>
      </c>
      <c r="O334">
        <v>5</v>
      </c>
      <c r="P334">
        <v>40</v>
      </c>
      <c r="Q334">
        <v>9.5774298929448687</v>
      </c>
      <c r="R334">
        <v>16.64319697064219</v>
      </c>
    </row>
    <row r="335" spans="1:18" x14ac:dyDescent="0.25">
      <c r="A335" s="70">
        <v>5</v>
      </c>
      <c r="B335" s="70">
        <v>41</v>
      </c>
      <c r="C335" s="71">
        <v>31.834125773049603</v>
      </c>
      <c r="D335" s="71">
        <v>0</v>
      </c>
      <c r="E335" s="53">
        <f t="shared" si="23"/>
        <v>10.133116951579897</v>
      </c>
      <c r="F335" s="47">
        <f t="shared" si="24"/>
        <v>9.8686317820903646E-2</v>
      </c>
      <c r="G335" s="17">
        <f t="shared" si="25"/>
        <v>17.321489077056469</v>
      </c>
      <c r="N335" t="str">
        <f t="shared" si="26"/>
        <v>5#41</v>
      </c>
      <c r="O335">
        <v>5</v>
      </c>
      <c r="P335">
        <v>41</v>
      </c>
      <c r="Q335">
        <v>10.133116951579897</v>
      </c>
      <c r="R335">
        <v>17.321489077056469</v>
      </c>
    </row>
    <row r="336" spans="1:18" x14ac:dyDescent="0.25">
      <c r="A336" s="70">
        <v>5</v>
      </c>
      <c r="B336" s="70">
        <v>42</v>
      </c>
      <c r="C336" s="71">
        <v>41.28167277666433</v>
      </c>
      <c r="D336" s="71">
        <v>0</v>
      </c>
      <c r="E336" s="53">
        <f t="shared" si="23"/>
        <v>13.140364563016513</v>
      </c>
      <c r="F336" s="47">
        <f t="shared" si="24"/>
        <v>7.6101389364378422E-2</v>
      </c>
      <c r="G336" s="17">
        <f t="shared" si="25"/>
        <v>20.277502291495065</v>
      </c>
      <c r="N336" t="str">
        <f t="shared" si="26"/>
        <v>5#42</v>
      </c>
      <c r="O336">
        <v>5</v>
      </c>
      <c r="P336">
        <v>42</v>
      </c>
      <c r="Q336">
        <v>13.140364563016513</v>
      </c>
      <c r="R336">
        <v>20.277502291495065</v>
      </c>
    </row>
    <row r="337" spans="1:18" x14ac:dyDescent="0.25">
      <c r="A337" s="70">
        <v>5</v>
      </c>
      <c r="B337" s="70">
        <v>43</v>
      </c>
      <c r="C337" s="71">
        <v>36.147136361656315</v>
      </c>
      <c r="D337" s="71">
        <v>0</v>
      </c>
      <c r="E337" s="53">
        <f t="shared" si="23"/>
        <v>11.505990861148783</v>
      </c>
      <c r="F337" s="47">
        <f t="shared" si="24"/>
        <v>8.6911245808182214E-2</v>
      </c>
      <c r="G337" s="17">
        <f t="shared" si="25"/>
        <v>18.804512418644421</v>
      </c>
      <c r="N337" t="str">
        <f t="shared" si="26"/>
        <v>5#43</v>
      </c>
      <c r="O337">
        <v>5</v>
      </c>
      <c r="P337">
        <v>43</v>
      </c>
      <c r="Q337">
        <v>11.505990861148783</v>
      </c>
      <c r="R337">
        <v>18.804512418644421</v>
      </c>
    </row>
    <row r="338" spans="1:18" x14ac:dyDescent="0.25">
      <c r="A338" s="70">
        <v>5</v>
      </c>
      <c r="B338" s="70">
        <v>45</v>
      </c>
      <c r="C338" s="71">
        <v>35.941754905056001</v>
      </c>
      <c r="D338" s="71">
        <v>0</v>
      </c>
      <c r="E338" s="53">
        <f t="shared" si="23"/>
        <v>11.440615913074076</v>
      </c>
      <c r="F338" s="47">
        <f t="shared" si="24"/>
        <v>8.7407881498514667E-2</v>
      </c>
      <c r="G338" s="17">
        <f t="shared" si="25"/>
        <v>18.739471524151377</v>
      </c>
      <c r="N338" t="str">
        <f t="shared" si="26"/>
        <v>5#45</v>
      </c>
      <c r="O338">
        <v>5</v>
      </c>
      <c r="P338">
        <v>45</v>
      </c>
      <c r="Q338">
        <v>11.440615913074076</v>
      </c>
      <c r="R338">
        <v>18.739471524151377</v>
      </c>
    </row>
    <row r="339" spans="1:18" x14ac:dyDescent="0.25">
      <c r="A339" s="70">
        <v>5</v>
      </c>
      <c r="B339" s="70">
        <v>45</v>
      </c>
      <c r="C339" s="71">
        <v>21.873125127934081</v>
      </c>
      <c r="D339" s="71">
        <v>0</v>
      </c>
      <c r="E339" s="53">
        <f t="shared" si="23"/>
        <v>6.9624319699565094</v>
      </c>
      <c r="F339" s="47">
        <f t="shared" si="24"/>
        <v>0.14362797429333396</v>
      </c>
      <c r="G339" s="17">
        <f t="shared" si="25"/>
        <v>12.659547149525514</v>
      </c>
      <c r="N339" t="str">
        <f t="shared" si="26"/>
        <v>5#45</v>
      </c>
      <c r="O339">
        <v>5</v>
      </c>
      <c r="P339">
        <v>45</v>
      </c>
      <c r="Q339">
        <v>6.9624319699565094</v>
      </c>
      <c r="R339">
        <v>12.659547149525514</v>
      </c>
    </row>
    <row r="340" spans="1:18" x14ac:dyDescent="0.25">
      <c r="A340" s="70">
        <v>5</v>
      </c>
      <c r="B340" s="70">
        <v>46</v>
      </c>
      <c r="C340" s="71">
        <v>39.022476754060804</v>
      </c>
      <c r="D340" s="71">
        <v>0</v>
      </c>
      <c r="E340" s="53">
        <f t="shared" si="23"/>
        <v>12.421240134194713</v>
      </c>
      <c r="F340" s="47">
        <f t="shared" si="24"/>
        <v>8.0507259274947701E-2</v>
      </c>
      <c r="G340" s="17">
        <f t="shared" si="25"/>
        <v>19.663701720065681</v>
      </c>
      <c r="N340" t="str">
        <f t="shared" si="26"/>
        <v>5#46</v>
      </c>
      <c r="O340">
        <v>5</v>
      </c>
      <c r="P340">
        <v>46</v>
      </c>
      <c r="Q340">
        <v>12.421240134194713</v>
      </c>
      <c r="R340">
        <v>19.663701720065681</v>
      </c>
    </row>
    <row r="341" spans="1:18" x14ac:dyDescent="0.25">
      <c r="A341" s="70">
        <v>5</v>
      </c>
      <c r="B341" s="70">
        <v>47</v>
      </c>
      <c r="C341" s="71">
        <v>36.9686621880576</v>
      </c>
      <c r="D341" s="71">
        <v>0</v>
      </c>
      <c r="E341" s="53">
        <f t="shared" si="23"/>
        <v>11.76749065344762</v>
      </c>
      <c r="F341" s="47">
        <f t="shared" si="24"/>
        <v>8.4979884790222601E-2</v>
      </c>
      <c r="G341" s="17">
        <f t="shared" si="25"/>
        <v>19.059602373443447</v>
      </c>
      <c r="N341" t="str">
        <f t="shared" si="26"/>
        <v>5#47</v>
      </c>
      <c r="O341">
        <v>5</v>
      </c>
      <c r="P341">
        <v>47</v>
      </c>
      <c r="Q341">
        <v>11.76749065344762</v>
      </c>
      <c r="R341">
        <v>19.059602373443447</v>
      </c>
    </row>
    <row r="342" spans="1:18" x14ac:dyDescent="0.25">
      <c r="A342" s="70">
        <v>5</v>
      </c>
      <c r="B342" s="70">
        <v>48</v>
      </c>
      <c r="C342" s="71">
        <v>37.482115829558403</v>
      </c>
      <c r="D342" s="71">
        <v>0</v>
      </c>
      <c r="E342" s="53">
        <f t="shared" si="23"/>
        <v>11.930928023634394</v>
      </c>
      <c r="F342" s="47">
        <f t="shared" si="24"/>
        <v>8.3815776779397624E-2</v>
      </c>
      <c r="G342" s="17">
        <f t="shared" si="25"/>
        <v>19.215023661793698</v>
      </c>
      <c r="N342" t="str">
        <f t="shared" si="26"/>
        <v>5#48</v>
      </c>
      <c r="O342">
        <v>5</v>
      </c>
      <c r="P342">
        <v>48</v>
      </c>
      <c r="Q342">
        <v>11.930928023634394</v>
      </c>
      <c r="R342">
        <v>19.215023661793698</v>
      </c>
    </row>
    <row r="343" spans="1:18" x14ac:dyDescent="0.25">
      <c r="A343" s="70">
        <v>5</v>
      </c>
      <c r="B343" s="70">
        <v>49</v>
      </c>
      <c r="C343" s="71">
        <v>27.007661542942085</v>
      </c>
      <c r="D343" s="71">
        <v>0</v>
      </c>
      <c r="E343" s="53">
        <f t="shared" si="23"/>
        <v>8.5968056718242352</v>
      </c>
      <c r="F343" s="47">
        <f t="shared" si="24"/>
        <v>0.11632227575847959</v>
      </c>
      <c r="G343" s="17">
        <f t="shared" si="25"/>
        <v>15.316188094445996</v>
      </c>
      <c r="N343" t="str">
        <f t="shared" si="26"/>
        <v>5#49</v>
      </c>
      <c r="O343">
        <v>5</v>
      </c>
      <c r="P343">
        <v>49</v>
      </c>
      <c r="Q343">
        <v>8.5968056718242352</v>
      </c>
      <c r="R343">
        <v>15.316188094445996</v>
      </c>
    </row>
    <row r="344" spans="1:18" x14ac:dyDescent="0.25">
      <c r="A344" s="70">
        <v>5</v>
      </c>
      <c r="B344" s="70">
        <v>50</v>
      </c>
      <c r="C344" s="71">
        <v>36.763280731457279</v>
      </c>
      <c r="D344" s="71">
        <v>0</v>
      </c>
      <c r="E344" s="53">
        <f t="shared" si="23"/>
        <v>11.702115705372911</v>
      </c>
      <c r="F344" s="47">
        <f t="shared" si="24"/>
        <v>8.5454632749944512E-2</v>
      </c>
      <c r="G344" s="17">
        <f t="shared" si="25"/>
        <v>18.996579734499452</v>
      </c>
      <c r="N344" t="str">
        <f t="shared" si="26"/>
        <v>5#50</v>
      </c>
      <c r="O344">
        <v>5</v>
      </c>
      <c r="P344">
        <v>50</v>
      </c>
      <c r="Q344">
        <v>11.702115705372911</v>
      </c>
      <c r="R344">
        <v>18.996579734499452</v>
      </c>
    </row>
    <row r="345" spans="1:18" x14ac:dyDescent="0.25">
      <c r="A345" s="70">
        <v>5</v>
      </c>
      <c r="B345" s="70">
        <v>51</v>
      </c>
      <c r="C345" s="71">
        <v>38.509023112559994</v>
      </c>
      <c r="D345" s="71">
        <v>0</v>
      </c>
      <c r="E345" s="53">
        <f t="shared" si="23"/>
        <v>12.257802764007936</v>
      </c>
      <c r="F345" s="47">
        <f t="shared" si="24"/>
        <v>8.1580689398613709E-2</v>
      </c>
      <c r="G345" s="17">
        <f t="shared" si="25"/>
        <v>19.5169941405718</v>
      </c>
      <c r="N345" t="str">
        <f t="shared" si="26"/>
        <v>5#51</v>
      </c>
      <c r="O345">
        <v>5</v>
      </c>
      <c r="P345">
        <v>51</v>
      </c>
      <c r="Q345">
        <v>12.257802764007936</v>
      </c>
      <c r="R345">
        <v>19.5169941405718</v>
      </c>
    </row>
    <row r="346" spans="1:18" x14ac:dyDescent="0.25">
      <c r="A346" s="70">
        <v>5</v>
      </c>
      <c r="B346" s="70">
        <v>52</v>
      </c>
      <c r="C346" s="71">
        <v>40.665528406863359</v>
      </c>
      <c r="D346" s="71">
        <v>0</v>
      </c>
      <c r="E346" s="53">
        <f t="shared" si="23"/>
        <v>12.944239718792383</v>
      </c>
      <c r="F346" s="47">
        <f t="shared" si="24"/>
        <v>7.7254440718384179E-2</v>
      </c>
      <c r="G346" s="17">
        <f t="shared" si="25"/>
        <v>20.115038666224358</v>
      </c>
      <c r="N346" t="str">
        <f t="shared" si="26"/>
        <v>5#52</v>
      </c>
      <c r="O346">
        <v>5</v>
      </c>
      <c r="P346">
        <v>52</v>
      </c>
      <c r="Q346">
        <v>12.944239718792383</v>
      </c>
      <c r="R346">
        <v>20.115038666224358</v>
      </c>
    </row>
    <row r="347" spans="1:18" x14ac:dyDescent="0.25">
      <c r="A347" s="70">
        <v>5</v>
      </c>
      <c r="B347" s="70">
        <v>53</v>
      </c>
      <c r="C347" s="71">
        <v>39.022476754060804</v>
      </c>
      <c r="D347" s="71">
        <v>0</v>
      </c>
      <c r="E347" s="53">
        <f t="shared" si="23"/>
        <v>12.421240134194713</v>
      </c>
      <c r="F347" s="47">
        <f t="shared" si="24"/>
        <v>8.0507259274947701E-2</v>
      </c>
      <c r="G347" s="17">
        <f t="shared" si="25"/>
        <v>19.663701720065681</v>
      </c>
      <c r="N347" t="str">
        <f t="shared" si="26"/>
        <v>5#53</v>
      </c>
      <c r="O347">
        <v>5</v>
      </c>
      <c r="P347">
        <v>53</v>
      </c>
      <c r="Q347">
        <v>12.421240134194713</v>
      </c>
      <c r="R347">
        <v>19.663701720065681</v>
      </c>
    </row>
    <row r="348" spans="1:18" x14ac:dyDescent="0.25">
      <c r="A348" s="70">
        <v>5</v>
      </c>
      <c r="B348" s="70">
        <v>54</v>
      </c>
      <c r="C348" s="71">
        <v>38.30364165595968</v>
      </c>
      <c r="D348" s="71">
        <v>0</v>
      </c>
      <c r="E348" s="53">
        <f t="shared" si="23"/>
        <v>12.192427815933229</v>
      </c>
      <c r="F348" s="47">
        <f t="shared" si="24"/>
        <v>8.2018119368579445E-2</v>
      </c>
      <c r="G348" s="17">
        <f t="shared" si="25"/>
        <v>19.457524185252229</v>
      </c>
      <c r="N348" t="str">
        <f t="shared" si="26"/>
        <v>5#54</v>
      </c>
      <c r="O348">
        <v>5</v>
      </c>
      <c r="P348">
        <v>54</v>
      </c>
      <c r="Q348">
        <v>12.192427815933229</v>
      </c>
      <c r="R348">
        <v>19.457524185252229</v>
      </c>
    </row>
    <row r="349" spans="1:18" x14ac:dyDescent="0.25">
      <c r="A349" s="70">
        <v>5</v>
      </c>
      <c r="B349" s="70">
        <v>55</v>
      </c>
      <c r="C349" s="71">
        <v>40.049384037062396</v>
      </c>
      <c r="D349" s="71">
        <v>0</v>
      </c>
      <c r="E349" s="53">
        <f t="shared" si="23"/>
        <v>12.748114874568255</v>
      </c>
      <c r="F349" s="47">
        <f t="shared" si="24"/>
        <v>7.844297057559009E-2</v>
      </c>
      <c r="G349" s="17">
        <f t="shared" si="25"/>
        <v>19.948938401614004</v>
      </c>
      <c r="N349" t="str">
        <f t="shared" si="26"/>
        <v>5#55</v>
      </c>
      <c r="O349">
        <v>5</v>
      </c>
      <c r="P349">
        <v>55</v>
      </c>
      <c r="Q349">
        <v>12.748114874568255</v>
      </c>
      <c r="R349">
        <v>19.948938401614004</v>
      </c>
    </row>
    <row r="350" spans="1:18" x14ac:dyDescent="0.25">
      <c r="A350" s="70">
        <v>5</v>
      </c>
      <c r="B350" s="70">
        <v>56</v>
      </c>
      <c r="C350" s="71">
        <v>45.183920452070403</v>
      </c>
      <c r="D350" s="71">
        <v>19.791449999999998</v>
      </c>
      <c r="E350" s="53">
        <f t="shared" si="23"/>
        <v>14.382488576435982</v>
      </c>
      <c r="F350" s="47">
        <f t="shared" si="24"/>
        <v>6.9528996646545757E-2</v>
      </c>
      <c r="G350" s="17">
        <f t="shared" si="25"/>
        <v>19.791449999999998</v>
      </c>
      <c r="N350" t="str">
        <f t="shared" si="26"/>
        <v>5#56</v>
      </c>
      <c r="O350">
        <v>5</v>
      </c>
      <c r="P350">
        <v>56</v>
      </c>
      <c r="Q350">
        <v>14.382488576435982</v>
      </c>
      <c r="R350">
        <v>19.791449999999998</v>
      </c>
    </row>
    <row r="351" spans="1:18" x14ac:dyDescent="0.25">
      <c r="A351" s="70">
        <v>5</v>
      </c>
      <c r="B351" s="70">
        <v>57</v>
      </c>
      <c r="C351" s="71">
        <v>37.379425101258235</v>
      </c>
      <c r="D351" s="71">
        <v>0</v>
      </c>
      <c r="E351" s="53">
        <f t="shared" si="23"/>
        <v>11.898240549597038</v>
      </c>
      <c r="F351" s="47">
        <f t="shared" si="24"/>
        <v>8.4046039902417963E-2</v>
      </c>
      <c r="G351" s="17">
        <f t="shared" si="25"/>
        <v>19.184180763513247</v>
      </c>
      <c r="N351" t="str">
        <f t="shared" si="26"/>
        <v>5#57</v>
      </c>
      <c r="O351">
        <v>5</v>
      </c>
      <c r="P351">
        <v>57</v>
      </c>
      <c r="Q351">
        <v>11.898240549597038</v>
      </c>
      <c r="R351">
        <v>19.184180763513247</v>
      </c>
    </row>
    <row r="352" spans="1:18" x14ac:dyDescent="0.25">
      <c r="A352" s="70">
        <v>5</v>
      </c>
      <c r="B352" s="70">
        <v>58</v>
      </c>
      <c r="C352" s="71">
        <v>39.022476754060804</v>
      </c>
      <c r="D352" s="71">
        <v>0</v>
      </c>
      <c r="E352" s="53">
        <f t="shared" si="23"/>
        <v>12.421240134194713</v>
      </c>
      <c r="F352" s="47">
        <f t="shared" si="24"/>
        <v>8.0507259274947701E-2</v>
      </c>
      <c r="G352" s="17">
        <f t="shared" si="25"/>
        <v>19.663701720065681</v>
      </c>
      <c r="N352" t="str">
        <f t="shared" si="26"/>
        <v>5#58</v>
      </c>
      <c r="O352">
        <v>5</v>
      </c>
      <c r="P352">
        <v>58</v>
      </c>
      <c r="Q352">
        <v>12.421240134194713</v>
      </c>
      <c r="R352">
        <v>19.663701720065681</v>
      </c>
    </row>
    <row r="353" spans="1:18" x14ac:dyDescent="0.25">
      <c r="A353" s="70">
        <v>5</v>
      </c>
      <c r="B353" s="70">
        <v>58</v>
      </c>
      <c r="C353" s="71">
        <v>18.4843310940288</v>
      </c>
      <c r="D353" s="71">
        <v>0</v>
      </c>
      <c r="E353" s="53">
        <f t="shared" si="23"/>
        <v>5.88374532672381</v>
      </c>
      <c r="F353" s="47">
        <f t="shared" si="24"/>
        <v>0.1699597695804452</v>
      </c>
      <c r="G353" s="17">
        <f t="shared" si="25"/>
        <v>10.535046170764256</v>
      </c>
      <c r="N353" t="str">
        <f t="shared" si="26"/>
        <v>5#58</v>
      </c>
      <c r="O353">
        <v>5</v>
      </c>
      <c r="P353">
        <v>58</v>
      </c>
      <c r="Q353">
        <v>5.88374532672381</v>
      </c>
      <c r="R353">
        <v>10.535046170764256</v>
      </c>
    </row>
    <row r="354" spans="1:18" x14ac:dyDescent="0.25">
      <c r="A354" s="70">
        <v>5</v>
      </c>
      <c r="B354" s="70">
        <v>59</v>
      </c>
      <c r="C354" s="71">
        <v>33.374486697551994</v>
      </c>
      <c r="D354" s="71">
        <v>0</v>
      </c>
      <c r="E354" s="53">
        <f t="shared" si="23"/>
        <v>10.623429062140211</v>
      </c>
      <c r="F354" s="47">
        <f t="shared" si="24"/>
        <v>9.4131564690708117E-2</v>
      </c>
      <c r="G354" s="17">
        <f t="shared" si="25"/>
        <v>17.880740542669333</v>
      </c>
      <c r="N354" t="str">
        <f t="shared" si="26"/>
        <v>5#59</v>
      </c>
      <c r="O354">
        <v>5</v>
      </c>
      <c r="P354">
        <v>59</v>
      </c>
      <c r="Q354">
        <v>10.623429062140211</v>
      </c>
      <c r="R354">
        <v>17.880740542669333</v>
      </c>
    </row>
    <row r="355" spans="1:18" x14ac:dyDescent="0.25">
      <c r="A355" s="70">
        <v>5</v>
      </c>
      <c r="B355" s="70">
        <v>60</v>
      </c>
      <c r="C355" s="71">
        <v>39.5359303955616</v>
      </c>
      <c r="D355" s="71">
        <v>0</v>
      </c>
      <c r="E355" s="53">
        <f t="shared" si="23"/>
        <v>12.584677504381483</v>
      </c>
      <c r="F355" s="47">
        <f t="shared" si="24"/>
        <v>7.9461710453195153E-2</v>
      </c>
      <c r="G355" s="17">
        <f t="shared" si="25"/>
        <v>19.807658838786676</v>
      </c>
      <c r="N355" t="str">
        <f t="shared" si="26"/>
        <v>5#60</v>
      </c>
      <c r="O355">
        <v>5</v>
      </c>
      <c r="P355">
        <v>60</v>
      </c>
      <c r="Q355">
        <v>12.584677504381483</v>
      </c>
      <c r="R355">
        <v>19.807658838786676</v>
      </c>
    </row>
    <row r="356" spans="1:18" x14ac:dyDescent="0.25">
      <c r="A356" s="70">
        <v>5</v>
      </c>
      <c r="B356" s="70">
        <v>61</v>
      </c>
      <c r="C356" s="71">
        <v>43.746250255868162</v>
      </c>
      <c r="D356" s="71">
        <v>19.414470000000001</v>
      </c>
      <c r="E356" s="53">
        <f t="shared" si="23"/>
        <v>13.924863939913019</v>
      </c>
      <c r="F356" s="47">
        <f t="shared" si="24"/>
        <v>7.181398714666698E-2</v>
      </c>
      <c r="G356" s="17">
        <f t="shared" si="25"/>
        <v>19.414470000000001</v>
      </c>
      <c r="N356" t="str">
        <f t="shared" si="26"/>
        <v>5#61</v>
      </c>
      <c r="O356">
        <v>5</v>
      </c>
      <c r="P356">
        <v>61</v>
      </c>
      <c r="Q356">
        <v>13.924863939913019</v>
      </c>
      <c r="R356">
        <v>19.414470000000001</v>
      </c>
    </row>
    <row r="357" spans="1:18" x14ac:dyDescent="0.25">
      <c r="A357" s="70">
        <v>5</v>
      </c>
      <c r="B357" s="70">
        <v>62</v>
      </c>
      <c r="C357" s="71">
        <v>43.951631712468469</v>
      </c>
      <c r="D357" s="71">
        <v>19.885695000000002</v>
      </c>
      <c r="E357" s="53">
        <f t="shared" si="23"/>
        <v>13.990238887987724</v>
      </c>
      <c r="F357" s="47">
        <f t="shared" si="24"/>
        <v>7.1478407767476965E-2</v>
      </c>
      <c r="G357" s="17">
        <f t="shared" si="25"/>
        <v>19.885695000000002</v>
      </c>
      <c r="N357" t="str">
        <f t="shared" si="26"/>
        <v>5#62</v>
      </c>
      <c r="O357">
        <v>5</v>
      </c>
      <c r="P357">
        <v>62</v>
      </c>
      <c r="Q357">
        <v>13.990238887987724</v>
      </c>
      <c r="R357">
        <v>19.885695000000002</v>
      </c>
    </row>
    <row r="358" spans="1:18" x14ac:dyDescent="0.25">
      <c r="A358" s="70">
        <v>5</v>
      </c>
      <c r="B358" s="70">
        <v>63</v>
      </c>
      <c r="C358" s="71">
        <v>29.266857565545603</v>
      </c>
      <c r="D358" s="71">
        <v>0</v>
      </c>
      <c r="E358" s="53">
        <f t="shared" si="23"/>
        <v>9.3159301006460336</v>
      </c>
      <c r="F358" s="47">
        <f t="shared" si="24"/>
        <v>0.10734301236659695</v>
      </c>
      <c r="G358" s="17">
        <f t="shared" si="25"/>
        <v>16.306345029286444</v>
      </c>
      <c r="N358" t="str">
        <f t="shared" si="26"/>
        <v>5#63</v>
      </c>
      <c r="O358">
        <v>5</v>
      </c>
      <c r="P358">
        <v>63</v>
      </c>
      <c r="Q358">
        <v>9.3159301006460336</v>
      </c>
      <c r="R358">
        <v>16.306345029286444</v>
      </c>
    </row>
    <row r="359" spans="1:18" x14ac:dyDescent="0.25">
      <c r="A359" s="70">
        <v>5</v>
      </c>
      <c r="B359" s="70">
        <v>64</v>
      </c>
      <c r="C359" s="71">
        <v>38.509023112559994</v>
      </c>
      <c r="D359" s="71">
        <v>0</v>
      </c>
      <c r="E359" s="53">
        <f t="shared" si="23"/>
        <v>12.257802764007936</v>
      </c>
      <c r="F359" s="47">
        <f t="shared" si="24"/>
        <v>8.1580689398613709E-2</v>
      </c>
      <c r="G359" s="17">
        <f t="shared" si="25"/>
        <v>19.5169941405718</v>
      </c>
      <c r="N359" t="str">
        <f t="shared" si="26"/>
        <v>5#64</v>
      </c>
      <c r="O359">
        <v>5</v>
      </c>
      <c r="P359">
        <v>64</v>
      </c>
      <c r="Q359">
        <v>12.257802764007936</v>
      </c>
      <c r="R359">
        <v>19.5169941405718</v>
      </c>
    </row>
    <row r="360" spans="1:18" x14ac:dyDescent="0.25">
      <c r="A360" s="70">
        <v>5</v>
      </c>
      <c r="B360" s="70">
        <v>65</v>
      </c>
      <c r="C360" s="71">
        <v>39.433239667261439</v>
      </c>
      <c r="D360" s="71">
        <v>0</v>
      </c>
      <c r="E360" s="53">
        <f t="shared" si="23"/>
        <v>12.551990030344129</v>
      </c>
      <c r="F360" s="47">
        <f t="shared" si="24"/>
        <v>7.9668641990833677E-2</v>
      </c>
      <c r="G360" s="17">
        <f t="shared" si="25"/>
        <v>19.77908391792986</v>
      </c>
      <c r="N360" t="str">
        <f t="shared" si="26"/>
        <v>5#65</v>
      </c>
      <c r="O360">
        <v>5</v>
      </c>
      <c r="P360">
        <v>65</v>
      </c>
      <c r="Q360">
        <v>12.551990030344129</v>
      </c>
      <c r="R360">
        <v>19.77908391792986</v>
      </c>
    </row>
    <row r="361" spans="1:18" x14ac:dyDescent="0.25">
      <c r="A361" s="70">
        <v>5</v>
      </c>
      <c r="B361" s="70">
        <v>66</v>
      </c>
      <c r="C361" s="71">
        <v>33.169105240951666</v>
      </c>
      <c r="D361" s="71">
        <v>0</v>
      </c>
      <c r="E361" s="53">
        <f t="shared" si="23"/>
        <v>10.5580541140655</v>
      </c>
      <c r="F361" s="47">
        <f t="shared" si="24"/>
        <v>9.4714422676409116E-2</v>
      </c>
      <c r="G361" s="17">
        <f t="shared" si="25"/>
        <v>17.808179382940796</v>
      </c>
      <c r="N361" t="str">
        <f t="shared" si="26"/>
        <v>5#66</v>
      </c>
      <c r="O361">
        <v>5</v>
      </c>
      <c r="P361">
        <v>66</v>
      </c>
      <c r="Q361">
        <v>10.5580541140655</v>
      </c>
      <c r="R361">
        <v>17.808179382940796</v>
      </c>
    </row>
    <row r="362" spans="1:18" x14ac:dyDescent="0.25">
      <c r="A362" s="70">
        <v>5</v>
      </c>
      <c r="B362" s="70">
        <v>67</v>
      </c>
      <c r="C362" s="71">
        <v>33.374486697551994</v>
      </c>
      <c r="D362" s="71">
        <v>0</v>
      </c>
      <c r="E362" s="53">
        <f t="shared" si="23"/>
        <v>10.623429062140211</v>
      </c>
      <c r="F362" s="47">
        <f t="shared" si="24"/>
        <v>9.4131564690708117E-2</v>
      </c>
      <c r="G362" s="17">
        <f t="shared" si="25"/>
        <v>17.880740542669333</v>
      </c>
      <c r="N362" t="str">
        <f t="shared" si="26"/>
        <v>5#67</v>
      </c>
      <c r="O362">
        <v>5</v>
      </c>
      <c r="P362">
        <v>67</v>
      </c>
      <c r="Q362">
        <v>10.623429062140211</v>
      </c>
      <c r="R362">
        <v>17.880740542669333</v>
      </c>
    </row>
    <row r="363" spans="1:18" x14ac:dyDescent="0.25">
      <c r="A363" s="70">
        <v>5</v>
      </c>
      <c r="B363" s="70">
        <v>68</v>
      </c>
      <c r="C363" s="71">
        <v>23.6188675090368</v>
      </c>
      <c r="D363" s="71">
        <v>0</v>
      </c>
      <c r="E363" s="53">
        <f t="shared" si="23"/>
        <v>7.5181190285915358</v>
      </c>
      <c r="F363" s="47">
        <f t="shared" si="24"/>
        <v>0.13301199358469623</v>
      </c>
      <c r="G363" s="17">
        <f t="shared" si="25"/>
        <v>13.632739489579713</v>
      </c>
      <c r="N363" t="str">
        <f t="shared" si="26"/>
        <v>5#68</v>
      </c>
      <c r="O363">
        <v>5</v>
      </c>
      <c r="P363">
        <v>68</v>
      </c>
      <c r="Q363">
        <v>7.5181190285915358</v>
      </c>
      <c r="R363">
        <v>13.632739489579713</v>
      </c>
    </row>
    <row r="364" spans="1:18" x14ac:dyDescent="0.25">
      <c r="A364" s="70">
        <v>5</v>
      </c>
      <c r="B364" s="70">
        <v>69</v>
      </c>
      <c r="C364" s="71">
        <v>35.325610535255038</v>
      </c>
      <c r="D364" s="71">
        <v>0</v>
      </c>
      <c r="E364" s="53">
        <f t="shared" si="23"/>
        <v>11.244491068849948</v>
      </c>
      <c r="F364" s="47">
        <f t="shared" si="24"/>
        <v>8.8932437571163189E-2</v>
      </c>
      <c r="G364" s="17">
        <f t="shared" si="25"/>
        <v>18.541213011391701</v>
      </c>
      <c r="N364" t="str">
        <f t="shared" si="26"/>
        <v>5#69</v>
      </c>
      <c r="O364">
        <v>5</v>
      </c>
      <c r="P364">
        <v>69</v>
      </c>
      <c r="Q364">
        <v>11.244491068849948</v>
      </c>
      <c r="R364">
        <v>18.541213011391701</v>
      </c>
    </row>
    <row r="365" spans="1:18" x14ac:dyDescent="0.25">
      <c r="A365" s="70">
        <v>5</v>
      </c>
      <c r="B365" s="70">
        <v>70</v>
      </c>
      <c r="C365" s="71">
        <v>36.9686621880576</v>
      </c>
      <c r="D365" s="71">
        <v>0</v>
      </c>
      <c r="E365" s="53">
        <f t="shared" si="23"/>
        <v>11.76749065344762</v>
      </c>
      <c r="F365" s="47">
        <f t="shared" si="24"/>
        <v>8.4979884790222601E-2</v>
      </c>
      <c r="G365" s="17">
        <f t="shared" si="25"/>
        <v>19.059602373443447</v>
      </c>
      <c r="N365" t="str">
        <f t="shared" si="26"/>
        <v>5#70</v>
      </c>
      <c r="O365">
        <v>5</v>
      </c>
      <c r="P365">
        <v>70</v>
      </c>
      <c r="Q365">
        <v>11.76749065344762</v>
      </c>
      <c r="R365">
        <v>19.059602373443447</v>
      </c>
    </row>
    <row r="366" spans="1:18" x14ac:dyDescent="0.25">
      <c r="A366" s="70">
        <v>5</v>
      </c>
      <c r="B366" s="70">
        <v>71</v>
      </c>
      <c r="C366" s="71">
        <v>37.58480655785857</v>
      </c>
      <c r="D366" s="71">
        <v>0</v>
      </c>
      <c r="E366" s="53">
        <f t="shared" si="23"/>
        <v>11.963615497671752</v>
      </c>
      <c r="F366" s="47">
        <f t="shared" si="24"/>
        <v>8.3586771924809081E-2</v>
      </c>
      <c r="G366" s="17">
        <f t="shared" si="25"/>
        <v>19.245747200709364</v>
      </c>
      <c r="N366" t="str">
        <f t="shared" si="26"/>
        <v>5#71</v>
      </c>
      <c r="O366">
        <v>5</v>
      </c>
      <c r="P366">
        <v>71</v>
      </c>
      <c r="Q366">
        <v>11.963615497671752</v>
      </c>
      <c r="R366">
        <v>19.245747200709364</v>
      </c>
    </row>
    <row r="367" spans="1:18" x14ac:dyDescent="0.25">
      <c r="A367" s="70">
        <v>5</v>
      </c>
      <c r="B367" s="70">
        <v>72</v>
      </c>
      <c r="C367" s="71">
        <v>23.105413867536001</v>
      </c>
      <c r="D367" s="71">
        <v>0</v>
      </c>
      <c r="E367" s="53">
        <f t="shared" si="23"/>
        <v>7.354681658404763</v>
      </c>
      <c r="F367" s="47">
        <f t="shared" si="24"/>
        <v>0.13596781566435615</v>
      </c>
      <c r="G367" s="17">
        <f t="shared" si="25"/>
        <v>13.354492864454448</v>
      </c>
      <c r="N367" t="str">
        <f t="shared" si="26"/>
        <v>5#72</v>
      </c>
      <c r="O367">
        <v>5</v>
      </c>
      <c r="P367">
        <v>72</v>
      </c>
      <c r="Q367">
        <v>7.354681658404763</v>
      </c>
      <c r="R367">
        <v>13.354492864454448</v>
      </c>
    </row>
    <row r="368" spans="1:18" x14ac:dyDescent="0.25">
      <c r="A368" s="70">
        <v>5</v>
      </c>
      <c r="B368" s="70">
        <v>73</v>
      </c>
      <c r="C368" s="71">
        <v>40.049384037062396</v>
      </c>
      <c r="D368" s="71">
        <v>0</v>
      </c>
      <c r="E368" s="53">
        <f t="shared" si="23"/>
        <v>12.748114874568255</v>
      </c>
      <c r="F368" s="47">
        <f t="shared" si="24"/>
        <v>7.844297057559009E-2</v>
      </c>
      <c r="G368" s="17">
        <f t="shared" si="25"/>
        <v>19.948938401614004</v>
      </c>
      <c r="N368" t="str">
        <f t="shared" si="26"/>
        <v>5#73</v>
      </c>
      <c r="O368">
        <v>5</v>
      </c>
      <c r="P368">
        <v>73</v>
      </c>
      <c r="Q368">
        <v>12.748114874568255</v>
      </c>
      <c r="R368">
        <v>19.948938401614004</v>
      </c>
    </row>
    <row r="369" spans="1:18" x14ac:dyDescent="0.25">
      <c r="A369" s="70">
        <v>5</v>
      </c>
      <c r="B369" s="70">
        <v>74</v>
      </c>
      <c r="C369" s="71">
        <v>29.266857565545603</v>
      </c>
      <c r="D369" s="71">
        <v>0</v>
      </c>
      <c r="E369" s="53">
        <f t="shared" si="23"/>
        <v>9.3159301006460336</v>
      </c>
      <c r="F369" s="47">
        <f t="shared" si="24"/>
        <v>0.10734301236659695</v>
      </c>
      <c r="G369" s="17">
        <f t="shared" si="25"/>
        <v>16.306345029286444</v>
      </c>
      <c r="N369" t="str">
        <f t="shared" si="26"/>
        <v>5#74</v>
      </c>
      <c r="O369">
        <v>5</v>
      </c>
      <c r="P369">
        <v>74</v>
      </c>
      <c r="Q369">
        <v>9.3159301006460336</v>
      </c>
      <c r="R369">
        <v>16.306345029286444</v>
      </c>
    </row>
    <row r="370" spans="1:18" x14ac:dyDescent="0.25">
      <c r="A370" s="70">
        <v>5</v>
      </c>
      <c r="B370" s="70">
        <v>75</v>
      </c>
      <c r="C370" s="71">
        <v>34.196012523953272</v>
      </c>
      <c r="D370" s="71">
        <v>0</v>
      </c>
      <c r="E370" s="53">
        <f t="shared" si="23"/>
        <v>10.884928854439046</v>
      </c>
      <c r="F370" s="47">
        <f t="shared" si="24"/>
        <v>9.1870145719159593E-2</v>
      </c>
      <c r="G370" s="17">
        <f t="shared" si="25"/>
        <v>18.165078988260539</v>
      </c>
      <c r="N370" t="str">
        <f t="shared" si="26"/>
        <v>5#75</v>
      </c>
      <c r="O370">
        <v>5</v>
      </c>
      <c r="P370">
        <v>75</v>
      </c>
      <c r="Q370">
        <v>10.884928854439046</v>
      </c>
      <c r="R370">
        <v>18.165078988260539</v>
      </c>
    </row>
    <row r="371" spans="1:18" x14ac:dyDescent="0.25">
      <c r="A371" s="70">
        <v>5</v>
      </c>
      <c r="B371" s="70">
        <v>76</v>
      </c>
      <c r="C371" s="71">
        <v>26.699589358041599</v>
      </c>
      <c r="D371" s="71">
        <v>0</v>
      </c>
      <c r="E371" s="53">
        <f t="shared" si="23"/>
        <v>8.4987432497121702</v>
      </c>
      <c r="F371" s="47">
        <f t="shared" si="24"/>
        <v>0.11766445586338513</v>
      </c>
      <c r="G371" s="17">
        <f t="shared" si="25"/>
        <v>15.173440625185213</v>
      </c>
      <c r="N371" t="str">
        <f t="shared" si="26"/>
        <v>5#76</v>
      </c>
      <c r="O371">
        <v>5</v>
      </c>
      <c r="P371">
        <v>76</v>
      </c>
      <c r="Q371">
        <v>8.4987432497121702</v>
      </c>
      <c r="R371">
        <v>15.173440625185213</v>
      </c>
    </row>
    <row r="372" spans="1:18" x14ac:dyDescent="0.25">
      <c r="A372" s="70">
        <v>5</v>
      </c>
      <c r="B372" s="70">
        <v>77</v>
      </c>
      <c r="C372" s="71">
        <v>44.157013169068797</v>
      </c>
      <c r="D372" s="71">
        <v>19.508714999999999</v>
      </c>
      <c r="E372" s="53">
        <f t="shared" si="23"/>
        <v>14.055613836062435</v>
      </c>
      <c r="F372" s="47">
        <f t="shared" si="24"/>
        <v>7.1145950056930557E-2</v>
      </c>
      <c r="G372" s="17">
        <f t="shared" si="25"/>
        <v>19.508714999999999</v>
      </c>
      <c r="N372" t="str">
        <f t="shared" si="26"/>
        <v>5#77</v>
      </c>
      <c r="O372">
        <v>5</v>
      </c>
      <c r="P372">
        <v>77</v>
      </c>
      <c r="Q372">
        <v>14.055613836062435</v>
      </c>
      <c r="R372">
        <v>19.508714999999999</v>
      </c>
    </row>
    <row r="373" spans="1:18" x14ac:dyDescent="0.25">
      <c r="A373" s="70">
        <v>5</v>
      </c>
      <c r="B373" s="70">
        <v>78</v>
      </c>
      <c r="C373" s="71">
        <v>28.958785380645118</v>
      </c>
      <c r="D373" s="71">
        <v>0</v>
      </c>
      <c r="E373" s="53">
        <f t="shared" si="23"/>
        <v>9.2178676785339686</v>
      </c>
      <c r="F373" s="47">
        <f t="shared" si="24"/>
        <v>0.10848495930666716</v>
      </c>
      <c r="G373" s="17">
        <f t="shared" si="25"/>
        <v>16.17695155226038</v>
      </c>
      <c r="N373" t="str">
        <f t="shared" si="26"/>
        <v>5#78</v>
      </c>
      <c r="O373">
        <v>5</v>
      </c>
      <c r="P373">
        <v>78</v>
      </c>
      <c r="Q373">
        <v>9.2178676785339686</v>
      </c>
      <c r="R373">
        <v>16.17695155226038</v>
      </c>
    </row>
    <row r="374" spans="1:18" x14ac:dyDescent="0.25">
      <c r="A374" s="70">
        <v>5</v>
      </c>
      <c r="B374" s="70">
        <v>79</v>
      </c>
      <c r="C374" s="71">
        <v>43.643559527568001</v>
      </c>
      <c r="D374" s="71">
        <v>19.414470000000001</v>
      </c>
      <c r="E374" s="53">
        <f t="shared" si="23"/>
        <v>13.892176465875664</v>
      </c>
      <c r="F374" s="47">
        <f t="shared" si="24"/>
        <v>7.19829612340709E-2</v>
      </c>
      <c r="G374" s="17">
        <f t="shared" si="25"/>
        <v>19.414470000000001</v>
      </c>
      <c r="N374" t="str">
        <f t="shared" si="26"/>
        <v>5#79</v>
      </c>
      <c r="O374">
        <v>5</v>
      </c>
      <c r="P374">
        <v>79</v>
      </c>
      <c r="Q374">
        <v>13.892176465875664</v>
      </c>
      <c r="R374">
        <v>19.414470000000001</v>
      </c>
    </row>
    <row r="375" spans="1:18" x14ac:dyDescent="0.25">
      <c r="A375" s="70">
        <v>5</v>
      </c>
      <c r="B375" s="70">
        <v>80</v>
      </c>
      <c r="C375" s="71">
        <v>32.039507229649921</v>
      </c>
      <c r="D375" s="71">
        <v>0</v>
      </c>
      <c r="E375" s="53">
        <f t="shared" si="23"/>
        <v>10.198491899654606</v>
      </c>
      <c r="F375" s="47">
        <f t="shared" si="24"/>
        <v>9.8053713219487595E-2</v>
      </c>
      <c r="G375" s="17">
        <f t="shared" si="25"/>
        <v>17.39810427524699</v>
      </c>
      <c r="N375" t="str">
        <f t="shared" si="26"/>
        <v>5#80</v>
      </c>
      <c r="O375">
        <v>5</v>
      </c>
      <c r="P375">
        <v>80</v>
      </c>
      <c r="Q375">
        <v>10.198491899654606</v>
      </c>
      <c r="R375">
        <v>17.39810427524699</v>
      </c>
    </row>
    <row r="376" spans="1:18" x14ac:dyDescent="0.25">
      <c r="A376" s="70">
        <v>6</v>
      </c>
      <c r="B376" s="70">
        <v>1</v>
      </c>
      <c r="C376" s="71">
        <v>38.20095092765952</v>
      </c>
      <c r="D376" s="71">
        <v>18.943245000000001</v>
      </c>
      <c r="E376" s="53">
        <f t="shared" si="23"/>
        <v>12.159740341895874</v>
      </c>
      <c r="F376" s="47">
        <f t="shared" si="24"/>
        <v>8.2238598184086381E-2</v>
      </c>
      <c r="G376" s="17">
        <f t="shared" si="25"/>
        <v>18.943245000000001</v>
      </c>
      <c r="N376" t="str">
        <f t="shared" si="26"/>
        <v>6#1</v>
      </c>
      <c r="O376">
        <v>6</v>
      </c>
      <c r="P376">
        <v>1</v>
      </c>
      <c r="Q376">
        <v>12.159740341895874</v>
      </c>
      <c r="R376">
        <v>18.943245000000001</v>
      </c>
    </row>
    <row r="377" spans="1:18" x14ac:dyDescent="0.25">
      <c r="A377" s="70">
        <v>6</v>
      </c>
      <c r="B377" s="70">
        <v>2</v>
      </c>
      <c r="C377" s="71">
        <v>30.909909218348169</v>
      </c>
      <c r="D377" s="71">
        <v>17.906549999999999</v>
      </c>
      <c r="E377" s="53">
        <f t="shared" si="23"/>
        <v>9.8389296852437074</v>
      </c>
      <c r="F377" s="47">
        <f t="shared" si="24"/>
        <v>0.10163707150990076</v>
      </c>
      <c r="G377" s="17">
        <f t="shared" si="25"/>
        <v>17.906549999999999</v>
      </c>
      <c r="N377" t="str">
        <f t="shared" si="26"/>
        <v>6#2</v>
      </c>
      <c r="O377">
        <v>6</v>
      </c>
      <c r="P377">
        <v>2</v>
      </c>
      <c r="Q377">
        <v>9.8389296852437074</v>
      </c>
      <c r="R377">
        <v>17.906549999999999</v>
      </c>
    </row>
    <row r="378" spans="1:18" x14ac:dyDescent="0.25">
      <c r="A378" s="70">
        <v>6</v>
      </c>
      <c r="B378" s="70">
        <v>3</v>
      </c>
      <c r="C378" s="71">
        <v>28.445331739144319</v>
      </c>
      <c r="D378" s="71">
        <v>16.021650000000001</v>
      </c>
      <c r="E378" s="53">
        <f t="shared" si="23"/>
        <v>9.0544303083471966</v>
      </c>
      <c r="F378" s="47">
        <f t="shared" si="24"/>
        <v>0.11044317156852035</v>
      </c>
      <c r="G378" s="17">
        <f t="shared" si="25"/>
        <v>16.021650000000001</v>
      </c>
      <c r="N378" t="str">
        <f t="shared" si="26"/>
        <v>6#3</v>
      </c>
      <c r="O378">
        <v>6</v>
      </c>
      <c r="P378">
        <v>3</v>
      </c>
      <c r="Q378">
        <v>9.0544303083471966</v>
      </c>
      <c r="R378">
        <v>16.021650000000001</v>
      </c>
    </row>
    <row r="379" spans="1:18" x14ac:dyDescent="0.25">
      <c r="A379" s="70">
        <v>6</v>
      </c>
      <c r="B379" s="70">
        <v>4</v>
      </c>
      <c r="C379" s="71">
        <v>34.606775437153928</v>
      </c>
      <c r="D379" s="71">
        <v>18.849</v>
      </c>
      <c r="E379" s="53">
        <f t="shared" si="23"/>
        <v>11.015678750588471</v>
      </c>
      <c r="F379" s="47">
        <f t="shared" si="24"/>
        <v>9.0779698885697702E-2</v>
      </c>
      <c r="G379" s="17">
        <f t="shared" si="25"/>
        <v>18.849</v>
      </c>
      <c r="N379" t="str">
        <f t="shared" si="26"/>
        <v>6#4</v>
      </c>
      <c r="O379">
        <v>6</v>
      </c>
      <c r="P379">
        <v>4</v>
      </c>
      <c r="Q379">
        <v>11.015678750588471</v>
      </c>
      <c r="R379">
        <v>18.849</v>
      </c>
    </row>
    <row r="380" spans="1:18" x14ac:dyDescent="0.25">
      <c r="A380" s="70">
        <v>6</v>
      </c>
      <c r="B380" s="70">
        <v>5</v>
      </c>
      <c r="C380" s="71">
        <v>31.628744316449279</v>
      </c>
      <c r="D380" s="71">
        <v>17.435324999999999</v>
      </c>
      <c r="E380" s="53">
        <f t="shared" si="23"/>
        <v>10.067742003505186</v>
      </c>
      <c r="F380" s="47">
        <f t="shared" si="24"/>
        <v>9.9327138066493945E-2</v>
      </c>
      <c r="G380" s="17">
        <f t="shared" si="25"/>
        <v>17.435324999999999</v>
      </c>
      <c r="N380" t="str">
        <f t="shared" si="26"/>
        <v>6#5</v>
      </c>
      <c r="O380">
        <v>6</v>
      </c>
      <c r="P380">
        <v>5</v>
      </c>
      <c r="Q380">
        <v>10.067742003505186</v>
      </c>
      <c r="R380">
        <v>17.435324999999999</v>
      </c>
    </row>
    <row r="381" spans="1:18" x14ac:dyDescent="0.25">
      <c r="A381" s="70">
        <v>6</v>
      </c>
      <c r="B381" s="70">
        <v>6</v>
      </c>
      <c r="C381" s="71">
        <v>29.266857565545603</v>
      </c>
      <c r="D381" s="71">
        <v>17.435324999999999</v>
      </c>
      <c r="E381" s="53">
        <f t="shared" si="23"/>
        <v>9.3159301006460336</v>
      </c>
      <c r="F381" s="47">
        <f t="shared" si="24"/>
        <v>0.10734301236659695</v>
      </c>
      <c r="G381" s="17">
        <f t="shared" si="25"/>
        <v>17.435324999999999</v>
      </c>
      <c r="N381" t="str">
        <f t="shared" si="26"/>
        <v>6#6</v>
      </c>
      <c r="O381">
        <v>6</v>
      </c>
      <c r="P381">
        <v>6</v>
      </c>
      <c r="Q381">
        <v>9.3159301006460336</v>
      </c>
      <c r="R381">
        <v>17.435324999999999</v>
      </c>
    </row>
    <row r="382" spans="1:18" x14ac:dyDescent="0.25">
      <c r="A382" s="70">
        <v>6</v>
      </c>
      <c r="B382" s="70">
        <v>7</v>
      </c>
      <c r="C382" s="71">
        <v>40.15207476536257</v>
      </c>
      <c r="D382" s="71">
        <v>19.225979999999996</v>
      </c>
      <c r="E382" s="53">
        <f t="shared" si="23"/>
        <v>12.780802348605613</v>
      </c>
      <c r="F382" s="47">
        <f t="shared" si="24"/>
        <v>7.8242349167468361E-2</v>
      </c>
      <c r="G382" s="17">
        <f t="shared" si="25"/>
        <v>19.225979999999996</v>
      </c>
      <c r="N382" t="str">
        <f t="shared" si="26"/>
        <v>6#7</v>
      </c>
      <c r="O382">
        <v>6</v>
      </c>
      <c r="P382">
        <v>7</v>
      </c>
      <c r="Q382">
        <v>12.780802348605613</v>
      </c>
      <c r="R382">
        <v>19.225979999999996</v>
      </c>
    </row>
    <row r="383" spans="1:18" x14ac:dyDescent="0.25">
      <c r="A383" s="70">
        <v>6</v>
      </c>
      <c r="B383" s="70">
        <v>8</v>
      </c>
      <c r="C383" s="71">
        <v>32.552960871150724</v>
      </c>
      <c r="D383" s="71">
        <v>17.906549999999999</v>
      </c>
      <c r="E383" s="53">
        <f t="shared" si="23"/>
        <v>10.361929269841378</v>
      </c>
      <c r="F383" s="47">
        <f t="shared" si="24"/>
        <v>9.6507124682902623E-2</v>
      </c>
      <c r="G383" s="17">
        <f t="shared" si="25"/>
        <v>17.906549999999999</v>
      </c>
      <c r="N383" t="str">
        <f t="shared" si="26"/>
        <v>6#8</v>
      </c>
      <c r="O383">
        <v>6</v>
      </c>
      <c r="P383">
        <v>8</v>
      </c>
      <c r="Q383">
        <v>10.361929269841378</v>
      </c>
      <c r="R383">
        <v>17.906549999999999</v>
      </c>
    </row>
    <row r="384" spans="1:18" x14ac:dyDescent="0.25">
      <c r="A384" s="70">
        <v>6</v>
      </c>
      <c r="B384" s="70">
        <v>9</v>
      </c>
      <c r="C384" s="71">
        <v>26.494207901441278</v>
      </c>
      <c r="D384" s="71">
        <v>15.550425000000001</v>
      </c>
      <c r="E384" s="53">
        <f t="shared" si="23"/>
        <v>8.4333683016374614</v>
      </c>
      <c r="F384" s="47">
        <f t="shared" si="24"/>
        <v>0.11857658342821757</v>
      </c>
      <c r="G384" s="17">
        <f t="shared" si="25"/>
        <v>15.550425000000001</v>
      </c>
      <c r="N384" t="str">
        <f t="shared" si="26"/>
        <v>6#9</v>
      </c>
      <c r="O384">
        <v>6</v>
      </c>
      <c r="P384">
        <v>9</v>
      </c>
      <c r="Q384">
        <v>8.4333683016374614</v>
      </c>
      <c r="R384">
        <v>15.550425000000001</v>
      </c>
    </row>
    <row r="385" spans="1:18" x14ac:dyDescent="0.25">
      <c r="A385" s="70">
        <v>6</v>
      </c>
      <c r="B385" s="70">
        <v>10</v>
      </c>
      <c r="C385" s="71">
        <v>35.120229078654717</v>
      </c>
      <c r="D385" s="71">
        <v>18.660510000000002</v>
      </c>
      <c r="E385" s="53">
        <f t="shared" si="23"/>
        <v>11.179116120775239</v>
      </c>
      <c r="F385" s="47">
        <f t="shared" si="24"/>
        <v>8.9452510305497474E-2</v>
      </c>
      <c r="G385" s="17">
        <f t="shared" si="25"/>
        <v>18.660510000000002</v>
      </c>
      <c r="N385" t="str">
        <f t="shared" si="26"/>
        <v>6#10</v>
      </c>
      <c r="O385">
        <v>6</v>
      </c>
      <c r="P385">
        <v>10</v>
      </c>
      <c r="Q385">
        <v>11.179116120775239</v>
      </c>
      <c r="R385">
        <v>18.660510000000002</v>
      </c>
    </row>
    <row r="386" spans="1:18" x14ac:dyDescent="0.25">
      <c r="A386" s="70">
        <v>6</v>
      </c>
      <c r="B386" s="70">
        <v>11</v>
      </c>
      <c r="C386" s="71">
        <v>33.785249610752636</v>
      </c>
      <c r="D386" s="71">
        <v>19.602959999999999</v>
      </c>
      <c r="E386" s="53">
        <f t="shared" si="23"/>
        <v>10.75417895828963</v>
      </c>
      <c r="F386" s="47">
        <f t="shared" si="24"/>
        <v>9.2987107977143268E-2</v>
      </c>
      <c r="G386" s="17">
        <f t="shared" si="25"/>
        <v>19.602959999999999</v>
      </c>
      <c r="N386" t="str">
        <f t="shared" si="26"/>
        <v>6#11</v>
      </c>
      <c r="O386">
        <v>6</v>
      </c>
      <c r="P386">
        <v>11</v>
      </c>
      <c r="Q386">
        <v>10.75417895828963</v>
      </c>
      <c r="R386">
        <v>19.602959999999999</v>
      </c>
    </row>
    <row r="387" spans="1:18" x14ac:dyDescent="0.25">
      <c r="A387" s="70">
        <v>6</v>
      </c>
      <c r="B387" s="70">
        <v>12</v>
      </c>
      <c r="C387" s="71">
        <v>36.763280731457279</v>
      </c>
      <c r="D387" s="71">
        <v>0</v>
      </c>
      <c r="E387" s="53">
        <f t="shared" ref="E387:E450" si="27">C387/PI()</f>
        <v>11.702115705372911</v>
      </c>
      <c r="F387" s="47">
        <f t="shared" ref="F387:F450" si="28">1/E387</f>
        <v>8.5454632749944512E-2</v>
      </c>
      <c r="G387" s="17">
        <f t="shared" ref="G387:G450" si="29">IF(D387=0,EXP($K$2+$K$3*F387)*$K$4,D387)</f>
        <v>18.996579734499452</v>
      </c>
      <c r="N387" t="str">
        <f t="shared" ref="N387:N450" si="30">CONCATENATE(O387,"#",P387)</f>
        <v>6#12</v>
      </c>
      <c r="O387">
        <v>6</v>
      </c>
      <c r="P387">
        <v>12</v>
      </c>
      <c r="Q387">
        <v>11.702115705372911</v>
      </c>
      <c r="R387">
        <v>18.996579734499452</v>
      </c>
    </row>
    <row r="388" spans="1:18" x14ac:dyDescent="0.25">
      <c r="A388" s="70">
        <v>6</v>
      </c>
      <c r="B388" s="70">
        <v>13</v>
      </c>
      <c r="C388" s="71">
        <v>37.482115829558403</v>
      </c>
      <c r="D388" s="71">
        <v>0</v>
      </c>
      <c r="E388" s="53">
        <f t="shared" si="27"/>
        <v>11.930928023634394</v>
      </c>
      <c r="F388" s="47">
        <f t="shared" si="28"/>
        <v>8.3815776779397624E-2</v>
      </c>
      <c r="G388" s="17">
        <f t="shared" si="29"/>
        <v>19.215023661793698</v>
      </c>
      <c r="N388" t="str">
        <f t="shared" si="30"/>
        <v>6#13</v>
      </c>
      <c r="O388">
        <v>6</v>
      </c>
      <c r="P388">
        <v>13</v>
      </c>
      <c r="Q388">
        <v>11.930928023634394</v>
      </c>
      <c r="R388">
        <v>19.215023661793698</v>
      </c>
    </row>
    <row r="389" spans="1:18" x14ac:dyDescent="0.25">
      <c r="A389" s="70">
        <v>6</v>
      </c>
      <c r="B389" s="70">
        <v>14</v>
      </c>
      <c r="C389" s="71">
        <v>27.213042999542399</v>
      </c>
      <c r="D389" s="71">
        <v>0</v>
      </c>
      <c r="E389" s="53">
        <f t="shared" si="27"/>
        <v>8.6621806198989422</v>
      </c>
      <c r="F389" s="47">
        <f t="shared" si="28"/>
        <v>0.11544437179049108</v>
      </c>
      <c r="G389" s="17">
        <f t="shared" si="29"/>
        <v>15.410283192622627</v>
      </c>
      <c r="N389" t="str">
        <f t="shared" si="30"/>
        <v>6#14</v>
      </c>
      <c r="O389">
        <v>6</v>
      </c>
      <c r="P389">
        <v>14</v>
      </c>
      <c r="Q389">
        <v>8.6621806198989422</v>
      </c>
      <c r="R389">
        <v>15.410283192622627</v>
      </c>
    </row>
    <row r="390" spans="1:18" x14ac:dyDescent="0.25">
      <c r="A390" s="70">
        <v>6</v>
      </c>
      <c r="B390" s="70">
        <v>15</v>
      </c>
      <c r="C390" s="71">
        <v>34.093321795653125</v>
      </c>
      <c r="D390" s="71">
        <v>0</v>
      </c>
      <c r="E390" s="53">
        <f t="shared" si="27"/>
        <v>10.852241380401697</v>
      </c>
      <c r="F390" s="47">
        <f t="shared" si="28"/>
        <v>9.214686302554255E-2</v>
      </c>
      <c r="G390" s="17">
        <f t="shared" si="29"/>
        <v>18.130044714006257</v>
      </c>
      <c r="N390" t="str">
        <f t="shared" si="30"/>
        <v>6#15</v>
      </c>
      <c r="O390">
        <v>6</v>
      </c>
      <c r="P390">
        <v>15</v>
      </c>
      <c r="Q390">
        <v>10.852241380401697</v>
      </c>
      <c r="R390">
        <v>18.130044714006257</v>
      </c>
    </row>
    <row r="391" spans="1:18" x14ac:dyDescent="0.25">
      <c r="A391" s="70">
        <v>6</v>
      </c>
      <c r="B391" s="70">
        <v>16</v>
      </c>
      <c r="C391" s="71">
        <v>34.401393980553607</v>
      </c>
      <c r="D391" s="71">
        <v>0</v>
      </c>
      <c r="E391" s="53">
        <f t="shared" si="27"/>
        <v>10.95030380251376</v>
      </c>
      <c r="F391" s="47">
        <f t="shared" si="28"/>
        <v>9.1321667237254114E-2</v>
      </c>
      <c r="G391" s="17">
        <f t="shared" si="29"/>
        <v>18.234720262717115</v>
      </c>
      <c r="N391" t="str">
        <f t="shared" si="30"/>
        <v>6#16</v>
      </c>
      <c r="O391">
        <v>6</v>
      </c>
      <c r="P391">
        <v>16</v>
      </c>
      <c r="Q391">
        <v>10.95030380251376</v>
      </c>
      <c r="R391">
        <v>18.234720262717115</v>
      </c>
    </row>
    <row r="392" spans="1:18" x14ac:dyDescent="0.25">
      <c r="A392" s="70">
        <v>6</v>
      </c>
      <c r="B392" s="70">
        <v>17</v>
      </c>
      <c r="C392" s="71">
        <v>35.736373448455673</v>
      </c>
      <c r="D392" s="71">
        <v>0</v>
      </c>
      <c r="E392" s="53">
        <f t="shared" si="27"/>
        <v>11.375240964999366</v>
      </c>
      <c r="F392" s="47">
        <f t="shared" si="28"/>
        <v>8.7910225645057863E-2</v>
      </c>
      <c r="G392" s="17">
        <f t="shared" si="29"/>
        <v>18.673911886582729</v>
      </c>
      <c r="N392" t="str">
        <f t="shared" si="30"/>
        <v>6#17</v>
      </c>
      <c r="O392">
        <v>6</v>
      </c>
      <c r="P392">
        <v>17</v>
      </c>
      <c r="Q392">
        <v>11.375240964999366</v>
      </c>
      <c r="R392">
        <v>18.673911886582729</v>
      </c>
    </row>
    <row r="393" spans="1:18" x14ac:dyDescent="0.25">
      <c r="A393" s="70">
        <v>6</v>
      </c>
      <c r="B393" s="70">
        <v>18</v>
      </c>
      <c r="C393" s="71">
        <v>34.196012523953272</v>
      </c>
      <c r="D393" s="71">
        <v>0</v>
      </c>
      <c r="E393" s="53">
        <f t="shared" si="27"/>
        <v>10.884928854439046</v>
      </c>
      <c r="F393" s="47">
        <f t="shared" si="28"/>
        <v>9.1870145719159593E-2</v>
      </c>
      <c r="G393" s="17">
        <f t="shared" si="29"/>
        <v>18.165078988260539</v>
      </c>
      <c r="N393" t="str">
        <f t="shared" si="30"/>
        <v>6#18</v>
      </c>
      <c r="O393">
        <v>6</v>
      </c>
      <c r="P393">
        <v>18</v>
      </c>
      <c r="Q393">
        <v>10.884928854439046</v>
      </c>
      <c r="R393">
        <v>18.165078988260539</v>
      </c>
    </row>
    <row r="394" spans="1:18" x14ac:dyDescent="0.25">
      <c r="A394" s="70">
        <v>6</v>
      </c>
      <c r="B394" s="70">
        <v>19</v>
      </c>
      <c r="C394" s="71">
        <v>41.897817146465272</v>
      </c>
      <c r="D394" s="71">
        <v>0</v>
      </c>
      <c r="E394" s="53">
        <f t="shared" si="27"/>
        <v>13.336489407240634</v>
      </c>
      <c r="F394" s="47">
        <f t="shared" si="28"/>
        <v>7.4982251285490534E-2</v>
      </c>
      <c r="G394" s="17">
        <f t="shared" si="29"/>
        <v>20.436442327150608</v>
      </c>
      <c r="N394" t="str">
        <f t="shared" si="30"/>
        <v>6#19</v>
      </c>
      <c r="O394">
        <v>6</v>
      </c>
      <c r="P394">
        <v>19</v>
      </c>
      <c r="Q394">
        <v>13.336489407240634</v>
      </c>
      <c r="R394">
        <v>20.436442327150608</v>
      </c>
    </row>
    <row r="395" spans="1:18" x14ac:dyDescent="0.25">
      <c r="A395" s="70">
        <v>6</v>
      </c>
      <c r="B395" s="70">
        <v>20</v>
      </c>
      <c r="C395" s="71">
        <v>36.557899274856965</v>
      </c>
      <c r="D395" s="71">
        <v>0</v>
      </c>
      <c r="E395" s="53">
        <f t="shared" si="27"/>
        <v>11.636740757298204</v>
      </c>
      <c r="F395" s="47">
        <f t="shared" si="28"/>
        <v>8.5934714956404853E-2</v>
      </c>
      <c r="G395" s="17">
        <f t="shared" si="29"/>
        <v>18.933060889934925</v>
      </c>
      <c r="N395" t="str">
        <f t="shared" si="30"/>
        <v>6#20</v>
      </c>
      <c r="O395">
        <v>6</v>
      </c>
      <c r="P395">
        <v>20</v>
      </c>
      <c r="Q395">
        <v>11.636740757298204</v>
      </c>
      <c r="R395">
        <v>18.933060889934925</v>
      </c>
    </row>
    <row r="396" spans="1:18" x14ac:dyDescent="0.25">
      <c r="A396" s="70">
        <v>6</v>
      </c>
      <c r="B396" s="70">
        <v>21</v>
      </c>
      <c r="C396" s="71">
        <v>36.455208546556797</v>
      </c>
      <c r="D396" s="71">
        <v>0</v>
      </c>
      <c r="E396" s="53">
        <f t="shared" si="27"/>
        <v>11.604053283260848</v>
      </c>
      <c r="F396" s="47">
        <f t="shared" si="28"/>
        <v>8.6176784576000379E-2</v>
      </c>
      <c r="G396" s="17">
        <f t="shared" si="29"/>
        <v>18.901113667502113</v>
      </c>
      <c r="N396" t="str">
        <f t="shared" si="30"/>
        <v>6#21</v>
      </c>
      <c r="O396">
        <v>6</v>
      </c>
      <c r="P396">
        <v>21</v>
      </c>
      <c r="Q396">
        <v>11.604053283260848</v>
      </c>
      <c r="R396">
        <v>18.901113667502113</v>
      </c>
    </row>
    <row r="397" spans="1:18" x14ac:dyDescent="0.25">
      <c r="A397" s="70">
        <v>6</v>
      </c>
      <c r="B397" s="70">
        <v>22</v>
      </c>
      <c r="C397" s="71">
        <v>32.861033056051205</v>
      </c>
      <c r="D397" s="71">
        <v>0</v>
      </c>
      <c r="E397" s="53">
        <f t="shared" si="27"/>
        <v>10.459991691953443</v>
      </c>
      <c r="F397" s="47">
        <f t="shared" si="28"/>
        <v>9.5602370389000407E-2</v>
      </c>
      <c r="G397" s="17">
        <f t="shared" si="29"/>
        <v>17.698202582009213</v>
      </c>
      <c r="N397" t="str">
        <f t="shared" si="30"/>
        <v>6#22</v>
      </c>
      <c r="O397">
        <v>6</v>
      </c>
      <c r="P397">
        <v>22</v>
      </c>
      <c r="Q397">
        <v>10.459991691953443</v>
      </c>
      <c r="R397">
        <v>17.698202582009213</v>
      </c>
    </row>
    <row r="398" spans="1:18" x14ac:dyDescent="0.25">
      <c r="A398" s="70">
        <v>6</v>
      </c>
      <c r="B398" s="70">
        <v>23</v>
      </c>
      <c r="C398" s="71">
        <v>39.022476754060804</v>
      </c>
      <c r="D398" s="71">
        <v>0</v>
      </c>
      <c r="E398" s="53">
        <f t="shared" si="27"/>
        <v>12.421240134194713</v>
      </c>
      <c r="F398" s="47">
        <f t="shared" si="28"/>
        <v>8.0507259274947701E-2</v>
      </c>
      <c r="G398" s="17">
        <f t="shared" si="29"/>
        <v>19.663701720065681</v>
      </c>
      <c r="N398" t="str">
        <f t="shared" si="30"/>
        <v>6#23</v>
      </c>
      <c r="O398">
        <v>6</v>
      </c>
      <c r="P398">
        <v>23</v>
      </c>
      <c r="Q398">
        <v>12.421240134194713</v>
      </c>
      <c r="R398">
        <v>19.663701720065681</v>
      </c>
    </row>
    <row r="399" spans="1:18" x14ac:dyDescent="0.25">
      <c r="A399" s="70">
        <v>6</v>
      </c>
      <c r="B399" s="70">
        <v>24</v>
      </c>
      <c r="C399" s="71">
        <v>31.834125773049603</v>
      </c>
      <c r="D399" s="71">
        <v>0</v>
      </c>
      <c r="E399" s="53">
        <f t="shared" si="27"/>
        <v>10.133116951579897</v>
      </c>
      <c r="F399" s="47">
        <f t="shared" si="28"/>
        <v>9.8686317820903646E-2</v>
      </c>
      <c r="G399" s="17">
        <f t="shared" si="29"/>
        <v>17.321489077056469</v>
      </c>
      <c r="N399" t="str">
        <f t="shared" si="30"/>
        <v>6#24</v>
      </c>
      <c r="O399">
        <v>6</v>
      </c>
      <c r="P399">
        <v>24</v>
      </c>
      <c r="Q399">
        <v>10.133116951579897</v>
      </c>
      <c r="R399">
        <v>17.321489077056469</v>
      </c>
    </row>
    <row r="400" spans="1:18" x14ac:dyDescent="0.25">
      <c r="A400" s="70">
        <v>6</v>
      </c>
      <c r="B400" s="70">
        <v>25</v>
      </c>
      <c r="C400" s="71">
        <v>30.807218490048001</v>
      </c>
      <c r="D400" s="71">
        <v>0</v>
      </c>
      <c r="E400" s="53">
        <f t="shared" si="27"/>
        <v>9.8062422112063512</v>
      </c>
      <c r="F400" s="47">
        <f t="shared" si="28"/>
        <v>0.1019758617482671</v>
      </c>
      <c r="G400" s="17">
        <f t="shared" si="29"/>
        <v>16.928495307565136</v>
      </c>
      <c r="N400" t="str">
        <f t="shared" si="30"/>
        <v>6#25</v>
      </c>
      <c r="O400">
        <v>6</v>
      </c>
      <c r="P400">
        <v>25</v>
      </c>
      <c r="Q400">
        <v>9.8062422112063512</v>
      </c>
      <c r="R400">
        <v>16.928495307565136</v>
      </c>
    </row>
    <row r="401" spans="1:18" x14ac:dyDescent="0.25">
      <c r="A401" s="70">
        <v>6</v>
      </c>
      <c r="B401" s="70">
        <v>25</v>
      </c>
      <c r="C401" s="71">
        <v>16.943970169526395</v>
      </c>
      <c r="D401" s="71">
        <v>0</v>
      </c>
      <c r="E401" s="53">
        <f t="shared" si="27"/>
        <v>5.3934332161634915</v>
      </c>
      <c r="F401" s="47">
        <f t="shared" si="28"/>
        <v>0.18541065772412207</v>
      </c>
      <c r="G401" s="17">
        <f t="shared" si="29"/>
        <v>9.4585022583352085</v>
      </c>
      <c r="N401" t="str">
        <f t="shared" si="30"/>
        <v>6#25</v>
      </c>
      <c r="O401">
        <v>6</v>
      </c>
      <c r="P401">
        <v>25</v>
      </c>
      <c r="Q401">
        <v>5.3934332161634915</v>
      </c>
      <c r="R401">
        <v>9.4585022583352085</v>
      </c>
    </row>
    <row r="402" spans="1:18" x14ac:dyDescent="0.25">
      <c r="A402" s="70">
        <v>6</v>
      </c>
      <c r="B402" s="70">
        <v>26</v>
      </c>
      <c r="C402" s="71">
        <v>27.726496641043198</v>
      </c>
      <c r="D402" s="71">
        <v>0</v>
      </c>
      <c r="E402" s="53">
        <f t="shared" si="27"/>
        <v>8.8256179900857159</v>
      </c>
      <c r="F402" s="47">
        <f t="shared" si="28"/>
        <v>0.11330651305363013</v>
      </c>
      <c r="G402" s="17">
        <f t="shared" si="29"/>
        <v>15.641847176655061</v>
      </c>
      <c r="N402" t="str">
        <f t="shared" si="30"/>
        <v>6#26</v>
      </c>
      <c r="O402">
        <v>6</v>
      </c>
      <c r="P402">
        <v>26</v>
      </c>
      <c r="Q402">
        <v>8.8256179900857159</v>
      </c>
      <c r="R402">
        <v>15.641847176655061</v>
      </c>
    </row>
    <row r="403" spans="1:18" x14ac:dyDescent="0.25">
      <c r="A403" s="70">
        <v>6</v>
      </c>
      <c r="B403" s="70">
        <v>27</v>
      </c>
      <c r="C403" s="71">
        <v>41.795126418165125</v>
      </c>
      <c r="D403" s="71">
        <v>0</v>
      </c>
      <c r="E403" s="53">
        <f t="shared" si="27"/>
        <v>13.303801933203284</v>
      </c>
      <c r="F403" s="47">
        <f t="shared" si="28"/>
        <v>7.5166482861130549E-2</v>
      </c>
      <c r="G403" s="17">
        <f t="shared" si="29"/>
        <v>20.410192349039864</v>
      </c>
      <c r="N403" t="str">
        <f t="shared" si="30"/>
        <v>6#27</v>
      </c>
      <c r="O403">
        <v>6</v>
      </c>
      <c r="P403">
        <v>27</v>
      </c>
      <c r="Q403">
        <v>13.303801933203284</v>
      </c>
      <c r="R403">
        <v>20.410192349039864</v>
      </c>
    </row>
    <row r="404" spans="1:18" x14ac:dyDescent="0.25">
      <c r="A404" s="70">
        <v>6</v>
      </c>
      <c r="B404" s="70">
        <v>28</v>
      </c>
      <c r="C404" s="71">
        <v>43.643559527568001</v>
      </c>
      <c r="D404" s="71">
        <v>20.92239</v>
      </c>
      <c r="E404" s="53">
        <f t="shared" si="27"/>
        <v>13.892176465875664</v>
      </c>
      <c r="F404" s="47">
        <f t="shared" si="28"/>
        <v>7.19829612340709E-2</v>
      </c>
      <c r="G404" s="17">
        <f t="shared" si="29"/>
        <v>20.92239</v>
      </c>
      <c r="N404" t="str">
        <f t="shared" si="30"/>
        <v>6#28</v>
      </c>
      <c r="O404">
        <v>6</v>
      </c>
      <c r="P404">
        <v>28</v>
      </c>
      <c r="Q404">
        <v>13.892176465875664</v>
      </c>
      <c r="R404">
        <v>20.92239</v>
      </c>
    </row>
    <row r="405" spans="1:18" x14ac:dyDescent="0.25">
      <c r="A405" s="70">
        <v>6</v>
      </c>
      <c r="B405" s="70">
        <v>29</v>
      </c>
      <c r="C405" s="71">
        <v>25.46730061843968</v>
      </c>
      <c r="D405" s="71">
        <v>0</v>
      </c>
      <c r="E405" s="53">
        <f t="shared" si="27"/>
        <v>8.1064935612639157</v>
      </c>
      <c r="F405" s="47">
        <f t="shared" si="28"/>
        <v>0.12335789727612959</v>
      </c>
      <c r="G405" s="17">
        <f t="shared" si="29"/>
        <v>14.582558360174986</v>
      </c>
      <c r="N405" t="str">
        <f t="shared" si="30"/>
        <v>6#29</v>
      </c>
      <c r="O405">
        <v>6</v>
      </c>
      <c r="P405">
        <v>29</v>
      </c>
      <c r="Q405">
        <v>8.1064935612639157</v>
      </c>
      <c r="R405">
        <v>14.582558360174986</v>
      </c>
    </row>
    <row r="406" spans="1:18" x14ac:dyDescent="0.25">
      <c r="A406" s="70">
        <v>6</v>
      </c>
      <c r="B406" s="70">
        <v>30</v>
      </c>
      <c r="C406" s="71">
        <v>36.557899274856965</v>
      </c>
      <c r="D406" s="71">
        <v>0</v>
      </c>
      <c r="E406" s="53">
        <f t="shared" si="27"/>
        <v>11.636740757298204</v>
      </c>
      <c r="F406" s="47">
        <f t="shared" si="28"/>
        <v>8.5934714956404853E-2</v>
      </c>
      <c r="G406" s="17">
        <f t="shared" si="29"/>
        <v>18.933060889934925</v>
      </c>
      <c r="N406" t="str">
        <f t="shared" si="30"/>
        <v>6#30</v>
      </c>
      <c r="O406">
        <v>6</v>
      </c>
      <c r="P406">
        <v>30</v>
      </c>
      <c r="Q406">
        <v>11.636740757298204</v>
      </c>
      <c r="R406">
        <v>18.933060889934925</v>
      </c>
    </row>
    <row r="407" spans="1:18" x14ac:dyDescent="0.25">
      <c r="A407" s="70">
        <v>6</v>
      </c>
      <c r="B407" s="70">
        <v>31</v>
      </c>
      <c r="C407" s="71">
        <v>34.709466165454074</v>
      </c>
      <c r="D407" s="71">
        <v>0</v>
      </c>
      <c r="E407" s="53">
        <f t="shared" si="27"/>
        <v>11.04836622462582</v>
      </c>
      <c r="F407" s="47">
        <f t="shared" si="28"/>
        <v>9.051111989491166E-2</v>
      </c>
      <c r="G407" s="17">
        <f t="shared" si="29"/>
        <v>18.338126002769261</v>
      </c>
      <c r="N407" t="str">
        <f t="shared" si="30"/>
        <v>6#31</v>
      </c>
      <c r="O407">
        <v>6</v>
      </c>
      <c r="P407">
        <v>31</v>
      </c>
      <c r="Q407">
        <v>11.04836622462582</v>
      </c>
      <c r="R407">
        <v>18.338126002769261</v>
      </c>
    </row>
    <row r="408" spans="1:18" x14ac:dyDescent="0.25">
      <c r="A408" s="70">
        <v>6</v>
      </c>
      <c r="B408" s="70">
        <v>32</v>
      </c>
      <c r="C408" s="71">
        <v>38.714404569160322</v>
      </c>
      <c r="D408" s="71">
        <v>0</v>
      </c>
      <c r="E408" s="53">
        <f t="shared" si="27"/>
        <v>12.323177712082648</v>
      </c>
      <c r="F408" s="47">
        <f t="shared" si="28"/>
        <v>8.1147900595438013E-2</v>
      </c>
      <c r="G408" s="17">
        <f t="shared" si="29"/>
        <v>19.576011994343048</v>
      </c>
      <c r="N408" t="str">
        <f t="shared" si="30"/>
        <v>6#32</v>
      </c>
      <c r="O408">
        <v>6</v>
      </c>
      <c r="P408">
        <v>32</v>
      </c>
      <c r="Q408">
        <v>12.323177712082648</v>
      </c>
      <c r="R408">
        <v>19.576011994343048</v>
      </c>
    </row>
    <row r="409" spans="1:18" x14ac:dyDescent="0.25">
      <c r="A409" s="70">
        <v>6</v>
      </c>
      <c r="B409" s="70">
        <v>33</v>
      </c>
      <c r="C409" s="71">
        <v>42.103198603065593</v>
      </c>
      <c r="D409" s="71">
        <v>0</v>
      </c>
      <c r="E409" s="53">
        <f t="shared" si="27"/>
        <v>13.401864355315343</v>
      </c>
      <c r="F409" s="47">
        <f t="shared" si="28"/>
        <v>7.4616484206049119E-2</v>
      </c>
      <c r="G409" s="17">
        <f t="shared" si="29"/>
        <v>20.488658230033334</v>
      </c>
      <c r="N409" t="str">
        <f t="shared" si="30"/>
        <v>6#33</v>
      </c>
      <c r="O409">
        <v>6</v>
      </c>
      <c r="P409">
        <v>33</v>
      </c>
      <c r="Q409">
        <v>13.401864355315343</v>
      </c>
      <c r="R409">
        <v>20.488658230033334</v>
      </c>
    </row>
    <row r="410" spans="1:18" x14ac:dyDescent="0.25">
      <c r="A410" s="70">
        <v>6</v>
      </c>
      <c r="B410" s="70">
        <v>34</v>
      </c>
      <c r="C410" s="71">
        <v>30.807218490048001</v>
      </c>
      <c r="D410" s="71">
        <v>0</v>
      </c>
      <c r="E410" s="53">
        <f t="shared" si="27"/>
        <v>9.8062422112063512</v>
      </c>
      <c r="F410" s="47">
        <f t="shared" si="28"/>
        <v>0.1019758617482671</v>
      </c>
      <c r="G410" s="17">
        <f t="shared" si="29"/>
        <v>16.928495307565136</v>
      </c>
      <c r="N410" t="str">
        <f t="shared" si="30"/>
        <v>6#34</v>
      </c>
      <c r="O410">
        <v>6</v>
      </c>
      <c r="P410">
        <v>34</v>
      </c>
      <c r="Q410">
        <v>9.8062422112063512</v>
      </c>
      <c r="R410">
        <v>16.928495307565136</v>
      </c>
    </row>
    <row r="411" spans="1:18" x14ac:dyDescent="0.25">
      <c r="A411" s="70">
        <v>6</v>
      </c>
      <c r="B411" s="70">
        <v>35</v>
      </c>
      <c r="C411" s="71">
        <v>32.450270142850556</v>
      </c>
      <c r="D411" s="71">
        <v>0</v>
      </c>
      <c r="E411" s="53">
        <f t="shared" si="27"/>
        <v>10.329241795804021</v>
      </c>
      <c r="F411" s="47">
        <f t="shared" si="28"/>
        <v>9.6812526976202962E-2</v>
      </c>
      <c r="G411" s="17">
        <f t="shared" si="29"/>
        <v>17.549411339599832</v>
      </c>
      <c r="N411" t="str">
        <f t="shared" si="30"/>
        <v>6#35</v>
      </c>
      <c r="O411">
        <v>6</v>
      </c>
      <c r="P411">
        <v>35</v>
      </c>
      <c r="Q411">
        <v>10.329241795804021</v>
      </c>
      <c r="R411">
        <v>17.549411339599832</v>
      </c>
    </row>
    <row r="412" spans="1:18" x14ac:dyDescent="0.25">
      <c r="A412" s="70">
        <v>6</v>
      </c>
      <c r="B412" s="70">
        <v>36</v>
      </c>
      <c r="C412" s="71">
        <v>32.552960871150724</v>
      </c>
      <c r="D412" s="71">
        <v>0</v>
      </c>
      <c r="E412" s="53">
        <f t="shared" si="27"/>
        <v>10.361929269841378</v>
      </c>
      <c r="F412" s="47">
        <f t="shared" si="28"/>
        <v>9.6507124682902623E-2</v>
      </c>
      <c r="G412" s="17">
        <f t="shared" si="29"/>
        <v>17.586842754747952</v>
      </c>
      <c r="N412" t="str">
        <f t="shared" si="30"/>
        <v>6#36</v>
      </c>
      <c r="O412">
        <v>6</v>
      </c>
      <c r="P412">
        <v>36</v>
      </c>
      <c r="Q412">
        <v>10.361929269841378</v>
      </c>
      <c r="R412">
        <v>17.586842754747952</v>
      </c>
    </row>
    <row r="413" spans="1:18" x14ac:dyDescent="0.25">
      <c r="A413" s="70">
        <v>6</v>
      </c>
      <c r="B413" s="70">
        <v>37</v>
      </c>
      <c r="C413" s="71">
        <v>40.870909863463673</v>
      </c>
      <c r="D413" s="71">
        <v>0</v>
      </c>
      <c r="E413" s="53">
        <f t="shared" si="27"/>
        <v>13.00961466686709</v>
      </c>
      <c r="F413" s="47">
        <f t="shared" si="28"/>
        <v>7.6866227448442556E-2</v>
      </c>
      <c r="G413" s="17">
        <f t="shared" si="29"/>
        <v>20.169591604969519</v>
      </c>
      <c r="N413" t="str">
        <f t="shared" si="30"/>
        <v>6#37</v>
      </c>
      <c r="O413">
        <v>6</v>
      </c>
      <c r="P413">
        <v>37</v>
      </c>
      <c r="Q413">
        <v>13.00961466686709</v>
      </c>
      <c r="R413">
        <v>20.169591604969519</v>
      </c>
    </row>
    <row r="414" spans="1:18" x14ac:dyDescent="0.25">
      <c r="A414" s="70">
        <v>6</v>
      </c>
      <c r="B414" s="70">
        <v>38</v>
      </c>
      <c r="C414" s="71">
        <v>36.763280731457279</v>
      </c>
      <c r="D414" s="71">
        <v>0</v>
      </c>
      <c r="E414" s="53">
        <f t="shared" si="27"/>
        <v>11.702115705372911</v>
      </c>
      <c r="F414" s="47">
        <f t="shared" si="28"/>
        <v>8.5454632749944512E-2</v>
      </c>
      <c r="G414" s="17">
        <f t="shared" si="29"/>
        <v>18.996579734499452</v>
      </c>
      <c r="N414" t="str">
        <f t="shared" si="30"/>
        <v>6#38</v>
      </c>
      <c r="O414">
        <v>6</v>
      </c>
      <c r="P414">
        <v>38</v>
      </c>
      <c r="Q414">
        <v>11.702115705372911</v>
      </c>
      <c r="R414">
        <v>18.996579734499452</v>
      </c>
    </row>
    <row r="415" spans="1:18" x14ac:dyDescent="0.25">
      <c r="A415" s="70">
        <v>6</v>
      </c>
      <c r="B415" s="70">
        <v>39</v>
      </c>
      <c r="C415" s="71">
        <v>38.406332384259834</v>
      </c>
      <c r="D415" s="71">
        <v>0</v>
      </c>
      <c r="E415" s="53">
        <f t="shared" si="27"/>
        <v>12.225115289970582</v>
      </c>
      <c r="F415" s="47">
        <f t="shared" si="28"/>
        <v>8.1798819584171498E-2</v>
      </c>
      <c r="G415" s="17">
        <f t="shared" si="29"/>
        <v>19.487315982498288</v>
      </c>
      <c r="N415" t="str">
        <f t="shared" si="30"/>
        <v>6#39</v>
      </c>
      <c r="O415">
        <v>6</v>
      </c>
      <c r="P415">
        <v>39</v>
      </c>
      <c r="Q415">
        <v>12.225115289970582</v>
      </c>
      <c r="R415">
        <v>19.487315982498288</v>
      </c>
    </row>
    <row r="416" spans="1:18" x14ac:dyDescent="0.25">
      <c r="A416" s="70">
        <v>6</v>
      </c>
      <c r="B416" s="70">
        <v>40</v>
      </c>
      <c r="C416" s="71">
        <v>32.655651599450877</v>
      </c>
      <c r="D416" s="71">
        <v>0</v>
      </c>
      <c r="E416" s="53">
        <f t="shared" si="27"/>
        <v>10.39461674387873</v>
      </c>
      <c r="F416" s="47">
        <f t="shared" si="28"/>
        <v>9.6203643158742566E-2</v>
      </c>
      <c r="G416" s="17">
        <f t="shared" si="29"/>
        <v>17.624117838280526</v>
      </c>
      <c r="N416" t="str">
        <f t="shared" si="30"/>
        <v>6#40</v>
      </c>
      <c r="O416">
        <v>6</v>
      </c>
      <c r="P416">
        <v>40</v>
      </c>
      <c r="Q416">
        <v>10.39461674387873</v>
      </c>
      <c r="R416">
        <v>17.624117838280526</v>
      </c>
    </row>
    <row r="417" spans="1:18" x14ac:dyDescent="0.25">
      <c r="A417" s="70">
        <v>6</v>
      </c>
      <c r="B417" s="70">
        <v>41</v>
      </c>
      <c r="C417" s="71">
        <v>28.342641010844162</v>
      </c>
      <c r="D417" s="71">
        <v>0</v>
      </c>
      <c r="E417" s="53">
        <f t="shared" si="27"/>
        <v>9.021742834309844</v>
      </c>
      <c r="F417" s="47">
        <f t="shared" si="28"/>
        <v>0.11084332798724685</v>
      </c>
      <c r="G417" s="17">
        <f t="shared" si="29"/>
        <v>15.912966601775388</v>
      </c>
      <c r="N417" t="str">
        <f t="shared" si="30"/>
        <v>6#41</v>
      </c>
      <c r="O417">
        <v>6</v>
      </c>
      <c r="P417">
        <v>41</v>
      </c>
      <c r="Q417">
        <v>9.021742834309844</v>
      </c>
      <c r="R417">
        <v>15.912966601775388</v>
      </c>
    </row>
    <row r="418" spans="1:18" x14ac:dyDescent="0.25">
      <c r="A418" s="70">
        <v>6</v>
      </c>
      <c r="B418" s="70">
        <v>42</v>
      </c>
      <c r="C418" s="71">
        <v>27.315733727842563</v>
      </c>
      <c r="D418" s="71">
        <v>0</v>
      </c>
      <c r="E418" s="53">
        <f t="shared" si="27"/>
        <v>8.6948680939362983</v>
      </c>
      <c r="F418" s="47">
        <f t="shared" si="28"/>
        <v>0.11501037039278245</v>
      </c>
      <c r="G418" s="17">
        <f t="shared" si="29"/>
        <v>15.457013436727175</v>
      </c>
      <c r="N418" t="str">
        <f t="shared" si="30"/>
        <v>6#42</v>
      </c>
      <c r="O418">
        <v>6</v>
      </c>
      <c r="P418">
        <v>42</v>
      </c>
      <c r="Q418">
        <v>8.6948680939362983</v>
      </c>
      <c r="R418">
        <v>15.457013436727175</v>
      </c>
    </row>
    <row r="419" spans="1:18" x14ac:dyDescent="0.25">
      <c r="A419" s="70">
        <v>6</v>
      </c>
      <c r="B419" s="70">
        <v>43</v>
      </c>
      <c r="C419" s="71">
        <v>38.919786025760637</v>
      </c>
      <c r="D419" s="71">
        <v>0</v>
      </c>
      <c r="E419" s="53">
        <f t="shared" si="27"/>
        <v>12.388552660157355</v>
      </c>
      <c r="F419" s="47">
        <f t="shared" si="28"/>
        <v>8.0719679484116458E-2</v>
      </c>
      <c r="G419" s="17">
        <f t="shared" si="29"/>
        <v>19.634582616498097</v>
      </c>
      <c r="N419" t="str">
        <f t="shared" si="30"/>
        <v>6#43</v>
      </c>
      <c r="O419">
        <v>6</v>
      </c>
      <c r="P419">
        <v>43</v>
      </c>
      <c r="Q419">
        <v>12.388552660157355</v>
      </c>
      <c r="R419">
        <v>19.634582616498097</v>
      </c>
    </row>
    <row r="420" spans="1:18" x14ac:dyDescent="0.25">
      <c r="A420" s="70">
        <v>6</v>
      </c>
      <c r="B420" s="70">
        <v>44</v>
      </c>
      <c r="C420" s="71">
        <v>38.20095092765952</v>
      </c>
      <c r="D420" s="71">
        <v>0</v>
      </c>
      <c r="E420" s="53">
        <f t="shared" si="27"/>
        <v>12.159740341895874</v>
      </c>
      <c r="F420" s="47">
        <f t="shared" si="28"/>
        <v>8.2238598184086381E-2</v>
      </c>
      <c r="G420" s="17">
        <f t="shared" si="29"/>
        <v>19.427618129955238</v>
      </c>
      <c r="N420" t="str">
        <f t="shared" si="30"/>
        <v>6#44</v>
      </c>
      <c r="O420">
        <v>6</v>
      </c>
      <c r="P420">
        <v>44</v>
      </c>
      <c r="Q420">
        <v>12.159740341895874</v>
      </c>
      <c r="R420">
        <v>19.427618129955238</v>
      </c>
    </row>
    <row r="421" spans="1:18" x14ac:dyDescent="0.25">
      <c r="A421" s="70">
        <v>6</v>
      </c>
      <c r="B421" s="70">
        <v>45</v>
      </c>
      <c r="C421" s="71">
        <v>33.374486697551994</v>
      </c>
      <c r="D421" s="71">
        <v>0</v>
      </c>
      <c r="E421" s="53">
        <f t="shared" si="27"/>
        <v>10.623429062140211</v>
      </c>
      <c r="F421" s="47">
        <f t="shared" si="28"/>
        <v>9.4131564690708117E-2</v>
      </c>
      <c r="G421" s="17">
        <f t="shared" si="29"/>
        <v>17.880740542669333</v>
      </c>
      <c r="N421" t="str">
        <f t="shared" si="30"/>
        <v>6#45</v>
      </c>
      <c r="O421">
        <v>6</v>
      </c>
      <c r="P421">
        <v>45</v>
      </c>
      <c r="Q421">
        <v>10.623429062140211</v>
      </c>
      <c r="R421">
        <v>17.880740542669333</v>
      </c>
    </row>
    <row r="422" spans="1:18" x14ac:dyDescent="0.25">
      <c r="A422" s="70">
        <v>6</v>
      </c>
      <c r="B422" s="70">
        <v>46</v>
      </c>
      <c r="C422" s="71">
        <v>35.839064176755841</v>
      </c>
      <c r="D422" s="71">
        <v>0</v>
      </c>
      <c r="E422" s="53">
        <f t="shared" si="27"/>
        <v>11.407928439036722</v>
      </c>
      <c r="F422" s="47">
        <f t="shared" si="28"/>
        <v>8.7658333881031905E-2</v>
      </c>
      <c r="G422" s="17">
        <f t="shared" si="29"/>
        <v>18.706756910404057</v>
      </c>
      <c r="N422" t="str">
        <f t="shared" si="30"/>
        <v>6#46</v>
      </c>
      <c r="O422">
        <v>6</v>
      </c>
      <c r="P422">
        <v>46</v>
      </c>
      <c r="Q422">
        <v>11.407928439036722</v>
      </c>
      <c r="R422">
        <v>18.706756910404057</v>
      </c>
    </row>
    <row r="423" spans="1:18" x14ac:dyDescent="0.25">
      <c r="A423" s="70">
        <v>6</v>
      </c>
      <c r="B423" s="70">
        <v>47</v>
      </c>
      <c r="C423" s="71">
        <v>34.298703252253439</v>
      </c>
      <c r="D423" s="71">
        <v>0</v>
      </c>
      <c r="E423" s="53">
        <f t="shared" si="27"/>
        <v>10.917616328476404</v>
      </c>
      <c r="F423" s="47">
        <f t="shared" si="28"/>
        <v>9.1595085402635126E-2</v>
      </c>
      <c r="G423" s="17">
        <f t="shared" si="29"/>
        <v>18.199970569112946</v>
      </c>
      <c r="N423" t="str">
        <f t="shared" si="30"/>
        <v>6#47</v>
      </c>
      <c r="O423">
        <v>6</v>
      </c>
      <c r="P423">
        <v>47</v>
      </c>
      <c r="Q423">
        <v>10.917616328476404</v>
      </c>
      <c r="R423">
        <v>18.199970569112946</v>
      </c>
    </row>
    <row r="424" spans="1:18" x14ac:dyDescent="0.25">
      <c r="A424" s="70">
        <v>6</v>
      </c>
      <c r="B424" s="70">
        <v>48</v>
      </c>
      <c r="C424" s="71">
        <v>37.071352916357768</v>
      </c>
      <c r="D424" s="71">
        <v>0</v>
      </c>
      <c r="E424" s="53">
        <f t="shared" si="27"/>
        <v>11.800178127484978</v>
      </c>
      <c r="F424" s="47">
        <f t="shared" si="28"/>
        <v>8.4744483447313376E-2</v>
      </c>
      <c r="G424" s="17">
        <f t="shared" si="29"/>
        <v>19.090929321809554</v>
      </c>
      <c r="N424" t="str">
        <f t="shared" si="30"/>
        <v>6#48</v>
      </c>
      <c r="O424">
        <v>6</v>
      </c>
      <c r="P424">
        <v>48</v>
      </c>
      <c r="Q424">
        <v>11.800178127484978</v>
      </c>
      <c r="R424">
        <v>19.090929321809554</v>
      </c>
    </row>
    <row r="425" spans="1:18" x14ac:dyDescent="0.25">
      <c r="A425" s="70">
        <v>6</v>
      </c>
      <c r="B425" s="70">
        <v>49</v>
      </c>
      <c r="C425" s="71">
        <v>31.834125773049603</v>
      </c>
      <c r="D425" s="71">
        <v>0</v>
      </c>
      <c r="E425" s="53">
        <f t="shared" si="27"/>
        <v>10.133116951579897</v>
      </c>
      <c r="F425" s="47">
        <f t="shared" si="28"/>
        <v>9.8686317820903646E-2</v>
      </c>
      <c r="G425" s="17">
        <f t="shared" si="29"/>
        <v>17.321489077056469</v>
      </c>
      <c r="N425" t="str">
        <f t="shared" si="30"/>
        <v>6#49</v>
      </c>
      <c r="O425">
        <v>6</v>
      </c>
      <c r="P425">
        <v>49</v>
      </c>
      <c r="Q425">
        <v>10.133116951579897</v>
      </c>
      <c r="R425">
        <v>17.321489077056469</v>
      </c>
    </row>
    <row r="426" spans="1:18" x14ac:dyDescent="0.25">
      <c r="A426" s="70">
        <v>6</v>
      </c>
      <c r="B426" s="70">
        <v>50</v>
      </c>
      <c r="C426" s="71">
        <v>33.579868154152329</v>
      </c>
      <c r="D426" s="71">
        <v>0</v>
      </c>
      <c r="E426" s="53">
        <f t="shared" si="27"/>
        <v>10.688804010214925</v>
      </c>
      <c r="F426" s="47">
        <f t="shared" si="28"/>
        <v>9.3555836466300071E-2</v>
      </c>
      <c r="G426" s="17">
        <f t="shared" si="29"/>
        <v>17.952704354013846</v>
      </c>
      <c r="N426" t="str">
        <f t="shared" si="30"/>
        <v>6#50</v>
      </c>
      <c r="O426">
        <v>6</v>
      </c>
      <c r="P426">
        <v>50</v>
      </c>
      <c r="Q426">
        <v>10.688804010214925</v>
      </c>
      <c r="R426">
        <v>17.952704354013846</v>
      </c>
    </row>
    <row r="427" spans="1:18" x14ac:dyDescent="0.25">
      <c r="A427" s="70">
        <v>6</v>
      </c>
      <c r="B427" s="70">
        <v>51</v>
      </c>
      <c r="C427" s="71">
        <v>43.232796614367359</v>
      </c>
      <c r="D427" s="71">
        <v>20.733899999999998</v>
      </c>
      <c r="E427" s="53">
        <f t="shared" si="27"/>
        <v>13.761426569726245</v>
      </c>
      <c r="F427" s="47">
        <f t="shared" si="28"/>
        <v>7.2666884856247352E-2</v>
      </c>
      <c r="G427" s="17">
        <f t="shared" si="29"/>
        <v>20.733899999999998</v>
      </c>
      <c r="N427" t="str">
        <f t="shared" si="30"/>
        <v>6#51</v>
      </c>
      <c r="O427">
        <v>6</v>
      </c>
      <c r="P427">
        <v>51</v>
      </c>
      <c r="Q427">
        <v>13.761426569726245</v>
      </c>
      <c r="R427">
        <v>20.733899999999998</v>
      </c>
    </row>
    <row r="428" spans="1:18" x14ac:dyDescent="0.25">
      <c r="A428" s="70">
        <v>6</v>
      </c>
      <c r="B428" s="70">
        <v>52</v>
      </c>
      <c r="C428" s="71">
        <v>41.076291320064001</v>
      </c>
      <c r="D428" s="71">
        <v>0</v>
      </c>
      <c r="E428" s="53">
        <f t="shared" si="27"/>
        <v>13.074989614941801</v>
      </c>
      <c r="F428" s="47">
        <f t="shared" si="28"/>
        <v>7.6481896311200337E-2</v>
      </c>
      <c r="G428" s="17">
        <f t="shared" si="29"/>
        <v>20.223744751312644</v>
      </c>
      <c r="N428" t="str">
        <f t="shared" si="30"/>
        <v>6#52</v>
      </c>
      <c r="O428">
        <v>6</v>
      </c>
      <c r="P428">
        <v>52</v>
      </c>
      <c r="Q428">
        <v>13.074989614941801</v>
      </c>
      <c r="R428">
        <v>20.223744751312644</v>
      </c>
    </row>
    <row r="429" spans="1:18" x14ac:dyDescent="0.25">
      <c r="A429" s="70">
        <v>6</v>
      </c>
      <c r="B429" s="70">
        <v>53</v>
      </c>
      <c r="C429" s="71">
        <v>38.406332384259834</v>
      </c>
      <c r="D429" s="71">
        <v>0</v>
      </c>
      <c r="E429" s="53">
        <f t="shared" si="27"/>
        <v>12.225115289970582</v>
      </c>
      <c r="F429" s="47">
        <f t="shared" si="28"/>
        <v>8.1798819584171498E-2</v>
      </c>
      <c r="G429" s="17">
        <f t="shared" si="29"/>
        <v>19.487315982498288</v>
      </c>
      <c r="N429" t="str">
        <f t="shared" si="30"/>
        <v>6#53</v>
      </c>
      <c r="O429">
        <v>6</v>
      </c>
      <c r="P429">
        <v>53</v>
      </c>
      <c r="Q429">
        <v>12.225115289970582</v>
      </c>
      <c r="R429">
        <v>19.487315982498288</v>
      </c>
    </row>
    <row r="430" spans="1:18" x14ac:dyDescent="0.25">
      <c r="A430" s="70">
        <v>6</v>
      </c>
      <c r="B430" s="70">
        <v>54</v>
      </c>
      <c r="C430" s="71">
        <v>27.623805912743041</v>
      </c>
      <c r="D430" s="71">
        <v>0</v>
      </c>
      <c r="E430" s="53">
        <f t="shared" si="27"/>
        <v>8.7929305160483615</v>
      </c>
      <c r="F430" s="47">
        <f t="shared" si="28"/>
        <v>0.11372772685680346</v>
      </c>
      <c r="G430" s="17">
        <f t="shared" si="29"/>
        <v>15.595949433347467</v>
      </c>
      <c r="N430" t="str">
        <f t="shared" si="30"/>
        <v>6#54</v>
      </c>
      <c r="O430">
        <v>6</v>
      </c>
      <c r="P430">
        <v>54</v>
      </c>
      <c r="Q430">
        <v>8.7929305160483615</v>
      </c>
      <c r="R430">
        <v>15.595949433347467</v>
      </c>
    </row>
    <row r="431" spans="1:18" x14ac:dyDescent="0.25">
      <c r="A431" s="70">
        <v>6</v>
      </c>
      <c r="B431" s="70">
        <v>55</v>
      </c>
      <c r="C431" s="71">
        <v>47.2377350180736</v>
      </c>
      <c r="D431" s="71">
        <v>20.733899999999998</v>
      </c>
      <c r="E431" s="53">
        <f t="shared" si="27"/>
        <v>15.036238057183072</v>
      </c>
      <c r="F431" s="47">
        <f t="shared" si="28"/>
        <v>6.6505996792348115E-2</v>
      </c>
      <c r="G431" s="17">
        <f t="shared" si="29"/>
        <v>20.733899999999998</v>
      </c>
      <c r="N431" t="str">
        <f t="shared" si="30"/>
        <v>6#55</v>
      </c>
      <c r="O431">
        <v>6</v>
      </c>
      <c r="P431">
        <v>55</v>
      </c>
      <c r="Q431">
        <v>15.036238057183072</v>
      </c>
      <c r="R431">
        <v>20.733899999999998</v>
      </c>
    </row>
    <row r="432" spans="1:18" x14ac:dyDescent="0.25">
      <c r="A432" s="70">
        <v>6</v>
      </c>
      <c r="B432" s="70">
        <v>56</v>
      </c>
      <c r="C432" s="71">
        <v>42.103198603065593</v>
      </c>
      <c r="D432" s="71">
        <v>0</v>
      </c>
      <c r="E432" s="53">
        <f t="shared" si="27"/>
        <v>13.401864355315343</v>
      </c>
      <c r="F432" s="47">
        <f t="shared" si="28"/>
        <v>7.4616484206049119E-2</v>
      </c>
      <c r="G432" s="17">
        <f t="shared" si="29"/>
        <v>20.488658230033334</v>
      </c>
      <c r="N432" t="str">
        <f t="shared" si="30"/>
        <v>6#56</v>
      </c>
      <c r="O432">
        <v>6</v>
      </c>
      <c r="P432">
        <v>56</v>
      </c>
      <c r="Q432">
        <v>13.401864355315343</v>
      </c>
      <c r="R432">
        <v>20.488658230033334</v>
      </c>
    </row>
    <row r="433" spans="1:18" x14ac:dyDescent="0.25">
      <c r="A433" s="70">
        <v>6</v>
      </c>
      <c r="B433" s="70">
        <v>57</v>
      </c>
      <c r="C433" s="71">
        <v>43.540868799267834</v>
      </c>
      <c r="D433" s="71">
        <v>20.451165</v>
      </c>
      <c r="E433" s="53">
        <f t="shared" si="27"/>
        <v>13.859488991838306</v>
      </c>
      <c r="F433" s="47">
        <f t="shared" si="28"/>
        <v>7.2152732369056935E-2</v>
      </c>
      <c r="G433" s="17">
        <f t="shared" si="29"/>
        <v>20.451165</v>
      </c>
      <c r="N433" t="str">
        <f t="shared" si="30"/>
        <v>6#57</v>
      </c>
      <c r="O433">
        <v>6</v>
      </c>
      <c r="P433">
        <v>57</v>
      </c>
      <c r="Q433">
        <v>13.859488991838306</v>
      </c>
      <c r="R433">
        <v>20.451165</v>
      </c>
    </row>
    <row r="434" spans="1:18" x14ac:dyDescent="0.25">
      <c r="A434" s="70">
        <v>6</v>
      </c>
      <c r="B434" s="70">
        <v>58</v>
      </c>
      <c r="C434" s="71">
        <v>41.692435689864958</v>
      </c>
      <c r="D434" s="71">
        <v>0</v>
      </c>
      <c r="E434" s="53">
        <f t="shared" si="27"/>
        <v>13.271114459165927</v>
      </c>
      <c r="F434" s="47">
        <f t="shared" si="28"/>
        <v>7.535162198147817E-2</v>
      </c>
      <c r="G434" s="17">
        <f t="shared" si="29"/>
        <v>20.383847027457069</v>
      </c>
      <c r="N434" t="str">
        <f t="shared" si="30"/>
        <v>6#58</v>
      </c>
      <c r="O434">
        <v>6</v>
      </c>
      <c r="P434">
        <v>58</v>
      </c>
      <c r="Q434">
        <v>13.271114459165927</v>
      </c>
      <c r="R434">
        <v>20.383847027457069</v>
      </c>
    </row>
    <row r="435" spans="1:18" x14ac:dyDescent="0.25">
      <c r="A435" s="70">
        <v>6</v>
      </c>
      <c r="B435" s="70">
        <v>59</v>
      </c>
      <c r="C435" s="71">
        <v>25.980754259940483</v>
      </c>
      <c r="D435" s="71">
        <v>0</v>
      </c>
      <c r="E435" s="53">
        <f t="shared" si="27"/>
        <v>8.2699309314506895</v>
      </c>
      <c r="F435" s="47">
        <f t="shared" si="28"/>
        <v>0.12091999416790566</v>
      </c>
      <c r="G435" s="17">
        <f t="shared" si="29"/>
        <v>14.832700757819875</v>
      </c>
      <c r="N435" t="str">
        <f t="shared" si="30"/>
        <v>6#59</v>
      </c>
      <c r="O435">
        <v>6</v>
      </c>
      <c r="P435">
        <v>59</v>
      </c>
      <c r="Q435">
        <v>8.2699309314506895</v>
      </c>
      <c r="R435">
        <v>14.832700757819875</v>
      </c>
    </row>
    <row r="436" spans="1:18" x14ac:dyDescent="0.25">
      <c r="A436" s="70">
        <v>6</v>
      </c>
      <c r="B436" s="70">
        <v>60</v>
      </c>
      <c r="C436" s="71">
        <v>49.188858855776637</v>
      </c>
      <c r="D436" s="71">
        <v>20.733899999999998</v>
      </c>
      <c r="E436" s="53">
        <f t="shared" si="27"/>
        <v>15.657300063892805</v>
      </c>
      <c r="F436" s="47">
        <f t="shared" si="28"/>
        <v>6.3867971867390683E-2</v>
      </c>
      <c r="G436" s="17">
        <f t="shared" si="29"/>
        <v>20.733899999999998</v>
      </c>
      <c r="N436" t="str">
        <f t="shared" si="30"/>
        <v>6#60</v>
      </c>
      <c r="O436">
        <v>6</v>
      </c>
      <c r="P436">
        <v>60</v>
      </c>
      <c r="Q436">
        <v>15.657300063892805</v>
      </c>
      <c r="R436">
        <v>20.733899999999998</v>
      </c>
    </row>
    <row r="437" spans="1:18" x14ac:dyDescent="0.25">
      <c r="A437" s="70">
        <v>6</v>
      </c>
      <c r="B437" s="70">
        <v>61</v>
      </c>
      <c r="C437" s="71">
        <v>36.9686621880576</v>
      </c>
      <c r="D437" s="71">
        <v>0</v>
      </c>
      <c r="E437" s="53">
        <f t="shared" si="27"/>
        <v>11.76749065344762</v>
      </c>
      <c r="F437" s="47">
        <f t="shared" si="28"/>
        <v>8.4979884790222601E-2</v>
      </c>
      <c r="G437" s="17">
        <f t="shared" si="29"/>
        <v>19.059602373443447</v>
      </c>
      <c r="N437" t="str">
        <f t="shared" si="30"/>
        <v>6#61</v>
      </c>
      <c r="O437">
        <v>6</v>
      </c>
      <c r="P437">
        <v>61</v>
      </c>
      <c r="Q437">
        <v>11.76749065344762</v>
      </c>
      <c r="R437">
        <v>19.059602373443447</v>
      </c>
    </row>
    <row r="438" spans="1:18" x14ac:dyDescent="0.25">
      <c r="A438" s="70">
        <v>6</v>
      </c>
      <c r="B438" s="70">
        <v>62</v>
      </c>
      <c r="C438" s="71">
        <v>38.817095297460476</v>
      </c>
      <c r="D438" s="71">
        <v>0</v>
      </c>
      <c r="E438" s="53">
        <f t="shared" si="27"/>
        <v>12.355865186120001</v>
      </c>
      <c r="F438" s="47">
        <f t="shared" si="28"/>
        <v>8.0933223609735816E-2</v>
      </c>
      <c r="G438" s="17">
        <f t="shared" si="29"/>
        <v>19.605352907509864</v>
      </c>
      <c r="N438" t="str">
        <f t="shared" si="30"/>
        <v>6#62</v>
      </c>
      <c r="O438">
        <v>6</v>
      </c>
      <c r="P438">
        <v>62</v>
      </c>
      <c r="Q438">
        <v>12.355865186120001</v>
      </c>
      <c r="R438">
        <v>19.605352907509864</v>
      </c>
    </row>
    <row r="439" spans="1:18" x14ac:dyDescent="0.25">
      <c r="A439" s="70">
        <v>6</v>
      </c>
      <c r="B439" s="70">
        <v>63</v>
      </c>
      <c r="C439" s="71">
        <v>38.406332384259834</v>
      </c>
      <c r="D439" s="71">
        <v>0</v>
      </c>
      <c r="E439" s="53">
        <f t="shared" si="27"/>
        <v>12.225115289970582</v>
      </c>
      <c r="F439" s="47">
        <f t="shared" si="28"/>
        <v>8.1798819584171498E-2</v>
      </c>
      <c r="G439" s="17">
        <f t="shared" si="29"/>
        <v>19.487315982498288</v>
      </c>
      <c r="N439" t="str">
        <f t="shared" si="30"/>
        <v>6#63</v>
      </c>
      <c r="O439">
        <v>6</v>
      </c>
      <c r="P439">
        <v>63</v>
      </c>
      <c r="Q439">
        <v>12.225115289970582</v>
      </c>
      <c r="R439">
        <v>19.487315982498288</v>
      </c>
    </row>
    <row r="440" spans="1:18" x14ac:dyDescent="0.25">
      <c r="A440" s="70">
        <v>6</v>
      </c>
      <c r="B440" s="70">
        <v>64</v>
      </c>
      <c r="C440" s="71">
        <v>41.384363504964476</v>
      </c>
      <c r="D440" s="71">
        <v>0</v>
      </c>
      <c r="E440" s="53">
        <f t="shared" si="27"/>
        <v>13.173052037053862</v>
      </c>
      <c r="F440" s="47">
        <f t="shared" si="28"/>
        <v>7.5912552169925901E-2</v>
      </c>
      <c r="G440" s="17">
        <f t="shared" si="29"/>
        <v>20.304234002598651</v>
      </c>
      <c r="N440" t="str">
        <f t="shared" si="30"/>
        <v>6#64</v>
      </c>
      <c r="O440">
        <v>6</v>
      </c>
      <c r="P440">
        <v>64</v>
      </c>
      <c r="Q440">
        <v>13.173052037053862</v>
      </c>
      <c r="R440">
        <v>20.304234002598651</v>
      </c>
    </row>
    <row r="441" spans="1:18" x14ac:dyDescent="0.25">
      <c r="A441" s="70">
        <v>6</v>
      </c>
      <c r="B441" s="70">
        <v>65</v>
      </c>
      <c r="C441" s="71">
        <v>38.919786025760637</v>
      </c>
      <c r="D441" s="71">
        <v>0</v>
      </c>
      <c r="E441" s="53">
        <f t="shared" si="27"/>
        <v>12.388552660157355</v>
      </c>
      <c r="F441" s="47">
        <f t="shared" si="28"/>
        <v>8.0719679484116458E-2</v>
      </c>
      <c r="G441" s="17">
        <f t="shared" si="29"/>
        <v>19.634582616498097</v>
      </c>
      <c r="N441" t="str">
        <f t="shared" si="30"/>
        <v>6#65</v>
      </c>
      <c r="O441">
        <v>6</v>
      </c>
      <c r="P441">
        <v>65</v>
      </c>
      <c r="Q441">
        <v>12.388552660157355</v>
      </c>
      <c r="R441">
        <v>19.634582616498097</v>
      </c>
    </row>
    <row r="442" spans="1:18" x14ac:dyDescent="0.25">
      <c r="A442" s="70">
        <v>6</v>
      </c>
      <c r="B442" s="70">
        <v>66</v>
      </c>
      <c r="C442" s="71">
        <v>36.147136361656315</v>
      </c>
      <c r="D442" s="71">
        <v>0</v>
      </c>
      <c r="E442" s="53">
        <f t="shared" si="27"/>
        <v>11.505990861148783</v>
      </c>
      <c r="F442" s="47">
        <f t="shared" si="28"/>
        <v>8.6911245808182214E-2</v>
      </c>
      <c r="G442" s="17">
        <f t="shared" si="29"/>
        <v>18.804512418644421</v>
      </c>
      <c r="N442" t="str">
        <f t="shared" si="30"/>
        <v>6#66</v>
      </c>
      <c r="O442">
        <v>6</v>
      </c>
      <c r="P442">
        <v>66</v>
      </c>
      <c r="Q442">
        <v>11.505990861148783</v>
      </c>
      <c r="R442">
        <v>18.804512418644421</v>
      </c>
    </row>
    <row r="443" spans="1:18" x14ac:dyDescent="0.25">
      <c r="A443" s="70">
        <v>6</v>
      </c>
      <c r="B443" s="70">
        <v>67</v>
      </c>
      <c r="C443" s="71">
        <v>30.807218490048001</v>
      </c>
      <c r="D443" s="71">
        <v>0</v>
      </c>
      <c r="E443" s="53">
        <f t="shared" si="27"/>
        <v>9.8062422112063512</v>
      </c>
      <c r="F443" s="47">
        <f t="shared" si="28"/>
        <v>0.1019758617482671</v>
      </c>
      <c r="G443" s="17">
        <f t="shared" si="29"/>
        <v>16.928495307565136</v>
      </c>
      <c r="N443" t="str">
        <f t="shared" si="30"/>
        <v>6#67</v>
      </c>
      <c r="O443">
        <v>6</v>
      </c>
      <c r="P443">
        <v>67</v>
      </c>
      <c r="Q443">
        <v>9.8062422112063512</v>
      </c>
      <c r="R443">
        <v>16.928495307565136</v>
      </c>
    </row>
    <row r="444" spans="1:18" x14ac:dyDescent="0.25">
      <c r="A444" s="70">
        <v>6</v>
      </c>
      <c r="B444" s="70">
        <v>68</v>
      </c>
      <c r="C444" s="71">
        <v>34.709466165454074</v>
      </c>
      <c r="D444" s="71">
        <v>0</v>
      </c>
      <c r="E444" s="53">
        <f t="shared" si="27"/>
        <v>11.04836622462582</v>
      </c>
      <c r="F444" s="47">
        <f t="shared" si="28"/>
        <v>9.051111989491166E-2</v>
      </c>
      <c r="G444" s="17">
        <f t="shared" si="29"/>
        <v>18.338126002769261</v>
      </c>
      <c r="N444" t="str">
        <f t="shared" si="30"/>
        <v>6#68</v>
      </c>
      <c r="O444">
        <v>6</v>
      </c>
      <c r="P444">
        <v>68</v>
      </c>
      <c r="Q444">
        <v>11.04836622462582</v>
      </c>
      <c r="R444">
        <v>18.338126002769261</v>
      </c>
    </row>
    <row r="445" spans="1:18" x14ac:dyDescent="0.25">
      <c r="A445" s="70">
        <v>6</v>
      </c>
      <c r="B445" s="70">
        <v>69</v>
      </c>
      <c r="C445" s="71">
        <v>26.699589358041599</v>
      </c>
      <c r="D445" s="71">
        <v>0</v>
      </c>
      <c r="E445" s="53">
        <f t="shared" si="27"/>
        <v>8.4987432497121702</v>
      </c>
      <c r="F445" s="47">
        <f t="shared" si="28"/>
        <v>0.11766445586338513</v>
      </c>
      <c r="G445" s="17">
        <f t="shared" si="29"/>
        <v>15.173440625185213</v>
      </c>
      <c r="N445" t="str">
        <f t="shared" si="30"/>
        <v>6#69</v>
      </c>
      <c r="O445">
        <v>6</v>
      </c>
      <c r="P445">
        <v>69</v>
      </c>
      <c r="Q445">
        <v>8.4987432497121702</v>
      </c>
      <c r="R445">
        <v>15.173440625185213</v>
      </c>
    </row>
    <row r="446" spans="1:18" x14ac:dyDescent="0.25">
      <c r="A446" s="70">
        <v>6</v>
      </c>
      <c r="B446" s="70">
        <v>70</v>
      </c>
      <c r="C446" s="71">
        <v>41.692435689864958</v>
      </c>
      <c r="D446" s="71">
        <v>0</v>
      </c>
      <c r="E446" s="53">
        <f t="shared" si="27"/>
        <v>13.271114459165927</v>
      </c>
      <c r="F446" s="47">
        <f t="shared" si="28"/>
        <v>7.535162198147817E-2</v>
      </c>
      <c r="G446" s="17">
        <f t="shared" si="29"/>
        <v>20.383847027457069</v>
      </c>
      <c r="N446" t="str">
        <f t="shared" si="30"/>
        <v>6#70</v>
      </c>
      <c r="O446">
        <v>6</v>
      </c>
      <c r="P446">
        <v>70</v>
      </c>
      <c r="Q446">
        <v>13.271114459165927</v>
      </c>
      <c r="R446">
        <v>20.383847027457069</v>
      </c>
    </row>
    <row r="447" spans="1:18" x14ac:dyDescent="0.25">
      <c r="A447" s="70">
        <v>6</v>
      </c>
      <c r="B447" s="70">
        <v>73</v>
      </c>
      <c r="C447" s="71">
        <v>39.5359303955616</v>
      </c>
      <c r="D447" s="71">
        <v>0</v>
      </c>
      <c r="E447" s="53">
        <f t="shared" si="27"/>
        <v>12.584677504381483</v>
      </c>
      <c r="F447" s="47">
        <f t="shared" si="28"/>
        <v>7.9461710453195153E-2</v>
      </c>
      <c r="G447" s="17">
        <f t="shared" si="29"/>
        <v>19.807658838786676</v>
      </c>
      <c r="N447" t="str">
        <f t="shared" si="30"/>
        <v>6#73</v>
      </c>
      <c r="O447">
        <v>6</v>
      </c>
      <c r="P447">
        <v>73</v>
      </c>
      <c r="Q447">
        <v>12.584677504381483</v>
      </c>
      <c r="R447">
        <v>19.807658838786676</v>
      </c>
    </row>
    <row r="448" spans="1:18" x14ac:dyDescent="0.25">
      <c r="A448" s="70">
        <v>6</v>
      </c>
      <c r="B448" s="70">
        <v>74</v>
      </c>
      <c r="C448" s="71">
        <v>29.780311207046399</v>
      </c>
      <c r="D448" s="71">
        <v>0</v>
      </c>
      <c r="E448" s="53">
        <f t="shared" si="27"/>
        <v>9.4793674708328055</v>
      </c>
      <c r="F448" s="47">
        <f t="shared" si="28"/>
        <v>0.10549227077406943</v>
      </c>
      <c r="G448" s="17">
        <f t="shared" si="29"/>
        <v>16.518253261923533</v>
      </c>
      <c r="N448" t="str">
        <f t="shared" si="30"/>
        <v>6#74</v>
      </c>
      <c r="O448">
        <v>6</v>
      </c>
      <c r="P448">
        <v>74</v>
      </c>
      <c r="Q448">
        <v>9.4793674708328055</v>
      </c>
      <c r="R448">
        <v>16.518253261923533</v>
      </c>
    </row>
    <row r="449" spans="1:18" x14ac:dyDescent="0.25">
      <c r="A449" s="70">
        <v>6</v>
      </c>
      <c r="B449" s="70">
        <v>75</v>
      </c>
      <c r="C449" s="71">
        <v>24.95384697693888</v>
      </c>
      <c r="D449" s="71">
        <v>0</v>
      </c>
      <c r="E449" s="53">
        <f t="shared" si="27"/>
        <v>7.9430561910771447</v>
      </c>
      <c r="F449" s="47">
        <f t="shared" si="28"/>
        <v>0.12589612561514457</v>
      </c>
      <c r="G449" s="17">
        <f t="shared" si="29"/>
        <v>14.326603430909806</v>
      </c>
      <c r="N449" t="str">
        <f t="shared" si="30"/>
        <v>6#75</v>
      </c>
      <c r="O449">
        <v>6</v>
      </c>
      <c r="P449">
        <v>75</v>
      </c>
      <c r="Q449">
        <v>7.9430561910771447</v>
      </c>
      <c r="R449">
        <v>14.326603430909806</v>
      </c>
    </row>
    <row r="450" spans="1:18" x14ac:dyDescent="0.25">
      <c r="A450" s="70">
        <v>6</v>
      </c>
      <c r="B450" s="70">
        <v>76</v>
      </c>
      <c r="C450" s="71">
        <v>33.88794033905279</v>
      </c>
      <c r="D450" s="71">
        <v>0</v>
      </c>
      <c r="E450" s="53">
        <f t="shared" si="27"/>
        <v>10.786866432326983</v>
      </c>
      <c r="F450" s="47">
        <f t="shared" si="28"/>
        <v>9.2705328862061037E-2</v>
      </c>
      <c r="G450" s="17">
        <f t="shared" si="29"/>
        <v>18.05954483417143</v>
      </c>
      <c r="N450" t="str">
        <f t="shared" si="30"/>
        <v>6#76</v>
      </c>
      <c r="O450">
        <v>6</v>
      </c>
      <c r="P450">
        <v>76</v>
      </c>
      <c r="Q450">
        <v>10.786866432326983</v>
      </c>
      <c r="R450">
        <v>18.05954483417143</v>
      </c>
    </row>
    <row r="451" spans="1:18" x14ac:dyDescent="0.25">
      <c r="A451" s="70">
        <v>6</v>
      </c>
      <c r="B451" s="70">
        <v>77</v>
      </c>
      <c r="C451" s="71">
        <v>35.530991991855366</v>
      </c>
      <c r="D451" s="71">
        <v>0</v>
      </c>
      <c r="E451" s="53">
        <f t="shared" ref="E451:E514" si="31">C451/PI()</f>
        <v>11.30986601692466</v>
      </c>
      <c r="F451" s="47">
        <f t="shared" ref="F451:F514" si="32">1/E451</f>
        <v>8.8418377238381876E-2</v>
      </c>
      <c r="G451" s="17">
        <f t="shared" ref="G451:G514" si="33">IF(D451=0,EXP($K$2+$K$3*F451)*$K$4,D451)</f>
        <v>18.607827682610644</v>
      </c>
      <c r="N451" t="str">
        <f t="shared" ref="N451:N514" si="34">CONCATENATE(O451,"#",P451)</f>
        <v>6#77</v>
      </c>
      <c r="O451">
        <v>6</v>
      </c>
      <c r="P451">
        <v>77</v>
      </c>
      <c r="Q451">
        <v>11.30986601692466</v>
      </c>
      <c r="R451">
        <v>18.607827682610644</v>
      </c>
    </row>
    <row r="452" spans="1:18" x14ac:dyDescent="0.25">
      <c r="A452" s="70">
        <v>6</v>
      </c>
      <c r="B452" s="70">
        <v>78</v>
      </c>
      <c r="C452" s="71">
        <v>21.565052943033603</v>
      </c>
      <c r="D452" s="71">
        <v>0</v>
      </c>
      <c r="E452" s="53">
        <f t="shared" si="31"/>
        <v>6.8643695478444462</v>
      </c>
      <c r="F452" s="47">
        <f t="shared" si="32"/>
        <v>0.14567980249752444</v>
      </c>
      <c r="G452" s="17">
        <f t="shared" si="33"/>
        <v>12.479621471343753</v>
      </c>
      <c r="N452" t="str">
        <f t="shared" si="34"/>
        <v>6#78</v>
      </c>
      <c r="O452">
        <v>6</v>
      </c>
      <c r="P452">
        <v>78</v>
      </c>
      <c r="Q452">
        <v>6.8643695478444462</v>
      </c>
      <c r="R452">
        <v>12.479621471343753</v>
      </c>
    </row>
    <row r="453" spans="1:18" x14ac:dyDescent="0.25">
      <c r="A453" s="70">
        <v>6</v>
      </c>
      <c r="B453" s="70">
        <v>79</v>
      </c>
      <c r="C453" s="71">
        <v>23.6188675090368</v>
      </c>
      <c r="D453" s="71">
        <v>0</v>
      </c>
      <c r="E453" s="53">
        <f t="shared" si="31"/>
        <v>7.5181190285915358</v>
      </c>
      <c r="F453" s="47">
        <f t="shared" si="32"/>
        <v>0.13301199358469623</v>
      </c>
      <c r="G453" s="17">
        <f t="shared" si="33"/>
        <v>13.632739489579713</v>
      </c>
      <c r="N453" t="str">
        <f t="shared" si="34"/>
        <v>6#79</v>
      </c>
      <c r="O453">
        <v>6</v>
      </c>
      <c r="P453">
        <v>79</v>
      </c>
      <c r="Q453">
        <v>7.5181190285915358</v>
      </c>
      <c r="R453">
        <v>13.632739489579713</v>
      </c>
    </row>
    <row r="454" spans="1:18" x14ac:dyDescent="0.25">
      <c r="A454" s="70">
        <v>6</v>
      </c>
      <c r="B454" s="70">
        <v>80</v>
      </c>
      <c r="C454" s="71">
        <v>33.374486697551994</v>
      </c>
      <c r="D454" s="71">
        <v>0</v>
      </c>
      <c r="E454" s="53">
        <f t="shared" si="31"/>
        <v>10.623429062140211</v>
      </c>
      <c r="F454" s="47">
        <f t="shared" si="32"/>
        <v>9.4131564690708117E-2</v>
      </c>
      <c r="G454" s="17">
        <f t="shared" si="33"/>
        <v>17.880740542669333</v>
      </c>
      <c r="N454" t="str">
        <f t="shared" si="34"/>
        <v>6#80</v>
      </c>
      <c r="O454">
        <v>6</v>
      </c>
      <c r="P454">
        <v>80</v>
      </c>
      <c r="Q454">
        <v>10.623429062140211</v>
      </c>
      <c r="R454">
        <v>17.880740542669333</v>
      </c>
    </row>
    <row r="455" spans="1:18" x14ac:dyDescent="0.25">
      <c r="A455" s="70">
        <v>7</v>
      </c>
      <c r="B455" s="70">
        <v>1</v>
      </c>
      <c r="C455" s="71">
        <v>37.071352916357768</v>
      </c>
      <c r="D455" s="71">
        <v>21.393615</v>
      </c>
      <c r="E455" s="53">
        <f t="shared" si="31"/>
        <v>11.800178127484978</v>
      </c>
      <c r="F455" s="47">
        <f t="shared" si="32"/>
        <v>8.4744483447313376E-2</v>
      </c>
      <c r="G455" s="17">
        <f t="shared" si="33"/>
        <v>21.393615</v>
      </c>
      <c r="N455" t="str">
        <f t="shared" si="34"/>
        <v>7#1</v>
      </c>
      <c r="O455">
        <v>7</v>
      </c>
      <c r="P455">
        <v>1</v>
      </c>
      <c r="Q455">
        <v>11.800178127484978</v>
      </c>
      <c r="R455">
        <v>21.393615</v>
      </c>
    </row>
    <row r="456" spans="1:18" x14ac:dyDescent="0.25">
      <c r="A456" s="70">
        <v>7</v>
      </c>
      <c r="B456" s="70">
        <v>2</v>
      </c>
      <c r="C456" s="71">
        <v>38.714404569160322</v>
      </c>
      <c r="D456" s="71">
        <v>21.676349999999999</v>
      </c>
      <c r="E456" s="53">
        <f t="shared" si="31"/>
        <v>12.323177712082648</v>
      </c>
      <c r="F456" s="47">
        <f t="shared" si="32"/>
        <v>8.1147900595438013E-2</v>
      </c>
      <c r="G456" s="17">
        <f t="shared" si="33"/>
        <v>21.676349999999999</v>
      </c>
      <c r="N456" t="str">
        <f t="shared" si="34"/>
        <v>7#2</v>
      </c>
      <c r="O456">
        <v>7</v>
      </c>
      <c r="P456">
        <v>2</v>
      </c>
      <c r="Q456">
        <v>12.323177712082648</v>
      </c>
      <c r="R456">
        <v>21.676349999999999</v>
      </c>
    </row>
    <row r="457" spans="1:18" x14ac:dyDescent="0.25">
      <c r="A457" s="70">
        <v>7</v>
      </c>
      <c r="B457" s="70">
        <v>2</v>
      </c>
      <c r="C457" s="71">
        <v>19.81931056193088</v>
      </c>
      <c r="D457" s="71">
        <v>0</v>
      </c>
      <c r="E457" s="53">
        <f t="shared" si="31"/>
        <v>6.3086824892094189</v>
      </c>
      <c r="F457" s="47">
        <f t="shared" si="32"/>
        <v>0.15851170219937893</v>
      </c>
      <c r="G457" s="17">
        <f t="shared" si="33"/>
        <v>11.410968773677393</v>
      </c>
      <c r="N457" t="str">
        <f t="shared" si="34"/>
        <v>7#2</v>
      </c>
      <c r="O457">
        <v>7</v>
      </c>
      <c r="P457">
        <v>2</v>
      </c>
      <c r="Q457">
        <v>6.3086824892094189</v>
      </c>
      <c r="R457">
        <v>11.410968773677393</v>
      </c>
    </row>
    <row r="458" spans="1:18" x14ac:dyDescent="0.25">
      <c r="A458" s="70">
        <v>7</v>
      </c>
      <c r="B458" s="70">
        <v>3</v>
      </c>
      <c r="C458" s="71">
        <v>47.443116474673921</v>
      </c>
      <c r="D458" s="71">
        <v>22.336064999999998</v>
      </c>
      <c r="E458" s="53">
        <f t="shared" si="31"/>
        <v>15.10161300525778</v>
      </c>
      <c r="F458" s="47">
        <f t="shared" si="32"/>
        <v>6.6218092044329296E-2</v>
      </c>
      <c r="G458" s="17">
        <f t="shared" si="33"/>
        <v>22.336064999999998</v>
      </c>
      <c r="N458" t="str">
        <f t="shared" si="34"/>
        <v>7#3</v>
      </c>
      <c r="O458">
        <v>7</v>
      </c>
      <c r="P458">
        <v>3</v>
      </c>
      <c r="Q458">
        <v>15.10161300525778</v>
      </c>
      <c r="R458">
        <v>22.336064999999998</v>
      </c>
    </row>
    <row r="459" spans="1:18" x14ac:dyDescent="0.25">
      <c r="A459" s="70">
        <v>7</v>
      </c>
      <c r="B459" s="70">
        <v>4</v>
      </c>
      <c r="C459" s="71">
        <v>42.616652244566389</v>
      </c>
      <c r="D459" s="71">
        <v>21.676349999999999</v>
      </c>
      <c r="E459" s="53">
        <f t="shared" si="31"/>
        <v>13.565301725502115</v>
      </c>
      <c r="F459" s="47">
        <f t="shared" si="32"/>
        <v>7.3717490420434073E-2</v>
      </c>
      <c r="G459" s="17">
        <f t="shared" si="33"/>
        <v>21.676349999999999</v>
      </c>
      <c r="N459" t="str">
        <f t="shared" si="34"/>
        <v>7#4</v>
      </c>
      <c r="O459">
        <v>7</v>
      </c>
      <c r="P459">
        <v>4</v>
      </c>
      <c r="Q459">
        <v>13.565301725502115</v>
      </c>
      <c r="R459">
        <v>21.676349999999999</v>
      </c>
    </row>
    <row r="460" spans="1:18" x14ac:dyDescent="0.25">
      <c r="A460" s="70">
        <v>7</v>
      </c>
      <c r="B460" s="70">
        <v>5</v>
      </c>
      <c r="C460" s="71">
        <v>40.049384037062396</v>
      </c>
      <c r="D460" s="71">
        <v>20.828145000000003</v>
      </c>
      <c r="E460" s="53">
        <f t="shared" si="31"/>
        <v>12.748114874568255</v>
      </c>
      <c r="F460" s="47">
        <f t="shared" si="32"/>
        <v>7.844297057559009E-2</v>
      </c>
      <c r="G460" s="17">
        <f t="shared" si="33"/>
        <v>20.828145000000003</v>
      </c>
      <c r="N460" t="str">
        <f t="shared" si="34"/>
        <v>7#5</v>
      </c>
      <c r="O460">
        <v>7</v>
      </c>
      <c r="P460">
        <v>5</v>
      </c>
      <c r="Q460">
        <v>12.748114874568255</v>
      </c>
      <c r="R460">
        <v>20.828145000000003</v>
      </c>
    </row>
    <row r="461" spans="1:18" x14ac:dyDescent="0.25">
      <c r="A461" s="70">
        <v>7</v>
      </c>
      <c r="B461" s="70">
        <v>6</v>
      </c>
      <c r="C461" s="71">
        <v>45.90275555017152</v>
      </c>
      <c r="D461" s="71">
        <v>21.205124999999999</v>
      </c>
      <c r="E461" s="53">
        <f t="shared" si="31"/>
        <v>14.611300894697463</v>
      </c>
      <c r="F461" s="47">
        <f t="shared" si="32"/>
        <v>6.8440175669977926E-2</v>
      </c>
      <c r="G461" s="17">
        <f t="shared" si="33"/>
        <v>21.205124999999999</v>
      </c>
      <c r="N461" t="str">
        <f t="shared" si="34"/>
        <v>7#6</v>
      </c>
      <c r="O461">
        <v>7</v>
      </c>
      <c r="P461">
        <v>6</v>
      </c>
      <c r="Q461">
        <v>14.611300894697463</v>
      </c>
      <c r="R461">
        <v>21.205124999999999</v>
      </c>
    </row>
    <row r="462" spans="1:18" x14ac:dyDescent="0.25">
      <c r="A462" s="70">
        <v>7</v>
      </c>
      <c r="B462" s="70">
        <v>7</v>
      </c>
      <c r="C462" s="71">
        <v>43.43817807096768</v>
      </c>
      <c r="D462" s="71">
        <v>21.676349999999999</v>
      </c>
      <c r="E462" s="53">
        <f t="shared" si="31"/>
        <v>13.826801517800956</v>
      </c>
      <c r="F462" s="47">
        <f t="shared" si="32"/>
        <v>7.2323306204444757E-2</v>
      </c>
      <c r="G462" s="17">
        <f t="shared" si="33"/>
        <v>21.676349999999999</v>
      </c>
      <c r="N462" t="str">
        <f t="shared" si="34"/>
        <v>7#7</v>
      </c>
      <c r="O462">
        <v>7</v>
      </c>
      <c r="P462">
        <v>7</v>
      </c>
      <c r="Q462">
        <v>13.826801517800956</v>
      </c>
      <c r="R462">
        <v>21.676349999999999</v>
      </c>
    </row>
    <row r="463" spans="1:18" x14ac:dyDescent="0.25">
      <c r="A463" s="70">
        <v>7</v>
      </c>
      <c r="B463" s="70">
        <v>8</v>
      </c>
      <c r="C463" s="71">
        <v>45.389301908670717</v>
      </c>
      <c r="D463" s="71">
        <v>21.676349999999999</v>
      </c>
      <c r="E463" s="53">
        <f t="shared" si="31"/>
        <v>14.447863524510689</v>
      </c>
      <c r="F463" s="47">
        <f t="shared" si="32"/>
        <v>6.9214385801991254E-2</v>
      </c>
      <c r="G463" s="17">
        <f t="shared" si="33"/>
        <v>21.676349999999999</v>
      </c>
      <c r="N463" t="str">
        <f t="shared" si="34"/>
        <v>7#8</v>
      </c>
      <c r="O463">
        <v>7</v>
      </c>
      <c r="P463">
        <v>8</v>
      </c>
      <c r="Q463">
        <v>14.447863524510689</v>
      </c>
      <c r="R463">
        <v>21.676349999999999</v>
      </c>
    </row>
    <row r="464" spans="1:18" x14ac:dyDescent="0.25">
      <c r="A464" s="70">
        <v>7</v>
      </c>
      <c r="B464" s="70">
        <v>9</v>
      </c>
      <c r="C464" s="71">
        <v>42.103198603065593</v>
      </c>
      <c r="D464" s="71">
        <v>21.582104999999999</v>
      </c>
      <c r="E464" s="53">
        <f t="shared" si="31"/>
        <v>13.401864355315343</v>
      </c>
      <c r="F464" s="47">
        <f t="shared" si="32"/>
        <v>7.4616484206049119E-2</v>
      </c>
      <c r="G464" s="17">
        <f t="shared" si="33"/>
        <v>21.582104999999999</v>
      </c>
      <c r="N464" t="str">
        <f t="shared" si="34"/>
        <v>7#9</v>
      </c>
      <c r="O464">
        <v>7</v>
      </c>
      <c r="P464">
        <v>9</v>
      </c>
      <c r="Q464">
        <v>13.401864355315343</v>
      </c>
      <c r="R464">
        <v>21.582104999999999</v>
      </c>
    </row>
    <row r="465" spans="1:18" x14ac:dyDescent="0.25">
      <c r="A465" s="70">
        <v>7</v>
      </c>
      <c r="B465" s="70">
        <v>12</v>
      </c>
      <c r="C465" s="71">
        <v>48.264642301075199</v>
      </c>
      <c r="D465" s="71">
        <v>23.843985</v>
      </c>
      <c r="E465" s="53">
        <f t="shared" si="31"/>
        <v>15.363112797556616</v>
      </c>
      <c r="F465" s="47">
        <f t="shared" si="32"/>
        <v>6.5090975584000288E-2</v>
      </c>
      <c r="G465" s="17">
        <f t="shared" si="33"/>
        <v>23.843985</v>
      </c>
      <c r="N465" t="str">
        <f t="shared" si="34"/>
        <v>7#12</v>
      </c>
      <c r="O465">
        <v>7</v>
      </c>
      <c r="P465">
        <v>12</v>
      </c>
      <c r="Q465">
        <v>15.363112797556616</v>
      </c>
      <c r="R465">
        <v>23.843985</v>
      </c>
    </row>
    <row r="466" spans="1:18" x14ac:dyDescent="0.25">
      <c r="A466" s="70">
        <v>7</v>
      </c>
      <c r="B466" s="70">
        <v>15</v>
      </c>
      <c r="C466" s="71">
        <v>44.465085353969272</v>
      </c>
      <c r="D466" s="71">
        <v>0</v>
      </c>
      <c r="E466" s="53">
        <f t="shared" si="31"/>
        <v>14.153676258174498</v>
      </c>
      <c r="F466" s="47">
        <f t="shared" si="32"/>
        <v>7.0653021996489929E-2</v>
      </c>
      <c r="G466" s="17">
        <f t="shared" si="33"/>
        <v>21.063098797009314</v>
      </c>
      <c r="N466" t="str">
        <f t="shared" si="34"/>
        <v>7#15</v>
      </c>
      <c r="O466">
        <v>7</v>
      </c>
      <c r="P466">
        <v>15</v>
      </c>
      <c r="Q466">
        <v>14.153676258174498</v>
      </c>
      <c r="R466">
        <v>21.063098797009314</v>
      </c>
    </row>
    <row r="467" spans="1:18" x14ac:dyDescent="0.25">
      <c r="A467" s="70">
        <v>7</v>
      </c>
      <c r="B467" s="70">
        <v>16</v>
      </c>
      <c r="C467" s="71">
        <v>45.800064821871366</v>
      </c>
      <c r="D467" s="71">
        <v>0</v>
      </c>
      <c r="E467" s="53">
        <f t="shared" si="31"/>
        <v>14.57861342066011</v>
      </c>
      <c r="F467" s="47">
        <f t="shared" si="32"/>
        <v>6.8593628978654994E-2</v>
      </c>
      <c r="G467" s="17">
        <f t="shared" si="33"/>
        <v>21.367904949366899</v>
      </c>
      <c r="N467" t="str">
        <f t="shared" si="34"/>
        <v>7#16</v>
      </c>
      <c r="O467">
        <v>7</v>
      </c>
      <c r="P467">
        <v>16</v>
      </c>
      <c r="Q467">
        <v>14.57861342066011</v>
      </c>
      <c r="R467">
        <v>21.367904949366899</v>
      </c>
    </row>
    <row r="468" spans="1:18" x14ac:dyDescent="0.25">
      <c r="A468" s="70">
        <v>7</v>
      </c>
      <c r="B468" s="70">
        <v>17</v>
      </c>
      <c r="C468" s="71">
        <v>34.401393980553607</v>
      </c>
      <c r="D468" s="71">
        <v>0</v>
      </c>
      <c r="E468" s="53">
        <f t="shared" si="31"/>
        <v>10.95030380251376</v>
      </c>
      <c r="F468" s="47">
        <f t="shared" si="32"/>
        <v>9.1321667237254114E-2</v>
      </c>
      <c r="G468" s="17">
        <f t="shared" si="33"/>
        <v>18.234720262717115</v>
      </c>
      <c r="N468" t="str">
        <f t="shared" si="34"/>
        <v>7#17</v>
      </c>
      <c r="O468">
        <v>7</v>
      </c>
      <c r="P468">
        <v>17</v>
      </c>
      <c r="Q468">
        <v>10.95030380251376</v>
      </c>
      <c r="R468">
        <v>18.234720262717115</v>
      </c>
    </row>
    <row r="469" spans="1:18" x14ac:dyDescent="0.25">
      <c r="A469" s="70">
        <v>7</v>
      </c>
      <c r="B469" s="70">
        <v>18</v>
      </c>
      <c r="C469" s="71">
        <v>26.699589358041599</v>
      </c>
      <c r="D469" s="71">
        <v>0</v>
      </c>
      <c r="E469" s="53">
        <f t="shared" si="31"/>
        <v>8.4987432497121702</v>
      </c>
      <c r="F469" s="47">
        <f t="shared" si="32"/>
        <v>0.11766445586338513</v>
      </c>
      <c r="G469" s="17">
        <f t="shared" si="33"/>
        <v>15.173440625185213</v>
      </c>
      <c r="N469" t="str">
        <f t="shared" si="34"/>
        <v>7#18</v>
      </c>
      <c r="O469">
        <v>7</v>
      </c>
      <c r="P469">
        <v>18</v>
      </c>
      <c r="Q469">
        <v>8.4987432497121702</v>
      </c>
      <c r="R469">
        <v>15.173440625185213</v>
      </c>
    </row>
    <row r="470" spans="1:18" x14ac:dyDescent="0.25">
      <c r="A470" s="70">
        <v>7</v>
      </c>
      <c r="B470" s="70">
        <v>18</v>
      </c>
      <c r="C470" s="71">
        <v>21.873125127934081</v>
      </c>
      <c r="D470" s="71">
        <v>0</v>
      </c>
      <c r="E470" s="53">
        <f t="shared" si="31"/>
        <v>6.9624319699565094</v>
      </c>
      <c r="F470" s="47">
        <f t="shared" si="32"/>
        <v>0.14362797429333396</v>
      </c>
      <c r="G470" s="17">
        <f t="shared" si="33"/>
        <v>12.659547149525514</v>
      </c>
      <c r="N470" t="str">
        <f t="shared" si="34"/>
        <v>7#18</v>
      </c>
      <c r="O470">
        <v>7</v>
      </c>
      <c r="P470">
        <v>18</v>
      </c>
      <c r="Q470">
        <v>6.9624319699565094</v>
      </c>
      <c r="R470">
        <v>12.659547149525514</v>
      </c>
    </row>
    <row r="471" spans="1:18" x14ac:dyDescent="0.25">
      <c r="A471" s="70">
        <v>7</v>
      </c>
      <c r="B471" s="70">
        <v>19</v>
      </c>
      <c r="C471" s="71">
        <v>38.509023112559994</v>
      </c>
      <c r="D471" s="71">
        <v>0</v>
      </c>
      <c r="E471" s="53">
        <f t="shared" si="31"/>
        <v>12.257802764007936</v>
      </c>
      <c r="F471" s="47">
        <f t="shared" si="32"/>
        <v>8.1580689398613709E-2</v>
      </c>
      <c r="G471" s="17">
        <f t="shared" si="33"/>
        <v>19.5169941405718</v>
      </c>
      <c r="N471" t="str">
        <f t="shared" si="34"/>
        <v>7#19</v>
      </c>
      <c r="O471">
        <v>7</v>
      </c>
      <c r="P471">
        <v>19</v>
      </c>
      <c r="Q471">
        <v>12.257802764007936</v>
      </c>
      <c r="R471">
        <v>19.5169941405718</v>
      </c>
    </row>
    <row r="472" spans="1:18" x14ac:dyDescent="0.25">
      <c r="A472" s="70">
        <v>7</v>
      </c>
      <c r="B472" s="70">
        <v>20</v>
      </c>
      <c r="C472" s="71">
        <v>45.183920452070403</v>
      </c>
      <c r="D472" s="71">
        <v>0</v>
      </c>
      <c r="E472" s="53">
        <f t="shared" si="31"/>
        <v>14.382488576435982</v>
      </c>
      <c r="F472" s="47">
        <f t="shared" si="32"/>
        <v>6.9528996646545757E-2</v>
      </c>
      <c r="G472" s="17">
        <f t="shared" si="33"/>
        <v>21.228920342402755</v>
      </c>
      <c r="N472" t="str">
        <f t="shared" si="34"/>
        <v>7#20</v>
      </c>
      <c r="O472">
        <v>7</v>
      </c>
      <c r="P472">
        <v>20</v>
      </c>
      <c r="Q472">
        <v>14.382488576435982</v>
      </c>
      <c r="R472">
        <v>21.228920342402755</v>
      </c>
    </row>
    <row r="473" spans="1:18" x14ac:dyDescent="0.25">
      <c r="A473" s="70">
        <v>7</v>
      </c>
      <c r="B473" s="70">
        <v>21</v>
      </c>
      <c r="C473" s="71">
        <v>42.308580059665921</v>
      </c>
      <c r="D473" s="71">
        <v>0</v>
      </c>
      <c r="E473" s="53">
        <f t="shared" si="31"/>
        <v>13.467239303390055</v>
      </c>
      <c r="F473" s="47">
        <f t="shared" si="32"/>
        <v>7.4254268263301296E-2</v>
      </c>
      <c r="G473" s="17">
        <f t="shared" si="33"/>
        <v>20.54049865834395</v>
      </c>
      <c r="N473" t="str">
        <f t="shared" si="34"/>
        <v>7#21</v>
      </c>
      <c r="O473">
        <v>7</v>
      </c>
      <c r="P473">
        <v>21</v>
      </c>
      <c r="Q473">
        <v>13.467239303390055</v>
      </c>
      <c r="R473">
        <v>20.54049865834395</v>
      </c>
    </row>
    <row r="474" spans="1:18" x14ac:dyDescent="0.25">
      <c r="A474" s="70">
        <v>7</v>
      </c>
      <c r="B474" s="70">
        <v>22</v>
      </c>
      <c r="C474" s="71">
        <v>29.780311207046399</v>
      </c>
      <c r="D474" s="71">
        <v>0</v>
      </c>
      <c r="E474" s="53">
        <f t="shared" si="31"/>
        <v>9.4793674708328055</v>
      </c>
      <c r="F474" s="47">
        <f t="shared" si="32"/>
        <v>0.10549227077406943</v>
      </c>
      <c r="G474" s="17">
        <f t="shared" si="33"/>
        <v>16.518253261923533</v>
      </c>
      <c r="N474" t="str">
        <f t="shared" si="34"/>
        <v>7#22</v>
      </c>
      <c r="O474">
        <v>7</v>
      </c>
      <c r="P474">
        <v>22</v>
      </c>
      <c r="Q474">
        <v>9.4793674708328055</v>
      </c>
      <c r="R474">
        <v>16.518253261923533</v>
      </c>
    </row>
    <row r="475" spans="1:18" x14ac:dyDescent="0.25">
      <c r="A475" s="70">
        <v>7</v>
      </c>
      <c r="B475" s="70">
        <v>23</v>
      </c>
      <c r="C475" s="71">
        <v>32.861033056051205</v>
      </c>
      <c r="D475" s="71">
        <v>0</v>
      </c>
      <c r="E475" s="53">
        <f t="shared" si="31"/>
        <v>10.459991691953443</v>
      </c>
      <c r="F475" s="47">
        <f t="shared" si="32"/>
        <v>9.5602370389000407E-2</v>
      </c>
      <c r="G475" s="17">
        <f t="shared" si="33"/>
        <v>17.698202582009213</v>
      </c>
      <c r="N475" t="str">
        <f t="shared" si="34"/>
        <v>7#23</v>
      </c>
      <c r="O475">
        <v>7</v>
      </c>
      <c r="P475">
        <v>23</v>
      </c>
      <c r="Q475">
        <v>10.459991691953443</v>
      </c>
      <c r="R475">
        <v>17.698202582009213</v>
      </c>
    </row>
    <row r="476" spans="1:18" x14ac:dyDescent="0.25">
      <c r="A476" s="70">
        <v>7</v>
      </c>
      <c r="B476" s="70">
        <v>24</v>
      </c>
      <c r="C476" s="71">
        <v>43.643559527568001</v>
      </c>
      <c r="D476" s="71">
        <v>0</v>
      </c>
      <c r="E476" s="53">
        <f t="shared" si="31"/>
        <v>13.892176465875664</v>
      </c>
      <c r="F476" s="47">
        <f t="shared" si="32"/>
        <v>7.19829612340709E-2</v>
      </c>
      <c r="G476" s="17">
        <f t="shared" si="33"/>
        <v>20.86857196740608</v>
      </c>
      <c r="N476" t="str">
        <f t="shared" si="34"/>
        <v>7#24</v>
      </c>
      <c r="O476">
        <v>7</v>
      </c>
      <c r="P476">
        <v>24</v>
      </c>
      <c r="Q476">
        <v>13.892176465875664</v>
      </c>
      <c r="R476">
        <v>20.86857196740608</v>
      </c>
    </row>
    <row r="477" spans="1:18" x14ac:dyDescent="0.25">
      <c r="A477" s="70">
        <v>7</v>
      </c>
      <c r="B477" s="70">
        <v>25</v>
      </c>
      <c r="C477" s="71">
        <v>39.638621123861761</v>
      </c>
      <c r="D477" s="71">
        <v>0</v>
      </c>
      <c r="E477" s="53">
        <f t="shared" si="31"/>
        <v>12.617364978418838</v>
      </c>
      <c r="F477" s="47">
        <f t="shared" si="32"/>
        <v>7.9255851099689467E-2</v>
      </c>
      <c r="G477" s="17">
        <f t="shared" si="33"/>
        <v>19.836126664965114</v>
      </c>
      <c r="N477" t="str">
        <f t="shared" si="34"/>
        <v>7#25</v>
      </c>
      <c r="O477">
        <v>7</v>
      </c>
      <c r="P477">
        <v>25</v>
      </c>
      <c r="Q477">
        <v>12.617364978418838</v>
      </c>
      <c r="R477">
        <v>19.836126664965114</v>
      </c>
    </row>
    <row r="478" spans="1:18" x14ac:dyDescent="0.25">
      <c r="A478" s="70">
        <v>7</v>
      </c>
      <c r="B478" s="70">
        <v>26</v>
      </c>
      <c r="C478" s="71">
        <v>35.325610535255038</v>
      </c>
      <c r="D478" s="71">
        <v>0</v>
      </c>
      <c r="E478" s="53">
        <f t="shared" si="31"/>
        <v>11.244491068849948</v>
      </c>
      <c r="F478" s="47">
        <f t="shared" si="32"/>
        <v>8.8932437571163189E-2</v>
      </c>
      <c r="G478" s="17">
        <f t="shared" si="33"/>
        <v>18.541213011391701</v>
      </c>
      <c r="N478" t="str">
        <f t="shared" si="34"/>
        <v>7#26</v>
      </c>
      <c r="O478">
        <v>7</v>
      </c>
      <c r="P478">
        <v>26</v>
      </c>
      <c r="Q478">
        <v>11.244491068849948</v>
      </c>
      <c r="R478">
        <v>18.541213011391701</v>
      </c>
    </row>
    <row r="479" spans="1:18" x14ac:dyDescent="0.25">
      <c r="A479" s="70">
        <v>7</v>
      </c>
      <c r="B479" s="70">
        <v>27</v>
      </c>
      <c r="C479" s="71">
        <v>42.103198603065593</v>
      </c>
      <c r="D479" s="71">
        <v>0</v>
      </c>
      <c r="E479" s="53">
        <f t="shared" si="31"/>
        <v>13.401864355315343</v>
      </c>
      <c r="F479" s="47">
        <f t="shared" si="32"/>
        <v>7.4616484206049119E-2</v>
      </c>
      <c r="G479" s="17">
        <f t="shared" si="33"/>
        <v>20.488658230033334</v>
      </c>
      <c r="N479" t="str">
        <f t="shared" si="34"/>
        <v>7#27</v>
      </c>
      <c r="O479">
        <v>7</v>
      </c>
      <c r="P479">
        <v>27</v>
      </c>
      <c r="Q479">
        <v>13.401864355315343</v>
      </c>
      <c r="R479">
        <v>20.488658230033334</v>
      </c>
    </row>
    <row r="480" spans="1:18" x14ac:dyDescent="0.25">
      <c r="A480" s="70">
        <v>7</v>
      </c>
      <c r="B480" s="70">
        <v>28</v>
      </c>
      <c r="C480" s="71">
        <v>27.315733727842563</v>
      </c>
      <c r="D480" s="71">
        <v>0</v>
      </c>
      <c r="E480" s="53">
        <f t="shared" si="31"/>
        <v>8.6948680939362983</v>
      </c>
      <c r="F480" s="47">
        <f t="shared" si="32"/>
        <v>0.11501037039278245</v>
      </c>
      <c r="G480" s="17">
        <f t="shared" si="33"/>
        <v>15.457013436727175</v>
      </c>
      <c r="N480" t="str">
        <f t="shared" si="34"/>
        <v>7#28</v>
      </c>
      <c r="O480">
        <v>7</v>
      </c>
      <c r="P480">
        <v>28</v>
      </c>
      <c r="Q480">
        <v>8.6948680939362983</v>
      </c>
      <c r="R480">
        <v>15.457013436727175</v>
      </c>
    </row>
    <row r="481" spans="1:18" x14ac:dyDescent="0.25">
      <c r="A481" s="70">
        <v>7</v>
      </c>
      <c r="B481" s="70">
        <v>29</v>
      </c>
      <c r="C481" s="71">
        <v>41.589744961564797</v>
      </c>
      <c r="D481" s="71">
        <v>0</v>
      </c>
      <c r="E481" s="53">
        <f t="shared" si="31"/>
        <v>13.238426985128573</v>
      </c>
      <c r="F481" s="47">
        <f t="shared" si="32"/>
        <v>7.5537675369086746E-2</v>
      </c>
      <c r="G481" s="17">
        <f t="shared" si="33"/>
        <v>20.357405864102869</v>
      </c>
      <c r="N481" t="str">
        <f t="shared" si="34"/>
        <v>7#29</v>
      </c>
      <c r="O481">
        <v>7</v>
      </c>
      <c r="P481">
        <v>29</v>
      </c>
      <c r="Q481">
        <v>13.238426985128573</v>
      </c>
      <c r="R481">
        <v>20.357405864102869</v>
      </c>
    </row>
    <row r="482" spans="1:18" x14ac:dyDescent="0.25">
      <c r="A482" s="70">
        <v>7</v>
      </c>
      <c r="B482" s="70">
        <v>30</v>
      </c>
      <c r="C482" s="71">
        <v>41.384363504964476</v>
      </c>
      <c r="D482" s="71">
        <v>0</v>
      </c>
      <c r="E482" s="53">
        <f t="shared" si="31"/>
        <v>13.173052037053862</v>
      </c>
      <c r="F482" s="47">
        <f t="shared" si="32"/>
        <v>7.5912552169925901E-2</v>
      </c>
      <c r="G482" s="17">
        <f t="shared" si="33"/>
        <v>20.304234002598651</v>
      </c>
      <c r="N482" t="str">
        <f t="shared" si="34"/>
        <v>7#30</v>
      </c>
      <c r="O482">
        <v>7</v>
      </c>
      <c r="P482">
        <v>30</v>
      </c>
      <c r="Q482">
        <v>13.173052037053862</v>
      </c>
      <c r="R482">
        <v>20.304234002598651</v>
      </c>
    </row>
    <row r="483" spans="1:18" x14ac:dyDescent="0.25">
      <c r="A483" s="70">
        <v>7</v>
      </c>
      <c r="B483" s="70">
        <v>31</v>
      </c>
      <c r="C483" s="71">
        <v>36.557899274856965</v>
      </c>
      <c r="D483" s="71">
        <v>0</v>
      </c>
      <c r="E483" s="53">
        <f t="shared" si="31"/>
        <v>11.636740757298204</v>
      </c>
      <c r="F483" s="47">
        <f t="shared" si="32"/>
        <v>8.5934714956404853E-2</v>
      </c>
      <c r="G483" s="17">
        <f t="shared" si="33"/>
        <v>18.933060889934925</v>
      </c>
      <c r="N483" t="str">
        <f t="shared" si="34"/>
        <v>7#31</v>
      </c>
      <c r="O483">
        <v>7</v>
      </c>
      <c r="P483">
        <v>31</v>
      </c>
      <c r="Q483">
        <v>11.636740757298204</v>
      </c>
      <c r="R483">
        <v>18.933060889934925</v>
      </c>
    </row>
    <row r="484" spans="1:18" x14ac:dyDescent="0.25">
      <c r="A484" s="70">
        <v>7</v>
      </c>
      <c r="B484" s="70">
        <v>32</v>
      </c>
      <c r="C484" s="71">
        <v>35.941754905056001</v>
      </c>
      <c r="D484" s="71">
        <v>0</v>
      </c>
      <c r="E484" s="53">
        <f t="shared" si="31"/>
        <v>11.440615913074076</v>
      </c>
      <c r="F484" s="47">
        <f t="shared" si="32"/>
        <v>8.7407881498514667E-2</v>
      </c>
      <c r="G484" s="17">
        <f t="shared" si="33"/>
        <v>18.739471524151377</v>
      </c>
      <c r="N484" t="str">
        <f t="shared" si="34"/>
        <v>7#32</v>
      </c>
      <c r="O484">
        <v>7</v>
      </c>
      <c r="P484">
        <v>32</v>
      </c>
      <c r="Q484">
        <v>11.440615913074076</v>
      </c>
      <c r="R484">
        <v>18.739471524151377</v>
      </c>
    </row>
    <row r="485" spans="1:18" x14ac:dyDescent="0.25">
      <c r="A485" s="70">
        <v>7</v>
      </c>
      <c r="B485" s="70">
        <v>33</v>
      </c>
      <c r="C485" s="71">
        <v>37.482115829558403</v>
      </c>
      <c r="D485" s="71">
        <v>0</v>
      </c>
      <c r="E485" s="53">
        <f t="shared" si="31"/>
        <v>11.930928023634394</v>
      </c>
      <c r="F485" s="47">
        <f t="shared" si="32"/>
        <v>8.3815776779397624E-2</v>
      </c>
      <c r="G485" s="17">
        <f t="shared" si="33"/>
        <v>19.215023661793698</v>
      </c>
      <c r="N485" t="str">
        <f t="shared" si="34"/>
        <v>7#33</v>
      </c>
      <c r="O485">
        <v>7</v>
      </c>
      <c r="P485">
        <v>33</v>
      </c>
      <c r="Q485">
        <v>11.930928023634394</v>
      </c>
      <c r="R485">
        <v>19.215023661793698</v>
      </c>
    </row>
    <row r="486" spans="1:18" x14ac:dyDescent="0.25">
      <c r="A486" s="70">
        <v>7</v>
      </c>
      <c r="B486" s="70">
        <v>34</v>
      </c>
      <c r="C486" s="71">
        <v>34.914847622054403</v>
      </c>
      <c r="D486" s="71">
        <v>0</v>
      </c>
      <c r="E486" s="53">
        <f t="shared" si="31"/>
        <v>11.113741172700532</v>
      </c>
      <c r="F486" s="47">
        <f t="shared" si="32"/>
        <v>8.9978701542588621E-2</v>
      </c>
      <c r="G486" s="17">
        <f t="shared" si="33"/>
        <v>18.406368270456724</v>
      </c>
      <c r="N486" t="str">
        <f t="shared" si="34"/>
        <v>7#34</v>
      </c>
      <c r="O486">
        <v>7</v>
      </c>
      <c r="P486">
        <v>34</v>
      </c>
      <c r="Q486">
        <v>11.113741172700532</v>
      </c>
      <c r="R486">
        <v>18.406368270456724</v>
      </c>
    </row>
    <row r="487" spans="1:18" x14ac:dyDescent="0.25">
      <c r="A487" s="70">
        <v>7</v>
      </c>
      <c r="B487" s="70">
        <v>37</v>
      </c>
      <c r="C487" s="71">
        <v>38.611713840860162</v>
      </c>
      <c r="D487" s="71">
        <v>0</v>
      </c>
      <c r="E487" s="53">
        <f t="shared" si="31"/>
        <v>12.290490238045294</v>
      </c>
      <c r="F487" s="47">
        <f t="shared" si="32"/>
        <v>8.1363719480000346E-2</v>
      </c>
      <c r="G487" s="17">
        <f t="shared" si="33"/>
        <v>19.546559274271221</v>
      </c>
      <c r="N487" t="str">
        <f t="shared" si="34"/>
        <v>7#37</v>
      </c>
      <c r="O487">
        <v>7</v>
      </c>
      <c r="P487">
        <v>37</v>
      </c>
      <c r="Q487">
        <v>12.290490238045294</v>
      </c>
      <c r="R487">
        <v>19.546559274271221</v>
      </c>
    </row>
    <row r="488" spans="1:18" x14ac:dyDescent="0.25">
      <c r="A488" s="70">
        <v>7</v>
      </c>
      <c r="B488" s="70">
        <v>38</v>
      </c>
      <c r="C488" s="71">
        <v>23.105413867536001</v>
      </c>
      <c r="D488" s="71">
        <v>0</v>
      </c>
      <c r="E488" s="53">
        <f t="shared" si="31"/>
        <v>7.354681658404763</v>
      </c>
      <c r="F488" s="47">
        <f t="shared" si="32"/>
        <v>0.13596781566435615</v>
      </c>
      <c r="G488" s="17">
        <f t="shared" si="33"/>
        <v>13.354492864454448</v>
      </c>
      <c r="N488" t="str">
        <f t="shared" si="34"/>
        <v>7#38</v>
      </c>
      <c r="O488">
        <v>7</v>
      </c>
      <c r="P488">
        <v>38</v>
      </c>
      <c r="Q488">
        <v>7.354681658404763</v>
      </c>
      <c r="R488">
        <v>13.354492864454448</v>
      </c>
    </row>
    <row r="489" spans="1:18" x14ac:dyDescent="0.25">
      <c r="A489" s="70">
        <v>7</v>
      </c>
      <c r="B489" s="70">
        <v>39</v>
      </c>
      <c r="C489" s="71">
        <v>37.379425101258235</v>
      </c>
      <c r="D489" s="71">
        <v>0</v>
      </c>
      <c r="E489" s="53">
        <f t="shared" si="31"/>
        <v>11.898240549597038</v>
      </c>
      <c r="F489" s="47">
        <f t="shared" si="32"/>
        <v>8.4046039902417963E-2</v>
      </c>
      <c r="G489" s="17">
        <f t="shared" si="33"/>
        <v>19.184180763513247</v>
      </c>
      <c r="N489" t="str">
        <f t="shared" si="34"/>
        <v>7#39</v>
      </c>
      <c r="O489">
        <v>7</v>
      </c>
      <c r="P489">
        <v>39</v>
      </c>
      <c r="Q489">
        <v>11.898240549597038</v>
      </c>
      <c r="R489">
        <v>19.184180763513247</v>
      </c>
    </row>
    <row r="490" spans="1:18" x14ac:dyDescent="0.25">
      <c r="A490" s="70">
        <v>7</v>
      </c>
      <c r="B490" s="70">
        <v>40</v>
      </c>
      <c r="C490" s="71">
        <v>36.9686621880576</v>
      </c>
      <c r="D490" s="71">
        <v>0</v>
      </c>
      <c r="E490" s="53">
        <f t="shared" si="31"/>
        <v>11.76749065344762</v>
      </c>
      <c r="F490" s="47">
        <f t="shared" si="32"/>
        <v>8.4979884790222601E-2</v>
      </c>
      <c r="G490" s="17">
        <f t="shared" si="33"/>
        <v>19.059602373443447</v>
      </c>
      <c r="N490" t="str">
        <f t="shared" si="34"/>
        <v>7#40</v>
      </c>
      <c r="O490">
        <v>7</v>
      </c>
      <c r="P490">
        <v>40</v>
      </c>
      <c r="Q490">
        <v>11.76749065344762</v>
      </c>
      <c r="R490">
        <v>19.059602373443447</v>
      </c>
    </row>
    <row r="491" spans="1:18" x14ac:dyDescent="0.25">
      <c r="A491" s="70">
        <v>7</v>
      </c>
      <c r="B491" s="70">
        <v>41</v>
      </c>
      <c r="C491" s="71">
        <v>39.5359303955616</v>
      </c>
      <c r="D491" s="71">
        <v>0</v>
      </c>
      <c r="E491" s="53">
        <f t="shared" si="31"/>
        <v>12.584677504381483</v>
      </c>
      <c r="F491" s="47">
        <f t="shared" si="32"/>
        <v>7.9461710453195153E-2</v>
      </c>
      <c r="G491" s="17">
        <f t="shared" si="33"/>
        <v>19.807658838786676</v>
      </c>
      <c r="N491" t="str">
        <f t="shared" si="34"/>
        <v>7#41</v>
      </c>
      <c r="O491">
        <v>7</v>
      </c>
      <c r="P491">
        <v>41</v>
      </c>
      <c r="Q491">
        <v>12.584677504381483</v>
      </c>
      <c r="R491">
        <v>19.807658838786676</v>
      </c>
    </row>
    <row r="492" spans="1:18" x14ac:dyDescent="0.25">
      <c r="A492" s="70">
        <v>7</v>
      </c>
      <c r="B492" s="70">
        <v>42</v>
      </c>
      <c r="C492" s="71">
        <v>41.076291320064001</v>
      </c>
      <c r="D492" s="71">
        <v>0</v>
      </c>
      <c r="E492" s="53">
        <f t="shared" si="31"/>
        <v>13.074989614941801</v>
      </c>
      <c r="F492" s="47">
        <f t="shared" si="32"/>
        <v>7.6481896311200337E-2</v>
      </c>
      <c r="G492" s="17">
        <f t="shared" si="33"/>
        <v>20.223744751312644</v>
      </c>
      <c r="N492" t="str">
        <f t="shared" si="34"/>
        <v>7#42</v>
      </c>
      <c r="O492">
        <v>7</v>
      </c>
      <c r="P492">
        <v>42</v>
      </c>
      <c r="Q492">
        <v>13.074989614941801</v>
      </c>
      <c r="R492">
        <v>20.223744751312644</v>
      </c>
    </row>
    <row r="493" spans="1:18" x14ac:dyDescent="0.25">
      <c r="A493" s="70">
        <v>7</v>
      </c>
      <c r="B493" s="70">
        <v>43</v>
      </c>
      <c r="C493" s="71">
        <v>41.076291320064001</v>
      </c>
      <c r="D493" s="71">
        <v>0</v>
      </c>
      <c r="E493" s="53">
        <f t="shared" si="31"/>
        <v>13.074989614941801</v>
      </c>
      <c r="F493" s="47">
        <f t="shared" si="32"/>
        <v>7.6481896311200337E-2</v>
      </c>
      <c r="G493" s="17">
        <f t="shared" si="33"/>
        <v>20.223744751312644</v>
      </c>
      <c r="N493" t="str">
        <f t="shared" si="34"/>
        <v>7#43</v>
      </c>
      <c r="O493">
        <v>7</v>
      </c>
      <c r="P493">
        <v>43</v>
      </c>
      <c r="Q493">
        <v>13.074989614941801</v>
      </c>
      <c r="R493">
        <v>20.223744751312644</v>
      </c>
    </row>
    <row r="494" spans="1:18" x14ac:dyDescent="0.25">
      <c r="A494" s="70">
        <v>7</v>
      </c>
      <c r="B494" s="70">
        <v>44</v>
      </c>
      <c r="C494" s="71">
        <v>37.276734372958082</v>
      </c>
      <c r="D494" s="71">
        <v>0</v>
      </c>
      <c r="E494" s="53">
        <f t="shared" si="31"/>
        <v>11.865553075559685</v>
      </c>
      <c r="F494" s="47">
        <f t="shared" si="32"/>
        <v>8.427757169278273E-2</v>
      </c>
      <c r="G494" s="17">
        <f t="shared" si="33"/>
        <v>19.153217848987151</v>
      </c>
      <c r="N494" t="str">
        <f t="shared" si="34"/>
        <v>7#44</v>
      </c>
      <c r="O494">
        <v>7</v>
      </c>
      <c r="P494">
        <v>44</v>
      </c>
      <c r="Q494">
        <v>11.865553075559685</v>
      </c>
      <c r="R494">
        <v>19.153217848987151</v>
      </c>
    </row>
    <row r="495" spans="1:18" x14ac:dyDescent="0.25">
      <c r="A495" s="70">
        <v>7</v>
      </c>
      <c r="B495" s="70">
        <v>45</v>
      </c>
      <c r="C495" s="71">
        <v>34.914847622054403</v>
      </c>
      <c r="D495" s="71">
        <v>0</v>
      </c>
      <c r="E495" s="53">
        <f t="shared" si="31"/>
        <v>11.113741172700532</v>
      </c>
      <c r="F495" s="47">
        <f t="shared" si="32"/>
        <v>8.9978701542588621E-2</v>
      </c>
      <c r="G495" s="17">
        <f t="shared" si="33"/>
        <v>18.406368270456724</v>
      </c>
      <c r="N495" t="str">
        <f t="shared" si="34"/>
        <v>7#45</v>
      </c>
      <c r="O495">
        <v>7</v>
      </c>
      <c r="P495">
        <v>45</v>
      </c>
      <c r="Q495">
        <v>11.113741172700532</v>
      </c>
      <c r="R495">
        <v>18.406368270456724</v>
      </c>
    </row>
    <row r="496" spans="1:18" x14ac:dyDescent="0.25">
      <c r="A496" s="70">
        <v>7</v>
      </c>
      <c r="B496" s="70">
        <v>46</v>
      </c>
      <c r="C496" s="71">
        <v>22.078506584534399</v>
      </c>
      <c r="D496" s="71">
        <v>0</v>
      </c>
      <c r="E496" s="53">
        <f t="shared" si="31"/>
        <v>7.0278069180312173</v>
      </c>
      <c r="F496" s="47">
        <f t="shared" si="32"/>
        <v>0.14229190011386111</v>
      </c>
      <c r="G496" s="17">
        <f t="shared" si="33"/>
        <v>12.778100280487321</v>
      </c>
      <c r="N496" t="str">
        <f t="shared" si="34"/>
        <v>7#46</v>
      </c>
      <c r="O496">
        <v>7</v>
      </c>
      <c r="P496">
        <v>46</v>
      </c>
      <c r="Q496">
        <v>7.0278069180312173</v>
      </c>
      <c r="R496">
        <v>12.778100280487321</v>
      </c>
    </row>
    <row r="497" spans="1:18" x14ac:dyDescent="0.25">
      <c r="A497" s="70">
        <v>7</v>
      </c>
      <c r="B497" s="70">
        <v>47</v>
      </c>
      <c r="C497" s="71">
        <v>45.183920452070403</v>
      </c>
      <c r="D497" s="71">
        <v>0</v>
      </c>
      <c r="E497" s="53">
        <f t="shared" si="31"/>
        <v>14.382488576435982</v>
      </c>
      <c r="F497" s="47">
        <f t="shared" si="32"/>
        <v>6.9528996646545757E-2</v>
      </c>
      <c r="G497" s="17">
        <f t="shared" si="33"/>
        <v>21.228920342402755</v>
      </c>
      <c r="N497" t="str">
        <f t="shared" si="34"/>
        <v>7#47</v>
      </c>
      <c r="O497">
        <v>7</v>
      </c>
      <c r="P497">
        <v>47</v>
      </c>
      <c r="Q497">
        <v>14.382488576435982</v>
      </c>
      <c r="R497">
        <v>21.228920342402755</v>
      </c>
    </row>
    <row r="498" spans="1:18" x14ac:dyDescent="0.25">
      <c r="A498" s="70">
        <v>7</v>
      </c>
      <c r="B498" s="70">
        <v>48</v>
      </c>
      <c r="C498" s="71">
        <v>37.995569471059198</v>
      </c>
      <c r="D498" s="71">
        <v>0</v>
      </c>
      <c r="E498" s="53">
        <f t="shared" si="31"/>
        <v>12.094365393821166</v>
      </c>
      <c r="F498" s="47">
        <f t="shared" si="32"/>
        <v>8.2683131147243599E-2</v>
      </c>
      <c r="G498" s="17">
        <f t="shared" si="33"/>
        <v>19.367460749125861</v>
      </c>
      <c r="N498" t="str">
        <f t="shared" si="34"/>
        <v>7#48</v>
      </c>
      <c r="O498">
        <v>7</v>
      </c>
      <c r="P498">
        <v>48</v>
      </c>
      <c r="Q498">
        <v>12.094365393821166</v>
      </c>
      <c r="R498">
        <v>19.367460749125861</v>
      </c>
    </row>
    <row r="499" spans="1:18" x14ac:dyDescent="0.25">
      <c r="A499" s="70">
        <v>7</v>
      </c>
      <c r="B499" s="70">
        <v>49</v>
      </c>
      <c r="C499" s="71">
        <v>34.914847622054403</v>
      </c>
      <c r="D499" s="71">
        <v>0</v>
      </c>
      <c r="E499" s="53">
        <f t="shared" si="31"/>
        <v>11.113741172700532</v>
      </c>
      <c r="F499" s="47">
        <f t="shared" si="32"/>
        <v>8.9978701542588621E-2</v>
      </c>
      <c r="G499" s="17">
        <f t="shared" si="33"/>
        <v>18.406368270456724</v>
      </c>
      <c r="N499" t="str">
        <f t="shared" si="34"/>
        <v>7#49</v>
      </c>
      <c r="O499">
        <v>7</v>
      </c>
      <c r="P499">
        <v>49</v>
      </c>
      <c r="Q499">
        <v>11.113741172700532</v>
      </c>
      <c r="R499">
        <v>18.406368270456724</v>
      </c>
    </row>
    <row r="500" spans="1:18" x14ac:dyDescent="0.25">
      <c r="A500" s="70">
        <v>7</v>
      </c>
      <c r="B500" s="70">
        <v>50</v>
      </c>
      <c r="C500" s="71">
        <v>26.1861357165408</v>
      </c>
      <c r="D500" s="71">
        <v>0</v>
      </c>
      <c r="E500" s="53">
        <f t="shared" si="31"/>
        <v>8.3353058795253983</v>
      </c>
      <c r="F500" s="47">
        <f t="shared" si="32"/>
        <v>0.11997160205678484</v>
      </c>
      <c r="G500" s="17">
        <f t="shared" si="33"/>
        <v>14.931166319497459</v>
      </c>
      <c r="N500" t="str">
        <f t="shared" si="34"/>
        <v>7#50</v>
      </c>
      <c r="O500">
        <v>7</v>
      </c>
      <c r="P500">
        <v>50</v>
      </c>
      <c r="Q500">
        <v>8.3353058795253983</v>
      </c>
      <c r="R500">
        <v>14.931166319497459</v>
      </c>
    </row>
    <row r="501" spans="1:18" x14ac:dyDescent="0.25">
      <c r="A501" s="70">
        <v>7</v>
      </c>
      <c r="B501" s="70">
        <v>51</v>
      </c>
      <c r="C501" s="71">
        <v>40.254765493662724</v>
      </c>
      <c r="D501" s="71">
        <v>0</v>
      </c>
      <c r="E501" s="53">
        <f t="shared" si="31"/>
        <v>12.813489822642966</v>
      </c>
      <c r="F501" s="47">
        <f t="shared" si="32"/>
        <v>7.8042751337959515E-2</v>
      </c>
      <c r="G501" s="17">
        <f t="shared" si="33"/>
        <v>20.004716390177972</v>
      </c>
      <c r="N501" t="str">
        <f t="shared" si="34"/>
        <v>7#51</v>
      </c>
      <c r="O501">
        <v>7</v>
      </c>
      <c r="P501">
        <v>51</v>
      </c>
      <c r="Q501">
        <v>12.813489822642966</v>
      </c>
      <c r="R501">
        <v>20.004716390177972</v>
      </c>
    </row>
    <row r="502" spans="1:18" x14ac:dyDescent="0.25">
      <c r="A502" s="70">
        <v>7</v>
      </c>
      <c r="B502" s="70">
        <v>52</v>
      </c>
      <c r="C502" s="71">
        <v>39.022476754060804</v>
      </c>
      <c r="D502" s="71">
        <v>0</v>
      </c>
      <c r="E502" s="53">
        <f t="shared" si="31"/>
        <v>12.421240134194713</v>
      </c>
      <c r="F502" s="47">
        <f t="shared" si="32"/>
        <v>8.0507259274947701E-2</v>
      </c>
      <c r="G502" s="17">
        <f t="shared" si="33"/>
        <v>19.663701720065681</v>
      </c>
      <c r="N502" t="str">
        <f t="shared" si="34"/>
        <v>7#52</v>
      </c>
      <c r="O502">
        <v>7</v>
      </c>
      <c r="P502">
        <v>52</v>
      </c>
      <c r="Q502">
        <v>12.421240134194713</v>
      </c>
      <c r="R502">
        <v>19.663701720065681</v>
      </c>
    </row>
    <row r="503" spans="1:18" x14ac:dyDescent="0.25">
      <c r="A503" s="70">
        <v>7</v>
      </c>
      <c r="B503" s="70">
        <v>53</v>
      </c>
      <c r="C503" s="71">
        <v>42.616652244566389</v>
      </c>
      <c r="D503" s="71">
        <v>0</v>
      </c>
      <c r="E503" s="53">
        <f t="shared" si="31"/>
        <v>13.565301725502115</v>
      </c>
      <c r="F503" s="47">
        <f t="shared" si="32"/>
        <v>7.3717490420434073E-2</v>
      </c>
      <c r="G503" s="17">
        <f t="shared" si="33"/>
        <v>20.617563741658525</v>
      </c>
      <c r="N503" t="str">
        <f t="shared" si="34"/>
        <v>7#53</v>
      </c>
      <c r="O503">
        <v>7</v>
      </c>
      <c r="P503">
        <v>53</v>
      </c>
      <c r="Q503">
        <v>13.565301725502115</v>
      </c>
      <c r="R503">
        <v>20.617563741658525</v>
      </c>
    </row>
    <row r="504" spans="1:18" x14ac:dyDescent="0.25">
      <c r="A504" s="70">
        <v>7</v>
      </c>
      <c r="B504" s="70">
        <v>54</v>
      </c>
      <c r="C504" s="71">
        <v>39.844002580462089</v>
      </c>
      <c r="D504" s="71">
        <v>0</v>
      </c>
      <c r="E504" s="53">
        <f t="shared" si="31"/>
        <v>12.68273992649355</v>
      </c>
      <c r="F504" s="47">
        <f t="shared" si="32"/>
        <v>7.8847315784742592E-2</v>
      </c>
      <c r="G504" s="17">
        <f t="shared" si="33"/>
        <v>19.892743316503029</v>
      </c>
      <c r="N504" t="str">
        <f t="shared" si="34"/>
        <v>7#54</v>
      </c>
      <c r="O504">
        <v>7</v>
      </c>
      <c r="P504">
        <v>54</v>
      </c>
      <c r="Q504">
        <v>12.68273992649355</v>
      </c>
      <c r="R504">
        <v>19.892743316503029</v>
      </c>
    </row>
    <row r="505" spans="1:18" x14ac:dyDescent="0.25">
      <c r="A505" s="70">
        <v>7</v>
      </c>
      <c r="B505" s="70">
        <v>55</v>
      </c>
      <c r="C505" s="71">
        <v>36.455208546556797</v>
      </c>
      <c r="D505" s="71">
        <v>0</v>
      </c>
      <c r="E505" s="53">
        <f t="shared" si="31"/>
        <v>11.604053283260848</v>
      </c>
      <c r="F505" s="47">
        <f t="shared" si="32"/>
        <v>8.6176784576000379E-2</v>
      </c>
      <c r="G505" s="17">
        <f t="shared" si="33"/>
        <v>18.901113667502113</v>
      </c>
      <c r="N505" t="str">
        <f t="shared" si="34"/>
        <v>7#55</v>
      </c>
      <c r="O505">
        <v>7</v>
      </c>
      <c r="P505">
        <v>55</v>
      </c>
      <c r="Q505">
        <v>11.604053283260848</v>
      </c>
      <c r="R505">
        <v>18.901113667502113</v>
      </c>
    </row>
    <row r="506" spans="1:18" x14ac:dyDescent="0.25">
      <c r="A506" s="70">
        <v>7</v>
      </c>
      <c r="B506" s="70">
        <v>56</v>
      </c>
      <c r="C506" s="71">
        <v>39.5359303955616</v>
      </c>
      <c r="D506" s="71">
        <v>0</v>
      </c>
      <c r="E506" s="53">
        <f t="shared" si="31"/>
        <v>12.584677504381483</v>
      </c>
      <c r="F506" s="47">
        <f t="shared" si="32"/>
        <v>7.9461710453195153E-2</v>
      </c>
      <c r="G506" s="17">
        <f t="shared" si="33"/>
        <v>19.807658838786676</v>
      </c>
      <c r="N506" t="str">
        <f t="shared" si="34"/>
        <v>7#56</v>
      </c>
      <c r="O506">
        <v>7</v>
      </c>
      <c r="P506">
        <v>56</v>
      </c>
      <c r="Q506">
        <v>12.584677504381483</v>
      </c>
      <c r="R506">
        <v>19.807658838786676</v>
      </c>
    </row>
    <row r="507" spans="1:18" x14ac:dyDescent="0.25">
      <c r="A507" s="70">
        <v>7</v>
      </c>
      <c r="B507" s="70">
        <v>57</v>
      </c>
      <c r="C507" s="71">
        <v>29.574929750446078</v>
      </c>
      <c r="D507" s="71">
        <v>0</v>
      </c>
      <c r="E507" s="53">
        <f t="shared" si="31"/>
        <v>9.4139925227580967</v>
      </c>
      <c r="F507" s="47">
        <f t="shared" si="32"/>
        <v>0.10622485598777824</v>
      </c>
      <c r="G507" s="17">
        <f t="shared" si="33"/>
        <v>16.434045605813338</v>
      </c>
      <c r="N507" t="str">
        <f t="shared" si="34"/>
        <v>7#57</v>
      </c>
      <c r="O507">
        <v>7</v>
      </c>
      <c r="P507">
        <v>57</v>
      </c>
      <c r="Q507">
        <v>9.4139925227580967</v>
      </c>
      <c r="R507">
        <v>16.434045605813338</v>
      </c>
    </row>
    <row r="508" spans="1:18" x14ac:dyDescent="0.25">
      <c r="A508" s="70">
        <v>7</v>
      </c>
      <c r="B508" s="70">
        <v>58</v>
      </c>
      <c r="C508" s="71">
        <v>41.589744961564797</v>
      </c>
      <c r="D508" s="71">
        <v>0</v>
      </c>
      <c r="E508" s="53">
        <f t="shared" si="31"/>
        <v>13.238426985128573</v>
      </c>
      <c r="F508" s="47">
        <f t="shared" si="32"/>
        <v>7.5537675369086746E-2</v>
      </c>
      <c r="G508" s="17">
        <f t="shared" si="33"/>
        <v>20.357405864102869</v>
      </c>
      <c r="N508" t="str">
        <f t="shared" si="34"/>
        <v>7#58</v>
      </c>
      <c r="O508">
        <v>7</v>
      </c>
      <c r="P508">
        <v>58</v>
      </c>
      <c r="Q508">
        <v>13.238426985128573</v>
      </c>
      <c r="R508">
        <v>20.357405864102869</v>
      </c>
    </row>
    <row r="509" spans="1:18" x14ac:dyDescent="0.25">
      <c r="A509" s="70">
        <v>7</v>
      </c>
      <c r="B509" s="70">
        <v>59</v>
      </c>
      <c r="C509" s="71">
        <v>41.076291320064001</v>
      </c>
      <c r="D509" s="71">
        <v>0</v>
      </c>
      <c r="E509" s="53">
        <f t="shared" si="31"/>
        <v>13.074989614941801</v>
      </c>
      <c r="F509" s="47">
        <f t="shared" si="32"/>
        <v>7.6481896311200337E-2</v>
      </c>
      <c r="G509" s="17">
        <f t="shared" si="33"/>
        <v>20.223744751312644</v>
      </c>
      <c r="N509" t="str">
        <f t="shared" si="34"/>
        <v>7#59</v>
      </c>
      <c r="O509">
        <v>7</v>
      </c>
      <c r="P509">
        <v>59</v>
      </c>
      <c r="Q509">
        <v>13.074989614941801</v>
      </c>
      <c r="R509">
        <v>20.223744751312644</v>
      </c>
    </row>
    <row r="510" spans="1:18" x14ac:dyDescent="0.25">
      <c r="A510" s="70">
        <v>7</v>
      </c>
      <c r="B510" s="70">
        <v>60</v>
      </c>
      <c r="C510" s="71">
        <v>32.039507229649921</v>
      </c>
      <c r="D510" s="71">
        <v>0</v>
      </c>
      <c r="E510" s="53">
        <f t="shared" si="31"/>
        <v>10.198491899654606</v>
      </c>
      <c r="F510" s="47">
        <f t="shared" si="32"/>
        <v>9.8053713219487595E-2</v>
      </c>
      <c r="G510" s="17">
        <f t="shared" si="33"/>
        <v>17.39810427524699</v>
      </c>
      <c r="N510" t="str">
        <f t="shared" si="34"/>
        <v>7#60</v>
      </c>
      <c r="O510">
        <v>7</v>
      </c>
      <c r="P510">
        <v>60</v>
      </c>
      <c r="Q510">
        <v>10.198491899654606</v>
      </c>
      <c r="R510">
        <v>17.39810427524699</v>
      </c>
    </row>
    <row r="511" spans="1:18" x14ac:dyDescent="0.25">
      <c r="A511" s="70">
        <v>7</v>
      </c>
      <c r="B511" s="70">
        <v>61</v>
      </c>
      <c r="C511" s="71">
        <v>40.049384037062396</v>
      </c>
      <c r="D511" s="71">
        <v>0</v>
      </c>
      <c r="E511" s="53">
        <f t="shared" si="31"/>
        <v>12.748114874568255</v>
      </c>
      <c r="F511" s="47">
        <f t="shared" si="32"/>
        <v>7.844297057559009E-2</v>
      </c>
      <c r="G511" s="17">
        <f t="shared" si="33"/>
        <v>19.948938401614004</v>
      </c>
      <c r="N511" t="str">
        <f t="shared" si="34"/>
        <v>7#61</v>
      </c>
      <c r="O511">
        <v>7</v>
      </c>
      <c r="P511">
        <v>61</v>
      </c>
      <c r="Q511">
        <v>12.748114874568255</v>
      </c>
      <c r="R511">
        <v>19.948938401614004</v>
      </c>
    </row>
    <row r="512" spans="1:18" x14ac:dyDescent="0.25">
      <c r="A512" s="70">
        <v>7</v>
      </c>
      <c r="B512" s="70">
        <v>62</v>
      </c>
      <c r="C512" s="71">
        <v>30.088383391946881</v>
      </c>
      <c r="D512" s="71">
        <v>0</v>
      </c>
      <c r="E512" s="53">
        <f t="shared" si="31"/>
        <v>9.5774298929448687</v>
      </c>
      <c r="F512" s="47">
        <f t="shared" si="32"/>
        <v>0.10441214513474449</v>
      </c>
      <c r="G512" s="17">
        <f t="shared" si="33"/>
        <v>16.64319697064219</v>
      </c>
      <c r="N512" t="str">
        <f t="shared" si="34"/>
        <v>7#62</v>
      </c>
      <c r="O512">
        <v>7</v>
      </c>
      <c r="P512">
        <v>62</v>
      </c>
      <c r="Q512">
        <v>9.5774298929448687</v>
      </c>
      <c r="R512">
        <v>16.64319697064219</v>
      </c>
    </row>
    <row r="513" spans="1:18" x14ac:dyDescent="0.25">
      <c r="A513" s="70">
        <v>7</v>
      </c>
      <c r="B513" s="70">
        <v>63</v>
      </c>
      <c r="C513" s="71">
        <v>40.870909863463673</v>
      </c>
      <c r="D513" s="71">
        <v>0</v>
      </c>
      <c r="E513" s="53">
        <f t="shared" si="31"/>
        <v>13.00961466686709</v>
      </c>
      <c r="F513" s="47">
        <f t="shared" si="32"/>
        <v>7.6866227448442556E-2</v>
      </c>
      <c r="G513" s="17">
        <f t="shared" si="33"/>
        <v>20.169591604969519</v>
      </c>
      <c r="N513" t="str">
        <f t="shared" si="34"/>
        <v>7#63</v>
      </c>
      <c r="O513">
        <v>7</v>
      </c>
      <c r="P513">
        <v>63</v>
      </c>
      <c r="Q513">
        <v>13.00961466686709</v>
      </c>
      <c r="R513">
        <v>20.169591604969519</v>
      </c>
    </row>
    <row r="514" spans="1:18" x14ac:dyDescent="0.25">
      <c r="A514" s="70">
        <v>7</v>
      </c>
      <c r="B514" s="70">
        <v>64</v>
      </c>
      <c r="C514" s="71">
        <v>32.861033056051205</v>
      </c>
      <c r="D514" s="71">
        <v>0</v>
      </c>
      <c r="E514" s="53">
        <f t="shared" si="31"/>
        <v>10.459991691953443</v>
      </c>
      <c r="F514" s="47">
        <f t="shared" si="32"/>
        <v>9.5602370389000407E-2</v>
      </c>
      <c r="G514" s="17">
        <f t="shared" si="33"/>
        <v>17.698202582009213</v>
      </c>
      <c r="N514" t="str">
        <f t="shared" si="34"/>
        <v>7#64</v>
      </c>
      <c r="O514">
        <v>7</v>
      </c>
      <c r="P514">
        <v>64</v>
      </c>
      <c r="Q514">
        <v>10.459991691953443</v>
      </c>
      <c r="R514">
        <v>17.698202582009213</v>
      </c>
    </row>
    <row r="515" spans="1:18" x14ac:dyDescent="0.25">
      <c r="A515" s="70">
        <v>7</v>
      </c>
      <c r="B515" s="70">
        <v>65</v>
      </c>
      <c r="C515" s="71">
        <v>46.00544627847168</v>
      </c>
      <c r="D515" s="71">
        <v>23.090025000000001</v>
      </c>
      <c r="E515" s="53">
        <f t="shared" ref="E515:E578" si="35">C515/PI()</f>
        <v>14.643988368734817</v>
      </c>
      <c r="F515" s="47">
        <f t="shared" ref="F515:F578" si="36">1/E515</f>
        <v>6.8287407420714583E-2</v>
      </c>
      <c r="G515" s="17">
        <f t="shared" ref="G515:G578" si="37">IF(D515=0,EXP($K$2+$K$3*F515)*$K$4,D515)</f>
        <v>23.090025000000001</v>
      </c>
      <c r="N515" t="str">
        <f t="shared" ref="N515:N578" si="38">CONCATENATE(O515,"#",P515)</f>
        <v>7#65</v>
      </c>
      <c r="O515">
        <v>7</v>
      </c>
      <c r="P515">
        <v>65</v>
      </c>
      <c r="Q515">
        <v>14.643988368734817</v>
      </c>
      <c r="R515">
        <v>23.090025000000001</v>
      </c>
    </row>
    <row r="516" spans="1:18" x14ac:dyDescent="0.25">
      <c r="A516" s="70">
        <v>7</v>
      </c>
      <c r="B516" s="70">
        <v>67</v>
      </c>
      <c r="C516" s="71">
        <v>41.589744961564797</v>
      </c>
      <c r="D516" s="71">
        <v>0</v>
      </c>
      <c r="E516" s="53">
        <f t="shared" si="35"/>
        <v>13.238426985128573</v>
      </c>
      <c r="F516" s="47">
        <f t="shared" si="36"/>
        <v>7.5537675369086746E-2</v>
      </c>
      <c r="G516" s="17">
        <f t="shared" si="37"/>
        <v>20.357405864102869</v>
      </c>
      <c r="N516" t="str">
        <f t="shared" si="38"/>
        <v>7#67</v>
      </c>
      <c r="O516">
        <v>7</v>
      </c>
      <c r="P516">
        <v>67</v>
      </c>
      <c r="Q516">
        <v>13.238426985128573</v>
      </c>
      <c r="R516">
        <v>20.357405864102869</v>
      </c>
    </row>
    <row r="517" spans="1:18" x14ac:dyDescent="0.25">
      <c r="A517" s="70">
        <v>7</v>
      </c>
      <c r="B517" s="70">
        <v>69</v>
      </c>
      <c r="C517" s="71">
        <v>41.076291320064001</v>
      </c>
      <c r="D517" s="71">
        <v>0</v>
      </c>
      <c r="E517" s="53">
        <f t="shared" si="35"/>
        <v>13.074989614941801</v>
      </c>
      <c r="F517" s="47">
        <f t="shared" si="36"/>
        <v>7.6481896311200337E-2</v>
      </c>
      <c r="G517" s="17">
        <f t="shared" si="37"/>
        <v>20.223744751312644</v>
      </c>
      <c r="N517" t="str">
        <f t="shared" si="38"/>
        <v>7#69</v>
      </c>
      <c r="O517">
        <v>7</v>
      </c>
      <c r="P517">
        <v>69</v>
      </c>
      <c r="Q517">
        <v>13.074989614941801</v>
      </c>
      <c r="R517">
        <v>20.223744751312644</v>
      </c>
    </row>
    <row r="518" spans="1:18" x14ac:dyDescent="0.25">
      <c r="A518" s="70">
        <v>7</v>
      </c>
      <c r="B518" s="70">
        <v>70</v>
      </c>
      <c r="C518" s="71">
        <v>40.76821913516352</v>
      </c>
      <c r="D518" s="71">
        <v>0</v>
      </c>
      <c r="E518" s="53">
        <f t="shared" si="35"/>
        <v>12.976927192829738</v>
      </c>
      <c r="F518" s="47">
        <f t="shared" si="36"/>
        <v>7.7059845149824016E-2</v>
      </c>
      <c r="G518" s="17">
        <f t="shared" si="37"/>
        <v>20.142365373431055</v>
      </c>
      <c r="N518" t="str">
        <f t="shared" si="38"/>
        <v>7#70</v>
      </c>
      <c r="O518">
        <v>7</v>
      </c>
      <c r="P518">
        <v>70</v>
      </c>
      <c r="Q518">
        <v>12.976927192829738</v>
      </c>
      <c r="R518">
        <v>20.142365373431055</v>
      </c>
    </row>
    <row r="519" spans="1:18" x14ac:dyDescent="0.25">
      <c r="A519" s="70">
        <v>7</v>
      </c>
      <c r="B519" s="70">
        <v>71</v>
      </c>
      <c r="C519" s="71">
        <v>37.482115829558403</v>
      </c>
      <c r="D519" s="71">
        <v>0</v>
      </c>
      <c r="E519" s="53">
        <f t="shared" si="35"/>
        <v>11.930928023634394</v>
      </c>
      <c r="F519" s="47">
        <f t="shared" si="36"/>
        <v>8.3815776779397624E-2</v>
      </c>
      <c r="G519" s="17">
        <f t="shared" si="37"/>
        <v>19.215023661793698</v>
      </c>
      <c r="N519" t="str">
        <f t="shared" si="38"/>
        <v>7#71</v>
      </c>
      <c r="O519">
        <v>7</v>
      </c>
      <c r="P519">
        <v>71</v>
      </c>
      <c r="Q519">
        <v>11.930928023634394</v>
      </c>
      <c r="R519">
        <v>19.215023661793698</v>
      </c>
    </row>
    <row r="520" spans="1:18" x14ac:dyDescent="0.25">
      <c r="A520" s="70">
        <v>7</v>
      </c>
      <c r="B520" s="70">
        <v>72</v>
      </c>
      <c r="C520" s="71">
        <v>41.076291320064001</v>
      </c>
      <c r="D520" s="71">
        <v>0</v>
      </c>
      <c r="E520" s="53">
        <f t="shared" si="35"/>
        <v>13.074989614941801</v>
      </c>
      <c r="F520" s="47">
        <f t="shared" si="36"/>
        <v>7.6481896311200337E-2</v>
      </c>
      <c r="G520" s="17">
        <f t="shared" si="37"/>
        <v>20.223744751312644</v>
      </c>
      <c r="N520" t="str">
        <f t="shared" si="38"/>
        <v>7#72</v>
      </c>
      <c r="O520">
        <v>7</v>
      </c>
      <c r="P520">
        <v>72</v>
      </c>
      <c r="Q520">
        <v>13.074989614941801</v>
      </c>
      <c r="R520">
        <v>20.223744751312644</v>
      </c>
    </row>
    <row r="521" spans="1:18" x14ac:dyDescent="0.25">
      <c r="A521" s="70">
        <v>7</v>
      </c>
      <c r="B521" s="70">
        <v>73</v>
      </c>
      <c r="C521" s="71">
        <v>34.401393980553607</v>
      </c>
      <c r="D521" s="71">
        <v>0</v>
      </c>
      <c r="E521" s="53">
        <f t="shared" si="35"/>
        <v>10.95030380251376</v>
      </c>
      <c r="F521" s="47">
        <f t="shared" si="36"/>
        <v>9.1321667237254114E-2</v>
      </c>
      <c r="G521" s="17">
        <f t="shared" si="37"/>
        <v>18.234720262717115</v>
      </c>
      <c r="N521" t="str">
        <f t="shared" si="38"/>
        <v>7#73</v>
      </c>
      <c r="O521">
        <v>7</v>
      </c>
      <c r="P521">
        <v>73</v>
      </c>
      <c r="Q521">
        <v>10.95030380251376</v>
      </c>
      <c r="R521">
        <v>18.234720262717115</v>
      </c>
    </row>
    <row r="522" spans="1:18" x14ac:dyDescent="0.25">
      <c r="A522" s="70">
        <v>7</v>
      </c>
      <c r="B522" s="70">
        <v>74</v>
      </c>
      <c r="C522" s="71">
        <v>35.736373448455673</v>
      </c>
      <c r="D522" s="71">
        <v>0</v>
      </c>
      <c r="E522" s="53">
        <f t="shared" si="35"/>
        <v>11.375240964999366</v>
      </c>
      <c r="F522" s="47">
        <f t="shared" si="36"/>
        <v>8.7910225645057863E-2</v>
      </c>
      <c r="G522" s="17">
        <f t="shared" si="37"/>
        <v>18.673911886582729</v>
      </c>
      <c r="N522" t="str">
        <f t="shared" si="38"/>
        <v>7#74</v>
      </c>
      <c r="O522">
        <v>7</v>
      </c>
      <c r="P522">
        <v>74</v>
      </c>
      <c r="Q522">
        <v>11.375240964999366</v>
      </c>
      <c r="R522">
        <v>18.673911886582729</v>
      </c>
    </row>
    <row r="523" spans="1:18" x14ac:dyDescent="0.25">
      <c r="A523" s="70">
        <v>7</v>
      </c>
      <c r="B523" s="70">
        <v>75</v>
      </c>
      <c r="C523" s="71">
        <v>37.482115829558403</v>
      </c>
      <c r="D523" s="71">
        <v>0</v>
      </c>
      <c r="E523" s="53">
        <f t="shared" si="35"/>
        <v>11.930928023634394</v>
      </c>
      <c r="F523" s="47">
        <f t="shared" si="36"/>
        <v>8.3815776779397624E-2</v>
      </c>
      <c r="G523" s="17">
        <f t="shared" si="37"/>
        <v>19.215023661793698</v>
      </c>
      <c r="N523" t="str">
        <f t="shared" si="38"/>
        <v>7#75</v>
      </c>
      <c r="O523">
        <v>7</v>
      </c>
      <c r="P523">
        <v>75</v>
      </c>
      <c r="Q523">
        <v>11.930928023634394</v>
      </c>
      <c r="R523">
        <v>19.215023661793698</v>
      </c>
    </row>
    <row r="524" spans="1:18" x14ac:dyDescent="0.25">
      <c r="A524" s="70">
        <v>7</v>
      </c>
      <c r="B524" s="70">
        <v>76</v>
      </c>
      <c r="C524" s="71">
        <v>36.9686621880576</v>
      </c>
      <c r="D524" s="71">
        <v>0</v>
      </c>
      <c r="E524" s="53">
        <f t="shared" si="35"/>
        <v>11.76749065344762</v>
      </c>
      <c r="F524" s="47">
        <f t="shared" si="36"/>
        <v>8.4979884790222601E-2</v>
      </c>
      <c r="G524" s="17">
        <f t="shared" si="37"/>
        <v>19.059602373443447</v>
      </c>
      <c r="N524" t="str">
        <f t="shared" si="38"/>
        <v>7#76</v>
      </c>
      <c r="O524">
        <v>7</v>
      </c>
      <c r="P524">
        <v>76</v>
      </c>
      <c r="Q524">
        <v>11.76749065344762</v>
      </c>
      <c r="R524">
        <v>19.059602373443447</v>
      </c>
    </row>
    <row r="525" spans="1:18" x14ac:dyDescent="0.25">
      <c r="A525" s="70">
        <v>7</v>
      </c>
      <c r="B525" s="70">
        <v>77</v>
      </c>
      <c r="C525" s="71">
        <v>40.870909863463673</v>
      </c>
      <c r="D525" s="71">
        <v>0</v>
      </c>
      <c r="E525" s="53">
        <f t="shared" si="35"/>
        <v>13.00961466686709</v>
      </c>
      <c r="F525" s="47">
        <f t="shared" si="36"/>
        <v>7.6866227448442556E-2</v>
      </c>
      <c r="G525" s="17">
        <f t="shared" si="37"/>
        <v>20.169591604969519</v>
      </c>
      <c r="N525" t="str">
        <f t="shared" si="38"/>
        <v>7#77</v>
      </c>
      <c r="O525">
        <v>7</v>
      </c>
      <c r="P525">
        <v>77</v>
      </c>
      <c r="Q525">
        <v>13.00961466686709</v>
      </c>
      <c r="R525">
        <v>20.169591604969519</v>
      </c>
    </row>
    <row r="526" spans="1:18" x14ac:dyDescent="0.25">
      <c r="A526" s="70">
        <v>7</v>
      </c>
      <c r="B526" s="70">
        <v>78</v>
      </c>
      <c r="C526" s="71">
        <v>42.103198603065593</v>
      </c>
      <c r="D526" s="71">
        <v>0</v>
      </c>
      <c r="E526" s="53">
        <f t="shared" si="35"/>
        <v>13.401864355315343</v>
      </c>
      <c r="F526" s="47">
        <f t="shared" si="36"/>
        <v>7.4616484206049119E-2</v>
      </c>
      <c r="G526" s="17">
        <f t="shared" si="37"/>
        <v>20.488658230033334</v>
      </c>
      <c r="N526" t="str">
        <f t="shared" si="38"/>
        <v>7#78</v>
      </c>
      <c r="O526">
        <v>7</v>
      </c>
      <c r="P526">
        <v>78</v>
      </c>
      <c r="Q526">
        <v>13.401864355315343</v>
      </c>
      <c r="R526">
        <v>20.488658230033334</v>
      </c>
    </row>
    <row r="527" spans="1:18" x14ac:dyDescent="0.25">
      <c r="A527" s="70">
        <v>7</v>
      </c>
      <c r="B527" s="70">
        <v>79</v>
      </c>
      <c r="C527" s="71">
        <v>46.724281376572797</v>
      </c>
      <c r="D527" s="71">
        <v>24.126720000000002</v>
      </c>
      <c r="E527" s="53">
        <f t="shared" si="35"/>
        <v>14.872800686996298</v>
      </c>
      <c r="F527" s="47">
        <f t="shared" si="36"/>
        <v>6.7236831921934359E-2</v>
      </c>
      <c r="G527" s="17">
        <f t="shared" si="37"/>
        <v>24.126720000000002</v>
      </c>
      <c r="N527" t="str">
        <f t="shared" si="38"/>
        <v>7#79</v>
      </c>
      <c r="O527">
        <v>7</v>
      </c>
      <c r="P527">
        <v>79</v>
      </c>
      <c r="Q527">
        <v>14.872800686996298</v>
      </c>
      <c r="R527">
        <v>24.126720000000002</v>
      </c>
    </row>
    <row r="528" spans="1:18" x14ac:dyDescent="0.25">
      <c r="A528" s="70">
        <v>7</v>
      </c>
      <c r="B528" s="70">
        <v>80</v>
      </c>
      <c r="C528" s="71">
        <v>39.433239667261439</v>
      </c>
      <c r="D528" s="71">
        <v>0</v>
      </c>
      <c r="E528" s="53">
        <f t="shared" si="35"/>
        <v>12.551990030344129</v>
      </c>
      <c r="F528" s="47">
        <f t="shared" si="36"/>
        <v>7.9668641990833677E-2</v>
      </c>
      <c r="G528" s="17">
        <f t="shared" si="37"/>
        <v>19.77908391792986</v>
      </c>
      <c r="N528" t="str">
        <f t="shared" si="38"/>
        <v>7#80</v>
      </c>
      <c r="O528">
        <v>7</v>
      </c>
      <c r="P528">
        <v>80</v>
      </c>
      <c r="Q528">
        <v>12.551990030344129</v>
      </c>
      <c r="R528">
        <v>19.77908391792986</v>
      </c>
    </row>
    <row r="529" spans="1:18" x14ac:dyDescent="0.25">
      <c r="A529" s="70">
        <v>8</v>
      </c>
      <c r="B529" s="70">
        <v>1</v>
      </c>
      <c r="C529" s="71">
        <v>43.746250255868162</v>
      </c>
      <c r="D529" s="71">
        <v>22.6188</v>
      </c>
      <c r="E529" s="53">
        <f t="shared" si="35"/>
        <v>13.924863939913019</v>
      </c>
      <c r="F529" s="47">
        <f t="shared" si="36"/>
        <v>7.181398714666698E-2</v>
      </c>
      <c r="G529" s="17">
        <f t="shared" si="37"/>
        <v>22.6188</v>
      </c>
      <c r="N529" t="str">
        <f t="shared" si="38"/>
        <v>8#1</v>
      </c>
      <c r="O529">
        <v>8</v>
      </c>
      <c r="P529">
        <v>1</v>
      </c>
      <c r="Q529">
        <v>13.924863939913019</v>
      </c>
      <c r="R529">
        <v>22.6188</v>
      </c>
    </row>
    <row r="530" spans="1:18" x14ac:dyDescent="0.25">
      <c r="A530" s="70">
        <v>8</v>
      </c>
      <c r="B530" s="70">
        <v>2</v>
      </c>
      <c r="C530" s="71">
        <v>43.027415157767038</v>
      </c>
      <c r="D530" s="71">
        <v>22.147575</v>
      </c>
      <c r="E530" s="53">
        <f t="shared" si="35"/>
        <v>13.696051621651536</v>
      </c>
      <c r="F530" s="47">
        <f t="shared" si="36"/>
        <v>7.301374349517932E-2</v>
      </c>
      <c r="G530" s="17">
        <f t="shared" si="37"/>
        <v>22.147575</v>
      </c>
      <c r="N530" t="str">
        <f t="shared" si="38"/>
        <v>8#2</v>
      </c>
      <c r="O530">
        <v>8</v>
      </c>
      <c r="P530">
        <v>2</v>
      </c>
      <c r="Q530">
        <v>13.696051621651536</v>
      </c>
      <c r="R530">
        <v>22.147575</v>
      </c>
    </row>
    <row r="531" spans="1:18" x14ac:dyDescent="0.25">
      <c r="A531" s="70">
        <v>8</v>
      </c>
      <c r="B531" s="70">
        <v>3</v>
      </c>
      <c r="C531" s="71">
        <v>35.736373448455673</v>
      </c>
      <c r="D531" s="71">
        <v>20.54541</v>
      </c>
      <c r="E531" s="53">
        <f t="shared" si="35"/>
        <v>11.375240964999366</v>
      </c>
      <c r="F531" s="47">
        <f t="shared" si="36"/>
        <v>8.7910225645057863E-2</v>
      </c>
      <c r="G531" s="17">
        <f t="shared" si="37"/>
        <v>20.54541</v>
      </c>
      <c r="N531" t="str">
        <f t="shared" si="38"/>
        <v>8#3</v>
      </c>
      <c r="O531">
        <v>8</v>
      </c>
      <c r="P531">
        <v>3</v>
      </c>
      <c r="Q531">
        <v>11.375240964999366</v>
      </c>
      <c r="R531">
        <v>20.54541</v>
      </c>
    </row>
    <row r="532" spans="1:18" x14ac:dyDescent="0.25">
      <c r="A532" s="70">
        <v>8</v>
      </c>
      <c r="B532" s="70">
        <v>4</v>
      </c>
      <c r="C532" s="71">
        <v>38.611713840860162</v>
      </c>
      <c r="D532" s="71">
        <v>21.393615</v>
      </c>
      <c r="E532" s="53">
        <f t="shared" si="35"/>
        <v>12.290490238045294</v>
      </c>
      <c r="F532" s="47">
        <f t="shared" si="36"/>
        <v>8.1363719480000346E-2</v>
      </c>
      <c r="G532" s="17">
        <f t="shared" si="37"/>
        <v>21.393615</v>
      </c>
      <c r="N532" t="str">
        <f t="shared" si="38"/>
        <v>8#4</v>
      </c>
      <c r="O532">
        <v>8</v>
      </c>
      <c r="P532">
        <v>4</v>
      </c>
      <c r="Q532">
        <v>12.290490238045294</v>
      </c>
      <c r="R532">
        <v>21.393615</v>
      </c>
    </row>
    <row r="533" spans="1:18" x14ac:dyDescent="0.25">
      <c r="A533" s="70">
        <v>8</v>
      </c>
      <c r="B533" s="70">
        <v>5</v>
      </c>
      <c r="C533" s="71">
        <v>43.43817807096768</v>
      </c>
      <c r="D533" s="71">
        <v>21.582104999999999</v>
      </c>
      <c r="E533" s="53">
        <f t="shared" si="35"/>
        <v>13.826801517800956</v>
      </c>
      <c r="F533" s="47">
        <f t="shared" si="36"/>
        <v>7.2323306204444757E-2</v>
      </c>
      <c r="G533" s="17">
        <f t="shared" si="37"/>
        <v>21.582104999999999</v>
      </c>
      <c r="N533" t="str">
        <f t="shared" si="38"/>
        <v>8#5</v>
      </c>
      <c r="O533">
        <v>8</v>
      </c>
      <c r="P533">
        <v>5</v>
      </c>
      <c r="Q533">
        <v>13.826801517800956</v>
      </c>
      <c r="R533">
        <v>21.582104999999999</v>
      </c>
    </row>
    <row r="534" spans="1:18" x14ac:dyDescent="0.25">
      <c r="A534" s="70">
        <v>8</v>
      </c>
      <c r="B534" s="70">
        <v>6</v>
      </c>
      <c r="C534" s="71">
        <v>41.692435689864958</v>
      </c>
      <c r="D534" s="71">
        <v>21.676349999999999</v>
      </c>
      <c r="E534" s="53">
        <f t="shared" si="35"/>
        <v>13.271114459165927</v>
      </c>
      <c r="F534" s="47">
        <f t="shared" si="36"/>
        <v>7.535162198147817E-2</v>
      </c>
      <c r="G534" s="17">
        <f t="shared" si="37"/>
        <v>21.676349999999999</v>
      </c>
      <c r="N534" t="str">
        <f t="shared" si="38"/>
        <v>8#6</v>
      </c>
      <c r="O534">
        <v>8</v>
      </c>
      <c r="P534">
        <v>6</v>
      </c>
      <c r="Q534">
        <v>13.271114459165927</v>
      </c>
      <c r="R534">
        <v>21.676349999999999</v>
      </c>
    </row>
    <row r="535" spans="1:18" x14ac:dyDescent="0.25">
      <c r="A535" s="70">
        <v>8</v>
      </c>
      <c r="B535" s="70">
        <v>7</v>
      </c>
      <c r="C535" s="71">
        <v>40.254765493662724</v>
      </c>
      <c r="D535" s="71">
        <v>21.393615</v>
      </c>
      <c r="E535" s="53">
        <f t="shared" si="35"/>
        <v>12.813489822642966</v>
      </c>
      <c r="F535" s="47">
        <f t="shared" si="36"/>
        <v>7.8042751337959515E-2</v>
      </c>
      <c r="G535" s="17">
        <f t="shared" si="37"/>
        <v>21.393615</v>
      </c>
      <c r="N535" t="str">
        <f t="shared" si="38"/>
        <v>8#7</v>
      </c>
      <c r="O535">
        <v>8</v>
      </c>
      <c r="P535">
        <v>7</v>
      </c>
      <c r="Q535">
        <v>12.813489822642966</v>
      </c>
      <c r="R535">
        <v>21.393615</v>
      </c>
    </row>
    <row r="536" spans="1:18" x14ac:dyDescent="0.25">
      <c r="A536" s="70">
        <v>8</v>
      </c>
      <c r="B536" s="70">
        <v>8</v>
      </c>
      <c r="C536" s="71">
        <v>24.95384697693888</v>
      </c>
      <c r="D536" s="71">
        <v>15.0792</v>
      </c>
      <c r="E536" s="53">
        <f t="shared" si="35"/>
        <v>7.9430561910771447</v>
      </c>
      <c r="F536" s="47">
        <f t="shared" si="36"/>
        <v>0.12589612561514457</v>
      </c>
      <c r="G536" s="17">
        <f t="shared" si="37"/>
        <v>15.0792</v>
      </c>
      <c r="N536" t="str">
        <f t="shared" si="38"/>
        <v>8#8</v>
      </c>
      <c r="O536">
        <v>8</v>
      </c>
      <c r="P536">
        <v>8</v>
      </c>
      <c r="Q536">
        <v>7.9430561910771447</v>
      </c>
      <c r="R536">
        <v>15.0792</v>
      </c>
    </row>
    <row r="537" spans="1:18" x14ac:dyDescent="0.25">
      <c r="A537" s="70">
        <v>8</v>
      </c>
      <c r="B537" s="70">
        <v>9</v>
      </c>
      <c r="C537" s="71">
        <v>45.081229723770242</v>
      </c>
      <c r="D537" s="71">
        <v>22.430309999999999</v>
      </c>
      <c r="E537" s="53">
        <f t="shared" si="35"/>
        <v>14.349801102398628</v>
      </c>
      <c r="F537" s="47">
        <f t="shared" si="36"/>
        <v>6.9687377048929688E-2</v>
      </c>
      <c r="G537" s="17">
        <f t="shared" si="37"/>
        <v>22.430309999999999</v>
      </c>
      <c r="N537" t="str">
        <f t="shared" si="38"/>
        <v>8#9</v>
      </c>
      <c r="O537">
        <v>8</v>
      </c>
      <c r="P537">
        <v>9</v>
      </c>
      <c r="Q537">
        <v>14.349801102398628</v>
      </c>
      <c r="R537">
        <v>22.430309999999999</v>
      </c>
    </row>
    <row r="538" spans="1:18" x14ac:dyDescent="0.25">
      <c r="A538" s="70">
        <v>8</v>
      </c>
      <c r="B538" s="70">
        <v>10</v>
      </c>
      <c r="C538" s="71">
        <v>40.562837678563213</v>
      </c>
      <c r="D538" s="71">
        <v>22.147575</v>
      </c>
      <c r="E538" s="53">
        <f t="shared" si="35"/>
        <v>12.911552244755033</v>
      </c>
      <c r="F538" s="47">
        <f t="shared" si="36"/>
        <v>7.7450021580962342E-2</v>
      </c>
      <c r="G538" s="17">
        <f t="shared" si="37"/>
        <v>22.147575</v>
      </c>
      <c r="N538" t="str">
        <f t="shared" si="38"/>
        <v>8#10</v>
      </c>
      <c r="O538">
        <v>8</v>
      </c>
      <c r="P538">
        <v>10</v>
      </c>
      <c r="Q538">
        <v>12.911552244755033</v>
      </c>
      <c r="R538">
        <v>22.147575</v>
      </c>
    </row>
    <row r="539" spans="1:18" x14ac:dyDescent="0.25">
      <c r="A539" s="70">
        <v>8</v>
      </c>
      <c r="B539" s="70">
        <v>11</v>
      </c>
      <c r="C539" s="71">
        <v>43.130105886067206</v>
      </c>
      <c r="D539" s="71">
        <v>0</v>
      </c>
      <c r="E539" s="53">
        <f t="shared" si="35"/>
        <v>13.728739095688892</v>
      </c>
      <c r="F539" s="47">
        <f t="shared" si="36"/>
        <v>7.2839901248762218E-2</v>
      </c>
      <c r="G539" s="17">
        <f t="shared" si="37"/>
        <v>20.744182316519762</v>
      </c>
      <c r="N539" t="str">
        <f t="shared" si="38"/>
        <v>8#11</v>
      </c>
      <c r="O539">
        <v>8</v>
      </c>
      <c r="P539">
        <v>11</v>
      </c>
      <c r="Q539">
        <v>13.728739095688892</v>
      </c>
      <c r="R539">
        <v>20.744182316519762</v>
      </c>
    </row>
    <row r="540" spans="1:18" x14ac:dyDescent="0.25">
      <c r="A540" s="70">
        <v>8</v>
      </c>
      <c r="B540" s="70">
        <v>12</v>
      </c>
      <c r="C540" s="71">
        <v>39.022476754060804</v>
      </c>
      <c r="D540" s="71">
        <v>0</v>
      </c>
      <c r="E540" s="53">
        <f t="shared" si="35"/>
        <v>12.421240134194713</v>
      </c>
      <c r="F540" s="47">
        <f t="shared" si="36"/>
        <v>8.0507259274947701E-2</v>
      </c>
      <c r="G540" s="17">
        <f t="shared" si="37"/>
        <v>19.663701720065681</v>
      </c>
      <c r="N540" t="str">
        <f t="shared" si="38"/>
        <v>8#12</v>
      </c>
      <c r="O540">
        <v>8</v>
      </c>
      <c r="P540">
        <v>12</v>
      </c>
      <c r="Q540">
        <v>12.421240134194713</v>
      </c>
      <c r="R540">
        <v>19.663701720065681</v>
      </c>
    </row>
    <row r="541" spans="1:18" x14ac:dyDescent="0.25">
      <c r="A541" s="70">
        <v>8</v>
      </c>
      <c r="B541" s="70">
        <v>13</v>
      </c>
      <c r="C541" s="71">
        <v>35.839064176755841</v>
      </c>
      <c r="D541" s="71">
        <v>0</v>
      </c>
      <c r="E541" s="53">
        <f t="shared" si="35"/>
        <v>11.407928439036722</v>
      </c>
      <c r="F541" s="47">
        <f t="shared" si="36"/>
        <v>8.7658333881031905E-2</v>
      </c>
      <c r="G541" s="17">
        <f t="shared" si="37"/>
        <v>18.706756910404057</v>
      </c>
      <c r="N541" t="str">
        <f t="shared" si="38"/>
        <v>8#13</v>
      </c>
      <c r="O541">
        <v>8</v>
      </c>
      <c r="P541">
        <v>13</v>
      </c>
      <c r="Q541">
        <v>11.407928439036722</v>
      </c>
      <c r="R541">
        <v>18.706756910404057</v>
      </c>
    </row>
    <row r="542" spans="1:18" x14ac:dyDescent="0.25">
      <c r="A542" s="70">
        <v>8</v>
      </c>
      <c r="B542" s="70">
        <v>14</v>
      </c>
      <c r="C542" s="71">
        <v>36.763280731457279</v>
      </c>
      <c r="D542" s="71">
        <v>0</v>
      </c>
      <c r="E542" s="53">
        <f t="shared" si="35"/>
        <v>11.702115705372911</v>
      </c>
      <c r="F542" s="47">
        <f t="shared" si="36"/>
        <v>8.5454632749944512E-2</v>
      </c>
      <c r="G542" s="17">
        <f t="shared" si="37"/>
        <v>18.996579734499452</v>
      </c>
      <c r="N542" t="str">
        <f t="shared" si="38"/>
        <v>8#14</v>
      </c>
      <c r="O542">
        <v>8</v>
      </c>
      <c r="P542">
        <v>14</v>
      </c>
      <c r="Q542">
        <v>11.702115705372911</v>
      </c>
      <c r="R542">
        <v>18.996579734499452</v>
      </c>
    </row>
    <row r="543" spans="1:18" x14ac:dyDescent="0.25">
      <c r="A543" s="70">
        <v>8</v>
      </c>
      <c r="B543" s="70">
        <v>15</v>
      </c>
      <c r="C543" s="71">
        <v>28.342641010844162</v>
      </c>
      <c r="D543" s="71">
        <v>0</v>
      </c>
      <c r="E543" s="53">
        <f t="shared" si="35"/>
        <v>9.021742834309844</v>
      </c>
      <c r="F543" s="47">
        <f t="shared" si="36"/>
        <v>0.11084332798724685</v>
      </c>
      <c r="G543" s="17">
        <f t="shared" si="37"/>
        <v>15.912966601775388</v>
      </c>
      <c r="N543" t="str">
        <f t="shared" si="38"/>
        <v>8#15</v>
      </c>
      <c r="O543">
        <v>8</v>
      </c>
      <c r="P543">
        <v>15</v>
      </c>
      <c r="Q543">
        <v>9.021742834309844</v>
      </c>
      <c r="R543">
        <v>15.912966601775388</v>
      </c>
    </row>
    <row r="544" spans="1:18" x14ac:dyDescent="0.25">
      <c r="A544" s="70">
        <v>8</v>
      </c>
      <c r="B544" s="70">
        <v>16</v>
      </c>
      <c r="C544" s="71">
        <v>47.545807202974082</v>
      </c>
      <c r="D544" s="71">
        <v>0</v>
      </c>
      <c r="E544" s="53">
        <f t="shared" si="35"/>
        <v>15.134300479295135</v>
      </c>
      <c r="F544" s="47">
        <f t="shared" si="36"/>
        <v>6.6075072407084517E-2</v>
      </c>
      <c r="G544" s="17">
        <f t="shared" si="37"/>
        <v>21.746672995914775</v>
      </c>
      <c r="N544" t="str">
        <f t="shared" si="38"/>
        <v>8#16</v>
      </c>
      <c r="O544">
        <v>8</v>
      </c>
      <c r="P544">
        <v>16</v>
      </c>
      <c r="Q544">
        <v>15.134300479295135</v>
      </c>
      <c r="R544">
        <v>21.746672995914775</v>
      </c>
    </row>
    <row r="545" spans="1:18" x14ac:dyDescent="0.25">
      <c r="A545" s="70">
        <v>8</v>
      </c>
      <c r="B545" s="70">
        <v>17</v>
      </c>
      <c r="C545" s="71">
        <v>49.496931040677119</v>
      </c>
      <c r="D545" s="71">
        <v>24.503700000000002</v>
      </c>
      <c r="E545" s="53">
        <f t="shared" si="35"/>
        <v>15.75536248600487</v>
      </c>
      <c r="F545" s="47">
        <f t="shared" si="36"/>
        <v>6.3470453370290739E-2</v>
      </c>
      <c r="G545" s="17">
        <f t="shared" si="37"/>
        <v>24.503700000000002</v>
      </c>
      <c r="N545" t="str">
        <f t="shared" si="38"/>
        <v>8#17</v>
      </c>
      <c r="O545">
        <v>8</v>
      </c>
      <c r="P545">
        <v>17</v>
      </c>
      <c r="Q545">
        <v>15.75536248600487</v>
      </c>
      <c r="R545">
        <v>24.503700000000002</v>
      </c>
    </row>
    <row r="546" spans="1:18" x14ac:dyDescent="0.25">
      <c r="A546" s="70">
        <v>8</v>
      </c>
      <c r="B546" s="70">
        <v>18</v>
      </c>
      <c r="C546" s="71">
        <v>46.210827735072002</v>
      </c>
      <c r="D546" s="71">
        <v>0</v>
      </c>
      <c r="E546" s="53">
        <f t="shared" si="35"/>
        <v>14.709363316809526</v>
      </c>
      <c r="F546" s="47">
        <f t="shared" si="36"/>
        <v>6.7983907832178073E-2</v>
      </c>
      <c r="G546" s="17">
        <f t="shared" si="37"/>
        <v>21.458991837947394</v>
      </c>
      <c r="N546" t="str">
        <f t="shared" si="38"/>
        <v>8#18</v>
      </c>
      <c r="O546">
        <v>8</v>
      </c>
      <c r="P546">
        <v>18</v>
      </c>
      <c r="Q546">
        <v>14.709363316809526</v>
      </c>
      <c r="R546">
        <v>21.458991837947394</v>
      </c>
    </row>
    <row r="547" spans="1:18" x14ac:dyDescent="0.25">
      <c r="A547" s="70">
        <v>8</v>
      </c>
      <c r="B547" s="70">
        <v>19</v>
      </c>
      <c r="C547" s="71">
        <v>37.174043644657921</v>
      </c>
      <c r="D547" s="71">
        <v>0</v>
      </c>
      <c r="E547" s="53">
        <f t="shared" si="35"/>
        <v>11.832865601522331</v>
      </c>
      <c r="F547" s="47">
        <f t="shared" si="36"/>
        <v>8.4510382664309755E-2</v>
      </c>
      <c r="G547" s="17">
        <f t="shared" si="37"/>
        <v>19.122134256967389</v>
      </c>
      <c r="N547" t="str">
        <f t="shared" si="38"/>
        <v>8#19</v>
      </c>
      <c r="O547">
        <v>8</v>
      </c>
      <c r="P547">
        <v>19</v>
      </c>
      <c r="Q547">
        <v>11.832865601522331</v>
      </c>
      <c r="R547">
        <v>19.122134256967389</v>
      </c>
    </row>
    <row r="548" spans="1:18" x14ac:dyDescent="0.25">
      <c r="A548" s="70">
        <v>8</v>
      </c>
      <c r="B548" s="70">
        <v>20</v>
      </c>
      <c r="C548" s="71">
        <v>48.778095942576002</v>
      </c>
      <c r="D548" s="71">
        <v>22.807289999999998</v>
      </c>
      <c r="E548" s="53">
        <f t="shared" si="35"/>
        <v>15.526550167743389</v>
      </c>
      <c r="F548" s="47">
        <f t="shared" si="36"/>
        <v>6.4405807419958175E-2</v>
      </c>
      <c r="G548" s="17">
        <f t="shared" si="37"/>
        <v>22.807289999999998</v>
      </c>
      <c r="N548" t="str">
        <f t="shared" si="38"/>
        <v>8#20</v>
      </c>
      <c r="O548">
        <v>8</v>
      </c>
      <c r="P548">
        <v>20</v>
      </c>
      <c r="Q548">
        <v>15.526550167743389</v>
      </c>
      <c r="R548">
        <v>22.807289999999998</v>
      </c>
    </row>
    <row r="549" spans="1:18" x14ac:dyDescent="0.25">
      <c r="A549" s="70">
        <v>8</v>
      </c>
      <c r="B549" s="70">
        <v>21</v>
      </c>
      <c r="C549" s="71">
        <v>46.210827735072002</v>
      </c>
      <c r="D549" s="71">
        <v>0</v>
      </c>
      <c r="E549" s="53">
        <f t="shared" si="35"/>
        <v>14.709363316809526</v>
      </c>
      <c r="F549" s="47">
        <f t="shared" si="36"/>
        <v>6.7983907832178073E-2</v>
      </c>
      <c r="G549" s="17">
        <f t="shared" si="37"/>
        <v>21.458991837947394</v>
      </c>
      <c r="N549" t="str">
        <f t="shared" si="38"/>
        <v>8#21</v>
      </c>
      <c r="O549">
        <v>8</v>
      </c>
      <c r="P549">
        <v>21</v>
      </c>
      <c r="Q549">
        <v>14.709363316809526</v>
      </c>
      <c r="R549">
        <v>21.458991837947394</v>
      </c>
    </row>
    <row r="550" spans="1:18" x14ac:dyDescent="0.25">
      <c r="A550" s="70">
        <v>8</v>
      </c>
      <c r="B550" s="70">
        <v>22</v>
      </c>
      <c r="C550" s="71">
        <v>42.924724429466877</v>
      </c>
      <c r="D550" s="71">
        <v>0</v>
      </c>
      <c r="E550" s="53">
        <f t="shared" si="35"/>
        <v>13.663364147614182</v>
      </c>
      <c r="F550" s="47">
        <f t="shared" si="36"/>
        <v>7.3188417522679752E-2</v>
      </c>
      <c r="G550" s="17">
        <f t="shared" si="37"/>
        <v>20.693805564303815</v>
      </c>
      <c r="N550" t="str">
        <f t="shared" si="38"/>
        <v>8#22</v>
      </c>
      <c r="O550">
        <v>8</v>
      </c>
      <c r="P550">
        <v>22</v>
      </c>
      <c r="Q550">
        <v>13.663364147614182</v>
      </c>
      <c r="R550">
        <v>20.693805564303815</v>
      </c>
    </row>
    <row r="551" spans="1:18" x14ac:dyDescent="0.25">
      <c r="A551" s="70">
        <v>8</v>
      </c>
      <c r="B551" s="70">
        <v>23</v>
      </c>
      <c r="C551" s="71">
        <v>36.455208546556797</v>
      </c>
      <c r="D551" s="71">
        <v>0</v>
      </c>
      <c r="E551" s="53">
        <f t="shared" si="35"/>
        <v>11.604053283260848</v>
      </c>
      <c r="F551" s="47">
        <f t="shared" si="36"/>
        <v>8.6176784576000379E-2</v>
      </c>
      <c r="G551" s="17">
        <f t="shared" si="37"/>
        <v>18.901113667502113</v>
      </c>
      <c r="N551" t="str">
        <f t="shared" si="38"/>
        <v>8#23</v>
      </c>
      <c r="O551">
        <v>8</v>
      </c>
      <c r="P551">
        <v>23</v>
      </c>
      <c r="Q551">
        <v>11.604053283260848</v>
      </c>
      <c r="R551">
        <v>18.901113667502113</v>
      </c>
    </row>
    <row r="552" spans="1:18" x14ac:dyDescent="0.25">
      <c r="A552" s="70">
        <v>8</v>
      </c>
      <c r="B552" s="70">
        <v>24</v>
      </c>
      <c r="C552" s="71">
        <v>33.169105240951666</v>
      </c>
      <c r="D552" s="71">
        <v>0</v>
      </c>
      <c r="E552" s="53">
        <f t="shared" si="35"/>
        <v>10.5580541140655</v>
      </c>
      <c r="F552" s="47">
        <f t="shared" si="36"/>
        <v>9.4714422676409116E-2</v>
      </c>
      <c r="G552" s="17">
        <f t="shared" si="37"/>
        <v>17.808179382940796</v>
      </c>
      <c r="N552" t="str">
        <f t="shared" si="38"/>
        <v>8#24</v>
      </c>
      <c r="O552">
        <v>8</v>
      </c>
      <c r="P552">
        <v>24</v>
      </c>
      <c r="Q552">
        <v>10.5580541140655</v>
      </c>
      <c r="R552">
        <v>17.808179382940796</v>
      </c>
    </row>
    <row r="553" spans="1:18" x14ac:dyDescent="0.25">
      <c r="A553" s="70">
        <v>8</v>
      </c>
      <c r="B553" s="70">
        <v>25</v>
      </c>
      <c r="C553" s="71">
        <v>52.577652889681922</v>
      </c>
      <c r="D553" s="71">
        <v>22.807289999999998</v>
      </c>
      <c r="E553" s="53">
        <f t="shared" si="35"/>
        <v>16.735986707125505</v>
      </c>
      <c r="F553" s="47">
        <f t="shared" si="36"/>
        <v>5.9751481493125258E-2</v>
      </c>
      <c r="G553" s="17">
        <f t="shared" si="37"/>
        <v>22.807289999999998</v>
      </c>
      <c r="N553" t="str">
        <f t="shared" si="38"/>
        <v>8#25</v>
      </c>
      <c r="O553">
        <v>8</v>
      </c>
      <c r="P553">
        <v>25</v>
      </c>
      <c r="Q553">
        <v>16.735986707125505</v>
      </c>
      <c r="R553">
        <v>22.807289999999998</v>
      </c>
    </row>
    <row r="554" spans="1:18" x14ac:dyDescent="0.25">
      <c r="A554" s="70">
        <v>8</v>
      </c>
      <c r="B554" s="70">
        <v>26</v>
      </c>
      <c r="C554" s="71">
        <v>39.022476754060804</v>
      </c>
      <c r="D554" s="71">
        <v>0</v>
      </c>
      <c r="E554" s="53">
        <f t="shared" si="35"/>
        <v>12.421240134194713</v>
      </c>
      <c r="F554" s="47">
        <f t="shared" si="36"/>
        <v>8.0507259274947701E-2</v>
      </c>
      <c r="G554" s="17">
        <f t="shared" si="37"/>
        <v>19.663701720065681</v>
      </c>
      <c r="N554" t="str">
        <f t="shared" si="38"/>
        <v>8#26</v>
      </c>
      <c r="O554">
        <v>8</v>
      </c>
      <c r="P554">
        <v>26</v>
      </c>
      <c r="Q554">
        <v>12.421240134194713</v>
      </c>
      <c r="R554">
        <v>19.663701720065681</v>
      </c>
    </row>
    <row r="555" spans="1:18" x14ac:dyDescent="0.25">
      <c r="A555" s="70">
        <v>8</v>
      </c>
      <c r="B555" s="70">
        <v>27</v>
      </c>
      <c r="C555" s="71">
        <v>42.616652244566389</v>
      </c>
      <c r="D555" s="71">
        <v>0</v>
      </c>
      <c r="E555" s="53">
        <f t="shared" si="35"/>
        <v>13.565301725502115</v>
      </c>
      <c r="F555" s="47">
        <f t="shared" si="36"/>
        <v>7.3717490420434073E-2</v>
      </c>
      <c r="G555" s="17">
        <f t="shared" si="37"/>
        <v>20.617563741658525</v>
      </c>
      <c r="N555" t="str">
        <f t="shared" si="38"/>
        <v>8#27</v>
      </c>
      <c r="O555">
        <v>8</v>
      </c>
      <c r="P555">
        <v>27</v>
      </c>
      <c r="Q555">
        <v>13.565301725502115</v>
      </c>
      <c r="R555">
        <v>20.617563741658525</v>
      </c>
    </row>
    <row r="556" spans="1:18" x14ac:dyDescent="0.25">
      <c r="A556" s="70">
        <v>8</v>
      </c>
      <c r="B556" s="70">
        <v>28</v>
      </c>
      <c r="C556" s="71">
        <v>40.049384037062396</v>
      </c>
      <c r="D556" s="71">
        <v>0</v>
      </c>
      <c r="E556" s="53">
        <f t="shared" si="35"/>
        <v>12.748114874568255</v>
      </c>
      <c r="F556" s="47">
        <f t="shared" si="36"/>
        <v>7.844297057559009E-2</v>
      </c>
      <c r="G556" s="17">
        <f t="shared" si="37"/>
        <v>19.948938401614004</v>
      </c>
      <c r="N556" t="str">
        <f t="shared" si="38"/>
        <v>8#28</v>
      </c>
      <c r="O556">
        <v>8</v>
      </c>
      <c r="P556">
        <v>28</v>
      </c>
      <c r="Q556">
        <v>12.748114874568255</v>
      </c>
      <c r="R556">
        <v>19.948938401614004</v>
      </c>
    </row>
    <row r="557" spans="1:18" x14ac:dyDescent="0.25">
      <c r="A557" s="70">
        <v>8</v>
      </c>
      <c r="B557" s="70">
        <v>29</v>
      </c>
      <c r="C557" s="71">
        <v>33.682558882452483</v>
      </c>
      <c r="D557" s="71">
        <v>0</v>
      </c>
      <c r="E557" s="53">
        <f t="shared" si="35"/>
        <v>10.721491484252278</v>
      </c>
      <c r="F557" s="47">
        <f t="shared" si="36"/>
        <v>9.3270605257561381E-2</v>
      </c>
      <c r="G557" s="17">
        <f t="shared" si="37"/>
        <v>17.988464373944684</v>
      </c>
      <c r="N557" t="str">
        <f t="shared" si="38"/>
        <v>8#29</v>
      </c>
      <c r="O557">
        <v>8</v>
      </c>
      <c r="P557">
        <v>29</v>
      </c>
      <c r="Q557">
        <v>10.721491484252278</v>
      </c>
      <c r="R557">
        <v>17.988464373944684</v>
      </c>
    </row>
    <row r="558" spans="1:18" x14ac:dyDescent="0.25">
      <c r="A558" s="70">
        <v>8</v>
      </c>
      <c r="B558" s="70">
        <v>30</v>
      </c>
      <c r="C558" s="71">
        <v>51.345364150080002</v>
      </c>
      <c r="D558" s="71">
        <v>23.278514999999999</v>
      </c>
      <c r="E558" s="53">
        <f t="shared" si="35"/>
        <v>16.343737018677253</v>
      </c>
      <c r="F558" s="47">
        <f t="shared" si="36"/>
        <v>6.1185517048960261E-2</v>
      </c>
      <c r="G558" s="17">
        <f t="shared" si="37"/>
        <v>23.278514999999999</v>
      </c>
      <c r="N558" t="str">
        <f t="shared" si="38"/>
        <v>8#30</v>
      </c>
      <c r="O558">
        <v>8</v>
      </c>
      <c r="P558">
        <v>30</v>
      </c>
      <c r="Q558">
        <v>16.343737018677253</v>
      </c>
      <c r="R558">
        <v>23.278514999999999</v>
      </c>
    </row>
    <row r="559" spans="1:18" x14ac:dyDescent="0.25">
      <c r="A559" s="70">
        <v>8</v>
      </c>
      <c r="B559" s="70">
        <v>31</v>
      </c>
      <c r="C559" s="71">
        <v>36.9686621880576</v>
      </c>
      <c r="D559" s="71">
        <v>0</v>
      </c>
      <c r="E559" s="53">
        <f t="shared" si="35"/>
        <v>11.76749065344762</v>
      </c>
      <c r="F559" s="47">
        <f t="shared" si="36"/>
        <v>8.4979884790222601E-2</v>
      </c>
      <c r="G559" s="17">
        <f t="shared" si="37"/>
        <v>19.059602373443447</v>
      </c>
      <c r="N559" t="str">
        <f t="shared" si="38"/>
        <v>8#31</v>
      </c>
      <c r="O559">
        <v>8</v>
      </c>
      <c r="P559">
        <v>31</v>
      </c>
      <c r="Q559">
        <v>11.76749065344762</v>
      </c>
      <c r="R559">
        <v>19.059602373443447</v>
      </c>
    </row>
    <row r="560" spans="1:18" x14ac:dyDescent="0.25">
      <c r="A560" s="70">
        <v>8</v>
      </c>
      <c r="B560" s="70">
        <v>32</v>
      </c>
      <c r="C560" s="71">
        <v>49.291549584076805</v>
      </c>
      <c r="D560" s="71">
        <v>22.995779999999996</v>
      </c>
      <c r="E560" s="53">
        <f t="shared" si="35"/>
        <v>15.689987537930163</v>
      </c>
      <c r="F560" s="47">
        <f t="shared" si="36"/>
        <v>6.3734913592666934E-2</v>
      </c>
      <c r="G560" s="17">
        <f t="shared" si="37"/>
        <v>22.995779999999996</v>
      </c>
      <c r="N560" t="str">
        <f t="shared" si="38"/>
        <v>8#32</v>
      </c>
      <c r="O560">
        <v>8</v>
      </c>
      <c r="P560">
        <v>32</v>
      </c>
      <c r="Q560">
        <v>15.689987537930163</v>
      </c>
      <c r="R560">
        <v>22.995779999999996</v>
      </c>
    </row>
    <row r="561" spans="1:18" x14ac:dyDescent="0.25">
      <c r="A561" s="70">
        <v>8</v>
      </c>
      <c r="B561" s="70">
        <v>33</v>
      </c>
      <c r="C561" s="71">
        <v>44.670466810569593</v>
      </c>
      <c r="D561" s="71">
        <v>0</v>
      </c>
      <c r="E561" s="53">
        <f t="shared" si="35"/>
        <v>14.219051206249206</v>
      </c>
      <c r="F561" s="47">
        <f t="shared" si="36"/>
        <v>7.0328180516046293E-2</v>
      </c>
      <c r="G561" s="17">
        <f t="shared" si="37"/>
        <v>21.110887429706853</v>
      </c>
      <c r="N561" t="str">
        <f t="shared" si="38"/>
        <v>8#33</v>
      </c>
      <c r="O561">
        <v>8</v>
      </c>
      <c r="P561">
        <v>33</v>
      </c>
      <c r="Q561">
        <v>14.219051206249206</v>
      </c>
      <c r="R561">
        <v>21.110887429706853</v>
      </c>
    </row>
    <row r="562" spans="1:18" x14ac:dyDescent="0.25">
      <c r="A562" s="70">
        <v>8</v>
      </c>
      <c r="B562" s="70">
        <v>34</v>
      </c>
      <c r="C562" s="71">
        <v>34.914847622054403</v>
      </c>
      <c r="D562" s="71">
        <v>0</v>
      </c>
      <c r="E562" s="53">
        <f t="shared" si="35"/>
        <v>11.113741172700532</v>
      </c>
      <c r="F562" s="47">
        <f t="shared" si="36"/>
        <v>8.9978701542588621E-2</v>
      </c>
      <c r="G562" s="17">
        <f t="shared" si="37"/>
        <v>18.406368270456724</v>
      </c>
      <c r="N562" t="str">
        <f t="shared" si="38"/>
        <v>8#34</v>
      </c>
      <c r="O562">
        <v>8</v>
      </c>
      <c r="P562">
        <v>34</v>
      </c>
      <c r="Q562">
        <v>11.113741172700532</v>
      </c>
      <c r="R562">
        <v>18.406368270456724</v>
      </c>
    </row>
    <row r="563" spans="1:18" x14ac:dyDescent="0.25">
      <c r="A563" s="70">
        <v>8</v>
      </c>
      <c r="B563" s="70">
        <v>35</v>
      </c>
      <c r="C563" s="71">
        <v>30.807218490048001</v>
      </c>
      <c r="D563" s="71">
        <v>0</v>
      </c>
      <c r="E563" s="53">
        <f t="shared" si="35"/>
        <v>9.8062422112063512</v>
      </c>
      <c r="F563" s="47">
        <f t="shared" si="36"/>
        <v>0.1019758617482671</v>
      </c>
      <c r="G563" s="17">
        <f t="shared" si="37"/>
        <v>16.928495307565136</v>
      </c>
      <c r="N563" t="str">
        <f t="shared" si="38"/>
        <v>8#35</v>
      </c>
      <c r="O563">
        <v>8</v>
      </c>
      <c r="P563">
        <v>35</v>
      </c>
      <c r="Q563">
        <v>9.8062422112063512</v>
      </c>
      <c r="R563">
        <v>16.928495307565136</v>
      </c>
    </row>
    <row r="564" spans="1:18" x14ac:dyDescent="0.25">
      <c r="A564" s="70">
        <v>8</v>
      </c>
      <c r="B564" s="70">
        <v>36</v>
      </c>
      <c r="C564" s="71">
        <v>33.88794033905279</v>
      </c>
      <c r="D564" s="71">
        <v>0</v>
      </c>
      <c r="E564" s="53">
        <f t="shared" si="35"/>
        <v>10.786866432326983</v>
      </c>
      <c r="F564" s="47">
        <f t="shared" si="36"/>
        <v>9.2705328862061037E-2</v>
      </c>
      <c r="G564" s="17">
        <f t="shared" si="37"/>
        <v>18.05954483417143</v>
      </c>
      <c r="N564" t="str">
        <f t="shared" si="38"/>
        <v>8#36</v>
      </c>
      <c r="O564">
        <v>8</v>
      </c>
      <c r="P564">
        <v>36</v>
      </c>
      <c r="Q564">
        <v>10.786866432326983</v>
      </c>
      <c r="R564">
        <v>18.05954483417143</v>
      </c>
    </row>
    <row r="565" spans="1:18" x14ac:dyDescent="0.25">
      <c r="A565" s="70">
        <v>8</v>
      </c>
      <c r="B565" s="70">
        <v>37</v>
      </c>
      <c r="C565" s="71">
        <v>28.7534039240448</v>
      </c>
      <c r="D565" s="71">
        <v>0</v>
      </c>
      <c r="E565" s="53">
        <f t="shared" si="35"/>
        <v>9.1524927304592616</v>
      </c>
      <c r="F565" s="47">
        <f t="shared" si="36"/>
        <v>0.10925985187314333</v>
      </c>
      <c r="G565" s="17">
        <f t="shared" si="37"/>
        <v>16.089734088626493</v>
      </c>
      <c r="N565" t="str">
        <f t="shared" si="38"/>
        <v>8#37</v>
      </c>
      <c r="O565">
        <v>8</v>
      </c>
      <c r="P565">
        <v>37</v>
      </c>
      <c r="Q565">
        <v>9.1524927304592616</v>
      </c>
      <c r="R565">
        <v>16.089734088626493</v>
      </c>
    </row>
    <row r="566" spans="1:18" x14ac:dyDescent="0.25">
      <c r="A566" s="70">
        <v>8</v>
      </c>
      <c r="B566" s="70">
        <v>38</v>
      </c>
      <c r="C566" s="71">
        <v>32.347579414550395</v>
      </c>
      <c r="D566" s="71">
        <v>0</v>
      </c>
      <c r="E566" s="53">
        <f t="shared" si="35"/>
        <v>10.296554321766667</v>
      </c>
      <c r="F566" s="47">
        <f t="shared" si="36"/>
        <v>9.7119868331682971E-2</v>
      </c>
      <c r="G566" s="17">
        <f t="shared" si="37"/>
        <v>17.511822692788417</v>
      </c>
      <c r="N566" t="str">
        <f t="shared" si="38"/>
        <v>8#38</v>
      </c>
      <c r="O566">
        <v>8</v>
      </c>
      <c r="P566">
        <v>38</v>
      </c>
      <c r="Q566">
        <v>10.296554321766667</v>
      </c>
      <c r="R566">
        <v>17.511822692788417</v>
      </c>
    </row>
    <row r="567" spans="1:18" x14ac:dyDescent="0.25">
      <c r="A567" s="70">
        <v>8</v>
      </c>
      <c r="B567" s="70">
        <v>39</v>
      </c>
      <c r="C567" s="71">
        <v>45.183920452070403</v>
      </c>
      <c r="D567" s="71">
        <v>0</v>
      </c>
      <c r="E567" s="53">
        <f t="shared" si="35"/>
        <v>14.382488576435982</v>
      </c>
      <c r="F567" s="47">
        <f t="shared" si="36"/>
        <v>6.9528996646545757E-2</v>
      </c>
      <c r="G567" s="17">
        <f t="shared" si="37"/>
        <v>21.228920342402755</v>
      </c>
      <c r="N567" t="str">
        <f t="shared" si="38"/>
        <v>8#39</v>
      </c>
      <c r="O567">
        <v>8</v>
      </c>
      <c r="P567">
        <v>39</v>
      </c>
      <c r="Q567">
        <v>14.382488576435982</v>
      </c>
      <c r="R567">
        <v>21.228920342402755</v>
      </c>
    </row>
    <row r="568" spans="1:18" x14ac:dyDescent="0.25">
      <c r="A568" s="70">
        <v>8</v>
      </c>
      <c r="B568" s="70">
        <v>40</v>
      </c>
      <c r="C568" s="71">
        <v>43.848940984168323</v>
      </c>
      <c r="D568" s="71">
        <v>0</v>
      </c>
      <c r="E568" s="53">
        <f t="shared" si="35"/>
        <v>13.957551413950373</v>
      </c>
      <c r="F568" s="47">
        <f t="shared" si="36"/>
        <v>7.164580450697923E-2</v>
      </c>
      <c r="G568" s="17">
        <f t="shared" si="37"/>
        <v>20.917716372663246</v>
      </c>
      <c r="N568" t="str">
        <f t="shared" si="38"/>
        <v>8#40</v>
      </c>
      <c r="O568">
        <v>8</v>
      </c>
      <c r="P568">
        <v>40</v>
      </c>
      <c r="Q568">
        <v>13.957551413950373</v>
      </c>
      <c r="R568">
        <v>20.917716372663246</v>
      </c>
    </row>
    <row r="569" spans="1:18" x14ac:dyDescent="0.25">
      <c r="A569" s="70">
        <v>8</v>
      </c>
      <c r="B569" s="70">
        <v>41</v>
      </c>
      <c r="C569" s="71">
        <v>45.183920452070403</v>
      </c>
      <c r="D569" s="71">
        <v>0</v>
      </c>
      <c r="E569" s="53">
        <f t="shared" si="35"/>
        <v>14.382488576435982</v>
      </c>
      <c r="F569" s="47">
        <f t="shared" si="36"/>
        <v>6.9528996646545757E-2</v>
      </c>
      <c r="G569" s="17">
        <f t="shared" si="37"/>
        <v>21.228920342402755</v>
      </c>
      <c r="N569" t="str">
        <f t="shared" si="38"/>
        <v>8#41</v>
      </c>
      <c r="O569">
        <v>8</v>
      </c>
      <c r="P569">
        <v>41</v>
      </c>
      <c r="Q569">
        <v>14.382488576435982</v>
      </c>
      <c r="R569">
        <v>21.228920342402755</v>
      </c>
    </row>
    <row r="570" spans="1:18" x14ac:dyDescent="0.25">
      <c r="A570" s="70">
        <v>8</v>
      </c>
      <c r="B570" s="70">
        <v>42</v>
      </c>
      <c r="C570" s="71">
        <v>38.30364165595968</v>
      </c>
      <c r="D570" s="71">
        <v>0</v>
      </c>
      <c r="E570" s="53">
        <f t="shared" si="35"/>
        <v>12.192427815933229</v>
      </c>
      <c r="F570" s="47">
        <f t="shared" si="36"/>
        <v>8.2018119368579445E-2</v>
      </c>
      <c r="G570" s="17">
        <f t="shared" si="37"/>
        <v>19.457524185252229</v>
      </c>
      <c r="N570" t="str">
        <f t="shared" si="38"/>
        <v>8#42</v>
      </c>
      <c r="O570">
        <v>8</v>
      </c>
      <c r="P570">
        <v>42</v>
      </c>
      <c r="Q570">
        <v>12.192427815933229</v>
      </c>
      <c r="R570">
        <v>19.457524185252229</v>
      </c>
    </row>
    <row r="571" spans="1:18" x14ac:dyDescent="0.25">
      <c r="A571" s="70">
        <v>8</v>
      </c>
      <c r="B571" s="70">
        <v>43</v>
      </c>
      <c r="C571" s="71">
        <v>36.249827089956476</v>
      </c>
      <c r="D571" s="71">
        <v>0</v>
      </c>
      <c r="E571" s="53">
        <f t="shared" si="35"/>
        <v>11.538678335186138</v>
      </c>
      <c r="F571" s="47">
        <f t="shared" si="36"/>
        <v>8.6665038312974896E-2</v>
      </c>
      <c r="G571" s="17">
        <f t="shared" si="37"/>
        <v>18.836840136069796</v>
      </c>
      <c r="N571" t="str">
        <f t="shared" si="38"/>
        <v>8#43</v>
      </c>
      <c r="O571">
        <v>8</v>
      </c>
      <c r="P571">
        <v>43</v>
      </c>
      <c r="Q571">
        <v>11.538678335186138</v>
      </c>
      <c r="R571">
        <v>18.836840136069796</v>
      </c>
    </row>
    <row r="572" spans="1:18" x14ac:dyDescent="0.25">
      <c r="A572" s="70">
        <v>8</v>
      </c>
      <c r="B572" s="70">
        <v>44</v>
      </c>
      <c r="C572" s="71">
        <v>44.670466810569593</v>
      </c>
      <c r="D572" s="71">
        <v>0</v>
      </c>
      <c r="E572" s="53">
        <f t="shared" si="35"/>
        <v>14.219051206249206</v>
      </c>
      <c r="F572" s="47">
        <f t="shared" si="36"/>
        <v>7.0328180516046293E-2</v>
      </c>
      <c r="G572" s="17">
        <f t="shared" si="37"/>
        <v>21.110887429706853</v>
      </c>
      <c r="N572" t="str">
        <f t="shared" si="38"/>
        <v>8#44</v>
      </c>
      <c r="O572">
        <v>8</v>
      </c>
      <c r="P572">
        <v>44</v>
      </c>
      <c r="Q572">
        <v>14.219051206249206</v>
      </c>
      <c r="R572">
        <v>21.110887429706853</v>
      </c>
    </row>
    <row r="573" spans="1:18" x14ac:dyDescent="0.25">
      <c r="A573" s="70">
        <v>8</v>
      </c>
      <c r="B573" s="70">
        <v>45</v>
      </c>
      <c r="C573" s="71">
        <v>29.266857565545603</v>
      </c>
      <c r="D573" s="71">
        <v>0</v>
      </c>
      <c r="E573" s="53">
        <f t="shared" si="35"/>
        <v>9.3159301006460336</v>
      </c>
      <c r="F573" s="47">
        <f t="shared" si="36"/>
        <v>0.10734301236659695</v>
      </c>
      <c r="G573" s="17">
        <f t="shared" si="37"/>
        <v>16.306345029286444</v>
      </c>
      <c r="N573" t="str">
        <f t="shared" si="38"/>
        <v>8#45</v>
      </c>
      <c r="O573">
        <v>8</v>
      </c>
      <c r="P573">
        <v>45</v>
      </c>
      <c r="Q573">
        <v>9.3159301006460336</v>
      </c>
      <c r="R573">
        <v>16.306345029286444</v>
      </c>
    </row>
    <row r="574" spans="1:18" x14ac:dyDescent="0.25">
      <c r="A574" s="70">
        <v>8</v>
      </c>
      <c r="B574" s="70">
        <v>46</v>
      </c>
      <c r="C574" s="71">
        <v>41.076291320064001</v>
      </c>
      <c r="D574" s="71">
        <v>0</v>
      </c>
      <c r="E574" s="53">
        <f t="shared" si="35"/>
        <v>13.074989614941801</v>
      </c>
      <c r="F574" s="47">
        <f t="shared" si="36"/>
        <v>7.6481896311200337E-2</v>
      </c>
      <c r="G574" s="17">
        <f t="shared" si="37"/>
        <v>20.223744751312644</v>
      </c>
      <c r="N574" t="str">
        <f t="shared" si="38"/>
        <v>8#46</v>
      </c>
      <c r="O574">
        <v>8</v>
      </c>
      <c r="P574">
        <v>46</v>
      </c>
      <c r="Q574">
        <v>13.074989614941801</v>
      </c>
      <c r="R574">
        <v>20.223744751312644</v>
      </c>
    </row>
    <row r="575" spans="1:18" x14ac:dyDescent="0.25">
      <c r="A575" s="70">
        <v>8</v>
      </c>
      <c r="B575" s="70">
        <v>47</v>
      </c>
      <c r="C575" s="71">
        <v>30.807218490048001</v>
      </c>
      <c r="D575" s="71">
        <v>0</v>
      </c>
      <c r="E575" s="53">
        <f t="shared" si="35"/>
        <v>9.8062422112063512</v>
      </c>
      <c r="F575" s="47">
        <f t="shared" si="36"/>
        <v>0.1019758617482671</v>
      </c>
      <c r="G575" s="17">
        <f t="shared" si="37"/>
        <v>16.928495307565136</v>
      </c>
      <c r="N575" t="str">
        <f t="shared" si="38"/>
        <v>8#47</v>
      </c>
      <c r="O575">
        <v>8</v>
      </c>
      <c r="P575">
        <v>47</v>
      </c>
      <c r="Q575">
        <v>9.8062422112063512</v>
      </c>
      <c r="R575">
        <v>16.928495307565136</v>
      </c>
    </row>
    <row r="576" spans="1:18" x14ac:dyDescent="0.25">
      <c r="A576" s="70">
        <v>8</v>
      </c>
      <c r="B576" s="70">
        <v>48</v>
      </c>
      <c r="C576" s="71">
        <v>41.28167277666433</v>
      </c>
      <c r="D576" s="71">
        <v>0</v>
      </c>
      <c r="E576" s="53">
        <f t="shared" si="35"/>
        <v>13.140364563016513</v>
      </c>
      <c r="F576" s="47">
        <f t="shared" si="36"/>
        <v>7.6101389364378422E-2</v>
      </c>
      <c r="G576" s="17">
        <f t="shared" si="37"/>
        <v>20.277502291495065</v>
      </c>
      <c r="N576" t="str">
        <f t="shared" si="38"/>
        <v>8#48</v>
      </c>
      <c r="O576">
        <v>8</v>
      </c>
      <c r="P576">
        <v>48</v>
      </c>
      <c r="Q576">
        <v>13.140364563016513</v>
      </c>
      <c r="R576">
        <v>20.277502291495065</v>
      </c>
    </row>
    <row r="577" spans="1:18" x14ac:dyDescent="0.25">
      <c r="A577" s="70">
        <v>8</v>
      </c>
      <c r="B577" s="70">
        <v>49</v>
      </c>
      <c r="C577" s="71">
        <v>37.482115829558403</v>
      </c>
      <c r="D577" s="71">
        <v>0</v>
      </c>
      <c r="E577" s="53">
        <f t="shared" si="35"/>
        <v>11.930928023634394</v>
      </c>
      <c r="F577" s="47">
        <f t="shared" si="36"/>
        <v>8.3815776779397624E-2</v>
      </c>
      <c r="G577" s="17">
        <f t="shared" si="37"/>
        <v>19.215023661793698</v>
      </c>
      <c r="N577" t="str">
        <f t="shared" si="38"/>
        <v>8#49</v>
      </c>
      <c r="O577">
        <v>8</v>
      </c>
      <c r="P577">
        <v>49</v>
      </c>
      <c r="Q577">
        <v>11.930928023634394</v>
      </c>
      <c r="R577">
        <v>19.215023661793698</v>
      </c>
    </row>
    <row r="578" spans="1:18" x14ac:dyDescent="0.25">
      <c r="A578" s="70">
        <v>8</v>
      </c>
      <c r="B578" s="70">
        <v>50</v>
      </c>
      <c r="C578" s="71">
        <v>43.643559527568001</v>
      </c>
      <c r="D578" s="71">
        <v>0</v>
      </c>
      <c r="E578" s="53">
        <f t="shared" si="35"/>
        <v>13.892176465875664</v>
      </c>
      <c r="F578" s="47">
        <f t="shared" si="36"/>
        <v>7.19829612340709E-2</v>
      </c>
      <c r="G578" s="17">
        <f t="shared" si="37"/>
        <v>20.86857196740608</v>
      </c>
      <c r="N578" t="str">
        <f t="shared" si="38"/>
        <v>8#50</v>
      </c>
      <c r="O578">
        <v>8</v>
      </c>
      <c r="P578">
        <v>50</v>
      </c>
      <c r="Q578">
        <v>13.892176465875664</v>
      </c>
      <c r="R578">
        <v>20.86857196740608</v>
      </c>
    </row>
    <row r="579" spans="1:18" x14ac:dyDescent="0.25">
      <c r="A579" s="70">
        <v>8</v>
      </c>
      <c r="B579" s="70">
        <v>51</v>
      </c>
      <c r="C579" s="71">
        <v>27.726496641043198</v>
      </c>
      <c r="D579" s="71">
        <v>0</v>
      </c>
      <c r="E579" s="53">
        <f t="shared" ref="E579:E642" si="39">C579/PI()</f>
        <v>8.8256179900857159</v>
      </c>
      <c r="F579" s="47">
        <f t="shared" ref="F579:F642" si="40">1/E579</f>
        <v>0.11330651305363013</v>
      </c>
      <c r="G579" s="17">
        <f t="shared" ref="G579:G642" si="41">IF(D579=0,EXP($K$2+$K$3*F579)*$K$4,D579)</f>
        <v>15.641847176655061</v>
      </c>
      <c r="N579" t="str">
        <f t="shared" ref="N579:N642" si="42">CONCATENATE(O579,"#",P579)</f>
        <v>8#51</v>
      </c>
      <c r="O579">
        <v>8</v>
      </c>
      <c r="P579">
        <v>51</v>
      </c>
      <c r="Q579">
        <v>8.8256179900857159</v>
      </c>
      <c r="R579">
        <v>15.641847176655061</v>
      </c>
    </row>
    <row r="580" spans="1:18" x14ac:dyDescent="0.25">
      <c r="A580" s="70">
        <v>8</v>
      </c>
      <c r="B580" s="70">
        <v>52</v>
      </c>
      <c r="C580" s="71">
        <v>41.076291320064001</v>
      </c>
      <c r="D580" s="71">
        <v>0</v>
      </c>
      <c r="E580" s="53">
        <f t="shared" si="39"/>
        <v>13.074989614941801</v>
      </c>
      <c r="F580" s="47">
        <f t="shared" si="40"/>
        <v>7.6481896311200337E-2</v>
      </c>
      <c r="G580" s="17">
        <f t="shared" si="41"/>
        <v>20.223744751312644</v>
      </c>
      <c r="N580" t="str">
        <f t="shared" si="42"/>
        <v>8#52</v>
      </c>
      <c r="O580">
        <v>8</v>
      </c>
      <c r="P580">
        <v>52</v>
      </c>
      <c r="Q580">
        <v>13.074989614941801</v>
      </c>
      <c r="R580">
        <v>20.223744751312644</v>
      </c>
    </row>
    <row r="581" spans="1:18" x14ac:dyDescent="0.25">
      <c r="A581" s="70">
        <v>8</v>
      </c>
      <c r="B581" s="70">
        <v>53</v>
      </c>
      <c r="C581" s="71">
        <v>31.834125773049603</v>
      </c>
      <c r="D581" s="71">
        <v>0</v>
      </c>
      <c r="E581" s="53">
        <f t="shared" si="39"/>
        <v>10.133116951579897</v>
      </c>
      <c r="F581" s="47">
        <f t="shared" si="40"/>
        <v>9.8686317820903646E-2</v>
      </c>
      <c r="G581" s="17">
        <f t="shared" si="41"/>
        <v>17.321489077056469</v>
      </c>
      <c r="N581" t="str">
        <f t="shared" si="42"/>
        <v>8#53</v>
      </c>
      <c r="O581">
        <v>8</v>
      </c>
      <c r="P581">
        <v>53</v>
      </c>
      <c r="Q581">
        <v>10.133116951579897</v>
      </c>
      <c r="R581">
        <v>17.321489077056469</v>
      </c>
    </row>
    <row r="582" spans="1:18" x14ac:dyDescent="0.25">
      <c r="A582" s="70">
        <v>8</v>
      </c>
      <c r="B582" s="70">
        <v>54</v>
      </c>
      <c r="C582" s="71">
        <v>36.763280731457279</v>
      </c>
      <c r="D582" s="71">
        <v>0</v>
      </c>
      <c r="E582" s="53">
        <f t="shared" si="39"/>
        <v>11.702115705372911</v>
      </c>
      <c r="F582" s="47">
        <f t="shared" si="40"/>
        <v>8.5454632749944512E-2</v>
      </c>
      <c r="G582" s="17">
        <f t="shared" si="41"/>
        <v>18.996579734499452</v>
      </c>
      <c r="N582" t="str">
        <f t="shared" si="42"/>
        <v>8#54</v>
      </c>
      <c r="O582">
        <v>8</v>
      </c>
      <c r="P582">
        <v>54</v>
      </c>
      <c r="Q582">
        <v>11.702115705372911</v>
      </c>
      <c r="R582">
        <v>18.996579734499452</v>
      </c>
    </row>
    <row r="583" spans="1:18" x14ac:dyDescent="0.25">
      <c r="A583" s="70">
        <v>8</v>
      </c>
      <c r="B583" s="70">
        <v>55</v>
      </c>
      <c r="C583" s="71">
        <v>42.616652244566389</v>
      </c>
      <c r="D583" s="71">
        <v>0</v>
      </c>
      <c r="E583" s="53">
        <f t="shared" si="39"/>
        <v>13.565301725502115</v>
      </c>
      <c r="F583" s="47">
        <f t="shared" si="40"/>
        <v>7.3717490420434073E-2</v>
      </c>
      <c r="G583" s="17">
        <f t="shared" si="41"/>
        <v>20.617563741658525</v>
      </c>
      <c r="N583" t="str">
        <f t="shared" si="42"/>
        <v>8#55</v>
      </c>
      <c r="O583">
        <v>8</v>
      </c>
      <c r="P583">
        <v>55</v>
      </c>
      <c r="Q583">
        <v>13.565301725502115</v>
      </c>
      <c r="R583">
        <v>20.617563741658525</v>
      </c>
    </row>
    <row r="584" spans="1:18" x14ac:dyDescent="0.25">
      <c r="A584" s="70">
        <v>8</v>
      </c>
      <c r="B584" s="70">
        <v>56</v>
      </c>
      <c r="C584" s="71">
        <v>36.455208546556797</v>
      </c>
      <c r="D584" s="71">
        <v>0</v>
      </c>
      <c r="E584" s="53">
        <f t="shared" si="39"/>
        <v>11.604053283260848</v>
      </c>
      <c r="F584" s="47">
        <f t="shared" si="40"/>
        <v>8.6176784576000379E-2</v>
      </c>
      <c r="G584" s="17">
        <f t="shared" si="41"/>
        <v>18.901113667502113</v>
      </c>
      <c r="N584" t="str">
        <f t="shared" si="42"/>
        <v>8#56</v>
      </c>
      <c r="O584">
        <v>8</v>
      </c>
      <c r="P584">
        <v>56</v>
      </c>
      <c r="Q584">
        <v>11.604053283260848</v>
      </c>
      <c r="R584">
        <v>18.901113667502113</v>
      </c>
    </row>
    <row r="585" spans="1:18" x14ac:dyDescent="0.25">
      <c r="A585" s="70">
        <v>8</v>
      </c>
      <c r="B585" s="70">
        <v>57</v>
      </c>
      <c r="C585" s="71">
        <v>48.264642301075199</v>
      </c>
      <c r="D585" s="71">
        <v>0</v>
      </c>
      <c r="E585" s="53">
        <f t="shared" si="39"/>
        <v>15.363112797556616</v>
      </c>
      <c r="F585" s="47">
        <f t="shared" si="40"/>
        <v>6.5090975584000288E-2</v>
      </c>
      <c r="G585" s="17">
        <f t="shared" si="41"/>
        <v>21.896489962501651</v>
      </c>
      <c r="N585" t="str">
        <f t="shared" si="42"/>
        <v>8#57</v>
      </c>
      <c r="O585">
        <v>8</v>
      </c>
      <c r="P585">
        <v>57</v>
      </c>
      <c r="Q585">
        <v>15.363112797556616</v>
      </c>
      <c r="R585">
        <v>21.896489962501651</v>
      </c>
    </row>
    <row r="586" spans="1:18" x14ac:dyDescent="0.25">
      <c r="A586" s="70">
        <v>8</v>
      </c>
      <c r="B586" s="70">
        <v>58</v>
      </c>
      <c r="C586" s="71">
        <v>29.780311207046399</v>
      </c>
      <c r="D586" s="71">
        <v>0</v>
      </c>
      <c r="E586" s="53">
        <f t="shared" si="39"/>
        <v>9.4793674708328055</v>
      </c>
      <c r="F586" s="47">
        <f t="shared" si="40"/>
        <v>0.10549227077406943</v>
      </c>
      <c r="G586" s="17">
        <f t="shared" si="41"/>
        <v>16.518253261923533</v>
      </c>
      <c r="N586" t="str">
        <f t="shared" si="42"/>
        <v>8#58</v>
      </c>
      <c r="O586">
        <v>8</v>
      </c>
      <c r="P586">
        <v>58</v>
      </c>
      <c r="Q586">
        <v>9.4793674708328055</v>
      </c>
      <c r="R586">
        <v>16.518253261923533</v>
      </c>
    </row>
    <row r="587" spans="1:18" x14ac:dyDescent="0.25">
      <c r="A587" s="70">
        <v>8</v>
      </c>
      <c r="B587" s="70">
        <v>59</v>
      </c>
      <c r="C587" s="71">
        <v>40.049384037062396</v>
      </c>
      <c r="D587" s="71">
        <v>0</v>
      </c>
      <c r="E587" s="53">
        <f t="shared" si="39"/>
        <v>12.748114874568255</v>
      </c>
      <c r="F587" s="47">
        <f t="shared" si="40"/>
        <v>7.844297057559009E-2</v>
      </c>
      <c r="G587" s="17">
        <f t="shared" si="41"/>
        <v>19.948938401614004</v>
      </c>
      <c r="N587" t="str">
        <f t="shared" si="42"/>
        <v>8#59</v>
      </c>
      <c r="O587">
        <v>8</v>
      </c>
      <c r="P587">
        <v>59</v>
      </c>
      <c r="Q587">
        <v>12.748114874568255</v>
      </c>
      <c r="R587">
        <v>19.948938401614004</v>
      </c>
    </row>
    <row r="588" spans="1:18" x14ac:dyDescent="0.25">
      <c r="A588" s="70">
        <v>8</v>
      </c>
      <c r="B588" s="70">
        <v>60</v>
      </c>
      <c r="C588" s="71">
        <v>40.357456221962877</v>
      </c>
      <c r="D588" s="71">
        <v>0</v>
      </c>
      <c r="E588" s="53">
        <f t="shared" si="39"/>
        <v>12.846177296680318</v>
      </c>
      <c r="F588" s="47">
        <f t="shared" si="40"/>
        <v>7.7844169273486349E-2</v>
      </c>
      <c r="G588" s="17">
        <f t="shared" si="41"/>
        <v>20.032450354112726</v>
      </c>
      <c r="N588" t="str">
        <f t="shared" si="42"/>
        <v>8#60</v>
      </c>
      <c r="O588">
        <v>8</v>
      </c>
      <c r="P588">
        <v>60</v>
      </c>
      <c r="Q588">
        <v>12.846177296680318</v>
      </c>
      <c r="R588">
        <v>20.032450354112726</v>
      </c>
    </row>
    <row r="589" spans="1:18" x14ac:dyDescent="0.25">
      <c r="A589" s="70">
        <v>8</v>
      </c>
      <c r="B589" s="70">
        <v>61</v>
      </c>
      <c r="C589" s="71">
        <v>46.416209191672323</v>
      </c>
      <c r="D589" s="71">
        <v>0</v>
      </c>
      <c r="E589" s="53">
        <f t="shared" si="39"/>
        <v>14.774738264884236</v>
      </c>
      <c r="F589" s="47">
        <f t="shared" si="40"/>
        <v>6.7683094080708259E-2</v>
      </c>
      <c r="G589" s="17">
        <f t="shared" si="41"/>
        <v>21.504073658478948</v>
      </c>
      <c r="N589" t="str">
        <f t="shared" si="42"/>
        <v>8#61</v>
      </c>
      <c r="O589">
        <v>8</v>
      </c>
      <c r="P589">
        <v>61</v>
      </c>
      <c r="Q589">
        <v>14.774738264884236</v>
      </c>
      <c r="R589">
        <v>21.504073658478948</v>
      </c>
    </row>
    <row r="590" spans="1:18" x14ac:dyDescent="0.25">
      <c r="A590" s="70">
        <v>8</v>
      </c>
      <c r="B590" s="70">
        <v>62</v>
      </c>
      <c r="C590" s="71">
        <v>36.455208546556797</v>
      </c>
      <c r="D590" s="71">
        <v>0</v>
      </c>
      <c r="E590" s="53">
        <f t="shared" si="39"/>
        <v>11.604053283260848</v>
      </c>
      <c r="F590" s="47">
        <f t="shared" si="40"/>
        <v>8.6176784576000379E-2</v>
      </c>
      <c r="G590" s="17">
        <f t="shared" si="41"/>
        <v>18.901113667502113</v>
      </c>
      <c r="N590" t="str">
        <f t="shared" si="42"/>
        <v>8#62</v>
      </c>
      <c r="O590">
        <v>8</v>
      </c>
      <c r="P590">
        <v>62</v>
      </c>
      <c r="Q590">
        <v>11.604053283260848</v>
      </c>
      <c r="R590">
        <v>18.901113667502113</v>
      </c>
    </row>
    <row r="591" spans="1:18" x14ac:dyDescent="0.25">
      <c r="A591" s="70">
        <v>8</v>
      </c>
      <c r="B591" s="70">
        <v>63</v>
      </c>
      <c r="C591" s="71">
        <v>39.227858210661125</v>
      </c>
      <c r="D591" s="71">
        <v>0</v>
      </c>
      <c r="E591" s="53">
        <f t="shared" si="39"/>
        <v>12.486615082269422</v>
      </c>
      <c r="F591" s="47">
        <f t="shared" si="40"/>
        <v>8.0085755299686201E-2</v>
      </c>
      <c r="G591" s="17">
        <f t="shared" si="41"/>
        <v>19.721610486293319</v>
      </c>
      <c r="N591" t="str">
        <f t="shared" si="42"/>
        <v>8#63</v>
      </c>
      <c r="O591">
        <v>8</v>
      </c>
      <c r="P591">
        <v>63</v>
      </c>
      <c r="Q591">
        <v>12.486615082269422</v>
      </c>
      <c r="R591">
        <v>19.721610486293319</v>
      </c>
    </row>
    <row r="592" spans="1:18" x14ac:dyDescent="0.25">
      <c r="A592" s="70">
        <v>8</v>
      </c>
      <c r="B592" s="70">
        <v>64</v>
      </c>
      <c r="C592" s="71">
        <v>45.697374093571199</v>
      </c>
      <c r="D592" s="71">
        <v>0</v>
      </c>
      <c r="E592" s="53">
        <f t="shared" si="39"/>
        <v>14.545925946622754</v>
      </c>
      <c r="F592" s="47">
        <f t="shared" si="40"/>
        <v>6.8747771965123897E-2</v>
      </c>
      <c r="G592" s="17">
        <f t="shared" si="41"/>
        <v>21.344938657986628</v>
      </c>
      <c r="N592" t="str">
        <f t="shared" si="42"/>
        <v>8#64</v>
      </c>
      <c r="O592">
        <v>8</v>
      </c>
      <c r="P592">
        <v>64</v>
      </c>
      <c r="Q592">
        <v>14.545925946622754</v>
      </c>
      <c r="R592">
        <v>21.344938657986628</v>
      </c>
    </row>
    <row r="593" spans="1:18" x14ac:dyDescent="0.25">
      <c r="A593" s="70">
        <v>8</v>
      </c>
      <c r="B593" s="70">
        <v>65</v>
      </c>
      <c r="C593" s="71">
        <v>44.157013169068797</v>
      </c>
      <c r="D593" s="71">
        <v>0</v>
      </c>
      <c r="E593" s="53">
        <f t="shared" si="39"/>
        <v>14.055613836062435</v>
      </c>
      <c r="F593" s="47">
        <f t="shared" si="40"/>
        <v>7.1145950056930557E-2</v>
      </c>
      <c r="G593" s="17">
        <f t="shared" si="41"/>
        <v>20.990788870252562</v>
      </c>
      <c r="N593" t="str">
        <f t="shared" si="42"/>
        <v>8#65</v>
      </c>
      <c r="O593">
        <v>8</v>
      </c>
      <c r="P593">
        <v>65</v>
      </c>
      <c r="Q593">
        <v>14.055613836062435</v>
      </c>
      <c r="R593">
        <v>20.990788870252562</v>
      </c>
    </row>
    <row r="594" spans="1:18" x14ac:dyDescent="0.25">
      <c r="A594" s="70">
        <v>8</v>
      </c>
      <c r="B594" s="70">
        <v>66</v>
      </c>
      <c r="C594" s="71">
        <v>33.374486697551994</v>
      </c>
      <c r="D594" s="71">
        <v>0</v>
      </c>
      <c r="E594" s="53">
        <f t="shared" si="39"/>
        <v>10.623429062140211</v>
      </c>
      <c r="F594" s="47">
        <f t="shared" si="40"/>
        <v>9.4131564690708117E-2</v>
      </c>
      <c r="G594" s="17">
        <f t="shared" si="41"/>
        <v>17.880740542669333</v>
      </c>
      <c r="N594" t="str">
        <f t="shared" si="42"/>
        <v>8#66</v>
      </c>
      <c r="O594">
        <v>8</v>
      </c>
      <c r="P594">
        <v>66</v>
      </c>
      <c r="Q594">
        <v>10.623429062140211</v>
      </c>
      <c r="R594">
        <v>17.880740542669333</v>
      </c>
    </row>
    <row r="595" spans="1:18" x14ac:dyDescent="0.25">
      <c r="A595" s="70">
        <v>8</v>
      </c>
      <c r="B595" s="70">
        <v>67</v>
      </c>
      <c r="C595" s="71">
        <v>34.914847622054403</v>
      </c>
      <c r="D595" s="71">
        <v>0</v>
      </c>
      <c r="E595" s="53">
        <f t="shared" si="39"/>
        <v>11.113741172700532</v>
      </c>
      <c r="F595" s="47">
        <f t="shared" si="40"/>
        <v>8.9978701542588621E-2</v>
      </c>
      <c r="G595" s="17">
        <f t="shared" si="41"/>
        <v>18.406368270456724</v>
      </c>
      <c r="N595" t="str">
        <f t="shared" si="42"/>
        <v>8#67</v>
      </c>
      <c r="O595">
        <v>8</v>
      </c>
      <c r="P595">
        <v>67</v>
      </c>
      <c r="Q595">
        <v>11.113741172700532</v>
      </c>
      <c r="R595">
        <v>18.406368270456724</v>
      </c>
    </row>
    <row r="596" spans="1:18" x14ac:dyDescent="0.25">
      <c r="A596" s="70">
        <v>8</v>
      </c>
      <c r="B596" s="70">
        <v>68</v>
      </c>
      <c r="C596" s="71">
        <v>41.589744961564797</v>
      </c>
      <c r="D596" s="71">
        <v>0</v>
      </c>
      <c r="E596" s="53">
        <f t="shared" si="39"/>
        <v>13.238426985128573</v>
      </c>
      <c r="F596" s="47">
        <f t="shared" si="40"/>
        <v>7.5537675369086746E-2</v>
      </c>
      <c r="G596" s="17">
        <f t="shared" si="41"/>
        <v>20.357405864102869</v>
      </c>
      <c r="N596" t="str">
        <f t="shared" si="42"/>
        <v>8#68</v>
      </c>
      <c r="O596">
        <v>8</v>
      </c>
      <c r="P596">
        <v>68</v>
      </c>
      <c r="Q596">
        <v>13.238426985128573</v>
      </c>
      <c r="R596">
        <v>20.357405864102869</v>
      </c>
    </row>
    <row r="597" spans="1:18" x14ac:dyDescent="0.25">
      <c r="A597" s="70">
        <v>8</v>
      </c>
      <c r="B597" s="70">
        <v>69</v>
      </c>
      <c r="C597" s="71">
        <v>30.191074120247038</v>
      </c>
      <c r="D597" s="71">
        <v>0</v>
      </c>
      <c r="E597" s="53">
        <f t="shared" si="39"/>
        <v>9.6101173669822231</v>
      </c>
      <c r="F597" s="47">
        <f t="shared" si="40"/>
        <v>0.10405700178394604</v>
      </c>
      <c r="G597" s="17">
        <f t="shared" si="41"/>
        <v>16.684484341036011</v>
      </c>
      <c r="N597" t="str">
        <f t="shared" si="42"/>
        <v>8#69</v>
      </c>
      <c r="O597">
        <v>8</v>
      </c>
      <c r="P597">
        <v>69</v>
      </c>
      <c r="Q597">
        <v>9.6101173669822231</v>
      </c>
      <c r="R597">
        <v>16.684484341036011</v>
      </c>
    </row>
    <row r="598" spans="1:18" x14ac:dyDescent="0.25">
      <c r="A598" s="70">
        <v>8</v>
      </c>
      <c r="B598" s="70">
        <v>70</v>
      </c>
      <c r="C598" s="71">
        <v>41.076291320064001</v>
      </c>
      <c r="D598" s="71">
        <v>0</v>
      </c>
      <c r="E598" s="53">
        <f t="shared" si="39"/>
        <v>13.074989614941801</v>
      </c>
      <c r="F598" s="47">
        <f t="shared" si="40"/>
        <v>7.6481896311200337E-2</v>
      </c>
      <c r="G598" s="17">
        <f t="shared" si="41"/>
        <v>20.223744751312644</v>
      </c>
      <c r="N598" t="str">
        <f t="shared" si="42"/>
        <v>8#70</v>
      </c>
      <c r="O598">
        <v>8</v>
      </c>
      <c r="P598">
        <v>70</v>
      </c>
      <c r="Q598">
        <v>13.074989614941801</v>
      </c>
      <c r="R598">
        <v>20.223744751312644</v>
      </c>
    </row>
    <row r="599" spans="1:18" x14ac:dyDescent="0.25">
      <c r="A599" s="70">
        <v>8</v>
      </c>
      <c r="B599" s="70">
        <v>71</v>
      </c>
      <c r="C599" s="71">
        <v>38.406332384259834</v>
      </c>
      <c r="D599" s="71">
        <v>0</v>
      </c>
      <c r="E599" s="53">
        <f t="shared" si="39"/>
        <v>12.225115289970582</v>
      </c>
      <c r="F599" s="47">
        <f t="shared" si="40"/>
        <v>8.1798819584171498E-2</v>
      </c>
      <c r="G599" s="17">
        <f t="shared" si="41"/>
        <v>19.487315982498288</v>
      </c>
      <c r="N599" t="str">
        <f t="shared" si="42"/>
        <v>8#71</v>
      </c>
      <c r="O599">
        <v>8</v>
      </c>
      <c r="P599">
        <v>71</v>
      </c>
      <c r="Q599">
        <v>12.225115289970582</v>
      </c>
      <c r="R599">
        <v>19.487315982498288</v>
      </c>
    </row>
    <row r="600" spans="1:18" x14ac:dyDescent="0.25">
      <c r="A600" s="70">
        <v>8</v>
      </c>
      <c r="B600" s="70">
        <v>72</v>
      </c>
      <c r="C600" s="71">
        <v>43.951631712468469</v>
      </c>
      <c r="D600" s="71">
        <v>0</v>
      </c>
      <c r="E600" s="53">
        <f t="shared" si="39"/>
        <v>13.990238887987724</v>
      </c>
      <c r="F600" s="47">
        <f t="shared" si="40"/>
        <v>7.1478407767476965E-2</v>
      </c>
      <c r="G600" s="17">
        <f t="shared" si="41"/>
        <v>20.942159318052049</v>
      </c>
      <c r="N600" t="str">
        <f t="shared" si="42"/>
        <v>8#72</v>
      </c>
      <c r="O600">
        <v>8</v>
      </c>
      <c r="P600">
        <v>72</v>
      </c>
      <c r="Q600">
        <v>13.990238887987724</v>
      </c>
      <c r="R600">
        <v>20.942159318052049</v>
      </c>
    </row>
    <row r="601" spans="1:18" x14ac:dyDescent="0.25">
      <c r="A601" s="70">
        <v>8</v>
      </c>
      <c r="B601" s="70">
        <v>73</v>
      </c>
      <c r="C601" s="71">
        <v>16.225135071425278</v>
      </c>
      <c r="D601" s="71">
        <v>0</v>
      </c>
      <c r="E601" s="53">
        <f t="shared" si="39"/>
        <v>5.1646208979020107</v>
      </c>
      <c r="F601" s="47">
        <f t="shared" si="40"/>
        <v>0.19362505395240592</v>
      </c>
      <c r="G601" s="17">
        <f t="shared" si="41"/>
        <v>8.931694873971523</v>
      </c>
      <c r="N601" t="str">
        <f t="shared" si="42"/>
        <v>8#73</v>
      </c>
      <c r="O601">
        <v>8</v>
      </c>
      <c r="P601">
        <v>73</v>
      </c>
      <c r="Q601">
        <v>5.1646208979020107</v>
      </c>
      <c r="R601">
        <v>8.931694873971523</v>
      </c>
    </row>
    <row r="602" spans="1:18" x14ac:dyDescent="0.25">
      <c r="A602" s="70">
        <v>8</v>
      </c>
      <c r="B602" s="70">
        <v>74</v>
      </c>
      <c r="C602" s="71">
        <v>35.736373448455673</v>
      </c>
      <c r="D602" s="71">
        <v>0</v>
      </c>
      <c r="E602" s="53">
        <f t="shared" si="39"/>
        <v>11.375240964999366</v>
      </c>
      <c r="F602" s="47">
        <f t="shared" si="40"/>
        <v>8.7910225645057863E-2</v>
      </c>
      <c r="G602" s="17">
        <f t="shared" si="41"/>
        <v>18.673911886582729</v>
      </c>
      <c r="N602" t="str">
        <f t="shared" si="42"/>
        <v>8#74</v>
      </c>
      <c r="O602">
        <v>8</v>
      </c>
      <c r="P602">
        <v>74</v>
      </c>
      <c r="Q602">
        <v>11.375240964999366</v>
      </c>
      <c r="R602">
        <v>18.673911886582729</v>
      </c>
    </row>
    <row r="603" spans="1:18" x14ac:dyDescent="0.25">
      <c r="A603" s="70">
        <v>8</v>
      </c>
      <c r="B603" s="70">
        <v>75</v>
      </c>
      <c r="C603" s="71">
        <v>44.157013169068797</v>
      </c>
      <c r="D603" s="71">
        <v>0</v>
      </c>
      <c r="E603" s="53">
        <f t="shared" si="39"/>
        <v>14.055613836062435</v>
      </c>
      <c r="F603" s="47">
        <f t="shared" si="40"/>
        <v>7.1145950056930557E-2</v>
      </c>
      <c r="G603" s="17">
        <f t="shared" si="41"/>
        <v>20.990788870252562</v>
      </c>
      <c r="N603" t="str">
        <f t="shared" si="42"/>
        <v>8#75</v>
      </c>
      <c r="O603">
        <v>8</v>
      </c>
      <c r="P603">
        <v>75</v>
      </c>
      <c r="Q603">
        <v>14.055613836062435</v>
      </c>
      <c r="R603">
        <v>20.990788870252562</v>
      </c>
    </row>
    <row r="604" spans="1:18" x14ac:dyDescent="0.25">
      <c r="A604" s="70">
        <v>8</v>
      </c>
      <c r="B604" s="70">
        <v>76</v>
      </c>
      <c r="C604" s="71">
        <v>46.210827735072002</v>
      </c>
      <c r="D604" s="71">
        <v>0</v>
      </c>
      <c r="E604" s="53">
        <f t="shared" si="39"/>
        <v>14.709363316809526</v>
      </c>
      <c r="F604" s="47">
        <f t="shared" si="40"/>
        <v>6.7983907832178073E-2</v>
      </c>
      <c r="G604" s="17">
        <f t="shared" si="41"/>
        <v>21.458991837947394</v>
      </c>
      <c r="N604" t="str">
        <f t="shared" si="42"/>
        <v>8#76</v>
      </c>
      <c r="O604">
        <v>8</v>
      </c>
      <c r="P604">
        <v>76</v>
      </c>
      <c r="Q604">
        <v>14.709363316809526</v>
      </c>
      <c r="R604">
        <v>21.458991837947394</v>
      </c>
    </row>
    <row r="605" spans="1:18" x14ac:dyDescent="0.25">
      <c r="A605" s="70">
        <v>8</v>
      </c>
      <c r="B605" s="70">
        <v>77</v>
      </c>
      <c r="C605" s="71">
        <v>33.271795969251841</v>
      </c>
      <c r="D605" s="71">
        <v>0</v>
      </c>
      <c r="E605" s="53">
        <f t="shared" si="39"/>
        <v>10.590741588102858</v>
      </c>
      <c r="F605" s="47">
        <f t="shared" si="40"/>
        <v>9.4422094211358443E-2</v>
      </c>
      <c r="G605" s="17">
        <f t="shared" si="41"/>
        <v>17.844535058090997</v>
      </c>
      <c r="N605" t="str">
        <f t="shared" si="42"/>
        <v>8#77</v>
      </c>
      <c r="O605">
        <v>8</v>
      </c>
      <c r="P605">
        <v>77</v>
      </c>
      <c r="Q605">
        <v>10.590741588102858</v>
      </c>
      <c r="R605">
        <v>17.844535058090997</v>
      </c>
    </row>
    <row r="606" spans="1:18" x14ac:dyDescent="0.25">
      <c r="A606" s="70">
        <v>8</v>
      </c>
      <c r="B606" s="70">
        <v>78</v>
      </c>
      <c r="C606" s="71">
        <v>47.2377350180736</v>
      </c>
      <c r="D606" s="71">
        <v>0</v>
      </c>
      <c r="E606" s="53">
        <f t="shared" si="39"/>
        <v>15.036238057183072</v>
      </c>
      <c r="F606" s="47">
        <f t="shared" si="40"/>
        <v>6.6505996792348115E-2</v>
      </c>
      <c r="G606" s="17">
        <f t="shared" si="41"/>
        <v>21.681393034213784</v>
      </c>
      <c r="N606" t="str">
        <f t="shared" si="42"/>
        <v>8#78</v>
      </c>
      <c r="O606">
        <v>8</v>
      </c>
      <c r="P606">
        <v>78</v>
      </c>
      <c r="Q606">
        <v>15.036238057183072</v>
      </c>
      <c r="R606">
        <v>21.681393034213784</v>
      </c>
    </row>
    <row r="607" spans="1:18" x14ac:dyDescent="0.25">
      <c r="A607" s="70">
        <v>8</v>
      </c>
      <c r="B607" s="70">
        <v>79</v>
      </c>
      <c r="C607" s="71">
        <v>41.076291320064001</v>
      </c>
      <c r="D607" s="71">
        <v>0</v>
      </c>
      <c r="E607" s="53">
        <f t="shared" si="39"/>
        <v>13.074989614941801</v>
      </c>
      <c r="F607" s="47">
        <f t="shared" si="40"/>
        <v>7.6481896311200337E-2</v>
      </c>
      <c r="G607" s="17">
        <f t="shared" si="41"/>
        <v>20.223744751312644</v>
      </c>
      <c r="N607" t="str">
        <f t="shared" si="42"/>
        <v>8#79</v>
      </c>
      <c r="O607">
        <v>8</v>
      </c>
      <c r="P607">
        <v>79</v>
      </c>
      <c r="Q607">
        <v>13.074989614941801</v>
      </c>
      <c r="R607">
        <v>20.223744751312644</v>
      </c>
    </row>
    <row r="608" spans="1:18" x14ac:dyDescent="0.25">
      <c r="A608" s="70">
        <v>8</v>
      </c>
      <c r="B608" s="70">
        <v>80</v>
      </c>
      <c r="C608" s="71">
        <v>36.9686621880576</v>
      </c>
      <c r="D608" s="71">
        <v>0</v>
      </c>
      <c r="E608" s="53">
        <f t="shared" si="39"/>
        <v>11.76749065344762</v>
      </c>
      <c r="F608" s="47">
        <f t="shared" si="40"/>
        <v>8.4979884790222601E-2</v>
      </c>
      <c r="G608" s="17">
        <f t="shared" si="41"/>
        <v>19.059602373443447</v>
      </c>
      <c r="N608" t="str">
        <f t="shared" si="42"/>
        <v>8#80</v>
      </c>
      <c r="O608">
        <v>8</v>
      </c>
      <c r="P608">
        <v>80</v>
      </c>
      <c r="Q608">
        <v>11.76749065344762</v>
      </c>
      <c r="R608">
        <v>19.059602373443447</v>
      </c>
    </row>
    <row r="609" spans="1:18" x14ac:dyDescent="0.25">
      <c r="A609" s="70">
        <v>9</v>
      </c>
      <c r="B609" s="70">
        <v>1</v>
      </c>
      <c r="C609" s="71">
        <v>48.983477399176323</v>
      </c>
      <c r="D609" s="71">
        <v>22.995779999999996</v>
      </c>
      <c r="E609" s="53">
        <f t="shared" si="39"/>
        <v>15.591925115818098</v>
      </c>
      <c r="F609" s="47">
        <f t="shared" si="40"/>
        <v>6.4135762105828373E-2</v>
      </c>
      <c r="G609" s="17">
        <f t="shared" si="41"/>
        <v>22.995779999999996</v>
      </c>
      <c r="N609" t="str">
        <f t="shared" si="42"/>
        <v>9#1</v>
      </c>
      <c r="O609">
        <v>9</v>
      </c>
      <c r="P609">
        <v>1</v>
      </c>
      <c r="Q609">
        <v>15.591925115818098</v>
      </c>
      <c r="R609">
        <v>22.995779999999996</v>
      </c>
    </row>
    <row r="610" spans="1:18" x14ac:dyDescent="0.25">
      <c r="A610" s="70">
        <v>9</v>
      </c>
      <c r="B610" s="70">
        <v>3</v>
      </c>
      <c r="C610" s="71">
        <v>44.875848267169921</v>
      </c>
      <c r="D610" s="71">
        <v>22.241820000000001</v>
      </c>
      <c r="E610" s="53">
        <f t="shared" si="39"/>
        <v>14.284426154323919</v>
      </c>
      <c r="F610" s="47">
        <f t="shared" si="40"/>
        <v>7.0006312412998012E-2</v>
      </c>
      <c r="G610" s="17">
        <f t="shared" si="41"/>
        <v>22.241820000000001</v>
      </c>
      <c r="N610" t="str">
        <f t="shared" si="42"/>
        <v>9#3</v>
      </c>
      <c r="O610">
        <v>9</v>
      </c>
      <c r="P610">
        <v>3</v>
      </c>
      <c r="Q610">
        <v>14.284426154323919</v>
      </c>
      <c r="R610">
        <v>22.241820000000001</v>
      </c>
    </row>
    <row r="611" spans="1:18" x14ac:dyDescent="0.25">
      <c r="A611" s="70">
        <v>9</v>
      </c>
      <c r="B611" s="70">
        <v>4</v>
      </c>
      <c r="C611" s="71">
        <v>43.848940984168323</v>
      </c>
      <c r="D611" s="71">
        <v>21.676349999999999</v>
      </c>
      <c r="E611" s="53">
        <f t="shared" si="39"/>
        <v>13.957551413950373</v>
      </c>
      <c r="F611" s="47">
        <f t="shared" si="40"/>
        <v>7.164580450697923E-2</v>
      </c>
      <c r="G611" s="17">
        <f t="shared" si="41"/>
        <v>21.676349999999999</v>
      </c>
      <c r="N611" t="str">
        <f t="shared" si="42"/>
        <v>9#4</v>
      </c>
      <c r="O611">
        <v>9</v>
      </c>
      <c r="P611">
        <v>4</v>
      </c>
      <c r="Q611">
        <v>13.957551413950373</v>
      </c>
      <c r="R611">
        <v>21.676349999999999</v>
      </c>
    </row>
    <row r="612" spans="1:18" x14ac:dyDescent="0.25">
      <c r="A612" s="70">
        <v>9</v>
      </c>
      <c r="B612" s="70">
        <v>6</v>
      </c>
      <c r="C612" s="71">
        <v>38.20095092765952</v>
      </c>
      <c r="D612" s="71">
        <v>20.828145000000003</v>
      </c>
      <c r="E612" s="53">
        <f t="shared" si="39"/>
        <v>12.159740341895874</v>
      </c>
      <c r="F612" s="47">
        <f t="shared" si="40"/>
        <v>8.2238598184086381E-2</v>
      </c>
      <c r="G612" s="17">
        <f t="shared" si="41"/>
        <v>20.828145000000003</v>
      </c>
      <c r="N612" t="str">
        <f t="shared" si="42"/>
        <v>9#6</v>
      </c>
      <c r="O612">
        <v>9</v>
      </c>
      <c r="P612">
        <v>6</v>
      </c>
      <c r="Q612">
        <v>12.159740341895874</v>
      </c>
      <c r="R612">
        <v>20.828145000000003</v>
      </c>
    </row>
    <row r="613" spans="1:18" x14ac:dyDescent="0.25">
      <c r="A613" s="70">
        <v>9</v>
      </c>
      <c r="B613" s="70">
        <v>7</v>
      </c>
      <c r="C613" s="71">
        <v>31.936816501349757</v>
      </c>
      <c r="D613" s="71">
        <v>18.660510000000002</v>
      </c>
      <c r="E613" s="53">
        <f t="shared" si="39"/>
        <v>10.16580442561725</v>
      </c>
      <c r="F613" s="47">
        <f t="shared" si="40"/>
        <v>9.8368998470997226E-2</v>
      </c>
      <c r="G613" s="17">
        <f t="shared" si="41"/>
        <v>18.660510000000002</v>
      </c>
      <c r="N613" t="str">
        <f t="shared" si="42"/>
        <v>9#7</v>
      </c>
      <c r="O613">
        <v>9</v>
      </c>
      <c r="P613">
        <v>7</v>
      </c>
      <c r="Q613">
        <v>10.16580442561725</v>
      </c>
      <c r="R613">
        <v>18.660510000000002</v>
      </c>
    </row>
    <row r="614" spans="1:18" x14ac:dyDescent="0.25">
      <c r="A614" s="70">
        <v>9</v>
      </c>
      <c r="B614" s="70">
        <v>8</v>
      </c>
      <c r="C614" s="71">
        <v>31.834125773049603</v>
      </c>
      <c r="D614" s="71">
        <v>18.849</v>
      </c>
      <c r="E614" s="53">
        <f t="shared" si="39"/>
        <v>10.133116951579897</v>
      </c>
      <c r="F614" s="47">
        <f t="shared" si="40"/>
        <v>9.8686317820903646E-2</v>
      </c>
      <c r="G614" s="17">
        <f t="shared" si="41"/>
        <v>18.849</v>
      </c>
      <c r="N614" t="str">
        <f t="shared" si="42"/>
        <v>9#8</v>
      </c>
      <c r="O614">
        <v>9</v>
      </c>
      <c r="P614">
        <v>8</v>
      </c>
      <c r="Q614">
        <v>10.133116951579897</v>
      </c>
      <c r="R614">
        <v>18.849</v>
      </c>
    </row>
    <row r="615" spans="1:18" x14ac:dyDescent="0.25">
      <c r="A615" s="70">
        <v>9</v>
      </c>
      <c r="B615" s="70">
        <v>9</v>
      </c>
      <c r="C615" s="71">
        <v>44.670466810569593</v>
      </c>
      <c r="D615" s="71">
        <v>22.901534999999999</v>
      </c>
      <c r="E615" s="53">
        <f t="shared" si="39"/>
        <v>14.219051206249206</v>
      </c>
      <c r="F615" s="47">
        <f t="shared" si="40"/>
        <v>7.0328180516046293E-2</v>
      </c>
      <c r="G615" s="17">
        <f t="shared" si="41"/>
        <v>22.901534999999999</v>
      </c>
      <c r="N615" t="str">
        <f t="shared" si="42"/>
        <v>9#9</v>
      </c>
      <c r="O615">
        <v>9</v>
      </c>
      <c r="P615">
        <v>9</v>
      </c>
      <c r="Q615">
        <v>14.219051206249206</v>
      </c>
      <c r="R615">
        <v>22.901534999999999</v>
      </c>
    </row>
    <row r="616" spans="1:18" x14ac:dyDescent="0.25">
      <c r="A616" s="70">
        <v>9</v>
      </c>
      <c r="B616" s="70">
        <v>10</v>
      </c>
      <c r="C616" s="71">
        <v>38.919786025760637</v>
      </c>
      <c r="D616" s="71">
        <v>22.336064999999998</v>
      </c>
      <c r="E616" s="53">
        <f t="shared" si="39"/>
        <v>12.388552660157355</v>
      </c>
      <c r="F616" s="47">
        <f t="shared" si="40"/>
        <v>8.0719679484116458E-2</v>
      </c>
      <c r="G616" s="17">
        <f t="shared" si="41"/>
        <v>22.336064999999998</v>
      </c>
      <c r="N616" t="str">
        <f t="shared" si="42"/>
        <v>9#10</v>
      </c>
      <c r="O616">
        <v>9</v>
      </c>
      <c r="P616">
        <v>10</v>
      </c>
      <c r="Q616">
        <v>12.388552660157355</v>
      </c>
      <c r="R616">
        <v>22.336064999999998</v>
      </c>
    </row>
    <row r="617" spans="1:18" x14ac:dyDescent="0.25">
      <c r="A617" s="70">
        <v>9</v>
      </c>
      <c r="B617" s="70">
        <v>11</v>
      </c>
      <c r="C617" s="71">
        <v>44.259703897368958</v>
      </c>
      <c r="D617" s="71">
        <v>22.430309999999999</v>
      </c>
      <c r="E617" s="53">
        <f t="shared" si="39"/>
        <v>14.088301310099791</v>
      </c>
      <c r="F617" s="47">
        <f t="shared" si="40"/>
        <v>7.0980878247053666E-2</v>
      </c>
      <c r="G617" s="17">
        <f t="shared" si="41"/>
        <v>22.430309999999999</v>
      </c>
      <c r="N617" t="str">
        <f t="shared" si="42"/>
        <v>9#11</v>
      </c>
      <c r="O617">
        <v>9</v>
      </c>
      <c r="P617">
        <v>11</v>
      </c>
      <c r="Q617">
        <v>14.088301310099791</v>
      </c>
      <c r="R617">
        <v>22.430309999999999</v>
      </c>
    </row>
    <row r="618" spans="1:18" x14ac:dyDescent="0.25">
      <c r="A618" s="70">
        <v>9</v>
      </c>
      <c r="B618" s="70">
        <v>12</v>
      </c>
      <c r="C618" s="71">
        <v>40.254765493662724</v>
      </c>
      <c r="D618" s="71">
        <v>21.205124999999999</v>
      </c>
      <c r="E618" s="53">
        <f t="shared" si="39"/>
        <v>12.813489822642966</v>
      </c>
      <c r="F618" s="47">
        <f t="shared" si="40"/>
        <v>7.8042751337959515E-2</v>
      </c>
      <c r="G618" s="17">
        <f t="shared" si="41"/>
        <v>21.205124999999999</v>
      </c>
      <c r="N618" t="str">
        <f t="shared" si="42"/>
        <v>9#12</v>
      </c>
      <c r="O618">
        <v>9</v>
      </c>
      <c r="P618">
        <v>12</v>
      </c>
      <c r="Q618">
        <v>12.813489822642966</v>
      </c>
      <c r="R618">
        <v>21.205124999999999</v>
      </c>
    </row>
    <row r="619" spans="1:18" x14ac:dyDescent="0.25">
      <c r="A619" s="70">
        <v>9</v>
      </c>
      <c r="B619" s="70">
        <v>13</v>
      </c>
      <c r="C619" s="71">
        <v>41.076291320064001</v>
      </c>
      <c r="D619" s="71">
        <v>0</v>
      </c>
      <c r="E619" s="53">
        <f t="shared" si="39"/>
        <v>13.074989614941801</v>
      </c>
      <c r="F619" s="47">
        <f t="shared" si="40"/>
        <v>7.6481896311200337E-2</v>
      </c>
      <c r="G619" s="17">
        <f t="shared" si="41"/>
        <v>20.223744751312644</v>
      </c>
      <c r="N619" t="str">
        <f t="shared" si="42"/>
        <v>9#13</v>
      </c>
      <c r="O619">
        <v>9</v>
      </c>
      <c r="P619">
        <v>13</v>
      </c>
      <c r="Q619">
        <v>13.074989614941801</v>
      </c>
      <c r="R619">
        <v>20.223744751312644</v>
      </c>
    </row>
    <row r="620" spans="1:18" x14ac:dyDescent="0.25">
      <c r="A620" s="70">
        <v>9</v>
      </c>
      <c r="B620" s="70">
        <v>14</v>
      </c>
      <c r="C620" s="71">
        <v>24.645774792038402</v>
      </c>
      <c r="D620" s="71">
        <v>0</v>
      </c>
      <c r="E620" s="53">
        <f t="shared" si="39"/>
        <v>7.8449937689650815</v>
      </c>
      <c r="F620" s="47">
        <f t="shared" si="40"/>
        <v>0.12746982718533387</v>
      </c>
      <c r="G620" s="17">
        <f t="shared" si="41"/>
        <v>14.170172581893091</v>
      </c>
      <c r="N620" t="str">
        <f t="shared" si="42"/>
        <v>9#14</v>
      </c>
      <c r="O620">
        <v>9</v>
      </c>
      <c r="P620">
        <v>14</v>
      </c>
      <c r="Q620">
        <v>7.8449937689650815</v>
      </c>
      <c r="R620">
        <v>14.170172581893091</v>
      </c>
    </row>
    <row r="621" spans="1:18" x14ac:dyDescent="0.25">
      <c r="A621" s="70">
        <v>9</v>
      </c>
      <c r="B621" s="70">
        <v>15</v>
      </c>
      <c r="C621" s="71">
        <v>44.670466810569593</v>
      </c>
      <c r="D621" s="71">
        <v>0</v>
      </c>
      <c r="E621" s="53">
        <f t="shared" si="39"/>
        <v>14.219051206249206</v>
      </c>
      <c r="F621" s="47">
        <f t="shared" si="40"/>
        <v>7.0328180516046293E-2</v>
      </c>
      <c r="G621" s="17">
        <f t="shared" si="41"/>
        <v>21.110887429706853</v>
      </c>
      <c r="N621" t="str">
        <f t="shared" si="42"/>
        <v>9#15</v>
      </c>
      <c r="O621">
        <v>9</v>
      </c>
      <c r="P621">
        <v>15</v>
      </c>
      <c r="Q621">
        <v>14.219051206249206</v>
      </c>
      <c r="R621">
        <v>21.110887429706853</v>
      </c>
    </row>
    <row r="622" spans="1:18" x14ac:dyDescent="0.25">
      <c r="A622" s="70">
        <v>9</v>
      </c>
      <c r="B622" s="70">
        <v>17</v>
      </c>
      <c r="C622" s="71">
        <v>40.76821913516352</v>
      </c>
      <c r="D622" s="71">
        <v>0</v>
      </c>
      <c r="E622" s="53">
        <f t="shared" si="39"/>
        <v>12.976927192829738</v>
      </c>
      <c r="F622" s="47">
        <f t="shared" si="40"/>
        <v>7.7059845149824016E-2</v>
      </c>
      <c r="G622" s="17">
        <f t="shared" si="41"/>
        <v>20.142365373431055</v>
      </c>
      <c r="N622" t="str">
        <f t="shared" si="42"/>
        <v>9#17</v>
      </c>
      <c r="O622">
        <v>9</v>
      </c>
      <c r="P622">
        <v>17</v>
      </c>
      <c r="Q622">
        <v>12.976927192829738</v>
      </c>
      <c r="R622">
        <v>20.142365373431055</v>
      </c>
    </row>
    <row r="623" spans="1:18" x14ac:dyDescent="0.25">
      <c r="A623" s="70">
        <v>9</v>
      </c>
      <c r="B623" s="70">
        <v>18</v>
      </c>
      <c r="C623" s="71">
        <v>45.183920452070403</v>
      </c>
      <c r="D623" s="71">
        <v>0</v>
      </c>
      <c r="E623" s="53">
        <f t="shared" si="39"/>
        <v>14.382488576435982</v>
      </c>
      <c r="F623" s="47">
        <f t="shared" si="40"/>
        <v>6.9528996646545757E-2</v>
      </c>
      <c r="G623" s="17">
        <f t="shared" si="41"/>
        <v>21.228920342402755</v>
      </c>
      <c r="N623" t="str">
        <f t="shared" si="42"/>
        <v>9#18</v>
      </c>
      <c r="O623">
        <v>9</v>
      </c>
      <c r="P623">
        <v>18</v>
      </c>
      <c r="Q623">
        <v>14.382488576435982</v>
      </c>
      <c r="R623">
        <v>21.228920342402755</v>
      </c>
    </row>
    <row r="624" spans="1:18" x14ac:dyDescent="0.25">
      <c r="A624" s="70">
        <v>9</v>
      </c>
      <c r="B624" s="70">
        <v>20</v>
      </c>
      <c r="C624" s="71">
        <v>43.130105886067206</v>
      </c>
      <c r="D624" s="71">
        <v>0</v>
      </c>
      <c r="E624" s="53">
        <f t="shared" si="39"/>
        <v>13.728739095688892</v>
      </c>
      <c r="F624" s="47">
        <f t="shared" si="40"/>
        <v>7.2839901248762218E-2</v>
      </c>
      <c r="G624" s="17">
        <f t="shared" si="41"/>
        <v>20.744182316519762</v>
      </c>
      <c r="N624" t="str">
        <f t="shared" si="42"/>
        <v>9#20</v>
      </c>
      <c r="O624">
        <v>9</v>
      </c>
      <c r="P624">
        <v>20</v>
      </c>
      <c r="Q624">
        <v>13.728739095688892</v>
      </c>
      <c r="R624">
        <v>20.744182316519762</v>
      </c>
    </row>
    <row r="625" spans="1:18" x14ac:dyDescent="0.25">
      <c r="A625" s="70">
        <v>9</v>
      </c>
      <c r="B625" s="70">
        <v>22</v>
      </c>
      <c r="C625" s="71">
        <v>47.751188659574396</v>
      </c>
      <c r="D625" s="71">
        <v>0</v>
      </c>
      <c r="E625" s="53">
        <f t="shared" si="39"/>
        <v>15.199675427369842</v>
      </c>
      <c r="F625" s="47">
        <f t="shared" si="40"/>
        <v>6.5790878547269116E-2</v>
      </c>
      <c r="G625" s="17">
        <f t="shared" si="41"/>
        <v>21.789832532544871</v>
      </c>
      <c r="N625" t="str">
        <f t="shared" si="42"/>
        <v>9#22</v>
      </c>
      <c r="O625">
        <v>9</v>
      </c>
      <c r="P625">
        <v>22</v>
      </c>
      <c r="Q625">
        <v>15.199675427369842</v>
      </c>
      <c r="R625">
        <v>21.789832532544871</v>
      </c>
    </row>
    <row r="626" spans="1:18" x14ac:dyDescent="0.25">
      <c r="A626" s="70">
        <v>9</v>
      </c>
      <c r="B626" s="70">
        <v>25</v>
      </c>
      <c r="C626" s="71">
        <v>36.455208546556797</v>
      </c>
      <c r="D626" s="71">
        <v>0</v>
      </c>
      <c r="E626" s="53">
        <f t="shared" si="39"/>
        <v>11.604053283260848</v>
      </c>
      <c r="F626" s="47">
        <f t="shared" si="40"/>
        <v>8.6176784576000379E-2</v>
      </c>
      <c r="G626" s="17">
        <f t="shared" si="41"/>
        <v>18.901113667502113</v>
      </c>
      <c r="N626" t="str">
        <f t="shared" si="42"/>
        <v>9#25</v>
      </c>
      <c r="O626">
        <v>9</v>
      </c>
      <c r="P626">
        <v>25</v>
      </c>
      <c r="Q626">
        <v>11.604053283260848</v>
      </c>
      <c r="R626">
        <v>18.901113667502113</v>
      </c>
    </row>
    <row r="627" spans="1:18" x14ac:dyDescent="0.25">
      <c r="A627" s="70">
        <v>9</v>
      </c>
      <c r="B627" s="70">
        <v>26</v>
      </c>
      <c r="C627" s="71">
        <v>32.861033056051205</v>
      </c>
      <c r="D627" s="71">
        <v>0</v>
      </c>
      <c r="E627" s="53">
        <f t="shared" si="39"/>
        <v>10.459991691953443</v>
      </c>
      <c r="F627" s="47">
        <f t="shared" si="40"/>
        <v>9.5602370389000407E-2</v>
      </c>
      <c r="G627" s="17">
        <f t="shared" si="41"/>
        <v>17.698202582009213</v>
      </c>
      <c r="N627" t="str">
        <f t="shared" si="42"/>
        <v>9#26</v>
      </c>
      <c r="O627">
        <v>9</v>
      </c>
      <c r="P627">
        <v>26</v>
      </c>
      <c r="Q627">
        <v>10.459991691953443</v>
      </c>
      <c r="R627">
        <v>17.698202582009213</v>
      </c>
    </row>
    <row r="628" spans="1:18" x14ac:dyDescent="0.25">
      <c r="A628" s="70">
        <v>9</v>
      </c>
      <c r="B628" s="70">
        <v>27</v>
      </c>
      <c r="C628" s="71">
        <v>40.870909863463673</v>
      </c>
      <c r="D628" s="71">
        <v>0</v>
      </c>
      <c r="E628" s="53">
        <f t="shared" si="39"/>
        <v>13.00961466686709</v>
      </c>
      <c r="F628" s="47">
        <f t="shared" si="40"/>
        <v>7.6866227448442556E-2</v>
      </c>
      <c r="G628" s="17">
        <f t="shared" si="41"/>
        <v>20.169591604969519</v>
      </c>
      <c r="N628" t="str">
        <f t="shared" si="42"/>
        <v>9#27</v>
      </c>
      <c r="O628">
        <v>9</v>
      </c>
      <c r="P628">
        <v>27</v>
      </c>
      <c r="Q628">
        <v>13.00961466686709</v>
      </c>
      <c r="R628">
        <v>20.169591604969519</v>
      </c>
    </row>
    <row r="629" spans="1:18" x14ac:dyDescent="0.25">
      <c r="A629" s="70">
        <v>9</v>
      </c>
      <c r="B629" s="70">
        <v>28</v>
      </c>
      <c r="C629" s="71">
        <v>37.995569471059198</v>
      </c>
      <c r="D629" s="71">
        <v>0</v>
      </c>
      <c r="E629" s="53">
        <f t="shared" si="39"/>
        <v>12.094365393821166</v>
      </c>
      <c r="F629" s="47">
        <f t="shared" si="40"/>
        <v>8.2683131147243599E-2</v>
      </c>
      <c r="G629" s="17">
        <f t="shared" si="41"/>
        <v>19.367460749125861</v>
      </c>
      <c r="N629" t="str">
        <f t="shared" si="42"/>
        <v>9#28</v>
      </c>
      <c r="O629">
        <v>9</v>
      </c>
      <c r="P629">
        <v>28</v>
      </c>
      <c r="Q629">
        <v>12.094365393821166</v>
      </c>
      <c r="R629">
        <v>19.367460749125861</v>
      </c>
    </row>
    <row r="630" spans="1:18" x14ac:dyDescent="0.25">
      <c r="A630" s="70">
        <v>9</v>
      </c>
      <c r="B630" s="70">
        <v>29</v>
      </c>
      <c r="C630" s="71">
        <v>40.049384037062396</v>
      </c>
      <c r="D630" s="71">
        <v>0</v>
      </c>
      <c r="E630" s="53">
        <f t="shared" si="39"/>
        <v>12.748114874568255</v>
      </c>
      <c r="F630" s="47">
        <f t="shared" si="40"/>
        <v>7.844297057559009E-2</v>
      </c>
      <c r="G630" s="17">
        <f t="shared" si="41"/>
        <v>19.948938401614004</v>
      </c>
      <c r="N630" t="str">
        <f t="shared" si="42"/>
        <v>9#29</v>
      </c>
      <c r="O630">
        <v>9</v>
      </c>
      <c r="P630">
        <v>29</v>
      </c>
      <c r="Q630">
        <v>12.748114874568255</v>
      </c>
      <c r="R630">
        <v>19.948938401614004</v>
      </c>
    </row>
    <row r="631" spans="1:18" x14ac:dyDescent="0.25">
      <c r="A631" s="70">
        <v>9</v>
      </c>
      <c r="B631" s="70">
        <v>30</v>
      </c>
      <c r="C631" s="71">
        <v>41.076291320064001</v>
      </c>
      <c r="D631" s="71">
        <v>0</v>
      </c>
      <c r="E631" s="53">
        <f t="shared" si="39"/>
        <v>13.074989614941801</v>
      </c>
      <c r="F631" s="47">
        <f t="shared" si="40"/>
        <v>7.6481896311200337E-2</v>
      </c>
      <c r="G631" s="17">
        <f t="shared" si="41"/>
        <v>20.223744751312644</v>
      </c>
      <c r="N631" t="str">
        <f t="shared" si="42"/>
        <v>9#30</v>
      </c>
      <c r="O631">
        <v>9</v>
      </c>
      <c r="P631">
        <v>30</v>
      </c>
      <c r="Q631">
        <v>13.074989614941801</v>
      </c>
      <c r="R631">
        <v>20.223744751312644</v>
      </c>
    </row>
    <row r="632" spans="1:18" x14ac:dyDescent="0.25">
      <c r="A632" s="70">
        <v>9</v>
      </c>
      <c r="B632" s="70">
        <v>31</v>
      </c>
      <c r="C632" s="71">
        <v>30.807218490048001</v>
      </c>
      <c r="D632" s="71">
        <v>0</v>
      </c>
      <c r="E632" s="53">
        <f t="shared" si="39"/>
        <v>9.8062422112063512</v>
      </c>
      <c r="F632" s="47">
        <f t="shared" si="40"/>
        <v>0.1019758617482671</v>
      </c>
      <c r="G632" s="17">
        <f t="shared" si="41"/>
        <v>16.928495307565136</v>
      </c>
      <c r="N632" t="str">
        <f t="shared" si="42"/>
        <v>9#31</v>
      </c>
      <c r="O632">
        <v>9</v>
      </c>
      <c r="P632">
        <v>31</v>
      </c>
      <c r="Q632">
        <v>9.8062422112063512</v>
      </c>
      <c r="R632">
        <v>16.928495307565136</v>
      </c>
    </row>
    <row r="633" spans="1:18" x14ac:dyDescent="0.25">
      <c r="A633" s="70">
        <v>9</v>
      </c>
      <c r="B633" s="70">
        <v>33</v>
      </c>
      <c r="C633" s="71">
        <v>35.941754905056001</v>
      </c>
      <c r="D633" s="71">
        <v>0</v>
      </c>
      <c r="E633" s="53">
        <f t="shared" si="39"/>
        <v>11.440615913074076</v>
      </c>
      <c r="F633" s="47">
        <f t="shared" si="40"/>
        <v>8.7407881498514667E-2</v>
      </c>
      <c r="G633" s="17">
        <f t="shared" si="41"/>
        <v>18.739471524151377</v>
      </c>
      <c r="N633" t="str">
        <f t="shared" si="42"/>
        <v>9#33</v>
      </c>
      <c r="O633">
        <v>9</v>
      </c>
      <c r="P633">
        <v>33</v>
      </c>
      <c r="Q633">
        <v>11.440615913074076</v>
      </c>
      <c r="R633">
        <v>18.739471524151377</v>
      </c>
    </row>
    <row r="634" spans="1:18" x14ac:dyDescent="0.25">
      <c r="A634" s="70">
        <v>9</v>
      </c>
      <c r="B634" s="70">
        <v>34</v>
      </c>
      <c r="C634" s="71">
        <v>30.807218490048001</v>
      </c>
      <c r="D634" s="71">
        <v>0</v>
      </c>
      <c r="E634" s="53">
        <f t="shared" si="39"/>
        <v>9.8062422112063512</v>
      </c>
      <c r="F634" s="47">
        <f t="shared" si="40"/>
        <v>0.1019758617482671</v>
      </c>
      <c r="G634" s="17">
        <f t="shared" si="41"/>
        <v>16.928495307565136</v>
      </c>
      <c r="N634" t="str">
        <f t="shared" si="42"/>
        <v>9#34</v>
      </c>
      <c r="O634">
        <v>9</v>
      </c>
      <c r="P634">
        <v>34</v>
      </c>
      <c r="Q634">
        <v>9.8062422112063512</v>
      </c>
      <c r="R634">
        <v>16.928495307565136</v>
      </c>
    </row>
    <row r="635" spans="1:18" x14ac:dyDescent="0.25">
      <c r="A635" s="70">
        <v>9</v>
      </c>
      <c r="B635" s="70">
        <v>35</v>
      </c>
      <c r="C635" s="71">
        <v>44.157013169068797</v>
      </c>
      <c r="D635" s="71">
        <v>0</v>
      </c>
      <c r="E635" s="53">
        <f t="shared" si="39"/>
        <v>14.055613836062435</v>
      </c>
      <c r="F635" s="47">
        <f t="shared" si="40"/>
        <v>7.1145950056930557E-2</v>
      </c>
      <c r="G635" s="17">
        <f t="shared" si="41"/>
        <v>20.990788870252562</v>
      </c>
      <c r="N635" t="str">
        <f t="shared" si="42"/>
        <v>9#35</v>
      </c>
      <c r="O635">
        <v>9</v>
      </c>
      <c r="P635">
        <v>35</v>
      </c>
      <c r="Q635">
        <v>14.055613836062435</v>
      </c>
      <c r="R635">
        <v>20.990788870252562</v>
      </c>
    </row>
    <row r="636" spans="1:18" x14ac:dyDescent="0.25">
      <c r="A636" s="70">
        <v>9</v>
      </c>
      <c r="B636" s="70">
        <v>36</v>
      </c>
      <c r="C636" s="71">
        <v>43.643559527568001</v>
      </c>
      <c r="D636" s="71">
        <v>0</v>
      </c>
      <c r="E636" s="53">
        <f t="shared" si="39"/>
        <v>13.892176465875664</v>
      </c>
      <c r="F636" s="47">
        <f t="shared" si="40"/>
        <v>7.19829612340709E-2</v>
      </c>
      <c r="G636" s="17">
        <f t="shared" si="41"/>
        <v>20.86857196740608</v>
      </c>
      <c r="N636" t="str">
        <f t="shared" si="42"/>
        <v>9#36</v>
      </c>
      <c r="O636">
        <v>9</v>
      </c>
      <c r="P636">
        <v>36</v>
      </c>
      <c r="Q636">
        <v>13.892176465875664</v>
      </c>
      <c r="R636">
        <v>20.86857196740608</v>
      </c>
    </row>
    <row r="637" spans="1:18" x14ac:dyDescent="0.25">
      <c r="A637" s="70">
        <v>9</v>
      </c>
      <c r="B637" s="70">
        <v>37</v>
      </c>
      <c r="C637" s="71">
        <v>37.482115829558403</v>
      </c>
      <c r="D637" s="71">
        <v>0</v>
      </c>
      <c r="E637" s="53">
        <f t="shared" si="39"/>
        <v>11.930928023634394</v>
      </c>
      <c r="F637" s="47">
        <f t="shared" si="40"/>
        <v>8.3815776779397624E-2</v>
      </c>
      <c r="G637" s="17">
        <f t="shared" si="41"/>
        <v>19.215023661793698</v>
      </c>
      <c r="N637" t="str">
        <f t="shared" si="42"/>
        <v>9#37</v>
      </c>
      <c r="O637">
        <v>9</v>
      </c>
      <c r="P637">
        <v>37</v>
      </c>
      <c r="Q637">
        <v>11.930928023634394</v>
      </c>
      <c r="R637">
        <v>19.215023661793698</v>
      </c>
    </row>
    <row r="638" spans="1:18" x14ac:dyDescent="0.25">
      <c r="A638" s="70">
        <v>9</v>
      </c>
      <c r="B638" s="70">
        <v>38</v>
      </c>
      <c r="C638" s="71">
        <v>35.941754905056001</v>
      </c>
      <c r="D638" s="71">
        <v>0</v>
      </c>
      <c r="E638" s="53">
        <f t="shared" si="39"/>
        <v>11.440615913074076</v>
      </c>
      <c r="F638" s="47">
        <f t="shared" si="40"/>
        <v>8.7407881498514667E-2</v>
      </c>
      <c r="G638" s="17">
        <f t="shared" si="41"/>
        <v>18.739471524151377</v>
      </c>
      <c r="N638" t="str">
        <f t="shared" si="42"/>
        <v>9#38</v>
      </c>
      <c r="O638">
        <v>9</v>
      </c>
      <c r="P638">
        <v>38</v>
      </c>
      <c r="Q638">
        <v>11.440615913074076</v>
      </c>
      <c r="R638">
        <v>18.739471524151377</v>
      </c>
    </row>
    <row r="639" spans="1:18" x14ac:dyDescent="0.25">
      <c r="A639" s="70">
        <v>9</v>
      </c>
      <c r="B639" s="70">
        <v>39</v>
      </c>
      <c r="C639" s="71">
        <v>41.589744961564797</v>
      </c>
      <c r="D639" s="71">
        <v>0</v>
      </c>
      <c r="E639" s="53">
        <f t="shared" si="39"/>
        <v>13.238426985128573</v>
      </c>
      <c r="F639" s="47">
        <f t="shared" si="40"/>
        <v>7.5537675369086746E-2</v>
      </c>
      <c r="G639" s="17">
        <f t="shared" si="41"/>
        <v>20.357405864102869</v>
      </c>
      <c r="N639" t="str">
        <f t="shared" si="42"/>
        <v>9#39</v>
      </c>
      <c r="O639">
        <v>9</v>
      </c>
      <c r="P639">
        <v>39</v>
      </c>
      <c r="Q639">
        <v>13.238426985128573</v>
      </c>
      <c r="R639">
        <v>20.357405864102869</v>
      </c>
    </row>
    <row r="640" spans="1:18" x14ac:dyDescent="0.25">
      <c r="A640" s="70">
        <v>9</v>
      </c>
      <c r="B640" s="70">
        <v>40</v>
      </c>
      <c r="C640" s="71">
        <v>23.413486052436479</v>
      </c>
      <c r="D640" s="71">
        <v>0</v>
      </c>
      <c r="E640" s="53">
        <f t="shared" si="39"/>
        <v>7.4527440805168261</v>
      </c>
      <c r="F640" s="47">
        <f t="shared" si="40"/>
        <v>0.1341787654582462</v>
      </c>
      <c r="G640" s="17">
        <f t="shared" si="41"/>
        <v>13.522219366397437</v>
      </c>
      <c r="N640" t="str">
        <f t="shared" si="42"/>
        <v>9#40</v>
      </c>
      <c r="O640">
        <v>9</v>
      </c>
      <c r="P640">
        <v>40</v>
      </c>
      <c r="Q640">
        <v>7.4527440805168261</v>
      </c>
      <c r="R640">
        <v>13.522219366397437</v>
      </c>
    </row>
    <row r="641" spans="1:18" x14ac:dyDescent="0.25">
      <c r="A641" s="70">
        <v>9</v>
      </c>
      <c r="B641" s="70">
        <v>41</v>
      </c>
      <c r="C641" s="71">
        <v>36.249827089956476</v>
      </c>
      <c r="D641" s="71">
        <v>0</v>
      </c>
      <c r="E641" s="53">
        <f t="shared" si="39"/>
        <v>11.538678335186138</v>
      </c>
      <c r="F641" s="47">
        <f t="shared" si="40"/>
        <v>8.6665038312974896E-2</v>
      </c>
      <c r="G641" s="17">
        <f t="shared" si="41"/>
        <v>18.836840136069796</v>
      </c>
      <c r="N641" t="str">
        <f t="shared" si="42"/>
        <v>9#41</v>
      </c>
      <c r="O641">
        <v>9</v>
      </c>
      <c r="P641">
        <v>41</v>
      </c>
      <c r="Q641">
        <v>11.538678335186138</v>
      </c>
      <c r="R641">
        <v>18.836840136069796</v>
      </c>
    </row>
    <row r="642" spans="1:18" x14ac:dyDescent="0.25">
      <c r="A642" s="70">
        <v>9</v>
      </c>
      <c r="B642" s="70">
        <v>42</v>
      </c>
      <c r="C642" s="71">
        <v>35.941754905056001</v>
      </c>
      <c r="D642" s="71">
        <v>0</v>
      </c>
      <c r="E642" s="53">
        <f t="shared" si="39"/>
        <v>11.440615913074076</v>
      </c>
      <c r="F642" s="47">
        <f t="shared" si="40"/>
        <v>8.7407881498514667E-2</v>
      </c>
      <c r="G642" s="17">
        <f t="shared" si="41"/>
        <v>18.739471524151377</v>
      </c>
      <c r="N642" t="str">
        <f t="shared" si="42"/>
        <v>9#42</v>
      </c>
      <c r="O642">
        <v>9</v>
      </c>
      <c r="P642">
        <v>42</v>
      </c>
      <c r="Q642">
        <v>11.440615913074076</v>
      </c>
      <c r="R642">
        <v>18.739471524151377</v>
      </c>
    </row>
    <row r="643" spans="1:18" x14ac:dyDescent="0.25">
      <c r="A643" s="70">
        <v>9</v>
      </c>
      <c r="B643" s="70">
        <v>43</v>
      </c>
      <c r="C643" s="71">
        <v>24.440393335438078</v>
      </c>
      <c r="D643" s="71">
        <v>0</v>
      </c>
      <c r="E643" s="53">
        <f t="shared" ref="E643:E706" si="43">C643/PI()</f>
        <v>7.7796188208903709</v>
      </c>
      <c r="F643" s="47">
        <f t="shared" ref="F643:F706" si="44">1/E643</f>
        <v>0.12854100220369805</v>
      </c>
      <c r="G643" s="17">
        <f t="shared" ref="G643:G706" si="45">IF(D643=0,EXP($K$2+$K$3*F643)*$K$4,D643)</f>
        <v>14.064672576296646</v>
      </c>
      <c r="N643" t="str">
        <f t="shared" ref="N643:N706" si="46">CONCATENATE(O643,"#",P643)</f>
        <v>9#43</v>
      </c>
      <c r="O643">
        <v>9</v>
      </c>
      <c r="P643">
        <v>43</v>
      </c>
      <c r="Q643">
        <v>7.7796188208903709</v>
      </c>
      <c r="R643">
        <v>14.064672576296646</v>
      </c>
    </row>
    <row r="644" spans="1:18" x14ac:dyDescent="0.25">
      <c r="A644" s="70">
        <v>9</v>
      </c>
      <c r="B644" s="70">
        <v>44</v>
      </c>
      <c r="C644" s="71">
        <v>41.589744961564797</v>
      </c>
      <c r="D644" s="71">
        <v>0</v>
      </c>
      <c r="E644" s="53">
        <f t="shared" si="43"/>
        <v>13.238426985128573</v>
      </c>
      <c r="F644" s="47">
        <f t="shared" si="44"/>
        <v>7.5537675369086746E-2</v>
      </c>
      <c r="G644" s="17">
        <f t="shared" si="45"/>
        <v>20.357405864102869</v>
      </c>
      <c r="N644" t="str">
        <f t="shared" si="46"/>
        <v>9#44</v>
      </c>
      <c r="O644">
        <v>9</v>
      </c>
      <c r="P644">
        <v>44</v>
      </c>
      <c r="Q644">
        <v>13.238426985128573</v>
      </c>
      <c r="R644">
        <v>20.357405864102869</v>
      </c>
    </row>
    <row r="645" spans="1:18" x14ac:dyDescent="0.25">
      <c r="A645" s="70">
        <v>9</v>
      </c>
      <c r="B645" s="70">
        <v>45</v>
      </c>
      <c r="C645" s="71">
        <v>39.022476754060804</v>
      </c>
      <c r="D645" s="71">
        <v>0</v>
      </c>
      <c r="E645" s="53">
        <f t="shared" si="43"/>
        <v>12.421240134194713</v>
      </c>
      <c r="F645" s="47">
        <f t="shared" si="44"/>
        <v>8.0507259274947701E-2</v>
      </c>
      <c r="G645" s="17">
        <f t="shared" si="45"/>
        <v>19.663701720065681</v>
      </c>
      <c r="N645" t="str">
        <f t="shared" si="46"/>
        <v>9#45</v>
      </c>
      <c r="O645">
        <v>9</v>
      </c>
      <c r="P645">
        <v>45</v>
      </c>
      <c r="Q645">
        <v>12.421240134194713</v>
      </c>
      <c r="R645">
        <v>19.663701720065681</v>
      </c>
    </row>
    <row r="646" spans="1:18" x14ac:dyDescent="0.25">
      <c r="A646" s="70">
        <v>9</v>
      </c>
      <c r="B646" s="70">
        <v>46</v>
      </c>
      <c r="C646" s="71">
        <v>44.978538995470068</v>
      </c>
      <c r="D646" s="71">
        <v>0</v>
      </c>
      <c r="E646" s="53">
        <f t="shared" si="43"/>
        <v>14.317113628361268</v>
      </c>
      <c r="F646" s="47">
        <f t="shared" si="44"/>
        <v>6.9846480649498041E-2</v>
      </c>
      <c r="G646" s="17">
        <f t="shared" si="45"/>
        <v>21.181951751560867</v>
      </c>
      <c r="N646" t="str">
        <f t="shared" si="46"/>
        <v>9#46</v>
      </c>
      <c r="O646">
        <v>9</v>
      </c>
      <c r="P646">
        <v>46</v>
      </c>
      <c r="Q646">
        <v>14.317113628361268</v>
      </c>
      <c r="R646">
        <v>21.181951751560867</v>
      </c>
    </row>
    <row r="647" spans="1:18" x14ac:dyDescent="0.25">
      <c r="A647" s="70">
        <v>9</v>
      </c>
      <c r="B647" s="70">
        <v>47</v>
      </c>
      <c r="C647" s="71">
        <v>34.401393980553607</v>
      </c>
      <c r="D647" s="71">
        <v>0</v>
      </c>
      <c r="E647" s="53">
        <f t="shared" si="43"/>
        <v>10.95030380251376</v>
      </c>
      <c r="F647" s="47">
        <f t="shared" si="44"/>
        <v>9.1321667237254114E-2</v>
      </c>
      <c r="G647" s="17">
        <f t="shared" si="45"/>
        <v>18.234720262717115</v>
      </c>
      <c r="N647" t="str">
        <f t="shared" si="46"/>
        <v>9#47</v>
      </c>
      <c r="O647">
        <v>9</v>
      </c>
      <c r="P647">
        <v>47</v>
      </c>
      <c r="Q647">
        <v>10.95030380251376</v>
      </c>
      <c r="R647">
        <v>18.234720262717115</v>
      </c>
    </row>
    <row r="648" spans="1:18" x14ac:dyDescent="0.25">
      <c r="A648" s="70">
        <v>9</v>
      </c>
      <c r="B648" s="70">
        <v>48</v>
      </c>
      <c r="C648" s="71">
        <v>39.5359303955616</v>
      </c>
      <c r="D648" s="71">
        <v>0</v>
      </c>
      <c r="E648" s="53">
        <f t="shared" si="43"/>
        <v>12.584677504381483</v>
      </c>
      <c r="F648" s="47">
        <f t="shared" si="44"/>
        <v>7.9461710453195153E-2</v>
      </c>
      <c r="G648" s="17">
        <f t="shared" si="45"/>
        <v>19.807658838786676</v>
      </c>
      <c r="N648" t="str">
        <f t="shared" si="46"/>
        <v>9#48</v>
      </c>
      <c r="O648">
        <v>9</v>
      </c>
      <c r="P648">
        <v>48</v>
      </c>
      <c r="Q648">
        <v>12.584677504381483</v>
      </c>
      <c r="R648">
        <v>19.807658838786676</v>
      </c>
    </row>
    <row r="649" spans="1:18" x14ac:dyDescent="0.25">
      <c r="A649" s="70">
        <v>9</v>
      </c>
      <c r="B649" s="70">
        <v>49</v>
      </c>
      <c r="C649" s="71">
        <v>41.076291320064001</v>
      </c>
      <c r="D649" s="71">
        <v>0</v>
      </c>
      <c r="E649" s="53">
        <f t="shared" si="43"/>
        <v>13.074989614941801</v>
      </c>
      <c r="F649" s="47">
        <f t="shared" si="44"/>
        <v>7.6481896311200337E-2</v>
      </c>
      <c r="G649" s="17">
        <f t="shared" si="45"/>
        <v>20.223744751312644</v>
      </c>
      <c r="N649" t="str">
        <f t="shared" si="46"/>
        <v>9#49</v>
      </c>
      <c r="O649">
        <v>9</v>
      </c>
      <c r="P649">
        <v>49</v>
      </c>
      <c r="Q649">
        <v>13.074989614941801</v>
      </c>
      <c r="R649">
        <v>20.223744751312644</v>
      </c>
    </row>
    <row r="650" spans="1:18" x14ac:dyDescent="0.25">
      <c r="A650" s="70">
        <v>9</v>
      </c>
      <c r="B650" s="70">
        <v>51</v>
      </c>
      <c r="C650" s="71">
        <v>46.210827735072002</v>
      </c>
      <c r="D650" s="71">
        <v>0</v>
      </c>
      <c r="E650" s="53">
        <f t="shared" si="43"/>
        <v>14.709363316809526</v>
      </c>
      <c r="F650" s="47">
        <f t="shared" si="44"/>
        <v>6.7983907832178073E-2</v>
      </c>
      <c r="G650" s="17">
        <f t="shared" si="45"/>
        <v>21.458991837947394</v>
      </c>
      <c r="N650" t="str">
        <f t="shared" si="46"/>
        <v>9#51</v>
      </c>
      <c r="O650">
        <v>9</v>
      </c>
      <c r="P650">
        <v>51</v>
      </c>
      <c r="Q650">
        <v>14.709363316809526</v>
      </c>
      <c r="R650">
        <v>21.458991837947394</v>
      </c>
    </row>
    <row r="651" spans="1:18" x14ac:dyDescent="0.25">
      <c r="A651" s="70">
        <v>9</v>
      </c>
      <c r="B651" s="70">
        <v>52</v>
      </c>
      <c r="C651" s="71">
        <v>40.049384037062396</v>
      </c>
      <c r="D651" s="71">
        <v>0</v>
      </c>
      <c r="E651" s="53">
        <f t="shared" si="43"/>
        <v>12.748114874568255</v>
      </c>
      <c r="F651" s="47">
        <f t="shared" si="44"/>
        <v>7.844297057559009E-2</v>
      </c>
      <c r="G651" s="17">
        <f t="shared" si="45"/>
        <v>19.948938401614004</v>
      </c>
      <c r="N651" t="str">
        <f t="shared" si="46"/>
        <v>9#52</v>
      </c>
      <c r="O651">
        <v>9</v>
      </c>
      <c r="P651">
        <v>52</v>
      </c>
      <c r="Q651">
        <v>12.748114874568255</v>
      </c>
      <c r="R651">
        <v>19.948938401614004</v>
      </c>
    </row>
    <row r="652" spans="1:18" x14ac:dyDescent="0.25">
      <c r="A652" s="70">
        <v>9</v>
      </c>
      <c r="B652" s="70">
        <v>53</v>
      </c>
      <c r="C652" s="71">
        <v>54.426085999084798</v>
      </c>
      <c r="D652" s="71">
        <v>22.901534999999999</v>
      </c>
      <c r="E652" s="53">
        <f t="shared" si="43"/>
        <v>17.324361239797884</v>
      </c>
      <c r="F652" s="47">
        <f t="shared" si="44"/>
        <v>5.772218589524554E-2</v>
      </c>
      <c r="G652" s="17">
        <f t="shared" si="45"/>
        <v>22.901534999999999</v>
      </c>
      <c r="N652" t="str">
        <f t="shared" si="46"/>
        <v>9#53</v>
      </c>
      <c r="O652">
        <v>9</v>
      </c>
      <c r="P652">
        <v>53</v>
      </c>
      <c r="Q652">
        <v>17.324361239797884</v>
      </c>
      <c r="R652">
        <v>22.901534999999999</v>
      </c>
    </row>
    <row r="653" spans="1:18" x14ac:dyDescent="0.25">
      <c r="A653" s="70">
        <v>9</v>
      </c>
      <c r="B653" s="70">
        <v>55</v>
      </c>
      <c r="C653" s="71">
        <v>37.995569471059198</v>
      </c>
      <c r="D653" s="71">
        <v>0</v>
      </c>
      <c r="E653" s="53">
        <f t="shared" si="43"/>
        <v>12.094365393821166</v>
      </c>
      <c r="F653" s="47">
        <f t="shared" si="44"/>
        <v>8.2683131147243599E-2</v>
      </c>
      <c r="G653" s="17">
        <f t="shared" si="45"/>
        <v>19.367460749125861</v>
      </c>
      <c r="N653" t="str">
        <f t="shared" si="46"/>
        <v>9#55</v>
      </c>
      <c r="O653">
        <v>9</v>
      </c>
      <c r="P653">
        <v>55</v>
      </c>
      <c r="Q653">
        <v>12.094365393821166</v>
      </c>
      <c r="R653">
        <v>19.367460749125861</v>
      </c>
    </row>
    <row r="654" spans="1:18" x14ac:dyDescent="0.25">
      <c r="A654" s="70">
        <v>9</v>
      </c>
      <c r="B654" s="70">
        <v>56</v>
      </c>
      <c r="C654" s="71">
        <v>45.183920452070403</v>
      </c>
      <c r="D654" s="71">
        <v>0</v>
      </c>
      <c r="E654" s="53">
        <f t="shared" si="43"/>
        <v>14.382488576435982</v>
      </c>
      <c r="F654" s="47">
        <f t="shared" si="44"/>
        <v>6.9528996646545757E-2</v>
      </c>
      <c r="G654" s="17">
        <f t="shared" si="45"/>
        <v>21.228920342402755</v>
      </c>
      <c r="N654" t="str">
        <f t="shared" si="46"/>
        <v>9#56</v>
      </c>
      <c r="O654">
        <v>9</v>
      </c>
      <c r="P654">
        <v>56</v>
      </c>
      <c r="Q654">
        <v>14.382488576435982</v>
      </c>
      <c r="R654">
        <v>21.228920342402755</v>
      </c>
    </row>
    <row r="655" spans="1:18" x14ac:dyDescent="0.25">
      <c r="A655" s="70">
        <v>9</v>
      </c>
      <c r="B655" s="70">
        <v>58</v>
      </c>
      <c r="C655" s="71">
        <v>42.103198603065593</v>
      </c>
      <c r="D655" s="71">
        <v>0</v>
      </c>
      <c r="E655" s="53">
        <f t="shared" si="43"/>
        <v>13.401864355315343</v>
      </c>
      <c r="F655" s="47">
        <f t="shared" si="44"/>
        <v>7.4616484206049119E-2</v>
      </c>
      <c r="G655" s="17">
        <f t="shared" si="45"/>
        <v>20.488658230033334</v>
      </c>
      <c r="N655" t="str">
        <f t="shared" si="46"/>
        <v>9#58</v>
      </c>
      <c r="O655">
        <v>9</v>
      </c>
      <c r="P655">
        <v>58</v>
      </c>
      <c r="Q655">
        <v>13.401864355315343</v>
      </c>
      <c r="R655">
        <v>20.488658230033334</v>
      </c>
    </row>
    <row r="656" spans="1:18" x14ac:dyDescent="0.25">
      <c r="A656" s="70">
        <v>9</v>
      </c>
      <c r="B656" s="70">
        <v>59</v>
      </c>
      <c r="C656" s="71">
        <v>49.086168127476483</v>
      </c>
      <c r="D656" s="71">
        <v>22.6188</v>
      </c>
      <c r="E656" s="53">
        <f t="shared" si="43"/>
        <v>15.624612589855452</v>
      </c>
      <c r="F656" s="47">
        <f t="shared" si="44"/>
        <v>6.4001586871297353E-2</v>
      </c>
      <c r="G656" s="17">
        <f t="shared" si="45"/>
        <v>22.6188</v>
      </c>
      <c r="N656" t="str">
        <f t="shared" si="46"/>
        <v>9#59</v>
      </c>
      <c r="O656">
        <v>9</v>
      </c>
      <c r="P656">
        <v>59</v>
      </c>
      <c r="Q656">
        <v>15.624612589855452</v>
      </c>
      <c r="R656">
        <v>22.6188</v>
      </c>
    </row>
    <row r="657" spans="1:18" x14ac:dyDescent="0.25">
      <c r="A657" s="70">
        <v>9</v>
      </c>
      <c r="B657" s="70">
        <v>60</v>
      </c>
      <c r="C657" s="71">
        <v>41.795126418165125</v>
      </c>
      <c r="D657" s="71">
        <v>0</v>
      </c>
      <c r="E657" s="53">
        <f t="shared" si="43"/>
        <v>13.303801933203284</v>
      </c>
      <c r="F657" s="47">
        <f t="shared" si="44"/>
        <v>7.5166482861130549E-2</v>
      </c>
      <c r="G657" s="17">
        <f t="shared" si="45"/>
        <v>20.410192349039864</v>
      </c>
      <c r="N657" t="str">
        <f t="shared" si="46"/>
        <v>9#60</v>
      </c>
      <c r="O657">
        <v>9</v>
      </c>
      <c r="P657">
        <v>60</v>
      </c>
      <c r="Q657">
        <v>13.303801933203284</v>
      </c>
      <c r="R657">
        <v>20.410192349039864</v>
      </c>
    </row>
    <row r="658" spans="1:18" x14ac:dyDescent="0.25">
      <c r="A658" s="70">
        <v>9</v>
      </c>
      <c r="B658" s="70">
        <v>63</v>
      </c>
      <c r="C658" s="71">
        <v>48.778095942576002</v>
      </c>
      <c r="D658" s="71">
        <v>0</v>
      </c>
      <c r="E658" s="53">
        <f t="shared" si="43"/>
        <v>15.526550167743389</v>
      </c>
      <c r="F658" s="47">
        <f t="shared" si="44"/>
        <v>6.4405807419958175E-2</v>
      </c>
      <c r="G658" s="17">
        <f t="shared" si="45"/>
        <v>22.001407654337608</v>
      </c>
      <c r="N658" t="str">
        <f t="shared" si="46"/>
        <v>9#63</v>
      </c>
      <c r="O658">
        <v>9</v>
      </c>
      <c r="P658">
        <v>63</v>
      </c>
      <c r="Q658">
        <v>15.526550167743389</v>
      </c>
      <c r="R658">
        <v>22.001407654337608</v>
      </c>
    </row>
    <row r="659" spans="1:18" x14ac:dyDescent="0.25">
      <c r="A659" s="70">
        <v>9</v>
      </c>
      <c r="B659" s="70">
        <v>64</v>
      </c>
      <c r="C659" s="71">
        <v>45.697374093571199</v>
      </c>
      <c r="D659" s="71">
        <v>0</v>
      </c>
      <c r="E659" s="53">
        <f t="shared" si="43"/>
        <v>14.545925946622754</v>
      </c>
      <c r="F659" s="47">
        <f t="shared" si="44"/>
        <v>6.8747771965123897E-2</v>
      </c>
      <c r="G659" s="17">
        <f t="shared" si="45"/>
        <v>21.344938657986628</v>
      </c>
      <c r="N659" t="str">
        <f t="shared" si="46"/>
        <v>9#64</v>
      </c>
      <c r="O659">
        <v>9</v>
      </c>
      <c r="P659">
        <v>64</v>
      </c>
      <c r="Q659">
        <v>14.545925946622754</v>
      </c>
      <c r="R659">
        <v>21.344938657986628</v>
      </c>
    </row>
    <row r="660" spans="1:18" x14ac:dyDescent="0.25">
      <c r="A660" s="70">
        <v>9</v>
      </c>
      <c r="B660" s="70">
        <v>66</v>
      </c>
      <c r="C660" s="71">
        <v>48.264642301075199</v>
      </c>
      <c r="D660" s="71">
        <v>0</v>
      </c>
      <c r="E660" s="53">
        <f t="shared" si="43"/>
        <v>15.363112797556616</v>
      </c>
      <c r="F660" s="47">
        <f t="shared" si="44"/>
        <v>6.5090975584000288E-2</v>
      </c>
      <c r="G660" s="17">
        <f t="shared" si="45"/>
        <v>21.896489962501651</v>
      </c>
      <c r="N660" t="str">
        <f t="shared" si="46"/>
        <v>9#66</v>
      </c>
      <c r="O660">
        <v>9</v>
      </c>
      <c r="P660">
        <v>66</v>
      </c>
      <c r="Q660">
        <v>15.363112797556616</v>
      </c>
      <c r="R660">
        <v>21.896489962501651</v>
      </c>
    </row>
    <row r="661" spans="1:18" x14ac:dyDescent="0.25">
      <c r="A661" s="70">
        <v>9</v>
      </c>
      <c r="B661" s="70">
        <v>67</v>
      </c>
      <c r="C661" s="71">
        <v>37.482115829558403</v>
      </c>
      <c r="D661" s="71">
        <v>0</v>
      </c>
      <c r="E661" s="53">
        <f t="shared" si="43"/>
        <v>11.930928023634394</v>
      </c>
      <c r="F661" s="47">
        <f t="shared" si="44"/>
        <v>8.3815776779397624E-2</v>
      </c>
      <c r="G661" s="17">
        <f t="shared" si="45"/>
        <v>19.215023661793698</v>
      </c>
      <c r="N661" t="str">
        <f t="shared" si="46"/>
        <v>9#67</v>
      </c>
      <c r="O661">
        <v>9</v>
      </c>
      <c r="P661">
        <v>67</v>
      </c>
      <c r="Q661">
        <v>11.930928023634394</v>
      </c>
      <c r="R661">
        <v>19.215023661793698</v>
      </c>
    </row>
    <row r="662" spans="1:18" x14ac:dyDescent="0.25">
      <c r="A662" s="70">
        <v>9</v>
      </c>
      <c r="B662" s="70">
        <v>68</v>
      </c>
      <c r="C662" s="71">
        <v>25.672682075040001</v>
      </c>
      <c r="D662" s="71">
        <v>0</v>
      </c>
      <c r="E662" s="53">
        <f t="shared" si="43"/>
        <v>8.1718685093386263</v>
      </c>
      <c r="F662" s="47">
        <f t="shared" si="44"/>
        <v>0.12237103409792052</v>
      </c>
      <c r="G662" s="17">
        <f t="shared" si="45"/>
        <v>14.683303756418438</v>
      </c>
      <c r="N662" t="str">
        <f t="shared" si="46"/>
        <v>9#68</v>
      </c>
      <c r="O662">
        <v>9</v>
      </c>
      <c r="P662">
        <v>68</v>
      </c>
      <c r="Q662">
        <v>8.1718685093386263</v>
      </c>
      <c r="R662">
        <v>14.683303756418438</v>
      </c>
    </row>
    <row r="663" spans="1:18" x14ac:dyDescent="0.25">
      <c r="A663" s="70">
        <v>9</v>
      </c>
      <c r="B663" s="70">
        <v>69</v>
      </c>
      <c r="C663" s="71">
        <v>45.90275555017152</v>
      </c>
      <c r="D663" s="71">
        <v>0</v>
      </c>
      <c r="E663" s="53">
        <f t="shared" si="43"/>
        <v>14.611300894697463</v>
      </c>
      <c r="F663" s="47">
        <f t="shared" si="44"/>
        <v>6.8440175669977926E-2</v>
      </c>
      <c r="G663" s="17">
        <f t="shared" si="45"/>
        <v>21.390793028456368</v>
      </c>
      <c r="N663" t="str">
        <f t="shared" si="46"/>
        <v>9#69</v>
      </c>
      <c r="O663">
        <v>9</v>
      </c>
      <c r="P663">
        <v>69</v>
      </c>
      <c r="Q663">
        <v>14.611300894697463</v>
      </c>
      <c r="R663">
        <v>21.390793028456368</v>
      </c>
    </row>
    <row r="664" spans="1:18" x14ac:dyDescent="0.25">
      <c r="A664" s="70">
        <v>9</v>
      </c>
      <c r="B664" s="70">
        <v>70</v>
      </c>
      <c r="C664" s="71">
        <v>39.741311852161928</v>
      </c>
      <c r="D664" s="71">
        <v>0</v>
      </c>
      <c r="E664" s="53">
        <f t="shared" si="43"/>
        <v>12.650052452456196</v>
      </c>
      <c r="F664" s="47">
        <f t="shared" si="44"/>
        <v>7.9051055618811691E-2</v>
      </c>
      <c r="G664" s="17">
        <f t="shared" si="45"/>
        <v>19.864487968207225</v>
      </c>
      <c r="N664" t="str">
        <f t="shared" si="46"/>
        <v>9#70</v>
      </c>
      <c r="O664">
        <v>9</v>
      </c>
      <c r="P664">
        <v>70</v>
      </c>
      <c r="Q664">
        <v>12.650052452456196</v>
      </c>
      <c r="R664">
        <v>19.864487968207225</v>
      </c>
    </row>
    <row r="665" spans="1:18" x14ac:dyDescent="0.25">
      <c r="A665" s="70">
        <v>9</v>
      </c>
      <c r="B665" s="70">
        <v>71</v>
      </c>
      <c r="C665" s="71">
        <v>37.995569471059198</v>
      </c>
      <c r="D665" s="71">
        <v>0</v>
      </c>
      <c r="E665" s="53">
        <f t="shared" si="43"/>
        <v>12.094365393821166</v>
      </c>
      <c r="F665" s="47">
        <f t="shared" si="44"/>
        <v>8.2683131147243599E-2</v>
      </c>
      <c r="G665" s="17">
        <f t="shared" si="45"/>
        <v>19.367460749125861</v>
      </c>
      <c r="N665" t="str">
        <f t="shared" si="46"/>
        <v>9#71</v>
      </c>
      <c r="O665">
        <v>9</v>
      </c>
      <c r="P665">
        <v>71</v>
      </c>
      <c r="Q665">
        <v>12.094365393821166</v>
      </c>
      <c r="R665">
        <v>19.367460749125861</v>
      </c>
    </row>
    <row r="666" spans="1:18" x14ac:dyDescent="0.25">
      <c r="A666" s="70">
        <v>9</v>
      </c>
      <c r="B666" s="70">
        <v>72</v>
      </c>
      <c r="C666" s="71">
        <v>36.249827089956476</v>
      </c>
      <c r="D666" s="71">
        <v>0</v>
      </c>
      <c r="E666" s="53">
        <f t="shared" si="43"/>
        <v>11.538678335186138</v>
      </c>
      <c r="F666" s="47">
        <f t="shared" si="44"/>
        <v>8.6665038312974896E-2</v>
      </c>
      <c r="G666" s="17">
        <f t="shared" si="45"/>
        <v>18.836840136069796</v>
      </c>
      <c r="N666" t="str">
        <f t="shared" si="46"/>
        <v>9#72</v>
      </c>
      <c r="O666">
        <v>9</v>
      </c>
      <c r="P666">
        <v>72</v>
      </c>
      <c r="Q666">
        <v>11.538678335186138</v>
      </c>
      <c r="R666">
        <v>18.836840136069796</v>
      </c>
    </row>
    <row r="667" spans="1:18" x14ac:dyDescent="0.25">
      <c r="A667" s="70">
        <v>9</v>
      </c>
      <c r="B667" s="70">
        <v>73</v>
      </c>
      <c r="C667" s="71">
        <v>47.956570116174717</v>
      </c>
      <c r="D667" s="71">
        <v>0</v>
      </c>
      <c r="E667" s="53">
        <f t="shared" si="43"/>
        <v>15.265050375444552</v>
      </c>
      <c r="F667" s="47">
        <f t="shared" si="44"/>
        <v>6.5509118896103072E-2</v>
      </c>
      <c r="G667" s="17">
        <f t="shared" si="45"/>
        <v>21.832706953071884</v>
      </c>
      <c r="N667" t="str">
        <f t="shared" si="46"/>
        <v>9#73</v>
      </c>
      <c r="O667">
        <v>9</v>
      </c>
      <c r="P667">
        <v>73</v>
      </c>
      <c r="Q667">
        <v>15.265050375444552</v>
      </c>
      <c r="R667">
        <v>21.832706953071884</v>
      </c>
    </row>
    <row r="668" spans="1:18" x14ac:dyDescent="0.25">
      <c r="A668" s="70">
        <v>9</v>
      </c>
      <c r="B668" s="70">
        <v>74</v>
      </c>
      <c r="C668" s="71">
        <v>34.401393980553607</v>
      </c>
      <c r="D668" s="71">
        <v>0</v>
      </c>
      <c r="E668" s="53">
        <f t="shared" si="43"/>
        <v>10.95030380251376</v>
      </c>
      <c r="F668" s="47">
        <f t="shared" si="44"/>
        <v>9.1321667237254114E-2</v>
      </c>
      <c r="G668" s="17">
        <f t="shared" si="45"/>
        <v>18.234720262717115</v>
      </c>
      <c r="N668" t="str">
        <f t="shared" si="46"/>
        <v>9#74</v>
      </c>
      <c r="O668">
        <v>9</v>
      </c>
      <c r="P668">
        <v>74</v>
      </c>
      <c r="Q668">
        <v>10.95030380251376</v>
      </c>
      <c r="R668">
        <v>18.234720262717115</v>
      </c>
    </row>
    <row r="669" spans="1:18" x14ac:dyDescent="0.25">
      <c r="A669" s="70">
        <v>9</v>
      </c>
      <c r="B669" s="70">
        <v>75</v>
      </c>
      <c r="C669" s="71">
        <v>37.482115829558403</v>
      </c>
      <c r="D669" s="71">
        <v>0</v>
      </c>
      <c r="E669" s="53">
        <f t="shared" si="43"/>
        <v>11.930928023634394</v>
      </c>
      <c r="F669" s="47">
        <f t="shared" si="44"/>
        <v>8.3815776779397624E-2</v>
      </c>
      <c r="G669" s="17">
        <f t="shared" si="45"/>
        <v>19.215023661793698</v>
      </c>
      <c r="N669" t="str">
        <f t="shared" si="46"/>
        <v>9#75</v>
      </c>
      <c r="O669">
        <v>9</v>
      </c>
      <c r="P669">
        <v>75</v>
      </c>
      <c r="Q669">
        <v>11.930928023634394</v>
      </c>
      <c r="R669">
        <v>19.215023661793698</v>
      </c>
    </row>
    <row r="670" spans="1:18" x14ac:dyDescent="0.25">
      <c r="A670" s="70">
        <v>9</v>
      </c>
      <c r="B670" s="70">
        <v>76</v>
      </c>
      <c r="C670" s="71">
        <v>52.064199248181126</v>
      </c>
      <c r="D670" s="71">
        <v>23.278514999999999</v>
      </c>
      <c r="E670" s="53">
        <f t="shared" si="43"/>
        <v>16.572549336938735</v>
      </c>
      <c r="F670" s="47">
        <f t="shared" si="44"/>
        <v>6.034074659660775E-2</v>
      </c>
      <c r="G670" s="17">
        <f t="shared" si="45"/>
        <v>23.278514999999999</v>
      </c>
      <c r="N670" t="str">
        <f t="shared" si="46"/>
        <v>9#76</v>
      </c>
      <c r="O670">
        <v>9</v>
      </c>
      <c r="P670">
        <v>76</v>
      </c>
      <c r="Q670">
        <v>16.572549336938735</v>
      </c>
      <c r="R670">
        <v>23.278514999999999</v>
      </c>
    </row>
    <row r="671" spans="1:18" x14ac:dyDescent="0.25">
      <c r="A671" s="70">
        <v>9</v>
      </c>
      <c r="B671" s="70">
        <v>79</v>
      </c>
      <c r="C671" s="71">
        <v>52.3722714330816</v>
      </c>
      <c r="D671" s="71">
        <v>23.278514999999999</v>
      </c>
      <c r="E671" s="53">
        <f t="shared" si="43"/>
        <v>16.670611759050797</v>
      </c>
      <c r="F671" s="47">
        <f t="shared" si="44"/>
        <v>5.9985801028392419E-2</v>
      </c>
      <c r="G671" s="17">
        <f t="shared" si="45"/>
        <v>23.278514999999999</v>
      </c>
      <c r="N671" t="str">
        <f t="shared" si="46"/>
        <v>9#79</v>
      </c>
      <c r="O671">
        <v>9</v>
      </c>
      <c r="P671">
        <v>79</v>
      </c>
      <c r="Q671">
        <v>16.670611759050797</v>
      </c>
      <c r="R671">
        <v>23.278514999999999</v>
      </c>
    </row>
    <row r="672" spans="1:18" x14ac:dyDescent="0.25">
      <c r="A672" s="70">
        <v>10</v>
      </c>
      <c r="B672" s="70">
        <v>2</v>
      </c>
      <c r="C672" s="71">
        <v>51.345364150080002</v>
      </c>
      <c r="D672" s="71">
        <v>26.011620000000001</v>
      </c>
      <c r="E672" s="53">
        <f t="shared" si="43"/>
        <v>16.343737018677253</v>
      </c>
      <c r="F672" s="47">
        <f t="shared" si="44"/>
        <v>6.1185517048960261E-2</v>
      </c>
      <c r="G672" s="17">
        <f t="shared" si="45"/>
        <v>26.011620000000001</v>
      </c>
      <c r="N672" t="str">
        <f t="shared" si="46"/>
        <v>10#2</v>
      </c>
      <c r="O672">
        <v>10</v>
      </c>
      <c r="P672">
        <v>2</v>
      </c>
      <c r="Q672">
        <v>16.343737018677253</v>
      </c>
      <c r="R672">
        <v>26.011620000000001</v>
      </c>
    </row>
    <row r="673" spans="1:18" x14ac:dyDescent="0.25">
      <c r="A673" s="70">
        <v>10</v>
      </c>
      <c r="B673" s="70">
        <v>3</v>
      </c>
      <c r="C673" s="71">
        <v>57.096044934888972</v>
      </c>
      <c r="D673" s="71">
        <v>27.048314999999999</v>
      </c>
      <c r="E673" s="53">
        <f t="shared" si="43"/>
        <v>18.174235564769109</v>
      </c>
      <c r="F673" s="47">
        <f t="shared" si="44"/>
        <v>5.5022946986475044E-2</v>
      </c>
      <c r="G673" s="17">
        <f t="shared" si="45"/>
        <v>27.048314999999999</v>
      </c>
      <c r="N673" t="str">
        <f t="shared" si="46"/>
        <v>10#3</v>
      </c>
      <c r="O673">
        <v>10</v>
      </c>
      <c r="P673">
        <v>3</v>
      </c>
      <c r="Q673">
        <v>18.174235564769109</v>
      </c>
      <c r="R673">
        <v>27.048314999999999</v>
      </c>
    </row>
    <row r="674" spans="1:18" x14ac:dyDescent="0.25">
      <c r="A674" s="70">
        <v>10</v>
      </c>
      <c r="B674" s="70">
        <v>4</v>
      </c>
      <c r="C674" s="71">
        <v>42.616652244566389</v>
      </c>
      <c r="D674" s="71">
        <v>23.278514999999999</v>
      </c>
      <c r="E674" s="53">
        <f t="shared" si="43"/>
        <v>13.565301725502115</v>
      </c>
      <c r="F674" s="47">
        <f t="shared" si="44"/>
        <v>7.3717490420434073E-2</v>
      </c>
      <c r="G674" s="17">
        <f t="shared" si="45"/>
        <v>23.278514999999999</v>
      </c>
      <c r="N674" t="str">
        <f t="shared" si="46"/>
        <v>10#4</v>
      </c>
      <c r="O674">
        <v>10</v>
      </c>
      <c r="P674">
        <v>4</v>
      </c>
      <c r="Q674">
        <v>13.565301725502115</v>
      </c>
      <c r="R674">
        <v>23.278514999999999</v>
      </c>
    </row>
    <row r="675" spans="1:18" x14ac:dyDescent="0.25">
      <c r="A675" s="70">
        <v>10</v>
      </c>
      <c r="B675" s="70">
        <v>5</v>
      </c>
      <c r="C675" s="71">
        <v>35.120229078654717</v>
      </c>
      <c r="D675" s="71">
        <v>21.299370000000003</v>
      </c>
      <c r="E675" s="53">
        <f t="shared" si="43"/>
        <v>11.179116120775239</v>
      </c>
      <c r="F675" s="47">
        <f t="shared" si="44"/>
        <v>8.9452510305497474E-2</v>
      </c>
      <c r="G675" s="17">
        <f t="shared" si="45"/>
        <v>21.299370000000003</v>
      </c>
      <c r="N675" t="str">
        <f t="shared" si="46"/>
        <v>10#5</v>
      </c>
      <c r="O675">
        <v>10</v>
      </c>
      <c r="P675">
        <v>5</v>
      </c>
      <c r="Q675">
        <v>11.179116120775239</v>
      </c>
      <c r="R675">
        <v>21.299370000000003</v>
      </c>
    </row>
    <row r="676" spans="1:18" x14ac:dyDescent="0.25">
      <c r="A676" s="70">
        <v>10</v>
      </c>
      <c r="B676" s="70">
        <v>5</v>
      </c>
      <c r="C676" s="71">
        <v>22.489269497735034</v>
      </c>
      <c r="D676" s="71">
        <v>0</v>
      </c>
      <c r="E676" s="53">
        <f t="shared" si="43"/>
        <v>7.1585568141806339</v>
      </c>
      <c r="F676" s="47">
        <f t="shared" si="44"/>
        <v>0.13969296129899608</v>
      </c>
      <c r="G676" s="17">
        <f t="shared" si="45"/>
        <v>13.01190009585866</v>
      </c>
      <c r="N676" t="str">
        <f t="shared" si="46"/>
        <v>10#5</v>
      </c>
      <c r="O676">
        <v>10</v>
      </c>
      <c r="P676">
        <v>5</v>
      </c>
      <c r="Q676">
        <v>7.1585568141806339</v>
      </c>
      <c r="R676">
        <v>13.01190009585866</v>
      </c>
    </row>
    <row r="677" spans="1:18" x14ac:dyDescent="0.25">
      <c r="A677" s="70">
        <v>10</v>
      </c>
      <c r="B677" s="70">
        <v>6</v>
      </c>
      <c r="C677" s="71">
        <v>47.135044289773433</v>
      </c>
      <c r="D677" s="71">
        <v>24.974925000000002</v>
      </c>
      <c r="E677" s="53">
        <f t="shared" si="43"/>
        <v>15.003550583145714</v>
      </c>
      <c r="F677" s="47">
        <f t="shared" si="44"/>
        <v>6.6650890031547144E-2</v>
      </c>
      <c r="G677" s="17">
        <f t="shared" si="45"/>
        <v>24.974925000000002</v>
      </c>
      <c r="N677" t="str">
        <f t="shared" si="46"/>
        <v>10#6</v>
      </c>
      <c r="O677">
        <v>10</v>
      </c>
      <c r="P677">
        <v>6</v>
      </c>
      <c r="Q677">
        <v>15.003550583145714</v>
      </c>
      <c r="R677">
        <v>24.974925000000002</v>
      </c>
    </row>
    <row r="678" spans="1:18" x14ac:dyDescent="0.25">
      <c r="A678" s="70">
        <v>10</v>
      </c>
      <c r="B678" s="70">
        <v>7</v>
      </c>
      <c r="C678" s="71">
        <v>50.113075410478082</v>
      </c>
      <c r="D678" s="71">
        <v>25.446149999999999</v>
      </c>
      <c r="E678" s="53">
        <f t="shared" si="43"/>
        <v>15.951487330228998</v>
      </c>
      <c r="F678" s="47">
        <f t="shared" si="44"/>
        <v>6.2690078943606828E-2</v>
      </c>
      <c r="G678" s="17">
        <f t="shared" si="45"/>
        <v>25.446149999999999</v>
      </c>
      <c r="N678" t="str">
        <f t="shared" si="46"/>
        <v>10#7</v>
      </c>
      <c r="O678">
        <v>10</v>
      </c>
      <c r="P678">
        <v>7</v>
      </c>
      <c r="Q678">
        <v>15.951487330228998</v>
      </c>
      <c r="R678">
        <v>25.446149999999999</v>
      </c>
    </row>
    <row r="679" spans="1:18" x14ac:dyDescent="0.25">
      <c r="A679" s="70">
        <v>10</v>
      </c>
      <c r="B679" s="70">
        <v>8</v>
      </c>
      <c r="C679" s="71">
        <v>43.848940984168323</v>
      </c>
      <c r="D679" s="71">
        <v>24.220965</v>
      </c>
      <c r="E679" s="53">
        <f t="shared" si="43"/>
        <v>13.957551413950373</v>
      </c>
      <c r="F679" s="47">
        <f t="shared" si="44"/>
        <v>7.164580450697923E-2</v>
      </c>
      <c r="G679" s="17">
        <f t="shared" si="45"/>
        <v>24.220965</v>
      </c>
      <c r="N679" t="str">
        <f t="shared" si="46"/>
        <v>10#8</v>
      </c>
      <c r="O679">
        <v>10</v>
      </c>
      <c r="P679">
        <v>8</v>
      </c>
      <c r="Q679">
        <v>13.957551413950373</v>
      </c>
      <c r="R679">
        <v>24.220965</v>
      </c>
    </row>
    <row r="680" spans="1:18" x14ac:dyDescent="0.25">
      <c r="A680" s="70">
        <v>10</v>
      </c>
      <c r="B680" s="70">
        <v>9</v>
      </c>
      <c r="C680" s="71">
        <v>44.875848267169921</v>
      </c>
      <c r="D680" s="71">
        <v>24.409455000000001</v>
      </c>
      <c r="E680" s="53">
        <f t="shared" si="43"/>
        <v>14.284426154323919</v>
      </c>
      <c r="F680" s="47">
        <f t="shared" si="44"/>
        <v>7.0006312412998012E-2</v>
      </c>
      <c r="G680" s="17">
        <f t="shared" si="45"/>
        <v>24.409455000000001</v>
      </c>
      <c r="N680" t="str">
        <f t="shared" si="46"/>
        <v>10#9</v>
      </c>
      <c r="O680">
        <v>10</v>
      </c>
      <c r="P680">
        <v>9</v>
      </c>
      <c r="Q680">
        <v>14.284426154323919</v>
      </c>
      <c r="R680">
        <v>24.409455000000001</v>
      </c>
    </row>
    <row r="681" spans="1:18" x14ac:dyDescent="0.25">
      <c r="A681" s="70">
        <v>10</v>
      </c>
      <c r="B681" s="70">
        <v>10</v>
      </c>
      <c r="C681" s="71">
        <v>40.460146950263038</v>
      </c>
      <c r="D681" s="71">
        <v>23.843985</v>
      </c>
      <c r="E681" s="53">
        <f t="shared" si="43"/>
        <v>12.878864770717673</v>
      </c>
      <c r="F681" s="47">
        <f t="shared" si="44"/>
        <v>7.7646595239797306E-2</v>
      </c>
      <c r="G681" s="17">
        <f t="shared" si="45"/>
        <v>23.843985</v>
      </c>
      <c r="N681" t="str">
        <f t="shared" si="46"/>
        <v>10#10</v>
      </c>
      <c r="O681">
        <v>10</v>
      </c>
      <c r="P681">
        <v>10</v>
      </c>
      <c r="Q681">
        <v>12.878864770717673</v>
      </c>
      <c r="R681">
        <v>23.843985</v>
      </c>
    </row>
    <row r="682" spans="1:18" x14ac:dyDescent="0.25">
      <c r="A682" s="70">
        <v>10</v>
      </c>
      <c r="B682" s="70">
        <v>11</v>
      </c>
      <c r="C682" s="71">
        <v>51.756127063280644</v>
      </c>
      <c r="D682" s="71">
        <v>0</v>
      </c>
      <c r="E682" s="53">
        <f t="shared" si="43"/>
        <v>16.47448691482667</v>
      </c>
      <c r="F682" s="47">
        <f t="shared" si="44"/>
        <v>6.0699917707301848E-2</v>
      </c>
      <c r="G682" s="17">
        <f t="shared" si="45"/>
        <v>22.577653591587818</v>
      </c>
      <c r="N682" t="str">
        <f t="shared" si="46"/>
        <v>10#11</v>
      </c>
      <c r="O682">
        <v>10</v>
      </c>
      <c r="P682">
        <v>11</v>
      </c>
      <c r="Q682">
        <v>16.47448691482667</v>
      </c>
      <c r="R682">
        <v>22.577653591587818</v>
      </c>
    </row>
    <row r="683" spans="1:18" x14ac:dyDescent="0.25">
      <c r="A683" s="70">
        <v>10</v>
      </c>
      <c r="B683" s="70">
        <v>12</v>
      </c>
      <c r="C683" s="71">
        <v>51.550745606680316</v>
      </c>
      <c r="D683" s="71">
        <v>0</v>
      </c>
      <c r="E683" s="53">
        <f t="shared" si="43"/>
        <v>16.409111966751958</v>
      </c>
      <c r="F683" s="47">
        <f t="shared" si="44"/>
        <v>6.0941750048765217E-2</v>
      </c>
      <c r="G683" s="17">
        <f t="shared" si="45"/>
        <v>22.539593876595784</v>
      </c>
      <c r="N683" t="str">
        <f t="shared" si="46"/>
        <v>10#12</v>
      </c>
      <c r="O683">
        <v>10</v>
      </c>
      <c r="P683">
        <v>12</v>
      </c>
      <c r="Q683">
        <v>16.409111966751958</v>
      </c>
      <c r="R683">
        <v>22.539593876595784</v>
      </c>
    </row>
    <row r="684" spans="1:18" x14ac:dyDescent="0.25">
      <c r="A684" s="70">
        <v>10</v>
      </c>
      <c r="B684" s="70">
        <v>13</v>
      </c>
      <c r="C684" s="71">
        <v>42.513961516266249</v>
      </c>
      <c r="D684" s="71">
        <v>0</v>
      </c>
      <c r="E684" s="53">
        <f t="shared" si="43"/>
        <v>13.532614251464768</v>
      </c>
      <c r="F684" s="47">
        <f t="shared" si="44"/>
        <v>7.3895551991497888E-2</v>
      </c>
      <c r="G684" s="17">
        <f t="shared" si="45"/>
        <v>20.591967483769345</v>
      </c>
      <c r="N684" t="str">
        <f t="shared" si="46"/>
        <v>10#13</v>
      </c>
      <c r="O684">
        <v>10</v>
      </c>
      <c r="P684">
        <v>13</v>
      </c>
      <c r="Q684">
        <v>13.532614251464768</v>
      </c>
      <c r="R684">
        <v>20.591967483769345</v>
      </c>
    </row>
    <row r="685" spans="1:18" x14ac:dyDescent="0.25">
      <c r="A685" s="70">
        <v>10</v>
      </c>
      <c r="B685" s="70">
        <v>13</v>
      </c>
      <c r="C685" s="71">
        <v>19.71661983363072</v>
      </c>
      <c r="D685" s="71">
        <v>0</v>
      </c>
      <c r="E685" s="53">
        <f t="shared" si="43"/>
        <v>6.2759950151720645</v>
      </c>
      <c r="F685" s="47">
        <f t="shared" si="44"/>
        <v>0.15933728398166735</v>
      </c>
      <c r="G685" s="17">
        <f t="shared" si="45"/>
        <v>11.345434095366723</v>
      </c>
      <c r="N685" t="str">
        <f t="shared" si="46"/>
        <v>10#13</v>
      </c>
      <c r="O685">
        <v>10</v>
      </c>
      <c r="P685">
        <v>13</v>
      </c>
      <c r="Q685">
        <v>6.2759950151720645</v>
      </c>
      <c r="R685">
        <v>11.345434095366723</v>
      </c>
    </row>
    <row r="686" spans="1:18" x14ac:dyDescent="0.25">
      <c r="A686" s="70">
        <v>10</v>
      </c>
      <c r="B686" s="70">
        <v>14</v>
      </c>
      <c r="C686" s="71">
        <v>44.157013169068797</v>
      </c>
      <c r="D686" s="71">
        <v>0</v>
      </c>
      <c r="E686" s="53">
        <f t="shared" si="43"/>
        <v>14.055613836062435</v>
      </c>
      <c r="F686" s="47">
        <f t="shared" si="44"/>
        <v>7.1145950056930557E-2</v>
      </c>
      <c r="G686" s="17">
        <f t="shared" si="45"/>
        <v>20.990788870252562</v>
      </c>
      <c r="N686" t="str">
        <f t="shared" si="46"/>
        <v>10#14</v>
      </c>
      <c r="O686">
        <v>10</v>
      </c>
      <c r="P686">
        <v>14</v>
      </c>
      <c r="Q686">
        <v>14.055613836062435</v>
      </c>
      <c r="R686">
        <v>20.990788870252562</v>
      </c>
    </row>
    <row r="687" spans="1:18" x14ac:dyDescent="0.25">
      <c r="A687" s="70">
        <v>10</v>
      </c>
      <c r="B687" s="70">
        <v>15</v>
      </c>
      <c r="C687" s="71">
        <v>43.643559527568001</v>
      </c>
      <c r="D687" s="71">
        <v>0</v>
      </c>
      <c r="E687" s="53">
        <f t="shared" si="43"/>
        <v>13.892176465875664</v>
      </c>
      <c r="F687" s="47">
        <f t="shared" si="44"/>
        <v>7.19829612340709E-2</v>
      </c>
      <c r="G687" s="17">
        <f t="shared" si="45"/>
        <v>20.86857196740608</v>
      </c>
      <c r="N687" t="str">
        <f t="shared" si="46"/>
        <v>10#15</v>
      </c>
      <c r="O687">
        <v>10</v>
      </c>
      <c r="P687">
        <v>15</v>
      </c>
      <c r="Q687">
        <v>13.892176465875664</v>
      </c>
      <c r="R687">
        <v>20.86857196740608</v>
      </c>
    </row>
    <row r="688" spans="1:18" x14ac:dyDescent="0.25">
      <c r="A688" s="70">
        <v>10</v>
      </c>
      <c r="B688" s="70">
        <v>15</v>
      </c>
      <c r="C688" s="71">
        <v>24.235011878837764</v>
      </c>
      <c r="D688" s="71">
        <v>0</v>
      </c>
      <c r="E688" s="53">
        <f t="shared" si="43"/>
        <v>7.7142438728156639</v>
      </c>
      <c r="F688" s="47">
        <f t="shared" si="44"/>
        <v>0.12963033273084801</v>
      </c>
      <c r="G688" s="17">
        <f t="shared" si="45"/>
        <v>13.958189953878614</v>
      </c>
      <c r="N688" t="str">
        <f t="shared" si="46"/>
        <v>10#15</v>
      </c>
      <c r="O688">
        <v>10</v>
      </c>
      <c r="P688">
        <v>15</v>
      </c>
      <c r="Q688">
        <v>7.7142438728156639</v>
      </c>
      <c r="R688">
        <v>13.958189953878614</v>
      </c>
    </row>
    <row r="689" spans="1:18" x14ac:dyDescent="0.25">
      <c r="A689" s="70">
        <v>10</v>
      </c>
      <c r="B689" s="70">
        <v>16</v>
      </c>
      <c r="C689" s="71">
        <v>52.166889976481272</v>
      </c>
      <c r="D689" s="71">
        <v>0</v>
      </c>
      <c r="E689" s="53">
        <f t="shared" si="43"/>
        <v>16.605236810976084</v>
      </c>
      <c r="F689" s="47">
        <f t="shared" si="44"/>
        <v>6.0221965599370354E-2</v>
      </c>
      <c r="G689" s="17">
        <f t="shared" si="45"/>
        <v>22.65306309937214</v>
      </c>
      <c r="N689" t="str">
        <f t="shared" si="46"/>
        <v>10#16</v>
      </c>
      <c r="O689">
        <v>10</v>
      </c>
      <c r="P689">
        <v>16</v>
      </c>
      <c r="Q689">
        <v>16.605236810976084</v>
      </c>
      <c r="R689">
        <v>22.65306309937214</v>
      </c>
    </row>
    <row r="690" spans="1:18" x14ac:dyDescent="0.25">
      <c r="A690" s="70">
        <v>10</v>
      </c>
      <c r="B690" s="70">
        <v>17</v>
      </c>
      <c r="C690" s="71">
        <v>43.130105886067206</v>
      </c>
      <c r="D690" s="71">
        <v>0</v>
      </c>
      <c r="E690" s="53">
        <f t="shared" si="43"/>
        <v>13.728739095688892</v>
      </c>
      <c r="F690" s="47">
        <f t="shared" si="44"/>
        <v>7.2839901248762218E-2</v>
      </c>
      <c r="G690" s="17">
        <f t="shared" si="45"/>
        <v>20.744182316519762</v>
      </c>
      <c r="N690" t="str">
        <f t="shared" si="46"/>
        <v>10#17</v>
      </c>
      <c r="O690">
        <v>10</v>
      </c>
      <c r="P690">
        <v>17</v>
      </c>
      <c r="Q690">
        <v>13.728739095688892</v>
      </c>
      <c r="R690">
        <v>20.744182316519762</v>
      </c>
    </row>
    <row r="691" spans="1:18" x14ac:dyDescent="0.25">
      <c r="A691" s="70">
        <v>10</v>
      </c>
      <c r="B691" s="70">
        <v>18</v>
      </c>
      <c r="C691" s="71">
        <v>31.320672131548804</v>
      </c>
      <c r="D691" s="71">
        <v>0</v>
      </c>
      <c r="E691" s="53">
        <f t="shared" si="43"/>
        <v>9.9696795813931249</v>
      </c>
      <c r="F691" s="47">
        <f t="shared" si="44"/>
        <v>0.10030412630977091</v>
      </c>
      <c r="G691" s="17">
        <f t="shared" si="45"/>
        <v>17.127086318176378</v>
      </c>
      <c r="N691" t="str">
        <f t="shared" si="46"/>
        <v>10#18</v>
      </c>
      <c r="O691">
        <v>10</v>
      </c>
      <c r="P691">
        <v>18</v>
      </c>
      <c r="Q691">
        <v>9.9696795813931249</v>
      </c>
      <c r="R691">
        <v>17.127086318176378</v>
      </c>
    </row>
    <row r="692" spans="1:18" x14ac:dyDescent="0.25">
      <c r="A692" s="70">
        <v>10</v>
      </c>
      <c r="B692" s="70">
        <v>19</v>
      </c>
      <c r="C692" s="71">
        <v>52.88572507458241</v>
      </c>
      <c r="D692" s="71">
        <v>26.859825000000001</v>
      </c>
      <c r="E692" s="53">
        <f t="shared" si="43"/>
        <v>16.834049129237574</v>
      </c>
      <c r="F692" s="47">
        <f t="shared" si="44"/>
        <v>5.9403414610641019E-2</v>
      </c>
      <c r="G692" s="17">
        <f t="shared" si="45"/>
        <v>26.859825000000001</v>
      </c>
      <c r="N692" t="str">
        <f t="shared" si="46"/>
        <v>10#19</v>
      </c>
      <c r="O692">
        <v>10</v>
      </c>
      <c r="P692">
        <v>19</v>
      </c>
      <c r="Q692">
        <v>16.834049129237574</v>
      </c>
      <c r="R692">
        <v>26.859825000000001</v>
      </c>
    </row>
    <row r="693" spans="1:18" x14ac:dyDescent="0.25">
      <c r="A693" s="70">
        <v>10</v>
      </c>
      <c r="B693" s="70">
        <v>20</v>
      </c>
      <c r="C693" s="71">
        <v>43.540868799267834</v>
      </c>
      <c r="D693" s="71">
        <v>0</v>
      </c>
      <c r="E693" s="53">
        <f t="shared" si="43"/>
        <v>13.859488991838306</v>
      </c>
      <c r="F693" s="47">
        <f t="shared" si="44"/>
        <v>7.2152732369056935E-2</v>
      </c>
      <c r="G693" s="17">
        <f t="shared" si="45"/>
        <v>20.843869628786781</v>
      </c>
      <c r="N693" t="str">
        <f t="shared" si="46"/>
        <v>10#20</v>
      </c>
      <c r="O693">
        <v>10</v>
      </c>
      <c r="P693">
        <v>20</v>
      </c>
      <c r="Q693">
        <v>13.859488991838306</v>
      </c>
      <c r="R693">
        <v>20.843869628786781</v>
      </c>
    </row>
    <row r="694" spans="1:18" x14ac:dyDescent="0.25">
      <c r="A694" s="70">
        <v>10</v>
      </c>
      <c r="B694" s="70">
        <v>21</v>
      </c>
      <c r="C694" s="71">
        <v>49.291549584076805</v>
      </c>
      <c r="D694" s="71">
        <v>0</v>
      </c>
      <c r="E694" s="53">
        <f t="shared" si="43"/>
        <v>15.689987537930163</v>
      </c>
      <c r="F694" s="47">
        <f t="shared" si="44"/>
        <v>6.3734913592666934E-2</v>
      </c>
      <c r="G694" s="17">
        <f t="shared" si="45"/>
        <v>22.104626660234484</v>
      </c>
      <c r="N694" t="str">
        <f t="shared" si="46"/>
        <v>10#21</v>
      </c>
      <c r="O694">
        <v>10</v>
      </c>
      <c r="P694">
        <v>21</v>
      </c>
      <c r="Q694">
        <v>15.689987537930163</v>
      </c>
      <c r="R694">
        <v>22.104626660234484</v>
      </c>
    </row>
    <row r="695" spans="1:18" x14ac:dyDescent="0.25">
      <c r="A695" s="70">
        <v>10</v>
      </c>
      <c r="B695" s="70">
        <v>22</v>
      </c>
      <c r="C695" s="71">
        <v>49.8050032255776</v>
      </c>
      <c r="D695" s="71">
        <v>0</v>
      </c>
      <c r="E695" s="53">
        <f t="shared" si="43"/>
        <v>15.853424908116933</v>
      </c>
      <c r="F695" s="47">
        <f t="shared" si="44"/>
        <v>6.3077852627794098E-2</v>
      </c>
      <c r="G695" s="17">
        <f t="shared" si="45"/>
        <v>22.206186799404456</v>
      </c>
      <c r="N695" t="str">
        <f t="shared" si="46"/>
        <v>10#22</v>
      </c>
      <c r="O695">
        <v>10</v>
      </c>
      <c r="P695">
        <v>22</v>
      </c>
      <c r="Q695">
        <v>15.853424908116933</v>
      </c>
      <c r="R695">
        <v>22.206186799404456</v>
      </c>
    </row>
    <row r="696" spans="1:18" x14ac:dyDescent="0.25">
      <c r="A696" s="70">
        <v>10</v>
      </c>
      <c r="B696" s="70">
        <v>23</v>
      </c>
      <c r="C696" s="71">
        <v>37.995569471059198</v>
      </c>
      <c r="D696" s="71">
        <v>0</v>
      </c>
      <c r="E696" s="53">
        <f t="shared" si="43"/>
        <v>12.094365393821166</v>
      </c>
      <c r="F696" s="47">
        <f t="shared" si="44"/>
        <v>8.2683131147243599E-2</v>
      </c>
      <c r="G696" s="17">
        <f t="shared" si="45"/>
        <v>19.367460749125861</v>
      </c>
      <c r="N696" t="str">
        <f t="shared" si="46"/>
        <v>10#23</v>
      </c>
      <c r="O696">
        <v>10</v>
      </c>
      <c r="P696">
        <v>23</v>
      </c>
      <c r="Q696">
        <v>12.094365393821166</v>
      </c>
      <c r="R696">
        <v>19.367460749125861</v>
      </c>
    </row>
    <row r="697" spans="1:18" x14ac:dyDescent="0.25">
      <c r="A697" s="70">
        <v>10</v>
      </c>
      <c r="B697" s="70">
        <v>24</v>
      </c>
      <c r="C697" s="71">
        <v>48.778095942576002</v>
      </c>
      <c r="D697" s="71">
        <v>0</v>
      </c>
      <c r="E697" s="53">
        <f t="shared" si="43"/>
        <v>15.526550167743389</v>
      </c>
      <c r="F697" s="47">
        <f t="shared" si="44"/>
        <v>6.4405807419958175E-2</v>
      </c>
      <c r="G697" s="17">
        <f t="shared" si="45"/>
        <v>22.001407654337608</v>
      </c>
      <c r="N697" t="str">
        <f t="shared" si="46"/>
        <v>10#24</v>
      </c>
      <c r="O697">
        <v>10</v>
      </c>
      <c r="P697">
        <v>24</v>
      </c>
      <c r="Q697">
        <v>15.526550167743389</v>
      </c>
      <c r="R697">
        <v>22.001407654337608</v>
      </c>
    </row>
    <row r="698" spans="1:18" x14ac:dyDescent="0.25">
      <c r="A698" s="70">
        <v>10</v>
      </c>
      <c r="B698" s="70">
        <v>25</v>
      </c>
      <c r="C698" s="71">
        <v>41.589744961564797</v>
      </c>
      <c r="D698" s="71">
        <v>0</v>
      </c>
      <c r="E698" s="53">
        <f t="shared" si="43"/>
        <v>13.238426985128573</v>
      </c>
      <c r="F698" s="47">
        <f t="shared" si="44"/>
        <v>7.5537675369086746E-2</v>
      </c>
      <c r="G698" s="17">
        <f t="shared" si="45"/>
        <v>20.357405864102869</v>
      </c>
      <c r="N698" t="str">
        <f t="shared" si="46"/>
        <v>10#25</v>
      </c>
      <c r="O698">
        <v>10</v>
      </c>
      <c r="P698">
        <v>25</v>
      </c>
      <c r="Q698">
        <v>13.238426985128573</v>
      </c>
      <c r="R698">
        <v>20.357405864102869</v>
      </c>
    </row>
    <row r="699" spans="1:18" x14ac:dyDescent="0.25">
      <c r="A699" s="70">
        <v>10</v>
      </c>
      <c r="B699" s="70">
        <v>26</v>
      </c>
      <c r="C699" s="71">
        <v>34.401393980553607</v>
      </c>
      <c r="D699" s="71">
        <v>0</v>
      </c>
      <c r="E699" s="53">
        <f t="shared" si="43"/>
        <v>10.95030380251376</v>
      </c>
      <c r="F699" s="47">
        <f t="shared" si="44"/>
        <v>9.1321667237254114E-2</v>
      </c>
      <c r="G699" s="17">
        <f t="shared" si="45"/>
        <v>18.234720262717115</v>
      </c>
      <c r="N699" t="str">
        <f t="shared" si="46"/>
        <v>10#26</v>
      </c>
      <c r="O699">
        <v>10</v>
      </c>
      <c r="P699">
        <v>26</v>
      </c>
      <c r="Q699">
        <v>10.95030380251376</v>
      </c>
      <c r="R699">
        <v>18.234720262717115</v>
      </c>
    </row>
    <row r="700" spans="1:18" x14ac:dyDescent="0.25">
      <c r="A700" s="70">
        <v>10</v>
      </c>
      <c r="B700" s="70">
        <v>27</v>
      </c>
      <c r="C700" s="71">
        <v>36.9686621880576</v>
      </c>
      <c r="D700" s="71">
        <v>0</v>
      </c>
      <c r="E700" s="53">
        <f t="shared" si="43"/>
        <v>11.76749065344762</v>
      </c>
      <c r="F700" s="47">
        <f t="shared" si="44"/>
        <v>8.4979884790222601E-2</v>
      </c>
      <c r="G700" s="17">
        <f t="shared" si="45"/>
        <v>19.059602373443447</v>
      </c>
      <c r="N700" t="str">
        <f t="shared" si="46"/>
        <v>10#27</v>
      </c>
      <c r="O700">
        <v>10</v>
      </c>
      <c r="P700">
        <v>27</v>
      </c>
      <c r="Q700">
        <v>11.76749065344762</v>
      </c>
      <c r="R700">
        <v>19.059602373443447</v>
      </c>
    </row>
    <row r="701" spans="1:18" x14ac:dyDescent="0.25">
      <c r="A701" s="70">
        <v>10</v>
      </c>
      <c r="B701" s="70">
        <v>28</v>
      </c>
      <c r="C701" s="71">
        <v>39.433239667261439</v>
      </c>
      <c r="D701" s="71">
        <v>0</v>
      </c>
      <c r="E701" s="53">
        <f t="shared" si="43"/>
        <v>12.551990030344129</v>
      </c>
      <c r="F701" s="47">
        <f t="shared" si="44"/>
        <v>7.9668641990833677E-2</v>
      </c>
      <c r="G701" s="17">
        <f t="shared" si="45"/>
        <v>19.77908391792986</v>
      </c>
      <c r="N701" t="str">
        <f t="shared" si="46"/>
        <v>10#28</v>
      </c>
      <c r="O701">
        <v>10</v>
      </c>
      <c r="P701">
        <v>28</v>
      </c>
      <c r="Q701">
        <v>12.551990030344129</v>
      </c>
      <c r="R701">
        <v>19.77908391792986</v>
      </c>
    </row>
    <row r="702" spans="1:18" x14ac:dyDescent="0.25">
      <c r="A702" s="70">
        <v>10</v>
      </c>
      <c r="B702" s="70">
        <v>29</v>
      </c>
      <c r="C702" s="71">
        <v>28.548022467444486</v>
      </c>
      <c r="D702" s="71">
        <v>0</v>
      </c>
      <c r="E702" s="53">
        <f t="shared" si="43"/>
        <v>9.0871177823845546</v>
      </c>
      <c r="F702" s="47">
        <f t="shared" si="44"/>
        <v>0.11004589397295009</v>
      </c>
      <c r="G702" s="17">
        <f t="shared" si="45"/>
        <v>16.001742112419016</v>
      </c>
      <c r="N702" t="str">
        <f t="shared" si="46"/>
        <v>10#29</v>
      </c>
      <c r="O702">
        <v>10</v>
      </c>
      <c r="P702">
        <v>29</v>
      </c>
      <c r="Q702">
        <v>9.0871177823845546</v>
      </c>
      <c r="R702">
        <v>16.001742112419016</v>
      </c>
    </row>
    <row r="703" spans="1:18" x14ac:dyDescent="0.25">
      <c r="A703" s="70">
        <v>10</v>
      </c>
      <c r="B703" s="70">
        <v>30</v>
      </c>
      <c r="C703" s="71">
        <v>52.680343617982075</v>
      </c>
      <c r="D703" s="71">
        <v>24.880679999999998</v>
      </c>
      <c r="E703" s="53">
        <f t="shared" si="43"/>
        <v>16.768674181162858</v>
      </c>
      <c r="F703" s="47">
        <f t="shared" si="44"/>
        <v>5.9635006870331651E-2</v>
      </c>
      <c r="G703" s="17">
        <f t="shared" si="45"/>
        <v>24.880679999999998</v>
      </c>
      <c r="N703" t="str">
        <f t="shared" si="46"/>
        <v>10#30</v>
      </c>
      <c r="O703">
        <v>10</v>
      </c>
      <c r="P703">
        <v>30</v>
      </c>
      <c r="Q703">
        <v>16.768674181162858</v>
      </c>
      <c r="R703">
        <v>24.880679999999998</v>
      </c>
    </row>
    <row r="704" spans="1:18" x14ac:dyDescent="0.25">
      <c r="A704" s="70">
        <v>10</v>
      </c>
      <c r="B704" s="70">
        <v>31</v>
      </c>
      <c r="C704" s="71">
        <v>42.411270787966068</v>
      </c>
      <c r="D704" s="71">
        <v>0</v>
      </c>
      <c r="E704" s="53">
        <f t="shared" si="43"/>
        <v>13.499926777427406</v>
      </c>
      <c r="F704" s="47">
        <f t="shared" si="44"/>
        <v>7.4074475846198889E-2</v>
      </c>
      <c r="G704" s="17">
        <f t="shared" si="45"/>
        <v>20.566279281391605</v>
      </c>
      <c r="N704" t="str">
        <f t="shared" si="46"/>
        <v>10#31</v>
      </c>
      <c r="O704">
        <v>10</v>
      </c>
      <c r="P704">
        <v>31</v>
      </c>
      <c r="Q704">
        <v>13.499926777427406</v>
      </c>
      <c r="R704">
        <v>20.566279281391605</v>
      </c>
    </row>
    <row r="705" spans="1:18" x14ac:dyDescent="0.25">
      <c r="A705" s="70">
        <v>10</v>
      </c>
      <c r="B705" s="70">
        <v>32</v>
      </c>
      <c r="C705" s="71">
        <v>42.513961516266249</v>
      </c>
      <c r="D705" s="71">
        <v>0</v>
      </c>
      <c r="E705" s="53">
        <f t="shared" si="43"/>
        <v>13.532614251464768</v>
      </c>
      <c r="F705" s="47">
        <f t="shared" si="44"/>
        <v>7.3895551991497888E-2</v>
      </c>
      <c r="G705" s="17">
        <f t="shared" si="45"/>
        <v>20.591967483769345</v>
      </c>
      <c r="N705" t="str">
        <f t="shared" si="46"/>
        <v>10#32</v>
      </c>
      <c r="O705">
        <v>10</v>
      </c>
      <c r="P705">
        <v>32</v>
      </c>
      <c r="Q705">
        <v>13.532614251464768</v>
      </c>
      <c r="R705">
        <v>20.591967483769345</v>
      </c>
    </row>
    <row r="706" spans="1:18" x14ac:dyDescent="0.25">
      <c r="A706" s="70">
        <v>10</v>
      </c>
      <c r="B706" s="70">
        <v>33</v>
      </c>
      <c r="C706" s="71">
        <v>52.3722714330816</v>
      </c>
      <c r="D706" s="71">
        <v>0</v>
      </c>
      <c r="E706" s="53">
        <f t="shared" si="43"/>
        <v>16.670611759050797</v>
      </c>
      <c r="F706" s="47">
        <f t="shared" si="44"/>
        <v>5.9985801028392419E-2</v>
      </c>
      <c r="G706" s="17">
        <f t="shared" si="45"/>
        <v>22.690417188995514</v>
      </c>
      <c r="N706" t="str">
        <f t="shared" si="46"/>
        <v>10#33</v>
      </c>
      <c r="O706">
        <v>10</v>
      </c>
      <c r="P706">
        <v>33</v>
      </c>
      <c r="Q706">
        <v>16.670611759050797</v>
      </c>
      <c r="R706">
        <v>22.690417188995514</v>
      </c>
    </row>
    <row r="707" spans="1:18" x14ac:dyDescent="0.25">
      <c r="A707" s="70">
        <v>10</v>
      </c>
      <c r="B707" s="70">
        <v>34</v>
      </c>
      <c r="C707" s="71">
        <v>33.374486697551994</v>
      </c>
      <c r="D707" s="71">
        <v>0</v>
      </c>
      <c r="E707" s="53">
        <f t="shared" ref="E707:E770" si="47">C707/PI()</f>
        <v>10.623429062140211</v>
      </c>
      <c r="F707" s="47">
        <f t="shared" ref="F707:F770" si="48">1/E707</f>
        <v>9.4131564690708117E-2</v>
      </c>
      <c r="G707" s="17">
        <f t="shared" ref="G707:G770" si="49">IF(D707=0,EXP($K$2+$K$3*F707)*$K$4,D707)</f>
        <v>17.880740542669333</v>
      </c>
      <c r="N707" t="str">
        <f t="shared" ref="N707:N770" si="50">CONCATENATE(O707,"#",P707)</f>
        <v>10#34</v>
      </c>
      <c r="O707">
        <v>10</v>
      </c>
      <c r="P707">
        <v>34</v>
      </c>
      <c r="Q707">
        <v>10.623429062140211</v>
      </c>
      <c r="R707">
        <v>17.880740542669333</v>
      </c>
    </row>
    <row r="708" spans="1:18" x14ac:dyDescent="0.25">
      <c r="A708" s="70">
        <v>10</v>
      </c>
      <c r="B708" s="70">
        <v>35</v>
      </c>
      <c r="C708" s="71">
        <v>37.995569471059198</v>
      </c>
      <c r="D708" s="71">
        <v>0</v>
      </c>
      <c r="E708" s="53">
        <f t="shared" si="47"/>
        <v>12.094365393821166</v>
      </c>
      <c r="F708" s="47">
        <f t="shared" si="48"/>
        <v>8.2683131147243599E-2</v>
      </c>
      <c r="G708" s="17">
        <f t="shared" si="49"/>
        <v>19.367460749125861</v>
      </c>
      <c r="N708" t="str">
        <f t="shared" si="50"/>
        <v>10#35</v>
      </c>
      <c r="O708">
        <v>10</v>
      </c>
      <c r="P708">
        <v>35</v>
      </c>
      <c r="Q708">
        <v>12.094365393821166</v>
      </c>
      <c r="R708">
        <v>19.367460749125861</v>
      </c>
    </row>
    <row r="709" spans="1:18" x14ac:dyDescent="0.25">
      <c r="A709" s="70">
        <v>10</v>
      </c>
      <c r="B709" s="70">
        <v>36</v>
      </c>
      <c r="C709" s="71">
        <v>37.58480655785857</v>
      </c>
      <c r="D709" s="71">
        <v>0</v>
      </c>
      <c r="E709" s="53">
        <f t="shared" si="47"/>
        <v>11.963615497671752</v>
      </c>
      <c r="F709" s="47">
        <f t="shared" si="48"/>
        <v>8.3586771924809081E-2</v>
      </c>
      <c r="G709" s="17">
        <f t="shared" si="49"/>
        <v>19.245747200709364</v>
      </c>
      <c r="N709" t="str">
        <f t="shared" si="50"/>
        <v>10#36</v>
      </c>
      <c r="O709">
        <v>10</v>
      </c>
      <c r="P709">
        <v>36</v>
      </c>
      <c r="Q709">
        <v>11.963615497671752</v>
      </c>
      <c r="R709">
        <v>19.245747200709364</v>
      </c>
    </row>
    <row r="710" spans="1:18" x14ac:dyDescent="0.25">
      <c r="A710" s="70">
        <v>10</v>
      </c>
      <c r="B710" s="70">
        <v>37</v>
      </c>
      <c r="C710" s="71">
        <v>51.345364150080002</v>
      </c>
      <c r="D710" s="71">
        <v>0</v>
      </c>
      <c r="E710" s="53">
        <f t="shared" si="47"/>
        <v>16.343737018677253</v>
      </c>
      <c r="F710" s="47">
        <f t="shared" si="48"/>
        <v>6.1185517048960261E-2</v>
      </c>
      <c r="G710" s="17">
        <f t="shared" si="49"/>
        <v>22.501294613756308</v>
      </c>
      <c r="N710" t="str">
        <f t="shared" si="50"/>
        <v>10#37</v>
      </c>
      <c r="O710">
        <v>10</v>
      </c>
      <c r="P710">
        <v>37</v>
      </c>
      <c r="Q710">
        <v>16.343737018677253</v>
      </c>
      <c r="R710">
        <v>22.501294613756308</v>
      </c>
    </row>
    <row r="711" spans="1:18" x14ac:dyDescent="0.25">
      <c r="A711" s="70">
        <v>10</v>
      </c>
      <c r="B711" s="70">
        <v>38</v>
      </c>
      <c r="C711" s="71">
        <v>18.4843310940288</v>
      </c>
      <c r="D711" s="71">
        <v>0</v>
      </c>
      <c r="E711" s="53">
        <f t="shared" si="47"/>
        <v>5.88374532672381</v>
      </c>
      <c r="F711" s="47">
        <f t="shared" si="48"/>
        <v>0.1699597695804452</v>
      </c>
      <c r="G711" s="17">
        <f t="shared" si="49"/>
        <v>10.535046170764256</v>
      </c>
      <c r="N711" t="str">
        <f t="shared" si="50"/>
        <v>10#38</v>
      </c>
      <c r="O711">
        <v>10</v>
      </c>
      <c r="P711">
        <v>38</v>
      </c>
      <c r="Q711">
        <v>5.88374532672381</v>
      </c>
      <c r="R711">
        <v>10.535046170764256</v>
      </c>
    </row>
    <row r="712" spans="1:18" x14ac:dyDescent="0.25">
      <c r="A712" s="70">
        <v>10</v>
      </c>
      <c r="B712" s="70">
        <v>39</v>
      </c>
      <c r="C712" s="71">
        <v>34.914847622054403</v>
      </c>
      <c r="D712" s="71">
        <v>0</v>
      </c>
      <c r="E712" s="53">
        <f t="shared" si="47"/>
        <v>11.113741172700532</v>
      </c>
      <c r="F712" s="47">
        <f t="shared" si="48"/>
        <v>8.9978701542588621E-2</v>
      </c>
      <c r="G712" s="17">
        <f t="shared" si="49"/>
        <v>18.406368270456724</v>
      </c>
      <c r="N712" t="str">
        <f t="shared" si="50"/>
        <v>10#39</v>
      </c>
      <c r="O712">
        <v>10</v>
      </c>
      <c r="P712">
        <v>39</v>
      </c>
      <c r="Q712">
        <v>11.113741172700532</v>
      </c>
      <c r="R712">
        <v>18.406368270456724</v>
      </c>
    </row>
    <row r="713" spans="1:18" x14ac:dyDescent="0.25">
      <c r="A713" s="70">
        <v>10</v>
      </c>
      <c r="B713" s="70">
        <v>40</v>
      </c>
      <c r="C713" s="71">
        <v>46.210827735072002</v>
      </c>
      <c r="D713" s="71">
        <v>0</v>
      </c>
      <c r="E713" s="53">
        <f t="shared" si="47"/>
        <v>14.709363316809526</v>
      </c>
      <c r="F713" s="47">
        <f t="shared" si="48"/>
        <v>6.7983907832178073E-2</v>
      </c>
      <c r="G713" s="17">
        <f t="shared" si="49"/>
        <v>21.458991837947394</v>
      </c>
      <c r="N713" t="str">
        <f t="shared" si="50"/>
        <v>10#40</v>
      </c>
      <c r="O713">
        <v>10</v>
      </c>
      <c r="P713">
        <v>40</v>
      </c>
      <c r="Q713">
        <v>14.709363316809526</v>
      </c>
      <c r="R713">
        <v>21.458991837947394</v>
      </c>
    </row>
    <row r="714" spans="1:18" x14ac:dyDescent="0.25">
      <c r="A714" s="70">
        <v>10</v>
      </c>
      <c r="B714" s="70">
        <v>41</v>
      </c>
      <c r="C714" s="71">
        <v>52.88572507458241</v>
      </c>
      <c r="D714" s="71">
        <v>26.671334999999999</v>
      </c>
      <c r="E714" s="53">
        <f t="shared" si="47"/>
        <v>16.834049129237574</v>
      </c>
      <c r="F714" s="47">
        <f t="shared" si="48"/>
        <v>5.9403414610641019E-2</v>
      </c>
      <c r="G714" s="17">
        <f t="shared" si="49"/>
        <v>26.671334999999999</v>
      </c>
      <c r="N714" t="str">
        <f t="shared" si="50"/>
        <v>10#41</v>
      </c>
      <c r="O714">
        <v>10</v>
      </c>
      <c r="P714">
        <v>41</v>
      </c>
      <c r="Q714">
        <v>16.834049129237574</v>
      </c>
      <c r="R714">
        <v>26.671334999999999</v>
      </c>
    </row>
    <row r="715" spans="1:18" x14ac:dyDescent="0.25">
      <c r="A715" s="70">
        <v>10</v>
      </c>
      <c r="B715" s="70">
        <v>42</v>
      </c>
      <c r="C715" s="71">
        <v>38.406332384259834</v>
      </c>
      <c r="D715" s="71">
        <v>0</v>
      </c>
      <c r="E715" s="53">
        <f t="shared" si="47"/>
        <v>12.225115289970582</v>
      </c>
      <c r="F715" s="47">
        <f t="shared" si="48"/>
        <v>8.1798819584171498E-2</v>
      </c>
      <c r="G715" s="17">
        <f t="shared" si="49"/>
        <v>19.487315982498288</v>
      </c>
      <c r="N715" t="str">
        <f t="shared" si="50"/>
        <v>10#42</v>
      </c>
      <c r="O715">
        <v>10</v>
      </c>
      <c r="P715">
        <v>42</v>
      </c>
      <c r="Q715">
        <v>12.225115289970582</v>
      </c>
      <c r="R715">
        <v>19.487315982498288</v>
      </c>
    </row>
    <row r="716" spans="1:18" x14ac:dyDescent="0.25">
      <c r="A716" s="70">
        <v>10</v>
      </c>
      <c r="B716" s="70">
        <v>43</v>
      </c>
      <c r="C716" s="71">
        <v>42.411270787966068</v>
      </c>
      <c r="D716" s="71">
        <v>0</v>
      </c>
      <c r="E716" s="53">
        <f t="shared" si="47"/>
        <v>13.499926777427406</v>
      </c>
      <c r="F716" s="47">
        <f t="shared" si="48"/>
        <v>7.4074475846198889E-2</v>
      </c>
      <c r="G716" s="17">
        <f t="shared" si="49"/>
        <v>20.566279281391605</v>
      </c>
      <c r="N716" t="str">
        <f t="shared" si="50"/>
        <v>10#43</v>
      </c>
      <c r="O716">
        <v>10</v>
      </c>
      <c r="P716">
        <v>43</v>
      </c>
      <c r="Q716">
        <v>13.499926777427406</v>
      </c>
      <c r="R716">
        <v>20.566279281391605</v>
      </c>
    </row>
    <row r="717" spans="1:18" x14ac:dyDescent="0.25">
      <c r="A717" s="70">
        <v>10</v>
      </c>
      <c r="B717" s="70">
        <v>44</v>
      </c>
      <c r="C717" s="71">
        <v>32.861033056051205</v>
      </c>
      <c r="D717" s="71">
        <v>0</v>
      </c>
      <c r="E717" s="53">
        <f t="shared" si="47"/>
        <v>10.459991691953443</v>
      </c>
      <c r="F717" s="47">
        <f t="shared" si="48"/>
        <v>9.5602370389000407E-2</v>
      </c>
      <c r="G717" s="17">
        <f t="shared" si="49"/>
        <v>17.698202582009213</v>
      </c>
      <c r="N717" t="str">
        <f t="shared" si="50"/>
        <v>10#44</v>
      </c>
      <c r="O717">
        <v>10</v>
      </c>
      <c r="P717">
        <v>44</v>
      </c>
      <c r="Q717">
        <v>10.459991691953443</v>
      </c>
      <c r="R717">
        <v>17.698202582009213</v>
      </c>
    </row>
    <row r="718" spans="1:18" x14ac:dyDescent="0.25">
      <c r="A718" s="70">
        <v>10</v>
      </c>
      <c r="B718" s="70">
        <v>45</v>
      </c>
      <c r="C718" s="71">
        <v>43.43817807096768</v>
      </c>
      <c r="D718" s="71">
        <v>0</v>
      </c>
      <c r="E718" s="53">
        <f t="shared" si="47"/>
        <v>13.826801517800956</v>
      </c>
      <c r="F718" s="47">
        <f t="shared" si="48"/>
        <v>7.2323306204444757E-2</v>
      </c>
      <c r="G718" s="17">
        <f t="shared" si="49"/>
        <v>20.819079942297662</v>
      </c>
      <c r="N718" t="str">
        <f t="shared" si="50"/>
        <v>10#45</v>
      </c>
      <c r="O718">
        <v>10</v>
      </c>
      <c r="P718">
        <v>45</v>
      </c>
      <c r="Q718">
        <v>13.826801517800956</v>
      </c>
      <c r="R718">
        <v>20.819079942297662</v>
      </c>
    </row>
    <row r="719" spans="1:18" x14ac:dyDescent="0.25">
      <c r="A719" s="70">
        <v>10</v>
      </c>
      <c r="B719" s="70">
        <v>46</v>
      </c>
      <c r="C719" s="71">
        <v>30.293764848547198</v>
      </c>
      <c r="D719" s="71">
        <v>0</v>
      </c>
      <c r="E719" s="53">
        <f t="shared" si="47"/>
        <v>9.6428048410195775</v>
      </c>
      <c r="F719" s="47">
        <f t="shared" si="48"/>
        <v>0.10370426618467843</v>
      </c>
      <c r="G719" s="17">
        <f t="shared" si="49"/>
        <v>16.725593180297349</v>
      </c>
      <c r="N719" t="str">
        <f t="shared" si="50"/>
        <v>10#46</v>
      </c>
      <c r="O719">
        <v>10</v>
      </c>
      <c r="P719">
        <v>46</v>
      </c>
      <c r="Q719">
        <v>9.6428048410195775</v>
      </c>
      <c r="R719">
        <v>16.725593180297349</v>
      </c>
    </row>
    <row r="720" spans="1:18" x14ac:dyDescent="0.25">
      <c r="A720" s="70">
        <v>10</v>
      </c>
      <c r="B720" s="70">
        <v>46</v>
      </c>
      <c r="C720" s="71">
        <v>30.293764848547198</v>
      </c>
      <c r="D720" s="71">
        <v>0</v>
      </c>
      <c r="E720" s="53">
        <f t="shared" si="47"/>
        <v>9.6428048410195775</v>
      </c>
      <c r="F720" s="47">
        <f t="shared" si="48"/>
        <v>0.10370426618467843</v>
      </c>
      <c r="G720" s="17">
        <f t="shared" si="49"/>
        <v>16.725593180297349</v>
      </c>
      <c r="N720" t="str">
        <f t="shared" si="50"/>
        <v>10#46</v>
      </c>
      <c r="O720">
        <v>10</v>
      </c>
      <c r="P720">
        <v>46</v>
      </c>
      <c r="Q720">
        <v>9.6428048410195775</v>
      </c>
      <c r="R720">
        <v>16.725593180297349</v>
      </c>
    </row>
    <row r="721" spans="1:18" x14ac:dyDescent="0.25">
      <c r="A721" s="70">
        <v>10</v>
      </c>
      <c r="B721" s="70">
        <v>47</v>
      </c>
      <c r="C721" s="71">
        <v>40.254765493662724</v>
      </c>
      <c r="D721" s="71">
        <v>0</v>
      </c>
      <c r="E721" s="53">
        <f t="shared" si="47"/>
        <v>12.813489822642966</v>
      </c>
      <c r="F721" s="47">
        <f t="shared" si="48"/>
        <v>7.8042751337959515E-2</v>
      </c>
      <c r="G721" s="17">
        <f t="shared" si="49"/>
        <v>20.004716390177972</v>
      </c>
      <c r="N721" t="str">
        <f t="shared" si="50"/>
        <v>10#47</v>
      </c>
      <c r="O721">
        <v>10</v>
      </c>
      <c r="P721">
        <v>47</v>
      </c>
      <c r="Q721">
        <v>12.813489822642966</v>
      </c>
      <c r="R721">
        <v>20.004716390177972</v>
      </c>
    </row>
    <row r="722" spans="1:18" x14ac:dyDescent="0.25">
      <c r="A722" s="70">
        <v>10</v>
      </c>
      <c r="B722" s="70">
        <v>48</v>
      </c>
      <c r="C722" s="71">
        <v>52.680343617982075</v>
      </c>
      <c r="D722" s="71">
        <v>0</v>
      </c>
      <c r="E722" s="53">
        <f t="shared" si="47"/>
        <v>16.768674181162858</v>
      </c>
      <c r="F722" s="47">
        <f t="shared" si="48"/>
        <v>5.9635006870331651E-2</v>
      </c>
      <c r="G722" s="17">
        <f t="shared" si="49"/>
        <v>22.746015938546375</v>
      </c>
      <c r="N722" t="str">
        <f t="shared" si="50"/>
        <v>10#48</v>
      </c>
      <c r="O722">
        <v>10</v>
      </c>
      <c r="P722">
        <v>48</v>
      </c>
      <c r="Q722">
        <v>16.768674181162858</v>
      </c>
      <c r="R722">
        <v>22.746015938546375</v>
      </c>
    </row>
    <row r="723" spans="1:18" x14ac:dyDescent="0.25">
      <c r="A723" s="70">
        <v>10</v>
      </c>
      <c r="B723" s="70">
        <v>49</v>
      </c>
      <c r="C723" s="71">
        <v>43.130105886067206</v>
      </c>
      <c r="D723" s="71">
        <v>0</v>
      </c>
      <c r="E723" s="53">
        <f t="shared" si="47"/>
        <v>13.728739095688892</v>
      </c>
      <c r="F723" s="47">
        <f t="shared" si="48"/>
        <v>7.2839901248762218E-2</v>
      </c>
      <c r="G723" s="17">
        <f t="shared" si="49"/>
        <v>20.744182316519762</v>
      </c>
      <c r="N723" t="str">
        <f t="shared" si="50"/>
        <v>10#49</v>
      </c>
      <c r="O723">
        <v>10</v>
      </c>
      <c r="P723">
        <v>49</v>
      </c>
      <c r="Q723">
        <v>13.728739095688892</v>
      </c>
      <c r="R723">
        <v>20.744182316519762</v>
      </c>
    </row>
    <row r="724" spans="1:18" x14ac:dyDescent="0.25">
      <c r="A724" s="70">
        <v>10</v>
      </c>
      <c r="B724" s="70">
        <v>50</v>
      </c>
      <c r="C724" s="71">
        <v>40.357456221962877</v>
      </c>
      <c r="D724" s="71">
        <v>0</v>
      </c>
      <c r="E724" s="53">
        <f t="shared" si="47"/>
        <v>12.846177296680318</v>
      </c>
      <c r="F724" s="47">
        <f t="shared" si="48"/>
        <v>7.7844169273486349E-2</v>
      </c>
      <c r="G724" s="17">
        <f t="shared" si="49"/>
        <v>20.032450354112726</v>
      </c>
      <c r="N724" t="str">
        <f t="shared" si="50"/>
        <v>10#50</v>
      </c>
      <c r="O724">
        <v>10</v>
      </c>
      <c r="P724">
        <v>50</v>
      </c>
      <c r="Q724">
        <v>12.846177296680318</v>
      </c>
      <c r="R724">
        <v>20.032450354112726</v>
      </c>
    </row>
    <row r="725" spans="1:18" x14ac:dyDescent="0.25">
      <c r="A725" s="70">
        <v>10</v>
      </c>
      <c r="B725" s="70">
        <v>51</v>
      </c>
      <c r="C725" s="71">
        <v>38.817095297460476</v>
      </c>
      <c r="D725" s="71">
        <v>0</v>
      </c>
      <c r="E725" s="53">
        <f t="shared" si="47"/>
        <v>12.355865186120001</v>
      </c>
      <c r="F725" s="47">
        <f t="shared" si="48"/>
        <v>8.0933223609735816E-2</v>
      </c>
      <c r="G725" s="17">
        <f t="shared" si="49"/>
        <v>19.605352907509864</v>
      </c>
      <c r="N725" t="str">
        <f t="shared" si="50"/>
        <v>10#51</v>
      </c>
      <c r="O725">
        <v>10</v>
      </c>
      <c r="P725">
        <v>51</v>
      </c>
      <c r="Q725">
        <v>12.355865186120001</v>
      </c>
      <c r="R725">
        <v>19.605352907509864</v>
      </c>
    </row>
    <row r="726" spans="1:18" x14ac:dyDescent="0.25">
      <c r="A726" s="70">
        <v>10</v>
      </c>
      <c r="B726" s="70">
        <v>52</v>
      </c>
      <c r="C726" s="71">
        <v>25.159228433539198</v>
      </c>
      <c r="D726" s="71">
        <v>0</v>
      </c>
      <c r="E726" s="53">
        <f t="shared" si="47"/>
        <v>8.0084311391518526</v>
      </c>
      <c r="F726" s="47">
        <f t="shared" si="48"/>
        <v>0.12486840214073525</v>
      </c>
      <c r="G726" s="17">
        <f t="shared" si="49"/>
        <v>14.429693310001143</v>
      </c>
      <c r="N726" t="str">
        <f t="shared" si="50"/>
        <v>10#52</v>
      </c>
      <c r="O726">
        <v>10</v>
      </c>
      <c r="P726">
        <v>52</v>
      </c>
      <c r="Q726">
        <v>8.0084311391518526</v>
      </c>
      <c r="R726">
        <v>14.429693310001143</v>
      </c>
    </row>
    <row r="727" spans="1:18" x14ac:dyDescent="0.25">
      <c r="A727" s="70">
        <v>10</v>
      </c>
      <c r="B727" s="70">
        <v>53</v>
      </c>
      <c r="C727" s="71">
        <v>37.482115829558403</v>
      </c>
      <c r="D727" s="71">
        <v>0</v>
      </c>
      <c r="E727" s="53">
        <f t="shared" si="47"/>
        <v>11.930928023634394</v>
      </c>
      <c r="F727" s="47">
        <f t="shared" si="48"/>
        <v>8.3815776779397624E-2</v>
      </c>
      <c r="G727" s="17">
        <f t="shared" si="49"/>
        <v>19.215023661793698</v>
      </c>
      <c r="N727" t="str">
        <f t="shared" si="50"/>
        <v>10#53</v>
      </c>
      <c r="O727">
        <v>10</v>
      </c>
      <c r="P727">
        <v>53</v>
      </c>
      <c r="Q727">
        <v>11.930928023634394</v>
      </c>
      <c r="R727">
        <v>19.215023661793698</v>
      </c>
    </row>
    <row r="728" spans="1:18" x14ac:dyDescent="0.25">
      <c r="A728" s="70">
        <v>10</v>
      </c>
      <c r="B728" s="70">
        <v>54</v>
      </c>
      <c r="C728" s="71">
        <v>26.699589358041599</v>
      </c>
      <c r="D728" s="71">
        <v>0</v>
      </c>
      <c r="E728" s="53">
        <f t="shared" si="47"/>
        <v>8.4987432497121702</v>
      </c>
      <c r="F728" s="47">
        <f t="shared" si="48"/>
        <v>0.11766445586338513</v>
      </c>
      <c r="G728" s="17">
        <f t="shared" si="49"/>
        <v>15.173440625185213</v>
      </c>
      <c r="N728" t="str">
        <f t="shared" si="50"/>
        <v>10#54</v>
      </c>
      <c r="O728">
        <v>10</v>
      </c>
      <c r="P728">
        <v>54</v>
      </c>
      <c r="Q728">
        <v>8.4987432497121702</v>
      </c>
      <c r="R728">
        <v>15.173440625185213</v>
      </c>
    </row>
    <row r="729" spans="1:18" x14ac:dyDescent="0.25">
      <c r="A729" s="70">
        <v>10</v>
      </c>
      <c r="B729" s="70">
        <v>55</v>
      </c>
      <c r="C729" s="71">
        <v>32.244888686250242</v>
      </c>
      <c r="D729" s="71">
        <v>0</v>
      </c>
      <c r="E729" s="53">
        <f t="shared" si="47"/>
        <v>10.263866847729314</v>
      </c>
      <c r="F729" s="47">
        <f t="shared" si="48"/>
        <v>9.7429167275414424E-2</v>
      </c>
      <c r="G729" s="17">
        <f t="shared" si="49"/>
        <v>17.474075908499238</v>
      </c>
      <c r="N729" t="str">
        <f t="shared" si="50"/>
        <v>10#55</v>
      </c>
      <c r="O729">
        <v>10</v>
      </c>
      <c r="P729">
        <v>55</v>
      </c>
      <c r="Q729">
        <v>10.263866847729314</v>
      </c>
      <c r="R729">
        <v>17.474075908499238</v>
      </c>
    </row>
    <row r="730" spans="1:18" x14ac:dyDescent="0.25">
      <c r="A730" s="70">
        <v>10</v>
      </c>
      <c r="B730" s="70">
        <v>56</v>
      </c>
      <c r="C730" s="71">
        <v>36.147136361656315</v>
      </c>
      <c r="D730" s="71">
        <v>0</v>
      </c>
      <c r="E730" s="53">
        <f t="shared" si="47"/>
        <v>11.505990861148783</v>
      </c>
      <c r="F730" s="47">
        <f t="shared" si="48"/>
        <v>8.6911245808182214E-2</v>
      </c>
      <c r="G730" s="17">
        <f t="shared" si="49"/>
        <v>18.804512418644421</v>
      </c>
      <c r="N730" t="str">
        <f t="shared" si="50"/>
        <v>10#56</v>
      </c>
      <c r="O730">
        <v>10</v>
      </c>
      <c r="P730">
        <v>56</v>
      </c>
      <c r="Q730">
        <v>11.505990861148783</v>
      </c>
      <c r="R730">
        <v>18.804512418644421</v>
      </c>
    </row>
    <row r="731" spans="1:18" x14ac:dyDescent="0.25">
      <c r="A731" s="70">
        <v>10</v>
      </c>
      <c r="B731" s="70">
        <v>57</v>
      </c>
      <c r="C731" s="71">
        <v>20.33276420343168</v>
      </c>
      <c r="D731" s="71">
        <v>0</v>
      </c>
      <c r="E731" s="53">
        <f t="shared" si="47"/>
        <v>6.4721198593961917</v>
      </c>
      <c r="F731" s="47">
        <f t="shared" si="48"/>
        <v>0.15450888143676836</v>
      </c>
      <c r="G731" s="17">
        <f t="shared" si="49"/>
        <v>11.734119714601567</v>
      </c>
      <c r="N731" t="str">
        <f t="shared" si="50"/>
        <v>10#57</v>
      </c>
      <c r="O731">
        <v>10</v>
      </c>
      <c r="P731">
        <v>57</v>
      </c>
      <c r="Q731">
        <v>6.4721198593961917</v>
      </c>
      <c r="R731">
        <v>11.734119714601567</v>
      </c>
    </row>
    <row r="732" spans="1:18" x14ac:dyDescent="0.25">
      <c r="A732" s="70">
        <v>10</v>
      </c>
      <c r="B732" s="70">
        <v>58</v>
      </c>
      <c r="C732" s="71">
        <v>46.724281376572797</v>
      </c>
      <c r="D732" s="71">
        <v>0</v>
      </c>
      <c r="E732" s="53">
        <f t="shared" si="47"/>
        <v>14.872800686996298</v>
      </c>
      <c r="F732" s="47">
        <f t="shared" si="48"/>
        <v>6.7236831921934359E-2</v>
      </c>
      <c r="G732" s="17">
        <f t="shared" si="49"/>
        <v>21.571127812304791</v>
      </c>
      <c r="N732" t="str">
        <f t="shared" si="50"/>
        <v>10#58</v>
      </c>
      <c r="O732">
        <v>10</v>
      </c>
      <c r="P732">
        <v>58</v>
      </c>
      <c r="Q732">
        <v>14.872800686996298</v>
      </c>
      <c r="R732">
        <v>21.571127812304791</v>
      </c>
    </row>
    <row r="733" spans="1:18" x14ac:dyDescent="0.25">
      <c r="A733" s="70">
        <v>10</v>
      </c>
      <c r="B733" s="70">
        <v>59</v>
      </c>
      <c r="C733" s="71">
        <v>34.914847622054403</v>
      </c>
      <c r="D733" s="71">
        <v>0</v>
      </c>
      <c r="E733" s="53">
        <f t="shared" si="47"/>
        <v>11.113741172700532</v>
      </c>
      <c r="F733" s="47">
        <f t="shared" si="48"/>
        <v>8.9978701542588621E-2</v>
      </c>
      <c r="G733" s="17">
        <f t="shared" si="49"/>
        <v>18.406368270456724</v>
      </c>
      <c r="N733" t="str">
        <f t="shared" si="50"/>
        <v>10#59</v>
      </c>
      <c r="O733">
        <v>10</v>
      </c>
      <c r="P733">
        <v>59</v>
      </c>
      <c r="Q733">
        <v>11.113741172700532</v>
      </c>
      <c r="R733">
        <v>18.406368270456724</v>
      </c>
    </row>
    <row r="734" spans="1:18" x14ac:dyDescent="0.25">
      <c r="A734" s="70">
        <v>10</v>
      </c>
      <c r="B734" s="70">
        <v>60</v>
      </c>
      <c r="C734" s="71">
        <v>36.9686621880576</v>
      </c>
      <c r="D734" s="71">
        <v>0</v>
      </c>
      <c r="E734" s="53">
        <f t="shared" si="47"/>
        <v>11.76749065344762</v>
      </c>
      <c r="F734" s="47">
        <f t="shared" si="48"/>
        <v>8.4979884790222601E-2</v>
      </c>
      <c r="G734" s="17">
        <f t="shared" si="49"/>
        <v>19.059602373443447</v>
      </c>
      <c r="N734" t="str">
        <f t="shared" si="50"/>
        <v>10#60</v>
      </c>
      <c r="O734">
        <v>10</v>
      </c>
      <c r="P734">
        <v>60</v>
      </c>
      <c r="Q734">
        <v>11.76749065344762</v>
      </c>
      <c r="R734">
        <v>19.059602373443447</v>
      </c>
    </row>
    <row r="735" spans="1:18" x14ac:dyDescent="0.25">
      <c r="A735" s="70">
        <v>10</v>
      </c>
      <c r="B735" s="70">
        <v>61</v>
      </c>
      <c r="C735" s="71">
        <v>39.844002580462089</v>
      </c>
      <c r="D735" s="71">
        <v>0</v>
      </c>
      <c r="E735" s="53">
        <f t="shared" si="47"/>
        <v>12.68273992649355</v>
      </c>
      <c r="F735" s="47">
        <f t="shared" si="48"/>
        <v>7.8847315784742592E-2</v>
      </c>
      <c r="G735" s="17">
        <f t="shared" si="49"/>
        <v>19.892743316503029</v>
      </c>
      <c r="N735" t="str">
        <f t="shared" si="50"/>
        <v>10#61</v>
      </c>
      <c r="O735">
        <v>10</v>
      </c>
      <c r="P735">
        <v>61</v>
      </c>
      <c r="Q735">
        <v>12.68273992649355</v>
      </c>
      <c r="R735">
        <v>19.892743316503029</v>
      </c>
    </row>
    <row r="736" spans="1:18" x14ac:dyDescent="0.25">
      <c r="A736" s="70">
        <v>10</v>
      </c>
      <c r="B736" s="70">
        <v>62</v>
      </c>
      <c r="C736" s="71">
        <v>41.589744961564797</v>
      </c>
      <c r="D736" s="71">
        <v>0</v>
      </c>
      <c r="E736" s="53">
        <f t="shared" si="47"/>
        <v>13.238426985128573</v>
      </c>
      <c r="F736" s="47">
        <f t="shared" si="48"/>
        <v>7.5537675369086746E-2</v>
      </c>
      <c r="G736" s="17">
        <f t="shared" si="49"/>
        <v>20.357405864102869</v>
      </c>
      <c r="N736" t="str">
        <f t="shared" si="50"/>
        <v>10#62</v>
      </c>
      <c r="O736">
        <v>10</v>
      </c>
      <c r="P736">
        <v>62</v>
      </c>
      <c r="Q736">
        <v>13.238426985128573</v>
      </c>
      <c r="R736">
        <v>20.357405864102869</v>
      </c>
    </row>
    <row r="737" spans="1:18" x14ac:dyDescent="0.25">
      <c r="A737" s="70">
        <v>10</v>
      </c>
      <c r="B737" s="70">
        <v>63</v>
      </c>
      <c r="C737" s="71">
        <v>50.318456867078396</v>
      </c>
      <c r="D737" s="71">
        <v>0</v>
      </c>
      <c r="E737" s="53">
        <f t="shared" si="47"/>
        <v>16.016862278303705</v>
      </c>
      <c r="F737" s="47">
        <f t="shared" si="48"/>
        <v>6.2434201070367623E-2</v>
      </c>
      <c r="G737" s="17">
        <f t="shared" si="49"/>
        <v>22.306126701477758</v>
      </c>
      <c r="N737" t="str">
        <f t="shared" si="50"/>
        <v>10#63</v>
      </c>
      <c r="O737">
        <v>10</v>
      </c>
      <c r="P737">
        <v>63</v>
      </c>
      <c r="Q737">
        <v>16.016862278303705</v>
      </c>
      <c r="R737">
        <v>22.306126701477758</v>
      </c>
    </row>
    <row r="738" spans="1:18" x14ac:dyDescent="0.25">
      <c r="A738" s="70">
        <v>10</v>
      </c>
      <c r="B738" s="70">
        <v>64</v>
      </c>
      <c r="C738" s="71">
        <v>39.5359303955616</v>
      </c>
      <c r="D738" s="71">
        <v>0</v>
      </c>
      <c r="E738" s="53">
        <f t="shared" si="47"/>
        <v>12.584677504381483</v>
      </c>
      <c r="F738" s="47">
        <f t="shared" si="48"/>
        <v>7.9461710453195153E-2</v>
      </c>
      <c r="G738" s="17">
        <f t="shared" si="49"/>
        <v>19.807658838786676</v>
      </c>
      <c r="N738" t="str">
        <f t="shared" si="50"/>
        <v>10#64</v>
      </c>
      <c r="O738">
        <v>10</v>
      </c>
      <c r="P738">
        <v>64</v>
      </c>
      <c r="Q738">
        <v>12.584677504381483</v>
      </c>
      <c r="R738">
        <v>19.807658838786676</v>
      </c>
    </row>
    <row r="739" spans="1:18" x14ac:dyDescent="0.25">
      <c r="A739" s="70">
        <v>10</v>
      </c>
      <c r="B739" s="70">
        <v>65</v>
      </c>
      <c r="C739" s="71">
        <v>32.861033056051205</v>
      </c>
      <c r="D739" s="71">
        <v>0</v>
      </c>
      <c r="E739" s="53">
        <f t="shared" si="47"/>
        <v>10.459991691953443</v>
      </c>
      <c r="F739" s="47">
        <f t="shared" si="48"/>
        <v>9.5602370389000407E-2</v>
      </c>
      <c r="G739" s="17">
        <f t="shared" si="49"/>
        <v>17.698202582009213</v>
      </c>
      <c r="N739" t="str">
        <f t="shared" si="50"/>
        <v>10#65</v>
      </c>
      <c r="O739">
        <v>10</v>
      </c>
      <c r="P739">
        <v>65</v>
      </c>
      <c r="Q739">
        <v>10.459991691953443</v>
      </c>
      <c r="R739">
        <v>17.698202582009213</v>
      </c>
    </row>
    <row r="740" spans="1:18" x14ac:dyDescent="0.25">
      <c r="A740" s="70">
        <v>10</v>
      </c>
      <c r="B740" s="70">
        <v>66</v>
      </c>
      <c r="C740" s="71">
        <v>36.763280731457279</v>
      </c>
      <c r="D740" s="71">
        <v>0</v>
      </c>
      <c r="E740" s="53">
        <f t="shared" si="47"/>
        <v>11.702115705372911</v>
      </c>
      <c r="F740" s="47">
        <f t="shared" si="48"/>
        <v>8.5454632749944512E-2</v>
      </c>
      <c r="G740" s="17">
        <f t="shared" si="49"/>
        <v>18.996579734499452</v>
      </c>
      <c r="N740" t="str">
        <f t="shared" si="50"/>
        <v>10#66</v>
      </c>
      <c r="O740">
        <v>10</v>
      </c>
      <c r="P740">
        <v>66</v>
      </c>
      <c r="Q740">
        <v>11.702115705372911</v>
      </c>
      <c r="R740">
        <v>18.996579734499452</v>
      </c>
    </row>
    <row r="741" spans="1:18" x14ac:dyDescent="0.25">
      <c r="A741" s="70">
        <v>10</v>
      </c>
      <c r="B741" s="70">
        <v>67</v>
      </c>
      <c r="C741" s="71">
        <v>51.139982693479681</v>
      </c>
      <c r="D741" s="71">
        <v>0</v>
      </c>
      <c r="E741" s="53">
        <f t="shared" si="47"/>
        <v>16.278362070602544</v>
      </c>
      <c r="F741" s="47">
        <f t="shared" si="48"/>
        <v>6.1431242017028376E-2</v>
      </c>
      <c r="G741" s="17">
        <f t="shared" si="49"/>
        <v>22.462753590270278</v>
      </c>
      <c r="N741" t="str">
        <f t="shared" si="50"/>
        <v>10#67</v>
      </c>
      <c r="O741">
        <v>10</v>
      </c>
      <c r="P741">
        <v>67</v>
      </c>
      <c r="Q741">
        <v>16.278362070602544</v>
      </c>
      <c r="R741">
        <v>22.462753590270278</v>
      </c>
    </row>
    <row r="742" spans="1:18" x14ac:dyDescent="0.25">
      <c r="A742" s="70">
        <v>10</v>
      </c>
      <c r="B742" s="70">
        <v>68</v>
      </c>
      <c r="C742" s="71">
        <v>43.643559527568001</v>
      </c>
      <c r="D742" s="71">
        <v>0</v>
      </c>
      <c r="E742" s="53">
        <f t="shared" si="47"/>
        <v>13.892176465875664</v>
      </c>
      <c r="F742" s="47">
        <f t="shared" si="48"/>
        <v>7.19829612340709E-2</v>
      </c>
      <c r="G742" s="17">
        <f t="shared" si="49"/>
        <v>20.86857196740608</v>
      </c>
      <c r="N742" t="str">
        <f t="shared" si="50"/>
        <v>10#68</v>
      </c>
      <c r="O742">
        <v>10</v>
      </c>
      <c r="P742">
        <v>68</v>
      </c>
      <c r="Q742">
        <v>13.892176465875664</v>
      </c>
      <c r="R742">
        <v>20.86857196740608</v>
      </c>
    </row>
    <row r="743" spans="1:18" x14ac:dyDescent="0.25">
      <c r="A743" s="70">
        <v>10</v>
      </c>
      <c r="B743" s="70">
        <v>69</v>
      </c>
      <c r="C743" s="71">
        <v>48.264642301075199</v>
      </c>
      <c r="D743" s="71">
        <v>0</v>
      </c>
      <c r="E743" s="53">
        <f t="shared" si="47"/>
        <v>15.363112797556616</v>
      </c>
      <c r="F743" s="47">
        <f t="shared" si="48"/>
        <v>6.5090975584000288E-2</v>
      </c>
      <c r="G743" s="17">
        <f t="shared" si="49"/>
        <v>21.896489962501651</v>
      </c>
      <c r="N743" t="str">
        <f t="shared" si="50"/>
        <v>10#69</v>
      </c>
      <c r="O743">
        <v>10</v>
      </c>
      <c r="P743">
        <v>69</v>
      </c>
      <c r="Q743">
        <v>15.363112797556616</v>
      </c>
      <c r="R743">
        <v>21.896489962501651</v>
      </c>
    </row>
    <row r="744" spans="1:18" x14ac:dyDescent="0.25">
      <c r="A744" s="70">
        <v>10</v>
      </c>
      <c r="B744" s="70">
        <v>70</v>
      </c>
      <c r="C744" s="71">
        <v>46.00544627847168</v>
      </c>
      <c r="D744" s="71">
        <v>0</v>
      </c>
      <c r="E744" s="53">
        <f t="shared" si="47"/>
        <v>14.643988368734817</v>
      </c>
      <c r="F744" s="47">
        <f t="shared" si="48"/>
        <v>6.8287407420714583E-2</v>
      </c>
      <c r="G744" s="17">
        <f t="shared" si="49"/>
        <v>21.413603281057291</v>
      </c>
      <c r="N744" t="str">
        <f t="shared" si="50"/>
        <v>10#70</v>
      </c>
      <c r="O744">
        <v>10</v>
      </c>
      <c r="P744">
        <v>70</v>
      </c>
      <c r="Q744">
        <v>14.643988368734817</v>
      </c>
      <c r="R744">
        <v>21.413603281057291</v>
      </c>
    </row>
    <row r="745" spans="1:18" x14ac:dyDescent="0.25">
      <c r="A745" s="70">
        <v>10</v>
      </c>
      <c r="B745" s="70">
        <v>71</v>
      </c>
      <c r="C745" s="71">
        <v>50.831910508579206</v>
      </c>
      <c r="D745" s="71">
        <v>0</v>
      </c>
      <c r="E745" s="53">
        <f t="shared" si="47"/>
        <v>16.180299648490482</v>
      </c>
      <c r="F745" s="47">
        <f t="shared" si="48"/>
        <v>6.1803552574707328E-2</v>
      </c>
      <c r="G745" s="17">
        <f t="shared" si="49"/>
        <v>22.404483848236747</v>
      </c>
      <c r="N745" t="str">
        <f t="shared" si="50"/>
        <v>10#71</v>
      </c>
      <c r="O745">
        <v>10</v>
      </c>
      <c r="P745">
        <v>71</v>
      </c>
      <c r="Q745">
        <v>16.180299648490482</v>
      </c>
      <c r="R745">
        <v>22.404483848236747</v>
      </c>
    </row>
    <row r="746" spans="1:18" x14ac:dyDescent="0.25">
      <c r="A746" s="70">
        <v>10</v>
      </c>
      <c r="B746" s="70">
        <v>72</v>
      </c>
      <c r="C746" s="71">
        <v>49.086168127476483</v>
      </c>
      <c r="D746" s="71">
        <v>0</v>
      </c>
      <c r="E746" s="53">
        <f t="shared" si="47"/>
        <v>15.624612589855452</v>
      </c>
      <c r="F746" s="47">
        <f t="shared" si="48"/>
        <v>6.4001586871297353E-2</v>
      </c>
      <c r="G746" s="17">
        <f t="shared" si="49"/>
        <v>22.063540324653541</v>
      </c>
      <c r="N746" t="str">
        <f t="shared" si="50"/>
        <v>10#72</v>
      </c>
      <c r="O746">
        <v>10</v>
      </c>
      <c r="P746">
        <v>72</v>
      </c>
      <c r="Q746">
        <v>15.624612589855452</v>
      </c>
      <c r="R746">
        <v>22.063540324653541</v>
      </c>
    </row>
    <row r="747" spans="1:18" x14ac:dyDescent="0.25">
      <c r="A747" s="70">
        <v>10</v>
      </c>
      <c r="B747" s="70">
        <v>73</v>
      </c>
      <c r="C747" s="71">
        <v>42.103198603065593</v>
      </c>
      <c r="D747" s="71">
        <v>0</v>
      </c>
      <c r="E747" s="53">
        <f t="shared" si="47"/>
        <v>13.401864355315343</v>
      </c>
      <c r="F747" s="47">
        <f t="shared" si="48"/>
        <v>7.4616484206049119E-2</v>
      </c>
      <c r="G747" s="17">
        <f t="shared" si="49"/>
        <v>20.488658230033334</v>
      </c>
      <c r="N747" t="str">
        <f t="shared" si="50"/>
        <v>10#73</v>
      </c>
      <c r="O747">
        <v>10</v>
      </c>
      <c r="P747">
        <v>73</v>
      </c>
      <c r="Q747">
        <v>13.401864355315343</v>
      </c>
      <c r="R747">
        <v>20.488658230033334</v>
      </c>
    </row>
    <row r="748" spans="1:18" x14ac:dyDescent="0.25">
      <c r="A748" s="70">
        <v>10</v>
      </c>
      <c r="B748" s="70">
        <v>74</v>
      </c>
      <c r="C748" s="71">
        <v>44.157013169068797</v>
      </c>
      <c r="D748" s="71">
        <v>0</v>
      </c>
      <c r="E748" s="53">
        <f t="shared" si="47"/>
        <v>14.055613836062435</v>
      </c>
      <c r="F748" s="47">
        <f t="shared" si="48"/>
        <v>7.1145950056930557E-2</v>
      </c>
      <c r="G748" s="17">
        <f t="shared" si="49"/>
        <v>20.990788870252562</v>
      </c>
      <c r="N748" t="str">
        <f t="shared" si="50"/>
        <v>10#74</v>
      </c>
      <c r="O748">
        <v>10</v>
      </c>
      <c r="P748">
        <v>74</v>
      </c>
      <c r="Q748">
        <v>14.055613836062435</v>
      </c>
      <c r="R748">
        <v>20.990788870252562</v>
      </c>
    </row>
    <row r="749" spans="1:18" x14ac:dyDescent="0.25">
      <c r="A749" s="70">
        <v>10</v>
      </c>
      <c r="B749" s="70">
        <v>75</v>
      </c>
      <c r="C749" s="71">
        <v>50.626529051978871</v>
      </c>
      <c r="D749" s="71">
        <v>0</v>
      </c>
      <c r="E749" s="53">
        <f t="shared" si="47"/>
        <v>16.114924700415767</v>
      </c>
      <c r="F749" s="47">
        <f t="shared" si="48"/>
        <v>6.2054276925923205E-2</v>
      </c>
      <c r="G749" s="17">
        <f t="shared" si="49"/>
        <v>22.365328567874112</v>
      </c>
      <c r="N749" t="str">
        <f t="shared" si="50"/>
        <v>10#75</v>
      </c>
      <c r="O749">
        <v>10</v>
      </c>
      <c r="P749">
        <v>75</v>
      </c>
      <c r="Q749">
        <v>16.114924700415767</v>
      </c>
      <c r="R749">
        <v>22.365328567874112</v>
      </c>
    </row>
    <row r="750" spans="1:18" x14ac:dyDescent="0.25">
      <c r="A750" s="70">
        <v>10</v>
      </c>
      <c r="B750" s="70">
        <v>76</v>
      </c>
      <c r="C750" s="71">
        <v>48.778095942576002</v>
      </c>
      <c r="D750" s="71">
        <v>0</v>
      </c>
      <c r="E750" s="53">
        <f t="shared" si="47"/>
        <v>15.526550167743389</v>
      </c>
      <c r="F750" s="47">
        <f t="shared" si="48"/>
        <v>6.4405807419958175E-2</v>
      </c>
      <c r="G750" s="17">
        <f t="shared" si="49"/>
        <v>22.001407654337608</v>
      </c>
      <c r="N750" t="str">
        <f t="shared" si="50"/>
        <v>10#76</v>
      </c>
      <c r="O750">
        <v>10</v>
      </c>
      <c r="P750">
        <v>76</v>
      </c>
      <c r="Q750">
        <v>15.526550167743389</v>
      </c>
      <c r="R750">
        <v>22.001407654337608</v>
      </c>
    </row>
    <row r="751" spans="1:18" x14ac:dyDescent="0.25">
      <c r="A751" s="70">
        <v>10</v>
      </c>
      <c r="B751" s="70">
        <v>77</v>
      </c>
      <c r="C751" s="71">
        <v>36.763280731457279</v>
      </c>
      <c r="D751" s="71">
        <v>0</v>
      </c>
      <c r="E751" s="53">
        <f t="shared" si="47"/>
        <v>11.702115705372911</v>
      </c>
      <c r="F751" s="47">
        <f t="shared" si="48"/>
        <v>8.5454632749944512E-2</v>
      </c>
      <c r="G751" s="17">
        <f t="shared" si="49"/>
        <v>18.996579734499452</v>
      </c>
      <c r="N751" t="str">
        <f t="shared" si="50"/>
        <v>10#77</v>
      </c>
      <c r="O751">
        <v>10</v>
      </c>
      <c r="P751">
        <v>77</v>
      </c>
      <c r="Q751">
        <v>11.702115705372911</v>
      </c>
      <c r="R751">
        <v>18.996579734499452</v>
      </c>
    </row>
    <row r="752" spans="1:18" x14ac:dyDescent="0.25">
      <c r="A752" s="70">
        <v>10</v>
      </c>
      <c r="B752" s="70">
        <v>78</v>
      </c>
      <c r="C752" s="71">
        <v>36.9686621880576</v>
      </c>
      <c r="D752" s="71">
        <v>0</v>
      </c>
      <c r="E752" s="53">
        <f t="shared" si="47"/>
        <v>11.76749065344762</v>
      </c>
      <c r="F752" s="47">
        <f t="shared" si="48"/>
        <v>8.4979884790222601E-2</v>
      </c>
      <c r="G752" s="17">
        <f t="shared" si="49"/>
        <v>19.059602373443447</v>
      </c>
      <c r="N752" t="str">
        <f t="shared" si="50"/>
        <v>10#78</v>
      </c>
      <c r="O752">
        <v>10</v>
      </c>
      <c r="P752">
        <v>78</v>
      </c>
      <c r="Q752">
        <v>11.76749065344762</v>
      </c>
      <c r="R752">
        <v>19.059602373443447</v>
      </c>
    </row>
    <row r="753" spans="1:18" x14ac:dyDescent="0.25">
      <c r="A753" s="70">
        <v>10</v>
      </c>
      <c r="B753" s="70">
        <v>79</v>
      </c>
      <c r="C753" s="71">
        <v>45.697374093571199</v>
      </c>
      <c r="D753" s="71">
        <v>0</v>
      </c>
      <c r="E753" s="53">
        <f t="shared" si="47"/>
        <v>14.545925946622754</v>
      </c>
      <c r="F753" s="47">
        <f t="shared" si="48"/>
        <v>6.8747771965123897E-2</v>
      </c>
      <c r="G753" s="17">
        <f t="shared" si="49"/>
        <v>21.344938657986628</v>
      </c>
      <c r="N753" t="str">
        <f t="shared" si="50"/>
        <v>10#79</v>
      </c>
      <c r="O753">
        <v>10</v>
      </c>
      <c r="P753">
        <v>79</v>
      </c>
      <c r="Q753">
        <v>14.545925946622754</v>
      </c>
      <c r="R753">
        <v>21.344938657986628</v>
      </c>
    </row>
    <row r="754" spans="1:18" x14ac:dyDescent="0.25">
      <c r="A754" s="70">
        <v>10</v>
      </c>
      <c r="B754" s="70">
        <v>80</v>
      </c>
      <c r="C754" s="71">
        <v>54.01532308588417</v>
      </c>
      <c r="D754" s="71">
        <v>25.257659999999998</v>
      </c>
      <c r="E754" s="53">
        <f t="shared" si="47"/>
        <v>17.19361134364847</v>
      </c>
      <c r="F754" s="47">
        <f t="shared" si="48"/>
        <v>5.8161137879239794E-2</v>
      </c>
      <c r="G754" s="17">
        <f t="shared" si="49"/>
        <v>25.257659999999998</v>
      </c>
      <c r="N754" t="str">
        <f t="shared" si="50"/>
        <v>10#80</v>
      </c>
      <c r="O754">
        <v>10</v>
      </c>
      <c r="P754">
        <v>80</v>
      </c>
      <c r="Q754">
        <v>17.19361134364847</v>
      </c>
      <c r="R754">
        <v>25.257659999999998</v>
      </c>
    </row>
    <row r="755" spans="1:18" x14ac:dyDescent="0.25">
      <c r="A755" s="70">
        <v>11</v>
      </c>
      <c r="B755" s="70">
        <v>1</v>
      </c>
      <c r="C755" s="71">
        <v>48.880786670876155</v>
      </c>
      <c r="D755" s="71">
        <v>25.257659999999998</v>
      </c>
      <c r="E755" s="53">
        <f t="shared" si="47"/>
        <v>15.559237641780742</v>
      </c>
      <c r="F755" s="47">
        <f t="shared" si="48"/>
        <v>6.4270501101849023E-2</v>
      </c>
      <c r="G755" s="17">
        <f t="shared" si="49"/>
        <v>25.257659999999998</v>
      </c>
      <c r="N755" t="str">
        <f t="shared" si="50"/>
        <v>11#1</v>
      </c>
      <c r="O755">
        <v>11</v>
      </c>
      <c r="P755">
        <v>1</v>
      </c>
      <c r="Q755">
        <v>15.559237641780742</v>
      </c>
      <c r="R755">
        <v>25.257659999999998</v>
      </c>
    </row>
    <row r="756" spans="1:18" x14ac:dyDescent="0.25">
      <c r="A756" s="70">
        <v>11</v>
      </c>
      <c r="B756" s="70">
        <v>2</v>
      </c>
      <c r="C756" s="71">
        <v>48.059260844474878</v>
      </c>
      <c r="D756" s="71">
        <v>24.69219</v>
      </c>
      <c r="E756" s="53">
        <f t="shared" si="47"/>
        <v>15.297737849481907</v>
      </c>
      <c r="F756" s="47">
        <f t="shared" si="48"/>
        <v>6.5369142146325068E-2</v>
      </c>
      <c r="G756" s="17">
        <f t="shared" si="49"/>
        <v>24.69219</v>
      </c>
      <c r="N756" t="str">
        <f t="shared" si="50"/>
        <v>11#2</v>
      </c>
      <c r="O756">
        <v>11</v>
      </c>
      <c r="P756">
        <v>2</v>
      </c>
      <c r="Q756">
        <v>15.297737849481907</v>
      </c>
      <c r="R756">
        <v>24.69219</v>
      </c>
    </row>
    <row r="757" spans="1:18" x14ac:dyDescent="0.25">
      <c r="A757" s="70">
        <v>11</v>
      </c>
      <c r="B757" s="70">
        <v>3</v>
      </c>
      <c r="C757" s="71">
        <v>39.227858210661125</v>
      </c>
      <c r="D757" s="71">
        <v>22.995779999999996</v>
      </c>
      <c r="E757" s="53">
        <f t="shared" si="47"/>
        <v>12.486615082269422</v>
      </c>
      <c r="F757" s="47">
        <f t="shared" si="48"/>
        <v>8.0085755299686201E-2</v>
      </c>
      <c r="G757" s="17">
        <f t="shared" si="49"/>
        <v>22.995779999999996</v>
      </c>
      <c r="N757" t="str">
        <f t="shared" si="50"/>
        <v>11#3</v>
      </c>
      <c r="O757">
        <v>11</v>
      </c>
      <c r="P757">
        <v>3</v>
      </c>
      <c r="Q757">
        <v>12.486615082269422</v>
      </c>
      <c r="R757">
        <v>22.995779999999996</v>
      </c>
    </row>
    <row r="758" spans="1:18" x14ac:dyDescent="0.25">
      <c r="A758" s="70">
        <v>11</v>
      </c>
      <c r="B758" s="70">
        <v>4</v>
      </c>
      <c r="C758" s="71">
        <v>43.232796614367359</v>
      </c>
      <c r="D758" s="71">
        <v>23.467005</v>
      </c>
      <c r="E758" s="53">
        <f t="shared" si="47"/>
        <v>13.761426569726245</v>
      </c>
      <c r="F758" s="47">
        <f t="shared" si="48"/>
        <v>7.2666884856247352E-2</v>
      </c>
      <c r="G758" s="17">
        <f t="shared" si="49"/>
        <v>23.467005</v>
      </c>
      <c r="N758" t="str">
        <f t="shared" si="50"/>
        <v>11#4</v>
      </c>
      <c r="O758">
        <v>11</v>
      </c>
      <c r="P758">
        <v>4</v>
      </c>
      <c r="Q758">
        <v>13.761426569726245</v>
      </c>
      <c r="R758">
        <v>23.467005</v>
      </c>
    </row>
    <row r="759" spans="1:18" x14ac:dyDescent="0.25">
      <c r="A759" s="70">
        <v>11</v>
      </c>
      <c r="B759" s="70">
        <v>5</v>
      </c>
      <c r="C759" s="71">
        <v>40.76821913516352</v>
      </c>
      <c r="D759" s="71">
        <v>22.6188</v>
      </c>
      <c r="E759" s="53">
        <f t="shared" si="47"/>
        <v>12.976927192829738</v>
      </c>
      <c r="F759" s="47">
        <f t="shared" si="48"/>
        <v>7.7059845149824016E-2</v>
      </c>
      <c r="G759" s="17">
        <f t="shared" si="49"/>
        <v>22.6188</v>
      </c>
      <c r="N759" t="str">
        <f t="shared" si="50"/>
        <v>11#5</v>
      </c>
      <c r="O759">
        <v>11</v>
      </c>
      <c r="P759">
        <v>5</v>
      </c>
      <c r="Q759">
        <v>12.976927192829738</v>
      </c>
      <c r="R759">
        <v>22.6188</v>
      </c>
    </row>
    <row r="760" spans="1:18" x14ac:dyDescent="0.25">
      <c r="A760" s="70">
        <v>11</v>
      </c>
      <c r="B760" s="70">
        <v>6</v>
      </c>
      <c r="C760" s="71">
        <v>43.130105886067206</v>
      </c>
      <c r="D760" s="71">
        <v>23.184270000000001</v>
      </c>
      <c r="E760" s="53">
        <f t="shared" si="47"/>
        <v>13.728739095688892</v>
      </c>
      <c r="F760" s="47">
        <f t="shared" si="48"/>
        <v>7.2839901248762218E-2</v>
      </c>
      <c r="G760" s="17">
        <f t="shared" si="49"/>
        <v>23.184270000000001</v>
      </c>
      <c r="N760" t="str">
        <f t="shared" si="50"/>
        <v>11#6</v>
      </c>
      <c r="O760">
        <v>11</v>
      </c>
      <c r="P760">
        <v>6</v>
      </c>
      <c r="Q760">
        <v>13.728739095688892</v>
      </c>
      <c r="R760">
        <v>23.184270000000001</v>
      </c>
    </row>
    <row r="761" spans="1:18" x14ac:dyDescent="0.25">
      <c r="A761" s="70">
        <v>11</v>
      </c>
      <c r="B761" s="70">
        <v>7</v>
      </c>
      <c r="C761" s="71">
        <v>44.362394625669126</v>
      </c>
      <c r="D761" s="71">
        <v>0</v>
      </c>
      <c r="E761" s="53">
        <f t="shared" si="47"/>
        <v>14.120988784137147</v>
      </c>
      <c r="F761" s="47">
        <f t="shared" si="48"/>
        <v>7.0816570658518818E-2</v>
      </c>
      <c r="G761" s="17">
        <f t="shared" si="49"/>
        <v>21.03907950663686</v>
      </c>
      <c r="N761" t="str">
        <f t="shared" si="50"/>
        <v>11#7</v>
      </c>
      <c r="O761">
        <v>11</v>
      </c>
      <c r="P761">
        <v>7</v>
      </c>
      <c r="Q761">
        <v>14.120988784137147</v>
      </c>
      <c r="R761">
        <v>21.03907950663686</v>
      </c>
    </row>
    <row r="762" spans="1:18" x14ac:dyDescent="0.25">
      <c r="A762" s="70">
        <v>11</v>
      </c>
      <c r="B762" s="70">
        <v>8</v>
      </c>
      <c r="C762" s="71">
        <v>38.714404569160322</v>
      </c>
      <c r="D762" s="71">
        <v>23.37276</v>
      </c>
      <c r="E762" s="53">
        <f t="shared" si="47"/>
        <v>12.323177712082648</v>
      </c>
      <c r="F762" s="47">
        <f t="shared" si="48"/>
        <v>8.1147900595438013E-2</v>
      </c>
      <c r="G762" s="17">
        <f t="shared" si="49"/>
        <v>23.37276</v>
      </c>
      <c r="N762" t="str">
        <f t="shared" si="50"/>
        <v>11#8</v>
      </c>
      <c r="O762">
        <v>11</v>
      </c>
      <c r="P762">
        <v>8</v>
      </c>
      <c r="Q762">
        <v>12.323177712082648</v>
      </c>
      <c r="R762">
        <v>23.37276</v>
      </c>
    </row>
    <row r="763" spans="1:18" x14ac:dyDescent="0.25">
      <c r="A763" s="70">
        <v>11</v>
      </c>
      <c r="B763" s="70">
        <v>9</v>
      </c>
      <c r="C763" s="71">
        <v>47.648497931274228</v>
      </c>
      <c r="D763" s="71">
        <v>23.561250000000001</v>
      </c>
      <c r="E763" s="53">
        <f t="shared" si="47"/>
        <v>15.166987953332486</v>
      </c>
      <c r="F763" s="47">
        <f t="shared" si="48"/>
        <v>6.5932669233793401E-2</v>
      </c>
      <c r="G763" s="17">
        <f t="shared" si="49"/>
        <v>23.561250000000001</v>
      </c>
      <c r="N763" t="str">
        <f t="shared" si="50"/>
        <v>11#9</v>
      </c>
      <c r="O763">
        <v>11</v>
      </c>
      <c r="P763">
        <v>9</v>
      </c>
      <c r="Q763">
        <v>15.166987953332486</v>
      </c>
      <c r="R763">
        <v>23.561250000000001</v>
      </c>
    </row>
    <row r="764" spans="1:18" x14ac:dyDescent="0.25">
      <c r="A764" s="70">
        <v>11</v>
      </c>
      <c r="B764" s="70">
        <v>10</v>
      </c>
      <c r="C764" s="71">
        <v>40.357456221962877</v>
      </c>
      <c r="D764" s="71">
        <v>23.278514999999999</v>
      </c>
      <c r="E764" s="53">
        <f t="shared" si="47"/>
        <v>12.846177296680318</v>
      </c>
      <c r="F764" s="47">
        <f t="shared" si="48"/>
        <v>7.7844169273486349E-2</v>
      </c>
      <c r="G764" s="17">
        <f t="shared" si="49"/>
        <v>23.278514999999999</v>
      </c>
      <c r="N764" t="str">
        <f t="shared" si="50"/>
        <v>11#10</v>
      </c>
      <c r="O764">
        <v>11</v>
      </c>
      <c r="P764">
        <v>10</v>
      </c>
      <c r="Q764">
        <v>12.846177296680318</v>
      </c>
      <c r="R764">
        <v>23.278514999999999</v>
      </c>
    </row>
    <row r="765" spans="1:18" x14ac:dyDescent="0.25">
      <c r="A765" s="70">
        <v>11</v>
      </c>
      <c r="B765" s="70">
        <v>11</v>
      </c>
      <c r="C765" s="71">
        <v>43.746250255868162</v>
      </c>
      <c r="D765" s="71">
        <v>0</v>
      </c>
      <c r="E765" s="53">
        <f t="shared" si="47"/>
        <v>13.924863939913019</v>
      </c>
      <c r="F765" s="47">
        <f t="shared" si="48"/>
        <v>7.181398714666698E-2</v>
      </c>
      <c r="G765" s="17">
        <f t="shared" si="49"/>
        <v>20.89318740177092</v>
      </c>
      <c r="N765" t="str">
        <f t="shared" si="50"/>
        <v>11#11</v>
      </c>
      <c r="O765">
        <v>11</v>
      </c>
      <c r="P765">
        <v>11</v>
      </c>
      <c r="Q765">
        <v>13.924863939913019</v>
      </c>
      <c r="R765">
        <v>20.89318740177092</v>
      </c>
    </row>
    <row r="766" spans="1:18" x14ac:dyDescent="0.25">
      <c r="A766" s="70">
        <v>11</v>
      </c>
      <c r="B766" s="70">
        <v>12</v>
      </c>
      <c r="C766" s="71">
        <v>49.291549584076805</v>
      </c>
      <c r="D766" s="71">
        <v>24.409455000000001</v>
      </c>
      <c r="E766" s="53">
        <f t="shared" si="47"/>
        <v>15.689987537930163</v>
      </c>
      <c r="F766" s="47">
        <f t="shared" si="48"/>
        <v>6.3734913592666934E-2</v>
      </c>
      <c r="G766" s="17">
        <f t="shared" si="49"/>
        <v>24.409455000000001</v>
      </c>
      <c r="N766" t="str">
        <f t="shared" si="50"/>
        <v>11#12</v>
      </c>
      <c r="O766">
        <v>11</v>
      </c>
      <c r="P766">
        <v>12</v>
      </c>
      <c r="Q766">
        <v>15.689987537930163</v>
      </c>
      <c r="R766">
        <v>24.409455000000001</v>
      </c>
    </row>
    <row r="767" spans="1:18" x14ac:dyDescent="0.25">
      <c r="A767" s="70">
        <v>11</v>
      </c>
      <c r="B767" s="70">
        <v>13</v>
      </c>
      <c r="C767" s="71">
        <v>36.865971459757432</v>
      </c>
      <c r="D767" s="71">
        <v>0</v>
      </c>
      <c r="E767" s="53">
        <f t="shared" si="47"/>
        <v>11.734803179410264</v>
      </c>
      <c r="F767" s="47">
        <f t="shared" si="48"/>
        <v>8.5216597561226015E-2</v>
      </c>
      <c r="G767" s="17">
        <f t="shared" si="49"/>
        <v>19.028152737343529</v>
      </c>
      <c r="N767" t="str">
        <f t="shared" si="50"/>
        <v>11#13</v>
      </c>
      <c r="O767">
        <v>11</v>
      </c>
      <c r="P767">
        <v>13</v>
      </c>
      <c r="Q767">
        <v>11.734803179410264</v>
      </c>
      <c r="R767">
        <v>19.028152737343529</v>
      </c>
    </row>
    <row r="768" spans="1:18" x14ac:dyDescent="0.25">
      <c r="A768" s="70">
        <v>11</v>
      </c>
      <c r="B768" s="70">
        <v>14</v>
      </c>
      <c r="C768" s="71">
        <v>48.470023757675527</v>
      </c>
      <c r="D768" s="71">
        <v>0</v>
      </c>
      <c r="E768" s="53">
        <f t="shared" si="47"/>
        <v>15.428487745631328</v>
      </c>
      <c r="F768" s="47">
        <f t="shared" si="48"/>
        <v>6.4815166365424004E-2</v>
      </c>
      <c r="G768" s="17">
        <f t="shared" si="49"/>
        <v>21.93866348075262</v>
      </c>
      <c r="N768" t="str">
        <f t="shared" si="50"/>
        <v>11#14</v>
      </c>
      <c r="O768">
        <v>11</v>
      </c>
      <c r="P768">
        <v>14</v>
      </c>
      <c r="Q768">
        <v>15.428487745631328</v>
      </c>
      <c r="R768">
        <v>21.93866348075262</v>
      </c>
    </row>
    <row r="769" spans="1:18" x14ac:dyDescent="0.25">
      <c r="A769" s="70">
        <v>11</v>
      </c>
      <c r="B769" s="70">
        <v>15</v>
      </c>
      <c r="C769" s="71">
        <v>42.103198603065593</v>
      </c>
      <c r="D769" s="71">
        <v>0</v>
      </c>
      <c r="E769" s="53">
        <f t="shared" si="47"/>
        <v>13.401864355315343</v>
      </c>
      <c r="F769" s="47">
        <f t="shared" si="48"/>
        <v>7.4616484206049119E-2</v>
      </c>
      <c r="G769" s="17">
        <f t="shared" si="49"/>
        <v>20.488658230033334</v>
      </c>
      <c r="N769" t="str">
        <f t="shared" si="50"/>
        <v>11#15</v>
      </c>
      <c r="O769">
        <v>11</v>
      </c>
      <c r="P769">
        <v>15</v>
      </c>
      <c r="Q769">
        <v>13.401864355315343</v>
      </c>
      <c r="R769">
        <v>20.488658230033334</v>
      </c>
    </row>
    <row r="770" spans="1:18" x14ac:dyDescent="0.25">
      <c r="A770" s="70">
        <v>11</v>
      </c>
      <c r="B770" s="70">
        <v>16</v>
      </c>
      <c r="C770" s="71">
        <v>33.682558882452483</v>
      </c>
      <c r="D770" s="71">
        <v>0</v>
      </c>
      <c r="E770" s="53">
        <f t="shared" si="47"/>
        <v>10.721491484252278</v>
      </c>
      <c r="F770" s="47">
        <f t="shared" si="48"/>
        <v>9.3270605257561381E-2</v>
      </c>
      <c r="G770" s="17">
        <f t="shared" si="49"/>
        <v>17.988464373944684</v>
      </c>
      <c r="N770" t="str">
        <f t="shared" si="50"/>
        <v>11#16</v>
      </c>
      <c r="O770">
        <v>11</v>
      </c>
      <c r="P770">
        <v>16</v>
      </c>
      <c r="Q770">
        <v>10.721491484252278</v>
      </c>
      <c r="R770">
        <v>17.988464373944684</v>
      </c>
    </row>
    <row r="771" spans="1:18" x14ac:dyDescent="0.25">
      <c r="A771" s="70">
        <v>11</v>
      </c>
      <c r="B771" s="70">
        <v>17</v>
      </c>
      <c r="C771" s="71">
        <v>38.817095297460476</v>
      </c>
      <c r="D771" s="71">
        <v>0</v>
      </c>
      <c r="E771" s="53">
        <f t="shared" ref="E771:E834" si="51">C771/PI()</f>
        <v>12.355865186120001</v>
      </c>
      <c r="F771" s="47">
        <f t="shared" ref="F771:F834" si="52">1/E771</f>
        <v>8.0933223609735816E-2</v>
      </c>
      <c r="G771" s="17">
        <f t="shared" ref="G771:G834" si="53">IF(D771=0,EXP($K$2+$K$3*F771)*$K$4,D771)</f>
        <v>19.605352907509864</v>
      </c>
      <c r="N771" t="str">
        <f t="shared" ref="N771:N834" si="54">CONCATENATE(O771,"#",P771)</f>
        <v>11#17</v>
      </c>
      <c r="O771">
        <v>11</v>
      </c>
      <c r="P771">
        <v>17</v>
      </c>
      <c r="Q771">
        <v>12.355865186120001</v>
      </c>
      <c r="R771">
        <v>19.605352907509864</v>
      </c>
    </row>
    <row r="772" spans="1:18" x14ac:dyDescent="0.25">
      <c r="A772" s="70">
        <v>11</v>
      </c>
      <c r="B772" s="70">
        <v>18</v>
      </c>
      <c r="C772" s="71">
        <v>38.611713840860162</v>
      </c>
      <c r="D772" s="71">
        <v>0</v>
      </c>
      <c r="E772" s="53">
        <f t="shared" si="51"/>
        <v>12.290490238045294</v>
      </c>
      <c r="F772" s="47">
        <f t="shared" si="52"/>
        <v>8.1363719480000346E-2</v>
      </c>
      <c r="G772" s="17">
        <f t="shared" si="53"/>
        <v>19.546559274271221</v>
      </c>
      <c r="N772" t="str">
        <f t="shared" si="54"/>
        <v>11#18</v>
      </c>
      <c r="O772">
        <v>11</v>
      </c>
      <c r="P772">
        <v>18</v>
      </c>
      <c r="Q772">
        <v>12.290490238045294</v>
      </c>
      <c r="R772">
        <v>19.546559274271221</v>
      </c>
    </row>
    <row r="773" spans="1:18" x14ac:dyDescent="0.25">
      <c r="A773" s="70">
        <v>11</v>
      </c>
      <c r="B773" s="70">
        <v>19</v>
      </c>
      <c r="C773" s="71">
        <v>35.428301263555198</v>
      </c>
      <c r="D773" s="71">
        <v>0</v>
      </c>
      <c r="E773" s="53">
        <f t="shared" si="51"/>
        <v>11.277178542887302</v>
      </c>
      <c r="F773" s="47">
        <f t="shared" si="52"/>
        <v>8.8674662389797501E-2</v>
      </c>
      <c r="G773" s="17">
        <f t="shared" si="53"/>
        <v>18.574587027264144</v>
      </c>
      <c r="N773" t="str">
        <f t="shared" si="54"/>
        <v>11#19</v>
      </c>
      <c r="O773">
        <v>11</v>
      </c>
      <c r="P773">
        <v>19</v>
      </c>
      <c r="Q773">
        <v>11.277178542887302</v>
      </c>
      <c r="R773">
        <v>18.574587027264144</v>
      </c>
    </row>
    <row r="774" spans="1:18" x14ac:dyDescent="0.25">
      <c r="A774" s="70">
        <v>11</v>
      </c>
      <c r="B774" s="70">
        <v>20</v>
      </c>
      <c r="C774" s="71">
        <v>46.724281376572797</v>
      </c>
      <c r="D774" s="71">
        <v>0</v>
      </c>
      <c r="E774" s="53">
        <f t="shared" si="51"/>
        <v>14.872800686996298</v>
      </c>
      <c r="F774" s="47">
        <f t="shared" si="52"/>
        <v>6.7236831921934359E-2</v>
      </c>
      <c r="G774" s="17">
        <f t="shared" si="53"/>
        <v>21.571127812304791</v>
      </c>
      <c r="N774" t="str">
        <f t="shared" si="54"/>
        <v>11#20</v>
      </c>
      <c r="O774">
        <v>11</v>
      </c>
      <c r="P774">
        <v>20</v>
      </c>
      <c r="Q774">
        <v>14.872800686996298</v>
      </c>
      <c r="R774">
        <v>21.571127812304791</v>
      </c>
    </row>
    <row r="775" spans="1:18" x14ac:dyDescent="0.25">
      <c r="A775" s="70">
        <v>11</v>
      </c>
      <c r="B775" s="70">
        <v>21</v>
      </c>
      <c r="C775" s="71">
        <v>24.132321150537599</v>
      </c>
      <c r="D775" s="71">
        <v>0</v>
      </c>
      <c r="E775" s="53">
        <f t="shared" si="51"/>
        <v>7.6815563987783078</v>
      </c>
      <c r="F775" s="47">
        <f t="shared" si="52"/>
        <v>0.13018195116800058</v>
      </c>
      <c r="G775" s="17">
        <f t="shared" si="53"/>
        <v>13.90457682727164</v>
      </c>
      <c r="N775" t="str">
        <f t="shared" si="54"/>
        <v>11#21</v>
      </c>
      <c r="O775">
        <v>11</v>
      </c>
      <c r="P775">
        <v>21</v>
      </c>
      <c r="Q775">
        <v>7.6815563987783078</v>
      </c>
      <c r="R775">
        <v>13.90457682727164</v>
      </c>
    </row>
    <row r="776" spans="1:18" x14ac:dyDescent="0.25">
      <c r="A776" s="70">
        <v>11</v>
      </c>
      <c r="B776" s="70">
        <v>22</v>
      </c>
      <c r="C776" s="71">
        <v>41.692435689864958</v>
      </c>
      <c r="D776" s="71">
        <v>0</v>
      </c>
      <c r="E776" s="53">
        <f t="shared" si="51"/>
        <v>13.271114459165927</v>
      </c>
      <c r="F776" s="47">
        <f t="shared" si="52"/>
        <v>7.535162198147817E-2</v>
      </c>
      <c r="G776" s="17">
        <f t="shared" si="53"/>
        <v>20.383847027457069</v>
      </c>
      <c r="N776" t="str">
        <f t="shared" si="54"/>
        <v>11#22</v>
      </c>
      <c r="O776">
        <v>11</v>
      </c>
      <c r="P776">
        <v>22</v>
      </c>
      <c r="Q776">
        <v>13.271114459165927</v>
      </c>
      <c r="R776">
        <v>20.383847027457069</v>
      </c>
    </row>
    <row r="777" spans="1:18" x14ac:dyDescent="0.25">
      <c r="A777" s="70">
        <v>11</v>
      </c>
      <c r="B777" s="70">
        <v>23</v>
      </c>
      <c r="C777" s="71">
        <v>41.897817146465272</v>
      </c>
      <c r="D777" s="71">
        <v>0</v>
      </c>
      <c r="E777" s="53">
        <f t="shared" si="51"/>
        <v>13.336489407240634</v>
      </c>
      <c r="F777" s="47">
        <f t="shared" si="52"/>
        <v>7.4982251285490534E-2</v>
      </c>
      <c r="G777" s="17">
        <f t="shared" si="53"/>
        <v>20.436442327150608</v>
      </c>
      <c r="N777" t="str">
        <f t="shared" si="54"/>
        <v>11#23</v>
      </c>
      <c r="O777">
        <v>11</v>
      </c>
      <c r="P777">
        <v>23</v>
      </c>
      <c r="Q777">
        <v>13.336489407240634</v>
      </c>
      <c r="R777">
        <v>20.436442327150608</v>
      </c>
    </row>
    <row r="778" spans="1:18" x14ac:dyDescent="0.25">
      <c r="A778" s="70">
        <v>11</v>
      </c>
      <c r="B778" s="70">
        <v>24</v>
      </c>
      <c r="C778" s="71">
        <v>44.362394625669126</v>
      </c>
      <c r="D778" s="71">
        <v>0</v>
      </c>
      <c r="E778" s="53">
        <f t="shared" si="51"/>
        <v>14.120988784137147</v>
      </c>
      <c r="F778" s="47">
        <f t="shared" si="52"/>
        <v>7.0816570658518818E-2</v>
      </c>
      <c r="G778" s="17">
        <f t="shared" si="53"/>
        <v>21.03907950663686</v>
      </c>
      <c r="N778" t="str">
        <f t="shared" si="54"/>
        <v>11#24</v>
      </c>
      <c r="O778">
        <v>11</v>
      </c>
      <c r="P778">
        <v>24</v>
      </c>
      <c r="Q778">
        <v>14.120988784137147</v>
      </c>
      <c r="R778">
        <v>21.03907950663686</v>
      </c>
    </row>
    <row r="779" spans="1:18" x14ac:dyDescent="0.25">
      <c r="A779" s="70">
        <v>11</v>
      </c>
      <c r="B779" s="70">
        <v>25</v>
      </c>
      <c r="C779" s="71">
        <v>39.022476754060804</v>
      </c>
      <c r="D779" s="71">
        <v>0</v>
      </c>
      <c r="E779" s="53">
        <f t="shared" si="51"/>
        <v>12.421240134194713</v>
      </c>
      <c r="F779" s="47">
        <f t="shared" si="52"/>
        <v>8.0507259274947701E-2</v>
      </c>
      <c r="G779" s="17">
        <f t="shared" si="53"/>
        <v>19.663701720065681</v>
      </c>
      <c r="N779" t="str">
        <f t="shared" si="54"/>
        <v>11#25</v>
      </c>
      <c r="O779">
        <v>11</v>
      </c>
      <c r="P779">
        <v>25</v>
      </c>
      <c r="Q779">
        <v>12.421240134194713</v>
      </c>
      <c r="R779">
        <v>19.663701720065681</v>
      </c>
    </row>
    <row r="780" spans="1:18" x14ac:dyDescent="0.25">
      <c r="A780" s="70">
        <v>11</v>
      </c>
      <c r="B780" s="70">
        <v>26</v>
      </c>
      <c r="C780" s="71">
        <v>43.643559527568001</v>
      </c>
      <c r="D780" s="71">
        <v>0</v>
      </c>
      <c r="E780" s="53">
        <f t="shared" si="51"/>
        <v>13.892176465875664</v>
      </c>
      <c r="F780" s="47">
        <f t="shared" si="52"/>
        <v>7.19829612340709E-2</v>
      </c>
      <c r="G780" s="17">
        <f t="shared" si="53"/>
        <v>20.86857196740608</v>
      </c>
      <c r="N780" t="str">
        <f t="shared" si="54"/>
        <v>11#26</v>
      </c>
      <c r="O780">
        <v>11</v>
      </c>
      <c r="P780">
        <v>26</v>
      </c>
      <c r="Q780">
        <v>13.892176465875664</v>
      </c>
      <c r="R780">
        <v>20.86857196740608</v>
      </c>
    </row>
    <row r="781" spans="1:18" x14ac:dyDescent="0.25">
      <c r="A781" s="70">
        <v>11</v>
      </c>
      <c r="B781" s="70">
        <v>27</v>
      </c>
      <c r="C781" s="71">
        <v>31.320672131548804</v>
      </c>
      <c r="D781" s="71">
        <v>0</v>
      </c>
      <c r="E781" s="53">
        <f t="shared" si="51"/>
        <v>9.9696795813931249</v>
      </c>
      <c r="F781" s="47">
        <f t="shared" si="52"/>
        <v>0.10030412630977091</v>
      </c>
      <c r="G781" s="17">
        <f t="shared" si="53"/>
        <v>17.127086318176378</v>
      </c>
      <c r="N781" t="str">
        <f t="shared" si="54"/>
        <v>11#27</v>
      </c>
      <c r="O781">
        <v>11</v>
      </c>
      <c r="P781">
        <v>27</v>
      </c>
      <c r="Q781">
        <v>9.9696795813931249</v>
      </c>
      <c r="R781">
        <v>17.127086318176378</v>
      </c>
    </row>
    <row r="782" spans="1:18" x14ac:dyDescent="0.25">
      <c r="A782" s="70">
        <v>11</v>
      </c>
      <c r="B782" s="70">
        <v>28</v>
      </c>
      <c r="C782" s="71">
        <v>35.941754905056001</v>
      </c>
      <c r="D782" s="71">
        <v>0</v>
      </c>
      <c r="E782" s="53">
        <f t="shared" si="51"/>
        <v>11.440615913074076</v>
      </c>
      <c r="F782" s="47">
        <f t="shared" si="52"/>
        <v>8.7407881498514667E-2</v>
      </c>
      <c r="G782" s="17">
        <f t="shared" si="53"/>
        <v>18.739471524151377</v>
      </c>
      <c r="N782" t="str">
        <f t="shared" si="54"/>
        <v>11#28</v>
      </c>
      <c r="O782">
        <v>11</v>
      </c>
      <c r="P782">
        <v>28</v>
      </c>
      <c r="Q782">
        <v>11.440615913074076</v>
      </c>
      <c r="R782">
        <v>18.739471524151377</v>
      </c>
    </row>
    <row r="783" spans="1:18" x14ac:dyDescent="0.25">
      <c r="A783" s="70">
        <v>11</v>
      </c>
      <c r="B783" s="70">
        <v>29</v>
      </c>
      <c r="C783" s="71">
        <v>38.509023112559994</v>
      </c>
      <c r="D783" s="71">
        <v>0</v>
      </c>
      <c r="E783" s="53">
        <f t="shared" si="51"/>
        <v>12.257802764007936</v>
      </c>
      <c r="F783" s="47">
        <f t="shared" si="52"/>
        <v>8.1580689398613709E-2</v>
      </c>
      <c r="G783" s="17">
        <f t="shared" si="53"/>
        <v>19.5169941405718</v>
      </c>
      <c r="N783" t="str">
        <f t="shared" si="54"/>
        <v>11#29</v>
      </c>
      <c r="O783">
        <v>11</v>
      </c>
      <c r="P783">
        <v>29</v>
      </c>
      <c r="Q783">
        <v>12.257802764007936</v>
      </c>
      <c r="R783">
        <v>19.5169941405718</v>
      </c>
    </row>
    <row r="784" spans="1:18" x14ac:dyDescent="0.25">
      <c r="A784" s="70">
        <v>11</v>
      </c>
      <c r="B784" s="70">
        <v>30</v>
      </c>
      <c r="C784" s="71">
        <v>46.210827735072002</v>
      </c>
      <c r="D784" s="71">
        <v>0</v>
      </c>
      <c r="E784" s="53">
        <f t="shared" si="51"/>
        <v>14.709363316809526</v>
      </c>
      <c r="F784" s="47">
        <f t="shared" si="52"/>
        <v>6.7983907832178073E-2</v>
      </c>
      <c r="G784" s="17">
        <f t="shared" si="53"/>
        <v>21.458991837947394</v>
      </c>
      <c r="N784" t="str">
        <f t="shared" si="54"/>
        <v>11#30</v>
      </c>
      <c r="O784">
        <v>11</v>
      </c>
      <c r="P784">
        <v>30</v>
      </c>
      <c r="Q784">
        <v>14.709363316809526</v>
      </c>
      <c r="R784">
        <v>21.458991837947394</v>
      </c>
    </row>
    <row r="785" spans="1:18" x14ac:dyDescent="0.25">
      <c r="A785" s="70">
        <v>11</v>
      </c>
      <c r="B785" s="70">
        <v>31</v>
      </c>
      <c r="C785" s="71">
        <v>50.113075410478082</v>
      </c>
      <c r="D785" s="71">
        <v>25.446149999999999</v>
      </c>
      <c r="E785" s="53">
        <f t="shared" si="51"/>
        <v>15.951487330228998</v>
      </c>
      <c r="F785" s="47">
        <f t="shared" si="52"/>
        <v>6.2690078943606828E-2</v>
      </c>
      <c r="G785" s="17">
        <f t="shared" si="53"/>
        <v>25.446149999999999</v>
      </c>
      <c r="N785" t="str">
        <f t="shared" si="54"/>
        <v>11#31</v>
      </c>
      <c r="O785">
        <v>11</v>
      </c>
      <c r="P785">
        <v>31</v>
      </c>
      <c r="Q785">
        <v>15.951487330228998</v>
      </c>
      <c r="R785">
        <v>25.446149999999999</v>
      </c>
    </row>
    <row r="786" spans="1:18" x14ac:dyDescent="0.25">
      <c r="A786" s="70">
        <v>11</v>
      </c>
      <c r="B786" s="70">
        <v>32</v>
      </c>
      <c r="C786" s="71">
        <v>35.428301263555198</v>
      </c>
      <c r="D786" s="71">
        <v>0</v>
      </c>
      <c r="E786" s="53">
        <f t="shared" si="51"/>
        <v>11.277178542887302</v>
      </c>
      <c r="F786" s="47">
        <f t="shared" si="52"/>
        <v>8.8674662389797501E-2</v>
      </c>
      <c r="G786" s="17">
        <f t="shared" si="53"/>
        <v>18.574587027264144</v>
      </c>
      <c r="N786" t="str">
        <f t="shared" si="54"/>
        <v>11#32</v>
      </c>
      <c r="O786">
        <v>11</v>
      </c>
      <c r="P786">
        <v>32</v>
      </c>
      <c r="Q786">
        <v>11.277178542887302</v>
      </c>
      <c r="R786">
        <v>18.574587027264144</v>
      </c>
    </row>
    <row r="787" spans="1:18" x14ac:dyDescent="0.25">
      <c r="A787" s="70">
        <v>11</v>
      </c>
      <c r="B787" s="70">
        <v>33</v>
      </c>
      <c r="C787" s="71">
        <v>50.113075410478082</v>
      </c>
      <c r="D787" s="71">
        <v>0</v>
      </c>
      <c r="E787" s="53">
        <f t="shared" si="51"/>
        <v>15.951487330228998</v>
      </c>
      <c r="F787" s="47">
        <f t="shared" si="52"/>
        <v>6.2690078943606828E-2</v>
      </c>
      <c r="G787" s="17">
        <f t="shared" si="53"/>
        <v>22.266342745029025</v>
      </c>
      <c r="N787" t="str">
        <f t="shared" si="54"/>
        <v>11#33</v>
      </c>
      <c r="O787">
        <v>11</v>
      </c>
      <c r="P787">
        <v>33</v>
      </c>
      <c r="Q787">
        <v>15.951487330228998</v>
      </c>
      <c r="R787">
        <v>22.266342745029025</v>
      </c>
    </row>
    <row r="788" spans="1:18" x14ac:dyDescent="0.25">
      <c r="A788" s="70">
        <v>11</v>
      </c>
      <c r="B788" s="70">
        <v>34</v>
      </c>
      <c r="C788" s="71">
        <v>44.157013169068797</v>
      </c>
      <c r="D788" s="71">
        <v>0</v>
      </c>
      <c r="E788" s="53">
        <f t="shared" si="51"/>
        <v>14.055613836062435</v>
      </c>
      <c r="F788" s="47">
        <f t="shared" si="52"/>
        <v>7.1145950056930557E-2</v>
      </c>
      <c r="G788" s="17">
        <f t="shared" si="53"/>
        <v>20.990788870252562</v>
      </c>
      <c r="N788" t="str">
        <f t="shared" si="54"/>
        <v>11#34</v>
      </c>
      <c r="O788">
        <v>11</v>
      </c>
      <c r="P788">
        <v>34</v>
      </c>
      <c r="Q788">
        <v>14.055613836062435</v>
      </c>
      <c r="R788">
        <v>20.990788870252562</v>
      </c>
    </row>
    <row r="789" spans="1:18" x14ac:dyDescent="0.25">
      <c r="A789" s="70">
        <v>11</v>
      </c>
      <c r="B789" s="70">
        <v>35</v>
      </c>
      <c r="C789" s="71">
        <v>43.951631712468469</v>
      </c>
      <c r="D789" s="71">
        <v>0</v>
      </c>
      <c r="E789" s="53">
        <f t="shared" si="51"/>
        <v>13.990238887987724</v>
      </c>
      <c r="F789" s="47">
        <f t="shared" si="52"/>
        <v>7.1478407767476965E-2</v>
      </c>
      <c r="G789" s="17">
        <f t="shared" si="53"/>
        <v>20.942159318052049</v>
      </c>
      <c r="N789" t="str">
        <f t="shared" si="54"/>
        <v>11#35</v>
      </c>
      <c r="O789">
        <v>11</v>
      </c>
      <c r="P789">
        <v>35</v>
      </c>
      <c r="Q789">
        <v>13.990238887987724</v>
      </c>
      <c r="R789">
        <v>20.942159318052049</v>
      </c>
    </row>
    <row r="790" spans="1:18" x14ac:dyDescent="0.25">
      <c r="A790" s="70">
        <v>11</v>
      </c>
      <c r="B790" s="70">
        <v>36</v>
      </c>
      <c r="C790" s="71">
        <v>40.562837678563213</v>
      </c>
      <c r="D790" s="71">
        <v>0</v>
      </c>
      <c r="E790" s="53">
        <f t="shared" si="51"/>
        <v>12.911552244755033</v>
      </c>
      <c r="F790" s="47">
        <f t="shared" si="52"/>
        <v>7.7450021580962342E-2</v>
      </c>
      <c r="G790" s="17">
        <f t="shared" si="53"/>
        <v>20.087610951450991</v>
      </c>
      <c r="N790" t="str">
        <f t="shared" si="54"/>
        <v>11#36</v>
      </c>
      <c r="O790">
        <v>11</v>
      </c>
      <c r="P790">
        <v>36</v>
      </c>
      <c r="Q790">
        <v>12.911552244755033</v>
      </c>
      <c r="R790">
        <v>20.087610951450991</v>
      </c>
    </row>
    <row r="791" spans="1:18" x14ac:dyDescent="0.25">
      <c r="A791" s="70">
        <v>11</v>
      </c>
      <c r="B791" s="70">
        <v>37</v>
      </c>
      <c r="C791" s="71">
        <v>46.416209191672323</v>
      </c>
      <c r="D791" s="71">
        <v>0</v>
      </c>
      <c r="E791" s="53">
        <f t="shared" si="51"/>
        <v>14.774738264884236</v>
      </c>
      <c r="F791" s="47">
        <f t="shared" si="52"/>
        <v>6.7683094080708259E-2</v>
      </c>
      <c r="G791" s="17">
        <f t="shared" si="53"/>
        <v>21.504073658478948</v>
      </c>
      <c r="N791" t="str">
        <f t="shared" si="54"/>
        <v>11#37</v>
      </c>
      <c r="O791">
        <v>11</v>
      </c>
      <c r="P791">
        <v>37</v>
      </c>
      <c r="Q791">
        <v>14.774738264884236</v>
      </c>
      <c r="R791">
        <v>21.504073658478948</v>
      </c>
    </row>
    <row r="792" spans="1:18" x14ac:dyDescent="0.25">
      <c r="A792" s="70">
        <v>11</v>
      </c>
      <c r="B792" s="70">
        <v>38</v>
      </c>
      <c r="C792" s="71">
        <v>43.746250255868162</v>
      </c>
      <c r="D792" s="71">
        <v>0</v>
      </c>
      <c r="E792" s="53">
        <f t="shared" si="51"/>
        <v>13.924863939913019</v>
      </c>
      <c r="F792" s="47">
        <f t="shared" si="52"/>
        <v>7.181398714666698E-2</v>
      </c>
      <c r="G792" s="17">
        <f t="shared" si="53"/>
        <v>20.89318740177092</v>
      </c>
      <c r="N792" t="str">
        <f t="shared" si="54"/>
        <v>11#38</v>
      </c>
      <c r="O792">
        <v>11</v>
      </c>
      <c r="P792">
        <v>38</v>
      </c>
      <c r="Q792">
        <v>13.924863939913019</v>
      </c>
      <c r="R792">
        <v>20.89318740177092</v>
      </c>
    </row>
    <row r="793" spans="1:18" x14ac:dyDescent="0.25">
      <c r="A793" s="70">
        <v>11</v>
      </c>
      <c r="B793" s="70">
        <v>39</v>
      </c>
      <c r="C793" s="71">
        <v>49.8050032255776</v>
      </c>
      <c r="D793" s="71">
        <v>0</v>
      </c>
      <c r="E793" s="53">
        <f t="shared" si="51"/>
        <v>15.853424908116933</v>
      </c>
      <c r="F793" s="47">
        <f t="shared" si="52"/>
        <v>6.3077852627794098E-2</v>
      </c>
      <c r="G793" s="17">
        <f t="shared" si="53"/>
        <v>22.206186799404456</v>
      </c>
      <c r="N793" t="str">
        <f t="shared" si="54"/>
        <v>11#39</v>
      </c>
      <c r="O793">
        <v>11</v>
      </c>
      <c r="P793">
        <v>39</v>
      </c>
      <c r="Q793">
        <v>15.853424908116933</v>
      </c>
      <c r="R793">
        <v>22.206186799404456</v>
      </c>
    </row>
    <row r="794" spans="1:18" x14ac:dyDescent="0.25">
      <c r="A794" s="70">
        <v>11</v>
      </c>
      <c r="B794" s="70">
        <v>40</v>
      </c>
      <c r="C794" s="71">
        <v>45.183920452070403</v>
      </c>
      <c r="D794" s="71">
        <v>0</v>
      </c>
      <c r="E794" s="53">
        <f t="shared" si="51"/>
        <v>14.382488576435982</v>
      </c>
      <c r="F794" s="47">
        <f t="shared" si="52"/>
        <v>6.9528996646545757E-2</v>
      </c>
      <c r="G794" s="17">
        <f t="shared" si="53"/>
        <v>21.228920342402755</v>
      </c>
      <c r="N794" t="str">
        <f t="shared" si="54"/>
        <v>11#40</v>
      </c>
      <c r="O794">
        <v>11</v>
      </c>
      <c r="P794">
        <v>40</v>
      </c>
      <c r="Q794">
        <v>14.382488576435982</v>
      </c>
      <c r="R794">
        <v>21.228920342402755</v>
      </c>
    </row>
    <row r="795" spans="1:18" x14ac:dyDescent="0.25">
      <c r="A795" s="70">
        <v>11</v>
      </c>
      <c r="B795" s="70">
        <v>42</v>
      </c>
      <c r="C795" s="71">
        <v>49.8050032255776</v>
      </c>
      <c r="D795" s="71">
        <v>0</v>
      </c>
      <c r="E795" s="53">
        <f t="shared" si="51"/>
        <v>15.853424908116933</v>
      </c>
      <c r="F795" s="47">
        <f t="shared" si="52"/>
        <v>6.3077852627794098E-2</v>
      </c>
      <c r="G795" s="17">
        <f t="shared" si="53"/>
        <v>22.206186799404456</v>
      </c>
      <c r="N795" t="str">
        <f t="shared" si="54"/>
        <v>11#42</v>
      </c>
      <c r="O795">
        <v>11</v>
      </c>
      <c r="P795">
        <v>42</v>
      </c>
      <c r="Q795">
        <v>15.853424908116933</v>
      </c>
      <c r="R795">
        <v>22.206186799404456</v>
      </c>
    </row>
    <row r="796" spans="1:18" x14ac:dyDescent="0.25">
      <c r="A796" s="70">
        <v>11</v>
      </c>
      <c r="B796" s="70">
        <v>44</v>
      </c>
      <c r="C796" s="71">
        <v>51.858817791580798</v>
      </c>
      <c r="D796" s="71">
        <v>24.974925000000002</v>
      </c>
      <c r="E796" s="53">
        <f t="shared" si="51"/>
        <v>16.507174388864023</v>
      </c>
      <c r="F796" s="47">
        <f t="shared" si="52"/>
        <v>6.057971985045571E-2</v>
      </c>
      <c r="G796" s="17">
        <f t="shared" si="53"/>
        <v>24.974925000000002</v>
      </c>
      <c r="N796" t="str">
        <f t="shared" si="54"/>
        <v>11#44</v>
      </c>
      <c r="O796">
        <v>11</v>
      </c>
      <c r="P796">
        <v>44</v>
      </c>
      <c r="Q796">
        <v>16.507174388864023</v>
      </c>
      <c r="R796">
        <v>24.974925000000002</v>
      </c>
    </row>
    <row r="797" spans="1:18" x14ac:dyDescent="0.25">
      <c r="A797" s="70">
        <v>11</v>
      </c>
      <c r="B797" s="70">
        <v>45</v>
      </c>
      <c r="C797" s="71">
        <v>31.320672131548804</v>
      </c>
      <c r="D797" s="71">
        <v>0</v>
      </c>
      <c r="E797" s="53">
        <f t="shared" si="51"/>
        <v>9.9696795813931249</v>
      </c>
      <c r="F797" s="47">
        <f t="shared" si="52"/>
        <v>0.10030412630977091</v>
      </c>
      <c r="G797" s="17">
        <f t="shared" si="53"/>
        <v>17.127086318176378</v>
      </c>
      <c r="N797" t="str">
        <f t="shared" si="54"/>
        <v>11#45</v>
      </c>
      <c r="O797">
        <v>11</v>
      </c>
      <c r="P797">
        <v>45</v>
      </c>
      <c r="Q797">
        <v>9.9696795813931249</v>
      </c>
      <c r="R797">
        <v>17.127086318176378</v>
      </c>
    </row>
    <row r="798" spans="1:18" x14ac:dyDescent="0.25">
      <c r="A798" s="70">
        <v>11</v>
      </c>
      <c r="B798" s="70">
        <v>47</v>
      </c>
      <c r="C798" s="71">
        <v>48.572714485975681</v>
      </c>
      <c r="D798" s="71">
        <v>0</v>
      </c>
      <c r="E798" s="53">
        <f t="shared" si="51"/>
        <v>15.46117521966868</v>
      </c>
      <c r="F798" s="47">
        <f t="shared" si="52"/>
        <v>6.4678136415391399E-2</v>
      </c>
      <c r="G798" s="17">
        <f t="shared" si="53"/>
        <v>21.959646690742762</v>
      </c>
      <c r="N798" t="str">
        <f t="shared" si="54"/>
        <v>11#47</v>
      </c>
      <c r="O798">
        <v>11</v>
      </c>
      <c r="P798">
        <v>47</v>
      </c>
      <c r="Q798">
        <v>15.46117521966868</v>
      </c>
      <c r="R798">
        <v>21.959646690742762</v>
      </c>
    </row>
    <row r="799" spans="1:18" x14ac:dyDescent="0.25">
      <c r="A799" s="70">
        <v>11</v>
      </c>
      <c r="B799" s="70">
        <v>49</v>
      </c>
      <c r="C799" s="71">
        <v>40.049384037062396</v>
      </c>
      <c r="D799" s="71">
        <v>0</v>
      </c>
      <c r="E799" s="53">
        <f t="shared" si="51"/>
        <v>12.748114874568255</v>
      </c>
      <c r="F799" s="47">
        <f t="shared" si="52"/>
        <v>7.844297057559009E-2</v>
      </c>
      <c r="G799" s="17">
        <f t="shared" si="53"/>
        <v>19.948938401614004</v>
      </c>
      <c r="N799" t="str">
        <f t="shared" si="54"/>
        <v>11#49</v>
      </c>
      <c r="O799">
        <v>11</v>
      </c>
      <c r="P799">
        <v>49</v>
      </c>
      <c r="Q799">
        <v>12.748114874568255</v>
      </c>
      <c r="R799">
        <v>19.948938401614004</v>
      </c>
    </row>
    <row r="800" spans="1:18" x14ac:dyDescent="0.25">
      <c r="A800" s="70">
        <v>11</v>
      </c>
      <c r="B800" s="70">
        <v>50</v>
      </c>
      <c r="C800" s="71">
        <v>40.254765493662724</v>
      </c>
      <c r="D800" s="71">
        <v>0</v>
      </c>
      <c r="E800" s="53">
        <f t="shared" si="51"/>
        <v>12.813489822642966</v>
      </c>
      <c r="F800" s="47">
        <f t="shared" si="52"/>
        <v>7.8042751337959515E-2</v>
      </c>
      <c r="G800" s="17">
        <f t="shared" si="53"/>
        <v>20.004716390177972</v>
      </c>
      <c r="N800" t="str">
        <f t="shared" si="54"/>
        <v>11#50</v>
      </c>
      <c r="O800">
        <v>11</v>
      </c>
      <c r="P800">
        <v>50</v>
      </c>
      <c r="Q800">
        <v>12.813489822642966</v>
      </c>
      <c r="R800">
        <v>20.004716390177972</v>
      </c>
    </row>
    <row r="801" spans="1:18" x14ac:dyDescent="0.25">
      <c r="A801" s="70">
        <v>11</v>
      </c>
      <c r="B801" s="70">
        <v>51</v>
      </c>
      <c r="C801" s="71">
        <v>47.032353561473265</v>
      </c>
      <c r="D801" s="71">
        <v>0</v>
      </c>
      <c r="E801" s="53">
        <f t="shared" si="51"/>
        <v>14.970863109108357</v>
      </c>
      <c r="F801" s="47">
        <f t="shared" si="52"/>
        <v>6.6796415992314728E-2</v>
      </c>
      <c r="G801" s="17">
        <f t="shared" si="53"/>
        <v>21.637508522590895</v>
      </c>
      <c r="N801" t="str">
        <f t="shared" si="54"/>
        <v>11#51</v>
      </c>
      <c r="O801">
        <v>11</v>
      </c>
      <c r="P801">
        <v>51</v>
      </c>
      <c r="Q801">
        <v>14.970863109108357</v>
      </c>
      <c r="R801">
        <v>21.637508522590895</v>
      </c>
    </row>
    <row r="802" spans="1:18" x14ac:dyDescent="0.25">
      <c r="A802" s="70">
        <v>11</v>
      </c>
      <c r="B802" s="70">
        <v>52</v>
      </c>
      <c r="C802" s="71">
        <v>45.183920452070403</v>
      </c>
      <c r="D802" s="71">
        <v>0</v>
      </c>
      <c r="E802" s="53">
        <f t="shared" si="51"/>
        <v>14.382488576435982</v>
      </c>
      <c r="F802" s="47">
        <f t="shared" si="52"/>
        <v>6.9528996646545757E-2</v>
      </c>
      <c r="G802" s="17">
        <f t="shared" si="53"/>
        <v>21.228920342402755</v>
      </c>
      <c r="N802" t="str">
        <f t="shared" si="54"/>
        <v>11#52</v>
      </c>
      <c r="O802">
        <v>11</v>
      </c>
      <c r="P802">
        <v>52</v>
      </c>
      <c r="Q802">
        <v>14.382488576435982</v>
      </c>
      <c r="R802">
        <v>21.228920342402755</v>
      </c>
    </row>
    <row r="803" spans="1:18" x14ac:dyDescent="0.25">
      <c r="A803" s="70">
        <v>11</v>
      </c>
      <c r="B803" s="70">
        <v>53</v>
      </c>
      <c r="C803" s="71">
        <v>45.183920452070403</v>
      </c>
      <c r="D803" s="71">
        <v>0</v>
      </c>
      <c r="E803" s="53">
        <f t="shared" si="51"/>
        <v>14.382488576435982</v>
      </c>
      <c r="F803" s="47">
        <f t="shared" si="52"/>
        <v>6.9528996646545757E-2</v>
      </c>
      <c r="G803" s="17">
        <f t="shared" si="53"/>
        <v>21.228920342402755</v>
      </c>
      <c r="N803" t="str">
        <f t="shared" si="54"/>
        <v>11#53</v>
      </c>
      <c r="O803">
        <v>11</v>
      </c>
      <c r="P803">
        <v>53</v>
      </c>
      <c r="Q803">
        <v>14.382488576435982</v>
      </c>
      <c r="R803">
        <v>21.228920342402755</v>
      </c>
    </row>
    <row r="804" spans="1:18" x14ac:dyDescent="0.25">
      <c r="A804" s="70">
        <v>11</v>
      </c>
      <c r="B804" s="70">
        <v>54</v>
      </c>
      <c r="C804" s="71">
        <v>50.113075410478082</v>
      </c>
      <c r="D804" s="71">
        <v>0</v>
      </c>
      <c r="E804" s="53">
        <f t="shared" si="51"/>
        <v>15.951487330228998</v>
      </c>
      <c r="F804" s="47">
        <f t="shared" si="52"/>
        <v>6.2690078943606828E-2</v>
      </c>
      <c r="G804" s="17">
        <f t="shared" si="53"/>
        <v>22.266342745029025</v>
      </c>
      <c r="N804" t="str">
        <f t="shared" si="54"/>
        <v>11#54</v>
      </c>
      <c r="O804">
        <v>11</v>
      </c>
      <c r="P804">
        <v>54</v>
      </c>
      <c r="Q804">
        <v>15.951487330228998</v>
      </c>
      <c r="R804">
        <v>22.266342745029025</v>
      </c>
    </row>
    <row r="805" spans="1:18" x14ac:dyDescent="0.25">
      <c r="A805" s="70">
        <v>11</v>
      </c>
      <c r="B805" s="70">
        <v>55</v>
      </c>
      <c r="C805" s="71">
        <v>42.719342972866563</v>
      </c>
      <c r="D805" s="71">
        <v>0</v>
      </c>
      <c r="E805" s="53">
        <f t="shared" si="51"/>
        <v>13.597989199539475</v>
      </c>
      <c r="F805" s="47">
        <f t="shared" si="52"/>
        <v>7.35402849146157E-2</v>
      </c>
      <c r="G805" s="17">
        <f t="shared" si="53"/>
        <v>20.643068528171359</v>
      </c>
      <c r="N805" t="str">
        <f t="shared" si="54"/>
        <v>11#55</v>
      </c>
      <c r="O805">
        <v>11</v>
      </c>
      <c r="P805">
        <v>55</v>
      </c>
      <c r="Q805">
        <v>13.597989199539475</v>
      </c>
      <c r="R805">
        <v>20.643068528171359</v>
      </c>
    </row>
    <row r="806" spans="1:18" x14ac:dyDescent="0.25">
      <c r="A806" s="70">
        <v>11</v>
      </c>
      <c r="B806" s="70">
        <v>56</v>
      </c>
      <c r="C806" s="71">
        <v>47.751188659574396</v>
      </c>
      <c r="D806" s="71">
        <v>0</v>
      </c>
      <c r="E806" s="53">
        <f t="shared" si="51"/>
        <v>15.199675427369842</v>
      </c>
      <c r="F806" s="47">
        <f t="shared" si="52"/>
        <v>6.5790878547269116E-2</v>
      </c>
      <c r="G806" s="17">
        <f t="shared" si="53"/>
        <v>21.789832532544871</v>
      </c>
      <c r="N806" t="str">
        <f t="shared" si="54"/>
        <v>11#56</v>
      </c>
      <c r="O806">
        <v>11</v>
      </c>
      <c r="P806">
        <v>56</v>
      </c>
      <c r="Q806">
        <v>15.199675427369842</v>
      </c>
      <c r="R806">
        <v>21.789832532544871</v>
      </c>
    </row>
    <row r="807" spans="1:18" x14ac:dyDescent="0.25">
      <c r="A807" s="70">
        <v>11</v>
      </c>
      <c r="B807" s="70">
        <v>57</v>
      </c>
      <c r="C807" s="71">
        <v>48.264642301075199</v>
      </c>
      <c r="D807" s="71">
        <v>0</v>
      </c>
      <c r="E807" s="53">
        <f t="shared" si="51"/>
        <v>15.363112797556616</v>
      </c>
      <c r="F807" s="47">
        <f t="shared" si="52"/>
        <v>6.5090975584000288E-2</v>
      </c>
      <c r="G807" s="17">
        <f t="shared" si="53"/>
        <v>21.896489962501651</v>
      </c>
      <c r="N807" t="str">
        <f t="shared" si="54"/>
        <v>11#57</v>
      </c>
      <c r="O807">
        <v>11</v>
      </c>
      <c r="P807">
        <v>57</v>
      </c>
      <c r="Q807">
        <v>15.363112797556616</v>
      </c>
      <c r="R807">
        <v>21.896489962501651</v>
      </c>
    </row>
    <row r="808" spans="1:18" x14ac:dyDescent="0.25">
      <c r="A808" s="70">
        <v>11</v>
      </c>
      <c r="B808" s="70">
        <v>58</v>
      </c>
      <c r="C808" s="71">
        <v>51.858817791580798</v>
      </c>
      <c r="D808" s="71">
        <v>25.257659999999998</v>
      </c>
      <c r="E808" s="53">
        <f t="shared" si="51"/>
        <v>16.507174388864023</v>
      </c>
      <c r="F808" s="47">
        <f t="shared" si="52"/>
        <v>6.057971985045571E-2</v>
      </c>
      <c r="G808" s="17">
        <f t="shared" si="53"/>
        <v>25.257659999999998</v>
      </c>
      <c r="N808" t="str">
        <f t="shared" si="54"/>
        <v>11#58</v>
      </c>
      <c r="O808">
        <v>11</v>
      </c>
      <c r="P808">
        <v>58</v>
      </c>
      <c r="Q808">
        <v>16.507174388864023</v>
      </c>
      <c r="R808">
        <v>25.257659999999998</v>
      </c>
    </row>
    <row r="809" spans="1:18" x14ac:dyDescent="0.25">
      <c r="A809" s="70">
        <v>11</v>
      </c>
      <c r="B809" s="70">
        <v>59</v>
      </c>
      <c r="C809" s="71">
        <v>50.318456867078396</v>
      </c>
      <c r="D809" s="71">
        <v>25.257659999999998</v>
      </c>
      <c r="E809" s="53">
        <f t="shared" si="51"/>
        <v>16.016862278303705</v>
      </c>
      <c r="F809" s="47">
        <f t="shared" si="52"/>
        <v>6.2434201070367623E-2</v>
      </c>
      <c r="G809" s="17">
        <f t="shared" si="53"/>
        <v>25.257659999999998</v>
      </c>
      <c r="N809" t="str">
        <f t="shared" si="54"/>
        <v>11#59</v>
      </c>
      <c r="O809">
        <v>11</v>
      </c>
      <c r="P809">
        <v>59</v>
      </c>
      <c r="Q809">
        <v>16.016862278303705</v>
      </c>
      <c r="R809">
        <v>25.257659999999998</v>
      </c>
    </row>
    <row r="810" spans="1:18" x14ac:dyDescent="0.25">
      <c r="A810" s="70">
        <v>11</v>
      </c>
      <c r="B810" s="70">
        <v>60</v>
      </c>
      <c r="C810" s="71">
        <v>50.318456867078396</v>
      </c>
      <c r="D810" s="71">
        <v>25.446149999999999</v>
      </c>
      <c r="E810" s="53">
        <f t="shared" si="51"/>
        <v>16.016862278303705</v>
      </c>
      <c r="F810" s="47">
        <f t="shared" si="52"/>
        <v>6.2434201070367623E-2</v>
      </c>
      <c r="G810" s="17">
        <f t="shared" si="53"/>
        <v>25.446149999999999</v>
      </c>
      <c r="N810" t="str">
        <f t="shared" si="54"/>
        <v>11#60</v>
      </c>
      <c r="O810">
        <v>11</v>
      </c>
      <c r="P810">
        <v>60</v>
      </c>
      <c r="Q810">
        <v>16.016862278303705</v>
      </c>
      <c r="R810">
        <v>25.446149999999999</v>
      </c>
    </row>
    <row r="811" spans="1:18" x14ac:dyDescent="0.25">
      <c r="A811" s="70">
        <v>11</v>
      </c>
      <c r="B811" s="70">
        <v>61</v>
      </c>
      <c r="C811" s="71">
        <v>44.670466810569593</v>
      </c>
      <c r="D811" s="71">
        <v>0</v>
      </c>
      <c r="E811" s="53">
        <f t="shared" si="51"/>
        <v>14.219051206249206</v>
      </c>
      <c r="F811" s="47">
        <f t="shared" si="52"/>
        <v>7.0328180516046293E-2</v>
      </c>
      <c r="G811" s="17">
        <f t="shared" si="53"/>
        <v>21.110887429706853</v>
      </c>
      <c r="N811" t="str">
        <f t="shared" si="54"/>
        <v>11#61</v>
      </c>
      <c r="O811">
        <v>11</v>
      </c>
      <c r="P811">
        <v>61</v>
      </c>
      <c r="Q811">
        <v>14.219051206249206</v>
      </c>
      <c r="R811">
        <v>21.110887429706853</v>
      </c>
    </row>
    <row r="812" spans="1:18" x14ac:dyDescent="0.25">
      <c r="A812" s="70">
        <v>11</v>
      </c>
      <c r="B812" s="70">
        <v>62</v>
      </c>
      <c r="C812" s="71">
        <v>42.719342972866563</v>
      </c>
      <c r="D812" s="71">
        <v>0</v>
      </c>
      <c r="E812" s="53">
        <f t="shared" si="51"/>
        <v>13.597989199539475</v>
      </c>
      <c r="F812" s="47">
        <f t="shared" si="52"/>
        <v>7.35402849146157E-2</v>
      </c>
      <c r="G812" s="17">
        <f t="shared" si="53"/>
        <v>20.643068528171359</v>
      </c>
      <c r="N812" t="str">
        <f t="shared" si="54"/>
        <v>11#62</v>
      </c>
      <c r="O812">
        <v>11</v>
      </c>
      <c r="P812">
        <v>62</v>
      </c>
      <c r="Q812">
        <v>13.597989199539475</v>
      </c>
      <c r="R812">
        <v>20.643068528171359</v>
      </c>
    </row>
    <row r="813" spans="1:18" x14ac:dyDescent="0.25">
      <c r="A813" s="70">
        <v>11</v>
      </c>
      <c r="B813" s="70">
        <v>63</v>
      </c>
      <c r="C813" s="71">
        <v>46.210827735072002</v>
      </c>
      <c r="D813" s="71">
        <v>0</v>
      </c>
      <c r="E813" s="53">
        <f t="shared" si="51"/>
        <v>14.709363316809526</v>
      </c>
      <c r="F813" s="47">
        <f t="shared" si="52"/>
        <v>6.7983907832178073E-2</v>
      </c>
      <c r="G813" s="17">
        <f t="shared" si="53"/>
        <v>21.458991837947394</v>
      </c>
      <c r="N813" t="str">
        <f t="shared" si="54"/>
        <v>11#63</v>
      </c>
      <c r="O813">
        <v>11</v>
      </c>
      <c r="P813">
        <v>63</v>
      </c>
      <c r="Q813">
        <v>14.709363316809526</v>
      </c>
      <c r="R813">
        <v>21.458991837947394</v>
      </c>
    </row>
    <row r="814" spans="1:18" x14ac:dyDescent="0.25">
      <c r="A814" s="70">
        <v>11</v>
      </c>
      <c r="B814" s="70">
        <v>64</v>
      </c>
      <c r="C814" s="71">
        <v>38.714404569160322</v>
      </c>
      <c r="D814" s="71">
        <v>0</v>
      </c>
      <c r="E814" s="53">
        <f t="shared" si="51"/>
        <v>12.323177712082648</v>
      </c>
      <c r="F814" s="47">
        <f t="shared" si="52"/>
        <v>8.1147900595438013E-2</v>
      </c>
      <c r="G814" s="17">
        <f t="shared" si="53"/>
        <v>19.576011994343048</v>
      </c>
      <c r="N814" t="str">
        <f t="shared" si="54"/>
        <v>11#64</v>
      </c>
      <c r="O814">
        <v>11</v>
      </c>
      <c r="P814">
        <v>64</v>
      </c>
      <c r="Q814">
        <v>12.323177712082648</v>
      </c>
      <c r="R814">
        <v>19.576011994343048</v>
      </c>
    </row>
    <row r="815" spans="1:18" x14ac:dyDescent="0.25">
      <c r="A815" s="70">
        <v>11</v>
      </c>
      <c r="B815" s="70">
        <v>65</v>
      </c>
      <c r="C815" s="71">
        <v>44.670466810569593</v>
      </c>
      <c r="D815" s="71">
        <v>0</v>
      </c>
      <c r="E815" s="53">
        <f t="shared" si="51"/>
        <v>14.219051206249206</v>
      </c>
      <c r="F815" s="47">
        <f t="shared" si="52"/>
        <v>7.0328180516046293E-2</v>
      </c>
      <c r="G815" s="17">
        <f t="shared" si="53"/>
        <v>21.110887429706853</v>
      </c>
      <c r="N815" t="str">
        <f t="shared" si="54"/>
        <v>11#65</v>
      </c>
      <c r="O815">
        <v>11</v>
      </c>
      <c r="P815">
        <v>65</v>
      </c>
      <c r="Q815">
        <v>14.219051206249206</v>
      </c>
      <c r="R815">
        <v>21.110887429706853</v>
      </c>
    </row>
    <row r="816" spans="1:18" x14ac:dyDescent="0.25">
      <c r="A816" s="70">
        <v>11</v>
      </c>
      <c r="B816" s="70">
        <v>66</v>
      </c>
      <c r="C816" s="71">
        <v>33.374486697551994</v>
      </c>
      <c r="D816" s="71">
        <v>0</v>
      </c>
      <c r="E816" s="53">
        <f t="shared" si="51"/>
        <v>10.623429062140211</v>
      </c>
      <c r="F816" s="47">
        <f t="shared" si="52"/>
        <v>9.4131564690708117E-2</v>
      </c>
      <c r="G816" s="17">
        <f t="shared" si="53"/>
        <v>17.880740542669333</v>
      </c>
      <c r="N816" t="str">
        <f t="shared" si="54"/>
        <v>11#66</v>
      </c>
      <c r="O816">
        <v>11</v>
      </c>
      <c r="P816">
        <v>66</v>
      </c>
      <c r="Q816">
        <v>10.623429062140211</v>
      </c>
      <c r="R816">
        <v>17.880740542669333</v>
      </c>
    </row>
    <row r="817" spans="1:18" x14ac:dyDescent="0.25">
      <c r="A817" s="70">
        <v>11</v>
      </c>
      <c r="B817" s="70">
        <v>67</v>
      </c>
      <c r="C817" s="71">
        <v>42.616652244566389</v>
      </c>
      <c r="D817" s="71">
        <v>0</v>
      </c>
      <c r="E817" s="53">
        <f t="shared" si="51"/>
        <v>13.565301725502115</v>
      </c>
      <c r="F817" s="47">
        <f t="shared" si="52"/>
        <v>7.3717490420434073E-2</v>
      </c>
      <c r="G817" s="17">
        <f t="shared" si="53"/>
        <v>20.617563741658525</v>
      </c>
      <c r="N817" t="str">
        <f t="shared" si="54"/>
        <v>11#67</v>
      </c>
      <c r="O817">
        <v>11</v>
      </c>
      <c r="P817">
        <v>67</v>
      </c>
      <c r="Q817">
        <v>13.565301725502115</v>
      </c>
      <c r="R817">
        <v>20.617563741658525</v>
      </c>
    </row>
    <row r="818" spans="1:18" x14ac:dyDescent="0.25">
      <c r="A818" s="70">
        <v>11</v>
      </c>
      <c r="B818" s="70">
        <v>68</v>
      </c>
      <c r="C818" s="71">
        <v>44.157013169068797</v>
      </c>
      <c r="D818" s="71">
        <v>0</v>
      </c>
      <c r="E818" s="53">
        <f t="shared" si="51"/>
        <v>14.055613836062435</v>
      </c>
      <c r="F818" s="47">
        <f t="shared" si="52"/>
        <v>7.1145950056930557E-2</v>
      </c>
      <c r="G818" s="17">
        <f t="shared" si="53"/>
        <v>20.990788870252562</v>
      </c>
      <c r="N818" t="str">
        <f t="shared" si="54"/>
        <v>11#68</v>
      </c>
      <c r="O818">
        <v>11</v>
      </c>
      <c r="P818">
        <v>68</v>
      </c>
      <c r="Q818">
        <v>14.055613836062435</v>
      </c>
      <c r="R818">
        <v>20.990788870252562</v>
      </c>
    </row>
    <row r="819" spans="1:18" x14ac:dyDescent="0.25">
      <c r="A819" s="70">
        <v>11</v>
      </c>
      <c r="B819" s="70">
        <v>69</v>
      </c>
      <c r="C819" s="71">
        <v>29.061476108945278</v>
      </c>
      <c r="D819" s="71">
        <v>0</v>
      </c>
      <c r="E819" s="53">
        <f t="shared" si="51"/>
        <v>9.250555152571323</v>
      </c>
      <c r="F819" s="47">
        <f t="shared" si="52"/>
        <v>0.108101620227845</v>
      </c>
      <c r="G819" s="17">
        <f t="shared" si="53"/>
        <v>16.220272634250009</v>
      </c>
      <c r="N819" t="str">
        <f t="shared" si="54"/>
        <v>11#69</v>
      </c>
      <c r="O819">
        <v>11</v>
      </c>
      <c r="P819">
        <v>69</v>
      </c>
      <c r="Q819">
        <v>9.250555152571323</v>
      </c>
      <c r="R819">
        <v>16.220272634250009</v>
      </c>
    </row>
    <row r="820" spans="1:18" x14ac:dyDescent="0.25">
      <c r="A820" s="70">
        <v>11</v>
      </c>
      <c r="B820" s="70">
        <v>70</v>
      </c>
      <c r="C820" s="71">
        <v>40.357456221962877</v>
      </c>
      <c r="D820" s="71">
        <v>0</v>
      </c>
      <c r="E820" s="53">
        <f t="shared" si="51"/>
        <v>12.846177296680318</v>
      </c>
      <c r="F820" s="47">
        <f t="shared" si="52"/>
        <v>7.7844169273486349E-2</v>
      </c>
      <c r="G820" s="17">
        <f t="shared" si="53"/>
        <v>20.032450354112726</v>
      </c>
      <c r="N820" t="str">
        <f t="shared" si="54"/>
        <v>11#70</v>
      </c>
      <c r="O820">
        <v>11</v>
      </c>
      <c r="P820">
        <v>70</v>
      </c>
      <c r="Q820">
        <v>12.846177296680318</v>
      </c>
      <c r="R820">
        <v>20.032450354112726</v>
      </c>
    </row>
    <row r="821" spans="1:18" x14ac:dyDescent="0.25">
      <c r="A821" s="70">
        <v>11</v>
      </c>
      <c r="B821" s="70">
        <v>71</v>
      </c>
      <c r="C821" s="71">
        <v>34.914847622054403</v>
      </c>
      <c r="D821" s="71">
        <v>0</v>
      </c>
      <c r="E821" s="53">
        <f t="shared" si="51"/>
        <v>11.113741172700532</v>
      </c>
      <c r="F821" s="47">
        <f t="shared" si="52"/>
        <v>8.9978701542588621E-2</v>
      </c>
      <c r="G821" s="17">
        <f t="shared" si="53"/>
        <v>18.406368270456724</v>
      </c>
      <c r="N821" t="str">
        <f t="shared" si="54"/>
        <v>11#71</v>
      </c>
      <c r="O821">
        <v>11</v>
      </c>
      <c r="P821">
        <v>71</v>
      </c>
      <c r="Q821">
        <v>11.113741172700532</v>
      </c>
      <c r="R821">
        <v>18.406368270456724</v>
      </c>
    </row>
    <row r="822" spans="1:18" x14ac:dyDescent="0.25">
      <c r="A822" s="70">
        <v>11</v>
      </c>
      <c r="B822" s="70">
        <v>72</v>
      </c>
      <c r="C822" s="71">
        <v>33.682558882452483</v>
      </c>
      <c r="D822" s="71">
        <v>0</v>
      </c>
      <c r="E822" s="53">
        <f t="shared" si="51"/>
        <v>10.721491484252278</v>
      </c>
      <c r="F822" s="47">
        <f t="shared" si="52"/>
        <v>9.3270605257561381E-2</v>
      </c>
      <c r="G822" s="17">
        <f t="shared" si="53"/>
        <v>17.988464373944684</v>
      </c>
      <c r="N822" t="str">
        <f t="shared" si="54"/>
        <v>11#72</v>
      </c>
      <c r="O822">
        <v>11</v>
      </c>
      <c r="P822">
        <v>72</v>
      </c>
      <c r="Q822">
        <v>10.721491484252278</v>
      </c>
      <c r="R822">
        <v>17.988464373944684</v>
      </c>
    </row>
    <row r="823" spans="1:18" x14ac:dyDescent="0.25">
      <c r="A823" s="70">
        <v>11</v>
      </c>
      <c r="B823" s="70">
        <v>73</v>
      </c>
      <c r="C823" s="71">
        <v>42.616652244566389</v>
      </c>
      <c r="D823" s="71">
        <v>0</v>
      </c>
      <c r="E823" s="53">
        <f t="shared" si="51"/>
        <v>13.565301725502115</v>
      </c>
      <c r="F823" s="47">
        <f t="shared" si="52"/>
        <v>7.3717490420434073E-2</v>
      </c>
      <c r="G823" s="17">
        <f t="shared" si="53"/>
        <v>20.617563741658525</v>
      </c>
      <c r="N823" t="str">
        <f t="shared" si="54"/>
        <v>11#73</v>
      </c>
      <c r="O823">
        <v>11</v>
      </c>
      <c r="P823">
        <v>73</v>
      </c>
      <c r="Q823">
        <v>13.565301725502115</v>
      </c>
      <c r="R823">
        <v>20.617563741658525</v>
      </c>
    </row>
    <row r="824" spans="1:18" x14ac:dyDescent="0.25">
      <c r="A824" s="70">
        <v>11</v>
      </c>
      <c r="B824" s="70">
        <v>74</v>
      </c>
      <c r="C824" s="71">
        <v>45.183920452070403</v>
      </c>
      <c r="D824" s="71">
        <v>0</v>
      </c>
      <c r="E824" s="53">
        <f t="shared" si="51"/>
        <v>14.382488576435982</v>
      </c>
      <c r="F824" s="47">
        <f t="shared" si="52"/>
        <v>6.9528996646545757E-2</v>
      </c>
      <c r="G824" s="17">
        <f t="shared" si="53"/>
        <v>21.228920342402755</v>
      </c>
      <c r="N824" t="str">
        <f t="shared" si="54"/>
        <v>11#74</v>
      </c>
      <c r="O824">
        <v>11</v>
      </c>
      <c r="P824">
        <v>74</v>
      </c>
      <c r="Q824">
        <v>14.382488576435982</v>
      </c>
      <c r="R824">
        <v>21.228920342402755</v>
      </c>
    </row>
    <row r="825" spans="1:18" x14ac:dyDescent="0.25">
      <c r="A825" s="70">
        <v>11</v>
      </c>
      <c r="B825" s="70">
        <v>75</v>
      </c>
      <c r="C825" s="71">
        <v>29.780311207046399</v>
      </c>
      <c r="D825" s="71">
        <v>0</v>
      </c>
      <c r="E825" s="53">
        <f t="shared" si="51"/>
        <v>9.4793674708328055</v>
      </c>
      <c r="F825" s="47">
        <f t="shared" si="52"/>
        <v>0.10549227077406943</v>
      </c>
      <c r="G825" s="17">
        <f t="shared" si="53"/>
        <v>16.518253261923533</v>
      </c>
      <c r="N825" t="str">
        <f t="shared" si="54"/>
        <v>11#75</v>
      </c>
      <c r="O825">
        <v>11</v>
      </c>
      <c r="P825">
        <v>75</v>
      </c>
      <c r="Q825">
        <v>9.4793674708328055</v>
      </c>
      <c r="R825">
        <v>16.518253261923533</v>
      </c>
    </row>
    <row r="826" spans="1:18" x14ac:dyDescent="0.25">
      <c r="A826" s="70">
        <v>11</v>
      </c>
      <c r="B826" s="70">
        <v>76</v>
      </c>
      <c r="C826" s="71">
        <v>43.848940984168323</v>
      </c>
      <c r="D826" s="71">
        <v>0</v>
      </c>
      <c r="E826" s="53">
        <f t="shared" si="51"/>
        <v>13.957551413950373</v>
      </c>
      <c r="F826" s="47">
        <f t="shared" si="52"/>
        <v>7.164580450697923E-2</v>
      </c>
      <c r="G826" s="17">
        <f t="shared" si="53"/>
        <v>20.917716372663246</v>
      </c>
      <c r="N826" t="str">
        <f t="shared" si="54"/>
        <v>11#76</v>
      </c>
      <c r="O826">
        <v>11</v>
      </c>
      <c r="P826">
        <v>76</v>
      </c>
      <c r="Q826">
        <v>13.957551413950373</v>
      </c>
      <c r="R826">
        <v>20.917716372663246</v>
      </c>
    </row>
    <row r="827" spans="1:18" x14ac:dyDescent="0.25">
      <c r="A827" s="70">
        <v>11</v>
      </c>
      <c r="B827" s="70">
        <v>77</v>
      </c>
      <c r="C827" s="71">
        <v>34.914847622054403</v>
      </c>
      <c r="D827" s="71">
        <v>0</v>
      </c>
      <c r="E827" s="53">
        <f t="shared" si="51"/>
        <v>11.113741172700532</v>
      </c>
      <c r="F827" s="47">
        <f t="shared" si="52"/>
        <v>8.9978701542588621E-2</v>
      </c>
      <c r="G827" s="17">
        <f t="shared" si="53"/>
        <v>18.406368270456724</v>
      </c>
      <c r="N827" t="str">
        <f t="shared" si="54"/>
        <v>11#77</v>
      </c>
      <c r="O827">
        <v>11</v>
      </c>
      <c r="P827">
        <v>77</v>
      </c>
      <c r="Q827">
        <v>11.113741172700532</v>
      </c>
      <c r="R827">
        <v>18.406368270456724</v>
      </c>
    </row>
    <row r="828" spans="1:18" x14ac:dyDescent="0.25">
      <c r="A828" s="70">
        <v>11</v>
      </c>
      <c r="B828" s="70">
        <v>78</v>
      </c>
      <c r="C828" s="71">
        <v>42.103198603065593</v>
      </c>
      <c r="D828" s="71">
        <v>0</v>
      </c>
      <c r="E828" s="53">
        <f t="shared" si="51"/>
        <v>13.401864355315343</v>
      </c>
      <c r="F828" s="47">
        <f t="shared" si="52"/>
        <v>7.4616484206049119E-2</v>
      </c>
      <c r="G828" s="17">
        <f t="shared" si="53"/>
        <v>20.488658230033334</v>
      </c>
      <c r="N828" t="str">
        <f t="shared" si="54"/>
        <v>11#78</v>
      </c>
      <c r="O828">
        <v>11</v>
      </c>
      <c r="P828">
        <v>78</v>
      </c>
      <c r="Q828">
        <v>13.401864355315343</v>
      </c>
      <c r="R828">
        <v>20.488658230033334</v>
      </c>
    </row>
    <row r="829" spans="1:18" x14ac:dyDescent="0.25">
      <c r="A829" s="70">
        <v>11</v>
      </c>
      <c r="B829" s="70">
        <v>79</v>
      </c>
      <c r="C829" s="71">
        <v>39.5359303955616</v>
      </c>
      <c r="D829" s="71">
        <v>0</v>
      </c>
      <c r="E829" s="53">
        <f t="shared" si="51"/>
        <v>12.584677504381483</v>
      </c>
      <c r="F829" s="47">
        <f t="shared" si="52"/>
        <v>7.9461710453195153E-2</v>
      </c>
      <c r="G829" s="17">
        <f t="shared" si="53"/>
        <v>19.807658838786676</v>
      </c>
      <c r="N829" t="str">
        <f t="shared" si="54"/>
        <v>11#79</v>
      </c>
      <c r="O829">
        <v>11</v>
      </c>
      <c r="P829">
        <v>79</v>
      </c>
      <c r="Q829">
        <v>12.584677504381483</v>
      </c>
      <c r="R829">
        <v>19.807658838786676</v>
      </c>
    </row>
    <row r="830" spans="1:18" x14ac:dyDescent="0.25">
      <c r="A830" s="70">
        <v>11</v>
      </c>
      <c r="B830" s="70">
        <v>80</v>
      </c>
      <c r="C830" s="71">
        <v>42.822033701166731</v>
      </c>
      <c r="D830" s="71">
        <v>0</v>
      </c>
      <c r="E830" s="53">
        <f t="shared" si="51"/>
        <v>13.630676673576831</v>
      </c>
      <c r="F830" s="47">
        <f t="shared" si="52"/>
        <v>7.3363929315300058E-2</v>
      </c>
      <c r="G830" s="17">
        <f t="shared" si="53"/>
        <v>20.668482313373051</v>
      </c>
      <c r="N830" t="str">
        <f t="shared" si="54"/>
        <v>11#80</v>
      </c>
      <c r="O830">
        <v>11</v>
      </c>
      <c r="P830">
        <v>80</v>
      </c>
      <c r="Q830">
        <v>13.630676673576831</v>
      </c>
      <c r="R830">
        <v>20.668482313373051</v>
      </c>
    </row>
    <row r="831" spans="1:18" x14ac:dyDescent="0.25">
      <c r="A831" s="70">
        <v>12</v>
      </c>
      <c r="B831" s="70">
        <v>1</v>
      </c>
      <c r="C831" s="71">
        <v>46.929662833173118</v>
      </c>
      <c r="D831" s="71">
        <v>22.524554999999996</v>
      </c>
      <c r="E831" s="53">
        <f t="shared" si="51"/>
        <v>14.938175635071007</v>
      </c>
      <c r="F831" s="47">
        <f t="shared" si="52"/>
        <v>6.6942578828184107E-2</v>
      </c>
      <c r="G831" s="17">
        <f t="shared" si="53"/>
        <v>22.524554999999996</v>
      </c>
      <c r="N831" t="str">
        <f t="shared" si="54"/>
        <v>12#1</v>
      </c>
      <c r="O831">
        <v>12</v>
      </c>
      <c r="P831">
        <v>1</v>
      </c>
      <c r="Q831">
        <v>14.938175635071007</v>
      </c>
      <c r="R831">
        <v>22.524554999999996</v>
      </c>
    </row>
    <row r="832" spans="1:18" x14ac:dyDescent="0.25">
      <c r="A832" s="70">
        <v>12</v>
      </c>
      <c r="B832" s="70">
        <v>2</v>
      </c>
      <c r="C832" s="71">
        <v>18.176258909128322</v>
      </c>
      <c r="D832" s="71">
        <v>11.497889999999998</v>
      </c>
      <c r="E832" s="53">
        <f t="shared" si="51"/>
        <v>5.7856829046117477</v>
      </c>
      <c r="F832" s="47">
        <f t="shared" si="52"/>
        <v>0.17284044364113069</v>
      </c>
      <c r="G832" s="17">
        <f t="shared" si="53"/>
        <v>11.497889999999998</v>
      </c>
      <c r="N832" t="str">
        <f t="shared" si="54"/>
        <v>12#2</v>
      </c>
      <c r="O832">
        <v>12</v>
      </c>
      <c r="P832">
        <v>2</v>
      </c>
      <c r="Q832">
        <v>5.7856829046117477</v>
      </c>
      <c r="R832">
        <v>11.497889999999998</v>
      </c>
    </row>
    <row r="833" spans="1:18" x14ac:dyDescent="0.25">
      <c r="A833" s="70">
        <v>12</v>
      </c>
      <c r="B833" s="70">
        <v>3</v>
      </c>
      <c r="C833" s="71">
        <v>41.076291320064001</v>
      </c>
      <c r="D833" s="71">
        <v>21.770595000000004</v>
      </c>
      <c r="E833" s="53">
        <f t="shared" si="51"/>
        <v>13.074989614941801</v>
      </c>
      <c r="F833" s="47">
        <f t="shared" si="52"/>
        <v>7.6481896311200337E-2</v>
      </c>
      <c r="G833" s="17">
        <f t="shared" si="53"/>
        <v>21.770595000000004</v>
      </c>
      <c r="N833" t="str">
        <f t="shared" si="54"/>
        <v>12#3</v>
      </c>
      <c r="O833">
        <v>12</v>
      </c>
      <c r="P833">
        <v>3</v>
      </c>
      <c r="Q833">
        <v>13.074989614941801</v>
      </c>
      <c r="R833">
        <v>21.770595000000004</v>
      </c>
    </row>
    <row r="834" spans="1:18" x14ac:dyDescent="0.25">
      <c r="A834" s="70">
        <v>12</v>
      </c>
      <c r="B834" s="70">
        <v>4</v>
      </c>
      <c r="C834" s="71">
        <v>39.227858210661125</v>
      </c>
      <c r="D834" s="71">
        <v>21.205124999999999</v>
      </c>
      <c r="E834" s="53">
        <f t="shared" si="51"/>
        <v>12.486615082269422</v>
      </c>
      <c r="F834" s="47">
        <f t="shared" si="52"/>
        <v>8.0085755299686201E-2</v>
      </c>
      <c r="G834" s="17">
        <f t="shared" si="53"/>
        <v>21.205124999999999</v>
      </c>
      <c r="N834" t="str">
        <f t="shared" si="54"/>
        <v>12#4</v>
      </c>
      <c r="O834">
        <v>12</v>
      </c>
      <c r="P834">
        <v>4</v>
      </c>
      <c r="Q834">
        <v>12.486615082269422</v>
      </c>
      <c r="R834">
        <v>21.205124999999999</v>
      </c>
    </row>
    <row r="835" spans="1:18" x14ac:dyDescent="0.25">
      <c r="A835" s="70">
        <v>12</v>
      </c>
      <c r="B835" s="70">
        <v>5</v>
      </c>
      <c r="C835" s="71">
        <v>37.482115829558403</v>
      </c>
      <c r="D835" s="71">
        <v>20.733899999999998</v>
      </c>
      <c r="E835" s="53">
        <f t="shared" ref="E835:E898" si="55">C835/PI()</f>
        <v>11.930928023634394</v>
      </c>
      <c r="F835" s="47">
        <f t="shared" ref="F835:F898" si="56">1/E835</f>
        <v>8.3815776779397624E-2</v>
      </c>
      <c r="G835" s="17">
        <f t="shared" ref="G835:G898" si="57">IF(D835=0,EXP($K$2+$K$3*F835)*$K$4,D835)</f>
        <v>20.733899999999998</v>
      </c>
      <c r="N835" t="str">
        <f t="shared" ref="N835:N898" si="58">CONCATENATE(O835,"#",P835)</f>
        <v>12#5</v>
      </c>
      <c r="O835">
        <v>12</v>
      </c>
      <c r="P835">
        <v>5</v>
      </c>
      <c r="Q835">
        <v>11.930928023634394</v>
      </c>
      <c r="R835">
        <v>20.733899999999998</v>
      </c>
    </row>
    <row r="836" spans="1:18" x14ac:dyDescent="0.25">
      <c r="A836" s="70">
        <v>12</v>
      </c>
      <c r="B836" s="70">
        <v>6</v>
      </c>
      <c r="C836" s="71">
        <v>43.232796614367359</v>
      </c>
      <c r="D836" s="71">
        <v>21.016635000000001</v>
      </c>
      <c r="E836" s="53">
        <f t="shared" si="55"/>
        <v>13.761426569726245</v>
      </c>
      <c r="F836" s="47">
        <f t="shared" si="56"/>
        <v>7.2666884856247352E-2</v>
      </c>
      <c r="G836" s="17">
        <f t="shared" si="57"/>
        <v>21.016635000000001</v>
      </c>
      <c r="N836" t="str">
        <f t="shared" si="58"/>
        <v>12#6</v>
      </c>
      <c r="O836">
        <v>12</v>
      </c>
      <c r="P836">
        <v>6</v>
      </c>
      <c r="Q836">
        <v>13.761426569726245</v>
      </c>
      <c r="R836">
        <v>21.016635000000001</v>
      </c>
    </row>
    <row r="837" spans="1:18" x14ac:dyDescent="0.25">
      <c r="A837" s="70">
        <v>12</v>
      </c>
      <c r="B837" s="70">
        <v>7</v>
      </c>
      <c r="C837" s="71">
        <v>36.660590003157125</v>
      </c>
      <c r="D837" s="71">
        <v>20.356920000000002</v>
      </c>
      <c r="E837" s="53">
        <f t="shared" si="55"/>
        <v>11.669428231335559</v>
      </c>
      <c r="F837" s="47">
        <f t="shared" si="56"/>
        <v>8.5694001469132017E-2</v>
      </c>
      <c r="G837" s="17">
        <f t="shared" si="57"/>
        <v>20.356920000000002</v>
      </c>
      <c r="N837" t="str">
        <f t="shared" si="58"/>
        <v>12#7</v>
      </c>
      <c r="O837">
        <v>12</v>
      </c>
      <c r="P837">
        <v>7</v>
      </c>
      <c r="Q837">
        <v>11.669428231335559</v>
      </c>
      <c r="R837">
        <v>20.356920000000002</v>
      </c>
    </row>
    <row r="838" spans="1:18" x14ac:dyDescent="0.25">
      <c r="A838" s="70">
        <v>12</v>
      </c>
      <c r="B838" s="70">
        <v>8</v>
      </c>
      <c r="C838" s="71">
        <v>28.958785380645118</v>
      </c>
      <c r="D838" s="71">
        <v>17.623815</v>
      </c>
      <c r="E838" s="53">
        <f t="shared" si="55"/>
        <v>9.2178676785339686</v>
      </c>
      <c r="F838" s="47">
        <f t="shared" si="56"/>
        <v>0.10848495930666716</v>
      </c>
      <c r="G838" s="17">
        <f t="shared" si="57"/>
        <v>17.623815</v>
      </c>
      <c r="N838" t="str">
        <f t="shared" si="58"/>
        <v>12#8</v>
      </c>
      <c r="O838">
        <v>12</v>
      </c>
      <c r="P838">
        <v>8</v>
      </c>
      <c r="Q838">
        <v>9.2178676785339686</v>
      </c>
      <c r="R838">
        <v>17.623815</v>
      </c>
    </row>
    <row r="839" spans="1:18" x14ac:dyDescent="0.25">
      <c r="A839" s="70">
        <v>12</v>
      </c>
      <c r="B839" s="70">
        <v>10</v>
      </c>
      <c r="C839" s="71">
        <v>43.43817807096768</v>
      </c>
      <c r="D839" s="71">
        <v>21.770595000000004</v>
      </c>
      <c r="E839" s="53">
        <f t="shared" si="55"/>
        <v>13.826801517800956</v>
      </c>
      <c r="F839" s="47">
        <f t="shared" si="56"/>
        <v>7.2323306204444757E-2</v>
      </c>
      <c r="G839" s="17">
        <f t="shared" si="57"/>
        <v>21.770595000000004</v>
      </c>
      <c r="N839" t="str">
        <f t="shared" si="58"/>
        <v>12#10</v>
      </c>
      <c r="O839">
        <v>12</v>
      </c>
      <c r="P839">
        <v>10</v>
      </c>
      <c r="Q839">
        <v>13.826801517800956</v>
      </c>
      <c r="R839">
        <v>21.770595000000004</v>
      </c>
    </row>
    <row r="840" spans="1:18" x14ac:dyDescent="0.25">
      <c r="A840" s="70">
        <v>12</v>
      </c>
      <c r="B840" s="70">
        <v>11</v>
      </c>
      <c r="C840" s="71">
        <v>45.90275555017152</v>
      </c>
      <c r="D840" s="71">
        <v>21.393615</v>
      </c>
      <c r="E840" s="53">
        <f t="shared" si="55"/>
        <v>14.611300894697463</v>
      </c>
      <c r="F840" s="47">
        <f t="shared" si="56"/>
        <v>6.8440175669977926E-2</v>
      </c>
      <c r="G840" s="17">
        <f t="shared" si="57"/>
        <v>21.393615</v>
      </c>
      <c r="N840" t="str">
        <f t="shared" si="58"/>
        <v>12#11</v>
      </c>
      <c r="O840">
        <v>12</v>
      </c>
      <c r="P840">
        <v>11</v>
      </c>
      <c r="Q840">
        <v>14.611300894697463</v>
      </c>
      <c r="R840">
        <v>21.393615</v>
      </c>
    </row>
    <row r="841" spans="1:18" x14ac:dyDescent="0.25">
      <c r="A841" s="70">
        <v>12</v>
      </c>
      <c r="B841" s="70">
        <v>12</v>
      </c>
      <c r="C841" s="71">
        <v>38.509023112559994</v>
      </c>
      <c r="D841" s="71">
        <v>0</v>
      </c>
      <c r="E841" s="53">
        <f t="shared" si="55"/>
        <v>12.257802764007936</v>
      </c>
      <c r="F841" s="47">
        <f t="shared" si="56"/>
        <v>8.1580689398613709E-2</v>
      </c>
      <c r="G841" s="17">
        <f t="shared" si="57"/>
        <v>19.5169941405718</v>
      </c>
      <c r="N841" t="str">
        <f t="shared" si="58"/>
        <v>12#12</v>
      </c>
      <c r="O841">
        <v>12</v>
      </c>
      <c r="P841">
        <v>12</v>
      </c>
      <c r="Q841">
        <v>12.257802764007936</v>
      </c>
      <c r="R841">
        <v>19.5169941405718</v>
      </c>
    </row>
    <row r="842" spans="1:18" x14ac:dyDescent="0.25">
      <c r="A842" s="70">
        <v>12</v>
      </c>
      <c r="B842" s="70">
        <v>13</v>
      </c>
      <c r="C842" s="71">
        <v>39.5359303955616</v>
      </c>
      <c r="D842" s="71">
        <v>0</v>
      </c>
      <c r="E842" s="53">
        <f t="shared" si="55"/>
        <v>12.584677504381483</v>
      </c>
      <c r="F842" s="47">
        <f t="shared" si="56"/>
        <v>7.9461710453195153E-2</v>
      </c>
      <c r="G842" s="17">
        <f t="shared" si="57"/>
        <v>19.807658838786676</v>
      </c>
      <c r="N842" t="str">
        <f t="shared" si="58"/>
        <v>12#13</v>
      </c>
      <c r="O842">
        <v>12</v>
      </c>
      <c r="P842">
        <v>13</v>
      </c>
      <c r="Q842">
        <v>12.584677504381483</v>
      </c>
      <c r="R842">
        <v>19.807658838786676</v>
      </c>
    </row>
    <row r="843" spans="1:18" x14ac:dyDescent="0.25">
      <c r="A843" s="70">
        <v>12</v>
      </c>
      <c r="B843" s="70">
        <v>15</v>
      </c>
      <c r="C843" s="71">
        <v>38.817095297460476</v>
      </c>
      <c r="D843" s="71">
        <v>0</v>
      </c>
      <c r="E843" s="53">
        <f t="shared" si="55"/>
        <v>12.355865186120001</v>
      </c>
      <c r="F843" s="47">
        <f t="shared" si="56"/>
        <v>8.0933223609735816E-2</v>
      </c>
      <c r="G843" s="17">
        <f t="shared" si="57"/>
        <v>19.605352907509864</v>
      </c>
      <c r="N843" t="str">
        <f t="shared" si="58"/>
        <v>12#15</v>
      </c>
      <c r="O843">
        <v>12</v>
      </c>
      <c r="P843">
        <v>15</v>
      </c>
      <c r="Q843">
        <v>12.355865186120001</v>
      </c>
      <c r="R843">
        <v>19.605352907509864</v>
      </c>
    </row>
    <row r="844" spans="1:18" x14ac:dyDescent="0.25">
      <c r="A844" s="70">
        <v>12</v>
      </c>
      <c r="B844" s="70">
        <v>16</v>
      </c>
      <c r="C844" s="71">
        <v>36.9686621880576</v>
      </c>
      <c r="D844" s="71">
        <v>0</v>
      </c>
      <c r="E844" s="53">
        <f t="shared" si="55"/>
        <v>11.76749065344762</v>
      </c>
      <c r="F844" s="47">
        <f t="shared" si="56"/>
        <v>8.4979884790222601E-2</v>
      </c>
      <c r="G844" s="17">
        <f t="shared" si="57"/>
        <v>19.059602373443447</v>
      </c>
      <c r="N844" t="str">
        <f t="shared" si="58"/>
        <v>12#16</v>
      </c>
      <c r="O844">
        <v>12</v>
      </c>
      <c r="P844">
        <v>16</v>
      </c>
      <c r="Q844">
        <v>11.76749065344762</v>
      </c>
      <c r="R844">
        <v>19.059602373443447</v>
      </c>
    </row>
    <row r="845" spans="1:18" x14ac:dyDescent="0.25">
      <c r="A845" s="70">
        <v>12</v>
      </c>
      <c r="B845" s="70">
        <v>17</v>
      </c>
      <c r="C845" s="71">
        <v>42.308580059665921</v>
      </c>
      <c r="D845" s="71">
        <v>0</v>
      </c>
      <c r="E845" s="53">
        <f t="shared" si="55"/>
        <v>13.467239303390055</v>
      </c>
      <c r="F845" s="47">
        <f t="shared" si="56"/>
        <v>7.4254268263301296E-2</v>
      </c>
      <c r="G845" s="17">
        <f t="shared" si="57"/>
        <v>20.54049865834395</v>
      </c>
      <c r="N845" t="str">
        <f t="shared" si="58"/>
        <v>12#17</v>
      </c>
      <c r="O845">
        <v>12</v>
      </c>
      <c r="P845">
        <v>17</v>
      </c>
      <c r="Q845">
        <v>13.467239303390055</v>
      </c>
      <c r="R845">
        <v>20.54049865834395</v>
      </c>
    </row>
    <row r="846" spans="1:18" x14ac:dyDescent="0.25">
      <c r="A846" s="70">
        <v>12</v>
      </c>
      <c r="B846" s="70">
        <v>18</v>
      </c>
      <c r="C846" s="71">
        <v>43.130105886067206</v>
      </c>
      <c r="D846" s="71">
        <v>0</v>
      </c>
      <c r="E846" s="53">
        <f t="shared" si="55"/>
        <v>13.728739095688892</v>
      </c>
      <c r="F846" s="47">
        <f t="shared" si="56"/>
        <v>7.2839901248762218E-2</v>
      </c>
      <c r="G846" s="17">
        <f t="shared" si="57"/>
        <v>20.744182316519762</v>
      </c>
      <c r="N846" t="str">
        <f t="shared" si="58"/>
        <v>12#18</v>
      </c>
      <c r="O846">
        <v>12</v>
      </c>
      <c r="P846">
        <v>18</v>
      </c>
      <c r="Q846">
        <v>13.728739095688892</v>
      </c>
      <c r="R846">
        <v>20.744182316519762</v>
      </c>
    </row>
    <row r="847" spans="1:18" x14ac:dyDescent="0.25">
      <c r="A847" s="70">
        <v>12</v>
      </c>
      <c r="B847" s="70">
        <v>19</v>
      </c>
      <c r="C847" s="71">
        <v>42.103198603065593</v>
      </c>
      <c r="D847" s="71">
        <v>0</v>
      </c>
      <c r="E847" s="53">
        <f t="shared" si="55"/>
        <v>13.401864355315343</v>
      </c>
      <c r="F847" s="47">
        <f t="shared" si="56"/>
        <v>7.4616484206049119E-2</v>
      </c>
      <c r="G847" s="17">
        <f t="shared" si="57"/>
        <v>20.488658230033334</v>
      </c>
      <c r="N847" t="str">
        <f t="shared" si="58"/>
        <v>12#19</v>
      </c>
      <c r="O847">
        <v>12</v>
      </c>
      <c r="P847">
        <v>19</v>
      </c>
      <c r="Q847">
        <v>13.401864355315343</v>
      </c>
      <c r="R847">
        <v>20.488658230033334</v>
      </c>
    </row>
    <row r="848" spans="1:18" x14ac:dyDescent="0.25">
      <c r="A848" s="70">
        <v>12</v>
      </c>
      <c r="B848" s="70">
        <v>20</v>
      </c>
      <c r="C848" s="71">
        <v>44.567776082269447</v>
      </c>
      <c r="D848" s="71">
        <v>0</v>
      </c>
      <c r="E848" s="53">
        <f t="shared" si="55"/>
        <v>14.186363732211856</v>
      </c>
      <c r="F848" s="47">
        <f t="shared" si="56"/>
        <v>7.049022701493117E-2</v>
      </c>
      <c r="G848" s="17">
        <f t="shared" si="57"/>
        <v>21.087034631752243</v>
      </c>
      <c r="N848" t="str">
        <f t="shared" si="58"/>
        <v>12#20</v>
      </c>
      <c r="O848">
        <v>12</v>
      </c>
      <c r="P848">
        <v>20</v>
      </c>
      <c r="Q848">
        <v>14.186363732211856</v>
      </c>
      <c r="R848">
        <v>21.087034631752243</v>
      </c>
    </row>
    <row r="849" spans="1:18" x14ac:dyDescent="0.25">
      <c r="A849" s="70">
        <v>12</v>
      </c>
      <c r="B849" s="70">
        <v>21</v>
      </c>
      <c r="C849" s="71">
        <v>46.00544627847168</v>
      </c>
      <c r="D849" s="71">
        <v>0</v>
      </c>
      <c r="E849" s="53">
        <f t="shared" si="55"/>
        <v>14.643988368734817</v>
      </c>
      <c r="F849" s="47">
        <f t="shared" si="56"/>
        <v>6.8287407420714583E-2</v>
      </c>
      <c r="G849" s="17">
        <f t="shared" si="57"/>
        <v>21.413603281057291</v>
      </c>
      <c r="N849" t="str">
        <f t="shared" si="58"/>
        <v>12#21</v>
      </c>
      <c r="O849">
        <v>12</v>
      </c>
      <c r="P849">
        <v>21</v>
      </c>
      <c r="Q849">
        <v>14.643988368734817</v>
      </c>
      <c r="R849">
        <v>21.413603281057291</v>
      </c>
    </row>
    <row r="850" spans="1:18" x14ac:dyDescent="0.25">
      <c r="A850" s="70">
        <v>12</v>
      </c>
      <c r="B850" s="70">
        <v>22</v>
      </c>
      <c r="C850" s="71">
        <v>29.266857565545603</v>
      </c>
      <c r="D850" s="71">
        <v>0</v>
      </c>
      <c r="E850" s="53">
        <f t="shared" si="55"/>
        <v>9.3159301006460336</v>
      </c>
      <c r="F850" s="47">
        <f t="shared" si="56"/>
        <v>0.10734301236659695</v>
      </c>
      <c r="G850" s="17">
        <f t="shared" si="57"/>
        <v>16.306345029286444</v>
      </c>
      <c r="N850" t="str">
        <f t="shared" si="58"/>
        <v>12#22</v>
      </c>
      <c r="O850">
        <v>12</v>
      </c>
      <c r="P850">
        <v>22</v>
      </c>
      <c r="Q850">
        <v>9.3159301006460336</v>
      </c>
      <c r="R850">
        <v>16.306345029286444</v>
      </c>
    </row>
    <row r="851" spans="1:18" x14ac:dyDescent="0.25">
      <c r="A851" s="70">
        <v>12</v>
      </c>
      <c r="B851" s="70">
        <v>23</v>
      </c>
      <c r="C851" s="71">
        <v>31.320672131548804</v>
      </c>
      <c r="D851" s="71">
        <v>0</v>
      </c>
      <c r="E851" s="53">
        <f t="shared" si="55"/>
        <v>9.9696795813931249</v>
      </c>
      <c r="F851" s="47">
        <f t="shared" si="56"/>
        <v>0.10030412630977091</v>
      </c>
      <c r="G851" s="17">
        <f t="shared" si="57"/>
        <v>17.127086318176378</v>
      </c>
      <c r="N851" t="str">
        <f t="shared" si="58"/>
        <v>12#23</v>
      </c>
      <c r="O851">
        <v>12</v>
      </c>
      <c r="P851">
        <v>23</v>
      </c>
      <c r="Q851">
        <v>9.9696795813931249</v>
      </c>
      <c r="R851">
        <v>17.127086318176378</v>
      </c>
    </row>
    <row r="852" spans="1:18" x14ac:dyDescent="0.25">
      <c r="A852" s="70">
        <v>12</v>
      </c>
      <c r="B852" s="70">
        <v>24</v>
      </c>
      <c r="C852" s="71">
        <v>46.724281376572797</v>
      </c>
      <c r="D852" s="71">
        <v>22.147575</v>
      </c>
      <c r="E852" s="53">
        <f t="shared" si="55"/>
        <v>14.872800686996298</v>
      </c>
      <c r="F852" s="47">
        <f t="shared" si="56"/>
        <v>6.7236831921934359E-2</v>
      </c>
      <c r="G852" s="17">
        <f t="shared" si="57"/>
        <v>22.147575</v>
      </c>
      <c r="N852" t="str">
        <f t="shared" si="58"/>
        <v>12#24</v>
      </c>
      <c r="O852">
        <v>12</v>
      </c>
      <c r="P852">
        <v>24</v>
      </c>
      <c r="Q852">
        <v>14.872800686996298</v>
      </c>
      <c r="R852">
        <v>22.147575</v>
      </c>
    </row>
    <row r="853" spans="1:18" x14ac:dyDescent="0.25">
      <c r="A853" s="70">
        <v>12</v>
      </c>
      <c r="B853" s="70">
        <v>25</v>
      </c>
      <c r="C853" s="71">
        <v>39.022476754060804</v>
      </c>
      <c r="D853" s="71">
        <v>0</v>
      </c>
      <c r="E853" s="53">
        <f t="shared" si="55"/>
        <v>12.421240134194713</v>
      </c>
      <c r="F853" s="47">
        <f t="shared" si="56"/>
        <v>8.0507259274947701E-2</v>
      </c>
      <c r="G853" s="17">
        <f t="shared" si="57"/>
        <v>19.663701720065681</v>
      </c>
      <c r="N853" t="str">
        <f t="shared" si="58"/>
        <v>12#25</v>
      </c>
      <c r="O853">
        <v>12</v>
      </c>
      <c r="P853">
        <v>25</v>
      </c>
      <c r="Q853">
        <v>12.421240134194713</v>
      </c>
      <c r="R853">
        <v>19.663701720065681</v>
      </c>
    </row>
    <row r="854" spans="1:18" x14ac:dyDescent="0.25">
      <c r="A854" s="70">
        <v>12</v>
      </c>
      <c r="B854" s="70">
        <v>26</v>
      </c>
      <c r="C854" s="71">
        <v>35.428301263555198</v>
      </c>
      <c r="D854" s="71">
        <v>0</v>
      </c>
      <c r="E854" s="53">
        <f t="shared" si="55"/>
        <v>11.277178542887302</v>
      </c>
      <c r="F854" s="47">
        <f t="shared" si="56"/>
        <v>8.8674662389797501E-2</v>
      </c>
      <c r="G854" s="17">
        <f t="shared" si="57"/>
        <v>18.574587027264144</v>
      </c>
      <c r="N854" t="str">
        <f t="shared" si="58"/>
        <v>12#26</v>
      </c>
      <c r="O854">
        <v>12</v>
      </c>
      <c r="P854">
        <v>26</v>
      </c>
      <c r="Q854">
        <v>11.277178542887302</v>
      </c>
      <c r="R854">
        <v>18.574587027264144</v>
      </c>
    </row>
    <row r="855" spans="1:18" x14ac:dyDescent="0.25">
      <c r="A855" s="70">
        <v>12</v>
      </c>
      <c r="B855" s="70">
        <v>27</v>
      </c>
      <c r="C855" s="71">
        <v>30.293764848547198</v>
      </c>
      <c r="D855" s="71">
        <v>0</v>
      </c>
      <c r="E855" s="53">
        <f t="shared" si="55"/>
        <v>9.6428048410195775</v>
      </c>
      <c r="F855" s="47">
        <f t="shared" si="56"/>
        <v>0.10370426618467843</v>
      </c>
      <c r="G855" s="17">
        <f t="shared" si="57"/>
        <v>16.725593180297349</v>
      </c>
      <c r="N855" t="str">
        <f t="shared" si="58"/>
        <v>12#27</v>
      </c>
      <c r="O855">
        <v>12</v>
      </c>
      <c r="P855">
        <v>27</v>
      </c>
      <c r="Q855">
        <v>9.6428048410195775</v>
      </c>
      <c r="R855">
        <v>16.725593180297349</v>
      </c>
    </row>
    <row r="856" spans="1:18" x14ac:dyDescent="0.25">
      <c r="A856" s="70">
        <v>12</v>
      </c>
      <c r="B856" s="70">
        <v>28</v>
      </c>
      <c r="C856" s="71">
        <v>34.709466165454074</v>
      </c>
      <c r="D856" s="71">
        <v>0</v>
      </c>
      <c r="E856" s="53">
        <f t="shared" si="55"/>
        <v>11.04836622462582</v>
      </c>
      <c r="F856" s="47">
        <f t="shared" si="56"/>
        <v>9.051111989491166E-2</v>
      </c>
      <c r="G856" s="17">
        <f t="shared" si="57"/>
        <v>18.338126002769261</v>
      </c>
      <c r="N856" t="str">
        <f t="shared" si="58"/>
        <v>12#28</v>
      </c>
      <c r="O856">
        <v>12</v>
      </c>
      <c r="P856">
        <v>28</v>
      </c>
      <c r="Q856">
        <v>11.04836622462582</v>
      </c>
      <c r="R856">
        <v>18.338126002769261</v>
      </c>
    </row>
    <row r="857" spans="1:18" x14ac:dyDescent="0.25">
      <c r="A857" s="70">
        <v>12</v>
      </c>
      <c r="B857" s="70">
        <v>29</v>
      </c>
      <c r="C857" s="71">
        <v>37.482115829558403</v>
      </c>
      <c r="D857" s="71">
        <v>0</v>
      </c>
      <c r="E857" s="53">
        <f t="shared" si="55"/>
        <v>11.930928023634394</v>
      </c>
      <c r="F857" s="47">
        <f t="shared" si="56"/>
        <v>8.3815776779397624E-2</v>
      </c>
      <c r="G857" s="17">
        <f t="shared" si="57"/>
        <v>19.215023661793698</v>
      </c>
      <c r="N857" t="str">
        <f t="shared" si="58"/>
        <v>12#29</v>
      </c>
      <c r="O857">
        <v>12</v>
      </c>
      <c r="P857">
        <v>29</v>
      </c>
      <c r="Q857">
        <v>11.930928023634394</v>
      </c>
      <c r="R857">
        <v>19.215023661793698</v>
      </c>
    </row>
    <row r="858" spans="1:18" x14ac:dyDescent="0.25">
      <c r="A858" s="70">
        <v>12</v>
      </c>
      <c r="B858" s="70">
        <v>30</v>
      </c>
      <c r="C858" s="71">
        <v>25.261919161839366</v>
      </c>
      <c r="D858" s="71">
        <v>0</v>
      </c>
      <c r="E858" s="53">
        <f t="shared" si="55"/>
        <v>8.0411186131892087</v>
      </c>
      <c r="F858" s="47">
        <f t="shared" si="56"/>
        <v>0.12436080701008183</v>
      </c>
      <c r="G858" s="17">
        <f t="shared" si="57"/>
        <v>14.480882988288178</v>
      </c>
      <c r="N858" t="str">
        <f t="shared" si="58"/>
        <v>12#30</v>
      </c>
      <c r="O858">
        <v>12</v>
      </c>
      <c r="P858">
        <v>30</v>
      </c>
      <c r="Q858">
        <v>8.0411186131892087</v>
      </c>
      <c r="R858">
        <v>14.480882988288178</v>
      </c>
    </row>
    <row r="859" spans="1:18" x14ac:dyDescent="0.25">
      <c r="A859" s="70">
        <v>12</v>
      </c>
      <c r="B859" s="70">
        <v>31</v>
      </c>
      <c r="C859" s="71">
        <v>39.227858210661125</v>
      </c>
      <c r="D859" s="71">
        <v>0</v>
      </c>
      <c r="E859" s="53">
        <f t="shared" si="55"/>
        <v>12.486615082269422</v>
      </c>
      <c r="F859" s="47">
        <f t="shared" si="56"/>
        <v>8.0085755299686201E-2</v>
      </c>
      <c r="G859" s="17">
        <f t="shared" si="57"/>
        <v>19.721610486293319</v>
      </c>
      <c r="N859" t="str">
        <f t="shared" si="58"/>
        <v>12#31</v>
      </c>
      <c r="O859">
        <v>12</v>
      </c>
      <c r="P859">
        <v>31</v>
      </c>
      <c r="Q859">
        <v>12.486615082269422</v>
      </c>
      <c r="R859">
        <v>19.721610486293319</v>
      </c>
    </row>
    <row r="860" spans="1:18" x14ac:dyDescent="0.25">
      <c r="A860" s="70">
        <v>12</v>
      </c>
      <c r="B860" s="70">
        <v>32</v>
      </c>
      <c r="C860" s="71">
        <v>32.347579414550395</v>
      </c>
      <c r="D860" s="71">
        <v>0</v>
      </c>
      <c r="E860" s="53">
        <f t="shared" si="55"/>
        <v>10.296554321766667</v>
      </c>
      <c r="F860" s="47">
        <f t="shared" si="56"/>
        <v>9.7119868331682971E-2</v>
      </c>
      <c r="G860" s="17">
        <f t="shared" si="57"/>
        <v>17.511822692788417</v>
      </c>
      <c r="N860" t="str">
        <f t="shared" si="58"/>
        <v>12#32</v>
      </c>
      <c r="O860">
        <v>12</v>
      </c>
      <c r="P860">
        <v>32</v>
      </c>
      <c r="Q860">
        <v>10.296554321766667</v>
      </c>
      <c r="R860">
        <v>17.511822692788417</v>
      </c>
    </row>
    <row r="861" spans="1:18" x14ac:dyDescent="0.25">
      <c r="A861" s="70">
        <v>12</v>
      </c>
      <c r="B861" s="70">
        <v>33</v>
      </c>
      <c r="C861" s="71">
        <v>35.120229078654717</v>
      </c>
      <c r="D861" s="71">
        <v>0</v>
      </c>
      <c r="E861" s="53">
        <f t="shared" si="55"/>
        <v>11.179116120775239</v>
      </c>
      <c r="F861" s="47">
        <f t="shared" si="56"/>
        <v>8.9452510305497474E-2</v>
      </c>
      <c r="G861" s="17">
        <f t="shared" si="57"/>
        <v>18.474061893599433</v>
      </c>
      <c r="N861" t="str">
        <f t="shared" si="58"/>
        <v>12#33</v>
      </c>
      <c r="O861">
        <v>12</v>
      </c>
      <c r="P861">
        <v>33</v>
      </c>
      <c r="Q861">
        <v>11.179116120775239</v>
      </c>
      <c r="R861">
        <v>18.474061893599433</v>
      </c>
    </row>
    <row r="862" spans="1:18" x14ac:dyDescent="0.25">
      <c r="A862" s="70">
        <v>12</v>
      </c>
      <c r="B862" s="70">
        <v>34</v>
      </c>
      <c r="C862" s="71">
        <v>26.699589358041599</v>
      </c>
      <c r="D862" s="71">
        <v>0</v>
      </c>
      <c r="E862" s="53">
        <f t="shared" si="55"/>
        <v>8.4987432497121702</v>
      </c>
      <c r="F862" s="47">
        <f t="shared" si="56"/>
        <v>0.11766445586338513</v>
      </c>
      <c r="G862" s="17">
        <f t="shared" si="57"/>
        <v>15.173440625185213</v>
      </c>
      <c r="N862" t="str">
        <f t="shared" si="58"/>
        <v>12#34</v>
      </c>
      <c r="O862">
        <v>12</v>
      </c>
      <c r="P862">
        <v>34</v>
      </c>
      <c r="Q862">
        <v>8.4987432497121702</v>
      </c>
      <c r="R862">
        <v>15.173440625185213</v>
      </c>
    </row>
    <row r="863" spans="1:18" x14ac:dyDescent="0.25">
      <c r="A863" s="70">
        <v>12</v>
      </c>
      <c r="B863" s="70">
        <v>35</v>
      </c>
      <c r="C863" s="71">
        <v>25.159228433539198</v>
      </c>
      <c r="D863" s="71">
        <v>0</v>
      </c>
      <c r="E863" s="53">
        <f t="shared" si="55"/>
        <v>8.0084311391518526</v>
      </c>
      <c r="F863" s="47">
        <f t="shared" si="56"/>
        <v>0.12486840214073525</v>
      </c>
      <c r="G863" s="17">
        <f t="shared" si="57"/>
        <v>14.429693310001143</v>
      </c>
      <c r="N863" t="str">
        <f t="shared" si="58"/>
        <v>12#35</v>
      </c>
      <c r="O863">
        <v>12</v>
      </c>
      <c r="P863">
        <v>35</v>
      </c>
      <c r="Q863">
        <v>8.0084311391518526</v>
      </c>
      <c r="R863">
        <v>14.429693310001143</v>
      </c>
    </row>
    <row r="864" spans="1:18" x14ac:dyDescent="0.25">
      <c r="A864" s="70">
        <v>12</v>
      </c>
      <c r="B864" s="70">
        <v>36</v>
      </c>
      <c r="C864" s="71">
        <v>28.239950282543997</v>
      </c>
      <c r="D864" s="71">
        <v>0</v>
      </c>
      <c r="E864" s="53">
        <f t="shared" si="55"/>
        <v>8.9890553602724879</v>
      </c>
      <c r="F864" s="47">
        <f t="shared" si="56"/>
        <v>0.11124639463447322</v>
      </c>
      <c r="G864" s="17">
        <f t="shared" si="57"/>
        <v>15.868282174864822</v>
      </c>
      <c r="N864" t="str">
        <f t="shared" si="58"/>
        <v>12#36</v>
      </c>
      <c r="O864">
        <v>12</v>
      </c>
      <c r="P864">
        <v>36</v>
      </c>
      <c r="Q864">
        <v>8.9890553602724879</v>
      </c>
      <c r="R864">
        <v>15.868282174864822</v>
      </c>
    </row>
    <row r="865" spans="1:18" x14ac:dyDescent="0.25">
      <c r="A865" s="70">
        <v>12</v>
      </c>
      <c r="B865" s="70">
        <v>37</v>
      </c>
      <c r="C865" s="71">
        <v>33.374486697551994</v>
      </c>
      <c r="D865" s="71">
        <v>0</v>
      </c>
      <c r="E865" s="53">
        <f t="shared" si="55"/>
        <v>10.623429062140211</v>
      </c>
      <c r="F865" s="47">
        <f t="shared" si="56"/>
        <v>9.4131564690708117E-2</v>
      </c>
      <c r="G865" s="17">
        <f t="shared" si="57"/>
        <v>17.880740542669333</v>
      </c>
      <c r="N865" t="str">
        <f t="shared" si="58"/>
        <v>12#37</v>
      </c>
      <c r="O865">
        <v>12</v>
      </c>
      <c r="P865">
        <v>37</v>
      </c>
      <c r="Q865">
        <v>10.623429062140211</v>
      </c>
      <c r="R865">
        <v>17.880740542669333</v>
      </c>
    </row>
    <row r="866" spans="1:18" x14ac:dyDescent="0.25">
      <c r="A866" s="70">
        <v>12</v>
      </c>
      <c r="B866" s="70">
        <v>38</v>
      </c>
      <c r="C866" s="71">
        <v>42.103198603065593</v>
      </c>
      <c r="D866" s="71">
        <v>0</v>
      </c>
      <c r="E866" s="53">
        <f t="shared" si="55"/>
        <v>13.401864355315343</v>
      </c>
      <c r="F866" s="47">
        <f t="shared" si="56"/>
        <v>7.4616484206049119E-2</v>
      </c>
      <c r="G866" s="17">
        <f t="shared" si="57"/>
        <v>20.488658230033334</v>
      </c>
      <c r="N866" t="str">
        <f t="shared" si="58"/>
        <v>12#38</v>
      </c>
      <c r="O866">
        <v>12</v>
      </c>
      <c r="P866">
        <v>38</v>
      </c>
      <c r="Q866">
        <v>13.401864355315343</v>
      </c>
      <c r="R866">
        <v>20.488658230033334</v>
      </c>
    </row>
    <row r="867" spans="1:18" x14ac:dyDescent="0.25">
      <c r="A867" s="70">
        <v>12</v>
      </c>
      <c r="B867" s="70">
        <v>39</v>
      </c>
      <c r="C867" s="71">
        <v>33.374486697551994</v>
      </c>
      <c r="D867" s="71">
        <v>0</v>
      </c>
      <c r="E867" s="53">
        <f t="shared" si="55"/>
        <v>10.623429062140211</v>
      </c>
      <c r="F867" s="47">
        <f t="shared" si="56"/>
        <v>9.4131564690708117E-2</v>
      </c>
      <c r="G867" s="17">
        <f t="shared" si="57"/>
        <v>17.880740542669333</v>
      </c>
      <c r="N867" t="str">
        <f t="shared" si="58"/>
        <v>12#39</v>
      </c>
      <c r="O867">
        <v>12</v>
      </c>
      <c r="P867">
        <v>39</v>
      </c>
      <c r="Q867">
        <v>10.623429062140211</v>
      </c>
      <c r="R867">
        <v>17.880740542669333</v>
      </c>
    </row>
    <row r="868" spans="1:18" x14ac:dyDescent="0.25">
      <c r="A868" s="70">
        <v>12</v>
      </c>
      <c r="B868" s="70">
        <v>40</v>
      </c>
      <c r="C868" s="71">
        <v>39.022476754060804</v>
      </c>
      <c r="D868" s="71">
        <v>0</v>
      </c>
      <c r="E868" s="53">
        <f t="shared" si="55"/>
        <v>12.421240134194713</v>
      </c>
      <c r="F868" s="47">
        <f t="shared" si="56"/>
        <v>8.0507259274947701E-2</v>
      </c>
      <c r="G868" s="17">
        <f t="shared" si="57"/>
        <v>19.663701720065681</v>
      </c>
      <c r="N868" t="str">
        <f t="shared" si="58"/>
        <v>12#40</v>
      </c>
      <c r="O868">
        <v>12</v>
      </c>
      <c r="P868">
        <v>40</v>
      </c>
      <c r="Q868">
        <v>12.421240134194713</v>
      </c>
      <c r="R868">
        <v>19.663701720065681</v>
      </c>
    </row>
    <row r="869" spans="1:18" x14ac:dyDescent="0.25">
      <c r="A869" s="70">
        <v>12</v>
      </c>
      <c r="B869" s="70">
        <v>41</v>
      </c>
      <c r="C869" s="71">
        <v>39.022476754060804</v>
      </c>
      <c r="D869" s="71">
        <v>0</v>
      </c>
      <c r="E869" s="53">
        <f t="shared" si="55"/>
        <v>12.421240134194713</v>
      </c>
      <c r="F869" s="47">
        <f t="shared" si="56"/>
        <v>8.0507259274947701E-2</v>
      </c>
      <c r="G869" s="17">
        <f t="shared" si="57"/>
        <v>19.663701720065681</v>
      </c>
      <c r="N869" t="str">
        <f t="shared" si="58"/>
        <v>12#41</v>
      </c>
      <c r="O869">
        <v>12</v>
      </c>
      <c r="P869">
        <v>41</v>
      </c>
      <c r="Q869">
        <v>12.421240134194713</v>
      </c>
      <c r="R869">
        <v>19.663701720065681</v>
      </c>
    </row>
    <row r="870" spans="1:18" x14ac:dyDescent="0.25">
      <c r="A870" s="70">
        <v>12</v>
      </c>
      <c r="B870" s="70">
        <v>42</v>
      </c>
      <c r="C870" s="71">
        <v>42.103198603065593</v>
      </c>
      <c r="D870" s="71">
        <v>0</v>
      </c>
      <c r="E870" s="53">
        <f t="shared" si="55"/>
        <v>13.401864355315343</v>
      </c>
      <c r="F870" s="47">
        <f t="shared" si="56"/>
        <v>7.4616484206049119E-2</v>
      </c>
      <c r="G870" s="17">
        <f t="shared" si="57"/>
        <v>20.488658230033334</v>
      </c>
      <c r="N870" t="str">
        <f t="shared" si="58"/>
        <v>12#42</v>
      </c>
      <c r="O870">
        <v>12</v>
      </c>
      <c r="P870">
        <v>42</v>
      </c>
      <c r="Q870">
        <v>13.401864355315343</v>
      </c>
      <c r="R870">
        <v>20.488658230033334</v>
      </c>
    </row>
    <row r="871" spans="1:18" x14ac:dyDescent="0.25">
      <c r="A871" s="70">
        <v>12</v>
      </c>
      <c r="B871" s="70">
        <v>43</v>
      </c>
      <c r="C871" s="71">
        <v>43.643559527568001</v>
      </c>
      <c r="D871" s="71">
        <v>0</v>
      </c>
      <c r="E871" s="53">
        <f t="shared" si="55"/>
        <v>13.892176465875664</v>
      </c>
      <c r="F871" s="47">
        <f t="shared" si="56"/>
        <v>7.19829612340709E-2</v>
      </c>
      <c r="G871" s="17">
        <f t="shared" si="57"/>
        <v>20.86857196740608</v>
      </c>
      <c r="N871" t="str">
        <f t="shared" si="58"/>
        <v>12#43</v>
      </c>
      <c r="O871">
        <v>12</v>
      </c>
      <c r="P871">
        <v>43</v>
      </c>
      <c r="Q871">
        <v>13.892176465875664</v>
      </c>
      <c r="R871">
        <v>20.86857196740608</v>
      </c>
    </row>
    <row r="872" spans="1:18" x14ac:dyDescent="0.25">
      <c r="A872" s="70">
        <v>12</v>
      </c>
      <c r="B872" s="70">
        <v>44</v>
      </c>
      <c r="C872" s="71">
        <v>46.724281376572797</v>
      </c>
      <c r="D872" s="71">
        <v>23.561250000000001</v>
      </c>
      <c r="E872" s="53">
        <f t="shared" si="55"/>
        <v>14.872800686996298</v>
      </c>
      <c r="F872" s="47">
        <f t="shared" si="56"/>
        <v>6.7236831921934359E-2</v>
      </c>
      <c r="G872" s="17">
        <f t="shared" si="57"/>
        <v>23.561250000000001</v>
      </c>
      <c r="N872" t="str">
        <f t="shared" si="58"/>
        <v>12#44</v>
      </c>
      <c r="O872">
        <v>12</v>
      </c>
      <c r="P872">
        <v>44</v>
      </c>
      <c r="Q872">
        <v>14.872800686996298</v>
      </c>
      <c r="R872">
        <v>23.561250000000001</v>
      </c>
    </row>
    <row r="873" spans="1:18" x14ac:dyDescent="0.25">
      <c r="A873" s="70">
        <v>12</v>
      </c>
      <c r="B873" s="70">
        <v>45</v>
      </c>
      <c r="C873" s="71">
        <v>45.389301908670717</v>
      </c>
      <c r="D873" s="71">
        <v>0</v>
      </c>
      <c r="E873" s="53">
        <f t="shared" si="55"/>
        <v>14.447863524510689</v>
      </c>
      <c r="F873" s="47">
        <f t="shared" si="56"/>
        <v>6.9214385801991254E-2</v>
      </c>
      <c r="G873" s="17">
        <f t="shared" si="57"/>
        <v>21.275566615491002</v>
      </c>
      <c r="N873" t="str">
        <f t="shared" si="58"/>
        <v>12#45</v>
      </c>
      <c r="O873">
        <v>12</v>
      </c>
      <c r="P873">
        <v>45</v>
      </c>
      <c r="Q873">
        <v>14.447863524510689</v>
      </c>
      <c r="R873">
        <v>21.275566615491002</v>
      </c>
    </row>
    <row r="874" spans="1:18" x14ac:dyDescent="0.25">
      <c r="A874" s="70">
        <v>12</v>
      </c>
      <c r="B874" s="70">
        <v>46</v>
      </c>
      <c r="C874" s="71">
        <v>48.675405214275841</v>
      </c>
      <c r="D874" s="71">
        <v>23.561250000000001</v>
      </c>
      <c r="E874" s="53">
        <f t="shared" si="55"/>
        <v>15.493862693706035</v>
      </c>
      <c r="F874" s="47">
        <f t="shared" si="56"/>
        <v>6.454168465080197E-2</v>
      </c>
      <c r="G874" s="17">
        <f t="shared" si="57"/>
        <v>23.561250000000001</v>
      </c>
      <c r="N874" t="str">
        <f t="shared" si="58"/>
        <v>12#46</v>
      </c>
      <c r="O874">
        <v>12</v>
      </c>
      <c r="P874">
        <v>46</v>
      </c>
      <c r="Q874">
        <v>15.493862693706035</v>
      </c>
      <c r="R874">
        <v>23.561250000000001</v>
      </c>
    </row>
    <row r="875" spans="1:18" x14ac:dyDescent="0.25">
      <c r="A875" s="70">
        <v>12</v>
      </c>
      <c r="B875" s="70">
        <v>47</v>
      </c>
      <c r="C875" s="71">
        <v>35.941754905056001</v>
      </c>
      <c r="D875" s="71">
        <v>0</v>
      </c>
      <c r="E875" s="53">
        <f t="shared" si="55"/>
        <v>11.440615913074076</v>
      </c>
      <c r="F875" s="47">
        <f t="shared" si="56"/>
        <v>8.7407881498514667E-2</v>
      </c>
      <c r="G875" s="17">
        <f t="shared" si="57"/>
        <v>18.739471524151377</v>
      </c>
      <c r="N875" t="str">
        <f t="shared" si="58"/>
        <v>12#47</v>
      </c>
      <c r="O875">
        <v>12</v>
      </c>
      <c r="P875">
        <v>47</v>
      </c>
      <c r="Q875">
        <v>11.440615913074076</v>
      </c>
      <c r="R875">
        <v>18.739471524151377</v>
      </c>
    </row>
    <row r="876" spans="1:18" x14ac:dyDescent="0.25">
      <c r="A876" s="70">
        <v>12</v>
      </c>
      <c r="B876" s="70">
        <v>48</v>
      </c>
      <c r="C876" s="71">
        <v>46.724281376572797</v>
      </c>
      <c r="D876" s="71">
        <v>0</v>
      </c>
      <c r="E876" s="53">
        <f t="shared" si="55"/>
        <v>14.872800686996298</v>
      </c>
      <c r="F876" s="47">
        <f t="shared" si="56"/>
        <v>6.7236831921934359E-2</v>
      </c>
      <c r="G876" s="17">
        <f t="shared" si="57"/>
        <v>21.571127812304791</v>
      </c>
      <c r="N876" t="str">
        <f t="shared" si="58"/>
        <v>12#48</v>
      </c>
      <c r="O876">
        <v>12</v>
      </c>
      <c r="P876">
        <v>48</v>
      </c>
      <c r="Q876">
        <v>14.872800686996298</v>
      </c>
      <c r="R876">
        <v>21.571127812304791</v>
      </c>
    </row>
    <row r="877" spans="1:18" x14ac:dyDescent="0.25">
      <c r="A877" s="70">
        <v>12</v>
      </c>
      <c r="B877" s="70">
        <v>49</v>
      </c>
      <c r="C877" s="71">
        <v>40.562837678563213</v>
      </c>
      <c r="D877" s="71">
        <v>0</v>
      </c>
      <c r="E877" s="53">
        <f t="shared" si="55"/>
        <v>12.911552244755033</v>
      </c>
      <c r="F877" s="47">
        <f t="shared" si="56"/>
        <v>7.7450021580962342E-2</v>
      </c>
      <c r="G877" s="17">
        <f t="shared" si="57"/>
        <v>20.087610951450991</v>
      </c>
      <c r="N877" t="str">
        <f t="shared" si="58"/>
        <v>12#49</v>
      </c>
      <c r="O877">
        <v>12</v>
      </c>
      <c r="P877">
        <v>49</v>
      </c>
      <c r="Q877">
        <v>12.911552244755033</v>
      </c>
      <c r="R877">
        <v>20.087610951450991</v>
      </c>
    </row>
    <row r="878" spans="1:18" x14ac:dyDescent="0.25">
      <c r="A878" s="70">
        <v>12</v>
      </c>
      <c r="B878" s="70">
        <v>50</v>
      </c>
      <c r="C878" s="71">
        <v>37.482115829558403</v>
      </c>
      <c r="D878" s="71">
        <v>0</v>
      </c>
      <c r="E878" s="53">
        <f t="shared" si="55"/>
        <v>11.930928023634394</v>
      </c>
      <c r="F878" s="47">
        <f t="shared" si="56"/>
        <v>8.3815776779397624E-2</v>
      </c>
      <c r="G878" s="17">
        <f t="shared" si="57"/>
        <v>19.215023661793698</v>
      </c>
      <c r="N878" t="str">
        <f t="shared" si="58"/>
        <v>12#50</v>
      </c>
      <c r="O878">
        <v>12</v>
      </c>
      <c r="P878">
        <v>50</v>
      </c>
      <c r="Q878">
        <v>11.930928023634394</v>
      </c>
      <c r="R878">
        <v>19.215023661793698</v>
      </c>
    </row>
    <row r="879" spans="1:18" x14ac:dyDescent="0.25">
      <c r="A879" s="70">
        <v>12</v>
      </c>
      <c r="B879" s="70">
        <v>51</v>
      </c>
      <c r="C879" s="71">
        <v>42.308580059665921</v>
      </c>
      <c r="D879" s="71">
        <v>0</v>
      </c>
      <c r="E879" s="53">
        <f t="shared" si="55"/>
        <v>13.467239303390055</v>
      </c>
      <c r="F879" s="47">
        <f t="shared" si="56"/>
        <v>7.4254268263301296E-2</v>
      </c>
      <c r="G879" s="17">
        <f t="shared" si="57"/>
        <v>20.54049865834395</v>
      </c>
      <c r="N879" t="str">
        <f t="shared" si="58"/>
        <v>12#51</v>
      </c>
      <c r="O879">
        <v>12</v>
      </c>
      <c r="P879">
        <v>51</v>
      </c>
      <c r="Q879">
        <v>13.467239303390055</v>
      </c>
      <c r="R879">
        <v>20.54049865834395</v>
      </c>
    </row>
    <row r="880" spans="1:18" x14ac:dyDescent="0.25">
      <c r="A880" s="70">
        <v>12</v>
      </c>
      <c r="B880" s="70">
        <v>52</v>
      </c>
      <c r="C880" s="71">
        <v>39.5359303955616</v>
      </c>
      <c r="D880" s="71">
        <v>0</v>
      </c>
      <c r="E880" s="53">
        <f t="shared" si="55"/>
        <v>12.584677504381483</v>
      </c>
      <c r="F880" s="47">
        <f t="shared" si="56"/>
        <v>7.9461710453195153E-2</v>
      </c>
      <c r="G880" s="17">
        <f t="shared" si="57"/>
        <v>19.807658838786676</v>
      </c>
      <c r="N880" t="str">
        <f t="shared" si="58"/>
        <v>12#52</v>
      </c>
      <c r="O880">
        <v>12</v>
      </c>
      <c r="P880">
        <v>52</v>
      </c>
      <c r="Q880">
        <v>12.584677504381483</v>
      </c>
      <c r="R880">
        <v>19.807658838786676</v>
      </c>
    </row>
    <row r="881" spans="1:18" x14ac:dyDescent="0.25">
      <c r="A881" s="70">
        <v>12</v>
      </c>
      <c r="B881" s="70">
        <v>53</v>
      </c>
      <c r="C881" s="71">
        <v>49.8050032255776</v>
      </c>
      <c r="D881" s="71">
        <v>22.6188</v>
      </c>
      <c r="E881" s="53">
        <f t="shared" si="55"/>
        <v>15.853424908116933</v>
      </c>
      <c r="F881" s="47">
        <f t="shared" si="56"/>
        <v>6.3077852627794098E-2</v>
      </c>
      <c r="G881" s="17">
        <f t="shared" si="57"/>
        <v>22.6188</v>
      </c>
      <c r="N881" t="str">
        <f t="shared" si="58"/>
        <v>12#53</v>
      </c>
      <c r="O881">
        <v>12</v>
      </c>
      <c r="P881">
        <v>53</v>
      </c>
      <c r="Q881">
        <v>15.853424908116933</v>
      </c>
      <c r="R881">
        <v>22.6188</v>
      </c>
    </row>
    <row r="882" spans="1:18" x14ac:dyDescent="0.25">
      <c r="A882" s="70">
        <v>12</v>
      </c>
      <c r="B882" s="70">
        <v>55</v>
      </c>
      <c r="C882" s="71">
        <v>37.482115829558403</v>
      </c>
      <c r="D882" s="71">
        <v>0</v>
      </c>
      <c r="E882" s="53">
        <f t="shared" si="55"/>
        <v>11.930928023634394</v>
      </c>
      <c r="F882" s="47">
        <f t="shared" si="56"/>
        <v>8.3815776779397624E-2</v>
      </c>
      <c r="G882" s="17">
        <f t="shared" si="57"/>
        <v>19.215023661793698</v>
      </c>
      <c r="N882" t="str">
        <f t="shared" si="58"/>
        <v>12#55</v>
      </c>
      <c r="O882">
        <v>12</v>
      </c>
      <c r="P882">
        <v>55</v>
      </c>
      <c r="Q882">
        <v>11.930928023634394</v>
      </c>
      <c r="R882">
        <v>19.215023661793698</v>
      </c>
    </row>
    <row r="883" spans="1:18" x14ac:dyDescent="0.25">
      <c r="A883" s="70">
        <v>12</v>
      </c>
      <c r="B883" s="70">
        <v>56</v>
      </c>
      <c r="C883" s="71">
        <v>43.540868799267834</v>
      </c>
      <c r="D883" s="71">
        <v>0</v>
      </c>
      <c r="E883" s="53">
        <f t="shared" si="55"/>
        <v>13.859488991838306</v>
      </c>
      <c r="F883" s="47">
        <f t="shared" si="56"/>
        <v>7.2152732369056935E-2</v>
      </c>
      <c r="G883" s="17">
        <f t="shared" si="57"/>
        <v>20.843869628786781</v>
      </c>
      <c r="N883" t="str">
        <f t="shared" si="58"/>
        <v>12#56</v>
      </c>
      <c r="O883">
        <v>12</v>
      </c>
      <c r="P883">
        <v>56</v>
      </c>
      <c r="Q883">
        <v>13.859488991838306</v>
      </c>
      <c r="R883">
        <v>20.843869628786781</v>
      </c>
    </row>
    <row r="884" spans="1:18" x14ac:dyDescent="0.25">
      <c r="A884" s="70">
        <v>12</v>
      </c>
      <c r="B884" s="70">
        <v>57</v>
      </c>
      <c r="C884" s="71">
        <v>26.1861357165408</v>
      </c>
      <c r="D884" s="71">
        <v>0</v>
      </c>
      <c r="E884" s="53">
        <f t="shared" si="55"/>
        <v>8.3353058795253983</v>
      </c>
      <c r="F884" s="47">
        <f t="shared" si="56"/>
        <v>0.11997160205678484</v>
      </c>
      <c r="G884" s="17">
        <f t="shared" si="57"/>
        <v>14.931166319497459</v>
      </c>
      <c r="N884" t="str">
        <f t="shared" si="58"/>
        <v>12#57</v>
      </c>
      <c r="O884">
        <v>12</v>
      </c>
      <c r="P884">
        <v>57</v>
      </c>
      <c r="Q884">
        <v>8.3353058795253983</v>
      </c>
      <c r="R884">
        <v>14.931166319497459</v>
      </c>
    </row>
    <row r="885" spans="1:18" x14ac:dyDescent="0.25">
      <c r="A885" s="70">
        <v>12</v>
      </c>
      <c r="B885" s="70">
        <v>58</v>
      </c>
      <c r="C885" s="71">
        <v>43.643559527568001</v>
      </c>
      <c r="D885" s="71">
        <v>0</v>
      </c>
      <c r="E885" s="53">
        <f t="shared" si="55"/>
        <v>13.892176465875664</v>
      </c>
      <c r="F885" s="47">
        <f t="shared" si="56"/>
        <v>7.19829612340709E-2</v>
      </c>
      <c r="G885" s="17">
        <f t="shared" si="57"/>
        <v>20.86857196740608</v>
      </c>
      <c r="N885" t="str">
        <f t="shared" si="58"/>
        <v>12#58</v>
      </c>
      <c r="O885">
        <v>12</v>
      </c>
      <c r="P885">
        <v>58</v>
      </c>
      <c r="Q885">
        <v>13.892176465875664</v>
      </c>
      <c r="R885">
        <v>20.86857196740608</v>
      </c>
    </row>
    <row r="886" spans="1:18" x14ac:dyDescent="0.25">
      <c r="A886" s="70">
        <v>12</v>
      </c>
      <c r="B886" s="70">
        <v>60</v>
      </c>
      <c r="C886" s="71">
        <v>43.951631712468469</v>
      </c>
      <c r="D886" s="71">
        <v>0</v>
      </c>
      <c r="E886" s="53">
        <f t="shared" si="55"/>
        <v>13.990238887987724</v>
      </c>
      <c r="F886" s="47">
        <f t="shared" si="56"/>
        <v>7.1478407767476965E-2</v>
      </c>
      <c r="G886" s="17">
        <f t="shared" si="57"/>
        <v>20.942159318052049</v>
      </c>
      <c r="N886" t="str">
        <f t="shared" si="58"/>
        <v>12#60</v>
      </c>
      <c r="O886">
        <v>12</v>
      </c>
      <c r="P886">
        <v>60</v>
      </c>
      <c r="Q886">
        <v>13.990238887987724</v>
      </c>
      <c r="R886">
        <v>20.942159318052049</v>
      </c>
    </row>
    <row r="887" spans="1:18" x14ac:dyDescent="0.25">
      <c r="A887" s="70">
        <v>12</v>
      </c>
      <c r="B887" s="70">
        <v>61</v>
      </c>
      <c r="C887" s="71">
        <v>39.330548938961272</v>
      </c>
      <c r="D887" s="71">
        <v>0</v>
      </c>
      <c r="E887" s="53">
        <f t="shared" si="55"/>
        <v>12.519302556306771</v>
      </c>
      <c r="F887" s="47">
        <f t="shared" si="56"/>
        <v>7.9876654110914214E-2</v>
      </c>
      <c r="G887" s="17">
        <f t="shared" si="57"/>
        <v>19.750401326874048</v>
      </c>
      <c r="N887" t="str">
        <f t="shared" si="58"/>
        <v>12#61</v>
      </c>
      <c r="O887">
        <v>12</v>
      </c>
      <c r="P887">
        <v>61</v>
      </c>
      <c r="Q887">
        <v>12.519302556306771</v>
      </c>
      <c r="R887">
        <v>19.750401326874048</v>
      </c>
    </row>
    <row r="888" spans="1:18" x14ac:dyDescent="0.25">
      <c r="A888" s="70">
        <v>12</v>
      </c>
      <c r="B888" s="70">
        <v>62</v>
      </c>
      <c r="C888" s="71">
        <v>32.039507229649921</v>
      </c>
      <c r="D888" s="71">
        <v>0</v>
      </c>
      <c r="E888" s="53">
        <f t="shared" si="55"/>
        <v>10.198491899654606</v>
      </c>
      <c r="F888" s="47">
        <f t="shared" si="56"/>
        <v>9.8053713219487595E-2</v>
      </c>
      <c r="G888" s="17">
        <f t="shared" si="57"/>
        <v>17.39810427524699</v>
      </c>
      <c r="N888" t="str">
        <f t="shared" si="58"/>
        <v>12#62</v>
      </c>
      <c r="O888">
        <v>12</v>
      </c>
      <c r="P888">
        <v>62</v>
      </c>
      <c r="Q888">
        <v>10.198491899654606</v>
      </c>
      <c r="R888">
        <v>17.39810427524699</v>
      </c>
    </row>
    <row r="889" spans="1:18" x14ac:dyDescent="0.25">
      <c r="A889" s="70">
        <v>12</v>
      </c>
      <c r="B889" s="70">
        <v>63</v>
      </c>
      <c r="C889" s="71">
        <v>37.482115829558403</v>
      </c>
      <c r="D889" s="71">
        <v>0</v>
      </c>
      <c r="E889" s="53">
        <f t="shared" si="55"/>
        <v>11.930928023634394</v>
      </c>
      <c r="F889" s="47">
        <f t="shared" si="56"/>
        <v>8.3815776779397624E-2</v>
      </c>
      <c r="G889" s="17">
        <f t="shared" si="57"/>
        <v>19.215023661793698</v>
      </c>
      <c r="N889" t="str">
        <f t="shared" si="58"/>
        <v>12#63</v>
      </c>
      <c r="O889">
        <v>12</v>
      </c>
      <c r="P889">
        <v>63</v>
      </c>
      <c r="Q889">
        <v>11.930928023634394</v>
      </c>
      <c r="R889">
        <v>19.215023661793698</v>
      </c>
    </row>
    <row r="890" spans="1:18" x14ac:dyDescent="0.25">
      <c r="A890" s="70">
        <v>12</v>
      </c>
      <c r="B890" s="70">
        <v>64</v>
      </c>
      <c r="C890" s="71">
        <v>43.130105886067206</v>
      </c>
      <c r="D890" s="71">
        <v>0</v>
      </c>
      <c r="E890" s="53">
        <f t="shared" si="55"/>
        <v>13.728739095688892</v>
      </c>
      <c r="F890" s="47">
        <f t="shared" si="56"/>
        <v>7.2839901248762218E-2</v>
      </c>
      <c r="G890" s="17">
        <f t="shared" si="57"/>
        <v>20.744182316519762</v>
      </c>
      <c r="N890" t="str">
        <f t="shared" si="58"/>
        <v>12#64</v>
      </c>
      <c r="O890">
        <v>12</v>
      </c>
      <c r="P890">
        <v>64</v>
      </c>
      <c r="Q890">
        <v>13.728739095688892</v>
      </c>
      <c r="R890">
        <v>20.744182316519762</v>
      </c>
    </row>
    <row r="891" spans="1:18" x14ac:dyDescent="0.25">
      <c r="A891" s="70">
        <v>12</v>
      </c>
      <c r="B891" s="70">
        <v>65</v>
      </c>
      <c r="C891" s="71">
        <v>36.9686621880576</v>
      </c>
      <c r="D891" s="71">
        <v>0</v>
      </c>
      <c r="E891" s="53">
        <f t="shared" si="55"/>
        <v>11.76749065344762</v>
      </c>
      <c r="F891" s="47">
        <f t="shared" si="56"/>
        <v>8.4979884790222601E-2</v>
      </c>
      <c r="G891" s="17">
        <f t="shared" si="57"/>
        <v>19.059602373443447</v>
      </c>
      <c r="N891" t="str">
        <f t="shared" si="58"/>
        <v>12#65</v>
      </c>
      <c r="O891">
        <v>12</v>
      </c>
      <c r="P891">
        <v>65</v>
      </c>
      <c r="Q891">
        <v>11.76749065344762</v>
      </c>
      <c r="R891">
        <v>19.059602373443447</v>
      </c>
    </row>
    <row r="892" spans="1:18" x14ac:dyDescent="0.25">
      <c r="A892" s="70">
        <v>13</v>
      </c>
      <c r="B892" s="70">
        <v>1</v>
      </c>
      <c r="C892" s="71">
        <v>44.054322440768637</v>
      </c>
      <c r="D892" s="71">
        <v>20.92239</v>
      </c>
      <c r="E892" s="53">
        <f t="shared" si="55"/>
        <v>14.02292636202508</v>
      </c>
      <c r="F892" s="47">
        <f t="shared" si="56"/>
        <v>7.1311791432354638E-2</v>
      </c>
      <c r="G892" s="17">
        <f t="shared" si="57"/>
        <v>20.92239</v>
      </c>
      <c r="N892" t="str">
        <f t="shared" si="58"/>
        <v>13#1</v>
      </c>
      <c r="O892">
        <v>13</v>
      </c>
      <c r="P892">
        <v>1</v>
      </c>
      <c r="Q892">
        <v>14.02292636202508</v>
      </c>
      <c r="R892">
        <v>20.92239</v>
      </c>
    </row>
    <row r="893" spans="1:18" x14ac:dyDescent="0.25">
      <c r="A893" s="70">
        <v>13</v>
      </c>
      <c r="B893" s="70">
        <v>2</v>
      </c>
      <c r="C893" s="71">
        <v>23.926939693937285</v>
      </c>
      <c r="D893" s="71">
        <v>14.419485</v>
      </c>
      <c r="E893" s="53">
        <f t="shared" si="55"/>
        <v>7.6161814507036008</v>
      </c>
      <c r="F893" s="47">
        <f t="shared" si="56"/>
        <v>0.13129939280892758</v>
      </c>
      <c r="G893" s="17">
        <f t="shared" si="57"/>
        <v>14.419485</v>
      </c>
      <c r="N893" t="str">
        <f t="shared" si="58"/>
        <v>13#2</v>
      </c>
      <c r="O893">
        <v>13</v>
      </c>
      <c r="P893">
        <v>2</v>
      </c>
      <c r="Q893">
        <v>7.6161814507036008</v>
      </c>
      <c r="R893">
        <v>14.419485</v>
      </c>
    </row>
    <row r="894" spans="1:18" x14ac:dyDescent="0.25">
      <c r="A894" s="70">
        <v>13</v>
      </c>
      <c r="B894" s="70">
        <v>3</v>
      </c>
      <c r="C894" s="71">
        <v>46.724281376572797</v>
      </c>
      <c r="D894" s="71">
        <v>20.92239</v>
      </c>
      <c r="E894" s="53">
        <f t="shared" si="55"/>
        <v>14.872800686996298</v>
      </c>
      <c r="F894" s="47">
        <f t="shared" si="56"/>
        <v>6.7236831921934359E-2</v>
      </c>
      <c r="G894" s="17">
        <f t="shared" si="57"/>
        <v>20.92239</v>
      </c>
      <c r="N894" t="str">
        <f t="shared" si="58"/>
        <v>13#3</v>
      </c>
      <c r="O894">
        <v>13</v>
      </c>
      <c r="P894">
        <v>3</v>
      </c>
      <c r="Q894">
        <v>14.872800686996298</v>
      </c>
      <c r="R894">
        <v>20.92239</v>
      </c>
    </row>
    <row r="895" spans="1:18" x14ac:dyDescent="0.25">
      <c r="A895" s="70">
        <v>13</v>
      </c>
      <c r="B895" s="70">
        <v>4</v>
      </c>
      <c r="C895" s="71">
        <v>41.897817146465272</v>
      </c>
      <c r="D895" s="71">
        <v>19.791449999999998</v>
      </c>
      <c r="E895" s="53">
        <f t="shared" si="55"/>
        <v>13.336489407240634</v>
      </c>
      <c r="F895" s="47">
        <f t="shared" si="56"/>
        <v>7.4982251285490534E-2</v>
      </c>
      <c r="G895" s="17">
        <f t="shared" si="57"/>
        <v>19.791449999999998</v>
      </c>
      <c r="N895" t="str">
        <f t="shared" si="58"/>
        <v>13#4</v>
      </c>
      <c r="O895">
        <v>13</v>
      </c>
      <c r="P895">
        <v>4</v>
      </c>
      <c r="Q895">
        <v>13.336489407240634</v>
      </c>
      <c r="R895">
        <v>19.791449999999998</v>
      </c>
    </row>
    <row r="896" spans="1:18" x14ac:dyDescent="0.25">
      <c r="A896" s="70">
        <v>13</v>
      </c>
      <c r="B896" s="70">
        <v>5</v>
      </c>
      <c r="C896" s="71">
        <v>26.391517173141114</v>
      </c>
      <c r="D896" s="71">
        <v>16.115895000000002</v>
      </c>
      <c r="E896" s="53">
        <f t="shared" si="55"/>
        <v>8.4006808276001053</v>
      </c>
      <c r="F896" s="47">
        <f t="shared" si="56"/>
        <v>0.11903797091237409</v>
      </c>
      <c r="G896" s="17">
        <f t="shared" si="57"/>
        <v>16.115895000000002</v>
      </c>
      <c r="N896" t="str">
        <f t="shared" si="58"/>
        <v>13#5</v>
      </c>
      <c r="O896">
        <v>13</v>
      </c>
      <c r="P896">
        <v>5</v>
      </c>
      <c r="Q896">
        <v>8.4006808276001053</v>
      </c>
      <c r="R896">
        <v>16.115895000000002</v>
      </c>
    </row>
    <row r="897" spans="1:18" x14ac:dyDescent="0.25">
      <c r="A897" s="70">
        <v>13</v>
      </c>
      <c r="B897" s="70">
        <v>6</v>
      </c>
      <c r="C897" s="71">
        <v>40.254765493662724</v>
      </c>
      <c r="D897" s="71">
        <v>20.733899999999998</v>
      </c>
      <c r="E897" s="53">
        <f t="shared" si="55"/>
        <v>12.813489822642966</v>
      </c>
      <c r="F897" s="47">
        <f t="shared" si="56"/>
        <v>7.8042751337959515E-2</v>
      </c>
      <c r="G897" s="17">
        <f t="shared" si="57"/>
        <v>20.733899999999998</v>
      </c>
      <c r="N897" t="str">
        <f t="shared" si="58"/>
        <v>13#6</v>
      </c>
      <c r="O897">
        <v>13</v>
      </c>
      <c r="P897">
        <v>6</v>
      </c>
      <c r="Q897">
        <v>12.813489822642966</v>
      </c>
      <c r="R897">
        <v>20.733899999999998</v>
      </c>
    </row>
    <row r="898" spans="1:18" x14ac:dyDescent="0.25">
      <c r="A898" s="70">
        <v>13</v>
      </c>
      <c r="B898" s="70">
        <v>7</v>
      </c>
      <c r="C898" s="71">
        <v>34.812156893754242</v>
      </c>
      <c r="D898" s="71">
        <v>19.320224999999997</v>
      </c>
      <c r="E898" s="53">
        <f t="shared" si="55"/>
        <v>11.081053698663178</v>
      </c>
      <c r="F898" s="47">
        <f t="shared" si="56"/>
        <v>9.0244125440944331E-2</v>
      </c>
      <c r="G898" s="17">
        <f t="shared" si="57"/>
        <v>19.320224999999997</v>
      </c>
      <c r="N898" t="str">
        <f t="shared" si="58"/>
        <v>13#7</v>
      </c>
      <c r="O898">
        <v>13</v>
      </c>
      <c r="P898">
        <v>7</v>
      </c>
      <c r="Q898">
        <v>11.081053698663178</v>
      </c>
      <c r="R898">
        <v>19.320224999999997</v>
      </c>
    </row>
    <row r="899" spans="1:18" x14ac:dyDescent="0.25">
      <c r="A899" s="70">
        <v>13</v>
      </c>
      <c r="B899" s="70">
        <v>8</v>
      </c>
      <c r="C899" s="71">
        <v>40.870909863463673</v>
      </c>
      <c r="D899" s="71">
        <v>19.979939999999999</v>
      </c>
      <c r="E899" s="53">
        <f t="shared" ref="E899:E962" si="59">C899/PI()</f>
        <v>13.00961466686709</v>
      </c>
      <c r="F899" s="47">
        <f t="shared" ref="F899:F962" si="60">1/E899</f>
        <v>7.6866227448442556E-2</v>
      </c>
      <c r="G899" s="17">
        <f t="shared" ref="G899:G962" si="61">IF(D899=0,EXP($K$2+$K$3*F899)*$K$4,D899)</f>
        <v>19.979939999999999</v>
      </c>
      <c r="N899" t="str">
        <f t="shared" ref="N899:N962" si="62">CONCATENATE(O899,"#",P899)</f>
        <v>13#8</v>
      </c>
      <c r="O899">
        <v>13</v>
      </c>
      <c r="P899">
        <v>8</v>
      </c>
      <c r="Q899">
        <v>13.00961466686709</v>
      </c>
      <c r="R899">
        <v>19.979939999999999</v>
      </c>
    </row>
    <row r="900" spans="1:18" x14ac:dyDescent="0.25">
      <c r="A900" s="70">
        <v>13</v>
      </c>
      <c r="B900" s="70">
        <v>9</v>
      </c>
      <c r="C900" s="71">
        <v>39.638621123861761</v>
      </c>
      <c r="D900" s="71">
        <v>19.037490000000002</v>
      </c>
      <c r="E900" s="53">
        <f t="shared" si="59"/>
        <v>12.617364978418838</v>
      </c>
      <c r="F900" s="47">
        <f t="shared" si="60"/>
        <v>7.9255851099689467E-2</v>
      </c>
      <c r="G900" s="17">
        <f t="shared" si="61"/>
        <v>19.037490000000002</v>
      </c>
      <c r="N900" t="str">
        <f t="shared" si="62"/>
        <v>13#9</v>
      </c>
      <c r="O900">
        <v>13</v>
      </c>
      <c r="P900">
        <v>9</v>
      </c>
      <c r="Q900">
        <v>12.617364978418838</v>
      </c>
      <c r="R900">
        <v>19.037490000000002</v>
      </c>
    </row>
    <row r="901" spans="1:18" x14ac:dyDescent="0.25">
      <c r="A901" s="70">
        <v>13</v>
      </c>
      <c r="B901" s="70">
        <v>10</v>
      </c>
      <c r="C901" s="71">
        <v>37.687497286158717</v>
      </c>
      <c r="D901" s="71">
        <v>19.508714999999999</v>
      </c>
      <c r="E901" s="53">
        <f t="shared" si="59"/>
        <v>11.996302971709101</v>
      </c>
      <c r="F901" s="47">
        <f t="shared" si="60"/>
        <v>8.3359015053079397E-2</v>
      </c>
      <c r="G901" s="17">
        <f t="shared" si="61"/>
        <v>19.508714999999999</v>
      </c>
      <c r="N901" t="str">
        <f t="shared" si="62"/>
        <v>13#10</v>
      </c>
      <c r="O901">
        <v>13</v>
      </c>
      <c r="P901">
        <v>10</v>
      </c>
      <c r="Q901">
        <v>11.996302971709101</v>
      </c>
      <c r="R901">
        <v>19.508714999999999</v>
      </c>
    </row>
    <row r="902" spans="1:18" x14ac:dyDescent="0.25">
      <c r="A902" s="70">
        <v>13</v>
      </c>
      <c r="B902" s="70">
        <v>11</v>
      </c>
      <c r="C902" s="71">
        <v>34.812156893754242</v>
      </c>
      <c r="D902" s="71">
        <v>0</v>
      </c>
      <c r="E902" s="53">
        <f t="shared" si="59"/>
        <v>11.081053698663178</v>
      </c>
      <c r="F902" s="47">
        <f t="shared" si="60"/>
        <v>9.0244125440944331E-2</v>
      </c>
      <c r="G902" s="17">
        <f t="shared" si="61"/>
        <v>18.372316104048423</v>
      </c>
      <c r="N902" t="str">
        <f t="shared" si="62"/>
        <v>13#11</v>
      </c>
      <c r="O902">
        <v>13</v>
      </c>
      <c r="P902">
        <v>11</v>
      </c>
      <c r="Q902">
        <v>11.081053698663178</v>
      </c>
      <c r="R902">
        <v>18.372316104048423</v>
      </c>
    </row>
    <row r="903" spans="1:18" x14ac:dyDescent="0.25">
      <c r="A903" s="70">
        <v>13</v>
      </c>
      <c r="B903" s="70">
        <v>12</v>
      </c>
      <c r="C903" s="71">
        <v>42.616652244566389</v>
      </c>
      <c r="D903" s="71">
        <v>0</v>
      </c>
      <c r="E903" s="53">
        <f t="shared" si="59"/>
        <v>13.565301725502115</v>
      </c>
      <c r="F903" s="47">
        <f t="shared" si="60"/>
        <v>7.3717490420434073E-2</v>
      </c>
      <c r="G903" s="17">
        <f t="shared" si="61"/>
        <v>20.617563741658525</v>
      </c>
      <c r="N903" t="str">
        <f t="shared" si="62"/>
        <v>13#12</v>
      </c>
      <c r="O903">
        <v>13</v>
      </c>
      <c r="P903">
        <v>12</v>
      </c>
      <c r="Q903">
        <v>13.565301725502115</v>
      </c>
      <c r="R903">
        <v>20.617563741658525</v>
      </c>
    </row>
    <row r="904" spans="1:18" x14ac:dyDescent="0.25">
      <c r="A904" s="70">
        <v>13</v>
      </c>
      <c r="B904" s="70">
        <v>13</v>
      </c>
      <c r="C904" s="71">
        <v>35.428301263555198</v>
      </c>
      <c r="D904" s="71">
        <v>0</v>
      </c>
      <c r="E904" s="53">
        <f t="shared" si="59"/>
        <v>11.277178542887302</v>
      </c>
      <c r="F904" s="47">
        <f t="shared" si="60"/>
        <v>8.8674662389797501E-2</v>
      </c>
      <c r="G904" s="17">
        <f t="shared" si="61"/>
        <v>18.574587027264144</v>
      </c>
      <c r="N904" t="str">
        <f t="shared" si="62"/>
        <v>13#13</v>
      </c>
      <c r="O904">
        <v>13</v>
      </c>
      <c r="P904">
        <v>13</v>
      </c>
      <c r="Q904">
        <v>11.277178542887302</v>
      </c>
      <c r="R904">
        <v>18.574587027264144</v>
      </c>
    </row>
    <row r="905" spans="1:18" x14ac:dyDescent="0.25">
      <c r="A905" s="70">
        <v>13</v>
      </c>
      <c r="B905" s="70">
        <v>14</v>
      </c>
      <c r="C905" s="71">
        <v>46.416209191672323</v>
      </c>
      <c r="D905" s="71">
        <v>0</v>
      </c>
      <c r="E905" s="53">
        <f t="shared" si="59"/>
        <v>14.774738264884236</v>
      </c>
      <c r="F905" s="47">
        <f t="shared" si="60"/>
        <v>6.7683094080708259E-2</v>
      </c>
      <c r="G905" s="17">
        <f t="shared" si="61"/>
        <v>21.504073658478948</v>
      </c>
      <c r="N905" t="str">
        <f t="shared" si="62"/>
        <v>13#14</v>
      </c>
      <c r="O905">
        <v>13</v>
      </c>
      <c r="P905">
        <v>14</v>
      </c>
      <c r="Q905">
        <v>14.774738264884236</v>
      </c>
      <c r="R905">
        <v>21.504073658478948</v>
      </c>
    </row>
    <row r="906" spans="1:18" x14ac:dyDescent="0.25">
      <c r="A906" s="70">
        <v>13</v>
      </c>
      <c r="B906" s="70">
        <v>15</v>
      </c>
      <c r="C906" s="71">
        <v>39.5359303955616</v>
      </c>
      <c r="D906" s="71">
        <v>0</v>
      </c>
      <c r="E906" s="53">
        <f t="shared" si="59"/>
        <v>12.584677504381483</v>
      </c>
      <c r="F906" s="47">
        <f t="shared" si="60"/>
        <v>7.9461710453195153E-2</v>
      </c>
      <c r="G906" s="17">
        <f t="shared" si="61"/>
        <v>19.807658838786676</v>
      </c>
      <c r="N906" t="str">
        <f t="shared" si="62"/>
        <v>13#15</v>
      </c>
      <c r="O906">
        <v>13</v>
      </c>
      <c r="P906">
        <v>15</v>
      </c>
      <c r="Q906">
        <v>12.584677504381483</v>
      </c>
      <c r="R906">
        <v>19.807658838786676</v>
      </c>
    </row>
    <row r="907" spans="1:18" x14ac:dyDescent="0.25">
      <c r="A907" s="70">
        <v>13</v>
      </c>
      <c r="B907" s="70">
        <v>16</v>
      </c>
      <c r="C907" s="71">
        <v>38.30364165595968</v>
      </c>
      <c r="D907" s="71">
        <v>0</v>
      </c>
      <c r="E907" s="53">
        <f t="shared" si="59"/>
        <v>12.192427815933229</v>
      </c>
      <c r="F907" s="47">
        <f t="shared" si="60"/>
        <v>8.2018119368579445E-2</v>
      </c>
      <c r="G907" s="17">
        <f t="shared" si="61"/>
        <v>19.457524185252229</v>
      </c>
      <c r="N907" t="str">
        <f t="shared" si="62"/>
        <v>13#16</v>
      </c>
      <c r="O907">
        <v>13</v>
      </c>
      <c r="P907">
        <v>16</v>
      </c>
      <c r="Q907">
        <v>12.192427815933229</v>
      </c>
      <c r="R907">
        <v>19.457524185252229</v>
      </c>
    </row>
    <row r="908" spans="1:18" x14ac:dyDescent="0.25">
      <c r="A908" s="70">
        <v>13</v>
      </c>
      <c r="B908" s="70">
        <v>17</v>
      </c>
      <c r="C908" s="71">
        <v>41.076291320064001</v>
      </c>
      <c r="D908" s="71">
        <v>0</v>
      </c>
      <c r="E908" s="53">
        <f t="shared" si="59"/>
        <v>13.074989614941801</v>
      </c>
      <c r="F908" s="47">
        <f t="shared" si="60"/>
        <v>7.6481896311200337E-2</v>
      </c>
      <c r="G908" s="17">
        <f t="shared" si="61"/>
        <v>20.223744751312644</v>
      </c>
      <c r="N908" t="str">
        <f t="shared" si="62"/>
        <v>13#17</v>
      </c>
      <c r="O908">
        <v>13</v>
      </c>
      <c r="P908">
        <v>17</v>
      </c>
      <c r="Q908">
        <v>13.074989614941801</v>
      </c>
      <c r="R908">
        <v>20.223744751312644</v>
      </c>
    </row>
    <row r="909" spans="1:18" x14ac:dyDescent="0.25">
      <c r="A909" s="70">
        <v>13</v>
      </c>
      <c r="B909" s="70">
        <v>18</v>
      </c>
      <c r="C909" s="71">
        <v>37.995569471059198</v>
      </c>
      <c r="D909" s="71">
        <v>0</v>
      </c>
      <c r="E909" s="53">
        <f t="shared" si="59"/>
        <v>12.094365393821166</v>
      </c>
      <c r="F909" s="47">
        <f t="shared" si="60"/>
        <v>8.2683131147243599E-2</v>
      </c>
      <c r="G909" s="17">
        <f t="shared" si="61"/>
        <v>19.367460749125861</v>
      </c>
      <c r="N909" t="str">
        <f t="shared" si="62"/>
        <v>13#18</v>
      </c>
      <c r="O909">
        <v>13</v>
      </c>
      <c r="P909">
        <v>18</v>
      </c>
      <c r="Q909">
        <v>12.094365393821166</v>
      </c>
      <c r="R909">
        <v>19.367460749125861</v>
      </c>
    </row>
    <row r="910" spans="1:18" x14ac:dyDescent="0.25">
      <c r="A910" s="70">
        <v>13</v>
      </c>
      <c r="B910" s="70">
        <v>19</v>
      </c>
      <c r="C910" s="71">
        <v>44.670466810569593</v>
      </c>
      <c r="D910" s="71">
        <v>0</v>
      </c>
      <c r="E910" s="53">
        <f t="shared" si="59"/>
        <v>14.219051206249206</v>
      </c>
      <c r="F910" s="47">
        <f t="shared" si="60"/>
        <v>7.0328180516046293E-2</v>
      </c>
      <c r="G910" s="17">
        <f t="shared" si="61"/>
        <v>21.110887429706853</v>
      </c>
      <c r="N910" t="str">
        <f t="shared" si="62"/>
        <v>13#19</v>
      </c>
      <c r="O910">
        <v>13</v>
      </c>
      <c r="P910">
        <v>19</v>
      </c>
      <c r="Q910">
        <v>14.219051206249206</v>
      </c>
      <c r="R910">
        <v>21.110887429706853</v>
      </c>
    </row>
    <row r="911" spans="1:18" x14ac:dyDescent="0.25">
      <c r="A911" s="70">
        <v>13</v>
      </c>
      <c r="B911" s="70">
        <v>20</v>
      </c>
      <c r="C911" s="71">
        <v>18.278949637428482</v>
      </c>
      <c r="D911" s="71">
        <v>0</v>
      </c>
      <c r="E911" s="53">
        <f t="shared" si="59"/>
        <v>5.8183703786491021</v>
      </c>
      <c r="F911" s="47">
        <f t="shared" si="60"/>
        <v>0.17186942991280971</v>
      </c>
      <c r="G911" s="17">
        <f t="shared" si="61"/>
        <v>10.395620920972819</v>
      </c>
      <c r="N911" t="str">
        <f t="shared" si="62"/>
        <v>13#20</v>
      </c>
      <c r="O911">
        <v>13</v>
      </c>
      <c r="P911">
        <v>20</v>
      </c>
      <c r="Q911">
        <v>5.8183703786491021</v>
      </c>
      <c r="R911">
        <v>10.395620920972819</v>
      </c>
    </row>
    <row r="912" spans="1:18" x14ac:dyDescent="0.25">
      <c r="A912" s="70">
        <v>13</v>
      </c>
      <c r="B912" s="70">
        <v>21</v>
      </c>
      <c r="C912" s="71">
        <v>49.8050032255776</v>
      </c>
      <c r="D912" s="71">
        <v>21.016635000000001</v>
      </c>
      <c r="E912" s="53">
        <f t="shared" si="59"/>
        <v>15.853424908116933</v>
      </c>
      <c r="F912" s="47">
        <f t="shared" si="60"/>
        <v>6.3077852627794098E-2</v>
      </c>
      <c r="G912" s="17">
        <f t="shared" si="61"/>
        <v>21.016635000000001</v>
      </c>
      <c r="N912" t="str">
        <f t="shared" si="62"/>
        <v>13#21</v>
      </c>
      <c r="O912">
        <v>13</v>
      </c>
      <c r="P912">
        <v>21</v>
      </c>
      <c r="Q912">
        <v>15.853424908116933</v>
      </c>
      <c r="R912">
        <v>21.016635000000001</v>
      </c>
    </row>
    <row r="913" spans="1:18" x14ac:dyDescent="0.25">
      <c r="A913" s="70">
        <v>13</v>
      </c>
      <c r="B913" s="70">
        <v>22</v>
      </c>
      <c r="C913" s="71">
        <v>28.239950282543997</v>
      </c>
      <c r="D913" s="71">
        <v>0</v>
      </c>
      <c r="E913" s="53">
        <f t="shared" si="59"/>
        <v>8.9890553602724879</v>
      </c>
      <c r="F913" s="47">
        <f t="shared" si="60"/>
        <v>0.11124639463447322</v>
      </c>
      <c r="G913" s="17">
        <f t="shared" si="61"/>
        <v>15.868282174864822</v>
      </c>
      <c r="N913" t="str">
        <f t="shared" si="62"/>
        <v>13#22</v>
      </c>
      <c r="O913">
        <v>13</v>
      </c>
      <c r="P913">
        <v>22</v>
      </c>
      <c r="Q913">
        <v>8.9890553602724879</v>
      </c>
      <c r="R913">
        <v>15.868282174864822</v>
      </c>
    </row>
    <row r="914" spans="1:18" x14ac:dyDescent="0.25">
      <c r="A914" s="70">
        <v>13</v>
      </c>
      <c r="B914" s="70">
        <v>23</v>
      </c>
      <c r="C914" s="71">
        <v>46.724281376572797</v>
      </c>
      <c r="D914" s="71">
        <v>21.582104999999999</v>
      </c>
      <c r="E914" s="53">
        <f t="shared" si="59"/>
        <v>14.872800686996298</v>
      </c>
      <c r="F914" s="47">
        <f t="shared" si="60"/>
        <v>6.7236831921934359E-2</v>
      </c>
      <c r="G914" s="17">
        <f t="shared" si="61"/>
        <v>21.582104999999999</v>
      </c>
      <c r="N914" t="str">
        <f t="shared" si="62"/>
        <v>13#23</v>
      </c>
      <c r="O914">
        <v>13</v>
      </c>
      <c r="P914">
        <v>23</v>
      </c>
      <c r="Q914">
        <v>14.872800686996298</v>
      </c>
      <c r="R914">
        <v>21.582104999999999</v>
      </c>
    </row>
    <row r="915" spans="1:18" x14ac:dyDescent="0.25">
      <c r="A915" s="70">
        <v>13</v>
      </c>
      <c r="B915" s="70">
        <v>24</v>
      </c>
      <c r="C915" s="71">
        <v>39.5359303955616</v>
      </c>
      <c r="D915" s="71">
        <v>0</v>
      </c>
      <c r="E915" s="53">
        <f t="shared" si="59"/>
        <v>12.584677504381483</v>
      </c>
      <c r="F915" s="47">
        <f t="shared" si="60"/>
        <v>7.9461710453195153E-2</v>
      </c>
      <c r="G915" s="17">
        <f t="shared" si="61"/>
        <v>19.807658838786676</v>
      </c>
      <c r="N915" t="str">
        <f t="shared" si="62"/>
        <v>13#24</v>
      </c>
      <c r="O915">
        <v>13</v>
      </c>
      <c r="P915">
        <v>24</v>
      </c>
      <c r="Q915">
        <v>12.584677504381483</v>
      </c>
      <c r="R915">
        <v>19.807658838786676</v>
      </c>
    </row>
    <row r="916" spans="1:18" x14ac:dyDescent="0.25">
      <c r="A916" s="70">
        <v>13</v>
      </c>
      <c r="B916" s="70">
        <v>25</v>
      </c>
      <c r="C916" s="71">
        <v>36.9686621880576</v>
      </c>
      <c r="D916" s="71">
        <v>0</v>
      </c>
      <c r="E916" s="53">
        <f t="shared" si="59"/>
        <v>11.76749065344762</v>
      </c>
      <c r="F916" s="47">
        <f t="shared" si="60"/>
        <v>8.4979884790222601E-2</v>
      </c>
      <c r="G916" s="17">
        <f t="shared" si="61"/>
        <v>19.059602373443447</v>
      </c>
      <c r="N916" t="str">
        <f t="shared" si="62"/>
        <v>13#25</v>
      </c>
      <c r="O916">
        <v>13</v>
      </c>
      <c r="P916">
        <v>25</v>
      </c>
      <c r="Q916">
        <v>11.76749065344762</v>
      </c>
      <c r="R916">
        <v>19.059602373443447</v>
      </c>
    </row>
    <row r="917" spans="1:18" x14ac:dyDescent="0.25">
      <c r="A917" s="70">
        <v>13</v>
      </c>
      <c r="B917" s="70">
        <v>26</v>
      </c>
      <c r="C917" s="71">
        <v>43.130105886067206</v>
      </c>
      <c r="D917" s="71">
        <v>0</v>
      </c>
      <c r="E917" s="53">
        <f t="shared" si="59"/>
        <v>13.728739095688892</v>
      </c>
      <c r="F917" s="47">
        <f t="shared" si="60"/>
        <v>7.2839901248762218E-2</v>
      </c>
      <c r="G917" s="17">
        <f t="shared" si="61"/>
        <v>20.744182316519762</v>
      </c>
      <c r="N917" t="str">
        <f t="shared" si="62"/>
        <v>13#26</v>
      </c>
      <c r="O917">
        <v>13</v>
      </c>
      <c r="P917">
        <v>26</v>
      </c>
      <c r="Q917">
        <v>13.728739095688892</v>
      </c>
      <c r="R917">
        <v>20.744182316519762</v>
      </c>
    </row>
    <row r="918" spans="1:18" x14ac:dyDescent="0.25">
      <c r="A918" s="70">
        <v>13</v>
      </c>
      <c r="B918" s="70">
        <v>27</v>
      </c>
      <c r="C918" s="71">
        <v>41.589744961564797</v>
      </c>
      <c r="D918" s="71">
        <v>0</v>
      </c>
      <c r="E918" s="53">
        <f t="shared" si="59"/>
        <v>13.238426985128573</v>
      </c>
      <c r="F918" s="47">
        <f t="shared" si="60"/>
        <v>7.5537675369086746E-2</v>
      </c>
      <c r="G918" s="17">
        <f t="shared" si="61"/>
        <v>20.357405864102869</v>
      </c>
      <c r="N918" t="str">
        <f t="shared" si="62"/>
        <v>13#27</v>
      </c>
      <c r="O918">
        <v>13</v>
      </c>
      <c r="P918">
        <v>27</v>
      </c>
      <c r="Q918">
        <v>13.238426985128573</v>
      </c>
      <c r="R918">
        <v>20.357405864102869</v>
      </c>
    </row>
    <row r="919" spans="1:18" x14ac:dyDescent="0.25">
      <c r="A919" s="70">
        <v>13</v>
      </c>
      <c r="B919" s="70">
        <v>28</v>
      </c>
      <c r="C919" s="71">
        <v>32.861033056051205</v>
      </c>
      <c r="D919" s="71">
        <v>0</v>
      </c>
      <c r="E919" s="53">
        <f t="shared" si="59"/>
        <v>10.459991691953443</v>
      </c>
      <c r="F919" s="47">
        <f t="shared" si="60"/>
        <v>9.5602370389000407E-2</v>
      </c>
      <c r="G919" s="17">
        <f t="shared" si="61"/>
        <v>17.698202582009213</v>
      </c>
      <c r="N919" t="str">
        <f t="shared" si="62"/>
        <v>13#28</v>
      </c>
      <c r="O919">
        <v>13</v>
      </c>
      <c r="P919">
        <v>28</v>
      </c>
      <c r="Q919">
        <v>10.459991691953443</v>
      </c>
      <c r="R919">
        <v>17.698202582009213</v>
      </c>
    </row>
    <row r="920" spans="1:18" x14ac:dyDescent="0.25">
      <c r="A920" s="70">
        <v>13</v>
      </c>
      <c r="B920" s="70">
        <v>29</v>
      </c>
      <c r="C920" s="71">
        <v>40.049384037062396</v>
      </c>
      <c r="D920" s="71">
        <v>0</v>
      </c>
      <c r="E920" s="53">
        <f t="shared" si="59"/>
        <v>12.748114874568255</v>
      </c>
      <c r="F920" s="47">
        <f t="shared" si="60"/>
        <v>7.844297057559009E-2</v>
      </c>
      <c r="G920" s="17">
        <f t="shared" si="61"/>
        <v>19.948938401614004</v>
      </c>
      <c r="N920" t="str">
        <f t="shared" si="62"/>
        <v>13#29</v>
      </c>
      <c r="O920">
        <v>13</v>
      </c>
      <c r="P920">
        <v>29</v>
      </c>
      <c r="Q920">
        <v>12.748114874568255</v>
      </c>
      <c r="R920">
        <v>19.948938401614004</v>
      </c>
    </row>
    <row r="921" spans="1:18" x14ac:dyDescent="0.25">
      <c r="A921" s="70">
        <v>13</v>
      </c>
      <c r="B921" s="70">
        <v>30</v>
      </c>
      <c r="C921" s="71">
        <v>40.562837678563213</v>
      </c>
      <c r="D921" s="71">
        <v>0</v>
      </c>
      <c r="E921" s="53">
        <f t="shared" si="59"/>
        <v>12.911552244755033</v>
      </c>
      <c r="F921" s="47">
        <f t="shared" si="60"/>
        <v>7.7450021580962342E-2</v>
      </c>
      <c r="G921" s="17">
        <f t="shared" si="61"/>
        <v>20.087610951450991</v>
      </c>
      <c r="N921" t="str">
        <f t="shared" si="62"/>
        <v>13#30</v>
      </c>
      <c r="O921">
        <v>13</v>
      </c>
      <c r="P921">
        <v>30</v>
      </c>
      <c r="Q921">
        <v>12.911552244755033</v>
      </c>
      <c r="R921">
        <v>20.087610951450991</v>
      </c>
    </row>
    <row r="922" spans="1:18" x14ac:dyDescent="0.25">
      <c r="A922" s="70">
        <v>13</v>
      </c>
      <c r="B922" s="70">
        <v>31</v>
      </c>
      <c r="C922" s="71">
        <v>35.428301263555198</v>
      </c>
      <c r="D922" s="71">
        <v>0</v>
      </c>
      <c r="E922" s="53">
        <f t="shared" si="59"/>
        <v>11.277178542887302</v>
      </c>
      <c r="F922" s="47">
        <f t="shared" si="60"/>
        <v>8.8674662389797501E-2</v>
      </c>
      <c r="G922" s="17">
        <f t="shared" si="61"/>
        <v>18.574587027264144</v>
      </c>
      <c r="N922" t="str">
        <f t="shared" si="62"/>
        <v>13#31</v>
      </c>
      <c r="O922">
        <v>13</v>
      </c>
      <c r="P922">
        <v>31</v>
      </c>
      <c r="Q922">
        <v>11.277178542887302</v>
      </c>
      <c r="R922">
        <v>18.574587027264144</v>
      </c>
    </row>
    <row r="923" spans="1:18" x14ac:dyDescent="0.25">
      <c r="A923" s="70">
        <v>13</v>
      </c>
      <c r="B923" s="70">
        <v>33</v>
      </c>
      <c r="C923" s="71">
        <v>52.577652889681922</v>
      </c>
      <c r="D923" s="71">
        <v>22.241820000000001</v>
      </c>
      <c r="E923" s="53">
        <f t="shared" si="59"/>
        <v>16.735986707125505</v>
      </c>
      <c r="F923" s="47">
        <f t="shared" si="60"/>
        <v>5.9751481493125258E-2</v>
      </c>
      <c r="G923" s="17">
        <f t="shared" si="61"/>
        <v>22.241820000000001</v>
      </c>
      <c r="N923" t="str">
        <f t="shared" si="62"/>
        <v>13#33</v>
      </c>
      <c r="O923">
        <v>13</v>
      </c>
      <c r="P923">
        <v>33</v>
      </c>
      <c r="Q923">
        <v>16.735986707125505</v>
      </c>
      <c r="R923">
        <v>22.241820000000001</v>
      </c>
    </row>
    <row r="924" spans="1:18" x14ac:dyDescent="0.25">
      <c r="A924" s="70">
        <v>13</v>
      </c>
      <c r="B924" s="70">
        <v>34</v>
      </c>
      <c r="C924" s="71">
        <v>24.235011878837764</v>
      </c>
      <c r="D924" s="71">
        <v>0</v>
      </c>
      <c r="E924" s="53">
        <f t="shared" si="59"/>
        <v>7.7142438728156639</v>
      </c>
      <c r="F924" s="47">
        <f t="shared" si="60"/>
        <v>0.12963033273084801</v>
      </c>
      <c r="G924" s="17">
        <f t="shared" si="61"/>
        <v>13.958189953878614</v>
      </c>
      <c r="N924" t="str">
        <f t="shared" si="62"/>
        <v>13#34</v>
      </c>
      <c r="O924">
        <v>13</v>
      </c>
      <c r="P924">
        <v>34</v>
      </c>
      <c r="Q924">
        <v>7.7142438728156639</v>
      </c>
      <c r="R924">
        <v>13.958189953878614</v>
      </c>
    </row>
    <row r="925" spans="1:18" x14ac:dyDescent="0.25">
      <c r="A925" s="70">
        <v>13</v>
      </c>
      <c r="B925" s="70">
        <v>35</v>
      </c>
      <c r="C925" s="71">
        <v>49.8050032255776</v>
      </c>
      <c r="D925" s="71">
        <v>20.733899999999998</v>
      </c>
      <c r="E925" s="53">
        <f t="shared" si="59"/>
        <v>15.853424908116933</v>
      </c>
      <c r="F925" s="47">
        <f t="shared" si="60"/>
        <v>6.3077852627794098E-2</v>
      </c>
      <c r="G925" s="17">
        <f t="shared" si="61"/>
        <v>20.733899999999998</v>
      </c>
      <c r="N925" t="str">
        <f t="shared" si="62"/>
        <v>13#35</v>
      </c>
      <c r="O925">
        <v>13</v>
      </c>
      <c r="P925">
        <v>35</v>
      </c>
      <c r="Q925">
        <v>15.853424908116933</v>
      </c>
      <c r="R925">
        <v>20.733899999999998</v>
      </c>
    </row>
    <row r="926" spans="1:18" x14ac:dyDescent="0.25">
      <c r="A926" s="70">
        <v>13</v>
      </c>
      <c r="B926" s="70">
        <v>36</v>
      </c>
      <c r="C926" s="71">
        <v>45.183920452070403</v>
      </c>
      <c r="D926" s="71">
        <v>0</v>
      </c>
      <c r="E926" s="53">
        <f t="shared" si="59"/>
        <v>14.382488576435982</v>
      </c>
      <c r="F926" s="47">
        <f t="shared" si="60"/>
        <v>6.9528996646545757E-2</v>
      </c>
      <c r="G926" s="17">
        <f t="shared" si="61"/>
        <v>21.228920342402755</v>
      </c>
      <c r="N926" t="str">
        <f t="shared" si="62"/>
        <v>13#36</v>
      </c>
      <c r="O926">
        <v>13</v>
      </c>
      <c r="P926">
        <v>36</v>
      </c>
      <c r="Q926">
        <v>14.382488576435982</v>
      </c>
      <c r="R926">
        <v>21.228920342402755</v>
      </c>
    </row>
    <row r="927" spans="1:18" x14ac:dyDescent="0.25">
      <c r="A927" s="70">
        <v>13</v>
      </c>
      <c r="B927" s="70">
        <v>38</v>
      </c>
      <c r="C927" s="71">
        <v>16.430516528025603</v>
      </c>
      <c r="D927" s="71">
        <v>0</v>
      </c>
      <c r="E927" s="53">
        <f t="shared" si="59"/>
        <v>5.2299958459767213</v>
      </c>
      <c r="F927" s="47">
        <f t="shared" si="60"/>
        <v>0.19120474077800081</v>
      </c>
      <c r="G927" s="17">
        <f t="shared" si="61"/>
        <v>9.0837901986309628</v>
      </c>
      <c r="N927" t="str">
        <f t="shared" si="62"/>
        <v>13#38</v>
      </c>
      <c r="O927">
        <v>13</v>
      </c>
      <c r="P927">
        <v>38</v>
      </c>
      <c r="Q927">
        <v>5.2299958459767213</v>
      </c>
      <c r="R927">
        <v>9.0837901986309628</v>
      </c>
    </row>
    <row r="928" spans="1:18" x14ac:dyDescent="0.25">
      <c r="A928" s="70">
        <v>13</v>
      </c>
      <c r="B928" s="70">
        <v>39</v>
      </c>
      <c r="C928" s="71">
        <v>37.482115829558403</v>
      </c>
      <c r="D928" s="71">
        <v>0</v>
      </c>
      <c r="E928" s="53">
        <f t="shared" si="59"/>
        <v>11.930928023634394</v>
      </c>
      <c r="F928" s="47">
        <f t="shared" si="60"/>
        <v>8.3815776779397624E-2</v>
      </c>
      <c r="G928" s="17">
        <f t="shared" si="61"/>
        <v>19.215023661793698</v>
      </c>
      <c r="N928" t="str">
        <f t="shared" si="62"/>
        <v>13#39</v>
      </c>
      <c r="O928">
        <v>13</v>
      </c>
      <c r="P928">
        <v>39</v>
      </c>
      <c r="Q928">
        <v>11.930928023634394</v>
      </c>
      <c r="R928">
        <v>19.215023661793698</v>
      </c>
    </row>
    <row r="929" spans="1:18" x14ac:dyDescent="0.25">
      <c r="A929" s="70">
        <v>13</v>
      </c>
      <c r="B929" s="70">
        <v>40</v>
      </c>
      <c r="C929" s="71">
        <v>32.039507229649921</v>
      </c>
      <c r="D929" s="71">
        <v>0</v>
      </c>
      <c r="E929" s="53">
        <f t="shared" si="59"/>
        <v>10.198491899654606</v>
      </c>
      <c r="F929" s="47">
        <f t="shared" si="60"/>
        <v>9.8053713219487595E-2</v>
      </c>
      <c r="G929" s="17">
        <f t="shared" si="61"/>
        <v>17.39810427524699</v>
      </c>
      <c r="N929" t="str">
        <f t="shared" si="62"/>
        <v>13#40</v>
      </c>
      <c r="O929">
        <v>13</v>
      </c>
      <c r="P929">
        <v>40</v>
      </c>
      <c r="Q929">
        <v>10.198491899654606</v>
      </c>
      <c r="R929">
        <v>17.39810427524699</v>
      </c>
    </row>
    <row r="930" spans="1:18" x14ac:dyDescent="0.25">
      <c r="A930" s="70">
        <v>13</v>
      </c>
      <c r="B930" s="70">
        <v>41</v>
      </c>
      <c r="C930" s="71">
        <v>45.697374093571199</v>
      </c>
      <c r="D930" s="71">
        <v>0</v>
      </c>
      <c r="E930" s="53">
        <f t="shared" si="59"/>
        <v>14.545925946622754</v>
      </c>
      <c r="F930" s="47">
        <f t="shared" si="60"/>
        <v>6.8747771965123897E-2</v>
      </c>
      <c r="G930" s="17">
        <f t="shared" si="61"/>
        <v>21.344938657986628</v>
      </c>
      <c r="N930" t="str">
        <f t="shared" si="62"/>
        <v>13#41</v>
      </c>
      <c r="O930">
        <v>13</v>
      </c>
      <c r="P930">
        <v>41</v>
      </c>
      <c r="Q930">
        <v>14.545925946622754</v>
      </c>
      <c r="R930">
        <v>21.344938657986628</v>
      </c>
    </row>
    <row r="931" spans="1:18" x14ac:dyDescent="0.25">
      <c r="A931" s="70">
        <v>13</v>
      </c>
      <c r="B931" s="70">
        <v>42</v>
      </c>
      <c r="C931" s="71">
        <v>38.817095297460476</v>
      </c>
      <c r="D931" s="71">
        <v>0</v>
      </c>
      <c r="E931" s="53">
        <f t="shared" si="59"/>
        <v>12.355865186120001</v>
      </c>
      <c r="F931" s="47">
        <f t="shared" si="60"/>
        <v>8.0933223609735816E-2</v>
      </c>
      <c r="G931" s="17">
        <f t="shared" si="61"/>
        <v>19.605352907509864</v>
      </c>
      <c r="N931" t="str">
        <f t="shared" si="62"/>
        <v>13#42</v>
      </c>
      <c r="O931">
        <v>13</v>
      </c>
      <c r="P931">
        <v>42</v>
      </c>
      <c r="Q931">
        <v>12.355865186120001</v>
      </c>
      <c r="R931">
        <v>19.605352907509864</v>
      </c>
    </row>
    <row r="932" spans="1:18" x14ac:dyDescent="0.25">
      <c r="A932" s="70">
        <v>13</v>
      </c>
      <c r="B932" s="70">
        <v>43</v>
      </c>
      <c r="C932" s="71">
        <v>30.293764848547198</v>
      </c>
      <c r="D932" s="71">
        <v>0</v>
      </c>
      <c r="E932" s="53">
        <f t="shared" si="59"/>
        <v>9.6428048410195775</v>
      </c>
      <c r="F932" s="47">
        <f t="shared" si="60"/>
        <v>0.10370426618467843</v>
      </c>
      <c r="G932" s="17">
        <f t="shared" si="61"/>
        <v>16.725593180297349</v>
      </c>
      <c r="N932" t="str">
        <f t="shared" si="62"/>
        <v>13#43</v>
      </c>
      <c r="O932">
        <v>13</v>
      </c>
      <c r="P932">
        <v>43</v>
      </c>
      <c r="Q932">
        <v>9.6428048410195775</v>
      </c>
      <c r="R932">
        <v>16.725593180297349</v>
      </c>
    </row>
    <row r="933" spans="1:18" x14ac:dyDescent="0.25">
      <c r="A933" s="70">
        <v>13</v>
      </c>
      <c r="B933" s="70">
        <v>45</v>
      </c>
      <c r="C933" s="71">
        <v>42.103198603065593</v>
      </c>
      <c r="D933" s="71">
        <v>0</v>
      </c>
      <c r="E933" s="53">
        <f t="shared" si="59"/>
        <v>13.401864355315343</v>
      </c>
      <c r="F933" s="47">
        <f t="shared" si="60"/>
        <v>7.4616484206049119E-2</v>
      </c>
      <c r="G933" s="17">
        <f t="shared" si="61"/>
        <v>20.488658230033334</v>
      </c>
      <c r="N933" t="str">
        <f t="shared" si="62"/>
        <v>13#45</v>
      </c>
      <c r="O933">
        <v>13</v>
      </c>
      <c r="P933">
        <v>45</v>
      </c>
      <c r="Q933">
        <v>13.401864355315343</v>
      </c>
      <c r="R933">
        <v>20.488658230033334</v>
      </c>
    </row>
    <row r="934" spans="1:18" x14ac:dyDescent="0.25">
      <c r="A934" s="70">
        <v>13</v>
      </c>
      <c r="B934" s="70">
        <v>46</v>
      </c>
      <c r="C934" s="71">
        <v>37.482115829558403</v>
      </c>
      <c r="D934" s="71">
        <v>0</v>
      </c>
      <c r="E934" s="53">
        <f t="shared" si="59"/>
        <v>11.930928023634394</v>
      </c>
      <c r="F934" s="47">
        <f t="shared" si="60"/>
        <v>8.3815776779397624E-2</v>
      </c>
      <c r="G934" s="17">
        <f t="shared" si="61"/>
        <v>19.215023661793698</v>
      </c>
      <c r="N934" t="str">
        <f t="shared" si="62"/>
        <v>13#46</v>
      </c>
      <c r="O934">
        <v>13</v>
      </c>
      <c r="P934">
        <v>46</v>
      </c>
      <c r="Q934">
        <v>11.930928023634394</v>
      </c>
      <c r="R934">
        <v>19.215023661793698</v>
      </c>
    </row>
    <row r="935" spans="1:18" x14ac:dyDescent="0.25">
      <c r="A935" s="70">
        <v>13</v>
      </c>
      <c r="B935" s="70">
        <v>47</v>
      </c>
      <c r="C935" s="71">
        <v>25.46730061843968</v>
      </c>
      <c r="D935" s="71">
        <v>0</v>
      </c>
      <c r="E935" s="53">
        <f t="shared" si="59"/>
        <v>8.1064935612639157</v>
      </c>
      <c r="F935" s="47">
        <f t="shared" si="60"/>
        <v>0.12335789727612959</v>
      </c>
      <c r="G935" s="17">
        <f t="shared" si="61"/>
        <v>14.582558360174986</v>
      </c>
      <c r="N935" t="str">
        <f t="shared" si="62"/>
        <v>13#47</v>
      </c>
      <c r="O935">
        <v>13</v>
      </c>
      <c r="P935">
        <v>47</v>
      </c>
      <c r="Q935">
        <v>8.1064935612639157</v>
      </c>
      <c r="R935">
        <v>14.582558360174986</v>
      </c>
    </row>
    <row r="936" spans="1:18" x14ac:dyDescent="0.25">
      <c r="A936" s="70">
        <v>13</v>
      </c>
      <c r="B936" s="70">
        <v>48</v>
      </c>
      <c r="C936" s="71">
        <v>42.719342972866563</v>
      </c>
      <c r="D936" s="71">
        <v>0</v>
      </c>
      <c r="E936" s="53">
        <f t="shared" si="59"/>
        <v>13.597989199539475</v>
      </c>
      <c r="F936" s="47">
        <f t="shared" si="60"/>
        <v>7.35402849146157E-2</v>
      </c>
      <c r="G936" s="17">
        <f t="shared" si="61"/>
        <v>20.643068528171359</v>
      </c>
      <c r="N936" t="str">
        <f t="shared" si="62"/>
        <v>13#48</v>
      </c>
      <c r="O936">
        <v>13</v>
      </c>
      <c r="P936">
        <v>48</v>
      </c>
      <c r="Q936">
        <v>13.597989199539475</v>
      </c>
      <c r="R936">
        <v>20.643068528171359</v>
      </c>
    </row>
    <row r="937" spans="1:18" x14ac:dyDescent="0.25">
      <c r="A937" s="70">
        <v>13</v>
      </c>
      <c r="B937" s="70">
        <v>49</v>
      </c>
      <c r="C937" s="71">
        <v>20.538145660032001</v>
      </c>
      <c r="D937" s="71">
        <v>0</v>
      </c>
      <c r="E937" s="53">
        <f t="shared" si="59"/>
        <v>6.5374948074709005</v>
      </c>
      <c r="F937" s="47">
        <f t="shared" si="60"/>
        <v>0.15296379262240067</v>
      </c>
      <c r="G937" s="17">
        <f t="shared" si="61"/>
        <v>11.861289934664331</v>
      </c>
      <c r="N937" t="str">
        <f t="shared" si="62"/>
        <v>13#49</v>
      </c>
      <c r="O937">
        <v>13</v>
      </c>
      <c r="P937">
        <v>49</v>
      </c>
      <c r="Q937">
        <v>6.5374948074709005</v>
      </c>
      <c r="R937">
        <v>11.861289934664331</v>
      </c>
    </row>
    <row r="938" spans="1:18" x14ac:dyDescent="0.25">
      <c r="A938" s="70">
        <v>13</v>
      </c>
      <c r="B938" s="70">
        <v>50</v>
      </c>
      <c r="C938" s="71">
        <v>31.834125773049603</v>
      </c>
      <c r="D938" s="71">
        <v>0</v>
      </c>
      <c r="E938" s="53">
        <f t="shared" si="59"/>
        <v>10.133116951579897</v>
      </c>
      <c r="F938" s="47">
        <f t="shared" si="60"/>
        <v>9.8686317820903646E-2</v>
      </c>
      <c r="G938" s="17">
        <f t="shared" si="61"/>
        <v>17.321489077056469</v>
      </c>
      <c r="N938" t="str">
        <f t="shared" si="62"/>
        <v>13#50</v>
      </c>
      <c r="O938">
        <v>13</v>
      </c>
      <c r="P938">
        <v>50</v>
      </c>
      <c r="Q938">
        <v>10.133116951579897</v>
      </c>
      <c r="R938">
        <v>17.321489077056469</v>
      </c>
    </row>
    <row r="939" spans="1:18" x14ac:dyDescent="0.25">
      <c r="A939" s="70">
        <v>13</v>
      </c>
      <c r="B939" s="70">
        <v>51</v>
      </c>
      <c r="C939" s="71">
        <v>35.222919806954877</v>
      </c>
      <c r="D939" s="71">
        <v>0</v>
      </c>
      <c r="E939" s="53">
        <f t="shared" si="59"/>
        <v>11.211803594812594</v>
      </c>
      <c r="F939" s="47">
        <f t="shared" si="60"/>
        <v>8.919171581481089E-2</v>
      </c>
      <c r="G939" s="17">
        <f t="shared" si="61"/>
        <v>18.507704885117342</v>
      </c>
      <c r="N939" t="str">
        <f t="shared" si="62"/>
        <v>13#51</v>
      </c>
      <c r="O939">
        <v>13</v>
      </c>
      <c r="P939">
        <v>51</v>
      </c>
      <c r="Q939">
        <v>11.211803594812594</v>
      </c>
      <c r="R939">
        <v>18.507704885117342</v>
      </c>
    </row>
    <row r="940" spans="1:18" x14ac:dyDescent="0.25">
      <c r="A940" s="70">
        <v>13</v>
      </c>
      <c r="B940" s="70">
        <v>52</v>
      </c>
      <c r="C940" s="71">
        <v>40.357456221962877</v>
      </c>
      <c r="D940" s="71">
        <v>0</v>
      </c>
      <c r="E940" s="53">
        <f t="shared" si="59"/>
        <v>12.846177296680318</v>
      </c>
      <c r="F940" s="47">
        <f t="shared" si="60"/>
        <v>7.7844169273486349E-2</v>
      </c>
      <c r="G940" s="17">
        <f t="shared" si="61"/>
        <v>20.032450354112726</v>
      </c>
      <c r="N940" t="str">
        <f t="shared" si="62"/>
        <v>13#52</v>
      </c>
      <c r="O940">
        <v>13</v>
      </c>
      <c r="P940">
        <v>52</v>
      </c>
      <c r="Q940">
        <v>12.846177296680318</v>
      </c>
      <c r="R940">
        <v>20.032450354112726</v>
      </c>
    </row>
    <row r="941" spans="1:18" x14ac:dyDescent="0.25">
      <c r="A941" s="70">
        <v>13</v>
      </c>
      <c r="B941" s="70">
        <v>53</v>
      </c>
      <c r="C941" s="71">
        <v>40.562837678563213</v>
      </c>
      <c r="D941" s="71">
        <v>0</v>
      </c>
      <c r="E941" s="53">
        <f t="shared" si="59"/>
        <v>12.911552244755033</v>
      </c>
      <c r="F941" s="47">
        <f t="shared" si="60"/>
        <v>7.7450021580962342E-2</v>
      </c>
      <c r="G941" s="17">
        <f t="shared" si="61"/>
        <v>20.087610951450991</v>
      </c>
      <c r="N941" t="str">
        <f t="shared" si="62"/>
        <v>13#53</v>
      </c>
      <c r="O941">
        <v>13</v>
      </c>
      <c r="P941">
        <v>53</v>
      </c>
      <c r="Q941">
        <v>12.911552244755033</v>
      </c>
      <c r="R941">
        <v>20.087610951450991</v>
      </c>
    </row>
    <row r="942" spans="1:18" x14ac:dyDescent="0.25">
      <c r="A942" s="70">
        <v>13</v>
      </c>
      <c r="B942" s="70">
        <v>54</v>
      </c>
      <c r="C942" s="71">
        <v>38.509023112559994</v>
      </c>
      <c r="D942" s="71">
        <v>0</v>
      </c>
      <c r="E942" s="53">
        <f t="shared" si="59"/>
        <v>12.257802764007936</v>
      </c>
      <c r="F942" s="47">
        <f t="shared" si="60"/>
        <v>8.1580689398613709E-2</v>
      </c>
      <c r="G942" s="17">
        <f t="shared" si="61"/>
        <v>19.5169941405718</v>
      </c>
      <c r="N942" t="str">
        <f t="shared" si="62"/>
        <v>13#54</v>
      </c>
      <c r="O942">
        <v>13</v>
      </c>
      <c r="P942">
        <v>54</v>
      </c>
      <c r="Q942">
        <v>12.257802764007936</v>
      </c>
      <c r="R942">
        <v>19.5169941405718</v>
      </c>
    </row>
    <row r="943" spans="1:18" x14ac:dyDescent="0.25">
      <c r="A943" s="70">
        <v>13</v>
      </c>
      <c r="B943" s="70">
        <v>55</v>
      </c>
      <c r="C943" s="71">
        <v>33.374486697551994</v>
      </c>
      <c r="D943" s="71">
        <v>0</v>
      </c>
      <c r="E943" s="53">
        <f t="shared" si="59"/>
        <v>10.623429062140211</v>
      </c>
      <c r="F943" s="47">
        <f t="shared" si="60"/>
        <v>9.4131564690708117E-2</v>
      </c>
      <c r="G943" s="17">
        <f t="shared" si="61"/>
        <v>17.880740542669333</v>
      </c>
      <c r="N943" t="str">
        <f t="shared" si="62"/>
        <v>13#55</v>
      </c>
      <c r="O943">
        <v>13</v>
      </c>
      <c r="P943">
        <v>55</v>
      </c>
      <c r="Q943">
        <v>10.623429062140211</v>
      </c>
      <c r="R943">
        <v>17.880740542669333</v>
      </c>
    </row>
    <row r="944" spans="1:18" x14ac:dyDescent="0.25">
      <c r="A944" s="70">
        <v>13</v>
      </c>
      <c r="B944" s="70">
        <v>56</v>
      </c>
      <c r="C944" s="71">
        <v>39.022476754060804</v>
      </c>
      <c r="D944" s="71">
        <v>0</v>
      </c>
      <c r="E944" s="53">
        <f t="shared" si="59"/>
        <v>12.421240134194713</v>
      </c>
      <c r="F944" s="47">
        <f t="shared" si="60"/>
        <v>8.0507259274947701E-2</v>
      </c>
      <c r="G944" s="17">
        <f t="shared" si="61"/>
        <v>19.663701720065681</v>
      </c>
      <c r="N944" t="str">
        <f t="shared" si="62"/>
        <v>13#56</v>
      </c>
      <c r="O944">
        <v>13</v>
      </c>
      <c r="P944">
        <v>56</v>
      </c>
      <c r="Q944">
        <v>12.421240134194713</v>
      </c>
      <c r="R944">
        <v>19.663701720065681</v>
      </c>
    </row>
    <row r="945" spans="1:18" x14ac:dyDescent="0.25">
      <c r="A945" s="70">
        <v>13</v>
      </c>
      <c r="B945" s="70">
        <v>57</v>
      </c>
      <c r="C945" s="71">
        <v>34.093321795653125</v>
      </c>
      <c r="D945" s="71">
        <v>0</v>
      </c>
      <c r="E945" s="53">
        <f t="shared" si="59"/>
        <v>10.852241380401697</v>
      </c>
      <c r="F945" s="47">
        <f t="shared" si="60"/>
        <v>9.214686302554255E-2</v>
      </c>
      <c r="G945" s="17">
        <f t="shared" si="61"/>
        <v>18.130044714006257</v>
      </c>
      <c r="N945" t="str">
        <f t="shared" si="62"/>
        <v>13#57</v>
      </c>
      <c r="O945">
        <v>13</v>
      </c>
      <c r="P945">
        <v>57</v>
      </c>
      <c r="Q945">
        <v>10.852241380401697</v>
      </c>
      <c r="R945">
        <v>18.130044714006257</v>
      </c>
    </row>
    <row r="946" spans="1:18" x14ac:dyDescent="0.25">
      <c r="A946" s="70">
        <v>13</v>
      </c>
      <c r="B946" s="70">
        <v>58</v>
      </c>
      <c r="C946" s="71">
        <v>43.643559527568001</v>
      </c>
      <c r="D946" s="71">
        <v>0</v>
      </c>
      <c r="E946" s="53">
        <f t="shared" si="59"/>
        <v>13.892176465875664</v>
      </c>
      <c r="F946" s="47">
        <f t="shared" si="60"/>
        <v>7.19829612340709E-2</v>
      </c>
      <c r="G946" s="17">
        <f t="shared" si="61"/>
        <v>20.86857196740608</v>
      </c>
      <c r="N946" t="str">
        <f t="shared" si="62"/>
        <v>13#58</v>
      </c>
      <c r="O946">
        <v>13</v>
      </c>
      <c r="P946">
        <v>58</v>
      </c>
      <c r="Q946">
        <v>13.892176465875664</v>
      </c>
      <c r="R946">
        <v>20.86857196740608</v>
      </c>
    </row>
    <row r="947" spans="1:18" x14ac:dyDescent="0.25">
      <c r="A947" s="70">
        <v>13</v>
      </c>
      <c r="B947" s="70">
        <v>59</v>
      </c>
      <c r="C947" s="71">
        <v>36.455208546556797</v>
      </c>
      <c r="D947" s="71">
        <v>0</v>
      </c>
      <c r="E947" s="53">
        <f t="shared" si="59"/>
        <v>11.604053283260848</v>
      </c>
      <c r="F947" s="47">
        <f t="shared" si="60"/>
        <v>8.6176784576000379E-2</v>
      </c>
      <c r="G947" s="17">
        <f t="shared" si="61"/>
        <v>18.901113667502113</v>
      </c>
      <c r="N947" t="str">
        <f t="shared" si="62"/>
        <v>13#59</v>
      </c>
      <c r="O947">
        <v>13</v>
      </c>
      <c r="P947">
        <v>59</v>
      </c>
      <c r="Q947">
        <v>11.604053283260848</v>
      </c>
      <c r="R947">
        <v>18.901113667502113</v>
      </c>
    </row>
    <row r="948" spans="1:18" x14ac:dyDescent="0.25">
      <c r="A948" s="70">
        <v>13</v>
      </c>
      <c r="B948" s="70">
        <v>60</v>
      </c>
      <c r="C948" s="71">
        <v>43.130105886067206</v>
      </c>
      <c r="D948" s="71">
        <v>0</v>
      </c>
      <c r="E948" s="53">
        <f t="shared" si="59"/>
        <v>13.728739095688892</v>
      </c>
      <c r="F948" s="47">
        <f t="shared" si="60"/>
        <v>7.2839901248762218E-2</v>
      </c>
      <c r="G948" s="17">
        <f t="shared" si="61"/>
        <v>20.744182316519762</v>
      </c>
      <c r="N948" t="str">
        <f t="shared" si="62"/>
        <v>13#60</v>
      </c>
      <c r="O948">
        <v>13</v>
      </c>
      <c r="P948">
        <v>60</v>
      </c>
      <c r="Q948">
        <v>13.728739095688892</v>
      </c>
      <c r="R948">
        <v>20.744182316519762</v>
      </c>
    </row>
    <row r="949" spans="1:18" x14ac:dyDescent="0.25">
      <c r="A949" s="70">
        <v>13</v>
      </c>
      <c r="B949" s="70">
        <v>61</v>
      </c>
      <c r="C949" s="71">
        <v>46.210827735072002</v>
      </c>
      <c r="D949" s="71">
        <v>0</v>
      </c>
      <c r="E949" s="53">
        <f t="shared" si="59"/>
        <v>14.709363316809526</v>
      </c>
      <c r="F949" s="47">
        <f t="shared" si="60"/>
        <v>6.7983907832178073E-2</v>
      </c>
      <c r="G949" s="17">
        <f t="shared" si="61"/>
        <v>21.458991837947394</v>
      </c>
      <c r="N949" t="str">
        <f t="shared" si="62"/>
        <v>13#61</v>
      </c>
      <c r="O949">
        <v>13</v>
      </c>
      <c r="P949">
        <v>61</v>
      </c>
      <c r="Q949">
        <v>14.709363316809526</v>
      </c>
      <c r="R949">
        <v>21.458991837947394</v>
      </c>
    </row>
    <row r="950" spans="1:18" x14ac:dyDescent="0.25">
      <c r="A950" s="70">
        <v>13</v>
      </c>
      <c r="B950" s="70">
        <v>62</v>
      </c>
      <c r="C950" s="71">
        <v>32.347579414550395</v>
      </c>
      <c r="D950" s="71">
        <v>0</v>
      </c>
      <c r="E950" s="53">
        <f t="shared" si="59"/>
        <v>10.296554321766667</v>
      </c>
      <c r="F950" s="47">
        <f t="shared" si="60"/>
        <v>9.7119868331682971E-2</v>
      </c>
      <c r="G950" s="17">
        <f t="shared" si="61"/>
        <v>17.511822692788417</v>
      </c>
      <c r="N950" t="str">
        <f t="shared" si="62"/>
        <v>13#62</v>
      </c>
      <c r="O950">
        <v>13</v>
      </c>
      <c r="P950">
        <v>62</v>
      </c>
      <c r="Q950">
        <v>10.296554321766667</v>
      </c>
      <c r="R950">
        <v>17.511822692788417</v>
      </c>
    </row>
    <row r="951" spans="1:18" x14ac:dyDescent="0.25">
      <c r="A951" s="70">
        <v>13</v>
      </c>
      <c r="B951" s="70">
        <v>62</v>
      </c>
      <c r="C951" s="71">
        <v>16.943970169526395</v>
      </c>
      <c r="D951" s="71">
        <v>0</v>
      </c>
      <c r="E951" s="53">
        <f t="shared" si="59"/>
        <v>5.3934332161634915</v>
      </c>
      <c r="F951" s="47">
        <f t="shared" si="60"/>
        <v>0.18541065772412207</v>
      </c>
      <c r="G951" s="17">
        <f t="shared" si="61"/>
        <v>9.4585022583352085</v>
      </c>
      <c r="N951" t="str">
        <f t="shared" si="62"/>
        <v>13#62</v>
      </c>
      <c r="O951">
        <v>13</v>
      </c>
      <c r="P951">
        <v>62</v>
      </c>
      <c r="Q951">
        <v>5.3934332161634915</v>
      </c>
      <c r="R951">
        <v>9.4585022583352085</v>
      </c>
    </row>
    <row r="952" spans="1:18" x14ac:dyDescent="0.25">
      <c r="A952" s="70">
        <v>13</v>
      </c>
      <c r="B952" s="70">
        <v>63</v>
      </c>
      <c r="C952" s="71">
        <v>29.98569266364672</v>
      </c>
      <c r="D952" s="71">
        <v>0</v>
      </c>
      <c r="E952" s="53">
        <f t="shared" si="59"/>
        <v>9.5447424189075143</v>
      </c>
      <c r="F952" s="47">
        <f t="shared" si="60"/>
        <v>0.10476972097424704</v>
      </c>
      <c r="G952" s="17">
        <f t="shared" si="61"/>
        <v>16.601730031132551</v>
      </c>
      <c r="N952" t="str">
        <f t="shared" si="62"/>
        <v>13#63</v>
      </c>
      <c r="O952">
        <v>13</v>
      </c>
      <c r="P952">
        <v>63</v>
      </c>
      <c r="Q952">
        <v>9.5447424189075143</v>
      </c>
      <c r="R952">
        <v>16.601730031132551</v>
      </c>
    </row>
    <row r="953" spans="1:18" x14ac:dyDescent="0.25">
      <c r="A953" s="70">
        <v>13</v>
      </c>
      <c r="B953" s="70">
        <v>64</v>
      </c>
      <c r="C953" s="71">
        <v>34.401393980553607</v>
      </c>
      <c r="D953" s="71">
        <v>0</v>
      </c>
      <c r="E953" s="53">
        <f t="shared" si="59"/>
        <v>10.95030380251376</v>
      </c>
      <c r="F953" s="47">
        <f t="shared" si="60"/>
        <v>9.1321667237254114E-2</v>
      </c>
      <c r="G953" s="17">
        <f t="shared" si="61"/>
        <v>18.234720262717115</v>
      </c>
      <c r="N953" t="str">
        <f t="shared" si="62"/>
        <v>13#64</v>
      </c>
      <c r="O953">
        <v>13</v>
      </c>
      <c r="P953">
        <v>64</v>
      </c>
      <c r="Q953">
        <v>10.95030380251376</v>
      </c>
      <c r="R953">
        <v>18.234720262717115</v>
      </c>
    </row>
    <row r="954" spans="1:18" x14ac:dyDescent="0.25">
      <c r="A954" s="70">
        <v>13</v>
      </c>
      <c r="B954" s="70">
        <v>65</v>
      </c>
      <c r="C954" s="71">
        <v>41.076291320064001</v>
      </c>
      <c r="D954" s="71">
        <v>0</v>
      </c>
      <c r="E954" s="53">
        <f t="shared" si="59"/>
        <v>13.074989614941801</v>
      </c>
      <c r="F954" s="47">
        <f t="shared" si="60"/>
        <v>7.6481896311200337E-2</v>
      </c>
      <c r="G954" s="17">
        <f t="shared" si="61"/>
        <v>20.223744751312644</v>
      </c>
      <c r="N954" t="str">
        <f t="shared" si="62"/>
        <v>13#65</v>
      </c>
      <c r="O954">
        <v>13</v>
      </c>
      <c r="P954">
        <v>65</v>
      </c>
      <c r="Q954">
        <v>13.074989614941801</v>
      </c>
      <c r="R954">
        <v>20.223744751312644</v>
      </c>
    </row>
    <row r="955" spans="1:18" x14ac:dyDescent="0.25">
      <c r="A955" s="70">
        <v>14</v>
      </c>
      <c r="B955" s="70">
        <v>1</v>
      </c>
      <c r="C955" s="71">
        <v>41.178982048364148</v>
      </c>
      <c r="D955" s="71">
        <v>21.676349999999999</v>
      </c>
      <c r="E955" s="53">
        <f t="shared" si="59"/>
        <v>13.107677088979152</v>
      </c>
      <c r="F955" s="47">
        <f t="shared" si="60"/>
        <v>7.6291168390224789E-2</v>
      </c>
      <c r="G955" s="17">
        <f t="shared" si="61"/>
        <v>21.676349999999999</v>
      </c>
      <c r="N955" t="str">
        <f t="shared" si="62"/>
        <v>14#1</v>
      </c>
      <c r="O955">
        <v>14</v>
      </c>
      <c r="P955">
        <v>1</v>
      </c>
      <c r="Q955">
        <v>13.107677088979152</v>
      </c>
      <c r="R955">
        <v>21.676349999999999</v>
      </c>
    </row>
    <row r="956" spans="1:18" x14ac:dyDescent="0.25">
      <c r="A956" s="70">
        <v>14</v>
      </c>
      <c r="B956" s="70">
        <v>2</v>
      </c>
      <c r="C956" s="71">
        <v>38.30364165595968</v>
      </c>
      <c r="D956" s="71">
        <v>21.110879999999998</v>
      </c>
      <c r="E956" s="53">
        <f t="shared" si="59"/>
        <v>12.192427815933229</v>
      </c>
      <c r="F956" s="47">
        <f t="shared" si="60"/>
        <v>8.2018119368579445E-2</v>
      </c>
      <c r="G956" s="17">
        <f t="shared" si="61"/>
        <v>21.110879999999998</v>
      </c>
      <c r="N956" t="str">
        <f t="shared" si="62"/>
        <v>14#2</v>
      </c>
      <c r="O956">
        <v>14</v>
      </c>
      <c r="P956">
        <v>2</v>
      </c>
      <c r="Q956">
        <v>12.192427815933229</v>
      </c>
      <c r="R956">
        <v>21.110879999999998</v>
      </c>
    </row>
    <row r="957" spans="1:18" x14ac:dyDescent="0.25">
      <c r="A957" s="70">
        <v>14</v>
      </c>
      <c r="B957" s="70">
        <v>3</v>
      </c>
      <c r="C957" s="71">
        <v>40.460146950263038</v>
      </c>
      <c r="D957" s="71">
        <v>21.205124999999999</v>
      </c>
      <c r="E957" s="53">
        <f t="shared" si="59"/>
        <v>12.878864770717673</v>
      </c>
      <c r="F957" s="47">
        <f t="shared" si="60"/>
        <v>7.7646595239797306E-2</v>
      </c>
      <c r="G957" s="17">
        <f t="shared" si="61"/>
        <v>21.205124999999999</v>
      </c>
      <c r="N957" t="str">
        <f t="shared" si="62"/>
        <v>14#3</v>
      </c>
      <c r="O957">
        <v>14</v>
      </c>
      <c r="P957">
        <v>3</v>
      </c>
      <c r="Q957">
        <v>12.878864770717673</v>
      </c>
      <c r="R957">
        <v>21.205124999999999</v>
      </c>
    </row>
    <row r="958" spans="1:18" x14ac:dyDescent="0.25">
      <c r="A958" s="70">
        <v>14</v>
      </c>
      <c r="B958" s="70">
        <v>4</v>
      </c>
      <c r="C958" s="71">
        <v>35.633682720155527</v>
      </c>
      <c r="D958" s="71">
        <v>19.791449999999998</v>
      </c>
      <c r="E958" s="53">
        <f t="shared" si="59"/>
        <v>11.342553490962015</v>
      </c>
      <c r="F958" s="47">
        <f t="shared" si="60"/>
        <v>8.8163569234813041E-2</v>
      </c>
      <c r="G958" s="17">
        <f t="shared" si="61"/>
        <v>19.791449999999998</v>
      </c>
      <c r="N958" t="str">
        <f t="shared" si="62"/>
        <v>14#4</v>
      </c>
      <c r="O958">
        <v>14</v>
      </c>
      <c r="P958">
        <v>4</v>
      </c>
      <c r="Q958">
        <v>11.342553490962015</v>
      </c>
      <c r="R958">
        <v>19.791449999999998</v>
      </c>
    </row>
    <row r="959" spans="1:18" x14ac:dyDescent="0.25">
      <c r="A959" s="70">
        <v>14</v>
      </c>
      <c r="B959" s="70">
        <v>5</v>
      </c>
      <c r="C959" s="71">
        <v>28.445331739144319</v>
      </c>
      <c r="D959" s="71">
        <v>17.058344999999999</v>
      </c>
      <c r="E959" s="53">
        <f t="shared" si="59"/>
        <v>9.0544303083471966</v>
      </c>
      <c r="F959" s="47">
        <f t="shared" si="60"/>
        <v>0.11044317156852035</v>
      </c>
      <c r="G959" s="17">
        <f t="shared" si="61"/>
        <v>17.058344999999999</v>
      </c>
      <c r="N959" t="str">
        <f t="shared" si="62"/>
        <v>14#5</v>
      </c>
      <c r="O959">
        <v>14</v>
      </c>
      <c r="P959">
        <v>5</v>
      </c>
      <c r="Q959">
        <v>9.0544303083471966</v>
      </c>
      <c r="R959">
        <v>17.058344999999999</v>
      </c>
    </row>
    <row r="960" spans="1:18" x14ac:dyDescent="0.25">
      <c r="A960" s="70">
        <v>14</v>
      </c>
      <c r="B960" s="70">
        <v>6</v>
      </c>
      <c r="C960" s="71">
        <v>41.178982048364148</v>
      </c>
      <c r="D960" s="71">
        <v>21.110879999999998</v>
      </c>
      <c r="E960" s="53">
        <f t="shared" si="59"/>
        <v>13.107677088979152</v>
      </c>
      <c r="F960" s="47">
        <f t="shared" si="60"/>
        <v>7.6291168390224789E-2</v>
      </c>
      <c r="G960" s="17">
        <f t="shared" si="61"/>
        <v>21.110879999999998</v>
      </c>
      <c r="N960" t="str">
        <f t="shared" si="62"/>
        <v>14#6</v>
      </c>
      <c r="O960">
        <v>14</v>
      </c>
      <c r="P960">
        <v>6</v>
      </c>
      <c r="Q960">
        <v>13.107677088979152</v>
      </c>
      <c r="R960">
        <v>21.110879999999998</v>
      </c>
    </row>
    <row r="961" spans="1:18" x14ac:dyDescent="0.25">
      <c r="A961" s="70">
        <v>14</v>
      </c>
      <c r="B961" s="70">
        <v>7</v>
      </c>
      <c r="C961" s="71">
        <v>36.147136361656315</v>
      </c>
      <c r="D961" s="71">
        <v>20.92239</v>
      </c>
      <c r="E961" s="53">
        <f t="shared" si="59"/>
        <v>11.505990861148783</v>
      </c>
      <c r="F961" s="47">
        <f t="shared" si="60"/>
        <v>8.6911245808182214E-2</v>
      </c>
      <c r="G961" s="17">
        <f t="shared" si="61"/>
        <v>20.92239</v>
      </c>
      <c r="N961" t="str">
        <f t="shared" si="62"/>
        <v>14#7</v>
      </c>
      <c r="O961">
        <v>14</v>
      </c>
      <c r="P961">
        <v>7</v>
      </c>
      <c r="Q961">
        <v>11.505990861148783</v>
      </c>
      <c r="R961">
        <v>20.92239</v>
      </c>
    </row>
    <row r="962" spans="1:18" x14ac:dyDescent="0.25">
      <c r="A962" s="70">
        <v>14</v>
      </c>
      <c r="B962" s="70">
        <v>8</v>
      </c>
      <c r="C962" s="71">
        <v>33.682558882452483</v>
      </c>
      <c r="D962" s="71">
        <v>20.451165</v>
      </c>
      <c r="E962" s="53">
        <f t="shared" si="59"/>
        <v>10.721491484252278</v>
      </c>
      <c r="F962" s="47">
        <f t="shared" si="60"/>
        <v>9.3270605257561381E-2</v>
      </c>
      <c r="G962" s="17">
        <f t="shared" si="61"/>
        <v>20.451165</v>
      </c>
      <c r="N962" t="str">
        <f t="shared" si="62"/>
        <v>14#8</v>
      </c>
      <c r="O962">
        <v>14</v>
      </c>
      <c r="P962">
        <v>8</v>
      </c>
      <c r="Q962">
        <v>10.721491484252278</v>
      </c>
      <c r="R962">
        <v>20.451165</v>
      </c>
    </row>
    <row r="963" spans="1:18" x14ac:dyDescent="0.25">
      <c r="A963" s="70">
        <v>14</v>
      </c>
      <c r="B963" s="70">
        <v>9</v>
      </c>
      <c r="C963" s="71">
        <v>38.20095092765952</v>
      </c>
      <c r="D963" s="71">
        <v>20.733899999999998</v>
      </c>
      <c r="E963" s="53">
        <f t="shared" ref="E963:E1026" si="63">C963/PI()</f>
        <v>12.159740341895874</v>
      </c>
      <c r="F963" s="47">
        <f t="shared" ref="F963:F1026" si="64">1/E963</f>
        <v>8.2238598184086381E-2</v>
      </c>
      <c r="G963" s="17">
        <f t="shared" ref="G963:G1026" si="65">IF(D963=0,EXP($K$2+$K$3*F963)*$K$4,D963)</f>
        <v>20.733899999999998</v>
      </c>
      <c r="N963" t="str">
        <f t="shared" ref="N963:N1026" si="66">CONCATENATE(O963,"#",P963)</f>
        <v>14#9</v>
      </c>
      <c r="O963">
        <v>14</v>
      </c>
      <c r="P963">
        <v>9</v>
      </c>
      <c r="Q963">
        <v>12.159740341895874</v>
      </c>
      <c r="R963">
        <v>20.733899999999998</v>
      </c>
    </row>
    <row r="964" spans="1:18" x14ac:dyDescent="0.25">
      <c r="A964" s="70">
        <v>14</v>
      </c>
      <c r="B964" s="70">
        <v>10</v>
      </c>
      <c r="C964" s="71">
        <v>37.687497286158717</v>
      </c>
      <c r="D964" s="71">
        <v>20.733899999999998</v>
      </c>
      <c r="E964" s="53">
        <f t="shared" si="63"/>
        <v>11.996302971709101</v>
      </c>
      <c r="F964" s="47">
        <f t="shared" si="64"/>
        <v>8.3359015053079397E-2</v>
      </c>
      <c r="G964" s="17">
        <f t="shared" si="65"/>
        <v>20.733899999999998</v>
      </c>
      <c r="N964" t="str">
        <f t="shared" si="66"/>
        <v>14#10</v>
      </c>
      <c r="O964">
        <v>14</v>
      </c>
      <c r="P964">
        <v>10</v>
      </c>
      <c r="Q964">
        <v>11.996302971709101</v>
      </c>
      <c r="R964">
        <v>20.733899999999998</v>
      </c>
    </row>
    <row r="965" spans="1:18" x14ac:dyDescent="0.25">
      <c r="A965" s="70">
        <v>14</v>
      </c>
      <c r="B965" s="70">
        <v>11</v>
      </c>
      <c r="C965" s="71">
        <v>36.352517818256644</v>
      </c>
      <c r="D965" s="71">
        <v>0</v>
      </c>
      <c r="E965" s="53">
        <f t="shared" si="63"/>
        <v>11.571365809223495</v>
      </c>
      <c r="F965" s="47">
        <f t="shared" si="64"/>
        <v>8.6420221820565343E-2</v>
      </c>
      <c r="G965" s="17">
        <f t="shared" si="65"/>
        <v>18.869040316840742</v>
      </c>
      <c r="N965" t="str">
        <f t="shared" si="66"/>
        <v>14#11</v>
      </c>
      <c r="O965">
        <v>14</v>
      </c>
      <c r="P965">
        <v>11</v>
      </c>
      <c r="Q965">
        <v>11.571365809223495</v>
      </c>
      <c r="R965">
        <v>18.869040316840742</v>
      </c>
    </row>
    <row r="966" spans="1:18" x14ac:dyDescent="0.25">
      <c r="A966" s="70">
        <v>14</v>
      </c>
      <c r="B966" s="70">
        <v>12</v>
      </c>
      <c r="C966" s="71">
        <v>46.00544627847168</v>
      </c>
      <c r="D966" s="71">
        <v>21.205124999999999</v>
      </c>
      <c r="E966" s="53">
        <f t="shared" si="63"/>
        <v>14.643988368734817</v>
      </c>
      <c r="F966" s="47">
        <f t="shared" si="64"/>
        <v>6.8287407420714583E-2</v>
      </c>
      <c r="G966" s="17">
        <f t="shared" si="65"/>
        <v>21.205124999999999</v>
      </c>
      <c r="N966" t="str">
        <f t="shared" si="66"/>
        <v>14#12</v>
      </c>
      <c r="O966">
        <v>14</v>
      </c>
      <c r="P966">
        <v>12</v>
      </c>
      <c r="Q966">
        <v>14.643988368734817</v>
      </c>
      <c r="R966">
        <v>21.205124999999999</v>
      </c>
    </row>
    <row r="967" spans="1:18" x14ac:dyDescent="0.25">
      <c r="A967" s="70">
        <v>14</v>
      </c>
      <c r="B967" s="70">
        <v>14</v>
      </c>
      <c r="C967" s="71">
        <v>36.9686621880576</v>
      </c>
      <c r="D967" s="71">
        <v>0</v>
      </c>
      <c r="E967" s="53">
        <f t="shared" si="63"/>
        <v>11.76749065344762</v>
      </c>
      <c r="F967" s="47">
        <f t="shared" si="64"/>
        <v>8.4979884790222601E-2</v>
      </c>
      <c r="G967" s="17">
        <f t="shared" si="65"/>
        <v>19.059602373443447</v>
      </c>
      <c r="N967" t="str">
        <f t="shared" si="66"/>
        <v>14#14</v>
      </c>
      <c r="O967">
        <v>14</v>
      </c>
      <c r="P967">
        <v>14</v>
      </c>
      <c r="Q967">
        <v>11.76749065344762</v>
      </c>
      <c r="R967">
        <v>19.059602373443447</v>
      </c>
    </row>
    <row r="968" spans="1:18" x14ac:dyDescent="0.25">
      <c r="A968" s="70">
        <v>14</v>
      </c>
      <c r="B968" s="70">
        <v>15</v>
      </c>
      <c r="C968" s="71">
        <v>40.562837678563213</v>
      </c>
      <c r="D968" s="71">
        <v>0</v>
      </c>
      <c r="E968" s="53">
        <f t="shared" si="63"/>
        <v>12.911552244755033</v>
      </c>
      <c r="F968" s="47">
        <f t="shared" si="64"/>
        <v>7.7450021580962342E-2</v>
      </c>
      <c r="G968" s="17">
        <f t="shared" si="65"/>
        <v>20.087610951450991</v>
      </c>
      <c r="N968" t="str">
        <f t="shared" si="66"/>
        <v>14#15</v>
      </c>
      <c r="O968">
        <v>14</v>
      </c>
      <c r="P968">
        <v>15</v>
      </c>
      <c r="Q968">
        <v>12.911552244755033</v>
      </c>
      <c r="R968">
        <v>20.087610951450991</v>
      </c>
    </row>
    <row r="969" spans="1:18" x14ac:dyDescent="0.25">
      <c r="A969" s="70">
        <v>14</v>
      </c>
      <c r="B969" s="70">
        <v>16</v>
      </c>
      <c r="C969" s="71">
        <v>43.130105886067206</v>
      </c>
      <c r="D969" s="71">
        <v>0</v>
      </c>
      <c r="E969" s="53">
        <f t="shared" si="63"/>
        <v>13.728739095688892</v>
      </c>
      <c r="F969" s="47">
        <f t="shared" si="64"/>
        <v>7.2839901248762218E-2</v>
      </c>
      <c r="G969" s="17">
        <f t="shared" si="65"/>
        <v>20.744182316519762</v>
      </c>
      <c r="N969" t="str">
        <f t="shared" si="66"/>
        <v>14#16</v>
      </c>
      <c r="O969">
        <v>14</v>
      </c>
      <c r="P969">
        <v>16</v>
      </c>
      <c r="Q969">
        <v>13.728739095688892</v>
      </c>
      <c r="R969">
        <v>20.744182316519762</v>
      </c>
    </row>
    <row r="970" spans="1:18" x14ac:dyDescent="0.25">
      <c r="A970" s="70">
        <v>14</v>
      </c>
      <c r="B970" s="70">
        <v>17</v>
      </c>
      <c r="C970" s="71">
        <v>44.157013169068797</v>
      </c>
      <c r="D970" s="71">
        <v>21.205124999999999</v>
      </c>
      <c r="E970" s="53">
        <f t="shared" si="63"/>
        <v>14.055613836062435</v>
      </c>
      <c r="F970" s="47">
        <f t="shared" si="64"/>
        <v>7.1145950056930557E-2</v>
      </c>
      <c r="G970" s="17">
        <f t="shared" si="65"/>
        <v>21.205124999999999</v>
      </c>
      <c r="N970" t="str">
        <f t="shared" si="66"/>
        <v>14#17</v>
      </c>
      <c r="O970">
        <v>14</v>
      </c>
      <c r="P970">
        <v>17</v>
      </c>
      <c r="Q970">
        <v>14.055613836062435</v>
      </c>
      <c r="R970">
        <v>21.205124999999999</v>
      </c>
    </row>
    <row r="971" spans="1:18" x14ac:dyDescent="0.25">
      <c r="A971" s="70">
        <v>14</v>
      </c>
      <c r="B971" s="70">
        <v>18</v>
      </c>
      <c r="C971" s="71">
        <v>35.428301263555198</v>
      </c>
      <c r="D971" s="71">
        <v>0</v>
      </c>
      <c r="E971" s="53">
        <f t="shared" si="63"/>
        <v>11.277178542887302</v>
      </c>
      <c r="F971" s="47">
        <f t="shared" si="64"/>
        <v>8.8674662389797501E-2</v>
      </c>
      <c r="G971" s="17">
        <f t="shared" si="65"/>
        <v>18.574587027264144</v>
      </c>
      <c r="N971" t="str">
        <f t="shared" si="66"/>
        <v>14#18</v>
      </c>
      <c r="O971">
        <v>14</v>
      </c>
      <c r="P971">
        <v>18</v>
      </c>
      <c r="Q971">
        <v>11.277178542887302</v>
      </c>
      <c r="R971">
        <v>18.574587027264144</v>
      </c>
    </row>
    <row r="972" spans="1:18" x14ac:dyDescent="0.25">
      <c r="A972" s="70">
        <v>14</v>
      </c>
      <c r="B972" s="70">
        <v>19</v>
      </c>
      <c r="C972" s="71">
        <v>39.227858210661125</v>
      </c>
      <c r="D972" s="71">
        <v>0</v>
      </c>
      <c r="E972" s="53">
        <f t="shared" si="63"/>
        <v>12.486615082269422</v>
      </c>
      <c r="F972" s="47">
        <f t="shared" si="64"/>
        <v>8.0085755299686201E-2</v>
      </c>
      <c r="G972" s="17">
        <f t="shared" si="65"/>
        <v>19.721610486293319</v>
      </c>
      <c r="N972" t="str">
        <f t="shared" si="66"/>
        <v>14#19</v>
      </c>
      <c r="O972">
        <v>14</v>
      </c>
      <c r="P972">
        <v>19</v>
      </c>
      <c r="Q972">
        <v>12.486615082269422</v>
      </c>
      <c r="R972">
        <v>19.721610486293319</v>
      </c>
    </row>
    <row r="973" spans="1:18" x14ac:dyDescent="0.25">
      <c r="A973" s="70">
        <v>14</v>
      </c>
      <c r="B973" s="70">
        <v>20</v>
      </c>
      <c r="C973" s="71">
        <v>35.941754905056001</v>
      </c>
      <c r="D973" s="71">
        <v>0</v>
      </c>
      <c r="E973" s="53">
        <f t="shared" si="63"/>
        <v>11.440615913074076</v>
      </c>
      <c r="F973" s="47">
        <f t="shared" si="64"/>
        <v>8.7407881498514667E-2</v>
      </c>
      <c r="G973" s="17">
        <f t="shared" si="65"/>
        <v>18.739471524151377</v>
      </c>
      <c r="N973" t="str">
        <f t="shared" si="66"/>
        <v>14#20</v>
      </c>
      <c r="O973">
        <v>14</v>
      </c>
      <c r="P973">
        <v>20</v>
      </c>
      <c r="Q973">
        <v>11.440615913074076</v>
      </c>
      <c r="R973">
        <v>18.739471524151377</v>
      </c>
    </row>
    <row r="974" spans="1:18" x14ac:dyDescent="0.25">
      <c r="A974" s="70">
        <v>14</v>
      </c>
      <c r="B974" s="70">
        <v>21</v>
      </c>
      <c r="C974" s="71">
        <v>29.780311207046399</v>
      </c>
      <c r="D974" s="71">
        <v>0</v>
      </c>
      <c r="E974" s="53">
        <f t="shared" si="63"/>
        <v>9.4793674708328055</v>
      </c>
      <c r="F974" s="47">
        <f t="shared" si="64"/>
        <v>0.10549227077406943</v>
      </c>
      <c r="G974" s="17">
        <f t="shared" si="65"/>
        <v>16.518253261923533</v>
      </c>
      <c r="N974" t="str">
        <f t="shared" si="66"/>
        <v>14#21</v>
      </c>
      <c r="O974">
        <v>14</v>
      </c>
      <c r="P974">
        <v>21</v>
      </c>
      <c r="Q974">
        <v>9.4793674708328055</v>
      </c>
      <c r="R974">
        <v>16.518253261923533</v>
      </c>
    </row>
    <row r="975" spans="1:18" x14ac:dyDescent="0.25">
      <c r="A975" s="70">
        <v>14</v>
      </c>
      <c r="B975" s="70">
        <v>22</v>
      </c>
      <c r="C975" s="71">
        <v>42.103198603065593</v>
      </c>
      <c r="D975" s="71">
        <v>0</v>
      </c>
      <c r="E975" s="53">
        <f t="shared" si="63"/>
        <v>13.401864355315343</v>
      </c>
      <c r="F975" s="47">
        <f t="shared" si="64"/>
        <v>7.4616484206049119E-2</v>
      </c>
      <c r="G975" s="17">
        <f t="shared" si="65"/>
        <v>20.488658230033334</v>
      </c>
      <c r="N975" t="str">
        <f t="shared" si="66"/>
        <v>14#22</v>
      </c>
      <c r="O975">
        <v>14</v>
      </c>
      <c r="P975">
        <v>22</v>
      </c>
      <c r="Q975">
        <v>13.401864355315343</v>
      </c>
      <c r="R975">
        <v>20.488658230033334</v>
      </c>
    </row>
    <row r="976" spans="1:18" x14ac:dyDescent="0.25">
      <c r="A976" s="70">
        <v>14</v>
      </c>
      <c r="B976" s="70">
        <v>23</v>
      </c>
      <c r="C976" s="71">
        <v>32.861033056051205</v>
      </c>
      <c r="D976" s="71">
        <v>0</v>
      </c>
      <c r="E976" s="53">
        <f t="shared" si="63"/>
        <v>10.459991691953443</v>
      </c>
      <c r="F976" s="47">
        <f t="shared" si="64"/>
        <v>9.5602370389000407E-2</v>
      </c>
      <c r="G976" s="17">
        <f t="shared" si="65"/>
        <v>17.698202582009213</v>
      </c>
      <c r="N976" t="str">
        <f t="shared" si="66"/>
        <v>14#23</v>
      </c>
      <c r="O976">
        <v>14</v>
      </c>
      <c r="P976">
        <v>23</v>
      </c>
      <c r="Q976">
        <v>10.459991691953443</v>
      </c>
      <c r="R976">
        <v>17.698202582009213</v>
      </c>
    </row>
    <row r="977" spans="1:18" x14ac:dyDescent="0.25">
      <c r="A977" s="70">
        <v>14</v>
      </c>
      <c r="B977" s="70">
        <v>24</v>
      </c>
      <c r="C977" s="71">
        <v>36.9686621880576</v>
      </c>
      <c r="D977" s="71">
        <v>0</v>
      </c>
      <c r="E977" s="53">
        <f t="shared" si="63"/>
        <v>11.76749065344762</v>
      </c>
      <c r="F977" s="47">
        <f t="shared" si="64"/>
        <v>8.4979884790222601E-2</v>
      </c>
      <c r="G977" s="17">
        <f t="shared" si="65"/>
        <v>19.059602373443447</v>
      </c>
      <c r="N977" t="str">
        <f t="shared" si="66"/>
        <v>14#24</v>
      </c>
      <c r="O977">
        <v>14</v>
      </c>
      <c r="P977">
        <v>24</v>
      </c>
      <c r="Q977">
        <v>11.76749065344762</v>
      </c>
      <c r="R977">
        <v>19.059602373443447</v>
      </c>
    </row>
    <row r="978" spans="1:18" x14ac:dyDescent="0.25">
      <c r="A978" s="70">
        <v>14</v>
      </c>
      <c r="B978" s="70">
        <v>25</v>
      </c>
      <c r="C978" s="71">
        <v>24.645774792038402</v>
      </c>
      <c r="D978" s="71">
        <v>0</v>
      </c>
      <c r="E978" s="53">
        <f t="shared" si="63"/>
        <v>7.8449937689650815</v>
      </c>
      <c r="F978" s="47">
        <f t="shared" si="64"/>
        <v>0.12746982718533387</v>
      </c>
      <c r="G978" s="17">
        <f t="shared" si="65"/>
        <v>14.170172581893091</v>
      </c>
      <c r="N978" t="str">
        <f t="shared" si="66"/>
        <v>14#25</v>
      </c>
      <c r="O978">
        <v>14</v>
      </c>
      <c r="P978">
        <v>25</v>
      </c>
      <c r="Q978">
        <v>7.8449937689650815</v>
      </c>
      <c r="R978">
        <v>14.170172581893091</v>
      </c>
    </row>
    <row r="979" spans="1:18" x14ac:dyDescent="0.25">
      <c r="A979" s="70">
        <v>14</v>
      </c>
      <c r="B979" s="70">
        <v>26</v>
      </c>
      <c r="C979" s="71">
        <v>42.103198603065593</v>
      </c>
      <c r="D979" s="71">
        <v>0</v>
      </c>
      <c r="E979" s="53">
        <f t="shared" si="63"/>
        <v>13.401864355315343</v>
      </c>
      <c r="F979" s="47">
        <f t="shared" si="64"/>
        <v>7.4616484206049119E-2</v>
      </c>
      <c r="G979" s="17">
        <f t="shared" si="65"/>
        <v>20.488658230033334</v>
      </c>
      <c r="N979" t="str">
        <f t="shared" si="66"/>
        <v>14#26</v>
      </c>
      <c r="O979">
        <v>14</v>
      </c>
      <c r="P979">
        <v>26</v>
      </c>
      <c r="Q979">
        <v>13.401864355315343</v>
      </c>
      <c r="R979">
        <v>20.488658230033334</v>
      </c>
    </row>
    <row r="980" spans="1:18" x14ac:dyDescent="0.25">
      <c r="A980" s="70">
        <v>14</v>
      </c>
      <c r="B980" s="70">
        <v>27</v>
      </c>
      <c r="C980" s="71">
        <v>18.4843310940288</v>
      </c>
      <c r="D980" s="71">
        <v>0</v>
      </c>
      <c r="E980" s="53">
        <f t="shared" si="63"/>
        <v>5.88374532672381</v>
      </c>
      <c r="F980" s="47">
        <f t="shared" si="64"/>
        <v>0.1699597695804452</v>
      </c>
      <c r="G980" s="17">
        <f t="shared" si="65"/>
        <v>10.535046170764256</v>
      </c>
      <c r="N980" t="str">
        <f t="shared" si="66"/>
        <v>14#27</v>
      </c>
      <c r="O980">
        <v>14</v>
      </c>
      <c r="P980">
        <v>27</v>
      </c>
      <c r="Q980">
        <v>5.88374532672381</v>
      </c>
      <c r="R980">
        <v>10.535046170764256</v>
      </c>
    </row>
    <row r="981" spans="1:18" x14ac:dyDescent="0.25">
      <c r="A981" s="70">
        <v>14</v>
      </c>
      <c r="B981" s="70">
        <v>29</v>
      </c>
      <c r="C981" s="71">
        <v>39.5359303955616</v>
      </c>
      <c r="D981" s="71">
        <v>0</v>
      </c>
      <c r="E981" s="53">
        <f t="shared" si="63"/>
        <v>12.584677504381483</v>
      </c>
      <c r="F981" s="47">
        <f t="shared" si="64"/>
        <v>7.9461710453195153E-2</v>
      </c>
      <c r="G981" s="17">
        <f t="shared" si="65"/>
        <v>19.807658838786676</v>
      </c>
      <c r="N981" t="str">
        <f t="shared" si="66"/>
        <v>14#29</v>
      </c>
      <c r="O981">
        <v>14</v>
      </c>
      <c r="P981">
        <v>29</v>
      </c>
      <c r="Q981">
        <v>12.584677504381483</v>
      </c>
      <c r="R981">
        <v>19.807658838786676</v>
      </c>
    </row>
    <row r="982" spans="1:18" x14ac:dyDescent="0.25">
      <c r="A982" s="70">
        <v>14</v>
      </c>
      <c r="B982" s="70">
        <v>30</v>
      </c>
      <c r="C982" s="71">
        <v>43.951631712468469</v>
      </c>
      <c r="D982" s="71">
        <v>20.733899999999998</v>
      </c>
      <c r="E982" s="53">
        <f t="shared" si="63"/>
        <v>13.990238887987724</v>
      </c>
      <c r="F982" s="47">
        <f t="shared" si="64"/>
        <v>7.1478407767476965E-2</v>
      </c>
      <c r="G982" s="17">
        <f t="shared" si="65"/>
        <v>20.733899999999998</v>
      </c>
      <c r="N982" t="str">
        <f t="shared" si="66"/>
        <v>14#30</v>
      </c>
      <c r="O982">
        <v>14</v>
      </c>
      <c r="P982">
        <v>30</v>
      </c>
      <c r="Q982">
        <v>13.990238887987724</v>
      </c>
      <c r="R982">
        <v>20.733899999999998</v>
      </c>
    </row>
    <row r="983" spans="1:18" x14ac:dyDescent="0.25">
      <c r="A983" s="70">
        <v>14</v>
      </c>
      <c r="B983" s="70">
        <v>31</v>
      </c>
      <c r="C983" s="71">
        <v>27.726496641043198</v>
      </c>
      <c r="D983" s="71">
        <v>0</v>
      </c>
      <c r="E983" s="53">
        <f t="shared" si="63"/>
        <v>8.8256179900857159</v>
      </c>
      <c r="F983" s="47">
        <f t="shared" si="64"/>
        <v>0.11330651305363013</v>
      </c>
      <c r="G983" s="17">
        <f t="shared" si="65"/>
        <v>15.641847176655061</v>
      </c>
      <c r="N983" t="str">
        <f t="shared" si="66"/>
        <v>14#31</v>
      </c>
      <c r="O983">
        <v>14</v>
      </c>
      <c r="P983">
        <v>31</v>
      </c>
      <c r="Q983">
        <v>8.8256179900857159</v>
      </c>
      <c r="R983">
        <v>15.641847176655061</v>
      </c>
    </row>
    <row r="984" spans="1:18" x14ac:dyDescent="0.25">
      <c r="A984" s="70">
        <v>14</v>
      </c>
      <c r="B984" s="70">
        <v>32</v>
      </c>
      <c r="C984" s="71">
        <v>39.844002580462089</v>
      </c>
      <c r="D984" s="71">
        <v>0</v>
      </c>
      <c r="E984" s="53">
        <f t="shared" si="63"/>
        <v>12.68273992649355</v>
      </c>
      <c r="F984" s="47">
        <f t="shared" si="64"/>
        <v>7.8847315784742592E-2</v>
      </c>
      <c r="G984" s="17">
        <f t="shared" si="65"/>
        <v>19.892743316503029</v>
      </c>
      <c r="N984" t="str">
        <f t="shared" si="66"/>
        <v>14#32</v>
      </c>
      <c r="O984">
        <v>14</v>
      </c>
      <c r="P984">
        <v>32</v>
      </c>
      <c r="Q984">
        <v>12.68273992649355</v>
      </c>
      <c r="R984">
        <v>19.892743316503029</v>
      </c>
    </row>
    <row r="985" spans="1:18" x14ac:dyDescent="0.25">
      <c r="A985" s="70">
        <v>14</v>
      </c>
      <c r="B985" s="70">
        <v>34</v>
      </c>
      <c r="C985" s="71">
        <v>36.9686621880576</v>
      </c>
      <c r="D985" s="71">
        <v>0</v>
      </c>
      <c r="E985" s="53">
        <f t="shared" si="63"/>
        <v>11.76749065344762</v>
      </c>
      <c r="F985" s="47">
        <f t="shared" si="64"/>
        <v>8.4979884790222601E-2</v>
      </c>
      <c r="G985" s="17">
        <f t="shared" si="65"/>
        <v>19.059602373443447</v>
      </c>
      <c r="N985" t="str">
        <f t="shared" si="66"/>
        <v>14#34</v>
      </c>
      <c r="O985">
        <v>14</v>
      </c>
      <c r="P985">
        <v>34</v>
      </c>
      <c r="Q985">
        <v>11.76749065344762</v>
      </c>
      <c r="R985">
        <v>19.059602373443447</v>
      </c>
    </row>
    <row r="986" spans="1:18" x14ac:dyDescent="0.25">
      <c r="A986" s="70">
        <v>14</v>
      </c>
      <c r="B986" s="70">
        <v>35</v>
      </c>
      <c r="C986" s="71">
        <v>34.401393980553607</v>
      </c>
      <c r="D986" s="71">
        <v>0</v>
      </c>
      <c r="E986" s="53">
        <f t="shared" si="63"/>
        <v>10.95030380251376</v>
      </c>
      <c r="F986" s="47">
        <f t="shared" si="64"/>
        <v>9.1321667237254114E-2</v>
      </c>
      <c r="G986" s="17">
        <f t="shared" si="65"/>
        <v>18.234720262717115</v>
      </c>
      <c r="N986" t="str">
        <f t="shared" si="66"/>
        <v>14#35</v>
      </c>
      <c r="O986">
        <v>14</v>
      </c>
      <c r="P986">
        <v>35</v>
      </c>
      <c r="Q986">
        <v>10.95030380251376</v>
      </c>
      <c r="R986">
        <v>18.234720262717115</v>
      </c>
    </row>
    <row r="987" spans="1:18" x14ac:dyDescent="0.25">
      <c r="A987" s="70">
        <v>14</v>
      </c>
      <c r="B987" s="70">
        <v>36</v>
      </c>
      <c r="C987" s="71">
        <v>32.861033056051205</v>
      </c>
      <c r="D987" s="71">
        <v>0</v>
      </c>
      <c r="E987" s="53">
        <f t="shared" si="63"/>
        <v>10.459991691953443</v>
      </c>
      <c r="F987" s="47">
        <f t="shared" si="64"/>
        <v>9.5602370389000407E-2</v>
      </c>
      <c r="G987" s="17">
        <f t="shared" si="65"/>
        <v>17.698202582009213</v>
      </c>
      <c r="N987" t="str">
        <f t="shared" si="66"/>
        <v>14#36</v>
      </c>
      <c r="O987">
        <v>14</v>
      </c>
      <c r="P987">
        <v>36</v>
      </c>
      <c r="Q987">
        <v>10.459991691953443</v>
      </c>
      <c r="R987">
        <v>17.698202582009213</v>
      </c>
    </row>
    <row r="988" spans="1:18" x14ac:dyDescent="0.25">
      <c r="A988" s="70">
        <v>14</v>
      </c>
      <c r="B988" s="70">
        <v>37</v>
      </c>
      <c r="C988" s="71">
        <v>40.562837678563213</v>
      </c>
      <c r="D988" s="71">
        <v>0</v>
      </c>
      <c r="E988" s="53">
        <f t="shared" si="63"/>
        <v>12.911552244755033</v>
      </c>
      <c r="F988" s="47">
        <f t="shared" si="64"/>
        <v>7.7450021580962342E-2</v>
      </c>
      <c r="G988" s="17">
        <f t="shared" si="65"/>
        <v>20.087610951450991</v>
      </c>
      <c r="N988" t="str">
        <f t="shared" si="66"/>
        <v>14#37</v>
      </c>
      <c r="O988">
        <v>14</v>
      </c>
      <c r="P988">
        <v>37</v>
      </c>
      <c r="Q988">
        <v>12.911552244755033</v>
      </c>
      <c r="R988">
        <v>20.087610951450991</v>
      </c>
    </row>
    <row r="989" spans="1:18" x14ac:dyDescent="0.25">
      <c r="A989" s="70">
        <v>14</v>
      </c>
      <c r="B989" s="70">
        <v>38</v>
      </c>
      <c r="C989" s="71">
        <v>40.049384037062396</v>
      </c>
      <c r="D989" s="71">
        <v>0</v>
      </c>
      <c r="E989" s="53">
        <f t="shared" si="63"/>
        <v>12.748114874568255</v>
      </c>
      <c r="F989" s="47">
        <f t="shared" si="64"/>
        <v>7.844297057559009E-2</v>
      </c>
      <c r="G989" s="17">
        <f t="shared" si="65"/>
        <v>19.948938401614004</v>
      </c>
      <c r="N989" t="str">
        <f t="shared" si="66"/>
        <v>14#38</v>
      </c>
      <c r="O989">
        <v>14</v>
      </c>
      <c r="P989">
        <v>38</v>
      </c>
      <c r="Q989">
        <v>12.748114874568255</v>
      </c>
      <c r="R989">
        <v>19.948938401614004</v>
      </c>
    </row>
    <row r="990" spans="1:18" x14ac:dyDescent="0.25">
      <c r="A990" s="70">
        <v>14</v>
      </c>
      <c r="B990" s="70">
        <v>39</v>
      </c>
      <c r="C990" s="71">
        <v>42.616652244566389</v>
      </c>
      <c r="D990" s="71">
        <v>0</v>
      </c>
      <c r="E990" s="53">
        <f t="shared" si="63"/>
        <v>13.565301725502115</v>
      </c>
      <c r="F990" s="47">
        <f t="shared" si="64"/>
        <v>7.3717490420434073E-2</v>
      </c>
      <c r="G990" s="17">
        <f t="shared" si="65"/>
        <v>20.617563741658525</v>
      </c>
      <c r="N990" t="str">
        <f t="shared" si="66"/>
        <v>14#39</v>
      </c>
      <c r="O990">
        <v>14</v>
      </c>
      <c r="P990">
        <v>39</v>
      </c>
      <c r="Q990">
        <v>13.565301725502115</v>
      </c>
      <c r="R990">
        <v>20.617563741658525</v>
      </c>
    </row>
    <row r="991" spans="1:18" x14ac:dyDescent="0.25">
      <c r="A991" s="70">
        <v>14</v>
      </c>
      <c r="B991" s="70">
        <v>40</v>
      </c>
      <c r="C991" s="71">
        <v>38.611713840860162</v>
      </c>
      <c r="D991" s="71">
        <v>0</v>
      </c>
      <c r="E991" s="53">
        <f t="shared" si="63"/>
        <v>12.290490238045294</v>
      </c>
      <c r="F991" s="47">
        <f t="shared" si="64"/>
        <v>8.1363719480000346E-2</v>
      </c>
      <c r="G991" s="17">
        <f t="shared" si="65"/>
        <v>19.546559274271221</v>
      </c>
      <c r="N991" t="str">
        <f t="shared" si="66"/>
        <v>14#40</v>
      </c>
      <c r="O991">
        <v>14</v>
      </c>
      <c r="P991">
        <v>40</v>
      </c>
      <c r="Q991">
        <v>12.290490238045294</v>
      </c>
      <c r="R991">
        <v>19.546559274271221</v>
      </c>
    </row>
    <row r="992" spans="1:18" x14ac:dyDescent="0.25">
      <c r="A992" s="70">
        <v>14</v>
      </c>
      <c r="B992" s="70">
        <v>41</v>
      </c>
      <c r="C992" s="71">
        <v>31.320672131548804</v>
      </c>
      <c r="D992" s="71">
        <v>0</v>
      </c>
      <c r="E992" s="53">
        <f t="shared" si="63"/>
        <v>9.9696795813931249</v>
      </c>
      <c r="F992" s="47">
        <f t="shared" si="64"/>
        <v>0.10030412630977091</v>
      </c>
      <c r="G992" s="17">
        <f t="shared" si="65"/>
        <v>17.127086318176378</v>
      </c>
      <c r="N992" t="str">
        <f t="shared" si="66"/>
        <v>14#41</v>
      </c>
      <c r="O992">
        <v>14</v>
      </c>
      <c r="P992">
        <v>41</v>
      </c>
      <c r="Q992">
        <v>9.9696795813931249</v>
      </c>
      <c r="R992">
        <v>17.127086318176378</v>
      </c>
    </row>
    <row r="993" spans="1:18" x14ac:dyDescent="0.25">
      <c r="A993" s="70">
        <v>14</v>
      </c>
      <c r="B993" s="70">
        <v>42</v>
      </c>
      <c r="C993" s="71">
        <v>41.897817146465272</v>
      </c>
      <c r="D993" s="71">
        <v>0</v>
      </c>
      <c r="E993" s="53">
        <f t="shared" si="63"/>
        <v>13.336489407240634</v>
      </c>
      <c r="F993" s="47">
        <f t="shared" si="64"/>
        <v>7.4982251285490534E-2</v>
      </c>
      <c r="G993" s="17">
        <f t="shared" si="65"/>
        <v>20.436442327150608</v>
      </c>
      <c r="N993" t="str">
        <f t="shared" si="66"/>
        <v>14#42</v>
      </c>
      <c r="O993">
        <v>14</v>
      </c>
      <c r="P993">
        <v>42</v>
      </c>
      <c r="Q993">
        <v>13.336489407240634</v>
      </c>
      <c r="R993">
        <v>20.436442327150608</v>
      </c>
    </row>
    <row r="994" spans="1:18" x14ac:dyDescent="0.25">
      <c r="A994" s="70">
        <v>14</v>
      </c>
      <c r="B994" s="70">
        <v>43</v>
      </c>
      <c r="C994" s="71">
        <v>38.509023112559994</v>
      </c>
      <c r="D994" s="71">
        <v>0</v>
      </c>
      <c r="E994" s="53">
        <f t="shared" si="63"/>
        <v>12.257802764007936</v>
      </c>
      <c r="F994" s="47">
        <f t="shared" si="64"/>
        <v>8.1580689398613709E-2</v>
      </c>
      <c r="G994" s="17">
        <f t="shared" si="65"/>
        <v>19.5169941405718</v>
      </c>
      <c r="N994" t="str">
        <f t="shared" si="66"/>
        <v>14#43</v>
      </c>
      <c r="O994">
        <v>14</v>
      </c>
      <c r="P994">
        <v>43</v>
      </c>
      <c r="Q994">
        <v>12.257802764007936</v>
      </c>
      <c r="R994">
        <v>19.5169941405718</v>
      </c>
    </row>
    <row r="995" spans="1:18" x14ac:dyDescent="0.25">
      <c r="A995" s="70">
        <v>14</v>
      </c>
      <c r="B995" s="70">
        <v>44</v>
      </c>
      <c r="C995" s="71">
        <v>39.022476754060804</v>
      </c>
      <c r="D995" s="71">
        <v>0</v>
      </c>
      <c r="E995" s="53">
        <f t="shared" si="63"/>
        <v>12.421240134194713</v>
      </c>
      <c r="F995" s="47">
        <f t="shared" si="64"/>
        <v>8.0507259274947701E-2</v>
      </c>
      <c r="G995" s="17">
        <f t="shared" si="65"/>
        <v>19.663701720065681</v>
      </c>
      <c r="N995" t="str">
        <f t="shared" si="66"/>
        <v>14#44</v>
      </c>
      <c r="O995">
        <v>14</v>
      </c>
      <c r="P995">
        <v>44</v>
      </c>
      <c r="Q995">
        <v>12.421240134194713</v>
      </c>
      <c r="R995">
        <v>19.663701720065681</v>
      </c>
    </row>
    <row r="996" spans="1:18" x14ac:dyDescent="0.25">
      <c r="A996" s="70">
        <v>14</v>
      </c>
      <c r="B996" s="70">
        <v>45</v>
      </c>
      <c r="C996" s="71">
        <v>39.5359303955616</v>
      </c>
      <c r="D996" s="71">
        <v>0</v>
      </c>
      <c r="E996" s="53">
        <f t="shared" si="63"/>
        <v>12.584677504381483</v>
      </c>
      <c r="F996" s="47">
        <f t="shared" si="64"/>
        <v>7.9461710453195153E-2</v>
      </c>
      <c r="G996" s="17">
        <f t="shared" si="65"/>
        <v>19.807658838786676</v>
      </c>
      <c r="N996" t="str">
        <f t="shared" si="66"/>
        <v>14#45</v>
      </c>
      <c r="O996">
        <v>14</v>
      </c>
      <c r="P996">
        <v>45</v>
      </c>
      <c r="Q996">
        <v>12.584677504381483</v>
      </c>
      <c r="R996">
        <v>19.807658838786676</v>
      </c>
    </row>
    <row r="997" spans="1:18" x14ac:dyDescent="0.25">
      <c r="A997" s="70">
        <v>14</v>
      </c>
      <c r="B997" s="70">
        <v>46</v>
      </c>
      <c r="C997" s="71">
        <v>41.076291320064001</v>
      </c>
      <c r="D997" s="71">
        <v>0</v>
      </c>
      <c r="E997" s="53">
        <f t="shared" si="63"/>
        <v>13.074989614941801</v>
      </c>
      <c r="F997" s="47">
        <f t="shared" si="64"/>
        <v>7.6481896311200337E-2</v>
      </c>
      <c r="G997" s="17">
        <f t="shared" si="65"/>
        <v>20.223744751312644</v>
      </c>
      <c r="N997" t="str">
        <f t="shared" si="66"/>
        <v>14#46</v>
      </c>
      <c r="O997">
        <v>14</v>
      </c>
      <c r="P997">
        <v>46</v>
      </c>
      <c r="Q997">
        <v>13.074989614941801</v>
      </c>
      <c r="R997">
        <v>20.223744751312644</v>
      </c>
    </row>
    <row r="998" spans="1:18" x14ac:dyDescent="0.25">
      <c r="A998" s="70">
        <v>14</v>
      </c>
      <c r="B998" s="70">
        <v>47</v>
      </c>
      <c r="C998" s="71">
        <v>33.374486697551994</v>
      </c>
      <c r="D998" s="71">
        <v>0</v>
      </c>
      <c r="E998" s="53">
        <f t="shared" si="63"/>
        <v>10.623429062140211</v>
      </c>
      <c r="F998" s="47">
        <f t="shared" si="64"/>
        <v>9.4131564690708117E-2</v>
      </c>
      <c r="G998" s="17">
        <f t="shared" si="65"/>
        <v>17.880740542669333</v>
      </c>
      <c r="N998" t="str">
        <f t="shared" si="66"/>
        <v>14#47</v>
      </c>
      <c r="O998">
        <v>14</v>
      </c>
      <c r="P998">
        <v>47</v>
      </c>
      <c r="Q998">
        <v>10.623429062140211</v>
      </c>
      <c r="R998">
        <v>17.880740542669333</v>
      </c>
    </row>
    <row r="999" spans="1:18" x14ac:dyDescent="0.25">
      <c r="A999" s="70">
        <v>14</v>
      </c>
      <c r="B999" s="70">
        <v>48</v>
      </c>
      <c r="C999" s="71">
        <v>30.807218490048001</v>
      </c>
      <c r="D999" s="71">
        <v>0</v>
      </c>
      <c r="E999" s="53">
        <f t="shared" si="63"/>
        <v>9.8062422112063512</v>
      </c>
      <c r="F999" s="47">
        <f t="shared" si="64"/>
        <v>0.1019758617482671</v>
      </c>
      <c r="G999" s="17">
        <f t="shared" si="65"/>
        <v>16.928495307565136</v>
      </c>
      <c r="N999" t="str">
        <f t="shared" si="66"/>
        <v>14#48</v>
      </c>
      <c r="O999">
        <v>14</v>
      </c>
      <c r="P999">
        <v>48</v>
      </c>
      <c r="Q999">
        <v>9.8062422112063512</v>
      </c>
      <c r="R999">
        <v>16.928495307565136</v>
      </c>
    </row>
    <row r="1000" spans="1:18" x14ac:dyDescent="0.25">
      <c r="A1000" s="70">
        <v>14</v>
      </c>
      <c r="B1000" s="70">
        <v>51</v>
      </c>
      <c r="C1000" s="71">
        <v>43.43817807096768</v>
      </c>
      <c r="D1000" s="71">
        <v>0</v>
      </c>
      <c r="E1000" s="53">
        <f t="shared" si="63"/>
        <v>13.826801517800956</v>
      </c>
      <c r="F1000" s="47">
        <f t="shared" si="64"/>
        <v>7.2323306204444757E-2</v>
      </c>
      <c r="G1000" s="17">
        <f t="shared" si="65"/>
        <v>20.819079942297662</v>
      </c>
      <c r="N1000" t="str">
        <f t="shared" si="66"/>
        <v>14#51</v>
      </c>
      <c r="O1000">
        <v>14</v>
      </c>
      <c r="P1000">
        <v>51</v>
      </c>
      <c r="Q1000">
        <v>13.826801517800956</v>
      </c>
      <c r="R1000">
        <v>20.819079942297662</v>
      </c>
    </row>
    <row r="1001" spans="1:18" x14ac:dyDescent="0.25">
      <c r="A1001" s="70">
        <v>14</v>
      </c>
      <c r="B1001" s="70">
        <v>52</v>
      </c>
      <c r="C1001" s="71">
        <v>19.71661983363072</v>
      </c>
      <c r="D1001" s="71">
        <v>0</v>
      </c>
      <c r="E1001" s="53">
        <f t="shared" si="63"/>
        <v>6.2759950151720645</v>
      </c>
      <c r="F1001" s="47">
        <f t="shared" si="64"/>
        <v>0.15933728398166735</v>
      </c>
      <c r="G1001" s="17">
        <f t="shared" si="65"/>
        <v>11.345434095366723</v>
      </c>
      <c r="N1001" t="str">
        <f t="shared" si="66"/>
        <v>14#52</v>
      </c>
      <c r="O1001">
        <v>14</v>
      </c>
      <c r="P1001">
        <v>52</v>
      </c>
      <c r="Q1001">
        <v>6.2759950151720645</v>
      </c>
      <c r="R1001">
        <v>11.345434095366723</v>
      </c>
    </row>
    <row r="1002" spans="1:18" x14ac:dyDescent="0.25">
      <c r="A1002" s="70">
        <v>14</v>
      </c>
      <c r="B1002" s="70">
        <v>53</v>
      </c>
      <c r="C1002" s="71">
        <v>40.049384037062396</v>
      </c>
      <c r="D1002" s="71">
        <v>0</v>
      </c>
      <c r="E1002" s="53">
        <f t="shared" si="63"/>
        <v>12.748114874568255</v>
      </c>
      <c r="F1002" s="47">
        <f t="shared" si="64"/>
        <v>7.844297057559009E-2</v>
      </c>
      <c r="G1002" s="17">
        <f t="shared" si="65"/>
        <v>19.948938401614004</v>
      </c>
      <c r="N1002" t="str">
        <f t="shared" si="66"/>
        <v>14#53</v>
      </c>
      <c r="O1002">
        <v>14</v>
      </c>
      <c r="P1002">
        <v>53</v>
      </c>
      <c r="Q1002">
        <v>12.748114874568255</v>
      </c>
      <c r="R1002">
        <v>19.948938401614004</v>
      </c>
    </row>
    <row r="1003" spans="1:18" x14ac:dyDescent="0.25">
      <c r="A1003" s="70">
        <v>14</v>
      </c>
      <c r="B1003" s="70">
        <v>55</v>
      </c>
      <c r="C1003" s="71">
        <v>39.227858210661125</v>
      </c>
      <c r="D1003" s="71">
        <v>0</v>
      </c>
      <c r="E1003" s="53">
        <f t="shared" si="63"/>
        <v>12.486615082269422</v>
      </c>
      <c r="F1003" s="47">
        <f t="shared" si="64"/>
        <v>8.0085755299686201E-2</v>
      </c>
      <c r="G1003" s="17">
        <f t="shared" si="65"/>
        <v>19.721610486293319</v>
      </c>
      <c r="N1003" t="str">
        <f t="shared" si="66"/>
        <v>14#55</v>
      </c>
      <c r="O1003">
        <v>14</v>
      </c>
      <c r="P1003">
        <v>55</v>
      </c>
      <c r="Q1003">
        <v>12.486615082269422</v>
      </c>
      <c r="R1003">
        <v>19.721610486293319</v>
      </c>
    </row>
    <row r="1004" spans="1:18" x14ac:dyDescent="0.25">
      <c r="A1004" s="70">
        <v>14</v>
      </c>
      <c r="B1004" s="70">
        <v>56</v>
      </c>
      <c r="C1004" s="71">
        <v>15.917062886524802</v>
      </c>
      <c r="D1004" s="71">
        <v>0</v>
      </c>
      <c r="E1004" s="53">
        <f t="shared" si="63"/>
        <v>5.0665584757899484</v>
      </c>
      <c r="F1004" s="47">
        <f t="shared" si="64"/>
        <v>0.19737263564180729</v>
      </c>
      <c r="G1004" s="17">
        <f t="shared" si="65"/>
        <v>8.7012013752286173</v>
      </c>
      <c r="N1004" t="str">
        <f t="shared" si="66"/>
        <v>14#56</v>
      </c>
      <c r="O1004">
        <v>14</v>
      </c>
      <c r="P1004">
        <v>56</v>
      </c>
      <c r="Q1004">
        <v>5.0665584757899484</v>
      </c>
      <c r="R1004">
        <v>8.7012013752286173</v>
      </c>
    </row>
    <row r="1005" spans="1:18" x14ac:dyDescent="0.25">
      <c r="A1005" s="70">
        <v>14</v>
      </c>
      <c r="B1005" s="70">
        <v>57</v>
      </c>
      <c r="C1005" s="71">
        <v>41.589744961564797</v>
      </c>
      <c r="D1005" s="71">
        <v>0</v>
      </c>
      <c r="E1005" s="53">
        <f t="shared" si="63"/>
        <v>13.238426985128573</v>
      </c>
      <c r="F1005" s="47">
        <f t="shared" si="64"/>
        <v>7.5537675369086746E-2</v>
      </c>
      <c r="G1005" s="17">
        <f t="shared" si="65"/>
        <v>20.357405864102869</v>
      </c>
      <c r="N1005" t="str">
        <f t="shared" si="66"/>
        <v>14#57</v>
      </c>
      <c r="O1005">
        <v>14</v>
      </c>
      <c r="P1005">
        <v>57</v>
      </c>
      <c r="Q1005">
        <v>13.238426985128573</v>
      </c>
      <c r="R1005">
        <v>20.357405864102869</v>
      </c>
    </row>
    <row r="1006" spans="1:18" x14ac:dyDescent="0.25">
      <c r="A1006" s="70">
        <v>14</v>
      </c>
      <c r="B1006" s="70">
        <v>58</v>
      </c>
      <c r="C1006" s="71">
        <v>42.924724429466877</v>
      </c>
      <c r="D1006" s="71">
        <v>0</v>
      </c>
      <c r="E1006" s="53">
        <f t="shared" si="63"/>
        <v>13.663364147614182</v>
      </c>
      <c r="F1006" s="47">
        <f t="shared" si="64"/>
        <v>7.3188417522679752E-2</v>
      </c>
      <c r="G1006" s="17">
        <f t="shared" si="65"/>
        <v>20.693805564303815</v>
      </c>
      <c r="N1006" t="str">
        <f t="shared" si="66"/>
        <v>14#58</v>
      </c>
      <c r="O1006">
        <v>14</v>
      </c>
      <c r="P1006">
        <v>58</v>
      </c>
      <c r="Q1006">
        <v>13.663364147614182</v>
      </c>
      <c r="R1006">
        <v>20.693805564303815</v>
      </c>
    </row>
    <row r="1007" spans="1:18" x14ac:dyDescent="0.25">
      <c r="A1007" s="70">
        <v>14</v>
      </c>
      <c r="B1007" s="70">
        <v>60</v>
      </c>
      <c r="C1007" s="71">
        <v>43.951631712468469</v>
      </c>
      <c r="D1007" s="71">
        <v>21.393615</v>
      </c>
      <c r="E1007" s="53">
        <f t="shared" si="63"/>
        <v>13.990238887987724</v>
      </c>
      <c r="F1007" s="47">
        <f t="shared" si="64"/>
        <v>7.1478407767476965E-2</v>
      </c>
      <c r="G1007" s="17">
        <f t="shared" si="65"/>
        <v>21.393615</v>
      </c>
      <c r="N1007" t="str">
        <f t="shared" si="66"/>
        <v>14#60</v>
      </c>
      <c r="O1007">
        <v>14</v>
      </c>
      <c r="P1007">
        <v>60</v>
      </c>
      <c r="Q1007">
        <v>13.990238887987724</v>
      </c>
      <c r="R1007">
        <v>21.393615</v>
      </c>
    </row>
    <row r="1008" spans="1:18" x14ac:dyDescent="0.25">
      <c r="A1008" s="70">
        <v>14</v>
      </c>
      <c r="B1008" s="70">
        <v>61</v>
      </c>
      <c r="C1008" s="71">
        <v>43.130105886067206</v>
      </c>
      <c r="D1008" s="71">
        <v>0</v>
      </c>
      <c r="E1008" s="53">
        <f t="shared" si="63"/>
        <v>13.728739095688892</v>
      </c>
      <c r="F1008" s="47">
        <f t="shared" si="64"/>
        <v>7.2839901248762218E-2</v>
      </c>
      <c r="G1008" s="17">
        <f t="shared" si="65"/>
        <v>20.744182316519762</v>
      </c>
      <c r="N1008" t="str">
        <f t="shared" si="66"/>
        <v>14#61</v>
      </c>
      <c r="O1008">
        <v>14</v>
      </c>
      <c r="P1008">
        <v>61</v>
      </c>
      <c r="Q1008">
        <v>13.728739095688892</v>
      </c>
      <c r="R1008">
        <v>20.744182316519762</v>
      </c>
    </row>
    <row r="1009" spans="1:18" x14ac:dyDescent="0.25">
      <c r="A1009" s="70">
        <v>14</v>
      </c>
      <c r="B1009" s="70">
        <v>62</v>
      </c>
      <c r="C1009" s="71">
        <v>25.46730061843968</v>
      </c>
      <c r="D1009" s="71">
        <v>0</v>
      </c>
      <c r="E1009" s="53">
        <f t="shared" si="63"/>
        <v>8.1064935612639157</v>
      </c>
      <c r="F1009" s="47">
        <f t="shared" si="64"/>
        <v>0.12335789727612959</v>
      </c>
      <c r="G1009" s="17">
        <f t="shared" si="65"/>
        <v>14.582558360174986</v>
      </c>
      <c r="N1009" t="str">
        <f t="shared" si="66"/>
        <v>14#62</v>
      </c>
      <c r="O1009">
        <v>14</v>
      </c>
      <c r="P1009">
        <v>62</v>
      </c>
      <c r="Q1009">
        <v>8.1064935612639157</v>
      </c>
      <c r="R1009">
        <v>14.582558360174986</v>
      </c>
    </row>
    <row r="1010" spans="1:18" x14ac:dyDescent="0.25">
      <c r="A1010" s="70">
        <v>14</v>
      </c>
      <c r="B1010" s="70">
        <v>63</v>
      </c>
      <c r="C1010" s="71">
        <v>40.870909863463673</v>
      </c>
      <c r="D1010" s="71">
        <v>0</v>
      </c>
      <c r="E1010" s="53">
        <f t="shared" si="63"/>
        <v>13.00961466686709</v>
      </c>
      <c r="F1010" s="47">
        <f t="shared" si="64"/>
        <v>7.6866227448442556E-2</v>
      </c>
      <c r="G1010" s="17">
        <f t="shared" si="65"/>
        <v>20.169591604969519</v>
      </c>
      <c r="N1010" t="str">
        <f t="shared" si="66"/>
        <v>14#63</v>
      </c>
      <c r="O1010">
        <v>14</v>
      </c>
      <c r="P1010">
        <v>63</v>
      </c>
      <c r="Q1010">
        <v>13.00961466686709</v>
      </c>
      <c r="R1010">
        <v>20.169591604969519</v>
      </c>
    </row>
    <row r="1011" spans="1:18" x14ac:dyDescent="0.25">
      <c r="A1011" s="70">
        <v>14</v>
      </c>
      <c r="B1011" s="70">
        <v>64</v>
      </c>
      <c r="C1011" s="71">
        <v>40.254765493662724</v>
      </c>
      <c r="D1011" s="71">
        <v>0</v>
      </c>
      <c r="E1011" s="53">
        <f t="shared" si="63"/>
        <v>12.813489822642966</v>
      </c>
      <c r="F1011" s="47">
        <f t="shared" si="64"/>
        <v>7.8042751337959515E-2</v>
      </c>
      <c r="G1011" s="17">
        <f t="shared" si="65"/>
        <v>20.004716390177972</v>
      </c>
      <c r="N1011" t="str">
        <f t="shared" si="66"/>
        <v>14#64</v>
      </c>
      <c r="O1011">
        <v>14</v>
      </c>
      <c r="P1011">
        <v>64</v>
      </c>
      <c r="Q1011">
        <v>12.813489822642966</v>
      </c>
      <c r="R1011">
        <v>20.004716390177972</v>
      </c>
    </row>
    <row r="1012" spans="1:18" x14ac:dyDescent="0.25">
      <c r="A1012" s="70">
        <v>14</v>
      </c>
      <c r="B1012" s="70">
        <v>65</v>
      </c>
      <c r="C1012" s="71">
        <v>41.897817146465272</v>
      </c>
      <c r="D1012" s="71">
        <v>0</v>
      </c>
      <c r="E1012" s="53">
        <f t="shared" si="63"/>
        <v>13.336489407240634</v>
      </c>
      <c r="F1012" s="47">
        <f t="shared" si="64"/>
        <v>7.4982251285490534E-2</v>
      </c>
      <c r="G1012" s="17">
        <f t="shared" si="65"/>
        <v>20.436442327150608</v>
      </c>
      <c r="N1012" t="str">
        <f t="shared" si="66"/>
        <v>14#65</v>
      </c>
      <c r="O1012">
        <v>14</v>
      </c>
      <c r="P1012">
        <v>65</v>
      </c>
      <c r="Q1012">
        <v>13.336489407240634</v>
      </c>
      <c r="R1012">
        <v>20.436442327150608</v>
      </c>
    </row>
    <row r="1013" spans="1:18" x14ac:dyDescent="0.25">
      <c r="A1013" s="70">
        <v>14</v>
      </c>
      <c r="B1013" s="70">
        <v>66</v>
      </c>
      <c r="C1013" s="71">
        <v>25.980754259940483</v>
      </c>
      <c r="D1013" s="71">
        <v>0</v>
      </c>
      <c r="E1013" s="53">
        <f t="shared" si="63"/>
        <v>8.2699309314506895</v>
      </c>
      <c r="F1013" s="47">
        <f t="shared" si="64"/>
        <v>0.12091999416790566</v>
      </c>
      <c r="G1013" s="17">
        <f t="shared" si="65"/>
        <v>14.832700757819875</v>
      </c>
      <c r="N1013" t="str">
        <f t="shared" si="66"/>
        <v>14#66</v>
      </c>
      <c r="O1013">
        <v>14</v>
      </c>
      <c r="P1013">
        <v>66</v>
      </c>
      <c r="Q1013">
        <v>8.2699309314506895</v>
      </c>
      <c r="R1013">
        <v>14.832700757819875</v>
      </c>
    </row>
    <row r="1014" spans="1:18" x14ac:dyDescent="0.25">
      <c r="A1014" s="70">
        <v>14</v>
      </c>
      <c r="B1014" s="70">
        <v>67</v>
      </c>
      <c r="C1014" s="71">
        <v>39.5359303955616</v>
      </c>
      <c r="D1014" s="71">
        <v>0</v>
      </c>
      <c r="E1014" s="53">
        <f t="shared" si="63"/>
        <v>12.584677504381483</v>
      </c>
      <c r="F1014" s="47">
        <f t="shared" si="64"/>
        <v>7.9461710453195153E-2</v>
      </c>
      <c r="G1014" s="17">
        <f t="shared" si="65"/>
        <v>19.807658838786676</v>
      </c>
      <c r="N1014" t="str">
        <f t="shared" si="66"/>
        <v>14#67</v>
      </c>
      <c r="O1014">
        <v>14</v>
      </c>
      <c r="P1014">
        <v>67</v>
      </c>
      <c r="Q1014">
        <v>12.584677504381483</v>
      </c>
      <c r="R1014">
        <v>19.807658838786676</v>
      </c>
    </row>
    <row r="1015" spans="1:18" x14ac:dyDescent="0.25">
      <c r="A1015" s="70">
        <v>14</v>
      </c>
      <c r="B1015" s="70">
        <v>68</v>
      </c>
      <c r="C1015" s="71">
        <v>40.870909863463673</v>
      </c>
      <c r="D1015" s="71">
        <v>0</v>
      </c>
      <c r="E1015" s="53">
        <f t="shared" si="63"/>
        <v>13.00961466686709</v>
      </c>
      <c r="F1015" s="47">
        <f t="shared" si="64"/>
        <v>7.6866227448442556E-2</v>
      </c>
      <c r="G1015" s="17">
        <f t="shared" si="65"/>
        <v>20.169591604969519</v>
      </c>
      <c r="N1015" t="str">
        <f t="shared" si="66"/>
        <v>14#68</v>
      </c>
      <c r="O1015">
        <v>14</v>
      </c>
      <c r="P1015">
        <v>68</v>
      </c>
      <c r="Q1015">
        <v>13.00961466686709</v>
      </c>
      <c r="R1015">
        <v>20.169591604969519</v>
      </c>
    </row>
    <row r="1016" spans="1:18" x14ac:dyDescent="0.25">
      <c r="A1016" s="70">
        <v>14</v>
      </c>
      <c r="B1016" s="70">
        <v>69</v>
      </c>
      <c r="C1016" s="71">
        <v>35.428301263555198</v>
      </c>
      <c r="D1016" s="71">
        <v>0</v>
      </c>
      <c r="E1016" s="53">
        <f t="shared" si="63"/>
        <v>11.277178542887302</v>
      </c>
      <c r="F1016" s="47">
        <f t="shared" si="64"/>
        <v>8.8674662389797501E-2</v>
      </c>
      <c r="G1016" s="17">
        <f t="shared" si="65"/>
        <v>18.574587027264144</v>
      </c>
      <c r="N1016" t="str">
        <f t="shared" si="66"/>
        <v>14#69</v>
      </c>
      <c r="O1016">
        <v>14</v>
      </c>
      <c r="P1016">
        <v>69</v>
      </c>
      <c r="Q1016">
        <v>11.277178542887302</v>
      </c>
      <c r="R1016">
        <v>18.574587027264144</v>
      </c>
    </row>
    <row r="1017" spans="1:18" x14ac:dyDescent="0.25">
      <c r="A1017" s="70">
        <v>14</v>
      </c>
      <c r="B1017" s="70">
        <v>70</v>
      </c>
      <c r="C1017" s="71">
        <v>37.995569471059198</v>
      </c>
      <c r="D1017" s="71">
        <v>0</v>
      </c>
      <c r="E1017" s="53">
        <f t="shared" si="63"/>
        <v>12.094365393821166</v>
      </c>
      <c r="F1017" s="47">
        <f t="shared" si="64"/>
        <v>8.2683131147243599E-2</v>
      </c>
      <c r="G1017" s="17">
        <f t="shared" si="65"/>
        <v>19.367460749125861</v>
      </c>
      <c r="N1017" t="str">
        <f t="shared" si="66"/>
        <v>14#70</v>
      </c>
      <c r="O1017">
        <v>14</v>
      </c>
      <c r="P1017">
        <v>70</v>
      </c>
      <c r="Q1017">
        <v>12.094365393821166</v>
      </c>
      <c r="R1017">
        <v>19.367460749125861</v>
      </c>
    </row>
    <row r="1018" spans="1:18" x14ac:dyDescent="0.25">
      <c r="A1018" s="70">
        <v>14</v>
      </c>
      <c r="B1018" s="70">
        <v>71</v>
      </c>
      <c r="C1018" s="71">
        <v>33.88794033905279</v>
      </c>
      <c r="D1018" s="71">
        <v>0</v>
      </c>
      <c r="E1018" s="53">
        <f t="shared" si="63"/>
        <v>10.786866432326983</v>
      </c>
      <c r="F1018" s="47">
        <f t="shared" si="64"/>
        <v>9.2705328862061037E-2</v>
      </c>
      <c r="G1018" s="17">
        <f t="shared" si="65"/>
        <v>18.05954483417143</v>
      </c>
      <c r="N1018" t="str">
        <f t="shared" si="66"/>
        <v>14#71</v>
      </c>
      <c r="O1018">
        <v>14</v>
      </c>
      <c r="P1018">
        <v>71</v>
      </c>
      <c r="Q1018">
        <v>10.786866432326983</v>
      </c>
      <c r="R1018">
        <v>18.05954483417143</v>
      </c>
    </row>
    <row r="1019" spans="1:18" x14ac:dyDescent="0.25">
      <c r="A1019" s="70">
        <v>14</v>
      </c>
      <c r="B1019" s="70">
        <v>72</v>
      </c>
      <c r="C1019" s="71">
        <v>36.9686621880576</v>
      </c>
      <c r="D1019" s="71">
        <v>0</v>
      </c>
      <c r="E1019" s="53">
        <f t="shared" si="63"/>
        <v>11.76749065344762</v>
      </c>
      <c r="F1019" s="47">
        <f t="shared" si="64"/>
        <v>8.4979884790222601E-2</v>
      </c>
      <c r="G1019" s="17">
        <f t="shared" si="65"/>
        <v>19.059602373443447</v>
      </c>
      <c r="N1019" t="str">
        <f t="shared" si="66"/>
        <v>14#72</v>
      </c>
      <c r="O1019">
        <v>14</v>
      </c>
      <c r="P1019">
        <v>72</v>
      </c>
      <c r="Q1019">
        <v>11.76749065344762</v>
      </c>
      <c r="R1019">
        <v>19.059602373443447</v>
      </c>
    </row>
    <row r="1020" spans="1:18" x14ac:dyDescent="0.25">
      <c r="A1020" s="70">
        <v>14</v>
      </c>
      <c r="B1020" s="70">
        <v>73</v>
      </c>
      <c r="C1020" s="71">
        <v>37.995569471059198</v>
      </c>
      <c r="D1020" s="71">
        <v>0</v>
      </c>
      <c r="E1020" s="53">
        <f t="shared" si="63"/>
        <v>12.094365393821166</v>
      </c>
      <c r="F1020" s="47">
        <f t="shared" si="64"/>
        <v>8.2683131147243599E-2</v>
      </c>
      <c r="G1020" s="17">
        <f t="shared" si="65"/>
        <v>19.367460749125861</v>
      </c>
      <c r="N1020" t="str">
        <f t="shared" si="66"/>
        <v>14#73</v>
      </c>
      <c r="O1020">
        <v>14</v>
      </c>
      <c r="P1020">
        <v>73</v>
      </c>
      <c r="Q1020">
        <v>12.094365393821166</v>
      </c>
      <c r="R1020">
        <v>19.367460749125861</v>
      </c>
    </row>
    <row r="1021" spans="1:18" x14ac:dyDescent="0.25">
      <c r="A1021" s="70">
        <v>14</v>
      </c>
      <c r="B1021" s="70">
        <v>74</v>
      </c>
      <c r="C1021" s="71">
        <v>40.973600591763841</v>
      </c>
      <c r="D1021" s="71">
        <v>0</v>
      </c>
      <c r="E1021" s="53">
        <f t="shared" si="63"/>
        <v>13.042302140904447</v>
      </c>
      <c r="F1021" s="47">
        <f t="shared" si="64"/>
        <v>7.6673580261854973E-2</v>
      </c>
      <c r="G1021" s="17">
        <f t="shared" si="65"/>
        <v>20.196717889268683</v>
      </c>
      <c r="N1021" t="str">
        <f t="shared" si="66"/>
        <v>14#74</v>
      </c>
      <c r="O1021">
        <v>14</v>
      </c>
      <c r="P1021">
        <v>74</v>
      </c>
      <c r="Q1021">
        <v>13.042302140904447</v>
      </c>
      <c r="R1021">
        <v>20.196717889268683</v>
      </c>
    </row>
    <row r="1022" spans="1:18" x14ac:dyDescent="0.25">
      <c r="A1022" s="70">
        <v>14</v>
      </c>
      <c r="B1022" s="70">
        <v>75</v>
      </c>
      <c r="C1022" s="71">
        <v>40.049384037062396</v>
      </c>
      <c r="D1022" s="71">
        <v>0</v>
      </c>
      <c r="E1022" s="53">
        <f t="shared" si="63"/>
        <v>12.748114874568255</v>
      </c>
      <c r="F1022" s="47">
        <f t="shared" si="64"/>
        <v>7.844297057559009E-2</v>
      </c>
      <c r="G1022" s="17">
        <f t="shared" si="65"/>
        <v>19.948938401614004</v>
      </c>
      <c r="N1022" t="str">
        <f t="shared" si="66"/>
        <v>14#75</v>
      </c>
      <c r="O1022">
        <v>14</v>
      </c>
      <c r="P1022">
        <v>75</v>
      </c>
      <c r="Q1022">
        <v>12.748114874568255</v>
      </c>
      <c r="R1022">
        <v>19.948938401614004</v>
      </c>
    </row>
    <row r="1023" spans="1:18" x14ac:dyDescent="0.25">
      <c r="A1023" s="70">
        <v>14</v>
      </c>
      <c r="B1023" s="70">
        <v>76</v>
      </c>
      <c r="C1023" s="71">
        <v>31.834125773049603</v>
      </c>
      <c r="D1023" s="71">
        <v>0</v>
      </c>
      <c r="E1023" s="53">
        <f t="shared" si="63"/>
        <v>10.133116951579897</v>
      </c>
      <c r="F1023" s="47">
        <f t="shared" si="64"/>
        <v>9.8686317820903646E-2</v>
      </c>
      <c r="G1023" s="17">
        <f t="shared" si="65"/>
        <v>17.321489077056469</v>
      </c>
      <c r="N1023" t="str">
        <f t="shared" si="66"/>
        <v>14#76</v>
      </c>
      <c r="O1023">
        <v>14</v>
      </c>
      <c r="P1023">
        <v>76</v>
      </c>
      <c r="Q1023">
        <v>10.133116951579897</v>
      </c>
      <c r="R1023">
        <v>17.321489077056469</v>
      </c>
    </row>
    <row r="1024" spans="1:18" x14ac:dyDescent="0.25">
      <c r="A1024" s="70">
        <v>14</v>
      </c>
      <c r="B1024" s="70">
        <v>77</v>
      </c>
      <c r="C1024" s="71">
        <v>41.076291320064001</v>
      </c>
      <c r="D1024" s="71">
        <v>0</v>
      </c>
      <c r="E1024" s="53">
        <f t="shared" si="63"/>
        <v>13.074989614941801</v>
      </c>
      <c r="F1024" s="47">
        <f t="shared" si="64"/>
        <v>7.6481896311200337E-2</v>
      </c>
      <c r="G1024" s="17">
        <f t="shared" si="65"/>
        <v>20.223744751312644</v>
      </c>
      <c r="N1024" t="str">
        <f t="shared" si="66"/>
        <v>14#77</v>
      </c>
      <c r="O1024">
        <v>14</v>
      </c>
      <c r="P1024">
        <v>77</v>
      </c>
      <c r="Q1024">
        <v>13.074989614941801</v>
      </c>
      <c r="R1024">
        <v>20.223744751312644</v>
      </c>
    </row>
    <row r="1025" spans="1:18" x14ac:dyDescent="0.25">
      <c r="A1025" s="70">
        <v>14</v>
      </c>
      <c r="B1025" s="70">
        <v>79</v>
      </c>
      <c r="C1025" s="71">
        <v>47.545807202974082</v>
      </c>
      <c r="D1025" s="71">
        <v>21.676349999999999</v>
      </c>
      <c r="E1025" s="53">
        <f t="shared" si="63"/>
        <v>15.134300479295135</v>
      </c>
      <c r="F1025" s="47">
        <f t="shared" si="64"/>
        <v>6.6075072407084517E-2</v>
      </c>
      <c r="G1025" s="17">
        <f t="shared" si="65"/>
        <v>21.676349999999999</v>
      </c>
      <c r="N1025" t="str">
        <f t="shared" si="66"/>
        <v>14#79</v>
      </c>
      <c r="O1025">
        <v>14</v>
      </c>
      <c r="P1025">
        <v>79</v>
      </c>
      <c r="Q1025">
        <v>15.134300479295135</v>
      </c>
      <c r="R1025">
        <v>21.676349999999999</v>
      </c>
    </row>
    <row r="1026" spans="1:18" x14ac:dyDescent="0.25">
      <c r="A1026" s="70">
        <v>14</v>
      </c>
      <c r="B1026" s="70">
        <v>80</v>
      </c>
      <c r="C1026" s="71">
        <v>42.103198603065593</v>
      </c>
      <c r="D1026" s="71">
        <v>0</v>
      </c>
      <c r="E1026" s="53">
        <f t="shared" si="63"/>
        <v>13.401864355315343</v>
      </c>
      <c r="F1026" s="47">
        <f t="shared" si="64"/>
        <v>7.4616484206049119E-2</v>
      </c>
      <c r="G1026" s="17">
        <f t="shared" si="65"/>
        <v>20.488658230033334</v>
      </c>
      <c r="N1026" t="str">
        <f t="shared" si="66"/>
        <v>14#80</v>
      </c>
      <c r="O1026">
        <v>14</v>
      </c>
      <c r="P1026">
        <v>80</v>
      </c>
      <c r="Q1026">
        <v>13.401864355315343</v>
      </c>
      <c r="R1026">
        <v>20.488658230033334</v>
      </c>
    </row>
    <row r="1027" spans="1:18" x14ac:dyDescent="0.25">
      <c r="A1027" s="70">
        <v>15</v>
      </c>
      <c r="B1027" s="70">
        <v>1</v>
      </c>
      <c r="C1027" s="71">
        <v>35.530991991855366</v>
      </c>
      <c r="D1027" s="71">
        <v>19.131734999999999</v>
      </c>
      <c r="E1027" s="53">
        <f t="shared" ref="E1027:E1090" si="67">C1027/PI()</f>
        <v>11.30986601692466</v>
      </c>
      <c r="F1027" s="47">
        <f t="shared" ref="F1027:F1090" si="68">1/E1027</f>
        <v>8.8418377238381876E-2</v>
      </c>
      <c r="G1027" s="17">
        <f t="shared" ref="G1027:G1090" si="69">IF(D1027=0,EXP($K$2+$K$3*F1027)*$K$4,D1027)</f>
        <v>19.131734999999999</v>
      </c>
      <c r="N1027" t="str">
        <f t="shared" ref="N1027:N1090" si="70">CONCATENATE(O1027,"#",P1027)</f>
        <v>15#1</v>
      </c>
      <c r="O1027">
        <v>15</v>
      </c>
      <c r="P1027">
        <v>1</v>
      </c>
      <c r="Q1027">
        <v>11.30986601692466</v>
      </c>
      <c r="R1027">
        <v>19.131734999999999</v>
      </c>
    </row>
    <row r="1028" spans="1:18" x14ac:dyDescent="0.25">
      <c r="A1028" s="70">
        <v>15</v>
      </c>
      <c r="B1028" s="70">
        <v>2</v>
      </c>
      <c r="C1028" s="71">
        <v>36.9686621880576</v>
      </c>
      <c r="D1028" s="71">
        <v>18.754754999999999</v>
      </c>
      <c r="E1028" s="53">
        <f t="shared" si="67"/>
        <v>11.76749065344762</v>
      </c>
      <c r="F1028" s="47">
        <f t="shared" si="68"/>
        <v>8.4979884790222601E-2</v>
      </c>
      <c r="G1028" s="17">
        <f t="shared" si="69"/>
        <v>18.754754999999999</v>
      </c>
      <c r="N1028" t="str">
        <f t="shared" si="70"/>
        <v>15#2</v>
      </c>
      <c r="O1028">
        <v>15</v>
      </c>
      <c r="P1028">
        <v>2</v>
      </c>
      <c r="Q1028">
        <v>11.76749065344762</v>
      </c>
      <c r="R1028">
        <v>18.754754999999999</v>
      </c>
    </row>
    <row r="1029" spans="1:18" x14ac:dyDescent="0.25">
      <c r="A1029" s="70">
        <v>15</v>
      </c>
      <c r="B1029" s="70">
        <v>3</v>
      </c>
      <c r="C1029" s="71">
        <v>37.790188014458877</v>
      </c>
      <c r="D1029" s="71">
        <v>19.320224999999997</v>
      </c>
      <c r="E1029" s="53">
        <f t="shared" si="67"/>
        <v>12.028990445746457</v>
      </c>
      <c r="F1029" s="47">
        <f t="shared" si="68"/>
        <v>8.3132495990435151E-2</v>
      </c>
      <c r="G1029" s="17">
        <f t="shared" si="69"/>
        <v>19.320224999999997</v>
      </c>
      <c r="N1029" t="str">
        <f t="shared" si="70"/>
        <v>15#3</v>
      </c>
      <c r="O1029">
        <v>15</v>
      </c>
      <c r="P1029">
        <v>3</v>
      </c>
      <c r="Q1029">
        <v>12.028990445746457</v>
      </c>
      <c r="R1029">
        <v>19.320224999999997</v>
      </c>
    </row>
    <row r="1030" spans="1:18" x14ac:dyDescent="0.25">
      <c r="A1030" s="70">
        <v>15</v>
      </c>
      <c r="B1030" s="70">
        <v>4</v>
      </c>
      <c r="C1030" s="71">
        <v>29.574929750446078</v>
      </c>
      <c r="D1030" s="71">
        <v>17.435324999999999</v>
      </c>
      <c r="E1030" s="53">
        <f t="shared" si="67"/>
        <v>9.4139925227580967</v>
      </c>
      <c r="F1030" s="47">
        <f t="shared" si="68"/>
        <v>0.10622485598777824</v>
      </c>
      <c r="G1030" s="17">
        <f t="shared" si="69"/>
        <v>17.435324999999999</v>
      </c>
      <c r="N1030" t="str">
        <f t="shared" si="70"/>
        <v>15#4</v>
      </c>
      <c r="O1030">
        <v>15</v>
      </c>
      <c r="P1030">
        <v>4</v>
      </c>
      <c r="Q1030">
        <v>9.4139925227580967</v>
      </c>
      <c r="R1030">
        <v>17.435324999999999</v>
      </c>
    </row>
    <row r="1031" spans="1:18" x14ac:dyDescent="0.25">
      <c r="A1031" s="70">
        <v>15</v>
      </c>
      <c r="B1031" s="70">
        <v>5</v>
      </c>
      <c r="C1031" s="71">
        <v>37.174043644657921</v>
      </c>
      <c r="D1031" s="71">
        <v>19.602959999999999</v>
      </c>
      <c r="E1031" s="53">
        <f t="shared" si="67"/>
        <v>11.832865601522331</v>
      </c>
      <c r="F1031" s="47">
        <f t="shared" si="68"/>
        <v>8.4510382664309755E-2</v>
      </c>
      <c r="G1031" s="17">
        <f t="shared" si="69"/>
        <v>19.602959999999999</v>
      </c>
      <c r="N1031" t="str">
        <f t="shared" si="70"/>
        <v>15#5</v>
      </c>
      <c r="O1031">
        <v>15</v>
      </c>
      <c r="P1031">
        <v>5</v>
      </c>
      <c r="Q1031">
        <v>11.832865601522331</v>
      </c>
      <c r="R1031">
        <v>19.602959999999999</v>
      </c>
    </row>
    <row r="1032" spans="1:18" x14ac:dyDescent="0.25">
      <c r="A1032" s="70">
        <v>15</v>
      </c>
      <c r="B1032" s="70">
        <v>6</v>
      </c>
      <c r="C1032" s="71">
        <v>36.455208546556797</v>
      </c>
      <c r="D1032" s="71">
        <v>19.791449999999998</v>
      </c>
      <c r="E1032" s="53">
        <f t="shared" si="67"/>
        <v>11.604053283260848</v>
      </c>
      <c r="F1032" s="47">
        <f t="shared" si="68"/>
        <v>8.6176784576000379E-2</v>
      </c>
      <c r="G1032" s="17">
        <f t="shared" si="69"/>
        <v>19.791449999999998</v>
      </c>
      <c r="N1032" t="str">
        <f t="shared" si="70"/>
        <v>15#6</v>
      </c>
      <c r="O1032">
        <v>15</v>
      </c>
      <c r="P1032">
        <v>6</v>
      </c>
      <c r="Q1032">
        <v>11.604053283260848</v>
      </c>
      <c r="R1032">
        <v>19.791449999999998</v>
      </c>
    </row>
    <row r="1033" spans="1:18" x14ac:dyDescent="0.25">
      <c r="A1033" s="70">
        <v>15</v>
      </c>
      <c r="B1033" s="70">
        <v>7</v>
      </c>
      <c r="C1033" s="71">
        <v>39.227858210661125</v>
      </c>
      <c r="D1033" s="71">
        <v>19.979939999999999</v>
      </c>
      <c r="E1033" s="53">
        <f t="shared" si="67"/>
        <v>12.486615082269422</v>
      </c>
      <c r="F1033" s="47">
        <f t="shared" si="68"/>
        <v>8.0085755299686201E-2</v>
      </c>
      <c r="G1033" s="17">
        <f t="shared" si="69"/>
        <v>19.979939999999999</v>
      </c>
      <c r="N1033" t="str">
        <f t="shared" si="70"/>
        <v>15#7</v>
      </c>
      <c r="O1033">
        <v>15</v>
      </c>
      <c r="P1033">
        <v>7</v>
      </c>
      <c r="Q1033">
        <v>12.486615082269422</v>
      </c>
      <c r="R1033">
        <v>19.979939999999999</v>
      </c>
    </row>
    <row r="1034" spans="1:18" x14ac:dyDescent="0.25">
      <c r="A1034" s="70">
        <v>15</v>
      </c>
      <c r="B1034" s="70">
        <v>9</v>
      </c>
      <c r="C1034" s="71">
        <v>43.130105886067206</v>
      </c>
      <c r="D1034" s="71">
        <v>20.451165</v>
      </c>
      <c r="E1034" s="53">
        <f t="shared" si="67"/>
        <v>13.728739095688892</v>
      </c>
      <c r="F1034" s="47">
        <f t="shared" si="68"/>
        <v>7.2839901248762218E-2</v>
      </c>
      <c r="G1034" s="17">
        <f t="shared" si="69"/>
        <v>20.451165</v>
      </c>
      <c r="N1034" t="str">
        <f t="shared" si="70"/>
        <v>15#9</v>
      </c>
      <c r="O1034">
        <v>15</v>
      </c>
      <c r="P1034">
        <v>9</v>
      </c>
      <c r="Q1034">
        <v>13.728739095688892</v>
      </c>
      <c r="R1034">
        <v>20.451165</v>
      </c>
    </row>
    <row r="1035" spans="1:18" x14ac:dyDescent="0.25">
      <c r="A1035" s="70">
        <v>15</v>
      </c>
      <c r="B1035" s="70">
        <v>10</v>
      </c>
      <c r="C1035" s="71">
        <v>36.455208546556797</v>
      </c>
      <c r="D1035" s="71">
        <v>19.697204999999997</v>
      </c>
      <c r="E1035" s="53">
        <f t="shared" si="67"/>
        <v>11.604053283260848</v>
      </c>
      <c r="F1035" s="47">
        <f t="shared" si="68"/>
        <v>8.6176784576000379E-2</v>
      </c>
      <c r="G1035" s="17">
        <f t="shared" si="69"/>
        <v>19.697204999999997</v>
      </c>
      <c r="N1035" t="str">
        <f t="shared" si="70"/>
        <v>15#10</v>
      </c>
      <c r="O1035">
        <v>15</v>
      </c>
      <c r="P1035">
        <v>10</v>
      </c>
      <c r="Q1035">
        <v>11.604053283260848</v>
      </c>
      <c r="R1035">
        <v>19.697204999999997</v>
      </c>
    </row>
    <row r="1036" spans="1:18" x14ac:dyDescent="0.25">
      <c r="A1036" s="70">
        <v>15</v>
      </c>
      <c r="B1036" s="70">
        <v>11</v>
      </c>
      <c r="C1036" s="71">
        <v>34.401393980553607</v>
      </c>
      <c r="D1036" s="71">
        <v>19.320224999999997</v>
      </c>
      <c r="E1036" s="53">
        <f t="shared" si="67"/>
        <v>10.95030380251376</v>
      </c>
      <c r="F1036" s="47">
        <f t="shared" si="68"/>
        <v>9.1321667237254114E-2</v>
      </c>
      <c r="G1036" s="17">
        <f t="shared" si="69"/>
        <v>19.320224999999997</v>
      </c>
      <c r="N1036" t="str">
        <f t="shared" si="70"/>
        <v>15#11</v>
      </c>
      <c r="O1036">
        <v>15</v>
      </c>
      <c r="P1036">
        <v>11</v>
      </c>
      <c r="Q1036">
        <v>10.95030380251376</v>
      </c>
      <c r="R1036">
        <v>19.320224999999997</v>
      </c>
    </row>
    <row r="1037" spans="1:18" x14ac:dyDescent="0.25">
      <c r="A1037" s="70">
        <v>15</v>
      </c>
      <c r="B1037" s="70">
        <v>12</v>
      </c>
      <c r="C1037" s="71">
        <v>39.844002580462089</v>
      </c>
      <c r="D1037" s="71">
        <v>0</v>
      </c>
      <c r="E1037" s="53">
        <f t="shared" si="67"/>
        <v>12.68273992649355</v>
      </c>
      <c r="F1037" s="47">
        <f t="shared" si="68"/>
        <v>7.8847315784742592E-2</v>
      </c>
      <c r="G1037" s="17">
        <f t="shared" si="69"/>
        <v>19.892743316503029</v>
      </c>
      <c r="N1037" t="str">
        <f t="shared" si="70"/>
        <v>15#12</v>
      </c>
      <c r="O1037">
        <v>15</v>
      </c>
      <c r="P1037">
        <v>12</v>
      </c>
      <c r="Q1037">
        <v>12.68273992649355</v>
      </c>
      <c r="R1037">
        <v>19.892743316503029</v>
      </c>
    </row>
    <row r="1038" spans="1:18" x14ac:dyDescent="0.25">
      <c r="A1038" s="70">
        <v>15</v>
      </c>
      <c r="B1038" s="70">
        <v>13</v>
      </c>
      <c r="C1038" s="71">
        <v>34.50408470885376</v>
      </c>
      <c r="D1038" s="71">
        <v>0</v>
      </c>
      <c r="E1038" s="53">
        <f t="shared" si="67"/>
        <v>10.982991276551113</v>
      </c>
      <c r="F1038" s="47">
        <f t="shared" si="68"/>
        <v>9.1049876560952772E-2</v>
      </c>
      <c r="G1038" s="17">
        <f t="shared" si="69"/>
        <v>18.269328869961011</v>
      </c>
      <c r="N1038" t="str">
        <f t="shared" si="70"/>
        <v>15#13</v>
      </c>
      <c r="O1038">
        <v>15</v>
      </c>
      <c r="P1038">
        <v>13</v>
      </c>
      <c r="Q1038">
        <v>10.982991276551113</v>
      </c>
      <c r="R1038">
        <v>18.269328869961011</v>
      </c>
    </row>
    <row r="1039" spans="1:18" x14ac:dyDescent="0.25">
      <c r="A1039" s="70">
        <v>15</v>
      </c>
      <c r="B1039" s="70">
        <v>14</v>
      </c>
      <c r="C1039" s="71">
        <v>40.665528406863359</v>
      </c>
      <c r="D1039" s="71">
        <v>0</v>
      </c>
      <c r="E1039" s="53">
        <f t="shared" si="67"/>
        <v>12.944239718792383</v>
      </c>
      <c r="F1039" s="47">
        <f t="shared" si="68"/>
        <v>7.7254440718384179E-2</v>
      </c>
      <c r="G1039" s="17">
        <f t="shared" si="69"/>
        <v>20.115038666224358</v>
      </c>
      <c r="N1039" t="str">
        <f t="shared" si="70"/>
        <v>15#14</v>
      </c>
      <c r="O1039">
        <v>15</v>
      </c>
      <c r="P1039">
        <v>14</v>
      </c>
      <c r="Q1039">
        <v>12.944239718792383</v>
      </c>
      <c r="R1039">
        <v>20.115038666224358</v>
      </c>
    </row>
    <row r="1040" spans="1:18" x14ac:dyDescent="0.25">
      <c r="A1040" s="70">
        <v>15</v>
      </c>
      <c r="B1040" s="70">
        <v>15</v>
      </c>
      <c r="C1040" s="71">
        <v>41.589744961564797</v>
      </c>
      <c r="D1040" s="71">
        <v>0</v>
      </c>
      <c r="E1040" s="53">
        <f t="shared" si="67"/>
        <v>13.238426985128573</v>
      </c>
      <c r="F1040" s="47">
        <f t="shared" si="68"/>
        <v>7.5537675369086746E-2</v>
      </c>
      <c r="G1040" s="17">
        <f t="shared" si="69"/>
        <v>20.357405864102869</v>
      </c>
      <c r="N1040" t="str">
        <f t="shared" si="70"/>
        <v>15#15</v>
      </c>
      <c r="O1040">
        <v>15</v>
      </c>
      <c r="P1040">
        <v>15</v>
      </c>
      <c r="Q1040">
        <v>13.238426985128573</v>
      </c>
      <c r="R1040">
        <v>20.357405864102869</v>
      </c>
    </row>
    <row r="1041" spans="1:18" x14ac:dyDescent="0.25">
      <c r="A1041" s="70">
        <v>15</v>
      </c>
      <c r="B1041" s="70">
        <v>17</v>
      </c>
      <c r="C1041" s="71">
        <v>36.455208546556797</v>
      </c>
      <c r="D1041" s="71">
        <v>0</v>
      </c>
      <c r="E1041" s="53">
        <f t="shared" si="67"/>
        <v>11.604053283260848</v>
      </c>
      <c r="F1041" s="47">
        <f t="shared" si="68"/>
        <v>8.6176784576000379E-2</v>
      </c>
      <c r="G1041" s="17">
        <f t="shared" si="69"/>
        <v>18.901113667502113</v>
      </c>
      <c r="N1041" t="str">
        <f t="shared" si="70"/>
        <v>15#17</v>
      </c>
      <c r="O1041">
        <v>15</v>
      </c>
      <c r="P1041">
        <v>17</v>
      </c>
      <c r="Q1041">
        <v>11.604053283260848</v>
      </c>
      <c r="R1041">
        <v>18.901113667502113</v>
      </c>
    </row>
    <row r="1042" spans="1:18" x14ac:dyDescent="0.25">
      <c r="A1042" s="70">
        <v>15</v>
      </c>
      <c r="B1042" s="70">
        <v>18</v>
      </c>
      <c r="C1042" s="71">
        <v>31.834125773049603</v>
      </c>
      <c r="D1042" s="71">
        <v>0</v>
      </c>
      <c r="E1042" s="53">
        <f t="shared" si="67"/>
        <v>10.133116951579897</v>
      </c>
      <c r="F1042" s="47">
        <f t="shared" si="68"/>
        <v>9.8686317820903646E-2</v>
      </c>
      <c r="G1042" s="17">
        <f t="shared" si="69"/>
        <v>17.321489077056469</v>
      </c>
      <c r="N1042" t="str">
        <f t="shared" si="70"/>
        <v>15#18</v>
      </c>
      <c r="O1042">
        <v>15</v>
      </c>
      <c r="P1042">
        <v>18</v>
      </c>
      <c r="Q1042">
        <v>10.133116951579897</v>
      </c>
      <c r="R1042">
        <v>17.321489077056469</v>
      </c>
    </row>
    <row r="1043" spans="1:18" x14ac:dyDescent="0.25">
      <c r="A1043" s="70">
        <v>15</v>
      </c>
      <c r="B1043" s="70">
        <v>19</v>
      </c>
      <c r="C1043" s="71">
        <v>35.941754905056001</v>
      </c>
      <c r="D1043" s="71">
        <v>0</v>
      </c>
      <c r="E1043" s="53">
        <f t="shared" si="67"/>
        <v>11.440615913074076</v>
      </c>
      <c r="F1043" s="47">
        <f t="shared" si="68"/>
        <v>8.7407881498514667E-2</v>
      </c>
      <c r="G1043" s="17">
        <f t="shared" si="69"/>
        <v>18.739471524151377</v>
      </c>
      <c r="N1043" t="str">
        <f t="shared" si="70"/>
        <v>15#19</v>
      </c>
      <c r="O1043">
        <v>15</v>
      </c>
      <c r="P1043">
        <v>19</v>
      </c>
      <c r="Q1043">
        <v>11.440615913074076</v>
      </c>
      <c r="R1043">
        <v>18.739471524151377</v>
      </c>
    </row>
    <row r="1044" spans="1:18" x14ac:dyDescent="0.25">
      <c r="A1044" s="70">
        <v>15</v>
      </c>
      <c r="B1044" s="70">
        <v>20</v>
      </c>
      <c r="C1044" s="71">
        <v>38.30364165595968</v>
      </c>
      <c r="D1044" s="71">
        <v>0</v>
      </c>
      <c r="E1044" s="53">
        <f t="shared" si="67"/>
        <v>12.192427815933229</v>
      </c>
      <c r="F1044" s="47">
        <f t="shared" si="68"/>
        <v>8.2018119368579445E-2</v>
      </c>
      <c r="G1044" s="17">
        <f t="shared" si="69"/>
        <v>19.457524185252229</v>
      </c>
      <c r="N1044" t="str">
        <f t="shared" si="70"/>
        <v>15#20</v>
      </c>
      <c r="O1044">
        <v>15</v>
      </c>
      <c r="P1044">
        <v>20</v>
      </c>
      <c r="Q1044">
        <v>12.192427815933229</v>
      </c>
      <c r="R1044">
        <v>19.457524185252229</v>
      </c>
    </row>
    <row r="1045" spans="1:18" x14ac:dyDescent="0.25">
      <c r="A1045" s="70">
        <v>15</v>
      </c>
      <c r="B1045" s="70">
        <v>22</v>
      </c>
      <c r="C1045" s="71">
        <v>37.482115829558403</v>
      </c>
      <c r="D1045" s="71">
        <v>0</v>
      </c>
      <c r="E1045" s="53">
        <f t="shared" si="67"/>
        <v>11.930928023634394</v>
      </c>
      <c r="F1045" s="47">
        <f t="shared" si="68"/>
        <v>8.3815776779397624E-2</v>
      </c>
      <c r="G1045" s="17">
        <f t="shared" si="69"/>
        <v>19.215023661793698</v>
      </c>
      <c r="N1045" t="str">
        <f t="shared" si="70"/>
        <v>15#22</v>
      </c>
      <c r="O1045">
        <v>15</v>
      </c>
      <c r="P1045">
        <v>22</v>
      </c>
      <c r="Q1045">
        <v>11.930928023634394</v>
      </c>
      <c r="R1045">
        <v>19.215023661793698</v>
      </c>
    </row>
    <row r="1046" spans="1:18" x14ac:dyDescent="0.25">
      <c r="A1046" s="70">
        <v>15</v>
      </c>
      <c r="B1046" s="70">
        <v>23</v>
      </c>
      <c r="C1046" s="71">
        <v>37.482115829558403</v>
      </c>
      <c r="D1046" s="71">
        <v>0</v>
      </c>
      <c r="E1046" s="53">
        <f t="shared" si="67"/>
        <v>11.930928023634394</v>
      </c>
      <c r="F1046" s="47">
        <f t="shared" si="68"/>
        <v>8.3815776779397624E-2</v>
      </c>
      <c r="G1046" s="17">
        <f t="shared" si="69"/>
        <v>19.215023661793698</v>
      </c>
      <c r="N1046" t="str">
        <f t="shared" si="70"/>
        <v>15#23</v>
      </c>
      <c r="O1046">
        <v>15</v>
      </c>
      <c r="P1046">
        <v>23</v>
      </c>
      <c r="Q1046">
        <v>11.930928023634394</v>
      </c>
      <c r="R1046">
        <v>19.215023661793698</v>
      </c>
    </row>
    <row r="1047" spans="1:18" x14ac:dyDescent="0.25">
      <c r="A1047" s="70">
        <v>15</v>
      </c>
      <c r="B1047" s="70">
        <v>24</v>
      </c>
      <c r="C1047" s="71">
        <v>27.110352271242235</v>
      </c>
      <c r="D1047" s="71">
        <v>0</v>
      </c>
      <c r="E1047" s="53">
        <f t="shared" si="67"/>
        <v>8.6294931458615878</v>
      </c>
      <c r="F1047" s="47">
        <f t="shared" si="68"/>
        <v>0.11588166107757628</v>
      </c>
      <c r="G1047" s="17">
        <f t="shared" si="69"/>
        <v>15.363341816587825</v>
      </c>
      <c r="N1047" t="str">
        <f t="shared" si="70"/>
        <v>15#24</v>
      </c>
      <c r="O1047">
        <v>15</v>
      </c>
      <c r="P1047">
        <v>24</v>
      </c>
      <c r="Q1047">
        <v>8.6294931458615878</v>
      </c>
      <c r="R1047">
        <v>15.363341816587825</v>
      </c>
    </row>
    <row r="1048" spans="1:18" x14ac:dyDescent="0.25">
      <c r="A1048" s="70">
        <v>15</v>
      </c>
      <c r="B1048" s="70">
        <v>25</v>
      </c>
      <c r="C1048" s="71">
        <v>37.482115829558403</v>
      </c>
      <c r="D1048" s="71">
        <v>0</v>
      </c>
      <c r="E1048" s="53">
        <f t="shared" si="67"/>
        <v>11.930928023634394</v>
      </c>
      <c r="F1048" s="47">
        <f t="shared" si="68"/>
        <v>8.3815776779397624E-2</v>
      </c>
      <c r="G1048" s="17">
        <f t="shared" si="69"/>
        <v>19.215023661793698</v>
      </c>
      <c r="N1048" t="str">
        <f t="shared" si="70"/>
        <v>15#25</v>
      </c>
      <c r="O1048">
        <v>15</v>
      </c>
      <c r="P1048">
        <v>25</v>
      </c>
      <c r="Q1048">
        <v>11.930928023634394</v>
      </c>
      <c r="R1048">
        <v>19.215023661793698</v>
      </c>
    </row>
    <row r="1049" spans="1:18" x14ac:dyDescent="0.25">
      <c r="A1049" s="70">
        <v>15</v>
      </c>
      <c r="B1049" s="70">
        <v>26</v>
      </c>
      <c r="C1049" s="71">
        <v>32.861033056051205</v>
      </c>
      <c r="D1049" s="71">
        <v>0</v>
      </c>
      <c r="E1049" s="53">
        <f t="shared" si="67"/>
        <v>10.459991691953443</v>
      </c>
      <c r="F1049" s="47">
        <f t="shared" si="68"/>
        <v>9.5602370389000407E-2</v>
      </c>
      <c r="G1049" s="17">
        <f t="shared" si="69"/>
        <v>17.698202582009213</v>
      </c>
      <c r="N1049" t="str">
        <f t="shared" si="70"/>
        <v>15#26</v>
      </c>
      <c r="O1049">
        <v>15</v>
      </c>
      <c r="P1049">
        <v>26</v>
      </c>
      <c r="Q1049">
        <v>10.459991691953443</v>
      </c>
      <c r="R1049">
        <v>17.698202582009213</v>
      </c>
    </row>
    <row r="1050" spans="1:18" x14ac:dyDescent="0.25">
      <c r="A1050" s="70">
        <v>15</v>
      </c>
      <c r="B1050" s="70">
        <v>27</v>
      </c>
      <c r="C1050" s="71">
        <v>30.293764848547198</v>
      </c>
      <c r="D1050" s="71">
        <v>0</v>
      </c>
      <c r="E1050" s="53">
        <f t="shared" si="67"/>
        <v>9.6428048410195775</v>
      </c>
      <c r="F1050" s="47">
        <f t="shared" si="68"/>
        <v>0.10370426618467843</v>
      </c>
      <c r="G1050" s="17">
        <f t="shared" si="69"/>
        <v>16.725593180297349</v>
      </c>
      <c r="N1050" t="str">
        <f t="shared" si="70"/>
        <v>15#27</v>
      </c>
      <c r="O1050">
        <v>15</v>
      </c>
      <c r="P1050">
        <v>27</v>
      </c>
      <c r="Q1050">
        <v>9.6428048410195775</v>
      </c>
      <c r="R1050">
        <v>16.725593180297349</v>
      </c>
    </row>
    <row r="1051" spans="1:18" x14ac:dyDescent="0.25">
      <c r="A1051" s="70">
        <v>15</v>
      </c>
      <c r="B1051" s="70">
        <v>28</v>
      </c>
      <c r="C1051" s="71">
        <v>33.374486697551994</v>
      </c>
      <c r="D1051" s="71">
        <v>0</v>
      </c>
      <c r="E1051" s="53">
        <f t="shared" si="67"/>
        <v>10.623429062140211</v>
      </c>
      <c r="F1051" s="47">
        <f t="shared" si="68"/>
        <v>9.4131564690708117E-2</v>
      </c>
      <c r="G1051" s="17">
        <f t="shared" si="69"/>
        <v>17.880740542669333</v>
      </c>
      <c r="N1051" t="str">
        <f t="shared" si="70"/>
        <v>15#28</v>
      </c>
      <c r="O1051">
        <v>15</v>
      </c>
      <c r="P1051">
        <v>28</v>
      </c>
      <c r="Q1051">
        <v>10.623429062140211</v>
      </c>
      <c r="R1051">
        <v>17.880740542669333</v>
      </c>
    </row>
    <row r="1052" spans="1:18" x14ac:dyDescent="0.25">
      <c r="A1052" s="70">
        <v>15</v>
      </c>
      <c r="B1052" s="70">
        <v>29</v>
      </c>
      <c r="C1052" s="71">
        <v>34.914847622054403</v>
      </c>
      <c r="D1052" s="71">
        <v>0</v>
      </c>
      <c r="E1052" s="53">
        <f t="shared" si="67"/>
        <v>11.113741172700532</v>
      </c>
      <c r="F1052" s="47">
        <f t="shared" si="68"/>
        <v>8.9978701542588621E-2</v>
      </c>
      <c r="G1052" s="17">
        <f t="shared" si="69"/>
        <v>18.406368270456724</v>
      </c>
      <c r="N1052" t="str">
        <f t="shared" si="70"/>
        <v>15#29</v>
      </c>
      <c r="O1052">
        <v>15</v>
      </c>
      <c r="P1052">
        <v>29</v>
      </c>
      <c r="Q1052">
        <v>11.113741172700532</v>
      </c>
      <c r="R1052">
        <v>18.406368270456724</v>
      </c>
    </row>
    <row r="1053" spans="1:18" x14ac:dyDescent="0.25">
      <c r="A1053" s="70">
        <v>15</v>
      </c>
      <c r="B1053" s="70">
        <v>30</v>
      </c>
      <c r="C1053" s="71">
        <v>38.30364165595968</v>
      </c>
      <c r="D1053" s="71">
        <v>0</v>
      </c>
      <c r="E1053" s="53">
        <f t="shared" si="67"/>
        <v>12.192427815933229</v>
      </c>
      <c r="F1053" s="47">
        <f t="shared" si="68"/>
        <v>8.2018119368579445E-2</v>
      </c>
      <c r="G1053" s="17">
        <f t="shared" si="69"/>
        <v>19.457524185252229</v>
      </c>
      <c r="N1053" t="str">
        <f t="shared" si="70"/>
        <v>15#30</v>
      </c>
      <c r="O1053">
        <v>15</v>
      </c>
      <c r="P1053">
        <v>30</v>
      </c>
      <c r="Q1053">
        <v>12.192427815933229</v>
      </c>
      <c r="R1053">
        <v>19.457524185252229</v>
      </c>
    </row>
    <row r="1054" spans="1:18" x14ac:dyDescent="0.25">
      <c r="A1054" s="70">
        <v>15</v>
      </c>
      <c r="B1054" s="70">
        <v>31</v>
      </c>
      <c r="C1054" s="71">
        <v>36.9686621880576</v>
      </c>
      <c r="D1054" s="71">
        <v>0</v>
      </c>
      <c r="E1054" s="53">
        <f t="shared" si="67"/>
        <v>11.76749065344762</v>
      </c>
      <c r="F1054" s="47">
        <f t="shared" si="68"/>
        <v>8.4979884790222601E-2</v>
      </c>
      <c r="G1054" s="17">
        <f t="shared" si="69"/>
        <v>19.059602373443447</v>
      </c>
      <c r="N1054" t="str">
        <f t="shared" si="70"/>
        <v>15#31</v>
      </c>
      <c r="O1054">
        <v>15</v>
      </c>
      <c r="P1054">
        <v>31</v>
      </c>
      <c r="Q1054">
        <v>11.76749065344762</v>
      </c>
      <c r="R1054">
        <v>19.059602373443447</v>
      </c>
    </row>
    <row r="1055" spans="1:18" x14ac:dyDescent="0.25">
      <c r="A1055" s="70">
        <v>15</v>
      </c>
      <c r="B1055" s="70">
        <v>32</v>
      </c>
      <c r="C1055" s="71">
        <v>30.60183703344768</v>
      </c>
      <c r="D1055" s="71">
        <v>0</v>
      </c>
      <c r="E1055" s="53">
        <f t="shared" si="67"/>
        <v>9.7408672631316424</v>
      </c>
      <c r="F1055" s="47">
        <f t="shared" si="68"/>
        <v>0.10266026350496689</v>
      </c>
      <c r="G1055" s="17">
        <f t="shared" si="69"/>
        <v>16.847858798599223</v>
      </c>
      <c r="N1055" t="str">
        <f t="shared" si="70"/>
        <v>15#32</v>
      </c>
      <c r="O1055">
        <v>15</v>
      </c>
      <c r="P1055">
        <v>32</v>
      </c>
      <c r="Q1055">
        <v>9.7408672631316424</v>
      </c>
      <c r="R1055">
        <v>16.847858798599223</v>
      </c>
    </row>
    <row r="1056" spans="1:18" x14ac:dyDescent="0.25">
      <c r="A1056" s="70">
        <v>15</v>
      </c>
      <c r="B1056" s="70">
        <v>33</v>
      </c>
      <c r="C1056" s="71">
        <v>34.093321795653125</v>
      </c>
      <c r="D1056" s="71">
        <v>0</v>
      </c>
      <c r="E1056" s="53">
        <f t="shared" si="67"/>
        <v>10.852241380401697</v>
      </c>
      <c r="F1056" s="47">
        <f t="shared" si="68"/>
        <v>9.214686302554255E-2</v>
      </c>
      <c r="G1056" s="17">
        <f t="shared" si="69"/>
        <v>18.130044714006257</v>
      </c>
      <c r="N1056" t="str">
        <f t="shared" si="70"/>
        <v>15#33</v>
      </c>
      <c r="O1056">
        <v>15</v>
      </c>
      <c r="P1056">
        <v>33</v>
      </c>
      <c r="Q1056">
        <v>10.852241380401697</v>
      </c>
      <c r="R1056">
        <v>18.130044714006257</v>
      </c>
    </row>
    <row r="1057" spans="1:18" x14ac:dyDescent="0.25">
      <c r="A1057" s="70">
        <v>15</v>
      </c>
      <c r="B1057" s="70">
        <v>34</v>
      </c>
      <c r="C1057" s="71">
        <v>38.509023112559994</v>
      </c>
      <c r="D1057" s="71">
        <v>0</v>
      </c>
      <c r="E1057" s="53">
        <f t="shared" si="67"/>
        <v>12.257802764007936</v>
      </c>
      <c r="F1057" s="47">
        <f t="shared" si="68"/>
        <v>8.1580689398613709E-2</v>
      </c>
      <c r="G1057" s="17">
        <f t="shared" si="69"/>
        <v>19.5169941405718</v>
      </c>
      <c r="N1057" t="str">
        <f t="shared" si="70"/>
        <v>15#34</v>
      </c>
      <c r="O1057">
        <v>15</v>
      </c>
      <c r="P1057">
        <v>34</v>
      </c>
      <c r="Q1057">
        <v>12.257802764007936</v>
      </c>
      <c r="R1057">
        <v>19.5169941405718</v>
      </c>
    </row>
    <row r="1058" spans="1:18" x14ac:dyDescent="0.25">
      <c r="A1058" s="70">
        <v>15</v>
      </c>
      <c r="B1058" s="70">
        <v>35</v>
      </c>
      <c r="C1058" s="71">
        <v>38.611713840860162</v>
      </c>
      <c r="D1058" s="71">
        <v>0</v>
      </c>
      <c r="E1058" s="53">
        <f t="shared" si="67"/>
        <v>12.290490238045294</v>
      </c>
      <c r="F1058" s="47">
        <f t="shared" si="68"/>
        <v>8.1363719480000346E-2</v>
      </c>
      <c r="G1058" s="17">
        <f t="shared" si="69"/>
        <v>19.546559274271221</v>
      </c>
      <c r="N1058" t="str">
        <f t="shared" si="70"/>
        <v>15#35</v>
      </c>
      <c r="O1058">
        <v>15</v>
      </c>
      <c r="P1058">
        <v>35</v>
      </c>
      <c r="Q1058">
        <v>12.290490238045294</v>
      </c>
      <c r="R1058">
        <v>19.546559274271221</v>
      </c>
    </row>
    <row r="1059" spans="1:18" x14ac:dyDescent="0.25">
      <c r="A1059" s="70">
        <v>15</v>
      </c>
      <c r="B1059" s="70">
        <v>36</v>
      </c>
      <c r="C1059" s="71">
        <v>30.807218490048001</v>
      </c>
      <c r="D1059" s="71">
        <v>0</v>
      </c>
      <c r="E1059" s="53">
        <f t="shared" si="67"/>
        <v>9.8062422112063512</v>
      </c>
      <c r="F1059" s="47">
        <f t="shared" si="68"/>
        <v>0.1019758617482671</v>
      </c>
      <c r="G1059" s="17">
        <f t="shared" si="69"/>
        <v>16.928495307565136</v>
      </c>
      <c r="N1059" t="str">
        <f t="shared" si="70"/>
        <v>15#36</v>
      </c>
      <c r="O1059">
        <v>15</v>
      </c>
      <c r="P1059">
        <v>36</v>
      </c>
      <c r="Q1059">
        <v>9.8062422112063512</v>
      </c>
      <c r="R1059">
        <v>16.928495307565136</v>
      </c>
    </row>
    <row r="1060" spans="1:18" x14ac:dyDescent="0.25">
      <c r="A1060" s="70">
        <v>15</v>
      </c>
      <c r="B1060" s="70">
        <v>37</v>
      </c>
      <c r="C1060" s="71">
        <v>37.995569471059198</v>
      </c>
      <c r="D1060" s="71">
        <v>0</v>
      </c>
      <c r="E1060" s="53">
        <f t="shared" si="67"/>
        <v>12.094365393821166</v>
      </c>
      <c r="F1060" s="47">
        <f t="shared" si="68"/>
        <v>8.2683131147243599E-2</v>
      </c>
      <c r="G1060" s="17">
        <f t="shared" si="69"/>
        <v>19.367460749125861</v>
      </c>
      <c r="N1060" t="str">
        <f t="shared" si="70"/>
        <v>15#37</v>
      </c>
      <c r="O1060">
        <v>15</v>
      </c>
      <c r="P1060">
        <v>37</v>
      </c>
      <c r="Q1060">
        <v>12.094365393821166</v>
      </c>
      <c r="R1060">
        <v>19.367460749125861</v>
      </c>
    </row>
    <row r="1061" spans="1:18" x14ac:dyDescent="0.25">
      <c r="A1061" s="70">
        <v>15</v>
      </c>
      <c r="B1061" s="70">
        <v>38</v>
      </c>
      <c r="C1061" s="71">
        <v>39.5359303955616</v>
      </c>
      <c r="D1061" s="71">
        <v>0</v>
      </c>
      <c r="E1061" s="53">
        <f t="shared" si="67"/>
        <v>12.584677504381483</v>
      </c>
      <c r="F1061" s="47">
        <f t="shared" si="68"/>
        <v>7.9461710453195153E-2</v>
      </c>
      <c r="G1061" s="17">
        <f t="shared" si="69"/>
        <v>19.807658838786676</v>
      </c>
      <c r="N1061" t="str">
        <f t="shared" si="70"/>
        <v>15#38</v>
      </c>
      <c r="O1061">
        <v>15</v>
      </c>
      <c r="P1061">
        <v>38</v>
      </c>
      <c r="Q1061">
        <v>12.584677504381483</v>
      </c>
      <c r="R1061">
        <v>19.807658838786676</v>
      </c>
    </row>
    <row r="1062" spans="1:18" x14ac:dyDescent="0.25">
      <c r="A1062" s="70">
        <v>15</v>
      </c>
      <c r="B1062" s="70">
        <v>39</v>
      </c>
      <c r="C1062" s="71">
        <v>39.022476754060804</v>
      </c>
      <c r="D1062" s="71">
        <v>0</v>
      </c>
      <c r="E1062" s="53">
        <f t="shared" si="67"/>
        <v>12.421240134194713</v>
      </c>
      <c r="F1062" s="47">
        <f t="shared" si="68"/>
        <v>8.0507259274947701E-2</v>
      </c>
      <c r="G1062" s="17">
        <f t="shared" si="69"/>
        <v>19.663701720065681</v>
      </c>
      <c r="N1062" t="str">
        <f t="shared" si="70"/>
        <v>15#39</v>
      </c>
      <c r="O1062">
        <v>15</v>
      </c>
      <c r="P1062">
        <v>39</v>
      </c>
      <c r="Q1062">
        <v>12.421240134194713</v>
      </c>
      <c r="R1062">
        <v>19.663701720065681</v>
      </c>
    </row>
    <row r="1063" spans="1:18" x14ac:dyDescent="0.25">
      <c r="A1063" s="70">
        <v>15</v>
      </c>
      <c r="B1063" s="70">
        <v>40</v>
      </c>
      <c r="C1063" s="71">
        <v>39.5359303955616</v>
      </c>
      <c r="D1063" s="71">
        <v>0</v>
      </c>
      <c r="E1063" s="53">
        <f t="shared" si="67"/>
        <v>12.584677504381483</v>
      </c>
      <c r="F1063" s="47">
        <f t="shared" si="68"/>
        <v>7.9461710453195153E-2</v>
      </c>
      <c r="G1063" s="17">
        <f t="shared" si="69"/>
        <v>19.807658838786676</v>
      </c>
      <c r="N1063" t="str">
        <f t="shared" si="70"/>
        <v>15#40</v>
      </c>
      <c r="O1063">
        <v>15</v>
      </c>
      <c r="P1063">
        <v>40</v>
      </c>
      <c r="Q1063">
        <v>12.584677504381483</v>
      </c>
      <c r="R1063">
        <v>19.807658838786676</v>
      </c>
    </row>
    <row r="1064" spans="1:18" x14ac:dyDescent="0.25">
      <c r="A1064" s="70">
        <v>15</v>
      </c>
      <c r="B1064" s="70">
        <v>41</v>
      </c>
      <c r="C1064" s="71">
        <v>43.951631712468469</v>
      </c>
      <c r="D1064" s="71">
        <v>20.92239</v>
      </c>
      <c r="E1064" s="53">
        <f t="shared" si="67"/>
        <v>13.990238887987724</v>
      </c>
      <c r="F1064" s="47">
        <f t="shared" si="68"/>
        <v>7.1478407767476965E-2</v>
      </c>
      <c r="G1064" s="17">
        <f t="shared" si="69"/>
        <v>20.92239</v>
      </c>
      <c r="N1064" t="str">
        <f t="shared" si="70"/>
        <v>15#41</v>
      </c>
      <c r="O1064">
        <v>15</v>
      </c>
      <c r="P1064">
        <v>41</v>
      </c>
      <c r="Q1064">
        <v>13.990238887987724</v>
      </c>
      <c r="R1064">
        <v>20.92239</v>
      </c>
    </row>
    <row r="1065" spans="1:18" x14ac:dyDescent="0.25">
      <c r="A1065" s="70">
        <v>15</v>
      </c>
      <c r="B1065" s="70">
        <v>43</v>
      </c>
      <c r="C1065" s="71">
        <v>37.995569471059198</v>
      </c>
      <c r="D1065" s="71">
        <v>0</v>
      </c>
      <c r="E1065" s="53">
        <f t="shared" si="67"/>
        <v>12.094365393821166</v>
      </c>
      <c r="F1065" s="47">
        <f t="shared" si="68"/>
        <v>8.2683131147243599E-2</v>
      </c>
      <c r="G1065" s="17">
        <f t="shared" si="69"/>
        <v>19.367460749125861</v>
      </c>
      <c r="N1065" t="str">
        <f t="shared" si="70"/>
        <v>15#43</v>
      </c>
      <c r="O1065">
        <v>15</v>
      </c>
      <c r="P1065">
        <v>43</v>
      </c>
      <c r="Q1065">
        <v>12.094365393821166</v>
      </c>
      <c r="R1065">
        <v>19.367460749125861</v>
      </c>
    </row>
    <row r="1066" spans="1:18" x14ac:dyDescent="0.25">
      <c r="A1066" s="70">
        <v>15</v>
      </c>
      <c r="B1066" s="70">
        <v>44</v>
      </c>
      <c r="C1066" s="71">
        <v>39.433239667261439</v>
      </c>
      <c r="D1066" s="71">
        <v>0</v>
      </c>
      <c r="E1066" s="53">
        <f t="shared" si="67"/>
        <v>12.551990030344129</v>
      </c>
      <c r="F1066" s="47">
        <f t="shared" si="68"/>
        <v>7.9668641990833677E-2</v>
      </c>
      <c r="G1066" s="17">
        <f t="shared" si="69"/>
        <v>19.77908391792986</v>
      </c>
      <c r="N1066" t="str">
        <f t="shared" si="70"/>
        <v>15#44</v>
      </c>
      <c r="O1066">
        <v>15</v>
      </c>
      <c r="P1066">
        <v>44</v>
      </c>
      <c r="Q1066">
        <v>12.551990030344129</v>
      </c>
      <c r="R1066">
        <v>19.77908391792986</v>
      </c>
    </row>
    <row r="1067" spans="1:18" x14ac:dyDescent="0.25">
      <c r="A1067" s="70">
        <v>15</v>
      </c>
      <c r="B1067" s="70">
        <v>45</v>
      </c>
      <c r="C1067" s="71">
        <v>39.022476754060804</v>
      </c>
      <c r="D1067" s="71">
        <v>0</v>
      </c>
      <c r="E1067" s="53">
        <f t="shared" si="67"/>
        <v>12.421240134194713</v>
      </c>
      <c r="F1067" s="47">
        <f t="shared" si="68"/>
        <v>8.0507259274947701E-2</v>
      </c>
      <c r="G1067" s="17">
        <f t="shared" si="69"/>
        <v>19.663701720065681</v>
      </c>
      <c r="N1067" t="str">
        <f t="shared" si="70"/>
        <v>15#45</v>
      </c>
      <c r="O1067">
        <v>15</v>
      </c>
      <c r="P1067">
        <v>45</v>
      </c>
      <c r="Q1067">
        <v>12.421240134194713</v>
      </c>
      <c r="R1067">
        <v>19.663701720065681</v>
      </c>
    </row>
    <row r="1068" spans="1:18" x14ac:dyDescent="0.25">
      <c r="A1068" s="70">
        <v>15</v>
      </c>
      <c r="B1068" s="70">
        <v>46</v>
      </c>
      <c r="C1068" s="71">
        <v>37.482115829558403</v>
      </c>
      <c r="D1068" s="71">
        <v>0</v>
      </c>
      <c r="E1068" s="53">
        <f t="shared" si="67"/>
        <v>11.930928023634394</v>
      </c>
      <c r="F1068" s="47">
        <f t="shared" si="68"/>
        <v>8.3815776779397624E-2</v>
      </c>
      <c r="G1068" s="17">
        <f t="shared" si="69"/>
        <v>19.215023661793698</v>
      </c>
      <c r="N1068" t="str">
        <f t="shared" si="70"/>
        <v>15#46</v>
      </c>
      <c r="O1068">
        <v>15</v>
      </c>
      <c r="P1068">
        <v>46</v>
      </c>
      <c r="Q1068">
        <v>11.930928023634394</v>
      </c>
      <c r="R1068">
        <v>19.215023661793698</v>
      </c>
    </row>
    <row r="1069" spans="1:18" x14ac:dyDescent="0.25">
      <c r="A1069" s="70">
        <v>15</v>
      </c>
      <c r="B1069" s="70">
        <v>47</v>
      </c>
      <c r="C1069" s="71">
        <v>39.741311852161928</v>
      </c>
      <c r="D1069" s="71">
        <v>0</v>
      </c>
      <c r="E1069" s="53">
        <f t="shared" si="67"/>
        <v>12.650052452456196</v>
      </c>
      <c r="F1069" s="47">
        <f t="shared" si="68"/>
        <v>7.9051055618811691E-2</v>
      </c>
      <c r="G1069" s="17">
        <f t="shared" si="69"/>
        <v>19.864487968207225</v>
      </c>
      <c r="N1069" t="str">
        <f t="shared" si="70"/>
        <v>15#47</v>
      </c>
      <c r="O1069">
        <v>15</v>
      </c>
      <c r="P1069">
        <v>47</v>
      </c>
      <c r="Q1069">
        <v>12.650052452456196</v>
      </c>
      <c r="R1069">
        <v>19.864487968207225</v>
      </c>
    </row>
    <row r="1070" spans="1:18" x14ac:dyDescent="0.25">
      <c r="A1070" s="70">
        <v>15</v>
      </c>
      <c r="B1070" s="70">
        <v>49</v>
      </c>
      <c r="C1070" s="71">
        <v>47.751188659574396</v>
      </c>
      <c r="D1070" s="71">
        <v>20.828145000000003</v>
      </c>
      <c r="E1070" s="53">
        <f t="shared" si="67"/>
        <v>15.199675427369842</v>
      </c>
      <c r="F1070" s="47">
        <f t="shared" si="68"/>
        <v>6.5790878547269116E-2</v>
      </c>
      <c r="G1070" s="17">
        <f t="shared" si="69"/>
        <v>20.828145000000003</v>
      </c>
      <c r="N1070" t="str">
        <f t="shared" si="70"/>
        <v>15#49</v>
      </c>
      <c r="O1070">
        <v>15</v>
      </c>
      <c r="P1070">
        <v>49</v>
      </c>
      <c r="Q1070">
        <v>15.199675427369842</v>
      </c>
      <c r="R1070">
        <v>20.828145000000003</v>
      </c>
    </row>
    <row r="1071" spans="1:18" x14ac:dyDescent="0.25">
      <c r="A1071" s="70">
        <v>15</v>
      </c>
      <c r="B1071" s="70">
        <v>51</v>
      </c>
      <c r="C1071" s="71">
        <v>41.076291320064001</v>
      </c>
      <c r="D1071" s="71">
        <v>0</v>
      </c>
      <c r="E1071" s="53">
        <f t="shared" si="67"/>
        <v>13.074989614941801</v>
      </c>
      <c r="F1071" s="47">
        <f t="shared" si="68"/>
        <v>7.6481896311200337E-2</v>
      </c>
      <c r="G1071" s="17">
        <f t="shared" si="69"/>
        <v>20.223744751312644</v>
      </c>
      <c r="N1071" t="str">
        <f t="shared" si="70"/>
        <v>15#51</v>
      </c>
      <c r="O1071">
        <v>15</v>
      </c>
      <c r="P1071">
        <v>51</v>
      </c>
      <c r="Q1071">
        <v>13.074989614941801</v>
      </c>
      <c r="R1071">
        <v>20.223744751312644</v>
      </c>
    </row>
    <row r="1072" spans="1:18" x14ac:dyDescent="0.25">
      <c r="A1072" s="70">
        <v>15</v>
      </c>
      <c r="B1072" s="70">
        <v>52</v>
      </c>
      <c r="C1072" s="71">
        <v>42.308580059665921</v>
      </c>
      <c r="D1072" s="71">
        <v>0</v>
      </c>
      <c r="E1072" s="53">
        <f t="shared" si="67"/>
        <v>13.467239303390055</v>
      </c>
      <c r="F1072" s="47">
        <f t="shared" si="68"/>
        <v>7.4254268263301296E-2</v>
      </c>
      <c r="G1072" s="17">
        <f t="shared" si="69"/>
        <v>20.54049865834395</v>
      </c>
      <c r="N1072" t="str">
        <f t="shared" si="70"/>
        <v>15#52</v>
      </c>
      <c r="O1072">
        <v>15</v>
      </c>
      <c r="P1072">
        <v>52</v>
      </c>
      <c r="Q1072">
        <v>13.467239303390055</v>
      </c>
      <c r="R1072">
        <v>20.54049865834395</v>
      </c>
    </row>
    <row r="1073" spans="1:18" x14ac:dyDescent="0.25">
      <c r="A1073" s="70">
        <v>15</v>
      </c>
      <c r="B1073" s="70">
        <v>55</v>
      </c>
      <c r="C1073" s="71">
        <v>45.697374093571199</v>
      </c>
      <c r="D1073" s="71">
        <v>21.393615</v>
      </c>
      <c r="E1073" s="53">
        <f t="shared" si="67"/>
        <v>14.545925946622754</v>
      </c>
      <c r="F1073" s="47">
        <f t="shared" si="68"/>
        <v>6.8747771965123897E-2</v>
      </c>
      <c r="G1073" s="17">
        <f t="shared" si="69"/>
        <v>21.393615</v>
      </c>
      <c r="N1073" t="str">
        <f t="shared" si="70"/>
        <v>15#55</v>
      </c>
      <c r="O1073">
        <v>15</v>
      </c>
      <c r="P1073">
        <v>55</v>
      </c>
      <c r="Q1073">
        <v>14.545925946622754</v>
      </c>
      <c r="R1073">
        <v>21.393615</v>
      </c>
    </row>
    <row r="1074" spans="1:18" x14ac:dyDescent="0.25">
      <c r="A1074" s="70">
        <v>15</v>
      </c>
      <c r="B1074" s="70">
        <v>56</v>
      </c>
      <c r="C1074" s="71">
        <v>41.28167277666433</v>
      </c>
      <c r="D1074" s="71">
        <v>0</v>
      </c>
      <c r="E1074" s="53">
        <f t="shared" si="67"/>
        <v>13.140364563016513</v>
      </c>
      <c r="F1074" s="47">
        <f t="shared" si="68"/>
        <v>7.6101389364378422E-2</v>
      </c>
      <c r="G1074" s="17">
        <f t="shared" si="69"/>
        <v>20.277502291495065</v>
      </c>
      <c r="N1074" t="str">
        <f t="shared" si="70"/>
        <v>15#56</v>
      </c>
      <c r="O1074">
        <v>15</v>
      </c>
      <c r="P1074">
        <v>56</v>
      </c>
      <c r="Q1074">
        <v>13.140364563016513</v>
      </c>
      <c r="R1074">
        <v>20.277502291495065</v>
      </c>
    </row>
    <row r="1075" spans="1:18" x14ac:dyDescent="0.25">
      <c r="A1075" s="70">
        <v>15</v>
      </c>
      <c r="B1075" s="70">
        <v>57</v>
      </c>
      <c r="C1075" s="71">
        <v>24.132321150537599</v>
      </c>
      <c r="D1075" s="71">
        <v>0</v>
      </c>
      <c r="E1075" s="53">
        <f t="shared" si="67"/>
        <v>7.6815563987783078</v>
      </c>
      <c r="F1075" s="47">
        <f t="shared" si="68"/>
        <v>0.13018195116800058</v>
      </c>
      <c r="G1075" s="17">
        <f t="shared" si="69"/>
        <v>13.90457682727164</v>
      </c>
      <c r="N1075" t="str">
        <f t="shared" si="70"/>
        <v>15#57</v>
      </c>
      <c r="O1075">
        <v>15</v>
      </c>
      <c r="P1075">
        <v>57</v>
      </c>
      <c r="Q1075">
        <v>7.6815563987783078</v>
      </c>
      <c r="R1075">
        <v>13.90457682727164</v>
      </c>
    </row>
    <row r="1076" spans="1:18" x14ac:dyDescent="0.25">
      <c r="A1076" s="70">
        <v>15</v>
      </c>
      <c r="B1076" s="70">
        <v>60</v>
      </c>
      <c r="C1076" s="71">
        <v>34.914847622054403</v>
      </c>
      <c r="D1076" s="71">
        <v>0</v>
      </c>
      <c r="E1076" s="53">
        <f t="shared" si="67"/>
        <v>11.113741172700532</v>
      </c>
      <c r="F1076" s="47">
        <f t="shared" si="68"/>
        <v>8.9978701542588621E-2</v>
      </c>
      <c r="G1076" s="17">
        <f t="shared" si="69"/>
        <v>18.406368270456724</v>
      </c>
      <c r="N1076" t="str">
        <f t="shared" si="70"/>
        <v>15#60</v>
      </c>
      <c r="O1076">
        <v>15</v>
      </c>
      <c r="P1076">
        <v>60</v>
      </c>
      <c r="Q1076">
        <v>11.113741172700532</v>
      </c>
      <c r="R1076">
        <v>18.406368270456724</v>
      </c>
    </row>
    <row r="1077" spans="1:18" x14ac:dyDescent="0.25">
      <c r="A1077" s="70">
        <v>15</v>
      </c>
      <c r="B1077" s="70">
        <v>62</v>
      </c>
      <c r="C1077" s="71">
        <v>41.795126418165125</v>
      </c>
      <c r="D1077" s="71">
        <v>0</v>
      </c>
      <c r="E1077" s="53">
        <f t="shared" si="67"/>
        <v>13.303801933203284</v>
      </c>
      <c r="F1077" s="47">
        <f t="shared" si="68"/>
        <v>7.5166482861130549E-2</v>
      </c>
      <c r="G1077" s="17">
        <f t="shared" si="69"/>
        <v>20.410192349039864</v>
      </c>
      <c r="N1077" t="str">
        <f t="shared" si="70"/>
        <v>15#62</v>
      </c>
      <c r="O1077">
        <v>15</v>
      </c>
      <c r="P1077">
        <v>62</v>
      </c>
      <c r="Q1077">
        <v>13.303801933203284</v>
      </c>
      <c r="R1077">
        <v>20.410192349039864</v>
      </c>
    </row>
    <row r="1078" spans="1:18" x14ac:dyDescent="0.25">
      <c r="A1078" s="70">
        <v>15</v>
      </c>
      <c r="B1078" s="70">
        <v>64</v>
      </c>
      <c r="C1078" s="71">
        <v>34.093321795653125</v>
      </c>
      <c r="D1078" s="71">
        <v>0</v>
      </c>
      <c r="E1078" s="53">
        <f t="shared" si="67"/>
        <v>10.852241380401697</v>
      </c>
      <c r="F1078" s="47">
        <f t="shared" si="68"/>
        <v>9.214686302554255E-2</v>
      </c>
      <c r="G1078" s="17">
        <f t="shared" si="69"/>
        <v>18.130044714006257</v>
      </c>
      <c r="N1078" t="str">
        <f t="shared" si="70"/>
        <v>15#64</v>
      </c>
      <c r="O1078">
        <v>15</v>
      </c>
      <c r="P1078">
        <v>64</v>
      </c>
      <c r="Q1078">
        <v>10.852241380401697</v>
      </c>
      <c r="R1078">
        <v>18.130044714006257</v>
      </c>
    </row>
    <row r="1079" spans="1:18" x14ac:dyDescent="0.25">
      <c r="A1079" s="70">
        <v>15</v>
      </c>
      <c r="B1079" s="70">
        <v>65</v>
      </c>
      <c r="C1079" s="71">
        <v>39.022476754060804</v>
      </c>
      <c r="D1079" s="71">
        <v>0</v>
      </c>
      <c r="E1079" s="53">
        <f t="shared" si="67"/>
        <v>12.421240134194713</v>
      </c>
      <c r="F1079" s="47">
        <f t="shared" si="68"/>
        <v>8.0507259274947701E-2</v>
      </c>
      <c r="G1079" s="17">
        <f t="shared" si="69"/>
        <v>19.663701720065681</v>
      </c>
      <c r="N1079" t="str">
        <f t="shared" si="70"/>
        <v>15#65</v>
      </c>
      <c r="O1079">
        <v>15</v>
      </c>
      <c r="P1079">
        <v>65</v>
      </c>
      <c r="Q1079">
        <v>12.421240134194713</v>
      </c>
      <c r="R1079">
        <v>19.663701720065681</v>
      </c>
    </row>
    <row r="1080" spans="1:18" x14ac:dyDescent="0.25">
      <c r="A1080" s="70">
        <v>15</v>
      </c>
      <c r="B1080" s="70">
        <v>67</v>
      </c>
      <c r="C1080" s="71">
        <v>36.455208546556797</v>
      </c>
      <c r="D1080" s="71">
        <v>0</v>
      </c>
      <c r="E1080" s="53">
        <f t="shared" si="67"/>
        <v>11.604053283260848</v>
      </c>
      <c r="F1080" s="47">
        <f t="shared" si="68"/>
        <v>8.6176784576000379E-2</v>
      </c>
      <c r="G1080" s="17">
        <f t="shared" si="69"/>
        <v>18.901113667502113</v>
      </c>
      <c r="N1080" t="str">
        <f t="shared" si="70"/>
        <v>15#67</v>
      </c>
      <c r="O1080">
        <v>15</v>
      </c>
      <c r="P1080">
        <v>67</v>
      </c>
      <c r="Q1080">
        <v>11.604053283260848</v>
      </c>
      <c r="R1080">
        <v>18.901113667502113</v>
      </c>
    </row>
    <row r="1081" spans="1:18" x14ac:dyDescent="0.25">
      <c r="A1081" s="70">
        <v>15</v>
      </c>
      <c r="B1081" s="70">
        <v>68</v>
      </c>
      <c r="C1081" s="71">
        <v>39.5359303955616</v>
      </c>
      <c r="D1081" s="71">
        <v>0</v>
      </c>
      <c r="E1081" s="53">
        <f t="shared" si="67"/>
        <v>12.584677504381483</v>
      </c>
      <c r="F1081" s="47">
        <f t="shared" si="68"/>
        <v>7.9461710453195153E-2</v>
      </c>
      <c r="G1081" s="17">
        <f t="shared" si="69"/>
        <v>19.807658838786676</v>
      </c>
      <c r="N1081" t="str">
        <f t="shared" si="70"/>
        <v>15#68</v>
      </c>
      <c r="O1081">
        <v>15</v>
      </c>
      <c r="P1081">
        <v>68</v>
      </c>
      <c r="Q1081">
        <v>12.584677504381483</v>
      </c>
      <c r="R1081">
        <v>19.807658838786676</v>
      </c>
    </row>
    <row r="1082" spans="1:18" x14ac:dyDescent="0.25">
      <c r="A1082" s="70">
        <v>15</v>
      </c>
      <c r="B1082" s="70">
        <v>69</v>
      </c>
      <c r="C1082" s="71">
        <v>30.088383391946881</v>
      </c>
      <c r="D1082" s="71">
        <v>0</v>
      </c>
      <c r="E1082" s="53">
        <f t="shared" si="67"/>
        <v>9.5774298929448687</v>
      </c>
      <c r="F1082" s="47">
        <f t="shared" si="68"/>
        <v>0.10441214513474449</v>
      </c>
      <c r="G1082" s="17">
        <f t="shared" si="69"/>
        <v>16.64319697064219</v>
      </c>
      <c r="N1082" t="str">
        <f t="shared" si="70"/>
        <v>15#69</v>
      </c>
      <c r="O1082">
        <v>15</v>
      </c>
      <c r="P1082">
        <v>69</v>
      </c>
      <c r="Q1082">
        <v>9.5774298929448687</v>
      </c>
      <c r="R1082">
        <v>16.64319697064219</v>
      </c>
    </row>
    <row r="1083" spans="1:18" x14ac:dyDescent="0.25">
      <c r="A1083" s="70">
        <v>15</v>
      </c>
      <c r="B1083" s="70">
        <v>70</v>
      </c>
      <c r="C1083" s="71">
        <v>41.076291320064001</v>
      </c>
      <c r="D1083" s="71">
        <v>0</v>
      </c>
      <c r="E1083" s="53">
        <f t="shared" si="67"/>
        <v>13.074989614941801</v>
      </c>
      <c r="F1083" s="47">
        <f t="shared" si="68"/>
        <v>7.6481896311200337E-2</v>
      </c>
      <c r="G1083" s="17">
        <f t="shared" si="69"/>
        <v>20.223744751312644</v>
      </c>
      <c r="N1083" t="str">
        <f t="shared" si="70"/>
        <v>15#70</v>
      </c>
      <c r="O1083">
        <v>15</v>
      </c>
      <c r="P1083">
        <v>70</v>
      </c>
      <c r="Q1083">
        <v>13.074989614941801</v>
      </c>
      <c r="R1083">
        <v>20.223744751312644</v>
      </c>
    </row>
    <row r="1084" spans="1:18" x14ac:dyDescent="0.25">
      <c r="A1084" s="70">
        <v>15</v>
      </c>
      <c r="B1084" s="70">
        <v>71</v>
      </c>
      <c r="C1084" s="71">
        <v>39.5359303955616</v>
      </c>
      <c r="D1084" s="71">
        <v>0</v>
      </c>
      <c r="E1084" s="53">
        <f t="shared" si="67"/>
        <v>12.584677504381483</v>
      </c>
      <c r="F1084" s="47">
        <f t="shared" si="68"/>
        <v>7.9461710453195153E-2</v>
      </c>
      <c r="G1084" s="17">
        <f t="shared" si="69"/>
        <v>19.807658838786676</v>
      </c>
      <c r="N1084" t="str">
        <f t="shared" si="70"/>
        <v>15#71</v>
      </c>
      <c r="O1084">
        <v>15</v>
      </c>
      <c r="P1084">
        <v>71</v>
      </c>
      <c r="Q1084">
        <v>12.584677504381483</v>
      </c>
      <c r="R1084">
        <v>19.807658838786676</v>
      </c>
    </row>
    <row r="1085" spans="1:18" x14ac:dyDescent="0.25">
      <c r="A1085" s="70">
        <v>15</v>
      </c>
      <c r="B1085" s="70">
        <v>72</v>
      </c>
      <c r="C1085" s="71">
        <v>41.589744961564797</v>
      </c>
      <c r="D1085" s="71">
        <v>0</v>
      </c>
      <c r="E1085" s="53">
        <f t="shared" si="67"/>
        <v>13.238426985128573</v>
      </c>
      <c r="F1085" s="47">
        <f t="shared" si="68"/>
        <v>7.5537675369086746E-2</v>
      </c>
      <c r="G1085" s="17">
        <f t="shared" si="69"/>
        <v>20.357405864102869</v>
      </c>
      <c r="N1085" t="str">
        <f t="shared" si="70"/>
        <v>15#72</v>
      </c>
      <c r="O1085">
        <v>15</v>
      </c>
      <c r="P1085">
        <v>72</v>
      </c>
      <c r="Q1085">
        <v>13.238426985128573</v>
      </c>
      <c r="R1085">
        <v>20.357405864102869</v>
      </c>
    </row>
    <row r="1086" spans="1:18" x14ac:dyDescent="0.25">
      <c r="A1086" s="70">
        <v>15</v>
      </c>
      <c r="B1086" s="70">
        <v>73</v>
      </c>
      <c r="C1086" s="71">
        <v>26.083444988240636</v>
      </c>
      <c r="D1086" s="71">
        <v>0</v>
      </c>
      <c r="E1086" s="53">
        <f t="shared" si="67"/>
        <v>8.3026184054880421</v>
      </c>
      <c r="F1086" s="47">
        <f t="shared" si="68"/>
        <v>0.12044393119874071</v>
      </c>
      <c r="G1086" s="17">
        <f t="shared" si="69"/>
        <v>14.882045932638379</v>
      </c>
      <c r="N1086" t="str">
        <f t="shared" si="70"/>
        <v>15#73</v>
      </c>
      <c r="O1086">
        <v>15</v>
      </c>
      <c r="P1086">
        <v>73</v>
      </c>
      <c r="Q1086">
        <v>8.3026184054880421</v>
      </c>
      <c r="R1086">
        <v>14.882045932638379</v>
      </c>
    </row>
    <row r="1087" spans="1:18" x14ac:dyDescent="0.25">
      <c r="A1087" s="70">
        <v>15</v>
      </c>
      <c r="B1087" s="70">
        <v>74</v>
      </c>
      <c r="C1087" s="71">
        <v>44.670466810569593</v>
      </c>
      <c r="D1087" s="71">
        <v>20.828145000000003</v>
      </c>
      <c r="E1087" s="53">
        <f t="shared" si="67"/>
        <v>14.219051206249206</v>
      </c>
      <c r="F1087" s="47">
        <f t="shared" si="68"/>
        <v>7.0328180516046293E-2</v>
      </c>
      <c r="G1087" s="17">
        <f t="shared" si="69"/>
        <v>20.828145000000003</v>
      </c>
      <c r="N1087" t="str">
        <f t="shared" si="70"/>
        <v>15#74</v>
      </c>
      <c r="O1087">
        <v>15</v>
      </c>
      <c r="P1087">
        <v>74</v>
      </c>
      <c r="Q1087">
        <v>14.219051206249206</v>
      </c>
      <c r="R1087">
        <v>20.828145000000003</v>
      </c>
    </row>
    <row r="1088" spans="1:18" x14ac:dyDescent="0.25">
      <c r="A1088" s="70">
        <v>15</v>
      </c>
      <c r="B1088" s="70">
        <v>75</v>
      </c>
      <c r="C1088" s="71">
        <v>38.20095092765952</v>
      </c>
      <c r="D1088" s="71">
        <v>0</v>
      </c>
      <c r="E1088" s="53">
        <f t="shared" si="67"/>
        <v>12.159740341895874</v>
      </c>
      <c r="F1088" s="47">
        <f t="shared" si="68"/>
        <v>8.2238598184086381E-2</v>
      </c>
      <c r="G1088" s="17">
        <f t="shared" si="69"/>
        <v>19.427618129955238</v>
      </c>
      <c r="N1088" t="str">
        <f t="shared" si="70"/>
        <v>15#75</v>
      </c>
      <c r="O1088">
        <v>15</v>
      </c>
      <c r="P1088">
        <v>75</v>
      </c>
      <c r="Q1088">
        <v>12.159740341895874</v>
      </c>
      <c r="R1088">
        <v>19.427618129955238</v>
      </c>
    </row>
    <row r="1089" spans="1:18" x14ac:dyDescent="0.25">
      <c r="A1089" s="70">
        <v>15</v>
      </c>
      <c r="B1089" s="70">
        <v>76</v>
      </c>
      <c r="C1089" s="71">
        <v>34.50408470885376</v>
      </c>
      <c r="D1089" s="71">
        <v>0</v>
      </c>
      <c r="E1089" s="53">
        <f t="shared" si="67"/>
        <v>10.982991276551113</v>
      </c>
      <c r="F1089" s="47">
        <f t="shared" si="68"/>
        <v>9.1049876560952772E-2</v>
      </c>
      <c r="G1089" s="17">
        <f t="shared" si="69"/>
        <v>18.269328869961011</v>
      </c>
      <c r="N1089" t="str">
        <f t="shared" si="70"/>
        <v>15#76</v>
      </c>
      <c r="O1089">
        <v>15</v>
      </c>
      <c r="P1089">
        <v>76</v>
      </c>
      <c r="Q1089">
        <v>10.982991276551113</v>
      </c>
      <c r="R1089">
        <v>18.269328869961011</v>
      </c>
    </row>
    <row r="1090" spans="1:18" x14ac:dyDescent="0.25">
      <c r="A1090" s="70">
        <v>15</v>
      </c>
      <c r="B1090" s="70">
        <v>77</v>
      </c>
      <c r="C1090" s="71">
        <v>40.870909863463673</v>
      </c>
      <c r="D1090" s="71">
        <v>0</v>
      </c>
      <c r="E1090" s="53">
        <f t="shared" si="67"/>
        <v>13.00961466686709</v>
      </c>
      <c r="F1090" s="47">
        <f t="shared" si="68"/>
        <v>7.6866227448442556E-2</v>
      </c>
      <c r="G1090" s="17">
        <f t="shared" si="69"/>
        <v>20.169591604969519</v>
      </c>
      <c r="N1090" t="str">
        <f t="shared" si="70"/>
        <v>15#77</v>
      </c>
      <c r="O1090">
        <v>15</v>
      </c>
      <c r="P1090">
        <v>77</v>
      </c>
      <c r="Q1090">
        <v>13.00961466686709</v>
      </c>
      <c r="R1090">
        <v>20.169591604969519</v>
      </c>
    </row>
    <row r="1091" spans="1:18" x14ac:dyDescent="0.25">
      <c r="A1091" s="70">
        <v>15</v>
      </c>
      <c r="B1091" s="70">
        <v>78</v>
      </c>
      <c r="C1091" s="71">
        <v>42.822033701166731</v>
      </c>
      <c r="D1091" s="71">
        <v>0</v>
      </c>
      <c r="E1091" s="53">
        <f t="shared" ref="E1091:E1154" si="71">C1091/PI()</f>
        <v>13.630676673576831</v>
      </c>
      <c r="F1091" s="47">
        <f t="shared" ref="F1091:F1154" si="72">1/E1091</f>
        <v>7.3363929315300058E-2</v>
      </c>
      <c r="G1091" s="17">
        <f t="shared" ref="G1091:G1154" si="73">IF(D1091=0,EXP($K$2+$K$3*F1091)*$K$4,D1091)</f>
        <v>20.668482313373051</v>
      </c>
      <c r="N1091" t="str">
        <f t="shared" ref="N1091:N1154" si="74">CONCATENATE(O1091,"#",P1091)</f>
        <v>15#78</v>
      </c>
      <c r="O1091">
        <v>15</v>
      </c>
      <c r="P1091">
        <v>78</v>
      </c>
      <c r="Q1091">
        <v>13.630676673576831</v>
      </c>
      <c r="R1091">
        <v>20.668482313373051</v>
      </c>
    </row>
    <row r="1092" spans="1:18" x14ac:dyDescent="0.25">
      <c r="A1092" s="70">
        <v>15</v>
      </c>
      <c r="B1092" s="70">
        <v>79</v>
      </c>
      <c r="C1092" s="71">
        <v>21.565052943033603</v>
      </c>
      <c r="D1092" s="71">
        <v>0</v>
      </c>
      <c r="E1092" s="53">
        <f t="shared" si="71"/>
        <v>6.8643695478444462</v>
      </c>
      <c r="F1092" s="47">
        <f t="shared" si="72"/>
        <v>0.14567980249752444</v>
      </c>
      <c r="G1092" s="17">
        <f t="shared" si="73"/>
        <v>12.479621471343753</v>
      </c>
      <c r="N1092" t="str">
        <f t="shared" si="74"/>
        <v>15#79</v>
      </c>
      <c r="O1092">
        <v>15</v>
      </c>
      <c r="P1092">
        <v>79</v>
      </c>
      <c r="Q1092">
        <v>6.8643695478444462</v>
      </c>
      <c r="R1092">
        <v>12.479621471343753</v>
      </c>
    </row>
    <row r="1093" spans="1:18" x14ac:dyDescent="0.25">
      <c r="A1093" s="70">
        <v>15</v>
      </c>
      <c r="B1093" s="70">
        <v>80</v>
      </c>
      <c r="C1093" s="71">
        <v>37.995569471059198</v>
      </c>
      <c r="D1093" s="71">
        <v>0</v>
      </c>
      <c r="E1093" s="53">
        <f t="shared" si="71"/>
        <v>12.094365393821166</v>
      </c>
      <c r="F1093" s="47">
        <f t="shared" si="72"/>
        <v>8.2683131147243599E-2</v>
      </c>
      <c r="G1093" s="17">
        <f t="shared" si="73"/>
        <v>19.367460749125861</v>
      </c>
      <c r="N1093" t="str">
        <f t="shared" si="74"/>
        <v>15#80</v>
      </c>
      <c r="O1093">
        <v>15</v>
      </c>
      <c r="P1093">
        <v>80</v>
      </c>
      <c r="Q1093">
        <v>12.094365393821166</v>
      </c>
      <c r="R1093">
        <v>19.367460749125861</v>
      </c>
    </row>
    <row r="1094" spans="1:18" x14ac:dyDescent="0.25">
      <c r="A1094" s="70">
        <v>16</v>
      </c>
      <c r="B1094" s="70">
        <v>3</v>
      </c>
      <c r="C1094" s="71">
        <v>40.562837678563213</v>
      </c>
      <c r="D1094" s="71">
        <v>19.037490000000002</v>
      </c>
      <c r="E1094" s="53">
        <f t="shared" si="71"/>
        <v>12.911552244755033</v>
      </c>
      <c r="F1094" s="47">
        <f t="shared" si="72"/>
        <v>7.7450021580962342E-2</v>
      </c>
      <c r="G1094" s="17">
        <f t="shared" si="73"/>
        <v>19.037490000000002</v>
      </c>
      <c r="N1094" t="str">
        <f t="shared" si="74"/>
        <v>16#3</v>
      </c>
      <c r="O1094">
        <v>16</v>
      </c>
      <c r="P1094">
        <v>3</v>
      </c>
      <c r="Q1094">
        <v>12.911552244755033</v>
      </c>
      <c r="R1094">
        <v>19.037490000000002</v>
      </c>
    </row>
    <row r="1095" spans="1:18" x14ac:dyDescent="0.25">
      <c r="A1095" s="70">
        <v>16</v>
      </c>
      <c r="B1095" s="70">
        <v>7</v>
      </c>
      <c r="C1095" s="71">
        <v>43.540868799267834</v>
      </c>
      <c r="D1095" s="71">
        <v>19.791449999999998</v>
      </c>
      <c r="E1095" s="53">
        <f t="shared" si="71"/>
        <v>13.859488991838306</v>
      </c>
      <c r="F1095" s="47">
        <f t="shared" si="72"/>
        <v>7.2152732369056935E-2</v>
      </c>
      <c r="G1095" s="17">
        <f t="shared" si="73"/>
        <v>19.791449999999998</v>
      </c>
      <c r="N1095" t="str">
        <f t="shared" si="74"/>
        <v>16#7</v>
      </c>
      <c r="O1095">
        <v>16</v>
      </c>
      <c r="P1095">
        <v>7</v>
      </c>
      <c r="Q1095">
        <v>13.859488991838306</v>
      </c>
      <c r="R1095">
        <v>19.791449999999998</v>
      </c>
    </row>
    <row r="1096" spans="1:18" x14ac:dyDescent="0.25">
      <c r="A1096" s="70">
        <v>16</v>
      </c>
      <c r="B1096" s="70">
        <v>13</v>
      </c>
      <c r="C1096" s="71">
        <v>45.183920452070403</v>
      </c>
      <c r="D1096" s="71">
        <v>20.54541</v>
      </c>
      <c r="E1096" s="53">
        <f t="shared" si="71"/>
        <v>14.382488576435982</v>
      </c>
      <c r="F1096" s="47">
        <f t="shared" si="72"/>
        <v>6.9528996646545757E-2</v>
      </c>
      <c r="G1096" s="17">
        <f t="shared" si="73"/>
        <v>20.54541</v>
      </c>
      <c r="N1096" t="str">
        <f t="shared" si="74"/>
        <v>16#13</v>
      </c>
      <c r="O1096">
        <v>16</v>
      </c>
      <c r="P1096">
        <v>13</v>
      </c>
      <c r="Q1096">
        <v>14.382488576435982</v>
      </c>
      <c r="R1096">
        <v>20.54541</v>
      </c>
    </row>
    <row r="1097" spans="1:18" x14ac:dyDescent="0.25">
      <c r="A1097" s="70">
        <v>16</v>
      </c>
      <c r="B1097" s="70">
        <v>15</v>
      </c>
      <c r="C1097" s="71">
        <v>42.308580059665921</v>
      </c>
      <c r="D1097" s="71">
        <v>18.943245000000001</v>
      </c>
      <c r="E1097" s="53">
        <f t="shared" si="71"/>
        <v>13.467239303390055</v>
      </c>
      <c r="F1097" s="47">
        <f t="shared" si="72"/>
        <v>7.4254268263301296E-2</v>
      </c>
      <c r="G1097" s="17">
        <f t="shared" si="73"/>
        <v>18.943245000000001</v>
      </c>
      <c r="N1097" t="str">
        <f t="shared" si="74"/>
        <v>16#15</v>
      </c>
      <c r="O1097">
        <v>16</v>
      </c>
      <c r="P1097">
        <v>15</v>
      </c>
      <c r="Q1097">
        <v>13.467239303390055</v>
      </c>
      <c r="R1097">
        <v>18.943245000000001</v>
      </c>
    </row>
    <row r="1098" spans="1:18" x14ac:dyDescent="0.25">
      <c r="A1098" s="70">
        <v>16</v>
      </c>
      <c r="B1098" s="70">
        <v>22</v>
      </c>
      <c r="C1098" s="71">
        <v>40.665528406863359</v>
      </c>
      <c r="D1098" s="71">
        <v>18.943245000000001</v>
      </c>
      <c r="E1098" s="53">
        <f t="shared" si="71"/>
        <v>12.944239718792383</v>
      </c>
      <c r="F1098" s="47">
        <f t="shared" si="72"/>
        <v>7.7254440718384179E-2</v>
      </c>
      <c r="G1098" s="17">
        <f t="shared" si="73"/>
        <v>18.943245000000001</v>
      </c>
      <c r="N1098" t="str">
        <f t="shared" si="74"/>
        <v>16#22</v>
      </c>
      <c r="O1098">
        <v>16</v>
      </c>
      <c r="P1098">
        <v>22</v>
      </c>
      <c r="Q1098">
        <v>12.944239718792383</v>
      </c>
      <c r="R1098">
        <v>18.943245000000001</v>
      </c>
    </row>
    <row r="1099" spans="1:18" x14ac:dyDescent="0.25">
      <c r="A1099" s="70">
        <v>16</v>
      </c>
      <c r="B1099" s="70">
        <v>26</v>
      </c>
      <c r="C1099" s="71">
        <v>35.736373448455673</v>
      </c>
      <c r="D1099" s="71">
        <v>18.849</v>
      </c>
      <c r="E1099" s="53">
        <f t="shared" si="71"/>
        <v>11.375240964999366</v>
      </c>
      <c r="F1099" s="47">
        <f t="shared" si="72"/>
        <v>8.7910225645057863E-2</v>
      </c>
      <c r="G1099" s="17">
        <f t="shared" si="73"/>
        <v>18.849</v>
      </c>
      <c r="N1099" t="str">
        <f t="shared" si="74"/>
        <v>16#26</v>
      </c>
      <c r="O1099">
        <v>16</v>
      </c>
      <c r="P1099">
        <v>26</v>
      </c>
      <c r="Q1099">
        <v>11.375240964999366</v>
      </c>
      <c r="R1099">
        <v>18.849</v>
      </c>
    </row>
    <row r="1100" spans="1:18" x14ac:dyDescent="0.25">
      <c r="A1100" s="70">
        <v>16</v>
      </c>
      <c r="B1100" s="70">
        <v>33</v>
      </c>
      <c r="C1100" s="71">
        <v>37.687497286158717</v>
      </c>
      <c r="D1100" s="71">
        <v>18.849</v>
      </c>
      <c r="E1100" s="53">
        <f t="shared" si="71"/>
        <v>11.996302971709101</v>
      </c>
      <c r="F1100" s="47">
        <f t="shared" si="72"/>
        <v>8.3359015053079397E-2</v>
      </c>
      <c r="G1100" s="17">
        <f t="shared" si="73"/>
        <v>18.849</v>
      </c>
      <c r="N1100" t="str">
        <f t="shared" si="74"/>
        <v>16#33</v>
      </c>
      <c r="O1100">
        <v>16</v>
      </c>
      <c r="P1100">
        <v>33</v>
      </c>
      <c r="Q1100">
        <v>11.996302971709101</v>
      </c>
      <c r="R1100">
        <v>18.849</v>
      </c>
    </row>
    <row r="1101" spans="1:18" x14ac:dyDescent="0.25">
      <c r="A1101" s="70">
        <v>16</v>
      </c>
      <c r="B1101" s="70">
        <v>34</v>
      </c>
      <c r="C1101" s="71">
        <v>39.5359303955616</v>
      </c>
      <c r="D1101" s="71">
        <v>18.849</v>
      </c>
      <c r="E1101" s="53">
        <f t="shared" si="71"/>
        <v>12.584677504381483</v>
      </c>
      <c r="F1101" s="47">
        <f t="shared" si="72"/>
        <v>7.9461710453195153E-2</v>
      </c>
      <c r="G1101" s="17">
        <f t="shared" si="73"/>
        <v>18.849</v>
      </c>
      <c r="N1101" t="str">
        <f t="shared" si="74"/>
        <v>16#34</v>
      </c>
      <c r="O1101">
        <v>16</v>
      </c>
      <c r="P1101">
        <v>34</v>
      </c>
      <c r="Q1101">
        <v>12.584677504381483</v>
      </c>
      <c r="R1101">
        <v>18.849</v>
      </c>
    </row>
    <row r="1102" spans="1:18" x14ac:dyDescent="0.25">
      <c r="A1102" s="70">
        <v>16</v>
      </c>
      <c r="B1102" s="70">
        <v>35</v>
      </c>
      <c r="C1102" s="71">
        <v>43.951631712468469</v>
      </c>
      <c r="D1102" s="71">
        <v>19.602959999999999</v>
      </c>
      <c r="E1102" s="53">
        <f t="shared" si="71"/>
        <v>13.990238887987724</v>
      </c>
      <c r="F1102" s="47">
        <f t="shared" si="72"/>
        <v>7.1478407767476965E-2</v>
      </c>
      <c r="G1102" s="17">
        <f t="shared" si="73"/>
        <v>19.602959999999999</v>
      </c>
      <c r="N1102" t="str">
        <f t="shared" si="74"/>
        <v>16#35</v>
      </c>
      <c r="O1102">
        <v>16</v>
      </c>
      <c r="P1102">
        <v>35</v>
      </c>
      <c r="Q1102">
        <v>13.990238887987724</v>
      </c>
      <c r="R1102">
        <v>19.602959999999999</v>
      </c>
    </row>
    <row r="1103" spans="1:18" x14ac:dyDescent="0.25">
      <c r="A1103" s="70">
        <v>16</v>
      </c>
      <c r="B1103" s="70">
        <v>38</v>
      </c>
      <c r="C1103" s="71">
        <v>42.308580059665921</v>
      </c>
      <c r="D1103" s="71">
        <v>19.320224999999997</v>
      </c>
      <c r="E1103" s="53">
        <f t="shared" si="71"/>
        <v>13.467239303390055</v>
      </c>
      <c r="F1103" s="47">
        <f t="shared" si="72"/>
        <v>7.4254268263301296E-2</v>
      </c>
      <c r="G1103" s="17">
        <f t="shared" si="73"/>
        <v>19.320224999999997</v>
      </c>
      <c r="N1103" t="str">
        <f t="shared" si="74"/>
        <v>16#38</v>
      </c>
      <c r="O1103">
        <v>16</v>
      </c>
      <c r="P1103">
        <v>38</v>
      </c>
      <c r="Q1103">
        <v>13.467239303390055</v>
      </c>
      <c r="R1103">
        <v>19.320224999999997</v>
      </c>
    </row>
    <row r="1104" spans="1:18" x14ac:dyDescent="0.25">
      <c r="A1104" s="70">
        <v>16</v>
      </c>
      <c r="B1104" s="70">
        <v>39</v>
      </c>
      <c r="C1104" s="71">
        <v>40.254765493662724</v>
      </c>
      <c r="D1104" s="71">
        <v>0</v>
      </c>
      <c r="E1104" s="53">
        <f t="shared" si="71"/>
        <v>12.813489822642966</v>
      </c>
      <c r="F1104" s="47">
        <f t="shared" si="72"/>
        <v>7.8042751337959515E-2</v>
      </c>
      <c r="G1104" s="17">
        <f t="shared" si="73"/>
        <v>20.004716390177972</v>
      </c>
      <c r="N1104" t="str">
        <f t="shared" si="74"/>
        <v>16#39</v>
      </c>
      <c r="O1104">
        <v>16</v>
      </c>
      <c r="P1104">
        <v>39</v>
      </c>
      <c r="Q1104">
        <v>12.813489822642966</v>
      </c>
      <c r="R1104">
        <v>20.004716390177972</v>
      </c>
    </row>
    <row r="1105" spans="1:18" x14ac:dyDescent="0.25">
      <c r="A1105" s="70">
        <v>16</v>
      </c>
      <c r="B1105" s="70">
        <v>40</v>
      </c>
      <c r="C1105" s="71">
        <v>41.897817146465272</v>
      </c>
      <c r="D1105" s="71">
        <v>0</v>
      </c>
      <c r="E1105" s="53">
        <f t="shared" si="71"/>
        <v>13.336489407240634</v>
      </c>
      <c r="F1105" s="47">
        <f t="shared" si="72"/>
        <v>7.4982251285490534E-2</v>
      </c>
      <c r="G1105" s="17">
        <f t="shared" si="73"/>
        <v>20.436442327150608</v>
      </c>
      <c r="N1105" t="str">
        <f t="shared" si="74"/>
        <v>16#40</v>
      </c>
      <c r="O1105">
        <v>16</v>
      </c>
      <c r="P1105">
        <v>40</v>
      </c>
      <c r="Q1105">
        <v>13.336489407240634</v>
      </c>
      <c r="R1105">
        <v>20.436442327150608</v>
      </c>
    </row>
    <row r="1106" spans="1:18" x14ac:dyDescent="0.25">
      <c r="A1106" s="70">
        <v>16</v>
      </c>
      <c r="B1106" s="70">
        <v>41</v>
      </c>
      <c r="C1106" s="71">
        <v>47.2377350180736</v>
      </c>
      <c r="D1106" s="71">
        <v>21.299370000000003</v>
      </c>
      <c r="E1106" s="53">
        <f t="shared" si="71"/>
        <v>15.036238057183072</v>
      </c>
      <c r="F1106" s="47">
        <f t="shared" si="72"/>
        <v>6.6505996792348115E-2</v>
      </c>
      <c r="G1106" s="17">
        <f t="shared" si="73"/>
        <v>21.299370000000003</v>
      </c>
      <c r="N1106" t="str">
        <f t="shared" si="74"/>
        <v>16#41</v>
      </c>
      <c r="O1106">
        <v>16</v>
      </c>
      <c r="P1106">
        <v>41</v>
      </c>
      <c r="Q1106">
        <v>15.036238057183072</v>
      </c>
      <c r="R1106">
        <v>21.299370000000003</v>
      </c>
    </row>
    <row r="1107" spans="1:18" x14ac:dyDescent="0.25">
      <c r="A1107" s="70">
        <v>16</v>
      </c>
      <c r="B1107" s="70">
        <v>43</v>
      </c>
      <c r="C1107" s="71">
        <v>46.210827735072002</v>
      </c>
      <c r="D1107" s="71">
        <v>21.393615</v>
      </c>
      <c r="E1107" s="53">
        <f t="shared" si="71"/>
        <v>14.709363316809526</v>
      </c>
      <c r="F1107" s="47">
        <f t="shared" si="72"/>
        <v>6.7983907832178073E-2</v>
      </c>
      <c r="G1107" s="17">
        <f t="shared" si="73"/>
        <v>21.393615</v>
      </c>
      <c r="N1107" t="str">
        <f t="shared" si="74"/>
        <v>16#43</v>
      </c>
      <c r="O1107">
        <v>16</v>
      </c>
      <c r="P1107">
        <v>43</v>
      </c>
      <c r="Q1107">
        <v>14.709363316809526</v>
      </c>
      <c r="R1107">
        <v>21.393615</v>
      </c>
    </row>
    <row r="1108" spans="1:18" x14ac:dyDescent="0.25">
      <c r="A1108" s="70">
        <v>16</v>
      </c>
      <c r="B1108" s="70">
        <v>44</v>
      </c>
      <c r="C1108" s="71">
        <v>43.643559527568001</v>
      </c>
      <c r="D1108" s="71">
        <v>0</v>
      </c>
      <c r="E1108" s="53">
        <f t="shared" si="71"/>
        <v>13.892176465875664</v>
      </c>
      <c r="F1108" s="47">
        <f t="shared" si="72"/>
        <v>7.19829612340709E-2</v>
      </c>
      <c r="G1108" s="17">
        <f t="shared" si="73"/>
        <v>20.86857196740608</v>
      </c>
      <c r="N1108" t="str">
        <f t="shared" si="74"/>
        <v>16#44</v>
      </c>
      <c r="O1108">
        <v>16</v>
      </c>
      <c r="P1108">
        <v>44</v>
      </c>
      <c r="Q1108">
        <v>13.892176465875664</v>
      </c>
      <c r="R1108">
        <v>20.86857196740608</v>
      </c>
    </row>
    <row r="1109" spans="1:18" x14ac:dyDescent="0.25">
      <c r="A1109" s="70">
        <v>16</v>
      </c>
      <c r="B1109" s="70">
        <v>46</v>
      </c>
      <c r="C1109" s="71">
        <v>39.433239667261439</v>
      </c>
      <c r="D1109" s="71">
        <v>0</v>
      </c>
      <c r="E1109" s="53">
        <f t="shared" si="71"/>
        <v>12.551990030344129</v>
      </c>
      <c r="F1109" s="47">
        <f t="shared" si="72"/>
        <v>7.9668641990833677E-2</v>
      </c>
      <c r="G1109" s="17">
        <f t="shared" si="73"/>
        <v>19.77908391792986</v>
      </c>
      <c r="N1109" t="str">
        <f t="shared" si="74"/>
        <v>16#46</v>
      </c>
      <c r="O1109">
        <v>16</v>
      </c>
      <c r="P1109">
        <v>46</v>
      </c>
      <c r="Q1109">
        <v>12.551990030344129</v>
      </c>
      <c r="R1109">
        <v>19.77908391792986</v>
      </c>
    </row>
    <row r="1110" spans="1:18" x14ac:dyDescent="0.25">
      <c r="A1110" s="70">
        <v>16</v>
      </c>
      <c r="B1110" s="70">
        <v>47</v>
      </c>
      <c r="C1110" s="71">
        <v>38.817095297460476</v>
      </c>
      <c r="D1110" s="71">
        <v>0</v>
      </c>
      <c r="E1110" s="53">
        <f t="shared" si="71"/>
        <v>12.355865186120001</v>
      </c>
      <c r="F1110" s="47">
        <f t="shared" si="72"/>
        <v>8.0933223609735816E-2</v>
      </c>
      <c r="G1110" s="17">
        <f t="shared" si="73"/>
        <v>19.605352907509864</v>
      </c>
      <c r="N1110" t="str">
        <f t="shared" si="74"/>
        <v>16#47</v>
      </c>
      <c r="O1110">
        <v>16</v>
      </c>
      <c r="P1110">
        <v>47</v>
      </c>
      <c r="Q1110">
        <v>12.355865186120001</v>
      </c>
      <c r="R1110">
        <v>19.605352907509864</v>
      </c>
    </row>
    <row r="1111" spans="1:18" x14ac:dyDescent="0.25">
      <c r="A1111" s="70">
        <v>16</v>
      </c>
      <c r="B1111" s="70">
        <v>48</v>
      </c>
      <c r="C1111" s="71">
        <v>43.540868799267834</v>
      </c>
      <c r="D1111" s="71">
        <v>0</v>
      </c>
      <c r="E1111" s="53">
        <f t="shared" si="71"/>
        <v>13.859488991838306</v>
      </c>
      <c r="F1111" s="47">
        <f t="shared" si="72"/>
        <v>7.2152732369056935E-2</v>
      </c>
      <c r="G1111" s="17">
        <f t="shared" si="73"/>
        <v>20.843869628786781</v>
      </c>
      <c r="N1111" t="str">
        <f t="shared" si="74"/>
        <v>16#48</v>
      </c>
      <c r="O1111">
        <v>16</v>
      </c>
      <c r="P1111">
        <v>48</v>
      </c>
      <c r="Q1111">
        <v>13.859488991838306</v>
      </c>
      <c r="R1111">
        <v>20.843869628786781</v>
      </c>
    </row>
    <row r="1112" spans="1:18" x14ac:dyDescent="0.25">
      <c r="A1112" s="70">
        <v>16</v>
      </c>
      <c r="B1112" s="70">
        <v>49</v>
      </c>
      <c r="C1112" s="71">
        <v>25.159228433539198</v>
      </c>
      <c r="D1112" s="71">
        <v>0</v>
      </c>
      <c r="E1112" s="53">
        <f t="shared" si="71"/>
        <v>8.0084311391518526</v>
      </c>
      <c r="F1112" s="47">
        <f t="shared" si="72"/>
        <v>0.12486840214073525</v>
      </c>
      <c r="G1112" s="17">
        <f t="shared" si="73"/>
        <v>14.429693310001143</v>
      </c>
      <c r="N1112" t="str">
        <f t="shared" si="74"/>
        <v>16#49</v>
      </c>
      <c r="O1112">
        <v>16</v>
      </c>
      <c r="P1112">
        <v>49</v>
      </c>
      <c r="Q1112">
        <v>8.0084311391518526</v>
      </c>
      <c r="R1112">
        <v>14.429693310001143</v>
      </c>
    </row>
    <row r="1113" spans="1:18" x14ac:dyDescent="0.25">
      <c r="A1113" s="70">
        <v>16</v>
      </c>
      <c r="B1113" s="70">
        <v>50</v>
      </c>
      <c r="C1113" s="71">
        <v>42.103198603065593</v>
      </c>
      <c r="D1113" s="71">
        <v>0</v>
      </c>
      <c r="E1113" s="53">
        <f t="shared" si="71"/>
        <v>13.401864355315343</v>
      </c>
      <c r="F1113" s="47">
        <f t="shared" si="72"/>
        <v>7.4616484206049119E-2</v>
      </c>
      <c r="G1113" s="17">
        <f t="shared" si="73"/>
        <v>20.488658230033334</v>
      </c>
      <c r="N1113" t="str">
        <f t="shared" si="74"/>
        <v>16#50</v>
      </c>
      <c r="O1113">
        <v>16</v>
      </c>
      <c r="P1113">
        <v>50</v>
      </c>
      <c r="Q1113">
        <v>13.401864355315343</v>
      </c>
      <c r="R1113">
        <v>20.488658230033334</v>
      </c>
    </row>
    <row r="1114" spans="1:18" x14ac:dyDescent="0.25">
      <c r="A1114" s="70">
        <v>16</v>
      </c>
      <c r="B1114" s="70">
        <v>55</v>
      </c>
      <c r="C1114" s="71">
        <v>50.318456867078396</v>
      </c>
      <c r="D1114" s="71">
        <v>21.676349999999999</v>
      </c>
      <c r="E1114" s="53">
        <f t="shared" si="71"/>
        <v>16.016862278303705</v>
      </c>
      <c r="F1114" s="47">
        <f t="shared" si="72"/>
        <v>6.2434201070367623E-2</v>
      </c>
      <c r="G1114" s="17">
        <f t="shared" si="73"/>
        <v>21.676349999999999</v>
      </c>
      <c r="N1114" t="str">
        <f t="shared" si="74"/>
        <v>16#55</v>
      </c>
      <c r="O1114">
        <v>16</v>
      </c>
      <c r="P1114">
        <v>55</v>
      </c>
      <c r="Q1114">
        <v>16.016862278303705</v>
      </c>
      <c r="R1114">
        <v>21.676349999999999</v>
      </c>
    </row>
    <row r="1115" spans="1:18" x14ac:dyDescent="0.25">
      <c r="A1115" s="70">
        <v>16</v>
      </c>
      <c r="B1115" s="70">
        <v>59</v>
      </c>
      <c r="C1115" s="71">
        <v>44.157013169068797</v>
      </c>
      <c r="D1115" s="71">
        <v>18.377775</v>
      </c>
      <c r="E1115" s="53">
        <f t="shared" si="71"/>
        <v>14.055613836062435</v>
      </c>
      <c r="F1115" s="47">
        <f t="shared" si="72"/>
        <v>7.1145950056930557E-2</v>
      </c>
      <c r="G1115" s="17">
        <f t="shared" si="73"/>
        <v>18.377775</v>
      </c>
      <c r="N1115" t="str">
        <f t="shared" si="74"/>
        <v>16#59</v>
      </c>
      <c r="O1115">
        <v>16</v>
      </c>
      <c r="P1115">
        <v>59</v>
      </c>
      <c r="Q1115">
        <v>14.055613836062435</v>
      </c>
      <c r="R1115">
        <v>18.377775</v>
      </c>
    </row>
    <row r="1116" spans="1:18" x14ac:dyDescent="0.25">
      <c r="A1116" s="70">
        <v>16</v>
      </c>
      <c r="B1116" s="70">
        <v>65</v>
      </c>
      <c r="C1116" s="71">
        <v>44.157013169068797</v>
      </c>
      <c r="D1116" s="71">
        <v>0</v>
      </c>
      <c r="E1116" s="53">
        <f t="shared" si="71"/>
        <v>14.055613836062435</v>
      </c>
      <c r="F1116" s="47">
        <f t="shared" si="72"/>
        <v>7.1145950056930557E-2</v>
      </c>
      <c r="G1116" s="17">
        <f t="shared" si="73"/>
        <v>20.990788870252562</v>
      </c>
      <c r="N1116" t="str">
        <f t="shared" si="74"/>
        <v>16#65</v>
      </c>
      <c r="O1116">
        <v>16</v>
      </c>
      <c r="P1116">
        <v>65</v>
      </c>
      <c r="Q1116">
        <v>14.055613836062435</v>
      </c>
      <c r="R1116">
        <v>20.990788870252562</v>
      </c>
    </row>
    <row r="1117" spans="1:18" x14ac:dyDescent="0.25">
      <c r="A1117" s="70">
        <v>16</v>
      </c>
      <c r="B1117" s="70">
        <v>66</v>
      </c>
      <c r="C1117" s="71">
        <v>42.308580059665921</v>
      </c>
      <c r="D1117" s="71">
        <v>0</v>
      </c>
      <c r="E1117" s="53">
        <f t="shared" si="71"/>
        <v>13.467239303390055</v>
      </c>
      <c r="F1117" s="47">
        <f t="shared" si="72"/>
        <v>7.4254268263301296E-2</v>
      </c>
      <c r="G1117" s="17">
        <f t="shared" si="73"/>
        <v>20.54049865834395</v>
      </c>
      <c r="N1117" t="str">
        <f t="shared" si="74"/>
        <v>16#66</v>
      </c>
      <c r="O1117">
        <v>16</v>
      </c>
      <c r="P1117">
        <v>66</v>
      </c>
      <c r="Q1117">
        <v>13.467239303390055</v>
      </c>
      <c r="R1117">
        <v>20.54049865834395</v>
      </c>
    </row>
    <row r="1118" spans="1:18" x14ac:dyDescent="0.25">
      <c r="A1118" s="70">
        <v>16</v>
      </c>
      <c r="B1118" s="70">
        <v>69</v>
      </c>
      <c r="C1118" s="71">
        <v>41.076291320064001</v>
      </c>
      <c r="D1118" s="71">
        <v>0</v>
      </c>
      <c r="E1118" s="53">
        <f t="shared" si="71"/>
        <v>13.074989614941801</v>
      </c>
      <c r="F1118" s="47">
        <f t="shared" si="72"/>
        <v>7.6481896311200337E-2</v>
      </c>
      <c r="G1118" s="17">
        <f t="shared" si="73"/>
        <v>20.223744751312644</v>
      </c>
      <c r="N1118" t="str">
        <f t="shared" si="74"/>
        <v>16#69</v>
      </c>
      <c r="O1118">
        <v>16</v>
      </c>
      <c r="P1118">
        <v>69</v>
      </c>
      <c r="Q1118">
        <v>13.074989614941801</v>
      </c>
      <c r="R1118">
        <v>20.223744751312644</v>
      </c>
    </row>
    <row r="1119" spans="1:18" x14ac:dyDescent="0.25">
      <c r="A1119" s="70">
        <v>16</v>
      </c>
      <c r="B1119" s="70">
        <v>71</v>
      </c>
      <c r="C1119" s="71">
        <v>33.88794033905279</v>
      </c>
      <c r="D1119" s="71">
        <v>0</v>
      </c>
      <c r="E1119" s="53">
        <f t="shared" si="71"/>
        <v>10.786866432326983</v>
      </c>
      <c r="F1119" s="47">
        <f t="shared" si="72"/>
        <v>9.2705328862061037E-2</v>
      </c>
      <c r="G1119" s="17">
        <f t="shared" si="73"/>
        <v>18.05954483417143</v>
      </c>
      <c r="N1119" t="str">
        <f t="shared" si="74"/>
        <v>16#71</v>
      </c>
      <c r="O1119">
        <v>16</v>
      </c>
      <c r="P1119">
        <v>71</v>
      </c>
      <c r="Q1119">
        <v>10.786866432326983</v>
      </c>
      <c r="R1119">
        <v>18.05954483417143</v>
      </c>
    </row>
    <row r="1120" spans="1:18" x14ac:dyDescent="0.25">
      <c r="A1120" s="70">
        <v>16</v>
      </c>
      <c r="B1120" s="70">
        <v>72</v>
      </c>
      <c r="C1120" s="71">
        <v>41.795126418165125</v>
      </c>
      <c r="D1120" s="71">
        <v>0</v>
      </c>
      <c r="E1120" s="53">
        <f t="shared" si="71"/>
        <v>13.303801933203284</v>
      </c>
      <c r="F1120" s="47">
        <f t="shared" si="72"/>
        <v>7.5166482861130549E-2</v>
      </c>
      <c r="G1120" s="17">
        <f t="shared" si="73"/>
        <v>20.410192349039864</v>
      </c>
      <c r="N1120" t="str">
        <f t="shared" si="74"/>
        <v>16#72</v>
      </c>
      <c r="O1120">
        <v>16</v>
      </c>
      <c r="P1120">
        <v>72</v>
      </c>
      <c r="Q1120">
        <v>13.303801933203284</v>
      </c>
      <c r="R1120">
        <v>20.410192349039864</v>
      </c>
    </row>
    <row r="1121" spans="1:18" x14ac:dyDescent="0.25">
      <c r="A1121" s="70">
        <v>16</v>
      </c>
      <c r="B1121" s="70">
        <v>74</v>
      </c>
      <c r="C1121" s="71">
        <v>35.120229078654717</v>
      </c>
      <c r="D1121" s="71">
        <v>0</v>
      </c>
      <c r="E1121" s="53">
        <f t="shared" si="71"/>
        <v>11.179116120775239</v>
      </c>
      <c r="F1121" s="47">
        <f t="shared" si="72"/>
        <v>8.9452510305497474E-2</v>
      </c>
      <c r="G1121" s="17">
        <f t="shared" si="73"/>
        <v>18.474061893599433</v>
      </c>
      <c r="N1121" t="str">
        <f t="shared" si="74"/>
        <v>16#74</v>
      </c>
      <c r="O1121">
        <v>16</v>
      </c>
      <c r="P1121">
        <v>74</v>
      </c>
      <c r="Q1121">
        <v>11.179116120775239</v>
      </c>
      <c r="R1121">
        <v>18.474061893599433</v>
      </c>
    </row>
    <row r="1122" spans="1:18" x14ac:dyDescent="0.25">
      <c r="A1122" s="70">
        <v>16</v>
      </c>
      <c r="B1122" s="70">
        <v>76</v>
      </c>
      <c r="C1122" s="71">
        <v>44.157013169068797</v>
      </c>
      <c r="D1122" s="71">
        <v>0</v>
      </c>
      <c r="E1122" s="53">
        <f t="shared" si="71"/>
        <v>14.055613836062435</v>
      </c>
      <c r="F1122" s="47">
        <f t="shared" si="72"/>
        <v>7.1145950056930557E-2</v>
      </c>
      <c r="G1122" s="17">
        <f t="shared" si="73"/>
        <v>20.990788870252562</v>
      </c>
      <c r="N1122" t="str">
        <f t="shared" si="74"/>
        <v>16#76</v>
      </c>
      <c r="O1122">
        <v>16</v>
      </c>
      <c r="P1122">
        <v>76</v>
      </c>
      <c r="Q1122">
        <v>14.055613836062435</v>
      </c>
      <c r="R1122">
        <v>20.990788870252562</v>
      </c>
    </row>
    <row r="1123" spans="1:18" x14ac:dyDescent="0.25">
      <c r="A1123" s="70">
        <v>16</v>
      </c>
      <c r="B1123" s="70">
        <v>79</v>
      </c>
      <c r="C1123" s="71">
        <v>41.589744961564797</v>
      </c>
      <c r="D1123" s="71">
        <v>0</v>
      </c>
      <c r="E1123" s="53">
        <f t="shared" si="71"/>
        <v>13.238426985128573</v>
      </c>
      <c r="F1123" s="47">
        <f t="shared" si="72"/>
        <v>7.5537675369086746E-2</v>
      </c>
      <c r="G1123" s="17">
        <f t="shared" si="73"/>
        <v>20.357405864102869</v>
      </c>
      <c r="N1123" t="str">
        <f t="shared" si="74"/>
        <v>16#79</v>
      </c>
      <c r="O1123">
        <v>16</v>
      </c>
      <c r="P1123">
        <v>79</v>
      </c>
      <c r="Q1123">
        <v>13.238426985128573</v>
      </c>
      <c r="R1123">
        <v>20.357405864102869</v>
      </c>
    </row>
    <row r="1124" spans="1:18" x14ac:dyDescent="0.25">
      <c r="A1124" s="70">
        <v>16</v>
      </c>
      <c r="B1124" s="70">
        <v>80</v>
      </c>
      <c r="C1124" s="71">
        <v>37.482115829558403</v>
      </c>
      <c r="D1124" s="71">
        <v>0</v>
      </c>
      <c r="E1124" s="53">
        <f t="shared" si="71"/>
        <v>11.930928023634394</v>
      </c>
      <c r="F1124" s="47">
        <f t="shared" si="72"/>
        <v>8.3815776779397624E-2</v>
      </c>
      <c r="G1124" s="17">
        <f t="shared" si="73"/>
        <v>19.215023661793698</v>
      </c>
      <c r="N1124" t="str">
        <f t="shared" si="74"/>
        <v>16#80</v>
      </c>
      <c r="O1124">
        <v>16</v>
      </c>
      <c r="P1124">
        <v>80</v>
      </c>
      <c r="Q1124">
        <v>11.930928023634394</v>
      </c>
      <c r="R1124">
        <v>19.215023661793698</v>
      </c>
    </row>
    <row r="1125" spans="1:18" x14ac:dyDescent="0.25">
      <c r="A1125" s="70">
        <v>17</v>
      </c>
      <c r="B1125" s="70">
        <v>1</v>
      </c>
      <c r="C1125" s="71">
        <v>39.638621123861761</v>
      </c>
      <c r="D1125" s="71">
        <v>19.602959999999999</v>
      </c>
      <c r="E1125" s="53">
        <f t="shared" si="71"/>
        <v>12.617364978418838</v>
      </c>
      <c r="F1125" s="47">
        <f t="shared" si="72"/>
        <v>7.9255851099689467E-2</v>
      </c>
      <c r="G1125" s="17">
        <f t="shared" si="73"/>
        <v>19.602959999999999</v>
      </c>
      <c r="N1125" t="str">
        <f t="shared" si="74"/>
        <v>17#1</v>
      </c>
      <c r="O1125">
        <v>17</v>
      </c>
      <c r="P1125">
        <v>1</v>
      </c>
      <c r="Q1125">
        <v>12.617364978418838</v>
      </c>
      <c r="R1125">
        <v>19.602959999999999</v>
      </c>
    </row>
    <row r="1126" spans="1:18" x14ac:dyDescent="0.25">
      <c r="A1126" s="70">
        <v>17</v>
      </c>
      <c r="B1126" s="70">
        <v>2</v>
      </c>
      <c r="C1126" s="71">
        <v>45.697374093571199</v>
      </c>
      <c r="D1126" s="71">
        <v>21.205124999999999</v>
      </c>
      <c r="E1126" s="53">
        <f t="shared" si="71"/>
        <v>14.545925946622754</v>
      </c>
      <c r="F1126" s="47">
        <f t="shared" si="72"/>
        <v>6.8747771965123897E-2</v>
      </c>
      <c r="G1126" s="17">
        <f t="shared" si="73"/>
        <v>21.205124999999999</v>
      </c>
      <c r="N1126" t="str">
        <f t="shared" si="74"/>
        <v>17#2</v>
      </c>
      <c r="O1126">
        <v>17</v>
      </c>
      <c r="P1126">
        <v>2</v>
      </c>
      <c r="Q1126">
        <v>14.545925946622754</v>
      </c>
      <c r="R1126">
        <v>21.205124999999999</v>
      </c>
    </row>
    <row r="1127" spans="1:18" x14ac:dyDescent="0.25">
      <c r="A1127" s="70">
        <v>17</v>
      </c>
      <c r="B1127" s="70">
        <v>4</v>
      </c>
      <c r="C1127" s="71">
        <v>37.174043644657921</v>
      </c>
      <c r="D1127" s="71">
        <v>19.320224999999997</v>
      </c>
      <c r="E1127" s="53">
        <f t="shared" si="71"/>
        <v>11.832865601522331</v>
      </c>
      <c r="F1127" s="47">
        <f t="shared" si="72"/>
        <v>8.4510382664309755E-2</v>
      </c>
      <c r="G1127" s="17">
        <f t="shared" si="73"/>
        <v>19.320224999999997</v>
      </c>
      <c r="N1127" t="str">
        <f t="shared" si="74"/>
        <v>17#4</v>
      </c>
      <c r="O1127">
        <v>17</v>
      </c>
      <c r="P1127">
        <v>4</v>
      </c>
      <c r="Q1127">
        <v>11.832865601522331</v>
      </c>
      <c r="R1127">
        <v>19.320224999999997</v>
      </c>
    </row>
    <row r="1128" spans="1:18" x14ac:dyDescent="0.25">
      <c r="A1128" s="70">
        <v>17</v>
      </c>
      <c r="B1128" s="70">
        <v>5</v>
      </c>
      <c r="C1128" s="71">
        <v>34.401393980553607</v>
      </c>
      <c r="D1128" s="71">
        <v>18.849</v>
      </c>
      <c r="E1128" s="53">
        <f t="shared" si="71"/>
        <v>10.95030380251376</v>
      </c>
      <c r="F1128" s="47">
        <f t="shared" si="72"/>
        <v>9.1321667237254114E-2</v>
      </c>
      <c r="G1128" s="17">
        <f t="shared" si="73"/>
        <v>18.849</v>
      </c>
      <c r="N1128" t="str">
        <f t="shared" si="74"/>
        <v>17#5</v>
      </c>
      <c r="O1128">
        <v>17</v>
      </c>
      <c r="P1128">
        <v>5</v>
      </c>
      <c r="Q1128">
        <v>10.95030380251376</v>
      </c>
      <c r="R1128">
        <v>18.849</v>
      </c>
    </row>
    <row r="1129" spans="1:18" x14ac:dyDescent="0.25">
      <c r="A1129" s="70">
        <v>17</v>
      </c>
      <c r="B1129" s="70">
        <v>6</v>
      </c>
      <c r="C1129" s="71">
        <v>31.115290674948483</v>
      </c>
      <c r="D1129" s="71">
        <v>18.377775</v>
      </c>
      <c r="E1129" s="53">
        <f t="shared" si="71"/>
        <v>9.9043046333184144</v>
      </c>
      <c r="F1129" s="47">
        <f t="shared" si="72"/>
        <v>0.10096619975075952</v>
      </c>
      <c r="G1129" s="17">
        <f t="shared" si="73"/>
        <v>18.377775</v>
      </c>
      <c r="N1129" t="str">
        <f t="shared" si="74"/>
        <v>17#6</v>
      </c>
      <c r="O1129">
        <v>17</v>
      </c>
      <c r="P1129">
        <v>6</v>
      </c>
      <c r="Q1129">
        <v>9.9043046333184144</v>
      </c>
      <c r="R1129">
        <v>18.377775</v>
      </c>
    </row>
    <row r="1130" spans="1:18" x14ac:dyDescent="0.25">
      <c r="A1130" s="70">
        <v>17</v>
      </c>
      <c r="B1130" s="70">
        <v>7</v>
      </c>
      <c r="C1130" s="71">
        <v>35.941754905056001</v>
      </c>
      <c r="D1130" s="71">
        <v>18.660510000000002</v>
      </c>
      <c r="E1130" s="53">
        <f t="shared" si="71"/>
        <v>11.440615913074076</v>
      </c>
      <c r="F1130" s="47">
        <f t="shared" si="72"/>
        <v>8.7407881498514667E-2</v>
      </c>
      <c r="G1130" s="17">
        <f t="shared" si="73"/>
        <v>18.660510000000002</v>
      </c>
      <c r="N1130" t="str">
        <f t="shared" si="74"/>
        <v>17#7</v>
      </c>
      <c r="O1130">
        <v>17</v>
      </c>
      <c r="P1130">
        <v>7</v>
      </c>
      <c r="Q1130">
        <v>11.440615913074076</v>
      </c>
      <c r="R1130">
        <v>18.660510000000002</v>
      </c>
    </row>
    <row r="1131" spans="1:18" x14ac:dyDescent="0.25">
      <c r="A1131" s="70">
        <v>17</v>
      </c>
      <c r="B1131" s="70">
        <v>8</v>
      </c>
      <c r="C1131" s="71">
        <v>49.8050032255776</v>
      </c>
      <c r="D1131" s="71">
        <v>21.959085000000002</v>
      </c>
      <c r="E1131" s="53">
        <f t="shared" si="71"/>
        <v>15.853424908116933</v>
      </c>
      <c r="F1131" s="47">
        <f t="shared" si="72"/>
        <v>6.3077852627794098E-2</v>
      </c>
      <c r="G1131" s="17">
        <f t="shared" si="73"/>
        <v>21.959085000000002</v>
      </c>
      <c r="N1131" t="str">
        <f t="shared" si="74"/>
        <v>17#8</v>
      </c>
      <c r="O1131">
        <v>17</v>
      </c>
      <c r="P1131">
        <v>8</v>
      </c>
      <c r="Q1131">
        <v>15.853424908116933</v>
      </c>
      <c r="R1131">
        <v>21.959085000000002</v>
      </c>
    </row>
    <row r="1132" spans="1:18" x14ac:dyDescent="0.25">
      <c r="A1132" s="70">
        <v>17</v>
      </c>
      <c r="B1132" s="70">
        <v>11</v>
      </c>
      <c r="C1132" s="71">
        <v>30.191074120247038</v>
      </c>
      <c r="D1132" s="71">
        <v>0</v>
      </c>
      <c r="E1132" s="53">
        <f t="shared" si="71"/>
        <v>9.6101173669822231</v>
      </c>
      <c r="F1132" s="47">
        <f t="shared" si="72"/>
        <v>0.10405700178394604</v>
      </c>
      <c r="G1132" s="17">
        <f t="shared" si="73"/>
        <v>16.684484341036011</v>
      </c>
      <c r="N1132" t="str">
        <f t="shared" si="74"/>
        <v>17#11</v>
      </c>
      <c r="O1132">
        <v>17</v>
      </c>
      <c r="P1132">
        <v>11</v>
      </c>
      <c r="Q1132">
        <v>9.6101173669822231</v>
      </c>
      <c r="R1132">
        <v>16.684484341036011</v>
      </c>
    </row>
    <row r="1133" spans="1:18" x14ac:dyDescent="0.25">
      <c r="A1133" s="70">
        <v>17</v>
      </c>
      <c r="B1133" s="70">
        <v>12</v>
      </c>
      <c r="C1133" s="71">
        <v>39.741311852161928</v>
      </c>
      <c r="D1133" s="71">
        <v>20.074185</v>
      </c>
      <c r="E1133" s="53">
        <f t="shared" si="71"/>
        <v>12.650052452456196</v>
      </c>
      <c r="F1133" s="47">
        <f t="shared" si="72"/>
        <v>7.9051055618811691E-2</v>
      </c>
      <c r="G1133" s="17">
        <f t="shared" si="73"/>
        <v>20.074185</v>
      </c>
      <c r="N1133" t="str">
        <f t="shared" si="74"/>
        <v>17#12</v>
      </c>
      <c r="O1133">
        <v>17</v>
      </c>
      <c r="P1133">
        <v>12</v>
      </c>
      <c r="Q1133">
        <v>12.650052452456196</v>
      </c>
      <c r="R1133">
        <v>20.074185</v>
      </c>
    </row>
    <row r="1134" spans="1:18" x14ac:dyDescent="0.25">
      <c r="A1134" s="70">
        <v>17</v>
      </c>
      <c r="B1134" s="70">
        <v>13</v>
      </c>
      <c r="C1134" s="71">
        <v>51.653436334980483</v>
      </c>
      <c r="D1134" s="71">
        <v>21.299370000000003</v>
      </c>
      <c r="E1134" s="53">
        <f t="shared" si="71"/>
        <v>16.441799440789318</v>
      </c>
      <c r="F1134" s="47">
        <f t="shared" si="72"/>
        <v>6.0820593488032065E-2</v>
      </c>
      <c r="G1134" s="17">
        <f t="shared" si="73"/>
        <v>21.299370000000003</v>
      </c>
      <c r="N1134" t="str">
        <f t="shared" si="74"/>
        <v>17#13</v>
      </c>
      <c r="O1134">
        <v>17</v>
      </c>
      <c r="P1134">
        <v>13</v>
      </c>
      <c r="Q1134">
        <v>16.441799440789318</v>
      </c>
      <c r="R1134">
        <v>21.299370000000003</v>
      </c>
    </row>
    <row r="1135" spans="1:18" x14ac:dyDescent="0.25">
      <c r="A1135" s="70">
        <v>17</v>
      </c>
      <c r="B1135" s="70">
        <v>14</v>
      </c>
      <c r="C1135" s="71">
        <v>29.780311207046399</v>
      </c>
      <c r="D1135" s="71">
        <v>0</v>
      </c>
      <c r="E1135" s="53">
        <f t="shared" si="71"/>
        <v>9.4793674708328055</v>
      </c>
      <c r="F1135" s="47">
        <f t="shared" si="72"/>
        <v>0.10549227077406943</v>
      </c>
      <c r="G1135" s="17">
        <f t="shared" si="73"/>
        <v>16.518253261923533</v>
      </c>
      <c r="N1135" t="str">
        <f t="shared" si="74"/>
        <v>17#14</v>
      </c>
      <c r="O1135">
        <v>17</v>
      </c>
      <c r="P1135">
        <v>14</v>
      </c>
      <c r="Q1135">
        <v>9.4793674708328055</v>
      </c>
      <c r="R1135">
        <v>16.518253261923533</v>
      </c>
    </row>
    <row r="1136" spans="1:18" x14ac:dyDescent="0.25">
      <c r="A1136" s="70">
        <v>17</v>
      </c>
      <c r="B1136" s="70">
        <v>15</v>
      </c>
      <c r="C1136" s="71">
        <v>42.924724429466877</v>
      </c>
      <c r="D1136" s="71">
        <v>0</v>
      </c>
      <c r="E1136" s="53">
        <f t="shared" si="71"/>
        <v>13.663364147614182</v>
      </c>
      <c r="F1136" s="47">
        <f t="shared" si="72"/>
        <v>7.3188417522679752E-2</v>
      </c>
      <c r="G1136" s="17">
        <f t="shared" si="73"/>
        <v>20.693805564303815</v>
      </c>
      <c r="N1136" t="str">
        <f t="shared" si="74"/>
        <v>17#15</v>
      </c>
      <c r="O1136">
        <v>17</v>
      </c>
      <c r="P1136">
        <v>15</v>
      </c>
      <c r="Q1136">
        <v>13.663364147614182</v>
      </c>
      <c r="R1136">
        <v>20.693805564303815</v>
      </c>
    </row>
    <row r="1137" spans="1:18" x14ac:dyDescent="0.25">
      <c r="A1137" s="70">
        <v>17</v>
      </c>
      <c r="B1137" s="70">
        <v>17</v>
      </c>
      <c r="C1137" s="71">
        <v>47.2377350180736</v>
      </c>
      <c r="D1137" s="71">
        <v>21.016635000000001</v>
      </c>
      <c r="E1137" s="53">
        <f t="shared" si="71"/>
        <v>15.036238057183072</v>
      </c>
      <c r="F1137" s="47">
        <f t="shared" si="72"/>
        <v>6.6505996792348115E-2</v>
      </c>
      <c r="G1137" s="17">
        <f t="shared" si="73"/>
        <v>21.016635000000001</v>
      </c>
      <c r="N1137" t="str">
        <f t="shared" si="74"/>
        <v>17#17</v>
      </c>
      <c r="O1137">
        <v>17</v>
      </c>
      <c r="P1137">
        <v>17</v>
      </c>
      <c r="Q1137">
        <v>15.036238057183072</v>
      </c>
      <c r="R1137">
        <v>21.016635000000001</v>
      </c>
    </row>
    <row r="1138" spans="1:18" x14ac:dyDescent="0.25">
      <c r="A1138" s="70">
        <v>17</v>
      </c>
      <c r="B1138" s="70">
        <v>18</v>
      </c>
      <c r="C1138" s="71">
        <v>34.298703252253439</v>
      </c>
      <c r="D1138" s="71">
        <v>0</v>
      </c>
      <c r="E1138" s="53">
        <f t="shared" si="71"/>
        <v>10.917616328476404</v>
      </c>
      <c r="F1138" s="47">
        <f t="shared" si="72"/>
        <v>9.1595085402635126E-2</v>
      </c>
      <c r="G1138" s="17">
        <f t="shared" si="73"/>
        <v>18.199970569112946</v>
      </c>
      <c r="N1138" t="str">
        <f t="shared" si="74"/>
        <v>17#18</v>
      </c>
      <c r="O1138">
        <v>17</v>
      </c>
      <c r="P1138">
        <v>18</v>
      </c>
      <c r="Q1138">
        <v>10.917616328476404</v>
      </c>
      <c r="R1138">
        <v>18.199970569112946</v>
      </c>
    </row>
    <row r="1139" spans="1:18" x14ac:dyDescent="0.25">
      <c r="A1139" s="70">
        <v>17</v>
      </c>
      <c r="B1139" s="70">
        <v>19</v>
      </c>
      <c r="C1139" s="71">
        <v>37.790188014458877</v>
      </c>
      <c r="D1139" s="71">
        <v>0</v>
      </c>
      <c r="E1139" s="53">
        <f t="shared" si="71"/>
        <v>12.028990445746457</v>
      </c>
      <c r="F1139" s="47">
        <f t="shared" si="72"/>
        <v>8.3132495990435151E-2</v>
      </c>
      <c r="G1139" s="17">
        <f t="shared" si="73"/>
        <v>19.306838806309504</v>
      </c>
      <c r="N1139" t="str">
        <f t="shared" si="74"/>
        <v>17#19</v>
      </c>
      <c r="O1139">
        <v>17</v>
      </c>
      <c r="P1139">
        <v>19</v>
      </c>
      <c r="Q1139">
        <v>12.028990445746457</v>
      </c>
      <c r="R1139">
        <v>19.306838806309504</v>
      </c>
    </row>
    <row r="1140" spans="1:18" x14ac:dyDescent="0.25">
      <c r="A1140" s="70">
        <v>17</v>
      </c>
      <c r="B1140" s="70">
        <v>20</v>
      </c>
      <c r="C1140" s="71">
        <v>35.325610535255038</v>
      </c>
      <c r="D1140" s="71">
        <v>0</v>
      </c>
      <c r="E1140" s="53">
        <f t="shared" si="71"/>
        <v>11.244491068849948</v>
      </c>
      <c r="F1140" s="47">
        <f t="shared" si="72"/>
        <v>8.8932437571163189E-2</v>
      </c>
      <c r="G1140" s="17">
        <f t="shared" si="73"/>
        <v>18.541213011391701</v>
      </c>
      <c r="N1140" t="str">
        <f t="shared" si="74"/>
        <v>17#20</v>
      </c>
      <c r="O1140">
        <v>17</v>
      </c>
      <c r="P1140">
        <v>20</v>
      </c>
      <c r="Q1140">
        <v>11.244491068849948</v>
      </c>
      <c r="R1140">
        <v>18.541213011391701</v>
      </c>
    </row>
    <row r="1141" spans="1:18" x14ac:dyDescent="0.25">
      <c r="A1141" s="70">
        <v>17</v>
      </c>
      <c r="B1141" s="70">
        <v>21</v>
      </c>
      <c r="C1141" s="71">
        <v>40.254765493662724</v>
      </c>
      <c r="D1141" s="71">
        <v>0</v>
      </c>
      <c r="E1141" s="53">
        <f t="shared" si="71"/>
        <v>12.813489822642966</v>
      </c>
      <c r="F1141" s="47">
        <f t="shared" si="72"/>
        <v>7.8042751337959515E-2</v>
      </c>
      <c r="G1141" s="17">
        <f t="shared" si="73"/>
        <v>20.004716390177972</v>
      </c>
      <c r="N1141" t="str">
        <f t="shared" si="74"/>
        <v>17#21</v>
      </c>
      <c r="O1141">
        <v>17</v>
      </c>
      <c r="P1141">
        <v>21</v>
      </c>
      <c r="Q1141">
        <v>12.813489822642966</v>
      </c>
      <c r="R1141">
        <v>20.004716390177972</v>
      </c>
    </row>
    <row r="1142" spans="1:18" x14ac:dyDescent="0.25">
      <c r="A1142" s="70">
        <v>17</v>
      </c>
      <c r="B1142" s="70">
        <v>22</v>
      </c>
      <c r="C1142" s="71">
        <v>34.812156893754242</v>
      </c>
      <c r="D1142" s="71">
        <v>0</v>
      </c>
      <c r="E1142" s="53">
        <f t="shared" si="71"/>
        <v>11.081053698663178</v>
      </c>
      <c r="F1142" s="47">
        <f t="shared" si="72"/>
        <v>9.0244125440944331E-2</v>
      </c>
      <c r="G1142" s="17">
        <f t="shared" si="73"/>
        <v>18.372316104048423</v>
      </c>
      <c r="N1142" t="str">
        <f t="shared" si="74"/>
        <v>17#22</v>
      </c>
      <c r="O1142">
        <v>17</v>
      </c>
      <c r="P1142">
        <v>22</v>
      </c>
      <c r="Q1142">
        <v>11.081053698663178</v>
      </c>
      <c r="R1142">
        <v>18.372316104048423</v>
      </c>
    </row>
    <row r="1143" spans="1:18" x14ac:dyDescent="0.25">
      <c r="A1143" s="70">
        <v>17</v>
      </c>
      <c r="B1143" s="70">
        <v>23</v>
      </c>
      <c r="C1143" s="71">
        <v>34.606775437153928</v>
      </c>
      <c r="D1143" s="71">
        <v>0</v>
      </c>
      <c r="E1143" s="53">
        <f t="shared" si="71"/>
        <v>11.015678750588471</v>
      </c>
      <c r="F1143" s="47">
        <f t="shared" si="72"/>
        <v>9.0779698885697702E-2</v>
      </c>
      <c r="G1143" s="17">
        <f t="shared" si="73"/>
        <v>18.303797186496528</v>
      </c>
      <c r="N1143" t="str">
        <f t="shared" si="74"/>
        <v>17#23</v>
      </c>
      <c r="O1143">
        <v>17</v>
      </c>
      <c r="P1143">
        <v>23</v>
      </c>
      <c r="Q1143">
        <v>11.015678750588471</v>
      </c>
      <c r="R1143">
        <v>18.303797186496528</v>
      </c>
    </row>
    <row r="1144" spans="1:18" x14ac:dyDescent="0.25">
      <c r="A1144" s="70">
        <v>17</v>
      </c>
      <c r="B1144" s="70">
        <v>24</v>
      </c>
      <c r="C1144" s="71">
        <v>40.870909863463673</v>
      </c>
      <c r="D1144" s="71">
        <v>0</v>
      </c>
      <c r="E1144" s="53">
        <f t="shared" si="71"/>
        <v>13.00961466686709</v>
      </c>
      <c r="F1144" s="47">
        <f t="shared" si="72"/>
        <v>7.6866227448442556E-2</v>
      </c>
      <c r="G1144" s="17">
        <f t="shared" si="73"/>
        <v>20.169591604969519</v>
      </c>
      <c r="N1144" t="str">
        <f t="shared" si="74"/>
        <v>17#24</v>
      </c>
      <c r="O1144">
        <v>17</v>
      </c>
      <c r="P1144">
        <v>24</v>
      </c>
      <c r="Q1144">
        <v>13.00961466686709</v>
      </c>
      <c r="R1144">
        <v>20.169591604969519</v>
      </c>
    </row>
    <row r="1145" spans="1:18" x14ac:dyDescent="0.25">
      <c r="A1145" s="70">
        <v>17</v>
      </c>
      <c r="B1145" s="70">
        <v>25</v>
      </c>
      <c r="C1145" s="71">
        <v>43.540868799267834</v>
      </c>
      <c r="D1145" s="71">
        <v>0</v>
      </c>
      <c r="E1145" s="53">
        <f t="shared" si="71"/>
        <v>13.859488991838306</v>
      </c>
      <c r="F1145" s="47">
        <f t="shared" si="72"/>
        <v>7.2152732369056935E-2</v>
      </c>
      <c r="G1145" s="17">
        <f t="shared" si="73"/>
        <v>20.843869628786781</v>
      </c>
      <c r="N1145" t="str">
        <f t="shared" si="74"/>
        <v>17#25</v>
      </c>
      <c r="O1145">
        <v>17</v>
      </c>
      <c r="P1145">
        <v>25</v>
      </c>
      <c r="Q1145">
        <v>13.859488991838306</v>
      </c>
      <c r="R1145">
        <v>20.843869628786781</v>
      </c>
    </row>
    <row r="1146" spans="1:18" x14ac:dyDescent="0.25">
      <c r="A1146" s="70">
        <v>17</v>
      </c>
      <c r="B1146" s="70">
        <v>26</v>
      </c>
      <c r="C1146" s="71">
        <v>28.03456882594368</v>
      </c>
      <c r="D1146" s="71">
        <v>0</v>
      </c>
      <c r="E1146" s="53">
        <f t="shared" si="71"/>
        <v>8.9236804121977791</v>
      </c>
      <c r="F1146" s="47">
        <f t="shared" si="72"/>
        <v>0.11206138653655727</v>
      </c>
      <c r="G1146" s="17">
        <f t="shared" si="73"/>
        <v>15.778314232112891</v>
      </c>
      <c r="N1146" t="str">
        <f t="shared" si="74"/>
        <v>17#26</v>
      </c>
      <c r="O1146">
        <v>17</v>
      </c>
      <c r="P1146">
        <v>26</v>
      </c>
      <c r="Q1146">
        <v>8.9236804121977791</v>
      </c>
      <c r="R1146">
        <v>15.778314232112891</v>
      </c>
    </row>
    <row r="1147" spans="1:18" x14ac:dyDescent="0.25">
      <c r="A1147" s="70">
        <v>17</v>
      </c>
      <c r="B1147" s="70">
        <v>27</v>
      </c>
      <c r="C1147" s="71">
        <v>48.675405214275841</v>
      </c>
      <c r="D1147" s="71">
        <v>21.205124999999999</v>
      </c>
      <c r="E1147" s="53">
        <f t="shared" si="71"/>
        <v>15.493862693706035</v>
      </c>
      <c r="F1147" s="47">
        <f t="shared" si="72"/>
        <v>6.454168465080197E-2</v>
      </c>
      <c r="G1147" s="17">
        <f t="shared" si="73"/>
        <v>21.205124999999999</v>
      </c>
      <c r="N1147" t="str">
        <f t="shared" si="74"/>
        <v>17#27</v>
      </c>
      <c r="O1147">
        <v>17</v>
      </c>
      <c r="P1147">
        <v>27</v>
      </c>
      <c r="Q1147">
        <v>15.493862693706035</v>
      </c>
      <c r="R1147">
        <v>21.205124999999999</v>
      </c>
    </row>
    <row r="1148" spans="1:18" x14ac:dyDescent="0.25">
      <c r="A1148" s="70">
        <v>17</v>
      </c>
      <c r="B1148" s="70">
        <v>29</v>
      </c>
      <c r="C1148" s="71">
        <v>46.00544627847168</v>
      </c>
      <c r="D1148" s="71">
        <v>0</v>
      </c>
      <c r="E1148" s="53">
        <f t="shared" si="71"/>
        <v>14.643988368734817</v>
      </c>
      <c r="F1148" s="47">
        <f t="shared" si="72"/>
        <v>6.8287407420714583E-2</v>
      </c>
      <c r="G1148" s="17">
        <f t="shared" si="73"/>
        <v>21.413603281057291</v>
      </c>
      <c r="N1148" t="str">
        <f t="shared" si="74"/>
        <v>17#29</v>
      </c>
      <c r="O1148">
        <v>17</v>
      </c>
      <c r="P1148">
        <v>29</v>
      </c>
      <c r="Q1148">
        <v>14.643988368734817</v>
      </c>
      <c r="R1148">
        <v>21.413603281057291</v>
      </c>
    </row>
    <row r="1149" spans="1:18" x14ac:dyDescent="0.25">
      <c r="A1149" s="70">
        <v>17</v>
      </c>
      <c r="B1149" s="70">
        <v>30</v>
      </c>
      <c r="C1149" s="71">
        <v>38.406332384259834</v>
      </c>
      <c r="D1149" s="71">
        <v>0</v>
      </c>
      <c r="E1149" s="53">
        <f t="shared" si="71"/>
        <v>12.225115289970582</v>
      </c>
      <c r="F1149" s="47">
        <f t="shared" si="72"/>
        <v>8.1798819584171498E-2</v>
      </c>
      <c r="G1149" s="17">
        <f t="shared" si="73"/>
        <v>19.487315982498288</v>
      </c>
      <c r="N1149" t="str">
        <f t="shared" si="74"/>
        <v>17#30</v>
      </c>
      <c r="O1149">
        <v>17</v>
      </c>
      <c r="P1149">
        <v>30</v>
      </c>
      <c r="Q1149">
        <v>12.225115289970582</v>
      </c>
      <c r="R1149">
        <v>19.487315982498288</v>
      </c>
    </row>
    <row r="1150" spans="1:18" x14ac:dyDescent="0.25">
      <c r="A1150" s="70">
        <v>17</v>
      </c>
      <c r="B1150" s="70">
        <v>31</v>
      </c>
      <c r="C1150" s="71">
        <v>43.43817807096768</v>
      </c>
      <c r="D1150" s="71">
        <v>0</v>
      </c>
      <c r="E1150" s="53">
        <f t="shared" si="71"/>
        <v>13.826801517800956</v>
      </c>
      <c r="F1150" s="47">
        <f t="shared" si="72"/>
        <v>7.2323306204444757E-2</v>
      </c>
      <c r="G1150" s="17">
        <f t="shared" si="73"/>
        <v>20.819079942297662</v>
      </c>
      <c r="N1150" t="str">
        <f t="shared" si="74"/>
        <v>17#31</v>
      </c>
      <c r="O1150">
        <v>17</v>
      </c>
      <c r="P1150">
        <v>31</v>
      </c>
      <c r="Q1150">
        <v>13.826801517800956</v>
      </c>
      <c r="R1150">
        <v>20.819079942297662</v>
      </c>
    </row>
    <row r="1151" spans="1:18" x14ac:dyDescent="0.25">
      <c r="A1151" s="70">
        <v>17</v>
      </c>
      <c r="B1151" s="70">
        <v>32</v>
      </c>
      <c r="C1151" s="71">
        <v>33.579868154152329</v>
      </c>
      <c r="D1151" s="71">
        <v>0</v>
      </c>
      <c r="E1151" s="53">
        <f t="shared" si="71"/>
        <v>10.688804010214925</v>
      </c>
      <c r="F1151" s="47">
        <f t="shared" si="72"/>
        <v>9.3555836466300071E-2</v>
      </c>
      <c r="G1151" s="17">
        <f t="shared" si="73"/>
        <v>17.952704354013846</v>
      </c>
      <c r="N1151" t="str">
        <f t="shared" si="74"/>
        <v>17#32</v>
      </c>
      <c r="O1151">
        <v>17</v>
      </c>
      <c r="P1151">
        <v>32</v>
      </c>
      <c r="Q1151">
        <v>10.688804010214925</v>
      </c>
      <c r="R1151">
        <v>17.952704354013846</v>
      </c>
    </row>
    <row r="1152" spans="1:18" x14ac:dyDescent="0.25">
      <c r="A1152" s="70">
        <v>17</v>
      </c>
      <c r="B1152" s="70">
        <v>33</v>
      </c>
      <c r="C1152" s="71">
        <v>43.43817807096768</v>
      </c>
      <c r="D1152" s="71">
        <v>0</v>
      </c>
      <c r="E1152" s="53">
        <f t="shared" si="71"/>
        <v>13.826801517800956</v>
      </c>
      <c r="F1152" s="47">
        <f t="shared" si="72"/>
        <v>7.2323306204444757E-2</v>
      </c>
      <c r="G1152" s="17">
        <f t="shared" si="73"/>
        <v>20.819079942297662</v>
      </c>
      <c r="N1152" t="str">
        <f t="shared" si="74"/>
        <v>17#33</v>
      </c>
      <c r="O1152">
        <v>17</v>
      </c>
      <c r="P1152">
        <v>33</v>
      </c>
      <c r="Q1152">
        <v>13.826801517800956</v>
      </c>
      <c r="R1152">
        <v>20.819079942297662</v>
      </c>
    </row>
    <row r="1153" spans="1:18" x14ac:dyDescent="0.25">
      <c r="A1153" s="70">
        <v>17</v>
      </c>
      <c r="B1153" s="70">
        <v>34</v>
      </c>
      <c r="C1153" s="71">
        <v>37.995569471059198</v>
      </c>
      <c r="D1153" s="71">
        <v>0</v>
      </c>
      <c r="E1153" s="53">
        <f t="shared" si="71"/>
        <v>12.094365393821166</v>
      </c>
      <c r="F1153" s="47">
        <f t="shared" si="72"/>
        <v>8.2683131147243599E-2</v>
      </c>
      <c r="G1153" s="17">
        <f t="shared" si="73"/>
        <v>19.367460749125861</v>
      </c>
      <c r="N1153" t="str">
        <f t="shared" si="74"/>
        <v>17#34</v>
      </c>
      <c r="O1153">
        <v>17</v>
      </c>
      <c r="P1153">
        <v>34</v>
      </c>
      <c r="Q1153">
        <v>12.094365393821166</v>
      </c>
      <c r="R1153">
        <v>19.367460749125861</v>
      </c>
    </row>
    <row r="1154" spans="1:18" x14ac:dyDescent="0.25">
      <c r="A1154" s="70">
        <v>17</v>
      </c>
      <c r="B1154" s="70">
        <v>35</v>
      </c>
      <c r="C1154" s="71">
        <v>46.210827735072002</v>
      </c>
      <c r="D1154" s="71">
        <v>20.262674999999998</v>
      </c>
      <c r="E1154" s="53">
        <f t="shared" si="71"/>
        <v>14.709363316809526</v>
      </c>
      <c r="F1154" s="47">
        <f t="shared" si="72"/>
        <v>6.7983907832178073E-2</v>
      </c>
      <c r="G1154" s="17">
        <f t="shared" si="73"/>
        <v>20.262674999999998</v>
      </c>
      <c r="N1154" t="str">
        <f t="shared" si="74"/>
        <v>17#35</v>
      </c>
      <c r="O1154">
        <v>17</v>
      </c>
      <c r="P1154">
        <v>35</v>
      </c>
      <c r="Q1154">
        <v>14.709363316809526</v>
      </c>
      <c r="R1154">
        <v>20.262674999999998</v>
      </c>
    </row>
    <row r="1155" spans="1:18" x14ac:dyDescent="0.25">
      <c r="A1155" s="70">
        <v>17</v>
      </c>
      <c r="B1155" s="70">
        <v>37</v>
      </c>
      <c r="C1155" s="71">
        <v>44.567776082269447</v>
      </c>
      <c r="D1155" s="71">
        <v>0</v>
      </c>
      <c r="E1155" s="53">
        <f t="shared" ref="E1155:E1218" si="75">C1155/PI()</f>
        <v>14.186363732211856</v>
      </c>
      <c r="F1155" s="47">
        <f t="shared" ref="F1155:F1218" si="76">1/E1155</f>
        <v>7.049022701493117E-2</v>
      </c>
      <c r="G1155" s="17">
        <f t="shared" ref="G1155:G1218" si="77">IF(D1155=0,EXP($K$2+$K$3*F1155)*$K$4,D1155)</f>
        <v>21.087034631752243</v>
      </c>
      <c r="N1155" t="str">
        <f t="shared" ref="N1155:N1218" si="78">CONCATENATE(O1155,"#",P1155)</f>
        <v>17#37</v>
      </c>
      <c r="O1155">
        <v>17</v>
      </c>
      <c r="P1155">
        <v>37</v>
      </c>
      <c r="Q1155">
        <v>14.186363732211856</v>
      </c>
      <c r="R1155">
        <v>21.087034631752243</v>
      </c>
    </row>
    <row r="1156" spans="1:18" x14ac:dyDescent="0.25">
      <c r="A1156" s="70">
        <v>17</v>
      </c>
      <c r="B1156" s="70">
        <v>38</v>
      </c>
      <c r="C1156" s="71">
        <v>37.790188014458877</v>
      </c>
      <c r="D1156" s="71">
        <v>0</v>
      </c>
      <c r="E1156" s="53">
        <f t="shared" si="75"/>
        <v>12.028990445746457</v>
      </c>
      <c r="F1156" s="47">
        <f t="shared" si="76"/>
        <v>8.3132495990435151E-2</v>
      </c>
      <c r="G1156" s="17">
        <f t="shared" si="77"/>
        <v>19.306838806309504</v>
      </c>
      <c r="N1156" t="str">
        <f t="shared" si="78"/>
        <v>17#38</v>
      </c>
      <c r="O1156">
        <v>17</v>
      </c>
      <c r="P1156">
        <v>38</v>
      </c>
      <c r="Q1156">
        <v>12.028990445746457</v>
      </c>
      <c r="R1156">
        <v>19.306838806309504</v>
      </c>
    </row>
    <row r="1157" spans="1:18" x14ac:dyDescent="0.25">
      <c r="A1157" s="70">
        <v>17</v>
      </c>
      <c r="B1157" s="70">
        <v>39</v>
      </c>
      <c r="C1157" s="71">
        <v>35.325610535255038</v>
      </c>
      <c r="D1157" s="71">
        <v>0</v>
      </c>
      <c r="E1157" s="53">
        <f t="shared" si="75"/>
        <v>11.244491068849948</v>
      </c>
      <c r="F1157" s="47">
        <f t="shared" si="76"/>
        <v>8.8932437571163189E-2</v>
      </c>
      <c r="G1157" s="17">
        <f t="shared" si="77"/>
        <v>18.541213011391701</v>
      </c>
      <c r="N1157" t="str">
        <f t="shared" si="78"/>
        <v>17#39</v>
      </c>
      <c r="O1157">
        <v>17</v>
      </c>
      <c r="P1157">
        <v>39</v>
      </c>
      <c r="Q1157">
        <v>11.244491068849948</v>
      </c>
      <c r="R1157">
        <v>18.541213011391701</v>
      </c>
    </row>
    <row r="1158" spans="1:18" x14ac:dyDescent="0.25">
      <c r="A1158" s="70">
        <v>17</v>
      </c>
      <c r="B1158" s="70">
        <v>40</v>
      </c>
      <c r="C1158" s="71">
        <v>46.210827735072002</v>
      </c>
      <c r="D1158" s="71">
        <v>0</v>
      </c>
      <c r="E1158" s="53">
        <f t="shared" si="75"/>
        <v>14.709363316809526</v>
      </c>
      <c r="F1158" s="47">
        <f t="shared" si="76"/>
        <v>6.7983907832178073E-2</v>
      </c>
      <c r="G1158" s="17">
        <f t="shared" si="77"/>
        <v>21.458991837947394</v>
      </c>
      <c r="N1158" t="str">
        <f t="shared" si="78"/>
        <v>17#40</v>
      </c>
      <c r="O1158">
        <v>17</v>
      </c>
      <c r="P1158">
        <v>40</v>
      </c>
      <c r="Q1158">
        <v>14.709363316809526</v>
      </c>
      <c r="R1158">
        <v>21.458991837947394</v>
      </c>
    </row>
    <row r="1159" spans="1:18" x14ac:dyDescent="0.25">
      <c r="A1159" s="70">
        <v>17</v>
      </c>
      <c r="B1159" s="70">
        <v>41</v>
      </c>
      <c r="C1159" s="71">
        <v>37.687497286158717</v>
      </c>
      <c r="D1159" s="71">
        <v>0</v>
      </c>
      <c r="E1159" s="53">
        <f t="shared" si="75"/>
        <v>11.996302971709101</v>
      </c>
      <c r="F1159" s="47">
        <f t="shared" si="76"/>
        <v>8.3359015053079397E-2</v>
      </c>
      <c r="G1159" s="17">
        <f t="shared" si="77"/>
        <v>19.276352032803228</v>
      </c>
      <c r="N1159" t="str">
        <f t="shared" si="78"/>
        <v>17#41</v>
      </c>
      <c r="O1159">
        <v>17</v>
      </c>
      <c r="P1159">
        <v>41</v>
      </c>
      <c r="Q1159">
        <v>11.996302971709101</v>
      </c>
      <c r="R1159">
        <v>19.276352032803228</v>
      </c>
    </row>
    <row r="1160" spans="1:18" x14ac:dyDescent="0.25">
      <c r="A1160" s="70">
        <v>17</v>
      </c>
      <c r="B1160" s="70">
        <v>42</v>
      </c>
      <c r="C1160" s="71">
        <v>43.848940984168323</v>
      </c>
      <c r="D1160" s="71">
        <v>0</v>
      </c>
      <c r="E1160" s="53">
        <f t="shared" si="75"/>
        <v>13.957551413950373</v>
      </c>
      <c r="F1160" s="47">
        <f t="shared" si="76"/>
        <v>7.164580450697923E-2</v>
      </c>
      <c r="G1160" s="17">
        <f t="shared" si="77"/>
        <v>20.917716372663246</v>
      </c>
      <c r="N1160" t="str">
        <f t="shared" si="78"/>
        <v>17#42</v>
      </c>
      <c r="O1160">
        <v>17</v>
      </c>
      <c r="P1160">
        <v>42</v>
      </c>
      <c r="Q1160">
        <v>13.957551413950373</v>
      </c>
      <c r="R1160">
        <v>20.917716372663246</v>
      </c>
    </row>
    <row r="1161" spans="1:18" x14ac:dyDescent="0.25">
      <c r="A1161" s="70">
        <v>17</v>
      </c>
      <c r="B1161" s="70">
        <v>43</v>
      </c>
      <c r="C1161" s="71">
        <v>30.191074120247038</v>
      </c>
      <c r="D1161" s="71">
        <v>0</v>
      </c>
      <c r="E1161" s="53">
        <f t="shared" si="75"/>
        <v>9.6101173669822231</v>
      </c>
      <c r="F1161" s="47">
        <f t="shared" si="76"/>
        <v>0.10405700178394604</v>
      </c>
      <c r="G1161" s="17">
        <f t="shared" si="77"/>
        <v>16.684484341036011</v>
      </c>
      <c r="N1161" t="str">
        <f t="shared" si="78"/>
        <v>17#43</v>
      </c>
      <c r="O1161">
        <v>17</v>
      </c>
      <c r="P1161">
        <v>43</v>
      </c>
      <c r="Q1161">
        <v>9.6101173669822231</v>
      </c>
      <c r="R1161">
        <v>16.684484341036011</v>
      </c>
    </row>
    <row r="1162" spans="1:18" x14ac:dyDescent="0.25">
      <c r="A1162" s="70">
        <v>17</v>
      </c>
      <c r="B1162" s="70">
        <v>44</v>
      </c>
      <c r="C1162" s="71">
        <v>40.460146950263038</v>
      </c>
      <c r="D1162" s="71">
        <v>0</v>
      </c>
      <c r="E1162" s="53">
        <f t="shared" si="75"/>
        <v>12.878864770717673</v>
      </c>
      <c r="F1162" s="47">
        <f t="shared" si="76"/>
        <v>7.7646595239797306E-2</v>
      </c>
      <c r="G1162" s="17">
        <f t="shared" si="77"/>
        <v>20.060081693717951</v>
      </c>
      <c r="N1162" t="str">
        <f t="shared" si="78"/>
        <v>17#44</v>
      </c>
      <c r="O1162">
        <v>17</v>
      </c>
      <c r="P1162">
        <v>44</v>
      </c>
      <c r="Q1162">
        <v>12.878864770717673</v>
      </c>
      <c r="R1162">
        <v>20.060081693717951</v>
      </c>
    </row>
    <row r="1163" spans="1:18" x14ac:dyDescent="0.25">
      <c r="A1163" s="70">
        <v>17</v>
      </c>
      <c r="B1163" s="70">
        <v>45</v>
      </c>
      <c r="C1163" s="71">
        <v>41.897817146465272</v>
      </c>
      <c r="D1163" s="71">
        <v>0</v>
      </c>
      <c r="E1163" s="53">
        <f t="shared" si="75"/>
        <v>13.336489407240634</v>
      </c>
      <c r="F1163" s="47">
        <f t="shared" si="76"/>
        <v>7.4982251285490534E-2</v>
      </c>
      <c r="G1163" s="17">
        <f t="shared" si="77"/>
        <v>20.436442327150608</v>
      </c>
      <c r="N1163" t="str">
        <f t="shared" si="78"/>
        <v>17#45</v>
      </c>
      <c r="O1163">
        <v>17</v>
      </c>
      <c r="P1163">
        <v>45</v>
      </c>
      <c r="Q1163">
        <v>13.336489407240634</v>
      </c>
      <c r="R1163">
        <v>20.436442327150608</v>
      </c>
    </row>
    <row r="1164" spans="1:18" x14ac:dyDescent="0.25">
      <c r="A1164" s="70">
        <v>17</v>
      </c>
      <c r="B1164" s="70">
        <v>46</v>
      </c>
      <c r="C1164" s="71">
        <v>40.460146950263038</v>
      </c>
      <c r="D1164" s="71">
        <v>0</v>
      </c>
      <c r="E1164" s="53">
        <f t="shared" si="75"/>
        <v>12.878864770717673</v>
      </c>
      <c r="F1164" s="47">
        <f t="shared" si="76"/>
        <v>7.7646595239797306E-2</v>
      </c>
      <c r="G1164" s="17">
        <f t="shared" si="77"/>
        <v>20.060081693717951</v>
      </c>
      <c r="N1164" t="str">
        <f t="shared" si="78"/>
        <v>17#46</v>
      </c>
      <c r="O1164">
        <v>17</v>
      </c>
      <c r="P1164">
        <v>46</v>
      </c>
      <c r="Q1164">
        <v>12.878864770717673</v>
      </c>
      <c r="R1164">
        <v>20.060081693717951</v>
      </c>
    </row>
    <row r="1165" spans="1:18" x14ac:dyDescent="0.25">
      <c r="A1165" s="70">
        <v>17</v>
      </c>
      <c r="B1165" s="70">
        <v>47</v>
      </c>
      <c r="C1165" s="71">
        <v>39.844002580462089</v>
      </c>
      <c r="D1165" s="71">
        <v>0</v>
      </c>
      <c r="E1165" s="53">
        <f t="shared" si="75"/>
        <v>12.68273992649355</v>
      </c>
      <c r="F1165" s="47">
        <f t="shared" si="76"/>
        <v>7.8847315784742592E-2</v>
      </c>
      <c r="G1165" s="17">
        <f t="shared" si="77"/>
        <v>19.892743316503029</v>
      </c>
      <c r="N1165" t="str">
        <f t="shared" si="78"/>
        <v>17#47</v>
      </c>
      <c r="O1165">
        <v>17</v>
      </c>
      <c r="P1165">
        <v>47</v>
      </c>
      <c r="Q1165">
        <v>12.68273992649355</v>
      </c>
      <c r="R1165">
        <v>19.892743316503029</v>
      </c>
    </row>
    <row r="1166" spans="1:18" x14ac:dyDescent="0.25">
      <c r="A1166" s="70">
        <v>17</v>
      </c>
      <c r="B1166" s="70">
        <v>48</v>
      </c>
      <c r="C1166" s="71">
        <v>41.795126418165125</v>
      </c>
      <c r="D1166" s="71">
        <v>0</v>
      </c>
      <c r="E1166" s="53">
        <f t="shared" si="75"/>
        <v>13.303801933203284</v>
      </c>
      <c r="F1166" s="47">
        <f t="shared" si="76"/>
        <v>7.5166482861130549E-2</v>
      </c>
      <c r="G1166" s="17">
        <f t="shared" si="77"/>
        <v>20.410192349039864</v>
      </c>
      <c r="N1166" t="str">
        <f t="shared" si="78"/>
        <v>17#48</v>
      </c>
      <c r="O1166">
        <v>17</v>
      </c>
      <c r="P1166">
        <v>48</v>
      </c>
      <c r="Q1166">
        <v>13.303801933203284</v>
      </c>
      <c r="R1166">
        <v>20.410192349039864</v>
      </c>
    </row>
    <row r="1167" spans="1:18" x14ac:dyDescent="0.25">
      <c r="A1167" s="70">
        <v>17</v>
      </c>
      <c r="B1167" s="70">
        <v>50</v>
      </c>
      <c r="C1167" s="71">
        <v>38.406332384259834</v>
      </c>
      <c r="D1167" s="71">
        <v>0</v>
      </c>
      <c r="E1167" s="53">
        <f t="shared" si="75"/>
        <v>12.225115289970582</v>
      </c>
      <c r="F1167" s="47">
        <f t="shared" si="76"/>
        <v>8.1798819584171498E-2</v>
      </c>
      <c r="G1167" s="17">
        <f t="shared" si="77"/>
        <v>19.487315982498288</v>
      </c>
      <c r="N1167" t="str">
        <f t="shared" si="78"/>
        <v>17#50</v>
      </c>
      <c r="O1167">
        <v>17</v>
      </c>
      <c r="P1167">
        <v>50</v>
      </c>
      <c r="Q1167">
        <v>12.225115289970582</v>
      </c>
      <c r="R1167">
        <v>19.487315982498288</v>
      </c>
    </row>
    <row r="1168" spans="1:18" x14ac:dyDescent="0.25">
      <c r="A1168" s="70">
        <v>17</v>
      </c>
      <c r="B1168" s="70">
        <v>52</v>
      </c>
      <c r="C1168" s="71">
        <v>35.222919806954877</v>
      </c>
      <c r="D1168" s="71">
        <v>0</v>
      </c>
      <c r="E1168" s="53">
        <f t="shared" si="75"/>
        <v>11.211803594812594</v>
      </c>
      <c r="F1168" s="47">
        <f t="shared" si="76"/>
        <v>8.919171581481089E-2</v>
      </c>
      <c r="G1168" s="17">
        <f t="shared" si="77"/>
        <v>18.507704885117342</v>
      </c>
      <c r="N1168" t="str">
        <f t="shared" si="78"/>
        <v>17#52</v>
      </c>
      <c r="O1168">
        <v>17</v>
      </c>
      <c r="P1168">
        <v>52</v>
      </c>
      <c r="Q1168">
        <v>11.211803594812594</v>
      </c>
      <c r="R1168">
        <v>18.507704885117342</v>
      </c>
    </row>
    <row r="1169" spans="1:18" x14ac:dyDescent="0.25">
      <c r="A1169" s="70">
        <v>17</v>
      </c>
      <c r="B1169" s="70">
        <v>53</v>
      </c>
      <c r="C1169" s="71">
        <v>39.433239667261439</v>
      </c>
      <c r="D1169" s="71">
        <v>0</v>
      </c>
      <c r="E1169" s="53">
        <f t="shared" si="75"/>
        <v>12.551990030344129</v>
      </c>
      <c r="F1169" s="47">
        <f t="shared" si="76"/>
        <v>7.9668641990833677E-2</v>
      </c>
      <c r="G1169" s="17">
        <f t="shared" si="77"/>
        <v>19.77908391792986</v>
      </c>
      <c r="N1169" t="str">
        <f t="shared" si="78"/>
        <v>17#53</v>
      </c>
      <c r="O1169">
        <v>17</v>
      </c>
      <c r="P1169">
        <v>53</v>
      </c>
      <c r="Q1169">
        <v>12.551990030344129</v>
      </c>
      <c r="R1169">
        <v>19.77908391792986</v>
      </c>
    </row>
    <row r="1170" spans="1:18" x14ac:dyDescent="0.25">
      <c r="A1170" s="70">
        <v>17</v>
      </c>
      <c r="B1170" s="70">
        <v>54</v>
      </c>
      <c r="C1170" s="71">
        <v>36.660590003157125</v>
      </c>
      <c r="D1170" s="71">
        <v>0</v>
      </c>
      <c r="E1170" s="53">
        <f t="shared" si="75"/>
        <v>11.669428231335559</v>
      </c>
      <c r="F1170" s="47">
        <f t="shared" si="76"/>
        <v>8.5694001469132017E-2</v>
      </c>
      <c r="G1170" s="17">
        <f t="shared" si="77"/>
        <v>18.964882681386303</v>
      </c>
      <c r="N1170" t="str">
        <f t="shared" si="78"/>
        <v>17#54</v>
      </c>
      <c r="O1170">
        <v>17</v>
      </c>
      <c r="P1170">
        <v>54</v>
      </c>
      <c r="Q1170">
        <v>11.669428231335559</v>
      </c>
      <c r="R1170">
        <v>18.964882681386303</v>
      </c>
    </row>
    <row r="1171" spans="1:18" x14ac:dyDescent="0.25">
      <c r="A1171" s="70">
        <v>17</v>
      </c>
      <c r="B1171" s="70">
        <v>55</v>
      </c>
      <c r="C1171" s="71">
        <v>32.655651599450877</v>
      </c>
      <c r="D1171" s="71">
        <v>0</v>
      </c>
      <c r="E1171" s="53">
        <f t="shared" si="75"/>
        <v>10.39461674387873</v>
      </c>
      <c r="F1171" s="47">
        <f t="shared" si="76"/>
        <v>9.6203643158742566E-2</v>
      </c>
      <c r="G1171" s="17">
        <f t="shared" si="77"/>
        <v>17.624117838280526</v>
      </c>
      <c r="N1171" t="str">
        <f t="shared" si="78"/>
        <v>17#55</v>
      </c>
      <c r="O1171">
        <v>17</v>
      </c>
      <c r="P1171">
        <v>55</v>
      </c>
      <c r="Q1171">
        <v>10.39461674387873</v>
      </c>
      <c r="R1171">
        <v>17.624117838280526</v>
      </c>
    </row>
    <row r="1172" spans="1:18" x14ac:dyDescent="0.25">
      <c r="A1172" s="70">
        <v>17</v>
      </c>
      <c r="B1172" s="70">
        <v>56</v>
      </c>
      <c r="C1172" s="71">
        <v>41.897817146465272</v>
      </c>
      <c r="D1172" s="71">
        <v>0</v>
      </c>
      <c r="E1172" s="53">
        <f t="shared" si="75"/>
        <v>13.336489407240634</v>
      </c>
      <c r="F1172" s="47">
        <f t="shared" si="76"/>
        <v>7.4982251285490534E-2</v>
      </c>
      <c r="G1172" s="17">
        <f t="shared" si="77"/>
        <v>20.436442327150608</v>
      </c>
      <c r="N1172" t="str">
        <f t="shared" si="78"/>
        <v>17#56</v>
      </c>
      <c r="O1172">
        <v>17</v>
      </c>
      <c r="P1172">
        <v>56</v>
      </c>
      <c r="Q1172">
        <v>13.336489407240634</v>
      </c>
      <c r="R1172">
        <v>20.436442327150608</v>
      </c>
    </row>
    <row r="1173" spans="1:18" x14ac:dyDescent="0.25">
      <c r="A1173" s="70">
        <v>17</v>
      </c>
      <c r="B1173" s="70">
        <v>58</v>
      </c>
      <c r="C1173" s="71">
        <v>35.428301263555198</v>
      </c>
      <c r="D1173" s="71">
        <v>0</v>
      </c>
      <c r="E1173" s="53">
        <f t="shared" si="75"/>
        <v>11.277178542887302</v>
      </c>
      <c r="F1173" s="47">
        <f t="shared" si="76"/>
        <v>8.8674662389797501E-2</v>
      </c>
      <c r="G1173" s="17">
        <f t="shared" si="77"/>
        <v>18.574587027264144</v>
      </c>
      <c r="N1173" t="str">
        <f t="shared" si="78"/>
        <v>17#58</v>
      </c>
      <c r="O1173">
        <v>17</v>
      </c>
      <c r="P1173">
        <v>58</v>
      </c>
      <c r="Q1173">
        <v>11.277178542887302</v>
      </c>
      <c r="R1173">
        <v>18.574587027264144</v>
      </c>
    </row>
    <row r="1174" spans="1:18" x14ac:dyDescent="0.25">
      <c r="A1174" s="70">
        <v>17</v>
      </c>
      <c r="B1174" s="70">
        <v>59</v>
      </c>
      <c r="C1174" s="71">
        <v>41.589744961564797</v>
      </c>
      <c r="D1174" s="71">
        <v>0</v>
      </c>
      <c r="E1174" s="53">
        <f t="shared" si="75"/>
        <v>13.238426985128573</v>
      </c>
      <c r="F1174" s="47">
        <f t="shared" si="76"/>
        <v>7.5537675369086746E-2</v>
      </c>
      <c r="G1174" s="17">
        <f t="shared" si="77"/>
        <v>20.357405864102869</v>
      </c>
      <c r="N1174" t="str">
        <f t="shared" si="78"/>
        <v>17#59</v>
      </c>
      <c r="O1174">
        <v>17</v>
      </c>
      <c r="P1174">
        <v>59</v>
      </c>
      <c r="Q1174">
        <v>13.238426985128573</v>
      </c>
      <c r="R1174">
        <v>20.357405864102869</v>
      </c>
    </row>
    <row r="1175" spans="1:18" x14ac:dyDescent="0.25">
      <c r="A1175" s="70">
        <v>17</v>
      </c>
      <c r="B1175" s="70">
        <v>60</v>
      </c>
      <c r="C1175" s="71">
        <v>25.159228433539198</v>
      </c>
      <c r="D1175" s="71">
        <v>0</v>
      </c>
      <c r="E1175" s="53">
        <f t="shared" si="75"/>
        <v>8.0084311391518526</v>
      </c>
      <c r="F1175" s="47">
        <f t="shared" si="76"/>
        <v>0.12486840214073525</v>
      </c>
      <c r="G1175" s="17">
        <f t="shared" si="77"/>
        <v>14.429693310001143</v>
      </c>
      <c r="N1175" t="str">
        <f t="shared" si="78"/>
        <v>17#60</v>
      </c>
      <c r="O1175">
        <v>17</v>
      </c>
      <c r="P1175">
        <v>60</v>
      </c>
      <c r="Q1175">
        <v>8.0084311391518526</v>
      </c>
      <c r="R1175">
        <v>14.429693310001143</v>
      </c>
    </row>
    <row r="1176" spans="1:18" x14ac:dyDescent="0.25">
      <c r="A1176" s="70">
        <v>17</v>
      </c>
      <c r="B1176" s="70">
        <v>61</v>
      </c>
      <c r="C1176" s="71">
        <v>41.487054233264637</v>
      </c>
      <c r="D1176" s="71">
        <v>0</v>
      </c>
      <c r="E1176" s="53">
        <f t="shared" si="75"/>
        <v>13.205739511091219</v>
      </c>
      <c r="F1176" s="47">
        <f t="shared" si="76"/>
        <v>7.5724649813069644E-2</v>
      </c>
      <c r="G1176" s="17">
        <f t="shared" si="77"/>
        <v>20.330868357425764</v>
      </c>
      <c r="N1176" t="str">
        <f t="shared" si="78"/>
        <v>17#61</v>
      </c>
      <c r="O1176">
        <v>17</v>
      </c>
      <c r="P1176">
        <v>61</v>
      </c>
      <c r="Q1176">
        <v>13.205739511091219</v>
      </c>
      <c r="R1176">
        <v>20.330868357425764</v>
      </c>
    </row>
    <row r="1177" spans="1:18" x14ac:dyDescent="0.25">
      <c r="A1177" s="70">
        <v>17</v>
      </c>
      <c r="B1177" s="70">
        <v>62</v>
      </c>
      <c r="C1177" s="71">
        <v>33.374486697551994</v>
      </c>
      <c r="D1177" s="71">
        <v>0</v>
      </c>
      <c r="E1177" s="53">
        <f t="shared" si="75"/>
        <v>10.623429062140211</v>
      </c>
      <c r="F1177" s="47">
        <f t="shared" si="76"/>
        <v>9.4131564690708117E-2</v>
      </c>
      <c r="G1177" s="17">
        <f t="shared" si="77"/>
        <v>17.880740542669333</v>
      </c>
      <c r="N1177" t="str">
        <f t="shared" si="78"/>
        <v>17#62</v>
      </c>
      <c r="O1177">
        <v>17</v>
      </c>
      <c r="P1177">
        <v>62</v>
      </c>
      <c r="Q1177">
        <v>10.623429062140211</v>
      </c>
      <c r="R1177">
        <v>17.880740542669333</v>
      </c>
    </row>
    <row r="1178" spans="1:18" x14ac:dyDescent="0.25">
      <c r="A1178" s="70">
        <v>17</v>
      </c>
      <c r="B1178" s="70">
        <v>65</v>
      </c>
      <c r="C1178" s="71">
        <v>35.120229078654717</v>
      </c>
      <c r="D1178" s="71">
        <v>0</v>
      </c>
      <c r="E1178" s="53">
        <f t="shared" si="75"/>
        <v>11.179116120775239</v>
      </c>
      <c r="F1178" s="47">
        <f t="shared" si="76"/>
        <v>8.9452510305497474E-2</v>
      </c>
      <c r="G1178" s="17">
        <f t="shared" si="77"/>
        <v>18.474061893599433</v>
      </c>
      <c r="N1178" t="str">
        <f t="shared" si="78"/>
        <v>17#65</v>
      </c>
      <c r="O1178">
        <v>17</v>
      </c>
      <c r="P1178">
        <v>65</v>
      </c>
      <c r="Q1178">
        <v>11.179116120775239</v>
      </c>
      <c r="R1178">
        <v>18.474061893599433</v>
      </c>
    </row>
    <row r="1179" spans="1:18" x14ac:dyDescent="0.25">
      <c r="A1179" s="70">
        <v>17</v>
      </c>
      <c r="B1179" s="70">
        <v>66</v>
      </c>
      <c r="C1179" s="71">
        <v>34.298703252253439</v>
      </c>
      <c r="D1179" s="71">
        <v>0</v>
      </c>
      <c r="E1179" s="53">
        <f t="shared" si="75"/>
        <v>10.917616328476404</v>
      </c>
      <c r="F1179" s="47">
        <f t="shared" si="76"/>
        <v>9.1595085402635126E-2</v>
      </c>
      <c r="G1179" s="17">
        <f t="shared" si="77"/>
        <v>18.199970569112946</v>
      </c>
      <c r="N1179" t="str">
        <f t="shared" si="78"/>
        <v>17#66</v>
      </c>
      <c r="O1179">
        <v>17</v>
      </c>
      <c r="P1179">
        <v>66</v>
      </c>
      <c r="Q1179">
        <v>10.917616328476404</v>
      </c>
      <c r="R1179">
        <v>18.199970569112946</v>
      </c>
    </row>
    <row r="1180" spans="1:18" x14ac:dyDescent="0.25">
      <c r="A1180" s="70">
        <v>17</v>
      </c>
      <c r="B1180" s="70">
        <v>67</v>
      </c>
      <c r="C1180" s="71">
        <v>38.611713840860162</v>
      </c>
      <c r="D1180" s="71">
        <v>0</v>
      </c>
      <c r="E1180" s="53">
        <f t="shared" si="75"/>
        <v>12.290490238045294</v>
      </c>
      <c r="F1180" s="47">
        <f t="shared" si="76"/>
        <v>8.1363719480000346E-2</v>
      </c>
      <c r="G1180" s="17">
        <f t="shared" si="77"/>
        <v>19.546559274271221</v>
      </c>
      <c r="N1180" t="str">
        <f t="shared" si="78"/>
        <v>17#67</v>
      </c>
      <c r="O1180">
        <v>17</v>
      </c>
      <c r="P1180">
        <v>67</v>
      </c>
      <c r="Q1180">
        <v>12.290490238045294</v>
      </c>
      <c r="R1180">
        <v>19.546559274271221</v>
      </c>
    </row>
    <row r="1181" spans="1:18" x14ac:dyDescent="0.25">
      <c r="A1181" s="70">
        <v>17</v>
      </c>
      <c r="B1181" s="70">
        <v>68</v>
      </c>
      <c r="C1181" s="71">
        <v>30.807218490048001</v>
      </c>
      <c r="D1181" s="71">
        <v>0</v>
      </c>
      <c r="E1181" s="53">
        <f t="shared" si="75"/>
        <v>9.8062422112063512</v>
      </c>
      <c r="F1181" s="47">
        <f t="shared" si="76"/>
        <v>0.1019758617482671</v>
      </c>
      <c r="G1181" s="17">
        <f t="shared" si="77"/>
        <v>16.928495307565136</v>
      </c>
      <c r="N1181" t="str">
        <f t="shared" si="78"/>
        <v>17#68</v>
      </c>
      <c r="O1181">
        <v>17</v>
      </c>
      <c r="P1181">
        <v>68</v>
      </c>
      <c r="Q1181">
        <v>9.8062422112063512</v>
      </c>
      <c r="R1181">
        <v>16.928495307565136</v>
      </c>
    </row>
    <row r="1182" spans="1:18" x14ac:dyDescent="0.25">
      <c r="A1182" s="70">
        <v>17</v>
      </c>
      <c r="B1182" s="70">
        <v>69</v>
      </c>
      <c r="C1182" s="71">
        <v>34.709466165454074</v>
      </c>
      <c r="D1182" s="71">
        <v>0</v>
      </c>
      <c r="E1182" s="53">
        <f t="shared" si="75"/>
        <v>11.04836622462582</v>
      </c>
      <c r="F1182" s="47">
        <f t="shared" si="76"/>
        <v>9.051111989491166E-2</v>
      </c>
      <c r="G1182" s="17">
        <f t="shared" si="77"/>
        <v>18.338126002769261</v>
      </c>
      <c r="N1182" t="str">
        <f t="shared" si="78"/>
        <v>17#69</v>
      </c>
      <c r="O1182">
        <v>17</v>
      </c>
      <c r="P1182">
        <v>69</v>
      </c>
      <c r="Q1182">
        <v>11.04836622462582</v>
      </c>
      <c r="R1182">
        <v>18.338126002769261</v>
      </c>
    </row>
    <row r="1183" spans="1:18" x14ac:dyDescent="0.25">
      <c r="A1183" s="70">
        <v>17</v>
      </c>
      <c r="B1183" s="70">
        <v>70</v>
      </c>
      <c r="C1183" s="71">
        <v>32.552960871150724</v>
      </c>
      <c r="D1183" s="71">
        <v>0</v>
      </c>
      <c r="E1183" s="53">
        <f t="shared" si="75"/>
        <v>10.361929269841378</v>
      </c>
      <c r="F1183" s="47">
        <f t="shared" si="76"/>
        <v>9.6507124682902623E-2</v>
      </c>
      <c r="G1183" s="17">
        <f t="shared" si="77"/>
        <v>17.586842754747952</v>
      </c>
      <c r="N1183" t="str">
        <f t="shared" si="78"/>
        <v>17#70</v>
      </c>
      <c r="O1183">
        <v>17</v>
      </c>
      <c r="P1183">
        <v>70</v>
      </c>
      <c r="Q1183">
        <v>10.361929269841378</v>
      </c>
      <c r="R1183">
        <v>17.586842754747952</v>
      </c>
    </row>
    <row r="1184" spans="1:18" x14ac:dyDescent="0.25">
      <c r="A1184" s="70">
        <v>17</v>
      </c>
      <c r="B1184" s="70">
        <v>71</v>
      </c>
      <c r="C1184" s="71">
        <v>37.379425101258235</v>
      </c>
      <c r="D1184" s="71">
        <v>0</v>
      </c>
      <c r="E1184" s="53">
        <f t="shared" si="75"/>
        <v>11.898240549597038</v>
      </c>
      <c r="F1184" s="47">
        <f t="shared" si="76"/>
        <v>8.4046039902417963E-2</v>
      </c>
      <c r="G1184" s="17">
        <f t="shared" si="77"/>
        <v>19.184180763513247</v>
      </c>
      <c r="N1184" t="str">
        <f t="shared" si="78"/>
        <v>17#71</v>
      </c>
      <c r="O1184">
        <v>17</v>
      </c>
      <c r="P1184">
        <v>71</v>
      </c>
      <c r="Q1184">
        <v>11.898240549597038</v>
      </c>
      <c r="R1184">
        <v>19.184180763513247</v>
      </c>
    </row>
    <row r="1185" spans="1:18" x14ac:dyDescent="0.25">
      <c r="A1185" s="70">
        <v>17</v>
      </c>
      <c r="B1185" s="70">
        <v>72</v>
      </c>
      <c r="C1185" s="71">
        <v>30.191074120247038</v>
      </c>
      <c r="D1185" s="71">
        <v>0</v>
      </c>
      <c r="E1185" s="53">
        <f t="shared" si="75"/>
        <v>9.6101173669822231</v>
      </c>
      <c r="F1185" s="47">
        <f t="shared" si="76"/>
        <v>0.10405700178394604</v>
      </c>
      <c r="G1185" s="17">
        <f t="shared" si="77"/>
        <v>16.684484341036011</v>
      </c>
      <c r="N1185" t="str">
        <f t="shared" si="78"/>
        <v>17#72</v>
      </c>
      <c r="O1185">
        <v>17</v>
      </c>
      <c r="P1185">
        <v>72</v>
      </c>
      <c r="Q1185">
        <v>9.6101173669822231</v>
      </c>
      <c r="R1185">
        <v>16.684484341036011</v>
      </c>
    </row>
    <row r="1186" spans="1:18" x14ac:dyDescent="0.25">
      <c r="A1186" s="70">
        <v>17</v>
      </c>
      <c r="B1186" s="70">
        <v>73</v>
      </c>
      <c r="C1186" s="71">
        <v>30.191074120247038</v>
      </c>
      <c r="D1186" s="71">
        <v>0</v>
      </c>
      <c r="E1186" s="53">
        <f t="shared" si="75"/>
        <v>9.6101173669822231</v>
      </c>
      <c r="F1186" s="47">
        <f t="shared" si="76"/>
        <v>0.10405700178394604</v>
      </c>
      <c r="G1186" s="17">
        <f t="shared" si="77"/>
        <v>16.684484341036011</v>
      </c>
      <c r="N1186" t="str">
        <f t="shared" si="78"/>
        <v>17#73</v>
      </c>
      <c r="O1186">
        <v>17</v>
      </c>
      <c r="P1186">
        <v>73</v>
      </c>
      <c r="Q1186">
        <v>9.6101173669822231</v>
      </c>
      <c r="R1186">
        <v>16.684484341036011</v>
      </c>
    </row>
    <row r="1187" spans="1:18" x14ac:dyDescent="0.25">
      <c r="A1187" s="70">
        <v>17</v>
      </c>
      <c r="B1187" s="70">
        <v>74</v>
      </c>
      <c r="C1187" s="71">
        <v>33.682558882452483</v>
      </c>
      <c r="D1187" s="71">
        <v>0</v>
      </c>
      <c r="E1187" s="53">
        <f t="shared" si="75"/>
        <v>10.721491484252278</v>
      </c>
      <c r="F1187" s="47">
        <f t="shared" si="76"/>
        <v>9.3270605257561381E-2</v>
      </c>
      <c r="G1187" s="17">
        <f t="shared" si="77"/>
        <v>17.988464373944684</v>
      </c>
      <c r="N1187" t="str">
        <f t="shared" si="78"/>
        <v>17#74</v>
      </c>
      <c r="O1187">
        <v>17</v>
      </c>
      <c r="P1187">
        <v>74</v>
      </c>
      <c r="Q1187">
        <v>10.721491484252278</v>
      </c>
      <c r="R1187">
        <v>17.988464373944684</v>
      </c>
    </row>
    <row r="1188" spans="1:18" x14ac:dyDescent="0.25">
      <c r="A1188" s="70">
        <v>17</v>
      </c>
      <c r="B1188" s="70">
        <v>75</v>
      </c>
      <c r="C1188" s="71">
        <v>34.298703252253439</v>
      </c>
      <c r="D1188" s="71">
        <v>0</v>
      </c>
      <c r="E1188" s="53">
        <f t="shared" si="75"/>
        <v>10.917616328476404</v>
      </c>
      <c r="F1188" s="47">
        <f t="shared" si="76"/>
        <v>9.1595085402635126E-2</v>
      </c>
      <c r="G1188" s="17">
        <f t="shared" si="77"/>
        <v>18.199970569112946</v>
      </c>
      <c r="N1188" t="str">
        <f t="shared" si="78"/>
        <v>17#75</v>
      </c>
      <c r="O1188">
        <v>17</v>
      </c>
      <c r="P1188">
        <v>75</v>
      </c>
      <c r="Q1188">
        <v>10.917616328476404</v>
      </c>
      <c r="R1188">
        <v>18.199970569112946</v>
      </c>
    </row>
    <row r="1189" spans="1:18" x14ac:dyDescent="0.25">
      <c r="A1189" s="70">
        <v>17</v>
      </c>
      <c r="B1189" s="70">
        <v>76</v>
      </c>
      <c r="C1189" s="71">
        <v>26.083444988240636</v>
      </c>
      <c r="D1189" s="71">
        <v>0</v>
      </c>
      <c r="E1189" s="53">
        <f t="shared" si="75"/>
        <v>8.3026184054880421</v>
      </c>
      <c r="F1189" s="47">
        <f t="shared" si="76"/>
        <v>0.12044393119874071</v>
      </c>
      <c r="G1189" s="17">
        <f t="shared" si="77"/>
        <v>14.882045932638379</v>
      </c>
      <c r="N1189" t="str">
        <f t="shared" si="78"/>
        <v>17#76</v>
      </c>
      <c r="O1189">
        <v>17</v>
      </c>
      <c r="P1189">
        <v>76</v>
      </c>
      <c r="Q1189">
        <v>8.3026184054880421</v>
      </c>
      <c r="R1189">
        <v>14.882045932638379</v>
      </c>
    </row>
    <row r="1190" spans="1:18" x14ac:dyDescent="0.25">
      <c r="A1190" s="70">
        <v>17</v>
      </c>
      <c r="B1190" s="70">
        <v>77</v>
      </c>
      <c r="C1190" s="71">
        <v>39.022476754060804</v>
      </c>
      <c r="D1190" s="71">
        <v>0</v>
      </c>
      <c r="E1190" s="53">
        <f t="shared" si="75"/>
        <v>12.421240134194713</v>
      </c>
      <c r="F1190" s="47">
        <f t="shared" si="76"/>
        <v>8.0507259274947701E-2</v>
      </c>
      <c r="G1190" s="17">
        <f t="shared" si="77"/>
        <v>19.663701720065681</v>
      </c>
      <c r="N1190" t="str">
        <f t="shared" si="78"/>
        <v>17#77</v>
      </c>
      <c r="O1190">
        <v>17</v>
      </c>
      <c r="P1190">
        <v>77</v>
      </c>
      <c r="Q1190">
        <v>12.421240134194713</v>
      </c>
      <c r="R1190">
        <v>19.663701720065681</v>
      </c>
    </row>
    <row r="1191" spans="1:18" x14ac:dyDescent="0.25">
      <c r="A1191" s="70">
        <v>17</v>
      </c>
      <c r="B1191" s="70">
        <v>78</v>
      </c>
      <c r="C1191" s="71">
        <v>37.995569471059198</v>
      </c>
      <c r="D1191" s="71">
        <v>0</v>
      </c>
      <c r="E1191" s="53">
        <f t="shared" si="75"/>
        <v>12.094365393821166</v>
      </c>
      <c r="F1191" s="47">
        <f t="shared" si="76"/>
        <v>8.2683131147243599E-2</v>
      </c>
      <c r="G1191" s="17">
        <f t="shared" si="77"/>
        <v>19.367460749125861</v>
      </c>
      <c r="N1191" t="str">
        <f t="shared" si="78"/>
        <v>17#78</v>
      </c>
      <c r="O1191">
        <v>17</v>
      </c>
      <c r="P1191">
        <v>78</v>
      </c>
      <c r="Q1191">
        <v>12.094365393821166</v>
      </c>
      <c r="R1191">
        <v>19.367460749125861</v>
      </c>
    </row>
    <row r="1192" spans="1:18" x14ac:dyDescent="0.25">
      <c r="A1192" s="70">
        <v>17</v>
      </c>
      <c r="B1192" s="70">
        <v>79</v>
      </c>
      <c r="C1192" s="71">
        <v>36.660590003157125</v>
      </c>
      <c r="D1192" s="71">
        <v>0</v>
      </c>
      <c r="E1192" s="53">
        <f t="shared" si="75"/>
        <v>11.669428231335559</v>
      </c>
      <c r="F1192" s="47">
        <f t="shared" si="76"/>
        <v>8.5694001469132017E-2</v>
      </c>
      <c r="G1192" s="17">
        <f t="shared" si="77"/>
        <v>18.964882681386303</v>
      </c>
      <c r="N1192" t="str">
        <f t="shared" si="78"/>
        <v>17#79</v>
      </c>
      <c r="O1192">
        <v>17</v>
      </c>
      <c r="P1192">
        <v>79</v>
      </c>
      <c r="Q1192">
        <v>11.669428231335559</v>
      </c>
      <c r="R1192">
        <v>18.964882681386303</v>
      </c>
    </row>
    <row r="1193" spans="1:18" x14ac:dyDescent="0.25">
      <c r="A1193" s="70">
        <v>17</v>
      </c>
      <c r="B1193" s="70">
        <v>80</v>
      </c>
      <c r="C1193" s="71">
        <v>37.276734372958082</v>
      </c>
      <c r="D1193" s="71">
        <v>0</v>
      </c>
      <c r="E1193" s="53">
        <f t="shared" si="75"/>
        <v>11.865553075559685</v>
      </c>
      <c r="F1193" s="47">
        <f t="shared" si="76"/>
        <v>8.427757169278273E-2</v>
      </c>
      <c r="G1193" s="17">
        <f t="shared" si="77"/>
        <v>19.153217848987151</v>
      </c>
      <c r="N1193" t="str">
        <f t="shared" si="78"/>
        <v>17#80</v>
      </c>
      <c r="O1193">
        <v>17</v>
      </c>
      <c r="P1193">
        <v>80</v>
      </c>
      <c r="Q1193">
        <v>11.865553075559685</v>
      </c>
      <c r="R1193">
        <v>19.153217848987151</v>
      </c>
    </row>
    <row r="1194" spans="1:18" x14ac:dyDescent="0.25">
      <c r="A1194" s="70">
        <v>18</v>
      </c>
      <c r="B1194" s="70">
        <v>1</v>
      </c>
      <c r="C1194" s="71">
        <v>34.709466165454074</v>
      </c>
      <c r="D1194" s="71">
        <v>17.906549999999999</v>
      </c>
      <c r="E1194" s="53">
        <f t="shared" si="75"/>
        <v>11.04836622462582</v>
      </c>
      <c r="F1194" s="47">
        <f t="shared" si="76"/>
        <v>9.051111989491166E-2</v>
      </c>
      <c r="G1194" s="17">
        <f t="shared" si="77"/>
        <v>17.906549999999999</v>
      </c>
      <c r="N1194" t="str">
        <f t="shared" si="78"/>
        <v>18#1</v>
      </c>
      <c r="O1194">
        <v>18</v>
      </c>
      <c r="P1194">
        <v>1</v>
      </c>
      <c r="Q1194">
        <v>11.04836622462582</v>
      </c>
      <c r="R1194">
        <v>17.906549999999999</v>
      </c>
    </row>
    <row r="1195" spans="1:18" x14ac:dyDescent="0.25">
      <c r="A1195" s="70">
        <v>18</v>
      </c>
      <c r="B1195" s="70">
        <v>2</v>
      </c>
      <c r="C1195" s="71">
        <v>36.147136361656315</v>
      </c>
      <c r="D1195" s="71">
        <v>18.095040000000001</v>
      </c>
      <c r="E1195" s="53">
        <f t="shared" si="75"/>
        <v>11.505990861148783</v>
      </c>
      <c r="F1195" s="47">
        <f t="shared" si="76"/>
        <v>8.6911245808182214E-2</v>
      </c>
      <c r="G1195" s="17">
        <f t="shared" si="77"/>
        <v>18.095040000000001</v>
      </c>
      <c r="N1195" t="str">
        <f t="shared" si="78"/>
        <v>18#2</v>
      </c>
      <c r="O1195">
        <v>18</v>
      </c>
      <c r="P1195">
        <v>2</v>
      </c>
      <c r="Q1195">
        <v>11.505990861148783</v>
      </c>
      <c r="R1195">
        <v>18.095040000000001</v>
      </c>
    </row>
    <row r="1196" spans="1:18" x14ac:dyDescent="0.25">
      <c r="A1196" s="70">
        <v>18</v>
      </c>
      <c r="B1196" s="70">
        <v>3</v>
      </c>
      <c r="C1196" s="71">
        <v>28.445331739144319</v>
      </c>
      <c r="D1196" s="71">
        <v>17.341079999999998</v>
      </c>
      <c r="E1196" s="53">
        <f t="shared" si="75"/>
        <v>9.0544303083471966</v>
      </c>
      <c r="F1196" s="47">
        <f t="shared" si="76"/>
        <v>0.11044317156852035</v>
      </c>
      <c r="G1196" s="17">
        <f t="shared" si="77"/>
        <v>17.341079999999998</v>
      </c>
      <c r="N1196" t="str">
        <f t="shared" si="78"/>
        <v>18#3</v>
      </c>
      <c r="O1196">
        <v>18</v>
      </c>
      <c r="P1196">
        <v>3</v>
      </c>
      <c r="Q1196">
        <v>9.0544303083471966</v>
      </c>
      <c r="R1196">
        <v>17.341079999999998</v>
      </c>
    </row>
    <row r="1197" spans="1:18" x14ac:dyDescent="0.25">
      <c r="A1197" s="70">
        <v>18</v>
      </c>
      <c r="B1197" s="70">
        <v>4</v>
      </c>
      <c r="C1197" s="71">
        <v>36.249827089956476</v>
      </c>
      <c r="D1197" s="71">
        <v>16.492874999999998</v>
      </c>
      <c r="E1197" s="53">
        <f t="shared" si="75"/>
        <v>11.538678335186138</v>
      </c>
      <c r="F1197" s="47">
        <f t="shared" si="76"/>
        <v>8.6665038312974896E-2</v>
      </c>
      <c r="G1197" s="17">
        <f t="shared" si="77"/>
        <v>16.492874999999998</v>
      </c>
      <c r="N1197" t="str">
        <f t="shared" si="78"/>
        <v>18#4</v>
      </c>
      <c r="O1197">
        <v>18</v>
      </c>
      <c r="P1197">
        <v>4</v>
      </c>
      <c r="Q1197">
        <v>11.538678335186138</v>
      </c>
      <c r="R1197">
        <v>16.492874999999998</v>
      </c>
    </row>
    <row r="1198" spans="1:18" x14ac:dyDescent="0.25">
      <c r="A1198" s="70">
        <v>18</v>
      </c>
      <c r="B1198" s="70">
        <v>5</v>
      </c>
      <c r="C1198" s="71">
        <v>34.196012523953272</v>
      </c>
      <c r="D1198" s="71">
        <v>17.906549999999999</v>
      </c>
      <c r="E1198" s="53">
        <f t="shared" si="75"/>
        <v>10.884928854439046</v>
      </c>
      <c r="F1198" s="47">
        <f t="shared" si="76"/>
        <v>9.1870145719159593E-2</v>
      </c>
      <c r="G1198" s="17">
        <f t="shared" si="77"/>
        <v>17.906549999999999</v>
      </c>
      <c r="N1198" t="str">
        <f t="shared" si="78"/>
        <v>18#5</v>
      </c>
      <c r="O1198">
        <v>18</v>
      </c>
      <c r="P1198">
        <v>5</v>
      </c>
      <c r="Q1198">
        <v>10.884928854439046</v>
      </c>
      <c r="R1198">
        <v>17.906549999999999</v>
      </c>
    </row>
    <row r="1199" spans="1:18" x14ac:dyDescent="0.25">
      <c r="A1199" s="70">
        <v>18</v>
      </c>
      <c r="B1199" s="70">
        <v>6</v>
      </c>
      <c r="C1199" s="71">
        <v>36.455208546556797</v>
      </c>
      <c r="D1199" s="71">
        <v>18.377775</v>
      </c>
      <c r="E1199" s="53">
        <f t="shared" si="75"/>
        <v>11.604053283260848</v>
      </c>
      <c r="F1199" s="47">
        <f t="shared" si="76"/>
        <v>8.6176784576000379E-2</v>
      </c>
      <c r="G1199" s="17">
        <f t="shared" si="77"/>
        <v>18.377775</v>
      </c>
      <c r="N1199" t="str">
        <f t="shared" si="78"/>
        <v>18#6</v>
      </c>
      <c r="O1199">
        <v>18</v>
      </c>
      <c r="P1199">
        <v>6</v>
      </c>
      <c r="Q1199">
        <v>11.604053283260848</v>
      </c>
      <c r="R1199">
        <v>18.377775</v>
      </c>
    </row>
    <row r="1200" spans="1:18" x14ac:dyDescent="0.25">
      <c r="A1200" s="70">
        <v>18</v>
      </c>
      <c r="B1200" s="70">
        <v>7</v>
      </c>
      <c r="C1200" s="71">
        <v>35.633682720155527</v>
      </c>
      <c r="D1200" s="71">
        <v>17.906549999999999</v>
      </c>
      <c r="E1200" s="53">
        <f t="shared" si="75"/>
        <v>11.342553490962015</v>
      </c>
      <c r="F1200" s="47">
        <f t="shared" si="76"/>
        <v>8.8163569234813041E-2</v>
      </c>
      <c r="G1200" s="17">
        <f t="shared" si="77"/>
        <v>17.906549999999999</v>
      </c>
      <c r="N1200" t="str">
        <f t="shared" si="78"/>
        <v>18#7</v>
      </c>
      <c r="O1200">
        <v>18</v>
      </c>
      <c r="P1200">
        <v>7</v>
      </c>
      <c r="Q1200">
        <v>11.342553490962015</v>
      </c>
      <c r="R1200">
        <v>17.906549999999999</v>
      </c>
    </row>
    <row r="1201" spans="1:18" x14ac:dyDescent="0.25">
      <c r="A1201" s="70">
        <v>18</v>
      </c>
      <c r="B1201" s="70">
        <v>8</v>
      </c>
      <c r="C1201" s="71">
        <v>36.763280731457279</v>
      </c>
      <c r="D1201" s="71">
        <v>18.849</v>
      </c>
      <c r="E1201" s="53">
        <f t="shared" si="75"/>
        <v>11.702115705372911</v>
      </c>
      <c r="F1201" s="47">
        <f t="shared" si="76"/>
        <v>8.5454632749944512E-2</v>
      </c>
      <c r="G1201" s="17">
        <f t="shared" si="77"/>
        <v>18.849</v>
      </c>
      <c r="N1201" t="str">
        <f t="shared" si="78"/>
        <v>18#8</v>
      </c>
      <c r="O1201">
        <v>18</v>
      </c>
      <c r="P1201">
        <v>8</v>
      </c>
      <c r="Q1201">
        <v>11.702115705372911</v>
      </c>
      <c r="R1201">
        <v>18.849</v>
      </c>
    </row>
    <row r="1202" spans="1:18" x14ac:dyDescent="0.25">
      <c r="A1202" s="70">
        <v>18</v>
      </c>
      <c r="B1202" s="70">
        <v>9</v>
      </c>
      <c r="C1202" s="71">
        <v>33.271795969251841</v>
      </c>
      <c r="D1202" s="71">
        <v>17.906549999999999</v>
      </c>
      <c r="E1202" s="53">
        <f t="shared" si="75"/>
        <v>10.590741588102858</v>
      </c>
      <c r="F1202" s="47">
        <f t="shared" si="76"/>
        <v>9.4422094211358443E-2</v>
      </c>
      <c r="G1202" s="17">
        <f t="shared" si="77"/>
        <v>17.906549999999999</v>
      </c>
      <c r="N1202" t="str">
        <f t="shared" si="78"/>
        <v>18#9</v>
      </c>
      <c r="O1202">
        <v>18</v>
      </c>
      <c r="P1202">
        <v>9</v>
      </c>
      <c r="Q1202">
        <v>10.590741588102858</v>
      </c>
      <c r="R1202">
        <v>17.906549999999999</v>
      </c>
    </row>
    <row r="1203" spans="1:18" x14ac:dyDescent="0.25">
      <c r="A1203" s="70">
        <v>18</v>
      </c>
      <c r="B1203" s="70">
        <v>10</v>
      </c>
      <c r="C1203" s="71">
        <v>35.222919806954877</v>
      </c>
      <c r="D1203" s="71">
        <v>18.283529999999999</v>
      </c>
      <c r="E1203" s="53">
        <f t="shared" si="75"/>
        <v>11.211803594812594</v>
      </c>
      <c r="F1203" s="47">
        <f t="shared" si="76"/>
        <v>8.919171581481089E-2</v>
      </c>
      <c r="G1203" s="17">
        <f t="shared" si="77"/>
        <v>18.283529999999999</v>
      </c>
      <c r="N1203" t="str">
        <f t="shared" si="78"/>
        <v>18#10</v>
      </c>
      <c r="O1203">
        <v>18</v>
      </c>
      <c r="P1203">
        <v>10</v>
      </c>
      <c r="Q1203">
        <v>11.211803594812594</v>
      </c>
      <c r="R1203">
        <v>18.283529999999999</v>
      </c>
    </row>
    <row r="1204" spans="1:18" x14ac:dyDescent="0.25">
      <c r="A1204" s="70">
        <v>18</v>
      </c>
      <c r="B1204" s="70">
        <v>11</v>
      </c>
      <c r="C1204" s="71">
        <v>25.46730061843968</v>
      </c>
      <c r="D1204" s="71">
        <v>0</v>
      </c>
      <c r="E1204" s="53">
        <f t="shared" si="75"/>
        <v>8.1064935612639157</v>
      </c>
      <c r="F1204" s="47">
        <f t="shared" si="76"/>
        <v>0.12335789727612959</v>
      </c>
      <c r="G1204" s="17">
        <f t="shared" si="77"/>
        <v>14.582558360174986</v>
      </c>
      <c r="N1204" t="str">
        <f t="shared" si="78"/>
        <v>18#11</v>
      </c>
      <c r="O1204">
        <v>18</v>
      </c>
      <c r="P1204">
        <v>11</v>
      </c>
      <c r="Q1204">
        <v>8.1064935612639157</v>
      </c>
      <c r="R1204">
        <v>14.582558360174986</v>
      </c>
    </row>
    <row r="1205" spans="1:18" x14ac:dyDescent="0.25">
      <c r="A1205" s="70">
        <v>18</v>
      </c>
      <c r="B1205" s="70">
        <v>12</v>
      </c>
      <c r="C1205" s="71">
        <v>37.687497286158717</v>
      </c>
      <c r="D1205" s="71">
        <v>0</v>
      </c>
      <c r="E1205" s="53">
        <f t="shared" si="75"/>
        <v>11.996302971709101</v>
      </c>
      <c r="F1205" s="47">
        <f t="shared" si="76"/>
        <v>8.3359015053079397E-2</v>
      </c>
      <c r="G1205" s="17">
        <f t="shared" si="77"/>
        <v>19.276352032803228</v>
      </c>
      <c r="N1205" t="str">
        <f t="shared" si="78"/>
        <v>18#12</v>
      </c>
      <c r="O1205">
        <v>18</v>
      </c>
      <c r="P1205">
        <v>12</v>
      </c>
      <c r="Q1205">
        <v>11.996302971709101</v>
      </c>
      <c r="R1205">
        <v>19.276352032803228</v>
      </c>
    </row>
    <row r="1206" spans="1:18" x14ac:dyDescent="0.25">
      <c r="A1206" s="70">
        <v>18</v>
      </c>
      <c r="B1206" s="70">
        <v>13</v>
      </c>
      <c r="C1206" s="71">
        <v>32.347579414550395</v>
      </c>
      <c r="D1206" s="71">
        <v>0</v>
      </c>
      <c r="E1206" s="53">
        <f t="shared" si="75"/>
        <v>10.296554321766667</v>
      </c>
      <c r="F1206" s="47">
        <f t="shared" si="76"/>
        <v>9.7119868331682971E-2</v>
      </c>
      <c r="G1206" s="17">
        <f t="shared" si="77"/>
        <v>17.511822692788417</v>
      </c>
      <c r="N1206" t="str">
        <f t="shared" si="78"/>
        <v>18#13</v>
      </c>
      <c r="O1206">
        <v>18</v>
      </c>
      <c r="P1206">
        <v>13</v>
      </c>
      <c r="Q1206">
        <v>10.296554321766667</v>
      </c>
      <c r="R1206">
        <v>17.511822692788417</v>
      </c>
    </row>
    <row r="1207" spans="1:18" x14ac:dyDescent="0.25">
      <c r="A1207" s="70">
        <v>18</v>
      </c>
      <c r="B1207" s="70">
        <v>13</v>
      </c>
      <c r="C1207" s="71">
        <v>21.154290029832961</v>
      </c>
      <c r="D1207" s="71">
        <v>0</v>
      </c>
      <c r="E1207" s="53">
        <f t="shared" si="75"/>
        <v>6.7336196516950277</v>
      </c>
      <c r="F1207" s="47">
        <f t="shared" si="76"/>
        <v>0.14850853652660259</v>
      </c>
      <c r="G1207" s="17">
        <f t="shared" si="77"/>
        <v>12.235753991340204</v>
      </c>
      <c r="N1207" t="str">
        <f t="shared" si="78"/>
        <v>18#13</v>
      </c>
      <c r="O1207">
        <v>18</v>
      </c>
      <c r="P1207">
        <v>13</v>
      </c>
      <c r="Q1207">
        <v>6.7336196516950277</v>
      </c>
      <c r="R1207">
        <v>12.235753991340204</v>
      </c>
    </row>
    <row r="1208" spans="1:18" x14ac:dyDescent="0.25">
      <c r="A1208" s="70">
        <v>18</v>
      </c>
      <c r="B1208" s="70">
        <v>14</v>
      </c>
      <c r="C1208" s="71">
        <v>30.191074120247038</v>
      </c>
      <c r="D1208" s="71">
        <v>0</v>
      </c>
      <c r="E1208" s="53">
        <f t="shared" si="75"/>
        <v>9.6101173669822231</v>
      </c>
      <c r="F1208" s="47">
        <f t="shared" si="76"/>
        <v>0.10405700178394604</v>
      </c>
      <c r="G1208" s="17">
        <f t="shared" si="77"/>
        <v>16.684484341036011</v>
      </c>
      <c r="N1208" t="str">
        <f t="shared" si="78"/>
        <v>18#14</v>
      </c>
      <c r="O1208">
        <v>18</v>
      </c>
      <c r="P1208">
        <v>14</v>
      </c>
      <c r="Q1208">
        <v>9.6101173669822231</v>
      </c>
      <c r="R1208">
        <v>16.684484341036011</v>
      </c>
    </row>
    <row r="1209" spans="1:18" x14ac:dyDescent="0.25">
      <c r="A1209" s="70">
        <v>18</v>
      </c>
      <c r="B1209" s="70">
        <v>15</v>
      </c>
      <c r="C1209" s="71">
        <v>32.244888686250242</v>
      </c>
      <c r="D1209" s="71">
        <v>0</v>
      </c>
      <c r="E1209" s="53">
        <f t="shared" si="75"/>
        <v>10.263866847729314</v>
      </c>
      <c r="F1209" s="47">
        <f t="shared" si="76"/>
        <v>9.7429167275414424E-2</v>
      </c>
      <c r="G1209" s="17">
        <f t="shared" si="77"/>
        <v>17.474075908499238</v>
      </c>
      <c r="N1209" t="str">
        <f t="shared" si="78"/>
        <v>18#15</v>
      </c>
      <c r="O1209">
        <v>18</v>
      </c>
      <c r="P1209">
        <v>15</v>
      </c>
      <c r="Q1209">
        <v>10.263866847729314</v>
      </c>
      <c r="R1209">
        <v>17.474075908499238</v>
      </c>
    </row>
    <row r="1210" spans="1:18" x14ac:dyDescent="0.25">
      <c r="A1210" s="70">
        <v>18</v>
      </c>
      <c r="B1210" s="70">
        <v>16</v>
      </c>
      <c r="C1210" s="71">
        <v>36.147136361656315</v>
      </c>
      <c r="D1210" s="71">
        <v>0</v>
      </c>
      <c r="E1210" s="53">
        <f t="shared" si="75"/>
        <v>11.505990861148783</v>
      </c>
      <c r="F1210" s="47">
        <f t="shared" si="76"/>
        <v>8.6911245808182214E-2</v>
      </c>
      <c r="G1210" s="17">
        <f t="shared" si="77"/>
        <v>18.804512418644421</v>
      </c>
      <c r="N1210" t="str">
        <f t="shared" si="78"/>
        <v>18#16</v>
      </c>
      <c r="O1210">
        <v>18</v>
      </c>
      <c r="P1210">
        <v>16</v>
      </c>
      <c r="Q1210">
        <v>11.505990861148783</v>
      </c>
      <c r="R1210">
        <v>18.804512418644421</v>
      </c>
    </row>
    <row r="1211" spans="1:18" x14ac:dyDescent="0.25">
      <c r="A1211" s="70">
        <v>18</v>
      </c>
      <c r="B1211" s="70">
        <v>17</v>
      </c>
      <c r="C1211" s="71">
        <v>37.379425101258235</v>
      </c>
      <c r="D1211" s="71">
        <v>0</v>
      </c>
      <c r="E1211" s="53">
        <f t="shared" si="75"/>
        <v>11.898240549597038</v>
      </c>
      <c r="F1211" s="47">
        <f t="shared" si="76"/>
        <v>8.4046039902417963E-2</v>
      </c>
      <c r="G1211" s="17">
        <f t="shared" si="77"/>
        <v>19.184180763513247</v>
      </c>
      <c r="N1211" t="str">
        <f t="shared" si="78"/>
        <v>18#17</v>
      </c>
      <c r="O1211">
        <v>18</v>
      </c>
      <c r="P1211">
        <v>17</v>
      </c>
      <c r="Q1211">
        <v>11.898240549597038</v>
      </c>
      <c r="R1211">
        <v>19.184180763513247</v>
      </c>
    </row>
    <row r="1212" spans="1:18" x14ac:dyDescent="0.25">
      <c r="A1212" s="70">
        <v>18</v>
      </c>
      <c r="B1212" s="70">
        <v>18</v>
      </c>
      <c r="C1212" s="71">
        <v>38.817095297460476</v>
      </c>
      <c r="D1212" s="71">
        <v>0</v>
      </c>
      <c r="E1212" s="53">
        <f t="shared" si="75"/>
        <v>12.355865186120001</v>
      </c>
      <c r="F1212" s="47">
        <f t="shared" si="76"/>
        <v>8.0933223609735816E-2</v>
      </c>
      <c r="G1212" s="17">
        <f t="shared" si="77"/>
        <v>19.605352907509864</v>
      </c>
      <c r="N1212" t="str">
        <f t="shared" si="78"/>
        <v>18#18</v>
      </c>
      <c r="O1212">
        <v>18</v>
      </c>
      <c r="P1212">
        <v>18</v>
      </c>
      <c r="Q1212">
        <v>12.355865186120001</v>
      </c>
      <c r="R1212">
        <v>19.605352907509864</v>
      </c>
    </row>
    <row r="1213" spans="1:18" x14ac:dyDescent="0.25">
      <c r="A1213" s="70">
        <v>18</v>
      </c>
      <c r="B1213" s="70">
        <v>19</v>
      </c>
      <c r="C1213" s="71">
        <v>38.817095297460476</v>
      </c>
      <c r="D1213" s="71">
        <v>0</v>
      </c>
      <c r="E1213" s="53">
        <f t="shared" si="75"/>
        <v>12.355865186120001</v>
      </c>
      <c r="F1213" s="47">
        <f t="shared" si="76"/>
        <v>8.0933223609735816E-2</v>
      </c>
      <c r="G1213" s="17">
        <f t="shared" si="77"/>
        <v>19.605352907509864</v>
      </c>
      <c r="N1213" t="str">
        <f t="shared" si="78"/>
        <v>18#19</v>
      </c>
      <c r="O1213">
        <v>18</v>
      </c>
      <c r="P1213">
        <v>19</v>
      </c>
      <c r="Q1213">
        <v>12.355865186120001</v>
      </c>
      <c r="R1213">
        <v>19.605352907509864</v>
      </c>
    </row>
    <row r="1214" spans="1:18" x14ac:dyDescent="0.25">
      <c r="A1214" s="70">
        <v>18</v>
      </c>
      <c r="B1214" s="70">
        <v>20</v>
      </c>
      <c r="C1214" s="71">
        <v>42.308580059665921</v>
      </c>
      <c r="D1214" s="71">
        <v>19.602959999999999</v>
      </c>
      <c r="E1214" s="53">
        <f t="shared" si="75"/>
        <v>13.467239303390055</v>
      </c>
      <c r="F1214" s="47">
        <f t="shared" si="76"/>
        <v>7.4254268263301296E-2</v>
      </c>
      <c r="G1214" s="17">
        <f t="shared" si="77"/>
        <v>19.602959999999999</v>
      </c>
      <c r="N1214" t="str">
        <f t="shared" si="78"/>
        <v>18#20</v>
      </c>
      <c r="O1214">
        <v>18</v>
      </c>
      <c r="P1214">
        <v>20</v>
      </c>
      <c r="Q1214">
        <v>13.467239303390055</v>
      </c>
      <c r="R1214">
        <v>19.602959999999999</v>
      </c>
    </row>
    <row r="1215" spans="1:18" x14ac:dyDescent="0.25">
      <c r="A1215" s="70">
        <v>18</v>
      </c>
      <c r="B1215" s="70">
        <v>21</v>
      </c>
      <c r="C1215" s="71">
        <v>43.335487342667527</v>
      </c>
      <c r="D1215" s="71">
        <v>19.791449999999998</v>
      </c>
      <c r="E1215" s="53">
        <f t="shared" si="75"/>
        <v>13.794114043763603</v>
      </c>
      <c r="F1215" s="47">
        <f t="shared" si="76"/>
        <v>7.2494688446635369E-2</v>
      </c>
      <c r="G1215" s="17">
        <f t="shared" si="77"/>
        <v>19.791449999999998</v>
      </c>
      <c r="N1215" t="str">
        <f t="shared" si="78"/>
        <v>18#21</v>
      </c>
      <c r="O1215">
        <v>18</v>
      </c>
      <c r="P1215">
        <v>21</v>
      </c>
      <c r="Q1215">
        <v>13.794114043763603</v>
      </c>
      <c r="R1215">
        <v>19.791449999999998</v>
      </c>
    </row>
    <row r="1216" spans="1:18" x14ac:dyDescent="0.25">
      <c r="A1216" s="70">
        <v>18</v>
      </c>
      <c r="B1216" s="70">
        <v>22</v>
      </c>
      <c r="C1216" s="71">
        <v>38.30364165595968</v>
      </c>
      <c r="D1216" s="71">
        <v>0</v>
      </c>
      <c r="E1216" s="53">
        <f t="shared" si="75"/>
        <v>12.192427815933229</v>
      </c>
      <c r="F1216" s="47">
        <f t="shared" si="76"/>
        <v>8.2018119368579445E-2</v>
      </c>
      <c r="G1216" s="17">
        <f t="shared" si="77"/>
        <v>19.457524185252229</v>
      </c>
      <c r="N1216" t="str">
        <f t="shared" si="78"/>
        <v>18#22</v>
      </c>
      <c r="O1216">
        <v>18</v>
      </c>
      <c r="P1216">
        <v>22</v>
      </c>
      <c r="Q1216">
        <v>12.192427815933229</v>
      </c>
      <c r="R1216">
        <v>19.457524185252229</v>
      </c>
    </row>
    <row r="1217" spans="1:18" x14ac:dyDescent="0.25">
      <c r="A1217" s="70">
        <v>18</v>
      </c>
      <c r="B1217" s="70">
        <v>23</v>
      </c>
      <c r="C1217" s="71">
        <v>38.817095297460476</v>
      </c>
      <c r="D1217" s="71">
        <v>0</v>
      </c>
      <c r="E1217" s="53">
        <f t="shared" si="75"/>
        <v>12.355865186120001</v>
      </c>
      <c r="F1217" s="47">
        <f t="shared" si="76"/>
        <v>8.0933223609735816E-2</v>
      </c>
      <c r="G1217" s="17">
        <f t="shared" si="77"/>
        <v>19.605352907509864</v>
      </c>
      <c r="N1217" t="str">
        <f t="shared" si="78"/>
        <v>18#23</v>
      </c>
      <c r="O1217">
        <v>18</v>
      </c>
      <c r="P1217">
        <v>23</v>
      </c>
      <c r="Q1217">
        <v>12.355865186120001</v>
      </c>
      <c r="R1217">
        <v>19.605352907509864</v>
      </c>
    </row>
    <row r="1218" spans="1:18" x14ac:dyDescent="0.25">
      <c r="A1218" s="70">
        <v>18</v>
      </c>
      <c r="B1218" s="70">
        <v>24</v>
      </c>
      <c r="C1218" s="71">
        <v>39.433239667261439</v>
      </c>
      <c r="D1218" s="71">
        <v>0</v>
      </c>
      <c r="E1218" s="53">
        <f t="shared" si="75"/>
        <v>12.551990030344129</v>
      </c>
      <c r="F1218" s="47">
        <f t="shared" si="76"/>
        <v>7.9668641990833677E-2</v>
      </c>
      <c r="G1218" s="17">
        <f t="shared" si="77"/>
        <v>19.77908391792986</v>
      </c>
      <c r="N1218" t="str">
        <f t="shared" si="78"/>
        <v>18#24</v>
      </c>
      <c r="O1218">
        <v>18</v>
      </c>
      <c r="P1218">
        <v>24</v>
      </c>
      <c r="Q1218">
        <v>12.551990030344129</v>
      </c>
      <c r="R1218">
        <v>19.77908391792986</v>
      </c>
    </row>
    <row r="1219" spans="1:18" x14ac:dyDescent="0.25">
      <c r="A1219" s="70">
        <v>18</v>
      </c>
      <c r="B1219" s="70">
        <v>25</v>
      </c>
      <c r="C1219" s="71">
        <v>34.196012523953272</v>
      </c>
      <c r="D1219" s="71">
        <v>0</v>
      </c>
      <c r="E1219" s="53">
        <f t="shared" ref="E1219:E1282" si="79">C1219/PI()</f>
        <v>10.884928854439046</v>
      </c>
      <c r="F1219" s="47">
        <f t="shared" ref="F1219:F1282" si="80">1/E1219</f>
        <v>9.1870145719159593E-2</v>
      </c>
      <c r="G1219" s="17">
        <f t="shared" ref="G1219:G1282" si="81">IF(D1219=0,EXP($K$2+$K$3*F1219)*$K$4,D1219)</f>
        <v>18.165078988260539</v>
      </c>
      <c r="N1219" t="str">
        <f t="shared" ref="N1219:N1282" si="82">CONCATENATE(O1219,"#",P1219)</f>
        <v>18#25</v>
      </c>
      <c r="O1219">
        <v>18</v>
      </c>
      <c r="P1219">
        <v>25</v>
      </c>
      <c r="Q1219">
        <v>10.884928854439046</v>
      </c>
      <c r="R1219">
        <v>18.165078988260539</v>
      </c>
    </row>
    <row r="1220" spans="1:18" x14ac:dyDescent="0.25">
      <c r="A1220" s="70">
        <v>18</v>
      </c>
      <c r="B1220" s="70">
        <v>26</v>
      </c>
      <c r="C1220" s="71">
        <v>33.271795969251841</v>
      </c>
      <c r="D1220" s="71">
        <v>0</v>
      </c>
      <c r="E1220" s="53">
        <f t="shared" si="79"/>
        <v>10.590741588102858</v>
      </c>
      <c r="F1220" s="47">
        <f t="shared" si="80"/>
        <v>9.4422094211358443E-2</v>
      </c>
      <c r="G1220" s="17">
        <f t="shared" si="81"/>
        <v>17.844535058090997</v>
      </c>
      <c r="N1220" t="str">
        <f t="shared" si="82"/>
        <v>18#26</v>
      </c>
      <c r="O1220">
        <v>18</v>
      </c>
      <c r="P1220">
        <v>26</v>
      </c>
      <c r="Q1220">
        <v>10.590741588102858</v>
      </c>
      <c r="R1220">
        <v>17.844535058090997</v>
      </c>
    </row>
    <row r="1221" spans="1:18" x14ac:dyDescent="0.25">
      <c r="A1221" s="70">
        <v>18</v>
      </c>
      <c r="B1221" s="70">
        <v>27</v>
      </c>
      <c r="C1221" s="71">
        <v>46.724281376572797</v>
      </c>
      <c r="D1221" s="71">
        <v>19.320224999999997</v>
      </c>
      <c r="E1221" s="53">
        <f t="shared" si="79"/>
        <v>14.872800686996298</v>
      </c>
      <c r="F1221" s="47">
        <f t="shared" si="80"/>
        <v>6.7236831921934359E-2</v>
      </c>
      <c r="G1221" s="17">
        <f t="shared" si="81"/>
        <v>19.320224999999997</v>
      </c>
      <c r="N1221" t="str">
        <f t="shared" si="82"/>
        <v>18#27</v>
      </c>
      <c r="O1221">
        <v>18</v>
      </c>
      <c r="P1221">
        <v>27</v>
      </c>
      <c r="Q1221">
        <v>14.872800686996298</v>
      </c>
      <c r="R1221">
        <v>19.320224999999997</v>
      </c>
    </row>
    <row r="1222" spans="1:18" x14ac:dyDescent="0.25">
      <c r="A1222" s="70">
        <v>18</v>
      </c>
      <c r="B1222" s="70">
        <v>28</v>
      </c>
      <c r="C1222" s="71">
        <v>40.460146950263038</v>
      </c>
      <c r="D1222" s="71">
        <v>0</v>
      </c>
      <c r="E1222" s="53">
        <f t="shared" si="79"/>
        <v>12.878864770717673</v>
      </c>
      <c r="F1222" s="47">
        <f t="shared" si="80"/>
        <v>7.7646595239797306E-2</v>
      </c>
      <c r="G1222" s="17">
        <f t="shared" si="81"/>
        <v>20.060081693717951</v>
      </c>
      <c r="N1222" t="str">
        <f t="shared" si="82"/>
        <v>18#28</v>
      </c>
      <c r="O1222">
        <v>18</v>
      </c>
      <c r="P1222">
        <v>28</v>
      </c>
      <c r="Q1222">
        <v>12.878864770717673</v>
      </c>
      <c r="R1222">
        <v>20.060081693717951</v>
      </c>
    </row>
    <row r="1223" spans="1:18" x14ac:dyDescent="0.25">
      <c r="A1223" s="70">
        <v>18</v>
      </c>
      <c r="B1223" s="70">
        <v>29</v>
      </c>
      <c r="C1223" s="71">
        <v>41.076291320064001</v>
      </c>
      <c r="D1223" s="71">
        <v>0</v>
      </c>
      <c r="E1223" s="53">
        <f t="shared" si="79"/>
        <v>13.074989614941801</v>
      </c>
      <c r="F1223" s="47">
        <f t="shared" si="80"/>
        <v>7.6481896311200337E-2</v>
      </c>
      <c r="G1223" s="17">
        <f t="shared" si="81"/>
        <v>20.223744751312644</v>
      </c>
      <c r="N1223" t="str">
        <f t="shared" si="82"/>
        <v>18#29</v>
      </c>
      <c r="O1223">
        <v>18</v>
      </c>
      <c r="P1223">
        <v>29</v>
      </c>
      <c r="Q1223">
        <v>13.074989614941801</v>
      </c>
      <c r="R1223">
        <v>20.223744751312644</v>
      </c>
    </row>
    <row r="1224" spans="1:18" x14ac:dyDescent="0.25">
      <c r="A1224" s="70">
        <v>18</v>
      </c>
      <c r="B1224" s="70">
        <v>30</v>
      </c>
      <c r="C1224" s="71">
        <v>40.254765493662724</v>
      </c>
      <c r="D1224" s="71">
        <v>0</v>
      </c>
      <c r="E1224" s="53">
        <f t="shared" si="79"/>
        <v>12.813489822642966</v>
      </c>
      <c r="F1224" s="47">
        <f t="shared" si="80"/>
        <v>7.8042751337959515E-2</v>
      </c>
      <c r="G1224" s="17">
        <f t="shared" si="81"/>
        <v>20.004716390177972</v>
      </c>
      <c r="N1224" t="str">
        <f t="shared" si="82"/>
        <v>18#30</v>
      </c>
      <c r="O1224">
        <v>18</v>
      </c>
      <c r="P1224">
        <v>30</v>
      </c>
      <c r="Q1224">
        <v>12.813489822642966</v>
      </c>
      <c r="R1224">
        <v>20.004716390177972</v>
      </c>
    </row>
    <row r="1225" spans="1:18" x14ac:dyDescent="0.25">
      <c r="A1225" s="70">
        <v>18</v>
      </c>
      <c r="B1225" s="70">
        <v>31</v>
      </c>
      <c r="C1225" s="71">
        <v>48.572714485975681</v>
      </c>
      <c r="D1225" s="71">
        <v>19.979939999999999</v>
      </c>
      <c r="E1225" s="53">
        <f t="shared" si="79"/>
        <v>15.46117521966868</v>
      </c>
      <c r="F1225" s="47">
        <f t="shared" si="80"/>
        <v>6.4678136415391399E-2</v>
      </c>
      <c r="G1225" s="17">
        <f t="shared" si="81"/>
        <v>19.979939999999999</v>
      </c>
      <c r="N1225" t="str">
        <f t="shared" si="82"/>
        <v>18#31</v>
      </c>
      <c r="O1225">
        <v>18</v>
      </c>
      <c r="P1225">
        <v>31</v>
      </c>
      <c r="Q1225">
        <v>15.46117521966868</v>
      </c>
      <c r="R1225">
        <v>19.979939999999999</v>
      </c>
    </row>
    <row r="1226" spans="1:18" x14ac:dyDescent="0.25">
      <c r="A1226" s="70">
        <v>18</v>
      </c>
      <c r="B1226" s="70">
        <v>32</v>
      </c>
      <c r="C1226" s="71">
        <v>32.244888686250242</v>
      </c>
      <c r="D1226" s="71">
        <v>0</v>
      </c>
      <c r="E1226" s="53">
        <f t="shared" si="79"/>
        <v>10.263866847729314</v>
      </c>
      <c r="F1226" s="47">
        <f t="shared" si="80"/>
        <v>9.7429167275414424E-2</v>
      </c>
      <c r="G1226" s="17">
        <f t="shared" si="81"/>
        <v>17.474075908499238</v>
      </c>
      <c r="N1226" t="str">
        <f t="shared" si="82"/>
        <v>18#32</v>
      </c>
      <c r="O1226">
        <v>18</v>
      </c>
      <c r="P1226">
        <v>32</v>
      </c>
      <c r="Q1226">
        <v>10.263866847729314</v>
      </c>
      <c r="R1226">
        <v>17.474075908499238</v>
      </c>
    </row>
    <row r="1227" spans="1:18" x14ac:dyDescent="0.25">
      <c r="A1227" s="70">
        <v>18</v>
      </c>
      <c r="B1227" s="70">
        <v>33</v>
      </c>
      <c r="C1227" s="71">
        <v>40.562837678563213</v>
      </c>
      <c r="D1227" s="71">
        <v>0</v>
      </c>
      <c r="E1227" s="53">
        <f t="shared" si="79"/>
        <v>12.911552244755033</v>
      </c>
      <c r="F1227" s="47">
        <f t="shared" si="80"/>
        <v>7.7450021580962342E-2</v>
      </c>
      <c r="G1227" s="17">
        <f t="shared" si="81"/>
        <v>20.087610951450991</v>
      </c>
      <c r="N1227" t="str">
        <f t="shared" si="82"/>
        <v>18#33</v>
      </c>
      <c r="O1227">
        <v>18</v>
      </c>
      <c r="P1227">
        <v>33</v>
      </c>
      <c r="Q1227">
        <v>12.911552244755033</v>
      </c>
      <c r="R1227">
        <v>20.087610951450991</v>
      </c>
    </row>
    <row r="1228" spans="1:18" x14ac:dyDescent="0.25">
      <c r="A1228" s="70">
        <v>18</v>
      </c>
      <c r="B1228" s="70">
        <v>35</v>
      </c>
      <c r="C1228" s="71">
        <v>38.817095297460476</v>
      </c>
      <c r="D1228" s="71">
        <v>0</v>
      </c>
      <c r="E1228" s="53">
        <f t="shared" si="79"/>
        <v>12.355865186120001</v>
      </c>
      <c r="F1228" s="47">
        <f t="shared" si="80"/>
        <v>8.0933223609735816E-2</v>
      </c>
      <c r="G1228" s="17">
        <f t="shared" si="81"/>
        <v>19.605352907509864</v>
      </c>
      <c r="N1228" t="str">
        <f t="shared" si="82"/>
        <v>18#35</v>
      </c>
      <c r="O1228">
        <v>18</v>
      </c>
      <c r="P1228">
        <v>35</v>
      </c>
      <c r="Q1228">
        <v>12.355865186120001</v>
      </c>
      <c r="R1228">
        <v>19.605352907509864</v>
      </c>
    </row>
    <row r="1229" spans="1:18" x14ac:dyDescent="0.25">
      <c r="A1229" s="70">
        <v>18</v>
      </c>
      <c r="B1229" s="70">
        <v>36</v>
      </c>
      <c r="C1229" s="71">
        <v>32.039507229649921</v>
      </c>
      <c r="D1229" s="71">
        <v>0</v>
      </c>
      <c r="E1229" s="53">
        <f t="shared" si="79"/>
        <v>10.198491899654606</v>
      </c>
      <c r="F1229" s="47">
        <f t="shared" si="80"/>
        <v>9.8053713219487595E-2</v>
      </c>
      <c r="G1229" s="17">
        <f t="shared" si="81"/>
        <v>17.39810427524699</v>
      </c>
      <c r="N1229" t="str">
        <f t="shared" si="82"/>
        <v>18#36</v>
      </c>
      <c r="O1229">
        <v>18</v>
      </c>
      <c r="P1229">
        <v>36</v>
      </c>
      <c r="Q1229">
        <v>10.198491899654606</v>
      </c>
      <c r="R1229">
        <v>17.39810427524699</v>
      </c>
    </row>
    <row r="1230" spans="1:18" x14ac:dyDescent="0.25">
      <c r="A1230" s="70">
        <v>18</v>
      </c>
      <c r="B1230" s="70">
        <v>37</v>
      </c>
      <c r="C1230" s="71">
        <v>30.60183703344768</v>
      </c>
      <c r="D1230" s="71">
        <v>0</v>
      </c>
      <c r="E1230" s="53">
        <f t="shared" si="79"/>
        <v>9.7408672631316424</v>
      </c>
      <c r="F1230" s="47">
        <f t="shared" si="80"/>
        <v>0.10266026350496689</v>
      </c>
      <c r="G1230" s="17">
        <f t="shared" si="81"/>
        <v>16.847858798599223</v>
      </c>
      <c r="N1230" t="str">
        <f t="shared" si="82"/>
        <v>18#37</v>
      </c>
      <c r="O1230">
        <v>18</v>
      </c>
      <c r="P1230">
        <v>37</v>
      </c>
      <c r="Q1230">
        <v>9.7408672631316424</v>
      </c>
      <c r="R1230">
        <v>16.847858798599223</v>
      </c>
    </row>
    <row r="1231" spans="1:18" x14ac:dyDescent="0.25">
      <c r="A1231" s="70">
        <v>18</v>
      </c>
      <c r="B1231" s="70">
        <v>38</v>
      </c>
      <c r="C1231" s="71">
        <v>35.530991991855366</v>
      </c>
      <c r="D1231" s="71">
        <v>0</v>
      </c>
      <c r="E1231" s="53">
        <f t="shared" si="79"/>
        <v>11.30986601692466</v>
      </c>
      <c r="F1231" s="47">
        <f t="shared" si="80"/>
        <v>8.8418377238381876E-2</v>
      </c>
      <c r="G1231" s="17">
        <f t="shared" si="81"/>
        <v>18.607827682610644</v>
      </c>
      <c r="N1231" t="str">
        <f t="shared" si="82"/>
        <v>18#38</v>
      </c>
      <c r="O1231">
        <v>18</v>
      </c>
      <c r="P1231">
        <v>38</v>
      </c>
      <c r="Q1231">
        <v>11.30986601692466</v>
      </c>
      <c r="R1231">
        <v>18.607827682610644</v>
      </c>
    </row>
    <row r="1232" spans="1:18" x14ac:dyDescent="0.25">
      <c r="A1232" s="70">
        <v>18</v>
      </c>
      <c r="B1232" s="70">
        <v>39</v>
      </c>
      <c r="C1232" s="71">
        <v>39.433239667261439</v>
      </c>
      <c r="D1232" s="71">
        <v>0</v>
      </c>
      <c r="E1232" s="53">
        <f t="shared" si="79"/>
        <v>12.551990030344129</v>
      </c>
      <c r="F1232" s="47">
        <f t="shared" si="80"/>
        <v>7.9668641990833677E-2</v>
      </c>
      <c r="G1232" s="17">
        <f t="shared" si="81"/>
        <v>19.77908391792986</v>
      </c>
      <c r="N1232" t="str">
        <f t="shared" si="82"/>
        <v>18#39</v>
      </c>
      <c r="O1232">
        <v>18</v>
      </c>
      <c r="P1232">
        <v>39</v>
      </c>
      <c r="Q1232">
        <v>12.551990030344129</v>
      </c>
      <c r="R1232">
        <v>19.77908391792986</v>
      </c>
    </row>
    <row r="1233" spans="1:18" x14ac:dyDescent="0.25">
      <c r="A1233" s="70">
        <v>18</v>
      </c>
      <c r="B1233" s="70">
        <v>40</v>
      </c>
      <c r="C1233" s="71">
        <v>31.423362859848964</v>
      </c>
      <c r="D1233" s="71">
        <v>0</v>
      </c>
      <c r="E1233" s="53">
        <f t="shared" si="79"/>
        <v>10.002367055430479</v>
      </c>
      <c r="F1233" s="47">
        <f t="shared" si="80"/>
        <v>9.9976335047320689E-2</v>
      </c>
      <c r="G1233" s="17">
        <f t="shared" si="81"/>
        <v>17.166298064903192</v>
      </c>
      <c r="N1233" t="str">
        <f t="shared" si="82"/>
        <v>18#40</v>
      </c>
      <c r="O1233">
        <v>18</v>
      </c>
      <c r="P1233">
        <v>40</v>
      </c>
      <c r="Q1233">
        <v>10.002367055430479</v>
      </c>
      <c r="R1233">
        <v>17.166298064903192</v>
      </c>
    </row>
    <row r="1234" spans="1:18" x14ac:dyDescent="0.25">
      <c r="A1234" s="70">
        <v>18</v>
      </c>
      <c r="B1234" s="70">
        <v>41</v>
      </c>
      <c r="C1234" s="71">
        <v>40.76821913516352</v>
      </c>
      <c r="D1234" s="71">
        <v>0</v>
      </c>
      <c r="E1234" s="53">
        <f t="shared" si="79"/>
        <v>12.976927192829738</v>
      </c>
      <c r="F1234" s="47">
        <f t="shared" si="80"/>
        <v>7.7059845149824016E-2</v>
      </c>
      <c r="G1234" s="17">
        <f t="shared" si="81"/>
        <v>20.142365373431055</v>
      </c>
      <c r="N1234" t="str">
        <f t="shared" si="82"/>
        <v>18#41</v>
      </c>
      <c r="O1234">
        <v>18</v>
      </c>
      <c r="P1234">
        <v>41</v>
      </c>
      <c r="Q1234">
        <v>12.976927192829738</v>
      </c>
      <c r="R1234">
        <v>20.142365373431055</v>
      </c>
    </row>
    <row r="1235" spans="1:18" x14ac:dyDescent="0.25">
      <c r="A1235" s="70">
        <v>18</v>
      </c>
      <c r="B1235" s="70">
        <v>43</v>
      </c>
      <c r="C1235" s="71">
        <v>35.325610535255038</v>
      </c>
      <c r="D1235" s="71">
        <v>0</v>
      </c>
      <c r="E1235" s="53">
        <f t="shared" si="79"/>
        <v>11.244491068849948</v>
      </c>
      <c r="F1235" s="47">
        <f t="shared" si="80"/>
        <v>8.8932437571163189E-2</v>
      </c>
      <c r="G1235" s="17">
        <f t="shared" si="81"/>
        <v>18.541213011391701</v>
      </c>
      <c r="N1235" t="str">
        <f t="shared" si="82"/>
        <v>18#43</v>
      </c>
      <c r="O1235">
        <v>18</v>
      </c>
      <c r="P1235">
        <v>43</v>
      </c>
      <c r="Q1235">
        <v>11.244491068849948</v>
      </c>
      <c r="R1235">
        <v>18.541213011391701</v>
      </c>
    </row>
    <row r="1236" spans="1:18" x14ac:dyDescent="0.25">
      <c r="A1236" s="70">
        <v>18</v>
      </c>
      <c r="B1236" s="70">
        <v>44</v>
      </c>
      <c r="C1236" s="71">
        <v>36.763280731457279</v>
      </c>
      <c r="D1236" s="71">
        <v>0</v>
      </c>
      <c r="E1236" s="53">
        <f t="shared" si="79"/>
        <v>11.702115705372911</v>
      </c>
      <c r="F1236" s="47">
        <f t="shared" si="80"/>
        <v>8.5454632749944512E-2</v>
      </c>
      <c r="G1236" s="17">
        <f t="shared" si="81"/>
        <v>18.996579734499452</v>
      </c>
      <c r="N1236" t="str">
        <f t="shared" si="82"/>
        <v>18#44</v>
      </c>
      <c r="O1236">
        <v>18</v>
      </c>
      <c r="P1236">
        <v>44</v>
      </c>
      <c r="Q1236">
        <v>11.702115705372911</v>
      </c>
      <c r="R1236">
        <v>18.996579734499452</v>
      </c>
    </row>
    <row r="1237" spans="1:18" x14ac:dyDescent="0.25">
      <c r="A1237" s="70">
        <v>18</v>
      </c>
      <c r="B1237" s="70">
        <v>45</v>
      </c>
      <c r="C1237" s="71">
        <v>38.817095297460476</v>
      </c>
      <c r="D1237" s="71">
        <v>0</v>
      </c>
      <c r="E1237" s="53">
        <f t="shared" si="79"/>
        <v>12.355865186120001</v>
      </c>
      <c r="F1237" s="47">
        <f t="shared" si="80"/>
        <v>8.0933223609735816E-2</v>
      </c>
      <c r="G1237" s="17">
        <f t="shared" si="81"/>
        <v>19.605352907509864</v>
      </c>
      <c r="N1237" t="str">
        <f t="shared" si="82"/>
        <v>18#45</v>
      </c>
      <c r="O1237">
        <v>18</v>
      </c>
      <c r="P1237">
        <v>45</v>
      </c>
      <c r="Q1237">
        <v>12.355865186120001</v>
      </c>
      <c r="R1237">
        <v>19.605352907509864</v>
      </c>
    </row>
    <row r="1238" spans="1:18" x14ac:dyDescent="0.25">
      <c r="A1238" s="70">
        <v>18</v>
      </c>
      <c r="B1238" s="70">
        <v>46</v>
      </c>
      <c r="C1238" s="71">
        <v>35.736373448455673</v>
      </c>
      <c r="D1238" s="71">
        <v>0</v>
      </c>
      <c r="E1238" s="53">
        <f t="shared" si="79"/>
        <v>11.375240964999366</v>
      </c>
      <c r="F1238" s="47">
        <f t="shared" si="80"/>
        <v>8.7910225645057863E-2</v>
      </c>
      <c r="G1238" s="17">
        <f t="shared" si="81"/>
        <v>18.673911886582729</v>
      </c>
      <c r="N1238" t="str">
        <f t="shared" si="82"/>
        <v>18#46</v>
      </c>
      <c r="O1238">
        <v>18</v>
      </c>
      <c r="P1238">
        <v>46</v>
      </c>
      <c r="Q1238">
        <v>11.375240964999366</v>
      </c>
      <c r="R1238">
        <v>18.673911886582729</v>
      </c>
    </row>
    <row r="1239" spans="1:18" x14ac:dyDescent="0.25">
      <c r="A1239" s="70">
        <v>18</v>
      </c>
      <c r="B1239" s="70">
        <v>47</v>
      </c>
      <c r="C1239" s="71">
        <v>35.736373448455673</v>
      </c>
      <c r="D1239" s="71">
        <v>0</v>
      </c>
      <c r="E1239" s="53">
        <f t="shared" si="79"/>
        <v>11.375240964999366</v>
      </c>
      <c r="F1239" s="47">
        <f t="shared" si="80"/>
        <v>8.7910225645057863E-2</v>
      </c>
      <c r="G1239" s="17">
        <f t="shared" si="81"/>
        <v>18.673911886582729</v>
      </c>
      <c r="N1239" t="str">
        <f t="shared" si="82"/>
        <v>18#47</v>
      </c>
      <c r="O1239">
        <v>18</v>
      </c>
      <c r="P1239">
        <v>47</v>
      </c>
      <c r="Q1239">
        <v>11.375240964999366</v>
      </c>
      <c r="R1239">
        <v>18.673911886582729</v>
      </c>
    </row>
    <row r="1240" spans="1:18" x14ac:dyDescent="0.25">
      <c r="A1240" s="70">
        <v>18</v>
      </c>
      <c r="B1240" s="70">
        <v>48</v>
      </c>
      <c r="C1240" s="71">
        <v>28.03456882594368</v>
      </c>
      <c r="D1240" s="71">
        <v>0</v>
      </c>
      <c r="E1240" s="53">
        <f t="shared" si="79"/>
        <v>8.9236804121977791</v>
      </c>
      <c r="F1240" s="47">
        <f t="shared" si="80"/>
        <v>0.11206138653655727</v>
      </c>
      <c r="G1240" s="17">
        <f t="shared" si="81"/>
        <v>15.778314232112891</v>
      </c>
      <c r="N1240" t="str">
        <f t="shared" si="82"/>
        <v>18#48</v>
      </c>
      <c r="O1240">
        <v>18</v>
      </c>
      <c r="P1240">
        <v>48</v>
      </c>
      <c r="Q1240">
        <v>8.9236804121977791</v>
      </c>
      <c r="R1240">
        <v>15.778314232112891</v>
      </c>
    </row>
    <row r="1241" spans="1:18" x14ac:dyDescent="0.25">
      <c r="A1241" s="70">
        <v>18</v>
      </c>
      <c r="B1241" s="70">
        <v>49</v>
      </c>
      <c r="C1241" s="71">
        <v>38.406332384259834</v>
      </c>
      <c r="D1241" s="71">
        <v>0</v>
      </c>
      <c r="E1241" s="53">
        <f t="shared" si="79"/>
        <v>12.225115289970582</v>
      </c>
      <c r="F1241" s="47">
        <f t="shared" si="80"/>
        <v>8.1798819584171498E-2</v>
      </c>
      <c r="G1241" s="17">
        <f t="shared" si="81"/>
        <v>19.487315982498288</v>
      </c>
      <c r="N1241" t="str">
        <f t="shared" si="82"/>
        <v>18#49</v>
      </c>
      <c r="O1241">
        <v>18</v>
      </c>
      <c r="P1241">
        <v>49</v>
      </c>
      <c r="Q1241">
        <v>12.225115289970582</v>
      </c>
      <c r="R1241">
        <v>19.487315982498288</v>
      </c>
    </row>
    <row r="1242" spans="1:18" x14ac:dyDescent="0.25">
      <c r="A1242" s="70">
        <v>18</v>
      </c>
      <c r="B1242" s="70">
        <v>50</v>
      </c>
      <c r="C1242" s="71">
        <v>23.413486052436479</v>
      </c>
      <c r="D1242" s="71">
        <v>0</v>
      </c>
      <c r="E1242" s="53">
        <f t="shared" si="79"/>
        <v>7.4527440805168261</v>
      </c>
      <c r="F1242" s="47">
        <f t="shared" si="80"/>
        <v>0.1341787654582462</v>
      </c>
      <c r="G1242" s="17">
        <f t="shared" si="81"/>
        <v>13.522219366397437</v>
      </c>
      <c r="N1242" t="str">
        <f t="shared" si="82"/>
        <v>18#50</v>
      </c>
      <c r="O1242">
        <v>18</v>
      </c>
      <c r="P1242">
        <v>50</v>
      </c>
      <c r="Q1242">
        <v>7.4527440805168261</v>
      </c>
      <c r="R1242">
        <v>13.522219366397437</v>
      </c>
    </row>
    <row r="1243" spans="1:18" x14ac:dyDescent="0.25">
      <c r="A1243" s="70">
        <v>18</v>
      </c>
      <c r="B1243" s="70">
        <v>50</v>
      </c>
      <c r="C1243" s="71">
        <v>23.00272313923584</v>
      </c>
      <c r="D1243" s="71">
        <v>0</v>
      </c>
      <c r="E1243" s="53">
        <f t="shared" si="79"/>
        <v>7.3219941843674086</v>
      </c>
      <c r="F1243" s="47">
        <f t="shared" si="80"/>
        <v>0.13657481484142917</v>
      </c>
      <c r="G1243" s="17">
        <f t="shared" si="81"/>
        <v>13.298059633105861</v>
      </c>
      <c r="N1243" t="str">
        <f t="shared" si="82"/>
        <v>18#50</v>
      </c>
      <c r="O1243">
        <v>18</v>
      </c>
      <c r="P1243">
        <v>50</v>
      </c>
      <c r="Q1243">
        <v>7.3219941843674086</v>
      </c>
      <c r="R1243">
        <v>13.298059633105861</v>
      </c>
    </row>
    <row r="1244" spans="1:18" x14ac:dyDescent="0.25">
      <c r="A1244" s="70">
        <v>18</v>
      </c>
      <c r="B1244" s="70">
        <v>51</v>
      </c>
      <c r="C1244" s="71">
        <v>41.487054233264637</v>
      </c>
      <c r="D1244" s="71">
        <v>19.697204999999997</v>
      </c>
      <c r="E1244" s="53">
        <f t="shared" si="79"/>
        <v>13.205739511091219</v>
      </c>
      <c r="F1244" s="47">
        <f t="shared" si="80"/>
        <v>7.5724649813069644E-2</v>
      </c>
      <c r="G1244" s="17">
        <f t="shared" si="81"/>
        <v>19.697204999999997</v>
      </c>
      <c r="N1244" t="str">
        <f t="shared" si="82"/>
        <v>18#51</v>
      </c>
      <c r="O1244">
        <v>18</v>
      </c>
      <c r="P1244">
        <v>51</v>
      </c>
      <c r="Q1244">
        <v>13.205739511091219</v>
      </c>
      <c r="R1244">
        <v>19.697204999999997</v>
      </c>
    </row>
    <row r="1245" spans="1:18" x14ac:dyDescent="0.25">
      <c r="A1245" s="70">
        <v>18</v>
      </c>
      <c r="B1245" s="70">
        <v>52</v>
      </c>
      <c r="C1245" s="71">
        <v>36.763280731457279</v>
      </c>
      <c r="D1245" s="71">
        <v>0</v>
      </c>
      <c r="E1245" s="53">
        <f t="shared" si="79"/>
        <v>11.702115705372911</v>
      </c>
      <c r="F1245" s="47">
        <f t="shared" si="80"/>
        <v>8.5454632749944512E-2</v>
      </c>
      <c r="G1245" s="17">
        <f t="shared" si="81"/>
        <v>18.996579734499452</v>
      </c>
      <c r="N1245" t="str">
        <f t="shared" si="82"/>
        <v>18#52</v>
      </c>
      <c r="O1245">
        <v>18</v>
      </c>
      <c r="P1245">
        <v>52</v>
      </c>
      <c r="Q1245">
        <v>11.702115705372911</v>
      </c>
      <c r="R1245">
        <v>18.996579734499452</v>
      </c>
    </row>
    <row r="1246" spans="1:18" x14ac:dyDescent="0.25">
      <c r="A1246" s="70">
        <v>18</v>
      </c>
      <c r="B1246" s="70">
        <v>53</v>
      </c>
      <c r="C1246" s="71">
        <v>39.330548938961272</v>
      </c>
      <c r="D1246" s="71">
        <v>0</v>
      </c>
      <c r="E1246" s="53">
        <f t="shared" si="79"/>
        <v>12.519302556306771</v>
      </c>
      <c r="F1246" s="47">
        <f t="shared" si="80"/>
        <v>7.9876654110914214E-2</v>
      </c>
      <c r="G1246" s="17">
        <f t="shared" si="81"/>
        <v>19.750401326874048</v>
      </c>
      <c r="N1246" t="str">
        <f t="shared" si="82"/>
        <v>18#53</v>
      </c>
      <c r="O1246">
        <v>18</v>
      </c>
      <c r="P1246">
        <v>53</v>
      </c>
      <c r="Q1246">
        <v>12.519302556306771</v>
      </c>
      <c r="R1246">
        <v>19.750401326874048</v>
      </c>
    </row>
    <row r="1247" spans="1:18" x14ac:dyDescent="0.25">
      <c r="A1247" s="70">
        <v>18</v>
      </c>
      <c r="B1247" s="70">
        <v>54</v>
      </c>
      <c r="C1247" s="71">
        <v>37.482115829558403</v>
      </c>
      <c r="D1247" s="71">
        <v>0</v>
      </c>
      <c r="E1247" s="53">
        <f t="shared" si="79"/>
        <v>11.930928023634394</v>
      </c>
      <c r="F1247" s="47">
        <f t="shared" si="80"/>
        <v>8.3815776779397624E-2</v>
      </c>
      <c r="G1247" s="17">
        <f t="shared" si="81"/>
        <v>19.215023661793698</v>
      </c>
      <c r="N1247" t="str">
        <f t="shared" si="82"/>
        <v>18#54</v>
      </c>
      <c r="O1247">
        <v>18</v>
      </c>
      <c r="P1247">
        <v>54</v>
      </c>
      <c r="Q1247">
        <v>11.930928023634394</v>
      </c>
      <c r="R1247">
        <v>19.215023661793698</v>
      </c>
    </row>
    <row r="1248" spans="1:18" x14ac:dyDescent="0.25">
      <c r="A1248" s="70">
        <v>18</v>
      </c>
      <c r="B1248" s="70">
        <v>55</v>
      </c>
      <c r="C1248" s="71">
        <v>37.790188014458877</v>
      </c>
      <c r="D1248" s="71">
        <v>0</v>
      </c>
      <c r="E1248" s="53">
        <f t="shared" si="79"/>
        <v>12.028990445746457</v>
      </c>
      <c r="F1248" s="47">
        <f t="shared" si="80"/>
        <v>8.3132495990435151E-2</v>
      </c>
      <c r="G1248" s="17">
        <f t="shared" si="81"/>
        <v>19.306838806309504</v>
      </c>
      <c r="N1248" t="str">
        <f t="shared" si="82"/>
        <v>18#55</v>
      </c>
      <c r="O1248">
        <v>18</v>
      </c>
      <c r="P1248">
        <v>55</v>
      </c>
      <c r="Q1248">
        <v>12.028990445746457</v>
      </c>
      <c r="R1248">
        <v>19.306838806309504</v>
      </c>
    </row>
    <row r="1249" spans="1:18" x14ac:dyDescent="0.25">
      <c r="A1249" s="70">
        <v>18</v>
      </c>
      <c r="B1249" s="70">
        <v>56</v>
      </c>
      <c r="C1249" s="71">
        <v>37.482115829558403</v>
      </c>
      <c r="D1249" s="71">
        <v>0</v>
      </c>
      <c r="E1249" s="53">
        <f t="shared" si="79"/>
        <v>11.930928023634394</v>
      </c>
      <c r="F1249" s="47">
        <f t="shared" si="80"/>
        <v>8.3815776779397624E-2</v>
      </c>
      <c r="G1249" s="17">
        <f t="shared" si="81"/>
        <v>19.215023661793698</v>
      </c>
      <c r="N1249" t="str">
        <f t="shared" si="82"/>
        <v>18#56</v>
      </c>
      <c r="O1249">
        <v>18</v>
      </c>
      <c r="P1249">
        <v>56</v>
      </c>
      <c r="Q1249">
        <v>11.930928023634394</v>
      </c>
      <c r="R1249">
        <v>19.215023661793698</v>
      </c>
    </row>
    <row r="1250" spans="1:18" x14ac:dyDescent="0.25">
      <c r="A1250" s="70">
        <v>18</v>
      </c>
      <c r="B1250" s="70">
        <v>57</v>
      </c>
      <c r="C1250" s="71">
        <v>32.347579414550395</v>
      </c>
      <c r="D1250" s="71">
        <v>0</v>
      </c>
      <c r="E1250" s="53">
        <f t="shared" si="79"/>
        <v>10.296554321766667</v>
      </c>
      <c r="F1250" s="47">
        <f t="shared" si="80"/>
        <v>9.7119868331682971E-2</v>
      </c>
      <c r="G1250" s="17">
        <f t="shared" si="81"/>
        <v>17.511822692788417</v>
      </c>
      <c r="N1250" t="str">
        <f t="shared" si="82"/>
        <v>18#57</v>
      </c>
      <c r="O1250">
        <v>18</v>
      </c>
      <c r="P1250">
        <v>57</v>
      </c>
      <c r="Q1250">
        <v>10.296554321766667</v>
      </c>
      <c r="R1250">
        <v>17.511822692788417</v>
      </c>
    </row>
    <row r="1251" spans="1:18" x14ac:dyDescent="0.25">
      <c r="A1251" s="70">
        <v>18</v>
      </c>
      <c r="B1251" s="70">
        <v>58</v>
      </c>
      <c r="C1251" s="71">
        <v>41.897817146465272</v>
      </c>
      <c r="D1251" s="71">
        <v>0</v>
      </c>
      <c r="E1251" s="53">
        <f t="shared" si="79"/>
        <v>13.336489407240634</v>
      </c>
      <c r="F1251" s="47">
        <f t="shared" si="80"/>
        <v>7.4982251285490534E-2</v>
      </c>
      <c r="G1251" s="17">
        <f t="shared" si="81"/>
        <v>20.436442327150608</v>
      </c>
      <c r="N1251" t="str">
        <f t="shared" si="82"/>
        <v>18#58</v>
      </c>
      <c r="O1251">
        <v>18</v>
      </c>
      <c r="P1251">
        <v>58</v>
      </c>
      <c r="Q1251">
        <v>13.336489407240634</v>
      </c>
      <c r="R1251">
        <v>20.436442327150608</v>
      </c>
    </row>
    <row r="1252" spans="1:18" x14ac:dyDescent="0.25">
      <c r="A1252" s="70">
        <v>18</v>
      </c>
      <c r="B1252" s="70">
        <v>59</v>
      </c>
      <c r="C1252" s="71">
        <v>28.548022467444486</v>
      </c>
      <c r="D1252" s="71">
        <v>0</v>
      </c>
      <c r="E1252" s="53">
        <f t="shared" si="79"/>
        <v>9.0871177823845546</v>
      </c>
      <c r="F1252" s="47">
        <f t="shared" si="80"/>
        <v>0.11004589397295009</v>
      </c>
      <c r="G1252" s="17">
        <f t="shared" si="81"/>
        <v>16.001742112419016</v>
      </c>
      <c r="N1252" t="str">
        <f t="shared" si="82"/>
        <v>18#59</v>
      </c>
      <c r="O1252">
        <v>18</v>
      </c>
      <c r="P1252">
        <v>59</v>
      </c>
      <c r="Q1252">
        <v>9.0871177823845546</v>
      </c>
      <c r="R1252">
        <v>16.001742112419016</v>
      </c>
    </row>
    <row r="1253" spans="1:18" x14ac:dyDescent="0.25">
      <c r="A1253" s="70">
        <v>18</v>
      </c>
      <c r="B1253" s="70">
        <v>60</v>
      </c>
      <c r="C1253" s="71">
        <v>36.147136361656315</v>
      </c>
      <c r="D1253" s="71">
        <v>0</v>
      </c>
      <c r="E1253" s="53">
        <f t="shared" si="79"/>
        <v>11.505990861148783</v>
      </c>
      <c r="F1253" s="47">
        <f t="shared" si="80"/>
        <v>8.6911245808182214E-2</v>
      </c>
      <c r="G1253" s="17">
        <f t="shared" si="81"/>
        <v>18.804512418644421</v>
      </c>
      <c r="N1253" t="str">
        <f t="shared" si="82"/>
        <v>18#60</v>
      </c>
      <c r="O1253">
        <v>18</v>
      </c>
      <c r="P1253">
        <v>60</v>
      </c>
      <c r="Q1253">
        <v>11.505990861148783</v>
      </c>
      <c r="R1253">
        <v>18.804512418644421</v>
      </c>
    </row>
    <row r="1254" spans="1:18" x14ac:dyDescent="0.25">
      <c r="A1254" s="70">
        <v>18</v>
      </c>
      <c r="B1254" s="70">
        <v>61</v>
      </c>
      <c r="C1254" s="71">
        <v>39.946693308762242</v>
      </c>
      <c r="D1254" s="71">
        <v>0</v>
      </c>
      <c r="E1254" s="53">
        <f t="shared" si="79"/>
        <v>12.715427400530903</v>
      </c>
      <c r="F1254" s="47">
        <f t="shared" si="80"/>
        <v>7.864462345624712E-2</v>
      </c>
      <c r="G1254" s="17">
        <f t="shared" si="81"/>
        <v>19.920893274116924</v>
      </c>
      <c r="N1254" t="str">
        <f t="shared" si="82"/>
        <v>18#61</v>
      </c>
      <c r="O1254">
        <v>18</v>
      </c>
      <c r="P1254">
        <v>61</v>
      </c>
      <c r="Q1254">
        <v>12.715427400530903</v>
      </c>
      <c r="R1254">
        <v>19.920893274116924</v>
      </c>
    </row>
    <row r="1255" spans="1:18" x14ac:dyDescent="0.25">
      <c r="A1255" s="70">
        <v>18</v>
      </c>
      <c r="B1255" s="70">
        <v>62</v>
      </c>
      <c r="C1255" s="71">
        <v>40.460146950263038</v>
      </c>
      <c r="D1255" s="71">
        <v>0</v>
      </c>
      <c r="E1255" s="53">
        <f t="shared" si="79"/>
        <v>12.878864770717673</v>
      </c>
      <c r="F1255" s="47">
        <f t="shared" si="80"/>
        <v>7.7646595239797306E-2</v>
      </c>
      <c r="G1255" s="17">
        <f t="shared" si="81"/>
        <v>20.060081693717951</v>
      </c>
      <c r="N1255" t="str">
        <f t="shared" si="82"/>
        <v>18#62</v>
      </c>
      <c r="O1255">
        <v>18</v>
      </c>
      <c r="P1255">
        <v>62</v>
      </c>
      <c r="Q1255">
        <v>12.878864770717673</v>
      </c>
      <c r="R1255">
        <v>20.060081693717951</v>
      </c>
    </row>
    <row r="1256" spans="1:18" x14ac:dyDescent="0.25">
      <c r="A1256" s="70">
        <v>18</v>
      </c>
      <c r="B1256" s="70">
        <v>63</v>
      </c>
      <c r="C1256" s="71">
        <v>32.039507229649921</v>
      </c>
      <c r="D1256" s="71">
        <v>0</v>
      </c>
      <c r="E1256" s="53">
        <f t="shared" si="79"/>
        <v>10.198491899654606</v>
      </c>
      <c r="F1256" s="47">
        <f t="shared" si="80"/>
        <v>9.8053713219487595E-2</v>
      </c>
      <c r="G1256" s="17">
        <f t="shared" si="81"/>
        <v>17.39810427524699</v>
      </c>
      <c r="N1256" t="str">
        <f t="shared" si="82"/>
        <v>18#63</v>
      </c>
      <c r="O1256">
        <v>18</v>
      </c>
      <c r="P1256">
        <v>63</v>
      </c>
      <c r="Q1256">
        <v>10.198491899654606</v>
      </c>
      <c r="R1256">
        <v>17.39810427524699</v>
      </c>
    </row>
    <row r="1257" spans="1:18" x14ac:dyDescent="0.25">
      <c r="A1257" s="70">
        <v>18</v>
      </c>
      <c r="B1257" s="70">
        <v>64</v>
      </c>
      <c r="C1257" s="71">
        <v>37.379425101258235</v>
      </c>
      <c r="D1257" s="71">
        <v>0</v>
      </c>
      <c r="E1257" s="53">
        <f t="shared" si="79"/>
        <v>11.898240549597038</v>
      </c>
      <c r="F1257" s="47">
        <f t="shared" si="80"/>
        <v>8.4046039902417963E-2</v>
      </c>
      <c r="G1257" s="17">
        <f t="shared" si="81"/>
        <v>19.184180763513247</v>
      </c>
      <c r="N1257" t="str">
        <f t="shared" si="82"/>
        <v>18#64</v>
      </c>
      <c r="O1257">
        <v>18</v>
      </c>
      <c r="P1257">
        <v>64</v>
      </c>
      <c r="Q1257">
        <v>11.898240549597038</v>
      </c>
      <c r="R1257">
        <v>19.184180763513247</v>
      </c>
    </row>
    <row r="1258" spans="1:18" x14ac:dyDescent="0.25">
      <c r="A1258" s="70">
        <v>18</v>
      </c>
      <c r="B1258" s="70">
        <v>65</v>
      </c>
      <c r="C1258" s="71">
        <v>24.645774792038402</v>
      </c>
      <c r="D1258" s="71">
        <v>0</v>
      </c>
      <c r="E1258" s="53">
        <f t="shared" si="79"/>
        <v>7.8449937689650815</v>
      </c>
      <c r="F1258" s="47">
        <f t="shared" si="80"/>
        <v>0.12746982718533387</v>
      </c>
      <c r="G1258" s="17">
        <f t="shared" si="81"/>
        <v>14.170172581893091</v>
      </c>
      <c r="N1258" t="str">
        <f t="shared" si="82"/>
        <v>18#65</v>
      </c>
      <c r="O1258">
        <v>18</v>
      </c>
      <c r="P1258">
        <v>65</v>
      </c>
      <c r="Q1258">
        <v>7.8449937689650815</v>
      </c>
      <c r="R1258">
        <v>14.170172581893091</v>
      </c>
    </row>
    <row r="1259" spans="1:18" x14ac:dyDescent="0.25">
      <c r="A1259" s="70">
        <v>18</v>
      </c>
      <c r="B1259" s="70">
        <v>66</v>
      </c>
      <c r="C1259" s="71">
        <v>26.494207901441278</v>
      </c>
      <c r="D1259" s="71">
        <v>0</v>
      </c>
      <c r="E1259" s="53">
        <f t="shared" si="79"/>
        <v>8.4333683016374614</v>
      </c>
      <c r="F1259" s="47">
        <f t="shared" si="80"/>
        <v>0.11857658342821757</v>
      </c>
      <c r="G1259" s="17">
        <f t="shared" si="81"/>
        <v>15.077191403653774</v>
      </c>
      <c r="N1259" t="str">
        <f t="shared" si="82"/>
        <v>18#66</v>
      </c>
      <c r="O1259">
        <v>18</v>
      </c>
      <c r="P1259">
        <v>66</v>
      </c>
      <c r="Q1259">
        <v>8.4333683016374614</v>
      </c>
      <c r="R1259">
        <v>15.077191403653774</v>
      </c>
    </row>
    <row r="1260" spans="1:18" x14ac:dyDescent="0.25">
      <c r="A1260" s="70">
        <v>18</v>
      </c>
      <c r="B1260" s="70">
        <v>67</v>
      </c>
      <c r="C1260" s="71">
        <v>39.741311852161928</v>
      </c>
      <c r="D1260" s="71">
        <v>0</v>
      </c>
      <c r="E1260" s="53">
        <f t="shared" si="79"/>
        <v>12.650052452456196</v>
      </c>
      <c r="F1260" s="47">
        <f t="shared" si="80"/>
        <v>7.9051055618811691E-2</v>
      </c>
      <c r="G1260" s="17">
        <f t="shared" si="81"/>
        <v>19.864487968207225</v>
      </c>
      <c r="N1260" t="str">
        <f t="shared" si="82"/>
        <v>18#67</v>
      </c>
      <c r="O1260">
        <v>18</v>
      </c>
      <c r="P1260">
        <v>67</v>
      </c>
      <c r="Q1260">
        <v>12.650052452456196</v>
      </c>
      <c r="R1260">
        <v>19.864487968207225</v>
      </c>
    </row>
    <row r="1261" spans="1:18" x14ac:dyDescent="0.25">
      <c r="A1261" s="70">
        <v>18</v>
      </c>
      <c r="B1261" s="70">
        <v>68</v>
      </c>
      <c r="C1261" s="71">
        <v>33.682558882452483</v>
      </c>
      <c r="D1261" s="71">
        <v>0</v>
      </c>
      <c r="E1261" s="53">
        <f t="shared" si="79"/>
        <v>10.721491484252278</v>
      </c>
      <c r="F1261" s="47">
        <f t="shared" si="80"/>
        <v>9.3270605257561381E-2</v>
      </c>
      <c r="G1261" s="17">
        <f t="shared" si="81"/>
        <v>17.988464373944684</v>
      </c>
      <c r="N1261" t="str">
        <f t="shared" si="82"/>
        <v>18#68</v>
      </c>
      <c r="O1261">
        <v>18</v>
      </c>
      <c r="P1261">
        <v>68</v>
      </c>
      <c r="Q1261">
        <v>10.721491484252278</v>
      </c>
      <c r="R1261">
        <v>17.988464373944684</v>
      </c>
    </row>
    <row r="1262" spans="1:18" x14ac:dyDescent="0.25">
      <c r="A1262" s="70">
        <v>18</v>
      </c>
      <c r="B1262" s="70">
        <v>69</v>
      </c>
      <c r="C1262" s="71">
        <v>37.379425101258235</v>
      </c>
      <c r="D1262" s="71">
        <v>0</v>
      </c>
      <c r="E1262" s="53">
        <f t="shared" si="79"/>
        <v>11.898240549597038</v>
      </c>
      <c r="F1262" s="47">
        <f t="shared" si="80"/>
        <v>8.4046039902417963E-2</v>
      </c>
      <c r="G1262" s="17">
        <f t="shared" si="81"/>
        <v>19.184180763513247</v>
      </c>
      <c r="N1262" t="str">
        <f t="shared" si="82"/>
        <v>18#69</v>
      </c>
      <c r="O1262">
        <v>18</v>
      </c>
      <c r="P1262">
        <v>69</v>
      </c>
      <c r="Q1262">
        <v>11.898240549597038</v>
      </c>
      <c r="R1262">
        <v>19.184180763513247</v>
      </c>
    </row>
    <row r="1263" spans="1:18" x14ac:dyDescent="0.25">
      <c r="A1263" s="70">
        <v>18</v>
      </c>
      <c r="B1263" s="70">
        <v>70</v>
      </c>
      <c r="C1263" s="71">
        <v>30.60183703344768</v>
      </c>
      <c r="D1263" s="71">
        <v>0</v>
      </c>
      <c r="E1263" s="53">
        <f t="shared" si="79"/>
        <v>9.7408672631316424</v>
      </c>
      <c r="F1263" s="47">
        <f t="shared" si="80"/>
        <v>0.10266026350496689</v>
      </c>
      <c r="G1263" s="17">
        <f t="shared" si="81"/>
        <v>16.847858798599223</v>
      </c>
      <c r="N1263" t="str">
        <f t="shared" si="82"/>
        <v>18#70</v>
      </c>
      <c r="O1263">
        <v>18</v>
      </c>
      <c r="P1263">
        <v>70</v>
      </c>
      <c r="Q1263">
        <v>9.7408672631316424</v>
      </c>
      <c r="R1263">
        <v>16.847858798599223</v>
      </c>
    </row>
    <row r="1264" spans="1:18" x14ac:dyDescent="0.25">
      <c r="A1264" s="70">
        <v>18</v>
      </c>
      <c r="B1264" s="70">
        <v>70</v>
      </c>
      <c r="C1264" s="71">
        <v>16.225135071425278</v>
      </c>
      <c r="D1264" s="71">
        <v>0</v>
      </c>
      <c r="E1264" s="53">
        <f t="shared" si="79"/>
        <v>5.1646208979020107</v>
      </c>
      <c r="F1264" s="47">
        <f t="shared" si="80"/>
        <v>0.19362505395240592</v>
      </c>
      <c r="G1264" s="17">
        <f t="shared" si="81"/>
        <v>8.931694873971523</v>
      </c>
      <c r="N1264" t="str">
        <f t="shared" si="82"/>
        <v>18#70</v>
      </c>
      <c r="O1264">
        <v>18</v>
      </c>
      <c r="P1264">
        <v>70</v>
      </c>
      <c r="Q1264">
        <v>5.1646208979020107</v>
      </c>
      <c r="R1264">
        <v>8.931694873971523</v>
      </c>
    </row>
    <row r="1265" spans="1:18" x14ac:dyDescent="0.25">
      <c r="A1265" s="70">
        <v>18</v>
      </c>
      <c r="B1265" s="70">
        <v>71</v>
      </c>
      <c r="C1265" s="71">
        <v>38.20095092765952</v>
      </c>
      <c r="D1265" s="71">
        <v>0</v>
      </c>
      <c r="E1265" s="53">
        <f t="shared" si="79"/>
        <v>12.159740341895874</v>
      </c>
      <c r="F1265" s="47">
        <f t="shared" si="80"/>
        <v>8.2238598184086381E-2</v>
      </c>
      <c r="G1265" s="17">
        <f t="shared" si="81"/>
        <v>19.427618129955238</v>
      </c>
      <c r="N1265" t="str">
        <f t="shared" si="82"/>
        <v>18#71</v>
      </c>
      <c r="O1265">
        <v>18</v>
      </c>
      <c r="P1265">
        <v>71</v>
      </c>
      <c r="Q1265">
        <v>12.159740341895874</v>
      </c>
      <c r="R1265">
        <v>19.427618129955238</v>
      </c>
    </row>
    <row r="1266" spans="1:18" x14ac:dyDescent="0.25">
      <c r="A1266" s="70">
        <v>18</v>
      </c>
      <c r="B1266" s="70">
        <v>72</v>
      </c>
      <c r="C1266" s="71">
        <v>34.709466165454074</v>
      </c>
      <c r="D1266" s="71">
        <v>0</v>
      </c>
      <c r="E1266" s="53">
        <f t="shared" si="79"/>
        <v>11.04836622462582</v>
      </c>
      <c r="F1266" s="47">
        <f t="shared" si="80"/>
        <v>9.051111989491166E-2</v>
      </c>
      <c r="G1266" s="17">
        <f t="shared" si="81"/>
        <v>18.338126002769261</v>
      </c>
      <c r="N1266" t="str">
        <f t="shared" si="82"/>
        <v>18#72</v>
      </c>
      <c r="O1266">
        <v>18</v>
      </c>
      <c r="P1266">
        <v>72</v>
      </c>
      <c r="Q1266">
        <v>11.04836622462582</v>
      </c>
      <c r="R1266">
        <v>18.338126002769261</v>
      </c>
    </row>
    <row r="1267" spans="1:18" x14ac:dyDescent="0.25">
      <c r="A1267" s="70">
        <v>18</v>
      </c>
      <c r="B1267" s="70">
        <v>73</v>
      </c>
      <c r="C1267" s="71">
        <v>34.709466165454074</v>
      </c>
      <c r="D1267" s="71">
        <v>0</v>
      </c>
      <c r="E1267" s="53">
        <f t="shared" si="79"/>
        <v>11.04836622462582</v>
      </c>
      <c r="F1267" s="47">
        <f t="shared" si="80"/>
        <v>9.051111989491166E-2</v>
      </c>
      <c r="G1267" s="17">
        <f t="shared" si="81"/>
        <v>18.338126002769261</v>
      </c>
      <c r="N1267" t="str">
        <f t="shared" si="82"/>
        <v>18#73</v>
      </c>
      <c r="O1267">
        <v>18</v>
      </c>
      <c r="P1267">
        <v>73</v>
      </c>
      <c r="Q1267">
        <v>11.04836622462582</v>
      </c>
      <c r="R1267">
        <v>18.338126002769261</v>
      </c>
    </row>
    <row r="1268" spans="1:18" x14ac:dyDescent="0.25">
      <c r="A1268" s="70">
        <v>18</v>
      </c>
      <c r="B1268" s="70">
        <v>74</v>
      </c>
      <c r="C1268" s="71">
        <v>35.325610535255038</v>
      </c>
      <c r="D1268" s="71">
        <v>0</v>
      </c>
      <c r="E1268" s="53">
        <f t="shared" si="79"/>
        <v>11.244491068849948</v>
      </c>
      <c r="F1268" s="47">
        <f t="shared" si="80"/>
        <v>8.8932437571163189E-2</v>
      </c>
      <c r="G1268" s="17">
        <f t="shared" si="81"/>
        <v>18.541213011391701</v>
      </c>
      <c r="N1268" t="str">
        <f t="shared" si="82"/>
        <v>18#74</v>
      </c>
      <c r="O1268">
        <v>18</v>
      </c>
      <c r="P1268">
        <v>74</v>
      </c>
      <c r="Q1268">
        <v>11.244491068849948</v>
      </c>
      <c r="R1268">
        <v>18.541213011391701</v>
      </c>
    </row>
    <row r="1269" spans="1:18" x14ac:dyDescent="0.25">
      <c r="A1269" s="70">
        <v>18</v>
      </c>
      <c r="B1269" s="70">
        <v>75</v>
      </c>
      <c r="C1269" s="71">
        <v>37.995569471059198</v>
      </c>
      <c r="D1269" s="71">
        <v>0</v>
      </c>
      <c r="E1269" s="53">
        <f t="shared" si="79"/>
        <v>12.094365393821166</v>
      </c>
      <c r="F1269" s="47">
        <f t="shared" si="80"/>
        <v>8.2683131147243599E-2</v>
      </c>
      <c r="G1269" s="17">
        <f t="shared" si="81"/>
        <v>19.367460749125861</v>
      </c>
      <c r="N1269" t="str">
        <f t="shared" si="82"/>
        <v>18#75</v>
      </c>
      <c r="O1269">
        <v>18</v>
      </c>
      <c r="P1269">
        <v>75</v>
      </c>
      <c r="Q1269">
        <v>12.094365393821166</v>
      </c>
      <c r="R1269">
        <v>19.367460749125861</v>
      </c>
    </row>
    <row r="1270" spans="1:18" x14ac:dyDescent="0.25">
      <c r="A1270" s="70">
        <v>18</v>
      </c>
      <c r="B1270" s="70">
        <v>76</v>
      </c>
      <c r="C1270" s="71">
        <v>30.807218490048001</v>
      </c>
      <c r="D1270" s="71">
        <v>0</v>
      </c>
      <c r="E1270" s="53">
        <f t="shared" si="79"/>
        <v>9.8062422112063512</v>
      </c>
      <c r="F1270" s="47">
        <f t="shared" si="80"/>
        <v>0.1019758617482671</v>
      </c>
      <c r="G1270" s="17">
        <f t="shared" si="81"/>
        <v>16.928495307565136</v>
      </c>
      <c r="N1270" t="str">
        <f t="shared" si="82"/>
        <v>18#76</v>
      </c>
      <c r="O1270">
        <v>18</v>
      </c>
      <c r="P1270">
        <v>76</v>
      </c>
      <c r="Q1270">
        <v>9.8062422112063512</v>
      </c>
      <c r="R1270">
        <v>16.928495307565136</v>
      </c>
    </row>
    <row r="1271" spans="1:18" x14ac:dyDescent="0.25">
      <c r="A1271" s="70">
        <v>18</v>
      </c>
      <c r="B1271" s="70">
        <v>77</v>
      </c>
      <c r="C1271" s="71">
        <v>35.633682720155527</v>
      </c>
      <c r="D1271" s="71">
        <v>0</v>
      </c>
      <c r="E1271" s="53">
        <f t="shared" si="79"/>
        <v>11.342553490962015</v>
      </c>
      <c r="F1271" s="47">
        <f t="shared" si="80"/>
        <v>8.8163569234813041E-2</v>
      </c>
      <c r="G1271" s="17">
        <f t="shared" si="81"/>
        <v>18.640935722371729</v>
      </c>
      <c r="N1271" t="str">
        <f t="shared" si="82"/>
        <v>18#77</v>
      </c>
      <c r="O1271">
        <v>18</v>
      </c>
      <c r="P1271">
        <v>77</v>
      </c>
      <c r="Q1271">
        <v>11.342553490962015</v>
      </c>
      <c r="R1271">
        <v>18.640935722371729</v>
      </c>
    </row>
    <row r="1272" spans="1:18" x14ac:dyDescent="0.25">
      <c r="A1272" s="70">
        <v>18</v>
      </c>
      <c r="B1272" s="70">
        <v>78</v>
      </c>
      <c r="C1272" s="71">
        <v>36.763280731457279</v>
      </c>
      <c r="D1272" s="71">
        <v>0</v>
      </c>
      <c r="E1272" s="53">
        <f t="shared" si="79"/>
        <v>11.702115705372911</v>
      </c>
      <c r="F1272" s="47">
        <f t="shared" si="80"/>
        <v>8.5454632749944512E-2</v>
      </c>
      <c r="G1272" s="17">
        <f t="shared" si="81"/>
        <v>18.996579734499452</v>
      </c>
      <c r="N1272" t="str">
        <f t="shared" si="82"/>
        <v>18#78</v>
      </c>
      <c r="O1272">
        <v>18</v>
      </c>
      <c r="P1272">
        <v>78</v>
      </c>
      <c r="Q1272">
        <v>11.702115705372911</v>
      </c>
      <c r="R1272">
        <v>18.996579734499452</v>
      </c>
    </row>
    <row r="1273" spans="1:18" x14ac:dyDescent="0.25">
      <c r="A1273" s="70">
        <v>18</v>
      </c>
      <c r="B1273" s="70">
        <v>79</v>
      </c>
      <c r="C1273" s="71">
        <v>36.352517818256644</v>
      </c>
      <c r="D1273" s="71">
        <v>0</v>
      </c>
      <c r="E1273" s="53">
        <f t="shared" si="79"/>
        <v>11.571365809223495</v>
      </c>
      <c r="F1273" s="47">
        <f t="shared" si="80"/>
        <v>8.6420221820565343E-2</v>
      </c>
      <c r="G1273" s="17">
        <f t="shared" si="81"/>
        <v>18.869040316840742</v>
      </c>
      <c r="N1273" t="str">
        <f t="shared" si="82"/>
        <v>18#79</v>
      </c>
      <c r="O1273">
        <v>18</v>
      </c>
      <c r="P1273">
        <v>79</v>
      </c>
      <c r="Q1273">
        <v>11.571365809223495</v>
      </c>
      <c r="R1273">
        <v>18.869040316840742</v>
      </c>
    </row>
    <row r="1274" spans="1:18" x14ac:dyDescent="0.25">
      <c r="A1274" s="70">
        <v>18</v>
      </c>
      <c r="B1274" s="70">
        <v>80</v>
      </c>
      <c r="C1274" s="71">
        <v>34.298703252253439</v>
      </c>
      <c r="D1274" s="71">
        <v>0</v>
      </c>
      <c r="E1274" s="53">
        <f t="shared" si="79"/>
        <v>10.917616328476404</v>
      </c>
      <c r="F1274" s="47">
        <f t="shared" si="80"/>
        <v>9.1595085402635126E-2</v>
      </c>
      <c r="G1274" s="17">
        <f t="shared" si="81"/>
        <v>18.199970569112946</v>
      </c>
      <c r="N1274" t="str">
        <f t="shared" si="82"/>
        <v>18#80</v>
      </c>
      <c r="O1274">
        <v>18</v>
      </c>
      <c r="P1274">
        <v>80</v>
      </c>
      <c r="Q1274">
        <v>10.917616328476404</v>
      </c>
      <c r="R1274">
        <v>18.199970569112946</v>
      </c>
    </row>
    <row r="1275" spans="1:18" x14ac:dyDescent="0.25">
      <c r="A1275" s="70">
        <v>19</v>
      </c>
      <c r="B1275" s="70">
        <v>1</v>
      </c>
      <c r="C1275" s="71">
        <v>41.589744961564797</v>
      </c>
      <c r="D1275" s="71">
        <v>19.508714999999999</v>
      </c>
      <c r="E1275" s="53">
        <f t="shared" si="79"/>
        <v>13.238426985128573</v>
      </c>
      <c r="F1275" s="47">
        <f t="shared" si="80"/>
        <v>7.5537675369086746E-2</v>
      </c>
      <c r="G1275" s="17">
        <f t="shared" si="81"/>
        <v>19.508714999999999</v>
      </c>
      <c r="N1275" t="str">
        <f t="shared" si="82"/>
        <v>19#1</v>
      </c>
      <c r="O1275">
        <v>19</v>
      </c>
      <c r="P1275">
        <v>1</v>
      </c>
      <c r="Q1275">
        <v>13.238426985128573</v>
      </c>
      <c r="R1275">
        <v>19.508714999999999</v>
      </c>
    </row>
    <row r="1276" spans="1:18" x14ac:dyDescent="0.25">
      <c r="A1276" s="70">
        <v>19</v>
      </c>
      <c r="B1276" s="70">
        <v>2</v>
      </c>
      <c r="C1276" s="71">
        <v>35.736373448455673</v>
      </c>
      <c r="D1276" s="71">
        <v>18.849</v>
      </c>
      <c r="E1276" s="53">
        <f t="shared" si="79"/>
        <v>11.375240964999366</v>
      </c>
      <c r="F1276" s="47">
        <f t="shared" si="80"/>
        <v>8.7910225645057863E-2</v>
      </c>
      <c r="G1276" s="17">
        <f t="shared" si="81"/>
        <v>18.849</v>
      </c>
      <c r="N1276" t="str">
        <f t="shared" si="82"/>
        <v>19#2</v>
      </c>
      <c r="O1276">
        <v>19</v>
      </c>
      <c r="P1276">
        <v>2</v>
      </c>
      <c r="Q1276">
        <v>11.375240964999366</v>
      </c>
      <c r="R1276">
        <v>18.849</v>
      </c>
    </row>
    <row r="1277" spans="1:18" x14ac:dyDescent="0.25">
      <c r="A1277" s="70">
        <v>19</v>
      </c>
      <c r="B1277" s="70">
        <v>3</v>
      </c>
      <c r="C1277" s="71">
        <v>31.217981403248643</v>
      </c>
      <c r="D1277" s="71">
        <v>17.906549999999999</v>
      </c>
      <c r="E1277" s="53">
        <f t="shared" si="79"/>
        <v>9.9369921073557705</v>
      </c>
      <c r="F1277" s="47">
        <f t="shared" si="80"/>
        <v>0.10063407409368463</v>
      </c>
      <c r="G1277" s="17">
        <f t="shared" si="81"/>
        <v>17.906549999999999</v>
      </c>
      <c r="N1277" t="str">
        <f t="shared" si="82"/>
        <v>19#3</v>
      </c>
      <c r="O1277">
        <v>19</v>
      </c>
      <c r="P1277">
        <v>3</v>
      </c>
      <c r="Q1277">
        <v>9.9369921073557705</v>
      </c>
      <c r="R1277">
        <v>17.906549999999999</v>
      </c>
    </row>
    <row r="1278" spans="1:18" x14ac:dyDescent="0.25">
      <c r="A1278" s="70">
        <v>19</v>
      </c>
      <c r="B1278" s="70">
        <v>4</v>
      </c>
      <c r="C1278" s="71">
        <v>41.795126418165125</v>
      </c>
      <c r="D1278" s="71">
        <v>19.791449999999998</v>
      </c>
      <c r="E1278" s="53">
        <f t="shared" si="79"/>
        <v>13.303801933203284</v>
      </c>
      <c r="F1278" s="47">
        <f t="shared" si="80"/>
        <v>7.5166482861130549E-2</v>
      </c>
      <c r="G1278" s="17">
        <f t="shared" si="81"/>
        <v>19.791449999999998</v>
      </c>
      <c r="N1278" t="str">
        <f t="shared" si="82"/>
        <v>19#4</v>
      </c>
      <c r="O1278">
        <v>19</v>
      </c>
      <c r="P1278">
        <v>4</v>
      </c>
      <c r="Q1278">
        <v>13.303801933203284</v>
      </c>
      <c r="R1278">
        <v>19.791449999999998</v>
      </c>
    </row>
    <row r="1279" spans="1:18" x14ac:dyDescent="0.25">
      <c r="A1279" s="70">
        <v>19</v>
      </c>
      <c r="B1279" s="70">
        <v>5</v>
      </c>
      <c r="C1279" s="71">
        <v>33.88794033905279</v>
      </c>
      <c r="D1279" s="71">
        <v>18.566265000000001</v>
      </c>
      <c r="E1279" s="53">
        <f t="shared" si="79"/>
        <v>10.786866432326983</v>
      </c>
      <c r="F1279" s="47">
        <f t="shared" si="80"/>
        <v>9.2705328862061037E-2</v>
      </c>
      <c r="G1279" s="17">
        <f t="shared" si="81"/>
        <v>18.566265000000001</v>
      </c>
      <c r="N1279" t="str">
        <f t="shared" si="82"/>
        <v>19#5</v>
      </c>
      <c r="O1279">
        <v>19</v>
      </c>
      <c r="P1279">
        <v>5</v>
      </c>
      <c r="Q1279">
        <v>10.786866432326983</v>
      </c>
      <c r="R1279">
        <v>18.566265000000001</v>
      </c>
    </row>
    <row r="1280" spans="1:18" x14ac:dyDescent="0.25">
      <c r="A1280" s="70">
        <v>19</v>
      </c>
      <c r="B1280" s="70">
        <v>6</v>
      </c>
      <c r="C1280" s="71">
        <v>33.990631067352965</v>
      </c>
      <c r="D1280" s="71">
        <v>18.377775</v>
      </c>
      <c r="E1280" s="53">
        <f t="shared" si="79"/>
        <v>10.819553906364343</v>
      </c>
      <c r="F1280" s="47">
        <f t="shared" si="80"/>
        <v>9.2425252339819117E-2</v>
      </c>
      <c r="G1280" s="17">
        <f t="shared" si="81"/>
        <v>18.377775</v>
      </c>
      <c r="N1280" t="str">
        <f t="shared" si="82"/>
        <v>19#6</v>
      </c>
      <c r="O1280">
        <v>19</v>
      </c>
      <c r="P1280">
        <v>6</v>
      </c>
      <c r="Q1280">
        <v>10.819553906364343</v>
      </c>
      <c r="R1280">
        <v>18.377775</v>
      </c>
    </row>
    <row r="1281" spans="1:18" x14ac:dyDescent="0.25">
      <c r="A1281" s="70">
        <v>19</v>
      </c>
      <c r="B1281" s="70">
        <v>7</v>
      </c>
      <c r="C1281" s="71">
        <v>38.611713840860162</v>
      </c>
      <c r="D1281" s="71">
        <v>18.660510000000002</v>
      </c>
      <c r="E1281" s="53">
        <f t="shared" si="79"/>
        <v>12.290490238045294</v>
      </c>
      <c r="F1281" s="47">
        <f t="shared" si="80"/>
        <v>8.1363719480000346E-2</v>
      </c>
      <c r="G1281" s="17">
        <f t="shared" si="81"/>
        <v>18.660510000000002</v>
      </c>
      <c r="N1281" t="str">
        <f t="shared" si="82"/>
        <v>19#7</v>
      </c>
      <c r="O1281">
        <v>19</v>
      </c>
      <c r="P1281">
        <v>7</v>
      </c>
      <c r="Q1281">
        <v>12.290490238045294</v>
      </c>
      <c r="R1281">
        <v>18.660510000000002</v>
      </c>
    </row>
    <row r="1282" spans="1:18" x14ac:dyDescent="0.25">
      <c r="A1282" s="70">
        <v>19</v>
      </c>
      <c r="B1282" s="70">
        <v>8</v>
      </c>
      <c r="C1282" s="71">
        <v>40.562837678563213</v>
      </c>
      <c r="D1282" s="71">
        <v>18.849</v>
      </c>
      <c r="E1282" s="53">
        <f t="shared" si="79"/>
        <v>12.911552244755033</v>
      </c>
      <c r="F1282" s="47">
        <f t="shared" si="80"/>
        <v>7.7450021580962342E-2</v>
      </c>
      <c r="G1282" s="17">
        <f t="shared" si="81"/>
        <v>18.849</v>
      </c>
      <c r="N1282" t="str">
        <f t="shared" si="82"/>
        <v>19#8</v>
      </c>
      <c r="O1282">
        <v>19</v>
      </c>
      <c r="P1282">
        <v>8</v>
      </c>
      <c r="Q1282">
        <v>12.911552244755033</v>
      </c>
      <c r="R1282">
        <v>18.849</v>
      </c>
    </row>
    <row r="1283" spans="1:18" x14ac:dyDescent="0.25">
      <c r="A1283" s="70">
        <v>19</v>
      </c>
      <c r="B1283" s="70">
        <v>9</v>
      </c>
      <c r="C1283" s="71">
        <v>24.337702607137921</v>
      </c>
      <c r="D1283" s="71">
        <v>15.0792</v>
      </c>
      <c r="E1283" s="53">
        <f t="shared" ref="E1283:E1346" si="83">C1283/PI()</f>
        <v>7.7469313468530174</v>
      </c>
      <c r="F1283" s="47">
        <f t="shared" ref="F1283:F1346" si="84">1/E1283</f>
        <v>0.12908336930160394</v>
      </c>
      <c r="G1283" s="17">
        <f t="shared" ref="G1283:G1346" si="85">IF(D1283=0,EXP($K$2+$K$3*F1283)*$K$4,D1283)</f>
        <v>15.0792</v>
      </c>
      <c r="N1283" t="str">
        <f t="shared" ref="N1283:N1346" si="86">CONCATENATE(O1283,"#",P1283)</f>
        <v>19#9</v>
      </c>
      <c r="O1283">
        <v>19</v>
      </c>
      <c r="P1283">
        <v>9</v>
      </c>
      <c r="Q1283">
        <v>7.7469313468530174</v>
      </c>
      <c r="R1283">
        <v>15.0792</v>
      </c>
    </row>
    <row r="1284" spans="1:18" x14ac:dyDescent="0.25">
      <c r="A1284" s="70">
        <v>19</v>
      </c>
      <c r="B1284" s="70">
        <v>10</v>
      </c>
      <c r="C1284" s="71">
        <v>38.509023112559994</v>
      </c>
      <c r="D1284" s="71">
        <v>18.849</v>
      </c>
      <c r="E1284" s="53">
        <f t="shared" si="83"/>
        <v>12.257802764007936</v>
      </c>
      <c r="F1284" s="47">
        <f t="shared" si="84"/>
        <v>8.1580689398613709E-2</v>
      </c>
      <c r="G1284" s="17">
        <f t="shared" si="85"/>
        <v>18.849</v>
      </c>
      <c r="N1284" t="str">
        <f t="shared" si="86"/>
        <v>19#10</v>
      </c>
      <c r="O1284">
        <v>19</v>
      </c>
      <c r="P1284">
        <v>10</v>
      </c>
      <c r="Q1284">
        <v>12.257802764007936</v>
      </c>
      <c r="R1284">
        <v>18.849</v>
      </c>
    </row>
    <row r="1285" spans="1:18" x14ac:dyDescent="0.25">
      <c r="A1285" s="70">
        <v>19</v>
      </c>
      <c r="B1285" s="70">
        <v>11</v>
      </c>
      <c r="C1285" s="71">
        <v>37.790188014458877</v>
      </c>
      <c r="D1285" s="71">
        <v>0</v>
      </c>
      <c r="E1285" s="53">
        <f t="shared" si="83"/>
        <v>12.028990445746457</v>
      </c>
      <c r="F1285" s="47">
        <f t="shared" si="84"/>
        <v>8.3132495990435151E-2</v>
      </c>
      <c r="G1285" s="17">
        <f t="shared" si="85"/>
        <v>19.306838806309504</v>
      </c>
      <c r="N1285" t="str">
        <f t="shared" si="86"/>
        <v>19#11</v>
      </c>
      <c r="O1285">
        <v>19</v>
      </c>
      <c r="P1285">
        <v>11</v>
      </c>
      <c r="Q1285">
        <v>12.028990445746457</v>
      </c>
      <c r="R1285">
        <v>19.306838806309504</v>
      </c>
    </row>
    <row r="1286" spans="1:18" x14ac:dyDescent="0.25">
      <c r="A1286" s="70">
        <v>19</v>
      </c>
      <c r="B1286" s="70">
        <v>12</v>
      </c>
      <c r="C1286" s="71">
        <v>35.633682720155527</v>
      </c>
      <c r="D1286" s="71">
        <v>0</v>
      </c>
      <c r="E1286" s="53">
        <f t="shared" si="83"/>
        <v>11.342553490962015</v>
      </c>
      <c r="F1286" s="47">
        <f t="shared" si="84"/>
        <v>8.8163569234813041E-2</v>
      </c>
      <c r="G1286" s="17">
        <f t="shared" si="85"/>
        <v>18.640935722371729</v>
      </c>
      <c r="N1286" t="str">
        <f t="shared" si="86"/>
        <v>19#12</v>
      </c>
      <c r="O1286">
        <v>19</v>
      </c>
      <c r="P1286">
        <v>12</v>
      </c>
      <c r="Q1286">
        <v>11.342553490962015</v>
      </c>
      <c r="R1286">
        <v>18.640935722371729</v>
      </c>
    </row>
    <row r="1287" spans="1:18" x14ac:dyDescent="0.25">
      <c r="A1287" s="70">
        <v>19</v>
      </c>
      <c r="B1287" s="70">
        <v>13</v>
      </c>
      <c r="C1287" s="71">
        <v>40.76821913516352</v>
      </c>
      <c r="D1287" s="71">
        <v>0</v>
      </c>
      <c r="E1287" s="53">
        <f t="shared" si="83"/>
        <v>12.976927192829738</v>
      </c>
      <c r="F1287" s="47">
        <f t="shared" si="84"/>
        <v>7.7059845149824016E-2</v>
      </c>
      <c r="G1287" s="17">
        <f t="shared" si="85"/>
        <v>20.142365373431055</v>
      </c>
      <c r="N1287" t="str">
        <f t="shared" si="86"/>
        <v>19#13</v>
      </c>
      <c r="O1287">
        <v>19</v>
      </c>
      <c r="P1287">
        <v>13</v>
      </c>
      <c r="Q1287">
        <v>12.976927192829738</v>
      </c>
      <c r="R1287">
        <v>20.142365373431055</v>
      </c>
    </row>
    <row r="1288" spans="1:18" x14ac:dyDescent="0.25">
      <c r="A1288" s="70">
        <v>19</v>
      </c>
      <c r="B1288" s="70">
        <v>14</v>
      </c>
      <c r="C1288" s="71">
        <v>36.557899274856965</v>
      </c>
      <c r="D1288" s="71">
        <v>0</v>
      </c>
      <c r="E1288" s="53">
        <f t="shared" si="83"/>
        <v>11.636740757298204</v>
      </c>
      <c r="F1288" s="47">
        <f t="shared" si="84"/>
        <v>8.5934714956404853E-2</v>
      </c>
      <c r="G1288" s="17">
        <f t="shared" si="85"/>
        <v>18.933060889934925</v>
      </c>
      <c r="N1288" t="str">
        <f t="shared" si="86"/>
        <v>19#14</v>
      </c>
      <c r="O1288">
        <v>19</v>
      </c>
      <c r="P1288">
        <v>14</v>
      </c>
      <c r="Q1288">
        <v>11.636740757298204</v>
      </c>
      <c r="R1288">
        <v>18.933060889934925</v>
      </c>
    </row>
    <row r="1289" spans="1:18" x14ac:dyDescent="0.25">
      <c r="A1289" s="70">
        <v>19</v>
      </c>
      <c r="B1289" s="70">
        <v>15</v>
      </c>
      <c r="C1289" s="71">
        <v>35.736373448455673</v>
      </c>
      <c r="D1289" s="71">
        <v>0</v>
      </c>
      <c r="E1289" s="53">
        <f t="shared" si="83"/>
        <v>11.375240964999366</v>
      </c>
      <c r="F1289" s="47">
        <f t="shared" si="84"/>
        <v>8.7910225645057863E-2</v>
      </c>
      <c r="G1289" s="17">
        <f t="shared" si="85"/>
        <v>18.673911886582729</v>
      </c>
      <c r="N1289" t="str">
        <f t="shared" si="86"/>
        <v>19#15</v>
      </c>
      <c r="O1289">
        <v>19</v>
      </c>
      <c r="P1289">
        <v>15</v>
      </c>
      <c r="Q1289">
        <v>11.375240964999366</v>
      </c>
      <c r="R1289">
        <v>18.673911886582729</v>
      </c>
    </row>
    <row r="1290" spans="1:18" x14ac:dyDescent="0.25">
      <c r="A1290" s="70">
        <v>19</v>
      </c>
      <c r="B1290" s="70">
        <v>16</v>
      </c>
      <c r="C1290" s="71">
        <v>36.249827089956476</v>
      </c>
      <c r="D1290" s="71">
        <v>0</v>
      </c>
      <c r="E1290" s="53">
        <f t="shared" si="83"/>
        <v>11.538678335186138</v>
      </c>
      <c r="F1290" s="47">
        <f t="shared" si="84"/>
        <v>8.6665038312974896E-2</v>
      </c>
      <c r="G1290" s="17">
        <f t="shared" si="85"/>
        <v>18.836840136069796</v>
      </c>
      <c r="N1290" t="str">
        <f t="shared" si="86"/>
        <v>19#16</v>
      </c>
      <c r="O1290">
        <v>19</v>
      </c>
      <c r="P1290">
        <v>16</v>
      </c>
      <c r="Q1290">
        <v>11.538678335186138</v>
      </c>
      <c r="R1290">
        <v>18.836840136069796</v>
      </c>
    </row>
    <row r="1291" spans="1:18" x14ac:dyDescent="0.25">
      <c r="A1291" s="70">
        <v>19</v>
      </c>
      <c r="B1291" s="70">
        <v>17</v>
      </c>
      <c r="C1291" s="71">
        <v>36.763280731457279</v>
      </c>
      <c r="D1291" s="71">
        <v>0</v>
      </c>
      <c r="E1291" s="53">
        <f t="shared" si="83"/>
        <v>11.702115705372911</v>
      </c>
      <c r="F1291" s="47">
        <f t="shared" si="84"/>
        <v>8.5454632749944512E-2</v>
      </c>
      <c r="G1291" s="17">
        <f t="shared" si="85"/>
        <v>18.996579734499452</v>
      </c>
      <c r="N1291" t="str">
        <f t="shared" si="86"/>
        <v>19#17</v>
      </c>
      <c r="O1291">
        <v>19</v>
      </c>
      <c r="P1291">
        <v>17</v>
      </c>
      <c r="Q1291">
        <v>11.702115705372911</v>
      </c>
      <c r="R1291">
        <v>18.996579734499452</v>
      </c>
    </row>
    <row r="1292" spans="1:18" x14ac:dyDescent="0.25">
      <c r="A1292" s="70">
        <v>19</v>
      </c>
      <c r="B1292" s="70">
        <v>18</v>
      </c>
      <c r="C1292" s="71">
        <v>33.579868154152329</v>
      </c>
      <c r="D1292" s="71">
        <v>0</v>
      </c>
      <c r="E1292" s="53">
        <f t="shared" si="83"/>
        <v>10.688804010214925</v>
      </c>
      <c r="F1292" s="47">
        <f t="shared" si="84"/>
        <v>9.3555836466300071E-2</v>
      </c>
      <c r="G1292" s="17">
        <f t="shared" si="85"/>
        <v>17.952704354013846</v>
      </c>
      <c r="N1292" t="str">
        <f t="shared" si="86"/>
        <v>19#18</v>
      </c>
      <c r="O1292">
        <v>19</v>
      </c>
      <c r="P1292">
        <v>18</v>
      </c>
      <c r="Q1292">
        <v>10.688804010214925</v>
      </c>
      <c r="R1292">
        <v>17.952704354013846</v>
      </c>
    </row>
    <row r="1293" spans="1:18" x14ac:dyDescent="0.25">
      <c r="A1293" s="70">
        <v>19</v>
      </c>
      <c r="B1293" s="70">
        <v>19</v>
      </c>
      <c r="C1293" s="71">
        <v>29.574929750446078</v>
      </c>
      <c r="D1293" s="71">
        <v>0</v>
      </c>
      <c r="E1293" s="53">
        <f t="shared" si="83"/>
        <v>9.4139925227580967</v>
      </c>
      <c r="F1293" s="47">
        <f t="shared" si="84"/>
        <v>0.10622485598777824</v>
      </c>
      <c r="G1293" s="17">
        <f t="shared" si="85"/>
        <v>16.434045605813338</v>
      </c>
      <c r="N1293" t="str">
        <f t="shared" si="86"/>
        <v>19#19</v>
      </c>
      <c r="O1293">
        <v>19</v>
      </c>
      <c r="P1293">
        <v>19</v>
      </c>
      <c r="Q1293">
        <v>9.4139925227580967</v>
      </c>
      <c r="R1293">
        <v>16.434045605813338</v>
      </c>
    </row>
    <row r="1294" spans="1:18" x14ac:dyDescent="0.25">
      <c r="A1294" s="70">
        <v>19</v>
      </c>
      <c r="B1294" s="70">
        <v>20</v>
      </c>
      <c r="C1294" s="71">
        <v>36.249827089956476</v>
      </c>
      <c r="D1294" s="71">
        <v>0</v>
      </c>
      <c r="E1294" s="53">
        <f t="shared" si="83"/>
        <v>11.538678335186138</v>
      </c>
      <c r="F1294" s="47">
        <f t="shared" si="84"/>
        <v>8.6665038312974896E-2</v>
      </c>
      <c r="G1294" s="17">
        <f t="shared" si="85"/>
        <v>18.836840136069796</v>
      </c>
      <c r="N1294" t="str">
        <f t="shared" si="86"/>
        <v>19#20</v>
      </c>
      <c r="O1294">
        <v>19</v>
      </c>
      <c r="P1294">
        <v>20</v>
      </c>
      <c r="Q1294">
        <v>11.538678335186138</v>
      </c>
      <c r="R1294">
        <v>18.836840136069796</v>
      </c>
    </row>
    <row r="1295" spans="1:18" x14ac:dyDescent="0.25">
      <c r="A1295" s="70">
        <v>19</v>
      </c>
      <c r="B1295" s="70">
        <v>21</v>
      </c>
      <c r="C1295" s="71">
        <v>33.682558882452483</v>
      </c>
      <c r="D1295" s="71">
        <v>0</v>
      </c>
      <c r="E1295" s="53">
        <f t="shared" si="83"/>
        <v>10.721491484252278</v>
      </c>
      <c r="F1295" s="47">
        <f t="shared" si="84"/>
        <v>9.3270605257561381E-2</v>
      </c>
      <c r="G1295" s="17">
        <f t="shared" si="85"/>
        <v>17.988464373944684</v>
      </c>
      <c r="N1295" t="str">
        <f t="shared" si="86"/>
        <v>19#21</v>
      </c>
      <c r="O1295">
        <v>19</v>
      </c>
      <c r="P1295">
        <v>21</v>
      </c>
      <c r="Q1295">
        <v>10.721491484252278</v>
      </c>
      <c r="R1295">
        <v>17.988464373944684</v>
      </c>
    </row>
    <row r="1296" spans="1:18" x14ac:dyDescent="0.25">
      <c r="A1296" s="70">
        <v>19</v>
      </c>
      <c r="B1296" s="70">
        <v>22</v>
      </c>
      <c r="C1296" s="71">
        <v>32.347579414550395</v>
      </c>
      <c r="D1296" s="71">
        <v>0</v>
      </c>
      <c r="E1296" s="53">
        <f t="shared" si="83"/>
        <v>10.296554321766667</v>
      </c>
      <c r="F1296" s="47">
        <f t="shared" si="84"/>
        <v>9.7119868331682971E-2</v>
      </c>
      <c r="G1296" s="17">
        <f t="shared" si="85"/>
        <v>17.511822692788417</v>
      </c>
      <c r="N1296" t="str">
        <f t="shared" si="86"/>
        <v>19#22</v>
      </c>
      <c r="O1296">
        <v>19</v>
      </c>
      <c r="P1296">
        <v>22</v>
      </c>
      <c r="Q1296">
        <v>10.296554321766667</v>
      </c>
      <c r="R1296">
        <v>17.511822692788417</v>
      </c>
    </row>
    <row r="1297" spans="1:18" x14ac:dyDescent="0.25">
      <c r="A1297" s="70">
        <v>19</v>
      </c>
      <c r="B1297" s="70">
        <v>23</v>
      </c>
      <c r="C1297" s="71">
        <v>33.271795969251841</v>
      </c>
      <c r="D1297" s="71">
        <v>0</v>
      </c>
      <c r="E1297" s="53">
        <f t="shared" si="83"/>
        <v>10.590741588102858</v>
      </c>
      <c r="F1297" s="47">
        <f t="shared" si="84"/>
        <v>9.4422094211358443E-2</v>
      </c>
      <c r="G1297" s="17">
        <f t="shared" si="85"/>
        <v>17.844535058090997</v>
      </c>
      <c r="N1297" t="str">
        <f t="shared" si="86"/>
        <v>19#23</v>
      </c>
      <c r="O1297">
        <v>19</v>
      </c>
      <c r="P1297">
        <v>23</v>
      </c>
      <c r="Q1297">
        <v>10.590741588102858</v>
      </c>
      <c r="R1297">
        <v>17.844535058090997</v>
      </c>
    </row>
    <row r="1298" spans="1:18" x14ac:dyDescent="0.25">
      <c r="A1298" s="70">
        <v>19</v>
      </c>
      <c r="B1298" s="70">
        <v>24</v>
      </c>
      <c r="C1298" s="71">
        <v>32.347579414550395</v>
      </c>
      <c r="D1298" s="71">
        <v>0</v>
      </c>
      <c r="E1298" s="53">
        <f t="shared" si="83"/>
        <v>10.296554321766667</v>
      </c>
      <c r="F1298" s="47">
        <f t="shared" si="84"/>
        <v>9.7119868331682971E-2</v>
      </c>
      <c r="G1298" s="17">
        <f t="shared" si="85"/>
        <v>17.511822692788417</v>
      </c>
      <c r="N1298" t="str">
        <f t="shared" si="86"/>
        <v>19#24</v>
      </c>
      <c r="O1298">
        <v>19</v>
      </c>
      <c r="P1298">
        <v>24</v>
      </c>
      <c r="Q1298">
        <v>10.296554321766667</v>
      </c>
      <c r="R1298">
        <v>17.511822692788417</v>
      </c>
    </row>
    <row r="1299" spans="1:18" x14ac:dyDescent="0.25">
      <c r="A1299" s="70">
        <v>19</v>
      </c>
      <c r="B1299" s="70">
        <v>25</v>
      </c>
      <c r="C1299" s="71">
        <v>35.736373448455673</v>
      </c>
      <c r="D1299" s="71">
        <v>0</v>
      </c>
      <c r="E1299" s="53">
        <f t="shared" si="83"/>
        <v>11.375240964999366</v>
      </c>
      <c r="F1299" s="47">
        <f t="shared" si="84"/>
        <v>8.7910225645057863E-2</v>
      </c>
      <c r="G1299" s="17">
        <f t="shared" si="85"/>
        <v>18.673911886582729</v>
      </c>
      <c r="N1299" t="str">
        <f t="shared" si="86"/>
        <v>19#25</v>
      </c>
      <c r="O1299">
        <v>19</v>
      </c>
      <c r="P1299">
        <v>25</v>
      </c>
      <c r="Q1299">
        <v>11.375240964999366</v>
      </c>
      <c r="R1299">
        <v>18.673911886582729</v>
      </c>
    </row>
    <row r="1300" spans="1:18" x14ac:dyDescent="0.25">
      <c r="A1300" s="70">
        <v>19</v>
      </c>
      <c r="B1300" s="70">
        <v>26</v>
      </c>
      <c r="C1300" s="71">
        <v>33.169105240951666</v>
      </c>
      <c r="D1300" s="71">
        <v>0</v>
      </c>
      <c r="E1300" s="53">
        <f t="shared" si="83"/>
        <v>10.5580541140655</v>
      </c>
      <c r="F1300" s="47">
        <f t="shared" si="84"/>
        <v>9.4714422676409116E-2</v>
      </c>
      <c r="G1300" s="17">
        <f t="shared" si="85"/>
        <v>17.808179382940796</v>
      </c>
      <c r="N1300" t="str">
        <f t="shared" si="86"/>
        <v>19#26</v>
      </c>
      <c r="O1300">
        <v>19</v>
      </c>
      <c r="P1300">
        <v>26</v>
      </c>
      <c r="Q1300">
        <v>10.5580541140655</v>
      </c>
      <c r="R1300">
        <v>17.808179382940796</v>
      </c>
    </row>
    <row r="1301" spans="1:18" x14ac:dyDescent="0.25">
      <c r="A1301" s="70">
        <v>19</v>
      </c>
      <c r="B1301" s="70">
        <v>27</v>
      </c>
      <c r="C1301" s="71">
        <v>28.548022467444486</v>
      </c>
      <c r="D1301" s="71">
        <v>0</v>
      </c>
      <c r="E1301" s="53">
        <f t="shared" si="83"/>
        <v>9.0871177823845546</v>
      </c>
      <c r="F1301" s="47">
        <f t="shared" si="84"/>
        <v>0.11004589397295009</v>
      </c>
      <c r="G1301" s="17">
        <f t="shared" si="85"/>
        <v>16.001742112419016</v>
      </c>
      <c r="N1301" t="str">
        <f t="shared" si="86"/>
        <v>19#27</v>
      </c>
      <c r="O1301">
        <v>19</v>
      </c>
      <c r="P1301">
        <v>27</v>
      </c>
      <c r="Q1301">
        <v>9.0871177823845546</v>
      </c>
      <c r="R1301">
        <v>16.001742112419016</v>
      </c>
    </row>
    <row r="1302" spans="1:18" x14ac:dyDescent="0.25">
      <c r="A1302" s="70">
        <v>19</v>
      </c>
      <c r="B1302" s="70">
        <v>28</v>
      </c>
      <c r="C1302" s="71">
        <v>37.790188014458877</v>
      </c>
      <c r="D1302" s="71">
        <v>0</v>
      </c>
      <c r="E1302" s="53">
        <f t="shared" si="83"/>
        <v>12.028990445746457</v>
      </c>
      <c r="F1302" s="47">
        <f t="shared" si="84"/>
        <v>8.3132495990435151E-2</v>
      </c>
      <c r="G1302" s="17">
        <f t="shared" si="85"/>
        <v>19.306838806309504</v>
      </c>
      <c r="N1302" t="str">
        <f t="shared" si="86"/>
        <v>19#28</v>
      </c>
      <c r="O1302">
        <v>19</v>
      </c>
      <c r="P1302">
        <v>28</v>
      </c>
      <c r="Q1302">
        <v>12.028990445746457</v>
      </c>
      <c r="R1302">
        <v>19.306838806309504</v>
      </c>
    </row>
    <row r="1303" spans="1:18" x14ac:dyDescent="0.25">
      <c r="A1303" s="70">
        <v>19</v>
      </c>
      <c r="B1303" s="70">
        <v>29</v>
      </c>
      <c r="C1303" s="71">
        <v>32.655651599450877</v>
      </c>
      <c r="D1303" s="71">
        <v>0</v>
      </c>
      <c r="E1303" s="53">
        <f t="shared" si="83"/>
        <v>10.39461674387873</v>
      </c>
      <c r="F1303" s="47">
        <f t="shared" si="84"/>
        <v>9.6203643158742566E-2</v>
      </c>
      <c r="G1303" s="17">
        <f t="shared" si="85"/>
        <v>17.624117838280526</v>
      </c>
      <c r="N1303" t="str">
        <f t="shared" si="86"/>
        <v>19#29</v>
      </c>
      <c r="O1303">
        <v>19</v>
      </c>
      <c r="P1303">
        <v>29</v>
      </c>
      <c r="Q1303">
        <v>10.39461674387873</v>
      </c>
      <c r="R1303">
        <v>17.624117838280526</v>
      </c>
    </row>
    <row r="1304" spans="1:18" x14ac:dyDescent="0.25">
      <c r="A1304" s="70">
        <v>19</v>
      </c>
      <c r="B1304" s="70">
        <v>30</v>
      </c>
      <c r="C1304" s="71">
        <v>33.682558882452483</v>
      </c>
      <c r="D1304" s="71">
        <v>0</v>
      </c>
      <c r="E1304" s="53">
        <f t="shared" si="83"/>
        <v>10.721491484252278</v>
      </c>
      <c r="F1304" s="47">
        <f t="shared" si="84"/>
        <v>9.3270605257561381E-2</v>
      </c>
      <c r="G1304" s="17">
        <f t="shared" si="85"/>
        <v>17.988464373944684</v>
      </c>
      <c r="N1304" t="str">
        <f t="shared" si="86"/>
        <v>19#30</v>
      </c>
      <c r="O1304">
        <v>19</v>
      </c>
      <c r="P1304">
        <v>30</v>
      </c>
      <c r="Q1304">
        <v>10.721491484252278</v>
      </c>
      <c r="R1304">
        <v>17.988464373944684</v>
      </c>
    </row>
    <row r="1305" spans="1:18" x14ac:dyDescent="0.25">
      <c r="A1305" s="70">
        <v>19</v>
      </c>
      <c r="B1305" s="70">
        <v>31</v>
      </c>
      <c r="C1305" s="71">
        <v>30.807218490048001</v>
      </c>
      <c r="D1305" s="71">
        <v>0</v>
      </c>
      <c r="E1305" s="53">
        <f t="shared" si="83"/>
        <v>9.8062422112063512</v>
      </c>
      <c r="F1305" s="47">
        <f t="shared" si="84"/>
        <v>0.1019758617482671</v>
      </c>
      <c r="G1305" s="17">
        <f t="shared" si="85"/>
        <v>16.928495307565136</v>
      </c>
      <c r="N1305" t="str">
        <f t="shared" si="86"/>
        <v>19#31</v>
      </c>
      <c r="O1305">
        <v>19</v>
      </c>
      <c r="P1305">
        <v>31</v>
      </c>
      <c r="Q1305">
        <v>9.8062422112063512</v>
      </c>
      <c r="R1305">
        <v>16.928495307565136</v>
      </c>
    </row>
    <row r="1306" spans="1:18" x14ac:dyDescent="0.25">
      <c r="A1306" s="70">
        <v>19</v>
      </c>
      <c r="B1306" s="70">
        <v>32</v>
      </c>
      <c r="C1306" s="71">
        <v>37.995569471059198</v>
      </c>
      <c r="D1306" s="71">
        <v>0</v>
      </c>
      <c r="E1306" s="53">
        <f t="shared" si="83"/>
        <v>12.094365393821166</v>
      </c>
      <c r="F1306" s="47">
        <f t="shared" si="84"/>
        <v>8.2683131147243599E-2</v>
      </c>
      <c r="G1306" s="17">
        <f t="shared" si="85"/>
        <v>19.367460749125861</v>
      </c>
      <c r="N1306" t="str">
        <f t="shared" si="86"/>
        <v>19#32</v>
      </c>
      <c r="O1306">
        <v>19</v>
      </c>
      <c r="P1306">
        <v>32</v>
      </c>
      <c r="Q1306">
        <v>12.094365393821166</v>
      </c>
      <c r="R1306">
        <v>19.367460749125861</v>
      </c>
    </row>
    <row r="1307" spans="1:18" x14ac:dyDescent="0.25">
      <c r="A1307" s="70">
        <v>19</v>
      </c>
      <c r="B1307" s="70">
        <v>33</v>
      </c>
      <c r="C1307" s="71">
        <v>44.978538995470068</v>
      </c>
      <c r="D1307" s="71">
        <v>20.168429999999997</v>
      </c>
      <c r="E1307" s="53">
        <f t="shared" si="83"/>
        <v>14.317113628361268</v>
      </c>
      <c r="F1307" s="47">
        <f t="shared" si="84"/>
        <v>6.9846480649498041E-2</v>
      </c>
      <c r="G1307" s="17">
        <f t="shared" si="85"/>
        <v>20.168429999999997</v>
      </c>
      <c r="N1307" t="str">
        <f t="shared" si="86"/>
        <v>19#33</v>
      </c>
      <c r="O1307">
        <v>19</v>
      </c>
      <c r="P1307">
        <v>33</v>
      </c>
      <c r="Q1307">
        <v>14.317113628361268</v>
      </c>
      <c r="R1307">
        <v>20.168429999999997</v>
      </c>
    </row>
    <row r="1308" spans="1:18" x14ac:dyDescent="0.25">
      <c r="A1308" s="70">
        <v>19</v>
      </c>
      <c r="B1308" s="70">
        <v>34</v>
      </c>
      <c r="C1308" s="71">
        <v>32.861033056051205</v>
      </c>
      <c r="D1308" s="71">
        <v>0</v>
      </c>
      <c r="E1308" s="53">
        <f t="shared" si="83"/>
        <v>10.459991691953443</v>
      </c>
      <c r="F1308" s="47">
        <f t="shared" si="84"/>
        <v>9.5602370389000407E-2</v>
      </c>
      <c r="G1308" s="17">
        <f t="shared" si="85"/>
        <v>17.698202582009213</v>
      </c>
      <c r="N1308" t="str">
        <f t="shared" si="86"/>
        <v>19#34</v>
      </c>
      <c r="O1308">
        <v>19</v>
      </c>
      <c r="P1308">
        <v>34</v>
      </c>
      <c r="Q1308">
        <v>10.459991691953443</v>
      </c>
      <c r="R1308">
        <v>17.698202582009213</v>
      </c>
    </row>
    <row r="1309" spans="1:18" x14ac:dyDescent="0.25">
      <c r="A1309" s="70">
        <v>19</v>
      </c>
      <c r="B1309" s="70">
        <v>35</v>
      </c>
      <c r="C1309" s="71">
        <v>36.352517818256644</v>
      </c>
      <c r="D1309" s="71">
        <v>0</v>
      </c>
      <c r="E1309" s="53">
        <f t="shared" si="83"/>
        <v>11.571365809223495</v>
      </c>
      <c r="F1309" s="47">
        <f t="shared" si="84"/>
        <v>8.6420221820565343E-2</v>
      </c>
      <c r="G1309" s="17">
        <f t="shared" si="85"/>
        <v>18.869040316840742</v>
      </c>
      <c r="N1309" t="str">
        <f t="shared" si="86"/>
        <v>19#35</v>
      </c>
      <c r="O1309">
        <v>19</v>
      </c>
      <c r="P1309">
        <v>35</v>
      </c>
      <c r="Q1309">
        <v>11.571365809223495</v>
      </c>
      <c r="R1309">
        <v>18.869040316840742</v>
      </c>
    </row>
    <row r="1310" spans="1:18" x14ac:dyDescent="0.25">
      <c r="A1310" s="70">
        <v>19</v>
      </c>
      <c r="B1310" s="70">
        <v>36</v>
      </c>
      <c r="C1310" s="71">
        <v>38.817095297460476</v>
      </c>
      <c r="D1310" s="71">
        <v>0</v>
      </c>
      <c r="E1310" s="53">
        <f t="shared" si="83"/>
        <v>12.355865186120001</v>
      </c>
      <c r="F1310" s="47">
        <f t="shared" si="84"/>
        <v>8.0933223609735816E-2</v>
      </c>
      <c r="G1310" s="17">
        <f t="shared" si="85"/>
        <v>19.605352907509864</v>
      </c>
      <c r="N1310" t="str">
        <f t="shared" si="86"/>
        <v>19#36</v>
      </c>
      <c r="O1310">
        <v>19</v>
      </c>
      <c r="P1310">
        <v>36</v>
      </c>
      <c r="Q1310">
        <v>12.355865186120001</v>
      </c>
      <c r="R1310">
        <v>19.605352907509864</v>
      </c>
    </row>
    <row r="1311" spans="1:18" x14ac:dyDescent="0.25">
      <c r="A1311" s="70">
        <v>19</v>
      </c>
      <c r="B1311" s="70">
        <v>37</v>
      </c>
      <c r="C1311" s="71">
        <v>37.995569471059198</v>
      </c>
      <c r="D1311" s="71">
        <v>0</v>
      </c>
      <c r="E1311" s="53">
        <f t="shared" si="83"/>
        <v>12.094365393821166</v>
      </c>
      <c r="F1311" s="47">
        <f t="shared" si="84"/>
        <v>8.2683131147243599E-2</v>
      </c>
      <c r="G1311" s="17">
        <f t="shared" si="85"/>
        <v>19.367460749125861</v>
      </c>
      <c r="N1311" t="str">
        <f t="shared" si="86"/>
        <v>19#37</v>
      </c>
      <c r="O1311">
        <v>19</v>
      </c>
      <c r="P1311">
        <v>37</v>
      </c>
      <c r="Q1311">
        <v>12.094365393821166</v>
      </c>
      <c r="R1311">
        <v>19.367460749125861</v>
      </c>
    </row>
    <row r="1312" spans="1:18" x14ac:dyDescent="0.25">
      <c r="A1312" s="70">
        <v>19</v>
      </c>
      <c r="B1312" s="70">
        <v>38</v>
      </c>
      <c r="C1312" s="71">
        <v>40.460146950263038</v>
      </c>
      <c r="D1312" s="71">
        <v>0</v>
      </c>
      <c r="E1312" s="53">
        <f t="shared" si="83"/>
        <v>12.878864770717673</v>
      </c>
      <c r="F1312" s="47">
        <f t="shared" si="84"/>
        <v>7.7646595239797306E-2</v>
      </c>
      <c r="G1312" s="17">
        <f t="shared" si="85"/>
        <v>20.060081693717951</v>
      </c>
      <c r="N1312" t="str">
        <f t="shared" si="86"/>
        <v>19#38</v>
      </c>
      <c r="O1312">
        <v>19</v>
      </c>
      <c r="P1312">
        <v>38</v>
      </c>
      <c r="Q1312">
        <v>12.878864770717673</v>
      </c>
      <c r="R1312">
        <v>20.060081693717951</v>
      </c>
    </row>
    <row r="1313" spans="1:18" x14ac:dyDescent="0.25">
      <c r="A1313" s="70">
        <v>19</v>
      </c>
      <c r="B1313" s="70">
        <v>39</v>
      </c>
      <c r="C1313" s="71">
        <v>35.736373448455673</v>
      </c>
      <c r="D1313" s="71">
        <v>0</v>
      </c>
      <c r="E1313" s="53">
        <f t="shared" si="83"/>
        <v>11.375240964999366</v>
      </c>
      <c r="F1313" s="47">
        <f t="shared" si="84"/>
        <v>8.7910225645057863E-2</v>
      </c>
      <c r="G1313" s="17">
        <f t="shared" si="85"/>
        <v>18.673911886582729</v>
      </c>
      <c r="N1313" t="str">
        <f t="shared" si="86"/>
        <v>19#39</v>
      </c>
      <c r="O1313">
        <v>19</v>
      </c>
      <c r="P1313">
        <v>39</v>
      </c>
      <c r="Q1313">
        <v>11.375240964999366</v>
      </c>
      <c r="R1313">
        <v>18.673911886582729</v>
      </c>
    </row>
    <row r="1314" spans="1:18" x14ac:dyDescent="0.25">
      <c r="A1314" s="70">
        <v>19</v>
      </c>
      <c r="B1314" s="70">
        <v>40</v>
      </c>
      <c r="C1314" s="71">
        <v>42.924724429466877</v>
      </c>
      <c r="D1314" s="71">
        <v>20.262674999999998</v>
      </c>
      <c r="E1314" s="53">
        <f t="shared" si="83"/>
        <v>13.663364147614182</v>
      </c>
      <c r="F1314" s="47">
        <f t="shared" si="84"/>
        <v>7.3188417522679752E-2</v>
      </c>
      <c r="G1314" s="17">
        <f t="shared" si="85"/>
        <v>20.262674999999998</v>
      </c>
      <c r="N1314" t="str">
        <f t="shared" si="86"/>
        <v>19#40</v>
      </c>
      <c r="O1314">
        <v>19</v>
      </c>
      <c r="P1314">
        <v>40</v>
      </c>
      <c r="Q1314">
        <v>13.663364147614182</v>
      </c>
      <c r="R1314">
        <v>20.262674999999998</v>
      </c>
    </row>
    <row r="1315" spans="1:18" x14ac:dyDescent="0.25">
      <c r="A1315" s="70">
        <v>19</v>
      </c>
      <c r="B1315" s="70">
        <v>41</v>
      </c>
      <c r="C1315" s="71">
        <v>39.638621123861761</v>
      </c>
      <c r="D1315" s="71">
        <v>0</v>
      </c>
      <c r="E1315" s="53">
        <f t="shared" si="83"/>
        <v>12.617364978418838</v>
      </c>
      <c r="F1315" s="47">
        <f t="shared" si="84"/>
        <v>7.9255851099689467E-2</v>
      </c>
      <c r="G1315" s="17">
        <f t="shared" si="85"/>
        <v>19.836126664965114</v>
      </c>
      <c r="N1315" t="str">
        <f t="shared" si="86"/>
        <v>19#41</v>
      </c>
      <c r="O1315">
        <v>19</v>
      </c>
      <c r="P1315">
        <v>41</v>
      </c>
      <c r="Q1315">
        <v>12.617364978418838</v>
      </c>
      <c r="R1315">
        <v>19.836126664965114</v>
      </c>
    </row>
    <row r="1316" spans="1:18" x14ac:dyDescent="0.25">
      <c r="A1316" s="70">
        <v>19</v>
      </c>
      <c r="B1316" s="70">
        <v>42</v>
      </c>
      <c r="C1316" s="71">
        <v>40.254765493662724</v>
      </c>
      <c r="D1316" s="71">
        <v>0</v>
      </c>
      <c r="E1316" s="53">
        <f t="shared" si="83"/>
        <v>12.813489822642966</v>
      </c>
      <c r="F1316" s="47">
        <f t="shared" si="84"/>
        <v>7.8042751337959515E-2</v>
      </c>
      <c r="G1316" s="17">
        <f t="shared" si="85"/>
        <v>20.004716390177972</v>
      </c>
      <c r="N1316" t="str">
        <f t="shared" si="86"/>
        <v>19#42</v>
      </c>
      <c r="O1316">
        <v>19</v>
      </c>
      <c r="P1316">
        <v>42</v>
      </c>
      <c r="Q1316">
        <v>12.813489822642966</v>
      </c>
      <c r="R1316">
        <v>20.004716390177972</v>
      </c>
    </row>
    <row r="1317" spans="1:18" x14ac:dyDescent="0.25">
      <c r="A1317" s="70">
        <v>19</v>
      </c>
      <c r="B1317" s="70">
        <v>43</v>
      </c>
      <c r="C1317" s="71">
        <v>41.897817146465272</v>
      </c>
      <c r="D1317" s="71">
        <v>20.168429999999997</v>
      </c>
      <c r="E1317" s="53">
        <f t="shared" si="83"/>
        <v>13.336489407240634</v>
      </c>
      <c r="F1317" s="47">
        <f t="shared" si="84"/>
        <v>7.4982251285490534E-2</v>
      </c>
      <c r="G1317" s="17">
        <f t="shared" si="85"/>
        <v>20.168429999999997</v>
      </c>
      <c r="N1317" t="str">
        <f t="shared" si="86"/>
        <v>19#43</v>
      </c>
      <c r="O1317">
        <v>19</v>
      </c>
      <c r="P1317">
        <v>43</v>
      </c>
      <c r="Q1317">
        <v>13.336489407240634</v>
      </c>
      <c r="R1317">
        <v>20.168429999999997</v>
      </c>
    </row>
    <row r="1318" spans="1:18" x14ac:dyDescent="0.25">
      <c r="A1318" s="70">
        <v>19</v>
      </c>
      <c r="B1318" s="70">
        <v>44</v>
      </c>
      <c r="C1318" s="71">
        <v>41.897817146465272</v>
      </c>
      <c r="D1318" s="71">
        <v>0</v>
      </c>
      <c r="E1318" s="53">
        <f t="shared" si="83"/>
        <v>13.336489407240634</v>
      </c>
      <c r="F1318" s="47">
        <f t="shared" si="84"/>
        <v>7.4982251285490534E-2</v>
      </c>
      <c r="G1318" s="17">
        <f t="shared" si="85"/>
        <v>20.436442327150608</v>
      </c>
      <c r="N1318" t="str">
        <f t="shared" si="86"/>
        <v>19#44</v>
      </c>
      <c r="O1318">
        <v>19</v>
      </c>
      <c r="P1318">
        <v>44</v>
      </c>
      <c r="Q1318">
        <v>13.336489407240634</v>
      </c>
      <c r="R1318">
        <v>20.436442327150608</v>
      </c>
    </row>
    <row r="1319" spans="1:18" x14ac:dyDescent="0.25">
      <c r="A1319" s="70">
        <v>19</v>
      </c>
      <c r="B1319" s="70">
        <v>45</v>
      </c>
      <c r="C1319" s="71">
        <v>38.817095297460476</v>
      </c>
      <c r="D1319" s="71">
        <v>0</v>
      </c>
      <c r="E1319" s="53">
        <f t="shared" si="83"/>
        <v>12.355865186120001</v>
      </c>
      <c r="F1319" s="47">
        <f t="shared" si="84"/>
        <v>8.0933223609735816E-2</v>
      </c>
      <c r="G1319" s="17">
        <f t="shared" si="85"/>
        <v>19.605352907509864</v>
      </c>
      <c r="N1319" t="str">
        <f t="shared" si="86"/>
        <v>19#45</v>
      </c>
      <c r="O1319">
        <v>19</v>
      </c>
      <c r="P1319">
        <v>45</v>
      </c>
      <c r="Q1319">
        <v>12.355865186120001</v>
      </c>
      <c r="R1319">
        <v>19.605352907509864</v>
      </c>
    </row>
    <row r="1320" spans="1:18" x14ac:dyDescent="0.25">
      <c r="A1320" s="70">
        <v>19</v>
      </c>
      <c r="B1320" s="70">
        <v>46</v>
      </c>
      <c r="C1320" s="71">
        <v>39.022476754060804</v>
      </c>
      <c r="D1320" s="71">
        <v>0</v>
      </c>
      <c r="E1320" s="53">
        <f t="shared" si="83"/>
        <v>12.421240134194713</v>
      </c>
      <c r="F1320" s="47">
        <f t="shared" si="84"/>
        <v>8.0507259274947701E-2</v>
      </c>
      <c r="G1320" s="17">
        <f t="shared" si="85"/>
        <v>19.663701720065681</v>
      </c>
      <c r="N1320" t="str">
        <f t="shared" si="86"/>
        <v>19#46</v>
      </c>
      <c r="O1320">
        <v>19</v>
      </c>
      <c r="P1320">
        <v>46</v>
      </c>
      <c r="Q1320">
        <v>12.421240134194713</v>
      </c>
      <c r="R1320">
        <v>19.663701720065681</v>
      </c>
    </row>
    <row r="1321" spans="1:18" x14ac:dyDescent="0.25">
      <c r="A1321" s="70">
        <v>19</v>
      </c>
      <c r="B1321" s="70">
        <v>47</v>
      </c>
      <c r="C1321" s="71">
        <v>30.807218490048001</v>
      </c>
      <c r="D1321" s="71">
        <v>0</v>
      </c>
      <c r="E1321" s="53">
        <f t="shared" si="83"/>
        <v>9.8062422112063512</v>
      </c>
      <c r="F1321" s="47">
        <f t="shared" si="84"/>
        <v>0.1019758617482671</v>
      </c>
      <c r="G1321" s="17">
        <f t="shared" si="85"/>
        <v>16.928495307565136</v>
      </c>
      <c r="N1321" t="str">
        <f t="shared" si="86"/>
        <v>19#47</v>
      </c>
      <c r="O1321">
        <v>19</v>
      </c>
      <c r="P1321">
        <v>47</v>
      </c>
      <c r="Q1321">
        <v>9.8062422112063512</v>
      </c>
      <c r="R1321">
        <v>16.928495307565136</v>
      </c>
    </row>
    <row r="1322" spans="1:18" x14ac:dyDescent="0.25">
      <c r="A1322" s="70">
        <v>19</v>
      </c>
      <c r="B1322" s="70">
        <v>47</v>
      </c>
      <c r="C1322" s="71">
        <v>17.14935162612672</v>
      </c>
      <c r="D1322" s="71">
        <v>0</v>
      </c>
      <c r="E1322" s="53">
        <f t="shared" si="83"/>
        <v>5.458808164238202</v>
      </c>
      <c r="F1322" s="47">
        <f t="shared" si="84"/>
        <v>0.18319017080527025</v>
      </c>
      <c r="G1322" s="17">
        <f t="shared" si="85"/>
        <v>9.6061672252155681</v>
      </c>
      <c r="N1322" t="str">
        <f t="shared" si="86"/>
        <v>19#47</v>
      </c>
      <c r="O1322">
        <v>19</v>
      </c>
      <c r="P1322">
        <v>47</v>
      </c>
      <c r="Q1322">
        <v>5.458808164238202</v>
      </c>
      <c r="R1322">
        <v>9.6061672252155681</v>
      </c>
    </row>
    <row r="1323" spans="1:18" x14ac:dyDescent="0.25">
      <c r="A1323" s="70">
        <v>19</v>
      </c>
      <c r="B1323" s="70">
        <v>48</v>
      </c>
      <c r="C1323" s="71">
        <v>38.714404569160322</v>
      </c>
      <c r="D1323" s="71">
        <v>0</v>
      </c>
      <c r="E1323" s="53">
        <f t="shared" si="83"/>
        <v>12.323177712082648</v>
      </c>
      <c r="F1323" s="47">
        <f t="shared" si="84"/>
        <v>8.1147900595438013E-2</v>
      </c>
      <c r="G1323" s="17">
        <f t="shared" si="85"/>
        <v>19.576011994343048</v>
      </c>
      <c r="N1323" t="str">
        <f t="shared" si="86"/>
        <v>19#48</v>
      </c>
      <c r="O1323">
        <v>19</v>
      </c>
      <c r="P1323">
        <v>48</v>
      </c>
      <c r="Q1323">
        <v>12.323177712082648</v>
      </c>
      <c r="R1323">
        <v>19.576011994343048</v>
      </c>
    </row>
    <row r="1324" spans="1:18" x14ac:dyDescent="0.25">
      <c r="A1324" s="70">
        <v>19</v>
      </c>
      <c r="B1324" s="70">
        <v>49</v>
      </c>
      <c r="C1324" s="71">
        <v>35.017538350354563</v>
      </c>
      <c r="D1324" s="71">
        <v>0</v>
      </c>
      <c r="E1324" s="53">
        <f t="shared" si="83"/>
        <v>11.146428646737887</v>
      </c>
      <c r="F1324" s="47">
        <f t="shared" si="84"/>
        <v>8.9714834382639677E-2</v>
      </c>
      <c r="G1324" s="17">
        <f t="shared" si="85"/>
        <v>18.440283277000432</v>
      </c>
      <c r="N1324" t="str">
        <f t="shared" si="86"/>
        <v>19#49</v>
      </c>
      <c r="O1324">
        <v>19</v>
      </c>
      <c r="P1324">
        <v>49</v>
      </c>
      <c r="Q1324">
        <v>11.146428646737887</v>
      </c>
      <c r="R1324">
        <v>18.440283277000432</v>
      </c>
    </row>
    <row r="1325" spans="1:18" x14ac:dyDescent="0.25">
      <c r="A1325" s="70">
        <v>19</v>
      </c>
      <c r="B1325" s="70">
        <v>50</v>
      </c>
      <c r="C1325" s="71">
        <v>39.844002580462089</v>
      </c>
      <c r="D1325" s="71">
        <v>0</v>
      </c>
      <c r="E1325" s="53">
        <f t="shared" si="83"/>
        <v>12.68273992649355</v>
      </c>
      <c r="F1325" s="47">
        <f t="shared" si="84"/>
        <v>7.8847315784742592E-2</v>
      </c>
      <c r="G1325" s="17">
        <f t="shared" si="85"/>
        <v>19.892743316503029</v>
      </c>
      <c r="N1325" t="str">
        <f t="shared" si="86"/>
        <v>19#50</v>
      </c>
      <c r="O1325">
        <v>19</v>
      </c>
      <c r="P1325">
        <v>50</v>
      </c>
      <c r="Q1325">
        <v>12.68273992649355</v>
      </c>
      <c r="R1325">
        <v>19.892743316503029</v>
      </c>
    </row>
    <row r="1326" spans="1:18" x14ac:dyDescent="0.25">
      <c r="A1326" s="70">
        <v>19</v>
      </c>
      <c r="B1326" s="70">
        <v>51</v>
      </c>
      <c r="C1326" s="71">
        <v>37.071352916357768</v>
      </c>
      <c r="D1326" s="71">
        <v>0</v>
      </c>
      <c r="E1326" s="53">
        <f t="shared" si="83"/>
        <v>11.800178127484978</v>
      </c>
      <c r="F1326" s="47">
        <f t="shared" si="84"/>
        <v>8.4744483447313376E-2</v>
      </c>
      <c r="G1326" s="17">
        <f t="shared" si="85"/>
        <v>19.090929321809554</v>
      </c>
      <c r="N1326" t="str">
        <f t="shared" si="86"/>
        <v>19#51</v>
      </c>
      <c r="O1326">
        <v>19</v>
      </c>
      <c r="P1326">
        <v>51</v>
      </c>
      <c r="Q1326">
        <v>11.800178127484978</v>
      </c>
      <c r="R1326">
        <v>19.090929321809554</v>
      </c>
    </row>
    <row r="1327" spans="1:18" x14ac:dyDescent="0.25">
      <c r="A1327" s="70">
        <v>19</v>
      </c>
      <c r="B1327" s="70">
        <v>52</v>
      </c>
      <c r="C1327" s="71">
        <v>35.325610535255038</v>
      </c>
      <c r="D1327" s="71">
        <v>0</v>
      </c>
      <c r="E1327" s="53">
        <f t="shared" si="83"/>
        <v>11.244491068849948</v>
      </c>
      <c r="F1327" s="47">
        <f t="shared" si="84"/>
        <v>8.8932437571163189E-2</v>
      </c>
      <c r="G1327" s="17">
        <f t="shared" si="85"/>
        <v>18.541213011391701</v>
      </c>
      <c r="N1327" t="str">
        <f t="shared" si="86"/>
        <v>19#52</v>
      </c>
      <c r="O1327">
        <v>19</v>
      </c>
      <c r="P1327">
        <v>52</v>
      </c>
      <c r="Q1327">
        <v>11.244491068849948</v>
      </c>
      <c r="R1327">
        <v>18.541213011391701</v>
      </c>
    </row>
    <row r="1328" spans="1:18" x14ac:dyDescent="0.25">
      <c r="A1328" s="70">
        <v>19</v>
      </c>
      <c r="B1328" s="70">
        <v>53</v>
      </c>
      <c r="C1328" s="71">
        <v>35.736373448455673</v>
      </c>
      <c r="D1328" s="71">
        <v>0</v>
      </c>
      <c r="E1328" s="53">
        <f t="shared" si="83"/>
        <v>11.375240964999366</v>
      </c>
      <c r="F1328" s="47">
        <f t="shared" si="84"/>
        <v>8.7910225645057863E-2</v>
      </c>
      <c r="G1328" s="17">
        <f t="shared" si="85"/>
        <v>18.673911886582729</v>
      </c>
      <c r="N1328" t="str">
        <f t="shared" si="86"/>
        <v>19#53</v>
      </c>
      <c r="O1328">
        <v>19</v>
      </c>
      <c r="P1328">
        <v>53</v>
      </c>
      <c r="Q1328">
        <v>11.375240964999366</v>
      </c>
      <c r="R1328">
        <v>18.673911886582729</v>
      </c>
    </row>
    <row r="1329" spans="1:18" x14ac:dyDescent="0.25">
      <c r="A1329" s="70">
        <v>19</v>
      </c>
      <c r="B1329" s="70">
        <v>54</v>
      </c>
      <c r="C1329" s="71">
        <v>33.682558882452483</v>
      </c>
      <c r="D1329" s="71">
        <v>0</v>
      </c>
      <c r="E1329" s="53">
        <f t="shared" si="83"/>
        <v>10.721491484252278</v>
      </c>
      <c r="F1329" s="47">
        <f t="shared" si="84"/>
        <v>9.3270605257561381E-2</v>
      </c>
      <c r="G1329" s="17">
        <f t="shared" si="85"/>
        <v>17.988464373944684</v>
      </c>
      <c r="N1329" t="str">
        <f t="shared" si="86"/>
        <v>19#54</v>
      </c>
      <c r="O1329">
        <v>19</v>
      </c>
      <c r="P1329">
        <v>54</v>
      </c>
      <c r="Q1329">
        <v>10.721491484252278</v>
      </c>
      <c r="R1329">
        <v>17.988464373944684</v>
      </c>
    </row>
    <row r="1330" spans="1:18" x14ac:dyDescent="0.25">
      <c r="A1330" s="70">
        <v>19</v>
      </c>
      <c r="B1330" s="70">
        <v>55</v>
      </c>
      <c r="C1330" s="71">
        <v>30.60183703344768</v>
      </c>
      <c r="D1330" s="71">
        <v>0</v>
      </c>
      <c r="E1330" s="53">
        <f t="shared" si="83"/>
        <v>9.7408672631316424</v>
      </c>
      <c r="F1330" s="47">
        <f t="shared" si="84"/>
        <v>0.10266026350496689</v>
      </c>
      <c r="G1330" s="17">
        <f t="shared" si="85"/>
        <v>16.847858798599223</v>
      </c>
      <c r="N1330" t="str">
        <f t="shared" si="86"/>
        <v>19#55</v>
      </c>
      <c r="O1330">
        <v>19</v>
      </c>
      <c r="P1330">
        <v>55</v>
      </c>
      <c r="Q1330">
        <v>9.7408672631316424</v>
      </c>
      <c r="R1330">
        <v>16.847858798599223</v>
      </c>
    </row>
    <row r="1331" spans="1:18" x14ac:dyDescent="0.25">
      <c r="A1331" s="70">
        <v>19</v>
      </c>
      <c r="B1331" s="70">
        <v>56</v>
      </c>
      <c r="C1331" s="71">
        <v>36.763280731457279</v>
      </c>
      <c r="D1331" s="71">
        <v>0</v>
      </c>
      <c r="E1331" s="53">
        <f t="shared" si="83"/>
        <v>11.702115705372911</v>
      </c>
      <c r="F1331" s="47">
        <f t="shared" si="84"/>
        <v>8.5454632749944512E-2</v>
      </c>
      <c r="G1331" s="17">
        <f t="shared" si="85"/>
        <v>18.996579734499452</v>
      </c>
      <c r="N1331" t="str">
        <f t="shared" si="86"/>
        <v>19#56</v>
      </c>
      <c r="O1331">
        <v>19</v>
      </c>
      <c r="P1331">
        <v>56</v>
      </c>
      <c r="Q1331">
        <v>11.702115705372911</v>
      </c>
      <c r="R1331">
        <v>18.996579734499452</v>
      </c>
    </row>
    <row r="1332" spans="1:18" x14ac:dyDescent="0.25">
      <c r="A1332" s="70">
        <v>19</v>
      </c>
      <c r="B1332" s="70">
        <v>57</v>
      </c>
      <c r="C1332" s="71">
        <v>31.217981403248643</v>
      </c>
      <c r="D1332" s="71">
        <v>0</v>
      </c>
      <c r="E1332" s="53">
        <f t="shared" si="83"/>
        <v>9.9369921073557705</v>
      </c>
      <c r="F1332" s="47">
        <f t="shared" si="84"/>
        <v>0.10063407409368463</v>
      </c>
      <c r="G1332" s="17">
        <f t="shared" si="85"/>
        <v>17.087707053405321</v>
      </c>
      <c r="N1332" t="str">
        <f t="shared" si="86"/>
        <v>19#57</v>
      </c>
      <c r="O1332">
        <v>19</v>
      </c>
      <c r="P1332">
        <v>57</v>
      </c>
      <c r="Q1332">
        <v>9.9369921073557705</v>
      </c>
      <c r="R1332">
        <v>17.087707053405321</v>
      </c>
    </row>
    <row r="1333" spans="1:18" x14ac:dyDescent="0.25">
      <c r="A1333" s="70">
        <v>19</v>
      </c>
      <c r="B1333" s="70">
        <v>58</v>
      </c>
      <c r="C1333" s="71">
        <v>33.066414512651519</v>
      </c>
      <c r="D1333" s="71">
        <v>0</v>
      </c>
      <c r="E1333" s="53">
        <f t="shared" si="83"/>
        <v>10.52536664002815</v>
      </c>
      <c r="F1333" s="47">
        <f t="shared" si="84"/>
        <v>9.500856684621159E-2</v>
      </c>
      <c r="G1333" s="17">
        <f t="shared" si="85"/>
        <v>17.77167265680734</v>
      </c>
      <c r="N1333" t="str">
        <f t="shared" si="86"/>
        <v>19#58</v>
      </c>
      <c r="O1333">
        <v>19</v>
      </c>
      <c r="P1333">
        <v>58</v>
      </c>
      <c r="Q1333">
        <v>10.52536664002815</v>
      </c>
      <c r="R1333">
        <v>17.77167265680734</v>
      </c>
    </row>
    <row r="1334" spans="1:18" x14ac:dyDescent="0.25">
      <c r="A1334" s="70">
        <v>19</v>
      </c>
      <c r="B1334" s="70">
        <v>59</v>
      </c>
      <c r="C1334" s="71">
        <v>32.244888686250242</v>
      </c>
      <c r="D1334" s="71">
        <v>0</v>
      </c>
      <c r="E1334" s="53">
        <f t="shared" si="83"/>
        <v>10.263866847729314</v>
      </c>
      <c r="F1334" s="47">
        <f t="shared" si="84"/>
        <v>9.7429167275414424E-2</v>
      </c>
      <c r="G1334" s="17">
        <f t="shared" si="85"/>
        <v>17.474075908499238</v>
      </c>
      <c r="N1334" t="str">
        <f t="shared" si="86"/>
        <v>19#59</v>
      </c>
      <c r="O1334">
        <v>19</v>
      </c>
      <c r="P1334">
        <v>59</v>
      </c>
      <c r="Q1334">
        <v>10.263866847729314</v>
      </c>
      <c r="R1334">
        <v>17.474075908499238</v>
      </c>
    </row>
    <row r="1335" spans="1:18" x14ac:dyDescent="0.25">
      <c r="A1335" s="70">
        <v>19</v>
      </c>
      <c r="B1335" s="70">
        <v>60</v>
      </c>
      <c r="C1335" s="71">
        <v>36.660590003157125</v>
      </c>
      <c r="D1335" s="71">
        <v>0</v>
      </c>
      <c r="E1335" s="53">
        <f t="shared" si="83"/>
        <v>11.669428231335559</v>
      </c>
      <c r="F1335" s="47">
        <f t="shared" si="84"/>
        <v>8.5694001469132017E-2</v>
      </c>
      <c r="G1335" s="17">
        <f t="shared" si="85"/>
        <v>18.964882681386303</v>
      </c>
      <c r="N1335" t="str">
        <f t="shared" si="86"/>
        <v>19#60</v>
      </c>
      <c r="O1335">
        <v>19</v>
      </c>
      <c r="P1335">
        <v>60</v>
      </c>
      <c r="Q1335">
        <v>11.669428231335559</v>
      </c>
      <c r="R1335">
        <v>18.964882681386303</v>
      </c>
    </row>
    <row r="1336" spans="1:18" x14ac:dyDescent="0.25">
      <c r="A1336" s="70">
        <v>19</v>
      </c>
      <c r="B1336" s="70">
        <v>61</v>
      </c>
      <c r="C1336" s="71">
        <v>34.401393980553607</v>
      </c>
      <c r="D1336" s="71">
        <v>0</v>
      </c>
      <c r="E1336" s="53">
        <f t="shared" si="83"/>
        <v>10.95030380251376</v>
      </c>
      <c r="F1336" s="47">
        <f t="shared" si="84"/>
        <v>9.1321667237254114E-2</v>
      </c>
      <c r="G1336" s="17">
        <f t="shared" si="85"/>
        <v>18.234720262717115</v>
      </c>
      <c r="N1336" t="str">
        <f t="shared" si="86"/>
        <v>19#61</v>
      </c>
      <c r="O1336">
        <v>19</v>
      </c>
      <c r="P1336">
        <v>61</v>
      </c>
      <c r="Q1336">
        <v>10.95030380251376</v>
      </c>
      <c r="R1336">
        <v>18.234720262717115</v>
      </c>
    </row>
    <row r="1337" spans="1:18" x14ac:dyDescent="0.25">
      <c r="A1337" s="70">
        <v>19</v>
      </c>
      <c r="B1337" s="70">
        <v>62</v>
      </c>
      <c r="C1337" s="71">
        <v>37.790188014458877</v>
      </c>
      <c r="D1337" s="71">
        <v>0</v>
      </c>
      <c r="E1337" s="53">
        <f t="shared" si="83"/>
        <v>12.028990445746457</v>
      </c>
      <c r="F1337" s="47">
        <f t="shared" si="84"/>
        <v>8.3132495990435151E-2</v>
      </c>
      <c r="G1337" s="17">
        <f t="shared" si="85"/>
        <v>19.306838806309504</v>
      </c>
      <c r="N1337" t="str">
        <f t="shared" si="86"/>
        <v>19#62</v>
      </c>
      <c r="O1337">
        <v>19</v>
      </c>
      <c r="P1337">
        <v>62</v>
      </c>
      <c r="Q1337">
        <v>12.028990445746457</v>
      </c>
      <c r="R1337">
        <v>19.306838806309504</v>
      </c>
    </row>
    <row r="1338" spans="1:18" x14ac:dyDescent="0.25">
      <c r="A1338" s="70">
        <v>19</v>
      </c>
      <c r="B1338" s="70">
        <v>63</v>
      </c>
      <c r="C1338" s="71">
        <v>36.9686621880576</v>
      </c>
      <c r="D1338" s="71">
        <v>0</v>
      </c>
      <c r="E1338" s="53">
        <f t="shared" si="83"/>
        <v>11.76749065344762</v>
      </c>
      <c r="F1338" s="47">
        <f t="shared" si="84"/>
        <v>8.4979884790222601E-2</v>
      </c>
      <c r="G1338" s="17">
        <f t="shared" si="85"/>
        <v>19.059602373443447</v>
      </c>
      <c r="N1338" t="str">
        <f t="shared" si="86"/>
        <v>19#63</v>
      </c>
      <c r="O1338">
        <v>19</v>
      </c>
      <c r="P1338">
        <v>63</v>
      </c>
      <c r="Q1338">
        <v>11.76749065344762</v>
      </c>
      <c r="R1338">
        <v>19.059602373443447</v>
      </c>
    </row>
    <row r="1339" spans="1:18" x14ac:dyDescent="0.25">
      <c r="A1339" s="70">
        <v>19</v>
      </c>
      <c r="B1339" s="70">
        <v>64</v>
      </c>
      <c r="C1339" s="71">
        <v>29.266857565545603</v>
      </c>
      <c r="D1339" s="71">
        <v>0</v>
      </c>
      <c r="E1339" s="53">
        <f t="shared" si="83"/>
        <v>9.3159301006460336</v>
      </c>
      <c r="F1339" s="47">
        <f t="shared" si="84"/>
        <v>0.10734301236659695</v>
      </c>
      <c r="G1339" s="17">
        <f t="shared" si="85"/>
        <v>16.306345029286444</v>
      </c>
      <c r="N1339" t="str">
        <f t="shared" si="86"/>
        <v>19#64</v>
      </c>
      <c r="O1339">
        <v>19</v>
      </c>
      <c r="P1339">
        <v>64</v>
      </c>
      <c r="Q1339">
        <v>9.3159301006460336</v>
      </c>
      <c r="R1339">
        <v>16.306345029286444</v>
      </c>
    </row>
    <row r="1340" spans="1:18" x14ac:dyDescent="0.25">
      <c r="A1340" s="70">
        <v>19</v>
      </c>
      <c r="B1340" s="70">
        <v>65</v>
      </c>
      <c r="C1340" s="71">
        <v>35.839064176755841</v>
      </c>
      <c r="D1340" s="71">
        <v>0</v>
      </c>
      <c r="E1340" s="53">
        <f t="shared" si="83"/>
        <v>11.407928439036722</v>
      </c>
      <c r="F1340" s="47">
        <f t="shared" si="84"/>
        <v>8.7658333881031905E-2</v>
      </c>
      <c r="G1340" s="17">
        <f t="shared" si="85"/>
        <v>18.706756910404057</v>
      </c>
      <c r="N1340" t="str">
        <f t="shared" si="86"/>
        <v>19#65</v>
      </c>
      <c r="O1340">
        <v>19</v>
      </c>
      <c r="P1340">
        <v>65</v>
      </c>
      <c r="Q1340">
        <v>11.407928439036722</v>
      </c>
      <c r="R1340">
        <v>18.706756910404057</v>
      </c>
    </row>
    <row r="1341" spans="1:18" x14ac:dyDescent="0.25">
      <c r="A1341" s="70">
        <v>19</v>
      </c>
      <c r="B1341" s="70">
        <v>66</v>
      </c>
      <c r="C1341" s="71">
        <v>18.792403278929285</v>
      </c>
      <c r="D1341" s="71">
        <v>0</v>
      </c>
      <c r="E1341" s="53">
        <f t="shared" si="83"/>
        <v>5.9818077488358758</v>
      </c>
      <c r="F1341" s="47">
        <f t="shared" si="84"/>
        <v>0.16717354384961816</v>
      </c>
      <c r="G1341" s="17">
        <f t="shared" si="85"/>
        <v>10.741831238029867</v>
      </c>
      <c r="N1341" t="str">
        <f t="shared" si="86"/>
        <v>19#66</v>
      </c>
      <c r="O1341">
        <v>19</v>
      </c>
      <c r="P1341">
        <v>66</v>
      </c>
      <c r="Q1341">
        <v>5.9818077488358758</v>
      </c>
      <c r="R1341">
        <v>10.741831238029867</v>
      </c>
    </row>
    <row r="1342" spans="1:18" x14ac:dyDescent="0.25">
      <c r="A1342" s="70">
        <v>19</v>
      </c>
      <c r="B1342" s="70">
        <v>67</v>
      </c>
      <c r="C1342" s="71">
        <v>37.995569471059198</v>
      </c>
      <c r="D1342" s="71">
        <v>0</v>
      </c>
      <c r="E1342" s="53">
        <f t="shared" si="83"/>
        <v>12.094365393821166</v>
      </c>
      <c r="F1342" s="47">
        <f t="shared" si="84"/>
        <v>8.2683131147243599E-2</v>
      </c>
      <c r="G1342" s="17">
        <f t="shared" si="85"/>
        <v>19.367460749125861</v>
      </c>
      <c r="N1342" t="str">
        <f t="shared" si="86"/>
        <v>19#67</v>
      </c>
      <c r="O1342">
        <v>19</v>
      </c>
      <c r="P1342">
        <v>67</v>
      </c>
      <c r="Q1342">
        <v>12.094365393821166</v>
      </c>
      <c r="R1342">
        <v>19.367460749125861</v>
      </c>
    </row>
    <row r="1343" spans="1:18" x14ac:dyDescent="0.25">
      <c r="A1343" s="70">
        <v>19</v>
      </c>
      <c r="B1343" s="70">
        <v>68</v>
      </c>
      <c r="C1343" s="71">
        <v>37.379425101258235</v>
      </c>
      <c r="D1343" s="71">
        <v>0</v>
      </c>
      <c r="E1343" s="53">
        <f t="shared" si="83"/>
        <v>11.898240549597038</v>
      </c>
      <c r="F1343" s="47">
        <f t="shared" si="84"/>
        <v>8.4046039902417963E-2</v>
      </c>
      <c r="G1343" s="17">
        <f t="shared" si="85"/>
        <v>19.184180763513247</v>
      </c>
      <c r="N1343" t="str">
        <f t="shared" si="86"/>
        <v>19#68</v>
      </c>
      <c r="O1343">
        <v>19</v>
      </c>
      <c r="P1343">
        <v>68</v>
      </c>
      <c r="Q1343">
        <v>11.898240549597038</v>
      </c>
      <c r="R1343">
        <v>19.184180763513247</v>
      </c>
    </row>
    <row r="1344" spans="1:18" x14ac:dyDescent="0.25">
      <c r="A1344" s="70">
        <v>19</v>
      </c>
      <c r="B1344" s="70">
        <v>69</v>
      </c>
      <c r="C1344" s="71">
        <v>37.790188014458877</v>
      </c>
      <c r="D1344" s="71">
        <v>0</v>
      </c>
      <c r="E1344" s="53">
        <f t="shared" si="83"/>
        <v>12.028990445746457</v>
      </c>
      <c r="F1344" s="47">
        <f t="shared" si="84"/>
        <v>8.3132495990435151E-2</v>
      </c>
      <c r="G1344" s="17">
        <f t="shared" si="85"/>
        <v>19.306838806309504</v>
      </c>
      <c r="N1344" t="str">
        <f t="shared" si="86"/>
        <v>19#69</v>
      </c>
      <c r="O1344">
        <v>19</v>
      </c>
      <c r="P1344">
        <v>69</v>
      </c>
      <c r="Q1344">
        <v>12.028990445746457</v>
      </c>
      <c r="R1344">
        <v>19.306838806309504</v>
      </c>
    </row>
    <row r="1345" spans="1:18" x14ac:dyDescent="0.25">
      <c r="A1345" s="70">
        <v>19</v>
      </c>
      <c r="B1345" s="70">
        <v>70</v>
      </c>
      <c r="C1345" s="71">
        <v>39.433239667261439</v>
      </c>
      <c r="D1345" s="71">
        <v>0</v>
      </c>
      <c r="E1345" s="53">
        <f t="shared" si="83"/>
        <v>12.551990030344129</v>
      </c>
      <c r="F1345" s="47">
        <f t="shared" si="84"/>
        <v>7.9668641990833677E-2</v>
      </c>
      <c r="G1345" s="17">
        <f t="shared" si="85"/>
        <v>19.77908391792986</v>
      </c>
      <c r="N1345" t="str">
        <f t="shared" si="86"/>
        <v>19#70</v>
      </c>
      <c r="O1345">
        <v>19</v>
      </c>
      <c r="P1345">
        <v>70</v>
      </c>
      <c r="Q1345">
        <v>12.551990030344129</v>
      </c>
      <c r="R1345">
        <v>19.77908391792986</v>
      </c>
    </row>
    <row r="1346" spans="1:18" x14ac:dyDescent="0.25">
      <c r="A1346" s="70">
        <v>19</v>
      </c>
      <c r="B1346" s="70">
        <v>71</v>
      </c>
      <c r="C1346" s="71">
        <v>39.433239667261439</v>
      </c>
      <c r="D1346" s="71">
        <v>0</v>
      </c>
      <c r="E1346" s="53">
        <f t="shared" si="83"/>
        <v>12.551990030344129</v>
      </c>
      <c r="F1346" s="47">
        <f t="shared" si="84"/>
        <v>7.9668641990833677E-2</v>
      </c>
      <c r="G1346" s="17">
        <f t="shared" si="85"/>
        <v>19.77908391792986</v>
      </c>
      <c r="N1346" t="str">
        <f t="shared" si="86"/>
        <v>19#71</v>
      </c>
      <c r="O1346">
        <v>19</v>
      </c>
      <c r="P1346">
        <v>71</v>
      </c>
      <c r="Q1346">
        <v>12.551990030344129</v>
      </c>
      <c r="R1346">
        <v>19.77908391792986</v>
      </c>
    </row>
    <row r="1347" spans="1:18" x14ac:dyDescent="0.25">
      <c r="A1347" s="70">
        <v>19</v>
      </c>
      <c r="B1347" s="70">
        <v>72</v>
      </c>
      <c r="C1347" s="71">
        <v>36.352517818256644</v>
      </c>
      <c r="D1347" s="71">
        <v>0</v>
      </c>
      <c r="E1347" s="53">
        <f t="shared" ref="E1347:E1410" si="87">C1347/PI()</f>
        <v>11.571365809223495</v>
      </c>
      <c r="F1347" s="47">
        <f t="shared" ref="F1347:F1410" si="88">1/E1347</f>
        <v>8.6420221820565343E-2</v>
      </c>
      <c r="G1347" s="17">
        <f t="shared" ref="G1347:G1410" si="89">IF(D1347=0,EXP($K$2+$K$3*F1347)*$K$4,D1347)</f>
        <v>18.869040316840742</v>
      </c>
      <c r="N1347" t="str">
        <f t="shared" ref="N1347:N1410" si="90">CONCATENATE(O1347,"#",P1347)</f>
        <v>19#72</v>
      </c>
      <c r="O1347">
        <v>19</v>
      </c>
      <c r="P1347">
        <v>72</v>
      </c>
      <c r="Q1347">
        <v>11.571365809223495</v>
      </c>
      <c r="R1347">
        <v>18.869040316840742</v>
      </c>
    </row>
    <row r="1348" spans="1:18" x14ac:dyDescent="0.25">
      <c r="A1348" s="70">
        <v>19</v>
      </c>
      <c r="B1348" s="70">
        <v>73</v>
      </c>
      <c r="C1348" s="71">
        <v>38.611713840860162</v>
      </c>
      <c r="D1348" s="71">
        <v>0</v>
      </c>
      <c r="E1348" s="53">
        <f t="shared" si="87"/>
        <v>12.290490238045294</v>
      </c>
      <c r="F1348" s="47">
        <f t="shared" si="88"/>
        <v>8.1363719480000346E-2</v>
      </c>
      <c r="G1348" s="17">
        <f t="shared" si="89"/>
        <v>19.546559274271221</v>
      </c>
      <c r="N1348" t="str">
        <f t="shared" si="90"/>
        <v>19#73</v>
      </c>
      <c r="O1348">
        <v>19</v>
      </c>
      <c r="P1348">
        <v>73</v>
      </c>
      <c r="Q1348">
        <v>12.290490238045294</v>
      </c>
      <c r="R1348">
        <v>19.546559274271221</v>
      </c>
    </row>
    <row r="1349" spans="1:18" x14ac:dyDescent="0.25">
      <c r="A1349" s="70">
        <v>19</v>
      </c>
      <c r="B1349" s="70">
        <v>74</v>
      </c>
      <c r="C1349" s="71">
        <v>35.530991991855366</v>
      </c>
      <c r="D1349" s="71">
        <v>0</v>
      </c>
      <c r="E1349" s="53">
        <f t="shared" si="87"/>
        <v>11.30986601692466</v>
      </c>
      <c r="F1349" s="47">
        <f t="shared" si="88"/>
        <v>8.8418377238381876E-2</v>
      </c>
      <c r="G1349" s="17">
        <f t="shared" si="89"/>
        <v>18.607827682610644</v>
      </c>
      <c r="N1349" t="str">
        <f t="shared" si="90"/>
        <v>19#74</v>
      </c>
      <c r="O1349">
        <v>19</v>
      </c>
      <c r="P1349">
        <v>74</v>
      </c>
      <c r="Q1349">
        <v>11.30986601692466</v>
      </c>
      <c r="R1349">
        <v>18.607827682610644</v>
      </c>
    </row>
    <row r="1350" spans="1:18" x14ac:dyDescent="0.25">
      <c r="A1350" s="70">
        <v>19</v>
      </c>
      <c r="B1350" s="70">
        <v>75</v>
      </c>
      <c r="C1350" s="71">
        <v>43.848940984168323</v>
      </c>
      <c r="D1350" s="71">
        <v>19.602959999999999</v>
      </c>
      <c r="E1350" s="53">
        <f t="shared" si="87"/>
        <v>13.957551413950373</v>
      </c>
      <c r="F1350" s="47">
        <f t="shared" si="88"/>
        <v>7.164580450697923E-2</v>
      </c>
      <c r="G1350" s="17">
        <f t="shared" si="89"/>
        <v>19.602959999999999</v>
      </c>
      <c r="N1350" t="str">
        <f t="shared" si="90"/>
        <v>19#75</v>
      </c>
      <c r="O1350">
        <v>19</v>
      </c>
      <c r="P1350">
        <v>75</v>
      </c>
      <c r="Q1350">
        <v>13.957551413950373</v>
      </c>
      <c r="R1350">
        <v>19.602959999999999</v>
      </c>
    </row>
    <row r="1351" spans="1:18" x14ac:dyDescent="0.25">
      <c r="A1351" s="70">
        <v>19</v>
      </c>
      <c r="B1351" s="70">
        <v>76</v>
      </c>
      <c r="C1351" s="71">
        <v>30.396455576847359</v>
      </c>
      <c r="D1351" s="71">
        <v>0</v>
      </c>
      <c r="E1351" s="53">
        <f t="shared" si="87"/>
        <v>9.6754923150569319</v>
      </c>
      <c r="F1351" s="47">
        <f t="shared" si="88"/>
        <v>0.10335391393405452</v>
      </c>
      <c r="G1351" s="17">
        <f t="shared" si="89"/>
        <v>16.76652452023756</v>
      </c>
      <c r="N1351" t="str">
        <f t="shared" si="90"/>
        <v>19#76</v>
      </c>
      <c r="O1351">
        <v>19</v>
      </c>
      <c r="P1351">
        <v>76</v>
      </c>
      <c r="Q1351">
        <v>9.6754923150569319</v>
      </c>
      <c r="R1351">
        <v>16.76652452023756</v>
      </c>
    </row>
    <row r="1352" spans="1:18" x14ac:dyDescent="0.25">
      <c r="A1352" s="70">
        <v>19</v>
      </c>
      <c r="B1352" s="70">
        <v>77</v>
      </c>
      <c r="C1352" s="71">
        <v>43.130105886067206</v>
      </c>
      <c r="D1352" s="71">
        <v>19.320224999999997</v>
      </c>
      <c r="E1352" s="53">
        <f t="shared" si="87"/>
        <v>13.728739095688892</v>
      </c>
      <c r="F1352" s="47">
        <f t="shared" si="88"/>
        <v>7.2839901248762218E-2</v>
      </c>
      <c r="G1352" s="17">
        <f t="shared" si="89"/>
        <v>19.320224999999997</v>
      </c>
      <c r="N1352" t="str">
        <f t="shared" si="90"/>
        <v>19#77</v>
      </c>
      <c r="O1352">
        <v>19</v>
      </c>
      <c r="P1352">
        <v>77</v>
      </c>
      <c r="Q1352">
        <v>13.728739095688892</v>
      </c>
      <c r="R1352">
        <v>19.320224999999997</v>
      </c>
    </row>
    <row r="1353" spans="1:18" x14ac:dyDescent="0.25">
      <c r="A1353" s="70">
        <v>19</v>
      </c>
      <c r="B1353" s="70">
        <v>78</v>
      </c>
      <c r="C1353" s="71">
        <v>22.283888041134723</v>
      </c>
      <c r="D1353" s="71">
        <v>0</v>
      </c>
      <c r="E1353" s="53">
        <f t="shared" si="87"/>
        <v>7.0931818661059278</v>
      </c>
      <c r="F1353" s="47">
        <f t="shared" si="88"/>
        <v>0.14098045402986234</v>
      </c>
      <c r="G1353" s="17">
        <f t="shared" si="89"/>
        <v>12.895547746702572</v>
      </c>
      <c r="N1353" t="str">
        <f t="shared" si="90"/>
        <v>19#78</v>
      </c>
      <c r="O1353">
        <v>19</v>
      </c>
      <c r="P1353">
        <v>78</v>
      </c>
      <c r="Q1353">
        <v>7.0931818661059278</v>
      </c>
      <c r="R1353">
        <v>12.895547746702572</v>
      </c>
    </row>
    <row r="1354" spans="1:18" x14ac:dyDescent="0.25">
      <c r="A1354" s="70">
        <v>19</v>
      </c>
      <c r="B1354" s="70">
        <v>78</v>
      </c>
      <c r="C1354" s="71">
        <v>22.078506584534399</v>
      </c>
      <c r="D1354" s="71">
        <v>0</v>
      </c>
      <c r="E1354" s="53">
        <f t="shared" si="87"/>
        <v>7.0278069180312173</v>
      </c>
      <c r="F1354" s="47">
        <f t="shared" si="88"/>
        <v>0.14229190011386111</v>
      </c>
      <c r="G1354" s="17">
        <f t="shared" si="89"/>
        <v>12.778100280487321</v>
      </c>
      <c r="N1354" t="str">
        <f t="shared" si="90"/>
        <v>19#78</v>
      </c>
      <c r="O1354">
        <v>19</v>
      </c>
      <c r="P1354">
        <v>78</v>
      </c>
      <c r="Q1354">
        <v>7.0278069180312173</v>
      </c>
      <c r="R1354">
        <v>12.778100280487321</v>
      </c>
    </row>
    <row r="1355" spans="1:18" x14ac:dyDescent="0.25">
      <c r="A1355" s="70">
        <v>19</v>
      </c>
      <c r="B1355" s="70">
        <v>79</v>
      </c>
      <c r="C1355" s="71">
        <v>36.044445633356162</v>
      </c>
      <c r="D1355" s="71">
        <v>0</v>
      </c>
      <c r="E1355" s="53">
        <f t="shared" si="87"/>
        <v>11.47330338711143</v>
      </c>
      <c r="F1355" s="47">
        <f t="shared" si="88"/>
        <v>8.7158856195100096E-2</v>
      </c>
      <c r="G1355" s="17">
        <f t="shared" si="89"/>
        <v>18.77205645332587</v>
      </c>
      <c r="N1355" t="str">
        <f t="shared" si="90"/>
        <v>19#79</v>
      </c>
      <c r="O1355">
        <v>19</v>
      </c>
      <c r="P1355">
        <v>79</v>
      </c>
      <c r="Q1355">
        <v>11.47330338711143</v>
      </c>
      <c r="R1355">
        <v>18.77205645332587</v>
      </c>
    </row>
    <row r="1356" spans="1:18" x14ac:dyDescent="0.25">
      <c r="A1356" s="70">
        <v>19</v>
      </c>
      <c r="B1356" s="70">
        <v>80</v>
      </c>
      <c r="C1356" s="71">
        <v>36.147136361656315</v>
      </c>
      <c r="D1356" s="71">
        <v>0</v>
      </c>
      <c r="E1356" s="53">
        <f t="shared" si="87"/>
        <v>11.505990861148783</v>
      </c>
      <c r="F1356" s="47">
        <f t="shared" si="88"/>
        <v>8.6911245808182214E-2</v>
      </c>
      <c r="G1356" s="17">
        <f t="shared" si="89"/>
        <v>18.804512418644421</v>
      </c>
      <c r="N1356" t="str">
        <f t="shared" si="90"/>
        <v>19#80</v>
      </c>
      <c r="O1356">
        <v>19</v>
      </c>
      <c r="P1356">
        <v>80</v>
      </c>
      <c r="Q1356">
        <v>11.505990861148783</v>
      </c>
      <c r="R1356">
        <v>18.804512418644421</v>
      </c>
    </row>
    <row r="1357" spans="1:18" x14ac:dyDescent="0.25">
      <c r="A1357" s="70">
        <v>20</v>
      </c>
      <c r="B1357" s="70">
        <v>1</v>
      </c>
      <c r="C1357" s="71">
        <v>36.249827089956476</v>
      </c>
      <c r="D1357" s="71">
        <v>19.037490000000002</v>
      </c>
      <c r="E1357" s="53">
        <f t="shared" si="87"/>
        <v>11.538678335186138</v>
      </c>
      <c r="F1357" s="47">
        <f t="shared" si="88"/>
        <v>8.6665038312974896E-2</v>
      </c>
      <c r="G1357" s="17">
        <f t="shared" si="89"/>
        <v>19.037490000000002</v>
      </c>
      <c r="N1357" t="str">
        <f t="shared" si="90"/>
        <v>20#1</v>
      </c>
      <c r="O1357">
        <v>20</v>
      </c>
      <c r="P1357">
        <v>1</v>
      </c>
      <c r="Q1357">
        <v>11.538678335186138</v>
      </c>
      <c r="R1357">
        <v>19.037490000000002</v>
      </c>
    </row>
    <row r="1358" spans="1:18" x14ac:dyDescent="0.25">
      <c r="A1358" s="70">
        <v>20</v>
      </c>
      <c r="B1358" s="70">
        <v>2</v>
      </c>
      <c r="C1358" s="71">
        <v>28.342641010844162</v>
      </c>
      <c r="D1358" s="71">
        <v>16.964099999999998</v>
      </c>
      <c r="E1358" s="53">
        <f t="shared" si="87"/>
        <v>9.021742834309844</v>
      </c>
      <c r="F1358" s="47">
        <f t="shared" si="88"/>
        <v>0.11084332798724685</v>
      </c>
      <c r="G1358" s="17">
        <f t="shared" si="89"/>
        <v>16.964099999999998</v>
      </c>
      <c r="N1358" t="str">
        <f t="shared" si="90"/>
        <v>20#2</v>
      </c>
      <c r="O1358">
        <v>20</v>
      </c>
      <c r="P1358">
        <v>2</v>
      </c>
      <c r="Q1358">
        <v>9.021742834309844</v>
      </c>
      <c r="R1358">
        <v>16.964099999999998</v>
      </c>
    </row>
    <row r="1359" spans="1:18" x14ac:dyDescent="0.25">
      <c r="A1359" s="70">
        <v>20</v>
      </c>
      <c r="B1359" s="70">
        <v>3</v>
      </c>
      <c r="C1359" s="71">
        <v>34.196012523953272</v>
      </c>
      <c r="D1359" s="71">
        <v>18.849</v>
      </c>
      <c r="E1359" s="53">
        <f t="shared" si="87"/>
        <v>10.884928854439046</v>
      </c>
      <c r="F1359" s="47">
        <f t="shared" si="88"/>
        <v>9.1870145719159593E-2</v>
      </c>
      <c r="G1359" s="17">
        <f t="shared" si="89"/>
        <v>18.849</v>
      </c>
      <c r="N1359" t="str">
        <f t="shared" si="90"/>
        <v>20#3</v>
      </c>
      <c r="O1359">
        <v>20</v>
      </c>
      <c r="P1359">
        <v>3</v>
      </c>
      <c r="Q1359">
        <v>10.884928854439046</v>
      </c>
      <c r="R1359">
        <v>18.849</v>
      </c>
    </row>
    <row r="1360" spans="1:18" x14ac:dyDescent="0.25">
      <c r="A1360" s="70">
        <v>20</v>
      </c>
      <c r="B1360" s="70">
        <v>4</v>
      </c>
      <c r="C1360" s="71">
        <v>29.266857565545603</v>
      </c>
      <c r="D1360" s="71">
        <v>0</v>
      </c>
      <c r="E1360" s="53">
        <f t="shared" si="87"/>
        <v>9.3159301006460336</v>
      </c>
      <c r="F1360" s="47">
        <f t="shared" si="88"/>
        <v>0.10734301236659695</v>
      </c>
      <c r="G1360" s="17">
        <f t="shared" si="89"/>
        <v>16.306345029286444</v>
      </c>
      <c r="N1360" t="str">
        <f t="shared" si="90"/>
        <v>20#4</v>
      </c>
      <c r="O1360">
        <v>20</v>
      </c>
      <c r="P1360">
        <v>4</v>
      </c>
      <c r="Q1360">
        <v>9.3159301006460336</v>
      </c>
      <c r="R1360">
        <v>16.306345029286444</v>
      </c>
    </row>
    <row r="1361" spans="1:18" x14ac:dyDescent="0.25">
      <c r="A1361" s="70">
        <v>20</v>
      </c>
      <c r="B1361" s="70">
        <v>5</v>
      </c>
      <c r="C1361" s="71">
        <v>33.169105240951666</v>
      </c>
      <c r="D1361" s="71">
        <v>17.246835000000001</v>
      </c>
      <c r="E1361" s="53">
        <f t="shared" si="87"/>
        <v>10.5580541140655</v>
      </c>
      <c r="F1361" s="47">
        <f t="shared" si="88"/>
        <v>9.4714422676409116E-2</v>
      </c>
      <c r="G1361" s="17">
        <f t="shared" si="89"/>
        <v>17.246835000000001</v>
      </c>
      <c r="N1361" t="str">
        <f t="shared" si="90"/>
        <v>20#5</v>
      </c>
      <c r="O1361">
        <v>20</v>
      </c>
      <c r="P1361">
        <v>5</v>
      </c>
      <c r="Q1361">
        <v>10.5580541140655</v>
      </c>
      <c r="R1361">
        <v>17.246835000000001</v>
      </c>
    </row>
    <row r="1362" spans="1:18" x14ac:dyDescent="0.25">
      <c r="A1362" s="70">
        <v>20</v>
      </c>
      <c r="B1362" s="70">
        <v>6</v>
      </c>
      <c r="C1362" s="71">
        <v>21.565052943033603</v>
      </c>
      <c r="D1362" s="71">
        <v>0</v>
      </c>
      <c r="E1362" s="53">
        <f t="shared" si="87"/>
        <v>6.8643695478444462</v>
      </c>
      <c r="F1362" s="47">
        <f t="shared" si="88"/>
        <v>0.14567980249752444</v>
      </c>
      <c r="G1362" s="17">
        <f t="shared" si="89"/>
        <v>12.479621471343753</v>
      </c>
      <c r="N1362" t="str">
        <f t="shared" si="90"/>
        <v>20#6</v>
      </c>
      <c r="O1362">
        <v>20</v>
      </c>
      <c r="P1362">
        <v>6</v>
      </c>
      <c r="Q1362">
        <v>6.8643695478444462</v>
      </c>
      <c r="R1362">
        <v>12.479621471343753</v>
      </c>
    </row>
    <row r="1363" spans="1:18" x14ac:dyDescent="0.25">
      <c r="A1363" s="70">
        <v>20</v>
      </c>
      <c r="B1363" s="70">
        <v>7</v>
      </c>
      <c r="C1363" s="71">
        <v>35.222919806954877</v>
      </c>
      <c r="D1363" s="71">
        <v>20.54541</v>
      </c>
      <c r="E1363" s="53">
        <f t="shared" si="87"/>
        <v>11.211803594812594</v>
      </c>
      <c r="F1363" s="47">
        <f t="shared" si="88"/>
        <v>8.919171581481089E-2</v>
      </c>
      <c r="G1363" s="17">
        <f t="shared" si="89"/>
        <v>20.54541</v>
      </c>
      <c r="N1363" t="str">
        <f t="shared" si="90"/>
        <v>20#7</v>
      </c>
      <c r="O1363">
        <v>20</v>
      </c>
      <c r="P1363">
        <v>7</v>
      </c>
      <c r="Q1363">
        <v>11.211803594812594</v>
      </c>
      <c r="R1363">
        <v>20.54541</v>
      </c>
    </row>
    <row r="1364" spans="1:18" x14ac:dyDescent="0.25">
      <c r="A1364" s="70">
        <v>20</v>
      </c>
      <c r="B1364" s="70">
        <v>8</v>
      </c>
      <c r="C1364" s="71">
        <v>40.357456221962877</v>
      </c>
      <c r="D1364" s="71">
        <v>21.582104999999999</v>
      </c>
      <c r="E1364" s="53">
        <f t="shared" si="87"/>
        <v>12.846177296680318</v>
      </c>
      <c r="F1364" s="47">
        <f t="shared" si="88"/>
        <v>7.7844169273486349E-2</v>
      </c>
      <c r="G1364" s="17">
        <f t="shared" si="89"/>
        <v>21.582104999999999</v>
      </c>
      <c r="N1364" t="str">
        <f t="shared" si="90"/>
        <v>20#8</v>
      </c>
      <c r="O1364">
        <v>20</v>
      </c>
      <c r="P1364">
        <v>8</v>
      </c>
      <c r="Q1364">
        <v>12.846177296680318</v>
      </c>
      <c r="R1364">
        <v>21.582104999999999</v>
      </c>
    </row>
    <row r="1365" spans="1:18" x14ac:dyDescent="0.25">
      <c r="A1365" s="70">
        <v>20</v>
      </c>
      <c r="B1365" s="70">
        <v>9</v>
      </c>
      <c r="C1365" s="71">
        <v>24.851156248638716</v>
      </c>
      <c r="D1365" s="71">
        <v>15.833160000000001</v>
      </c>
      <c r="E1365" s="53">
        <f t="shared" si="87"/>
        <v>7.9103687170397885</v>
      </c>
      <c r="F1365" s="47">
        <f t="shared" si="88"/>
        <v>0.12641635753917413</v>
      </c>
      <c r="G1365" s="17">
        <f t="shared" si="89"/>
        <v>15.833160000000001</v>
      </c>
      <c r="N1365" t="str">
        <f t="shared" si="90"/>
        <v>20#9</v>
      </c>
      <c r="O1365">
        <v>20</v>
      </c>
      <c r="P1365">
        <v>9</v>
      </c>
      <c r="Q1365">
        <v>7.9103687170397885</v>
      </c>
      <c r="R1365">
        <v>15.833160000000001</v>
      </c>
    </row>
    <row r="1366" spans="1:18" x14ac:dyDescent="0.25">
      <c r="A1366" s="70">
        <v>20</v>
      </c>
      <c r="B1366" s="70">
        <v>10</v>
      </c>
      <c r="C1366" s="71">
        <v>36.147136361656315</v>
      </c>
      <c r="D1366" s="71">
        <v>21.393615</v>
      </c>
      <c r="E1366" s="53">
        <f t="shared" si="87"/>
        <v>11.505990861148783</v>
      </c>
      <c r="F1366" s="47">
        <f t="shared" si="88"/>
        <v>8.6911245808182214E-2</v>
      </c>
      <c r="G1366" s="17">
        <f t="shared" si="89"/>
        <v>21.393615</v>
      </c>
      <c r="N1366" t="str">
        <f t="shared" si="90"/>
        <v>20#10</v>
      </c>
      <c r="O1366">
        <v>20</v>
      </c>
      <c r="P1366">
        <v>10</v>
      </c>
      <c r="Q1366">
        <v>11.505990861148783</v>
      </c>
      <c r="R1366">
        <v>21.393615</v>
      </c>
    </row>
    <row r="1367" spans="1:18" x14ac:dyDescent="0.25">
      <c r="A1367" s="70">
        <v>20</v>
      </c>
      <c r="B1367" s="70">
        <v>11</v>
      </c>
      <c r="C1367" s="71">
        <v>35.428301263555198</v>
      </c>
      <c r="D1367" s="71">
        <v>20.54541</v>
      </c>
      <c r="E1367" s="53">
        <f t="shared" si="87"/>
        <v>11.277178542887302</v>
      </c>
      <c r="F1367" s="47">
        <f t="shared" si="88"/>
        <v>8.8674662389797501E-2</v>
      </c>
      <c r="G1367" s="17">
        <f t="shared" si="89"/>
        <v>20.54541</v>
      </c>
      <c r="N1367" t="str">
        <f t="shared" si="90"/>
        <v>20#11</v>
      </c>
      <c r="O1367">
        <v>20</v>
      </c>
      <c r="P1367">
        <v>11</v>
      </c>
      <c r="Q1367">
        <v>11.277178542887302</v>
      </c>
      <c r="R1367">
        <v>20.54541</v>
      </c>
    </row>
    <row r="1368" spans="1:18" x14ac:dyDescent="0.25">
      <c r="A1368" s="70">
        <v>20</v>
      </c>
      <c r="B1368" s="70">
        <v>12</v>
      </c>
      <c r="C1368" s="71">
        <v>46.929662833173118</v>
      </c>
      <c r="D1368" s="71">
        <v>21.676349999999999</v>
      </c>
      <c r="E1368" s="53">
        <f t="shared" si="87"/>
        <v>14.938175635071007</v>
      </c>
      <c r="F1368" s="47">
        <f t="shared" si="88"/>
        <v>6.6942578828184107E-2</v>
      </c>
      <c r="G1368" s="17">
        <f t="shared" si="89"/>
        <v>21.676349999999999</v>
      </c>
      <c r="N1368" t="str">
        <f t="shared" si="90"/>
        <v>20#12</v>
      </c>
      <c r="O1368">
        <v>20</v>
      </c>
      <c r="P1368">
        <v>12</v>
      </c>
      <c r="Q1368">
        <v>14.938175635071007</v>
      </c>
      <c r="R1368">
        <v>21.676349999999999</v>
      </c>
    </row>
    <row r="1369" spans="1:18" x14ac:dyDescent="0.25">
      <c r="A1369" s="70">
        <v>20</v>
      </c>
      <c r="B1369" s="70">
        <v>14</v>
      </c>
      <c r="C1369" s="71">
        <v>40.870909863463673</v>
      </c>
      <c r="D1369" s="71">
        <v>0</v>
      </c>
      <c r="E1369" s="53">
        <f t="shared" si="87"/>
        <v>13.00961466686709</v>
      </c>
      <c r="F1369" s="47">
        <f t="shared" si="88"/>
        <v>7.6866227448442556E-2</v>
      </c>
      <c r="G1369" s="17">
        <f t="shared" si="89"/>
        <v>20.169591604969519</v>
      </c>
      <c r="N1369" t="str">
        <f t="shared" si="90"/>
        <v>20#14</v>
      </c>
      <c r="O1369">
        <v>20</v>
      </c>
      <c r="P1369">
        <v>14</v>
      </c>
      <c r="Q1369">
        <v>13.00961466686709</v>
      </c>
      <c r="R1369">
        <v>20.169591604969519</v>
      </c>
    </row>
    <row r="1370" spans="1:18" x14ac:dyDescent="0.25">
      <c r="A1370" s="70">
        <v>20</v>
      </c>
      <c r="B1370" s="70">
        <v>16</v>
      </c>
      <c r="C1370" s="71">
        <v>40.870909863463673</v>
      </c>
      <c r="D1370" s="71">
        <v>0</v>
      </c>
      <c r="E1370" s="53">
        <f t="shared" si="87"/>
        <v>13.00961466686709</v>
      </c>
      <c r="F1370" s="47">
        <f t="shared" si="88"/>
        <v>7.6866227448442556E-2</v>
      </c>
      <c r="G1370" s="17">
        <f t="shared" si="89"/>
        <v>20.169591604969519</v>
      </c>
      <c r="N1370" t="str">
        <f t="shared" si="90"/>
        <v>20#16</v>
      </c>
      <c r="O1370">
        <v>20</v>
      </c>
      <c r="P1370">
        <v>16</v>
      </c>
      <c r="Q1370">
        <v>13.00961466686709</v>
      </c>
      <c r="R1370">
        <v>20.169591604969519</v>
      </c>
    </row>
    <row r="1371" spans="1:18" x14ac:dyDescent="0.25">
      <c r="A1371" s="70">
        <v>20</v>
      </c>
      <c r="B1371" s="70">
        <v>17</v>
      </c>
      <c r="C1371" s="71">
        <v>36.763280731457279</v>
      </c>
      <c r="D1371" s="71">
        <v>0</v>
      </c>
      <c r="E1371" s="53">
        <f t="shared" si="87"/>
        <v>11.702115705372911</v>
      </c>
      <c r="F1371" s="47">
        <f t="shared" si="88"/>
        <v>8.5454632749944512E-2</v>
      </c>
      <c r="G1371" s="17">
        <f t="shared" si="89"/>
        <v>18.996579734499452</v>
      </c>
      <c r="N1371" t="str">
        <f t="shared" si="90"/>
        <v>20#17</v>
      </c>
      <c r="O1371">
        <v>20</v>
      </c>
      <c r="P1371">
        <v>17</v>
      </c>
      <c r="Q1371">
        <v>11.702115705372911</v>
      </c>
      <c r="R1371">
        <v>18.996579734499452</v>
      </c>
    </row>
    <row r="1372" spans="1:18" x14ac:dyDescent="0.25">
      <c r="A1372" s="70">
        <v>20</v>
      </c>
      <c r="B1372" s="70">
        <v>20</v>
      </c>
      <c r="C1372" s="71">
        <v>41.384363504964476</v>
      </c>
      <c r="D1372" s="71">
        <v>0</v>
      </c>
      <c r="E1372" s="53">
        <f t="shared" si="87"/>
        <v>13.173052037053862</v>
      </c>
      <c r="F1372" s="47">
        <f t="shared" si="88"/>
        <v>7.5912552169925901E-2</v>
      </c>
      <c r="G1372" s="17">
        <f t="shared" si="89"/>
        <v>20.304234002598651</v>
      </c>
      <c r="N1372" t="str">
        <f t="shared" si="90"/>
        <v>20#20</v>
      </c>
      <c r="O1372">
        <v>20</v>
      </c>
      <c r="P1372">
        <v>20</v>
      </c>
      <c r="Q1372">
        <v>13.173052037053862</v>
      </c>
      <c r="R1372">
        <v>20.304234002598651</v>
      </c>
    </row>
    <row r="1373" spans="1:18" x14ac:dyDescent="0.25">
      <c r="A1373" s="70">
        <v>20</v>
      </c>
      <c r="B1373" s="70">
        <v>21</v>
      </c>
      <c r="C1373" s="71">
        <v>47.648497931274228</v>
      </c>
      <c r="D1373" s="71">
        <v>21.959085000000002</v>
      </c>
      <c r="E1373" s="53">
        <f t="shared" si="87"/>
        <v>15.166987953332486</v>
      </c>
      <c r="F1373" s="47">
        <f t="shared" si="88"/>
        <v>6.5932669233793401E-2</v>
      </c>
      <c r="G1373" s="17">
        <f t="shared" si="89"/>
        <v>21.959085000000002</v>
      </c>
      <c r="N1373" t="str">
        <f t="shared" si="90"/>
        <v>20#21</v>
      </c>
      <c r="O1373">
        <v>20</v>
      </c>
      <c r="P1373">
        <v>21</v>
      </c>
      <c r="Q1373">
        <v>15.166987953332486</v>
      </c>
      <c r="R1373">
        <v>21.959085000000002</v>
      </c>
    </row>
    <row r="1374" spans="1:18" x14ac:dyDescent="0.25">
      <c r="A1374" s="70">
        <v>20</v>
      </c>
      <c r="B1374" s="70">
        <v>23</v>
      </c>
      <c r="C1374" s="71">
        <v>45.800064821871366</v>
      </c>
      <c r="D1374" s="71">
        <v>0</v>
      </c>
      <c r="E1374" s="53">
        <f t="shared" si="87"/>
        <v>14.57861342066011</v>
      </c>
      <c r="F1374" s="47">
        <f t="shared" si="88"/>
        <v>6.8593628978654994E-2</v>
      </c>
      <c r="G1374" s="17">
        <f t="shared" si="89"/>
        <v>21.367904949366899</v>
      </c>
      <c r="N1374" t="str">
        <f t="shared" si="90"/>
        <v>20#23</v>
      </c>
      <c r="O1374">
        <v>20</v>
      </c>
      <c r="P1374">
        <v>23</v>
      </c>
      <c r="Q1374">
        <v>14.57861342066011</v>
      </c>
      <c r="R1374">
        <v>21.367904949366899</v>
      </c>
    </row>
    <row r="1375" spans="1:18" x14ac:dyDescent="0.25">
      <c r="A1375" s="70">
        <v>20</v>
      </c>
      <c r="B1375" s="70">
        <v>24</v>
      </c>
      <c r="C1375" s="71">
        <v>39.022476754060804</v>
      </c>
      <c r="D1375" s="71">
        <v>0</v>
      </c>
      <c r="E1375" s="53">
        <f t="shared" si="87"/>
        <v>12.421240134194713</v>
      </c>
      <c r="F1375" s="47">
        <f t="shared" si="88"/>
        <v>8.0507259274947701E-2</v>
      </c>
      <c r="G1375" s="17">
        <f t="shared" si="89"/>
        <v>19.663701720065681</v>
      </c>
      <c r="N1375" t="str">
        <f t="shared" si="90"/>
        <v>20#24</v>
      </c>
      <c r="O1375">
        <v>20</v>
      </c>
      <c r="P1375">
        <v>24</v>
      </c>
      <c r="Q1375">
        <v>12.421240134194713</v>
      </c>
      <c r="R1375">
        <v>19.663701720065681</v>
      </c>
    </row>
    <row r="1376" spans="1:18" x14ac:dyDescent="0.25">
      <c r="A1376" s="70">
        <v>20</v>
      </c>
      <c r="B1376" s="70">
        <v>25</v>
      </c>
      <c r="C1376" s="71">
        <v>42.513961516266249</v>
      </c>
      <c r="D1376" s="71">
        <v>0</v>
      </c>
      <c r="E1376" s="53">
        <f t="shared" si="87"/>
        <v>13.532614251464768</v>
      </c>
      <c r="F1376" s="47">
        <f t="shared" si="88"/>
        <v>7.3895551991497888E-2</v>
      </c>
      <c r="G1376" s="17">
        <f t="shared" si="89"/>
        <v>20.591967483769345</v>
      </c>
      <c r="N1376" t="str">
        <f t="shared" si="90"/>
        <v>20#25</v>
      </c>
      <c r="O1376">
        <v>20</v>
      </c>
      <c r="P1376">
        <v>25</v>
      </c>
      <c r="Q1376">
        <v>13.532614251464768</v>
      </c>
      <c r="R1376">
        <v>20.591967483769345</v>
      </c>
    </row>
    <row r="1377" spans="1:18" x14ac:dyDescent="0.25">
      <c r="A1377" s="70">
        <v>20</v>
      </c>
      <c r="B1377" s="70">
        <v>26</v>
      </c>
      <c r="C1377" s="71">
        <v>35.736373448455673</v>
      </c>
      <c r="D1377" s="71">
        <v>0</v>
      </c>
      <c r="E1377" s="53">
        <f t="shared" si="87"/>
        <v>11.375240964999366</v>
      </c>
      <c r="F1377" s="47">
        <f t="shared" si="88"/>
        <v>8.7910225645057863E-2</v>
      </c>
      <c r="G1377" s="17">
        <f t="shared" si="89"/>
        <v>18.673911886582729</v>
      </c>
      <c r="N1377" t="str">
        <f t="shared" si="90"/>
        <v>20#26</v>
      </c>
      <c r="O1377">
        <v>20</v>
      </c>
      <c r="P1377">
        <v>26</v>
      </c>
      <c r="Q1377">
        <v>11.375240964999366</v>
      </c>
      <c r="R1377">
        <v>18.673911886582729</v>
      </c>
    </row>
    <row r="1378" spans="1:18" x14ac:dyDescent="0.25">
      <c r="A1378" s="70">
        <v>20</v>
      </c>
      <c r="B1378" s="70">
        <v>27</v>
      </c>
      <c r="C1378" s="71">
        <v>36.9686621880576</v>
      </c>
      <c r="D1378" s="71">
        <v>0</v>
      </c>
      <c r="E1378" s="53">
        <f t="shared" si="87"/>
        <v>11.76749065344762</v>
      </c>
      <c r="F1378" s="47">
        <f t="shared" si="88"/>
        <v>8.4979884790222601E-2</v>
      </c>
      <c r="G1378" s="17">
        <f t="shared" si="89"/>
        <v>19.059602373443447</v>
      </c>
      <c r="N1378" t="str">
        <f t="shared" si="90"/>
        <v>20#27</v>
      </c>
      <c r="O1378">
        <v>20</v>
      </c>
      <c r="P1378">
        <v>27</v>
      </c>
      <c r="Q1378">
        <v>11.76749065344762</v>
      </c>
      <c r="R1378">
        <v>19.059602373443447</v>
      </c>
    </row>
    <row r="1379" spans="1:18" x14ac:dyDescent="0.25">
      <c r="A1379" s="70">
        <v>20</v>
      </c>
      <c r="B1379" s="70">
        <v>28</v>
      </c>
      <c r="C1379" s="71">
        <v>40.357456221962877</v>
      </c>
      <c r="D1379" s="71">
        <v>0</v>
      </c>
      <c r="E1379" s="53">
        <f t="shared" si="87"/>
        <v>12.846177296680318</v>
      </c>
      <c r="F1379" s="47">
        <f t="shared" si="88"/>
        <v>7.7844169273486349E-2</v>
      </c>
      <c r="G1379" s="17">
        <f t="shared" si="89"/>
        <v>20.032450354112726</v>
      </c>
      <c r="N1379" t="str">
        <f t="shared" si="90"/>
        <v>20#28</v>
      </c>
      <c r="O1379">
        <v>20</v>
      </c>
      <c r="P1379">
        <v>28</v>
      </c>
      <c r="Q1379">
        <v>12.846177296680318</v>
      </c>
      <c r="R1379">
        <v>20.032450354112726</v>
      </c>
    </row>
    <row r="1380" spans="1:18" x14ac:dyDescent="0.25">
      <c r="A1380" s="70">
        <v>20</v>
      </c>
      <c r="B1380" s="70">
        <v>30</v>
      </c>
      <c r="C1380" s="71">
        <v>29.883001935346559</v>
      </c>
      <c r="D1380" s="71">
        <v>0</v>
      </c>
      <c r="E1380" s="53">
        <f t="shared" si="87"/>
        <v>9.5120549448701599</v>
      </c>
      <c r="F1380" s="47">
        <f t="shared" si="88"/>
        <v>0.10512975437965683</v>
      </c>
      <c r="G1380" s="17">
        <f t="shared" si="89"/>
        <v>16.560082478343435</v>
      </c>
      <c r="N1380" t="str">
        <f t="shared" si="90"/>
        <v>20#30</v>
      </c>
      <c r="O1380">
        <v>20</v>
      </c>
      <c r="P1380">
        <v>30</v>
      </c>
      <c r="Q1380">
        <v>9.5120549448701599</v>
      </c>
      <c r="R1380">
        <v>16.560082478343435</v>
      </c>
    </row>
    <row r="1381" spans="1:18" x14ac:dyDescent="0.25">
      <c r="A1381" s="70">
        <v>20</v>
      </c>
      <c r="B1381" s="70">
        <v>31</v>
      </c>
      <c r="C1381" s="71">
        <v>39.022476754060804</v>
      </c>
      <c r="D1381" s="71">
        <v>0</v>
      </c>
      <c r="E1381" s="53">
        <f t="shared" si="87"/>
        <v>12.421240134194713</v>
      </c>
      <c r="F1381" s="47">
        <f t="shared" si="88"/>
        <v>8.0507259274947701E-2</v>
      </c>
      <c r="G1381" s="17">
        <f t="shared" si="89"/>
        <v>19.663701720065681</v>
      </c>
      <c r="N1381" t="str">
        <f t="shared" si="90"/>
        <v>20#31</v>
      </c>
      <c r="O1381">
        <v>20</v>
      </c>
      <c r="P1381">
        <v>31</v>
      </c>
      <c r="Q1381">
        <v>12.421240134194713</v>
      </c>
      <c r="R1381">
        <v>19.663701720065681</v>
      </c>
    </row>
    <row r="1382" spans="1:18" x14ac:dyDescent="0.25">
      <c r="A1382" s="70">
        <v>20</v>
      </c>
      <c r="B1382" s="70">
        <v>32</v>
      </c>
      <c r="C1382" s="71">
        <v>28.548022467444486</v>
      </c>
      <c r="D1382" s="71">
        <v>0</v>
      </c>
      <c r="E1382" s="53">
        <f t="shared" si="87"/>
        <v>9.0871177823845546</v>
      </c>
      <c r="F1382" s="47">
        <f t="shared" si="88"/>
        <v>0.11004589397295009</v>
      </c>
      <c r="G1382" s="17">
        <f t="shared" si="89"/>
        <v>16.001742112419016</v>
      </c>
      <c r="N1382" t="str">
        <f t="shared" si="90"/>
        <v>20#32</v>
      </c>
      <c r="O1382">
        <v>20</v>
      </c>
      <c r="P1382">
        <v>32</v>
      </c>
      <c r="Q1382">
        <v>9.0871177823845546</v>
      </c>
      <c r="R1382">
        <v>16.001742112419016</v>
      </c>
    </row>
    <row r="1383" spans="1:18" x14ac:dyDescent="0.25">
      <c r="A1383" s="70">
        <v>20</v>
      </c>
      <c r="B1383" s="70">
        <v>33</v>
      </c>
      <c r="C1383" s="71">
        <v>44.773157538869761</v>
      </c>
      <c r="D1383" s="71">
        <v>0</v>
      </c>
      <c r="E1383" s="53">
        <f t="shared" si="87"/>
        <v>14.251738680286563</v>
      </c>
      <c r="F1383" s="47">
        <f t="shared" si="88"/>
        <v>7.0166877349725085E-2</v>
      </c>
      <c r="G1383" s="17">
        <f t="shared" si="89"/>
        <v>21.134657607060571</v>
      </c>
      <c r="N1383" t="str">
        <f t="shared" si="90"/>
        <v>20#33</v>
      </c>
      <c r="O1383">
        <v>20</v>
      </c>
      <c r="P1383">
        <v>33</v>
      </c>
      <c r="Q1383">
        <v>14.251738680286563</v>
      </c>
      <c r="R1383">
        <v>21.134657607060571</v>
      </c>
    </row>
    <row r="1384" spans="1:18" x14ac:dyDescent="0.25">
      <c r="A1384" s="70">
        <v>20</v>
      </c>
      <c r="B1384" s="70">
        <v>34</v>
      </c>
      <c r="C1384" s="71">
        <v>40.357456221962877</v>
      </c>
      <c r="D1384" s="71">
        <v>0</v>
      </c>
      <c r="E1384" s="53">
        <f t="shared" si="87"/>
        <v>12.846177296680318</v>
      </c>
      <c r="F1384" s="47">
        <f t="shared" si="88"/>
        <v>7.7844169273486349E-2</v>
      </c>
      <c r="G1384" s="17">
        <f t="shared" si="89"/>
        <v>20.032450354112726</v>
      </c>
      <c r="N1384" t="str">
        <f t="shared" si="90"/>
        <v>20#34</v>
      </c>
      <c r="O1384">
        <v>20</v>
      </c>
      <c r="P1384">
        <v>34</v>
      </c>
      <c r="Q1384">
        <v>12.846177296680318</v>
      </c>
      <c r="R1384">
        <v>20.032450354112726</v>
      </c>
    </row>
    <row r="1385" spans="1:18" x14ac:dyDescent="0.25">
      <c r="A1385" s="70">
        <v>20</v>
      </c>
      <c r="B1385" s="70">
        <v>35</v>
      </c>
      <c r="C1385" s="71">
        <v>48.059260844474878</v>
      </c>
      <c r="D1385" s="71">
        <v>21.676349999999999</v>
      </c>
      <c r="E1385" s="53">
        <f t="shared" si="87"/>
        <v>15.297737849481907</v>
      </c>
      <c r="F1385" s="47">
        <f t="shared" si="88"/>
        <v>6.5369142146325068E-2</v>
      </c>
      <c r="G1385" s="17">
        <f t="shared" si="89"/>
        <v>21.676349999999999</v>
      </c>
      <c r="N1385" t="str">
        <f t="shared" si="90"/>
        <v>20#35</v>
      </c>
      <c r="O1385">
        <v>20</v>
      </c>
      <c r="P1385">
        <v>35</v>
      </c>
      <c r="Q1385">
        <v>15.297737849481907</v>
      </c>
      <c r="R1385">
        <v>21.676349999999999</v>
      </c>
    </row>
    <row r="1386" spans="1:18" x14ac:dyDescent="0.25">
      <c r="A1386" s="70">
        <v>20</v>
      </c>
      <c r="B1386" s="70">
        <v>36</v>
      </c>
      <c r="C1386" s="71">
        <v>43.335487342667527</v>
      </c>
      <c r="D1386" s="71">
        <v>0</v>
      </c>
      <c r="E1386" s="53">
        <f t="shared" si="87"/>
        <v>13.794114043763603</v>
      </c>
      <c r="F1386" s="47">
        <f t="shared" si="88"/>
        <v>7.2494688446635369E-2</v>
      </c>
      <c r="G1386" s="17">
        <f t="shared" si="89"/>
        <v>20.794202461469141</v>
      </c>
      <c r="N1386" t="str">
        <f t="shared" si="90"/>
        <v>20#36</v>
      </c>
      <c r="O1386">
        <v>20</v>
      </c>
      <c r="P1386">
        <v>36</v>
      </c>
      <c r="Q1386">
        <v>13.794114043763603</v>
      </c>
      <c r="R1386">
        <v>20.794202461469141</v>
      </c>
    </row>
    <row r="1387" spans="1:18" x14ac:dyDescent="0.25">
      <c r="A1387" s="70">
        <v>20</v>
      </c>
      <c r="B1387" s="70">
        <v>37</v>
      </c>
      <c r="C1387" s="71">
        <v>44.465085353969272</v>
      </c>
      <c r="D1387" s="71">
        <v>0</v>
      </c>
      <c r="E1387" s="53">
        <f t="shared" si="87"/>
        <v>14.153676258174498</v>
      </c>
      <c r="F1387" s="47">
        <f t="shared" si="88"/>
        <v>7.0653021996489929E-2</v>
      </c>
      <c r="G1387" s="17">
        <f t="shared" si="89"/>
        <v>21.063098797009314</v>
      </c>
      <c r="N1387" t="str">
        <f t="shared" si="90"/>
        <v>20#37</v>
      </c>
      <c r="O1387">
        <v>20</v>
      </c>
      <c r="P1387">
        <v>37</v>
      </c>
      <c r="Q1387">
        <v>14.153676258174498</v>
      </c>
      <c r="R1387">
        <v>21.063098797009314</v>
      </c>
    </row>
    <row r="1388" spans="1:18" x14ac:dyDescent="0.25">
      <c r="A1388" s="70">
        <v>20</v>
      </c>
      <c r="B1388" s="70">
        <v>39</v>
      </c>
      <c r="C1388" s="71">
        <v>41.692435689864958</v>
      </c>
      <c r="D1388" s="71">
        <v>0</v>
      </c>
      <c r="E1388" s="53">
        <f t="shared" si="87"/>
        <v>13.271114459165927</v>
      </c>
      <c r="F1388" s="47">
        <f t="shared" si="88"/>
        <v>7.535162198147817E-2</v>
      </c>
      <c r="G1388" s="17">
        <f t="shared" si="89"/>
        <v>20.383847027457069</v>
      </c>
      <c r="N1388" t="str">
        <f t="shared" si="90"/>
        <v>20#39</v>
      </c>
      <c r="O1388">
        <v>20</v>
      </c>
      <c r="P1388">
        <v>39</v>
      </c>
      <c r="Q1388">
        <v>13.271114459165927</v>
      </c>
      <c r="R1388">
        <v>20.383847027457069</v>
      </c>
    </row>
    <row r="1389" spans="1:18" x14ac:dyDescent="0.25">
      <c r="A1389" s="70">
        <v>20</v>
      </c>
      <c r="B1389" s="70">
        <v>41</v>
      </c>
      <c r="C1389" s="71">
        <v>37.379425101258235</v>
      </c>
      <c r="D1389" s="71">
        <v>0</v>
      </c>
      <c r="E1389" s="53">
        <f t="shared" si="87"/>
        <v>11.898240549597038</v>
      </c>
      <c r="F1389" s="47">
        <f t="shared" si="88"/>
        <v>8.4046039902417963E-2</v>
      </c>
      <c r="G1389" s="17">
        <f t="shared" si="89"/>
        <v>19.184180763513247</v>
      </c>
      <c r="N1389" t="str">
        <f t="shared" si="90"/>
        <v>20#41</v>
      </c>
      <c r="O1389">
        <v>20</v>
      </c>
      <c r="P1389">
        <v>41</v>
      </c>
      <c r="Q1389">
        <v>11.898240549597038</v>
      </c>
      <c r="R1389">
        <v>19.184180763513247</v>
      </c>
    </row>
    <row r="1390" spans="1:18" x14ac:dyDescent="0.25">
      <c r="A1390" s="70">
        <v>20</v>
      </c>
      <c r="B1390" s="70">
        <v>42</v>
      </c>
      <c r="C1390" s="71">
        <v>45.90275555017152</v>
      </c>
      <c r="D1390" s="71">
        <v>0</v>
      </c>
      <c r="E1390" s="53">
        <f t="shared" si="87"/>
        <v>14.611300894697463</v>
      </c>
      <c r="F1390" s="47">
        <f t="shared" si="88"/>
        <v>6.8440175669977926E-2</v>
      </c>
      <c r="G1390" s="17">
        <f t="shared" si="89"/>
        <v>21.390793028456368</v>
      </c>
      <c r="N1390" t="str">
        <f t="shared" si="90"/>
        <v>20#42</v>
      </c>
      <c r="O1390">
        <v>20</v>
      </c>
      <c r="P1390">
        <v>42</v>
      </c>
      <c r="Q1390">
        <v>14.611300894697463</v>
      </c>
      <c r="R1390">
        <v>21.390793028456368</v>
      </c>
    </row>
    <row r="1391" spans="1:18" x14ac:dyDescent="0.25">
      <c r="A1391" s="70">
        <v>20</v>
      </c>
      <c r="B1391" s="70">
        <v>43</v>
      </c>
      <c r="C1391" s="71">
        <v>32.142197957950088</v>
      </c>
      <c r="D1391" s="71">
        <v>0</v>
      </c>
      <c r="E1391" s="53">
        <f t="shared" si="87"/>
        <v>10.231179373691962</v>
      </c>
      <c r="F1391" s="47">
        <f t="shared" si="88"/>
        <v>9.7740442570224045E-2</v>
      </c>
      <c r="G1391" s="17">
        <f t="shared" si="89"/>
        <v>17.436170075126185</v>
      </c>
      <c r="N1391" t="str">
        <f t="shared" si="90"/>
        <v>20#43</v>
      </c>
      <c r="O1391">
        <v>20</v>
      </c>
      <c r="P1391">
        <v>43</v>
      </c>
      <c r="Q1391">
        <v>10.231179373691962</v>
      </c>
      <c r="R1391">
        <v>17.436170075126185</v>
      </c>
    </row>
    <row r="1392" spans="1:18" x14ac:dyDescent="0.25">
      <c r="A1392" s="70">
        <v>20</v>
      </c>
      <c r="B1392" s="70">
        <v>44</v>
      </c>
      <c r="C1392" s="71">
        <v>38.30364165595968</v>
      </c>
      <c r="D1392" s="71">
        <v>0</v>
      </c>
      <c r="E1392" s="53">
        <f t="shared" si="87"/>
        <v>12.192427815933229</v>
      </c>
      <c r="F1392" s="47">
        <f t="shared" si="88"/>
        <v>8.2018119368579445E-2</v>
      </c>
      <c r="G1392" s="17">
        <f t="shared" si="89"/>
        <v>19.457524185252229</v>
      </c>
      <c r="N1392" t="str">
        <f t="shared" si="90"/>
        <v>20#44</v>
      </c>
      <c r="O1392">
        <v>20</v>
      </c>
      <c r="P1392">
        <v>44</v>
      </c>
      <c r="Q1392">
        <v>12.192427815933229</v>
      </c>
      <c r="R1392">
        <v>19.457524185252229</v>
      </c>
    </row>
    <row r="1393" spans="1:18" x14ac:dyDescent="0.25">
      <c r="A1393" s="70">
        <v>20</v>
      </c>
      <c r="B1393" s="70">
        <v>45</v>
      </c>
      <c r="C1393" s="71">
        <v>37.174043644657921</v>
      </c>
      <c r="D1393" s="71">
        <v>0</v>
      </c>
      <c r="E1393" s="53">
        <f t="shared" si="87"/>
        <v>11.832865601522331</v>
      </c>
      <c r="F1393" s="47">
        <f t="shared" si="88"/>
        <v>8.4510382664309755E-2</v>
      </c>
      <c r="G1393" s="17">
        <f t="shared" si="89"/>
        <v>19.122134256967389</v>
      </c>
      <c r="N1393" t="str">
        <f t="shared" si="90"/>
        <v>20#45</v>
      </c>
      <c r="O1393">
        <v>20</v>
      </c>
      <c r="P1393">
        <v>45</v>
      </c>
      <c r="Q1393">
        <v>11.832865601522331</v>
      </c>
      <c r="R1393">
        <v>19.122134256967389</v>
      </c>
    </row>
    <row r="1394" spans="1:18" x14ac:dyDescent="0.25">
      <c r="A1394" s="70">
        <v>20</v>
      </c>
      <c r="B1394" s="70">
        <v>46</v>
      </c>
      <c r="C1394" s="71">
        <v>31.834125773049603</v>
      </c>
      <c r="D1394" s="71">
        <v>0</v>
      </c>
      <c r="E1394" s="53">
        <f t="shared" si="87"/>
        <v>10.133116951579897</v>
      </c>
      <c r="F1394" s="47">
        <f t="shared" si="88"/>
        <v>9.8686317820903646E-2</v>
      </c>
      <c r="G1394" s="17">
        <f t="shared" si="89"/>
        <v>17.321489077056469</v>
      </c>
      <c r="N1394" t="str">
        <f t="shared" si="90"/>
        <v>20#46</v>
      </c>
      <c r="O1394">
        <v>20</v>
      </c>
      <c r="P1394">
        <v>46</v>
      </c>
      <c r="Q1394">
        <v>10.133116951579897</v>
      </c>
      <c r="R1394">
        <v>17.321489077056469</v>
      </c>
    </row>
    <row r="1395" spans="1:18" x14ac:dyDescent="0.25">
      <c r="A1395" s="70">
        <v>20</v>
      </c>
      <c r="B1395" s="70">
        <v>47</v>
      </c>
      <c r="C1395" s="71">
        <v>49.086168127476483</v>
      </c>
      <c r="D1395" s="71">
        <v>22.430309999999999</v>
      </c>
      <c r="E1395" s="53">
        <f t="shared" si="87"/>
        <v>15.624612589855452</v>
      </c>
      <c r="F1395" s="47">
        <f t="shared" si="88"/>
        <v>6.4001586871297353E-2</v>
      </c>
      <c r="G1395" s="17">
        <f t="shared" si="89"/>
        <v>22.430309999999999</v>
      </c>
      <c r="N1395" t="str">
        <f t="shared" si="90"/>
        <v>20#47</v>
      </c>
      <c r="O1395">
        <v>20</v>
      </c>
      <c r="P1395">
        <v>47</v>
      </c>
      <c r="Q1395">
        <v>15.624612589855452</v>
      </c>
      <c r="R1395">
        <v>22.430309999999999</v>
      </c>
    </row>
    <row r="1396" spans="1:18" x14ac:dyDescent="0.25">
      <c r="A1396" s="70">
        <v>20</v>
      </c>
      <c r="B1396" s="70">
        <v>48</v>
      </c>
      <c r="C1396" s="71">
        <v>49.702312497277433</v>
      </c>
      <c r="D1396" s="71">
        <v>22.6188</v>
      </c>
      <c r="E1396" s="53">
        <f t="shared" si="87"/>
        <v>15.820737434079577</v>
      </c>
      <c r="F1396" s="47">
        <f t="shared" si="88"/>
        <v>6.3208178769587064E-2</v>
      </c>
      <c r="G1396" s="17">
        <f t="shared" si="89"/>
        <v>22.6188</v>
      </c>
      <c r="N1396" t="str">
        <f t="shared" si="90"/>
        <v>20#48</v>
      </c>
      <c r="O1396">
        <v>20</v>
      </c>
      <c r="P1396">
        <v>48</v>
      </c>
      <c r="Q1396">
        <v>15.820737434079577</v>
      </c>
      <c r="R1396">
        <v>22.6188</v>
      </c>
    </row>
    <row r="1397" spans="1:18" x14ac:dyDescent="0.25">
      <c r="A1397" s="70">
        <v>20</v>
      </c>
      <c r="B1397" s="70">
        <v>50</v>
      </c>
      <c r="C1397" s="71">
        <v>35.325610535255038</v>
      </c>
      <c r="D1397" s="71">
        <v>0</v>
      </c>
      <c r="E1397" s="53">
        <f t="shared" si="87"/>
        <v>11.244491068849948</v>
      </c>
      <c r="F1397" s="47">
        <f t="shared" si="88"/>
        <v>8.8932437571163189E-2</v>
      </c>
      <c r="G1397" s="17">
        <f t="shared" si="89"/>
        <v>18.541213011391701</v>
      </c>
      <c r="N1397" t="str">
        <f t="shared" si="90"/>
        <v>20#50</v>
      </c>
      <c r="O1397">
        <v>20</v>
      </c>
      <c r="P1397">
        <v>50</v>
      </c>
      <c r="Q1397">
        <v>11.244491068849948</v>
      </c>
      <c r="R1397">
        <v>18.541213011391701</v>
      </c>
    </row>
    <row r="1398" spans="1:18" x14ac:dyDescent="0.25">
      <c r="A1398" s="70">
        <v>20</v>
      </c>
      <c r="B1398" s="70">
        <v>51</v>
      </c>
      <c r="C1398" s="71">
        <v>36.249827089956476</v>
      </c>
      <c r="D1398" s="71">
        <v>0</v>
      </c>
      <c r="E1398" s="53">
        <f t="shared" si="87"/>
        <v>11.538678335186138</v>
      </c>
      <c r="F1398" s="47">
        <f t="shared" si="88"/>
        <v>8.6665038312974896E-2</v>
      </c>
      <c r="G1398" s="17">
        <f t="shared" si="89"/>
        <v>18.836840136069796</v>
      </c>
      <c r="N1398" t="str">
        <f t="shared" si="90"/>
        <v>20#51</v>
      </c>
      <c r="O1398">
        <v>20</v>
      </c>
      <c r="P1398">
        <v>51</v>
      </c>
      <c r="Q1398">
        <v>11.538678335186138</v>
      </c>
      <c r="R1398">
        <v>18.836840136069796</v>
      </c>
    </row>
    <row r="1399" spans="1:18" x14ac:dyDescent="0.25">
      <c r="A1399" s="70">
        <v>20</v>
      </c>
      <c r="B1399" s="70">
        <v>52</v>
      </c>
      <c r="C1399" s="71">
        <v>40.254765493662724</v>
      </c>
      <c r="D1399" s="71">
        <v>0</v>
      </c>
      <c r="E1399" s="53">
        <f t="shared" si="87"/>
        <v>12.813489822642966</v>
      </c>
      <c r="F1399" s="47">
        <f t="shared" si="88"/>
        <v>7.8042751337959515E-2</v>
      </c>
      <c r="G1399" s="17">
        <f t="shared" si="89"/>
        <v>20.004716390177972</v>
      </c>
      <c r="N1399" t="str">
        <f t="shared" si="90"/>
        <v>20#52</v>
      </c>
      <c r="O1399">
        <v>20</v>
      </c>
      <c r="P1399">
        <v>52</v>
      </c>
      <c r="Q1399">
        <v>12.813489822642966</v>
      </c>
      <c r="R1399">
        <v>20.004716390177972</v>
      </c>
    </row>
    <row r="1400" spans="1:18" x14ac:dyDescent="0.25">
      <c r="A1400" s="70">
        <v>20</v>
      </c>
      <c r="B1400" s="70">
        <v>53</v>
      </c>
      <c r="C1400" s="71">
        <v>31.012599946648315</v>
      </c>
      <c r="D1400" s="71">
        <v>0</v>
      </c>
      <c r="E1400" s="53">
        <f t="shared" si="87"/>
        <v>9.8716171592810582</v>
      </c>
      <c r="F1400" s="47">
        <f t="shared" si="88"/>
        <v>0.10130052491549715</v>
      </c>
      <c r="G1400" s="17">
        <f t="shared" si="89"/>
        <v>17.008442080552616</v>
      </c>
      <c r="N1400" t="str">
        <f t="shared" si="90"/>
        <v>20#53</v>
      </c>
      <c r="O1400">
        <v>20</v>
      </c>
      <c r="P1400">
        <v>53</v>
      </c>
      <c r="Q1400">
        <v>9.8716171592810582</v>
      </c>
      <c r="R1400">
        <v>17.008442080552616</v>
      </c>
    </row>
    <row r="1401" spans="1:18" x14ac:dyDescent="0.25">
      <c r="A1401" s="70">
        <v>20</v>
      </c>
      <c r="B1401" s="70">
        <v>54</v>
      </c>
      <c r="C1401" s="71">
        <v>33.374486697551994</v>
      </c>
      <c r="D1401" s="71">
        <v>0</v>
      </c>
      <c r="E1401" s="53">
        <f t="shared" si="87"/>
        <v>10.623429062140211</v>
      </c>
      <c r="F1401" s="47">
        <f t="shared" si="88"/>
        <v>9.4131564690708117E-2</v>
      </c>
      <c r="G1401" s="17">
        <f t="shared" si="89"/>
        <v>17.880740542669333</v>
      </c>
      <c r="N1401" t="str">
        <f t="shared" si="90"/>
        <v>20#54</v>
      </c>
      <c r="O1401">
        <v>20</v>
      </c>
      <c r="P1401">
        <v>54</v>
      </c>
      <c r="Q1401">
        <v>10.623429062140211</v>
      </c>
      <c r="R1401">
        <v>17.880740542669333</v>
      </c>
    </row>
    <row r="1402" spans="1:18" x14ac:dyDescent="0.25">
      <c r="A1402" s="70">
        <v>20</v>
      </c>
      <c r="B1402" s="70">
        <v>55</v>
      </c>
      <c r="C1402" s="71">
        <v>37.379425101258235</v>
      </c>
      <c r="D1402" s="71">
        <v>0</v>
      </c>
      <c r="E1402" s="53">
        <f t="shared" si="87"/>
        <v>11.898240549597038</v>
      </c>
      <c r="F1402" s="47">
        <f t="shared" si="88"/>
        <v>8.4046039902417963E-2</v>
      </c>
      <c r="G1402" s="17">
        <f t="shared" si="89"/>
        <v>19.184180763513247</v>
      </c>
      <c r="N1402" t="str">
        <f t="shared" si="90"/>
        <v>20#55</v>
      </c>
      <c r="O1402">
        <v>20</v>
      </c>
      <c r="P1402">
        <v>55</v>
      </c>
      <c r="Q1402">
        <v>11.898240549597038</v>
      </c>
      <c r="R1402">
        <v>19.184180763513247</v>
      </c>
    </row>
    <row r="1403" spans="1:18" x14ac:dyDescent="0.25">
      <c r="A1403" s="70">
        <v>20</v>
      </c>
      <c r="B1403" s="70">
        <v>55</v>
      </c>
      <c r="C1403" s="71">
        <v>21.975815856234235</v>
      </c>
      <c r="D1403" s="71">
        <v>0</v>
      </c>
      <c r="E1403" s="53">
        <f t="shared" si="87"/>
        <v>6.995119443993862</v>
      </c>
      <c r="F1403" s="47">
        <f t="shared" si="88"/>
        <v>0.14295681553495393</v>
      </c>
      <c r="G1403" s="17">
        <f t="shared" si="89"/>
        <v>12.718962579213612</v>
      </c>
      <c r="N1403" t="str">
        <f t="shared" si="90"/>
        <v>20#55</v>
      </c>
      <c r="O1403">
        <v>20</v>
      </c>
      <c r="P1403">
        <v>55</v>
      </c>
      <c r="Q1403">
        <v>6.995119443993862</v>
      </c>
      <c r="R1403">
        <v>12.718962579213612</v>
      </c>
    </row>
    <row r="1404" spans="1:18" x14ac:dyDescent="0.25">
      <c r="A1404" s="70">
        <v>20</v>
      </c>
      <c r="B1404" s="70">
        <v>56</v>
      </c>
      <c r="C1404" s="71">
        <v>37.687497286158717</v>
      </c>
      <c r="D1404" s="71">
        <v>0</v>
      </c>
      <c r="E1404" s="53">
        <f t="shared" si="87"/>
        <v>11.996302971709101</v>
      </c>
      <c r="F1404" s="47">
        <f t="shared" si="88"/>
        <v>8.3359015053079397E-2</v>
      </c>
      <c r="G1404" s="17">
        <f t="shared" si="89"/>
        <v>19.276352032803228</v>
      </c>
      <c r="N1404" t="str">
        <f t="shared" si="90"/>
        <v>20#56</v>
      </c>
      <c r="O1404">
        <v>20</v>
      </c>
      <c r="P1404">
        <v>56</v>
      </c>
      <c r="Q1404">
        <v>11.996302971709101</v>
      </c>
      <c r="R1404">
        <v>19.276352032803228</v>
      </c>
    </row>
    <row r="1405" spans="1:18" x14ac:dyDescent="0.25">
      <c r="A1405" s="70">
        <v>20</v>
      </c>
      <c r="B1405" s="70">
        <v>57</v>
      </c>
      <c r="C1405" s="71">
        <v>35.325610535255038</v>
      </c>
      <c r="D1405" s="71">
        <v>0</v>
      </c>
      <c r="E1405" s="53">
        <f t="shared" si="87"/>
        <v>11.244491068849948</v>
      </c>
      <c r="F1405" s="47">
        <f t="shared" si="88"/>
        <v>8.8932437571163189E-2</v>
      </c>
      <c r="G1405" s="17">
        <f t="shared" si="89"/>
        <v>18.541213011391701</v>
      </c>
      <c r="N1405" t="str">
        <f t="shared" si="90"/>
        <v>20#57</v>
      </c>
      <c r="O1405">
        <v>20</v>
      </c>
      <c r="P1405">
        <v>57</v>
      </c>
      <c r="Q1405">
        <v>11.244491068849948</v>
      </c>
      <c r="R1405">
        <v>18.541213011391701</v>
      </c>
    </row>
    <row r="1406" spans="1:18" x14ac:dyDescent="0.25">
      <c r="A1406" s="70">
        <v>20</v>
      </c>
      <c r="B1406" s="70">
        <v>58</v>
      </c>
      <c r="C1406" s="71">
        <v>33.374486697551994</v>
      </c>
      <c r="D1406" s="71">
        <v>0</v>
      </c>
      <c r="E1406" s="53">
        <f t="shared" si="87"/>
        <v>10.623429062140211</v>
      </c>
      <c r="F1406" s="47">
        <f t="shared" si="88"/>
        <v>9.4131564690708117E-2</v>
      </c>
      <c r="G1406" s="17">
        <f t="shared" si="89"/>
        <v>17.880740542669333</v>
      </c>
      <c r="N1406" t="str">
        <f t="shared" si="90"/>
        <v>20#58</v>
      </c>
      <c r="O1406">
        <v>20</v>
      </c>
      <c r="P1406">
        <v>58</v>
      </c>
      <c r="Q1406">
        <v>10.623429062140211</v>
      </c>
      <c r="R1406">
        <v>17.880740542669333</v>
      </c>
    </row>
    <row r="1407" spans="1:18" x14ac:dyDescent="0.25">
      <c r="A1407" s="70">
        <v>20</v>
      </c>
      <c r="B1407" s="70">
        <v>59</v>
      </c>
      <c r="C1407" s="71">
        <v>28.958785380645118</v>
      </c>
      <c r="D1407" s="71">
        <v>0</v>
      </c>
      <c r="E1407" s="53">
        <f t="shared" si="87"/>
        <v>9.2178676785339686</v>
      </c>
      <c r="F1407" s="47">
        <f t="shared" si="88"/>
        <v>0.10848495930666716</v>
      </c>
      <c r="G1407" s="17">
        <f t="shared" si="89"/>
        <v>16.17695155226038</v>
      </c>
      <c r="N1407" t="str">
        <f t="shared" si="90"/>
        <v>20#59</v>
      </c>
      <c r="O1407">
        <v>20</v>
      </c>
      <c r="P1407">
        <v>59</v>
      </c>
      <c r="Q1407">
        <v>9.2178676785339686</v>
      </c>
      <c r="R1407">
        <v>16.17695155226038</v>
      </c>
    </row>
    <row r="1408" spans="1:18" x14ac:dyDescent="0.25">
      <c r="A1408" s="70">
        <v>20</v>
      </c>
      <c r="B1408" s="70">
        <v>60</v>
      </c>
      <c r="C1408" s="71">
        <v>31.115290674948483</v>
      </c>
      <c r="D1408" s="71">
        <v>0</v>
      </c>
      <c r="E1408" s="53">
        <f t="shared" si="87"/>
        <v>9.9043046333184144</v>
      </c>
      <c r="F1408" s="47">
        <f t="shared" si="88"/>
        <v>0.10096619975075952</v>
      </c>
      <c r="G1408" s="17">
        <f t="shared" si="89"/>
        <v>17.04815929980348</v>
      </c>
      <c r="N1408" t="str">
        <f t="shared" si="90"/>
        <v>20#60</v>
      </c>
      <c r="O1408">
        <v>20</v>
      </c>
      <c r="P1408">
        <v>60</v>
      </c>
      <c r="Q1408">
        <v>9.9043046333184144</v>
      </c>
      <c r="R1408">
        <v>17.04815929980348</v>
      </c>
    </row>
    <row r="1409" spans="1:18" x14ac:dyDescent="0.25">
      <c r="A1409" s="70">
        <v>20</v>
      </c>
      <c r="B1409" s="70">
        <v>61</v>
      </c>
      <c r="C1409" s="71">
        <v>37.790188014458877</v>
      </c>
      <c r="D1409" s="71">
        <v>0</v>
      </c>
      <c r="E1409" s="53">
        <f t="shared" si="87"/>
        <v>12.028990445746457</v>
      </c>
      <c r="F1409" s="47">
        <f t="shared" si="88"/>
        <v>8.3132495990435151E-2</v>
      </c>
      <c r="G1409" s="17">
        <f t="shared" si="89"/>
        <v>19.306838806309504</v>
      </c>
      <c r="N1409" t="str">
        <f t="shared" si="90"/>
        <v>20#61</v>
      </c>
      <c r="O1409">
        <v>20</v>
      </c>
      <c r="P1409">
        <v>61</v>
      </c>
      <c r="Q1409">
        <v>12.028990445746457</v>
      </c>
      <c r="R1409">
        <v>19.306838806309504</v>
      </c>
    </row>
    <row r="1410" spans="1:18" x14ac:dyDescent="0.25">
      <c r="A1410" s="70">
        <v>20</v>
      </c>
      <c r="B1410" s="70">
        <v>62</v>
      </c>
      <c r="C1410" s="71">
        <v>42.103198603065593</v>
      </c>
      <c r="D1410" s="71">
        <v>0</v>
      </c>
      <c r="E1410" s="53">
        <f t="shared" si="87"/>
        <v>13.401864355315343</v>
      </c>
      <c r="F1410" s="47">
        <f t="shared" si="88"/>
        <v>7.4616484206049119E-2</v>
      </c>
      <c r="G1410" s="17">
        <f t="shared" si="89"/>
        <v>20.488658230033334</v>
      </c>
      <c r="N1410" t="str">
        <f t="shared" si="90"/>
        <v>20#62</v>
      </c>
      <c r="O1410">
        <v>20</v>
      </c>
      <c r="P1410">
        <v>62</v>
      </c>
      <c r="Q1410">
        <v>13.401864355315343</v>
      </c>
      <c r="R1410">
        <v>20.488658230033334</v>
      </c>
    </row>
    <row r="1411" spans="1:18" x14ac:dyDescent="0.25">
      <c r="A1411" s="70">
        <v>20</v>
      </c>
      <c r="B1411" s="70">
        <v>63</v>
      </c>
      <c r="C1411" s="71">
        <v>25.159228433539198</v>
      </c>
      <c r="D1411" s="71">
        <v>0</v>
      </c>
      <c r="E1411" s="53">
        <f t="shared" ref="E1411:E1474" si="91">C1411/PI()</f>
        <v>8.0084311391518526</v>
      </c>
      <c r="F1411" s="47">
        <f t="shared" ref="F1411:F1474" si="92">1/E1411</f>
        <v>0.12486840214073525</v>
      </c>
      <c r="G1411" s="17">
        <f t="shared" ref="G1411:G1474" si="93">IF(D1411=0,EXP($K$2+$K$3*F1411)*$K$4,D1411)</f>
        <v>14.429693310001143</v>
      </c>
      <c r="N1411" t="str">
        <f t="shared" ref="N1411:N1474" si="94">CONCATENATE(O1411,"#",P1411)</f>
        <v>20#63</v>
      </c>
      <c r="O1411">
        <v>20</v>
      </c>
      <c r="P1411">
        <v>63</v>
      </c>
      <c r="Q1411">
        <v>8.0084311391518526</v>
      </c>
      <c r="R1411">
        <v>14.429693310001143</v>
      </c>
    </row>
    <row r="1412" spans="1:18" x14ac:dyDescent="0.25">
      <c r="A1412" s="70">
        <v>20</v>
      </c>
      <c r="B1412" s="70">
        <v>64</v>
      </c>
      <c r="C1412" s="71">
        <v>32.142197957950088</v>
      </c>
      <c r="D1412" s="71">
        <v>0</v>
      </c>
      <c r="E1412" s="53">
        <f t="shared" si="91"/>
        <v>10.231179373691962</v>
      </c>
      <c r="F1412" s="47">
        <f t="shared" si="92"/>
        <v>9.7740442570224045E-2</v>
      </c>
      <c r="G1412" s="17">
        <f t="shared" si="93"/>
        <v>17.436170075126185</v>
      </c>
      <c r="N1412" t="str">
        <f t="shared" si="94"/>
        <v>20#64</v>
      </c>
      <c r="O1412">
        <v>20</v>
      </c>
      <c r="P1412">
        <v>64</v>
      </c>
      <c r="Q1412">
        <v>10.231179373691962</v>
      </c>
      <c r="R1412">
        <v>17.436170075126185</v>
      </c>
    </row>
    <row r="1413" spans="1:18" x14ac:dyDescent="0.25">
      <c r="A1413" s="70">
        <v>20</v>
      </c>
      <c r="B1413" s="70">
        <v>65</v>
      </c>
      <c r="C1413" s="71">
        <v>28.03456882594368</v>
      </c>
      <c r="D1413" s="71">
        <v>0</v>
      </c>
      <c r="E1413" s="53">
        <f t="shared" si="91"/>
        <v>8.9236804121977791</v>
      </c>
      <c r="F1413" s="47">
        <f t="shared" si="92"/>
        <v>0.11206138653655727</v>
      </c>
      <c r="G1413" s="17">
        <f t="shared" si="93"/>
        <v>15.778314232112891</v>
      </c>
      <c r="N1413" t="str">
        <f t="shared" si="94"/>
        <v>20#65</v>
      </c>
      <c r="O1413">
        <v>20</v>
      </c>
      <c r="P1413">
        <v>65</v>
      </c>
      <c r="Q1413">
        <v>8.9236804121977791</v>
      </c>
      <c r="R1413">
        <v>15.778314232112891</v>
      </c>
    </row>
    <row r="1414" spans="1:18" x14ac:dyDescent="0.25">
      <c r="A1414" s="70">
        <v>20</v>
      </c>
      <c r="B1414" s="70">
        <v>66</v>
      </c>
      <c r="C1414" s="71">
        <v>41.178982048364148</v>
      </c>
      <c r="D1414" s="71">
        <v>0</v>
      </c>
      <c r="E1414" s="53">
        <f t="shared" si="91"/>
        <v>13.107677088979152</v>
      </c>
      <c r="F1414" s="47">
        <f t="shared" si="92"/>
        <v>7.6291168390224789E-2</v>
      </c>
      <c r="G1414" s="17">
        <f t="shared" si="93"/>
        <v>20.250672712665349</v>
      </c>
      <c r="N1414" t="str">
        <f t="shared" si="94"/>
        <v>20#66</v>
      </c>
      <c r="O1414">
        <v>20</v>
      </c>
      <c r="P1414">
        <v>66</v>
      </c>
      <c r="Q1414">
        <v>13.107677088979152</v>
      </c>
      <c r="R1414">
        <v>20.250672712665349</v>
      </c>
    </row>
    <row r="1415" spans="1:18" x14ac:dyDescent="0.25">
      <c r="A1415" s="70">
        <v>20</v>
      </c>
      <c r="B1415" s="70">
        <v>67</v>
      </c>
      <c r="C1415" s="71">
        <v>31.115290674948483</v>
      </c>
      <c r="D1415" s="71">
        <v>0</v>
      </c>
      <c r="E1415" s="53">
        <f t="shared" si="91"/>
        <v>9.9043046333184144</v>
      </c>
      <c r="F1415" s="47">
        <f t="shared" si="92"/>
        <v>0.10096619975075952</v>
      </c>
      <c r="G1415" s="17">
        <f t="shared" si="93"/>
        <v>17.04815929980348</v>
      </c>
      <c r="N1415" t="str">
        <f t="shared" si="94"/>
        <v>20#67</v>
      </c>
      <c r="O1415">
        <v>20</v>
      </c>
      <c r="P1415">
        <v>67</v>
      </c>
      <c r="Q1415">
        <v>9.9043046333184144</v>
      </c>
      <c r="R1415">
        <v>17.04815929980348</v>
      </c>
    </row>
    <row r="1416" spans="1:18" x14ac:dyDescent="0.25">
      <c r="A1416" s="70">
        <v>20</v>
      </c>
      <c r="B1416" s="70">
        <v>68</v>
      </c>
      <c r="C1416" s="71">
        <v>43.951631712468469</v>
      </c>
      <c r="D1416" s="71">
        <v>0</v>
      </c>
      <c r="E1416" s="53">
        <f t="shared" si="91"/>
        <v>13.990238887987724</v>
      </c>
      <c r="F1416" s="47">
        <f t="shared" si="92"/>
        <v>7.1478407767476965E-2</v>
      </c>
      <c r="G1416" s="17">
        <f t="shared" si="93"/>
        <v>20.942159318052049</v>
      </c>
      <c r="N1416" t="str">
        <f t="shared" si="94"/>
        <v>20#68</v>
      </c>
      <c r="O1416">
        <v>20</v>
      </c>
      <c r="P1416">
        <v>68</v>
      </c>
      <c r="Q1416">
        <v>13.990238887987724</v>
      </c>
      <c r="R1416">
        <v>20.942159318052049</v>
      </c>
    </row>
    <row r="1417" spans="1:18" x14ac:dyDescent="0.25">
      <c r="A1417" s="70">
        <v>20</v>
      </c>
      <c r="B1417" s="70">
        <v>69</v>
      </c>
      <c r="C1417" s="71">
        <v>40.254765493662724</v>
      </c>
      <c r="D1417" s="71">
        <v>0</v>
      </c>
      <c r="E1417" s="53">
        <f t="shared" si="91"/>
        <v>12.813489822642966</v>
      </c>
      <c r="F1417" s="47">
        <f t="shared" si="92"/>
        <v>7.8042751337959515E-2</v>
      </c>
      <c r="G1417" s="17">
        <f t="shared" si="93"/>
        <v>20.004716390177972</v>
      </c>
      <c r="N1417" t="str">
        <f t="shared" si="94"/>
        <v>20#69</v>
      </c>
      <c r="O1417">
        <v>20</v>
      </c>
      <c r="P1417">
        <v>69</v>
      </c>
      <c r="Q1417">
        <v>12.813489822642966</v>
      </c>
      <c r="R1417">
        <v>20.004716390177972</v>
      </c>
    </row>
    <row r="1418" spans="1:18" x14ac:dyDescent="0.25">
      <c r="A1418" s="70">
        <v>20</v>
      </c>
      <c r="B1418" s="70">
        <v>71</v>
      </c>
      <c r="C1418" s="71">
        <v>46.62159064827263</v>
      </c>
      <c r="D1418" s="71">
        <v>0</v>
      </c>
      <c r="E1418" s="53">
        <f t="shared" si="91"/>
        <v>14.840113212958942</v>
      </c>
      <c r="F1418" s="47">
        <f t="shared" si="92"/>
        <v>6.7384930670661092E-2</v>
      </c>
      <c r="G1418" s="17">
        <f t="shared" si="93"/>
        <v>21.548851743293184</v>
      </c>
      <c r="N1418" t="str">
        <f t="shared" si="94"/>
        <v>20#71</v>
      </c>
      <c r="O1418">
        <v>20</v>
      </c>
      <c r="P1418">
        <v>71</v>
      </c>
      <c r="Q1418">
        <v>14.840113212958942</v>
      </c>
      <c r="R1418">
        <v>21.548851743293184</v>
      </c>
    </row>
    <row r="1419" spans="1:18" x14ac:dyDescent="0.25">
      <c r="A1419" s="70">
        <v>20</v>
      </c>
      <c r="B1419" s="70">
        <v>72</v>
      </c>
      <c r="C1419" s="71">
        <v>40.357456221962877</v>
      </c>
      <c r="D1419" s="71">
        <v>0</v>
      </c>
      <c r="E1419" s="53">
        <f t="shared" si="91"/>
        <v>12.846177296680318</v>
      </c>
      <c r="F1419" s="47">
        <f t="shared" si="92"/>
        <v>7.7844169273486349E-2</v>
      </c>
      <c r="G1419" s="17">
        <f t="shared" si="93"/>
        <v>20.032450354112726</v>
      </c>
      <c r="N1419" t="str">
        <f t="shared" si="94"/>
        <v>20#72</v>
      </c>
      <c r="O1419">
        <v>20</v>
      </c>
      <c r="P1419">
        <v>72</v>
      </c>
      <c r="Q1419">
        <v>12.846177296680318</v>
      </c>
      <c r="R1419">
        <v>20.032450354112726</v>
      </c>
    </row>
    <row r="1420" spans="1:18" x14ac:dyDescent="0.25">
      <c r="A1420" s="70">
        <v>20</v>
      </c>
      <c r="B1420" s="70">
        <v>73</v>
      </c>
      <c r="C1420" s="71">
        <v>44.875848267169921</v>
      </c>
      <c r="D1420" s="71">
        <v>0</v>
      </c>
      <c r="E1420" s="53">
        <f t="shared" si="91"/>
        <v>14.284426154323919</v>
      </c>
      <c r="F1420" s="47">
        <f t="shared" si="92"/>
        <v>7.0006312412998012E-2</v>
      </c>
      <c r="G1420" s="17">
        <f t="shared" si="93"/>
        <v>21.158345577366159</v>
      </c>
      <c r="N1420" t="str">
        <f t="shared" si="94"/>
        <v>20#73</v>
      </c>
      <c r="O1420">
        <v>20</v>
      </c>
      <c r="P1420">
        <v>73</v>
      </c>
      <c r="Q1420">
        <v>14.284426154323919</v>
      </c>
      <c r="R1420">
        <v>21.158345577366159</v>
      </c>
    </row>
    <row r="1421" spans="1:18" x14ac:dyDescent="0.25">
      <c r="A1421" s="70">
        <v>20</v>
      </c>
      <c r="B1421" s="70">
        <v>74</v>
      </c>
      <c r="C1421" s="71">
        <v>40.870909863463673</v>
      </c>
      <c r="D1421" s="71">
        <v>0</v>
      </c>
      <c r="E1421" s="53">
        <f t="shared" si="91"/>
        <v>13.00961466686709</v>
      </c>
      <c r="F1421" s="47">
        <f t="shared" si="92"/>
        <v>7.6866227448442556E-2</v>
      </c>
      <c r="G1421" s="17">
        <f t="shared" si="93"/>
        <v>20.169591604969519</v>
      </c>
      <c r="N1421" t="str">
        <f t="shared" si="94"/>
        <v>20#74</v>
      </c>
      <c r="O1421">
        <v>20</v>
      </c>
      <c r="P1421">
        <v>74</v>
      </c>
      <c r="Q1421">
        <v>13.00961466686709</v>
      </c>
      <c r="R1421">
        <v>20.169591604969519</v>
      </c>
    </row>
    <row r="1422" spans="1:18" x14ac:dyDescent="0.25">
      <c r="A1422" s="70">
        <v>20</v>
      </c>
      <c r="B1422" s="70">
        <v>75</v>
      </c>
      <c r="C1422" s="71">
        <v>33.066414512651519</v>
      </c>
      <c r="D1422" s="71">
        <v>0</v>
      </c>
      <c r="E1422" s="53">
        <f t="shared" si="91"/>
        <v>10.52536664002815</v>
      </c>
      <c r="F1422" s="47">
        <f t="shared" si="92"/>
        <v>9.500856684621159E-2</v>
      </c>
      <c r="G1422" s="17">
        <f t="shared" si="93"/>
        <v>17.77167265680734</v>
      </c>
      <c r="N1422" t="str">
        <f t="shared" si="94"/>
        <v>20#75</v>
      </c>
      <c r="O1422">
        <v>20</v>
      </c>
      <c r="P1422">
        <v>75</v>
      </c>
      <c r="Q1422">
        <v>10.52536664002815</v>
      </c>
      <c r="R1422">
        <v>17.77167265680734</v>
      </c>
    </row>
    <row r="1423" spans="1:18" x14ac:dyDescent="0.25">
      <c r="A1423" s="70">
        <v>20</v>
      </c>
      <c r="B1423" s="70">
        <v>76</v>
      </c>
      <c r="C1423" s="71">
        <v>43.130105886067206</v>
      </c>
      <c r="D1423" s="71">
        <v>0</v>
      </c>
      <c r="E1423" s="53">
        <f t="shared" si="91"/>
        <v>13.728739095688892</v>
      </c>
      <c r="F1423" s="47">
        <f t="shared" si="92"/>
        <v>7.2839901248762218E-2</v>
      </c>
      <c r="G1423" s="17">
        <f t="shared" si="93"/>
        <v>20.744182316519762</v>
      </c>
      <c r="N1423" t="str">
        <f t="shared" si="94"/>
        <v>20#76</v>
      </c>
      <c r="O1423">
        <v>20</v>
      </c>
      <c r="P1423">
        <v>76</v>
      </c>
      <c r="Q1423">
        <v>13.728739095688892</v>
      </c>
      <c r="R1423">
        <v>20.744182316519762</v>
      </c>
    </row>
    <row r="1424" spans="1:18" x14ac:dyDescent="0.25">
      <c r="A1424" s="70">
        <v>20</v>
      </c>
      <c r="B1424" s="70">
        <v>77</v>
      </c>
      <c r="C1424" s="71">
        <v>39.844002580462089</v>
      </c>
      <c r="D1424" s="71">
        <v>0</v>
      </c>
      <c r="E1424" s="53">
        <f t="shared" si="91"/>
        <v>12.68273992649355</v>
      </c>
      <c r="F1424" s="47">
        <f t="shared" si="92"/>
        <v>7.8847315784742592E-2</v>
      </c>
      <c r="G1424" s="17">
        <f t="shared" si="93"/>
        <v>19.892743316503029</v>
      </c>
      <c r="N1424" t="str">
        <f t="shared" si="94"/>
        <v>20#77</v>
      </c>
      <c r="O1424">
        <v>20</v>
      </c>
      <c r="P1424">
        <v>77</v>
      </c>
      <c r="Q1424">
        <v>12.68273992649355</v>
      </c>
      <c r="R1424">
        <v>19.892743316503029</v>
      </c>
    </row>
    <row r="1425" spans="1:18" x14ac:dyDescent="0.25">
      <c r="A1425" s="70">
        <v>20</v>
      </c>
      <c r="B1425" s="70">
        <v>78</v>
      </c>
      <c r="C1425" s="71">
        <v>33.374486697551994</v>
      </c>
      <c r="D1425" s="71">
        <v>0</v>
      </c>
      <c r="E1425" s="53">
        <f t="shared" si="91"/>
        <v>10.623429062140211</v>
      </c>
      <c r="F1425" s="47">
        <f t="shared" si="92"/>
        <v>9.4131564690708117E-2</v>
      </c>
      <c r="G1425" s="17">
        <f t="shared" si="93"/>
        <v>17.880740542669333</v>
      </c>
      <c r="N1425" t="str">
        <f t="shared" si="94"/>
        <v>20#78</v>
      </c>
      <c r="O1425">
        <v>20</v>
      </c>
      <c r="P1425">
        <v>78</v>
      </c>
      <c r="Q1425">
        <v>10.623429062140211</v>
      </c>
      <c r="R1425">
        <v>17.880740542669333</v>
      </c>
    </row>
    <row r="1426" spans="1:18" x14ac:dyDescent="0.25">
      <c r="A1426" s="70">
        <v>20</v>
      </c>
      <c r="B1426" s="70">
        <v>79</v>
      </c>
      <c r="C1426" s="71">
        <v>39.741311852161928</v>
      </c>
      <c r="D1426" s="71">
        <v>0</v>
      </c>
      <c r="E1426" s="53">
        <f t="shared" si="91"/>
        <v>12.650052452456196</v>
      </c>
      <c r="F1426" s="47">
        <f t="shared" si="92"/>
        <v>7.9051055618811691E-2</v>
      </c>
      <c r="G1426" s="17">
        <f t="shared" si="93"/>
        <v>19.864487968207225</v>
      </c>
      <c r="N1426" t="str">
        <f t="shared" si="94"/>
        <v>20#79</v>
      </c>
      <c r="O1426">
        <v>20</v>
      </c>
      <c r="P1426">
        <v>79</v>
      </c>
      <c r="Q1426">
        <v>12.650052452456196</v>
      </c>
      <c r="R1426">
        <v>19.864487968207225</v>
      </c>
    </row>
    <row r="1427" spans="1:18" x14ac:dyDescent="0.25">
      <c r="A1427" s="70">
        <v>20</v>
      </c>
      <c r="B1427" s="70">
        <v>80</v>
      </c>
      <c r="C1427" s="71">
        <v>45.90275555017152</v>
      </c>
      <c r="D1427" s="71">
        <v>0</v>
      </c>
      <c r="E1427" s="53">
        <f t="shared" si="91"/>
        <v>14.611300894697463</v>
      </c>
      <c r="F1427" s="47">
        <f t="shared" si="92"/>
        <v>6.8440175669977926E-2</v>
      </c>
      <c r="G1427" s="17">
        <f t="shared" si="93"/>
        <v>21.390793028456368</v>
      </c>
      <c r="N1427" t="str">
        <f t="shared" si="94"/>
        <v>20#80</v>
      </c>
      <c r="O1427">
        <v>20</v>
      </c>
      <c r="P1427">
        <v>80</v>
      </c>
      <c r="Q1427">
        <v>14.611300894697463</v>
      </c>
      <c r="R1427">
        <v>21.390793028456368</v>
      </c>
    </row>
    <row r="1428" spans="1:18" x14ac:dyDescent="0.25">
      <c r="A1428" s="70">
        <v>21</v>
      </c>
      <c r="B1428" s="70">
        <v>1</v>
      </c>
      <c r="C1428" s="71">
        <v>37.995569471059198</v>
      </c>
      <c r="D1428" s="71">
        <v>19.791449999999998</v>
      </c>
      <c r="E1428" s="53">
        <f t="shared" si="91"/>
        <v>12.094365393821166</v>
      </c>
      <c r="F1428" s="47">
        <f t="shared" si="92"/>
        <v>8.2683131147243599E-2</v>
      </c>
      <c r="G1428" s="17">
        <f t="shared" si="93"/>
        <v>19.791449999999998</v>
      </c>
      <c r="N1428" t="str">
        <f t="shared" si="94"/>
        <v>21#1</v>
      </c>
      <c r="O1428">
        <v>21</v>
      </c>
      <c r="P1428">
        <v>1</v>
      </c>
      <c r="Q1428">
        <v>12.094365393821166</v>
      </c>
      <c r="R1428">
        <v>19.791449999999998</v>
      </c>
    </row>
    <row r="1429" spans="1:18" x14ac:dyDescent="0.25">
      <c r="A1429" s="70">
        <v>21</v>
      </c>
      <c r="B1429" s="70">
        <v>2</v>
      </c>
      <c r="C1429" s="71">
        <v>33.169105240951666</v>
      </c>
      <c r="D1429" s="71">
        <v>18.377775</v>
      </c>
      <c r="E1429" s="53">
        <f t="shared" si="91"/>
        <v>10.5580541140655</v>
      </c>
      <c r="F1429" s="47">
        <f t="shared" si="92"/>
        <v>9.4714422676409116E-2</v>
      </c>
      <c r="G1429" s="17">
        <f t="shared" si="93"/>
        <v>18.377775</v>
      </c>
      <c r="N1429" t="str">
        <f t="shared" si="94"/>
        <v>21#2</v>
      </c>
      <c r="O1429">
        <v>21</v>
      </c>
      <c r="P1429">
        <v>2</v>
      </c>
      <c r="Q1429">
        <v>10.5580541140655</v>
      </c>
      <c r="R1429">
        <v>18.377775</v>
      </c>
    </row>
    <row r="1430" spans="1:18" x14ac:dyDescent="0.25">
      <c r="A1430" s="70">
        <v>21</v>
      </c>
      <c r="B1430" s="70">
        <v>3</v>
      </c>
      <c r="C1430" s="71">
        <v>26.494207901441278</v>
      </c>
      <c r="D1430" s="71">
        <v>16.021650000000001</v>
      </c>
      <c r="E1430" s="53">
        <f t="shared" si="91"/>
        <v>8.4333683016374614</v>
      </c>
      <c r="F1430" s="47">
        <f t="shared" si="92"/>
        <v>0.11857658342821757</v>
      </c>
      <c r="G1430" s="17">
        <f t="shared" si="93"/>
        <v>16.021650000000001</v>
      </c>
      <c r="N1430" t="str">
        <f t="shared" si="94"/>
        <v>21#3</v>
      </c>
      <c r="O1430">
        <v>21</v>
      </c>
      <c r="P1430">
        <v>3</v>
      </c>
      <c r="Q1430">
        <v>8.4333683016374614</v>
      </c>
      <c r="R1430">
        <v>16.021650000000001</v>
      </c>
    </row>
    <row r="1431" spans="1:18" x14ac:dyDescent="0.25">
      <c r="A1431" s="70">
        <v>21</v>
      </c>
      <c r="B1431" s="70">
        <v>4</v>
      </c>
      <c r="C1431" s="71">
        <v>40.562837678563213</v>
      </c>
      <c r="D1431" s="71">
        <v>20.733899999999998</v>
      </c>
      <c r="E1431" s="53">
        <f t="shared" si="91"/>
        <v>12.911552244755033</v>
      </c>
      <c r="F1431" s="47">
        <f t="shared" si="92"/>
        <v>7.7450021580962342E-2</v>
      </c>
      <c r="G1431" s="17">
        <f t="shared" si="93"/>
        <v>20.733899999999998</v>
      </c>
      <c r="N1431" t="str">
        <f t="shared" si="94"/>
        <v>21#4</v>
      </c>
      <c r="O1431">
        <v>21</v>
      </c>
      <c r="P1431">
        <v>4</v>
      </c>
      <c r="Q1431">
        <v>12.911552244755033</v>
      </c>
      <c r="R1431">
        <v>20.733899999999998</v>
      </c>
    </row>
    <row r="1432" spans="1:18" x14ac:dyDescent="0.25">
      <c r="A1432" s="70">
        <v>21</v>
      </c>
      <c r="B1432" s="70">
        <v>5</v>
      </c>
      <c r="C1432" s="71">
        <v>43.43817807096768</v>
      </c>
      <c r="D1432" s="71">
        <v>21.205124999999999</v>
      </c>
      <c r="E1432" s="53">
        <f t="shared" si="91"/>
        <v>13.826801517800956</v>
      </c>
      <c r="F1432" s="47">
        <f t="shared" si="92"/>
        <v>7.2323306204444757E-2</v>
      </c>
      <c r="G1432" s="17">
        <f t="shared" si="93"/>
        <v>21.205124999999999</v>
      </c>
      <c r="N1432" t="str">
        <f t="shared" si="94"/>
        <v>21#5</v>
      </c>
      <c r="O1432">
        <v>21</v>
      </c>
      <c r="P1432">
        <v>5</v>
      </c>
      <c r="Q1432">
        <v>13.826801517800956</v>
      </c>
      <c r="R1432">
        <v>21.205124999999999</v>
      </c>
    </row>
    <row r="1433" spans="1:18" x14ac:dyDescent="0.25">
      <c r="A1433" s="70">
        <v>21</v>
      </c>
      <c r="B1433" s="70">
        <v>6</v>
      </c>
      <c r="C1433" s="71">
        <v>41.384363504964476</v>
      </c>
      <c r="D1433" s="71">
        <v>20.828145000000003</v>
      </c>
      <c r="E1433" s="53">
        <f t="shared" si="91"/>
        <v>13.173052037053862</v>
      </c>
      <c r="F1433" s="47">
        <f t="shared" si="92"/>
        <v>7.5912552169925901E-2</v>
      </c>
      <c r="G1433" s="17">
        <f t="shared" si="93"/>
        <v>20.828145000000003</v>
      </c>
      <c r="N1433" t="str">
        <f t="shared" si="94"/>
        <v>21#6</v>
      </c>
      <c r="O1433">
        <v>21</v>
      </c>
      <c r="P1433">
        <v>6</v>
      </c>
      <c r="Q1433">
        <v>13.173052037053862</v>
      </c>
      <c r="R1433">
        <v>20.828145000000003</v>
      </c>
    </row>
    <row r="1434" spans="1:18" x14ac:dyDescent="0.25">
      <c r="A1434" s="70">
        <v>21</v>
      </c>
      <c r="B1434" s="70">
        <v>7</v>
      </c>
      <c r="C1434" s="71">
        <v>25.159228433539198</v>
      </c>
      <c r="D1434" s="71">
        <v>0</v>
      </c>
      <c r="E1434" s="53">
        <f t="shared" si="91"/>
        <v>8.0084311391518526</v>
      </c>
      <c r="F1434" s="47">
        <f t="shared" si="92"/>
        <v>0.12486840214073525</v>
      </c>
      <c r="G1434" s="17">
        <f t="shared" si="93"/>
        <v>14.429693310001143</v>
      </c>
      <c r="N1434" t="str">
        <f t="shared" si="94"/>
        <v>21#7</v>
      </c>
      <c r="O1434">
        <v>21</v>
      </c>
      <c r="P1434">
        <v>7</v>
      </c>
      <c r="Q1434">
        <v>8.0084311391518526</v>
      </c>
      <c r="R1434">
        <v>14.429693310001143</v>
      </c>
    </row>
    <row r="1435" spans="1:18" x14ac:dyDescent="0.25">
      <c r="A1435" s="70">
        <v>21</v>
      </c>
      <c r="B1435" s="70">
        <v>8</v>
      </c>
      <c r="C1435" s="71">
        <v>47.648497931274228</v>
      </c>
      <c r="D1435" s="71">
        <v>22.241820000000001</v>
      </c>
      <c r="E1435" s="53">
        <f t="shared" si="91"/>
        <v>15.166987953332486</v>
      </c>
      <c r="F1435" s="47">
        <f t="shared" si="92"/>
        <v>6.5932669233793401E-2</v>
      </c>
      <c r="G1435" s="17">
        <f t="shared" si="93"/>
        <v>22.241820000000001</v>
      </c>
      <c r="N1435" t="str">
        <f t="shared" si="94"/>
        <v>21#8</v>
      </c>
      <c r="O1435">
        <v>21</v>
      </c>
      <c r="P1435">
        <v>8</v>
      </c>
      <c r="Q1435">
        <v>15.166987953332486</v>
      </c>
      <c r="R1435">
        <v>22.241820000000001</v>
      </c>
    </row>
    <row r="1436" spans="1:18" x14ac:dyDescent="0.25">
      <c r="A1436" s="70">
        <v>21</v>
      </c>
      <c r="B1436" s="70">
        <v>9</v>
      </c>
      <c r="C1436" s="71">
        <v>42.719342972866563</v>
      </c>
      <c r="D1436" s="71">
        <v>20.92239</v>
      </c>
      <c r="E1436" s="53">
        <f t="shared" si="91"/>
        <v>13.597989199539475</v>
      </c>
      <c r="F1436" s="47">
        <f t="shared" si="92"/>
        <v>7.35402849146157E-2</v>
      </c>
      <c r="G1436" s="17">
        <f t="shared" si="93"/>
        <v>20.92239</v>
      </c>
      <c r="N1436" t="str">
        <f t="shared" si="94"/>
        <v>21#9</v>
      </c>
      <c r="O1436">
        <v>21</v>
      </c>
      <c r="P1436">
        <v>9</v>
      </c>
      <c r="Q1436">
        <v>13.597989199539475</v>
      </c>
      <c r="R1436">
        <v>20.92239</v>
      </c>
    </row>
    <row r="1437" spans="1:18" x14ac:dyDescent="0.25">
      <c r="A1437" s="70">
        <v>21</v>
      </c>
      <c r="B1437" s="70">
        <v>10</v>
      </c>
      <c r="C1437" s="71">
        <v>20.948908573232636</v>
      </c>
      <c r="D1437" s="71">
        <v>12.817319999999999</v>
      </c>
      <c r="E1437" s="53">
        <f t="shared" si="91"/>
        <v>6.6682447036203172</v>
      </c>
      <c r="F1437" s="47">
        <f t="shared" si="92"/>
        <v>0.14996450257098107</v>
      </c>
      <c r="G1437" s="17">
        <f t="shared" si="93"/>
        <v>12.817319999999999</v>
      </c>
      <c r="N1437" t="str">
        <f t="shared" si="94"/>
        <v>21#10</v>
      </c>
      <c r="O1437">
        <v>21</v>
      </c>
      <c r="P1437">
        <v>10</v>
      </c>
      <c r="Q1437">
        <v>6.6682447036203172</v>
      </c>
      <c r="R1437">
        <v>12.817319999999999</v>
      </c>
    </row>
    <row r="1438" spans="1:18" x14ac:dyDescent="0.25">
      <c r="A1438" s="70">
        <v>21</v>
      </c>
      <c r="B1438" s="70">
        <v>11</v>
      </c>
      <c r="C1438" s="71">
        <v>44.978538995470068</v>
      </c>
      <c r="D1438" s="71">
        <v>21.393615</v>
      </c>
      <c r="E1438" s="53">
        <f t="shared" si="91"/>
        <v>14.317113628361268</v>
      </c>
      <c r="F1438" s="47">
        <f t="shared" si="92"/>
        <v>6.9846480649498041E-2</v>
      </c>
      <c r="G1438" s="17">
        <f t="shared" si="93"/>
        <v>21.393615</v>
      </c>
      <c r="N1438" t="str">
        <f t="shared" si="94"/>
        <v>21#11</v>
      </c>
      <c r="O1438">
        <v>21</v>
      </c>
      <c r="P1438">
        <v>11</v>
      </c>
      <c r="Q1438">
        <v>14.317113628361268</v>
      </c>
      <c r="R1438">
        <v>21.393615</v>
      </c>
    </row>
    <row r="1439" spans="1:18" x14ac:dyDescent="0.25">
      <c r="A1439" s="70">
        <v>21</v>
      </c>
      <c r="B1439" s="70">
        <v>12</v>
      </c>
      <c r="C1439" s="71">
        <v>26.494207901441278</v>
      </c>
      <c r="D1439" s="71">
        <v>0</v>
      </c>
      <c r="E1439" s="53">
        <f t="shared" si="91"/>
        <v>8.4333683016374614</v>
      </c>
      <c r="F1439" s="47">
        <f t="shared" si="92"/>
        <v>0.11857658342821757</v>
      </c>
      <c r="G1439" s="17">
        <f t="shared" si="93"/>
        <v>15.077191403653774</v>
      </c>
      <c r="N1439" t="str">
        <f t="shared" si="94"/>
        <v>21#12</v>
      </c>
      <c r="O1439">
        <v>21</v>
      </c>
      <c r="P1439">
        <v>12</v>
      </c>
      <c r="Q1439">
        <v>8.4333683016374614</v>
      </c>
      <c r="R1439">
        <v>15.077191403653774</v>
      </c>
    </row>
    <row r="1440" spans="1:18" x14ac:dyDescent="0.25">
      <c r="A1440" s="70">
        <v>21</v>
      </c>
      <c r="B1440" s="70">
        <v>13</v>
      </c>
      <c r="C1440" s="71">
        <v>44.773157538869761</v>
      </c>
      <c r="D1440" s="71">
        <v>0</v>
      </c>
      <c r="E1440" s="53">
        <f t="shared" si="91"/>
        <v>14.251738680286563</v>
      </c>
      <c r="F1440" s="47">
        <f t="shared" si="92"/>
        <v>7.0166877349725085E-2</v>
      </c>
      <c r="G1440" s="17">
        <f t="shared" si="93"/>
        <v>21.134657607060571</v>
      </c>
      <c r="N1440" t="str">
        <f t="shared" si="94"/>
        <v>21#13</v>
      </c>
      <c r="O1440">
        <v>21</v>
      </c>
      <c r="P1440">
        <v>13</v>
      </c>
      <c r="Q1440">
        <v>14.251738680286563</v>
      </c>
      <c r="R1440">
        <v>21.134657607060571</v>
      </c>
    </row>
    <row r="1441" spans="1:18" x14ac:dyDescent="0.25">
      <c r="A1441" s="70">
        <v>21</v>
      </c>
      <c r="B1441" s="70">
        <v>14</v>
      </c>
      <c r="C1441" s="71">
        <v>39.844002580462089</v>
      </c>
      <c r="D1441" s="71">
        <v>0</v>
      </c>
      <c r="E1441" s="53">
        <f t="shared" si="91"/>
        <v>12.68273992649355</v>
      </c>
      <c r="F1441" s="47">
        <f t="shared" si="92"/>
        <v>7.8847315784742592E-2</v>
      </c>
      <c r="G1441" s="17">
        <f t="shared" si="93"/>
        <v>19.892743316503029</v>
      </c>
      <c r="N1441" t="str">
        <f t="shared" si="94"/>
        <v>21#14</v>
      </c>
      <c r="O1441">
        <v>21</v>
      </c>
      <c r="P1441">
        <v>14</v>
      </c>
      <c r="Q1441">
        <v>12.68273992649355</v>
      </c>
      <c r="R1441">
        <v>19.892743316503029</v>
      </c>
    </row>
    <row r="1442" spans="1:18" x14ac:dyDescent="0.25">
      <c r="A1442" s="70">
        <v>21</v>
      </c>
      <c r="B1442" s="70">
        <v>15</v>
      </c>
      <c r="C1442" s="71">
        <v>39.741311852161928</v>
      </c>
      <c r="D1442" s="71">
        <v>0</v>
      </c>
      <c r="E1442" s="53">
        <f t="shared" si="91"/>
        <v>12.650052452456196</v>
      </c>
      <c r="F1442" s="47">
        <f t="shared" si="92"/>
        <v>7.9051055618811691E-2</v>
      </c>
      <c r="G1442" s="17">
        <f t="shared" si="93"/>
        <v>19.864487968207225</v>
      </c>
      <c r="N1442" t="str">
        <f t="shared" si="94"/>
        <v>21#15</v>
      </c>
      <c r="O1442">
        <v>21</v>
      </c>
      <c r="P1442">
        <v>15</v>
      </c>
      <c r="Q1442">
        <v>12.650052452456196</v>
      </c>
      <c r="R1442">
        <v>19.864487968207225</v>
      </c>
    </row>
    <row r="1443" spans="1:18" x14ac:dyDescent="0.25">
      <c r="A1443" s="70">
        <v>21</v>
      </c>
      <c r="B1443" s="70">
        <v>17</v>
      </c>
      <c r="C1443" s="71">
        <v>28.7534039240448</v>
      </c>
      <c r="D1443" s="71">
        <v>0</v>
      </c>
      <c r="E1443" s="53">
        <f t="shared" si="91"/>
        <v>9.1524927304592616</v>
      </c>
      <c r="F1443" s="47">
        <f t="shared" si="92"/>
        <v>0.10925985187314333</v>
      </c>
      <c r="G1443" s="17">
        <f t="shared" si="93"/>
        <v>16.089734088626493</v>
      </c>
      <c r="N1443" t="str">
        <f t="shared" si="94"/>
        <v>21#17</v>
      </c>
      <c r="O1443">
        <v>21</v>
      </c>
      <c r="P1443">
        <v>17</v>
      </c>
      <c r="Q1443">
        <v>9.1524927304592616</v>
      </c>
      <c r="R1443">
        <v>16.089734088626493</v>
      </c>
    </row>
    <row r="1444" spans="1:18" x14ac:dyDescent="0.25">
      <c r="A1444" s="70">
        <v>21</v>
      </c>
      <c r="B1444" s="70">
        <v>18</v>
      </c>
      <c r="C1444" s="71">
        <v>44.465085353969272</v>
      </c>
      <c r="D1444" s="71">
        <v>0</v>
      </c>
      <c r="E1444" s="53">
        <f t="shared" si="91"/>
        <v>14.153676258174498</v>
      </c>
      <c r="F1444" s="47">
        <f t="shared" si="92"/>
        <v>7.0653021996489929E-2</v>
      </c>
      <c r="G1444" s="17">
        <f t="shared" si="93"/>
        <v>21.063098797009314</v>
      </c>
      <c r="N1444" t="str">
        <f t="shared" si="94"/>
        <v>21#18</v>
      </c>
      <c r="O1444">
        <v>21</v>
      </c>
      <c r="P1444">
        <v>18</v>
      </c>
      <c r="Q1444">
        <v>14.153676258174498</v>
      </c>
      <c r="R1444">
        <v>21.063098797009314</v>
      </c>
    </row>
    <row r="1445" spans="1:18" x14ac:dyDescent="0.25">
      <c r="A1445" s="70">
        <v>21</v>
      </c>
      <c r="B1445" s="70">
        <v>19</v>
      </c>
      <c r="C1445" s="71">
        <v>27.521115184442877</v>
      </c>
      <c r="D1445" s="71">
        <v>0</v>
      </c>
      <c r="E1445" s="53">
        <f t="shared" si="91"/>
        <v>8.7602430420110053</v>
      </c>
      <c r="F1445" s="47">
        <f t="shared" si="92"/>
        <v>0.11415208404656768</v>
      </c>
      <c r="G1445" s="17">
        <f t="shared" si="93"/>
        <v>15.549845357275405</v>
      </c>
      <c r="N1445" t="str">
        <f t="shared" si="94"/>
        <v>21#19</v>
      </c>
      <c r="O1445">
        <v>21</v>
      </c>
      <c r="P1445">
        <v>19</v>
      </c>
      <c r="Q1445">
        <v>8.7602430420110053</v>
      </c>
      <c r="R1445">
        <v>15.549845357275405</v>
      </c>
    </row>
    <row r="1446" spans="1:18" x14ac:dyDescent="0.25">
      <c r="A1446" s="70">
        <v>21</v>
      </c>
      <c r="B1446" s="70">
        <v>20</v>
      </c>
      <c r="C1446" s="71">
        <v>47.2377350180736</v>
      </c>
      <c r="D1446" s="71">
        <v>0</v>
      </c>
      <c r="E1446" s="53">
        <f t="shared" si="91"/>
        <v>15.036238057183072</v>
      </c>
      <c r="F1446" s="47">
        <f t="shared" si="92"/>
        <v>6.6505996792348115E-2</v>
      </c>
      <c r="G1446" s="17">
        <f t="shared" si="93"/>
        <v>21.681393034213784</v>
      </c>
      <c r="N1446" t="str">
        <f t="shared" si="94"/>
        <v>21#20</v>
      </c>
      <c r="O1446">
        <v>21</v>
      </c>
      <c r="P1446">
        <v>20</v>
      </c>
      <c r="Q1446">
        <v>15.036238057183072</v>
      </c>
      <c r="R1446">
        <v>21.681393034213784</v>
      </c>
    </row>
    <row r="1447" spans="1:18" x14ac:dyDescent="0.25">
      <c r="A1447" s="70">
        <v>21</v>
      </c>
      <c r="B1447" s="70">
        <v>21</v>
      </c>
      <c r="C1447" s="71">
        <v>36.763280731457279</v>
      </c>
      <c r="D1447" s="71">
        <v>0</v>
      </c>
      <c r="E1447" s="53">
        <f t="shared" si="91"/>
        <v>11.702115705372911</v>
      </c>
      <c r="F1447" s="47">
        <f t="shared" si="92"/>
        <v>8.5454632749944512E-2</v>
      </c>
      <c r="G1447" s="17">
        <f t="shared" si="93"/>
        <v>18.996579734499452</v>
      </c>
      <c r="N1447" t="str">
        <f t="shared" si="94"/>
        <v>21#21</v>
      </c>
      <c r="O1447">
        <v>21</v>
      </c>
      <c r="P1447">
        <v>21</v>
      </c>
      <c r="Q1447">
        <v>11.702115705372911</v>
      </c>
      <c r="R1447">
        <v>18.996579734499452</v>
      </c>
    </row>
    <row r="1448" spans="1:18" x14ac:dyDescent="0.25">
      <c r="A1448" s="70">
        <v>21</v>
      </c>
      <c r="B1448" s="70">
        <v>22</v>
      </c>
      <c r="C1448" s="71">
        <v>35.325610535255038</v>
      </c>
      <c r="D1448" s="71">
        <v>0</v>
      </c>
      <c r="E1448" s="53">
        <f t="shared" si="91"/>
        <v>11.244491068849948</v>
      </c>
      <c r="F1448" s="47">
        <f t="shared" si="92"/>
        <v>8.8932437571163189E-2</v>
      </c>
      <c r="G1448" s="17">
        <f t="shared" si="93"/>
        <v>18.541213011391701</v>
      </c>
      <c r="N1448" t="str">
        <f t="shared" si="94"/>
        <v>21#22</v>
      </c>
      <c r="O1448">
        <v>21</v>
      </c>
      <c r="P1448">
        <v>22</v>
      </c>
      <c r="Q1448">
        <v>11.244491068849948</v>
      </c>
      <c r="R1448">
        <v>18.541213011391701</v>
      </c>
    </row>
    <row r="1449" spans="1:18" x14ac:dyDescent="0.25">
      <c r="A1449" s="70">
        <v>21</v>
      </c>
      <c r="B1449" s="70">
        <v>23</v>
      </c>
      <c r="C1449" s="71">
        <v>46.108137006771841</v>
      </c>
      <c r="D1449" s="71">
        <v>0</v>
      </c>
      <c r="E1449" s="53">
        <f t="shared" si="91"/>
        <v>14.676675842772172</v>
      </c>
      <c r="F1449" s="47">
        <f t="shared" si="92"/>
        <v>6.8135319653630594E-2</v>
      </c>
      <c r="G1449" s="17">
        <f t="shared" si="93"/>
        <v>21.436336090557383</v>
      </c>
      <c r="N1449" t="str">
        <f t="shared" si="94"/>
        <v>21#23</v>
      </c>
      <c r="O1449">
        <v>21</v>
      </c>
      <c r="P1449">
        <v>23</v>
      </c>
      <c r="Q1449">
        <v>14.676675842772172</v>
      </c>
      <c r="R1449">
        <v>21.436336090557383</v>
      </c>
    </row>
    <row r="1450" spans="1:18" x14ac:dyDescent="0.25">
      <c r="A1450" s="70">
        <v>21</v>
      </c>
      <c r="B1450" s="70">
        <v>24</v>
      </c>
      <c r="C1450" s="71">
        <v>35.941754905056001</v>
      </c>
      <c r="D1450" s="71">
        <v>0</v>
      </c>
      <c r="E1450" s="53">
        <f t="shared" si="91"/>
        <v>11.440615913074076</v>
      </c>
      <c r="F1450" s="47">
        <f t="shared" si="92"/>
        <v>8.7407881498514667E-2</v>
      </c>
      <c r="G1450" s="17">
        <f t="shared" si="93"/>
        <v>18.739471524151377</v>
      </c>
      <c r="N1450" t="str">
        <f t="shared" si="94"/>
        <v>21#24</v>
      </c>
      <c r="O1450">
        <v>21</v>
      </c>
      <c r="P1450">
        <v>24</v>
      </c>
      <c r="Q1450">
        <v>11.440615913074076</v>
      </c>
      <c r="R1450">
        <v>18.739471524151377</v>
      </c>
    </row>
    <row r="1451" spans="1:18" x14ac:dyDescent="0.25">
      <c r="A1451" s="70">
        <v>21</v>
      </c>
      <c r="B1451" s="70">
        <v>25</v>
      </c>
      <c r="C1451" s="71">
        <v>38.919786025760637</v>
      </c>
      <c r="D1451" s="71">
        <v>0</v>
      </c>
      <c r="E1451" s="53">
        <f t="shared" si="91"/>
        <v>12.388552660157355</v>
      </c>
      <c r="F1451" s="47">
        <f t="shared" si="92"/>
        <v>8.0719679484116458E-2</v>
      </c>
      <c r="G1451" s="17">
        <f t="shared" si="93"/>
        <v>19.634582616498097</v>
      </c>
      <c r="N1451" t="str">
        <f t="shared" si="94"/>
        <v>21#25</v>
      </c>
      <c r="O1451">
        <v>21</v>
      </c>
      <c r="P1451">
        <v>25</v>
      </c>
      <c r="Q1451">
        <v>12.388552660157355</v>
      </c>
      <c r="R1451">
        <v>19.634582616498097</v>
      </c>
    </row>
    <row r="1452" spans="1:18" x14ac:dyDescent="0.25">
      <c r="A1452" s="70">
        <v>21</v>
      </c>
      <c r="B1452" s="70">
        <v>26</v>
      </c>
      <c r="C1452" s="71">
        <v>42.103198603065593</v>
      </c>
      <c r="D1452" s="71">
        <v>0</v>
      </c>
      <c r="E1452" s="53">
        <f t="shared" si="91"/>
        <v>13.401864355315343</v>
      </c>
      <c r="F1452" s="47">
        <f t="shared" si="92"/>
        <v>7.4616484206049119E-2</v>
      </c>
      <c r="G1452" s="17">
        <f t="shared" si="93"/>
        <v>20.488658230033334</v>
      </c>
      <c r="N1452" t="str">
        <f t="shared" si="94"/>
        <v>21#26</v>
      </c>
      <c r="O1452">
        <v>21</v>
      </c>
      <c r="P1452">
        <v>26</v>
      </c>
      <c r="Q1452">
        <v>13.401864355315343</v>
      </c>
      <c r="R1452">
        <v>20.488658230033334</v>
      </c>
    </row>
    <row r="1453" spans="1:18" x14ac:dyDescent="0.25">
      <c r="A1453" s="70">
        <v>21</v>
      </c>
      <c r="B1453" s="70">
        <v>27</v>
      </c>
      <c r="C1453" s="71">
        <v>44.567776082269447</v>
      </c>
      <c r="D1453" s="71">
        <v>0</v>
      </c>
      <c r="E1453" s="53">
        <f t="shared" si="91"/>
        <v>14.186363732211856</v>
      </c>
      <c r="F1453" s="47">
        <f t="shared" si="92"/>
        <v>7.049022701493117E-2</v>
      </c>
      <c r="G1453" s="17">
        <f t="shared" si="93"/>
        <v>21.087034631752243</v>
      </c>
      <c r="N1453" t="str">
        <f t="shared" si="94"/>
        <v>21#27</v>
      </c>
      <c r="O1453">
        <v>21</v>
      </c>
      <c r="P1453">
        <v>27</v>
      </c>
      <c r="Q1453">
        <v>14.186363732211856</v>
      </c>
      <c r="R1453">
        <v>21.087034631752243</v>
      </c>
    </row>
    <row r="1454" spans="1:18" x14ac:dyDescent="0.25">
      <c r="A1454" s="70">
        <v>21</v>
      </c>
      <c r="B1454" s="70">
        <v>29</v>
      </c>
      <c r="C1454" s="71">
        <v>36.147136361656315</v>
      </c>
      <c r="D1454" s="71">
        <v>0</v>
      </c>
      <c r="E1454" s="53">
        <f t="shared" si="91"/>
        <v>11.505990861148783</v>
      </c>
      <c r="F1454" s="47">
        <f t="shared" si="92"/>
        <v>8.6911245808182214E-2</v>
      </c>
      <c r="G1454" s="17">
        <f t="shared" si="93"/>
        <v>18.804512418644421</v>
      </c>
      <c r="N1454" t="str">
        <f t="shared" si="94"/>
        <v>21#29</v>
      </c>
      <c r="O1454">
        <v>21</v>
      </c>
      <c r="P1454">
        <v>29</v>
      </c>
      <c r="Q1454">
        <v>11.505990861148783</v>
      </c>
      <c r="R1454">
        <v>18.804512418644421</v>
      </c>
    </row>
    <row r="1455" spans="1:18" x14ac:dyDescent="0.25">
      <c r="A1455" s="70">
        <v>21</v>
      </c>
      <c r="B1455" s="70">
        <v>30</v>
      </c>
      <c r="C1455" s="71">
        <v>45.389301908670717</v>
      </c>
      <c r="D1455" s="71">
        <v>0</v>
      </c>
      <c r="E1455" s="53">
        <f t="shared" si="91"/>
        <v>14.447863524510689</v>
      </c>
      <c r="F1455" s="47">
        <f t="shared" si="92"/>
        <v>6.9214385801991254E-2</v>
      </c>
      <c r="G1455" s="17">
        <f t="shared" si="93"/>
        <v>21.275566615491002</v>
      </c>
      <c r="N1455" t="str">
        <f t="shared" si="94"/>
        <v>21#30</v>
      </c>
      <c r="O1455">
        <v>21</v>
      </c>
      <c r="P1455">
        <v>30</v>
      </c>
      <c r="Q1455">
        <v>14.447863524510689</v>
      </c>
      <c r="R1455">
        <v>21.275566615491002</v>
      </c>
    </row>
    <row r="1456" spans="1:18" x14ac:dyDescent="0.25">
      <c r="A1456" s="70">
        <v>21</v>
      </c>
      <c r="B1456" s="70">
        <v>32</v>
      </c>
      <c r="C1456" s="71">
        <v>34.401393980553607</v>
      </c>
      <c r="D1456" s="71">
        <v>0</v>
      </c>
      <c r="E1456" s="53">
        <f t="shared" si="91"/>
        <v>10.95030380251376</v>
      </c>
      <c r="F1456" s="47">
        <f t="shared" si="92"/>
        <v>9.1321667237254114E-2</v>
      </c>
      <c r="G1456" s="17">
        <f t="shared" si="93"/>
        <v>18.234720262717115</v>
      </c>
      <c r="N1456" t="str">
        <f t="shared" si="94"/>
        <v>21#32</v>
      </c>
      <c r="O1456">
        <v>21</v>
      </c>
      <c r="P1456">
        <v>32</v>
      </c>
      <c r="Q1456">
        <v>10.95030380251376</v>
      </c>
      <c r="R1456">
        <v>18.234720262717115</v>
      </c>
    </row>
    <row r="1457" spans="1:18" x14ac:dyDescent="0.25">
      <c r="A1457" s="70">
        <v>21</v>
      </c>
      <c r="B1457" s="70">
        <v>33</v>
      </c>
      <c r="C1457" s="71">
        <v>45.183920452070403</v>
      </c>
      <c r="D1457" s="71">
        <v>0</v>
      </c>
      <c r="E1457" s="53">
        <f t="shared" si="91"/>
        <v>14.382488576435982</v>
      </c>
      <c r="F1457" s="47">
        <f t="shared" si="92"/>
        <v>6.9528996646545757E-2</v>
      </c>
      <c r="G1457" s="17">
        <f t="shared" si="93"/>
        <v>21.228920342402755</v>
      </c>
      <c r="N1457" t="str">
        <f t="shared" si="94"/>
        <v>21#33</v>
      </c>
      <c r="O1457">
        <v>21</v>
      </c>
      <c r="P1457">
        <v>33</v>
      </c>
      <c r="Q1457">
        <v>14.382488576435982</v>
      </c>
      <c r="R1457">
        <v>21.228920342402755</v>
      </c>
    </row>
    <row r="1458" spans="1:18" x14ac:dyDescent="0.25">
      <c r="A1458" s="70">
        <v>21</v>
      </c>
      <c r="B1458" s="70">
        <v>34</v>
      </c>
      <c r="C1458" s="71">
        <v>47.2377350180736</v>
      </c>
      <c r="D1458" s="71">
        <v>22.430309999999999</v>
      </c>
      <c r="E1458" s="53">
        <f t="shared" si="91"/>
        <v>15.036238057183072</v>
      </c>
      <c r="F1458" s="47">
        <f t="shared" si="92"/>
        <v>6.6505996792348115E-2</v>
      </c>
      <c r="G1458" s="17">
        <f t="shared" si="93"/>
        <v>22.430309999999999</v>
      </c>
      <c r="N1458" t="str">
        <f t="shared" si="94"/>
        <v>21#34</v>
      </c>
      <c r="O1458">
        <v>21</v>
      </c>
      <c r="P1458">
        <v>34</v>
      </c>
      <c r="Q1458">
        <v>15.036238057183072</v>
      </c>
      <c r="R1458">
        <v>22.430309999999999</v>
      </c>
    </row>
    <row r="1459" spans="1:18" x14ac:dyDescent="0.25">
      <c r="A1459" s="70">
        <v>21</v>
      </c>
      <c r="B1459" s="70">
        <v>35</v>
      </c>
      <c r="C1459" s="71">
        <v>46.518899919972469</v>
      </c>
      <c r="D1459" s="71">
        <v>0</v>
      </c>
      <c r="E1459" s="53">
        <f t="shared" si="91"/>
        <v>14.807425738921586</v>
      </c>
      <c r="F1459" s="47">
        <f t="shared" si="92"/>
        <v>6.7533683276998102E-2</v>
      </c>
      <c r="G1459" s="17">
        <f t="shared" si="93"/>
        <v>21.526500481772285</v>
      </c>
      <c r="N1459" t="str">
        <f t="shared" si="94"/>
        <v>21#35</v>
      </c>
      <c r="O1459">
        <v>21</v>
      </c>
      <c r="P1459">
        <v>35</v>
      </c>
      <c r="Q1459">
        <v>14.807425738921586</v>
      </c>
      <c r="R1459">
        <v>21.526500481772285</v>
      </c>
    </row>
    <row r="1460" spans="1:18" x14ac:dyDescent="0.25">
      <c r="A1460" s="70">
        <v>21</v>
      </c>
      <c r="B1460" s="70">
        <v>36</v>
      </c>
      <c r="C1460" s="71">
        <v>40.870909863463673</v>
      </c>
      <c r="D1460" s="71">
        <v>0</v>
      </c>
      <c r="E1460" s="53">
        <f t="shared" si="91"/>
        <v>13.00961466686709</v>
      </c>
      <c r="F1460" s="47">
        <f t="shared" si="92"/>
        <v>7.6866227448442556E-2</v>
      </c>
      <c r="G1460" s="17">
        <f t="shared" si="93"/>
        <v>20.169591604969519</v>
      </c>
      <c r="N1460" t="str">
        <f t="shared" si="94"/>
        <v>21#36</v>
      </c>
      <c r="O1460">
        <v>21</v>
      </c>
      <c r="P1460">
        <v>36</v>
      </c>
      <c r="Q1460">
        <v>13.00961466686709</v>
      </c>
      <c r="R1460">
        <v>20.169591604969519</v>
      </c>
    </row>
    <row r="1461" spans="1:18" x14ac:dyDescent="0.25">
      <c r="A1461" s="70">
        <v>21</v>
      </c>
      <c r="B1461" s="70">
        <v>37</v>
      </c>
      <c r="C1461" s="71">
        <v>41.28167277666433</v>
      </c>
      <c r="D1461" s="71">
        <v>0</v>
      </c>
      <c r="E1461" s="53">
        <f t="shared" si="91"/>
        <v>13.140364563016513</v>
      </c>
      <c r="F1461" s="47">
        <f t="shared" si="92"/>
        <v>7.6101389364378422E-2</v>
      </c>
      <c r="G1461" s="17">
        <f t="shared" si="93"/>
        <v>20.277502291495065</v>
      </c>
      <c r="N1461" t="str">
        <f t="shared" si="94"/>
        <v>21#37</v>
      </c>
      <c r="O1461">
        <v>21</v>
      </c>
      <c r="P1461">
        <v>37</v>
      </c>
      <c r="Q1461">
        <v>13.140364563016513</v>
      </c>
      <c r="R1461">
        <v>20.277502291495065</v>
      </c>
    </row>
    <row r="1462" spans="1:18" x14ac:dyDescent="0.25">
      <c r="A1462" s="70">
        <v>21</v>
      </c>
      <c r="B1462" s="70">
        <v>38</v>
      </c>
      <c r="C1462" s="71">
        <v>36.763280731457279</v>
      </c>
      <c r="D1462" s="71">
        <v>0</v>
      </c>
      <c r="E1462" s="53">
        <f t="shared" si="91"/>
        <v>11.702115705372911</v>
      </c>
      <c r="F1462" s="47">
        <f t="shared" si="92"/>
        <v>8.5454632749944512E-2</v>
      </c>
      <c r="G1462" s="17">
        <f t="shared" si="93"/>
        <v>18.996579734499452</v>
      </c>
      <c r="N1462" t="str">
        <f t="shared" si="94"/>
        <v>21#38</v>
      </c>
      <c r="O1462">
        <v>21</v>
      </c>
      <c r="P1462">
        <v>38</v>
      </c>
      <c r="Q1462">
        <v>11.702115705372911</v>
      </c>
      <c r="R1462">
        <v>18.996579734499452</v>
      </c>
    </row>
    <row r="1463" spans="1:18" x14ac:dyDescent="0.25">
      <c r="A1463" s="70">
        <v>21</v>
      </c>
      <c r="B1463" s="70">
        <v>39</v>
      </c>
      <c r="C1463" s="71">
        <v>43.643559527568001</v>
      </c>
      <c r="D1463" s="71">
        <v>0</v>
      </c>
      <c r="E1463" s="53">
        <f t="shared" si="91"/>
        <v>13.892176465875664</v>
      </c>
      <c r="F1463" s="47">
        <f t="shared" si="92"/>
        <v>7.19829612340709E-2</v>
      </c>
      <c r="G1463" s="17">
        <f t="shared" si="93"/>
        <v>20.86857196740608</v>
      </c>
      <c r="N1463" t="str">
        <f t="shared" si="94"/>
        <v>21#39</v>
      </c>
      <c r="O1463">
        <v>21</v>
      </c>
      <c r="P1463">
        <v>39</v>
      </c>
      <c r="Q1463">
        <v>13.892176465875664</v>
      </c>
      <c r="R1463">
        <v>20.86857196740608</v>
      </c>
    </row>
    <row r="1464" spans="1:18" x14ac:dyDescent="0.25">
      <c r="A1464" s="70">
        <v>21</v>
      </c>
      <c r="B1464" s="70">
        <v>40</v>
      </c>
      <c r="C1464" s="71">
        <v>25.672682075040001</v>
      </c>
      <c r="D1464" s="71">
        <v>0</v>
      </c>
      <c r="E1464" s="53">
        <f t="shared" si="91"/>
        <v>8.1718685093386263</v>
      </c>
      <c r="F1464" s="47">
        <f t="shared" si="92"/>
        <v>0.12237103409792052</v>
      </c>
      <c r="G1464" s="17">
        <f t="shared" si="93"/>
        <v>14.683303756418438</v>
      </c>
      <c r="N1464" t="str">
        <f t="shared" si="94"/>
        <v>21#40</v>
      </c>
      <c r="O1464">
        <v>21</v>
      </c>
      <c r="P1464">
        <v>40</v>
      </c>
      <c r="Q1464">
        <v>8.1718685093386263</v>
      </c>
      <c r="R1464">
        <v>14.683303756418438</v>
      </c>
    </row>
    <row r="1465" spans="1:18" x14ac:dyDescent="0.25">
      <c r="A1465" s="70">
        <v>21</v>
      </c>
      <c r="B1465" s="70">
        <v>41</v>
      </c>
      <c r="C1465" s="71">
        <v>49.907693953877761</v>
      </c>
      <c r="D1465" s="71">
        <v>22.6188</v>
      </c>
      <c r="E1465" s="53">
        <f t="shared" si="91"/>
        <v>15.886112382154289</v>
      </c>
      <c r="F1465" s="47">
        <f t="shared" si="92"/>
        <v>6.2948062807572286E-2</v>
      </c>
      <c r="G1465" s="17">
        <f t="shared" si="93"/>
        <v>22.6188</v>
      </c>
      <c r="N1465" t="str">
        <f t="shared" si="94"/>
        <v>21#41</v>
      </c>
      <c r="O1465">
        <v>21</v>
      </c>
      <c r="P1465">
        <v>41</v>
      </c>
      <c r="Q1465">
        <v>15.886112382154289</v>
      </c>
      <c r="R1465">
        <v>22.6188</v>
      </c>
    </row>
    <row r="1466" spans="1:18" x14ac:dyDescent="0.25">
      <c r="A1466" s="70">
        <v>21</v>
      </c>
      <c r="B1466" s="70">
        <v>42</v>
      </c>
      <c r="C1466" s="71">
        <v>24.95384697693888</v>
      </c>
      <c r="D1466" s="71">
        <v>0</v>
      </c>
      <c r="E1466" s="53">
        <f t="shared" si="91"/>
        <v>7.9430561910771447</v>
      </c>
      <c r="F1466" s="47">
        <f t="shared" si="92"/>
        <v>0.12589612561514457</v>
      </c>
      <c r="G1466" s="17">
        <f t="shared" si="93"/>
        <v>14.326603430909806</v>
      </c>
      <c r="N1466" t="str">
        <f t="shared" si="94"/>
        <v>21#42</v>
      </c>
      <c r="O1466">
        <v>21</v>
      </c>
      <c r="P1466">
        <v>42</v>
      </c>
      <c r="Q1466">
        <v>7.9430561910771447</v>
      </c>
      <c r="R1466">
        <v>14.326603430909806</v>
      </c>
    </row>
    <row r="1467" spans="1:18" x14ac:dyDescent="0.25">
      <c r="A1467" s="70">
        <v>21</v>
      </c>
      <c r="B1467" s="70">
        <v>43</v>
      </c>
      <c r="C1467" s="71">
        <v>44.978538995470068</v>
      </c>
      <c r="D1467" s="71">
        <v>0</v>
      </c>
      <c r="E1467" s="53">
        <f t="shared" si="91"/>
        <v>14.317113628361268</v>
      </c>
      <c r="F1467" s="47">
        <f t="shared" si="92"/>
        <v>6.9846480649498041E-2</v>
      </c>
      <c r="G1467" s="17">
        <f t="shared" si="93"/>
        <v>21.181951751560867</v>
      </c>
      <c r="N1467" t="str">
        <f t="shared" si="94"/>
        <v>21#43</v>
      </c>
      <c r="O1467">
        <v>21</v>
      </c>
      <c r="P1467">
        <v>43</v>
      </c>
      <c r="Q1467">
        <v>14.317113628361268</v>
      </c>
      <c r="R1467">
        <v>21.181951751560867</v>
      </c>
    </row>
    <row r="1468" spans="1:18" x14ac:dyDescent="0.25">
      <c r="A1468" s="70">
        <v>21</v>
      </c>
      <c r="B1468" s="70">
        <v>44</v>
      </c>
      <c r="C1468" s="71">
        <v>49.8050032255776</v>
      </c>
      <c r="D1468" s="71">
        <v>22.6188</v>
      </c>
      <c r="E1468" s="53">
        <f t="shared" si="91"/>
        <v>15.853424908116933</v>
      </c>
      <c r="F1468" s="47">
        <f t="shared" si="92"/>
        <v>6.3077852627794098E-2</v>
      </c>
      <c r="G1468" s="17">
        <f t="shared" si="93"/>
        <v>22.6188</v>
      </c>
      <c r="N1468" t="str">
        <f t="shared" si="94"/>
        <v>21#44</v>
      </c>
      <c r="O1468">
        <v>21</v>
      </c>
      <c r="P1468">
        <v>44</v>
      </c>
      <c r="Q1468">
        <v>15.853424908116933</v>
      </c>
      <c r="R1468">
        <v>22.6188</v>
      </c>
    </row>
    <row r="1469" spans="1:18" x14ac:dyDescent="0.25">
      <c r="A1469" s="70">
        <v>21</v>
      </c>
      <c r="B1469" s="70">
        <v>45</v>
      </c>
      <c r="C1469" s="71">
        <v>23.00272313923584</v>
      </c>
      <c r="D1469" s="71">
        <v>0</v>
      </c>
      <c r="E1469" s="53">
        <f t="shared" si="91"/>
        <v>7.3219941843674086</v>
      </c>
      <c r="F1469" s="47">
        <f t="shared" si="92"/>
        <v>0.13657481484142917</v>
      </c>
      <c r="G1469" s="17">
        <f t="shared" si="93"/>
        <v>13.298059633105861</v>
      </c>
      <c r="N1469" t="str">
        <f t="shared" si="94"/>
        <v>21#45</v>
      </c>
      <c r="O1469">
        <v>21</v>
      </c>
      <c r="P1469">
        <v>45</v>
      </c>
      <c r="Q1469">
        <v>7.3219941843674086</v>
      </c>
      <c r="R1469">
        <v>13.298059633105861</v>
      </c>
    </row>
    <row r="1470" spans="1:18" x14ac:dyDescent="0.25">
      <c r="A1470" s="70">
        <v>21</v>
      </c>
      <c r="B1470" s="70">
        <v>46</v>
      </c>
      <c r="C1470" s="71">
        <v>40.562837678563213</v>
      </c>
      <c r="D1470" s="71">
        <v>0</v>
      </c>
      <c r="E1470" s="53">
        <f t="shared" si="91"/>
        <v>12.911552244755033</v>
      </c>
      <c r="F1470" s="47">
        <f t="shared" si="92"/>
        <v>7.7450021580962342E-2</v>
      </c>
      <c r="G1470" s="17">
        <f t="shared" si="93"/>
        <v>20.087610951450991</v>
      </c>
      <c r="N1470" t="str">
        <f t="shared" si="94"/>
        <v>21#46</v>
      </c>
      <c r="O1470">
        <v>21</v>
      </c>
      <c r="P1470">
        <v>46</v>
      </c>
      <c r="Q1470">
        <v>12.911552244755033</v>
      </c>
      <c r="R1470">
        <v>20.087610951450991</v>
      </c>
    </row>
    <row r="1471" spans="1:18" x14ac:dyDescent="0.25">
      <c r="A1471" s="70">
        <v>21</v>
      </c>
      <c r="B1471" s="70">
        <v>47</v>
      </c>
      <c r="C1471" s="71">
        <v>37.790188014458877</v>
      </c>
      <c r="D1471" s="71">
        <v>0</v>
      </c>
      <c r="E1471" s="53">
        <f t="shared" si="91"/>
        <v>12.028990445746457</v>
      </c>
      <c r="F1471" s="47">
        <f t="shared" si="92"/>
        <v>8.3132495990435151E-2</v>
      </c>
      <c r="G1471" s="17">
        <f t="shared" si="93"/>
        <v>19.306838806309504</v>
      </c>
      <c r="N1471" t="str">
        <f t="shared" si="94"/>
        <v>21#47</v>
      </c>
      <c r="O1471">
        <v>21</v>
      </c>
      <c r="P1471">
        <v>47</v>
      </c>
      <c r="Q1471">
        <v>12.028990445746457</v>
      </c>
      <c r="R1471">
        <v>19.306838806309504</v>
      </c>
    </row>
    <row r="1472" spans="1:18" x14ac:dyDescent="0.25">
      <c r="A1472" s="70">
        <v>21</v>
      </c>
      <c r="B1472" s="70">
        <v>48</v>
      </c>
      <c r="C1472" s="71">
        <v>42.822033701166731</v>
      </c>
      <c r="D1472" s="71">
        <v>0</v>
      </c>
      <c r="E1472" s="53">
        <f t="shared" si="91"/>
        <v>13.630676673576831</v>
      </c>
      <c r="F1472" s="47">
        <f t="shared" si="92"/>
        <v>7.3363929315300058E-2</v>
      </c>
      <c r="G1472" s="17">
        <f t="shared" si="93"/>
        <v>20.668482313373051</v>
      </c>
      <c r="N1472" t="str">
        <f t="shared" si="94"/>
        <v>21#48</v>
      </c>
      <c r="O1472">
        <v>21</v>
      </c>
      <c r="P1472">
        <v>48</v>
      </c>
      <c r="Q1472">
        <v>13.630676673576831</v>
      </c>
      <c r="R1472">
        <v>20.668482313373051</v>
      </c>
    </row>
    <row r="1473" spans="1:18" x14ac:dyDescent="0.25">
      <c r="A1473" s="70">
        <v>21</v>
      </c>
      <c r="B1473" s="70">
        <v>49</v>
      </c>
      <c r="C1473" s="71">
        <v>26.494207901441278</v>
      </c>
      <c r="D1473" s="71">
        <v>0</v>
      </c>
      <c r="E1473" s="53">
        <f t="shared" si="91"/>
        <v>8.4333683016374614</v>
      </c>
      <c r="F1473" s="47">
        <f t="shared" si="92"/>
        <v>0.11857658342821757</v>
      </c>
      <c r="G1473" s="17">
        <f t="shared" si="93"/>
        <v>15.077191403653774</v>
      </c>
      <c r="N1473" t="str">
        <f t="shared" si="94"/>
        <v>21#49</v>
      </c>
      <c r="O1473">
        <v>21</v>
      </c>
      <c r="P1473">
        <v>49</v>
      </c>
      <c r="Q1473">
        <v>8.4333683016374614</v>
      </c>
      <c r="R1473">
        <v>15.077191403653774</v>
      </c>
    </row>
    <row r="1474" spans="1:18" x14ac:dyDescent="0.25">
      <c r="A1474" s="70">
        <v>21</v>
      </c>
      <c r="B1474" s="70">
        <v>50</v>
      </c>
      <c r="C1474" s="71">
        <v>30.499146305147512</v>
      </c>
      <c r="D1474" s="71">
        <v>0</v>
      </c>
      <c r="E1474" s="53">
        <f t="shared" si="91"/>
        <v>9.7081797890942845</v>
      </c>
      <c r="F1474" s="47">
        <f t="shared" si="92"/>
        <v>0.1030059209578456</v>
      </c>
      <c r="G1474" s="17">
        <f t="shared" si="93"/>
        <v>16.807279386505716</v>
      </c>
      <c r="N1474" t="str">
        <f t="shared" si="94"/>
        <v>21#50</v>
      </c>
      <c r="O1474">
        <v>21</v>
      </c>
      <c r="P1474">
        <v>50</v>
      </c>
      <c r="Q1474">
        <v>9.7081797890942845</v>
      </c>
      <c r="R1474">
        <v>16.807279386505716</v>
      </c>
    </row>
    <row r="1475" spans="1:18" x14ac:dyDescent="0.25">
      <c r="A1475" s="70">
        <v>21</v>
      </c>
      <c r="B1475" s="70">
        <v>51</v>
      </c>
      <c r="C1475" s="71">
        <v>42.411270787966068</v>
      </c>
      <c r="D1475" s="71">
        <v>0</v>
      </c>
      <c r="E1475" s="53">
        <f t="shared" ref="E1475:E1538" si="95">C1475/PI()</f>
        <v>13.499926777427406</v>
      </c>
      <c r="F1475" s="47">
        <f t="shared" ref="F1475:F1538" si="96">1/E1475</f>
        <v>7.4074475846198889E-2</v>
      </c>
      <c r="G1475" s="17">
        <f t="shared" ref="G1475:G1538" si="97">IF(D1475=0,EXP($K$2+$K$3*F1475)*$K$4,D1475)</f>
        <v>20.566279281391605</v>
      </c>
      <c r="N1475" t="str">
        <f t="shared" ref="N1475:N1538" si="98">CONCATENATE(O1475,"#",P1475)</f>
        <v>21#51</v>
      </c>
      <c r="O1475">
        <v>21</v>
      </c>
      <c r="P1475">
        <v>51</v>
      </c>
      <c r="Q1475">
        <v>13.499926777427406</v>
      </c>
      <c r="R1475">
        <v>20.566279281391605</v>
      </c>
    </row>
    <row r="1476" spans="1:18" x14ac:dyDescent="0.25">
      <c r="A1476" s="70">
        <v>21</v>
      </c>
      <c r="B1476" s="70">
        <v>52</v>
      </c>
      <c r="C1476" s="71">
        <v>42.924724429466877</v>
      </c>
      <c r="D1476" s="71">
        <v>0</v>
      </c>
      <c r="E1476" s="53">
        <f t="shared" si="95"/>
        <v>13.663364147614182</v>
      </c>
      <c r="F1476" s="47">
        <f t="shared" si="96"/>
        <v>7.3188417522679752E-2</v>
      </c>
      <c r="G1476" s="17">
        <f t="shared" si="97"/>
        <v>20.693805564303815</v>
      </c>
      <c r="N1476" t="str">
        <f t="shared" si="98"/>
        <v>21#52</v>
      </c>
      <c r="O1476">
        <v>21</v>
      </c>
      <c r="P1476">
        <v>52</v>
      </c>
      <c r="Q1476">
        <v>13.663364147614182</v>
      </c>
      <c r="R1476">
        <v>20.693805564303815</v>
      </c>
    </row>
    <row r="1477" spans="1:18" x14ac:dyDescent="0.25">
      <c r="A1477" s="70">
        <v>21</v>
      </c>
      <c r="B1477" s="70">
        <v>53</v>
      </c>
      <c r="C1477" s="71">
        <v>42.924724429466877</v>
      </c>
      <c r="D1477" s="71">
        <v>0</v>
      </c>
      <c r="E1477" s="53">
        <f t="shared" si="95"/>
        <v>13.663364147614182</v>
      </c>
      <c r="F1477" s="47">
        <f t="shared" si="96"/>
        <v>7.3188417522679752E-2</v>
      </c>
      <c r="G1477" s="17">
        <f t="shared" si="97"/>
        <v>20.693805564303815</v>
      </c>
      <c r="N1477" t="str">
        <f t="shared" si="98"/>
        <v>21#53</v>
      </c>
      <c r="O1477">
        <v>21</v>
      </c>
      <c r="P1477">
        <v>53</v>
      </c>
      <c r="Q1477">
        <v>13.663364147614182</v>
      </c>
      <c r="R1477">
        <v>20.693805564303815</v>
      </c>
    </row>
    <row r="1478" spans="1:18" x14ac:dyDescent="0.25">
      <c r="A1478" s="70">
        <v>21</v>
      </c>
      <c r="B1478" s="70">
        <v>54</v>
      </c>
      <c r="C1478" s="71">
        <v>39.433239667261439</v>
      </c>
      <c r="D1478" s="71">
        <v>0</v>
      </c>
      <c r="E1478" s="53">
        <f t="shared" si="95"/>
        <v>12.551990030344129</v>
      </c>
      <c r="F1478" s="47">
        <f t="shared" si="96"/>
        <v>7.9668641990833677E-2</v>
      </c>
      <c r="G1478" s="17">
        <f t="shared" si="97"/>
        <v>19.77908391792986</v>
      </c>
      <c r="N1478" t="str">
        <f t="shared" si="98"/>
        <v>21#54</v>
      </c>
      <c r="O1478">
        <v>21</v>
      </c>
      <c r="P1478">
        <v>54</v>
      </c>
      <c r="Q1478">
        <v>12.551990030344129</v>
      </c>
      <c r="R1478">
        <v>19.77908391792986</v>
      </c>
    </row>
    <row r="1479" spans="1:18" x14ac:dyDescent="0.25">
      <c r="A1479" s="70">
        <v>21</v>
      </c>
      <c r="B1479" s="70">
        <v>55</v>
      </c>
      <c r="C1479" s="71">
        <v>40.665528406863359</v>
      </c>
      <c r="D1479" s="71">
        <v>0</v>
      </c>
      <c r="E1479" s="53">
        <f t="shared" si="95"/>
        <v>12.944239718792383</v>
      </c>
      <c r="F1479" s="47">
        <f t="shared" si="96"/>
        <v>7.7254440718384179E-2</v>
      </c>
      <c r="G1479" s="17">
        <f t="shared" si="97"/>
        <v>20.115038666224358</v>
      </c>
      <c r="N1479" t="str">
        <f t="shared" si="98"/>
        <v>21#55</v>
      </c>
      <c r="O1479">
        <v>21</v>
      </c>
      <c r="P1479">
        <v>55</v>
      </c>
      <c r="Q1479">
        <v>12.944239718792383</v>
      </c>
      <c r="R1479">
        <v>20.115038666224358</v>
      </c>
    </row>
    <row r="1480" spans="1:18" x14ac:dyDescent="0.25">
      <c r="A1480" s="70">
        <v>21</v>
      </c>
      <c r="B1480" s="70">
        <v>56</v>
      </c>
      <c r="C1480" s="71">
        <v>42.924724429466877</v>
      </c>
      <c r="D1480" s="71">
        <v>0</v>
      </c>
      <c r="E1480" s="53">
        <f t="shared" si="95"/>
        <v>13.663364147614182</v>
      </c>
      <c r="F1480" s="47">
        <f t="shared" si="96"/>
        <v>7.3188417522679752E-2</v>
      </c>
      <c r="G1480" s="17">
        <f t="shared" si="97"/>
        <v>20.693805564303815</v>
      </c>
      <c r="N1480" t="str">
        <f t="shared" si="98"/>
        <v>21#56</v>
      </c>
      <c r="O1480">
        <v>21</v>
      </c>
      <c r="P1480">
        <v>56</v>
      </c>
      <c r="Q1480">
        <v>13.663364147614182</v>
      </c>
      <c r="R1480">
        <v>20.693805564303815</v>
      </c>
    </row>
    <row r="1481" spans="1:18" x14ac:dyDescent="0.25">
      <c r="A1481" s="70">
        <v>21</v>
      </c>
      <c r="B1481" s="70">
        <v>56</v>
      </c>
      <c r="C1481" s="71">
        <v>22.797341682635516</v>
      </c>
      <c r="D1481" s="71">
        <v>0</v>
      </c>
      <c r="E1481" s="53">
        <f t="shared" si="95"/>
        <v>7.256619236292698</v>
      </c>
      <c r="F1481" s="47">
        <f t="shared" si="96"/>
        <v>0.13780521857873937</v>
      </c>
      <c r="G1481" s="17">
        <f t="shared" si="97"/>
        <v>13.184398514119115</v>
      </c>
      <c r="N1481" t="str">
        <f t="shared" si="98"/>
        <v>21#56</v>
      </c>
      <c r="O1481">
        <v>21</v>
      </c>
      <c r="P1481">
        <v>56</v>
      </c>
      <c r="Q1481">
        <v>7.256619236292698</v>
      </c>
      <c r="R1481">
        <v>13.184398514119115</v>
      </c>
    </row>
    <row r="1482" spans="1:18" x14ac:dyDescent="0.25">
      <c r="A1482" s="70">
        <v>21</v>
      </c>
      <c r="B1482" s="70">
        <v>58</v>
      </c>
      <c r="C1482" s="71">
        <v>52.3722714330816</v>
      </c>
      <c r="D1482" s="71">
        <v>22.147575</v>
      </c>
      <c r="E1482" s="53">
        <f t="shared" si="95"/>
        <v>16.670611759050797</v>
      </c>
      <c r="F1482" s="47">
        <f t="shared" si="96"/>
        <v>5.9985801028392419E-2</v>
      </c>
      <c r="G1482" s="17">
        <f t="shared" si="97"/>
        <v>22.147575</v>
      </c>
      <c r="N1482" t="str">
        <f t="shared" si="98"/>
        <v>21#58</v>
      </c>
      <c r="O1482">
        <v>21</v>
      </c>
      <c r="P1482">
        <v>58</v>
      </c>
      <c r="Q1482">
        <v>16.670611759050797</v>
      </c>
      <c r="R1482">
        <v>22.147575</v>
      </c>
    </row>
    <row r="1483" spans="1:18" x14ac:dyDescent="0.25">
      <c r="A1483" s="70">
        <v>21</v>
      </c>
      <c r="B1483" s="70">
        <v>59</v>
      </c>
      <c r="C1483" s="71">
        <v>43.540868799267834</v>
      </c>
      <c r="D1483" s="71">
        <v>0</v>
      </c>
      <c r="E1483" s="53">
        <f t="shared" si="95"/>
        <v>13.859488991838306</v>
      </c>
      <c r="F1483" s="47">
        <f t="shared" si="96"/>
        <v>7.2152732369056935E-2</v>
      </c>
      <c r="G1483" s="17">
        <f t="shared" si="97"/>
        <v>20.843869628786781</v>
      </c>
      <c r="N1483" t="str">
        <f t="shared" si="98"/>
        <v>21#59</v>
      </c>
      <c r="O1483">
        <v>21</v>
      </c>
      <c r="P1483">
        <v>59</v>
      </c>
      <c r="Q1483">
        <v>13.859488991838306</v>
      </c>
      <c r="R1483">
        <v>20.843869628786781</v>
      </c>
    </row>
    <row r="1484" spans="1:18" x14ac:dyDescent="0.25">
      <c r="A1484" s="70">
        <v>21</v>
      </c>
      <c r="B1484" s="70">
        <v>60</v>
      </c>
      <c r="C1484" s="71">
        <v>31.012599946648315</v>
      </c>
      <c r="D1484" s="71">
        <v>0</v>
      </c>
      <c r="E1484" s="53">
        <f t="shared" si="95"/>
        <v>9.8716171592810582</v>
      </c>
      <c r="F1484" s="47">
        <f t="shared" si="96"/>
        <v>0.10130052491549715</v>
      </c>
      <c r="G1484" s="17">
        <f t="shared" si="97"/>
        <v>17.008442080552616</v>
      </c>
      <c r="N1484" t="str">
        <f t="shared" si="98"/>
        <v>21#60</v>
      </c>
      <c r="O1484">
        <v>21</v>
      </c>
      <c r="P1484">
        <v>60</v>
      </c>
      <c r="Q1484">
        <v>9.8716171592810582</v>
      </c>
      <c r="R1484">
        <v>17.008442080552616</v>
      </c>
    </row>
    <row r="1485" spans="1:18" x14ac:dyDescent="0.25">
      <c r="A1485" s="70">
        <v>21</v>
      </c>
      <c r="B1485" s="70">
        <v>61</v>
      </c>
      <c r="C1485" s="71">
        <v>43.130105886067206</v>
      </c>
      <c r="D1485" s="71">
        <v>0</v>
      </c>
      <c r="E1485" s="53">
        <f t="shared" si="95"/>
        <v>13.728739095688892</v>
      </c>
      <c r="F1485" s="47">
        <f t="shared" si="96"/>
        <v>7.2839901248762218E-2</v>
      </c>
      <c r="G1485" s="17">
        <f t="shared" si="97"/>
        <v>20.744182316519762</v>
      </c>
      <c r="N1485" t="str">
        <f t="shared" si="98"/>
        <v>21#61</v>
      </c>
      <c r="O1485">
        <v>21</v>
      </c>
      <c r="P1485">
        <v>61</v>
      </c>
      <c r="Q1485">
        <v>13.728739095688892</v>
      </c>
      <c r="R1485">
        <v>20.744182316519762</v>
      </c>
    </row>
    <row r="1486" spans="1:18" x14ac:dyDescent="0.25">
      <c r="A1486" s="70">
        <v>21</v>
      </c>
      <c r="B1486" s="70">
        <v>62</v>
      </c>
      <c r="C1486" s="71">
        <v>29.164166837245435</v>
      </c>
      <c r="D1486" s="71">
        <v>0</v>
      </c>
      <c r="E1486" s="53">
        <f t="shared" si="95"/>
        <v>9.2832426266086774</v>
      </c>
      <c r="F1486" s="47">
        <f t="shared" si="96"/>
        <v>0.10772098072000048</v>
      </c>
      <c r="G1486" s="17">
        <f t="shared" si="97"/>
        <v>16.263403426607589</v>
      </c>
      <c r="N1486" t="str">
        <f t="shared" si="98"/>
        <v>21#62</v>
      </c>
      <c r="O1486">
        <v>21</v>
      </c>
      <c r="P1486">
        <v>62</v>
      </c>
      <c r="Q1486">
        <v>9.2832426266086774</v>
      </c>
      <c r="R1486">
        <v>16.263403426607589</v>
      </c>
    </row>
    <row r="1487" spans="1:18" x14ac:dyDescent="0.25">
      <c r="A1487" s="70">
        <v>21</v>
      </c>
      <c r="B1487" s="70">
        <v>63</v>
      </c>
      <c r="C1487" s="71">
        <v>43.540868799267834</v>
      </c>
      <c r="D1487" s="71">
        <v>0</v>
      </c>
      <c r="E1487" s="53">
        <f t="shared" si="95"/>
        <v>13.859488991838306</v>
      </c>
      <c r="F1487" s="47">
        <f t="shared" si="96"/>
        <v>7.2152732369056935E-2</v>
      </c>
      <c r="G1487" s="17">
        <f t="shared" si="97"/>
        <v>20.843869628786781</v>
      </c>
      <c r="N1487" t="str">
        <f t="shared" si="98"/>
        <v>21#63</v>
      </c>
      <c r="O1487">
        <v>21</v>
      </c>
      <c r="P1487">
        <v>63</v>
      </c>
      <c r="Q1487">
        <v>13.859488991838306</v>
      </c>
      <c r="R1487">
        <v>20.843869628786781</v>
      </c>
    </row>
    <row r="1488" spans="1:18" x14ac:dyDescent="0.25">
      <c r="A1488" s="70">
        <v>21</v>
      </c>
      <c r="B1488" s="70">
        <v>64</v>
      </c>
      <c r="C1488" s="71">
        <v>34.812156893754242</v>
      </c>
      <c r="D1488" s="71">
        <v>0</v>
      </c>
      <c r="E1488" s="53">
        <f t="shared" si="95"/>
        <v>11.081053698663178</v>
      </c>
      <c r="F1488" s="47">
        <f t="shared" si="96"/>
        <v>9.0244125440944331E-2</v>
      </c>
      <c r="G1488" s="17">
        <f t="shared" si="97"/>
        <v>18.372316104048423</v>
      </c>
      <c r="N1488" t="str">
        <f t="shared" si="98"/>
        <v>21#64</v>
      </c>
      <c r="O1488">
        <v>21</v>
      </c>
      <c r="P1488">
        <v>64</v>
      </c>
      <c r="Q1488">
        <v>11.081053698663178</v>
      </c>
      <c r="R1488">
        <v>18.372316104048423</v>
      </c>
    </row>
    <row r="1489" spans="1:18" x14ac:dyDescent="0.25">
      <c r="A1489" s="70">
        <v>21</v>
      </c>
      <c r="B1489" s="70">
        <v>65</v>
      </c>
      <c r="C1489" s="71">
        <v>43.746250255868162</v>
      </c>
      <c r="D1489" s="71">
        <v>0</v>
      </c>
      <c r="E1489" s="53">
        <f t="shared" si="95"/>
        <v>13.924863939913019</v>
      </c>
      <c r="F1489" s="47">
        <f t="shared" si="96"/>
        <v>7.181398714666698E-2</v>
      </c>
      <c r="G1489" s="17">
        <f t="shared" si="97"/>
        <v>20.89318740177092</v>
      </c>
      <c r="N1489" t="str">
        <f t="shared" si="98"/>
        <v>21#65</v>
      </c>
      <c r="O1489">
        <v>21</v>
      </c>
      <c r="P1489">
        <v>65</v>
      </c>
      <c r="Q1489">
        <v>13.924863939913019</v>
      </c>
      <c r="R1489">
        <v>20.89318740177092</v>
      </c>
    </row>
    <row r="1490" spans="1:18" x14ac:dyDescent="0.25">
      <c r="A1490" s="70">
        <v>21</v>
      </c>
      <c r="B1490" s="70">
        <v>68</v>
      </c>
      <c r="C1490" s="71">
        <v>32.142197957950088</v>
      </c>
      <c r="D1490" s="71">
        <v>0</v>
      </c>
      <c r="E1490" s="53">
        <f t="shared" si="95"/>
        <v>10.231179373691962</v>
      </c>
      <c r="F1490" s="47">
        <f t="shared" si="96"/>
        <v>9.7740442570224045E-2</v>
      </c>
      <c r="G1490" s="17">
        <f t="shared" si="97"/>
        <v>17.436170075126185</v>
      </c>
      <c r="N1490" t="str">
        <f t="shared" si="98"/>
        <v>21#68</v>
      </c>
      <c r="O1490">
        <v>21</v>
      </c>
      <c r="P1490">
        <v>68</v>
      </c>
      <c r="Q1490">
        <v>10.231179373691962</v>
      </c>
      <c r="R1490">
        <v>17.436170075126185</v>
      </c>
    </row>
    <row r="1491" spans="1:18" x14ac:dyDescent="0.25">
      <c r="A1491" s="70">
        <v>21</v>
      </c>
      <c r="B1491" s="70">
        <v>69</v>
      </c>
      <c r="C1491" s="71">
        <v>39.844002580462089</v>
      </c>
      <c r="D1491" s="71">
        <v>0</v>
      </c>
      <c r="E1491" s="53">
        <f t="shared" si="95"/>
        <v>12.68273992649355</v>
      </c>
      <c r="F1491" s="47">
        <f t="shared" si="96"/>
        <v>7.8847315784742592E-2</v>
      </c>
      <c r="G1491" s="17">
        <f t="shared" si="97"/>
        <v>19.892743316503029</v>
      </c>
      <c r="N1491" t="str">
        <f t="shared" si="98"/>
        <v>21#69</v>
      </c>
      <c r="O1491">
        <v>21</v>
      </c>
      <c r="P1491">
        <v>69</v>
      </c>
      <c r="Q1491">
        <v>12.68273992649355</v>
      </c>
      <c r="R1491">
        <v>19.892743316503029</v>
      </c>
    </row>
    <row r="1492" spans="1:18" x14ac:dyDescent="0.25">
      <c r="A1492" s="70">
        <v>21</v>
      </c>
      <c r="B1492" s="70">
        <v>70</v>
      </c>
      <c r="C1492" s="71">
        <v>32.347579414550395</v>
      </c>
      <c r="D1492" s="71">
        <v>0</v>
      </c>
      <c r="E1492" s="53">
        <f t="shared" si="95"/>
        <v>10.296554321766667</v>
      </c>
      <c r="F1492" s="47">
        <f t="shared" si="96"/>
        <v>9.7119868331682971E-2</v>
      </c>
      <c r="G1492" s="17">
        <f t="shared" si="97"/>
        <v>17.511822692788417</v>
      </c>
      <c r="N1492" t="str">
        <f t="shared" si="98"/>
        <v>21#70</v>
      </c>
      <c r="O1492">
        <v>21</v>
      </c>
      <c r="P1492">
        <v>70</v>
      </c>
      <c r="Q1492">
        <v>10.296554321766667</v>
      </c>
      <c r="R1492">
        <v>17.511822692788417</v>
      </c>
    </row>
    <row r="1493" spans="1:18" x14ac:dyDescent="0.25">
      <c r="A1493" s="70">
        <v>21</v>
      </c>
      <c r="B1493" s="70">
        <v>71</v>
      </c>
      <c r="C1493" s="71">
        <v>41.384363504964476</v>
      </c>
      <c r="D1493" s="71">
        <v>0</v>
      </c>
      <c r="E1493" s="53">
        <f t="shared" si="95"/>
        <v>13.173052037053862</v>
      </c>
      <c r="F1493" s="47">
        <f t="shared" si="96"/>
        <v>7.5912552169925901E-2</v>
      </c>
      <c r="G1493" s="17">
        <f t="shared" si="97"/>
        <v>20.304234002598651</v>
      </c>
      <c r="N1493" t="str">
        <f t="shared" si="98"/>
        <v>21#71</v>
      </c>
      <c r="O1493">
        <v>21</v>
      </c>
      <c r="P1493">
        <v>71</v>
      </c>
      <c r="Q1493">
        <v>13.173052037053862</v>
      </c>
      <c r="R1493">
        <v>20.304234002598651</v>
      </c>
    </row>
    <row r="1494" spans="1:18" x14ac:dyDescent="0.25">
      <c r="A1494" s="70">
        <v>21</v>
      </c>
      <c r="B1494" s="70">
        <v>72</v>
      </c>
      <c r="C1494" s="71">
        <v>31.834125773049603</v>
      </c>
      <c r="D1494" s="71">
        <v>0</v>
      </c>
      <c r="E1494" s="53">
        <f t="shared" si="95"/>
        <v>10.133116951579897</v>
      </c>
      <c r="F1494" s="47">
        <f t="shared" si="96"/>
        <v>9.8686317820903646E-2</v>
      </c>
      <c r="G1494" s="17">
        <f t="shared" si="97"/>
        <v>17.321489077056469</v>
      </c>
      <c r="N1494" t="str">
        <f t="shared" si="98"/>
        <v>21#72</v>
      </c>
      <c r="O1494">
        <v>21</v>
      </c>
      <c r="P1494">
        <v>72</v>
      </c>
      <c r="Q1494">
        <v>10.133116951579897</v>
      </c>
      <c r="R1494">
        <v>17.321489077056469</v>
      </c>
    </row>
    <row r="1495" spans="1:18" x14ac:dyDescent="0.25">
      <c r="A1495" s="70">
        <v>21</v>
      </c>
      <c r="B1495" s="70">
        <v>73</v>
      </c>
      <c r="C1495" s="71">
        <v>33.271795969251841</v>
      </c>
      <c r="D1495" s="71">
        <v>0</v>
      </c>
      <c r="E1495" s="53">
        <f t="shared" si="95"/>
        <v>10.590741588102858</v>
      </c>
      <c r="F1495" s="47">
        <f t="shared" si="96"/>
        <v>9.4422094211358443E-2</v>
      </c>
      <c r="G1495" s="17">
        <f t="shared" si="97"/>
        <v>17.844535058090997</v>
      </c>
      <c r="N1495" t="str">
        <f t="shared" si="98"/>
        <v>21#73</v>
      </c>
      <c r="O1495">
        <v>21</v>
      </c>
      <c r="P1495">
        <v>73</v>
      </c>
      <c r="Q1495">
        <v>10.590741588102858</v>
      </c>
      <c r="R1495">
        <v>17.844535058090997</v>
      </c>
    </row>
    <row r="1496" spans="1:18" x14ac:dyDescent="0.25">
      <c r="A1496" s="70">
        <v>21</v>
      </c>
      <c r="B1496" s="70">
        <v>74</v>
      </c>
      <c r="C1496" s="71">
        <v>22.181197312834563</v>
      </c>
      <c r="D1496" s="71">
        <v>0</v>
      </c>
      <c r="E1496" s="53">
        <f t="shared" si="95"/>
        <v>7.0604943920685734</v>
      </c>
      <c r="F1496" s="47">
        <f t="shared" si="96"/>
        <v>0.14163314131703764</v>
      </c>
      <c r="G1496" s="17">
        <f t="shared" si="97"/>
        <v>12.836961564252642</v>
      </c>
      <c r="N1496" t="str">
        <f t="shared" si="98"/>
        <v>21#74</v>
      </c>
      <c r="O1496">
        <v>21</v>
      </c>
      <c r="P1496">
        <v>74</v>
      </c>
      <c r="Q1496">
        <v>7.0604943920685734</v>
      </c>
      <c r="R1496">
        <v>12.836961564252642</v>
      </c>
    </row>
    <row r="1497" spans="1:18" x14ac:dyDescent="0.25">
      <c r="A1497" s="70">
        <v>21</v>
      </c>
      <c r="B1497" s="70">
        <v>75</v>
      </c>
      <c r="C1497" s="71">
        <v>31.628744316449279</v>
      </c>
      <c r="D1497" s="71">
        <v>0</v>
      </c>
      <c r="E1497" s="53">
        <f t="shared" si="95"/>
        <v>10.067742003505186</v>
      </c>
      <c r="F1497" s="47">
        <f t="shared" si="96"/>
        <v>9.9327138066493945E-2</v>
      </c>
      <c r="G1497" s="17">
        <f t="shared" si="97"/>
        <v>17.244222857324655</v>
      </c>
      <c r="N1497" t="str">
        <f t="shared" si="98"/>
        <v>21#75</v>
      </c>
      <c r="O1497">
        <v>21</v>
      </c>
      <c r="P1497">
        <v>75</v>
      </c>
      <c r="Q1497">
        <v>10.067742003505186</v>
      </c>
      <c r="R1497">
        <v>17.244222857324655</v>
      </c>
    </row>
    <row r="1498" spans="1:18" x14ac:dyDescent="0.25">
      <c r="A1498" s="70">
        <v>21</v>
      </c>
      <c r="B1498" s="70">
        <v>76</v>
      </c>
      <c r="C1498" s="71">
        <v>52.064199248181126</v>
      </c>
      <c r="D1498" s="71">
        <v>22.807289999999998</v>
      </c>
      <c r="E1498" s="53">
        <f t="shared" si="95"/>
        <v>16.572549336938735</v>
      </c>
      <c r="F1498" s="47">
        <f t="shared" si="96"/>
        <v>6.034074659660775E-2</v>
      </c>
      <c r="G1498" s="17">
        <f t="shared" si="97"/>
        <v>22.807289999999998</v>
      </c>
      <c r="N1498" t="str">
        <f t="shared" si="98"/>
        <v>21#76</v>
      </c>
      <c r="O1498">
        <v>21</v>
      </c>
      <c r="P1498">
        <v>76</v>
      </c>
      <c r="Q1498">
        <v>16.572549336938735</v>
      </c>
      <c r="R1498">
        <v>22.807289999999998</v>
      </c>
    </row>
    <row r="1499" spans="1:18" x14ac:dyDescent="0.25">
      <c r="A1499" s="70">
        <v>21</v>
      </c>
      <c r="B1499" s="70">
        <v>77</v>
      </c>
      <c r="C1499" s="71">
        <v>37.174043644657921</v>
      </c>
      <c r="D1499" s="71">
        <v>0</v>
      </c>
      <c r="E1499" s="53">
        <f t="shared" si="95"/>
        <v>11.832865601522331</v>
      </c>
      <c r="F1499" s="47">
        <f t="shared" si="96"/>
        <v>8.4510382664309755E-2</v>
      </c>
      <c r="G1499" s="17">
        <f t="shared" si="97"/>
        <v>19.122134256967389</v>
      </c>
      <c r="N1499" t="str">
        <f t="shared" si="98"/>
        <v>21#77</v>
      </c>
      <c r="O1499">
        <v>21</v>
      </c>
      <c r="P1499">
        <v>77</v>
      </c>
      <c r="Q1499">
        <v>11.832865601522331</v>
      </c>
      <c r="R1499">
        <v>19.122134256967389</v>
      </c>
    </row>
    <row r="1500" spans="1:18" x14ac:dyDescent="0.25">
      <c r="A1500" s="70">
        <v>21</v>
      </c>
      <c r="B1500" s="70">
        <v>78</v>
      </c>
      <c r="C1500" s="71">
        <v>42.103198603065593</v>
      </c>
      <c r="D1500" s="71">
        <v>0</v>
      </c>
      <c r="E1500" s="53">
        <f t="shared" si="95"/>
        <v>13.401864355315343</v>
      </c>
      <c r="F1500" s="47">
        <f t="shared" si="96"/>
        <v>7.4616484206049119E-2</v>
      </c>
      <c r="G1500" s="17">
        <f t="shared" si="97"/>
        <v>20.488658230033334</v>
      </c>
      <c r="N1500" t="str">
        <f t="shared" si="98"/>
        <v>21#78</v>
      </c>
      <c r="O1500">
        <v>21</v>
      </c>
      <c r="P1500">
        <v>78</v>
      </c>
      <c r="Q1500">
        <v>13.401864355315343</v>
      </c>
      <c r="R1500">
        <v>20.488658230033334</v>
      </c>
    </row>
    <row r="1501" spans="1:18" x14ac:dyDescent="0.25">
      <c r="A1501" s="70">
        <v>21</v>
      </c>
      <c r="B1501" s="70">
        <v>79</v>
      </c>
      <c r="C1501" s="71">
        <v>29.164166837245435</v>
      </c>
      <c r="D1501" s="71">
        <v>0</v>
      </c>
      <c r="E1501" s="53">
        <f t="shared" si="95"/>
        <v>9.2832426266086774</v>
      </c>
      <c r="F1501" s="47">
        <f t="shared" si="96"/>
        <v>0.10772098072000048</v>
      </c>
      <c r="G1501" s="17">
        <f t="shared" si="97"/>
        <v>16.263403426607589</v>
      </c>
      <c r="N1501" t="str">
        <f t="shared" si="98"/>
        <v>21#79</v>
      </c>
      <c r="O1501">
        <v>21</v>
      </c>
      <c r="P1501">
        <v>79</v>
      </c>
      <c r="Q1501">
        <v>9.2832426266086774</v>
      </c>
      <c r="R1501">
        <v>16.263403426607589</v>
      </c>
    </row>
    <row r="1502" spans="1:18" x14ac:dyDescent="0.25">
      <c r="A1502" s="70">
        <v>21</v>
      </c>
      <c r="B1502" s="70">
        <v>80</v>
      </c>
      <c r="C1502" s="71">
        <v>46.210827735072002</v>
      </c>
      <c r="D1502" s="71">
        <v>0</v>
      </c>
      <c r="E1502" s="53">
        <f t="shared" si="95"/>
        <v>14.709363316809526</v>
      </c>
      <c r="F1502" s="47">
        <f t="shared" si="96"/>
        <v>6.7983907832178073E-2</v>
      </c>
      <c r="G1502" s="17">
        <f t="shared" si="97"/>
        <v>21.458991837947394</v>
      </c>
      <c r="N1502" t="str">
        <f t="shared" si="98"/>
        <v>21#80</v>
      </c>
      <c r="O1502">
        <v>21</v>
      </c>
      <c r="P1502">
        <v>80</v>
      </c>
      <c r="Q1502">
        <v>14.709363316809526</v>
      </c>
      <c r="R1502">
        <v>21.458991837947394</v>
      </c>
    </row>
    <row r="1503" spans="1:18" x14ac:dyDescent="0.25">
      <c r="A1503" s="70">
        <v>22</v>
      </c>
      <c r="B1503" s="70">
        <v>1</v>
      </c>
      <c r="C1503" s="71">
        <v>35.428301263555198</v>
      </c>
      <c r="D1503" s="71">
        <v>15.644670000000001</v>
      </c>
      <c r="E1503" s="53">
        <f t="shared" si="95"/>
        <v>11.277178542887302</v>
      </c>
      <c r="F1503" s="47">
        <f t="shared" si="96"/>
        <v>8.8674662389797501E-2</v>
      </c>
      <c r="G1503" s="17">
        <f t="shared" si="97"/>
        <v>15.644670000000001</v>
      </c>
      <c r="N1503" t="str">
        <f t="shared" si="98"/>
        <v>22#1</v>
      </c>
      <c r="O1503">
        <v>22</v>
      </c>
      <c r="P1503">
        <v>1</v>
      </c>
      <c r="Q1503">
        <v>11.277178542887302</v>
      </c>
      <c r="R1503">
        <v>15.644670000000001</v>
      </c>
    </row>
    <row r="1504" spans="1:18" x14ac:dyDescent="0.25">
      <c r="A1504" s="70">
        <v>22</v>
      </c>
      <c r="B1504" s="70">
        <v>4</v>
      </c>
      <c r="C1504" s="71">
        <v>25.878063531640322</v>
      </c>
      <c r="D1504" s="71">
        <v>12.346095</v>
      </c>
      <c r="E1504" s="53">
        <f t="shared" si="95"/>
        <v>8.2372434574133351</v>
      </c>
      <c r="F1504" s="47">
        <f t="shared" si="96"/>
        <v>0.1213998354146037</v>
      </c>
      <c r="G1504" s="17">
        <f t="shared" si="97"/>
        <v>12.346095</v>
      </c>
      <c r="N1504" t="str">
        <f t="shared" si="98"/>
        <v>22#4</v>
      </c>
      <c r="O1504">
        <v>22</v>
      </c>
      <c r="P1504">
        <v>4</v>
      </c>
      <c r="Q1504">
        <v>8.2372434574133351</v>
      </c>
      <c r="R1504">
        <v>12.346095</v>
      </c>
    </row>
    <row r="1505" spans="1:18" x14ac:dyDescent="0.25">
      <c r="A1505" s="70">
        <v>22</v>
      </c>
      <c r="B1505" s="70">
        <v>5</v>
      </c>
      <c r="C1505" s="71">
        <v>28.137259554243837</v>
      </c>
      <c r="D1505" s="71">
        <v>14.230994999999998</v>
      </c>
      <c r="E1505" s="53">
        <f t="shared" si="95"/>
        <v>8.9563678862351335</v>
      </c>
      <c r="F1505" s="47">
        <f t="shared" si="96"/>
        <v>0.11165240337401509</v>
      </c>
      <c r="G1505" s="17">
        <f t="shared" si="97"/>
        <v>14.230994999999998</v>
      </c>
      <c r="N1505" t="str">
        <f t="shared" si="98"/>
        <v>22#5</v>
      </c>
      <c r="O1505">
        <v>22</v>
      </c>
      <c r="P1505">
        <v>5</v>
      </c>
      <c r="Q1505">
        <v>8.9563678862351335</v>
      </c>
      <c r="R1505">
        <v>14.230994999999998</v>
      </c>
    </row>
    <row r="1506" spans="1:18" x14ac:dyDescent="0.25">
      <c r="A1506" s="70">
        <v>22</v>
      </c>
      <c r="B1506" s="70">
        <v>6</v>
      </c>
      <c r="C1506" s="71">
        <v>28.03456882594368</v>
      </c>
      <c r="D1506" s="71">
        <v>15.361935000000001</v>
      </c>
      <c r="E1506" s="53">
        <f t="shared" si="95"/>
        <v>8.9236804121977791</v>
      </c>
      <c r="F1506" s="47">
        <f t="shared" si="96"/>
        <v>0.11206138653655727</v>
      </c>
      <c r="G1506" s="17">
        <f t="shared" si="97"/>
        <v>15.361935000000001</v>
      </c>
      <c r="N1506" t="str">
        <f t="shared" si="98"/>
        <v>22#6</v>
      </c>
      <c r="O1506">
        <v>22</v>
      </c>
      <c r="P1506">
        <v>6</v>
      </c>
      <c r="Q1506">
        <v>8.9236804121977791</v>
      </c>
      <c r="R1506">
        <v>15.361935000000001</v>
      </c>
    </row>
    <row r="1507" spans="1:18" x14ac:dyDescent="0.25">
      <c r="A1507" s="70">
        <v>22</v>
      </c>
      <c r="B1507" s="70">
        <v>7</v>
      </c>
      <c r="C1507" s="71">
        <v>28.239950282543997</v>
      </c>
      <c r="D1507" s="71">
        <v>13.571280000000002</v>
      </c>
      <c r="E1507" s="53">
        <f t="shared" si="95"/>
        <v>8.9890553602724879</v>
      </c>
      <c r="F1507" s="47">
        <f t="shared" si="96"/>
        <v>0.11124639463447322</v>
      </c>
      <c r="G1507" s="17">
        <f t="shared" si="97"/>
        <v>13.571280000000002</v>
      </c>
      <c r="N1507" t="str">
        <f t="shared" si="98"/>
        <v>22#7</v>
      </c>
      <c r="O1507">
        <v>22</v>
      </c>
      <c r="P1507">
        <v>7</v>
      </c>
      <c r="Q1507">
        <v>8.9890553602724879</v>
      </c>
      <c r="R1507">
        <v>13.571280000000002</v>
      </c>
    </row>
    <row r="1508" spans="1:18" x14ac:dyDescent="0.25">
      <c r="A1508" s="70">
        <v>22</v>
      </c>
      <c r="B1508" s="70">
        <v>8</v>
      </c>
      <c r="C1508" s="71">
        <v>29.472239022145924</v>
      </c>
      <c r="D1508" s="71">
        <v>15.0792</v>
      </c>
      <c r="E1508" s="53">
        <f t="shared" si="95"/>
        <v>9.3813050487207441</v>
      </c>
      <c r="F1508" s="47">
        <f t="shared" si="96"/>
        <v>0.10659497743721298</v>
      </c>
      <c r="G1508" s="17">
        <f t="shared" si="97"/>
        <v>15.0792</v>
      </c>
      <c r="N1508" t="str">
        <f t="shared" si="98"/>
        <v>22#8</v>
      </c>
      <c r="O1508">
        <v>22</v>
      </c>
      <c r="P1508">
        <v>8</v>
      </c>
      <c r="Q1508">
        <v>9.3813050487207441</v>
      </c>
      <c r="R1508">
        <v>15.0792</v>
      </c>
    </row>
    <row r="1509" spans="1:18" x14ac:dyDescent="0.25">
      <c r="A1509" s="70">
        <v>22</v>
      </c>
      <c r="B1509" s="70">
        <v>9</v>
      </c>
      <c r="C1509" s="71">
        <v>39.330548938961272</v>
      </c>
      <c r="D1509" s="71">
        <v>17.058344999999999</v>
      </c>
      <c r="E1509" s="53">
        <f t="shared" si="95"/>
        <v>12.519302556306771</v>
      </c>
      <c r="F1509" s="47">
        <f t="shared" si="96"/>
        <v>7.9876654110914214E-2</v>
      </c>
      <c r="G1509" s="17">
        <f t="shared" si="97"/>
        <v>17.058344999999999</v>
      </c>
      <c r="N1509" t="str">
        <f t="shared" si="98"/>
        <v>22#9</v>
      </c>
      <c r="O1509">
        <v>22</v>
      </c>
      <c r="P1509">
        <v>9</v>
      </c>
      <c r="Q1509">
        <v>12.519302556306771</v>
      </c>
      <c r="R1509">
        <v>17.058344999999999</v>
      </c>
    </row>
    <row r="1510" spans="1:18" x14ac:dyDescent="0.25">
      <c r="A1510" s="70">
        <v>22</v>
      </c>
      <c r="B1510" s="70">
        <v>11</v>
      </c>
      <c r="C1510" s="71">
        <v>21.359671486433282</v>
      </c>
      <c r="D1510" s="71">
        <v>11.780625000000001</v>
      </c>
      <c r="E1510" s="53">
        <f t="shared" si="95"/>
        <v>6.7989945997697374</v>
      </c>
      <c r="F1510" s="47">
        <f t="shared" si="96"/>
        <v>0.1470805698292314</v>
      </c>
      <c r="G1510" s="17">
        <f t="shared" si="97"/>
        <v>11.780625000000001</v>
      </c>
      <c r="N1510" t="str">
        <f t="shared" si="98"/>
        <v>22#11</v>
      </c>
      <c r="O1510">
        <v>22</v>
      </c>
      <c r="P1510">
        <v>11</v>
      </c>
      <c r="Q1510">
        <v>6.7989945997697374</v>
      </c>
      <c r="R1510">
        <v>11.780625000000001</v>
      </c>
    </row>
    <row r="1511" spans="1:18" x14ac:dyDescent="0.25">
      <c r="A1511" s="70">
        <v>22</v>
      </c>
      <c r="B1511" s="70">
        <v>12</v>
      </c>
      <c r="C1511" s="71">
        <v>35.428301263555198</v>
      </c>
      <c r="D1511" s="71">
        <v>15.927405</v>
      </c>
      <c r="E1511" s="53">
        <f t="shared" si="95"/>
        <v>11.277178542887302</v>
      </c>
      <c r="F1511" s="47">
        <f t="shared" si="96"/>
        <v>8.8674662389797501E-2</v>
      </c>
      <c r="G1511" s="17">
        <f t="shared" si="97"/>
        <v>15.927405</v>
      </c>
      <c r="N1511" t="str">
        <f t="shared" si="98"/>
        <v>22#12</v>
      </c>
      <c r="O1511">
        <v>22</v>
      </c>
      <c r="P1511">
        <v>12</v>
      </c>
      <c r="Q1511">
        <v>11.277178542887302</v>
      </c>
      <c r="R1511">
        <v>15.927405</v>
      </c>
    </row>
    <row r="1512" spans="1:18" x14ac:dyDescent="0.25">
      <c r="A1512" s="70">
        <v>22</v>
      </c>
      <c r="B1512" s="70">
        <v>13</v>
      </c>
      <c r="C1512" s="71">
        <v>30.807218490048001</v>
      </c>
      <c r="D1512" s="71">
        <v>14.702219999999997</v>
      </c>
      <c r="E1512" s="53">
        <f t="shared" si="95"/>
        <v>9.8062422112063512</v>
      </c>
      <c r="F1512" s="47">
        <f t="shared" si="96"/>
        <v>0.1019758617482671</v>
      </c>
      <c r="G1512" s="17">
        <f t="shared" si="97"/>
        <v>14.702219999999997</v>
      </c>
      <c r="N1512" t="str">
        <f t="shared" si="98"/>
        <v>22#13</v>
      </c>
      <c r="O1512">
        <v>22</v>
      </c>
      <c r="P1512">
        <v>13</v>
      </c>
      <c r="Q1512">
        <v>9.8062422112063512</v>
      </c>
      <c r="R1512">
        <v>14.702219999999997</v>
      </c>
    </row>
    <row r="1513" spans="1:18" x14ac:dyDescent="0.25">
      <c r="A1513" s="70">
        <v>22</v>
      </c>
      <c r="B1513" s="70">
        <v>14</v>
      </c>
      <c r="C1513" s="71">
        <v>17.662805267627519</v>
      </c>
      <c r="D1513" s="71">
        <v>0</v>
      </c>
      <c r="E1513" s="53">
        <f t="shared" si="95"/>
        <v>5.622245534424974</v>
      </c>
      <c r="F1513" s="47">
        <f t="shared" si="96"/>
        <v>0.17786487514232638</v>
      </c>
      <c r="G1513" s="17">
        <f t="shared" si="97"/>
        <v>9.9697681300691485</v>
      </c>
      <c r="N1513" t="str">
        <f t="shared" si="98"/>
        <v>22#14</v>
      </c>
      <c r="O1513">
        <v>22</v>
      </c>
      <c r="P1513">
        <v>14</v>
      </c>
      <c r="Q1513">
        <v>5.622245534424974</v>
      </c>
      <c r="R1513">
        <v>9.9697681300691485</v>
      </c>
    </row>
    <row r="1514" spans="1:18" x14ac:dyDescent="0.25">
      <c r="A1514" s="70">
        <v>22</v>
      </c>
      <c r="B1514" s="70">
        <v>15</v>
      </c>
      <c r="C1514" s="71">
        <v>32.655651599450877</v>
      </c>
      <c r="D1514" s="71">
        <v>0</v>
      </c>
      <c r="E1514" s="53">
        <f t="shared" si="95"/>
        <v>10.39461674387873</v>
      </c>
      <c r="F1514" s="47">
        <f t="shared" si="96"/>
        <v>9.6203643158742566E-2</v>
      </c>
      <c r="G1514" s="17">
        <f t="shared" si="97"/>
        <v>17.624117838280526</v>
      </c>
      <c r="N1514" t="str">
        <f t="shared" si="98"/>
        <v>22#15</v>
      </c>
      <c r="O1514">
        <v>22</v>
      </c>
      <c r="P1514">
        <v>15</v>
      </c>
      <c r="Q1514">
        <v>10.39461674387873</v>
      </c>
      <c r="R1514">
        <v>17.624117838280526</v>
      </c>
    </row>
    <row r="1515" spans="1:18" x14ac:dyDescent="0.25">
      <c r="A1515" s="70">
        <v>22</v>
      </c>
      <c r="B1515" s="70">
        <v>16</v>
      </c>
      <c r="C1515" s="71">
        <v>37.482115829558403</v>
      </c>
      <c r="D1515" s="71">
        <v>0</v>
      </c>
      <c r="E1515" s="53">
        <f t="shared" si="95"/>
        <v>11.930928023634394</v>
      </c>
      <c r="F1515" s="47">
        <f t="shared" si="96"/>
        <v>8.3815776779397624E-2</v>
      </c>
      <c r="G1515" s="17">
        <f t="shared" si="97"/>
        <v>19.215023661793698</v>
      </c>
      <c r="N1515" t="str">
        <f t="shared" si="98"/>
        <v>22#16</v>
      </c>
      <c r="O1515">
        <v>22</v>
      </c>
      <c r="P1515">
        <v>16</v>
      </c>
      <c r="Q1515">
        <v>11.930928023634394</v>
      </c>
      <c r="R1515">
        <v>19.215023661793698</v>
      </c>
    </row>
    <row r="1516" spans="1:18" x14ac:dyDescent="0.25">
      <c r="A1516" s="70">
        <v>22</v>
      </c>
      <c r="B1516" s="70">
        <v>17</v>
      </c>
      <c r="C1516" s="71">
        <v>34.401393980553607</v>
      </c>
      <c r="D1516" s="71">
        <v>0</v>
      </c>
      <c r="E1516" s="53">
        <f t="shared" si="95"/>
        <v>10.95030380251376</v>
      </c>
      <c r="F1516" s="47">
        <f t="shared" si="96"/>
        <v>9.1321667237254114E-2</v>
      </c>
      <c r="G1516" s="17">
        <f t="shared" si="97"/>
        <v>18.234720262717115</v>
      </c>
      <c r="N1516" t="str">
        <f t="shared" si="98"/>
        <v>22#17</v>
      </c>
      <c r="O1516">
        <v>22</v>
      </c>
      <c r="P1516">
        <v>17</v>
      </c>
      <c r="Q1516">
        <v>10.95030380251376</v>
      </c>
      <c r="R1516">
        <v>18.234720262717115</v>
      </c>
    </row>
    <row r="1517" spans="1:18" x14ac:dyDescent="0.25">
      <c r="A1517" s="70">
        <v>22</v>
      </c>
      <c r="B1517" s="70">
        <v>18</v>
      </c>
      <c r="C1517" s="71">
        <v>35.325610535255038</v>
      </c>
      <c r="D1517" s="71">
        <v>0</v>
      </c>
      <c r="E1517" s="53">
        <f t="shared" si="95"/>
        <v>11.244491068849948</v>
      </c>
      <c r="F1517" s="47">
        <f t="shared" si="96"/>
        <v>8.8932437571163189E-2</v>
      </c>
      <c r="G1517" s="17">
        <f t="shared" si="97"/>
        <v>18.541213011391701</v>
      </c>
      <c r="N1517" t="str">
        <f t="shared" si="98"/>
        <v>22#18</v>
      </c>
      <c r="O1517">
        <v>22</v>
      </c>
      <c r="P1517">
        <v>18</v>
      </c>
      <c r="Q1517">
        <v>11.244491068849948</v>
      </c>
      <c r="R1517">
        <v>18.541213011391701</v>
      </c>
    </row>
    <row r="1518" spans="1:18" x14ac:dyDescent="0.25">
      <c r="A1518" s="70">
        <v>22</v>
      </c>
      <c r="B1518" s="70">
        <v>19</v>
      </c>
      <c r="C1518" s="71">
        <v>37.379425101258235</v>
      </c>
      <c r="D1518" s="71">
        <v>0</v>
      </c>
      <c r="E1518" s="53">
        <f t="shared" si="95"/>
        <v>11.898240549597038</v>
      </c>
      <c r="F1518" s="47">
        <f t="shared" si="96"/>
        <v>8.4046039902417963E-2</v>
      </c>
      <c r="G1518" s="17">
        <f t="shared" si="97"/>
        <v>19.184180763513247</v>
      </c>
      <c r="N1518" t="str">
        <f t="shared" si="98"/>
        <v>22#19</v>
      </c>
      <c r="O1518">
        <v>22</v>
      </c>
      <c r="P1518">
        <v>19</v>
      </c>
      <c r="Q1518">
        <v>11.898240549597038</v>
      </c>
      <c r="R1518">
        <v>19.184180763513247</v>
      </c>
    </row>
    <row r="1519" spans="1:18" x14ac:dyDescent="0.25">
      <c r="A1519" s="70">
        <v>22</v>
      </c>
      <c r="B1519" s="70">
        <v>20</v>
      </c>
      <c r="C1519" s="71">
        <v>37.276734372958082</v>
      </c>
      <c r="D1519" s="71">
        <v>0</v>
      </c>
      <c r="E1519" s="53">
        <f t="shared" si="95"/>
        <v>11.865553075559685</v>
      </c>
      <c r="F1519" s="47">
        <f t="shared" si="96"/>
        <v>8.427757169278273E-2</v>
      </c>
      <c r="G1519" s="17">
        <f t="shared" si="97"/>
        <v>19.153217848987151</v>
      </c>
      <c r="N1519" t="str">
        <f t="shared" si="98"/>
        <v>22#20</v>
      </c>
      <c r="O1519">
        <v>22</v>
      </c>
      <c r="P1519">
        <v>20</v>
      </c>
      <c r="Q1519">
        <v>11.865553075559685</v>
      </c>
      <c r="R1519">
        <v>19.153217848987151</v>
      </c>
    </row>
    <row r="1520" spans="1:18" x14ac:dyDescent="0.25">
      <c r="A1520" s="70">
        <v>22</v>
      </c>
      <c r="B1520" s="70">
        <v>21</v>
      </c>
      <c r="C1520" s="71">
        <v>39.330548938961272</v>
      </c>
      <c r="D1520" s="71">
        <v>0</v>
      </c>
      <c r="E1520" s="53">
        <f t="shared" si="95"/>
        <v>12.519302556306771</v>
      </c>
      <c r="F1520" s="47">
        <f t="shared" si="96"/>
        <v>7.9876654110914214E-2</v>
      </c>
      <c r="G1520" s="17">
        <f t="shared" si="97"/>
        <v>19.750401326874048</v>
      </c>
      <c r="N1520" t="str">
        <f t="shared" si="98"/>
        <v>22#21</v>
      </c>
      <c r="O1520">
        <v>22</v>
      </c>
      <c r="P1520">
        <v>21</v>
      </c>
      <c r="Q1520">
        <v>12.519302556306771</v>
      </c>
      <c r="R1520">
        <v>19.750401326874048</v>
      </c>
    </row>
    <row r="1521" spans="1:18" x14ac:dyDescent="0.25">
      <c r="A1521" s="70">
        <v>22</v>
      </c>
      <c r="B1521" s="70">
        <v>22</v>
      </c>
      <c r="C1521" s="71">
        <v>37.790188014458877</v>
      </c>
      <c r="D1521" s="71">
        <v>0</v>
      </c>
      <c r="E1521" s="53">
        <f t="shared" si="95"/>
        <v>12.028990445746457</v>
      </c>
      <c r="F1521" s="47">
        <f t="shared" si="96"/>
        <v>8.3132495990435151E-2</v>
      </c>
      <c r="G1521" s="17">
        <f t="shared" si="97"/>
        <v>19.306838806309504</v>
      </c>
      <c r="N1521" t="str">
        <f t="shared" si="98"/>
        <v>22#22</v>
      </c>
      <c r="O1521">
        <v>22</v>
      </c>
      <c r="P1521">
        <v>22</v>
      </c>
      <c r="Q1521">
        <v>12.028990445746457</v>
      </c>
      <c r="R1521">
        <v>19.306838806309504</v>
      </c>
    </row>
    <row r="1522" spans="1:18" x14ac:dyDescent="0.25">
      <c r="A1522" s="70">
        <v>22</v>
      </c>
      <c r="B1522" s="70">
        <v>23</v>
      </c>
      <c r="C1522" s="71">
        <v>34.196012523953272</v>
      </c>
      <c r="D1522" s="71">
        <v>0</v>
      </c>
      <c r="E1522" s="53">
        <f t="shared" si="95"/>
        <v>10.884928854439046</v>
      </c>
      <c r="F1522" s="47">
        <f t="shared" si="96"/>
        <v>9.1870145719159593E-2</v>
      </c>
      <c r="G1522" s="17">
        <f t="shared" si="97"/>
        <v>18.165078988260539</v>
      </c>
      <c r="N1522" t="str">
        <f t="shared" si="98"/>
        <v>22#23</v>
      </c>
      <c r="O1522">
        <v>22</v>
      </c>
      <c r="P1522">
        <v>23</v>
      </c>
      <c r="Q1522">
        <v>10.884928854439046</v>
      </c>
      <c r="R1522">
        <v>18.165078988260539</v>
      </c>
    </row>
    <row r="1523" spans="1:18" x14ac:dyDescent="0.25">
      <c r="A1523" s="70">
        <v>22</v>
      </c>
      <c r="B1523" s="70">
        <v>24</v>
      </c>
      <c r="C1523" s="71">
        <v>40.870909863463673</v>
      </c>
      <c r="D1523" s="71">
        <v>0</v>
      </c>
      <c r="E1523" s="53">
        <f t="shared" si="95"/>
        <v>13.00961466686709</v>
      </c>
      <c r="F1523" s="47">
        <f t="shared" si="96"/>
        <v>7.6866227448442556E-2</v>
      </c>
      <c r="G1523" s="17">
        <f t="shared" si="97"/>
        <v>20.169591604969519</v>
      </c>
      <c r="N1523" t="str">
        <f t="shared" si="98"/>
        <v>22#24</v>
      </c>
      <c r="O1523">
        <v>22</v>
      </c>
      <c r="P1523">
        <v>24</v>
      </c>
      <c r="Q1523">
        <v>13.00961466686709</v>
      </c>
      <c r="R1523">
        <v>20.169591604969519</v>
      </c>
    </row>
    <row r="1524" spans="1:18" x14ac:dyDescent="0.25">
      <c r="A1524" s="70">
        <v>22</v>
      </c>
      <c r="B1524" s="70">
        <v>25</v>
      </c>
      <c r="C1524" s="71">
        <v>37.790188014458877</v>
      </c>
      <c r="D1524" s="71">
        <v>0</v>
      </c>
      <c r="E1524" s="53">
        <f t="shared" si="95"/>
        <v>12.028990445746457</v>
      </c>
      <c r="F1524" s="47">
        <f t="shared" si="96"/>
        <v>8.3132495990435151E-2</v>
      </c>
      <c r="G1524" s="17">
        <f t="shared" si="97"/>
        <v>19.306838806309504</v>
      </c>
      <c r="N1524" t="str">
        <f t="shared" si="98"/>
        <v>22#25</v>
      </c>
      <c r="O1524">
        <v>22</v>
      </c>
      <c r="P1524">
        <v>25</v>
      </c>
      <c r="Q1524">
        <v>12.028990445746457</v>
      </c>
      <c r="R1524">
        <v>19.306838806309504</v>
      </c>
    </row>
    <row r="1525" spans="1:18" x14ac:dyDescent="0.25">
      <c r="A1525" s="70">
        <v>22</v>
      </c>
      <c r="B1525" s="70">
        <v>26</v>
      </c>
      <c r="C1525" s="71">
        <v>44.670466810569593</v>
      </c>
      <c r="D1525" s="71">
        <v>18.943245000000001</v>
      </c>
      <c r="E1525" s="53">
        <f t="shared" si="95"/>
        <v>14.219051206249206</v>
      </c>
      <c r="F1525" s="47">
        <f t="shared" si="96"/>
        <v>7.0328180516046293E-2</v>
      </c>
      <c r="G1525" s="17">
        <f t="shared" si="97"/>
        <v>18.943245000000001</v>
      </c>
      <c r="N1525" t="str">
        <f t="shared" si="98"/>
        <v>22#26</v>
      </c>
      <c r="O1525">
        <v>22</v>
      </c>
      <c r="P1525">
        <v>26</v>
      </c>
      <c r="Q1525">
        <v>14.219051206249206</v>
      </c>
      <c r="R1525">
        <v>18.943245000000001</v>
      </c>
    </row>
    <row r="1526" spans="1:18" x14ac:dyDescent="0.25">
      <c r="A1526" s="70">
        <v>22</v>
      </c>
      <c r="B1526" s="70">
        <v>28</v>
      </c>
      <c r="C1526" s="71">
        <v>38.406332384259834</v>
      </c>
      <c r="D1526" s="71">
        <v>0</v>
      </c>
      <c r="E1526" s="53">
        <f t="shared" si="95"/>
        <v>12.225115289970582</v>
      </c>
      <c r="F1526" s="47">
        <f t="shared" si="96"/>
        <v>8.1798819584171498E-2</v>
      </c>
      <c r="G1526" s="17">
        <f t="shared" si="97"/>
        <v>19.487315982498288</v>
      </c>
      <c r="N1526" t="str">
        <f t="shared" si="98"/>
        <v>22#28</v>
      </c>
      <c r="O1526">
        <v>22</v>
      </c>
      <c r="P1526">
        <v>28</v>
      </c>
      <c r="Q1526">
        <v>12.225115289970582</v>
      </c>
      <c r="R1526">
        <v>19.487315982498288</v>
      </c>
    </row>
    <row r="1527" spans="1:18" x14ac:dyDescent="0.25">
      <c r="A1527" s="70">
        <v>22</v>
      </c>
      <c r="B1527" s="70">
        <v>29</v>
      </c>
      <c r="C1527" s="71">
        <v>43.540868799267834</v>
      </c>
      <c r="D1527" s="71">
        <v>17.906549999999999</v>
      </c>
      <c r="E1527" s="53">
        <f t="shared" si="95"/>
        <v>13.859488991838306</v>
      </c>
      <c r="F1527" s="47">
        <f t="shared" si="96"/>
        <v>7.2152732369056935E-2</v>
      </c>
      <c r="G1527" s="17">
        <f t="shared" si="97"/>
        <v>17.906549999999999</v>
      </c>
      <c r="N1527" t="str">
        <f t="shared" si="98"/>
        <v>22#29</v>
      </c>
      <c r="O1527">
        <v>22</v>
      </c>
      <c r="P1527">
        <v>29</v>
      </c>
      <c r="Q1527">
        <v>13.859488991838306</v>
      </c>
      <c r="R1527">
        <v>17.906549999999999</v>
      </c>
    </row>
    <row r="1528" spans="1:18" x14ac:dyDescent="0.25">
      <c r="A1528" s="70">
        <v>22</v>
      </c>
      <c r="B1528" s="70">
        <v>30</v>
      </c>
      <c r="C1528" s="71">
        <v>33.271795969251841</v>
      </c>
      <c r="D1528" s="71">
        <v>0</v>
      </c>
      <c r="E1528" s="53">
        <f t="shared" si="95"/>
        <v>10.590741588102858</v>
      </c>
      <c r="F1528" s="47">
        <f t="shared" si="96"/>
        <v>9.4422094211358443E-2</v>
      </c>
      <c r="G1528" s="17">
        <f t="shared" si="97"/>
        <v>17.844535058090997</v>
      </c>
      <c r="N1528" t="str">
        <f t="shared" si="98"/>
        <v>22#30</v>
      </c>
      <c r="O1528">
        <v>22</v>
      </c>
      <c r="P1528">
        <v>30</v>
      </c>
      <c r="Q1528">
        <v>10.590741588102858</v>
      </c>
      <c r="R1528">
        <v>17.844535058090997</v>
      </c>
    </row>
    <row r="1529" spans="1:18" x14ac:dyDescent="0.25">
      <c r="A1529" s="70">
        <v>22</v>
      </c>
      <c r="B1529" s="70">
        <v>31</v>
      </c>
      <c r="C1529" s="71">
        <v>38.817095297460476</v>
      </c>
      <c r="D1529" s="71">
        <v>0</v>
      </c>
      <c r="E1529" s="53">
        <f t="shared" si="95"/>
        <v>12.355865186120001</v>
      </c>
      <c r="F1529" s="47">
        <f t="shared" si="96"/>
        <v>8.0933223609735816E-2</v>
      </c>
      <c r="G1529" s="17">
        <f t="shared" si="97"/>
        <v>19.605352907509864</v>
      </c>
      <c r="N1529" t="str">
        <f t="shared" si="98"/>
        <v>22#31</v>
      </c>
      <c r="O1529">
        <v>22</v>
      </c>
      <c r="P1529">
        <v>31</v>
      </c>
      <c r="Q1529">
        <v>12.355865186120001</v>
      </c>
      <c r="R1529">
        <v>19.605352907509864</v>
      </c>
    </row>
    <row r="1530" spans="1:18" x14ac:dyDescent="0.25">
      <c r="A1530" s="70">
        <v>22</v>
      </c>
      <c r="B1530" s="70">
        <v>32</v>
      </c>
      <c r="C1530" s="71">
        <v>43.643559527568001</v>
      </c>
      <c r="D1530" s="71">
        <v>19.414470000000001</v>
      </c>
      <c r="E1530" s="53">
        <f t="shared" si="95"/>
        <v>13.892176465875664</v>
      </c>
      <c r="F1530" s="47">
        <f t="shared" si="96"/>
        <v>7.19829612340709E-2</v>
      </c>
      <c r="G1530" s="17">
        <f t="shared" si="97"/>
        <v>19.414470000000001</v>
      </c>
      <c r="N1530" t="str">
        <f t="shared" si="98"/>
        <v>22#32</v>
      </c>
      <c r="O1530">
        <v>22</v>
      </c>
      <c r="P1530">
        <v>32</v>
      </c>
      <c r="Q1530">
        <v>13.892176465875664</v>
      </c>
      <c r="R1530">
        <v>19.414470000000001</v>
      </c>
    </row>
    <row r="1531" spans="1:18" x14ac:dyDescent="0.25">
      <c r="A1531" s="70">
        <v>22</v>
      </c>
      <c r="B1531" s="70">
        <v>33</v>
      </c>
      <c r="C1531" s="71">
        <v>38.20095092765952</v>
      </c>
      <c r="D1531" s="71">
        <v>0</v>
      </c>
      <c r="E1531" s="53">
        <f t="shared" si="95"/>
        <v>12.159740341895874</v>
      </c>
      <c r="F1531" s="47">
        <f t="shared" si="96"/>
        <v>8.2238598184086381E-2</v>
      </c>
      <c r="G1531" s="17">
        <f t="shared" si="97"/>
        <v>19.427618129955238</v>
      </c>
      <c r="N1531" t="str">
        <f t="shared" si="98"/>
        <v>22#33</v>
      </c>
      <c r="O1531">
        <v>22</v>
      </c>
      <c r="P1531">
        <v>33</v>
      </c>
      <c r="Q1531">
        <v>12.159740341895874</v>
      </c>
      <c r="R1531">
        <v>19.427618129955238</v>
      </c>
    </row>
    <row r="1532" spans="1:18" x14ac:dyDescent="0.25">
      <c r="A1532" s="70">
        <v>22</v>
      </c>
      <c r="B1532" s="70">
        <v>34</v>
      </c>
      <c r="C1532" s="71">
        <v>42.822033701166731</v>
      </c>
      <c r="D1532" s="71">
        <v>19.414470000000001</v>
      </c>
      <c r="E1532" s="53">
        <f t="shared" si="95"/>
        <v>13.630676673576831</v>
      </c>
      <c r="F1532" s="47">
        <f t="shared" si="96"/>
        <v>7.3363929315300058E-2</v>
      </c>
      <c r="G1532" s="17">
        <f t="shared" si="97"/>
        <v>19.414470000000001</v>
      </c>
      <c r="N1532" t="str">
        <f t="shared" si="98"/>
        <v>22#34</v>
      </c>
      <c r="O1532">
        <v>22</v>
      </c>
      <c r="P1532">
        <v>34</v>
      </c>
      <c r="Q1532">
        <v>13.630676673576831</v>
      </c>
      <c r="R1532">
        <v>19.414470000000001</v>
      </c>
    </row>
    <row r="1533" spans="1:18" x14ac:dyDescent="0.25">
      <c r="A1533" s="70">
        <v>22</v>
      </c>
      <c r="B1533" s="70">
        <v>35</v>
      </c>
      <c r="C1533" s="71">
        <v>42.513961516266249</v>
      </c>
      <c r="D1533" s="71">
        <v>0</v>
      </c>
      <c r="E1533" s="53">
        <f t="shared" si="95"/>
        <v>13.532614251464768</v>
      </c>
      <c r="F1533" s="47">
        <f t="shared" si="96"/>
        <v>7.3895551991497888E-2</v>
      </c>
      <c r="G1533" s="17">
        <f t="shared" si="97"/>
        <v>20.591967483769345</v>
      </c>
      <c r="N1533" t="str">
        <f t="shared" si="98"/>
        <v>22#35</v>
      </c>
      <c r="O1533">
        <v>22</v>
      </c>
      <c r="P1533">
        <v>35</v>
      </c>
      <c r="Q1533">
        <v>13.532614251464768</v>
      </c>
      <c r="R1533">
        <v>20.591967483769345</v>
      </c>
    </row>
    <row r="1534" spans="1:18" x14ac:dyDescent="0.25">
      <c r="A1534" s="70">
        <v>22</v>
      </c>
      <c r="B1534" s="70">
        <v>37</v>
      </c>
      <c r="C1534" s="71">
        <v>38.817095297460476</v>
      </c>
      <c r="D1534" s="71">
        <v>0</v>
      </c>
      <c r="E1534" s="53">
        <f t="shared" si="95"/>
        <v>12.355865186120001</v>
      </c>
      <c r="F1534" s="47">
        <f t="shared" si="96"/>
        <v>8.0933223609735816E-2</v>
      </c>
      <c r="G1534" s="17">
        <f t="shared" si="97"/>
        <v>19.605352907509864</v>
      </c>
      <c r="N1534" t="str">
        <f t="shared" si="98"/>
        <v>22#37</v>
      </c>
      <c r="O1534">
        <v>22</v>
      </c>
      <c r="P1534">
        <v>37</v>
      </c>
      <c r="Q1534">
        <v>12.355865186120001</v>
      </c>
      <c r="R1534">
        <v>19.605352907509864</v>
      </c>
    </row>
    <row r="1535" spans="1:18" x14ac:dyDescent="0.25">
      <c r="A1535" s="70">
        <v>22</v>
      </c>
      <c r="B1535" s="70">
        <v>38</v>
      </c>
      <c r="C1535" s="71">
        <v>41.076291320064001</v>
      </c>
      <c r="D1535" s="71">
        <v>0</v>
      </c>
      <c r="E1535" s="53">
        <f t="shared" si="95"/>
        <v>13.074989614941801</v>
      </c>
      <c r="F1535" s="47">
        <f t="shared" si="96"/>
        <v>7.6481896311200337E-2</v>
      </c>
      <c r="G1535" s="17">
        <f t="shared" si="97"/>
        <v>20.223744751312644</v>
      </c>
      <c r="N1535" t="str">
        <f t="shared" si="98"/>
        <v>22#38</v>
      </c>
      <c r="O1535">
        <v>22</v>
      </c>
      <c r="P1535">
        <v>38</v>
      </c>
      <c r="Q1535">
        <v>13.074989614941801</v>
      </c>
      <c r="R1535">
        <v>20.223744751312644</v>
      </c>
    </row>
    <row r="1536" spans="1:18" x14ac:dyDescent="0.25">
      <c r="A1536" s="70">
        <v>22</v>
      </c>
      <c r="B1536" s="70">
        <v>39</v>
      </c>
      <c r="C1536" s="71">
        <v>46.518899919972469</v>
      </c>
      <c r="D1536" s="71">
        <v>18.849</v>
      </c>
      <c r="E1536" s="53">
        <f t="shared" si="95"/>
        <v>14.807425738921586</v>
      </c>
      <c r="F1536" s="47">
        <f t="shared" si="96"/>
        <v>6.7533683276998102E-2</v>
      </c>
      <c r="G1536" s="17">
        <f t="shared" si="97"/>
        <v>18.849</v>
      </c>
      <c r="N1536" t="str">
        <f t="shared" si="98"/>
        <v>22#39</v>
      </c>
      <c r="O1536">
        <v>22</v>
      </c>
      <c r="P1536">
        <v>39</v>
      </c>
      <c r="Q1536">
        <v>14.807425738921586</v>
      </c>
      <c r="R1536">
        <v>18.849</v>
      </c>
    </row>
    <row r="1537" spans="1:18" x14ac:dyDescent="0.25">
      <c r="A1537" s="70">
        <v>22</v>
      </c>
      <c r="B1537" s="70">
        <v>41</v>
      </c>
      <c r="C1537" s="71">
        <v>37.790188014458877</v>
      </c>
      <c r="D1537" s="71">
        <v>0</v>
      </c>
      <c r="E1537" s="53">
        <f t="shared" si="95"/>
        <v>12.028990445746457</v>
      </c>
      <c r="F1537" s="47">
        <f t="shared" si="96"/>
        <v>8.3132495990435151E-2</v>
      </c>
      <c r="G1537" s="17">
        <f t="shared" si="97"/>
        <v>19.306838806309504</v>
      </c>
      <c r="N1537" t="str">
        <f t="shared" si="98"/>
        <v>22#41</v>
      </c>
      <c r="O1537">
        <v>22</v>
      </c>
      <c r="P1537">
        <v>41</v>
      </c>
      <c r="Q1537">
        <v>12.028990445746457</v>
      </c>
      <c r="R1537">
        <v>19.306838806309504</v>
      </c>
    </row>
    <row r="1538" spans="1:18" x14ac:dyDescent="0.25">
      <c r="A1538" s="70">
        <v>22</v>
      </c>
      <c r="B1538" s="70">
        <v>41</v>
      </c>
      <c r="C1538" s="71">
        <v>30.088383391946881</v>
      </c>
      <c r="D1538" s="71">
        <v>0</v>
      </c>
      <c r="E1538" s="53">
        <f t="shared" si="95"/>
        <v>9.5774298929448687</v>
      </c>
      <c r="F1538" s="47">
        <f t="shared" si="96"/>
        <v>0.10441214513474449</v>
      </c>
      <c r="G1538" s="17">
        <f t="shared" si="97"/>
        <v>16.64319697064219</v>
      </c>
      <c r="N1538" t="str">
        <f t="shared" si="98"/>
        <v>22#41</v>
      </c>
      <c r="O1538">
        <v>22</v>
      </c>
      <c r="P1538">
        <v>41</v>
      </c>
      <c r="Q1538">
        <v>9.5774298929448687</v>
      </c>
      <c r="R1538">
        <v>16.64319697064219</v>
      </c>
    </row>
    <row r="1539" spans="1:18" x14ac:dyDescent="0.25">
      <c r="A1539" s="70">
        <v>22</v>
      </c>
      <c r="B1539" s="70">
        <v>42</v>
      </c>
      <c r="C1539" s="71">
        <v>31.115290674948483</v>
      </c>
      <c r="D1539" s="71">
        <v>0</v>
      </c>
      <c r="E1539" s="53">
        <f t="shared" ref="E1539:E1602" si="99">C1539/PI()</f>
        <v>9.9043046333184144</v>
      </c>
      <c r="F1539" s="47">
        <f t="shared" ref="F1539:F1602" si="100">1/E1539</f>
        <v>0.10096619975075952</v>
      </c>
      <c r="G1539" s="17">
        <f t="shared" ref="G1539:G1602" si="101">IF(D1539=0,EXP($K$2+$K$3*F1539)*$K$4,D1539)</f>
        <v>17.04815929980348</v>
      </c>
      <c r="N1539" t="str">
        <f t="shared" ref="N1539:N1602" si="102">CONCATENATE(O1539,"#",P1539)</f>
        <v>22#42</v>
      </c>
      <c r="O1539">
        <v>22</v>
      </c>
      <c r="P1539">
        <v>42</v>
      </c>
      <c r="Q1539">
        <v>9.9043046333184144</v>
      </c>
      <c r="R1539">
        <v>17.04815929980348</v>
      </c>
    </row>
    <row r="1540" spans="1:18" x14ac:dyDescent="0.25">
      <c r="A1540" s="70">
        <v>22</v>
      </c>
      <c r="B1540" s="70">
        <v>43</v>
      </c>
      <c r="C1540" s="71">
        <v>38.611713840860162</v>
      </c>
      <c r="D1540" s="71">
        <v>0</v>
      </c>
      <c r="E1540" s="53">
        <f t="shared" si="99"/>
        <v>12.290490238045294</v>
      </c>
      <c r="F1540" s="47">
        <f t="shared" si="100"/>
        <v>8.1363719480000346E-2</v>
      </c>
      <c r="G1540" s="17">
        <f t="shared" si="101"/>
        <v>19.546559274271221</v>
      </c>
      <c r="N1540" t="str">
        <f t="shared" si="102"/>
        <v>22#43</v>
      </c>
      <c r="O1540">
        <v>22</v>
      </c>
      <c r="P1540">
        <v>43</v>
      </c>
      <c r="Q1540">
        <v>12.290490238045294</v>
      </c>
      <c r="R1540">
        <v>19.546559274271221</v>
      </c>
    </row>
    <row r="1541" spans="1:18" x14ac:dyDescent="0.25">
      <c r="A1541" s="70">
        <v>22</v>
      </c>
      <c r="B1541" s="70">
        <v>44</v>
      </c>
      <c r="C1541" s="71">
        <v>39.330548938961272</v>
      </c>
      <c r="D1541" s="71">
        <v>0</v>
      </c>
      <c r="E1541" s="53">
        <f t="shared" si="99"/>
        <v>12.519302556306771</v>
      </c>
      <c r="F1541" s="47">
        <f t="shared" si="100"/>
        <v>7.9876654110914214E-2</v>
      </c>
      <c r="G1541" s="17">
        <f t="shared" si="101"/>
        <v>19.750401326874048</v>
      </c>
      <c r="N1541" t="str">
        <f t="shared" si="102"/>
        <v>22#44</v>
      </c>
      <c r="O1541">
        <v>22</v>
      </c>
      <c r="P1541">
        <v>44</v>
      </c>
      <c r="Q1541">
        <v>12.519302556306771</v>
      </c>
      <c r="R1541">
        <v>19.750401326874048</v>
      </c>
    </row>
    <row r="1542" spans="1:18" x14ac:dyDescent="0.25">
      <c r="A1542" s="70">
        <v>22</v>
      </c>
      <c r="B1542" s="70">
        <v>45</v>
      </c>
      <c r="C1542" s="71">
        <v>42.411270787966068</v>
      </c>
      <c r="D1542" s="71">
        <v>0</v>
      </c>
      <c r="E1542" s="53">
        <f t="shared" si="99"/>
        <v>13.499926777427406</v>
      </c>
      <c r="F1542" s="47">
        <f t="shared" si="100"/>
        <v>7.4074475846198889E-2</v>
      </c>
      <c r="G1542" s="17">
        <f t="shared" si="101"/>
        <v>20.566279281391605</v>
      </c>
      <c r="N1542" t="str">
        <f t="shared" si="102"/>
        <v>22#45</v>
      </c>
      <c r="O1542">
        <v>22</v>
      </c>
      <c r="P1542">
        <v>45</v>
      </c>
      <c r="Q1542">
        <v>13.499926777427406</v>
      </c>
      <c r="R1542">
        <v>20.566279281391605</v>
      </c>
    </row>
    <row r="1543" spans="1:18" x14ac:dyDescent="0.25">
      <c r="A1543" s="70">
        <v>22</v>
      </c>
      <c r="B1543" s="70">
        <v>46</v>
      </c>
      <c r="C1543" s="71">
        <v>37.790188014458877</v>
      </c>
      <c r="D1543" s="71">
        <v>0</v>
      </c>
      <c r="E1543" s="53">
        <f t="shared" si="99"/>
        <v>12.028990445746457</v>
      </c>
      <c r="F1543" s="47">
        <f t="shared" si="100"/>
        <v>8.3132495990435151E-2</v>
      </c>
      <c r="G1543" s="17">
        <f t="shared" si="101"/>
        <v>19.306838806309504</v>
      </c>
      <c r="N1543" t="str">
        <f t="shared" si="102"/>
        <v>22#46</v>
      </c>
      <c r="O1543">
        <v>22</v>
      </c>
      <c r="P1543">
        <v>46</v>
      </c>
      <c r="Q1543">
        <v>12.028990445746457</v>
      </c>
      <c r="R1543">
        <v>19.306838806309504</v>
      </c>
    </row>
    <row r="1544" spans="1:18" x14ac:dyDescent="0.25">
      <c r="A1544" s="70">
        <v>22</v>
      </c>
      <c r="B1544" s="70">
        <v>47</v>
      </c>
      <c r="C1544" s="71">
        <v>39.844002580462089</v>
      </c>
      <c r="D1544" s="71">
        <v>0</v>
      </c>
      <c r="E1544" s="53">
        <f t="shared" si="99"/>
        <v>12.68273992649355</v>
      </c>
      <c r="F1544" s="47">
        <f t="shared" si="100"/>
        <v>7.8847315784742592E-2</v>
      </c>
      <c r="G1544" s="17">
        <f t="shared" si="101"/>
        <v>19.892743316503029</v>
      </c>
      <c r="N1544" t="str">
        <f t="shared" si="102"/>
        <v>22#47</v>
      </c>
      <c r="O1544">
        <v>22</v>
      </c>
      <c r="P1544">
        <v>47</v>
      </c>
      <c r="Q1544">
        <v>12.68273992649355</v>
      </c>
      <c r="R1544">
        <v>19.892743316503029</v>
      </c>
    </row>
    <row r="1545" spans="1:18" x14ac:dyDescent="0.25">
      <c r="A1545" s="70">
        <v>22</v>
      </c>
      <c r="B1545" s="70">
        <v>49</v>
      </c>
      <c r="C1545" s="71">
        <v>38.509023112559994</v>
      </c>
      <c r="D1545" s="71">
        <v>0</v>
      </c>
      <c r="E1545" s="53">
        <f t="shared" si="99"/>
        <v>12.257802764007936</v>
      </c>
      <c r="F1545" s="47">
        <f t="shared" si="100"/>
        <v>8.1580689398613709E-2</v>
      </c>
      <c r="G1545" s="17">
        <f t="shared" si="101"/>
        <v>19.5169941405718</v>
      </c>
      <c r="N1545" t="str">
        <f t="shared" si="102"/>
        <v>22#49</v>
      </c>
      <c r="O1545">
        <v>22</v>
      </c>
      <c r="P1545">
        <v>49</v>
      </c>
      <c r="Q1545">
        <v>12.257802764007936</v>
      </c>
      <c r="R1545">
        <v>19.5169941405718</v>
      </c>
    </row>
    <row r="1546" spans="1:18" x14ac:dyDescent="0.25">
      <c r="A1546" s="70">
        <v>22</v>
      </c>
      <c r="B1546" s="70">
        <v>50</v>
      </c>
      <c r="C1546" s="71">
        <v>29.266857565545603</v>
      </c>
      <c r="D1546" s="71">
        <v>0</v>
      </c>
      <c r="E1546" s="53">
        <f t="shared" si="99"/>
        <v>9.3159301006460336</v>
      </c>
      <c r="F1546" s="47">
        <f t="shared" si="100"/>
        <v>0.10734301236659695</v>
      </c>
      <c r="G1546" s="17">
        <f t="shared" si="101"/>
        <v>16.306345029286444</v>
      </c>
      <c r="N1546" t="str">
        <f t="shared" si="102"/>
        <v>22#50</v>
      </c>
      <c r="O1546">
        <v>22</v>
      </c>
      <c r="P1546">
        <v>50</v>
      </c>
      <c r="Q1546">
        <v>9.3159301006460336</v>
      </c>
      <c r="R1546">
        <v>16.306345029286444</v>
      </c>
    </row>
    <row r="1547" spans="1:18" x14ac:dyDescent="0.25">
      <c r="A1547" s="70">
        <v>22</v>
      </c>
      <c r="B1547" s="70">
        <v>51</v>
      </c>
      <c r="C1547" s="71">
        <v>34.709466165454074</v>
      </c>
      <c r="D1547" s="71">
        <v>0</v>
      </c>
      <c r="E1547" s="53">
        <f t="shared" si="99"/>
        <v>11.04836622462582</v>
      </c>
      <c r="F1547" s="47">
        <f t="shared" si="100"/>
        <v>9.051111989491166E-2</v>
      </c>
      <c r="G1547" s="17">
        <f t="shared" si="101"/>
        <v>18.338126002769261</v>
      </c>
      <c r="N1547" t="str">
        <f t="shared" si="102"/>
        <v>22#51</v>
      </c>
      <c r="O1547">
        <v>22</v>
      </c>
      <c r="P1547">
        <v>51</v>
      </c>
      <c r="Q1547">
        <v>11.04836622462582</v>
      </c>
      <c r="R1547">
        <v>18.338126002769261</v>
      </c>
    </row>
    <row r="1548" spans="1:18" x14ac:dyDescent="0.25">
      <c r="A1548" s="70">
        <v>22</v>
      </c>
      <c r="B1548" s="70">
        <v>52</v>
      </c>
      <c r="C1548" s="71">
        <v>35.017538350354563</v>
      </c>
      <c r="D1548" s="71">
        <v>0</v>
      </c>
      <c r="E1548" s="53">
        <f t="shared" si="99"/>
        <v>11.146428646737887</v>
      </c>
      <c r="F1548" s="47">
        <f t="shared" si="100"/>
        <v>8.9714834382639677E-2</v>
      </c>
      <c r="G1548" s="17">
        <f t="shared" si="101"/>
        <v>18.440283277000432</v>
      </c>
      <c r="N1548" t="str">
        <f t="shared" si="102"/>
        <v>22#52</v>
      </c>
      <c r="O1548">
        <v>22</v>
      </c>
      <c r="P1548">
        <v>52</v>
      </c>
      <c r="Q1548">
        <v>11.146428646737887</v>
      </c>
      <c r="R1548">
        <v>18.440283277000432</v>
      </c>
    </row>
    <row r="1549" spans="1:18" x14ac:dyDescent="0.25">
      <c r="A1549" s="70">
        <v>22</v>
      </c>
      <c r="B1549" s="70">
        <v>54</v>
      </c>
      <c r="C1549" s="71">
        <v>38.817095297460476</v>
      </c>
      <c r="D1549" s="71">
        <v>0</v>
      </c>
      <c r="E1549" s="53">
        <f t="shared" si="99"/>
        <v>12.355865186120001</v>
      </c>
      <c r="F1549" s="47">
        <f t="shared" si="100"/>
        <v>8.0933223609735816E-2</v>
      </c>
      <c r="G1549" s="17">
        <f t="shared" si="101"/>
        <v>19.605352907509864</v>
      </c>
      <c r="N1549" t="str">
        <f t="shared" si="102"/>
        <v>22#54</v>
      </c>
      <c r="O1549">
        <v>22</v>
      </c>
      <c r="P1549">
        <v>54</v>
      </c>
      <c r="Q1549">
        <v>12.355865186120001</v>
      </c>
      <c r="R1549">
        <v>19.605352907509864</v>
      </c>
    </row>
    <row r="1550" spans="1:18" x14ac:dyDescent="0.25">
      <c r="A1550" s="70">
        <v>22</v>
      </c>
      <c r="B1550" s="70">
        <v>55</v>
      </c>
      <c r="C1550" s="71">
        <v>36.352517818256644</v>
      </c>
      <c r="D1550" s="71">
        <v>0</v>
      </c>
      <c r="E1550" s="53">
        <f t="shared" si="99"/>
        <v>11.571365809223495</v>
      </c>
      <c r="F1550" s="47">
        <f t="shared" si="100"/>
        <v>8.6420221820565343E-2</v>
      </c>
      <c r="G1550" s="17">
        <f t="shared" si="101"/>
        <v>18.869040316840742</v>
      </c>
      <c r="N1550" t="str">
        <f t="shared" si="102"/>
        <v>22#55</v>
      </c>
      <c r="O1550">
        <v>22</v>
      </c>
      <c r="P1550">
        <v>55</v>
      </c>
      <c r="Q1550">
        <v>11.571365809223495</v>
      </c>
      <c r="R1550">
        <v>18.869040316840742</v>
      </c>
    </row>
    <row r="1551" spans="1:18" x14ac:dyDescent="0.25">
      <c r="A1551" s="70">
        <v>22</v>
      </c>
      <c r="B1551" s="70">
        <v>56</v>
      </c>
      <c r="C1551" s="71">
        <v>35.736373448455673</v>
      </c>
      <c r="D1551" s="71">
        <v>0</v>
      </c>
      <c r="E1551" s="53">
        <f t="shared" si="99"/>
        <v>11.375240964999366</v>
      </c>
      <c r="F1551" s="47">
        <f t="shared" si="100"/>
        <v>8.7910225645057863E-2</v>
      </c>
      <c r="G1551" s="17">
        <f t="shared" si="101"/>
        <v>18.673911886582729</v>
      </c>
      <c r="N1551" t="str">
        <f t="shared" si="102"/>
        <v>22#56</v>
      </c>
      <c r="O1551">
        <v>22</v>
      </c>
      <c r="P1551">
        <v>56</v>
      </c>
      <c r="Q1551">
        <v>11.375240964999366</v>
      </c>
      <c r="R1551">
        <v>18.673911886582729</v>
      </c>
    </row>
    <row r="1552" spans="1:18" x14ac:dyDescent="0.25">
      <c r="A1552" s="70">
        <v>22</v>
      </c>
      <c r="B1552" s="70">
        <v>57</v>
      </c>
      <c r="C1552" s="71">
        <v>36.352517818256644</v>
      </c>
      <c r="D1552" s="71">
        <v>0</v>
      </c>
      <c r="E1552" s="53">
        <f t="shared" si="99"/>
        <v>11.571365809223495</v>
      </c>
      <c r="F1552" s="47">
        <f t="shared" si="100"/>
        <v>8.6420221820565343E-2</v>
      </c>
      <c r="G1552" s="17">
        <f t="shared" si="101"/>
        <v>18.869040316840742</v>
      </c>
      <c r="N1552" t="str">
        <f t="shared" si="102"/>
        <v>22#57</v>
      </c>
      <c r="O1552">
        <v>22</v>
      </c>
      <c r="P1552">
        <v>57</v>
      </c>
      <c r="Q1552">
        <v>11.571365809223495</v>
      </c>
      <c r="R1552">
        <v>18.869040316840742</v>
      </c>
    </row>
    <row r="1553" spans="1:18" x14ac:dyDescent="0.25">
      <c r="A1553" s="70">
        <v>22</v>
      </c>
      <c r="B1553" s="70">
        <v>58</v>
      </c>
      <c r="C1553" s="71">
        <v>37.482115829558403</v>
      </c>
      <c r="D1553" s="71">
        <v>0</v>
      </c>
      <c r="E1553" s="53">
        <f t="shared" si="99"/>
        <v>11.930928023634394</v>
      </c>
      <c r="F1553" s="47">
        <f t="shared" si="100"/>
        <v>8.3815776779397624E-2</v>
      </c>
      <c r="G1553" s="17">
        <f t="shared" si="101"/>
        <v>19.215023661793698</v>
      </c>
      <c r="N1553" t="str">
        <f t="shared" si="102"/>
        <v>22#58</v>
      </c>
      <c r="O1553">
        <v>22</v>
      </c>
      <c r="P1553">
        <v>58</v>
      </c>
      <c r="Q1553">
        <v>11.930928023634394</v>
      </c>
      <c r="R1553">
        <v>19.215023661793698</v>
      </c>
    </row>
    <row r="1554" spans="1:18" x14ac:dyDescent="0.25">
      <c r="A1554" s="70">
        <v>22</v>
      </c>
      <c r="B1554" s="70">
        <v>59</v>
      </c>
      <c r="C1554" s="71">
        <v>32.552960871150724</v>
      </c>
      <c r="D1554" s="71">
        <v>0</v>
      </c>
      <c r="E1554" s="53">
        <f t="shared" si="99"/>
        <v>10.361929269841378</v>
      </c>
      <c r="F1554" s="47">
        <f t="shared" si="100"/>
        <v>9.6507124682902623E-2</v>
      </c>
      <c r="G1554" s="17">
        <f t="shared" si="101"/>
        <v>17.586842754747952</v>
      </c>
      <c r="N1554" t="str">
        <f t="shared" si="102"/>
        <v>22#59</v>
      </c>
      <c r="O1554">
        <v>22</v>
      </c>
      <c r="P1554">
        <v>59</v>
      </c>
      <c r="Q1554">
        <v>10.361929269841378</v>
      </c>
      <c r="R1554">
        <v>17.586842754747952</v>
      </c>
    </row>
    <row r="1555" spans="1:18" x14ac:dyDescent="0.25">
      <c r="A1555" s="70">
        <v>22</v>
      </c>
      <c r="B1555" s="70">
        <v>60</v>
      </c>
      <c r="C1555" s="71">
        <v>35.736373448455673</v>
      </c>
      <c r="D1555" s="71">
        <v>0</v>
      </c>
      <c r="E1555" s="53">
        <f t="shared" si="99"/>
        <v>11.375240964999366</v>
      </c>
      <c r="F1555" s="47">
        <f t="shared" si="100"/>
        <v>8.7910225645057863E-2</v>
      </c>
      <c r="G1555" s="17">
        <f t="shared" si="101"/>
        <v>18.673911886582729</v>
      </c>
      <c r="N1555" t="str">
        <f t="shared" si="102"/>
        <v>22#60</v>
      </c>
      <c r="O1555">
        <v>22</v>
      </c>
      <c r="P1555">
        <v>60</v>
      </c>
      <c r="Q1555">
        <v>11.375240964999366</v>
      </c>
      <c r="R1555">
        <v>18.673911886582729</v>
      </c>
    </row>
    <row r="1556" spans="1:18" x14ac:dyDescent="0.25">
      <c r="A1556" s="70">
        <v>22</v>
      </c>
      <c r="B1556" s="70">
        <v>61</v>
      </c>
      <c r="C1556" s="71">
        <v>36.763280731457279</v>
      </c>
      <c r="D1556" s="71">
        <v>0</v>
      </c>
      <c r="E1556" s="53">
        <f t="shared" si="99"/>
        <v>11.702115705372911</v>
      </c>
      <c r="F1556" s="47">
        <f t="shared" si="100"/>
        <v>8.5454632749944512E-2</v>
      </c>
      <c r="G1556" s="17">
        <f t="shared" si="101"/>
        <v>18.996579734499452</v>
      </c>
      <c r="N1556" t="str">
        <f t="shared" si="102"/>
        <v>22#61</v>
      </c>
      <c r="O1556">
        <v>22</v>
      </c>
      <c r="P1556">
        <v>61</v>
      </c>
      <c r="Q1556">
        <v>11.702115705372911</v>
      </c>
      <c r="R1556">
        <v>18.996579734499452</v>
      </c>
    </row>
    <row r="1557" spans="1:18" x14ac:dyDescent="0.25">
      <c r="A1557" s="70">
        <v>22</v>
      </c>
      <c r="B1557" s="70">
        <v>63</v>
      </c>
      <c r="C1557" s="71">
        <v>36.660590003157125</v>
      </c>
      <c r="D1557" s="71">
        <v>0</v>
      </c>
      <c r="E1557" s="53">
        <f t="shared" si="99"/>
        <v>11.669428231335559</v>
      </c>
      <c r="F1557" s="47">
        <f t="shared" si="100"/>
        <v>8.5694001469132017E-2</v>
      </c>
      <c r="G1557" s="17">
        <f t="shared" si="101"/>
        <v>18.964882681386303</v>
      </c>
      <c r="N1557" t="str">
        <f t="shared" si="102"/>
        <v>22#63</v>
      </c>
      <c r="O1557">
        <v>22</v>
      </c>
      <c r="P1557">
        <v>63</v>
      </c>
      <c r="Q1557">
        <v>11.669428231335559</v>
      </c>
      <c r="R1557">
        <v>18.964882681386303</v>
      </c>
    </row>
    <row r="1558" spans="1:18" x14ac:dyDescent="0.25">
      <c r="A1558" s="70">
        <v>22</v>
      </c>
      <c r="B1558" s="70">
        <v>64</v>
      </c>
      <c r="C1558" s="71">
        <v>37.790188014458877</v>
      </c>
      <c r="D1558" s="71">
        <v>0</v>
      </c>
      <c r="E1558" s="53">
        <f t="shared" si="99"/>
        <v>12.028990445746457</v>
      </c>
      <c r="F1558" s="47">
        <f t="shared" si="100"/>
        <v>8.3132495990435151E-2</v>
      </c>
      <c r="G1558" s="17">
        <f t="shared" si="101"/>
        <v>19.306838806309504</v>
      </c>
      <c r="N1558" t="str">
        <f t="shared" si="102"/>
        <v>22#64</v>
      </c>
      <c r="O1558">
        <v>22</v>
      </c>
      <c r="P1558">
        <v>64</v>
      </c>
      <c r="Q1558">
        <v>12.028990445746457</v>
      </c>
      <c r="R1558">
        <v>19.306838806309504</v>
      </c>
    </row>
    <row r="1559" spans="1:18" x14ac:dyDescent="0.25">
      <c r="A1559" s="70">
        <v>22</v>
      </c>
      <c r="B1559" s="70">
        <v>65</v>
      </c>
      <c r="C1559" s="71">
        <v>37.379425101258235</v>
      </c>
      <c r="D1559" s="71">
        <v>0</v>
      </c>
      <c r="E1559" s="53">
        <f t="shared" si="99"/>
        <v>11.898240549597038</v>
      </c>
      <c r="F1559" s="47">
        <f t="shared" si="100"/>
        <v>8.4046039902417963E-2</v>
      </c>
      <c r="G1559" s="17">
        <f t="shared" si="101"/>
        <v>19.184180763513247</v>
      </c>
      <c r="N1559" t="str">
        <f t="shared" si="102"/>
        <v>22#65</v>
      </c>
      <c r="O1559">
        <v>22</v>
      </c>
      <c r="P1559">
        <v>65</v>
      </c>
      <c r="Q1559">
        <v>11.898240549597038</v>
      </c>
      <c r="R1559">
        <v>19.184180763513247</v>
      </c>
    </row>
    <row r="1560" spans="1:18" x14ac:dyDescent="0.25">
      <c r="A1560" s="70">
        <v>22</v>
      </c>
      <c r="B1560" s="70">
        <v>66</v>
      </c>
      <c r="C1560" s="71">
        <v>36.763280731457279</v>
      </c>
      <c r="D1560" s="71">
        <v>0</v>
      </c>
      <c r="E1560" s="53">
        <f t="shared" si="99"/>
        <v>11.702115705372911</v>
      </c>
      <c r="F1560" s="47">
        <f t="shared" si="100"/>
        <v>8.5454632749944512E-2</v>
      </c>
      <c r="G1560" s="17">
        <f t="shared" si="101"/>
        <v>18.996579734499452</v>
      </c>
      <c r="N1560" t="str">
        <f t="shared" si="102"/>
        <v>22#66</v>
      </c>
      <c r="O1560">
        <v>22</v>
      </c>
      <c r="P1560">
        <v>66</v>
      </c>
      <c r="Q1560">
        <v>11.702115705372911</v>
      </c>
      <c r="R1560">
        <v>18.996579734499452</v>
      </c>
    </row>
    <row r="1561" spans="1:18" x14ac:dyDescent="0.25">
      <c r="A1561" s="70">
        <v>22</v>
      </c>
      <c r="B1561" s="70">
        <v>67</v>
      </c>
      <c r="C1561" s="71">
        <v>31.526053588149118</v>
      </c>
      <c r="D1561" s="71">
        <v>0</v>
      </c>
      <c r="E1561" s="53">
        <f t="shared" si="99"/>
        <v>10.035054529467832</v>
      </c>
      <c r="F1561" s="47">
        <f t="shared" si="100"/>
        <v>9.9650679232834313E-2</v>
      </c>
      <c r="G1561" s="17">
        <f t="shared" si="101"/>
        <v>17.205343258359296</v>
      </c>
      <c r="N1561" t="str">
        <f t="shared" si="102"/>
        <v>22#67</v>
      </c>
      <c r="O1561">
        <v>22</v>
      </c>
      <c r="P1561">
        <v>67</v>
      </c>
      <c r="Q1561">
        <v>10.035054529467832</v>
      </c>
      <c r="R1561">
        <v>17.205343258359296</v>
      </c>
    </row>
    <row r="1562" spans="1:18" x14ac:dyDescent="0.25">
      <c r="A1562" s="70">
        <v>22</v>
      </c>
      <c r="B1562" s="70">
        <v>68</v>
      </c>
      <c r="C1562" s="71">
        <v>39.433239667261439</v>
      </c>
      <c r="D1562" s="71">
        <v>0</v>
      </c>
      <c r="E1562" s="53">
        <f t="shared" si="99"/>
        <v>12.551990030344129</v>
      </c>
      <c r="F1562" s="47">
        <f t="shared" si="100"/>
        <v>7.9668641990833677E-2</v>
      </c>
      <c r="G1562" s="17">
        <f t="shared" si="101"/>
        <v>19.77908391792986</v>
      </c>
      <c r="N1562" t="str">
        <f t="shared" si="102"/>
        <v>22#68</v>
      </c>
      <c r="O1562">
        <v>22</v>
      </c>
      <c r="P1562">
        <v>68</v>
      </c>
      <c r="Q1562">
        <v>12.551990030344129</v>
      </c>
      <c r="R1562">
        <v>19.77908391792986</v>
      </c>
    </row>
    <row r="1563" spans="1:18" x14ac:dyDescent="0.25">
      <c r="A1563" s="70">
        <v>22</v>
      </c>
      <c r="B1563" s="70">
        <v>69</v>
      </c>
      <c r="C1563" s="71">
        <v>30.396455576847359</v>
      </c>
      <c r="D1563" s="71">
        <v>0</v>
      </c>
      <c r="E1563" s="53">
        <f t="shared" si="99"/>
        <v>9.6754923150569319</v>
      </c>
      <c r="F1563" s="47">
        <f t="shared" si="100"/>
        <v>0.10335391393405452</v>
      </c>
      <c r="G1563" s="17">
        <f t="shared" si="101"/>
        <v>16.76652452023756</v>
      </c>
      <c r="N1563" t="str">
        <f t="shared" si="102"/>
        <v>22#69</v>
      </c>
      <c r="O1563">
        <v>22</v>
      </c>
      <c r="P1563">
        <v>69</v>
      </c>
      <c r="Q1563">
        <v>9.6754923150569319</v>
      </c>
      <c r="R1563">
        <v>16.76652452023756</v>
      </c>
    </row>
    <row r="1564" spans="1:18" x14ac:dyDescent="0.25">
      <c r="A1564" s="70">
        <v>22</v>
      </c>
      <c r="B1564" s="70">
        <v>69</v>
      </c>
      <c r="C1564" s="71">
        <v>17.970877452528001</v>
      </c>
      <c r="D1564" s="71">
        <v>0</v>
      </c>
      <c r="E1564" s="53">
        <f t="shared" si="99"/>
        <v>5.7203079565370381</v>
      </c>
      <c r="F1564" s="47">
        <f t="shared" si="100"/>
        <v>0.17481576299702933</v>
      </c>
      <c r="G1564" s="17">
        <f t="shared" si="101"/>
        <v>10.184118626338561</v>
      </c>
      <c r="N1564" t="str">
        <f t="shared" si="102"/>
        <v>22#69</v>
      </c>
      <c r="O1564">
        <v>22</v>
      </c>
      <c r="P1564">
        <v>69</v>
      </c>
      <c r="Q1564">
        <v>5.7203079565370381</v>
      </c>
      <c r="R1564">
        <v>10.184118626338561</v>
      </c>
    </row>
    <row r="1565" spans="1:18" x14ac:dyDescent="0.25">
      <c r="A1565" s="70">
        <v>22</v>
      </c>
      <c r="B1565" s="70">
        <v>70</v>
      </c>
      <c r="C1565" s="71">
        <v>36.763280731457279</v>
      </c>
      <c r="D1565" s="71">
        <v>0</v>
      </c>
      <c r="E1565" s="53">
        <f t="shared" si="99"/>
        <v>11.702115705372911</v>
      </c>
      <c r="F1565" s="47">
        <f t="shared" si="100"/>
        <v>8.5454632749944512E-2</v>
      </c>
      <c r="G1565" s="17">
        <f t="shared" si="101"/>
        <v>18.996579734499452</v>
      </c>
      <c r="N1565" t="str">
        <f t="shared" si="102"/>
        <v>22#70</v>
      </c>
      <c r="O1565">
        <v>22</v>
      </c>
      <c r="P1565">
        <v>70</v>
      </c>
      <c r="Q1565">
        <v>11.702115705372911</v>
      </c>
      <c r="R1565">
        <v>18.996579734499452</v>
      </c>
    </row>
    <row r="1566" spans="1:18" x14ac:dyDescent="0.25">
      <c r="A1566" s="70">
        <v>22</v>
      </c>
      <c r="B1566" s="70">
        <v>71</v>
      </c>
      <c r="C1566" s="71">
        <v>34.196012523953272</v>
      </c>
      <c r="D1566" s="71">
        <v>0</v>
      </c>
      <c r="E1566" s="53">
        <f t="shared" si="99"/>
        <v>10.884928854439046</v>
      </c>
      <c r="F1566" s="47">
        <f t="shared" si="100"/>
        <v>9.1870145719159593E-2</v>
      </c>
      <c r="G1566" s="17">
        <f t="shared" si="101"/>
        <v>18.165078988260539</v>
      </c>
      <c r="N1566" t="str">
        <f t="shared" si="102"/>
        <v>22#71</v>
      </c>
      <c r="O1566">
        <v>22</v>
      </c>
      <c r="P1566">
        <v>71</v>
      </c>
      <c r="Q1566">
        <v>10.884928854439046</v>
      </c>
      <c r="R1566">
        <v>18.165078988260539</v>
      </c>
    </row>
    <row r="1567" spans="1:18" x14ac:dyDescent="0.25">
      <c r="A1567" s="70">
        <v>22</v>
      </c>
      <c r="B1567" s="70">
        <v>72</v>
      </c>
      <c r="C1567" s="71">
        <v>40.460146950263038</v>
      </c>
      <c r="D1567" s="71">
        <v>0</v>
      </c>
      <c r="E1567" s="53">
        <f t="shared" si="99"/>
        <v>12.878864770717673</v>
      </c>
      <c r="F1567" s="47">
        <f t="shared" si="100"/>
        <v>7.7646595239797306E-2</v>
      </c>
      <c r="G1567" s="17">
        <f t="shared" si="101"/>
        <v>20.060081693717951</v>
      </c>
      <c r="N1567" t="str">
        <f t="shared" si="102"/>
        <v>22#72</v>
      </c>
      <c r="O1567">
        <v>22</v>
      </c>
      <c r="P1567">
        <v>72</v>
      </c>
      <c r="Q1567">
        <v>12.878864770717673</v>
      </c>
      <c r="R1567">
        <v>20.060081693717951</v>
      </c>
    </row>
    <row r="1568" spans="1:18" x14ac:dyDescent="0.25">
      <c r="A1568" s="70">
        <v>22</v>
      </c>
      <c r="B1568" s="70">
        <v>73</v>
      </c>
      <c r="C1568" s="71">
        <v>32.963723784351366</v>
      </c>
      <c r="D1568" s="71">
        <v>0</v>
      </c>
      <c r="E1568" s="53">
        <f t="shared" si="99"/>
        <v>10.492679165990797</v>
      </c>
      <c r="F1568" s="47">
        <f t="shared" si="100"/>
        <v>9.5304543689969254E-2</v>
      </c>
      <c r="G1568" s="17">
        <f t="shared" si="101"/>
        <v>17.735014013697537</v>
      </c>
      <c r="N1568" t="str">
        <f t="shared" si="102"/>
        <v>22#73</v>
      </c>
      <c r="O1568">
        <v>22</v>
      </c>
      <c r="P1568">
        <v>73</v>
      </c>
      <c r="Q1568">
        <v>10.492679165990797</v>
      </c>
      <c r="R1568">
        <v>17.735014013697537</v>
      </c>
    </row>
    <row r="1569" spans="1:18" x14ac:dyDescent="0.25">
      <c r="A1569" s="70">
        <v>22</v>
      </c>
      <c r="B1569" s="70">
        <v>74</v>
      </c>
      <c r="C1569" s="71">
        <v>35.633682720155527</v>
      </c>
      <c r="D1569" s="71">
        <v>0</v>
      </c>
      <c r="E1569" s="53">
        <f t="shared" si="99"/>
        <v>11.342553490962015</v>
      </c>
      <c r="F1569" s="47">
        <f t="shared" si="100"/>
        <v>8.8163569234813041E-2</v>
      </c>
      <c r="G1569" s="17">
        <f t="shared" si="101"/>
        <v>18.640935722371729</v>
      </c>
      <c r="N1569" t="str">
        <f t="shared" si="102"/>
        <v>22#74</v>
      </c>
      <c r="O1569">
        <v>22</v>
      </c>
      <c r="P1569">
        <v>74</v>
      </c>
      <c r="Q1569">
        <v>11.342553490962015</v>
      </c>
      <c r="R1569">
        <v>18.640935722371729</v>
      </c>
    </row>
    <row r="1570" spans="1:18" x14ac:dyDescent="0.25">
      <c r="A1570" s="70">
        <v>22</v>
      </c>
      <c r="B1570" s="70">
        <v>75</v>
      </c>
      <c r="C1570" s="71">
        <v>32.655651599450877</v>
      </c>
      <c r="D1570" s="71">
        <v>0</v>
      </c>
      <c r="E1570" s="53">
        <f t="shared" si="99"/>
        <v>10.39461674387873</v>
      </c>
      <c r="F1570" s="47">
        <f t="shared" si="100"/>
        <v>9.6203643158742566E-2</v>
      </c>
      <c r="G1570" s="17">
        <f t="shared" si="101"/>
        <v>17.624117838280526</v>
      </c>
      <c r="N1570" t="str">
        <f t="shared" si="102"/>
        <v>22#75</v>
      </c>
      <c r="O1570">
        <v>22</v>
      </c>
      <c r="P1570">
        <v>75</v>
      </c>
      <c r="Q1570">
        <v>10.39461674387873</v>
      </c>
      <c r="R1570">
        <v>17.624117838280526</v>
      </c>
    </row>
    <row r="1571" spans="1:18" x14ac:dyDescent="0.25">
      <c r="A1571" s="70">
        <v>22</v>
      </c>
      <c r="B1571" s="70">
        <v>76</v>
      </c>
      <c r="C1571" s="71">
        <v>33.579868154152329</v>
      </c>
      <c r="D1571" s="71">
        <v>0</v>
      </c>
      <c r="E1571" s="53">
        <f t="shared" si="99"/>
        <v>10.688804010214925</v>
      </c>
      <c r="F1571" s="47">
        <f t="shared" si="100"/>
        <v>9.3555836466300071E-2</v>
      </c>
      <c r="G1571" s="17">
        <f t="shared" si="101"/>
        <v>17.952704354013846</v>
      </c>
      <c r="N1571" t="str">
        <f t="shared" si="102"/>
        <v>22#76</v>
      </c>
      <c r="O1571">
        <v>22</v>
      </c>
      <c r="P1571">
        <v>76</v>
      </c>
      <c r="Q1571">
        <v>10.688804010214925</v>
      </c>
      <c r="R1571">
        <v>17.952704354013846</v>
      </c>
    </row>
    <row r="1572" spans="1:18" x14ac:dyDescent="0.25">
      <c r="A1572" s="70">
        <v>22</v>
      </c>
      <c r="B1572" s="70">
        <v>77</v>
      </c>
      <c r="C1572" s="71">
        <v>38.817095297460476</v>
      </c>
      <c r="D1572" s="71">
        <v>0</v>
      </c>
      <c r="E1572" s="53">
        <f t="shared" si="99"/>
        <v>12.355865186120001</v>
      </c>
      <c r="F1572" s="47">
        <f t="shared" si="100"/>
        <v>8.0933223609735816E-2</v>
      </c>
      <c r="G1572" s="17">
        <f t="shared" si="101"/>
        <v>19.605352907509864</v>
      </c>
      <c r="N1572" t="str">
        <f t="shared" si="102"/>
        <v>22#77</v>
      </c>
      <c r="O1572">
        <v>22</v>
      </c>
      <c r="P1572">
        <v>77</v>
      </c>
      <c r="Q1572">
        <v>12.355865186120001</v>
      </c>
      <c r="R1572">
        <v>19.605352907509864</v>
      </c>
    </row>
    <row r="1573" spans="1:18" x14ac:dyDescent="0.25">
      <c r="A1573" s="70">
        <v>22</v>
      </c>
      <c r="B1573" s="70">
        <v>78</v>
      </c>
      <c r="C1573" s="71">
        <v>33.271795969251841</v>
      </c>
      <c r="D1573" s="71">
        <v>0</v>
      </c>
      <c r="E1573" s="53">
        <f t="shared" si="99"/>
        <v>10.590741588102858</v>
      </c>
      <c r="F1573" s="47">
        <f t="shared" si="100"/>
        <v>9.4422094211358443E-2</v>
      </c>
      <c r="G1573" s="17">
        <f t="shared" si="101"/>
        <v>17.844535058090997</v>
      </c>
      <c r="N1573" t="str">
        <f t="shared" si="102"/>
        <v>22#78</v>
      </c>
      <c r="O1573">
        <v>22</v>
      </c>
      <c r="P1573">
        <v>78</v>
      </c>
      <c r="Q1573">
        <v>10.590741588102858</v>
      </c>
      <c r="R1573">
        <v>17.844535058090997</v>
      </c>
    </row>
    <row r="1574" spans="1:18" x14ac:dyDescent="0.25">
      <c r="A1574" s="70">
        <v>22</v>
      </c>
      <c r="B1574" s="70">
        <v>79</v>
      </c>
      <c r="C1574" s="71">
        <v>36.352517818256644</v>
      </c>
      <c r="D1574" s="71">
        <v>0</v>
      </c>
      <c r="E1574" s="53">
        <f t="shared" si="99"/>
        <v>11.571365809223495</v>
      </c>
      <c r="F1574" s="47">
        <f t="shared" si="100"/>
        <v>8.6420221820565343E-2</v>
      </c>
      <c r="G1574" s="17">
        <f t="shared" si="101"/>
        <v>18.869040316840742</v>
      </c>
      <c r="N1574" t="str">
        <f t="shared" si="102"/>
        <v>22#79</v>
      </c>
      <c r="O1574">
        <v>22</v>
      </c>
      <c r="P1574">
        <v>79</v>
      </c>
      <c r="Q1574">
        <v>11.571365809223495</v>
      </c>
      <c r="R1574">
        <v>18.869040316840742</v>
      </c>
    </row>
    <row r="1575" spans="1:18" x14ac:dyDescent="0.25">
      <c r="A1575" s="70">
        <v>22</v>
      </c>
      <c r="B1575" s="70">
        <v>80</v>
      </c>
      <c r="C1575" s="71">
        <v>36.763280731457279</v>
      </c>
      <c r="D1575" s="71">
        <v>0</v>
      </c>
      <c r="E1575" s="53">
        <f t="shared" si="99"/>
        <v>11.702115705372911</v>
      </c>
      <c r="F1575" s="47">
        <f t="shared" si="100"/>
        <v>8.5454632749944512E-2</v>
      </c>
      <c r="G1575" s="17">
        <f t="shared" si="101"/>
        <v>18.996579734499452</v>
      </c>
      <c r="N1575" t="str">
        <f t="shared" si="102"/>
        <v>22#80</v>
      </c>
      <c r="O1575">
        <v>22</v>
      </c>
      <c r="P1575">
        <v>80</v>
      </c>
      <c r="Q1575">
        <v>11.702115705372911</v>
      </c>
      <c r="R1575">
        <v>18.996579734499452</v>
      </c>
    </row>
    <row r="1576" spans="1:18" x14ac:dyDescent="0.25">
      <c r="A1576" s="70">
        <v>23</v>
      </c>
      <c r="B1576" s="70">
        <v>1</v>
      </c>
      <c r="C1576" s="71">
        <v>27.726496641043198</v>
      </c>
      <c r="D1576" s="71">
        <v>15.0792</v>
      </c>
      <c r="E1576" s="53">
        <f t="shared" si="99"/>
        <v>8.8256179900857159</v>
      </c>
      <c r="F1576" s="47">
        <f t="shared" si="100"/>
        <v>0.11330651305363013</v>
      </c>
      <c r="G1576" s="17">
        <f t="shared" si="101"/>
        <v>15.0792</v>
      </c>
      <c r="N1576" t="str">
        <f t="shared" si="102"/>
        <v>23#1</v>
      </c>
      <c r="O1576">
        <v>23</v>
      </c>
      <c r="P1576">
        <v>1</v>
      </c>
      <c r="Q1576">
        <v>8.8256179900857159</v>
      </c>
      <c r="R1576">
        <v>15.0792</v>
      </c>
    </row>
    <row r="1577" spans="1:18" x14ac:dyDescent="0.25">
      <c r="A1577" s="70">
        <v>23</v>
      </c>
      <c r="B1577" s="70">
        <v>2</v>
      </c>
      <c r="C1577" s="71">
        <v>36.557899274856965</v>
      </c>
      <c r="D1577" s="71">
        <v>16.964099999999998</v>
      </c>
      <c r="E1577" s="53">
        <f t="shared" si="99"/>
        <v>11.636740757298204</v>
      </c>
      <c r="F1577" s="47">
        <f t="shared" si="100"/>
        <v>8.5934714956404853E-2</v>
      </c>
      <c r="G1577" s="17">
        <f t="shared" si="101"/>
        <v>16.964099999999998</v>
      </c>
      <c r="N1577" t="str">
        <f t="shared" si="102"/>
        <v>23#2</v>
      </c>
      <c r="O1577">
        <v>23</v>
      </c>
      <c r="P1577">
        <v>2</v>
      </c>
      <c r="Q1577">
        <v>11.636740757298204</v>
      </c>
      <c r="R1577">
        <v>16.964099999999998</v>
      </c>
    </row>
    <row r="1578" spans="1:18" x14ac:dyDescent="0.25">
      <c r="A1578" s="70">
        <v>23</v>
      </c>
      <c r="B1578" s="70">
        <v>3</v>
      </c>
      <c r="C1578" s="71">
        <v>31.320672131548804</v>
      </c>
      <c r="D1578" s="71">
        <v>16.021650000000001</v>
      </c>
      <c r="E1578" s="53">
        <f t="shared" si="99"/>
        <v>9.9696795813931249</v>
      </c>
      <c r="F1578" s="47">
        <f t="shared" si="100"/>
        <v>0.10030412630977091</v>
      </c>
      <c r="G1578" s="17">
        <f t="shared" si="101"/>
        <v>16.021650000000001</v>
      </c>
      <c r="N1578" t="str">
        <f t="shared" si="102"/>
        <v>23#3</v>
      </c>
      <c r="O1578">
        <v>23</v>
      </c>
      <c r="P1578">
        <v>3</v>
      </c>
      <c r="Q1578">
        <v>9.9696795813931249</v>
      </c>
      <c r="R1578">
        <v>16.021650000000001</v>
      </c>
    </row>
    <row r="1579" spans="1:18" x14ac:dyDescent="0.25">
      <c r="A1579" s="70">
        <v>23</v>
      </c>
      <c r="B1579" s="70">
        <v>4</v>
      </c>
      <c r="C1579" s="71">
        <v>29.266857565545603</v>
      </c>
      <c r="D1579" s="71">
        <v>16.021650000000001</v>
      </c>
      <c r="E1579" s="53">
        <f t="shared" si="99"/>
        <v>9.3159301006460336</v>
      </c>
      <c r="F1579" s="47">
        <f t="shared" si="100"/>
        <v>0.10734301236659695</v>
      </c>
      <c r="G1579" s="17">
        <f t="shared" si="101"/>
        <v>16.021650000000001</v>
      </c>
      <c r="N1579" t="str">
        <f t="shared" si="102"/>
        <v>23#4</v>
      </c>
      <c r="O1579">
        <v>23</v>
      </c>
      <c r="P1579">
        <v>4</v>
      </c>
      <c r="Q1579">
        <v>9.3159301006460336</v>
      </c>
      <c r="R1579">
        <v>16.021650000000001</v>
      </c>
    </row>
    <row r="1580" spans="1:18" x14ac:dyDescent="0.25">
      <c r="A1580" s="70">
        <v>23</v>
      </c>
      <c r="B1580" s="70">
        <v>5</v>
      </c>
      <c r="C1580" s="71">
        <v>36.9686621880576</v>
      </c>
      <c r="D1580" s="71">
        <v>17.623815</v>
      </c>
      <c r="E1580" s="53">
        <f t="shared" si="99"/>
        <v>11.76749065344762</v>
      </c>
      <c r="F1580" s="47">
        <f t="shared" si="100"/>
        <v>8.4979884790222601E-2</v>
      </c>
      <c r="G1580" s="17">
        <f t="shared" si="101"/>
        <v>17.623815</v>
      </c>
      <c r="N1580" t="str">
        <f t="shared" si="102"/>
        <v>23#5</v>
      </c>
      <c r="O1580">
        <v>23</v>
      </c>
      <c r="P1580">
        <v>5</v>
      </c>
      <c r="Q1580">
        <v>11.76749065344762</v>
      </c>
      <c r="R1580">
        <v>17.623815</v>
      </c>
    </row>
    <row r="1581" spans="1:18" x14ac:dyDescent="0.25">
      <c r="A1581" s="70">
        <v>23</v>
      </c>
      <c r="B1581" s="70">
        <v>6</v>
      </c>
      <c r="C1581" s="71">
        <v>41.487054233264637</v>
      </c>
      <c r="D1581" s="71">
        <v>18.095040000000001</v>
      </c>
      <c r="E1581" s="53">
        <f t="shared" si="99"/>
        <v>13.205739511091219</v>
      </c>
      <c r="F1581" s="47">
        <f t="shared" si="100"/>
        <v>7.5724649813069644E-2</v>
      </c>
      <c r="G1581" s="17">
        <f t="shared" si="101"/>
        <v>18.095040000000001</v>
      </c>
      <c r="N1581" t="str">
        <f t="shared" si="102"/>
        <v>23#6</v>
      </c>
      <c r="O1581">
        <v>23</v>
      </c>
      <c r="P1581">
        <v>6</v>
      </c>
      <c r="Q1581">
        <v>13.205739511091219</v>
      </c>
      <c r="R1581">
        <v>18.095040000000001</v>
      </c>
    </row>
    <row r="1582" spans="1:18" x14ac:dyDescent="0.25">
      <c r="A1582" s="70">
        <v>23</v>
      </c>
      <c r="B1582" s="70">
        <v>7</v>
      </c>
      <c r="C1582" s="71">
        <v>19.81931056193088</v>
      </c>
      <c r="D1582" s="71">
        <v>12.251850000000001</v>
      </c>
      <c r="E1582" s="53">
        <f t="shared" si="99"/>
        <v>6.3086824892094189</v>
      </c>
      <c r="F1582" s="47">
        <f t="shared" si="100"/>
        <v>0.15851170219937893</v>
      </c>
      <c r="G1582" s="17">
        <f t="shared" si="101"/>
        <v>12.251850000000001</v>
      </c>
      <c r="N1582" t="str">
        <f t="shared" si="102"/>
        <v>23#7</v>
      </c>
      <c r="O1582">
        <v>23</v>
      </c>
      <c r="P1582">
        <v>7</v>
      </c>
      <c r="Q1582">
        <v>6.3086824892094189</v>
      </c>
      <c r="R1582">
        <v>12.251850000000001</v>
      </c>
    </row>
    <row r="1583" spans="1:18" x14ac:dyDescent="0.25">
      <c r="A1583" s="70">
        <v>23</v>
      </c>
      <c r="B1583" s="70">
        <v>8</v>
      </c>
      <c r="C1583" s="71">
        <v>38.611713840860162</v>
      </c>
      <c r="D1583" s="71">
        <v>16.964099999999998</v>
      </c>
      <c r="E1583" s="53">
        <f t="shared" si="99"/>
        <v>12.290490238045294</v>
      </c>
      <c r="F1583" s="47">
        <f t="shared" si="100"/>
        <v>8.1363719480000346E-2</v>
      </c>
      <c r="G1583" s="17">
        <f t="shared" si="101"/>
        <v>16.964099999999998</v>
      </c>
      <c r="N1583" t="str">
        <f t="shared" si="102"/>
        <v>23#8</v>
      </c>
      <c r="O1583">
        <v>23</v>
      </c>
      <c r="P1583">
        <v>8</v>
      </c>
      <c r="Q1583">
        <v>12.290490238045294</v>
      </c>
      <c r="R1583">
        <v>16.964099999999998</v>
      </c>
    </row>
    <row r="1584" spans="1:18" x14ac:dyDescent="0.25">
      <c r="A1584" s="70">
        <v>23</v>
      </c>
      <c r="B1584" s="70">
        <v>9</v>
      </c>
      <c r="C1584" s="71">
        <v>36.455208546556797</v>
      </c>
      <c r="D1584" s="71">
        <v>15.738915</v>
      </c>
      <c r="E1584" s="53">
        <f t="shared" si="99"/>
        <v>11.604053283260848</v>
      </c>
      <c r="F1584" s="47">
        <f t="shared" si="100"/>
        <v>8.6176784576000379E-2</v>
      </c>
      <c r="G1584" s="17">
        <f t="shared" si="101"/>
        <v>15.738915</v>
      </c>
      <c r="N1584" t="str">
        <f t="shared" si="102"/>
        <v>23#9</v>
      </c>
      <c r="O1584">
        <v>23</v>
      </c>
      <c r="P1584">
        <v>9</v>
      </c>
      <c r="Q1584">
        <v>11.604053283260848</v>
      </c>
      <c r="R1584">
        <v>15.738915</v>
      </c>
    </row>
    <row r="1585" spans="1:18" x14ac:dyDescent="0.25">
      <c r="A1585" s="70">
        <v>23</v>
      </c>
      <c r="B1585" s="70">
        <v>10</v>
      </c>
      <c r="C1585" s="71">
        <v>19.81931056193088</v>
      </c>
      <c r="D1585" s="71">
        <v>12.251850000000001</v>
      </c>
      <c r="E1585" s="53">
        <f t="shared" si="99"/>
        <v>6.3086824892094189</v>
      </c>
      <c r="F1585" s="47">
        <f t="shared" si="100"/>
        <v>0.15851170219937893</v>
      </c>
      <c r="G1585" s="17">
        <f t="shared" si="101"/>
        <v>12.251850000000001</v>
      </c>
      <c r="N1585" t="str">
        <f t="shared" si="102"/>
        <v>23#10</v>
      </c>
      <c r="O1585">
        <v>23</v>
      </c>
      <c r="P1585">
        <v>10</v>
      </c>
      <c r="Q1585">
        <v>6.3086824892094189</v>
      </c>
      <c r="R1585">
        <v>12.251850000000001</v>
      </c>
    </row>
    <row r="1586" spans="1:18" x14ac:dyDescent="0.25">
      <c r="A1586" s="70">
        <v>23</v>
      </c>
      <c r="B1586" s="70">
        <v>11</v>
      </c>
      <c r="C1586" s="71">
        <v>36.249827089956476</v>
      </c>
      <c r="D1586" s="71">
        <v>17.435324999999999</v>
      </c>
      <c r="E1586" s="53">
        <f t="shared" si="99"/>
        <v>11.538678335186138</v>
      </c>
      <c r="F1586" s="47">
        <f t="shared" si="100"/>
        <v>8.6665038312974896E-2</v>
      </c>
      <c r="G1586" s="17">
        <f t="shared" si="101"/>
        <v>17.435324999999999</v>
      </c>
      <c r="N1586" t="str">
        <f t="shared" si="102"/>
        <v>23#11</v>
      </c>
      <c r="O1586">
        <v>23</v>
      </c>
      <c r="P1586">
        <v>11</v>
      </c>
      <c r="Q1586">
        <v>11.538678335186138</v>
      </c>
      <c r="R1586">
        <v>17.435324999999999</v>
      </c>
    </row>
    <row r="1587" spans="1:18" x14ac:dyDescent="0.25">
      <c r="A1587" s="70">
        <v>23</v>
      </c>
      <c r="B1587" s="70">
        <v>12</v>
      </c>
      <c r="C1587" s="71">
        <v>38.30364165595968</v>
      </c>
      <c r="D1587" s="71">
        <v>0</v>
      </c>
      <c r="E1587" s="53">
        <f t="shared" si="99"/>
        <v>12.192427815933229</v>
      </c>
      <c r="F1587" s="47">
        <f t="shared" si="100"/>
        <v>8.2018119368579445E-2</v>
      </c>
      <c r="G1587" s="17">
        <f t="shared" si="101"/>
        <v>19.457524185252229</v>
      </c>
      <c r="N1587" t="str">
        <f t="shared" si="102"/>
        <v>23#12</v>
      </c>
      <c r="O1587">
        <v>23</v>
      </c>
      <c r="P1587">
        <v>12</v>
      </c>
      <c r="Q1587">
        <v>12.192427815933229</v>
      </c>
      <c r="R1587">
        <v>19.457524185252229</v>
      </c>
    </row>
    <row r="1588" spans="1:18" x14ac:dyDescent="0.25">
      <c r="A1588" s="70">
        <v>23</v>
      </c>
      <c r="B1588" s="70">
        <v>13</v>
      </c>
      <c r="C1588" s="71">
        <v>39.844002580462089</v>
      </c>
      <c r="D1588" s="71">
        <v>0</v>
      </c>
      <c r="E1588" s="53">
        <f t="shared" si="99"/>
        <v>12.68273992649355</v>
      </c>
      <c r="F1588" s="47">
        <f t="shared" si="100"/>
        <v>7.8847315784742592E-2</v>
      </c>
      <c r="G1588" s="17">
        <f t="shared" si="101"/>
        <v>19.892743316503029</v>
      </c>
      <c r="N1588" t="str">
        <f t="shared" si="102"/>
        <v>23#13</v>
      </c>
      <c r="O1588">
        <v>23</v>
      </c>
      <c r="P1588">
        <v>13</v>
      </c>
      <c r="Q1588">
        <v>12.68273992649355</v>
      </c>
      <c r="R1588">
        <v>19.892743316503029</v>
      </c>
    </row>
    <row r="1589" spans="1:18" x14ac:dyDescent="0.25">
      <c r="A1589" s="70">
        <v>23</v>
      </c>
      <c r="B1589" s="70">
        <v>14</v>
      </c>
      <c r="C1589" s="71">
        <v>18.278949637428482</v>
      </c>
      <c r="D1589" s="71">
        <v>0</v>
      </c>
      <c r="E1589" s="53">
        <f t="shared" si="99"/>
        <v>5.8183703786491021</v>
      </c>
      <c r="F1589" s="47">
        <f t="shared" si="100"/>
        <v>0.17186942991280971</v>
      </c>
      <c r="G1589" s="17">
        <f t="shared" si="101"/>
        <v>10.395620920972819</v>
      </c>
      <c r="N1589" t="str">
        <f t="shared" si="102"/>
        <v>23#14</v>
      </c>
      <c r="O1589">
        <v>23</v>
      </c>
      <c r="P1589">
        <v>14</v>
      </c>
      <c r="Q1589">
        <v>5.8183703786491021</v>
      </c>
      <c r="R1589">
        <v>10.395620920972819</v>
      </c>
    </row>
    <row r="1590" spans="1:18" x14ac:dyDescent="0.25">
      <c r="A1590" s="70">
        <v>23</v>
      </c>
      <c r="B1590" s="70">
        <v>15</v>
      </c>
      <c r="C1590" s="71">
        <v>34.196012523953272</v>
      </c>
      <c r="D1590" s="71">
        <v>0</v>
      </c>
      <c r="E1590" s="53">
        <f t="shared" si="99"/>
        <v>10.884928854439046</v>
      </c>
      <c r="F1590" s="47">
        <f t="shared" si="100"/>
        <v>9.1870145719159593E-2</v>
      </c>
      <c r="G1590" s="17">
        <f t="shared" si="101"/>
        <v>18.165078988260539</v>
      </c>
      <c r="N1590" t="str">
        <f t="shared" si="102"/>
        <v>23#15</v>
      </c>
      <c r="O1590">
        <v>23</v>
      </c>
      <c r="P1590">
        <v>15</v>
      </c>
      <c r="Q1590">
        <v>10.884928854439046</v>
      </c>
      <c r="R1590">
        <v>18.165078988260539</v>
      </c>
    </row>
    <row r="1591" spans="1:18" x14ac:dyDescent="0.25">
      <c r="A1591" s="70">
        <v>23</v>
      </c>
      <c r="B1591" s="70">
        <v>16</v>
      </c>
      <c r="C1591" s="71">
        <v>44.465085353969272</v>
      </c>
      <c r="D1591" s="71">
        <v>19.131734999999999</v>
      </c>
      <c r="E1591" s="53">
        <f t="shared" si="99"/>
        <v>14.153676258174498</v>
      </c>
      <c r="F1591" s="47">
        <f t="shared" si="100"/>
        <v>7.0653021996489929E-2</v>
      </c>
      <c r="G1591" s="17">
        <f t="shared" si="101"/>
        <v>19.131734999999999</v>
      </c>
      <c r="N1591" t="str">
        <f t="shared" si="102"/>
        <v>23#16</v>
      </c>
      <c r="O1591">
        <v>23</v>
      </c>
      <c r="P1591">
        <v>16</v>
      </c>
      <c r="Q1591">
        <v>14.153676258174498</v>
      </c>
      <c r="R1591">
        <v>19.131734999999999</v>
      </c>
    </row>
    <row r="1592" spans="1:18" x14ac:dyDescent="0.25">
      <c r="A1592" s="70">
        <v>23</v>
      </c>
      <c r="B1592" s="70">
        <v>17</v>
      </c>
      <c r="C1592" s="71">
        <v>38.20095092765952</v>
      </c>
      <c r="D1592" s="71">
        <v>0</v>
      </c>
      <c r="E1592" s="53">
        <f t="shared" si="99"/>
        <v>12.159740341895874</v>
      </c>
      <c r="F1592" s="47">
        <f t="shared" si="100"/>
        <v>8.2238598184086381E-2</v>
      </c>
      <c r="G1592" s="17">
        <f t="shared" si="101"/>
        <v>19.427618129955238</v>
      </c>
      <c r="N1592" t="str">
        <f t="shared" si="102"/>
        <v>23#17</v>
      </c>
      <c r="O1592">
        <v>23</v>
      </c>
      <c r="P1592">
        <v>17</v>
      </c>
      <c r="Q1592">
        <v>12.159740341895874</v>
      </c>
      <c r="R1592">
        <v>19.427618129955238</v>
      </c>
    </row>
    <row r="1593" spans="1:18" x14ac:dyDescent="0.25">
      <c r="A1593" s="70">
        <v>23</v>
      </c>
      <c r="B1593" s="70">
        <v>18</v>
      </c>
      <c r="C1593" s="71">
        <v>45.594683365271031</v>
      </c>
      <c r="D1593" s="71">
        <v>17.906549999999999</v>
      </c>
      <c r="E1593" s="53">
        <f t="shared" si="99"/>
        <v>14.513238472585396</v>
      </c>
      <c r="F1593" s="47">
        <f t="shared" si="100"/>
        <v>6.8902609289369685E-2</v>
      </c>
      <c r="G1593" s="17">
        <f t="shared" si="101"/>
        <v>17.906549999999999</v>
      </c>
      <c r="N1593" t="str">
        <f t="shared" si="102"/>
        <v>23#18</v>
      </c>
      <c r="O1593">
        <v>23</v>
      </c>
      <c r="P1593">
        <v>18</v>
      </c>
      <c r="Q1593">
        <v>14.513238472585396</v>
      </c>
      <c r="R1593">
        <v>17.906549999999999</v>
      </c>
    </row>
    <row r="1594" spans="1:18" x14ac:dyDescent="0.25">
      <c r="A1594" s="70">
        <v>23</v>
      </c>
      <c r="B1594" s="70">
        <v>20</v>
      </c>
      <c r="C1594" s="71">
        <v>47.648497931274228</v>
      </c>
      <c r="D1594" s="71">
        <v>18.377775</v>
      </c>
      <c r="E1594" s="53">
        <f t="shared" si="99"/>
        <v>15.166987953332486</v>
      </c>
      <c r="F1594" s="47">
        <f t="shared" si="100"/>
        <v>6.5932669233793401E-2</v>
      </c>
      <c r="G1594" s="17">
        <f t="shared" si="101"/>
        <v>18.377775</v>
      </c>
      <c r="N1594" t="str">
        <f t="shared" si="102"/>
        <v>23#20</v>
      </c>
      <c r="O1594">
        <v>23</v>
      </c>
      <c r="P1594">
        <v>20</v>
      </c>
      <c r="Q1594">
        <v>15.166987953332486</v>
      </c>
      <c r="R1594">
        <v>18.377775</v>
      </c>
    </row>
    <row r="1595" spans="1:18" x14ac:dyDescent="0.25">
      <c r="A1595" s="70">
        <v>23</v>
      </c>
      <c r="B1595" s="70">
        <v>22</v>
      </c>
      <c r="C1595" s="71">
        <v>39.844002580462089</v>
      </c>
      <c r="D1595" s="71">
        <v>0</v>
      </c>
      <c r="E1595" s="53">
        <f t="shared" si="99"/>
        <v>12.68273992649355</v>
      </c>
      <c r="F1595" s="47">
        <f t="shared" si="100"/>
        <v>7.8847315784742592E-2</v>
      </c>
      <c r="G1595" s="17">
        <f t="shared" si="101"/>
        <v>19.892743316503029</v>
      </c>
      <c r="N1595" t="str">
        <f t="shared" si="102"/>
        <v>23#22</v>
      </c>
      <c r="O1595">
        <v>23</v>
      </c>
      <c r="P1595">
        <v>22</v>
      </c>
      <c r="Q1595">
        <v>12.68273992649355</v>
      </c>
      <c r="R1595">
        <v>19.892743316503029</v>
      </c>
    </row>
    <row r="1596" spans="1:18" x14ac:dyDescent="0.25">
      <c r="A1596" s="70">
        <v>23</v>
      </c>
      <c r="B1596" s="70">
        <v>23</v>
      </c>
      <c r="C1596" s="71">
        <v>40.357456221962877</v>
      </c>
      <c r="D1596" s="71">
        <v>0</v>
      </c>
      <c r="E1596" s="53">
        <f t="shared" si="99"/>
        <v>12.846177296680318</v>
      </c>
      <c r="F1596" s="47">
        <f t="shared" si="100"/>
        <v>7.7844169273486349E-2</v>
      </c>
      <c r="G1596" s="17">
        <f t="shared" si="101"/>
        <v>20.032450354112726</v>
      </c>
      <c r="N1596" t="str">
        <f t="shared" si="102"/>
        <v>23#23</v>
      </c>
      <c r="O1596">
        <v>23</v>
      </c>
      <c r="P1596">
        <v>23</v>
      </c>
      <c r="Q1596">
        <v>12.846177296680318</v>
      </c>
      <c r="R1596">
        <v>20.032450354112726</v>
      </c>
    </row>
    <row r="1597" spans="1:18" x14ac:dyDescent="0.25">
      <c r="A1597" s="70">
        <v>23</v>
      </c>
      <c r="B1597" s="70">
        <v>24</v>
      </c>
      <c r="C1597" s="71">
        <v>37.790188014458877</v>
      </c>
      <c r="D1597" s="71">
        <v>0</v>
      </c>
      <c r="E1597" s="53">
        <f t="shared" si="99"/>
        <v>12.028990445746457</v>
      </c>
      <c r="F1597" s="47">
        <f t="shared" si="100"/>
        <v>8.3132495990435151E-2</v>
      </c>
      <c r="G1597" s="17">
        <f t="shared" si="101"/>
        <v>19.306838806309504</v>
      </c>
      <c r="N1597" t="str">
        <f t="shared" si="102"/>
        <v>23#24</v>
      </c>
      <c r="O1597">
        <v>23</v>
      </c>
      <c r="P1597">
        <v>24</v>
      </c>
      <c r="Q1597">
        <v>12.028990445746457</v>
      </c>
      <c r="R1597">
        <v>19.306838806309504</v>
      </c>
    </row>
    <row r="1598" spans="1:18" x14ac:dyDescent="0.25">
      <c r="A1598" s="70">
        <v>23</v>
      </c>
      <c r="B1598" s="70">
        <v>25</v>
      </c>
      <c r="C1598" s="71">
        <v>39.844002580462089</v>
      </c>
      <c r="D1598" s="71">
        <v>0</v>
      </c>
      <c r="E1598" s="53">
        <f t="shared" si="99"/>
        <v>12.68273992649355</v>
      </c>
      <c r="F1598" s="47">
        <f t="shared" si="100"/>
        <v>7.8847315784742592E-2</v>
      </c>
      <c r="G1598" s="17">
        <f t="shared" si="101"/>
        <v>19.892743316503029</v>
      </c>
      <c r="N1598" t="str">
        <f t="shared" si="102"/>
        <v>23#25</v>
      </c>
      <c r="O1598">
        <v>23</v>
      </c>
      <c r="P1598">
        <v>25</v>
      </c>
      <c r="Q1598">
        <v>12.68273992649355</v>
      </c>
      <c r="R1598">
        <v>19.892743316503029</v>
      </c>
    </row>
    <row r="1599" spans="1:18" x14ac:dyDescent="0.25">
      <c r="A1599" s="70">
        <v>23</v>
      </c>
      <c r="B1599" s="70">
        <v>26</v>
      </c>
      <c r="C1599" s="71">
        <v>21.975815856234235</v>
      </c>
      <c r="D1599" s="71">
        <v>0</v>
      </c>
      <c r="E1599" s="53">
        <f t="shared" si="99"/>
        <v>6.995119443993862</v>
      </c>
      <c r="F1599" s="47">
        <f t="shared" si="100"/>
        <v>0.14295681553495393</v>
      </c>
      <c r="G1599" s="17">
        <f t="shared" si="101"/>
        <v>12.718962579213612</v>
      </c>
      <c r="N1599" t="str">
        <f t="shared" si="102"/>
        <v>23#26</v>
      </c>
      <c r="O1599">
        <v>23</v>
      </c>
      <c r="P1599">
        <v>26</v>
      </c>
      <c r="Q1599">
        <v>6.995119443993862</v>
      </c>
      <c r="R1599">
        <v>12.718962579213612</v>
      </c>
    </row>
    <row r="1600" spans="1:18" x14ac:dyDescent="0.25">
      <c r="A1600" s="70">
        <v>23</v>
      </c>
      <c r="B1600" s="70">
        <v>27</v>
      </c>
      <c r="C1600" s="71">
        <v>40.357456221962877</v>
      </c>
      <c r="D1600" s="71">
        <v>0</v>
      </c>
      <c r="E1600" s="53">
        <f t="shared" si="99"/>
        <v>12.846177296680318</v>
      </c>
      <c r="F1600" s="47">
        <f t="shared" si="100"/>
        <v>7.7844169273486349E-2</v>
      </c>
      <c r="G1600" s="17">
        <f t="shared" si="101"/>
        <v>20.032450354112726</v>
      </c>
      <c r="N1600" t="str">
        <f t="shared" si="102"/>
        <v>23#27</v>
      </c>
      <c r="O1600">
        <v>23</v>
      </c>
      <c r="P1600">
        <v>27</v>
      </c>
      <c r="Q1600">
        <v>12.846177296680318</v>
      </c>
      <c r="R1600">
        <v>20.032450354112726</v>
      </c>
    </row>
    <row r="1601" spans="1:18" x14ac:dyDescent="0.25">
      <c r="A1601" s="70">
        <v>23</v>
      </c>
      <c r="B1601" s="70">
        <v>29</v>
      </c>
      <c r="C1601" s="71">
        <v>40.76821913516352</v>
      </c>
      <c r="D1601" s="71">
        <v>0</v>
      </c>
      <c r="E1601" s="53">
        <f t="shared" si="99"/>
        <v>12.976927192829738</v>
      </c>
      <c r="F1601" s="47">
        <f t="shared" si="100"/>
        <v>7.7059845149824016E-2</v>
      </c>
      <c r="G1601" s="17">
        <f t="shared" si="101"/>
        <v>20.142365373431055</v>
      </c>
      <c r="N1601" t="str">
        <f t="shared" si="102"/>
        <v>23#29</v>
      </c>
      <c r="O1601">
        <v>23</v>
      </c>
      <c r="P1601">
        <v>29</v>
      </c>
      <c r="Q1601">
        <v>12.976927192829738</v>
      </c>
      <c r="R1601">
        <v>20.142365373431055</v>
      </c>
    </row>
    <row r="1602" spans="1:18" x14ac:dyDescent="0.25">
      <c r="A1602" s="70">
        <v>23</v>
      </c>
      <c r="B1602" s="70">
        <v>31</v>
      </c>
      <c r="C1602" s="71">
        <v>39.844002580462089</v>
      </c>
      <c r="D1602" s="71">
        <v>0</v>
      </c>
      <c r="E1602" s="53">
        <f t="shared" si="99"/>
        <v>12.68273992649355</v>
      </c>
      <c r="F1602" s="47">
        <f t="shared" si="100"/>
        <v>7.8847315784742592E-2</v>
      </c>
      <c r="G1602" s="17">
        <f t="shared" si="101"/>
        <v>19.892743316503029</v>
      </c>
      <c r="N1602" t="str">
        <f t="shared" si="102"/>
        <v>23#31</v>
      </c>
      <c r="O1602">
        <v>23</v>
      </c>
      <c r="P1602">
        <v>31</v>
      </c>
      <c r="Q1602">
        <v>12.68273992649355</v>
      </c>
      <c r="R1602">
        <v>19.892743316503029</v>
      </c>
    </row>
    <row r="1603" spans="1:18" x14ac:dyDescent="0.25">
      <c r="A1603" s="70">
        <v>23</v>
      </c>
      <c r="B1603" s="70">
        <v>32</v>
      </c>
      <c r="C1603" s="71">
        <v>35.222919806954877</v>
      </c>
      <c r="D1603" s="71">
        <v>0</v>
      </c>
      <c r="E1603" s="53">
        <f t="shared" ref="E1603:E1666" si="103">C1603/PI()</f>
        <v>11.211803594812594</v>
      </c>
      <c r="F1603" s="47">
        <f t="shared" ref="F1603:F1666" si="104">1/E1603</f>
        <v>8.919171581481089E-2</v>
      </c>
      <c r="G1603" s="17">
        <f t="shared" ref="G1603:G1666" si="105">IF(D1603=0,EXP($K$2+$K$3*F1603)*$K$4,D1603)</f>
        <v>18.507704885117342</v>
      </c>
      <c r="N1603" t="str">
        <f t="shared" ref="N1603:N1666" si="106">CONCATENATE(O1603,"#",P1603)</f>
        <v>23#32</v>
      </c>
      <c r="O1603">
        <v>23</v>
      </c>
      <c r="P1603">
        <v>32</v>
      </c>
      <c r="Q1603">
        <v>11.211803594812594</v>
      </c>
      <c r="R1603">
        <v>18.507704885117342</v>
      </c>
    </row>
    <row r="1604" spans="1:18" x14ac:dyDescent="0.25">
      <c r="A1604" s="70">
        <v>23</v>
      </c>
      <c r="B1604" s="70">
        <v>33</v>
      </c>
      <c r="C1604" s="71">
        <v>30.499146305147512</v>
      </c>
      <c r="D1604" s="71">
        <v>0</v>
      </c>
      <c r="E1604" s="53">
        <f t="shared" si="103"/>
        <v>9.7081797890942845</v>
      </c>
      <c r="F1604" s="47">
        <f t="shared" si="104"/>
        <v>0.1030059209578456</v>
      </c>
      <c r="G1604" s="17">
        <f t="shared" si="105"/>
        <v>16.807279386505716</v>
      </c>
      <c r="N1604" t="str">
        <f t="shared" si="106"/>
        <v>23#33</v>
      </c>
      <c r="O1604">
        <v>23</v>
      </c>
      <c r="P1604">
        <v>33</v>
      </c>
      <c r="Q1604">
        <v>9.7081797890942845</v>
      </c>
      <c r="R1604">
        <v>16.807279386505716</v>
      </c>
    </row>
    <row r="1605" spans="1:18" x14ac:dyDescent="0.25">
      <c r="A1605" s="70">
        <v>23</v>
      </c>
      <c r="B1605" s="70">
        <v>34</v>
      </c>
      <c r="C1605" s="71">
        <v>32.450270142850556</v>
      </c>
      <c r="D1605" s="71">
        <v>0</v>
      </c>
      <c r="E1605" s="53">
        <f t="shared" si="103"/>
        <v>10.329241795804021</v>
      </c>
      <c r="F1605" s="47">
        <f t="shared" si="104"/>
        <v>9.6812526976202962E-2</v>
      </c>
      <c r="G1605" s="17">
        <f t="shared" si="105"/>
        <v>17.549411339599832</v>
      </c>
      <c r="N1605" t="str">
        <f t="shared" si="106"/>
        <v>23#34</v>
      </c>
      <c r="O1605">
        <v>23</v>
      </c>
      <c r="P1605">
        <v>34</v>
      </c>
      <c r="Q1605">
        <v>10.329241795804021</v>
      </c>
      <c r="R1605">
        <v>17.549411339599832</v>
      </c>
    </row>
    <row r="1606" spans="1:18" x14ac:dyDescent="0.25">
      <c r="A1606" s="70">
        <v>23</v>
      </c>
      <c r="B1606" s="70">
        <v>35</v>
      </c>
      <c r="C1606" s="71">
        <v>30.60183703344768</v>
      </c>
      <c r="D1606" s="71">
        <v>0</v>
      </c>
      <c r="E1606" s="53">
        <f t="shared" si="103"/>
        <v>9.7408672631316424</v>
      </c>
      <c r="F1606" s="47">
        <f t="shared" si="104"/>
        <v>0.10266026350496689</v>
      </c>
      <c r="G1606" s="17">
        <f t="shared" si="105"/>
        <v>16.847858798599223</v>
      </c>
      <c r="N1606" t="str">
        <f t="shared" si="106"/>
        <v>23#35</v>
      </c>
      <c r="O1606">
        <v>23</v>
      </c>
      <c r="P1606">
        <v>35</v>
      </c>
      <c r="Q1606">
        <v>9.7408672631316424</v>
      </c>
      <c r="R1606">
        <v>16.847858798599223</v>
      </c>
    </row>
    <row r="1607" spans="1:18" x14ac:dyDescent="0.25">
      <c r="A1607" s="70">
        <v>23</v>
      </c>
      <c r="B1607" s="70">
        <v>36</v>
      </c>
      <c r="C1607" s="71">
        <v>37.995569471059198</v>
      </c>
      <c r="D1607" s="71">
        <v>0</v>
      </c>
      <c r="E1607" s="53">
        <f t="shared" si="103"/>
        <v>12.094365393821166</v>
      </c>
      <c r="F1607" s="47">
        <f t="shared" si="104"/>
        <v>8.2683131147243599E-2</v>
      </c>
      <c r="G1607" s="17">
        <f t="shared" si="105"/>
        <v>19.367460749125861</v>
      </c>
      <c r="N1607" t="str">
        <f t="shared" si="106"/>
        <v>23#36</v>
      </c>
      <c r="O1607">
        <v>23</v>
      </c>
      <c r="P1607">
        <v>36</v>
      </c>
      <c r="Q1607">
        <v>12.094365393821166</v>
      </c>
      <c r="R1607">
        <v>19.367460749125861</v>
      </c>
    </row>
    <row r="1608" spans="1:18" x14ac:dyDescent="0.25">
      <c r="A1608" s="70">
        <v>23</v>
      </c>
      <c r="B1608" s="70">
        <v>37</v>
      </c>
      <c r="C1608" s="71">
        <v>38.098260199359359</v>
      </c>
      <c r="D1608" s="71">
        <v>0</v>
      </c>
      <c r="E1608" s="53">
        <f t="shared" si="103"/>
        <v>12.12705286785852</v>
      </c>
      <c r="F1608" s="47">
        <f t="shared" si="104"/>
        <v>8.2460265564636481E-2</v>
      </c>
      <c r="G1608" s="17">
        <f t="shared" si="105"/>
        <v>19.397597193620786</v>
      </c>
      <c r="N1608" t="str">
        <f t="shared" si="106"/>
        <v>23#37</v>
      </c>
      <c r="O1608">
        <v>23</v>
      </c>
      <c r="P1608">
        <v>37</v>
      </c>
      <c r="Q1608">
        <v>12.12705286785852</v>
      </c>
      <c r="R1608">
        <v>19.397597193620786</v>
      </c>
    </row>
    <row r="1609" spans="1:18" x14ac:dyDescent="0.25">
      <c r="A1609" s="70">
        <v>23</v>
      </c>
      <c r="B1609" s="70">
        <v>38</v>
      </c>
      <c r="C1609" s="71">
        <v>39.741311852161928</v>
      </c>
      <c r="D1609" s="71">
        <v>0</v>
      </c>
      <c r="E1609" s="53">
        <f t="shared" si="103"/>
        <v>12.650052452456196</v>
      </c>
      <c r="F1609" s="47">
        <f t="shared" si="104"/>
        <v>7.9051055618811691E-2</v>
      </c>
      <c r="G1609" s="17">
        <f t="shared" si="105"/>
        <v>19.864487968207225</v>
      </c>
      <c r="N1609" t="str">
        <f t="shared" si="106"/>
        <v>23#38</v>
      </c>
      <c r="O1609">
        <v>23</v>
      </c>
      <c r="P1609">
        <v>38</v>
      </c>
      <c r="Q1609">
        <v>12.650052452456196</v>
      </c>
      <c r="R1609">
        <v>19.864487968207225</v>
      </c>
    </row>
    <row r="1610" spans="1:18" x14ac:dyDescent="0.25">
      <c r="A1610" s="70">
        <v>23</v>
      </c>
      <c r="B1610" s="70">
        <v>39</v>
      </c>
      <c r="C1610" s="71">
        <v>38.509023112559994</v>
      </c>
      <c r="D1610" s="71">
        <v>0</v>
      </c>
      <c r="E1610" s="53">
        <f t="shared" si="103"/>
        <v>12.257802764007936</v>
      </c>
      <c r="F1610" s="47">
        <f t="shared" si="104"/>
        <v>8.1580689398613709E-2</v>
      </c>
      <c r="G1610" s="17">
        <f t="shared" si="105"/>
        <v>19.5169941405718</v>
      </c>
      <c r="N1610" t="str">
        <f t="shared" si="106"/>
        <v>23#39</v>
      </c>
      <c r="O1610">
        <v>23</v>
      </c>
      <c r="P1610">
        <v>39</v>
      </c>
      <c r="Q1610">
        <v>12.257802764007936</v>
      </c>
      <c r="R1610">
        <v>19.5169941405718</v>
      </c>
    </row>
    <row r="1611" spans="1:18" x14ac:dyDescent="0.25">
      <c r="A1611" s="70">
        <v>23</v>
      </c>
      <c r="B1611" s="70">
        <v>40</v>
      </c>
      <c r="C1611" s="71">
        <v>38.817095297460476</v>
      </c>
      <c r="D1611" s="71">
        <v>0</v>
      </c>
      <c r="E1611" s="53">
        <f t="shared" si="103"/>
        <v>12.355865186120001</v>
      </c>
      <c r="F1611" s="47">
        <f t="shared" si="104"/>
        <v>8.0933223609735816E-2</v>
      </c>
      <c r="G1611" s="17">
        <f t="shared" si="105"/>
        <v>19.605352907509864</v>
      </c>
      <c r="N1611" t="str">
        <f t="shared" si="106"/>
        <v>23#40</v>
      </c>
      <c r="O1611">
        <v>23</v>
      </c>
      <c r="P1611">
        <v>40</v>
      </c>
      <c r="Q1611">
        <v>12.355865186120001</v>
      </c>
      <c r="R1611">
        <v>19.605352907509864</v>
      </c>
    </row>
    <row r="1612" spans="1:18" x14ac:dyDescent="0.25">
      <c r="A1612" s="70">
        <v>23</v>
      </c>
      <c r="B1612" s="70">
        <v>41</v>
      </c>
      <c r="C1612" s="71">
        <v>33.374486697551994</v>
      </c>
      <c r="D1612" s="71">
        <v>0</v>
      </c>
      <c r="E1612" s="53">
        <f t="shared" si="103"/>
        <v>10.623429062140211</v>
      </c>
      <c r="F1612" s="47">
        <f t="shared" si="104"/>
        <v>9.4131564690708117E-2</v>
      </c>
      <c r="G1612" s="17">
        <f t="shared" si="105"/>
        <v>17.880740542669333</v>
      </c>
      <c r="N1612" t="str">
        <f t="shared" si="106"/>
        <v>23#41</v>
      </c>
      <c r="O1612">
        <v>23</v>
      </c>
      <c r="P1612">
        <v>41</v>
      </c>
      <c r="Q1612">
        <v>10.623429062140211</v>
      </c>
      <c r="R1612">
        <v>17.880740542669333</v>
      </c>
    </row>
    <row r="1613" spans="1:18" x14ac:dyDescent="0.25">
      <c r="A1613" s="70">
        <v>23</v>
      </c>
      <c r="B1613" s="70">
        <v>42</v>
      </c>
      <c r="C1613" s="71">
        <v>35.325610535255038</v>
      </c>
      <c r="D1613" s="71">
        <v>0</v>
      </c>
      <c r="E1613" s="53">
        <f t="shared" si="103"/>
        <v>11.244491068849948</v>
      </c>
      <c r="F1613" s="47">
        <f t="shared" si="104"/>
        <v>8.8932437571163189E-2</v>
      </c>
      <c r="G1613" s="17">
        <f t="shared" si="105"/>
        <v>18.541213011391701</v>
      </c>
      <c r="N1613" t="str">
        <f t="shared" si="106"/>
        <v>23#42</v>
      </c>
      <c r="O1613">
        <v>23</v>
      </c>
      <c r="P1613">
        <v>42</v>
      </c>
      <c r="Q1613">
        <v>11.244491068849948</v>
      </c>
      <c r="R1613">
        <v>18.541213011391701</v>
      </c>
    </row>
    <row r="1614" spans="1:18" x14ac:dyDescent="0.25">
      <c r="A1614" s="70">
        <v>23</v>
      </c>
      <c r="B1614" s="70">
        <v>43</v>
      </c>
      <c r="C1614" s="71">
        <v>40.357456221962877</v>
      </c>
      <c r="D1614" s="71">
        <v>0</v>
      </c>
      <c r="E1614" s="53">
        <f t="shared" si="103"/>
        <v>12.846177296680318</v>
      </c>
      <c r="F1614" s="47">
        <f t="shared" si="104"/>
        <v>7.7844169273486349E-2</v>
      </c>
      <c r="G1614" s="17">
        <f t="shared" si="105"/>
        <v>20.032450354112726</v>
      </c>
      <c r="N1614" t="str">
        <f t="shared" si="106"/>
        <v>23#43</v>
      </c>
      <c r="O1614">
        <v>23</v>
      </c>
      <c r="P1614">
        <v>43</v>
      </c>
      <c r="Q1614">
        <v>12.846177296680318</v>
      </c>
      <c r="R1614">
        <v>20.032450354112726</v>
      </c>
    </row>
    <row r="1615" spans="1:18" x14ac:dyDescent="0.25">
      <c r="A1615" s="70">
        <v>23</v>
      </c>
      <c r="B1615" s="70">
        <v>45</v>
      </c>
      <c r="C1615" s="71">
        <v>37.379425101258235</v>
      </c>
      <c r="D1615" s="71">
        <v>0</v>
      </c>
      <c r="E1615" s="53">
        <f t="shared" si="103"/>
        <v>11.898240549597038</v>
      </c>
      <c r="F1615" s="47">
        <f t="shared" si="104"/>
        <v>8.4046039902417963E-2</v>
      </c>
      <c r="G1615" s="17">
        <f t="shared" si="105"/>
        <v>19.184180763513247</v>
      </c>
      <c r="N1615" t="str">
        <f t="shared" si="106"/>
        <v>23#45</v>
      </c>
      <c r="O1615">
        <v>23</v>
      </c>
      <c r="P1615">
        <v>45</v>
      </c>
      <c r="Q1615">
        <v>11.898240549597038</v>
      </c>
      <c r="R1615">
        <v>19.184180763513247</v>
      </c>
    </row>
    <row r="1616" spans="1:18" x14ac:dyDescent="0.25">
      <c r="A1616" s="70">
        <v>23</v>
      </c>
      <c r="B1616" s="70">
        <v>46</v>
      </c>
      <c r="C1616" s="71">
        <v>37.687497286158717</v>
      </c>
      <c r="D1616" s="71">
        <v>0</v>
      </c>
      <c r="E1616" s="53">
        <f t="shared" si="103"/>
        <v>11.996302971709101</v>
      </c>
      <c r="F1616" s="47">
        <f t="shared" si="104"/>
        <v>8.3359015053079397E-2</v>
      </c>
      <c r="G1616" s="17">
        <f t="shared" si="105"/>
        <v>19.276352032803228</v>
      </c>
      <c r="N1616" t="str">
        <f t="shared" si="106"/>
        <v>23#46</v>
      </c>
      <c r="O1616">
        <v>23</v>
      </c>
      <c r="P1616">
        <v>46</v>
      </c>
      <c r="Q1616">
        <v>11.996302971709101</v>
      </c>
      <c r="R1616">
        <v>19.276352032803228</v>
      </c>
    </row>
    <row r="1617" spans="1:18" x14ac:dyDescent="0.25">
      <c r="A1617" s="70">
        <v>23</v>
      </c>
      <c r="B1617" s="70">
        <v>47</v>
      </c>
      <c r="C1617" s="71">
        <v>37.790188014458877</v>
      </c>
      <c r="D1617" s="71">
        <v>0</v>
      </c>
      <c r="E1617" s="53">
        <f t="shared" si="103"/>
        <v>12.028990445746457</v>
      </c>
      <c r="F1617" s="47">
        <f t="shared" si="104"/>
        <v>8.3132495990435151E-2</v>
      </c>
      <c r="G1617" s="17">
        <f t="shared" si="105"/>
        <v>19.306838806309504</v>
      </c>
      <c r="N1617" t="str">
        <f t="shared" si="106"/>
        <v>23#47</v>
      </c>
      <c r="O1617">
        <v>23</v>
      </c>
      <c r="P1617">
        <v>47</v>
      </c>
      <c r="Q1617">
        <v>12.028990445746457</v>
      </c>
      <c r="R1617">
        <v>19.306838806309504</v>
      </c>
    </row>
    <row r="1618" spans="1:18" x14ac:dyDescent="0.25">
      <c r="A1618" s="70">
        <v>23</v>
      </c>
      <c r="B1618" s="70">
        <v>48</v>
      </c>
      <c r="C1618" s="71">
        <v>38.817095297460476</v>
      </c>
      <c r="D1618" s="71">
        <v>0</v>
      </c>
      <c r="E1618" s="53">
        <f t="shared" si="103"/>
        <v>12.355865186120001</v>
      </c>
      <c r="F1618" s="47">
        <f t="shared" si="104"/>
        <v>8.0933223609735816E-2</v>
      </c>
      <c r="G1618" s="17">
        <f t="shared" si="105"/>
        <v>19.605352907509864</v>
      </c>
      <c r="N1618" t="str">
        <f t="shared" si="106"/>
        <v>23#48</v>
      </c>
      <c r="O1618">
        <v>23</v>
      </c>
      <c r="P1618">
        <v>48</v>
      </c>
      <c r="Q1618">
        <v>12.355865186120001</v>
      </c>
      <c r="R1618">
        <v>19.605352907509864</v>
      </c>
    </row>
    <row r="1619" spans="1:18" x14ac:dyDescent="0.25">
      <c r="A1619" s="70">
        <v>23</v>
      </c>
      <c r="B1619" s="70">
        <v>49</v>
      </c>
      <c r="C1619" s="71">
        <v>25.056537705239041</v>
      </c>
      <c r="D1619" s="71">
        <v>0</v>
      </c>
      <c r="E1619" s="53">
        <f t="shared" si="103"/>
        <v>7.9757436651144991</v>
      </c>
      <c r="F1619" s="47">
        <f t="shared" si="104"/>
        <v>0.12538015788721366</v>
      </c>
      <c r="G1619" s="17">
        <f t="shared" si="105"/>
        <v>14.378267228000931</v>
      </c>
      <c r="N1619" t="str">
        <f t="shared" si="106"/>
        <v>23#49</v>
      </c>
      <c r="O1619">
        <v>23</v>
      </c>
      <c r="P1619">
        <v>49</v>
      </c>
      <c r="Q1619">
        <v>7.9757436651144991</v>
      </c>
      <c r="R1619">
        <v>14.378267228000931</v>
      </c>
    </row>
    <row r="1620" spans="1:18" x14ac:dyDescent="0.25">
      <c r="A1620" s="70">
        <v>23</v>
      </c>
      <c r="B1620" s="70">
        <v>50</v>
      </c>
      <c r="C1620" s="71">
        <v>40.76821913516352</v>
      </c>
      <c r="D1620" s="71">
        <v>0</v>
      </c>
      <c r="E1620" s="53">
        <f t="shared" si="103"/>
        <v>12.976927192829738</v>
      </c>
      <c r="F1620" s="47">
        <f t="shared" si="104"/>
        <v>7.7059845149824016E-2</v>
      </c>
      <c r="G1620" s="17">
        <f t="shared" si="105"/>
        <v>20.142365373431055</v>
      </c>
      <c r="N1620" t="str">
        <f t="shared" si="106"/>
        <v>23#50</v>
      </c>
      <c r="O1620">
        <v>23</v>
      </c>
      <c r="P1620">
        <v>50</v>
      </c>
      <c r="Q1620">
        <v>12.976927192829738</v>
      </c>
      <c r="R1620">
        <v>20.142365373431055</v>
      </c>
    </row>
    <row r="1621" spans="1:18" x14ac:dyDescent="0.25">
      <c r="A1621" s="70">
        <v>23</v>
      </c>
      <c r="B1621" s="70">
        <v>51</v>
      </c>
      <c r="C1621" s="71">
        <v>36.763280731457279</v>
      </c>
      <c r="D1621" s="71">
        <v>0</v>
      </c>
      <c r="E1621" s="53">
        <f t="shared" si="103"/>
        <v>11.702115705372911</v>
      </c>
      <c r="F1621" s="47">
        <f t="shared" si="104"/>
        <v>8.5454632749944512E-2</v>
      </c>
      <c r="G1621" s="17">
        <f t="shared" si="105"/>
        <v>18.996579734499452</v>
      </c>
      <c r="N1621" t="str">
        <f t="shared" si="106"/>
        <v>23#51</v>
      </c>
      <c r="O1621">
        <v>23</v>
      </c>
      <c r="P1621">
        <v>51</v>
      </c>
      <c r="Q1621">
        <v>11.702115705372911</v>
      </c>
      <c r="R1621">
        <v>18.996579734499452</v>
      </c>
    </row>
    <row r="1622" spans="1:18" x14ac:dyDescent="0.25">
      <c r="A1622" s="70">
        <v>23</v>
      </c>
      <c r="B1622" s="70">
        <v>52</v>
      </c>
      <c r="C1622" s="71">
        <v>37.790188014458877</v>
      </c>
      <c r="D1622" s="71">
        <v>0</v>
      </c>
      <c r="E1622" s="53">
        <f t="shared" si="103"/>
        <v>12.028990445746457</v>
      </c>
      <c r="F1622" s="47">
        <f t="shared" si="104"/>
        <v>8.3132495990435151E-2</v>
      </c>
      <c r="G1622" s="17">
        <f t="shared" si="105"/>
        <v>19.306838806309504</v>
      </c>
      <c r="N1622" t="str">
        <f t="shared" si="106"/>
        <v>23#52</v>
      </c>
      <c r="O1622">
        <v>23</v>
      </c>
      <c r="P1622">
        <v>52</v>
      </c>
      <c r="Q1622">
        <v>12.028990445746457</v>
      </c>
      <c r="R1622">
        <v>19.306838806309504</v>
      </c>
    </row>
    <row r="1623" spans="1:18" x14ac:dyDescent="0.25">
      <c r="A1623" s="70">
        <v>23</v>
      </c>
      <c r="B1623" s="70">
        <v>53</v>
      </c>
      <c r="C1623" s="71">
        <v>39.330548938961272</v>
      </c>
      <c r="D1623" s="71">
        <v>0</v>
      </c>
      <c r="E1623" s="53">
        <f t="shared" si="103"/>
        <v>12.519302556306771</v>
      </c>
      <c r="F1623" s="47">
        <f t="shared" si="104"/>
        <v>7.9876654110914214E-2</v>
      </c>
      <c r="G1623" s="17">
        <f t="shared" si="105"/>
        <v>19.750401326874048</v>
      </c>
      <c r="N1623" t="str">
        <f t="shared" si="106"/>
        <v>23#53</v>
      </c>
      <c r="O1623">
        <v>23</v>
      </c>
      <c r="P1623">
        <v>53</v>
      </c>
      <c r="Q1623">
        <v>12.519302556306771</v>
      </c>
      <c r="R1623">
        <v>19.750401326874048</v>
      </c>
    </row>
    <row r="1624" spans="1:18" x14ac:dyDescent="0.25">
      <c r="A1624" s="70">
        <v>23</v>
      </c>
      <c r="B1624" s="70">
        <v>54</v>
      </c>
      <c r="C1624" s="71">
        <v>35.325610535255038</v>
      </c>
      <c r="D1624" s="71">
        <v>0</v>
      </c>
      <c r="E1624" s="53">
        <f t="shared" si="103"/>
        <v>11.244491068849948</v>
      </c>
      <c r="F1624" s="47">
        <f t="shared" si="104"/>
        <v>8.8932437571163189E-2</v>
      </c>
      <c r="G1624" s="17">
        <f t="shared" si="105"/>
        <v>18.541213011391701</v>
      </c>
      <c r="N1624" t="str">
        <f t="shared" si="106"/>
        <v>23#54</v>
      </c>
      <c r="O1624">
        <v>23</v>
      </c>
      <c r="P1624">
        <v>54</v>
      </c>
      <c r="Q1624">
        <v>11.244491068849948</v>
      </c>
      <c r="R1624">
        <v>18.541213011391701</v>
      </c>
    </row>
    <row r="1625" spans="1:18" x14ac:dyDescent="0.25">
      <c r="A1625" s="70">
        <v>23</v>
      </c>
      <c r="B1625" s="70">
        <v>55</v>
      </c>
      <c r="C1625" s="71">
        <v>33.682558882452483</v>
      </c>
      <c r="D1625" s="71">
        <v>0</v>
      </c>
      <c r="E1625" s="53">
        <f t="shared" si="103"/>
        <v>10.721491484252278</v>
      </c>
      <c r="F1625" s="47">
        <f t="shared" si="104"/>
        <v>9.3270605257561381E-2</v>
      </c>
      <c r="G1625" s="17">
        <f t="shared" si="105"/>
        <v>17.988464373944684</v>
      </c>
      <c r="N1625" t="str">
        <f t="shared" si="106"/>
        <v>23#55</v>
      </c>
      <c r="O1625">
        <v>23</v>
      </c>
      <c r="P1625">
        <v>55</v>
      </c>
      <c r="Q1625">
        <v>10.721491484252278</v>
      </c>
      <c r="R1625">
        <v>17.988464373944684</v>
      </c>
    </row>
    <row r="1626" spans="1:18" x14ac:dyDescent="0.25">
      <c r="A1626" s="70">
        <v>23</v>
      </c>
      <c r="B1626" s="70">
        <v>56</v>
      </c>
      <c r="C1626" s="71">
        <v>29.266857565545603</v>
      </c>
      <c r="D1626" s="71">
        <v>0</v>
      </c>
      <c r="E1626" s="53">
        <f t="shared" si="103"/>
        <v>9.3159301006460336</v>
      </c>
      <c r="F1626" s="47">
        <f t="shared" si="104"/>
        <v>0.10734301236659695</v>
      </c>
      <c r="G1626" s="17">
        <f t="shared" si="105"/>
        <v>16.306345029286444</v>
      </c>
      <c r="N1626" t="str">
        <f t="shared" si="106"/>
        <v>23#56</v>
      </c>
      <c r="O1626">
        <v>23</v>
      </c>
      <c r="P1626">
        <v>56</v>
      </c>
      <c r="Q1626">
        <v>9.3159301006460336</v>
      </c>
      <c r="R1626">
        <v>16.306345029286444</v>
      </c>
    </row>
    <row r="1627" spans="1:18" x14ac:dyDescent="0.25">
      <c r="A1627" s="70">
        <v>23</v>
      </c>
      <c r="B1627" s="70">
        <v>57</v>
      </c>
      <c r="C1627" s="71">
        <v>34.50408470885376</v>
      </c>
      <c r="D1627" s="71">
        <v>0</v>
      </c>
      <c r="E1627" s="53">
        <f t="shared" si="103"/>
        <v>10.982991276551113</v>
      </c>
      <c r="F1627" s="47">
        <f t="shared" si="104"/>
        <v>9.1049876560952772E-2</v>
      </c>
      <c r="G1627" s="17">
        <f t="shared" si="105"/>
        <v>18.269328869961011</v>
      </c>
      <c r="N1627" t="str">
        <f t="shared" si="106"/>
        <v>23#57</v>
      </c>
      <c r="O1627">
        <v>23</v>
      </c>
      <c r="P1627">
        <v>57</v>
      </c>
      <c r="Q1627">
        <v>10.982991276551113</v>
      </c>
      <c r="R1627">
        <v>18.269328869961011</v>
      </c>
    </row>
    <row r="1628" spans="1:18" x14ac:dyDescent="0.25">
      <c r="A1628" s="70">
        <v>23</v>
      </c>
      <c r="B1628" s="70">
        <v>58</v>
      </c>
      <c r="C1628" s="71">
        <v>35.736373448455673</v>
      </c>
      <c r="D1628" s="71">
        <v>0</v>
      </c>
      <c r="E1628" s="53">
        <f t="shared" si="103"/>
        <v>11.375240964999366</v>
      </c>
      <c r="F1628" s="47">
        <f t="shared" si="104"/>
        <v>8.7910225645057863E-2</v>
      </c>
      <c r="G1628" s="17">
        <f t="shared" si="105"/>
        <v>18.673911886582729</v>
      </c>
      <c r="N1628" t="str">
        <f t="shared" si="106"/>
        <v>23#58</v>
      </c>
      <c r="O1628">
        <v>23</v>
      </c>
      <c r="P1628">
        <v>58</v>
      </c>
      <c r="Q1628">
        <v>11.375240964999366</v>
      </c>
      <c r="R1628">
        <v>18.673911886582729</v>
      </c>
    </row>
    <row r="1629" spans="1:18" x14ac:dyDescent="0.25">
      <c r="A1629" s="70">
        <v>23</v>
      </c>
      <c r="B1629" s="70">
        <v>59</v>
      </c>
      <c r="C1629" s="71">
        <v>28.445331739144319</v>
      </c>
      <c r="D1629" s="71">
        <v>0</v>
      </c>
      <c r="E1629" s="53">
        <f t="shared" si="103"/>
        <v>9.0544303083471966</v>
      </c>
      <c r="F1629" s="47">
        <f t="shared" si="104"/>
        <v>0.11044317156852035</v>
      </c>
      <c r="G1629" s="17">
        <f t="shared" si="105"/>
        <v>15.957452866606991</v>
      </c>
      <c r="N1629" t="str">
        <f t="shared" si="106"/>
        <v>23#59</v>
      </c>
      <c r="O1629">
        <v>23</v>
      </c>
      <c r="P1629">
        <v>59</v>
      </c>
      <c r="Q1629">
        <v>9.0544303083471966</v>
      </c>
      <c r="R1629">
        <v>15.957452866606991</v>
      </c>
    </row>
    <row r="1630" spans="1:18" x14ac:dyDescent="0.25">
      <c r="A1630" s="70">
        <v>23</v>
      </c>
      <c r="B1630" s="70">
        <v>60</v>
      </c>
      <c r="C1630" s="71">
        <v>33.477177425852155</v>
      </c>
      <c r="D1630" s="71">
        <v>0</v>
      </c>
      <c r="E1630" s="53">
        <f t="shared" si="103"/>
        <v>10.656116536177565</v>
      </c>
      <c r="F1630" s="47">
        <f t="shared" si="104"/>
        <v>9.3842817559755029E-2</v>
      </c>
      <c r="G1630" s="17">
        <f t="shared" si="105"/>
        <v>17.916796691533186</v>
      </c>
      <c r="N1630" t="str">
        <f t="shared" si="106"/>
        <v>23#60</v>
      </c>
      <c r="O1630">
        <v>23</v>
      </c>
      <c r="P1630">
        <v>60</v>
      </c>
      <c r="Q1630">
        <v>10.656116536177565</v>
      </c>
      <c r="R1630">
        <v>17.916796691533186</v>
      </c>
    </row>
    <row r="1631" spans="1:18" x14ac:dyDescent="0.25">
      <c r="A1631" s="70">
        <v>23</v>
      </c>
      <c r="B1631" s="70">
        <v>61</v>
      </c>
      <c r="C1631" s="71">
        <v>25.364609890139519</v>
      </c>
      <c r="D1631" s="71">
        <v>0</v>
      </c>
      <c r="E1631" s="53">
        <f t="shared" si="103"/>
        <v>8.0738060872265613</v>
      </c>
      <c r="F1631" s="47">
        <f t="shared" si="104"/>
        <v>0.12385732196145804</v>
      </c>
      <c r="G1631" s="17">
        <f t="shared" si="105"/>
        <v>14.5318375704577</v>
      </c>
      <c r="N1631" t="str">
        <f t="shared" si="106"/>
        <v>23#61</v>
      </c>
      <c r="O1631">
        <v>23</v>
      </c>
      <c r="P1631">
        <v>61</v>
      </c>
      <c r="Q1631">
        <v>8.0738060872265613</v>
      </c>
      <c r="R1631">
        <v>14.5318375704577</v>
      </c>
    </row>
    <row r="1632" spans="1:18" x14ac:dyDescent="0.25">
      <c r="A1632" s="70">
        <v>23</v>
      </c>
      <c r="B1632" s="70">
        <v>62</v>
      </c>
      <c r="C1632" s="71">
        <v>36.249827089956476</v>
      </c>
      <c r="D1632" s="71">
        <v>0</v>
      </c>
      <c r="E1632" s="53">
        <f t="shared" si="103"/>
        <v>11.538678335186138</v>
      </c>
      <c r="F1632" s="47">
        <f t="shared" si="104"/>
        <v>8.6665038312974896E-2</v>
      </c>
      <c r="G1632" s="17">
        <f t="shared" si="105"/>
        <v>18.836840136069796</v>
      </c>
      <c r="N1632" t="str">
        <f t="shared" si="106"/>
        <v>23#62</v>
      </c>
      <c r="O1632">
        <v>23</v>
      </c>
      <c r="P1632">
        <v>62</v>
      </c>
      <c r="Q1632">
        <v>11.538678335186138</v>
      </c>
      <c r="R1632">
        <v>18.836840136069796</v>
      </c>
    </row>
    <row r="1633" spans="1:18" x14ac:dyDescent="0.25">
      <c r="A1633" s="70">
        <v>23</v>
      </c>
      <c r="B1633" s="70">
        <v>63</v>
      </c>
      <c r="C1633" s="71">
        <v>33.682558882452483</v>
      </c>
      <c r="D1633" s="71">
        <v>0</v>
      </c>
      <c r="E1633" s="53">
        <f t="shared" si="103"/>
        <v>10.721491484252278</v>
      </c>
      <c r="F1633" s="47">
        <f t="shared" si="104"/>
        <v>9.3270605257561381E-2</v>
      </c>
      <c r="G1633" s="17">
        <f t="shared" si="105"/>
        <v>17.988464373944684</v>
      </c>
      <c r="N1633" t="str">
        <f t="shared" si="106"/>
        <v>23#63</v>
      </c>
      <c r="O1633">
        <v>23</v>
      </c>
      <c r="P1633">
        <v>63</v>
      </c>
      <c r="Q1633">
        <v>10.721491484252278</v>
      </c>
      <c r="R1633">
        <v>17.988464373944684</v>
      </c>
    </row>
    <row r="1634" spans="1:18" x14ac:dyDescent="0.25">
      <c r="A1634" s="70">
        <v>23</v>
      </c>
      <c r="B1634" s="70">
        <v>64</v>
      </c>
      <c r="C1634" s="71">
        <v>34.196012523953272</v>
      </c>
      <c r="D1634" s="71">
        <v>0</v>
      </c>
      <c r="E1634" s="53">
        <f t="shared" si="103"/>
        <v>10.884928854439046</v>
      </c>
      <c r="F1634" s="47">
        <f t="shared" si="104"/>
        <v>9.1870145719159593E-2</v>
      </c>
      <c r="G1634" s="17">
        <f t="shared" si="105"/>
        <v>18.165078988260539</v>
      </c>
      <c r="N1634" t="str">
        <f t="shared" si="106"/>
        <v>23#64</v>
      </c>
      <c r="O1634">
        <v>23</v>
      </c>
      <c r="P1634">
        <v>64</v>
      </c>
      <c r="Q1634">
        <v>10.884928854439046</v>
      </c>
      <c r="R1634">
        <v>18.165078988260539</v>
      </c>
    </row>
    <row r="1635" spans="1:18" x14ac:dyDescent="0.25">
      <c r="A1635" s="70">
        <v>23</v>
      </c>
      <c r="B1635" s="70">
        <v>65</v>
      </c>
      <c r="C1635" s="71">
        <v>37.276734372958082</v>
      </c>
      <c r="D1635" s="71">
        <v>0</v>
      </c>
      <c r="E1635" s="53">
        <f t="shared" si="103"/>
        <v>11.865553075559685</v>
      </c>
      <c r="F1635" s="47">
        <f t="shared" si="104"/>
        <v>8.427757169278273E-2</v>
      </c>
      <c r="G1635" s="17">
        <f t="shared" si="105"/>
        <v>19.153217848987151</v>
      </c>
      <c r="N1635" t="str">
        <f t="shared" si="106"/>
        <v>23#65</v>
      </c>
      <c r="O1635">
        <v>23</v>
      </c>
      <c r="P1635">
        <v>65</v>
      </c>
      <c r="Q1635">
        <v>11.865553075559685</v>
      </c>
      <c r="R1635">
        <v>19.153217848987151</v>
      </c>
    </row>
    <row r="1636" spans="1:18" x14ac:dyDescent="0.25">
      <c r="A1636" s="70">
        <v>23</v>
      </c>
      <c r="B1636" s="70">
        <v>66</v>
      </c>
      <c r="C1636" s="71">
        <v>36.352517818256644</v>
      </c>
      <c r="D1636" s="71">
        <v>0</v>
      </c>
      <c r="E1636" s="53">
        <f t="shared" si="103"/>
        <v>11.571365809223495</v>
      </c>
      <c r="F1636" s="47">
        <f t="shared" si="104"/>
        <v>8.6420221820565343E-2</v>
      </c>
      <c r="G1636" s="17">
        <f t="shared" si="105"/>
        <v>18.869040316840742</v>
      </c>
      <c r="N1636" t="str">
        <f t="shared" si="106"/>
        <v>23#66</v>
      </c>
      <c r="O1636">
        <v>23</v>
      </c>
      <c r="P1636">
        <v>66</v>
      </c>
      <c r="Q1636">
        <v>11.571365809223495</v>
      </c>
      <c r="R1636">
        <v>18.869040316840742</v>
      </c>
    </row>
    <row r="1637" spans="1:18" x14ac:dyDescent="0.25">
      <c r="A1637" s="70">
        <v>23</v>
      </c>
      <c r="B1637" s="70">
        <v>67</v>
      </c>
      <c r="C1637" s="71">
        <v>37.379425101258235</v>
      </c>
      <c r="D1637" s="71">
        <v>0</v>
      </c>
      <c r="E1637" s="53">
        <f t="shared" si="103"/>
        <v>11.898240549597038</v>
      </c>
      <c r="F1637" s="47">
        <f t="shared" si="104"/>
        <v>8.4046039902417963E-2</v>
      </c>
      <c r="G1637" s="17">
        <f t="shared" si="105"/>
        <v>19.184180763513247</v>
      </c>
      <c r="N1637" t="str">
        <f t="shared" si="106"/>
        <v>23#67</v>
      </c>
      <c r="O1637">
        <v>23</v>
      </c>
      <c r="P1637">
        <v>67</v>
      </c>
      <c r="Q1637">
        <v>11.898240549597038</v>
      </c>
      <c r="R1637">
        <v>19.184180763513247</v>
      </c>
    </row>
    <row r="1638" spans="1:18" x14ac:dyDescent="0.25">
      <c r="A1638" s="70">
        <v>23</v>
      </c>
      <c r="B1638" s="70">
        <v>69</v>
      </c>
      <c r="C1638" s="71">
        <v>32.552960871150724</v>
      </c>
      <c r="D1638" s="71">
        <v>0</v>
      </c>
      <c r="E1638" s="53">
        <f t="shared" si="103"/>
        <v>10.361929269841378</v>
      </c>
      <c r="F1638" s="47">
        <f t="shared" si="104"/>
        <v>9.6507124682902623E-2</v>
      </c>
      <c r="G1638" s="17">
        <f t="shared" si="105"/>
        <v>17.586842754747952</v>
      </c>
      <c r="N1638" t="str">
        <f t="shared" si="106"/>
        <v>23#69</v>
      </c>
      <c r="O1638">
        <v>23</v>
      </c>
      <c r="P1638">
        <v>69</v>
      </c>
      <c r="Q1638">
        <v>10.361929269841378</v>
      </c>
      <c r="R1638">
        <v>17.586842754747952</v>
      </c>
    </row>
    <row r="1639" spans="1:18" x14ac:dyDescent="0.25">
      <c r="A1639" s="70">
        <v>23</v>
      </c>
      <c r="B1639" s="70">
        <v>70</v>
      </c>
      <c r="C1639" s="71">
        <v>32.244888686250242</v>
      </c>
      <c r="D1639" s="71">
        <v>0</v>
      </c>
      <c r="E1639" s="53">
        <f t="shared" si="103"/>
        <v>10.263866847729314</v>
      </c>
      <c r="F1639" s="47">
        <f t="shared" si="104"/>
        <v>9.7429167275414424E-2</v>
      </c>
      <c r="G1639" s="17">
        <f t="shared" si="105"/>
        <v>17.474075908499238</v>
      </c>
      <c r="N1639" t="str">
        <f t="shared" si="106"/>
        <v>23#70</v>
      </c>
      <c r="O1639">
        <v>23</v>
      </c>
      <c r="P1639">
        <v>70</v>
      </c>
      <c r="Q1639">
        <v>10.263866847729314</v>
      </c>
      <c r="R1639">
        <v>17.474075908499238</v>
      </c>
    </row>
    <row r="1640" spans="1:18" x14ac:dyDescent="0.25">
      <c r="A1640" s="70">
        <v>23</v>
      </c>
      <c r="B1640" s="70">
        <v>71</v>
      </c>
      <c r="C1640" s="71">
        <v>35.222919806954877</v>
      </c>
      <c r="D1640" s="71">
        <v>0</v>
      </c>
      <c r="E1640" s="53">
        <f t="shared" si="103"/>
        <v>11.211803594812594</v>
      </c>
      <c r="F1640" s="47">
        <f t="shared" si="104"/>
        <v>8.919171581481089E-2</v>
      </c>
      <c r="G1640" s="17">
        <f t="shared" si="105"/>
        <v>18.507704885117342</v>
      </c>
      <c r="N1640" t="str">
        <f t="shared" si="106"/>
        <v>23#71</v>
      </c>
      <c r="O1640">
        <v>23</v>
      </c>
      <c r="P1640">
        <v>71</v>
      </c>
      <c r="Q1640">
        <v>11.211803594812594</v>
      </c>
      <c r="R1640">
        <v>18.507704885117342</v>
      </c>
    </row>
    <row r="1641" spans="1:18" x14ac:dyDescent="0.25">
      <c r="A1641" s="70">
        <v>23</v>
      </c>
      <c r="B1641" s="70">
        <v>72</v>
      </c>
      <c r="C1641" s="71">
        <v>30.60183703344768</v>
      </c>
      <c r="D1641" s="71">
        <v>0</v>
      </c>
      <c r="E1641" s="53">
        <f t="shared" si="103"/>
        <v>9.7408672631316424</v>
      </c>
      <c r="F1641" s="47">
        <f t="shared" si="104"/>
        <v>0.10266026350496689</v>
      </c>
      <c r="G1641" s="17">
        <f t="shared" si="105"/>
        <v>16.847858798599223</v>
      </c>
      <c r="N1641" t="str">
        <f t="shared" si="106"/>
        <v>23#72</v>
      </c>
      <c r="O1641">
        <v>23</v>
      </c>
      <c r="P1641">
        <v>72</v>
      </c>
      <c r="Q1641">
        <v>9.7408672631316424</v>
      </c>
      <c r="R1641">
        <v>16.847858798599223</v>
      </c>
    </row>
    <row r="1642" spans="1:18" x14ac:dyDescent="0.25">
      <c r="A1642" s="70">
        <v>23</v>
      </c>
      <c r="B1642" s="70">
        <v>73</v>
      </c>
      <c r="C1642" s="71">
        <v>34.298703252253439</v>
      </c>
      <c r="D1642" s="71">
        <v>0</v>
      </c>
      <c r="E1642" s="53">
        <f t="shared" si="103"/>
        <v>10.917616328476404</v>
      </c>
      <c r="F1642" s="47">
        <f t="shared" si="104"/>
        <v>9.1595085402635126E-2</v>
      </c>
      <c r="G1642" s="17">
        <f t="shared" si="105"/>
        <v>18.199970569112946</v>
      </c>
      <c r="N1642" t="str">
        <f t="shared" si="106"/>
        <v>23#73</v>
      </c>
      <c r="O1642">
        <v>23</v>
      </c>
      <c r="P1642">
        <v>73</v>
      </c>
      <c r="Q1642">
        <v>10.917616328476404</v>
      </c>
      <c r="R1642">
        <v>18.199970569112946</v>
      </c>
    </row>
    <row r="1643" spans="1:18" x14ac:dyDescent="0.25">
      <c r="A1643" s="70">
        <v>23</v>
      </c>
      <c r="B1643" s="70">
        <v>74</v>
      </c>
      <c r="C1643" s="71">
        <v>33.682558882452483</v>
      </c>
      <c r="D1643" s="71">
        <v>0</v>
      </c>
      <c r="E1643" s="53">
        <f t="shared" si="103"/>
        <v>10.721491484252278</v>
      </c>
      <c r="F1643" s="47">
        <f t="shared" si="104"/>
        <v>9.3270605257561381E-2</v>
      </c>
      <c r="G1643" s="17">
        <f t="shared" si="105"/>
        <v>17.988464373944684</v>
      </c>
      <c r="N1643" t="str">
        <f t="shared" si="106"/>
        <v>23#74</v>
      </c>
      <c r="O1643">
        <v>23</v>
      </c>
      <c r="P1643">
        <v>74</v>
      </c>
      <c r="Q1643">
        <v>10.721491484252278</v>
      </c>
      <c r="R1643">
        <v>17.988464373944684</v>
      </c>
    </row>
    <row r="1644" spans="1:18" x14ac:dyDescent="0.25">
      <c r="A1644" s="70">
        <v>23</v>
      </c>
      <c r="B1644" s="70">
        <v>75</v>
      </c>
      <c r="C1644" s="71">
        <v>36.455208546556797</v>
      </c>
      <c r="D1644" s="71">
        <v>0</v>
      </c>
      <c r="E1644" s="53">
        <f t="shared" si="103"/>
        <v>11.604053283260848</v>
      </c>
      <c r="F1644" s="47">
        <f t="shared" si="104"/>
        <v>8.6176784576000379E-2</v>
      </c>
      <c r="G1644" s="17">
        <f t="shared" si="105"/>
        <v>18.901113667502113</v>
      </c>
      <c r="N1644" t="str">
        <f t="shared" si="106"/>
        <v>23#75</v>
      </c>
      <c r="O1644">
        <v>23</v>
      </c>
      <c r="P1644">
        <v>75</v>
      </c>
      <c r="Q1644">
        <v>11.604053283260848</v>
      </c>
      <c r="R1644">
        <v>18.901113667502113</v>
      </c>
    </row>
    <row r="1645" spans="1:18" x14ac:dyDescent="0.25">
      <c r="A1645" s="70">
        <v>23</v>
      </c>
      <c r="B1645" s="70">
        <v>76</v>
      </c>
      <c r="C1645" s="71">
        <v>33.271795969251841</v>
      </c>
      <c r="D1645" s="71">
        <v>0</v>
      </c>
      <c r="E1645" s="53">
        <f t="shared" si="103"/>
        <v>10.590741588102858</v>
      </c>
      <c r="F1645" s="47">
        <f t="shared" si="104"/>
        <v>9.4422094211358443E-2</v>
      </c>
      <c r="G1645" s="17">
        <f t="shared" si="105"/>
        <v>17.844535058090997</v>
      </c>
      <c r="N1645" t="str">
        <f t="shared" si="106"/>
        <v>23#76</v>
      </c>
      <c r="O1645">
        <v>23</v>
      </c>
      <c r="P1645">
        <v>76</v>
      </c>
      <c r="Q1645">
        <v>10.590741588102858</v>
      </c>
      <c r="R1645">
        <v>17.844535058090997</v>
      </c>
    </row>
    <row r="1646" spans="1:18" x14ac:dyDescent="0.25">
      <c r="A1646" s="70">
        <v>23</v>
      </c>
      <c r="B1646" s="70">
        <v>78</v>
      </c>
      <c r="C1646" s="71">
        <v>35.120229078654717</v>
      </c>
      <c r="D1646" s="71">
        <v>0</v>
      </c>
      <c r="E1646" s="53">
        <f t="shared" si="103"/>
        <v>11.179116120775239</v>
      </c>
      <c r="F1646" s="47">
        <f t="shared" si="104"/>
        <v>8.9452510305497474E-2</v>
      </c>
      <c r="G1646" s="17">
        <f t="shared" si="105"/>
        <v>18.474061893599433</v>
      </c>
      <c r="N1646" t="str">
        <f t="shared" si="106"/>
        <v>23#78</v>
      </c>
      <c r="O1646">
        <v>23</v>
      </c>
      <c r="P1646">
        <v>78</v>
      </c>
      <c r="Q1646">
        <v>11.179116120775239</v>
      </c>
      <c r="R1646">
        <v>18.474061893599433</v>
      </c>
    </row>
    <row r="1647" spans="1:18" x14ac:dyDescent="0.25">
      <c r="A1647" s="70">
        <v>23</v>
      </c>
      <c r="B1647" s="70">
        <v>79</v>
      </c>
      <c r="C1647" s="71">
        <v>32.244888686250242</v>
      </c>
      <c r="D1647" s="71">
        <v>0</v>
      </c>
      <c r="E1647" s="53">
        <f t="shared" si="103"/>
        <v>10.263866847729314</v>
      </c>
      <c r="F1647" s="47">
        <f t="shared" si="104"/>
        <v>9.7429167275414424E-2</v>
      </c>
      <c r="G1647" s="17">
        <f t="shared" si="105"/>
        <v>17.474075908499238</v>
      </c>
      <c r="N1647" t="str">
        <f t="shared" si="106"/>
        <v>23#79</v>
      </c>
      <c r="O1647">
        <v>23</v>
      </c>
      <c r="P1647">
        <v>79</v>
      </c>
      <c r="Q1647">
        <v>10.263866847729314</v>
      </c>
      <c r="R1647">
        <v>17.474075908499238</v>
      </c>
    </row>
    <row r="1648" spans="1:18" x14ac:dyDescent="0.25">
      <c r="A1648" s="70">
        <v>23</v>
      </c>
      <c r="B1648" s="70">
        <v>80</v>
      </c>
      <c r="C1648" s="71">
        <v>36.352517818256644</v>
      </c>
      <c r="D1648" s="71">
        <v>0</v>
      </c>
      <c r="E1648" s="53">
        <f t="shared" si="103"/>
        <v>11.571365809223495</v>
      </c>
      <c r="F1648" s="47">
        <f t="shared" si="104"/>
        <v>8.6420221820565343E-2</v>
      </c>
      <c r="G1648" s="17">
        <f t="shared" si="105"/>
        <v>18.869040316840742</v>
      </c>
      <c r="N1648" t="str">
        <f t="shared" si="106"/>
        <v>23#80</v>
      </c>
      <c r="O1648">
        <v>23</v>
      </c>
      <c r="P1648">
        <v>80</v>
      </c>
      <c r="Q1648">
        <v>11.571365809223495</v>
      </c>
      <c r="R1648">
        <v>18.869040316840742</v>
      </c>
    </row>
    <row r="1649" spans="1:18" x14ac:dyDescent="0.25">
      <c r="A1649" s="70">
        <v>24</v>
      </c>
      <c r="B1649" s="70">
        <v>1</v>
      </c>
      <c r="C1649" s="71">
        <v>33.271795969251841</v>
      </c>
      <c r="D1649" s="71">
        <v>16.021650000000001</v>
      </c>
      <c r="E1649" s="53">
        <f t="shared" si="103"/>
        <v>10.590741588102858</v>
      </c>
      <c r="F1649" s="47">
        <f t="shared" si="104"/>
        <v>9.4422094211358443E-2</v>
      </c>
      <c r="G1649" s="17">
        <f t="shared" si="105"/>
        <v>16.021650000000001</v>
      </c>
      <c r="N1649" t="str">
        <f t="shared" si="106"/>
        <v>24#1</v>
      </c>
      <c r="O1649">
        <v>24</v>
      </c>
      <c r="P1649">
        <v>1</v>
      </c>
      <c r="Q1649">
        <v>10.590741588102858</v>
      </c>
      <c r="R1649">
        <v>16.021650000000001</v>
      </c>
    </row>
    <row r="1650" spans="1:18" x14ac:dyDescent="0.25">
      <c r="A1650" s="70">
        <v>24</v>
      </c>
      <c r="B1650" s="70">
        <v>2</v>
      </c>
      <c r="C1650" s="71">
        <v>37.174043644657921</v>
      </c>
      <c r="D1650" s="71">
        <v>17.906549999999999</v>
      </c>
      <c r="E1650" s="53">
        <f t="shared" si="103"/>
        <v>11.832865601522331</v>
      </c>
      <c r="F1650" s="47">
        <f t="shared" si="104"/>
        <v>8.4510382664309755E-2</v>
      </c>
      <c r="G1650" s="17">
        <f t="shared" si="105"/>
        <v>17.906549999999999</v>
      </c>
      <c r="N1650" t="str">
        <f t="shared" si="106"/>
        <v>24#2</v>
      </c>
      <c r="O1650">
        <v>24</v>
      </c>
      <c r="P1650">
        <v>2</v>
      </c>
      <c r="Q1650">
        <v>11.832865601522331</v>
      </c>
      <c r="R1650">
        <v>17.906549999999999</v>
      </c>
    </row>
    <row r="1651" spans="1:18" x14ac:dyDescent="0.25">
      <c r="A1651" s="70">
        <v>24</v>
      </c>
      <c r="B1651" s="70">
        <v>3</v>
      </c>
      <c r="C1651" s="71">
        <v>42.103198603065593</v>
      </c>
      <c r="D1651" s="71">
        <v>17.906549999999999</v>
      </c>
      <c r="E1651" s="53">
        <f t="shared" si="103"/>
        <v>13.401864355315343</v>
      </c>
      <c r="F1651" s="47">
        <f t="shared" si="104"/>
        <v>7.4616484206049119E-2</v>
      </c>
      <c r="G1651" s="17">
        <f t="shared" si="105"/>
        <v>17.906549999999999</v>
      </c>
      <c r="N1651" t="str">
        <f t="shared" si="106"/>
        <v>24#3</v>
      </c>
      <c r="O1651">
        <v>24</v>
      </c>
      <c r="P1651">
        <v>3</v>
      </c>
      <c r="Q1651">
        <v>13.401864355315343</v>
      </c>
      <c r="R1651">
        <v>17.906549999999999</v>
      </c>
    </row>
    <row r="1652" spans="1:18" x14ac:dyDescent="0.25">
      <c r="A1652" s="70">
        <v>24</v>
      </c>
      <c r="B1652" s="70">
        <v>4</v>
      </c>
      <c r="C1652" s="71">
        <v>40.562837678563213</v>
      </c>
      <c r="D1652" s="71">
        <v>16.964099999999998</v>
      </c>
      <c r="E1652" s="53">
        <f t="shared" si="103"/>
        <v>12.911552244755033</v>
      </c>
      <c r="F1652" s="47">
        <f t="shared" si="104"/>
        <v>7.7450021580962342E-2</v>
      </c>
      <c r="G1652" s="17">
        <f t="shared" si="105"/>
        <v>16.964099999999998</v>
      </c>
      <c r="N1652" t="str">
        <f t="shared" si="106"/>
        <v>24#4</v>
      </c>
      <c r="O1652">
        <v>24</v>
      </c>
      <c r="P1652">
        <v>4</v>
      </c>
      <c r="Q1652">
        <v>12.911552244755033</v>
      </c>
      <c r="R1652">
        <v>16.964099999999998</v>
      </c>
    </row>
    <row r="1653" spans="1:18" x14ac:dyDescent="0.25">
      <c r="A1653" s="70">
        <v>24</v>
      </c>
      <c r="B1653" s="70">
        <v>5</v>
      </c>
      <c r="C1653" s="71">
        <v>42.616652244566389</v>
      </c>
      <c r="D1653" s="71">
        <v>17.623815</v>
      </c>
      <c r="E1653" s="53">
        <f t="shared" si="103"/>
        <v>13.565301725502115</v>
      </c>
      <c r="F1653" s="47">
        <f t="shared" si="104"/>
        <v>7.3717490420434073E-2</v>
      </c>
      <c r="G1653" s="17">
        <f t="shared" si="105"/>
        <v>17.623815</v>
      </c>
      <c r="N1653" t="str">
        <f t="shared" si="106"/>
        <v>24#5</v>
      </c>
      <c r="O1653">
        <v>24</v>
      </c>
      <c r="P1653">
        <v>5</v>
      </c>
      <c r="Q1653">
        <v>13.565301725502115</v>
      </c>
      <c r="R1653">
        <v>17.623815</v>
      </c>
    </row>
    <row r="1654" spans="1:18" x14ac:dyDescent="0.25">
      <c r="A1654" s="70">
        <v>24</v>
      </c>
      <c r="B1654" s="70">
        <v>6</v>
      </c>
      <c r="C1654" s="71">
        <v>31.115290674948483</v>
      </c>
      <c r="D1654" s="71">
        <v>15.173445000000001</v>
      </c>
      <c r="E1654" s="53">
        <f t="shared" si="103"/>
        <v>9.9043046333184144</v>
      </c>
      <c r="F1654" s="47">
        <f t="shared" si="104"/>
        <v>0.10096619975075952</v>
      </c>
      <c r="G1654" s="17">
        <f t="shared" si="105"/>
        <v>15.173445000000001</v>
      </c>
      <c r="N1654" t="str">
        <f t="shared" si="106"/>
        <v>24#6</v>
      </c>
      <c r="O1654">
        <v>24</v>
      </c>
      <c r="P1654">
        <v>6</v>
      </c>
      <c r="Q1654">
        <v>9.9043046333184144</v>
      </c>
      <c r="R1654">
        <v>15.173445000000001</v>
      </c>
    </row>
    <row r="1655" spans="1:18" x14ac:dyDescent="0.25">
      <c r="A1655" s="70">
        <v>24</v>
      </c>
      <c r="B1655" s="70">
        <v>7</v>
      </c>
      <c r="C1655" s="71">
        <v>30.807218490048001</v>
      </c>
      <c r="D1655" s="71">
        <v>14.136749999999999</v>
      </c>
      <c r="E1655" s="53">
        <f t="shared" si="103"/>
        <v>9.8062422112063512</v>
      </c>
      <c r="F1655" s="47">
        <f t="shared" si="104"/>
        <v>0.1019758617482671</v>
      </c>
      <c r="G1655" s="17">
        <f t="shared" si="105"/>
        <v>14.136749999999999</v>
      </c>
      <c r="N1655" t="str">
        <f t="shared" si="106"/>
        <v>24#7</v>
      </c>
      <c r="O1655">
        <v>24</v>
      </c>
      <c r="P1655">
        <v>7</v>
      </c>
      <c r="Q1655">
        <v>9.8062422112063512</v>
      </c>
      <c r="R1655">
        <v>14.136749999999999</v>
      </c>
    </row>
    <row r="1656" spans="1:18" x14ac:dyDescent="0.25">
      <c r="A1656" s="70">
        <v>24</v>
      </c>
      <c r="B1656" s="70">
        <v>8</v>
      </c>
      <c r="C1656" s="71">
        <v>39.844002580462089</v>
      </c>
      <c r="D1656" s="71">
        <v>17.15259</v>
      </c>
      <c r="E1656" s="53">
        <f t="shared" si="103"/>
        <v>12.68273992649355</v>
      </c>
      <c r="F1656" s="47">
        <f t="shared" si="104"/>
        <v>7.8847315784742592E-2</v>
      </c>
      <c r="G1656" s="17">
        <f t="shared" si="105"/>
        <v>17.15259</v>
      </c>
      <c r="N1656" t="str">
        <f t="shared" si="106"/>
        <v>24#8</v>
      </c>
      <c r="O1656">
        <v>24</v>
      </c>
      <c r="P1656">
        <v>8</v>
      </c>
      <c r="Q1656">
        <v>12.68273992649355</v>
      </c>
      <c r="R1656">
        <v>17.15259</v>
      </c>
    </row>
    <row r="1657" spans="1:18" x14ac:dyDescent="0.25">
      <c r="A1657" s="70">
        <v>24</v>
      </c>
      <c r="B1657" s="70">
        <v>10</v>
      </c>
      <c r="C1657" s="71">
        <v>44.978538995470068</v>
      </c>
      <c r="D1657" s="71">
        <v>19.885695000000002</v>
      </c>
      <c r="E1657" s="53">
        <f t="shared" si="103"/>
        <v>14.317113628361268</v>
      </c>
      <c r="F1657" s="47">
        <f t="shared" si="104"/>
        <v>6.9846480649498041E-2</v>
      </c>
      <c r="G1657" s="17">
        <f t="shared" si="105"/>
        <v>19.885695000000002</v>
      </c>
      <c r="N1657" t="str">
        <f t="shared" si="106"/>
        <v>24#10</v>
      </c>
      <c r="O1657">
        <v>24</v>
      </c>
      <c r="P1657">
        <v>10</v>
      </c>
      <c r="Q1657">
        <v>14.317113628361268</v>
      </c>
      <c r="R1657">
        <v>19.885695000000002</v>
      </c>
    </row>
    <row r="1658" spans="1:18" x14ac:dyDescent="0.25">
      <c r="A1658" s="70">
        <v>24</v>
      </c>
      <c r="B1658" s="70">
        <v>11</v>
      </c>
      <c r="C1658" s="71">
        <v>49.702312497277433</v>
      </c>
      <c r="D1658" s="71">
        <v>19.320224999999997</v>
      </c>
      <c r="E1658" s="53">
        <f t="shared" si="103"/>
        <v>15.820737434079577</v>
      </c>
      <c r="F1658" s="47">
        <f t="shared" si="104"/>
        <v>6.3208178769587064E-2</v>
      </c>
      <c r="G1658" s="17">
        <f t="shared" si="105"/>
        <v>19.320224999999997</v>
      </c>
      <c r="N1658" t="str">
        <f t="shared" si="106"/>
        <v>24#11</v>
      </c>
      <c r="O1658">
        <v>24</v>
      </c>
      <c r="P1658">
        <v>11</v>
      </c>
      <c r="Q1658">
        <v>15.820737434079577</v>
      </c>
      <c r="R1658">
        <v>19.320224999999997</v>
      </c>
    </row>
    <row r="1659" spans="1:18" x14ac:dyDescent="0.25">
      <c r="A1659" s="70">
        <v>24</v>
      </c>
      <c r="B1659" s="70">
        <v>12</v>
      </c>
      <c r="C1659" s="71">
        <v>34.401393980553607</v>
      </c>
      <c r="D1659" s="71">
        <v>0</v>
      </c>
      <c r="E1659" s="53">
        <f t="shared" si="103"/>
        <v>10.95030380251376</v>
      </c>
      <c r="F1659" s="47">
        <f t="shared" si="104"/>
        <v>9.1321667237254114E-2</v>
      </c>
      <c r="G1659" s="17">
        <f t="shared" si="105"/>
        <v>18.234720262717115</v>
      </c>
      <c r="N1659" t="str">
        <f t="shared" si="106"/>
        <v>24#12</v>
      </c>
      <c r="O1659">
        <v>24</v>
      </c>
      <c r="P1659">
        <v>12</v>
      </c>
      <c r="Q1659">
        <v>10.95030380251376</v>
      </c>
      <c r="R1659">
        <v>18.234720262717115</v>
      </c>
    </row>
    <row r="1660" spans="1:18" x14ac:dyDescent="0.25">
      <c r="A1660" s="70">
        <v>24</v>
      </c>
      <c r="B1660" s="70">
        <v>13</v>
      </c>
      <c r="C1660" s="71">
        <v>29.574929750446078</v>
      </c>
      <c r="D1660" s="71">
        <v>0</v>
      </c>
      <c r="E1660" s="53">
        <f t="shared" si="103"/>
        <v>9.4139925227580967</v>
      </c>
      <c r="F1660" s="47">
        <f t="shared" si="104"/>
        <v>0.10622485598777824</v>
      </c>
      <c r="G1660" s="17">
        <f t="shared" si="105"/>
        <v>16.434045605813338</v>
      </c>
      <c r="N1660" t="str">
        <f t="shared" si="106"/>
        <v>24#13</v>
      </c>
      <c r="O1660">
        <v>24</v>
      </c>
      <c r="P1660">
        <v>13</v>
      </c>
      <c r="Q1660">
        <v>9.4139925227580967</v>
      </c>
      <c r="R1660">
        <v>16.434045605813338</v>
      </c>
    </row>
    <row r="1661" spans="1:18" x14ac:dyDescent="0.25">
      <c r="A1661" s="70">
        <v>24</v>
      </c>
      <c r="B1661" s="70">
        <v>16</v>
      </c>
      <c r="C1661" s="71">
        <v>42.308580059665921</v>
      </c>
      <c r="D1661" s="71">
        <v>0</v>
      </c>
      <c r="E1661" s="53">
        <f t="shared" si="103"/>
        <v>13.467239303390055</v>
      </c>
      <c r="F1661" s="47">
        <f t="shared" si="104"/>
        <v>7.4254268263301296E-2</v>
      </c>
      <c r="G1661" s="17">
        <f t="shared" si="105"/>
        <v>20.54049865834395</v>
      </c>
      <c r="N1661" t="str">
        <f t="shared" si="106"/>
        <v>24#16</v>
      </c>
      <c r="O1661">
        <v>24</v>
      </c>
      <c r="P1661">
        <v>16</v>
      </c>
      <c r="Q1661">
        <v>13.467239303390055</v>
      </c>
      <c r="R1661">
        <v>20.54049865834395</v>
      </c>
    </row>
    <row r="1662" spans="1:18" x14ac:dyDescent="0.25">
      <c r="A1662" s="70">
        <v>24</v>
      </c>
      <c r="B1662" s="70">
        <v>19</v>
      </c>
      <c r="C1662" s="71">
        <v>21.565052943033603</v>
      </c>
      <c r="D1662" s="71">
        <v>0</v>
      </c>
      <c r="E1662" s="53">
        <f t="shared" si="103"/>
        <v>6.8643695478444462</v>
      </c>
      <c r="F1662" s="47">
        <f t="shared" si="104"/>
        <v>0.14567980249752444</v>
      </c>
      <c r="G1662" s="17">
        <f t="shared" si="105"/>
        <v>12.479621471343753</v>
      </c>
      <c r="N1662" t="str">
        <f t="shared" si="106"/>
        <v>24#19</v>
      </c>
      <c r="O1662">
        <v>24</v>
      </c>
      <c r="P1662">
        <v>19</v>
      </c>
      <c r="Q1662">
        <v>6.8643695478444462</v>
      </c>
      <c r="R1662">
        <v>12.479621471343753</v>
      </c>
    </row>
    <row r="1663" spans="1:18" x14ac:dyDescent="0.25">
      <c r="A1663" s="70">
        <v>24</v>
      </c>
      <c r="B1663" s="70">
        <v>21</v>
      </c>
      <c r="C1663" s="71">
        <v>47.032353561473265</v>
      </c>
      <c r="D1663" s="71">
        <v>0</v>
      </c>
      <c r="E1663" s="53">
        <f t="shared" si="103"/>
        <v>14.970863109108357</v>
      </c>
      <c r="F1663" s="47">
        <f t="shared" si="104"/>
        <v>6.6796415992314728E-2</v>
      </c>
      <c r="G1663" s="17">
        <f t="shared" si="105"/>
        <v>21.637508522590895</v>
      </c>
      <c r="N1663" t="str">
        <f t="shared" si="106"/>
        <v>24#21</v>
      </c>
      <c r="O1663">
        <v>24</v>
      </c>
      <c r="P1663">
        <v>21</v>
      </c>
      <c r="Q1663">
        <v>14.970863109108357</v>
      </c>
      <c r="R1663">
        <v>21.637508522590895</v>
      </c>
    </row>
    <row r="1664" spans="1:18" x14ac:dyDescent="0.25">
      <c r="A1664" s="70">
        <v>24</v>
      </c>
      <c r="B1664" s="70">
        <v>22</v>
      </c>
      <c r="C1664" s="71">
        <v>35.325610535255038</v>
      </c>
      <c r="D1664" s="71">
        <v>0</v>
      </c>
      <c r="E1664" s="53">
        <f t="shared" si="103"/>
        <v>11.244491068849948</v>
      </c>
      <c r="F1664" s="47">
        <f t="shared" si="104"/>
        <v>8.8932437571163189E-2</v>
      </c>
      <c r="G1664" s="17">
        <f t="shared" si="105"/>
        <v>18.541213011391701</v>
      </c>
      <c r="N1664" t="str">
        <f t="shared" si="106"/>
        <v>24#22</v>
      </c>
      <c r="O1664">
        <v>24</v>
      </c>
      <c r="P1664">
        <v>22</v>
      </c>
      <c r="Q1664">
        <v>11.244491068849948</v>
      </c>
      <c r="R1664">
        <v>18.541213011391701</v>
      </c>
    </row>
    <row r="1665" spans="1:18" x14ac:dyDescent="0.25">
      <c r="A1665" s="70">
        <v>24</v>
      </c>
      <c r="B1665" s="70">
        <v>23</v>
      </c>
      <c r="C1665" s="71">
        <v>18.176258909128322</v>
      </c>
      <c r="D1665" s="71">
        <v>0</v>
      </c>
      <c r="E1665" s="53">
        <f t="shared" si="103"/>
        <v>5.7856829046117477</v>
      </c>
      <c r="F1665" s="47">
        <f t="shared" si="104"/>
        <v>0.17284044364113069</v>
      </c>
      <c r="G1665" s="17">
        <f t="shared" si="105"/>
        <v>10.325435926631085</v>
      </c>
      <c r="N1665" t="str">
        <f t="shared" si="106"/>
        <v>24#23</v>
      </c>
      <c r="O1665">
        <v>24</v>
      </c>
      <c r="P1665">
        <v>23</v>
      </c>
      <c r="Q1665">
        <v>5.7856829046117477</v>
      </c>
      <c r="R1665">
        <v>10.325435926631085</v>
      </c>
    </row>
    <row r="1666" spans="1:18" x14ac:dyDescent="0.25">
      <c r="A1666" s="70">
        <v>24</v>
      </c>
      <c r="B1666" s="70">
        <v>24</v>
      </c>
      <c r="C1666" s="71">
        <v>45.594683365271031</v>
      </c>
      <c r="D1666" s="71">
        <v>0</v>
      </c>
      <c r="E1666" s="53">
        <f t="shared" si="103"/>
        <v>14.513238472585396</v>
      </c>
      <c r="F1666" s="47">
        <f t="shared" si="104"/>
        <v>6.8902609289369685E-2</v>
      </c>
      <c r="G1666" s="17">
        <f t="shared" si="105"/>
        <v>21.321893766081253</v>
      </c>
      <c r="N1666" t="str">
        <f t="shared" si="106"/>
        <v>24#24</v>
      </c>
      <c r="O1666">
        <v>24</v>
      </c>
      <c r="P1666">
        <v>24</v>
      </c>
      <c r="Q1666">
        <v>14.513238472585396</v>
      </c>
      <c r="R1666">
        <v>21.321893766081253</v>
      </c>
    </row>
    <row r="1667" spans="1:18" x14ac:dyDescent="0.25">
      <c r="A1667" s="70">
        <v>24</v>
      </c>
      <c r="B1667" s="70">
        <v>25</v>
      </c>
      <c r="C1667" s="71">
        <v>43.540868799267834</v>
      </c>
      <c r="D1667" s="71">
        <v>0</v>
      </c>
      <c r="E1667" s="53">
        <f t="shared" ref="E1667:E1730" si="107">C1667/PI()</f>
        <v>13.859488991838306</v>
      </c>
      <c r="F1667" s="47">
        <f t="shared" ref="F1667:F1730" si="108">1/E1667</f>
        <v>7.2152732369056935E-2</v>
      </c>
      <c r="G1667" s="17">
        <f t="shared" ref="G1667:G1730" si="109">IF(D1667=0,EXP($K$2+$K$3*F1667)*$K$4,D1667)</f>
        <v>20.843869628786781</v>
      </c>
      <c r="N1667" t="str">
        <f t="shared" ref="N1667:N1730" si="110">CONCATENATE(O1667,"#",P1667)</f>
        <v>24#25</v>
      </c>
      <c r="O1667">
        <v>24</v>
      </c>
      <c r="P1667">
        <v>25</v>
      </c>
      <c r="Q1667">
        <v>13.859488991838306</v>
      </c>
      <c r="R1667">
        <v>20.843869628786781</v>
      </c>
    </row>
    <row r="1668" spans="1:18" x14ac:dyDescent="0.25">
      <c r="A1668" s="70">
        <v>24</v>
      </c>
      <c r="B1668" s="70">
        <v>28</v>
      </c>
      <c r="C1668" s="71">
        <v>24.132321150537599</v>
      </c>
      <c r="D1668" s="71">
        <v>0</v>
      </c>
      <c r="E1668" s="53">
        <f t="shared" si="107"/>
        <v>7.6815563987783078</v>
      </c>
      <c r="F1668" s="47">
        <f t="shared" si="108"/>
        <v>0.13018195116800058</v>
      </c>
      <c r="G1668" s="17">
        <f t="shared" si="109"/>
        <v>13.90457682727164</v>
      </c>
      <c r="N1668" t="str">
        <f t="shared" si="110"/>
        <v>24#28</v>
      </c>
      <c r="O1668">
        <v>24</v>
      </c>
      <c r="P1668">
        <v>28</v>
      </c>
      <c r="Q1668">
        <v>7.6815563987783078</v>
      </c>
      <c r="R1668">
        <v>13.90457682727164</v>
      </c>
    </row>
    <row r="1669" spans="1:18" x14ac:dyDescent="0.25">
      <c r="A1669" s="70">
        <v>24</v>
      </c>
      <c r="B1669" s="70">
        <v>30</v>
      </c>
      <c r="C1669" s="71">
        <v>29.574929750446078</v>
      </c>
      <c r="D1669" s="71">
        <v>0</v>
      </c>
      <c r="E1669" s="53">
        <f t="shared" si="107"/>
        <v>9.4139925227580967</v>
      </c>
      <c r="F1669" s="47">
        <f t="shared" si="108"/>
        <v>0.10622485598777824</v>
      </c>
      <c r="G1669" s="17">
        <f t="shared" si="109"/>
        <v>16.434045605813338</v>
      </c>
      <c r="N1669" t="str">
        <f t="shared" si="110"/>
        <v>24#30</v>
      </c>
      <c r="O1669">
        <v>24</v>
      </c>
      <c r="P1669">
        <v>30</v>
      </c>
      <c r="Q1669">
        <v>9.4139925227580967</v>
      </c>
      <c r="R1669">
        <v>16.434045605813338</v>
      </c>
    </row>
    <row r="1670" spans="1:18" x14ac:dyDescent="0.25">
      <c r="A1670" s="70">
        <v>24</v>
      </c>
      <c r="B1670" s="70">
        <v>31</v>
      </c>
      <c r="C1670" s="71">
        <v>35.325610535255038</v>
      </c>
      <c r="D1670" s="71">
        <v>0</v>
      </c>
      <c r="E1670" s="53">
        <f t="shared" si="107"/>
        <v>11.244491068849948</v>
      </c>
      <c r="F1670" s="47">
        <f t="shared" si="108"/>
        <v>8.8932437571163189E-2</v>
      </c>
      <c r="G1670" s="17">
        <f t="shared" si="109"/>
        <v>18.541213011391701</v>
      </c>
      <c r="N1670" t="str">
        <f t="shared" si="110"/>
        <v>24#31</v>
      </c>
      <c r="O1670">
        <v>24</v>
      </c>
      <c r="P1670">
        <v>31</v>
      </c>
      <c r="Q1670">
        <v>11.244491068849948</v>
      </c>
      <c r="R1670">
        <v>18.541213011391701</v>
      </c>
    </row>
    <row r="1671" spans="1:18" x14ac:dyDescent="0.25">
      <c r="A1671" s="70">
        <v>24</v>
      </c>
      <c r="B1671" s="70">
        <v>32</v>
      </c>
      <c r="C1671" s="71">
        <v>35.736373448455673</v>
      </c>
      <c r="D1671" s="71">
        <v>0</v>
      </c>
      <c r="E1671" s="53">
        <f t="shared" si="107"/>
        <v>11.375240964999366</v>
      </c>
      <c r="F1671" s="47">
        <f t="shared" si="108"/>
        <v>8.7910225645057863E-2</v>
      </c>
      <c r="G1671" s="17">
        <f t="shared" si="109"/>
        <v>18.673911886582729</v>
      </c>
      <c r="N1671" t="str">
        <f t="shared" si="110"/>
        <v>24#32</v>
      </c>
      <c r="O1671">
        <v>24</v>
      </c>
      <c r="P1671">
        <v>32</v>
      </c>
      <c r="Q1671">
        <v>11.375240964999366</v>
      </c>
      <c r="R1671">
        <v>18.673911886582729</v>
      </c>
    </row>
    <row r="1672" spans="1:18" x14ac:dyDescent="0.25">
      <c r="A1672" s="70">
        <v>24</v>
      </c>
      <c r="B1672" s="70">
        <v>34</v>
      </c>
      <c r="C1672" s="71">
        <v>43.643559527568001</v>
      </c>
      <c r="D1672" s="71">
        <v>0</v>
      </c>
      <c r="E1672" s="53">
        <f t="shared" si="107"/>
        <v>13.892176465875664</v>
      </c>
      <c r="F1672" s="47">
        <f t="shared" si="108"/>
        <v>7.19829612340709E-2</v>
      </c>
      <c r="G1672" s="17">
        <f t="shared" si="109"/>
        <v>20.86857196740608</v>
      </c>
      <c r="N1672" t="str">
        <f t="shared" si="110"/>
        <v>24#34</v>
      </c>
      <c r="O1672">
        <v>24</v>
      </c>
      <c r="P1672">
        <v>34</v>
      </c>
      <c r="Q1672">
        <v>13.892176465875664</v>
      </c>
      <c r="R1672">
        <v>20.86857196740608</v>
      </c>
    </row>
    <row r="1673" spans="1:18" x14ac:dyDescent="0.25">
      <c r="A1673" s="70">
        <v>24</v>
      </c>
      <c r="B1673" s="70">
        <v>35</v>
      </c>
      <c r="C1673" s="71">
        <v>17.25204235442688</v>
      </c>
      <c r="D1673" s="71">
        <v>0</v>
      </c>
      <c r="E1673" s="53">
        <f t="shared" si="107"/>
        <v>5.4914956382755564</v>
      </c>
      <c r="F1673" s="47">
        <f t="shared" si="108"/>
        <v>0.18209975312190554</v>
      </c>
      <c r="G1673" s="17">
        <f t="shared" si="109"/>
        <v>9.6795230555186222</v>
      </c>
      <c r="N1673" t="str">
        <f t="shared" si="110"/>
        <v>24#35</v>
      </c>
      <c r="O1673">
        <v>24</v>
      </c>
      <c r="P1673">
        <v>35</v>
      </c>
      <c r="Q1673">
        <v>5.4914956382755564</v>
      </c>
      <c r="R1673">
        <v>9.6795230555186222</v>
      </c>
    </row>
    <row r="1674" spans="1:18" x14ac:dyDescent="0.25">
      <c r="A1674" s="70">
        <v>24</v>
      </c>
      <c r="B1674" s="70">
        <v>40</v>
      </c>
      <c r="C1674" s="71">
        <v>45.491992636970892</v>
      </c>
      <c r="D1674" s="71">
        <v>0</v>
      </c>
      <c r="E1674" s="53">
        <f t="shared" si="107"/>
        <v>14.480550998548049</v>
      </c>
      <c r="F1674" s="47">
        <f t="shared" si="108"/>
        <v>6.9058145653454001E-2</v>
      </c>
      <c r="G1674" s="17">
        <f t="shared" si="109"/>
        <v>21.298769882966653</v>
      </c>
      <c r="N1674" t="str">
        <f t="shared" si="110"/>
        <v>24#40</v>
      </c>
      <c r="O1674">
        <v>24</v>
      </c>
      <c r="P1674">
        <v>40</v>
      </c>
      <c r="Q1674">
        <v>14.480550998548049</v>
      </c>
      <c r="R1674">
        <v>21.298769882966653</v>
      </c>
    </row>
    <row r="1675" spans="1:18" x14ac:dyDescent="0.25">
      <c r="A1675" s="70">
        <v>24</v>
      </c>
      <c r="B1675" s="70">
        <v>41</v>
      </c>
      <c r="C1675" s="71">
        <v>22.900032410935683</v>
      </c>
      <c r="D1675" s="71">
        <v>0</v>
      </c>
      <c r="E1675" s="53">
        <f t="shared" si="107"/>
        <v>7.2893067103300551</v>
      </c>
      <c r="F1675" s="47">
        <f t="shared" si="108"/>
        <v>0.13718725795730999</v>
      </c>
      <c r="G1675" s="17">
        <f t="shared" si="109"/>
        <v>13.241361963606005</v>
      </c>
      <c r="N1675" t="str">
        <f t="shared" si="110"/>
        <v>24#41</v>
      </c>
      <c r="O1675">
        <v>24</v>
      </c>
      <c r="P1675">
        <v>41</v>
      </c>
      <c r="Q1675">
        <v>7.2893067103300551</v>
      </c>
      <c r="R1675">
        <v>13.241361963606005</v>
      </c>
    </row>
    <row r="1676" spans="1:18" x14ac:dyDescent="0.25">
      <c r="A1676" s="70">
        <v>24</v>
      </c>
      <c r="B1676" s="70">
        <v>42</v>
      </c>
      <c r="C1676" s="71">
        <v>30.60183703344768</v>
      </c>
      <c r="D1676" s="71">
        <v>0</v>
      </c>
      <c r="E1676" s="53">
        <f t="shared" si="107"/>
        <v>9.7408672631316424</v>
      </c>
      <c r="F1676" s="47">
        <f t="shared" si="108"/>
        <v>0.10266026350496689</v>
      </c>
      <c r="G1676" s="17">
        <f t="shared" si="109"/>
        <v>16.847858798599223</v>
      </c>
      <c r="N1676" t="str">
        <f t="shared" si="110"/>
        <v>24#42</v>
      </c>
      <c r="O1676">
        <v>24</v>
      </c>
      <c r="P1676">
        <v>42</v>
      </c>
      <c r="Q1676">
        <v>9.7408672631316424</v>
      </c>
      <c r="R1676">
        <v>16.847858798599223</v>
      </c>
    </row>
    <row r="1677" spans="1:18" x14ac:dyDescent="0.25">
      <c r="A1677" s="70">
        <v>24</v>
      </c>
      <c r="B1677" s="70">
        <v>43</v>
      </c>
      <c r="C1677" s="71">
        <v>48.059260844474878</v>
      </c>
      <c r="D1677" s="71">
        <v>0</v>
      </c>
      <c r="E1677" s="53">
        <f t="shared" si="107"/>
        <v>15.297737849481907</v>
      </c>
      <c r="F1677" s="47">
        <f t="shared" si="108"/>
        <v>6.5369142146325068E-2</v>
      </c>
      <c r="G1677" s="17">
        <f t="shared" si="109"/>
        <v>21.85403810046321</v>
      </c>
      <c r="N1677" t="str">
        <f t="shared" si="110"/>
        <v>24#43</v>
      </c>
      <c r="O1677">
        <v>24</v>
      </c>
      <c r="P1677">
        <v>43</v>
      </c>
      <c r="Q1677">
        <v>15.297737849481907</v>
      </c>
      <c r="R1677">
        <v>21.85403810046321</v>
      </c>
    </row>
    <row r="1678" spans="1:18" x14ac:dyDescent="0.25">
      <c r="A1678" s="70">
        <v>24</v>
      </c>
      <c r="B1678" s="70">
        <v>44</v>
      </c>
      <c r="C1678" s="71">
        <v>24.132321150537599</v>
      </c>
      <c r="D1678" s="71">
        <v>0</v>
      </c>
      <c r="E1678" s="53">
        <f t="shared" si="107"/>
        <v>7.6815563987783078</v>
      </c>
      <c r="F1678" s="47">
        <f t="shared" si="108"/>
        <v>0.13018195116800058</v>
      </c>
      <c r="G1678" s="17">
        <f t="shared" si="109"/>
        <v>13.90457682727164</v>
      </c>
      <c r="N1678" t="str">
        <f t="shared" si="110"/>
        <v>24#44</v>
      </c>
      <c r="O1678">
        <v>24</v>
      </c>
      <c r="P1678">
        <v>44</v>
      </c>
      <c r="Q1678">
        <v>7.6815563987783078</v>
      </c>
      <c r="R1678">
        <v>13.90457682727164</v>
      </c>
    </row>
    <row r="1679" spans="1:18" x14ac:dyDescent="0.25">
      <c r="A1679" s="70">
        <v>24</v>
      </c>
      <c r="B1679" s="70">
        <v>45</v>
      </c>
      <c r="C1679" s="71">
        <v>24.235011878837764</v>
      </c>
      <c r="D1679" s="71">
        <v>0</v>
      </c>
      <c r="E1679" s="53">
        <f t="shared" si="107"/>
        <v>7.7142438728156639</v>
      </c>
      <c r="F1679" s="47">
        <f t="shared" si="108"/>
        <v>0.12963033273084801</v>
      </c>
      <c r="G1679" s="17">
        <f t="shared" si="109"/>
        <v>13.958189953878614</v>
      </c>
      <c r="N1679" t="str">
        <f t="shared" si="110"/>
        <v>24#45</v>
      </c>
      <c r="O1679">
        <v>24</v>
      </c>
      <c r="P1679">
        <v>45</v>
      </c>
      <c r="Q1679">
        <v>7.7142438728156639</v>
      </c>
      <c r="R1679">
        <v>13.958189953878614</v>
      </c>
    </row>
    <row r="1680" spans="1:18" x14ac:dyDescent="0.25">
      <c r="A1680" s="70">
        <v>24</v>
      </c>
      <c r="B1680" s="70">
        <v>50</v>
      </c>
      <c r="C1680" s="71">
        <v>41.897817146465272</v>
      </c>
      <c r="D1680" s="71">
        <v>0</v>
      </c>
      <c r="E1680" s="53">
        <f t="shared" si="107"/>
        <v>13.336489407240634</v>
      </c>
      <c r="F1680" s="47">
        <f t="shared" si="108"/>
        <v>7.4982251285490534E-2</v>
      </c>
      <c r="G1680" s="17">
        <f t="shared" si="109"/>
        <v>20.436442327150608</v>
      </c>
      <c r="N1680" t="str">
        <f t="shared" si="110"/>
        <v>24#50</v>
      </c>
      <c r="O1680">
        <v>24</v>
      </c>
      <c r="P1680">
        <v>50</v>
      </c>
      <c r="Q1680">
        <v>13.336489407240634</v>
      </c>
      <c r="R1680">
        <v>20.436442327150608</v>
      </c>
    </row>
    <row r="1681" spans="1:18" x14ac:dyDescent="0.25">
      <c r="A1681" s="70">
        <v>24</v>
      </c>
      <c r="B1681" s="70">
        <v>51</v>
      </c>
      <c r="C1681" s="71">
        <v>52.166889976481272</v>
      </c>
      <c r="D1681" s="71">
        <v>19.791449999999998</v>
      </c>
      <c r="E1681" s="53">
        <f t="shared" si="107"/>
        <v>16.605236810976084</v>
      </c>
      <c r="F1681" s="47">
        <f t="shared" si="108"/>
        <v>6.0221965599370354E-2</v>
      </c>
      <c r="G1681" s="17">
        <f t="shared" si="109"/>
        <v>19.791449999999998</v>
      </c>
      <c r="N1681" t="str">
        <f t="shared" si="110"/>
        <v>24#51</v>
      </c>
      <c r="O1681">
        <v>24</v>
      </c>
      <c r="P1681">
        <v>51</v>
      </c>
      <c r="Q1681">
        <v>16.605236810976084</v>
      </c>
      <c r="R1681">
        <v>19.791449999999998</v>
      </c>
    </row>
    <row r="1682" spans="1:18" x14ac:dyDescent="0.25">
      <c r="A1682" s="70">
        <v>24</v>
      </c>
      <c r="B1682" s="70">
        <v>54</v>
      </c>
      <c r="C1682" s="71">
        <v>35.325610535255038</v>
      </c>
      <c r="D1682" s="71">
        <v>0</v>
      </c>
      <c r="E1682" s="53">
        <f t="shared" si="107"/>
        <v>11.244491068849948</v>
      </c>
      <c r="F1682" s="47">
        <f t="shared" si="108"/>
        <v>8.8932437571163189E-2</v>
      </c>
      <c r="G1682" s="17">
        <f t="shared" si="109"/>
        <v>18.541213011391701</v>
      </c>
      <c r="N1682" t="str">
        <f t="shared" si="110"/>
        <v>24#54</v>
      </c>
      <c r="O1682">
        <v>24</v>
      </c>
      <c r="P1682">
        <v>54</v>
      </c>
      <c r="Q1682">
        <v>11.244491068849948</v>
      </c>
      <c r="R1682">
        <v>18.541213011391701</v>
      </c>
    </row>
    <row r="1683" spans="1:18" x14ac:dyDescent="0.25">
      <c r="A1683" s="70">
        <v>24</v>
      </c>
      <c r="B1683" s="70">
        <v>55</v>
      </c>
      <c r="C1683" s="71">
        <v>35.325610535255038</v>
      </c>
      <c r="D1683" s="71">
        <v>0</v>
      </c>
      <c r="E1683" s="53">
        <f t="shared" si="107"/>
        <v>11.244491068849948</v>
      </c>
      <c r="F1683" s="47">
        <f t="shared" si="108"/>
        <v>8.8932437571163189E-2</v>
      </c>
      <c r="G1683" s="17">
        <f t="shared" si="109"/>
        <v>18.541213011391701</v>
      </c>
      <c r="N1683" t="str">
        <f t="shared" si="110"/>
        <v>24#55</v>
      </c>
      <c r="O1683">
        <v>24</v>
      </c>
      <c r="P1683">
        <v>55</v>
      </c>
      <c r="Q1683">
        <v>11.244491068849948</v>
      </c>
      <c r="R1683">
        <v>18.541213011391701</v>
      </c>
    </row>
    <row r="1684" spans="1:18" x14ac:dyDescent="0.25">
      <c r="A1684" s="70">
        <v>24</v>
      </c>
      <c r="B1684" s="70">
        <v>57</v>
      </c>
      <c r="C1684" s="71">
        <v>30.293764848547198</v>
      </c>
      <c r="D1684" s="71">
        <v>0</v>
      </c>
      <c r="E1684" s="53">
        <f t="shared" si="107"/>
        <v>9.6428048410195775</v>
      </c>
      <c r="F1684" s="47">
        <f t="shared" si="108"/>
        <v>0.10370426618467843</v>
      </c>
      <c r="G1684" s="17">
        <f t="shared" si="109"/>
        <v>16.725593180297349</v>
      </c>
      <c r="N1684" t="str">
        <f t="shared" si="110"/>
        <v>24#57</v>
      </c>
      <c r="O1684">
        <v>24</v>
      </c>
      <c r="P1684">
        <v>57</v>
      </c>
      <c r="Q1684">
        <v>9.6428048410195775</v>
      </c>
      <c r="R1684">
        <v>16.725593180297349</v>
      </c>
    </row>
    <row r="1685" spans="1:18" x14ac:dyDescent="0.25">
      <c r="A1685" s="70">
        <v>24</v>
      </c>
      <c r="B1685" s="70">
        <v>59</v>
      </c>
      <c r="C1685" s="71">
        <v>21.770434399633917</v>
      </c>
      <c r="D1685" s="71">
        <v>0</v>
      </c>
      <c r="E1685" s="53">
        <f t="shared" si="107"/>
        <v>6.9297444959191532</v>
      </c>
      <c r="F1685" s="47">
        <f t="shared" si="108"/>
        <v>0.14430546473811387</v>
      </c>
      <c r="G1685" s="17">
        <f t="shared" si="109"/>
        <v>12.599852686327058</v>
      </c>
      <c r="N1685" t="str">
        <f t="shared" si="110"/>
        <v>24#59</v>
      </c>
      <c r="O1685">
        <v>24</v>
      </c>
      <c r="P1685">
        <v>59</v>
      </c>
      <c r="Q1685">
        <v>6.9297444959191532</v>
      </c>
      <c r="R1685">
        <v>12.599852686327058</v>
      </c>
    </row>
    <row r="1686" spans="1:18" x14ac:dyDescent="0.25">
      <c r="A1686" s="70">
        <v>24</v>
      </c>
      <c r="B1686" s="70">
        <v>60</v>
      </c>
      <c r="C1686" s="71">
        <v>40.460146950263038</v>
      </c>
      <c r="D1686" s="71">
        <v>0</v>
      </c>
      <c r="E1686" s="53">
        <f t="shared" si="107"/>
        <v>12.878864770717673</v>
      </c>
      <c r="F1686" s="47">
        <f t="shared" si="108"/>
        <v>7.7646595239797306E-2</v>
      </c>
      <c r="G1686" s="17">
        <f t="shared" si="109"/>
        <v>20.060081693717951</v>
      </c>
      <c r="N1686" t="str">
        <f t="shared" si="110"/>
        <v>24#60</v>
      </c>
      <c r="O1686">
        <v>24</v>
      </c>
      <c r="P1686">
        <v>60</v>
      </c>
      <c r="Q1686">
        <v>12.878864770717673</v>
      </c>
      <c r="R1686">
        <v>20.060081693717951</v>
      </c>
    </row>
    <row r="1687" spans="1:18" x14ac:dyDescent="0.25">
      <c r="A1687" s="70">
        <v>24</v>
      </c>
      <c r="B1687" s="70">
        <v>61</v>
      </c>
      <c r="C1687" s="71">
        <v>18.895094007229439</v>
      </c>
      <c r="D1687" s="71">
        <v>0</v>
      </c>
      <c r="E1687" s="53">
        <f t="shared" si="107"/>
        <v>6.0144952228732285</v>
      </c>
      <c r="F1687" s="47">
        <f t="shared" si="108"/>
        <v>0.1662649919808703</v>
      </c>
      <c r="G1687" s="17">
        <f t="shared" si="109"/>
        <v>10.810134874380013</v>
      </c>
      <c r="N1687" t="str">
        <f t="shared" si="110"/>
        <v>24#61</v>
      </c>
      <c r="O1687">
        <v>24</v>
      </c>
      <c r="P1687">
        <v>61</v>
      </c>
      <c r="Q1687">
        <v>6.0144952228732285</v>
      </c>
      <c r="R1687">
        <v>10.810134874380013</v>
      </c>
    </row>
    <row r="1688" spans="1:18" x14ac:dyDescent="0.25">
      <c r="A1688" s="70">
        <v>24</v>
      </c>
      <c r="B1688" s="70">
        <v>63</v>
      </c>
      <c r="C1688" s="71">
        <v>37.071352916357768</v>
      </c>
      <c r="D1688" s="71">
        <v>0</v>
      </c>
      <c r="E1688" s="53">
        <f t="shared" si="107"/>
        <v>11.800178127484978</v>
      </c>
      <c r="F1688" s="47">
        <f t="shared" si="108"/>
        <v>8.4744483447313376E-2</v>
      </c>
      <c r="G1688" s="17">
        <f t="shared" si="109"/>
        <v>19.090929321809554</v>
      </c>
      <c r="N1688" t="str">
        <f t="shared" si="110"/>
        <v>24#63</v>
      </c>
      <c r="O1688">
        <v>24</v>
      </c>
      <c r="P1688">
        <v>63</v>
      </c>
      <c r="Q1688">
        <v>11.800178127484978</v>
      </c>
      <c r="R1688">
        <v>19.090929321809554</v>
      </c>
    </row>
    <row r="1689" spans="1:18" x14ac:dyDescent="0.25">
      <c r="A1689" s="70">
        <v>24</v>
      </c>
      <c r="B1689" s="70">
        <v>66</v>
      </c>
      <c r="C1689" s="71">
        <v>44.978538995470068</v>
      </c>
      <c r="D1689" s="71">
        <v>0</v>
      </c>
      <c r="E1689" s="53">
        <f t="shared" si="107"/>
        <v>14.317113628361268</v>
      </c>
      <c r="F1689" s="47">
        <f t="shared" si="108"/>
        <v>6.9846480649498041E-2</v>
      </c>
      <c r="G1689" s="17">
        <f t="shared" si="109"/>
        <v>21.181951751560867</v>
      </c>
      <c r="N1689" t="str">
        <f t="shared" si="110"/>
        <v>24#66</v>
      </c>
      <c r="O1689">
        <v>24</v>
      </c>
      <c r="P1689">
        <v>66</v>
      </c>
      <c r="Q1689">
        <v>14.317113628361268</v>
      </c>
      <c r="R1689">
        <v>21.181951751560867</v>
      </c>
    </row>
    <row r="1690" spans="1:18" x14ac:dyDescent="0.25">
      <c r="A1690" s="70">
        <v>24</v>
      </c>
      <c r="B1690" s="70">
        <v>68</v>
      </c>
      <c r="C1690" s="71">
        <v>19.305856920430081</v>
      </c>
      <c r="D1690" s="71">
        <v>0</v>
      </c>
      <c r="E1690" s="53">
        <f t="shared" si="107"/>
        <v>6.1452451190226469</v>
      </c>
      <c r="F1690" s="47">
        <f t="shared" si="108"/>
        <v>0.16272743896000069</v>
      </c>
      <c r="G1690" s="17">
        <f t="shared" si="109"/>
        <v>11.08024626313877</v>
      </c>
      <c r="N1690" t="str">
        <f t="shared" si="110"/>
        <v>24#68</v>
      </c>
      <c r="O1690">
        <v>24</v>
      </c>
      <c r="P1690">
        <v>68</v>
      </c>
      <c r="Q1690">
        <v>6.1452451190226469</v>
      </c>
      <c r="R1690">
        <v>11.08024626313877</v>
      </c>
    </row>
    <row r="1691" spans="1:18" x14ac:dyDescent="0.25">
      <c r="A1691" s="70">
        <v>24</v>
      </c>
      <c r="B1691" s="70">
        <v>69</v>
      </c>
      <c r="C1691" s="71">
        <v>25.46730061843968</v>
      </c>
      <c r="D1691" s="71">
        <v>0</v>
      </c>
      <c r="E1691" s="53">
        <f t="shared" si="107"/>
        <v>8.1064935612639157</v>
      </c>
      <c r="F1691" s="47">
        <f t="shared" si="108"/>
        <v>0.12335789727612959</v>
      </c>
      <c r="G1691" s="17">
        <f t="shared" si="109"/>
        <v>14.582558360174986</v>
      </c>
      <c r="N1691" t="str">
        <f t="shared" si="110"/>
        <v>24#69</v>
      </c>
      <c r="O1691">
        <v>24</v>
      </c>
      <c r="P1691">
        <v>69</v>
      </c>
      <c r="Q1691">
        <v>8.1064935612639157</v>
      </c>
      <c r="R1691">
        <v>14.582558360174986</v>
      </c>
    </row>
    <row r="1692" spans="1:18" x14ac:dyDescent="0.25">
      <c r="A1692" s="70">
        <v>24</v>
      </c>
      <c r="B1692" s="70">
        <v>70</v>
      </c>
      <c r="C1692" s="71">
        <v>18.278949637428482</v>
      </c>
      <c r="D1692" s="71">
        <v>0</v>
      </c>
      <c r="E1692" s="53">
        <f t="shared" si="107"/>
        <v>5.8183703786491021</v>
      </c>
      <c r="F1692" s="47">
        <f t="shared" si="108"/>
        <v>0.17186942991280971</v>
      </c>
      <c r="G1692" s="17">
        <f t="shared" si="109"/>
        <v>10.395620920972819</v>
      </c>
      <c r="N1692" t="str">
        <f t="shared" si="110"/>
        <v>24#70</v>
      </c>
      <c r="O1692">
        <v>24</v>
      </c>
      <c r="P1692">
        <v>70</v>
      </c>
      <c r="Q1692">
        <v>5.8183703786491021</v>
      </c>
      <c r="R1692">
        <v>10.395620920972819</v>
      </c>
    </row>
    <row r="1693" spans="1:18" x14ac:dyDescent="0.25">
      <c r="A1693" s="70">
        <v>24</v>
      </c>
      <c r="B1693" s="70">
        <v>72</v>
      </c>
      <c r="C1693" s="71">
        <v>32.552960871150724</v>
      </c>
      <c r="D1693" s="71">
        <v>0</v>
      </c>
      <c r="E1693" s="53">
        <f t="shared" si="107"/>
        <v>10.361929269841378</v>
      </c>
      <c r="F1693" s="47">
        <f t="shared" si="108"/>
        <v>9.6507124682902623E-2</v>
      </c>
      <c r="G1693" s="17">
        <f t="shared" si="109"/>
        <v>17.586842754747952</v>
      </c>
      <c r="N1693" t="str">
        <f t="shared" si="110"/>
        <v>24#72</v>
      </c>
      <c r="O1693">
        <v>24</v>
      </c>
      <c r="P1693">
        <v>72</v>
      </c>
      <c r="Q1693">
        <v>10.361929269841378</v>
      </c>
      <c r="R1693">
        <v>17.586842754747952</v>
      </c>
    </row>
    <row r="1694" spans="1:18" x14ac:dyDescent="0.25">
      <c r="A1694" s="70">
        <v>24</v>
      </c>
      <c r="B1694" s="70">
        <v>73</v>
      </c>
      <c r="C1694" s="71">
        <v>46.62159064827263</v>
      </c>
      <c r="D1694" s="71">
        <v>0</v>
      </c>
      <c r="E1694" s="53">
        <f t="shared" si="107"/>
        <v>14.840113212958942</v>
      </c>
      <c r="F1694" s="47">
        <f t="shared" si="108"/>
        <v>6.7384930670661092E-2</v>
      </c>
      <c r="G1694" s="17">
        <f t="shared" si="109"/>
        <v>21.548851743293184</v>
      </c>
      <c r="N1694" t="str">
        <f t="shared" si="110"/>
        <v>24#73</v>
      </c>
      <c r="O1694">
        <v>24</v>
      </c>
      <c r="P1694">
        <v>73</v>
      </c>
      <c r="Q1694">
        <v>14.840113212958942</v>
      </c>
      <c r="R1694">
        <v>21.548851743293184</v>
      </c>
    </row>
    <row r="1695" spans="1:18" x14ac:dyDescent="0.25">
      <c r="A1695" s="70">
        <v>24</v>
      </c>
      <c r="B1695" s="70">
        <v>76</v>
      </c>
      <c r="C1695" s="71">
        <v>58.020261489590403</v>
      </c>
      <c r="D1695" s="71">
        <v>19.791449999999998</v>
      </c>
      <c r="E1695" s="53">
        <f t="shared" si="107"/>
        <v>18.468422831105293</v>
      </c>
      <c r="F1695" s="47">
        <f t="shared" si="108"/>
        <v>5.4146475264566611E-2</v>
      </c>
      <c r="G1695" s="17">
        <f t="shared" si="109"/>
        <v>19.791449999999998</v>
      </c>
      <c r="N1695" t="str">
        <f t="shared" si="110"/>
        <v>24#76</v>
      </c>
      <c r="O1695">
        <v>24</v>
      </c>
      <c r="P1695">
        <v>76</v>
      </c>
      <c r="Q1695">
        <v>18.468422831105293</v>
      </c>
      <c r="R1695">
        <v>19.791449999999998</v>
      </c>
    </row>
    <row r="1696" spans="1:18" x14ac:dyDescent="0.25">
      <c r="A1696" s="70">
        <v>24</v>
      </c>
      <c r="B1696" s="70">
        <v>79</v>
      </c>
      <c r="C1696" s="71">
        <v>20.640836388332165</v>
      </c>
      <c r="D1696" s="71">
        <v>0</v>
      </c>
      <c r="E1696" s="53">
        <f t="shared" si="107"/>
        <v>6.5701822815082567</v>
      </c>
      <c r="F1696" s="47">
        <f t="shared" si="108"/>
        <v>0.15220277872875684</v>
      </c>
      <c r="G1696" s="17">
        <f t="shared" si="109"/>
        <v>11.924431676015452</v>
      </c>
      <c r="N1696" t="str">
        <f t="shared" si="110"/>
        <v>24#79</v>
      </c>
      <c r="O1696">
        <v>24</v>
      </c>
      <c r="P1696">
        <v>79</v>
      </c>
      <c r="Q1696">
        <v>6.5701822815082567</v>
      </c>
      <c r="R1696">
        <v>11.924431676015452</v>
      </c>
    </row>
    <row r="1697" spans="1:18" x14ac:dyDescent="0.25">
      <c r="A1697" s="70">
        <v>24</v>
      </c>
      <c r="B1697" s="70">
        <v>80</v>
      </c>
      <c r="C1697" s="71">
        <v>41.897817146465272</v>
      </c>
      <c r="D1697" s="71">
        <v>0</v>
      </c>
      <c r="E1697" s="53">
        <f t="shared" si="107"/>
        <v>13.336489407240634</v>
      </c>
      <c r="F1697" s="47">
        <f t="shared" si="108"/>
        <v>7.4982251285490534E-2</v>
      </c>
      <c r="G1697" s="17">
        <f t="shared" si="109"/>
        <v>20.436442327150608</v>
      </c>
      <c r="N1697" t="str">
        <f t="shared" si="110"/>
        <v>24#80</v>
      </c>
      <c r="O1697">
        <v>24</v>
      </c>
      <c r="P1697">
        <v>80</v>
      </c>
      <c r="Q1697">
        <v>13.336489407240634</v>
      </c>
      <c r="R1697">
        <v>20.436442327150608</v>
      </c>
    </row>
    <row r="1698" spans="1:18" x14ac:dyDescent="0.25">
      <c r="A1698" s="70">
        <v>25</v>
      </c>
      <c r="B1698" s="70">
        <v>1</v>
      </c>
      <c r="C1698" s="71">
        <v>40.049384037062396</v>
      </c>
      <c r="D1698" s="71">
        <v>18.377775</v>
      </c>
      <c r="E1698" s="53">
        <f t="shared" si="107"/>
        <v>12.748114874568255</v>
      </c>
      <c r="F1698" s="47">
        <f t="shared" si="108"/>
        <v>7.844297057559009E-2</v>
      </c>
      <c r="G1698" s="17">
        <f t="shared" si="109"/>
        <v>18.377775</v>
      </c>
      <c r="N1698" t="str">
        <f t="shared" si="110"/>
        <v>25#1</v>
      </c>
      <c r="O1698">
        <v>25</v>
      </c>
      <c r="P1698">
        <v>1</v>
      </c>
      <c r="Q1698">
        <v>12.748114874568255</v>
      </c>
      <c r="R1698">
        <v>18.377775</v>
      </c>
    </row>
    <row r="1699" spans="1:18" x14ac:dyDescent="0.25">
      <c r="A1699" s="70">
        <v>25</v>
      </c>
      <c r="B1699" s="70">
        <v>2</v>
      </c>
      <c r="C1699" s="71">
        <v>37.379425101258235</v>
      </c>
      <c r="D1699" s="71">
        <v>18.095040000000001</v>
      </c>
      <c r="E1699" s="53">
        <f t="shared" si="107"/>
        <v>11.898240549597038</v>
      </c>
      <c r="F1699" s="47">
        <f t="shared" si="108"/>
        <v>8.4046039902417963E-2</v>
      </c>
      <c r="G1699" s="17">
        <f t="shared" si="109"/>
        <v>18.095040000000001</v>
      </c>
      <c r="N1699" t="str">
        <f t="shared" si="110"/>
        <v>25#2</v>
      </c>
      <c r="O1699">
        <v>25</v>
      </c>
      <c r="P1699">
        <v>2</v>
      </c>
      <c r="Q1699">
        <v>11.898240549597038</v>
      </c>
      <c r="R1699">
        <v>18.095040000000001</v>
      </c>
    </row>
    <row r="1700" spans="1:18" x14ac:dyDescent="0.25">
      <c r="A1700" s="70">
        <v>25</v>
      </c>
      <c r="B1700" s="70">
        <v>5</v>
      </c>
      <c r="C1700" s="71">
        <v>41.076291320064001</v>
      </c>
      <c r="D1700" s="71">
        <v>18.566265000000001</v>
      </c>
      <c r="E1700" s="53">
        <f t="shared" si="107"/>
        <v>13.074989614941801</v>
      </c>
      <c r="F1700" s="47">
        <f t="shared" si="108"/>
        <v>7.6481896311200337E-2</v>
      </c>
      <c r="G1700" s="17">
        <f t="shared" si="109"/>
        <v>18.566265000000001</v>
      </c>
      <c r="N1700" t="str">
        <f t="shared" si="110"/>
        <v>25#5</v>
      </c>
      <c r="O1700">
        <v>25</v>
      </c>
      <c r="P1700">
        <v>5</v>
      </c>
      <c r="Q1700">
        <v>13.074989614941801</v>
      </c>
      <c r="R1700">
        <v>18.566265000000001</v>
      </c>
    </row>
    <row r="1701" spans="1:18" x14ac:dyDescent="0.25">
      <c r="A1701" s="70">
        <v>25</v>
      </c>
      <c r="B1701" s="70">
        <v>8</v>
      </c>
      <c r="C1701" s="71">
        <v>42.924724429466877</v>
      </c>
      <c r="D1701" s="71">
        <v>18.849</v>
      </c>
      <c r="E1701" s="53">
        <f t="shared" si="107"/>
        <v>13.663364147614182</v>
      </c>
      <c r="F1701" s="47">
        <f t="shared" si="108"/>
        <v>7.3188417522679752E-2</v>
      </c>
      <c r="G1701" s="17">
        <f t="shared" si="109"/>
        <v>18.849</v>
      </c>
      <c r="N1701" t="str">
        <f t="shared" si="110"/>
        <v>25#8</v>
      </c>
      <c r="O1701">
        <v>25</v>
      </c>
      <c r="P1701">
        <v>8</v>
      </c>
      <c r="Q1701">
        <v>13.663364147614182</v>
      </c>
      <c r="R1701">
        <v>18.849</v>
      </c>
    </row>
    <row r="1702" spans="1:18" x14ac:dyDescent="0.25">
      <c r="A1702" s="70">
        <v>25</v>
      </c>
      <c r="B1702" s="70">
        <v>10</v>
      </c>
      <c r="C1702" s="71">
        <v>44.054322440768637</v>
      </c>
      <c r="D1702" s="71">
        <v>18.849</v>
      </c>
      <c r="E1702" s="53">
        <f t="shared" si="107"/>
        <v>14.02292636202508</v>
      </c>
      <c r="F1702" s="47">
        <f t="shared" si="108"/>
        <v>7.1311791432354638E-2</v>
      </c>
      <c r="G1702" s="17">
        <f t="shared" si="109"/>
        <v>18.849</v>
      </c>
      <c r="N1702" t="str">
        <f t="shared" si="110"/>
        <v>25#10</v>
      </c>
      <c r="O1702">
        <v>25</v>
      </c>
      <c r="P1702">
        <v>10</v>
      </c>
      <c r="Q1702">
        <v>14.02292636202508</v>
      </c>
      <c r="R1702">
        <v>18.849</v>
      </c>
    </row>
    <row r="1703" spans="1:18" x14ac:dyDescent="0.25">
      <c r="A1703" s="70">
        <v>25</v>
      </c>
      <c r="B1703" s="70">
        <v>11</v>
      </c>
      <c r="C1703" s="71">
        <v>38.817095297460476</v>
      </c>
      <c r="D1703" s="71">
        <v>17.906549999999999</v>
      </c>
      <c r="E1703" s="53">
        <f t="shared" si="107"/>
        <v>12.355865186120001</v>
      </c>
      <c r="F1703" s="47">
        <f t="shared" si="108"/>
        <v>8.0933223609735816E-2</v>
      </c>
      <c r="G1703" s="17">
        <f t="shared" si="109"/>
        <v>17.906549999999999</v>
      </c>
      <c r="N1703" t="str">
        <f t="shared" si="110"/>
        <v>25#11</v>
      </c>
      <c r="O1703">
        <v>25</v>
      </c>
      <c r="P1703">
        <v>11</v>
      </c>
      <c r="Q1703">
        <v>12.355865186120001</v>
      </c>
      <c r="R1703">
        <v>17.906549999999999</v>
      </c>
    </row>
    <row r="1704" spans="1:18" x14ac:dyDescent="0.25">
      <c r="A1704" s="70">
        <v>25</v>
      </c>
      <c r="B1704" s="70">
        <v>12</v>
      </c>
      <c r="C1704" s="71">
        <v>40.460146950263038</v>
      </c>
      <c r="D1704" s="71">
        <v>0</v>
      </c>
      <c r="E1704" s="53">
        <f t="shared" si="107"/>
        <v>12.878864770717673</v>
      </c>
      <c r="F1704" s="47">
        <f t="shared" si="108"/>
        <v>7.7646595239797306E-2</v>
      </c>
      <c r="G1704" s="17">
        <f t="shared" si="109"/>
        <v>20.060081693717951</v>
      </c>
      <c r="N1704" t="str">
        <f t="shared" si="110"/>
        <v>25#12</v>
      </c>
      <c r="O1704">
        <v>25</v>
      </c>
      <c r="P1704">
        <v>12</v>
      </c>
      <c r="Q1704">
        <v>12.878864770717673</v>
      </c>
      <c r="R1704">
        <v>20.060081693717951</v>
      </c>
    </row>
    <row r="1705" spans="1:18" x14ac:dyDescent="0.25">
      <c r="A1705" s="70">
        <v>25</v>
      </c>
      <c r="B1705" s="70">
        <v>13</v>
      </c>
      <c r="C1705" s="71">
        <v>32.861033056051205</v>
      </c>
      <c r="D1705" s="71">
        <v>0</v>
      </c>
      <c r="E1705" s="53">
        <f t="shared" si="107"/>
        <v>10.459991691953443</v>
      </c>
      <c r="F1705" s="47">
        <f t="shared" si="108"/>
        <v>9.5602370389000407E-2</v>
      </c>
      <c r="G1705" s="17">
        <f t="shared" si="109"/>
        <v>17.698202582009213</v>
      </c>
      <c r="N1705" t="str">
        <f t="shared" si="110"/>
        <v>25#13</v>
      </c>
      <c r="O1705">
        <v>25</v>
      </c>
      <c r="P1705">
        <v>13</v>
      </c>
      <c r="Q1705">
        <v>10.459991691953443</v>
      </c>
      <c r="R1705">
        <v>17.698202582009213</v>
      </c>
    </row>
    <row r="1706" spans="1:18" x14ac:dyDescent="0.25">
      <c r="A1706" s="70">
        <v>25</v>
      </c>
      <c r="B1706" s="70">
        <v>14</v>
      </c>
      <c r="C1706" s="71">
        <v>41.384363504964476</v>
      </c>
      <c r="D1706" s="71">
        <v>0</v>
      </c>
      <c r="E1706" s="53">
        <f t="shared" si="107"/>
        <v>13.173052037053862</v>
      </c>
      <c r="F1706" s="47">
        <f t="shared" si="108"/>
        <v>7.5912552169925901E-2</v>
      </c>
      <c r="G1706" s="17">
        <f t="shared" si="109"/>
        <v>20.304234002598651</v>
      </c>
      <c r="N1706" t="str">
        <f t="shared" si="110"/>
        <v>25#14</v>
      </c>
      <c r="O1706">
        <v>25</v>
      </c>
      <c r="P1706">
        <v>14</v>
      </c>
      <c r="Q1706">
        <v>13.173052037053862</v>
      </c>
      <c r="R1706">
        <v>20.304234002598651</v>
      </c>
    </row>
    <row r="1707" spans="1:18" x14ac:dyDescent="0.25">
      <c r="A1707" s="70">
        <v>25</v>
      </c>
      <c r="B1707" s="70">
        <v>15</v>
      </c>
      <c r="C1707" s="71">
        <v>44.362394625669126</v>
      </c>
      <c r="D1707" s="71">
        <v>19.225979999999996</v>
      </c>
      <c r="E1707" s="53">
        <f t="shared" si="107"/>
        <v>14.120988784137147</v>
      </c>
      <c r="F1707" s="47">
        <f t="shared" si="108"/>
        <v>7.0816570658518818E-2</v>
      </c>
      <c r="G1707" s="17">
        <f t="shared" si="109"/>
        <v>19.225979999999996</v>
      </c>
      <c r="N1707" t="str">
        <f t="shared" si="110"/>
        <v>25#15</v>
      </c>
      <c r="O1707">
        <v>25</v>
      </c>
      <c r="P1707">
        <v>15</v>
      </c>
      <c r="Q1707">
        <v>14.120988784137147</v>
      </c>
      <c r="R1707">
        <v>19.225979999999996</v>
      </c>
    </row>
    <row r="1708" spans="1:18" x14ac:dyDescent="0.25">
      <c r="A1708" s="70">
        <v>25</v>
      </c>
      <c r="B1708" s="70">
        <v>17</v>
      </c>
      <c r="C1708" s="71">
        <v>36.763280731457279</v>
      </c>
      <c r="D1708" s="71">
        <v>0</v>
      </c>
      <c r="E1708" s="53">
        <f t="shared" si="107"/>
        <v>11.702115705372911</v>
      </c>
      <c r="F1708" s="47">
        <f t="shared" si="108"/>
        <v>8.5454632749944512E-2</v>
      </c>
      <c r="G1708" s="17">
        <f t="shared" si="109"/>
        <v>18.996579734499452</v>
      </c>
      <c r="N1708" t="str">
        <f t="shared" si="110"/>
        <v>25#17</v>
      </c>
      <c r="O1708">
        <v>25</v>
      </c>
      <c r="P1708">
        <v>17</v>
      </c>
      <c r="Q1708">
        <v>11.702115705372911</v>
      </c>
      <c r="R1708">
        <v>18.996579734499452</v>
      </c>
    </row>
    <row r="1709" spans="1:18" x14ac:dyDescent="0.25">
      <c r="A1709" s="70">
        <v>25</v>
      </c>
      <c r="B1709" s="70">
        <v>19</v>
      </c>
      <c r="C1709" s="71">
        <v>34.401393980553607</v>
      </c>
      <c r="D1709" s="71">
        <v>0</v>
      </c>
      <c r="E1709" s="53">
        <f t="shared" si="107"/>
        <v>10.95030380251376</v>
      </c>
      <c r="F1709" s="47">
        <f t="shared" si="108"/>
        <v>9.1321667237254114E-2</v>
      </c>
      <c r="G1709" s="17">
        <f t="shared" si="109"/>
        <v>18.234720262717115</v>
      </c>
      <c r="N1709" t="str">
        <f t="shared" si="110"/>
        <v>25#19</v>
      </c>
      <c r="O1709">
        <v>25</v>
      </c>
      <c r="P1709">
        <v>19</v>
      </c>
      <c r="Q1709">
        <v>10.95030380251376</v>
      </c>
      <c r="R1709">
        <v>18.234720262717115</v>
      </c>
    </row>
    <row r="1710" spans="1:18" x14ac:dyDescent="0.25">
      <c r="A1710" s="70">
        <v>25</v>
      </c>
      <c r="B1710" s="70">
        <v>20</v>
      </c>
      <c r="C1710" s="71">
        <v>33.990631067352965</v>
      </c>
      <c r="D1710" s="71">
        <v>0</v>
      </c>
      <c r="E1710" s="53">
        <f t="shared" si="107"/>
        <v>10.819553906364343</v>
      </c>
      <c r="F1710" s="47">
        <f t="shared" si="108"/>
        <v>9.2425252339819117E-2</v>
      </c>
      <c r="G1710" s="17">
        <f t="shared" si="109"/>
        <v>18.094866934901113</v>
      </c>
      <c r="N1710" t="str">
        <f t="shared" si="110"/>
        <v>25#20</v>
      </c>
      <c r="O1710">
        <v>25</v>
      </c>
      <c r="P1710">
        <v>20</v>
      </c>
      <c r="Q1710">
        <v>10.819553906364343</v>
      </c>
      <c r="R1710">
        <v>18.094866934901113</v>
      </c>
    </row>
    <row r="1711" spans="1:18" x14ac:dyDescent="0.25">
      <c r="A1711" s="70">
        <v>25</v>
      </c>
      <c r="B1711" s="70">
        <v>21</v>
      </c>
      <c r="C1711" s="71">
        <v>38.509023112559994</v>
      </c>
      <c r="D1711" s="71">
        <v>0</v>
      </c>
      <c r="E1711" s="53">
        <f t="shared" si="107"/>
        <v>12.257802764007936</v>
      </c>
      <c r="F1711" s="47">
        <f t="shared" si="108"/>
        <v>8.1580689398613709E-2</v>
      </c>
      <c r="G1711" s="17">
        <f t="shared" si="109"/>
        <v>19.5169941405718</v>
      </c>
      <c r="N1711" t="str">
        <f t="shared" si="110"/>
        <v>25#21</v>
      </c>
      <c r="O1711">
        <v>25</v>
      </c>
      <c r="P1711">
        <v>21</v>
      </c>
      <c r="Q1711">
        <v>12.257802764007936</v>
      </c>
      <c r="R1711">
        <v>19.5169941405718</v>
      </c>
    </row>
    <row r="1712" spans="1:18" x14ac:dyDescent="0.25">
      <c r="A1712" s="70">
        <v>25</v>
      </c>
      <c r="B1712" s="70">
        <v>22</v>
      </c>
      <c r="C1712" s="71">
        <v>37.276734372958082</v>
      </c>
      <c r="D1712" s="71">
        <v>0</v>
      </c>
      <c r="E1712" s="53">
        <f t="shared" si="107"/>
        <v>11.865553075559685</v>
      </c>
      <c r="F1712" s="47">
        <f t="shared" si="108"/>
        <v>8.427757169278273E-2</v>
      </c>
      <c r="G1712" s="17">
        <f t="shared" si="109"/>
        <v>19.153217848987151</v>
      </c>
      <c r="N1712" t="str">
        <f t="shared" si="110"/>
        <v>25#22</v>
      </c>
      <c r="O1712">
        <v>25</v>
      </c>
      <c r="P1712">
        <v>22</v>
      </c>
      <c r="Q1712">
        <v>11.865553075559685</v>
      </c>
      <c r="R1712">
        <v>19.153217848987151</v>
      </c>
    </row>
    <row r="1713" spans="1:18" x14ac:dyDescent="0.25">
      <c r="A1713" s="70">
        <v>25</v>
      </c>
      <c r="B1713" s="70">
        <v>23</v>
      </c>
      <c r="C1713" s="71">
        <v>36.044445633356162</v>
      </c>
      <c r="D1713" s="71">
        <v>0</v>
      </c>
      <c r="E1713" s="53">
        <f t="shared" si="107"/>
        <v>11.47330338711143</v>
      </c>
      <c r="F1713" s="47">
        <f t="shared" si="108"/>
        <v>8.7158856195100096E-2</v>
      </c>
      <c r="G1713" s="17">
        <f t="shared" si="109"/>
        <v>18.77205645332587</v>
      </c>
      <c r="N1713" t="str">
        <f t="shared" si="110"/>
        <v>25#23</v>
      </c>
      <c r="O1713">
        <v>25</v>
      </c>
      <c r="P1713">
        <v>23</v>
      </c>
      <c r="Q1713">
        <v>11.47330338711143</v>
      </c>
      <c r="R1713">
        <v>18.77205645332587</v>
      </c>
    </row>
    <row r="1714" spans="1:18" x14ac:dyDescent="0.25">
      <c r="A1714" s="70">
        <v>25</v>
      </c>
      <c r="B1714" s="70">
        <v>24</v>
      </c>
      <c r="C1714" s="71">
        <v>37.995569471059198</v>
      </c>
      <c r="D1714" s="71">
        <v>0</v>
      </c>
      <c r="E1714" s="53">
        <f t="shared" si="107"/>
        <v>12.094365393821166</v>
      </c>
      <c r="F1714" s="47">
        <f t="shared" si="108"/>
        <v>8.2683131147243599E-2</v>
      </c>
      <c r="G1714" s="17">
        <f t="shared" si="109"/>
        <v>19.367460749125861</v>
      </c>
      <c r="N1714" t="str">
        <f t="shared" si="110"/>
        <v>25#24</v>
      </c>
      <c r="O1714">
        <v>25</v>
      </c>
      <c r="P1714">
        <v>24</v>
      </c>
      <c r="Q1714">
        <v>12.094365393821166</v>
      </c>
      <c r="R1714">
        <v>19.367460749125861</v>
      </c>
    </row>
    <row r="1715" spans="1:18" x14ac:dyDescent="0.25">
      <c r="A1715" s="70">
        <v>25</v>
      </c>
      <c r="B1715" s="70">
        <v>27</v>
      </c>
      <c r="C1715" s="71">
        <v>42.924724429466877</v>
      </c>
      <c r="D1715" s="71">
        <v>0</v>
      </c>
      <c r="E1715" s="53">
        <f t="shared" si="107"/>
        <v>13.663364147614182</v>
      </c>
      <c r="F1715" s="47">
        <f t="shared" si="108"/>
        <v>7.3188417522679752E-2</v>
      </c>
      <c r="G1715" s="17">
        <f t="shared" si="109"/>
        <v>20.693805564303815</v>
      </c>
      <c r="N1715" t="str">
        <f t="shared" si="110"/>
        <v>25#27</v>
      </c>
      <c r="O1715">
        <v>25</v>
      </c>
      <c r="P1715">
        <v>27</v>
      </c>
      <c r="Q1715">
        <v>13.663364147614182</v>
      </c>
      <c r="R1715">
        <v>20.693805564303815</v>
      </c>
    </row>
    <row r="1716" spans="1:18" x14ac:dyDescent="0.25">
      <c r="A1716" s="70">
        <v>25</v>
      </c>
      <c r="B1716" s="70">
        <v>28</v>
      </c>
      <c r="C1716" s="71">
        <v>39.433239667261439</v>
      </c>
      <c r="D1716" s="71">
        <v>0</v>
      </c>
      <c r="E1716" s="53">
        <f t="shared" si="107"/>
        <v>12.551990030344129</v>
      </c>
      <c r="F1716" s="47">
        <f t="shared" si="108"/>
        <v>7.9668641990833677E-2</v>
      </c>
      <c r="G1716" s="17">
        <f t="shared" si="109"/>
        <v>19.77908391792986</v>
      </c>
      <c r="N1716" t="str">
        <f t="shared" si="110"/>
        <v>25#28</v>
      </c>
      <c r="O1716">
        <v>25</v>
      </c>
      <c r="P1716">
        <v>28</v>
      </c>
      <c r="Q1716">
        <v>12.551990030344129</v>
      </c>
      <c r="R1716">
        <v>19.77908391792986</v>
      </c>
    </row>
    <row r="1717" spans="1:18" x14ac:dyDescent="0.25">
      <c r="A1717" s="70">
        <v>25</v>
      </c>
      <c r="B1717" s="70">
        <v>29</v>
      </c>
      <c r="C1717" s="71">
        <v>36.352517818256644</v>
      </c>
      <c r="D1717" s="71">
        <v>0</v>
      </c>
      <c r="E1717" s="53">
        <f t="shared" si="107"/>
        <v>11.571365809223495</v>
      </c>
      <c r="F1717" s="47">
        <f t="shared" si="108"/>
        <v>8.6420221820565343E-2</v>
      </c>
      <c r="G1717" s="17">
        <f t="shared" si="109"/>
        <v>18.869040316840742</v>
      </c>
      <c r="N1717" t="str">
        <f t="shared" si="110"/>
        <v>25#29</v>
      </c>
      <c r="O1717">
        <v>25</v>
      </c>
      <c r="P1717">
        <v>29</v>
      </c>
      <c r="Q1717">
        <v>11.571365809223495</v>
      </c>
      <c r="R1717">
        <v>18.869040316840742</v>
      </c>
    </row>
    <row r="1718" spans="1:18" x14ac:dyDescent="0.25">
      <c r="A1718" s="70">
        <v>25</v>
      </c>
      <c r="B1718" s="70">
        <v>30</v>
      </c>
      <c r="C1718" s="71">
        <v>42.513961516266249</v>
      </c>
      <c r="D1718" s="71">
        <v>0</v>
      </c>
      <c r="E1718" s="53">
        <f t="shared" si="107"/>
        <v>13.532614251464768</v>
      </c>
      <c r="F1718" s="47">
        <f t="shared" si="108"/>
        <v>7.3895551991497888E-2</v>
      </c>
      <c r="G1718" s="17">
        <f t="shared" si="109"/>
        <v>20.591967483769345</v>
      </c>
      <c r="N1718" t="str">
        <f t="shared" si="110"/>
        <v>25#30</v>
      </c>
      <c r="O1718">
        <v>25</v>
      </c>
      <c r="P1718">
        <v>30</v>
      </c>
      <c r="Q1718">
        <v>13.532614251464768</v>
      </c>
      <c r="R1718">
        <v>20.591967483769345</v>
      </c>
    </row>
    <row r="1719" spans="1:18" x14ac:dyDescent="0.25">
      <c r="A1719" s="70">
        <v>25</v>
      </c>
      <c r="B1719" s="70">
        <v>32</v>
      </c>
      <c r="C1719" s="71">
        <v>44.157013169068797</v>
      </c>
      <c r="D1719" s="71">
        <v>18.849</v>
      </c>
      <c r="E1719" s="53">
        <f t="shared" si="107"/>
        <v>14.055613836062435</v>
      </c>
      <c r="F1719" s="47">
        <f t="shared" si="108"/>
        <v>7.1145950056930557E-2</v>
      </c>
      <c r="G1719" s="17">
        <f t="shared" si="109"/>
        <v>18.849</v>
      </c>
      <c r="N1719" t="str">
        <f t="shared" si="110"/>
        <v>25#32</v>
      </c>
      <c r="O1719">
        <v>25</v>
      </c>
      <c r="P1719">
        <v>32</v>
      </c>
      <c r="Q1719">
        <v>14.055613836062435</v>
      </c>
      <c r="R1719">
        <v>18.849</v>
      </c>
    </row>
    <row r="1720" spans="1:18" x14ac:dyDescent="0.25">
      <c r="A1720" s="70">
        <v>25</v>
      </c>
      <c r="B1720" s="70">
        <v>33</v>
      </c>
      <c r="C1720" s="71">
        <v>26.494207901441278</v>
      </c>
      <c r="D1720" s="71">
        <v>0</v>
      </c>
      <c r="E1720" s="53">
        <f t="shared" si="107"/>
        <v>8.4333683016374614</v>
      </c>
      <c r="F1720" s="47">
        <f t="shared" si="108"/>
        <v>0.11857658342821757</v>
      </c>
      <c r="G1720" s="17">
        <f t="shared" si="109"/>
        <v>15.077191403653774</v>
      </c>
      <c r="N1720" t="str">
        <f t="shared" si="110"/>
        <v>25#33</v>
      </c>
      <c r="O1720">
        <v>25</v>
      </c>
      <c r="P1720">
        <v>33</v>
      </c>
      <c r="Q1720">
        <v>8.4333683016374614</v>
      </c>
      <c r="R1720">
        <v>15.077191403653774</v>
      </c>
    </row>
    <row r="1721" spans="1:18" x14ac:dyDescent="0.25">
      <c r="A1721" s="70">
        <v>25</v>
      </c>
      <c r="B1721" s="70">
        <v>34</v>
      </c>
      <c r="C1721" s="71">
        <v>19.922001290231044</v>
      </c>
      <c r="D1721" s="71">
        <v>0</v>
      </c>
      <c r="E1721" s="53">
        <f t="shared" si="107"/>
        <v>6.341369963246775</v>
      </c>
      <c r="F1721" s="47">
        <f t="shared" si="108"/>
        <v>0.15769463156948518</v>
      </c>
      <c r="G1721" s="17">
        <f t="shared" si="109"/>
        <v>11.476200543873592</v>
      </c>
      <c r="N1721" t="str">
        <f t="shared" si="110"/>
        <v>25#34</v>
      </c>
      <c r="O1721">
        <v>25</v>
      </c>
      <c r="P1721">
        <v>34</v>
      </c>
      <c r="Q1721">
        <v>6.341369963246775</v>
      </c>
      <c r="R1721">
        <v>11.476200543873592</v>
      </c>
    </row>
    <row r="1722" spans="1:18" x14ac:dyDescent="0.25">
      <c r="A1722" s="70">
        <v>25</v>
      </c>
      <c r="B1722" s="70">
        <v>36</v>
      </c>
      <c r="C1722" s="71">
        <v>40.562837678563213</v>
      </c>
      <c r="D1722" s="71">
        <v>0</v>
      </c>
      <c r="E1722" s="53">
        <f t="shared" si="107"/>
        <v>12.911552244755033</v>
      </c>
      <c r="F1722" s="47">
        <f t="shared" si="108"/>
        <v>7.7450021580962342E-2</v>
      </c>
      <c r="G1722" s="17">
        <f t="shared" si="109"/>
        <v>20.087610951450991</v>
      </c>
      <c r="N1722" t="str">
        <f t="shared" si="110"/>
        <v>25#36</v>
      </c>
      <c r="O1722">
        <v>25</v>
      </c>
      <c r="P1722">
        <v>36</v>
      </c>
      <c r="Q1722">
        <v>12.911552244755033</v>
      </c>
      <c r="R1722">
        <v>20.087610951450991</v>
      </c>
    </row>
    <row r="1723" spans="1:18" x14ac:dyDescent="0.25">
      <c r="A1723" s="70">
        <v>25</v>
      </c>
      <c r="B1723" s="70">
        <v>38</v>
      </c>
      <c r="C1723" s="71">
        <v>40.049384037062396</v>
      </c>
      <c r="D1723" s="71">
        <v>0</v>
      </c>
      <c r="E1723" s="53">
        <f t="shared" si="107"/>
        <v>12.748114874568255</v>
      </c>
      <c r="F1723" s="47">
        <f t="shared" si="108"/>
        <v>7.844297057559009E-2</v>
      </c>
      <c r="G1723" s="17">
        <f t="shared" si="109"/>
        <v>19.948938401614004</v>
      </c>
      <c r="N1723" t="str">
        <f t="shared" si="110"/>
        <v>25#38</v>
      </c>
      <c r="O1723">
        <v>25</v>
      </c>
      <c r="P1723">
        <v>38</v>
      </c>
      <c r="Q1723">
        <v>12.748114874568255</v>
      </c>
      <c r="R1723">
        <v>19.948938401614004</v>
      </c>
    </row>
    <row r="1724" spans="1:18" x14ac:dyDescent="0.25">
      <c r="A1724" s="70">
        <v>25</v>
      </c>
      <c r="B1724" s="70">
        <v>39</v>
      </c>
      <c r="C1724" s="71">
        <v>38.509023112559994</v>
      </c>
      <c r="D1724" s="71">
        <v>0</v>
      </c>
      <c r="E1724" s="53">
        <f t="shared" si="107"/>
        <v>12.257802764007936</v>
      </c>
      <c r="F1724" s="47">
        <f t="shared" si="108"/>
        <v>8.1580689398613709E-2</v>
      </c>
      <c r="G1724" s="17">
        <f t="shared" si="109"/>
        <v>19.5169941405718</v>
      </c>
      <c r="N1724" t="str">
        <f t="shared" si="110"/>
        <v>25#39</v>
      </c>
      <c r="O1724">
        <v>25</v>
      </c>
      <c r="P1724">
        <v>39</v>
      </c>
      <c r="Q1724">
        <v>12.257802764007936</v>
      </c>
      <c r="R1724">
        <v>19.5169941405718</v>
      </c>
    </row>
    <row r="1725" spans="1:18" x14ac:dyDescent="0.25">
      <c r="A1725" s="70">
        <v>25</v>
      </c>
      <c r="B1725" s="70">
        <v>41</v>
      </c>
      <c r="C1725" s="71">
        <v>37.379425101258235</v>
      </c>
      <c r="D1725" s="71">
        <v>0</v>
      </c>
      <c r="E1725" s="53">
        <f t="shared" si="107"/>
        <v>11.898240549597038</v>
      </c>
      <c r="F1725" s="47">
        <f t="shared" si="108"/>
        <v>8.4046039902417963E-2</v>
      </c>
      <c r="G1725" s="17">
        <f t="shared" si="109"/>
        <v>19.184180763513247</v>
      </c>
      <c r="N1725" t="str">
        <f t="shared" si="110"/>
        <v>25#41</v>
      </c>
      <c r="O1725">
        <v>25</v>
      </c>
      <c r="P1725">
        <v>41</v>
      </c>
      <c r="Q1725">
        <v>11.898240549597038</v>
      </c>
      <c r="R1725">
        <v>19.184180763513247</v>
      </c>
    </row>
    <row r="1726" spans="1:18" x14ac:dyDescent="0.25">
      <c r="A1726" s="70">
        <v>25</v>
      </c>
      <c r="B1726" s="70">
        <v>42</v>
      </c>
      <c r="C1726" s="71">
        <v>34.298703252253439</v>
      </c>
      <c r="D1726" s="71">
        <v>0</v>
      </c>
      <c r="E1726" s="53">
        <f t="shared" si="107"/>
        <v>10.917616328476404</v>
      </c>
      <c r="F1726" s="47">
        <f t="shared" si="108"/>
        <v>9.1595085402635126E-2</v>
      </c>
      <c r="G1726" s="17">
        <f t="shared" si="109"/>
        <v>18.199970569112946</v>
      </c>
      <c r="N1726" t="str">
        <f t="shared" si="110"/>
        <v>25#42</v>
      </c>
      <c r="O1726">
        <v>25</v>
      </c>
      <c r="P1726">
        <v>42</v>
      </c>
      <c r="Q1726">
        <v>10.917616328476404</v>
      </c>
      <c r="R1726">
        <v>18.199970569112946</v>
      </c>
    </row>
    <row r="1727" spans="1:18" x14ac:dyDescent="0.25">
      <c r="A1727" s="70">
        <v>25</v>
      </c>
      <c r="B1727" s="70">
        <v>43</v>
      </c>
      <c r="C1727" s="71">
        <v>32.552960871150724</v>
      </c>
      <c r="D1727" s="71">
        <v>0</v>
      </c>
      <c r="E1727" s="53">
        <f t="shared" si="107"/>
        <v>10.361929269841378</v>
      </c>
      <c r="F1727" s="47">
        <f t="shared" si="108"/>
        <v>9.6507124682902623E-2</v>
      </c>
      <c r="G1727" s="17">
        <f t="shared" si="109"/>
        <v>17.586842754747952</v>
      </c>
      <c r="N1727" t="str">
        <f t="shared" si="110"/>
        <v>25#43</v>
      </c>
      <c r="O1727">
        <v>25</v>
      </c>
      <c r="P1727">
        <v>43</v>
      </c>
      <c r="Q1727">
        <v>10.361929269841378</v>
      </c>
      <c r="R1727">
        <v>17.586842754747952</v>
      </c>
    </row>
    <row r="1728" spans="1:18" x14ac:dyDescent="0.25">
      <c r="A1728" s="70">
        <v>25</v>
      </c>
      <c r="B1728" s="70">
        <v>44</v>
      </c>
      <c r="C1728" s="71">
        <v>35.530991991855366</v>
      </c>
      <c r="D1728" s="71">
        <v>0</v>
      </c>
      <c r="E1728" s="53">
        <f t="shared" si="107"/>
        <v>11.30986601692466</v>
      </c>
      <c r="F1728" s="47">
        <f t="shared" si="108"/>
        <v>8.8418377238381876E-2</v>
      </c>
      <c r="G1728" s="17">
        <f t="shared" si="109"/>
        <v>18.607827682610644</v>
      </c>
      <c r="N1728" t="str">
        <f t="shared" si="110"/>
        <v>25#44</v>
      </c>
      <c r="O1728">
        <v>25</v>
      </c>
      <c r="P1728">
        <v>44</v>
      </c>
      <c r="Q1728">
        <v>11.30986601692466</v>
      </c>
      <c r="R1728">
        <v>18.607827682610644</v>
      </c>
    </row>
    <row r="1729" spans="1:18" x14ac:dyDescent="0.25">
      <c r="A1729" s="70">
        <v>25</v>
      </c>
      <c r="B1729" s="70">
        <v>45</v>
      </c>
      <c r="C1729" s="71">
        <v>35.428301263555198</v>
      </c>
      <c r="D1729" s="71">
        <v>0</v>
      </c>
      <c r="E1729" s="53">
        <f t="shared" si="107"/>
        <v>11.277178542887302</v>
      </c>
      <c r="F1729" s="47">
        <f t="shared" si="108"/>
        <v>8.8674662389797501E-2</v>
      </c>
      <c r="G1729" s="17">
        <f t="shared" si="109"/>
        <v>18.574587027264144</v>
      </c>
      <c r="N1729" t="str">
        <f t="shared" si="110"/>
        <v>25#45</v>
      </c>
      <c r="O1729">
        <v>25</v>
      </c>
      <c r="P1729">
        <v>45</v>
      </c>
      <c r="Q1729">
        <v>11.277178542887302</v>
      </c>
      <c r="R1729">
        <v>18.574587027264144</v>
      </c>
    </row>
    <row r="1730" spans="1:18" x14ac:dyDescent="0.25">
      <c r="A1730" s="70">
        <v>25</v>
      </c>
      <c r="B1730" s="70">
        <v>47</v>
      </c>
      <c r="C1730" s="71">
        <v>35.941754905056001</v>
      </c>
      <c r="D1730" s="71">
        <v>0</v>
      </c>
      <c r="E1730" s="53">
        <f t="shared" si="107"/>
        <v>11.440615913074076</v>
      </c>
      <c r="F1730" s="47">
        <f t="shared" si="108"/>
        <v>8.7407881498514667E-2</v>
      </c>
      <c r="G1730" s="17">
        <f t="shared" si="109"/>
        <v>18.739471524151377</v>
      </c>
      <c r="N1730" t="str">
        <f t="shared" si="110"/>
        <v>25#47</v>
      </c>
      <c r="O1730">
        <v>25</v>
      </c>
      <c r="P1730">
        <v>47</v>
      </c>
      <c r="Q1730">
        <v>11.440615913074076</v>
      </c>
      <c r="R1730">
        <v>18.739471524151377</v>
      </c>
    </row>
    <row r="1731" spans="1:18" x14ac:dyDescent="0.25">
      <c r="A1731" s="70">
        <v>25</v>
      </c>
      <c r="B1731" s="70">
        <v>48</v>
      </c>
      <c r="C1731" s="71">
        <v>35.736373448455673</v>
      </c>
      <c r="D1731" s="71">
        <v>0</v>
      </c>
      <c r="E1731" s="53">
        <f t="shared" ref="E1731:E1794" si="111">C1731/PI()</f>
        <v>11.375240964999366</v>
      </c>
      <c r="F1731" s="47">
        <f t="shared" ref="F1731:F1794" si="112">1/E1731</f>
        <v>8.7910225645057863E-2</v>
      </c>
      <c r="G1731" s="17">
        <f t="shared" ref="G1731:G1794" si="113">IF(D1731=0,EXP($K$2+$K$3*F1731)*$K$4,D1731)</f>
        <v>18.673911886582729</v>
      </c>
      <c r="N1731" t="str">
        <f t="shared" ref="N1731:N1794" si="114">CONCATENATE(O1731,"#",P1731)</f>
        <v>25#48</v>
      </c>
      <c r="O1731">
        <v>25</v>
      </c>
      <c r="P1731">
        <v>48</v>
      </c>
      <c r="Q1731">
        <v>11.375240964999366</v>
      </c>
      <c r="R1731">
        <v>18.673911886582729</v>
      </c>
    </row>
    <row r="1732" spans="1:18" x14ac:dyDescent="0.25">
      <c r="A1732" s="70">
        <v>25</v>
      </c>
      <c r="B1732" s="70">
        <v>49</v>
      </c>
      <c r="C1732" s="71">
        <v>30.293764848547198</v>
      </c>
      <c r="D1732" s="71">
        <v>0</v>
      </c>
      <c r="E1732" s="53">
        <f t="shared" si="111"/>
        <v>9.6428048410195775</v>
      </c>
      <c r="F1732" s="47">
        <f t="shared" si="112"/>
        <v>0.10370426618467843</v>
      </c>
      <c r="G1732" s="17">
        <f t="shared" si="113"/>
        <v>16.725593180297349</v>
      </c>
      <c r="N1732" t="str">
        <f t="shared" si="114"/>
        <v>25#49</v>
      </c>
      <c r="O1732">
        <v>25</v>
      </c>
      <c r="P1732">
        <v>49</v>
      </c>
      <c r="Q1732">
        <v>9.6428048410195775</v>
      </c>
      <c r="R1732">
        <v>16.725593180297349</v>
      </c>
    </row>
    <row r="1733" spans="1:18" x14ac:dyDescent="0.25">
      <c r="A1733" s="70">
        <v>25</v>
      </c>
      <c r="B1733" s="70">
        <v>50</v>
      </c>
      <c r="C1733" s="71">
        <v>38.30364165595968</v>
      </c>
      <c r="D1733" s="71">
        <v>0</v>
      </c>
      <c r="E1733" s="53">
        <f t="shared" si="111"/>
        <v>12.192427815933229</v>
      </c>
      <c r="F1733" s="47">
        <f t="shared" si="112"/>
        <v>8.2018119368579445E-2</v>
      </c>
      <c r="G1733" s="17">
        <f t="shared" si="113"/>
        <v>19.457524185252229</v>
      </c>
      <c r="N1733" t="str">
        <f t="shared" si="114"/>
        <v>25#50</v>
      </c>
      <c r="O1733">
        <v>25</v>
      </c>
      <c r="P1733">
        <v>50</v>
      </c>
      <c r="Q1733">
        <v>12.192427815933229</v>
      </c>
      <c r="R1733">
        <v>19.457524185252229</v>
      </c>
    </row>
    <row r="1734" spans="1:18" x14ac:dyDescent="0.25">
      <c r="A1734" s="70">
        <v>25</v>
      </c>
      <c r="B1734" s="70">
        <v>51</v>
      </c>
      <c r="C1734" s="71">
        <v>34.298703252253439</v>
      </c>
      <c r="D1734" s="71">
        <v>0</v>
      </c>
      <c r="E1734" s="53">
        <f t="shared" si="111"/>
        <v>10.917616328476404</v>
      </c>
      <c r="F1734" s="47">
        <f t="shared" si="112"/>
        <v>9.1595085402635126E-2</v>
      </c>
      <c r="G1734" s="17">
        <f t="shared" si="113"/>
        <v>18.199970569112946</v>
      </c>
      <c r="N1734" t="str">
        <f t="shared" si="114"/>
        <v>25#51</v>
      </c>
      <c r="O1734">
        <v>25</v>
      </c>
      <c r="P1734">
        <v>51</v>
      </c>
      <c r="Q1734">
        <v>10.917616328476404</v>
      </c>
      <c r="R1734">
        <v>18.199970569112946</v>
      </c>
    </row>
    <row r="1735" spans="1:18" x14ac:dyDescent="0.25">
      <c r="A1735" s="70">
        <v>25</v>
      </c>
      <c r="B1735" s="70">
        <v>52</v>
      </c>
      <c r="C1735" s="71">
        <v>36.557899274856965</v>
      </c>
      <c r="D1735" s="71">
        <v>0</v>
      </c>
      <c r="E1735" s="53">
        <f t="shared" si="111"/>
        <v>11.636740757298204</v>
      </c>
      <c r="F1735" s="47">
        <f t="shared" si="112"/>
        <v>8.5934714956404853E-2</v>
      </c>
      <c r="G1735" s="17">
        <f t="shared" si="113"/>
        <v>18.933060889934925</v>
      </c>
      <c r="N1735" t="str">
        <f t="shared" si="114"/>
        <v>25#52</v>
      </c>
      <c r="O1735">
        <v>25</v>
      </c>
      <c r="P1735">
        <v>52</v>
      </c>
      <c r="Q1735">
        <v>11.636740757298204</v>
      </c>
      <c r="R1735">
        <v>18.933060889934925</v>
      </c>
    </row>
    <row r="1736" spans="1:18" x14ac:dyDescent="0.25">
      <c r="A1736" s="70">
        <v>25</v>
      </c>
      <c r="B1736" s="70">
        <v>53</v>
      </c>
      <c r="C1736" s="71">
        <v>36.763280731457279</v>
      </c>
      <c r="D1736" s="71">
        <v>0</v>
      </c>
      <c r="E1736" s="53">
        <f t="shared" si="111"/>
        <v>11.702115705372911</v>
      </c>
      <c r="F1736" s="47">
        <f t="shared" si="112"/>
        <v>8.5454632749944512E-2</v>
      </c>
      <c r="G1736" s="17">
        <f t="shared" si="113"/>
        <v>18.996579734499452</v>
      </c>
      <c r="N1736" t="str">
        <f t="shared" si="114"/>
        <v>25#53</v>
      </c>
      <c r="O1736">
        <v>25</v>
      </c>
      <c r="P1736">
        <v>53</v>
      </c>
      <c r="Q1736">
        <v>11.702115705372911</v>
      </c>
      <c r="R1736">
        <v>18.996579734499452</v>
      </c>
    </row>
    <row r="1737" spans="1:18" x14ac:dyDescent="0.25">
      <c r="A1737" s="70">
        <v>25</v>
      </c>
      <c r="B1737" s="70">
        <v>54</v>
      </c>
      <c r="C1737" s="71">
        <v>32.655651599450877</v>
      </c>
      <c r="D1737" s="71">
        <v>0</v>
      </c>
      <c r="E1737" s="53">
        <f t="shared" si="111"/>
        <v>10.39461674387873</v>
      </c>
      <c r="F1737" s="47">
        <f t="shared" si="112"/>
        <v>9.6203643158742566E-2</v>
      </c>
      <c r="G1737" s="17">
        <f t="shared" si="113"/>
        <v>17.624117838280526</v>
      </c>
      <c r="N1737" t="str">
        <f t="shared" si="114"/>
        <v>25#54</v>
      </c>
      <c r="O1737">
        <v>25</v>
      </c>
      <c r="P1737">
        <v>54</v>
      </c>
      <c r="Q1737">
        <v>10.39461674387873</v>
      </c>
      <c r="R1737">
        <v>17.624117838280526</v>
      </c>
    </row>
    <row r="1738" spans="1:18" x14ac:dyDescent="0.25">
      <c r="A1738" s="70">
        <v>25</v>
      </c>
      <c r="B1738" s="70">
        <v>55</v>
      </c>
      <c r="C1738" s="71">
        <v>30.293764848547198</v>
      </c>
      <c r="D1738" s="71">
        <v>0</v>
      </c>
      <c r="E1738" s="53">
        <f t="shared" si="111"/>
        <v>9.6428048410195775</v>
      </c>
      <c r="F1738" s="47">
        <f t="shared" si="112"/>
        <v>0.10370426618467843</v>
      </c>
      <c r="G1738" s="17">
        <f t="shared" si="113"/>
        <v>16.725593180297349</v>
      </c>
      <c r="N1738" t="str">
        <f t="shared" si="114"/>
        <v>25#55</v>
      </c>
      <c r="O1738">
        <v>25</v>
      </c>
      <c r="P1738">
        <v>55</v>
      </c>
      <c r="Q1738">
        <v>9.6428048410195775</v>
      </c>
      <c r="R1738">
        <v>16.725593180297349</v>
      </c>
    </row>
    <row r="1739" spans="1:18" x14ac:dyDescent="0.25">
      <c r="A1739" s="70">
        <v>25</v>
      </c>
      <c r="B1739" s="70">
        <v>56</v>
      </c>
      <c r="C1739" s="71">
        <v>38.406332384259834</v>
      </c>
      <c r="D1739" s="71">
        <v>0</v>
      </c>
      <c r="E1739" s="53">
        <f t="shared" si="111"/>
        <v>12.225115289970582</v>
      </c>
      <c r="F1739" s="47">
        <f t="shared" si="112"/>
        <v>8.1798819584171498E-2</v>
      </c>
      <c r="G1739" s="17">
        <f t="shared" si="113"/>
        <v>19.487315982498288</v>
      </c>
      <c r="N1739" t="str">
        <f t="shared" si="114"/>
        <v>25#56</v>
      </c>
      <c r="O1739">
        <v>25</v>
      </c>
      <c r="P1739">
        <v>56</v>
      </c>
      <c r="Q1739">
        <v>12.225115289970582</v>
      </c>
      <c r="R1739">
        <v>19.487315982498288</v>
      </c>
    </row>
    <row r="1740" spans="1:18" x14ac:dyDescent="0.25">
      <c r="A1740" s="70">
        <v>25</v>
      </c>
      <c r="B1740" s="70">
        <v>57</v>
      </c>
      <c r="C1740" s="71">
        <v>36.763280731457279</v>
      </c>
      <c r="D1740" s="71">
        <v>0</v>
      </c>
      <c r="E1740" s="53">
        <f t="shared" si="111"/>
        <v>11.702115705372911</v>
      </c>
      <c r="F1740" s="47">
        <f t="shared" si="112"/>
        <v>8.5454632749944512E-2</v>
      </c>
      <c r="G1740" s="17">
        <f t="shared" si="113"/>
        <v>18.996579734499452</v>
      </c>
      <c r="N1740" t="str">
        <f t="shared" si="114"/>
        <v>25#57</v>
      </c>
      <c r="O1740">
        <v>25</v>
      </c>
      <c r="P1740">
        <v>57</v>
      </c>
      <c r="Q1740">
        <v>11.702115705372911</v>
      </c>
      <c r="R1740">
        <v>18.996579734499452</v>
      </c>
    </row>
    <row r="1741" spans="1:18" x14ac:dyDescent="0.25">
      <c r="A1741" s="70">
        <v>25</v>
      </c>
      <c r="B1741" s="70">
        <v>58</v>
      </c>
      <c r="C1741" s="71">
        <v>39.022476754060804</v>
      </c>
      <c r="D1741" s="71">
        <v>0</v>
      </c>
      <c r="E1741" s="53">
        <f t="shared" si="111"/>
        <v>12.421240134194713</v>
      </c>
      <c r="F1741" s="47">
        <f t="shared" si="112"/>
        <v>8.0507259274947701E-2</v>
      </c>
      <c r="G1741" s="17">
        <f t="shared" si="113"/>
        <v>19.663701720065681</v>
      </c>
      <c r="N1741" t="str">
        <f t="shared" si="114"/>
        <v>25#58</v>
      </c>
      <c r="O1741">
        <v>25</v>
      </c>
      <c r="P1741">
        <v>58</v>
      </c>
      <c r="Q1741">
        <v>12.421240134194713</v>
      </c>
      <c r="R1741">
        <v>19.663701720065681</v>
      </c>
    </row>
    <row r="1742" spans="1:18" x14ac:dyDescent="0.25">
      <c r="A1742" s="70">
        <v>25</v>
      </c>
      <c r="B1742" s="70">
        <v>59</v>
      </c>
      <c r="C1742" s="71">
        <v>37.892878742759038</v>
      </c>
      <c r="D1742" s="71">
        <v>0</v>
      </c>
      <c r="E1742" s="53">
        <f t="shared" si="111"/>
        <v>12.061677919783811</v>
      </c>
      <c r="F1742" s="47">
        <f t="shared" si="112"/>
        <v>8.2907204673387899E-2</v>
      </c>
      <c r="G1742" s="17">
        <f t="shared" si="113"/>
        <v>19.337208165182545</v>
      </c>
      <c r="N1742" t="str">
        <f t="shared" si="114"/>
        <v>25#59</v>
      </c>
      <c r="O1742">
        <v>25</v>
      </c>
      <c r="P1742">
        <v>59</v>
      </c>
      <c r="Q1742">
        <v>12.061677919783811</v>
      </c>
      <c r="R1742">
        <v>19.337208165182545</v>
      </c>
    </row>
    <row r="1743" spans="1:18" x14ac:dyDescent="0.25">
      <c r="A1743" s="70">
        <v>25</v>
      </c>
      <c r="B1743" s="70">
        <v>60</v>
      </c>
      <c r="C1743" s="71">
        <v>27.007661542942085</v>
      </c>
      <c r="D1743" s="71">
        <v>0</v>
      </c>
      <c r="E1743" s="53">
        <f t="shared" si="111"/>
        <v>8.5968056718242352</v>
      </c>
      <c r="F1743" s="47">
        <f t="shared" si="112"/>
        <v>0.11632227575847959</v>
      </c>
      <c r="G1743" s="17">
        <f t="shared" si="113"/>
        <v>15.316188094445996</v>
      </c>
      <c r="N1743" t="str">
        <f t="shared" si="114"/>
        <v>25#60</v>
      </c>
      <c r="O1743">
        <v>25</v>
      </c>
      <c r="P1743">
        <v>60</v>
      </c>
      <c r="Q1743">
        <v>8.5968056718242352</v>
      </c>
      <c r="R1743">
        <v>15.316188094445996</v>
      </c>
    </row>
    <row r="1744" spans="1:18" x14ac:dyDescent="0.25">
      <c r="A1744" s="70">
        <v>25</v>
      </c>
      <c r="B1744" s="70">
        <v>61</v>
      </c>
      <c r="C1744" s="71">
        <v>38.098260199359359</v>
      </c>
      <c r="D1744" s="71">
        <v>0</v>
      </c>
      <c r="E1744" s="53">
        <f t="shared" si="111"/>
        <v>12.12705286785852</v>
      </c>
      <c r="F1744" s="47">
        <f t="shared" si="112"/>
        <v>8.2460265564636481E-2</v>
      </c>
      <c r="G1744" s="17">
        <f t="shared" si="113"/>
        <v>19.397597193620786</v>
      </c>
      <c r="N1744" t="str">
        <f t="shared" si="114"/>
        <v>25#61</v>
      </c>
      <c r="O1744">
        <v>25</v>
      </c>
      <c r="P1744">
        <v>61</v>
      </c>
      <c r="Q1744">
        <v>12.12705286785852</v>
      </c>
      <c r="R1744">
        <v>19.397597193620786</v>
      </c>
    </row>
    <row r="1745" spans="1:18" x14ac:dyDescent="0.25">
      <c r="A1745" s="70">
        <v>25</v>
      </c>
      <c r="B1745" s="70">
        <v>62</v>
      </c>
      <c r="C1745" s="71">
        <v>38.20095092765952</v>
      </c>
      <c r="D1745" s="71">
        <v>0</v>
      </c>
      <c r="E1745" s="53">
        <f t="shared" si="111"/>
        <v>12.159740341895874</v>
      </c>
      <c r="F1745" s="47">
        <f t="shared" si="112"/>
        <v>8.2238598184086381E-2</v>
      </c>
      <c r="G1745" s="17">
        <f t="shared" si="113"/>
        <v>19.427618129955238</v>
      </c>
      <c r="N1745" t="str">
        <f t="shared" si="114"/>
        <v>25#62</v>
      </c>
      <c r="O1745">
        <v>25</v>
      </c>
      <c r="P1745">
        <v>62</v>
      </c>
      <c r="Q1745">
        <v>12.159740341895874</v>
      </c>
      <c r="R1745">
        <v>19.427618129955238</v>
      </c>
    </row>
    <row r="1746" spans="1:18" x14ac:dyDescent="0.25">
      <c r="A1746" s="70">
        <v>25</v>
      </c>
      <c r="B1746" s="70">
        <v>63</v>
      </c>
      <c r="C1746" s="71">
        <v>35.633682720155527</v>
      </c>
      <c r="D1746" s="71">
        <v>0</v>
      </c>
      <c r="E1746" s="53">
        <f t="shared" si="111"/>
        <v>11.342553490962015</v>
      </c>
      <c r="F1746" s="47">
        <f t="shared" si="112"/>
        <v>8.8163569234813041E-2</v>
      </c>
      <c r="G1746" s="17">
        <f t="shared" si="113"/>
        <v>18.640935722371729</v>
      </c>
      <c r="N1746" t="str">
        <f t="shared" si="114"/>
        <v>25#63</v>
      </c>
      <c r="O1746">
        <v>25</v>
      </c>
      <c r="P1746">
        <v>63</v>
      </c>
      <c r="Q1746">
        <v>11.342553490962015</v>
      </c>
      <c r="R1746">
        <v>18.640935722371729</v>
      </c>
    </row>
    <row r="1747" spans="1:18" x14ac:dyDescent="0.25">
      <c r="A1747" s="70">
        <v>25</v>
      </c>
      <c r="B1747" s="70">
        <v>64</v>
      </c>
      <c r="C1747" s="71">
        <v>33.682558882452483</v>
      </c>
      <c r="D1747" s="71">
        <v>0</v>
      </c>
      <c r="E1747" s="53">
        <f t="shared" si="111"/>
        <v>10.721491484252278</v>
      </c>
      <c r="F1747" s="47">
        <f t="shared" si="112"/>
        <v>9.3270605257561381E-2</v>
      </c>
      <c r="G1747" s="17">
        <f t="shared" si="113"/>
        <v>17.988464373944684</v>
      </c>
      <c r="N1747" t="str">
        <f t="shared" si="114"/>
        <v>25#64</v>
      </c>
      <c r="O1747">
        <v>25</v>
      </c>
      <c r="P1747">
        <v>64</v>
      </c>
      <c r="Q1747">
        <v>10.721491484252278</v>
      </c>
      <c r="R1747">
        <v>17.988464373944684</v>
      </c>
    </row>
    <row r="1748" spans="1:18" x14ac:dyDescent="0.25">
      <c r="A1748" s="70">
        <v>25</v>
      </c>
      <c r="B1748" s="70">
        <v>66</v>
      </c>
      <c r="C1748" s="71">
        <v>41.795126418165125</v>
      </c>
      <c r="D1748" s="71">
        <v>0</v>
      </c>
      <c r="E1748" s="53">
        <f t="shared" si="111"/>
        <v>13.303801933203284</v>
      </c>
      <c r="F1748" s="47">
        <f t="shared" si="112"/>
        <v>7.5166482861130549E-2</v>
      </c>
      <c r="G1748" s="17">
        <f t="shared" si="113"/>
        <v>20.410192349039864</v>
      </c>
      <c r="N1748" t="str">
        <f t="shared" si="114"/>
        <v>25#66</v>
      </c>
      <c r="O1748">
        <v>25</v>
      </c>
      <c r="P1748">
        <v>66</v>
      </c>
      <c r="Q1748">
        <v>13.303801933203284</v>
      </c>
      <c r="R1748">
        <v>20.410192349039864</v>
      </c>
    </row>
    <row r="1749" spans="1:18" x14ac:dyDescent="0.25">
      <c r="A1749" s="70">
        <v>25</v>
      </c>
      <c r="B1749" s="70">
        <v>67</v>
      </c>
      <c r="C1749" s="71">
        <v>37.276734372958082</v>
      </c>
      <c r="D1749" s="71">
        <v>0</v>
      </c>
      <c r="E1749" s="53">
        <f t="shared" si="111"/>
        <v>11.865553075559685</v>
      </c>
      <c r="F1749" s="47">
        <f t="shared" si="112"/>
        <v>8.427757169278273E-2</v>
      </c>
      <c r="G1749" s="17">
        <f t="shared" si="113"/>
        <v>19.153217848987151</v>
      </c>
      <c r="N1749" t="str">
        <f t="shared" si="114"/>
        <v>25#67</v>
      </c>
      <c r="O1749">
        <v>25</v>
      </c>
      <c r="P1749">
        <v>67</v>
      </c>
      <c r="Q1749">
        <v>11.865553075559685</v>
      </c>
      <c r="R1749">
        <v>19.153217848987151</v>
      </c>
    </row>
    <row r="1750" spans="1:18" x14ac:dyDescent="0.25">
      <c r="A1750" s="70">
        <v>25</v>
      </c>
      <c r="B1750" s="70">
        <v>68</v>
      </c>
      <c r="C1750" s="71">
        <v>42.308580059665921</v>
      </c>
      <c r="D1750" s="71">
        <v>0</v>
      </c>
      <c r="E1750" s="53">
        <f t="shared" si="111"/>
        <v>13.467239303390055</v>
      </c>
      <c r="F1750" s="47">
        <f t="shared" si="112"/>
        <v>7.4254268263301296E-2</v>
      </c>
      <c r="G1750" s="17">
        <f t="shared" si="113"/>
        <v>20.54049865834395</v>
      </c>
      <c r="N1750" t="str">
        <f t="shared" si="114"/>
        <v>25#68</v>
      </c>
      <c r="O1750">
        <v>25</v>
      </c>
      <c r="P1750">
        <v>68</v>
      </c>
      <c r="Q1750">
        <v>13.467239303390055</v>
      </c>
      <c r="R1750">
        <v>20.54049865834395</v>
      </c>
    </row>
    <row r="1751" spans="1:18" x14ac:dyDescent="0.25">
      <c r="A1751" s="70">
        <v>25</v>
      </c>
      <c r="B1751" s="70">
        <v>68</v>
      </c>
      <c r="C1751" s="71">
        <v>21.975815856234235</v>
      </c>
      <c r="D1751" s="71">
        <v>0</v>
      </c>
      <c r="E1751" s="53">
        <f t="shared" si="111"/>
        <v>6.995119443993862</v>
      </c>
      <c r="F1751" s="47">
        <f t="shared" si="112"/>
        <v>0.14295681553495393</v>
      </c>
      <c r="G1751" s="17">
        <f t="shared" si="113"/>
        <v>12.718962579213612</v>
      </c>
      <c r="N1751" t="str">
        <f t="shared" si="114"/>
        <v>25#68</v>
      </c>
      <c r="O1751">
        <v>25</v>
      </c>
      <c r="P1751">
        <v>68</v>
      </c>
      <c r="Q1751">
        <v>6.995119443993862</v>
      </c>
      <c r="R1751">
        <v>12.718962579213612</v>
      </c>
    </row>
    <row r="1752" spans="1:18" x14ac:dyDescent="0.25">
      <c r="A1752" s="70">
        <v>25</v>
      </c>
      <c r="B1752" s="70">
        <v>70</v>
      </c>
      <c r="C1752" s="71">
        <v>47.648497931274228</v>
      </c>
      <c r="D1752" s="71">
        <v>19.508714999999999</v>
      </c>
      <c r="E1752" s="53">
        <f t="shared" si="111"/>
        <v>15.166987953332486</v>
      </c>
      <c r="F1752" s="47">
        <f t="shared" si="112"/>
        <v>6.5932669233793401E-2</v>
      </c>
      <c r="G1752" s="17">
        <f t="shared" si="113"/>
        <v>19.508714999999999</v>
      </c>
      <c r="N1752" t="str">
        <f t="shared" si="114"/>
        <v>25#70</v>
      </c>
      <c r="O1752">
        <v>25</v>
      </c>
      <c r="P1752">
        <v>70</v>
      </c>
      <c r="Q1752">
        <v>15.166987953332486</v>
      </c>
      <c r="R1752">
        <v>19.508714999999999</v>
      </c>
    </row>
    <row r="1753" spans="1:18" x14ac:dyDescent="0.25">
      <c r="A1753" s="70">
        <v>25</v>
      </c>
      <c r="B1753" s="70">
        <v>74</v>
      </c>
      <c r="C1753" s="71">
        <v>35.120229078654717</v>
      </c>
      <c r="D1753" s="71">
        <v>0</v>
      </c>
      <c r="E1753" s="53">
        <f t="shared" si="111"/>
        <v>11.179116120775239</v>
      </c>
      <c r="F1753" s="47">
        <f t="shared" si="112"/>
        <v>8.9452510305497474E-2</v>
      </c>
      <c r="G1753" s="17">
        <f t="shared" si="113"/>
        <v>18.474061893599433</v>
      </c>
      <c r="N1753" t="str">
        <f t="shared" si="114"/>
        <v>25#74</v>
      </c>
      <c r="O1753">
        <v>25</v>
      </c>
      <c r="P1753">
        <v>74</v>
      </c>
      <c r="Q1753">
        <v>11.179116120775239</v>
      </c>
      <c r="R1753">
        <v>18.474061893599433</v>
      </c>
    </row>
    <row r="1754" spans="1:18" x14ac:dyDescent="0.25">
      <c r="A1754" s="70">
        <v>25</v>
      </c>
      <c r="B1754" s="70">
        <v>75</v>
      </c>
      <c r="C1754" s="71">
        <v>36.763280731457279</v>
      </c>
      <c r="D1754" s="71">
        <v>0</v>
      </c>
      <c r="E1754" s="53">
        <f t="shared" si="111"/>
        <v>11.702115705372911</v>
      </c>
      <c r="F1754" s="47">
        <f t="shared" si="112"/>
        <v>8.5454632749944512E-2</v>
      </c>
      <c r="G1754" s="17">
        <f t="shared" si="113"/>
        <v>18.996579734499452</v>
      </c>
      <c r="N1754" t="str">
        <f t="shared" si="114"/>
        <v>25#75</v>
      </c>
      <c r="O1754">
        <v>25</v>
      </c>
      <c r="P1754">
        <v>75</v>
      </c>
      <c r="Q1754">
        <v>11.702115705372911</v>
      </c>
      <c r="R1754">
        <v>18.996579734499452</v>
      </c>
    </row>
    <row r="1755" spans="1:18" x14ac:dyDescent="0.25">
      <c r="A1755" s="70">
        <v>25</v>
      </c>
      <c r="B1755" s="70">
        <v>76</v>
      </c>
      <c r="C1755" s="71">
        <v>41.897817146465272</v>
      </c>
      <c r="D1755" s="71">
        <v>0</v>
      </c>
      <c r="E1755" s="53">
        <f t="shared" si="111"/>
        <v>13.336489407240634</v>
      </c>
      <c r="F1755" s="47">
        <f t="shared" si="112"/>
        <v>7.4982251285490534E-2</v>
      </c>
      <c r="G1755" s="17">
        <f t="shared" si="113"/>
        <v>20.436442327150608</v>
      </c>
      <c r="N1755" t="str">
        <f t="shared" si="114"/>
        <v>25#76</v>
      </c>
      <c r="O1755">
        <v>25</v>
      </c>
      <c r="P1755">
        <v>76</v>
      </c>
      <c r="Q1755">
        <v>13.336489407240634</v>
      </c>
      <c r="R1755">
        <v>20.436442327150608</v>
      </c>
    </row>
    <row r="1756" spans="1:18" x14ac:dyDescent="0.25">
      <c r="A1756" s="70">
        <v>25</v>
      </c>
      <c r="B1756" s="70">
        <v>77</v>
      </c>
      <c r="C1756" s="71">
        <v>27.110352271242235</v>
      </c>
      <c r="D1756" s="71">
        <v>0</v>
      </c>
      <c r="E1756" s="53">
        <f t="shared" si="111"/>
        <v>8.6294931458615878</v>
      </c>
      <c r="F1756" s="47">
        <f t="shared" si="112"/>
        <v>0.11588166107757628</v>
      </c>
      <c r="G1756" s="17">
        <f t="shared" si="113"/>
        <v>15.363341816587825</v>
      </c>
      <c r="N1756" t="str">
        <f t="shared" si="114"/>
        <v>25#77</v>
      </c>
      <c r="O1756">
        <v>25</v>
      </c>
      <c r="P1756">
        <v>77</v>
      </c>
      <c r="Q1756">
        <v>8.6294931458615878</v>
      </c>
      <c r="R1756">
        <v>15.363341816587825</v>
      </c>
    </row>
    <row r="1757" spans="1:18" x14ac:dyDescent="0.25">
      <c r="A1757" s="70">
        <v>25</v>
      </c>
      <c r="B1757" s="70">
        <v>79</v>
      </c>
      <c r="C1757" s="71">
        <v>45.389301908670717</v>
      </c>
      <c r="D1757" s="71">
        <v>19.320224999999997</v>
      </c>
      <c r="E1757" s="53">
        <f t="shared" si="111"/>
        <v>14.447863524510689</v>
      </c>
      <c r="F1757" s="47">
        <f t="shared" si="112"/>
        <v>6.9214385801991254E-2</v>
      </c>
      <c r="G1757" s="17">
        <f t="shared" si="113"/>
        <v>19.320224999999997</v>
      </c>
      <c r="N1757" t="str">
        <f t="shared" si="114"/>
        <v>25#79</v>
      </c>
      <c r="O1757">
        <v>25</v>
      </c>
      <c r="P1757">
        <v>79</v>
      </c>
      <c r="Q1757">
        <v>14.447863524510689</v>
      </c>
      <c r="R1757">
        <v>19.320224999999997</v>
      </c>
    </row>
    <row r="1758" spans="1:18" x14ac:dyDescent="0.25">
      <c r="A1758" s="70">
        <v>26</v>
      </c>
      <c r="B1758" s="70">
        <v>2</v>
      </c>
      <c r="C1758" s="71">
        <v>33.374486697551994</v>
      </c>
      <c r="D1758" s="71">
        <v>15.550425000000001</v>
      </c>
      <c r="E1758" s="53">
        <f t="shared" si="111"/>
        <v>10.623429062140211</v>
      </c>
      <c r="F1758" s="47">
        <f t="shared" si="112"/>
        <v>9.4131564690708117E-2</v>
      </c>
      <c r="G1758" s="17">
        <f t="shared" si="113"/>
        <v>15.550425000000001</v>
      </c>
      <c r="N1758" t="str">
        <f t="shared" si="114"/>
        <v>26#2</v>
      </c>
      <c r="O1758">
        <v>26</v>
      </c>
      <c r="P1758">
        <v>2</v>
      </c>
      <c r="Q1758">
        <v>10.623429062140211</v>
      </c>
      <c r="R1758">
        <v>15.550425000000001</v>
      </c>
    </row>
    <row r="1759" spans="1:18" x14ac:dyDescent="0.25">
      <c r="A1759" s="70">
        <v>26</v>
      </c>
      <c r="B1759" s="70">
        <v>3</v>
      </c>
      <c r="C1759" s="71">
        <v>27.213042999542399</v>
      </c>
      <c r="D1759" s="71">
        <v>14.607975</v>
      </c>
      <c r="E1759" s="53">
        <f t="shared" si="111"/>
        <v>8.6621806198989422</v>
      </c>
      <c r="F1759" s="47">
        <f t="shared" si="112"/>
        <v>0.11544437179049108</v>
      </c>
      <c r="G1759" s="17">
        <f t="shared" si="113"/>
        <v>14.607975</v>
      </c>
      <c r="N1759" t="str">
        <f t="shared" si="114"/>
        <v>26#3</v>
      </c>
      <c r="O1759">
        <v>26</v>
      </c>
      <c r="P1759">
        <v>3</v>
      </c>
      <c r="Q1759">
        <v>8.6621806198989422</v>
      </c>
      <c r="R1759">
        <v>14.607975</v>
      </c>
    </row>
    <row r="1760" spans="1:18" x14ac:dyDescent="0.25">
      <c r="A1760" s="70">
        <v>26</v>
      </c>
      <c r="B1760" s="70">
        <v>4</v>
      </c>
      <c r="C1760" s="71">
        <v>25.878063531640322</v>
      </c>
      <c r="D1760" s="71">
        <v>13.00581</v>
      </c>
      <c r="E1760" s="53">
        <f t="shared" si="111"/>
        <v>8.2372434574133351</v>
      </c>
      <c r="F1760" s="47">
        <f t="shared" si="112"/>
        <v>0.1213998354146037</v>
      </c>
      <c r="G1760" s="17">
        <f t="shared" si="113"/>
        <v>13.00581</v>
      </c>
      <c r="N1760" t="str">
        <f t="shared" si="114"/>
        <v>26#4</v>
      </c>
      <c r="O1760">
        <v>26</v>
      </c>
      <c r="P1760">
        <v>4</v>
      </c>
      <c r="Q1760">
        <v>8.2372434574133351</v>
      </c>
      <c r="R1760">
        <v>13.00581</v>
      </c>
    </row>
    <row r="1761" spans="1:18" x14ac:dyDescent="0.25">
      <c r="A1761" s="70">
        <v>26</v>
      </c>
      <c r="B1761" s="70">
        <v>5</v>
      </c>
      <c r="C1761" s="71">
        <v>47.443116474673921</v>
      </c>
      <c r="D1761" s="71">
        <v>17.718060000000001</v>
      </c>
      <c r="E1761" s="53">
        <f t="shared" si="111"/>
        <v>15.10161300525778</v>
      </c>
      <c r="F1761" s="47">
        <f t="shared" si="112"/>
        <v>6.6218092044329296E-2</v>
      </c>
      <c r="G1761" s="17">
        <f t="shared" si="113"/>
        <v>17.718060000000001</v>
      </c>
      <c r="N1761" t="str">
        <f t="shared" si="114"/>
        <v>26#5</v>
      </c>
      <c r="O1761">
        <v>26</v>
      </c>
      <c r="P1761">
        <v>5</v>
      </c>
      <c r="Q1761">
        <v>15.10161300525778</v>
      </c>
      <c r="R1761">
        <v>17.718060000000001</v>
      </c>
    </row>
    <row r="1762" spans="1:18" x14ac:dyDescent="0.25">
      <c r="A1762" s="70">
        <v>26</v>
      </c>
      <c r="B1762" s="70">
        <v>7</v>
      </c>
      <c r="C1762" s="71">
        <v>22.078506584534399</v>
      </c>
      <c r="D1762" s="71">
        <v>10.93242</v>
      </c>
      <c r="E1762" s="53">
        <f t="shared" si="111"/>
        <v>7.0278069180312173</v>
      </c>
      <c r="F1762" s="47">
        <f t="shared" si="112"/>
        <v>0.14229190011386111</v>
      </c>
      <c r="G1762" s="17">
        <f t="shared" si="113"/>
        <v>10.93242</v>
      </c>
      <c r="N1762" t="str">
        <f t="shared" si="114"/>
        <v>26#7</v>
      </c>
      <c r="O1762">
        <v>26</v>
      </c>
      <c r="P1762">
        <v>7</v>
      </c>
      <c r="Q1762">
        <v>7.0278069180312173</v>
      </c>
      <c r="R1762">
        <v>10.93242</v>
      </c>
    </row>
    <row r="1763" spans="1:18" x14ac:dyDescent="0.25">
      <c r="A1763" s="70">
        <v>26</v>
      </c>
      <c r="B1763" s="70">
        <v>8</v>
      </c>
      <c r="C1763" s="71">
        <v>27.213042999542399</v>
      </c>
      <c r="D1763" s="71">
        <v>14.89071</v>
      </c>
      <c r="E1763" s="53">
        <f t="shared" si="111"/>
        <v>8.6621806198989422</v>
      </c>
      <c r="F1763" s="47">
        <f t="shared" si="112"/>
        <v>0.11544437179049108</v>
      </c>
      <c r="G1763" s="17">
        <f t="shared" si="113"/>
        <v>14.89071</v>
      </c>
      <c r="N1763" t="str">
        <f t="shared" si="114"/>
        <v>26#8</v>
      </c>
      <c r="O1763">
        <v>26</v>
      </c>
      <c r="P1763">
        <v>8</v>
      </c>
      <c r="Q1763">
        <v>8.6621806198989422</v>
      </c>
      <c r="R1763">
        <v>14.89071</v>
      </c>
    </row>
    <row r="1764" spans="1:18" x14ac:dyDescent="0.25">
      <c r="A1764" s="70">
        <v>26</v>
      </c>
      <c r="B1764" s="70">
        <v>10</v>
      </c>
      <c r="C1764" s="71">
        <v>29.98569266364672</v>
      </c>
      <c r="D1764" s="71">
        <v>12.723075</v>
      </c>
      <c r="E1764" s="53">
        <f t="shared" si="111"/>
        <v>9.5447424189075143</v>
      </c>
      <c r="F1764" s="47">
        <f t="shared" si="112"/>
        <v>0.10476972097424704</v>
      </c>
      <c r="G1764" s="17">
        <f t="shared" si="113"/>
        <v>12.723075</v>
      </c>
      <c r="N1764" t="str">
        <f t="shared" si="114"/>
        <v>26#10</v>
      </c>
      <c r="O1764">
        <v>26</v>
      </c>
      <c r="P1764">
        <v>10</v>
      </c>
      <c r="Q1764">
        <v>9.5447424189075143</v>
      </c>
      <c r="R1764">
        <v>12.723075</v>
      </c>
    </row>
    <row r="1765" spans="1:18" x14ac:dyDescent="0.25">
      <c r="A1765" s="70">
        <v>26</v>
      </c>
      <c r="B1765" s="70">
        <v>11</v>
      </c>
      <c r="C1765" s="71">
        <v>34.606775437153928</v>
      </c>
      <c r="D1765" s="71">
        <v>15.550425000000001</v>
      </c>
      <c r="E1765" s="53">
        <f t="shared" si="111"/>
        <v>11.015678750588471</v>
      </c>
      <c r="F1765" s="47">
        <f t="shared" si="112"/>
        <v>9.0779698885697702E-2</v>
      </c>
      <c r="G1765" s="17">
        <f t="shared" si="113"/>
        <v>15.550425000000001</v>
      </c>
      <c r="N1765" t="str">
        <f t="shared" si="114"/>
        <v>26#11</v>
      </c>
      <c r="O1765">
        <v>26</v>
      </c>
      <c r="P1765">
        <v>11</v>
      </c>
      <c r="Q1765">
        <v>11.015678750588471</v>
      </c>
      <c r="R1765">
        <v>15.550425000000001</v>
      </c>
    </row>
    <row r="1766" spans="1:18" x14ac:dyDescent="0.25">
      <c r="A1766" s="70">
        <v>26</v>
      </c>
      <c r="B1766" s="70">
        <v>12</v>
      </c>
      <c r="C1766" s="71">
        <v>45.697374093571199</v>
      </c>
      <c r="D1766" s="71">
        <v>19.602959999999999</v>
      </c>
      <c r="E1766" s="53">
        <f t="shared" si="111"/>
        <v>14.545925946622754</v>
      </c>
      <c r="F1766" s="47">
        <f t="shared" si="112"/>
        <v>6.8747771965123897E-2</v>
      </c>
      <c r="G1766" s="17">
        <f t="shared" si="113"/>
        <v>19.602959999999999</v>
      </c>
      <c r="N1766" t="str">
        <f t="shared" si="114"/>
        <v>26#12</v>
      </c>
      <c r="O1766">
        <v>26</v>
      </c>
      <c r="P1766">
        <v>12</v>
      </c>
      <c r="Q1766">
        <v>14.545925946622754</v>
      </c>
      <c r="R1766">
        <v>19.602959999999999</v>
      </c>
    </row>
    <row r="1767" spans="1:18" x14ac:dyDescent="0.25">
      <c r="A1767" s="70">
        <v>26</v>
      </c>
      <c r="B1767" s="70">
        <v>13</v>
      </c>
      <c r="C1767" s="71">
        <v>32.552960871150724</v>
      </c>
      <c r="D1767" s="71">
        <v>0</v>
      </c>
      <c r="E1767" s="53">
        <f t="shared" si="111"/>
        <v>10.361929269841378</v>
      </c>
      <c r="F1767" s="47">
        <f t="shared" si="112"/>
        <v>9.6507124682902623E-2</v>
      </c>
      <c r="G1767" s="17">
        <f t="shared" si="113"/>
        <v>17.586842754747952</v>
      </c>
      <c r="N1767" t="str">
        <f t="shared" si="114"/>
        <v>26#13</v>
      </c>
      <c r="O1767">
        <v>26</v>
      </c>
      <c r="P1767">
        <v>13</v>
      </c>
      <c r="Q1767">
        <v>10.361929269841378</v>
      </c>
      <c r="R1767">
        <v>17.586842754747952</v>
      </c>
    </row>
    <row r="1768" spans="1:18" x14ac:dyDescent="0.25">
      <c r="A1768" s="70">
        <v>26</v>
      </c>
      <c r="B1768" s="70">
        <v>17</v>
      </c>
      <c r="C1768" s="71">
        <v>52.577652889681922</v>
      </c>
      <c r="D1768" s="71">
        <v>19.131734999999999</v>
      </c>
      <c r="E1768" s="53">
        <f t="shared" si="111"/>
        <v>16.735986707125505</v>
      </c>
      <c r="F1768" s="47">
        <f t="shared" si="112"/>
        <v>5.9751481493125258E-2</v>
      </c>
      <c r="G1768" s="17">
        <f t="shared" si="113"/>
        <v>19.131734999999999</v>
      </c>
      <c r="N1768" t="str">
        <f t="shared" si="114"/>
        <v>26#17</v>
      </c>
      <c r="O1768">
        <v>26</v>
      </c>
      <c r="P1768">
        <v>17</v>
      </c>
      <c r="Q1768">
        <v>16.735986707125505</v>
      </c>
      <c r="R1768">
        <v>19.131734999999999</v>
      </c>
    </row>
    <row r="1769" spans="1:18" x14ac:dyDescent="0.25">
      <c r="A1769" s="70">
        <v>26</v>
      </c>
      <c r="B1769" s="70">
        <v>18</v>
      </c>
      <c r="C1769" s="71">
        <v>27.418424456142716</v>
      </c>
      <c r="D1769" s="71">
        <v>0</v>
      </c>
      <c r="E1769" s="53">
        <f t="shared" si="111"/>
        <v>8.727555567973651</v>
      </c>
      <c r="F1769" s="47">
        <f t="shared" si="112"/>
        <v>0.11457961994187317</v>
      </c>
      <c r="G1769" s="17">
        <f t="shared" si="113"/>
        <v>15.503533757372892</v>
      </c>
      <c r="N1769" t="str">
        <f t="shared" si="114"/>
        <v>26#18</v>
      </c>
      <c r="O1769">
        <v>26</v>
      </c>
      <c r="P1769">
        <v>18</v>
      </c>
      <c r="Q1769">
        <v>8.727555567973651</v>
      </c>
      <c r="R1769">
        <v>15.503533757372892</v>
      </c>
    </row>
    <row r="1770" spans="1:18" x14ac:dyDescent="0.25">
      <c r="A1770" s="70">
        <v>26</v>
      </c>
      <c r="B1770" s="70">
        <v>19</v>
      </c>
      <c r="C1770" s="71">
        <v>42.924724429466877</v>
      </c>
      <c r="D1770" s="71">
        <v>0</v>
      </c>
      <c r="E1770" s="53">
        <f t="shared" si="111"/>
        <v>13.663364147614182</v>
      </c>
      <c r="F1770" s="47">
        <f t="shared" si="112"/>
        <v>7.3188417522679752E-2</v>
      </c>
      <c r="G1770" s="17">
        <f t="shared" si="113"/>
        <v>20.693805564303815</v>
      </c>
      <c r="N1770" t="str">
        <f t="shared" si="114"/>
        <v>26#19</v>
      </c>
      <c r="O1770">
        <v>26</v>
      </c>
      <c r="P1770">
        <v>19</v>
      </c>
      <c r="Q1770">
        <v>13.663364147614182</v>
      </c>
      <c r="R1770">
        <v>20.693805564303815</v>
      </c>
    </row>
    <row r="1771" spans="1:18" x14ac:dyDescent="0.25">
      <c r="A1771" s="70">
        <v>26</v>
      </c>
      <c r="B1771" s="70">
        <v>20</v>
      </c>
      <c r="C1771" s="71">
        <v>39.227858210661125</v>
      </c>
      <c r="D1771" s="71">
        <v>0</v>
      </c>
      <c r="E1771" s="53">
        <f t="shared" si="111"/>
        <v>12.486615082269422</v>
      </c>
      <c r="F1771" s="47">
        <f t="shared" si="112"/>
        <v>8.0085755299686201E-2</v>
      </c>
      <c r="G1771" s="17">
        <f t="shared" si="113"/>
        <v>19.721610486293319</v>
      </c>
      <c r="N1771" t="str">
        <f t="shared" si="114"/>
        <v>26#20</v>
      </c>
      <c r="O1771">
        <v>26</v>
      </c>
      <c r="P1771">
        <v>20</v>
      </c>
      <c r="Q1771">
        <v>12.486615082269422</v>
      </c>
      <c r="R1771">
        <v>19.721610486293319</v>
      </c>
    </row>
    <row r="1772" spans="1:18" x14ac:dyDescent="0.25">
      <c r="A1772" s="70">
        <v>26</v>
      </c>
      <c r="B1772" s="70">
        <v>22</v>
      </c>
      <c r="C1772" s="71">
        <v>29.98569266364672</v>
      </c>
      <c r="D1772" s="71">
        <v>0</v>
      </c>
      <c r="E1772" s="53">
        <f t="shared" si="111"/>
        <v>9.5447424189075143</v>
      </c>
      <c r="F1772" s="47">
        <f t="shared" si="112"/>
        <v>0.10476972097424704</v>
      </c>
      <c r="G1772" s="17">
        <f t="shared" si="113"/>
        <v>16.601730031132551</v>
      </c>
      <c r="N1772" t="str">
        <f t="shared" si="114"/>
        <v>26#22</v>
      </c>
      <c r="O1772">
        <v>26</v>
      </c>
      <c r="P1772">
        <v>22</v>
      </c>
      <c r="Q1772">
        <v>9.5447424189075143</v>
      </c>
      <c r="R1772">
        <v>16.601730031132551</v>
      </c>
    </row>
    <row r="1773" spans="1:18" x14ac:dyDescent="0.25">
      <c r="A1773" s="70">
        <v>26</v>
      </c>
      <c r="B1773" s="70">
        <v>24</v>
      </c>
      <c r="C1773" s="71">
        <v>45.594683365271031</v>
      </c>
      <c r="D1773" s="71">
        <v>0</v>
      </c>
      <c r="E1773" s="53">
        <f t="shared" si="111"/>
        <v>14.513238472585396</v>
      </c>
      <c r="F1773" s="47">
        <f t="shared" si="112"/>
        <v>6.8902609289369685E-2</v>
      </c>
      <c r="G1773" s="17">
        <f t="shared" si="113"/>
        <v>21.321893766081253</v>
      </c>
      <c r="N1773" t="str">
        <f t="shared" si="114"/>
        <v>26#24</v>
      </c>
      <c r="O1773">
        <v>26</v>
      </c>
      <c r="P1773">
        <v>24</v>
      </c>
      <c r="Q1773">
        <v>14.513238472585396</v>
      </c>
      <c r="R1773">
        <v>21.321893766081253</v>
      </c>
    </row>
    <row r="1774" spans="1:18" x14ac:dyDescent="0.25">
      <c r="A1774" s="70">
        <v>26</v>
      </c>
      <c r="B1774" s="70">
        <v>26</v>
      </c>
      <c r="C1774" s="71">
        <v>29.574929750446078</v>
      </c>
      <c r="D1774" s="71">
        <v>0</v>
      </c>
      <c r="E1774" s="53">
        <f t="shared" si="111"/>
        <v>9.4139925227580967</v>
      </c>
      <c r="F1774" s="47">
        <f t="shared" si="112"/>
        <v>0.10622485598777824</v>
      </c>
      <c r="G1774" s="17">
        <f t="shared" si="113"/>
        <v>16.434045605813338</v>
      </c>
      <c r="N1774" t="str">
        <f t="shared" si="114"/>
        <v>26#26</v>
      </c>
      <c r="O1774">
        <v>26</v>
      </c>
      <c r="P1774">
        <v>26</v>
      </c>
      <c r="Q1774">
        <v>9.4139925227580967</v>
      </c>
      <c r="R1774">
        <v>16.434045605813338</v>
      </c>
    </row>
    <row r="1775" spans="1:18" x14ac:dyDescent="0.25">
      <c r="A1775" s="70">
        <v>26</v>
      </c>
      <c r="B1775" s="70">
        <v>26</v>
      </c>
      <c r="C1775" s="71">
        <v>16.943970169526395</v>
      </c>
      <c r="D1775" s="71">
        <v>0</v>
      </c>
      <c r="E1775" s="53">
        <f t="shared" si="111"/>
        <v>5.3934332161634915</v>
      </c>
      <c r="F1775" s="47">
        <f t="shared" si="112"/>
        <v>0.18541065772412207</v>
      </c>
      <c r="G1775" s="17">
        <f t="shared" si="113"/>
        <v>9.4585022583352085</v>
      </c>
      <c r="N1775" t="str">
        <f t="shared" si="114"/>
        <v>26#26</v>
      </c>
      <c r="O1775">
        <v>26</v>
      </c>
      <c r="P1775">
        <v>26</v>
      </c>
      <c r="Q1775">
        <v>5.3934332161634915</v>
      </c>
      <c r="R1775">
        <v>9.4585022583352085</v>
      </c>
    </row>
    <row r="1776" spans="1:18" x14ac:dyDescent="0.25">
      <c r="A1776" s="70">
        <v>26</v>
      </c>
      <c r="B1776" s="70">
        <v>27</v>
      </c>
      <c r="C1776" s="71">
        <v>38.509023112559994</v>
      </c>
      <c r="D1776" s="71">
        <v>0</v>
      </c>
      <c r="E1776" s="53">
        <f t="shared" si="111"/>
        <v>12.257802764007936</v>
      </c>
      <c r="F1776" s="47">
        <f t="shared" si="112"/>
        <v>8.1580689398613709E-2</v>
      </c>
      <c r="G1776" s="17">
        <f t="shared" si="113"/>
        <v>19.5169941405718</v>
      </c>
      <c r="N1776" t="str">
        <f t="shared" si="114"/>
        <v>26#27</v>
      </c>
      <c r="O1776">
        <v>26</v>
      </c>
      <c r="P1776">
        <v>27</v>
      </c>
      <c r="Q1776">
        <v>12.257802764007936</v>
      </c>
      <c r="R1776">
        <v>19.5169941405718</v>
      </c>
    </row>
    <row r="1777" spans="1:18" x14ac:dyDescent="0.25">
      <c r="A1777" s="70">
        <v>26</v>
      </c>
      <c r="B1777" s="70">
        <v>28</v>
      </c>
      <c r="C1777" s="71">
        <v>34.196012523953272</v>
      </c>
      <c r="D1777" s="71">
        <v>0</v>
      </c>
      <c r="E1777" s="53">
        <f t="shared" si="111"/>
        <v>10.884928854439046</v>
      </c>
      <c r="F1777" s="47">
        <f t="shared" si="112"/>
        <v>9.1870145719159593E-2</v>
      </c>
      <c r="G1777" s="17">
        <f t="shared" si="113"/>
        <v>18.165078988260539</v>
      </c>
      <c r="N1777" t="str">
        <f t="shared" si="114"/>
        <v>26#28</v>
      </c>
      <c r="O1777">
        <v>26</v>
      </c>
      <c r="P1777">
        <v>28</v>
      </c>
      <c r="Q1777">
        <v>10.884928854439046</v>
      </c>
      <c r="R1777">
        <v>18.165078988260539</v>
      </c>
    </row>
    <row r="1778" spans="1:18" x14ac:dyDescent="0.25">
      <c r="A1778" s="70">
        <v>26</v>
      </c>
      <c r="B1778" s="70">
        <v>30</v>
      </c>
      <c r="C1778" s="71">
        <v>42.822033701166731</v>
      </c>
      <c r="D1778" s="71">
        <v>0</v>
      </c>
      <c r="E1778" s="53">
        <f t="shared" si="111"/>
        <v>13.630676673576831</v>
      </c>
      <c r="F1778" s="47">
        <f t="shared" si="112"/>
        <v>7.3363929315300058E-2</v>
      </c>
      <c r="G1778" s="17">
        <f t="shared" si="113"/>
        <v>20.668482313373051</v>
      </c>
      <c r="N1778" t="str">
        <f t="shared" si="114"/>
        <v>26#30</v>
      </c>
      <c r="O1778">
        <v>26</v>
      </c>
      <c r="P1778">
        <v>30</v>
      </c>
      <c r="Q1778">
        <v>13.630676673576831</v>
      </c>
      <c r="R1778">
        <v>20.668482313373051</v>
      </c>
    </row>
    <row r="1779" spans="1:18" x14ac:dyDescent="0.25">
      <c r="A1779" s="70">
        <v>26</v>
      </c>
      <c r="B1779" s="70">
        <v>32</v>
      </c>
      <c r="C1779" s="71">
        <v>32.039507229649921</v>
      </c>
      <c r="D1779" s="71">
        <v>0</v>
      </c>
      <c r="E1779" s="53">
        <f t="shared" si="111"/>
        <v>10.198491899654606</v>
      </c>
      <c r="F1779" s="47">
        <f t="shared" si="112"/>
        <v>9.8053713219487595E-2</v>
      </c>
      <c r="G1779" s="17">
        <f t="shared" si="113"/>
        <v>17.39810427524699</v>
      </c>
      <c r="N1779" t="str">
        <f t="shared" si="114"/>
        <v>26#32</v>
      </c>
      <c r="O1779">
        <v>26</v>
      </c>
      <c r="P1779">
        <v>32</v>
      </c>
      <c r="Q1779">
        <v>10.198491899654606</v>
      </c>
      <c r="R1779">
        <v>17.39810427524699</v>
      </c>
    </row>
    <row r="1780" spans="1:18" x14ac:dyDescent="0.25">
      <c r="A1780" s="70">
        <v>26</v>
      </c>
      <c r="B1780" s="70">
        <v>32</v>
      </c>
      <c r="C1780" s="71">
        <v>25.672682075040001</v>
      </c>
      <c r="D1780" s="71">
        <v>0</v>
      </c>
      <c r="E1780" s="53">
        <f t="shared" si="111"/>
        <v>8.1718685093386263</v>
      </c>
      <c r="F1780" s="47">
        <f t="shared" si="112"/>
        <v>0.12237103409792052</v>
      </c>
      <c r="G1780" s="17">
        <f t="shared" si="113"/>
        <v>14.683303756418438</v>
      </c>
      <c r="N1780" t="str">
        <f t="shared" si="114"/>
        <v>26#32</v>
      </c>
      <c r="O1780">
        <v>26</v>
      </c>
      <c r="P1780">
        <v>32</v>
      </c>
      <c r="Q1780">
        <v>8.1718685093386263</v>
      </c>
      <c r="R1780">
        <v>14.683303756418438</v>
      </c>
    </row>
    <row r="1781" spans="1:18" x14ac:dyDescent="0.25">
      <c r="A1781" s="70">
        <v>26</v>
      </c>
      <c r="B1781" s="70">
        <v>33</v>
      </c>
      <c r="C1781" s="71">
        <v>43.746250255868162</v>
      </c>
      <c r="D1781" s="71">
        <v>0</v>
      </c>
      <c r="E1781" s="53">
        <f t="shared" si="111"/>
        <v>13.924863939913019</v>
      </c>
      <c r="F1781" s="47">
        <f t="shared" si="112"/>
        <v>7.181398714666698E-2</v>
      </c>
      <c r="G1781" s="17">
        <f t="shared" si="113"/>
        <v>20.89318740177092</v>
      </c>
      <c r="N1781" t="str">
        <f t="shared" si="114"/>
        <v>26#33</v>
      </c>
      <c r="O1781">
        <v>26</v>
      </c>
      <c r="P1781">
        <v>33</v>
      </c>
      <c r="Q1781">
        <v>13.924863939913019</v>
      </c>
      <c r="R1781">
        <v>20.89318740177092</v>
      </c>
    </row>
    <row r="1782" spans="1:18" x14ac:dyDescent="0.25">
      <c r="A1782" s="70">
        <v>26</v>
      </c>
      <c r="B1782" s="70">
        <v>34</v>
      </c>
      <c r="C1782" s="71">
        <v>22.591960226035201</v>
      </c>
      <c r="D1782" s="71">
        <v>0</v>
      </c>
      <c r="E1782" s="53">
        <f t="shared" si="111"/>
        <v>7.191244288217991</v>
      </c>
      <c r="F1782" s="47">
        <f t="shared" si="112"/>
        <v>0.13905799329309151</v>
      </c>
      <c r="G1782" s="17">
        <f t="shared" si="113"/>
        <v>13.069668916943399</v>
      </c>
      <c r="N1782" t="str">
        <f t="shared" si="114"/>
        <v>26#34</v>
      </c>
      <c r="O1782">
        <v>26</v>
      </c>
      <c r="P1782">
        <v>34</v>
      </c>
      <c r="Q1782">
        <v>7.191244288217991</v>
      </c>
      <c r="R1782">
        <v>13.069668916943399</v>
      </c>
    </row>
    <row r="1783" spans="1:18" x14ac:dyDescent="0.25">
      <c r="A1783" s="70">
        <v>26</v>
      </c>
      <c r="B1783" s="70">
        <v>35</v>
      </c>
      <c r="C1783" s="71">
        <v>33.579868154152329</v>
      </c>
      <c r="D1783" s="71">
        <v>0</v>
      </c>
      <c r="E1783" s="53">
        <f t="shared" si="111"/>
        <v>10.688804010214925</v>
      </c>
      <c r="F1783" s="47">
        <f t="shared" si="112"/>
        <v>9.3555836466300071E-2</v>
      </c>
      <c r="G1783" s="17">
        <f t="shared" si="113"/>
        <v>17.952704354013846</v>
      </c>
      <c r="N1783" t="str">
        <f t="shared" si="114"/>
        <v>26#35</v>
      </c>
      <c r="O1783">
        <v>26</v>
      </c>
      <c r="P1783">
        <v>35</v>
      </c>
      <c r="Q1783">
        <v>10.688804010214925</v>
      </c>
      <c r="R1783">
        <v>17.952704354013846</v>
      </c>
    </row>
    <row r="1784" spans="1:18" x14ac:dyDescent="0.25">
      <c r="A1784" s="70">
        <v>26</v>
      </c>
      <c r="B1784" s="70">
        <v>36</v>
      </c>
      <c r="C1784" s="71">
        <v>22.591960226035201</v>
      </c>
      <c r="D1784" s="71">
        <v>0</v>
      </c>
      <c r="E1784" s="53">
        <f t="shared" si="111"/>
        <v>7.191244288217991</v>
      </c>
      <c r="F1784" s="47">
        <f t="shared" si="112"/>
        <v>0.13905799329309151</v>
      </c>
      <c r="G1784" s="17">
        <f t="shared" si="113"/>
        <v>13.069668916943399</v>
      </c>
      <c r="N1784" t="str">
        <f t="shared" si="114"/>
        <v>26#36</v>
      </c>
      <c r="O1784">
        <v>26</v>
      </c>
      <c r="P1784">
        <v>36</v>
      </c>
      <c r="Q1784">
        <v>7.191244288217991</v>
      </c>
      <c r="R1784">
        <v>13.069668916943399</v>
      </c>
    </row>
    <row r="1785" spans="1:18" x14ac:dyDescent="0.25">
      <c r="A1785" s="70">
        <v>26</v>
      </c>
      <c r="B1785" s="70">
        <v>38</v>
      </c>
      <c r="C1785" s="71">
        <v>39.330548938961272</v>
      </c>
      <c r="D1785" s="71">
        <v>0</v>
      </c>
      <c r="E1785" s="53">
        <f t="shared" si="111"/>
        <v>12.519302556306771</v>
      </c>
      <c r="F1785" s="47">
        <f t="shared" si="112"/>
        <v>7.9876654110914214E-2</v>
      </c>
      <c r="G1785" s="17">
        <f t="shared" si="113"/>
        <v>19.750401326874048</v>
      </c>
      <c r="N1785" t="str">
        <f t="shared" si="114"/>
        <v>26#38</v>
      </c>
      <c r="O1785">
        <v>26</v>
      </c>
      <c r="P1785">
        <v>38</v>
      </c>
      <c r="Q1785">
        <v>12.519302556306771</v>
      </c>
      <c r="R1785">
        <v>19.750401326874048</v>
      </c>
    </row>
    <row r="1786" spans="1:18" x14ac:dyDescent="0.25">
      <c r="A1786" s="70">
        <v>26</v>
      </c>
      <c r="B1786" s="70">
        <v>39</v>
      </c>
      <c r="C1786" s="71">
        <v>32.244888686250242</v>
      </c>
      <c r="D1786" s="71">
        <v>0</v>
      </c>
      <c r="E1786" s="53">
        <f t="shared" si="111"/>
        <v>10.263866847729314</v>
      </c>
      <c r="F1786" s="47">
        <f t="shared" si="112"/>
        <v>9.7429167275414424E-2</v>
      </c>
      <c r="G1786" s="17">
        <f t="shared" si="113"/>
        <v>17.474075908499238</v>
      </c>
      <c r="N1786" t="str">
        <f t="shared" si="114"/>
        <v>26#39</v>
      </c>
      <c r="O1786">
        <v>26</v>
      </c>
      <c r="P1786">
        <v>39</v>
      </c>
      <c r="Q1786">
        <v>10.263866847729314</v>
      </c>
      <c r="R1786">
        <v>17.474075908499238</v>
      </c>
    </row>
    <row r="1787" spans="1:18" x14ac:dyDescent="0.25">
      <c r="A1787" s="70">
        <v>26</v>
      </c>
      <c r="B1787" s="70">
        <v>40</v>
      </c>
      <c r="C1787" s="71">
        <v>33.271795969251841</v>
      </c>
      <c r="D1787" s="71">
        <v>0</v>
      </c>
      <c r="E1787" s="53">
        <f t="shared" si="111"/>
        <v>10.590741588102858</v>
      </c>
      <c r="F1787" s="47">
        <f t="shared" si="112"/>
        <v>9.4422094211358443E-2</v>
      </c>
      <c r="G1787" s="17">
        <f t="shared" si="113"/>
        <v>17.844535058090997</v>
      </c>
      <c r="N1787" t="str">
        <f t="shared" si="114"/>
        <v>26#40</v>
      </c>
      <c r="O1787">
        <v>26</v>
      </c>
      <c r="P1787">
        <v>40</v>
      </c>
      <c r="Q1787">
        <v>10.590741588102858</v>
      </c>
      <c r="R1787">
        <v>17.844535058090997</v>
      </c>
    </row>
    <row r="1788" spans="1:18" x14ac:dyDescent="0.25">
      <c r="A1788" s="70">
        <v>26</v>
      </c>
      <c r="B1788" s="70">
        <v>41</v>
      </c>
      <c r="C1788" s="71">
        <v>18.689712550629118</v>
      </c>
      <c r="D1788" s="71">
        <v>0</v>
      </c>
      <c r="E1788" s="53">
        <f t="shared" si="111"/>
        <v>5.9491202747985188</v>
      </c>
      <c r="F1788" s="47">
        <f t="shared" si="112"/>
        <v>0.16809207980483593</v>
      </c>
      <c r="G1788" s="17">
        <f t="shared" si="113"/>
        <v>10.67321571729269</v>
      </c>
      <c r="N1788" t="str">
        <f t="shared" si="114"/>
        <v>26#41</v>
      </c>
      <c r="O1788">
        <v>26</v>
      </c>
      <c r="P1788">
        <v>41</v>
      </c>
      <c r="Q1788">
        <v>5.9491202747985188</v>
      </c>
      <c r="R1788">
        <v>10.67321571729269</v>
      </c>
    </row>
    <row r="1789" spans="1:18" x14ac:dyDescent="0.25">
      <c r="A1789" s="70">
        <v>26</v>
      </c>
      <c r="B1789" s="70">
        <v>42</v>
      </c>
      <c r="C1789" s="71">
        <v>45.594683365271031</v>
      </c>
      <c r="D1789" s="71">
        <v>0</v>
      </c>
      <c r="E1789" s="53">
        <f t="shared" si="111"/>
        <v>14.513238472585396</v>
      </c>
      <c r="F1789" s="47">
        <f t="shared" si="112"/>
        <v>6.8902609289369685E-2</v>
      </c>
      <c r="G1789" s="17">
        <f t="shared" si="113"/>
        <v>21.321893766081253</v>
      </c>
      <c r="N1789" t="str">
        <f t="shared" si="114"/>
        <v>26#42</v>
      </c>
      <c r="O1789">
        <v>26</v>
      </c>
      <c r="P1789">
        <v>42</v>
      </c>
      <c r="Q1789">
        <v>14.513238472585396</v>
      </c>
      <c r="R1789">
        <v>21.321893766081253</v>
      </c>
    </row>
    <row r="1790" spans="1:18" x14ac:dyDescent="0.25">
      <c r="A1790" s="70">
        <v>26</v>
      </c>
      <c r="B1790" s="70">
        <v>43</v>
      </c>
      <c r="C1790" s="71">
        <v>39.227858210661125</v>
      </c>
      <c r="D1790" s="71">
        <v>0</v>
      </c>
      <c r="E1790" s="53">
        <f t="shared" si="111"/>
        <v>12.486615082269422</v>
      </c>
      <c r="F1790" s="47">
        <f t="shared" si="112"/>
        <v>8.0085755299686201E-2</v>
      </c>
      <c r="G1790" s="17">
        <f t="shared" si="113"/>
        <v>19.721610486293319</v>
      </c>
      <c r="N1790" t="str">
        <f t="shared" si="114"/>
        <v>26#43</v>
      </c>
      <c r="O1790">
        <v>26</v>
      </c>
      <c r="P1790">
        <v>43</v>
      </c>
      <c r="Q1790">
        <v>12.486615082269422</v>
      </c>
      <c r="R1790">
        <v>19.721610486293319</v>
      </c>
    </row>
    <row r="1791" spans="1:18" x14ac:dyDescent="0.25">
      <c r="A1791" s="70">
        <v>26</v>
      </c>
      <c r="B1791" s="70">
        <v>44</v>
      </c>
      <c r="C1791" s="71">
        <v>47.648497931274228</v>
      </c>
      <c r="D1791" s="71">
        <v>0</v>
      </c>
      <c r="E1791" s="53">
        <f t="shared" si="111"/>
        <v>15.166987953332486</v>
      </c>
      <c r="F1791" s="47">
        <f t="shared" si="112"/>
        <v>6.5932669233793401E-2</v>
      </c>
      <c r="G1791" s="17">
        <f t="shared" si="113"/>
        <v>21.768288575932687</v>
      </c>
      <c r="N1791" t="str">
        <f t="shared" si="114"/>
        <v>26#44</v>
      </c>
      <c r="O1791">
        <v>26</v>
      </c>
      <c r="P1791">
        <v>44</v>
      </c>
      <c r="Q1791">
        <v>15.166987953332486</v>
      </c>
      <c r="R1791">
        <v>21.768288575932687</v>
      </c>
    </row>
    <row r="1792" spans="1:18" x14ac:dyDescent="0.25">
      <c r="A1792" s="70">
        <v>26</v>
      </c>
      <c r="B1792" s="70">
        <v>45</v>
      </c>
      <c r="C1792" s="71">
        <v>30.807218490048001</v>
      </c>
      <c r="D1792" s="71">
        <v>0</v>
      </c>
      <c r="E1792" s="53">
        <f t="shared" si="111"/>
        <v>9.8062422112063512</v>
      </c>
      <c r="F1792" s="47">
        <f t="shared" si="112"/>
        <v>0.1019758617482671</v>
      </c>
      <c r="G1792" s="17">
        <f t="shared" si="113"/>
        <v>16.928495307565136</v>
      </c>
      <c r="N1792" t="str">
        <f t="shared" si="114"/>
        <v>26#45</v>
      </c>
      <c r="O1792">
        <v>26</v>
      </c>
      <c r="P1792">
        <v>45</v>
      </c>
      <c r="Q1792">
        <v>9.8062422112063512</v>
      </c>
      <c r="R1792">
        <v>16.928495307565136</v>
      </c>
    </row>
    <row r="1793" spans="1:18" x14ac:dyDescent="0.25">
      <c r="A1793" s="70">
        <v>26</v>
      </c>
      <c r="B1793" s="70">
        <v>46</v>
      </c>
      <c r="C1793" s="71">
        <v>44.465085353969272</v>
      </c>
      <c r="D1793" s="71">
        <v>0</v>
      </c>
      <c r="E1793" s="53">
        <f t="shared" si="111"/>
        <v>14.153676258174498</v>
      </c>
      <c r="F1793" s="47">
        <f t="shared" si="112"/>
        <v>7.0653021996489929E-2</v>
      </c>
      <c r="G1793" s="17">
        <f t="shared" si="113"/>
        <v>21.063098797009314</v>
      </c>
      <c r="N1793" t="str">
        <f t="shared" si="114"/>
        <v>26#46</v>
      </c>
      <c r="O1793">
        <v>26</v>
      </c>
      <c r="P1793">
        <v>46</v>
      </c>
      <c r="Q1793">
        <v>14.153676258174498</v>
      </c>
      <c r="R1793">
        <v>21.063098797009314</v>
      </c>
    </row>
    <row r="1794" spans="1:18" x14ac:dyDescent="0.25">
      <c r="A1794" s="70">
        <v>26</v>
      </c>
      <c r="B1794" s="70">
        <v>47</v>
      </c>
      <c r="C1794" s="71">
        <v>39.844002580462089</v>
      </c>
      <c r="D1794" s="71">
        <v>0</v>
      </c>
      <c r="E1794" s="53">
        <f t="shared" si="111"/>
        <v>12.68273992649355</v>
      </c>
      <c r="F1794" s="47">
        <f t="shared" si="112"/>
        <v>7.8847315784742592E-2</v>
      </c>
      <c r="G1794" s="17">
        <f t="shared" si="113"/>
        <v>19.892743316503029</v>
      </c>
      <c r="N1794" t="str">
        <f t="shared" si="114"/>
        <v>26#47</v>
      </c>
      <c r="O1794">
        <v>26</v>
      </c>
      <c r="P1794">
        <v>47</v>
      </c>
      <c r="Q1794">
        <v>12.68273992649355</v>
      </c>
      <c r="R1794">
        <v>19.892743316503029</v>
      </c>
    </row>
    <row r="1795" spans="1:18" x14ac:dyDescent="0.25">
      <c r="A1795" s="70">
        <v>26</v>
      </c>
      <c r="B1795" s="70">
        <v>49</v>
      </c>
      <c r="C1795" s="71">
        <v>31.423362859848964</v>
      </c>
      <c r="D1795" s="71">
        <v>0</v>
      </c>
      <c r="E1795" s="53">
        <f t="shared" ref="E1795:E1858" si="115">C1795/PI()</f>
        <v>10.002367055430479</v>
      </c>
      <c r="F1795" s="47">
        <f t="shared" ref="F1795:F1858" si="116">1/E1795</f>
        <v>9.9976335047320689E-2</v>
      </c>
      <c r="G1795" s="17">
        <f t="shared" ref="G1795:G1858" si="117">IF(D1795=0,EXP($K$2+$K$3*F1795)*$K$4,D1795)</f>
        <v>17.166298064903192</v>
      </c>
      <c r="N1795" t="str">
        <f t="shared" ref="N1795:N1858" si="118">CONCATENATE(O1795,"#",P1795)</f>
        <v>26#49</v>
      </c>
      <c r="O1795">
        <v>26</v>
      </c>
      <c r="P1795">
        <v>49</v>
      </c>
      <c r="Q1795">
        <v>10.002367055430479</v>
      </c>
      <c r="R1795">
        <v>17.166298064903192</v>
      </c>
    </row>
    <row r="1796" spans="1:18" x14ac:dyDescent="0.25">
      <c r="A1796" s="70">
        <v>26</v>
      </c>
      <c r="B1796" s="70">
        <v>49</v>
      </c>
      <c r="C1796" s="71">
        <v>23.413486052436479</v>
      </c>
      <c r="D1796" s="71">
        <v>0</v>
      </c>
      <c r="E1796" s="53">
        <f t="shared" si="115"/>
        <v>7.4527440805168261</v>
      </c>
      <c r="F1796" s="47">
        <f t="shared" si="116"/>
        <v>0.1341787654582462</v>
      </c>
      <c r="G1796" s="17">
        <f t="shared" si="117"/>
        <v>13.522219366397437</v>
      </c>
      <c r="N1796" t="str">
        <f t="shared" si="118"/>
        <v>26#49</v>
      </c>
      <c r="O1796">
        <v>26</v>
      </c>
      <c r="P1796">
        <v>49</v>
      </c>
      <c r="Q1796">
        <v>7.4527440805168261</v>
      </c>
      <c r="R1796">
        <v>13.522219366397437</v>
      </c>
    </row>
    <row r="1797" spans="1:18" x14ac:dyDescent="0.25">
      <c r="A1797" s="70">
        <v>26</v>
      </c>
      <c r="B1797" s="70">
        <v>50</v>
      </c>
      <c r="C1797" s="71">
        <v>44.465085353969272</v>
      </c>
      <c r="D1797" s="71">
        <v>0</v>
      </c>
      <c r="E1797" s="53">
        <f t="shared" si="115"/>
        <v>14.153676258174498</v>
      </c>
      <c r="F1797" s="47">
        <f t="shared" si="116"/>
        <v>7.0653021996489929E-2</v>
      </c>
      <c r="G1797" s="17">
        <f t="shared" si="117"/>
        <v>21.063098797009314</v>
      </c>
      <c r="N1797" t="str">
        <f t="shared" si="118"/>
        <v>26#50</v>
      </c>
      <c r="O1797">
        <v>26</v>
      </c>
      <c r="P1797">
        <v>50</v>
      </c>
      <c r="Q1797">
        <v>14.153676258174498</v>
      </c>
      <c r="R1797">
        <v>21.063098797009314</v>
      </c>
    </row>
    <row r="1798" spans="1:18" x14ac:dyDescent="0.25">
      <c r="A1798" s="70">
        <v>26</v>
      </c>
      <c r="B1798" s="70">
        <v>51</v>
      </c>
      <c r="C1798" s="71">
        <v>28.03456882594368</v>
      </c>
      <c r="D1798" s="71">
        <v>0</v>
      </c>
      <c r="E1798" s="53">
        <f t="shared" si="115"/>
        <v>8.9236804121977791</v>
      </c>
      <c r="F1798" s="47">
        <f t="shared" si="116"/>
        <v>0.11206138653655727</v>
      </c>
      <c r="G1798" s="17">
        <f t="shared" si="117"/>
        <v>15.778314232112891</v>
      </c>
      <c r="N1798" t="str">
        <f t="shared" si="118"/>
        <v>26#51</v>
      </c>
      <c r="O1798">
        <v>26</v>
      </c>
      <c r="P1798">
        <v>51</v>
      </c>
      <c r="Q1798">
        <v>8.9236804121977791</v>
      </c>
      <c r="R1798">
        <v>15.778314232112891</v>
      </c>
    </row>
    <row r="1799" spans="1:18" x14ac:dyDescent="0.25">
      <c r="A1799" s="70">
        <v>26</v>
      </c>
      <c r="B1799" s="70">
        <v>51</v>
      </c>
      <c r="C1799" s="71">
        <v>18.792403278929285</v>
      </c>
      <c r="D1799" s="71">
        <v>0</v>
      </c>
      <c r="E1799" s="53">
        <f t="shared" si="115"/>
        <v>5.9818077488358758</v>
      </c>
      <c r="F1799" s="47">
        <f t="shared" si="116"/>
        <v>0.16717354384961816</v>
      </c>
      <c r="G1799" s="17">
        <f t="shared" si="117"/>
        <v>10.741831238029867</v>
      </c>
      <c r="N1799" t="str">
        <f t="shared" si="118"/>
        <v>26#51</v>
      </c>
      <c r="O1799">
        <v>26</v>
      </c>
      <c r="P1799">
        <v>51</v>
      </c>
      <c r="Q1799">
        <v>5.9818077488358758</v>
      </c>
      <c r="R1799">
        <v>10.741831238029867</v>
      </c>
    </row>
    <row r="1800" spans="1:18" x14ac:dyDescent="0.25">
      <c r="A1800" s="70">
        <v>26</v>
      </c>
      <c r="B1800" s="70">
        <v>52</v>
      </c>
      <c r="C1800" s="71">
        <v>37.790188014458877</v>
      </c>
      <c r="D1800" s="71">
        <v>0</v>
      </c>
      <c r="E1800" s="53">
        <f t="shared" si="115"/>
        <v>12.028990445746457</v>
      </c>
      <c r="F1800" s="47">
        <f t="shared" si="116"/>
        <v>8.3132495990435151E-2</v>
      </c>
      <c r="G1800" s="17">
        <f t="shared" si="117"/>
        <v>19.306838806309504</v>
      </c>
      <c r="N1800" t="str">
        <f t="shared" si="118"/>
        <v>26#52</v>
      </c>
      <c r="O1800">
        <v>26</v>
      </c>
      <c r="P1800">
        <v>52</v>
      </c>
      <c r="Q1800">
        <v>12.028990445746457</v>
      </c>
      <c r="R1800">
        <v>19.306838806309504</v>
      </c>
    </row>
    <row r="1801" spans="1:18" x14ac:dyDescent="0.25">
      <c r="A1801" s="70">
        <v>26</v>
      </c>
      <c r="B1801" s="70">
        <v>53</v>
      </c>
      <c r="C1801" s="71">
        <v>28.445331739144319</v>
      </c>
      <c r="D1801" s="71">
        <v>0</v>
      </c>
      <c r="E1801" s="53">
        <f t="shared" si="115"/>
        <v>9.0544303083471966</v>
      </c>
      <c r="F1801" s="47">
        <f t="shared" si="116"/>
        <v>0.11044317156852035</v>
      </c>
      <c r="G1801" s="17">
        <f t="shared" si="117"/>
        <v>15.957452866606991</v>
      </c>
      <c r="N1801" t="str">
        <f t="shared" si="118"/>
        <v>26#53</v>
      </c>
      <c r="O1801">
        <v>26</v>
      </c>
      <c r="P1801">
        <v>53</v>
      </c>
      <c r="Q1801">
        <v>9.0544303083471966</v>
      </c>
      <c r="R1801">
        <v>15.957452866606991</v>
      </c>
    </row>
    <row r="1802" spans="1:18" x14ac:dyDescent="0.25">
      <c r="A1802" s="70">
        <v>26</v>
      </c>
      <c r="B1802" s="70">
        <v>54</v>
      </c>
      <c r="C1802" s="71">
        <v>32.347579414550395</v>
      </c>
      <c r="D1802" s="71">
        <v>0</v>
      </c>
      <c r="E1802" s="53">
        <f t="shared" si="115"/>
        <v>10.296554321766667</v>
      </c>
      <c r="F1802" s="47">
        <f t="shared" si="116"/>
        <v>9.7119868331682971E-2</v>
      </c>
      <c r="G1802" s="17">
        <f t="shared" si="117"/>
        <v>17.511822692788417</v>
      </c>
      <c r="N1802" t="str">
        <f t="shared" si="118"/>
        <v>26#54</v>
      </c>
      <c r="O1802">
        <v>26</v>
      </c>
      <c r="P1802">
        <v>54</v>
      </c>
      <c r="Q1802">
        <v>10.296554321766667</v>
      </c>
      <c r="R1802">
        <v>17.511822692788417</v>
      </c>
    </row>
    <row r="1803" spans="1:18" x14ac:dyDescent="0.25">
      <c r="A1803" s="70">
        <v>26</v>
      </c>
      <c r="B1803" s="70">
        <v>55</v>
      </c>
      <c r="C1803" s="71">
        <v>22.38657876943488</v>
      </c>
      <c r="D1803" s="71">
        <v>0</v>
      </c>
      <c r="E1803" s="53">
        <f t="shared" si="115"/>
        <v>7.1258693401432813</v>
      </c>
      <c r="F1803" s="47">
        <f t="shared" si="116"/>
        <v>0.14033375469945017</v>
      </c>
      <c r="G1803" s="17">
        <f t="shared" si="117"/>
        <v>12.953860148813243</v>
      </c>
      <c r="N1803" t="str">
        <f t="shared" si="118"/>
        <v>26#55</v>
      </c>
      <c r="O1803">
        <v>26</v>
      </c>
      <c r="P1803">
        <v>55</v>
      </c>
      <c r="Q1803">
        <v>7.1258693401432813</v>
      </c>
      <c r="R1803">
        <v>12.953860148813243</v>
      </c>
    </row>
    <row r="1804" spans="1:18" x14ac:dyDescent="0.25">
      <c r="A1804" s="70">
        <v>26</v>
      </c>
      <c r="B1804" s="70">
        <v>56</v>
      </c>
      <c r="C1804" s="71">
        <v>42.616652244566389</v>
      </c>
      <c r="D1804" s="71">
        <v>0</v>
      </c>
      <c r="E1804" s="53">
        <f t="shared" si="115"/>
        <v>13.565301725502115</v>
      </c>
      <c r="F1804" s="47">
        <f t="shared" si="116"/>
        <v>7.3717490420434073E-2</v>
      </c>
      <c r="G1804" s="17">
        <f t="shared" si="117"/>
        <v>20.617563741658525</v>
      </c>
      <c r="N1804" t="str">
        <f t="shared" si="118"/>
        <v>26#56</v>
      </c>
      <c r="O1804">
        <v>26</v>
      </c>
      <c r="P1804">
        <v>56</v>
      </c>
      <c r="Q1804">
        <v>13.565301725502115</v>
      </c>
      <c r="R1804">
        <v>20.617563741658525</v>
      </c>
    </row>
    <row r="1805" spans="1:18" x14ac:dyDescent="0.25">
      <c r="A1805" s="70">
        <v>26</v>
      </c>
      <c r="B1805" s="70">
        <v>57</v>
      </c>
      <c r="C1805" s="71">
        <v>26.391517173141114</v>
      </c>
      <c r="D1805" s="71">
        <v>0</v>
      </c>
      <c r="E1805" s="53">
        <f t="shared" si="115"/>
        <v>8.4006808276001053</v>
      </c>
      <c r="F1805" s="47">
        <f t="shared" si="116"/>
        <v>0.11903797091237409</v>
      </c>
      <c r="G1805" s="17">
        <f t="shared" si="117"/>
        <v>15.028737794898419</v>
      </c>
      <c r="N1805" t="str">
        <f t="shared" si="118"/>
        <v>26#57</v>
      </c>
      <c r="O1805">
        <v>26</v>
      </c>
      <c r="P1805">
        <v>57</v>
      </c>
      <c r="Q1805">
        <v>8.4006808276001053</v>
      </c>
      <c r="R1805">
        <v>15.028737794898419</v>
      </c>
    </row>
    <row r="1806" spans="1:18" x14ac:dyDescent="0.25">
      <c r="A1806" s="70">
        <v>26</v>
      </c>
      <c r="B1806" s="70">
        <v>58</v>
      </c>
      <c r="C1806" s="71">
        <v>46.929662833173118</v>
      </c>
      <c r="D1806" s="71">
        <v>0</v>
      </c>
      <c r="E1806" s="53">
        <f t="shared" si="115"/>
        <v>14.938175635071007</v>
      </c>
      <c r="F1806" s="47">
        <f t="shared" si="116"/>
        <v>6.6942578828184107E-2</v>
      </c>
      <c r="G1806" s="17">
        <f t="shared" si="117"/>
        <v>21.615455838394723</v>
      </c>
      <c r="N1806" t="str">
        <f t="shared" si="118"/>
        <v>26#58</v>
      </c>
      <c r="O1806">
        <v>26</v>
      </c>
      <c r="P1806">
        <v>58</v>
      </c>
      <c r="Q1806">
        <v>14.938175635071007</v>
      </c>
      <c r="R1806">
        <v>21.615455838394723</v>
      </c>
    </row>
    <row r="1807" spans="1:18" x14ac:dyDescent="0.25">
      <c r="A1807" s="70">
        <v>26</v>
      </c>
      <c r="B1807" s="70">
        <v>60</v>
      </c>
      <c r="C1807" s="71">
        <v>47.751188659574396</v>
      </c>
      <c r="D1807" s="71">
        <v>17.435324999999999</v>
      </c>
      <c r="E1807" s="53">
        <f t="shared" si="115"/>
        <v>15.199675427369842</v>
      </c>
      <c r="F1807" s="47">
        <f t="shared" si="116"/>
        <v>6.5790878547269116E-2</v>
      </c>
      <c r="G1807" s="17">
        <f t="shared" si="117"/>
        <v>17.435324999999999</v>
      </c>
      <c r="N1807" t="str">
        <f t="shared" si="118"/>
        <v>26#60</v>
      </c>
      <c r="O1807">
        <v>26</v>
      </c>
      <c r="P1807">
        <v>60</v>
      </c>
      <c r="Q1807">
        <v>15.199675427369842</v>
      </c>
      <c r="R1807">
        <v>17.435324999999999</v>
      </c>
    </row>
    <row r="1808" spans="1:18" x14ac:dyDescent="0.25">
      <c r="A1808" s="70">
        <v>26</v>
      </c>
      <c r="B1808" s="70">
        <v>61</v>
      </c>
      <c r="C1808" s="71">
        <v>23.926939693937285</v>
      </c>
      <c r="D1808" s="71">
        <v>0</v>
      </c>
      <c r="E1808" s="53">
        <f t="shared" si="115"/>
        <v>7.6161814507036008</v>
      </c>
      <c r="F1808" s="47">
        <f t="shared" si="116"/>
        <v>0.13129939280892758</v>
      </c>
      <c r="G1808" s="17">
        <f t="shared" si="117"/>
        <v>13.796600255909697</v>
      </c>
      <c r="N1808" t="str">
        <f t="shared" si="118"/>
        <v>26#61</v>
      </c>
      <c r="O1808">
        <v>26</v>
      </c>
      <c r="P1808">
        <v>61</v>
      </c>
      <c r="Q1808">
        <v>7.6161814507036008</v>
      </c>
      <c r="R1808">
        <v>13.796600255909697</v>
      </c>
    </row>
    <row r="1809" spans="1:18" x14ac:dyDescent="0.25">
      <c r="A1809" s="70">
        <v>26</v>
      </c>
      <c r="B1809" s="70">
        <v>62</v>
      </c>
      <c r="C1809" s="71">
        <v>37.379425101258235</v>
      </c>
      <c r="D1809" s="71">
        <v>0</v>
      </c>
      <c r="E1809" s="53">
        <f t="shared" si="115"/>
        <v>11.898240549597038</v>
      </c>
      <c r="F1809" s="47">
        <f t="shared" si="116"/>
        <v>8.4046039902417963E-2</v>
      </c>
      <c r="G1809" s="17">
        <f t="shared" si="117"/>
        <v>19.184180763513247</v>
      </c>
      <c r="N1809" t="str">
        <f t="shared" si="118"/>
        <v>26#62</v>
      </c>
      <c r="O1809">
        <v>26</v>
      </c>
      <c r="P1809">
        <v>62</v>
      </c>
      <c r="Q1809">
        <v>11.898240549597038</v>
      </c>
      <c r="R1809">
        <v>19.184180763513247</v>
      </c>
    </row>
    <row r="1810" spans="1:18" x14ac:dyDescent="0.25">
      <c r="A1810" s="70">
        <v>26</v>
      </c>
      <c r="B1810" s="70">
        <v>63</v>
      </c>
      <c r="C1810" s="71">
        <v>35.736373448455673</v>
      </c>
      <c r="D1810" s="71">
        <v>0</v>
      </c>
      <c r="E1810" s="53">
        <f t="shared" si="115"/>
        <v>11.375240964999366</v>
      </c>
      <c r="F1810" s="47">
        <f t="shared" si="116"/>
        <v>8.7910225645057863E-2</v>
      </c>
      <c r="G1810" s="17">
        <f t="shared" si="117"/>
        <v>18.673911886582729</v>
      </c>
      <c r="N1810" t="str">
        <f t="shared" si="118"/>
        <v>26#63</v>
      </c>
      <c r="O1810">
        <v>26</v>
      </c>
      <c r="P1810">
        <v>63</v>
      </c>
      <c r="Q1810">
        <v>11.375240964999366</v>
      </c>
      <c r="R1810">
        <v>18.673911886582729</v>
      </c>
    </row>
    <row r="1811" spans="1:18" x14ac:dyDescent="0.25">
      <c r="A1811" s="70">
        <v>26</v>
      </c>
      <c r="B1811" s="70">
        <v>64</v>
      </c>
      <c r="C1811" s="71">
        <v>38.20095092765952</v>
      </c>
      <c r="D1811" s="71">
        <v>0</v>
      </c>
      <c r="E1811" s="53">
        <f t="shared" si="115"/>
        <v>12.159740341895874</v>
      </c>
      <c r="F1811" s="47">
        <f t="shared" si="116"/>
        <v>8.2238598184086381E-2</v>
      </c>
      <c r="G1811" s="17">
        <f t="shared" si="117"/>
        <v>19.427618129955238</v>
      </c>
      <c r="N1811" t="str">
        <f t="shared" si="118"/>
        <v>26#64</v>
      </c>
      <c r="O1811">
        <v>26</v>
      </c>
      <c r="P1811">
        <v>64</v>
      </c>
      <c r="Q1811">
        <v>12.159740341895874</v>
      </c>
      <c r="R1811">
        <v>19.427618129955238</v>
      </c>
    </row>
    <row r="1812" spans="1:18" x14ac:dyDescent="0.25">
      <c r="A1812" s="70">
        <v>26</v>
      </c>
      <c r="B1812" s="70">
        <v>66</v>
      </c>
      <c r="C1812" s="71">
        <v>53.399178716083199</v>
      </c>
      <c r="D1812" s="71">
        <v>20.54541</v>
      </c>
      <c r="E1812" s="53">
        <f t="shared" si="115"/>
        <v>16.99748649942434</v>
      </c>
      <c r="F1812" s="47">
        <f t="shared" si="116"/>
        <v>5.8832227931692564E-2</v>
      </c>
      <c r="G1812" s="17">
        <f t="shared" si="117"/>
        <v>20.54541</v>
      </c>
      <c r="N1812" t="str">
        <f t="shared" si="118"/>
        <v>26#66</v>
      </c>
      <c r="O1812">
        <v>26</v>
      </c>
      <c r="P1812">
        <v>66</v>
      </c>
      <c r="Q1812">
        <v>16.99748649942434</v>
      </c>
      <c r="R1812">
        <v>20.54541</v>
      </c>
    </row>
    <row r="1813" spans="1:18" x14ac:dyDescent="0.25">
      <c r="A1813" s="70">
        <v>26</v>
      </c>
      <c r="B1813" s="70">
        <v>67</v>
      </c>
      <c r="C1813" s="71">
        <v>25.364609890139519</v>
      </c>
      <c r="D1813" s="71">
        <v>0</v>
      </c>
      <c r="E1813" s="53">
        <f t="shared" si="115"/>
        <v>8.0738060872265613</v>
      </c>
      <c r="F1813" s="47">
        <f t="shared" si="116"/>
        <v>0.12385732196145804</v>
      </c>
      <c r="G1813" s="17">
        <f t="shared" si="117"/>
        <v>14.5318375704577</v>
      </c>
      <c r="N1813" t="str">
        <f t="shared" si="118"/>
        <v>26#67</v>
      </c>
      <c r="O1813">
        <v>26</v>
      </c>
      <c r="P1813">
        <v>67</v>
      </c>
      <c r="Q1813">
        <v>8.0738060872265613</v>
      </c>
      <c r="R1813">
        <v>14.5318375704577</v>
      </c>
    </row>
    <row r="1814" spans="1:18" x14ac:dyDescent="0.25">
      <c r="A1814" s="70">
        <v>26</v>
      </c>
      <c r="B1814" s="70">
        <v>68</v>
      </c>
      <c r="C1814" s="71">
        <v>32.142197957950088</v>
      </c>
      <c r="D1814" s="71">
        <v>0</v>
      </c>
      <c r="E1814" s="53">
        <f t="shared" si="115"/>
        <v>10.231179373691962</v>
      </c>
      <c r="F1814" s="47">
        <f t="shared" si="116"/>
        <v>9.7740442570224045E-2</v>
      </c>
      <c r="G1814" s="17">
        <f t="shared" si="117"/>
        <v>17.436170075126185</v>
      </c>
      <c r="N1814" t="str">
        <f t="shared" si="118"/>
        <v>26#68</v>
      </c>
      <c r="O1814">
        <v>26</v>
      </c>
      <c r="P1814">
        <v>68</v>
      </c>
      <c r="Q1814">
        <v>10.231179373691962</v>
      </c>
      <c r="R1814">
        <v>17.436170075126185</v>
      </c>
    </row>
    <row r="1815" spans="1:18" x14ac:dyDescent="0.25">
      <c r="A1815" s="70">
        <v>26</v>
      </c>
      <c r="B1815" s="70">
        <v>69</v>
      </c>
      <c r="C1815" s="71">
        <v>47.956570116174717</v>
      </c>
      <c r="D1815" s="71">
        <v>18.660510000000002</v>
      </c>
      <c r="E1815" s="53">
        <f t="shared" si="115"/>
        <v>15.265050375444552</v>
      </c>
      <c r="F1815" s="47">
        <f t="shared" si="116"/>
        <v>6.5509118896103072E-2</v>
      </c>
      <c r="G1815" s="17">
        <f t="shared" si="117"/>
        <v>18.660510000000002</v>
      </c>
      <c r="N1815" t="str">
        <f t="shared" si="118"/>
        <v>26#69</v>
      </c>
      <c r="O1815">
        <v>26</v>
      </c>
      <c r="P1815">
        <v>69</v>
      </c>
      <c r="Q1815">
        <v>15.265050375444552</v>
      </c>
      <c r="R1815">
        <v>18.660510000000002</v>
      </c>
    </row>
    <row r="1816" spans="1:18" x14ac:dyDescent="0.25">
      <c r="A1816" s="70">
        <v>26</v>
      </c>
      <c r="B1816" s="70">
        <v>70</v>
      </c>
      <c r="C1816" s="71">
        <v>17.765495995927683</v>
      </c>
      <c r="D1816" s="71">
        <v>0</v>
      </c>
      <c r="E1816" s="53">
        <f t="shared" si="115"/>
        <v>5.6549330084623302</v>
      </c>
      <c r="F1816" s="47">
        <f t="shared" si="116"/>
        <v>0.17683675447676375</v>
      </c>
      <c r="G1816" s="17">
        <f t="shared" si="117"/>
        <v>10.041535373167177</v>
      </c>
      <c r="N1816" t="str">
        <f t="shared" si="118"/>
        <v>26#70</v>
      </c>
      <c r="O1816">
        <v>26</v>
      </c>
      <c r="P1816">
        <v>70</v>
      </c>
      <c r="Q1816">
        <v>5.6549330084623302</v>
      </c>
      <c r="R1816">
        <v>10.041535373167177</v>
      </c>
    </row>
    <row r="1817" spans="1:18" x14ac:dyDescent="0.25">
      <c r="A1817" s="70">
        <v>26</v>
      </c>
      <c r="B1817" s="70">
        <v>71</v>
      </c>
      <c r="C1817" s="71">
        <v>20.33276420343168</v>
      </c>
      <c r="D1817" s="71">
        <v>0</v>
      </c>
      <c r="E1817" s="53">
        <f t="shared" si="115"/>
        <v>6.4721198593961917</v>
      </c>
      <c r="F1817" s="47">
        <f t="shared" si="116"/>
        <v>0.15450888143676836</v>
      </c>
      <c r="G1817" s="17">
        <f t="shared" si="117"/>
        <v>11.734119714601567</v>
      </c>
      <c r="N1817" t="str">
        <f t="shared" si="118"/>
        <v>26#71</v>
      </c>
      <c r="O1817">
        <v>26</v>
      </c>
      <c r="P1817">
        <v>71</v>
      </c>
      <c r="Q1817">
        <v>6.4721198593961917</v>
      </c>
      <c r="R1817">
        <v>11.734119714601567</v>
      </c>
    </row>
    <row r="1818" spans="1:18" x14ac:dyDescent="0.25">
      <c r="A1818" s="70">
        <v>26</v>
      </c>
      <c r="B1818" s="70">
        <v>72</v>
      </c>
      <c r="C1818" s="71">
        <v>36.249827089956476</v>
      </c>
      <c r="D1818" s="71">
        <v>0</v>
      </c>
      <c r="E1818" s="53">
        <f t="shared" si="115"/>
        <v>11.538678335186138</v>
      </c>
      <c r="F1818" s="47">
        <f t="shared" si="116"/>
        <v>8.6665038312974896E-2</v>
      </c>
      <c r="G1818" s="17">
        <f t="shared" si="117"/>
        <v>18.836840136069796</v>
      </c>
      <c r="N1818" t="str">
        <f t="shared" si="118"/>
        <v>26#72</v>
      </c>
      <c r="O1818">
        <v>26</v>
      </c>
      <c r="P1818">
        <v>72</v>
      </c>
      <c r="Q1818">
        <v>11.538678335186138</v>
      </c>
      <c r="R1818">
        <v>18.836840136069796</v>
      </c>
    </row>
    <row r="1819" spans="1:18" x14ac:dyDescent="0.25">
      <c r="A1819" s="70">
        <v>26</v>
      </c>
      <c r="B1819" s="70">
        <v>73</v>
      </c>
      <c r="C1819" s="71">
        <v>30.60183703344768</v>
      </c>
      <c r="D1819" s="71">
        <v>0</v>
      </c>
      <c r="E1819" s="53">
        <f t="shared" si="115"/>
        <v>9.7408672631316424</v>
      </c>
      <c r="F1819" s="47">
        <f t="shared" si="116"/>
        <v>0.10266026350496689</v>
      </c>
      <c r="G1819" s="17">
        <f t="shared" si="117"/>
        <v>16.847858798599223</v>
      </c>
      <c r="N1819" t="str">
        <f t="shared" si="118"/>
        <v>26#73</v>
      </c>
      <c r="O1819">
        <v>26</v>
      </c>
      <c r="P1819">
        <v>73</v>
      </c>
      <c r="Q1819">
        <v>9.7408672631316424</v>
      </c>
      <c r="R1819">
        <v>16.847858798599223</v>
      </c>
    </row>
    <row r="1820" spans="1:18" x14ac:dyDescent="0.25">
      <c r="A1820" s="70">
        <v>26</v>
      </c>
      <c r="B1820" s="70">
        <v>74</v>
      </c>
      <c r="C1820" s="71">
        <v>25.878063531640322</v>
      </c>
      <c r="D1820" s="71">
        <v>0</v>
      </c>
      <c r="E1820" s="53">
        <f t="shared" si="115"/>
        <v>8.2372434574133351</v>
      </c>
      <c r="F1820" s="47">
        <f t="shared" si="116"/>
        <v>0.1213998354146037</v>
      </c>
      <c r="G1820" s="17">
        <f t="shared" si="117"/>
        <v>14.78312952250934</v>
      </c>
      <c r="N1820" t="str">
        <f t="shared" si="118"/>
        <v>26#74</v>
      </c>
      <c r="O1820">
        <v>26</v>
      </c>
      <c r="P1820">
        <v>74</v>
      </c>
      <c r="Q1820">
        <v>8.2372434574133351</v>
      </c>
      <c r="R1820">
        <v>14.78312952250934</v>
      </c>
    </row>
    <row r="1821" spans="1:18" x14ac:dyDescent="0.25">
      <c r="A1821" s="70">
        <v>26</v>
      </c>
      <c r="B1821" s="70">
        <v>76</v>
      </c>
      <c r="C1821" s="71">
        <v>34.914847622054403</v>
      </c>
      <c r="D1821" s="71">
        <v>0</v>
      </c>
      <c r="E1821" s="53">
        <f t="shared" si="115"/>
        <v>11.113741172700532</v>
      </c>
      <c r="F1821" s="47">
        <f t="shared" si="116"/>
        <v>8.9978701542588621E-2</v>
      </c>
      <c r="G1821" s="17">
        <f t="shared" si="117"/>
        <v>18.406368270456724</v>
      </c>
      <c r="N1821" t="str">
        <f t="shared" si="118"/>
        <v>26#76</v>
      </c>
      <c r="O1821">
        <v>26</v>
      </c>
      <c r="P1821">
        <v>76</v>
      </c>
      <c r="Q1821">
        <v>11.113741172700532</v>
      </c>
      <c r="R1821">
        <v>18.406368270456724</v>
      </c>
    </row>
    <row r="1822" spans="1:18" x14ac:dyDescent="0.25">
      <c r="A1822" s="70">
        <v>26</v>
      </c>
      <c r="B1822" s="70">
        <v>78</v>
      </c>
      <c r="C1822" s="71">
        <v>35.120229078654717</v>
      </c>
      <c r="D1822" s="71">
        <v>0</v>
      </c>
      <c r="E1822" s="53">
        <f t="shared" si="115"/>
        <v>11.179116120775239</v>
      </c>
      <c r="F1822" s="47">
        <f t="shared" si="116"/>
        <v>8.9452510305497474E-2</v>
      </c>
      <c r="G1822" s="17">
        <f t="shared" si="117"/>
        <v>18.474061893599433</v>
      </c>
      <c r="N1822" t="str">
        <f t="shared" si="118"/>
        <v>26#78</v>
      </c>
      <c r="O1822">
        <v>26</v>
      </c>
      <c r="P1822">
        <v>78</v>
      </c>
      <c r="Q1822">
        <v>11.179116120775239</v>
      </c>
      <c r="R1822">
        <v>18.474061893599433</v>
      </c>
    </row>
    <row r="1823" spans="1:18" x14ac:dyDescent="0.25">
      <c r="A1823" s="70">
        <v>26</v>
      </c>
      <c r="B1823" s="70">
        <v>79</v>
      </c>
      <c r="C1823" s="71">
        <v>45.183920452070403</v>
      </c>
      <c r="D1823" s="71">
        <v>0</v>
      </c>
      <c r="E1823" s="53">
        <f t="shared" si="115"/>
        <v>14.382488576435982</v>
      </c>
      <c r="F1823" s="47">
        <f t="shared" si="116"/>
        <v>6.9528996646545757E-2</v>
      </c>
      <c r="G1823" s="17">
        <f t="shared" si="117"/>
        <v>21.228920342402755</v>
      </c>
      <c r="N1823" t="str">
        <f t="shared" si="118"/>
        <v>26#79</v>
      </c>
      <c r="O1823">
        <v>26</v>
      </c>
      <c r="P1823">
        <v>79</v>
      </c>
      <c r="Q1823">
        <v>14.382488576435982</v>
      </c>
      <c r="R1823">
        <v>21.228920342402755</v>
      </c>
    </row>
    <row r="1824" spans="1:18" x14ac:dyDescent="0.25">
      <c r="A1824" s="70">
        <v>26</v>
      </c>
      <c r="B1824" s="70">
        <v>80</v>
      </c>
      <c r="C1824" s="71">
        <v>35.736373448455673</v>
      </c>
      <c r="D1824" s="71">
        <v>0</v>
      </c>
      <c r="E1824" s="53">
        <f t="shared" si="115"/>
        <v>11.375240964999366</v>
      </c>
      <c r="F1824" s="47">
        <f t="shared" si="116"/>
        <v>8.7910225645057863E-2</v>
      </c>
      <c r="G1824" s="17">
        <f t="shared" si="117"/>
        <v>18.673911886582729</v>
      </c>
      <c r="N1824" t="str">
        <f t="shared" si="118"/>
        <v>26#80</v>
      </c>
      <c r="O1824">
        <v>26</v>
      </c>
      <c r="P1824">
        <v>80</v>
      </c>
      <c r="Q1824">
        <v>11.375240964999366</v>
      </c>
      <c r="R1824">
        <v>18.673911886582729</v>
      </c>
    </row>
    <row r="1825" spans="1:18" x14ac:dyDescent="0.25">
      <c r="A1825" s="70">
        <v>27</v>
      </c>
      <c r="B1825" s="70">
        <v>1</v>
      </c>
      <c r="C1825" s="71">
        <v>35.530991991855366</v>
      </c>
      <c r="D1825" s="71">
        <v>18.377775</v>
      </c>
      <c r="E1825" s="53">
        <f t="shared" si="115"/>
        <v>11.30986601692466</v>
      </c>
      <c r="F1825" s="47">
        <f t="shared" si="116"/>
        <v>8.8418377238381876E-2</v>
      </c>
      <c r="G1825" s="17">
        <f t="shared" si="117"/>
        <v>18.377775</v>
      </c>
      <c r="N1825" t="str">
        <f t="shared" si="118"/>
        <v>27#1</v>
      </c>
      <c r="O1825">
        <v>27</v>
      </c>
      <c r="P1825">
        <v>1</v>
      </c>
      <c r="Q1825">
        <v>11.30986601692466</v>
      </c>
      <c r="R1825">
        <v>18.377775</v>
      </c>
    </row>
    <row r="1826" spans="1:18" x14ac:dyDescent="0.25">
      <c r="A1826" s="70">
        <v>27</v>
      </c>
      <c r="B1826" s="70">
        <v>2</v>
      </c>
      <c r="C1826" s="71">
        <v>36.249827089956476</v>
      </c>
      <c r="D1826" s="71">
        <v>18.377775</v>
      </c>
      <c r="E1826" s="53">
        <f t="shared" si="115"/>
        <v>11.538678335186138</v>
      </c>
      <c r="F1826" s="47">
        <f t="shared" si="116"/>
        <v>8.6665038312974896E-2</v>
      </c>
      <c r="G1826" s="17">
        <f t="shared" si="117"/>
        <v>18.377775</v>
      </c>
      <c r="N1826" t="str">
        <f t="shared" si="118"/>
        <v>27#2</v>
      </c>
      <c r="O1826">
        <v>27</v>
      </c>
      <c r="P1826">
        <v>2</v>
      </c>
      <c r="Q1826">
        <v>11.538678335186138</v>
      </c>
      <c r="R1826">
        <v>18.377775</v>
      </c>
    </row>
    <row r="1827" spans="1:18" x14ac:dyDescent="0.25">
      <c r="A1827" s="70">
        <v>27</v>
      </c>
      <c r="B1827" s="70">
        <v>3</v>
      </c>
      <c r="C1827" s="71">
        <v>37.379425101258235</v>
      </c>
      <c r="D1827" s="71">
        <v>18.472020000000001</v>
      </c>
      <c r="E1827" s="53">
        <f t="shared" si="115"/>
        <v>11.898240549597038</v>
      </c>
      <c r="F1827" s="47">
        <f t="shared" si="116"/>
        <v>8.4046039902417963E-2</v>
      </c>
      <c r="G1827" s="17">
        <f t="shared" si="117"/>
        <v>18.472020000000001</v>
      </c>
      <c r="N1827" t="str">
        <f t="shared" si="118"/>
        <v>27#3</v>
      </c>
      <c r="O1827">
        <v>27</v>
      </c>
      <c r="P1827">
        <v>3</v>
      </c>
      <c r="Q1827">
        <v>11.898240549597038</v>
      </c>
      <c r="R1827">
        <v>18.472020000000001</v>
      </c>
    </row>
    <row r="1828" spans="1:18" x14ac:dyDescent="0.25">
      <c r="A1828" s="70">
        <v>27</v>
      </c>
      <c r="B1828" s="70">
        <v>4</v>
      </c>
      <c r="C1828" s="71">
        <v>35.736373448455673</v>
      </c>
      <c r="D1828" s="71">
        <v>18.095040000000001</v>
      </c>
      <c r="E1828" s="53">
        <f t="shared" si="115"/>
        <v>11.375240964999366</v>
      </c>
      <c r="F1828" s="47">
        <f t="shared" si="116"/>
        <v>8.7910225645057863E-2</v>
      </c>
      <c r="G1828" s="17">
        <f t="shared" si="117"/>
        <v>18.095040000000001</v>
      </c>
      <c r="N1828" t="str">
        <f t="shared" si="118"/>
        <v>27#4</v>
      </c>
      <c r="O1828">
        <v>27</v>
      </c>
      <c r="P1828">
        <v>4</v>
      </c>
      <c r="Q1828">
        <v>11.375240964999366</v>
      </c>
      <c r="R1828">
        <v>18.095040000000001</v>
      </c>
    </row>
    <row r="1829" spans="1:18" x14ac:dyDescent="0.25">
      <c r="A1829" s="70">
        <v>27</v>
      </c>
      <c r="B1829" s="70">
        <v>5</v>
      </c>
      <c r="C1829" s="71">
        <v>36.763280731457279</v>
      </c>
      <c r="D1829" s="71">
        <v>18.189285000000002</v>
      </c>
      <c r="E1829" s="53">
        <f t="shared" si="115"/>
        <v>11.702115705372911</v>
      </c>
      <c r="F1829" s="47">
        <f t="shared" si="116"/>
        <v>8.5454632749944512E-2</v>
      </c>
      <c r="G1829" s="17">
        <f t="shared" si="117"/>
        <v>18.189285000000002</v>
      </c>
      <c r="N1829" t="str">
        <f t="shared" si="118"/>
        <v>27#5</v>
      </c>
      <c r="O1829">
        <v>27</v>
      </c>
      <c r="P1829">
        <v>5</v>
      </c>
      <c r="Q1829">
        <v>11.702115705372911</v>
      </c>
      <c r="R1829">
        <v>18.189285000000002</v>
      </c>
    </row>
    <row r="1830" spans="1:18" x14ac:dyDescent="0.25">
      <c r="A1830" s="70">
        <v>27</v>
      </c>
      <c r="B1830" s="70">
        <v>6</v>
      </c>
      <c r="C1830" s="71">
        <v>37.687497286158717</v>
      </c>
      <c r="D1830" s="71">
        <v>18.095040000000001</v>
      </c>
      <c r="E1830" s="53">
        <f t="shared" si="115"/>
        <v>11.996302971709101</v>
      </c>
      <c r="F1830" s="47">
        <f t="shared" si="116"/>
        <v>8.3359015053079397E-2</v>
      </c>
      <c r="G1830" s="17">
        <f t="shared" si="117"/>
        <v>18.095040000000001</v>
      </c>
      <c r="N1830" t="str">
        <f t="shared" si="118"/>
        <v>27#6</v>
      </c>
      <c r="O1830">
        <v>27</v>
      </c>
      <c r="P1830">
        <v>6</v>
      </c>
      <c r="Q1830">
        <v>11.996302971709101</v>
      </c>
      <c r="R1830">
        <v>18.095040000000001</v>
      </c>
    </row>
    <row r="1831" spans="1:18" x14ac:dyDescent="0.25">
      <c r="A1831" s="70">
        <v>27</v>
      </c>
      <c r="B1831" s="70">
        <v>8</v>
      </c>
      <c r="C1831" s="71">
        <v>37.276734372958082</v>
      </c>
      <c r="D1831" s="71">
        <v>17.623815</v>
      </c>
      <c r="E1831" s="53">
        <f t="shared" si="115"/>
        <v>11.865553075559685</v>
      </c>
      <c r="F1831" s="47">
        <f t="shared" si="116"/>
        <v>8.427757169278273E-2</v>
      </c>
      <c r="G1831" s="17">
        <f t="shared" si="117"/>
        <v>17.623815</v>
      </c>
      <c r="N1831" t="str">
        <f t="shared" si="118"/>
        <v>27#8</v>
      </c>
      <c r="O1831">
        <v>27</v>
      </c>
      <c r="P1831">
        <v>8</v>
      </c>
      <c r="Q1831">
        <v>11.865553075559685</v>
      </c>
      <c r="R1831">
        <v>17.623815</v>
      </c>
    </row>
    <row r="1832" spans="1:18" x14ac:dyDescent="0.25">
      <c r="A1832" s="70">
        <v>27</v>
      </c>
      <c r="B1832" s="70">
        <v>9</v>
      </c>
      <c r="C1832" s="71">
        <v>40.357456221962877</v>
      </c>
      <c r="D1832" s="71">
        <v>18.377775</v>
      </c>
      <c r="E1832" s="53">
        <f t="shared" si="115"/>
        <v>12.846177296680318</v>
      </c>
      <c r="F1832" s="47">
        <f t="shared" si="116"/>
        <v>7.7844169273486349E-2</v>
      </c>
      <c r="G1832" s="17">
        <f t="shared" si="117"/>
        <v>18.377775</v>
      </c>
      <c r="N1832" t="str">
        <f t="shared" si="118"/>
        <v>27#9</v>
      </c>
      <c r="O1832">
        <v>27</v>
      </c>
      <c r="P1832">
        <v>9</v>
      </c>
      <c r="Q1832">
        <v>12.846177296680318</v>
      </c>
      <c r="R1832">
        <v>18.377775</v>
      </c>
    </row>
    <row r="1833" spans="1:18" x14ac:dyDescent="0.25">
      <c r="A1833" s="70">
        <v>27</v>
      </c>
      <c r="B1833" s="70">
        <v>10</v>
      </c>
      <c r="C1833" s="71">
        <v>34.196012523953272</v>
      </c>
      <c r="D1833" s="71">
        <v>16.964099999999998</v>
      </c>
      <c r="E1833" s="53">
        <f t="shared" si="115"/>
        <v>10.884928854439046</v>
      </c>
      <c r="F1833" s="47">
        <f t="shared" si="116"/>
        <v>9.1870145719159593E-2</v>
      </c>
      <c r="G1833" s="17">
        <f t="shared" si="117"/>
        <v>16.964099999999998</v>
      </c>
      <c r="N1833" t="str">
        <f t="shared" si="118"/>
        <v>27#10</v>
      </c>
      <c r="O1833">
        <v>27</v>
      </c>
      <c r="P1833">
        <v>10</v>
      </c>
      <c r="Q1833">
        <v>10.884928854439046</v>
      </c>
      <c r="R1833">
        <v>16.964099999999998</v>
      </c>
    </row>
    <row r="1834" spans="1:18" x14ac:dyDescent="0.25">
      <c r="A1834" s="70">
        <v>27</v>
      </c>
      <c r="B1834" s="70">
        <v>11</v>
      </c>
      <c r="C1834" s="71">
        <v>35.633682720155527</v>
      </c>
      <c r="D1834" s="71">
        <v>0</v>
      </c>
      <c r="E1834" s="53">
        <f t="shared" si="115"/>
        <v>11.342553490962015</v>
      </c>
      <c r="F1834" s="47">
        <f t="shared" si="116"/>
        <v>8.8163569234813041E-2</v>
      </c>
      <c r="G1834" s="17">
        <f t="shared" si="117"/>
        <v>18.640935722371729</v>
      </c>
      <c r="N1834" t="str">
        <f t="shared" si="118"/>
        <v>27#11</v>
      </c>
      <c r="O1834">
        <v>27</v>
      </c>
      <c r="P1834">
        <v>11</v>
      </c>
      <c r="Q1834">
        <v>11.342553490962015</v>
      </c>
      <c r="R1834">
        <v>18.640935722371729</v>
      </c>
    </row>
    <row r="1835" spans="1:18" x14ac:dyDescent="0.25">
      <c r="A1835" s="70">
        <v>27</v>
      </c>
      <c r="B1835" s="70">
        <v>12</v>
      </c>
      <c r="C1835" s="71">
        <v>40.049384037062396</v>
      </c>
      <c r="D1835" s="71">
        <v>0</v>
      </c>
      <c r="E1835" s="53">
        <f t="shared" si="115"/>
        <v>12.748114874568255</v>
      </c>
      <c r="F1835" s="47">
        <f t="shared" si="116"/>
        <v>7.844297057559009E-2</v>
      </c>
      <c r="G1835" s="17">
        <f t="shared" si="117"/>
        <v>19.948938401614004</v>
      </c>
      <c r="N1835" t="str">
        <f t="shared" si="118"/>
        <v>27#12</v>
      </c>
      <c r="O1835">
        <v>27</v>
      </c>
      <c r="P1835">
        <v>12</v>
      </c>
      <c r="Q1835">
        <v>12.748114874568255</v>
      </c>
      <c r="R1835">
        <v>19.948938401614004</v>
      </c>
    </row>
    <row r="1836" spans="1:18" x14ac:dyDescent="0.25">
      <c r="A1836" s="70">
        <v>27</v>
      </c>
      <c r="B1836" s="70">
        <v>13</v>
      </c>
      <c r="C1836" s="71">
        <v>39.227858210661125</v>
      </c>
      <c r="D1836" s="71">
        <v>0</v>
      </c>
      <c r="E1836" s="53">
        <f t="shared" si="115"/>
        <v>12.486615082269422</v>
      </c>
      <c r="F1836" s="47">
        <f t="shared" si="116"/>
        <v>8.0085755299686201E-2</v>
      </c>
      <c r="G1836" s="17">
        <f t="shared" si="117"/>
        <v>19.721610486293319</v>
      </c>
      <c r="N1836" t="str">
        <f t="shared" si="118"/>
        <v>27#13</v>
      </c>
      <c r="O1836">
        <v>27</v>
      </c>
      <c r="P1836">
        <v>13</v>
      </c>
      <c r="Q1836">
        <v>12.486615082269422</v>
      </c>
      <c r="R1836">
        <v>19.721610486293319</v>
      </c>
    </row>
    <row r="1837" spans="1:18" x14ac:dyDescent="0.25">
      <c r="A1837" s="70">
        <v>27</v>
      </c>
      <c r="B1837" s="70">
        <v>14</v>
      </c>
      <c r="C1837" s="71">
        <v>37.790188014458877</v>
      </c>
      <c r="D1837" s="71">
        <v>0</v>
      </c>
      <c r="E1837" s="53">
        <f t="shared" si="115"/>
        <v>12.028990445746457</v>
      </c>
      <c r="F1837" s="47">
        <f t="shared" si="116"/>
        <v>8.3132495990435151E-2</v>
      </c>
      <c r="G1837" s="17">
        <f t="shared" si="117"/>
        <v>19.306838806309504</v>
      </c>
      <c r="N1837" t="str">
        <f t="shared" si="118"/>
        <v>27#14</v>
      </c>
      <c r="O1837">
        <v>27</v>
      </c>
      <c r="P1837">
        <v>14</v>
      </c>
      <c r="Q1837">
        <v>12.028990445746457</v>
      </c>
      <c r="R1837">
        <v>19.306838806309504</v>
      </c>
    </row>
    <row r="1838" spans="1:18" x14ac:dyDescent="0.25">
      <c r="A1838" s="70">
        <v>27</v>
      </c>
      <c r="B1838" s="70">
        <v>15</v>
      </c>
      <c r="C1838" s="71">
        <v>38.509023112559994</v>
      </c>
      <c r="D1838" s="71">
        <v>0</v>
      </c>
      <c r="E1838" s="53">
        <f t="shared" si="115"/>
        <v>12.257802764007936</v>
      </c>
      <c r="F1838" s="47">
        <f t="shared" si="116"/>
        <v>8.1580689398613709E-2</v>
      </c>
      <c r="G1838" s="17">
        <f t="shared" si="117"/>
        <v>19.5169941405718</v>
      </c>
      <c r="N1838" t="str">
        <f t="shared" si="118"/>
        <v>27#15</v>
      </c>
      <c r="O1838">
        <v>27</v>
      </c>
      <c r="P1838">
        <v>15</v>
      </c>
      <c r="Q1838">
        <v>12.257802764007936</v>
      </c>
      <c r="R1838">
        <v>19.5169941405718</v>
      </c>
    </row>
    <row r="1839" spans="1:18" x14ac:dyDescent="0.25">
      <c r="A1839" s="70">
        <v>27</v>
      </c>
      <c r="B1839" s="70">
        <v>16</v>
      </c>
      <c r="C1839" s="71">
        <v>35.325610535255038</v>
      </c>
      <c r="D1839" s="71">
        <v>0</v>
      </c>
      <c r="E1839" s="53">
        <f t="shared" si="115"/>
        <v>11.244491068849948</v>
      </c>
      <c r="F1839" s="47">
        <f t="shared" si="116"/>
        <v>8.8932437571163189E-2</v>
      </c>
      <c r="G1839" s="17">
        <f t="shared" si="117"/>
        <v>18.541213011391701</v>
      </c>
      <c r="N1839" t="str">
        <f t="shared" si="118"/>
        <v>27#16</v>
      </c>
      <c r="O1839">
        <v>27</v>
      </c>
      <c r="P1839">
        <v>16</v>
      </c>
      <c r="Q1839">
        <v>11.244491068849948</v>
      </c>
      <c r="R1839">
        <v>18.541213011391701</v>
      </c>
    </row>
    <row r="1840" spans="1:18" x14ac:dyDescent="0.25">
      <c r="A1840" s="70">
        <v>27</v>
      </c>
      <c r="B1840" s="70">
        <v>17</v>
      </c>
      <c r="C1840" s="71">
        <v>38.714404569160322</v>
      </c>
      <c r="D1840" s="71">
        <v>0</v>
      </c>
      <c r="E1840" s="53">
        <f t="shared" si="115"/>
        <v>12.323177712082648</v>
      </c>
      <c r="F1840" s="47">
        <f t="shared" si="116"/>
        <v>8.1147900595438013E-2</v>
      </c>
      <c r="G1840" s="17">
        <f t="shared" si="117"/>
        <v>19.576011994343048</v>
      </c>
      <c r="N1840" t="str">
        <f t="shared" si="118"/>
        <v>27#17</v>
      </c>
      <c r="O1840">
        <v>27</v>
      </c>
      <c r="P1840">
        <v>17</v>
      </c>
      <c r="Q1840">
        <v>12.323177712082648</v>
      </c>
      <c r="R1840">
        <v>19.576011994343048</v>
      </c>
    </row>
    <row r="1841" spans="1:18" x14ac:dyDescent="0.25">
      <c r="A1841" s="70">
        <v>27</v>
      </c>
      <c r="B1841" s="70">
        <v>18</v>
      </c>
      <c r="C1841" s="71">
        <v>35.736373448455673</v>
      </c>
      <c r="D1841" s="71">
        <v>0</v>
      </c>
      <c r="E1841" s="53">
        <f t="shared" si="115"/>
        <v>11.375240964999366</v>
      </c>
      <c r="F1841" s="47">
        <f t="shared" si="116"/>
        <v>8.7910225645057863E-2</v>
      </c>
      <c r="G1841" s="17">
        <f t="shared" si="117"/>
        <v>18.673911886582729</v>
      </c>
      <c r="N1841" t="str">
        <f t="shared" si="118"/>
        <v>27#18</v>
      </c>
      <c r="O1841">
        <v>27</v>
      </c>
      <c r="P1841">
        <v>18</v>
      </c>
      <c r="Q1841">
        <v>11.375240964999366</v>
      </c>
      <c r="R1841">
        <v>18.673911886582729</v>
      </c>
    </row>
    <row r="1842" spans="1:18" x14ac:dyDescent="0.25">
      <c r="A1842" s="70">
        <v>27</v>
      </c>
      <c r="B1842" s="70">
        <v>19</v>
      </c>
      <c r="C1842" s="71">
        <v>40.665528406863359</v>
      </c>
      <c r="D1842" s="71">
        <v>0</v>
      </c>
      <c r="E1842" s="53">
        <f t="shared" si="115"/>
        <v>12.944239718792383</v>
      </c>
      <c r="F1842" s="47">
        <f t="shared" si="116"/>
        <v>7.7254440718384179E-2</v>
      </c>
      <c r="G1842" s="17">
        <f t="shared" si="117"/>
        <v>20.115038666224358</v>
      </c>
      <c r="N1842" t="str">
        <f t="shared" si="118"/>
        <v>27#19</v>
      </c>
      <c r="O1842">
        <v>27</v>
      </c>
      <c r="P1842">
        <v>19</v>
      </c>
      <c r="Q1842">
        <v>12.944239718792383</v>
      </c>
      <c r="R1842">
        <v>20.115038666224358</v>
      </c>
    </row>
    <row r="1843" spans="1:18" x14ac:dyDescent="0.25">
      <c r="A1843" s="70">
        <v>27</v>
      </c>
      <c r="B1843" s="70">
        <v>20</v>
      </c>
      <c r="C1843" s="71">
        <v>39.433239667261439</v>
      </c>
      <c r="D1843" s="71">
        <v>0</v>
      </c>
      <c r="E1843" s="53">
        <f t="shared" si="115"/>
        <v>12.551990030344129</v>
      </c>
      <c r="F1843" s="47">
        <f t="shared" si="116"/>
        <v>7.9668641990833677E-2</v>
      </c>
      <c r="G1843" s="17">
        <f t="shared" si="117"/>
        <v>19.77908391792986</v>
      </c>
      <c r="N1843" t="str">
        <f t="shared" si="118"/>
        <v>27#20</v>
      </c>
      <c r="O1843">
        <v>27</v>
      </c>
      <c r="P1843">
        <v>20</v>
      </c>
      <c r="Q1843">
        <v>12.551990030344129</v>
      </c>
      <c r="R1843">
        <v>19.77908391792986</v>
      </c>
    </row>
    <row r="1844" spans="1:18" x14ac:dyDescent="0.25">
      <c r="A1844" s="70">
        <v>27</v>
      </c>
      <c r="B1844" s="70">
        <v>21</v>
      </c>
      <c r="C1844" s="71">
        <v>42.616652244566389</v>
      </c>
      <c r="D1844" s="71">
        <v>18.849</v>
      </c>
      <c r="E1844" s="53">
        <f t="shared" si="115"/>
        <v>13.565301725502115</v>
      </c>
      <c r="F1844" s="47">
        <f t="shared" si="116"/>
        <v>7.3717490420434073E-2</v>
      </c>
      <c r="G1844" s="17">
        <f t="shared" si="117"/>
        <v>18.849</v>
      </c>
      <c r="N1844" t="str">
        <f t="shared" si="118"/>
        <v>27#21</v>
      </c>
      <c r="O1844">
        <v>27</v>
      </c>
      <c r="P1844">
        <v>21</v>
      </c>
      <c r="Q1844">
        <v>13.565301725502115</v>
      </c>
      <c r="R1844">
        <v>18.849</v>
      </c>
    </row>
    <row r="1845" spans="1:18" x14ac:dyDescent="0.25">
      <c r="A1845" s="70">
        <v>27</v>
      </c>
      <c r="B1845" s="70">
        <v>22</v>
      </c>
      <c r="C1845" s="71">
        <v>41.589744961564797</v>
      </c>
      <c r="D1845" s="71">
        <v>18.377775</v>
      </c>
      <c r="E1845" s="53">
        <f t="shared" si="115"/>
        <v>13.238426985128573</v>
      </c>
      <c r="F1845" s="47">
        <f t="shared" si="116"/>
        <v>7.5537675369086746E-2</v>
      </c>
      <c r="G1845" s="17">
        <f t="shared" si="117"/>
        <v>18.377775</v>
      </c>
      <c r="N1845" t="str">
        <f t="shared" si="118"/>
        <v>27#22</v>
      </c>
      <c r="O1845">
        <v>27</v>
      </c>
      <c r="P1845">
        <v>22</v>
      </c>
      <c r="Q1845">
        <v>13.238426985128573</v>
      </c>
      <c r="R1845">
        <v>18.377775</v>
      </c>
    </row>
    <row r="1846" spans="1:18" x14ac:dyDescent="0.25">
      <c r="A1846" s="70">
        <v>27</v>
      </c>
      <c r="B1846" s="70">
        <v>23</v>
      </c>
      <c r="C1846" s="71">
        <v>41.487054233264637</v>
      </c>
      <c r="D1846" s="71">
        <v>18.849</v>
      </c>
      <c r="E1846" s="53">
        <f t="shared" si="115"/>
        <v>13.205739511091219</v>
      </c>
      <c r="F1846" s="47">
        <f t="shared" si="116"/>
        <v>7.5724649813069644E-2</v>
      </c>
      <c r="G1846" s="17">
        <f t="shared" si="117"/>
        <v>18.849</v>
      </c>
      <c r="N1846" t="str">
        <f t="shared" si="118"/>
        <v>27#23</v>
      </c>
      <c r="O1846">
        <v>27</v>
      </c>
      <c r="P1846">
        <v>23</v>
      </c>
      <c r="Q1846">
        <v>13.205739511091219</v>
      </c>
      <c r="R1846">
        <v>18.849</v>
      </c>
    </row>
    <row r="1847" spans="1:18" x14ac:dyDescent="0.25">
      <c r="A1847" s="70">
        <v>27</v>
      </c>
      <c r="B1847" s="70">
        <v>24</v>
      </c>
      <c r="C1847" s="71">
        <v>39.227858210661125</v>
      </c>
      <c r="D1847" s="71">
        <v>0</v>
      </c>
      <c r="E1847" s="53">
        <f t="shared" si="115"/>
        <v>12.486615082269422</v>
      </c>
      <c r="F1847" s="47">
        <f t="shared" si="116"/>
        <v>8.0085755299686201E-2</v>
      </c>
      <c r="G1847" s="17">
        <f t="shared" si="117"/>
        <v>19.721610486293319</v>
      </c>
      <c r="N1847" t="str">
        <f t="shared" si="118"/>
        <v>27#24</v>
      </c>
      <c r="O1847">
        <v>27</v>
      </c>
      <c r="P1847">
        <v>24</v>
      </c>
      <c r="Q1847">
        <v>12.486615082269422</v>
      </c>
      <c r="R1847">
        <v>19.721610486293319</v>
      </c>
    </row>
    <row r="1848" spans="1:18" x14ac:dyDescent="0.25">
      <c r="A1848" s="70">
        <v>27</v>
      </c>
      <c r="B1848" s="70">
        <v>25</v>
      </c>
      <c r="C1848" s="71">
        <v>37.790188014458877</v>
      </c>
      <c r="D1848" s="71">
        <v>0</v>
      </c>
      <c r="E1848" s="53">
        <f t="shared" si="115"/>
        <v>12.028990445746457</v>
      </c>
      <c r="F1848" s="47">
        <f t="shared" si="116"/>
        <v>8.3132495990435151E-2</v>
      </c>
      <c r="G1848" s="17">
        <f t="shared" si="117"/>
        <v>19.306838806309504</v>
      </c>
      <c r="N1848" t="str">
        <f t="shared" si="118"/>
        <v>27#25</v>
      </c>
      <c r="O1848">
        <v>27</v>
      </c>
      <c r="P1848">
        <v>25</v>
      </c>
      <c r="Q1848">
        <v>12.028990445746457</v>
      </c>
      <c r="R1848">
        <v>19.306838806309504</v>
      </c>
    </row>
    <row r="1849" spans="1:18" x14ac:dyDescent="0.25">
      <c r="A1849" s="70">
        <v>27</v>
      </c>
      <c r="B1849" s="70">
        <v>26</v>
      </c>
      <c r="C1849" s="71">
        <v>39.844002580462089</v>
      </c>
      <c r="D1849" s="71">
        <v>0</v>
      </c>
      <c r="E1849" s="53">
        <f t="shared" si="115"/>
        <v>12.68273992649355</v>
      </c>
      <c r="F1849" s="47">
        <f t="shared" si="116"/>
        <v>7.8847315784742592E-2</v>
      </c>
      <c r="G1849" s="17">
        <f t="shared" si="117"/>
        <v>19.892743316503029</v>
      </c>
      <c r="N1849" t="str">
        <f t="shared" si="118"/>
        <v>27#26</v>
      </c>
      <c r="O1849">
        <v>27</v>
      </c>
      <c r="P1849">
        <v>26</v>
      </c>
      <c r="Q1849">
        <v>12.68273992649355</v>
      </c>
      <c r="R1849">
        <v>19.892743316503029</v>
      </c>
    </row>
    <row r="1850" spans="1:18" x14ac:dyDescent="0.25">
      <c r="A1850" s="70">
        <v>27</v>
      </c>
      <c r="B1850" s="70">
        <v>27</v>
      </c>
      <c r="C1850" s="71">
        <v>37.995569471059198</v>
      </c>
      <c r="D1850" s="71">
        <v>0</v>
      </c>
      <c r="E1850" s="53">
        <f t="shared" si="115"/>
        <v>12.094365393821166</v>
      </c>
      <c r="F1850" s="47">
        <f t="shared" si="116"/>
        <v>8.2683131147243599E-2</v>
      </c>
      <c r="G1850" s="17">
        <f t="shared" si="117"/>
        <v>19.367460749125861</v>
      </c>
      <c r="N1850" t="str">
        <f t="shared" si="118"/>
        <v>27#27</v>
      </c>
      <c r="O1850">
        <v>27</v>
      </c>
      <c r="P1850">
        <v>27</v>
      </c>
      <c r="Q1850">
        <v>12.094365393821166</v>
      </c>
      <c r="R1850">
        <v>19.367460749125861</v>
      </c>
    </row>
    <row r="1851" spans="1:18" x14ac:dyDescent="0.25">
      <c r="A1851" s="70">
        <v>27</v>
      </c>
      <c r="B1851" s="70">
        <v>28</v>
      </c>
      <c r="C1851" s="71">
        <v>38.714404569160322</v>
      </c>
      <c r="D1851" s="71">
        <v>0</v>
      </c>
      <c r="E1851" s="53">
        <f t="shared" si="115"/>
        <v>12.323177712082648</v>
      </c>
      <c r="F1851" s="47">
        <f t="shared" si="116"/>
        <v>8.1147900595438013E-2</v>
      </c>
      <c r="G1851" s="17">
        <f t="shared" si="117"/>
        <v>19.576011994343048</v>
      </c>
      <c r="N1851" t="str">
        <f t="shared" si="118"/>
        <v>27#28</v>
      </c>
      <c r="O1851">
        <v>27</v>
      </c>
      <c r="P1851">
        <v>28</v>
      </c>
      <c r="Q1851">
        <v>12.323177712082648</v>
      </c>
      <c r="R1851">
        <v>19.576011994343048</v>
      </c>
    </row>
    <row r="1852" spans="1:18" x14ac:dyDescent="0.25">
      <c r="A1852" s="70">
        <v>27</v>
      </c>
      <c r="B1852" s="70">
        <v>29</v>
      </c>
      <c r="C1852" s="71">
        <v>39.741311852161928</v>
      </c>
      <c r="D1852" s="71">
        <v>0</v>
      </c>
      <c r="E1852" s="53">
        <f t="shared" si="115"/>
        <v>12.650052452456196</v>
      </c>
      <c r="F1852" s="47">
        <f t="shared" si="116"/>
        <v>7.9051055618811691E-2</v>
      </c>
      <c r="G1852" s="17">
        <f t="shared" si="117"/>
        <v>19.864487968207225</v>
      </c>
      <c r="N1852" t="str">
        <f t="shared" si="118"/>
        <v>27#29</v>
      </c>
      <c r="O1852">
        <v>27</v>
      </c>
      <c r="P1852">
        <v>29</v>
      </c>
      <c r="Q1852">
        <v>12.650052452456196</v>
      </c>
      <c r="R1852">
        <v>19.864487968207225</v>
      </c>
    </row>
    <row r="1853" spans="1:18" x14ac:dyDescent="0.25">
      <c r="A1853" s="70">
        <v>27</v>
      </c>
      <c r="B1853" s="70">
        <v>30</v>
      </c>
      <c r="C1853" s="71">
        <v>40.357456221962877</v>
      </c>
      <c r="D1853" s="71">
        <v>0</v>
      </c>
      <c r="E1853" s="53">
        <f t="shared" si="115"/>
        <v>12.846177296680318</v>
      </c>
      <c r="F1853" s="47">
        <f t="shared" si="116"/>
        <v>7.7844169273486349E-2</v>
      </c>
      <c r="G1853" s="17">
        <f t="shared" si="117"/>
        <v>20.032450354112726</v>
      </c>
      <c r="N1853" t="str">
        <f t="shared" si="118"/>
        <v>27#30</v>
      </c>
      <c r="O1853">
        <v>27</v>
      </c>
      <c r="P1853">
        <v>30</v>
      </c>
      <c r="Q1853">
        <v>12.846177296680318</v>
      </c>
      <c r="R1853">
        <v>20.032450354112726</v>
      </c>
    </row>
    <row r="1854" spans="1:18" x14ac:dyDescent="0.25">
      <c r="A1854" s="70">
        <v>27</v>
      </c>
      <c r="B1854" s="70">
        <v>31</v>
      </c>
      <c r="C1854" s="71">
        <v>39.844002580462089</v>
      </c>
      <c r="D1854" s="71">
        <v>0</v>
      </c>
      <c r="E1854" s="53">
        <f t="shared" si="115"/>
        <v>12.68273992649355</v>
      </c>
      <c r="F1854" s="47">
        <f t="shared" si="116"/>
        <v>7.8847315784742592E-2</v>
      </c>
      <c r="G1854" s="17">
        <f t="shared" si="117"/>
        <v>19.892743316503029</v>
      </c>
      <c r="N1854" t="str">
        <f t="shared" si="118"/>
        <v>27#31</v>
      </c>
      <c r="O1854">
        <v>27</v>
      </c>
      <c r="P1854">
        <v>31</v>
      </c>
      <c r="Q1854">
        <v>12.68273992649355</v>
      </c>
      <c r="R1854">
        <v>19.892743316503029</v>
      </c>
    </row>
    <row r="1855" spans="1:18" x14ac:dyDescent="0.25">
      <c r="A1855" s="70">
        <v>27</v>
      </c>
      <c r="B1855" s="70">
        <v>32</v>
      </c>
      <c r="C1855" s="71">
        <v>35.633682720155527</v>
      </c>
      <c r="D1855" s="71">
        <v>0</v>
      </c>
      <c r="E1855" s="53">
        <f t="shared" si="115"/>
        <v>11.342553490962015</v>
      </c>
      <c r="F1855" s="47">
        <f t="shared" si="116"/>
        <v>8.8163569234813041E-2</v>
      </c>
      <c r="G1855" s="17">
        <f t="shared" si="117"/>
        <v>18.640935722371729</v>
      </c>
      <c r="N1855" t="str">
        <f t="shared" si="118"/>
        <v>27#32</v>
      </c>
      <c r="O1855">
        <v>27</v>
      </c>
      <c r="P1855">
        <v>32</v>
      </c>
      <c r="Q1855">
        <v>11.342553490962015</v>
      </c>
      <c r="R1855">
        <v>18.640935722371729</v>
      </c>
    </row>
    <row r="1856" spans="1:18" x14ac:dyDescent="0.25">
      <c r="A1856" s="70">
        <v>27</v>
      </c>
      <c r="B1856" s="70">
        <v>33</v>
      </c>
      <c r="C1856" s="71">
        <v>40.665528406863359</v>
      </c>
      <c r="D1856" s="71">
        <v>0</v>
      </c>
      <c r="E1856" s="53">
        <f t="shared" si="115"/>
        <v>12.944239718792383</v>
      </c>
      <c r="F1856" s="47">
        <f t="shared" si="116"/>
        <v>7.7254440718384179E-2</v>
      </c>
      <c r="G1856" s="17">
        <f t="shared" si="117"/>
        <v>20.115038666224358</v>
      </c>
      <c r="N1856" t="str">
        <f t="shared" si="118"/>
        <v>27#33</v>
      </c>
      <c r="O1856">
        <v>27</v>
      </c>
      <c r="P1856">
        <v>33</v>
      </c>
      <c r="Q1856">
        <v>12.944239718792383</v>
      </c>
      <c r="R1856">
        <v>20.115038666224358</v>
      </c>
    </row>
    <row r="1857" spans="1:18" x14ac:dyDescent="0.25">
      <c r="A1857" s="70">
        <v>27</v>
      </c>
      <c r="B1857" s="70">
        <v>34</v>
      </c>
      <c r="C1857" s="71">
        <v>37.482115829558403</v>
      </c>
      <c r="D1857" s="71">
        <v>0</v>
      </c>
      <c r="E1857" s="53">
        <f t="shared" si="115"/>
        <v>11.930928023634394</v>
      </c>
      <c r="F1857" s="47">
        <f t="shared" si="116"/>
        <v>8.3815776779397624E-2</v>
      </c>
      <c r="G1857" s="17">
        <f t="shared" si="117"/>
        <v>19.215023661793698</v>
      </c>
      <c r="N1857" t="str">
        <f t="shared" si="118"/>
        <v>27#34</v>
      </c>
      <c r="O1857">
        <v>27</v>
      </c>
      <c r="P1857">
        <v>34</v>
      </c>
      <c r="Q1857">
        <v>11.930928023634394</v>
      </c>
      <c r="R1857">
        <v>19.215023661793698</v>
      </c>
    </row>
    <row r="1858" spans="1:18" x14ac:dyDescent="0.25">
      <c r="A1858" s="70">
        <v>27</v>
      </c>
      <c r="B1858" s="70">
        <v>35</v>
      </c>
      <c r="C1858" s="71">
        <v>38.817095297460476</v>
      </c>
      <c r="D1858" s="71">
        <v>0</v>
      </c>
      <c r="E1858" s="53">
        <f t="shared" si="115"/>
        <v>12.355865186120001</v>
      </c>
      <c r="F1858" s="47">
        <f t="shared" si="116"/>
        <v>8.0933223609735816E-2</v>
      </c>
      <c r="G1858" s="17">
        <f t="shared" si="117"/>
        <v>19.605352907509864</v>
      </c>
      <c r="N1858" t="str">
        <f t="shared" si="118"/>
        <v>27#35</v>
      </c>
      <c r="O1858">
        <v>27</v>
      </c>
      <c r="P1858">
        <v>35</v>
      </c>
      <c r="Q1858">
        <v>12.355865186120001</v>
      </c>
      <c r="R1858">
        <v>19.605352907509864</v>
      </c>
    </row>
    <row r="1859" spans="1:18" x14ac:dyDescent="0.25">
      <c r="A1859" s="70">
        <v>27</v>
      </c>
      <c r="B1859" s="70">
        <v>36</v>
      </c>
      <c r="C1859" s="71">
        <v>37.687497286158717</v>
      </c>
      <c r="D1859" s="71">
        <v>0</v>
      </c>
      <c r="E1859" s="53">
        <f t="shared" ref="E1859:E1922" si="119">C1859/PI()</f>
        <v>11.996302971709101</v>
      </c>
      <c r="F1859" s="47">
        <f t="shared" ref="F1859:F1922" si="120">1/E1859</f>
        <v>8.3359015053079397E-2</v>
      </c>
      <c r="G1859" s="17">
        <f t="shared" ref="G1859:G1922" si="121">IF(D1859=0,EXP($K$2+$K$3*F1859)*$K$4,D1859)</f>
        <v>19.276352032803228</v>
      </c>
      <c r="N1859" t="str">
        <f t="shared" ref="N1859:N1922" si="122">CONCATENATE(O1859,"#",P1859)</f>
        <v>27#36</v>
      </c>
      <c r="O1859">
        <v>27</v>
      </c>
      <c r="P1859">
        <v>36</v>
      </c>
      <c r="Q1859">
        <v>11.996302971709101</v>
      </c>
      <c r="R1859">
        <v>19.276352032803228</v>
      </c>
    </row>
    <row r="1860" spans="1:18" x14ac:dyDescent="0.25">
      <c r="A1860" s="70">
        <v>27</v>
      </c>
      <c r="B1860" s="70">
        <v>37</v>
      </c>
      <c r="C1860" s="71">
        <v>38.30364165595968</v>
      </c>
      <c r="D1860" s="71">
        <v>0</v>
      </c>
      <c r="E1860" s="53">
        <f t="shared" si="119"/>
        <v>12.192427815933229</v>
      </c>
      <c r="F1860" s="47">
        <f t="shared" si="120"/>
        <v>8.2018119368579445E-2</v>
      </c>
      <c r="G1860" s="17">
        <f t="shared" si="121"/>
        <v>19.457524185252229</v>
      </c>
      <c r="N1860" t="str">
        <f t="shared" si="122"/>
        <v>27#37</v>
      </c>
      <c r="O1860">
        <v>27</v>
      </c>
      <c r="P1860">
        <v>37</v>
      </c>
      <c r="Q1860">
        <v>12.192427815933229</v>
      </c>
      <c r="R1860">
        <v>19.457524185252229</v>
      </c>
    </row>
    <row r="1861" spans="1:18" x14ac:dyDescent="0.25">
      <c r="A1861" s="70">
        <v>27</v>
      </c>
      <c r="B1861" s="70">
        <v>38</v>
      </c>
      <c r="C1861" s="71">
        <v>37.482115829558403</v>
      </c>
      <c r="D1861" s="71">
        <v>0</v>
      </c>
      <c r="E1861" s="53">
        <f t="shared" si="119"/>
        <v>11.930928023634394</v>
      </c>
      <c r="F1861" s="47">
        <f t="shared" si="120"/>
        <v>8.3815776779397624E-2</v>
      </c>
      <c r="G1861" s="17">
        <f t="shared" si="121"/>
        <v>19.215023661793698</v>
      </c>
      <c r="N1861" t="str">
        <f t="shared" si="122"/>
        <v>27#38</v>
      </c>
      <c r="O1861">
        <v>27</v>
      </c>
      <c r="P1861">
        <v>38</v>
      </c>
      <c r="Q1861">
        <v>11.930928023634394</v>
      </c>
      <c r="R1861">
        <v>19.215023661793698</v>
      </c>
    </row>
    <row r="1862" spans="1:18" x14ac:dyDescent="0.25">
      <c r="A1862" s="70">
        <v>27</v>
      </c>
      <c r="B1862" s="70">
        <v>39</v>
      </c>
      <c r="C1862" s="71">
        <v>37.790188014458877</v>
      </c>
      <c r="D1862" s="71">
        <v>0</v>
      </c>
      <c r="E1862" s="53">
        <f t="shared" si="119"/>
        <v>12.028990445746457</v>
      </c>
      <c r="F1862" s="47">
        <f t="shared" si="120"/>
        <v>8.3132495990435151E-2</v>
      </c>
      <c r="G1862" s="17">
        <f t="shared" si="121"/>
        <v>19.306838806309504</v>
      </c>
      <c r="N1862" t="str">
        <f t="shared" si="122"/>
        <v>27#39</v>
      </c>
      <c r="O1862">
        <v>27</v>
      </c>
      <c r="P1862">
        <v>39</v>
      </c>
      <c r="Q1862">
        <v>12.028990445746457</v>
      </c>
      <c r="R1862">
        <v>19.306838806309504</v>
      </c>
    </row>
    <row r="1863" spans="1:18" x14ac:dyDescent="0.25">
      <c r="A1863" s="70">
        <v>27</v>
      </c>
      <c r="B1863" s="70">
        <v>40</v>
      </c>
      <c r="C1863" s="71">
        <v>39.330548938961272</v>
      </c>
      <c r="D1863" s="71">
        <v>0</v>
      </c>
      <c r="E1863" s="53">
        <f t="shared" si="119"/>
        <v>12.519302556306771</v>
      </c>
      <c r="F1863" s="47">
        <f t="shared" si="120"/>
        <v>7.9876654110914214E-2</v>
      </c>
      <c r="G1863" s="17">
        <f t="shared" si="121"/>
        <v>19.750401326874048</v>
      </c>
      <c r="N1863" t="str">
        <f t="shared" si="122"/>
        <v>27#40</v>
      </c>
      <c r="O1863">
        <v>27</v>
      </c>
      <c r="P1863">
        <v>40</v>
      </c>
      <c r="Q1863">
        <v>12.519302556306771</v>
      </c>
      <c r="R1863">
        <v>19.750401326874048</v>
      </c>
    </row>
    <row r="1864" spans="1:18" x14ac:dyDescent="0.25">
      <c r="A1864" s="70">
        <v>27</v>
      </c>
      <c r="B1864" s="70">
        <v>41</v>
      </c>
      <c r="C1864" s="71">
        <v>38.098260199359359</v>
      </c>
      <c r="D1864" s="71">
        <v>0</v>
      </c>
      <c r="E1864" s="53">
        <f t="shared" si="119"/>
        <v>12.12705286785852</v>
      </c>
      <c r="F1864" s="47">
        <f t="shared" si="120"/>
        <v>8.2460265564636481E-2</v>
      </c>
      <c r="G1864" s="17">
        <f t="shared" si="121"/>
        <v>19.397597193620786</v>
      </c>
      <c r="N1864" t="str">
        <f t="shared" si="122"/>
        <v>27#41</v>
      </c>
      <c r="O1864">
        <v>27</v>
      </c>
      <c r="P1864">
        <v>41</v>
      </c>
      <c r="Q1864">
        <v>12.12705286785852</v>
      </c>
      <c r="R1864">
        <v>19.397597193620786</v>
      </c>
    </row>
    <row r="1865" spans="1:18" x14ac:dyDescent="0.25">
      <c r="A1865" s="70">
        <v>27</v>
      </c>
      <c r="B1865" s="70">
        <v>42</v>
      </c>
      <c r="C1865" s="71">
        <v>38.20095092765952</v>
      </c>
      <c r="D1865" s="71">
        <v>0</v>
      </c>
      <c r="E1865" s="53">
        <f t="shared" si="119"/>
        <v>12.159740341895874</v>
      </c>
      <c r="F1865" s="47">
        <f t="shared" si="120"/>
        <v>8.2238598184086381E-2</v>
      </c>
      <c r="G1865" s="17">
        <f t="shared" si="121"/>
        <v>19.427618129955238</v>
      </c>
      <c r="N1865" t="str">
        <f t="shared" si="122"/>
        <v>27#42</v>
      </c>
      <c r="O1865">
        <v>27</v>
      </c>
      <c r="P1865">
        <v>42</v>
      </c>
      <c r="Q1865">
        <v>12.159740341895874</v>
      </c>
      <c r="R1865">
        <v>19.427618129955238</v>
      </c>
    </row>
    <row r="1866" spans="1:18" x14ac:dyDescent="0.25">
      <c r="A1866" s="70">
        <v>27</v>
      </c>
      <c r="B1866" s="70">
        <v>43</v>
      </c>
      <c r="C1866" s="71">
        <v>37.995569471059198</v>
      </c>
      <c r="D1866" s="71">
        <v>0</v>
      </c>
      <c r="E1866" s="53">
        <f t="shared" si="119"/>
        <v>12.094365393821166</v>
      </c>
      <c r="F1866" s="47">
        <f t="shared" si="120"/>
        <v>8.2683131147243599E-2</v>
      </c>
      <c r="G1866" s="17">
        <f t="shared" si="121"/>
        <v>19.367460749125861</v>
      </c>
      <c r="N1866" t="str">
        <f t="shared" si="122"/>
        <v>27#43</v>
      </c>
      <c r="O1866">
        <v>27</v>
      </c>
      <c r="P1866">
        <v>43</v>
      </c>
      <c r="Q1866">
        <v>12.094365393821166</v>
      </c>
      <c r="R1866">
        <v>19.367460749125861</v>
      </c>
    </row>
    <row r="1867" spans="1:18" x14ac:dyDescent="0.25">
      <c r="A1867" s="70">
        <v>27</v>
      </c>
      <c r="B1867" s="70">
        <v>44</v>
      </c>
      <c r="C1867" s="71">
        <v>43.951631712468469</v>
      </c>
      <c r="D1867" s="71">
        <v>19.602959999999999</v>
      </c>
      <c r="E1867" s="53">
        <f t="shared" si="119"/>
        <v>13.990238887987724</v>
      </c>
      <c r="F1867" s="47">
        <f t="shared" si="120"/>
        <v>7.1478407767476965E-2</v>
      </c>
      <c r="G1867" s="17">
        <f t="shared" si="121"/>
        <v>19.602959999999999</v>
      </c>
      <c r="N1867" t="str">
        <f t="shared" si="122"/>
        <v>27#44</v>
      </c>
      <c r="O1867">
        <v>27</v>
      </c>
      <c r="P1867">
        <v>44</v>
      </c>
      <c r="Q1867">
        <v>13.990238887987724</v>
      </c>
      <c r="R1867">
        <v>19.602959999999999</v>
      </c>
    </row>
    <row r="1868" spans="1:18" x14ac:dyDescent="0.25">
      <c r="A1868" s="70">
        <v>27</v>
      </c>
      <c r="B1868" s="70">
        <v>46</v>
      </c>
      <c r="C1868" s="71">
        <v>34.914847622054403</v>
      </c>
      <c r="D1868" s="71">
        <v>0</v>
      </c>
      <c r="E1868" s="53">
        <f t="shared" si="119"/>
        <v>11.113741172700532</v>
      </c>
      <c r="F1868" s="47">
        <f t="shared" si="120"/>
        <v>8.9978701542588621E-2</v>
      </c>
      <c r="G1868" s="17">
        <f t="shared" si="121"/>
        <v>18.406368270456724</v>
      </c>
      <c r="N1868" t="str">
        <f t="shared" si="122"/>
        <v>27#46</v>
      </c>
      <c r="O1868">
        <v>27</v>
      </c>
      <c r="P1868">
        <v>46</v>
      </c>
      <c r="Q1868">
        <v>11.113741172700532</v>
      </c>
      <c r="R1868">
        <v>18.406368270456724</v>
      </c>
    </row>
    <row r="1869" spans="1:18" x14ac:dyDescent="0.25">
      <c r="A1869" s="70">
        <v>27</v>
      </c>
      <c r="B1869" s="70">
        <v>47</v>
      </c>
      <c r="C1869" s="71">
        <v>36.763280731457279</v>
      </c>
      <c r="D1869" s="71">
        <v>0</v>
      </c>
      <c r="E1869" s="53">
        <f t="shared" si="119"/>
        <v>11.702115705372911</v>
      </c>
      <c r="F1869" s="47">
        <f t="shared" si="120"/>
        <v>8.5454632749944512E-2</v>
      </c>
      <c r="G1869" s="17">
        <f t="shared" si="121"/>
        <v>18.996579734499452</v>
      </c>
      <c r="N1869" t="str">
        <f t="shared" si="122"/>
        <v>27#47</v>
      </c>
      <c r="O1869">
        <v>27</v>
      </c>
      <c r="P1869">
        <v>47</v>
      </c>
      <c r="Q1869">
        <v>11.702115705372911</v>
      </c>
      <c r="R1869">
        <v>18.996579734499452</v>
      </c>
    </row>
    <row r="1870" spans="1:18" x14ac:dyDescent="0.25">
      <c r="A1870" s="70">
        <v>27</v>
      </c>
      <c r="B1870" s="70">
        <v>48</v>
      </c>
      <c r="C1870" s="71">
        <v>41.076291320064001</v>
      </c>
      <c r="D1870" s="71">
        <v>0</v>
      </c>
      <c r="E1870" s="53">
        <f t="shared" si="119"/>
        <v>13.074989614941801</v>
      </c>
      <c r="F1870" s="47">
        <f t="shared" si="120"/>
        <v>7.6481896311200337E-2</v>
      </c>
      <c r="G1870" s="17">
        <f t="shared" si="121"/>
        <v>20.223744751312644</v>
      </c>
      <c r="N1870" t="str">
        <f t="shared" si="122"/>
        <v>27#48</v>
      </c>
      <c r="O1870">
        <v>27</v>
      </c>
      <c r="P1870">
        <v>48</v>
      </c>
      <c r="Q1870">
        <v>13.074989614941801</v>
      </c>
      <c r="R1870">
        <v>20.223744751312644</v>
      </c>
    </row>
    <row r="1871" spans="1:18" x14ac:dyDescent="0.25">
      <c r="A1871" s="70">
        <v>27</v>
      </c>
      <c r="B1871" s="70">
        <v>49</v>
      </c>
      <c r="C1871" s="71">
        <v>35.941754905056001</v>
      </c>
      <c r="D1871" s="71">
        <v>0</v>
      </c>
      <c r="E1871" s="53">
        <f t="shared" si="119"/>
        <v>11.440615913074076</v>
      </c>
      <c r="F1871" s="47">
        <f t="shared" si="120"/>
        <v>8.7407881498514667E-2</v>
      </c>
      <c r="G1871" s="17">
        <f t="shared" si="121"/>
        <v>18.739471524151377</v>
      </c>
      <c r="N1871" t="str">
        <f t="shared" si="122"/>
        <v>27#49</v>
      </c>
      <c r="O1871">
        <v>27</v>
      </c>
      <c r="P1871">
        <v>49</v>
      </c>
      <c r="Q1871">
        <v>11.440615913074076</v>
      </c>
      <c r="R1871">
        <v>18.739471524151377</v>
      </c>
    </row>
    <row r="1872" spans="1:18" x14ac:dyDescent="0.25">
      <c r="A1872" s="70">
        <v>27</v>
      </c>
      <c r="B1872" s="70">
        <v>50</v>
      </c>
      <c r="C1872" s="71">
        <v>34.093321795653125</v>
      </c>
      <c r="D1872" s="71">
        <v>0</v>
      </c>
      <c r="E1872" s="53">
        <f t="shared" si="119"/>
        <v>10.852241380401697</v>
      </c>
      <c r="F1872" s="47">
        <f t="shared" si="120"/>
        <v>9.214686302554255E-2</v>
      </c>
      <c r="G1872" s="17">
        <f t="shared" si="121"/>
        <v>18.130044714006257</v>
      </c>
      <c r="N1872" t="str">
        <f t="shared" si="122"/>
        <v>27#50</v>
      </c>
      <c r="O1872">
        <v>27</v>
      </c>
      <c r="P1872">
        <v>50</v>
      </c>
      <c r="Q1872">
        <v>10.852241380401697</v>
      </c>
      <c r="R1872">
        <v>18.130044714006257</v>
      </c>
    </row>
    <row r="1873" spans="1:18" x14ac:dyDescent="0.25">
      <c r="A1873" s="70">
        <v>27</v>
      </c>
      <c r="B1873" s="70">
        <v>51</v>
      </c>
      <c r="C1873" s="71">
        <v>28.548022467444486</v>
      </c>
      <c r="D1873" s="71">
        <v>0</v>
      </c>
      <c r="E1873" s="53">
        <f t="shared" si="119"/>
        <v>9.0871177823845546</v>
      </c>
      <c r="F1873" s="47">
        <f t="shared" si="120"/>
        <v>0.11004589397295009</v>
      </c>
      <c r="G1873" s="17">
        <f t="shared" si="121"/>
        <v>16.001742112419016</v>
      </c>
      <c r="N1873" t="str">
        <f t="shared" si="122"/>
        <v>27#51</v>
      </c>
      <c r="O1873">
        <v>27</v>
      </c>
      <c r="P1873">
        <v>51</v>
      </c>
      <c r="Q1873">
        <v>9.0871177823845546</v>
      </c>
      <c r="R1873">
        <v>16.001742112419016</v>
      </c>
    </row>
    <row r="1874" spans="1:18" x14ac:dyDescent="0.25">
      <c r="A1874" s="70">
        <v>27</v>
      </c>
      <c r="B1874" s="70">
        <v>52</v>
      </c>
      <c r="C1874" s="71">
        <v>43.232796614367359</v>
      </c>
      <c r="D1874" s="71">
        <v>19.131734999999999</v>
      </c>
      <c r="E1874" s="53">
        <f t="shared" si="119"/>
        <v>13.761426569726245</v>
      </c>
      <c r="F1874" s="47">
        <f t="shared" si="120"/>
        <v>7.2666884856247352E-2</v>
      </c>
      <c r="G1874" s="17">
        <f t="shared" si="121"/>
        <v>19.131734999999999</v>
      </c>
      <c r="N1874" t="str">
        <f t="shared" si="122"/>
        <v>27#52</v>
      </c>
      <c r="O1874">
        <v>27</v>
      </c>
      <c r="P1874">
        <v>52</v>
      </c>
      <c r="Q1874">
        <v>13.761426569726245</v>
      </c>
      <c r="R1874">
        <v>19.131734999999999</v>
      </c>
    </row>
    <row r="1875" spans="1:18" x14ac:dyDescent="0.25">
      <c r="A1875" s="70">
        <v>27</v>
      </c>
      <c r="B1875" s="70">
        <v>55</v>
      </c>
      <c r="C1875" s="71">
        <v>37.687497286158717</v>
      </c>
      <c r="D1875" s="71">
        <v>0</v>
      </c>
      <c r="E1875" s="53">
        <f t="shared" si="119"/>
        <v>11.996302971709101</v>
      </c>
      <c r="F1875" s="47">
        <f t="shared" si="120"/>
        <v>8.3359015053079397E-2</v>
      </c>
      <c r="G1875" s="17">
        <f t="shared" si="121"/>
        <v>19.276352032803228</v>
      </c>
      <c r="N1875" t="str">
        <f t="shared" si="122"/>
        <v>27#55</v>
      </c>
      <c r="O1875">
        <v>27</v>
      </c>
      <c r="P1875">
        <v>55</v>
      </c>
      <c r="Q1875">
        <v>11.996302971709101</v>
      </c>
      <c r="R1875">
        <v>19.276352032803228</v>
      </c>
    </row>
    <row r="1876" spans="1:18" x14ac:dyDescent="0.25">
      <c r="A1876" s="70">
        <v>27</v>
      </c>
      <c r="B1876" s="70">
        <v>56</v>
      </c>
      <c r="C1876" s="71">
        <v>35.222919806954877</v>
      </c>
      <c r="D1876" s="71">
        <v>0</v>
      </c>
      <c r="E1876" s="53">
        <f t="shared" si="119"/>
        <v>11.211803594812594</v>
      </c>
      <c r="F1876" s="47">
        <f t="shared" si="120"/>
        <v>8.919171581481089E-2</v>
      </c>
      <c r="G1876" s="17">
        <f t="shared" si="121"/>
        <v>18.507704885117342</v>
      </c>
      <c r="N1876" t="str">
        <f t="shared" si="122"/>
        <v>27#56</v>
      </c>
      <c r="O1876">
        <v>27</v>
      </c>
      <c r="P1876">
        <v>56</v>
      </c>
      <c r="Q1876">
        <v>11.211803594812594</v>
      </c>
      <c r="R1876">
        <v>18.507704885117342</v>
      </c>
    </row>
    <row r="1877" spans="1:18" x14ac:dyDescent="0.25">
      <c r="A1877" s="70">
        <v>27</v>
      </c>
      <c r="B1877" s="70">
        <v>57</v>
      </c>
      <c r="C1877" s="71">
        <v>35.325610535255038</v>
      </c>
      <c r="D1877" s="71">
        <v>0</v>
      </c>
      <c r="E1877" s="53">
        <f t="shared" si="119"/>
        <v>11.244491068849948</v>
      </c>
      <c r="F1877" s="47">
        <f t="shared" si="120"/>
        <v>8.8932437571163189E-2</v>
      </c>
      <c r="G1877" s="17">
        <f t="shared" si="121"/>
        <v>18.541213011391701</v>
      </c>
      <c r="N1877" t="str">
        <f t="shared" si="122"/>
        <v>27#57</v>
      </c>
      <c r="O1877">
        <v>27</v>
      </c>
      <c r="P1877">
        <v>57</v>
      </c>
      <c r="Q1877">
        <v>11.244491068849948</v>
      </c>
      <c r="R1877">
        <v>18.541213011391701</v>
      </c>
    </row>
    <row r="1878" spans="1:18" x14ac:dyDescent="0.25">
      <c r="A1878" s="70">
        <v>27</v>
      </c>
      <c r="B1878" s="70">
        <v>58</v>
      </c>
      <c r="C1878" s="71">
        <v>38.611713840860162</v>
      </c>
      <c r="D1878" s="71">
        <v>0</v>
      </c>
      <c r="E1878" s="53">
        <f t="shared" si="119"/>
        <v>12.290490238045294</v>
      </c>
      <c r="F1878" s="47">
        <f t="shared" si="120"/>
        <v>8.1363719480000346E-2</v>
      </c>
      <c r="G1878" s="17">
        <f t="shared" si="121"/>
        <v>19.546559274271221</v>
      </c>
      <c r="N1878" t="str">
        <f t="shared" si="122"/>
        <v>27#58</v>
      </c>
      <c r="O1878">
        <v>27</v>
      </c>
      <c r="P1878">
        <v>58</v>
      </c>
      <c r="Q1878">
        <v>12.290490238045294</v>
      </c>
      <c r="R1878">
        <v>19.546559274271221</v>
      </c>
    </row>
    <row r="1879" spans="1:18" x14ac:dyDescent="0.25">
      <c r="A1879" s="70">
        <v>27</v>
      </c>
      <c r="B1879" s="70">
        <v>59</v>
      </c>
      <c r="C1879" s="71">
        <v>34.709466165454074</v>
      </c>
      <c r="D1879" s="71">
        <v>0</v>
      </c>
      <c r="E1879" s="53">
        <f t="shared" si="119"/>
        <v>11.04836622462582</v>
      </c>
      <c r="F1879" s="47">
        <f t="shared" si="120"/>
        <v>9.051111989491166E-2</v>
      </c>
      <c r="G1879" s="17">
        <f t="shared" si="121"/>
        <v>18.338126002769261</v>
      </c>
      <c r="N1879" t="str">
        <f t="shared" si="122"/>
        <v>27#59</v>
      </c>
      <c r="O1879">
        <v>27</v>
      </c>
      <c r="P1879">
        <v>59</v>
      </c>
      <c r="Q1879">
        <v>11.04836622462582</v>
      </c>
      <c r="R1879">
        <v>18.338126002769261</v>
      </c>
    </row>
    <row r="1880" spans="1:18" x14ac:dyDescent="0.25">
      <c r="A1880" s="70">
        <v>27</v>
      </c>
      <c r="B1880" s="70">
        <v>60</v>
      </c>
      <c r="C1880" s="71">
        <v>32.655651599450877</v>
      </c>
      <c r="D1880" s="71">
        <v>0</v>
      </c>
      <c r="E1880" s="53">
        <f t="shared" si="119"/>
        <v>10.39461674387873</v>
      </c>
      <c r="F1880" s="47">
        <f t="shared" si="120"/>
        <v>9.6203643158742566E-2</v>
      </c>
      <c r="G1880" s="17">
        <f t="shared" si="121"/>
        <v>17.624117838280526</v>
      </c>
      <c r="N1880" t="str">
        <f t="shared" si="122"/>
        <v>27#60</v>
      </c>
      <c r="O1880">
        <v>27</v>
      </c>
      <c r="P1880">
        <v>60</v>
      </c>
      <c r="Q1880">
        <v>10.39461674387873</v>
      </c>
      <c r="R1880">
        <v>17.624117838280526</v>
      </c>
    </row>
    <row r="1881" spans="1:18" x14ac:dyDescent="0.25">
      <c r="A1881" s="70">
        <v>27</v>
      </c>
      <c r="B1881" s="70">
        <v>61</v>
      </c>
      <c r="C1881" s="71">
        <v>34.298703252253439</v>
      </c>
      <c r="D1881" s="71">
        <v>0</v>
      </c>
      <c r="E1881" s="53">
        <f t="shared" si="119"/>
        <v>10.917616328476404</v>
      </c>
      <c r="F1881" s="47">
        <f t="shared" si="120"/>
        <v>9.1595085402635126E-2</v>
      </c>
      <c r="G1881" s="17">
        <f t="shared" si="121"/>
        <v>18.199970569112946</v>
      </c>
      <c r="N1881" t="str">
        <f t="shared" si="122"/>
        <v>27#61</v>
      </c>
      <c r="O1881">
        <v>27</v>
      </c>
      <c r="P1881">
        <v>61</v>
      </c>
      <c r="Q1881">
        <v>10.917616328476404</v>
      </c>
      <c r="R1881">
        <v>18.199970569112946</v>
      </c>
    </row>
    <row r="1882" spans="1:18" x14ac:dyDescent="0.25">
      <c r="A1882" s="70">
        <v>27</v>
      </c>
      <c r="B1882" s="70">
        <v>62</v>
      </c>
      <c r="C1882" s="71">
        <v>37.379425101258235</v>
      </c>
      <c r="D1882" s="71">
        <v>0</v>
      </c>
      <c r="E1882" s="53">
        <f t="shared" si="119"/>
        <v>11.898240549597038</v>
      </c>
      <c r="F1882" s="47">
        <f t="shared" si="120"/>
        <v>8.4046039902417963E-2</v>
      </c>
      <c r="G1882" s="17">
        <f t="shared" si="121"/>
        <v>19.184180763513247</v>
      </c>
      <c r="N1882" t="str">
        <f t="shared" si="122"/>
        <v>27#62</v>
      </c>
      <c r="O1882">
        <v>27</v>
      </c>
      <c r="P1882">
        <v>62</v>
      </c>
      <c r="Q1882">
        <v>11.898240549597038</v>
      </c>
      <c r="R1882">
        <v>19.184180763513247</v>
      </c>
    </row>
    <row r="1883" spans="1:18" x14ac:dyDescent="0.25">
      <c r="A1883" s="70">
        <v>27</v>
      </c>
      <c r="B1883" s="70">
        <v>64</v>
      </c>
      <c r="C1883" s="71">
        <v>40.973600591763841</v>
      </c>
      <c r="D1883" s="71">
        <v>0</v>
      </c>
      <c r="E1883" s="53">
        <f t="shared" si="119"/>
        <v>13.042302140904447</v>
      </c>
      <c r="F1883" s="47">
        <f t="shared" si="120"/>
        <v>7.6673580261854973E-2</v>
      </c>
      <c r="G1883" s="17">
        <f t="shared" si="121"/>
        <v>20.196717889268683</v>
      </c>
      <c r="N1883" t="str">
        <f t="shared" si="122"/>
        <v>27#64</v>
      </c>
      <c r="O1883">
        <v>27</v>
      </c>
      <c r="P1883">
        <v>64</v>
      </c>
      <c r="Q1883">
        <v>13.042302140904447</v>
      </c>
      <c r="R1883">
        <v>20.196717889268683</v>
      </c>
    </row>
    <row r="1884" spans="1:18" x14ac:dyDescent="0.25">
      <c r="A1884" s="70">
        <v>27</v>
      </c>
      <c r="B1884" s="70">
        <v>65</v>
      </c>
      <c r="C1884" s="71">
        <v>40.870909863463673</v>
      </c>
      <c r="D1884" s="71">
        <v>0</v>
      </c>
      <c r="E1884" s="53">
        <f t="shared" si="119"/>
        <v>13.00961466686709</v>
      </c>
      <c r="F1884" s="47">
        <f t="shared" si="120"/>
        <v>7.6866227448442556E-2</v>
      </c>
      <c r="G1884" s="17">
        <f t="shared" si="121"/>
        <v>20.169591604969519</v>
      </c>
      <c r="N1884" t="str">
        <f t="shared" si="122"/>
        <v>27#65</v>
      </c>
      <c r="O1884">
        <v>27</v>
      </c>
      <c r="P1884">
        <v>65</v>
      </c>
      <c r="Q1884">
        <v>13.00961466686709</v>
      </c>
      <c r="R1884">
        <v>20.169591604969519</v>
      </c>
    </row>
    <row r="1885" spans="1:18" x14ac:dyDescent="0.25">
      <c r="A1885" s="70">
        <v>27</v>
      </c>
      <c r="B1885" s="70">
        <v>66</v>
      </c>
      <c r="C1885" s="71">
        <v>37.790188014458877</v>
      </c>
      <c r="D1885" s="71">
        <v>0</v>
      </c>
      <c r="E1885" s="53">
        <f t="shared" si="119"/>
        <v>12.028990445746457</v>
      </c>
      <c r="F1885" s="47">
        <f t="shared" si="120"/>
        <v>8.3132495990435151E-2</v>
      </c>
      <c r="G1885" s="17">
        <f t="shared" si="121"/>
        <v>19.306838806309504</v>
      </c>
      <c r="N1885" t="str">
        <f t="shared" si="122"/>
        <v>27#66</v>
      </c>
      <c r="O1885">
        <v>27</v>
      </c>
      <c r="P1885">
        <v>66</v>
      </c>
      <c r="Q1885">
        <v>12.028990445746457</v>
      </c>
      <c r="R1885">
        <v>19.306838806309504</v>
      </c>
    </row>
    <row r="1886" spans="1:18" x14ac:dyDescent="0.25">
      <c r="A1886" s="70">
        <v>27</v>
      </c>
      <c r="B1886" s="70">
        <v>67</v>
      </c>
      <c r="C1886" s="71">
        <v>38.509023112559994</v>
      </c>
      <c r="D1886" s="71">
        <v>0</v>
      </c>
      <c r="E1886" s="53">
        <f t="shared" si="119"/>
        <v>12.257802764007936</v>
      </c>
      <c r="F1886" s="47">
        <f t="shared" si="120"/>
        <v>8.1580689398613709E-2</v>
      </c>
      <c r="G1886" s="17">
        <f t="shared" si="121"/>
        <v>19.5169941405718</v>
      </c>
      <c r="N1886" t="str">
        <f t="shared" si="122"/>
        <v>27#67</v>
      </c>
      <c r="O1886">
        <v>27</v>
      </c>
      <c r="P1886">
        <v>67</v>
      </c>
      <c r="Q1886">
        <v>12.257802764007936</v>
      </c>
      <c r="R1886">
        <v>19.5169941405718</v>
      </c>
    </row>
    <row r="1887" spans="1:18" x14ac:dyDescent="0.25">
      <c r="A1887" s="70">
        <v>27</v>
      </c>
      <c r="B1887" s="70">
        <v>68</v>
      </c>
      <c r="C1887" s="71">
        <v>37.379425101258235</v>
      </c>
      <c r="D1887" s="71">
        <v>0</v>
      </c>
      <c r="E1887" s="53">
        <f t="shared" si="119"/>
        <v>11.898240549597038</v>
      </c>
      <c r="F1887" s="47">
        <f t="shared" si="120"/>
        <v>8.4046039902417963E-2</v>
      </c>
      <c r="G1887" s="17">
        <f t="shared" si="121"/>
        <v>19.184180763513247</v>
      </c>
      <c r="N1887" t="str">
        <f t="shared" si="122"/>
        <v>27#68</v>
      </c>
      <c r="O1887">
        <v>27</v>
      </c>
      <c r="P1887">
        <v>68</v>
      </c>
      <c r="Q1887">
        <v>11.898240549597038</v>
      </c>
      <c r="R1887">
        <v>19.184180763513247</v>
      </c>
    </row>
    <row r="1888" spans="1:18" x14ac:dyDescent="0.25">
      <c r="A1888" s="70">
        <v>27</v>
      </c>
      <c r="B1888" s="70">
        <v>69</v>
      </c>
      <c r="C1888" s="71">
        <v>34.709466165454074</v>
      </c>
      <c r="D1888" s="71">
        <v>0</v>
      </c>
      <c r="E1888" s="53">
        <f t="shared" si="119"/>
        <v>11.04836622462582</v>
      </c>
      <c r="F1888" s="47">
        <f t="shared" si="120"/>
        <v>9.051111989491166E-2</v>
      </c>
      <c r="G1888" s="17">
        <f t="shared" si="121"/>
        <v>18.338126002769261</v>
      </c>
      <c r="N1888" t="str">
        <f t="shared" si="122"/>
        <v>27#69</v>
      </c>
      <c r="O1888">
        <v>27</v>
      </c>
      <c r="P1888">
        <v>69</v>
      </c>
      <c r="Q1888">
        <v>11.04836622462582</v>
      </c>
      <c r="R1888">
        <v>18.338126002769261</v>
      </c>
    </row>
    <row r="1889" spans="1:18" x14ac:dyDescent="0.25">
      <c r="A1889" s="70">
        <v>27</v>
      </c>
      <c r="B1889" s="70">
        <v>70</v>
      </c>
      <c r="C1889" s="71">
        <v>40.460146950263038</v>
      </c>
      <c r="D1889" s="71">
        <v>0</v>
      </c>
      <c r="E1889" s="53">
        <f t="shared" si="119"/>
        <v>12.878864770717673</v>
      </c>
      <c r="F1889" s="47">
        <f t="shared" si="120"/>
        <v>7.7646595239797306E-2</v>
      </c>
      <c r="G1889" s="17">
        <f t="shared" si="121"/>
        <v>20.060081693717951</v>
      </c>
      <c r="N1889" t="str">
        <f t="shared" si="122"/>
        <v>27#70</v>
      </c>
      <c r="O1889">
        <v>27</v>
      </c>
      <c r="P1889">
        <v>70</v>
      </c>
      <c r="Q1889">
        <v>12.878864770717673</v>
      </c>
      <c r="R1889">
        <v>20.060081693717951</v>
      </c>
    </row>
    <row r="1890" spans="1:18" x14ac:dyDescent="0.25">
      <c r="A1890" s="70">
        <v>27</v>
      </c>
      <c r="B1890" s="70">
        <v>71</v>
      </c>
      <c r="C1890" s="71">
        <v>40.15207476536257</v>
      </c>
      <c r="D1890" s="71">
        <v>0</v>
      </c>
      <c r="E1890" s="53">
        <f t="shared" si="119"/>
        <v>12.780802348605613</v>
      </c>
      <c r="F1890" s="47">
        <f t="shared" si="120"/>
        <v>7.8242349167468361E-2</v>
      </c>
      <c r="G1890" s="17">
        <f t="shared" si="121"/>
        <v>19.976879255886143</v>
      </c>
      <c r="N1890" t="str">
        <f t="shared" si="122"/>
        <v>27#71</v>
      </c>
      <c r="O1890">
        <v>27</v>
      </c>
      <c r="P1890">
        <v>71</v>
      </c>
      <c r="Q1890">
        <v>12.780802348605613</v>
      </c>
      <c r="R1890">
        <v>19.976879255886143</v>
      </c>
    </row>
    <row r="1891" spans="1:18" x14ac:dyDescent="0.25">
      <c r="A1891" s="70">
        <v>27</v>
      </c>
      <c r="B1891" s="70">
        <v>72</v>
      </c>
      <c r="C1891" s="71">
        <v>41.076291320064001</v>
      </c>
      <c r="D1891" s="71">
        <v>0</v>
      </c>
      <c r="E1891" s="53">
        <f t="shared" si="119"/>
        <v>13.074989614941801</v>
      </c>
      <c r="F1891" s="47">
        <f t="shared" si="120"/>
        <v>7.6481896311200337E-2</v>
      </c>
      <c r="G1891" s="17">
        <f t="shared" si="121"/>
        <v>20.223744751312644</v>
      </c>
      <c r="N1891" t="str">
        <f t="shared" si="122"/>
        <v>27#72</v>
      </c>
      <c r="O1891">
        <v>27</v>
      </c>
      <c r="P1891">
        <v>72</v>
      </c>
      <c r="Q1891">
        <v>13.074989614941801</v>
      </c>
      <c r="R1891">
        <v>20.223744751312644</v>
      </c>
    </row>
    <row r="1892" spans="1:18" x14ac:dyDescent="0.25">
      <c r="A1892" s="70">
        <v>27</v>
      </c>
      <c r="B1892" s="70">
        <v>73</v>
      </c>
      <c r="C1892" s="71">
        <v>37.379425101258235</v>
      </c>
      <c r="D1892" s="71">
        <v>0</v>
      </c>
      <c r="E1892" s="53">
        <f t="shared" si="119"/>
        <v>11.898240549597038</v>
      </c>
      <c r="F1892" s="47">
        <f t="shared" si="120"/>
        <v>8.4046039902417963E-2</v>
      </c>
      <c r="G1892" s="17">
        <f t="shared" si="121"/>
        <v>19.184180763513247</v>
      </c>
      <c r="N1892" t="str">
        <f t="shared" si="122"/>
        <v>27#73</v>
      </c>
      <c r="O1892">
        <v>27</v>
      </c>
      <c r="P1892">
        <v>73</v>
      </c>
      <c r="Q1892">
        <v>11.898240549597038</v>
      </c>
      <c r="R1892">
        <v>19.184180763513247</v>
      </c>
    </row>
    <row r="1893" spans="1:18" x14ac:dyDescent="0.25">
      <c r="A1893" s="70">
        <v>27</v>
      </c>
      <c r="B1893" s="70">
        <v>74</v>
      </c>
      <c r="C1893" s="71">
        <v>38.30364165595968</v>
      </c>
      <c r="D1893" s="71">
        <v>0</v>
      </c>
      <c r="E1893" s="53">
        <f t="shared" si="119"/>
        <v>12.192427815933229</v>
      </c>
      <c r="F1893" s="47">
        <f t="shared" si="120"/>
        <v>8.2018119368579445E-2</v>
      </c>
      <c r="G1893" s="17">
        <f t="shared" si="121"/>
        <v>19.457524185252229</v>
      </c>
      <c r="N1893" t="str">
        <f t="shared" si="122"/>
        <v>27#74</v>
      </c>
      <c r="O1893">
        <v>27</v>
      </c>
      <c r="P1893">
        <v>74</v>
      </c>
      <c r="Q1893">
        <v>12.192427815933229</v>
      </c>
      <c r="R1893">
        <v>19.457524185252229</v>
      </c>
    </row>
    <row r="1894" spans="1:18" x14ac:dyDescent="0.25">
      <c r="A1894" s="70">
        <v>27</v>
      </c>
      <c r="B1894" s="70">
        <v>75</v>
      </c>
      <c r="C1894" s="71">
        <v>39.227858210661125</v>
      </c>
      <c r="D1894" s="71">
        <v>0</v>
      </c>
      <c r="E1894" s="53">
        <f t="shared" si="119"/>
        <v>12.486615082269422</v>
      </c>
      <c r="F1894" s="47">
        <f t="shared" si="120"/>
        <v>8.0085755299686201E-2</v>
      </c>
      <c r="G1894" s="17">
        <f t="shared" si="121"/>
        <v>19.721610486293319</v>
      </c>
      <c r="N1894" t="str">
        <f t="shared" si="122"/>
        <v>27#75</v>
      </c>
      <c r="O1894">
        <v>27</v>
      </c>
      <c r="P1894">
        <v>75</v>
      </c>
      <c r="Q1894">
        <v>12.486615082269422</v>
      </c>
      <c r="R1894">
        <v>19.721610486293319</v>
      </c>
    </row>
    <row r="1895" spans="1:18" x14ac:dyDescent="0.25">
      <c r="A1895" s="70">
        <v>27</v>
      </c>
      <c r="B1895" s="70">
        <v>76</v>
      </c>
      <c r="C1895" s="71">
        <v>37.174043644657921</v>
      </c>
      <c r="D1895" s="71">
        <v>0</v>
      </c>
      <c r="E1895" s="53">
        <f t="shared" si="119"/>
        <v>11.832865601522331</v>
      </c>
      <c r="F1895" s="47">
        <f t="shared" si="120"/>
        <v>8.4510382664309755E-2</v>
      </c>
      <c r="G1895" s="17">
        <f t="shared" si="121"/>
        <v>19.122134256967389</v>
      </c>
      <c r="N1895" t="str">
        <f t="shared" si="122"/>
        <v>27#76</v>
      </c>
      <c r="O1895">
        <v>27</v>
      </c>
      <c r="P1895">
        <v>76</v>
      </c>
      <c r="Q1895">
        <v>11.832865601522331</v>
      </c>
      <c r="R1895">
        <v>19.122134256967389</v>
      </c>
    </row>
    <row r="1896" spans="1:18" x14ac:dyDescent="0.25">
      <c r="A1896" s="70">
        <v>27</v>
      </c>
      <c r="B1896" s="70">
        <v>77</v>
      </c>
      <c r="C1896" s="71">
        <v>35.222919806954877</v>
      </c>
      <c r="D1896" s="71">
        <v>0</v>
      </c>
      <c r="E1896" s="53">
        <f t="shared" si="119"/>
        <v>11.211803594812594</v>
      </c>
      <c r="F1896" s="47">
        <f t="shared" si="120"/>
        <v>8.919171581481089E-2</v>
      </c>
      <c r="G1896" s="17">
        <f t="shared" si="121"/>
        <v>18.507704885117342</v>
      </c>
      <c r="N1896" t="str">
        <f t="shared" si="122"/>
        <v>27#77</v>
      </c>
      <c r="O1896">
        <v>27</v>
      </c>
      <c r="P1896">
        <v>77</v>
      </c>
      <c r="Q1896">
        <v>11.211803594812594</v>
      </c>
      <c r="R1896">
        <v>18.507704885117342</v>
      </c>
    </row>
    <row r="1897" spans="1:18" x14ac:dyDescent="0.25">
      <c r="A1897" s="70">
        <v>27</v>
      </c>
      <c r="B1897" s="70">
        <v>78</v>
      </c>
      <c r="C1897" s="71">
        <v>37.995569471059198</v>
      </c>
      <c r="D1897" s="71">
        <v>0</v>
      </c>
      <c r="E1897" s="53">
        <f t="shared" si="119"/>
        <v>12.094365393821166</v>
      </c>
      <c r="F1897" s="47">
        <f t="shared" si="120"/>
        <v>8.2683131147243599E-2</v>
      </c>
      <c r="G1897" s="17">
        <f t="shared" si="121"/>
        <v>19.367460749125861</v>
      </c>
      <c r="N1897" t="str">
        <f t="shared" si="122"/>
        <v>27#78</v>
      </c>
      <c r="O1897">
        <v>27</v>
      </c>
      <c r="P1897">
        <v>78</v>
      </c>
      <c r="Q1897">
        <v>12.094365393821166</v>
      </c>
      <c r="R1897">
        <v>19.367460749125861</v>
      </c>
    </row>
    <row r="1898" spans="1:18" x14ac:dyDescent="0.25">
      <c r="A1898" s="70">
        <v>27</v>
      </c>
      <c r="B1898" s="70">
        <v>79</v>
      </c>
      <c r="C1898" s="71">
        <v>35.633682720155527</v>
      </c>
      <c r="D1898" s="71">
        <v>0</v>
      </c>
      <c r="E1898" s="53">
        <f t="shared" si="119"/>
        <v>11.342553490962015</v>
      </c>
      <c r="F1898" s="47">
        <f t="shared" si="120"/>
        <v>8.8163569234813041E-2</v>
      </c>
      <c r="G1898" s="17">
        <f t="shared" si="121"/>
        <v>18.640935722371729</v>
      </c>
      <c r="N1898" t="str">
        <f t="shared" si="122"/>
        <v>27#79</v>
      </c>
      <c r="O1898">
        <v>27</v>
      </c>
      <c r="P1898">
        <v>79</v>
      </c>
      <c r="Q1898">
        <v>11.342553490962015</v>
      </c>
      <c r="R1898">
        <v>18.640935722371729</v>
      </c>
    </row>
    <row r="1899" spans="1:18" x14ac:dyDescent="0.25">
      <c r="A1899" s="70">
        <v>27</v>
      </c>
      <c r="B1899" s="70">
        <v>80</v>
      </c>
      <c r="C1899" s="71">
        <v>37.790188014458877</v>
      </c>
      <c r="D1899" s="71">
        <v>0</v>
      </c>
      <c r="E1899" s="53">
        <f t="shared" si="119"/>
        <v>12.028990445746457</v>
      </c>
      <c r="F1899" s="47">
        <f t="shared" si="120"/>
        <v>8.3132495990435151E-2</v>
      </c>
      <c r="G1899" s="17">
        <f t="shared" si="121"/>
        <v>19.306838806309504</v>
      </c>
      <c r="N1899" t="str">
        <f t="shared" si="122"/>
        <v>27#80</v>
      </c>
      <c r="O1899">
        <v>27</v>
      </c>
      <c r="P1899">
        <v>80</v>
      </c>
      <c r="Q1899">
        <v>12.028990445746457</v>
      </c>
      <c r="R1899">
        <v>19.306838806309504</v>
      </c>
    </row>
    <row r="1900" spans="1:18" x14ac:dyDescent="0.25">
      <c r="A1900" s="70">
        <v>28</v>
      </c>
      <c r="B1900" s="70">
        <v>1</v>
      </c>
      <c r="C1900" s="71">
        <v>36.763280731457279</v>
      </c>
      <c r="D1900" s="71">
        <v>16.492874999999998</v>
      </c>
      <c r="E1900" s="53">
        <f t="shared" si="119"/>
        <v>11.702115705372911</v>
      </c>
      <c r="F1900" s="47">
        <f t="shared" si="120"/>
        <v>8.5454632749944512E-2</v>
      </c>
      <c r="G1900" s="17">
        <f t="shared" si="121"/>
        <v>16.492874999999998</v>
      </c>
      <c r="N1900" t="str">
        <f t="shared" si="122"/>
        <v>28#1</v>
      </c>
      <c r="O1900">
        <v>28</v>
      </c>
      <c r="P1900">
        <v>1</v>
      </c>
      <c r="Q1900">
        <v>11.702115705372911</v>
      </c>
      <c r="R1900">
        <v>16.492874999999998</v>
      </c>
    </row>
    <row r="1901" spans="1:18" x14ac:dyDescent="0.25">
      <c r="A1901" s="70">
        <v>28</v>
      </c>
      <c r="B1901" s="70">
        <v>2</v>
      </c>
      <c r="C1901" s="71">
        <v>23.926939693937285</v>
      </c>
      <c r="D1901" s="71">
        <v>13.288544999999999</v>
      </c>
      <c r="E1901" s="53">
        <f t="shared" si="119"/>
        <v>7.6161814507036008</v>
      </c>
      <c r="F1901" s="47">
        <f t="shared" si="120"/>
        <v>0.13129939280892758</v>
      </c>
      <c r="G1901" s="17">
        <f t="shared" si="121"/>
        <v>13.288544999999999</v>
      </c>
      <c r="N1901" t="str">
        <f t="shared" si="122"/>
        <v>28#2</v>
      </c>
      <c r="O1901">
        <v>28</v>
      </c>
      <c r="P1901">
        <v>2</v>
      </c>
      <c r="Q1901">
        <v>7.6161814507036008</v>
      </c>
      <c r="R1901">
        <v>13.288544999999999</v>
      </c>
    </row>
    <row r="1902" spans="1:18" x14ac:dyDescent="0.25">
      <c r="A1902" s="70">
        <v>28</v>
      </c>
      <c r="B1902" s="70">
        <v>3</v>
      </c>
      <c r="C1902" s="71">
        <v>35.941754905056001</v>
      </c>
      <c r="D1902" s="71">
        <v>16.304385</v>
      </c>
      <c r="E1902" s="53">
        <f t="shared" si="119"/>
        <v>11.440615913074076</v>
      </c>
      <c r="F1902" s="47">
        <f t="shared" si="120"/>
        <v>8.7407881498514667E-2</v>
      </c>
      <c r="G1902" s="17">
        <f t="shared" si="121"/>
        <v>16.304385</v>
      </c>
      <c r="N1902" t="str">
        <f t="shared" si="122"/>
        <v>28#3</v>
      </c>
      <c r="O1902">
        <v>28</v>
      </c>
      <c r="P1902">
        <v>3</v>
      </c>
      <c r="Q1902">
        <v>11.440615913074076</v>
      </c>
      <c r="R1902">
        <v>16.304385</v>
      </c>
    </row>
    <row r="1903" spans="1:18" x14ac:dyDescent="0.25">
      <c r="A1903" s="70">
        <v>28</v>
      </c>
      <c r="B1903" s="70">
        <v>4</v>
      </c>
      <c r="C1903" s="71">
        <v>33.990631067352965</v>
      </c>
      <c r="D1903" s="71">
        <v>16.492874999999998</v>
      </c>
      <c r="E1903" s="53">
        <f t="shared" si="119"/>
        <v>10.819553906364343</v>
      </c>
      <c r="F1903" s="47">
        <f t="shared" si="120"/>
        <v>9.2425252339819117E-2</v>
      </c>
      <c r="G1903" s="17">
        <f t="shared" si="121"/>
        <v>16.492874999999998</v>
      </c>
      <c r="N1903" t="str">
        <f t="shared" si="122"/>
        <v>28#4</v>
      </c>
      <c r="O1903">
        <v>28</v>
      </c>
      <c r="P1903">
        <v>4</v>
      </c>
      <c r="Q1903">
        <v>10.819553906364343</v>
      </c>
      <c r="R1903">
        <v>16.492874999999998</v>
      </c>
    </row>
    <row r="1904" spans="1:18" x14ac:dyDescent="0.25">
      <c r="A1904" s="70">
        <v>28</v>
      </c>
      <c r="B1904" s="70">
        <v>5</v>
      </c>
      <c r="C1904" s="71">
        <v>33.169105240951666</v>
      </c>
      <c r="D1904" s="71">
        <v>16.021650000000001</v>
      </c>
      <c r="E1904" s="53">
        <f t="shared" si="119"/>
        <v>10.5580541140655</v>
      </c>
      <c r="F1904" s="47">
        <f t="shared" si="120"/>
        <v>9.4714422676409116E-2</v>
      </c>
      <c r="G1904" s="17">
        <f t="shared" si="121"/>
        <v>16.021650000000001</v>
      </c>
      <c r="N1904" t="str">
        <f t="shared" si="122"/>
        <v>28#5</v>
      </c>
      <c r="O1904">
        <v>28</v>
      </c>
      <c r="P1904">
        <v>5</v>
      </c>
      <c r="Q1904">
        <v>10.5580541140655</v>
      </c>
      <c r="R1904">
        <v>16.021650000000001</v>
      </c>
    </row>
    <row r="1905" spans="1:18" x14ac:dyDescent="0.25">
      <c r="A1905" s="70">
        <v>28</v>
      </c>
      <c r="B1905" s="70">
        <v>6</v>
      </c>
      <c r="C1905" s="71">
        <v>31.526053588149118</v>
      </c>
      <c r="D1905" s="71">
        <v>15.833160000000001</v>
      </c>
      <c r="E1905" s="53">
        <f t="shared" si="119"/>
        <v>10.035054529467832</v>
      </c>
      <c r="F1905" s="47">
        <f t="shared" si="120"/>
        <v>9.9650679232834313E-2</v>
      </c>
      <c r="G1905" s="17">
        <f t="shared" si="121"/>
        <v>15.833160000000001</v>
      </c>
      <c r="N1905" t="str">
        <f t="shared" si="122"/>
        <v>28#6</v>
      </c>
      <c r="O1905">
        <v>28</v>
      </c>
      <c r="P1905">
        <v>6</v>
      </c>
      <c r="Q1905">
        <v>10.035054529467832</v>
      </c>
      <c r="R1905">
        <v>15.833160000000001</v>
      </c>
    </row>
    <row r="1906" spans="1:18" x14ac:dyDescent="0.25">
      <c r="A1906" s="70">
        <v>28</v>
      </c>
      <c r="B1906" s="70">
        <v>7</v>
      </c>
      <c r="C1906" s="71">
        <v>35.017538350354563</v>
      </c>
      <c r="D1906" s="71">
        <v>16.210140000000003</v>
      </c>
      <c r="E1906" s="53">
        <f t="shared" si="119"/>
        <v>11.146428646737887</v>
      </c>
      <c r="F1906" s="47">
        <f t="shared" si="120"/>
        <v>8.9714834382639677E-2</v>
      </c>
      <c r="G1906" s="17">
        <f t="shared" si="121"/>
        <v>16.210140000000003</v>
      </c>
      <c r="N1906" t="str">
        <f t="shared" si="122"/>
        <v>28#7</v>
      </c>
      <c r="O1906">
        <v>28</v>
      </c>
      <c r="P1906">
        <v>7</v>
      </c>
      <c r="Q1906">
        <v>11.146428646737887</v>
      </c>
      <c r="R1906">
        <v>16.210140000000003</v>
      </c>
    </row>
    <row r="1907" spans="1:18" x14ac:dyDescent="0.25">
      <c r="A1907" s="70">
        <v>28</v>
      </c>
      <c r="B1907" s="70">
        <v>8</v>
      </c>
      <c r="C1907" s="71">
        <v>35.428301263555198</v>
      </c>
      <c r="D1907" s="71">
        <v>16.492874999999998</v>
      </c>
      <c r="E1907" s="53">
        <f t="shared" si="119"/>
        <v>11.277178542887302</v>
      </c>
      <c r="F1907" s="47">
        <f t="shared" si="120"/>
        <v>8.8674662389797501E-2</v>
      </c>
      <c r="G1907" s="17">
        <f t="shared" si="121"/>
        <v>16.492874999999998</v>
      </c>
      <c r="N1907" t="str">
        <f t="shared" si="122"/>
        <v>28#8</v>
      </c>
      <c r="O1907">
        <v>28</v>
      </c>
      <c r="P1907">
        <v>8</v>
      </c>
      <c r="Q1907">
        <v>11.277178542887302</v>
      </c>
      <c r="R1907">
        <v>16.492874999999998</v>
      </c>
    </row>
    <row r="1908" spans="1:18" x14ac:dyDescent="0.25">
      <c r="A1908" s="70">
        <v>28</v>
      </c>
      <c r="B1908" s="70">
        <v>9</v>
      </c>
      <c r="C1908" s="71">
        <v>32.655651599450877</v>
      </c>
      <c r="D1908" s="71">
        <v>16.115895000000002</v>
      </c>
      <c r="E1908" s="53">
        <f t="shared" si="119"/>
        <v>10.39461674387873</v>
      </c>
      <c r="F1908" s="47">
        <f t="shared" si="120"/>
        <v>9.6203643158742566E-2</v>
      </c>
      <c r="G1908" s="17">
        <f t="shared" si="121"/>
        <v>16.115895000000002</v>
      </c>
      <c r="N1908" t="str">
        <f t="shared" si="122"/>
        <v>28#9</v>
      </c>
      <c r="O1908">
        <v>28</v>
      </c>
      <c r="P1908">
        <v>9</v>
      </c>
      <c r="Q1908">
        <v>10.39461674387873</v>
      </c>
      <c r="R1908">
        <v>16.115895000000002</v>
      </c>
    </row>
    <row r="1909" spans="1:18" x14ac:dyDescent="0.25">
      <c r="A1909" s="70">
        <v>28</v>
      </c>
      <c r="B1909" s="70">
        <v>10</v>
      </c>
      <c r="C1909" s="71">
        <v>33.271795969251841</v>
      </c>
      <c r="D1909" s="71">
        <v>16.304385</v>
      </c>
      <c r="E1909" s="53">
        <f t="shared" si="119"/>
        <v>10.590741588102858</v>
      </c>
      <c r="F1909" s="47">
        <f t="shared" si="120"/>
        <v>9.4422094211358443E-2</v>
      </c>
      <c r="G1909" s="17">
        <f t="shared" si="121"/>
        <v>16.304385</v>
      </c>
      <c r="N1909" t="str">
        <f t="shared" si="122"/>
        <v>28#10</v>
      </c>
      <c r="O1909">
        <v>28</v>
      </c>
      <c r="P1909">
        <v>10</v>
      </c>
      <c r="Q1909">
        <v>10.590741588102858</v>
      </c>
      <c r="R1909">
        <v>16.304385</v>
      </c>
    </row>
    <row r="1910" spans="1:18" x14ac:dyDescent="0.25">
      <c r="A1910" s="70">
        <v>28</v>
      </c>
      <c r="B1910" s="70">
        <v>11</v>
      </c>
      <c r="C1910" s="71">
        <v>34.606775437153928</v>
      </c>
      <c r="D1910" s="71">
        <v>0</v>
      </c>
      <c r="E1910" s="53">
        <f t="shared" si="119"/>
        <v>11.015678750588471</v>
      </c>
      <c r="F1910" s="47">
        <f t="shared" si="120"/>
        <v>9.0779698885697702E-2</v>
      </c>
      <c r="G1910" s="17">
        <f t="shared" si="121"/>
        <v>18.303797186496528</v>
      </c>
      <c r="N1910" t="str">
        <f t="shared" si="122"/>
        <v>28#11</v>
      </c>
      <c r="O1910">
        <v>28</v>
      </c>
      <c r="P1910">
        <v>11</v>
      </c>
      <c r="Q1910">
        <v>11.015678750588471</v>
      </c>
      <c r="R1910">
        <v>18.303797186496528</v>
      </c>
    </row>
    <row r="1911" spans="1:18" x14ac:dyDescent="0.25">
      <c r="A1911" s="70">
        <v>28</v>
      </c>
      <c r="B1911" s="70">
        <v>12</v>
      </c>
      <c r="C1911" s="71">
        <v>27.726496641043198</v>
      </c>
      <c r="D1911" s="71">
        <v>0</v>
      </c>
      <c r="E1911" s="53">
        <f t="shared" si="119"/>
        <v>8.8256179900857159</v>
      </c>
      <c r="F1911" s="47">
        <f t="shared" si="120"/>
        <v>0.11330651305363013</v>
      </c>
      <c r="G1911" s="17">
        <f t="shared" si="121"/>
        <v>15.641847176655061</v>
      </c>
      <c r="N1911" t="str">
        <f t="shared" si="122"/>
        <v>28#12</v>
      </c>
      <c r="O1911">
        <v>28</v>
      </c>
      <c r="P1911">
        <v>12</v>
      </c>
      <c r="Q1911">
        <v>8.8256179900857159</v>
      </c>
      <c r="R1911">
        <v>15.641847176655061</v>
      </c>
    </row>
    <row r="1912" spans="1:18" x14ac:dyDescent="0.25">
      <c r="A1912" s="70">
        <v>28</v>
      </c>
      <c r="B1912" s="70">
        <v>13</v>
      </c>
      <c r="C1912" s="71">
        <v>33.271795969251841</v>
      </c>
      <c r="D1912" s="71">
        <v>0</v>
      </c>
      <c r="E1912" s="53">
        <f t="shared" si="119"/>
        <v>10.590741588102858</v>
      </c>
      <c r="F1912" s="47">
        <f t="shared" si="120"/>
        <v>9.4422094211358443E-2</v>
      </c>
      <c r="G1912" s="17">
        <f t="shared" si="121"/>
        <v>17.844535058090997</v>
      </c>
      <c r="N1912" t="str">
        <f t="shared" si="122"/>
        <v>28#13</v>
      </c>
      <c r="O1912">
        <v>28</v>
      </c>
      <c r="P1912">
        <v>13</v>
      </c>
      <c r="Q1912">
        <v>10.590741588102858</v>
      </c>
      <c r="R1912">
        <v>17.844535058090997</v>
      </c>
    </row>
    <row r="1913" spans="1:18" x14ac:dyDescent="0.25">
      <c r="A1913" s="70">
        <v>28</v>
      </c>
      <c r="B1913" s="70">
        <v>14</v>
      </c>
      <c r="C1913" s="71">
        <v>36.352517818256644</v>
      </c>
      <c r="D1913" s="71">
        <v>0</v>
      </c>
      <c r="E1913" s="53">
        <f t="shared" si="119"/>
        <v>11.571365809223495</v>
      </c>
      <c r="F1913" s="47">
        <f t="shared" si="120"/>
        <v>8.6420221820565343E-2</v>
      </c>
      <c r="G1913" s="17">
        <f t="shared" si="121"/>
        <v>18.869040316840742</v>
      </c>
      <c r="N1913" t="str">
        <f t="shared" si="122"/>
        <v>28#14</v>
      </c>
      <c r="O1913">
        <v>28</v>
      </c>
      <c r="P1913">
        <v>14</v>
      </c>
      <c r="Q1913">
        <v>11.571365809223495</v>
      </c>
      <c r="R1913">
        <v>18.869040316840742</v>
      </c>
    </row>
    <row r="1914" spans="1:18" x14ac:dyDescent="0.25">
      <c r="A1914" s="70">
        <v>28</v>
      </c>
      <c r="B1914" s="70">
        <v>15</v>
      </c>
      <c r="C1914" s="71">
        <v>37.58480655785857</v>
      </c>
      <c r="D1914" s="71">
        <v>0</v>
      </c>
      <c r="E1914" s="53">
        <f t="shared" si="119"/>
        <v>11.963615497671752</v>
      </c>
      <c r="F1914" s="47">
        <f t="shared" si="120"/>
        <v>8.3586771924809081E-2</v>
      </c>
      <c r="G1914" s="17">
        <f t="shared" si="121"/>
        <v>19.245747200709364</v>
      </c>
      <c r="N1914" t="str">
        <f t="shared" si="122"/>
        <v>28#15</v>
      </c>
      <c r="O1914">
        <v>28</v>
      </c>
      <c r="P1914">
        <v>15</v>
      </c>
      <c r="Q1914">
        <v>11.963615497671752</v>
      </c>
      <c r="R1914">
        <v>19.245747200709364</v>
      </c>
    </row>
    <row r="1915" spans="1:18" x14ac:dyDescent="0.25">
      <c r="A1915" s="70">
        <v>28</v>
      </c>
      <c r="B1915" s="70">
        <v>16</v>
      </c>
      <c r="C1915" s="71">
        <v>33.066414512651519</v>
      </c>
      <c r="D1915" s="71">
        <v>0</v>
      </c>
      <c r="E1915" s="53">
        <f t="shared" si="119"/>
        <v>10.52536664002815</v>
      </c>
      <c r="F1915" s="47">
        <f t="shared" si="120"/>
        <v>9.500856684621159E-2</v>
      </c>
      <c r="G1915" s="17">
        <f t="shared" si="121"/>
        <v>17.77167265680734</v>
      </c>
      <c r="N1915" t="str">
        <f t="shared" si="122"/>
        <v>28#16</v>
      </c>
      <c r="O1915">
        <v>28</v>
      </c>
      <c r="P1915">
        <v>16</v>
      </c>
      <c r="Q1915">
        <v>10.52536664002815</v>
      </c>
      <c r="R1915">
        <v>17.77167265680734</v>
      </c>
    </row>
    <row r="1916" spans="1:18" x14ac:dyDescent="0.25">
      <c r="A1916" s="70">
        <v>28</v>
      </c>
      <c r="B1916" s="70">
        <v>18</v>
      </c>
      <c r="C1916" s="71">
        <v>29.780311207046399</v>
      </c>
      <c r="D1916" s="71">
        <v>0</v>
      </c>
      <c r="E1916" s="53">
        <f t="shared" si="119"/>
        <v>9.4793674708328055</v>
      </c>
      <c r="F1916" s="47">
        <f t="shared" si="120"/>
        <v>0.10549227077406943</v>
      </c>
      <c r="G1916" s="17">
        <f t="shared" si="121"/>
        <v>16.518253261923533</v>
      </c>
      <c r="N1916" t="str">
        <f t="shared" si="122"/>
        <v>28#18</v>
      </c>
      <c r="O1916">
        <v>28</v>
      </c>
      <c r="P1916">
        <v>18</v>
      </c>
      <c r="Q1916">
        <v>9.4793674708328055</v>
      </c>
      <c r="R1916">
        <v>16.518253261923533</v>
      </c>
    </row>
    <row r="1917" spans="1:18" x14ac:dyDescent="0.25">
      <c r="A1917" s="70">
        <v>28</v>
      </c>
      <c r="B1917" s="70">
        <v>19</v>
      </c>
      <c r="C1917" s="71">
        <v>37.687497286158717</v>
      </c>
      <c r="D1917" s="71">
        <v>0</v>
      </c>
      <c r="E1917" s="53">
        <f t="shared" si="119"/>
        <v>11.996302971709101</v>
      </c>
      <c r="F1917" s="47">
        <f t="shared" si="120"/>
        <v>8.3359015053079397E-2</v>
      </c>
      <c r="G1917" s="17">
        <f t="shared" si="121"/>
        <v>19.276352032803228</v>
      </c>
      <c r="N1917" t="str">
        <f t="shared" si="122"/>
        <v>28#19</v>
      </c>
      <c r="O1917">
        <v>28</v>
      </c>
      <c r="P1917">
        <v>19</v>
      </c>
      <c r="Q1917">
        <v>11.996302971709101</v>
      </c>
      <c r="R1917">
        <v>19.276352032803228</v>
      </c>
    </row>
    <row r="1918" spans="1:18" x14ac:dyDescent="0.25">
      <c r="A1918" s="70">
        <v>28</v>
      </c>
      <c r="B1918" s="70">
        <v>20</v>
      </c>
      <c r="C1918" s="71">
        <v>34.196012523953272</v>
      </c>
      <c r="D1918" s="71">
        <v>0</v>
      </c>
      <c r="E1918" s="53">
        <f t="shared" si="119"/>
        <v>10.884928854439046</v>
      </c>
      <c r="F1918" s="47">
        <f t="shared" si="120"/>
        <v>9.1870145719159593E-2</v>
      </c>
      <c r="G1918" s="17">
        <f t="shared" si="121"/>
        <v>18.165078988260539</v>
      </c>
      <c r="N1918" t="str">
        <f t="shared" si="122"/>
        <v>28#20</v>
      </c>
      <c r="O1918">
        <v>28</v>
      </c>
      <c r="P1918">
        <v>20</v>
      </c>
      <c r="Q1918">
        <v>10.884928854439046</v>
      </c>
      <c r="R1918">
        <v>18.165078988260539</v>
      </c>
    </row>
    <row r="1919" spans="1:18" x14ac:dyDescent="0.25">
      <c r="A1919" s="70">
        <v>28</v>
      </c>
      <c r="B1919" s="70">
        <v>21</v>
      </c>
      <c r="C1919" s="71">
        <v>34.606775437153928</v>
      </c>
      <c r="D1919" s="71">
        <v>0</v>
      </c>
      <c r="E1919" s="53">
        <f t="shared" si="119"/>
        <v>11.015678750588471</v>
      </c>
      <c r="F1919" s="47">
        <f t="shared" si="120"/>
        <v>9.0779698885697702E-2</v>
      </c>
      <c r="G1919" s="17">
        <f t="shared" si="121"/>
        <v>18.303797186496528</v>
      </c>
      <c r="N1919" t="str">
        <f t="shared" si="122"/>
        <v>28#21</v>
      </c>
      <c r="O1919">
        <v>28</v>
      </c>
      <c r="P1919">
        <v>21</v>
      </c>
      <c r="Q1919">
        <v>11.015678750588471</v>
      </c>
      <c r="R1919">
        <v>18.303797186496528</v>
      </c>
    </row>
    <row r="1920" spans="1:18" x14ac:dyDescent="0.25">
      <c r="A1920" s="70">
        <v>28</v>
      </c>
      <c r="B1920" s="70">
        <v>22</v>
      </c>
      <c r="C1920" s="71">
        <v>31.628744316449279</v>
      </c>
      <c r="D1920" s="71">
        <v>0</v>
      </c>
      <c r="E1920" s="53">
        <f t="shared" si="119"/>
        <v>10.067742003505186</v>
      </c>
      <c r="F1920" s="47">
        <f t="shared" si="120"/>
        <v>9.9327138066493945E-2</v>
      </c>
      <c r="G1920" s="17">
        <f t="shared" si="121"/>
        <v>17.244222857324655</v>
      </c>
      <c r="N1920" t="str">
        <f t="shared" si="122"/>
        <v>28#22</v>
      </c>
      <c r="O1920">
        <v>28</v>
      </c>
      <c r="P1920">
        <v>22</v>
      </c>
      <c r="Q1920">
        <v>10.067742003505186</v>
      </c>
      <c r="R1920">
        <v>17.244222857324655</v>
      </c>
    </row>
    <row r="1921" spans="1:18" x14ac:dyDescent="0.25">
      <c r="A1921" s="70">
        <v>28</v>
      </c>
      <c r="B1921" s="70">
        <v>23</v>
      </c>
      <c r="C1921" s="71">
        <v>37.687497286158717</v>
      </c>
      <c r="D1921" s="71">
        <v>0</v>
      </c>
      <c r="E1921" s="53">
        <f t="shared" si="119"/>
        <v>11.996302971709101</v>
      </c>
      <c r="F1921" s="47">
        <f t="shared" si="120"/>
        <v>8.3359015053079397E-2</v>
      </c>
      <c r="G1921" s="17">
        <f t="shared" si="121"/>
        <v>19.276352032803228</v>
      </c>
      <c r="N1921" t="str">
        <f t="shared" si="122"/>
        <v>28#23</v>
      </c>
      <c r="O1921">
        <v>28</v>
      </c>
      <c r="P1921">
        <v>23</v>
      </c>
      <c r="Q1921">
        <v>11.996302971709101</v>
      </c>
      <c r="R1921">
        <v>19.276352032803228</v>
      </c>
    </row>
    <row r="1922" spans="1:18" x14ac:dyDescent="0.25">
      <c r="A1922" s="70">
        <v>28</v>
      </c>
      <c r="B1922" s="70">
        <v>24</v>
      </c>
      <c r="C1922" s="71">
        <v>34.093321795653125</v>
      </c>
      <c r="D1922" s="71">
        <v>0</v>
      </c>
      <c r="E1922" s="53">
        <f t="shared" si="119"/>
        <v>10.852241380401697</v>
      </c>
      <c r="F1922" s="47">
        <f t="shared" si="120"/>
        <v>9.214686302554255E-2</v>
      </c>
      <c r="G1922" s="17">
        <f t="shared" si="121"/>
        <v>18.130044714006257</v>
      </c>
      <c r="N1922" t="str">
        <f t="shared" si="122"/>
        <v>28#24</v>
      </c>
      <c r="O1922">
        <v>28</v>
      </c>
      <c r="P1922">
        <v>24</v>
      </c>
      <c r="Q1922">
        <v>10.852241380401697</v>
      </c>
      <c r="R1922">
        <v>18.130044714006257</v>
      </c>
    </row>
    <row r="1923" spans="1:18" x14ac:dyDescent="0.25">
      <c r="A1923" s="70">
        <v>28</v>
      </c>
      <c r="B1923" s="70">
        <v>25</v>
      </c>
      <c r="C1923" s="71">
        <v>33.271795969251841</v>
      </c>
      <c r="D1923" s="71">
        <v>0</v>
      </c>
      <c r="E1923" s="53">
        <f t="shared" ref="E1923:E1986" si="123">C1923/PI()</f>
        <v>10.590741588102858</v>
      </c>
      <c r="F1923" s="47">
        <f t="shared" ref="F1923:F1986" si="124">1/E1923</f>
        <v>9.4422094211358443E-2</v>
      </c>
      <c r="G1923" s="17">
        <f t="shared" ref="G1923:G1986" si="125">IF(D1923=0,EXP($K$2+$K$3*F1923)*$K$4,D1923)</f>
        <v>17.844535058090997</v>
      </c>
      <c r="N1923" t="str">
        <f t="shared" ref="N1923:N1986" si="126">CONCATENATE(O1923,"#",P1923)</f>
        <v>28#25</v>
      </c>
      <c r="O1923">
        <v>28</v>
      </c>
      <c r="P1923">
        <v>25</v>
      </c>
      <c r="Q1923">
        <v>10.590741588102858</v>
      </c>
      <c r="R1923">
        <v>17.844535058090997</v>
      </c>
    </row>
    <row r="1924" spans="1:18" x14ac:dyDescent="0.25">
      <c r="A1924" s="70">
        <v>28</v>
      </c>
      <c r="B1924" s="70">
        <v>26</v>
      </c>
      <c r="C1924" s="71">
        <v>33.066414512651519</v>
      </c>
      <c r="D1924" s="71">
        <v>0</v>
      </c>
      <c r="E1924" s="53">
        <f t="shared" si="123"/>
        <v>10.52536664002815</v>
      </c>
      <c r="F1924" s="47">
        <f t="shared" si="124"/>
        <v>9.500856684621159E-2</v>
      </c>
      <c r="G1924" s="17">
        <f t="shared" si="125"/>
        <v>17.77167265680734</v>
      </c>
      <c r="N1924" t="str">
        <f t="shared" si="126"/>
        <v>28#26</v>
      </c>
      <c r="O1924">
        <v>28</v>
      </c>
      <c r="P1924">
        <v>26</v>
      </c>
      <c r="Q1924">
        <v>10.52536664002815</v>
      </c>
      <c r="R1924">
        <v>17.77167265680734</v>
      </c>
    </row>
    <row r="1925" spans="1:18" x14ac:dyDescent="0.25">
      <c r="A1925" s="70">
        <v>28</v>
      </c>
      <c r="B1925" s="70">
        <v>28</v>
      </c>
      <c r="C1925" s="71">
        <v>33.579868154152329</v>
      </c>
      <c r="D1925" s="71">
        <v>0</v>
      </c>
      <c r="E1925" s="53">
        <f t="shared" si="123"/>
        <v>10.688804010214925</v>
      </c>
      <c r="F1925" s="47">
        <f t="shared" si="124"/>
        <v>9.3555836466300071E-2</v>
      </c>
      <c r="G1925" s="17">
        <f t="shared" si="125"/>
        <v>17.952704354013846</v>
      </c>
      <c r="N1925" t="str">
        <f t="shared" si="126"/>
        <v>28#28</v>
      </c>
      <c r="O1925">
        <v>28</v>
      </c>
      <c r="P1925">
        <v>28</v>
      </c>
      <c r="Q1925">
        <v>10.688804010214925</v>
      </c>
      <c r="R1925">
        <v>17.952704354013846</v>
      </c>
    </row>
    <row r="1926" spans="1:18" x14ac:dyDescent="0.25">
      <c r="A1926" s="70">
        <v>28</v>
      </c>
      <c r="B1926" s="70">
        <v>29</v>
      </c>
      <c r="C1926" s="71">
        <v>33.169105240951666</v>
      </c>
      <c r="D1926" s="71">
        <v>0</v>
      </c>
      <c r="E1926" s="53">
        <f t="shared" si="123"/>
        <v>10.5580541140655</v>
      </c>
      <c r="F1926" s="47">
        <f t="shared" si="124"/>
        <v>9.4714422676409116E-2</v>
      </c>
      <c r="G1926" s="17">
        <f t="shared" si="125"/>
        <v>17.808179382940796</v>
      </c>
      <c r="N1926" t="str">
        <f t="shared" si="126"/>
        <v>28#29</v>
      </c>
      <c r="O1926">
        <v>28</v>
      </c>
      <c r="P1926">
        <v>29</v>
      </c>
      <c r="Q1926">
        <v>10.5580541140655</v>
      </c>
      <c r="R1926">
        <v>17.808179382940796</v>
      </c>
    </row>
    <row r="1927" spans="1:18" x14ac:dyDescent="0.25">
      <c r="A1927" s="70">
        <v>28</v>
      </c>
      <c r="B1927" s="70">
        <v>30</v>
      </c>
      <c r="C1927" s="71">
        <v>35.736373448455673</v>
      </c>
      <c r="D1927" s="71">
        <v>0</v>
      </c>
      <c r="E1927" s="53">
        <f t="shared" si="123"/>
        <v>11.375240964999366</v>
      </c>
      <c r="F1927" s="47">
        <f t="shared" si="124"/>
        <v>8.7910225645057863E-2</v>
      </c>
      <c r="G1927" s="17">
        <f t="shared" si="125"/>
        <v>18.673911886582729</v>
      </c>
      <c r="N1927" t="str">
        <f t="shared" si="126"/>
        <v>28#30</v>
      </c>
      <c r="O1927">
        <v>28</v>
      </c>
      <c r="P1927">
        <v>30</v>
      </c>
      <c r="Q1927">
        <v>11.375240964999366</v>
      </c>
      <c r="R1927">
        <v>18.673911886582729</v>
      </c>
    </row>
    <row r="1928" spans="1:18" x14ac:dyDescent="0.25">
      <c r="A1928" s="70">
        <v>28</v>
      </c>
      <c r="B1928" s="70">
        <v>31</v>
      </c>
      <c r="C1928" s="71">
        <v>33.682558882452483</v>
      </c>
      <c r="D1928" s="71">
        <v>0</v>
      </c>
      <c r="E1928" s="53">
        <f t="shared" si="123"/>
        <v>10.721491484252278</v>
      </c>
      <c r="F1928" s="47">
        <f t="shared" si="124"/>
        <v>9.3270605257561381E-2</v>
      </c>
      <c r="G1928" s="17">
        <f t="shared" si="125"/>
        <v>17.988464373944684</v>
      </c>
      <c r="N1928" t="str">
        <f t="shared" si="126"/>
        <v>28#31</v>
      </c>
      <c r="O1928">
        <v>28</v>
      </c>
      <c r="P1928">
        <v>31</v>
      </c>
      <c r="Q1928">
        <v>10.721491484252278</v>
      </c>
      <c r="R1928">
        <v>17.988464373944684</v>
      </c>
    </row>
    <row r="1929" spans="1:18" x14ac:dyDescent="0.25">
      <c r="A1929" s="70">
        <v>28</v>
      </c>
      <c r="B1929" s="70">
        <v>32</v>
      </c>
      <c r="C1929" s="71">
        <v>33.682558882452483</v>
      </c>
      <c r="D1929" s="71">
        <v>0</v>
      </c>
      <c r="E1929" s="53">
        <f t="shared" si="123"/>
        <v>10.721491484252278</v>
      </c>
      <c r="F1929" s="47">
        <f t="shared" si="124"/>
        <v>9.3270605257561381E-2</v>
      </c>
      <c r="G1929" s="17">
        <f t="shared" si="125"/>
        <v>17.988464373944684</v>
      </c>
      <c r="N1929" t="str">
        <f t="shared" si="126"/>
        <v>28#32</v>
      </c>
      <c r="O1929">
        <v>28</v>
      </c>
      <c r="P1929">
        <v>32</v>
      </c>
      <c r="Q1929">
        <v>10.721491484252278</v>
      </c>
      <c r="R1929">
        <v>17.988464373944684</v>
      </c>
    </row>
    <row r="1930" spans="1:18" x14ac:dyDescent="0.25">
      <c r="A1930" s="70">
        <v>28</v>
      </c>
      <c r="B1930" s="70">
        <v>33</v>
      </c>
      <c r="C1930" s="71">
        <v>39.433239667261439</v>
      </c>
      <c r="D1930" s="71">
        <v>17.435324999999999</v>
      </c>
      <c r="E1930" s="53">
        <f t="shared" si="123"/>
        <v>12.551990030344129</v>
      </c>
      <c r="F1930" s="47">
        <f t="shared" si="124"/>
        <v>7.9668641990833677E-2</v>
      </c>
      <c r="G1930" s="17">
        <f t="shared" si="125"/>
        <v>17.435324999999999</v>
      </c>
      <c r="N1930" t="str">
        <f t="shared" si="126"/>
        <v>28#33</v>
      </c>
      <c r="O1930">
        <v>28</v>
      </c>
      <c r="P1930">
        <v>33</v>
      </c>
      <c r="Q1930">
        <v>12.551990030344129</v>
      </c>
      <c r="R1930">
        <v>17.435324999999999</v>
      </c>
    </row>
    <row r="1931" spans="1:18" x14ac:dyDescent="0.25">
      <c r="A1931" s="70">
        <v>28</v>
      </c>
      <c r="B1931" s="70">
        <v>34</v>
      </c>
      <c r="C1931" s="71">
        <v>34.50408470885376</v>
      </c>
      <c r="D1931" s="71">
        <v>0</v>
      </c>
      <c r="E1931" s="53">
        <f t="shared" si="123"/>
        <v>10.982991276551113</v>
      </c>
      <c r="F1931" s="47">
        <f t="shared" si="124"/>
        <v>9.1049876560952772E-2</v>
      </c>
      <c r="G1931" s="17">
        <f t="shared" si="125"/>
        <v>18.269328869961011</v>
      </c>
      <c r="N1931" t="str">
        <f t="shared" si="126"/>
        <v>28#34</v>
      </c>
      <c r="O1931">
        <v>28</v>
      </c>
      <c r="P1931">
        <v>34</v>
      </c>
      <c r="Q1931">
        <v>10.982991276551113</v>
      </c>
      <c r="R1931">
        <v>18.269328869961011</v>
      </c>
    </row>
    <row r="1932" spans="1:18" x14ac:dyDescent="0.25">
      <c r="A1932" s="70">
        <v>28</v>
      </c>
      <c r="B1932" s="70">
        <v>35</v>
      </c>
      <c r="C1932" s="71">
        <v>36.249827089956476</v>
      </c>
      <c r="D1932" s="71">
        <v>0</v>
      </c>
      <c r="E1932" s="53">
        <f t="shared" si="123"/>
        <v>11.538678335186138</v>
      </c>
      <c r="F1932" s="47">
        <f t="shared" si="124"/>
        <v>8.6665038312974896E-2</v>
      </c>
      <c r="G1932" s="17">
        <f t="shared" si="125"/>
        <v>18.836840136069796</v>
      </c>
      <c r="N1932" t="str">
        <f t="shared" si="126"/>
        <v>28#35</v>
      </c>
      <c r="O1932">
        <v>28</v>
      </c>
      <c r="P1932">
        <v>35</v>
      </c>
      <c r="Q1932">
        <v>11.538678335186138</v>
      </c>
      <c r="R1932">
        <v>18.836840136069796</v>
      </c>
    </row>
    <row r="1933" spans="1:18" x14ac:dyDescent="0.25">
      <c r="A1933" s="70">
        <v>28</v>
      </c>
      <c r="B1933" s="70">
        <v>36</v>
      </c>
      <c r="C1933" s="71">
        <v>32.142197957950088</v>
      </c>
      <c r="D1933" s="71">
        <v>0</v>
      </c>
      <c r="E1933" s="53">
        <f t="shared" si="123"/>
        <v>10.231179373691962</v>
      </c>
      <c r="F1933" s="47">
        <f t="shared" si="124"/>
        <v>9.7740442570224045E-2</v>
      </c>
      <c r="G1933" s="17">
        <f t="shared" si="125"/>
        <v>17.436170075126185</v>
      </c>
      <c r="N1933" t="str">
        <f t="shared" si="126"/>
        <v>28#36</v>
      </c>
      <c r="O1933">
        <v>28</v>
      </c>
      <c r="P1933">
        <v>36</v>
      </c>
      <c r="Q1933">
        <v>10.231179373691962</v>
      </c>
      <c r="R1933">
        <v>17.436170075126185</v>
      </c>
    </row>
    <row r="1934" spans="1:18" x14ac:dyDescent="0.25">
      <c r="A1934" s="70">
        <v>28</v>
      </c>
      <c r="B1934" s="70">
        <v>37</v>
      </c>
      <c r="C1934" s="71">
        <v>34.709466165454074</v>
      </c>
      <c r="D1934" s="71">
        <v>0</v>
      </c>
      <c r="E1934" s="53">
        <f t="shared" si="123"/>
        <v>11.04836622462582</v>
      </c>
      <c r="F1934" s="47">
        <f t="shared" si="124"/>
        <v>9.051111989491166E-2</v>
      </c>
      <c r="G1934" s="17">
        <f t="shared" si="125"/>
        <v>18.338126002769261</v>
      </c>
      <c r="N1934" t="str">
        <f t="shared" si="126"/>
        <v>28#37</v>
      </c>
      <c r="O1934">
        <v>28</v>
      </c>
      <c r="P1934">
        <v>37</v>
      </c>
      <c r="Q1934">
        <v>11.04836622462582</v>
      </c>
      <c r="R1934">
        <v>18.338126002769261</v>
      </c>
    </row>
    <row r="1935" spans="1:18" x14ac:dyDescent="0.25">
      <c r="A1935" s="70">
        <v>28</v>
      </c>
      <c r="B1935" s="70">
        <v>38</v>
      </c>
      <c r="C1935" s="71">
        <v>30.293764848547198</v>
      </c>
      <c r="D1935" s="71">
        <v>0</v>
      </c>
      <c r="E1935" s="53">
        <f t="shared" si="123"/>
        <v>9.6428048410195775</v>
      </c>
      <c r="F1935" s="47">
        <f t="shared" si="124"/>
        <v>0.10370426618467843</v>
      </c>
      <c r="G1935" s="17">
        <f t="shared" si="125"/>
        <v>16.725593180297349</v>
      </c>
      <c r="N1935" t="str">
        <f t="shared" si="126"/>
        <v>28#38</v>
      </c>
      <c r="O1935">
        <v>28</v>
      </c>
      <c r="P1935">
        <v>38</v>
      </c>
      <c r="Q1935">
        <v>9.6428048410195775</v>
      </c>
      <c r="R1935">
        <v>16.725593180297349</v>
      </c>
    </row>
    <row r="1936" spans="1:18" x14ac:dyDescent="0.25">
      <c r="A1936" s="70">
        <v>28</v>
      </c>
      <c r="B1936" s="70">
        <v>39</v>
      </c>
      <c r="C1936" s="71">
        <v>36.763280731457279</v>
      </c>
      <c r="D1936" s="71">
        <v>0</v>
      </c>
      <c r="E1936" s="53">
        <f t="shared" si="123"/>
        <v>11.702115705372911</v>
      </c>
      <c r="F1936" s="47">
        <f t="shared" si="124"/>
        <v>8.5454632749944512E-2</v>
      </c>
      <c r="G1936" s="17">
        <f t="shared" si="125"/>
        <v>18.996579734499452</v>
      </c>
      <c r="N1936" t="str">
        <f t="shared" si="126"/>
        <v>28#39</v>
      </c>
      <c r="O1936">
        <v>28</v>
      </c>
      <c r="P1936">
        <v>39</v>
      </c>
      <c r="Q1936">
        <v>11.702115705372911</v>
      </c>
      <c r="R1936">
        <v>18.996579734499452</v>
      </c>
    </row>
    <row r="1937" spans="1:18" x14ac:dyDescent="0.25">
      <c r="A1937" s="70">
        <v>28</v>
      </c>
      <c r="B1937" s="70">
        <v>40</v>
      </c>
      <c r="C1937" s="71">
        <v>36.455208546556797</v>
      </c>
      <c r="D1937" s="71">
        <v>0</v>
      </c>
      <c r="E1937" s="53">
        <f t="shared" si="123"/>
        <v>11.604053283260848</v>
      </c>
      <c r="F1937" s="47">
        <f t="shared" si="124"/>
        <v>8.6176784576000379E-2</v>
      </c>
      <c r="G1937" s="17">
        <f t="shared" si="125"/>
        <v>18.901113667502113</v>
      </c>
      <c r="N1937" t="str">
        <f t="shared" si="126"/>
        <v>28#40</v>
      </c>
      <c r="O1937">
        <v>28</v>
      </c>
      <c r="P1937">
        <v>40</v>
      </c>
      <c r="Q1937">
        <v>11.604053283260848</v>
      </c>
      <c r="R1937">
        <v>18.901113667502113</v>
      </c>
    </row>
    <row r="1938" spans="1:18" x14ac:dyDescent="0.25">
      <c r="A1938" s="70">
        <v>28</v>
      </c>
      <c r="B1938" s="70">
        <v>41</v>
      </c>
      <c r="C1938" s="71">
        <v>37.174043644657921</v>
      </c>
      <c r="D1938" s="71">
        <v>0</v>
      </c>
      <c r="E1938" s="53">
        <f t="shared" si="123"/>
        <v>11.832865601522331</v>
      </c>
      <c r="F1938" s="47">
        <f t="shared" si="124"/>
        <v>8.4510382664309755E-2</v>
      </c>
      <c r="G1938" s="17">
        <f t="shared" si="125"/>
        <v>19.122134256967389</v>
      </c>
      <c r="N1938" t="str">
        <f t="shared" si="126"/>
        <v>28#41</v>
      </c>
      <c r="O1938">
        <v>28</v>
      </c>
      <c r="P1938">
        <v>41</v>
      </c>
      <c r="Q1938">
        <v>11.832865601522331</v>
      </c>
      <c r="R1938">
        <v>19.122134256967389</v>
      </c>
    </row>
    <row r="1939" spans="1:18" x14ac:dyDescent="0.25">
      <c r="A1939" s="70">
        <v>28</v>
      </c>
      <c r="B1939" s="70">
        <v>42</v>
      </c>
      <c r="C1939" s="71">
        <v>34.298703252253439</v>
      </c>
      <c r="D1939" s="71">
        <v>0</v>
      </c>
      <c r="E1939" s="53">
        <f t="shared" si="123"/>
        <v>10.917616328476404</v>
      </c>
      <c r="F1939" s="47">
        <f t="shared" si="124"/>
        <v>9.1595085402635126E-2</v>
      </c>
      <c r="G1939" s="17">
        <f t="shared" si="125"/>
        <v>18.199970569112946</v>
      </c>
      <c r="N1939" t="str">
        <f t="shared" si="126"/>
        <v>28#42</v>
      </c>
      <c r="O1939">
        <v>28</v>
      </c>
      <c r="P1939">
        <v>42</v>
      </c>
      <c r="Q1939">
        <v>10.917616328476404</v>
      </c>
      <c r="R1939">
        <v>18.199970569112946</v>
      </c>
    </row>
    <row r="1940" spans="1:18" x14ac:dyDescent="0.25">
      <c r="A1940" s="70">
        <v>28</v>
      </c>
      <c r="B1940" s="70">
        <v>43</v>
      </c>
      <c r="C1940" s="71">
        <v>36.763280731457279</v>
      </c>
      <c r="D1940" s="71">
        <v>0</v>
      </c>
      <c r="E1940" s="53">
        <f t="shared" si="123"/>
        <v>11.702115705372911</v>
      </c>
      <c r="F1940" s="47">
        <f t="shared" si="124"/>
        <v>8.5454632749944512E-2</v>
      </c>
      <c r="G1940" s="17">
        <f t="shared" si="125"/>
        <v>18.996579734499452</v>
      </c>
      <c r="N1940" t="str">
        <f t="shared" si="126"/>
        <v>28#43</v>
      </c>
      <c r="O1940">
        <v>28</v>
      </c>
      <c r="P1940">
        <v>43</v>
      </c>
      <c r="Q1940">
        <v>11.702115705372911</v>
      </c>
      <c r="R1940">
        <v>18.996579734499452</v>
      </c>
    </row>
    <row r="1941" spans="1:18" x14ac:dyDescent="0.25">
      <c r="A1941" s="70">
        <v>28</v>
      </c>
      <c r="B1941" s="70">
        <v>44</v>
      </c>
      <c r="C1941" s="71">
        <v>38.611713840860162</v>
      </c>
      <c r="D1941" s="71">
        <v>17.15259</v>
      </c>
      <c r="E1941" s="53">
        <f t="shared" si="123"/>
        <v>12.290490238045294</v>
      </c>
      <c r="F1941" s="47">
        <f t="shared" si="124"/>
        <v>8.1363719480000346E-2</v>
      </c>
      <c r="G1941" s="17">
        <f t="shared" si="125"/>
        <v>17.15259</v>
      </c>
      <c r="N1941" t="str">
        <f t="shared" si="126"/>
        <v>28#44</v>
      </c>
      <c r="O1941">
        <v>28</v>
      </c>
      <c r="P1941">
        <v>44</v>
      </c>
      <c r="Q1941">
        <v>12.290490238045294</v>
      </c>
      <c r="R1941">
        <v>17.15259</v>
      </c>
    </row>
    <row r="1942" spans="1:18" x14ac:dyDescent="0.25">
      <c r="A1942" s="70">
        <v>28</v>
      </c>
      <c r="B1942" s="70">
        <v>45</v>
      </c>
      <c r="C1942" s="71">
        <v>37.379425101258235</v>
      </c>
      <c r="D1942" s="71">
        <v>0</v>
      </c>
      <c r="E1942" s="53">
        <f t="shared" si="123"/>
        <v>11.898240549597038</v>
      </c>
      <c r="F1942" s="47">
        <f t="shared" si="124"/>
        <v>8.4046039902417963E-2</v>
      </c>
      <c r="G1942" s="17">
        <f t="shared" si="125"/>
        <v>19.184180763513247</v>
      </c>
      <c r="N1942" t="str">
        <f t="shared" si="126"/>
        <v>28#45</v>
      </c>
      <c r="O1942">
        <v>28</v>
      </c>
      <c r="P1942">
        <v>45</v>
      </c>
      <c r="Q1942">
        <v>11.898240549597038</v>
      </c>
      <c r="R1942">
        <v>19.184180763513247</v>
      </c>
    </row>
    <row r="1943" spans="1:18" x14ac:dyDescent="0.25">
      <c r="A1943" s="70">
        <v>28</v>
      </c>
      <c r="B1943" s="70">
        <v>46</v>
      </c>
      <c r="C1943" s="71">
        <v>42.103198603065593</v>
      </c>
      <c r="D1943" s="71">
        <v>17.52957</v>
      </c>
      <c r="E1943" s="53">
        <f t="shared" si="123"/>
        <v>13.401864355315343</v>
      </c>
      <c r="F1943" s="47">
        <f t="shared" si="124"/>
        <v>7.4616484206049119E-2</v>
      </c>
      <c r="G1943" s="17">
        <f t="shared" si="125"/>
        <v>17.52957</v>
      </c>
      <c r="N1943" t="str">
        <f t="shared" si="126"/>
        <v>28#46</v>
      </c>
      <c r="O1943">
        <v>28</v>
      </c>
      <c r="P1943">
        <v>46</v>
      </c>
      <c r="Q1943">
        <v>13.401864355315343</v>
      </c>
      <c r="R1943">
        <v>17.52957</v>
      </c>
    </row>
    <row r="1944" spans="1:18" x14ac:dyDescent="0.25">
      <c r="A1944" s="70">
        <v>28</v>
      </c>
      <c r="B1944" s="70">
        <v>47</v>
      </c>
      <c r="C1944" s="71">
        <v>30.088383391946881</v>
      </c>
      <c r="D1944" s="71">
        <v>0</v>
      </c>
      <c r="E1944" s="53">
        <f t="shared" si="123"/>
        <v>9.5774298929448687</v>
      </c>
      <c r="F1944" s="47">
        <f t="shared" si="124"/>
        <v>0.10441214513474449</v>
      </c>
      <c r="G1944" s="17">
        <f t="shared" si="125"/>
        <v>16.64319697064219</v>
      </c>
      <c r="N1944" t="str">
        <f t="shared" si="126"/>
        <v>28#47</v>
      </c>
      <c r="O1944">
        <v>28</v>
      </c>
      <c r="P1944">
        <v>47</v>
      </c>
      <c r="Q1944">
        <v>9.5774298929448687</v>
      </c>
      <c r="R1944">
        <v>16.64319697064219</v>
      </c>
    </row>
    <row r="1945" spans="1:18" x14ac:dyDescent="0.25">
      <c r="A1945" s="70">
        <v>28</v>
      </c>
      <c r="B1945" s="70">
        <v>49</v>
      </c>
      <c r="C1945" s="71">
        <v>36.249827089956476</v>
      </c>
      <c r="D1945" s="71">
        <v>0</v>
      </c>
      <c r="E1945" s="53">
        <f t="shared" si="123"/>
        <v>11.538678335186138</v>
      </c>
      <c r="F1945" s="47">
        <f t="shared" si="124"/>
        <v>8.6665038312974896E-2</v>
      </c>
      <c r="G1945" s="17">
        <f t="shared" si="125"/>
        <v>18.836840136069796</v>
      </c>
      <c r="N1945" t="str">
        <f t="shared" si="126"/>
        <v>28#49</v>
      </c>
      <c r="O1945">
        <v>28</v>
      </c>
      <c r="P1945">
        <v>49</v>
      </c>
      <c r="Q1945">
        <v>11.538678335186138</v>
      </c>
      <c r="R1945">
        <v>18.836840136069796</v>
      </c>
    </row>
    <row r="1946" spans="1:18" x14ac:dyDescent="0.25">
      <c r="A1946" s="70">
        <v>28</v>
      </c>
      <c r="B1946" s="70">
        <v>50</v>
      </c>
      <c r="C1946" s="71">
        <v>35.530991991855366</v>
      </c>
      <c r="D1946" s="71">
        <v>0</v>
      </c>
      <c r="E1946" s="53">
        <f t="shared" si="123"/>
        <v>11.30986601692466</v>
      </c>
      <c r="F1946" s="47">
        <f t="shared" si="124"/>
        <v>8.8418377238381876E-2</v>
      </c>
      <c r="G1946" s="17">
        <f t="shared" si="125"/>
        <v>18.607827682610644</v>
      </c>
      <c r="N1946" t="str">
        <f t="shared" si="126"/>
        <v>28#50</v>
      </c>
      <c r="O1946">
        <v>28</v>
      </c>
      <c r="P1946">
        <v>50</v>
      </c>
      <c r="Q1946">
        <v>11.30986601692466</v>
      </c>
      <c r="R1946">
        <v>18.607827682610644</v>
      </c>
    </row>
    <row r="1947" spans="1:18" x14ac:dyDescent="0.25">
      <c r="A1947" s="70">
        <v>28</v>
      </c>
      <c r="B1947" s="70">
        <v>51</v>
      </c>
      <c r="C1947" s="71">
        <v>32.861033056051205</v>
      </c>
      <c r="D1947" s="71">
        <v>0</v>
      </c>
      <c r="E1947" s="53">
        <f t="shared" si="123"/>
        <v>10.459991691953443</v>
      </c>
      <c r="F1947" s="47">
        <f t="shared" si="124"/>
        <v>9.5602370389000407E-2</v>
      </c>
      <c r="G1947" s="17">
        <f t="shared" si="125"/>
        <v>17.698202582009213</v>
      </c>
      <c r="N1947" t="str">
        <f t="shared" si="126"/>
        <v>28#51</v>
      </c>
      <c r="O1947">
        <v>28</v>
      </c>
      <c r="P1947">
        <v>51</v>
      </c>
      <c r="Q1947">
        <v>10.459991691953443</v>
      </c>
      <c r="R1947">
        <v>17.698202582009213</v>
      </c>
    </row>
    <row r="1948" spans="1:18" x14ac:dyDescent="0.25">
      <c r="A1948" s="70">
        <v>28</v>
      </c>
      <c r="B1948" s="70">
        <v>52</v>
      </c>
      <c r="C1948" s="71">
        <v>32.552960871150724</v>
      </c>
      <c r="D1948" s="71">
        <v>0</v>
      </c>
      <c r="E1948" s="53">
        <f t="shared" si="123"/>
        <v>10.361929269841378</v>
      </c>
      <c r="F1948" s="47">
        <f t="shared" si="124"/>
        <v>9.6507124682902623E-2</v>
      </c>
      <c r="G1948" s="17">
        <f t="shared" si="125"/>
        <v>17.586842754747952</v>
      </c>
      <c r="N1948" t="str">
        <f t="shared" si="126"/>
        <v>28#52</v>
      </c>
      <c r="O1948">
        <v>28</v>
      </c>
      <c r="P1948">
        <v>52</v>
      </c>
      <c r="Q1948">
        <v>10.361929269841378</v>
      </c>
      <c r="R1948">
        <v>17.586842754747952</v>
      </c>
    </row>
    <row r="1949" spans="1:18" x14ac:dyDescent="0.25">
      <c r="A1949" s="70">
        <v>28</v>
      </c>
      <c r="B1949" s="70">
        <v>53</v>
      </c>
      <c r="C1949" s="71">
        <v>36.557899274856965</v>
      </c>
      <c r="D1949" s="71">
        <v>0</v>
      </c>
      <c r="E1949" s="53">
        <f t="shared" si="123"/>
        <v>11.636740757298204</v>
      </c>
      <c r="F1949" s="47">
        <f t="shared" si="124"/>
        <v>8.5934714956404853E-2</v>
      </c>
      <c r="G1949" s="17">
        <f t="shared" si="125"/>
        <v>18.933060889934925</v>
      </c>
      <c r="N1949" t="str">
        <f t="shared" si="126"/>
        <v>28#53</v>
      </c>
      <c r="O1949">
        <v>28</v>
      </c>
      <c r="P1949">
        <v>53</v>
      </c>
      <c r="Q1949">
        <v>11.636740757298204</v>
      </c>
      <c r="R1949">
        <v>18.933060889934925</v>
      </c>
    </row>
    <row r="1950" spans="1:18" x14ac:dyDescent="0.25">
      <c r="A1950" s="70">
        <v>28</v>
      </c>
      <c r="B1950" s="70">
        <v>54</v>
      </c>
      <c r="C1950" s="71">
        <v>35.428301263555198</v>
      </c>
      <c r="D1950" s="71">
        <v>0</v>
      </c>
      <c r="E1950" s="53">
        <f t="shared" si="123"/>
        <v>11.277178542887302</v>
      </c>
      <c r="F1950" s="47">
        <f t="shared" si="124"/>
        <v>8.8674662389797501E-2</v>
      </c>
      <c r="G1950" s="17">
        <f t="shared" si="125"/>
        <v>18.574587027264144</v>
      </c>
      <c r="N1950" t="str">
        <f t="shared" si="126"/>
        <v>28#54</v>
      </c>
      <c r="O1950">
        <v>28</v>
      </c>
      <c r="P1950">
        <v>54</v>
      </c>
      <c r="Q1950">
        <v>11.277178542887302</v>
      </c>
      <c r="R1950">
        <v>18.574587027264144</v>
      </c>
    </row>
    <row r="1951" spans="1:18" x14ac:dyDescent="0.25">
      <c r="A1951" s="70">
        <v>28</v>
      </c>
      <c r="B1951" s="70">
        <v>55</v>
      </c>
      <c r="C1951" s="71">
        <v>32.244888686250242</v>
      </c>
      <c r="D1951" s="71">
        <v>0</v>
      </c>
      <c r="E1951" s="53">
        <f t="shared" si="123"/>
        <v>10.263866847729314</v>
      </c>
      <c r="F1951" s="47">
        <f t="shared" si="124"/>
        <v>9.7429167275414424E-2</v>
      </c>
      <c r="G1951" s="17">
        <f t="shared" si="125"/>
        <v>17.474075908499238</v>
      </c>
      <c r="N1951" t="str">
        <f t="shared" si="126"/>
        <v>28#55</v>
      </c>
      <c r="O1951">
        <v>28</v>
      </c>
      <c r="P1951">
        <v>55</v>
      </c>
      <c r="Q1951">
        <v>10.263866847729314</v>
      </c>
      <c r="R1951">
        <v>17.474075908499238</v>
      </c>
    </row>
    <row r="1952" spans="1:18" x14ac:dyDescent="0.25">
      <c r="A1952" s="70">
        <v>28</v>
      </c>
      <c r="B1952" s="70">
        <v>56</v>
      </c>
      <c r="C1952" s="71">
        <v>36.455208546556797</v>
      </c>
      <c r="D1952" s="71">
        <v>0</v>
      </c>
      <c r="E1952" s="53">
        <f t="shared" si="123"/>
        <v>11.604053283260848</v>
      </c>
      <c r="F1952" s="47">
        <f t="shared" si="124"/>
        <v>8.6176784576000379E-2</v>
      </c>
      <c r="G1952" s="17">
        <f t="shared" si="125"/>
        <v>18.901113667502113</v>
      </c>
      <c r="N1952" t="str">
        <f t="shared" si="126"/>
        <v>28#56</v>
      </c>
      <c r="O1952">
        <v>28</v>
      </c>
      <c r="P1952">
        <v>56</v>
      </c>
      <c r="Q1952">
        <v>11.604053283260848</v>
      </c>
      <c r="R1952">
        <v>18.901113667502113</v>
      </c>
    </row>
    <row r="1953" spans="1:18" x14ac:dyDescent="0.25">
      <c r="A1953" s="70">
        <v>28</v>
      </c>
      <c r="B1953" s="70">
        <v>57</v>
      </c>
      <c r="C1953" s="71">
        <v>33.066414512651519</v>
      </c>
      <c r="D1953" s="71">
        <v>0</v>
      </c>
      <c r="E1953" s="53">
        <f t="shared" si="123"/>
        <v>10.52536664002815</v>
      </c>
      <c r="F1953" s="47">
        <f t="shared" si="124"/>
        <v>9.500856684621159E-2</v>
      </c>
      <c r="G1953" s="17">
        <f t="shared" si="125"/>
        <v>17.77167265680734</v>
      </c>
      <c r="N1953" t="str">
        <f t="shared" si="126"/>
        <v>28#57</v>
      </c>
      <c r="O1953">
        <v>28</v>
      </c>
      <c r="P1953">
        <v>57</v>
      </c>
      <c r="Q1953">
        <v>10.52536664002815</v>
      </c>
      <c r="R1953">
        <v>17.77167265680734</v>
      </c>
    </row>
    <row r="1954" spans="1:18" x14ac:dyDescent="0.25">
      <c r="A1954" s="70">
        <v>28</v>
      </c>
      <c r="B1954" s="70">
        <v>59</v>
      </c>
      <c r="C1954" s="71">
        <v>32.552960871150724</v>
      </c>
      <c r="D1954" s="71">
        <v>0</v>
      </c>
      <c r="E1954" s="53">
        <f t="shared" si="123"/>
        <v>10.361929269841378</v>
      </c>
      <c r="F1954" s="47">
        <f t="shared" si="124"/>
        <v>9.6507124682902623E-2</v>
      </c>
      <c r="G1954" s="17">
        <f t="shared" si="125"/>
        <v>17.586842754747952</v>
      </c>
      <c r="N1954" t="str">
        <f t="shared" si="126"/>
        <v>28#59</v>
      </c>
      <c r="O1954">
        <v>28</v>
      </c>
      <c r="P1954">
        <v>59</v>
      </c>
      <c r="Q1954">
        <v>10.361929269841378</v>
      </c>
      <c r="R1954">
        <v>17.586842754747952</v>
      </c>
    </row>
    <row r="1955" spans="1:18" x14ac:dyDescent="0.25">
      <c r="A1955" s="70">
        <v>28</v>
      </c>
      <c r="B1955" s="70">
        <v>60</v>
      </c>
      <c r="C1955" s="71">
        <v>37.687497286158717</v>
      </c>
      <c r="D1955" s="71">
        <v>0</v>
      </c>
      <c r="E1955" s="53">
        <f t="shared" si="123"/>
        <v>11.996302971709101</v>
      </c>
      <c r="F1955" s="47">
        <f t="shared" si="124"/>
        <v>8.3359015053079397E-2</v>
      </c>
      <c r="G1955" s="17">
        <f t="shared" si="125"/>
        <v>19.276352032803228</v>
      </c>
      <c r="N1955" t="str">
        <f t="shared" si="126"/>
        <v>28#60</v>
      </c>
      <c r="O1955">
        <v>28</v>
      </c>
      <c r="P1955">
        <v>60</v>
      </c>
      <c r="Q1955">
        <v>11.996302971709101</v>
      </c>
      <c r="R1955">
        <v>19.276352032803228</v>
      </c>
    </row>
    <row r="1956" spans="1:18" x14ac:dyDescent="0.25">
      <c r="A1956" s="70">
        <v>28</v>
      </c>
      <c r="B1956" s="70">
        <v>61</v>
      </c>
      <c r="C1956" s="71">
        <v>34.50408470885376</v>
      </c>
      <c r="D1956" s="71">
        <v>0</v>
      </c>
      <c r="E1956" s="53">
        <f t="shared" si="123"/>
        <v>10.982991276551113</v>
      </c>
      <c r="F1956" s="47">
        <f t="shared" si="124"/>
        <v>9.1049876560952772E-2</v>
      </c>
      <c r="G1956" s="17">
        <f t="shared" si="125"/>
        <v>18.269328869961011</v>
      </c>
      <c r="N1956" t="str">
        <f t="shared" si="126"/>
        <v>28#61</v>
      </c>
      <c r="O1956">
        <v>28</v>
      </c>
      <c r="P1956">
        <v>61</v>
      </c>
      <c r="Q1956">
        <v>10.982991276551113</v>
      </c>
      <c r="R1956">
        <v>18.269328869961011</v>
      </c>
    </row>
    <row r="1957" spans="1:18" x14ac:dyDescent="0.25">
      <c r="A1957" s="70">
        <v>28</v>
      </c>
      <c r="B1957" s="70">
        <v>62</v>
      </c>
      <c r="C1957" s="71">
        <v>37.482115829558403</v>
      </c>
      <c r="D1957" s="71">
        <v>0</v>
      </c>
      <c r="E1957" s="53">
        <f t="shared" si="123"/>
        <v>11.930928023634394</v>
      </c>
      <c r="F1957" s="47">
        <f t="shared" si="124"/>
        <v>8.3815776779397624E-2</v>
      </c>
      <c r="G1957" s="17">
        <f t="shared" si="125"/>
        <v>19.215023661793698</v>
      </c>
      <c r="N1957" t="str">
        <f t="shared" si="126"/>
        <v>28#62</v>
      </c>
      <c r="O1957">
        <v>28</v>
      </c>
      <c r="P1957">
        <v>62</v>
      </c>
      <c r="Q1957">
        <v>11.930928023634394</v>
      </c>
      <c r="R1957">
        <v>19.215023661793698</v>
      </c>
    </row>
    <row r="1958" spans="1:18" x14ac:dyDescent="0.25">
      <c r="A1958" s="70">
        <v>28</v>
      </c>
      <c r="B1958" s="70">
        <v>63</v>
      </c>
      <c r="C1958" s="71">
        <v>41.28167277666433</v>
      </c>
      <c r="D1958" s="71">
        <v>17.906549999999999</v>
      </c>
      <c r="E1958" s="53">
        <f t="shared" si="123"/>
        <v>13.140364563016513</v>
      </c>
      <c r="F1958" s="47">
        <f t="shared" si="124"/>
        <v>7.6101389364378422E-2</v>
      </c>
      <c r="G1958" s="17">
        <f t="shared" si="125"/>
        <v>17.906549999999999</v>
      </c>
      <c r="N1958" t="str">
        <f t="shared" si="126"/>
        <v>28#63</v>
      </c>
      <c r="O1958">
        <v>28</v>
      </c>
      <c r="P1958">
        <v>63</v>
      </c>
      <c r="Q1958">
        <v>13.140364563016513</v>
      </c>
      <c r="R1958">
        <v>17.906549999999999</v>
      </c>
    </row>
    <row r="1959" spans="1:18" x14ac:dyDescent="0.25">
      <c r="A1959" s="70">
        <v>28</v>
      </c>
      <c r="B1959" s="70">
        <v>64</v>
      </c>
      <c r="C1959" s="71">
        <v>34.606775437153928</v>
      </c>
      <c r="D1959" s="71">
        <v>0</v>
      </c>
      <c r="E1959" s="53">
        <f t="shared" si="123"/>
        <v>11.015678750588471</v>
      </c>
      <c r="F1959" s="47">
        <f t="shared" si="124"/>
        <v>9.0779698885697702E-2</v>
      </c>
      <c r="G1959" s="17">
        <f t="shared" si="125"/>
        <v>18.303797186496528</v>
      </c>
      <c r="N1959" t="str">
        <f t="shared" si="126"/>
        <v>28#64</v>
      </c>
      <c r="O1959">
        <v>28</v>
      </c>
      <c r="P1959">
        <v>64</v>
      </c>
      <c r="Q1959">
        <v>11.015678750588471</v>
      </c>
      <c r="R1959">
        <v>18.303797186496528</v>
      </c>
    </row>
    <row r="1960" spans="1:18" x14ac:dyDescent="0.25">
      <c r="A1960" s="70">
        <v>28</v>
      </c>
      <c r="B1960" s="70">
        <v>65</v>
      </c>
      <c r="C1960" s="71">
        <v>33.169105240951666</v>
      </c>
      <c r="D1960" s="71">
        <v>0</v>
      </c>
      <c r="E1960" s="53">
        <f t="shared" si="123"/>
        <v>10.5580541140655</v>
      </c>
      <c r="F1960" s="47">
        <f t="shared" si="124"/>
        <v>9.4714422676409116E-2</v>
      </c>
      <c r="G1960" s="17">
        <f t="shared" si="125"/>
        <v>17.808179382940796</v>
      </c>
      <c r="N1960" t="str">
        <f t="shared" si="126"/>
        <v>28#65</v>
      </c>
      <c r="O1960">
        <v>28</v>
      </c>
      <c r="P1960">
        <v>65</v>
      </c>
      <c r="Q1960">
        <v>10.5580541140655</v>
      </c>
      <c r="R1960">
        <v>17.808179382940796</v>
      </c>
    </row>
    <row r="1961" spans="1:18" x14ac:dyDescent="0.25">
      <c r="A1961" s="70">
        <v>28</v>
      </c>
      <c r="B1961" s="70">
        <v>66</v>
      </c>
      <c r="C1961" s="71">
        <v>32.861033056051205</v>
      </c>
      <c r="D1961" s="71">
        <v>0</v>
      </c>
      <c r="E1961" s="53">
        <f t="shared" si="123"/>
        <v>10.459991691953443</v>
      </c>
      <c r="F1961" s="47">
        <f t="shared" si="124"/>
        <v>9.5602370389000407E-2</v>
      </c>
      <c r="G1961" s="17">
        <f t="shared" si="125"/>
        <v>17.698202582009213</v>
      </c>
      <c r="N1961" t="str">
        <f t="shared" si="126"/>
        <v>28#66</v>
      </c>
      <c r="O1961">
        <v>28</v>
      </c>
      <c r="P1961">
        <v>66</v>
      </c>
      <c r="Q1961">
        <v>10.459991691953443</v>
      </c>
      <c r="R1961">
        <v>17.698202582009213</v>
      </c>
    </row>
    <row r="1962" spans="1:18" x14ac:dyDescent="0.25">
      <c r="A1962" s="70">
        <v>28</v>
      </c>
      <c r="B1962" s="70">
        <v>67</v>
      </c>
      <c r="C1962" s="71">
        <v>34.606775437153928</v>
      </c>
      <c r="D1962" s="71">
        <v>0</v>
      </c>
      <c r="E1962" s="53">
        <f t="shared" si="123"/>
        <v>11.015678750588471</v>
      </c>
      <c r="F1962" s="47">
        <f t="shared" si="124"/>
        <v>9.0779698885697702E-2</v>
      </c>
      <c r="G1962" s="17">
        <f t="shared" si="125"/>
        <v>18.303797186496528</v>
      </c>
      <c r="N1962" t="str">
        <f t="shared" si="126"/>
        <v>28#67</v>
      </c>
      <c r="O1962">
        <v>28</v>
      </c>
      <c r="P1962">
        <v>67</v>
      </c>
      <c r="Q1962">
        <v>11.015678750588471</v>
      </c>
      <c r="R1962">
        <v>18.303797186496528</v>
      </c>
    </row>
    <row r="1963" spans="1:18" x14ac:dyDescent="0.25">
      <c r="A1963" s="70">
        <v>28</v>
      </c>
      <c r="B1963" s="70">
        <v>68</v>
      </c>
      <c r="C1963" s="71">
        <v>33.066414512651519</v>
      </c>
      <c r="D1963" s="71">
        <v>0</v>
      </c>
      <c r="E1963" s="53">
        <f t="shared" si="123"/>
        <v>10.52536664002815</v>
      </c>
      <c r="F1963" s="47">
        <f t="shared" si="124"/>
        <v>9.500856684621159E-2</v>
      </c>
      <c r="G1963" s="17">
        <f t="shared" si="125"/>
        <v>17.77167265680734</v>
      </c>
      <c r="N1963" t="str">
        <f t="shared" si="126"/>
        <v>28#68</v>
      </c>
      <c r="O1963">
        <v>28</v>
      </c>
      <c r="P1963">
        <v>68</v>
      </c>
      <c r="Q1963">
        <v>10.52536664002815</v>
      </c>
      <c r="R1963">
        <v>17.77167265680734</v>
      </c>
    </row>
    <row r="1964" spans="1:18" x14ac:dyDescent="0.25">
      <c r="A1964" s="70">
        <v>28</v>
      </c>
      <c r="B1964" s="70">
        <v>69</v>
      </c>
      <c r="C1964" s="71">
        <v>34.709466165454074</v>
      </c>
      <c r="D1964" s="71">
        <v>0</v>
      </c>
      <c r="E1964" s="53">
        <f t="shared" si="123"/>
        <v>11.04836622462582</v>
      </c>
      <c r="F1964" s="47">
        <f t="shared" si="124"/>
        <v>9.051111989491166E-2</v>
      </c>
      <c r="G1964" s="17">
        <f t="shared" si="125"/>
        <v>18.338126002769261</v>
      </c>
      <c r="N1964" t="str">
        <f t="shared" si="126"/>
        <v>28#69</v>
      </c>
      <c r="O1964">
        <v>28</v>
      </c>
      <c r="P1964">
        <v>69</v>
      </c>
      <c r="Q1964">
        <v>11.04836622462582</v>
      </c>
      <c r="R1964">
        <v>18.338126002769261</v>
      </c>
    </row>
    <row r="1965" spans="1:18" x14ac:dyDescent="0.25">
      <c r="A1965" s="70">
        <v>28</v>
      </c>
      <c r="B1965" s="70">
        <v>70</v>
      </c>
      <c r="C1965" s="71">
        <v>31.217981403248643</v>
      </c>
      <c r="D1965" s="71">
        <v>0</v>
      </c>
      <c r="E1965" s="53">
        <f t="shared" si="123"/>
        <v>9.9369921073557705</v>
      </c>
      <c r="F1965" s="47">
        <f t="shared" si="124"/>
        <v>0.10063407409368463</v>
      </c>
      <c r="G1965" s="17">
        <f t="shared" si="125"/>
        <v>17.087707053405321</v>
      </c>
      <c r="N1965" t="str">
        <f t="shared" si="126"/>
        <v>28#70</v>
      </c>
      <c r="O1965">
        <v>28</v>
      </c>
      <c r="P1965">
        <v>70</v>
      </c>
      <c r="Q1965">
        <v>9.9369921073557705</v>
      </c>
      <c r="R1965">
        <v>17.087707053405321</v>
      </c>
    </row>
    <row r="1966" spans="1:18" x14ac:dyDescent="0.25">
      <c r="A1966" s="70">
        <v>28</v>
      </c>
      <c r="B1966" s="70">
        <v>71</v>
      </c>
      <c r="C1966" s="71">
        <v>31.320672131548804</v>
      </c>
      <c r="D1966" s="71">
        <v>0</v>
      </c>
      <c r="E1966" s="53">
        <f t="shared" si="123"/>
        <v>9.9696795813931249</v>
      </c>
      <c r="F1966" s="47">
        <f t="shared" si="124"/>
        <v>0.10030412630977091</v>
      </c>
      <c r="G1966" s="17">
        <f t="shared" si="125"/>
        <v>17.127086318176378</v>
      </c>
      <c r="N1966" t="str">
        <f t="shared" si="126"/>
        <v>28#71</v>
      </c>
      <c r="O1966">
        <v>28</v>
      </c>
      <c r="P1966">
        <v>71</v>
      </c>
      <c r="Q1966">
        <v>9.9696795813931249</v>
      </c>
      <c r="R1966">
        <v>17.127086318176378</v>
      </c>
    </row>
    <row r="1967" spans="1:18" x14ac:dyDescent="0.25">
      <c r="A1967" s="70">
        <v>28</v>
      </c>
      <c r="B1967" s="70">
        <v>72</v>
      </c>
      <c r="C1967" s="71">
        <v>30.499146305147512</v>
      </c>
      <c r="D1967" s="71">
        <v>0</v>
      </c>
      <c r="E1967" s="53">
        <f t="shared" si="123"/>
        <v>9.7081797890942845</v>
      </c>
      <c r="F1967" s="47">
        <f t="shared" si="124"/>
        <v>0.1030059209578456</v>
      </c>
      <c r="G1967" s="17">
        <f t="shared" si="125"/>
        <v>16.807279386505716</v>
      </c>
      <c r="N1967" t="str">
        <f t="shared" si="126"/>
        <v>28#72</v>
      </c>
      <c r="O1967">
        <v>28</v>
      </c>
      <c r="P1967">
        <v>72</v>
      </c>
      <c r="Q1967">
        <v>9.7081797890942845</v>
      </c>
      <c r="R1967">
        <v>16.807279386505716</v>
      </c>
    </row>
    <row r="1968" spans="1:18" x14ac:dyDescent="0.25">
      <c r="A1968" s="70">
        <v>28</v>
      </c>
      <c r="B1968" s="70">
        <v>73</v>
      </c>
      <c r="C1968" s="71">
        <v>35.736373448455673</v>
      </c>
      <c r="D1968" s="71">
        <v>0</v>
      </c>
      <c r="E1968" s="53">
        <f t="shared" si="123"/>
        <v>11.375240964999366</v>
      </c>
      <c r="F1968" s="47">
        <f t="shared" si="124"/>
        <v>8.7910225645057863E-2</v>
      </c>
      <c r="G1968" s="17">
        <f t="shared" si="125"/>
        <v>18.673911886582729</v>
      </c>
      <c r="N1968" t="str">
        <f t="shared" si="126"/>
        <v>28#73</v>
      </c>
      <c r="O1968">
        <v>28</v>
      </c>
      <c r="P1968">
        <v>73</v>
      </c>
      <c r="Q1968">
        <v>11.375240964999366</v>
      </c>
      <c r="R1968">
        <v>18.673911886582729</v>
      </c>
    </row>
    <row r="1969" spans="1:18" x14ac:dyDescent="0.25">
      <c r="A1969" s="70">
        <v>28</v>
      </c>
      <c r="B1969" s="70">
        <v>74</v>
      </c>
      <c r="C1969" s="71">
        <v>29.574929750446078</v>
      </c>
      <c r="D1969" s="71">
        <v>0</v>
      </c>
      <c r="E1969" s="53">
        <f t="shared" si="123"/>
        <v>9.4139925227580967</v>
      </c>
      <c r="F1969" s="47">
        <f t="shared" si="124"/>
        <v>0.10622485598777824</v>
      </c>
      <c r="G1969" s="17">
        <f t="shared" si="125"/>
        <v>16.434045605813338</v>
      </c>
      <c r="N1969" t="str">
        <f t="shared" si="126"/>
        <v>28#74</v>
      </c>
      <c r="O1969">
        <v>28</v>
      </c>
      <c r="P1969">
        <v>74</v>
      </c>
      <c r="Q1969">
        <v>9.4139925227580967</v>
      </c>
      <c r="R1969">
        <v>16.434045605813338</v>
      </c>
    </row>
    <row r="1970" spans="1:18" x14ac:dyDescent="0.25">
      <c r="A1970" s="70">
        <v>28</v>
      </c>
      <c r="B1970" s="70">
        <v>75</v>
      </c>
      <c r="C1970" s="71">
        <v>32.244888686250242</v>
      </c>
      <c r="D1970" s="71">
        <v>0</v>
      </c>
      <c r="E1970" s="53">
        <f t="shared" si="123"/>
        <v>10.263866847729314</v>
      </c>
      <c r="F1970" s="47">
        <f t="shared" si="124"/>
        <v>9.7429167275414424E-2</v>
      </c>
      <c r="G1970" s="17">
        <f t="shared" si="125"/>
        <v>17.474075908499238</v>
      </c>
      <c r="N1970" t="str">
        <f t="shared" si="126"/>
        <v>28#75</v>
      </c>
      <c r="O1970">
        <v>28</v>
      </c>
      <c r="P1970">
        <v>75</v>
      </c>
      <c r="Q1970">
        <v>10.263866847729314</v>
      </c>
      <c r="R1970">
        <v>17.474075908499238</v>
      </c>
    </row>
    <row r="1971" spans="1:18" x14ac:dyDescent="0.25">
      <c r="A1971" s="70">
        <v>28</v>
      </c>
      <c r="B1971" s="70">
        <v>76</v>
      </c>
      <c r="C1971" s="71">
        <v>33.579868154152329</v>
      </c>
      <c r="D1971" s="71">
        <v>0</v>
      </c>
      <c r="E1971" s="53">
        <f t="shared" si="123"/>
        <v>10.688804010214925</v>
      </c>
      <c r="F1971" s="47">
        <f t="shared" si="124"/>
        <v>9.3555836466300071E-2</v>
      </c>
      <c r="G1971" s="17">
        <f t="shared" si="125"/>
        <v>17.952704354013846</v>
      </c>
      <c r="N1971" t="str">
        <f t="shared" si="126"/>
        <v>28#76</v>
      </c>
      <c r="O1971">
        <v>28</v>
      </c>
      <c r="P1971">
        <v>76</v>
      </c>
      <c r="Q1971">
        <v>10.688804010214925</v>
      </c>
      <c r="R1971">
        <v>17.952704354013846</v>
      </c>
    </row>
    <row r="1972" spans="1:18" x14ac:dyDescent="0.25">
      <c r="A1972" s="70">
        <v>28</v>
      </c>
      <c r="B1972" s="70">
        <v>77</v>
      </c>
      <c r="C1972" s="71">
        <v>32.861033056051205</v>
      </c>
      <c r="D1972" s="71">
        <v>0</v>
      </c>
      <c r="E1972" s="53">
        <f t="shared" si="123"/>
        <v>10.459991691953443</v>
      </c>
      <c r="F1972" s="47">
        <f t="shared" si="124"/>
        <v>9.5602370389000407E-2</v>
      </c>
      <c r="G1972" s="17">
        <f t="shared" si="125"/>
        <v>17.698202582009213</v>
      </c>
      <c r="N1972" t="str">
        <f t="shared" si="126"/>
        <v>28#77</v>
      </c>
      <c r="O1972">
        <v>28</v>
      </c>
      <c r="P1972">
        <v>77</v>
      </c>
      <c r="Q1972">
        <v>10.459991691953443</v>
      </c>
      <c r="R1972">
        <v>17.698202582009213</v>
      </c>
    </row>
    <row r="1973" spans="1:18" x14ac:dyDescent="0.25">
      <c r="A1973" s="70">
        <v>28</v>
      </c>
      <c r="B1973" s="70">
        <v>78</v>
      </c>
      <c r="C1973" s="71">
        <v>35.736373448455673</v>
      </c>
      <c r="D1973" s="71">
        <v>0</v>
      </c>
      <c r="E1973" s="53">
        <f t="shared" si="123"/>
        <v>11.375240964999366</v>
      </c>
      <c r="F1973" s="47">
        <f t="shared" si="124"/>
        <v>8.7910225645057863E-2</v>
      </c>
      <c r="G1973" s="17">
        <f t="shared" si="125"/>
        <v>18.673911886582729</v>
      </c>
      <c r="N1973" t="str">
        <f t="shared" si="126"/>
        <v>28#78</v>
      </c>
      <c r="O1973">
        <v>28</v>
      </c>
      <c r="P1973">
        <v>78</v>
      </c>
      <c r="Q1973">
        <v>11.375240964999366</v>
      </c>
      <c r="R1973">
        <v>18.673911886582729</v>
      </c>
    </row>
    <row r="1974" spans="1:18" x14ac:dyDescent="0.25">
      <c r="A1974" s="70">
        <v>28</v>
      </c>
      <c r="B1974" s="70">
        <v>79</v>
      </c>
      <c r="C1974" s="71">
        <v>33.579868154152329</v>
      </c>
      <c r="D1974" s="71">
        <v>0</v>
      </c>
      <c r="E1974" s="53">
        <f t="shared" si="123"/>
        <v>10.688804010214925</v>
      </c>
      <c r="F1974" s="47">
        <f t="shared" si="124"/>
        <v>9.3555836466300071E-2</v>
      </c>
      <c r="G1974" s="17">
        <f t="shared" si="125"/>
        <v>17.952704354013846</v>
      </c>
      <c r="N1974" t="str">
        <f t="shared" si="126"/>
        <v>28#79</v>
      </c>
      <c r="O1974">
        <v>28</v>
      </c>
      <c r="P1974">
        <v>79</v>
      </c>
      <c r="Q1974">
        <v>10.688804010214925</v>
      </c>
      <c r="R1974">
        <v>17.952704354013846</v>
      </c>
    </row>
    <row r="1975" spans="1:18" x14ac:dyDescent="0.25">
      <c r="A1975" s="70">
        <v>28</v>
      </c>
      <c r="B1975" s="70">
        <v>80</v>
      </c>
      <c r="C1975" s="71">
        <v>39.330548938961272</v>
      </c>
      <c r="D1975" s="71">
        <v>17.246835000000001</v>
      </c>
      <c r="E1975" s="53">
        <f t="shared" si="123"/>
        <v>12.519302556306771</v>
      </c>
      <c r="F1975" s="47">
        <f t="shared" si="124"/>
        <v>7.9876654110914214E-2</v>
      </c>
      <c r="G1975" s="17">
        <f t="shared" si="125"/>
        <v>17.246835000000001</v>
      </c>
      <c r="N1975" t="str">
        <f t="shared" si="126"/>
        <v>28#80</v>
      </c>
      <c r="O1975">
        <v>28</v>
      </c>
      <c r="P1975">
        <v>80</v>
      </c>
      <c r="Q1975">
        <v>12.519302556306771</v>
      </c>
      <c r="R1975">
        <v>17.246835000000001</v>
      </c>
    </row>
    <row r="1976" spans="1:18" x14ac:dyDescent="0.25">
      <c r="A1976" s="70">
        <v>29</v>
      </c>
      <c r="B1976" s="70">
        <v>1</v>
      </c>
      <c r="C1976" s="71">
        <v>39.638621123861761</v>
      </c>
      <c r="D1976" s="71">
        <v>20.639654999999998</v>
      </c>
      <c r="E1976" s="53">
        <f t="shared" si="123"/>
        <v>12.617364978418838</v>
      </c>
      <c r="F1976" s="47">
        <f t="shared" si="124"/>
        <v>7.9255851099689467E-2</v>
      </c>
      <c r="G1976" s="17">
        <f t="shared" si="125"/>
        <v>20.639654999999998</v>
      </c>
      <c r="N1976" t="str">
        <f t="shared" si="126"/>
        <v>29#1</v>
      </c>
      <c r="O1976">
        <v>29</v>
      </c>
      <c r="P1976">
        <v>1</v>
      </c>
      <c r="Q1976">
        <v>12.617364978418838</v>
      </c>
      <c r="R1976">
        <v>20.639654999999998</v>
      </c>
    </row>
    <row r="1977" spans="1:18" x14ac:dyDescent="0.25">
      <c r="A1977" s="70">
        <v>29</v>
      </c>
      <c r="B1977" s="70">
        <v>2</v>
      </c>
      <c r="C1977" s="71">
        <v>42.308580059665921</v>
      </c>
      <c r="D1977" s="71">
        <v>20.733899999999998</v>
      </c>
      <c r="E1977" s="53">
        <f t="shared" si="123"/>
        <v>13.467239303390055</v>
      </c>
      <c r="F1977" s="47">
        <f t="shared" si="124"/>
        <v>7.4254268263301296E-2</v>
      </c>
      <c r="G1977" s="17">
        <f t="shared" si="125"/>
        <v>20.733899999999998</v>
      </c>
      <c r="N1977" t="str">
        <f t="shared" si="126"/>
        <v>29#2</v>
      </c>
      <c r="O1977">
        <v>29</v>
      </c>
      <c r="P1977">
        <v>2</v>
      </c>
      <c r="Q1977">
        <v>13.467239303390055</v>
      </c>
      <c r="R1977">
        <v>20.733899999999998</v>
      </c>
    </row>
    <row r="1978" spans="1:18" x14ac:dyDescent="0.25">
      <c r="A1978" s="70">
        <v>29</v>
      </c>
      <c r="B1978" s="70">
        <v>3</v>
      </c>
      <c r="C1978" s="71">
        <v>42.513961516266249</v>
      </c>
      <c r="D1978" s="71">
        <v>20.168429999999997</v>
      </c>
      <c r="E1978" s="53">
        <f t="shared" si="123"/>
        <v>13.532614251464768</v>
      </c>
      <c r="F1978" s="47">
        <f t="shared" si="124"/>
        <v>7.3895551991497888E-2</v>
      </c>
      <c r="G1978" s="17">
        <f t="shared" si="125"/>
        <v>20.168429999999997</v>
      </c>
      <c r="N1978" t="str">
        <f t="shared" si="126"/>
        <v>29#3</v>
      </c>
      <c r="O1978">
        <v>29</v>
      </c>
      <c r="P1978">
        <v>3</v>
      </c>
      <c r="Q1978">
        <v>13.532614251464768</v>
      </c>
      <c r="R1978">
        <v>20.168429999999997</v>
      </c>
    </row>
    <row r="1979" spans="1:18" x14ac:dyDescent="0.25">
      <c r="A1979" s="70">
        <v>29</v>
      </c>
      <c r="B1979" s="70">
        <v>4</v>
      </c>
      <c r="C1979" s="71">
        <v>32.861033056051205</v>
      </c>
      <c r="D1979" s="71">
        <v>19.320224999999997</v>
      </c>
      <c r="E1979" s="53">
        <f t="shared" si="123"/>
        <v>10.459991691953443</v>
      </c>
      <c r="F1979" s="47">
        <f t="shared" si="124"/>
        <v>9.5602370389000407E-2</v>
      </c>
      <c r="G1979" s="17">
        <f t="shared" si="125"/>
        <v>19.320224999999997</v>
      </c>
      <c r="N1979" t="str">
        <f t="shared" si="126"/>
        <v>29#4</v>
      </c>
      <c r="O1979">
        <v>29</v>
      </c>
      <c r="P1979">
        <v>4</v>
      </c>
      <c r="Q1979">
        <v>10.459991691953443</v>
      </c>
      <c r="R1979">
        <v>19.320224999999997</v>
      </c>
    </row>
    <row r="1980" spans="1:18" x14ac:dyDescent="0.25">
      <c r="A1980" s="70">
        <v>29</v>
      </c>
      <c r="B1980" s="70">
        <v>5</v>
      </c>
      <c r="C1980" s="71">
        <v>41.28167277666433</v>
      </c>
      <c r="D1980" s="71">
        <v>20.168429999999997</v>
      </c>
      <c r="E1980" s="53">
        <f t="shared" si="123"/>
        <v>13.140364563016513</v>
      </c>
      <c r="F1980" s="47">
        <f t="shared" si="124"/>
        <v>7.6101389364378422E-2</v>
      </c>
      <c r="G1980" s="17">
        <f t="shared" si="125"/>
        <v>20.168429999999997</v>
      </c>
      <c r="N1980" t="str">
        <f t="shared" si="126"/>
        <v>29#5</v>
      </c>
      <c r="O1980">
        <v>29</v>
      </c>
      <c r="P1980">
        <v>5</v>
      </c>
      <c r="Q1980">
        <v>13.140364563016513</v>
      </c>
      <c r="R1980">
        <v>20.168429999999997</v>
      </c>
    </row>
    <row r="1981" spans="1:18" x14ac:dyDescent="0.25">
      <c r="A1981" s="70">
        <v>29</v>
      </c>
      <c r="B1981" s="70">
        <v>6</v>
      </c>
      <c r="C1981" s="71">
        <v>43.335487342667527</v>
      </c>
      <c r="D1981" s="71">
        <v>20.733899999999998</v>
      </c>
      <c r="E1981" s="53">
        <f t="shared" si="123"/>
        <v>13.794114043763603</v>
      </c>
      <c r="F1981" s="47">
        <f t="shared" si="124"/>
        <v>7.2494688446635369E-2</v>
      </c>
      <c r="G1981" s="17">
        <f t="shared" si="125"/>
        <v>20.733899999999998</v>
      </c>
      <c r="N1981" t="str">
        <f t="shared" si="126"/>
        <v>29#6</v>
      </c>
      <c r="O1981">
        <v>29</v>
      </c>
      <c r="P1981">
        <v>6</v>
      </c>
      <c r="Q1981">
        <v>13.794114043763603</v>
      </c>
      <c r="R1981">
        <v>20.733899999999998</v>
      </c>
    </row>
    <row r="1982" spans="1:18" x14ac:dyDescent="0.25">
      <c r="A1982" s="70">
        <v>29</v>
      </c>
      <c r="B1982" s="70">
        <v>7</v>
      </c>
      <c r="C1982" s="71">
        <v>45.491992636970892</v>
      </c>
      <c r="D1982" s="71">
        <v>21.393615</v>
      </c>
      <c r="E1982" s="53">
        <f t="shared" si="123"/>
        <v>14.480550998548049</v>
      </c>
      <c r="F1982" s="47">
        <f t="shared" si="124"/>
        <v>6.9058145653454001E-2</v>
      </c>
      <c r="G1982" s="17">
        <f t="shared" si="125"/>
        <v>21.393615</v>
      </c>
      <c r="N1982" t="str">
        <f t="shared" si="126"/>
        <v>29#7</v>
      </c>
      <c r="O1982">
        <v>29</v>
      </c>
      <c r="P1982">
        <v>7</v>
      </c>
      <c r="Q1982">
        <v>14.480550998548049</v>
      </c>
      <c r="R1982">
        <v>21.393615</v>
      </c>
    </row>
    <row r="1983" spans="1:18" x14ac:dyDescent="0.25">
      <c r="A1983" s="70">
        <v>29</v>
      </c>
      <c r="B1983" s="70">
        <v>8</v>
      </c>
      <c r="C1983" s="71">
        <v>43.540868799267834</v>
      </c>
      <c r="D1983" s="71">
        <v>21.110879999999998</v>
      </c>
      <c r="E1983" s="53">
        <f t="shared" si="123"/>
        <v>13.859488991838306</v>
      </c>
      <c r="F1983" s="47">
        <f t="shared" si="124"/>
        <v>7.2152732369056935E-2</v>
      </c>
      <c r="G1983" s="17">
        <f t="shared" si="125"/>
        <v>21.110879999999998</v>
      </c>
      <c r="N1983" t="str">
        <f t="shared" si="126"/>
        <v>29#8</v>
      </c>
      <c r="O1983">
        <v>29</v>
      </c>
      <c r="P1983">
        <v>8</v>
      </c>
      <c r="Q1983">
        <v>13.859488991838306</v>
      </c>
      <c r="R1983">
        <v>21.110879999999998</v>
      </c>
    </row>
    <row r="1984" spans="1:18" x14ac:dyDescent="0.25">
      <c r="A1984" s="70">
        <v>29</v>
      </c>
      <c r="B1984" s="70">
        <v>9</v>
      </c>
      <c r="C1984" s="71">
        <v>43.335487342667527</v>
      </c>
      <c r="D1984" s="71">
        <v>20.639654999999998</v>
      </c>
      <c r="E1984" s="53">
        <f t="shared" si="123"/>
        <v>13.794114043763603</v>
      </c>
      <c r="F1984" s="47">
        <f t="shared" si="124"/>
        <v>7.2494688446635369E-2</v>
      </c>
      <c r="G1984" s="17">
        <f t="shared" si="125"/>
        <v>20.639654999999998</v>
      </c>
      <c r="N1984" t="str">
        <f t="shared" si="126"/>
        <v>29#9</v>
      </c>
      <c r="O1984">
        <v>29</v>
      </c>
      <c r="P1984">
        <v>9</v>
      </c>
      <c r="Q1984">
        <v>13.794114043763603</v>
      </c>
      <c r="R1984">
        <v>20.639654999999998</v>
      </c>
    </row>
    <row r="1985" spans="1:18" x14ac:dyDescent="0.25">
      <c r="A1985" s="70">
        <v>29</v>
      </c>
      <c r="B1985" s="70">
        <v>10</v>
      </c>
      <c r="C1985" s="71">
        <v>42.924724429466877</v>
      </c>
      <c r="D1985" s="71">
        <v>20.356920000000002</v>
      </c>
      <c r="E1985" s="53">
        <f t="shared" si="123"/>
        <v>13.663364147614182</v>
      </c>
      <c r="F1985" s="47">
        <f t="shared" si="124"/>
        <v>7.3188417522679752E-2</v>
      </c>
      <c r="G1985" s="17">
        <f t="shared" si="125"/>
        <v>20.356920000000002</v>
      </c>
      <c r="N1985" t="str">
        <f t="shared" si="126"/>
        <v>29#10</v>
      </c>
      <c r="O1985">
        <v>29</v>
      </c>
      <c r="P1985">
        <v>10</v>
      </c>
      <c r="Q1985">
        <v>13.663364147614182</v>
      </c>
      <c r="R1985">
        <v>20.356920000000002</v>
      </c>
    </row>
    <row r="1986" spans="1:18" x14ac:dyDescent="0.25">
      <c r="A1986" s="70">
        <v>29</v>
      </c>
      <c r="B1986" s="70">
        <v>11</v>
      </c>
      <c r="C1986" s="71">
        <v>41.589744961564797</v>
      </c>
      <c r="D1986" s="71">
        <v>0</v>
      </c>
      <c r="E1986" s="53">
        <f t="shared" si="123"/>
        <v>13.238426985128573</v>
      </c>
      <c r="F1986" s="47">
        <f t="shared" si="124"/>
        <v>7.5537675369086746E-2</v>
      </c>
      <c r="G1986" s="17">
        <f t="shared" si="125"/>
        <v>20.357405864102869</v>
      </c>
      <c r="N1986" t="str">
        <f t="shared" si="126"/>
        <v>29#11</v>
      </c>
      <c r="O1986">
        <v>29</v>
      </c>
      <c r="P1986">
        <v>11</v>
      </c>
      <c r="Q1986">
        <v>13.238426985128573</v>
      </c>
      <c r="R1986">
        <v>20.357405864102869</v>
      </c>
    </row>
    <row r="1987" spans="1:18" x14ac:dyDescent="0.25">
      <c r="A1987" s="70">
        <v>29</v>
      </c>
      <c r="B1987" s="70">
        <v>12</v>
      </c>
      <c r="C1987" s="71">
        <v>34.50408470885376</v>
      </c>
      <c r="D1987" s="71">
        <v>0</v>
      </c>
      <c r="E1987" s="53">
        <f t="shared" ref="E1987:E2050" si="127">C1987/PI()</f>
        <v>10.982991276551113</v>
      </c>
      <c r="F1987" s="47">
        <f t="shared" ref="F1987:F2050" si="128">1/E1987</f>
        <v>9.1049876560952772E-2</v>
      </c>
      <c r="G1987" s="17">
        <f t="shared" ref="G1987:G2050" si="129">IF(D1987=0,EXP($K$2+$K$3*F1987)*$K$4,D1987)</f>
        <v>18.269328869961011</v>
      </c>
      <c r="N1987" t="str">
        <f t="shared" ref="N1987:N2050" si="130">CONCATENATE(O1987,"#",P1987)</f>
        <v>29#12</v>
      </c>
      <c r="O1987">
        <v>29</v>
      </c>
      <c r="P1987">
        <v>12</v>
      </c>
      <c r="Q1987">
        <v>10.982991276551113</v>
      </c>
      <c r="R1987">
        <v>18.269328869961011</v>
      </c>
    </row>
    <row r="1988" spans="1:18" x14ac:dyDescent="0.25">
      <c r="A1988" s="70">
        <v>29</v>
      </c>
      <c r="B1988" s="70">
        <v>13</v>
      </c>
      <c r="C1988" s="71">
        <v>36.763280731457279</v>
      </c>
      <c r="D1988" s="71">
        <v>0</v>
      </c>
      <c r="E1988" s="53">
        <f t="shared" si="127"/>
        <v>11.702115705372911</v>
      </c>
      <c r="F1988" s="47">
        <f t="shared" si="128"/>
        <v>8.5454632749944512E-2</v>
      </c>
      <c r="G1988" s="17">
        <f t="shared" si="129"/>
        <v>18.996579734499452</v>
      </c>
      <c r="N1988" t="str">
        <f t="shared" si="130"/>
        <v>29#13</v>
      </c>
      <c r="O1988">
        <v>29</v>
      </c>
      <c r="P1988">
        <v>13</v>
      </c>
      <c r="Q1988">
        <v>11.702115705372911</v>
      </c>
      <c r="R1988">
        <v>18.996579734499452</v>
      </c>
    </row>
    <row r="1989" spans="1:18" x14ac:dyDescent="0.25">
      <c r="A1989" s="70">
        <v>29</v>
      </c>
      <c r="B1989" s="70">
        <v>14</v>
      </c>
      <c r="C1989" s="71">
        <v>43.848940984168323</v>
      </c>
      <c r="D1989" s="71">
        <v>0</v>
      </c>
      <c r="E1989" s="53">
        <f t="shared" si="127"/>
        <v>13.957551413950373</v>
      </c>
      <c r="F1989" s="47">
        <f t="shared" si="128"/>
        <v>7.164580450697923E-2</v>
      </c>
      <c r="G1989" s="17">
        <f t="shared" si="129"/>
        <v>20.917716372663246</v>
      </c>
      <c r="N1989" t="str">
        <f t="shared" si="130"/>
        <v>29#14</v>
      </c>
      <c r="O1989">
        <v>29</v>
      </c>
      <c r="P1989">
        <v>14</v>
      </c>
      <c r="Q1989">
        <v>13.957551413950373</v>
      </c>
      <c r="R1989">
        <v>20.917716372663246</v>
      </c>
    </row>
    <row r="1990" spans="1:18" x14ac:dyDescent="0.25">
      <c r="A1990" s="70">
        <v>29</v>
      </c>
      <c r="B1990" s="70">
        <v>15</v>
      </c>
      <c r="C1990" s="71">
        <v>36.455208546556797</v>
      </c>
      <c r="D1990" s="71">
        <v>0</v>
      </c>
      <c r="E1990" s="53">
        <f t="shared" si="127"/>
        <v>11.604053283260848</v>
      </c>
      <c r="F1990" s="47">
        <f t="shared" si="128"/>
        <v>8.6176784576000379E-2</v>
      </c>
      <c r="G1990" s="17">
        <f t="shared" si="129"/>
        <v>18.901113667502113</v>
      </c>
      <c r="N1990" t="str">
        <f t="shared" si="130"/>
        <v>29#15</v>
      </c>
      <c r="O1990">
        <v>29</v>
      </c>
      <c r="P1990">
        <v>15</v>
      </c>
      <c r="Q1990">
        <v>11.604053283260848</v>
      </c>
      <c r="R1990">
        <v>18.901113667502113</v>
      </c>
    </row>
    <row r="1991" spans="1:18" x14ac:dyDescent="0.25">
      <c r="A1991" s="70">
        <v>29</v>
      </c>
      <c r="B1991" s="70">
        <v>16</v>
      </c>
      <c r="C1991" s="71">
        <v>42.308580059665921</v>
      </c>
      <c r="D1991" s="71">
        <v>0</v>
      </c>
      <c r="E1991" s="53">
        <f t="shared" si="127"/>
        <v>13.467239303390055</v>
      </c>
      <c r="F1991" s="47">
        <f t="shared" si="128"/>
        <v>7.4254268263301296E-2</v>
      </c>
      <c r="G1991" s="17">
        <f t="shared" si="129"/>
        <v>20.54049865834395</v>
      </c>
      <c r="N1991" t="str">
        <f t="shared" si="130"/>
        <v>29#16</v>
      </c>
      <c r="O1991">
        <v>29</v>
      </c>
      <c r="P1991">
        <v>16</v>
      </c>
      <c r="Q1991">
        <v>13.467239303390055</v>
      </c>
      <c r="R1991">
        <v>20.54049865834395</v>
      </c>
    </row>
    <row r="1992" spans="1:18" x14ac:dyDescent="0.25">
      <c r="A1992" s="70">
        <v>29</v>
      </c>
      <c r="B1992" s="70">
        <v>17</v>
      </c>
      <c r="C1992" s="71">
        <v>49.496931040677119</v>
      </c>
      <c r="D1992" s="71">
        <v>21.676349999999999</v>
      </c>
      <c r="E1992" s="53">
        <f t="shared" si="127"/>
        <v>15.75536248600487</v>
      </c>
      <c r="F1992" s="47">
        <f t="shared" si="128"/>
        <v>6.3470453370290739E-2</v>
      </c>
      <c r="G1992" s="17">
        <f t="shared" si="129"/>
        <v>21.676349999999999</v>
      </c>
      <c r="N1992" t="str">
        <f t="shared" si="130"/>
        <v>29#17</v>
      </c>
      <c r="O1992">
        <v>29</v>
      </c>
      <c r="P1992">
        <v>17</v>
      </c>
      <c r="Q1992">
        <v>15.75536248600487</v>
      </c>
      <c r="R1992">
        <v>21.676349999999999</v>
      </c>
    </row>
    <row r="1993" spans="1:18" x14ac:dyDescent="0.25">
      <c r="A1993" s="70">
        <v>29</v>
      </c>
      <c r="B1993" s="70">
        <v>18</v>
      </c>
      <c r="C1993" s="71">
        <v>42.308580059665921</v>
      </c>
      <c r="D1993" s="71">
        <v>0</v>
      </c>
      <c r="E1993" s="53">
        <f t="shared" si="127"/>
        <v>13.467239303390055</v>
      </c>
      <c r="F1993" s="47">
        <f t="shared" si="128"/>
        <v>7.4254268263301296E-2</v>
      </c>
      <c r="G1993" s="17">
        <f t="shared" si="129"/>
        <v>20.54049865834395</v>
      </c>
      <c r="N1993" t="str">
        <f t="shared" si="130"/>
        <v>29#18</v>
      </c>
      <c r="O1993">
        <v>29</v>
      </c>
      <c r="P1993">
        <v>18</v>
      </c>
      <c r="Q1993">
        <v>13.467239303390055</v>
      </c>
      <c r="R1993">
        <v>20.54049865834395</v>
      </c>
    </row>
    <row r="1994" spans="1:18" x14ac:dyDescent="0.25">
      <c r="A1994" s="70">
        <v>29</v>
      </c>
      <c r="B1994" s="70">
        <v>19</v>
      </c>
      <c r="C1994" s="71">
        <v>50.113075410478082</v>
      </c>
      <c r="D1994" s="71">
        <v>21.487860000000001</v>
      </c>
      <c r="E1994" s="53">
        <f t="shared" si="127"/>
        <v>15.951487330228998</v>
      </c>
      <c r="F1994" s="47">
        <f t="shared" si="128"/>
        <v>6.2690078943606828E-2</v>
      </c>
      <c r="G1994" s="17">
        <f t="shared" si="129"/>
        <v>21.487860000000001</v>
      </c>
      <c r="N1994" t="str">
        <f t="shared" si="130"/>
        <v>29#19</v>
      </c>
      <c r="O1994">
        <v>29</v>
      </c>
      <c r="P1994">
        <v>19</v>
      </c>
      <c r="Q1994">
        <v>15.951487330228998</v>
      </c>
      <c r="R1994">
        <v>21.487860000000001</v>
      </c>
    </row>
    <row r="1995" spans="1:18" x14ac:dyDescent="0.25">
      <c r="A1995" s="70">
        <v>29</v>
      </c>
      <c r="B1995" s="70">
        <v>21</v>
      </c>
      <c r="C1995" s="71">
        <v>47.751188659574396</v>
      </c>
      <c r="D1995" s="71">
        <v>20.54541</v>
      </c>
      <c r="E1995" s="53">
        <f t="shared" si="127"/>
        <v>15.199675427369842</v>
      </c>
      <c r="F1995" s="47">
        <f t="shared" si="128"/>
        <v>6.5790878547269116E-2</v>
      </c>
      <c r="G1995" s="17">
        <f t="shared" si="129"/>
        <v>20.54541</v>
      </c>
      <c r="N1995" t="str">
        <f t="shared" si="130"/>
        <v>29#21</v>
      </c>
      <c r="O1995">
        <v>29</v>
      </c>
      <c r="P1995">
        <v>21</v>
      </c>
      <c r="Q1995">
        <v>15.199675427369842</v>
      </c>
      <c r="R1995">
        <v>20.54541</v>
      </c>
    </row>
    <row r="1996" spans="1:18" x14ac:dyDescent="0.25">
      <c r="A1996" s="70">
        <v>29</v>
      </c>
      <c r="B1996" s="70">
        <v>24</v>
      </c>
      <c r="C1996" s="71">
        <v>42.924724429466877</v>
      </c>
      <c r="D1996" s="71">
        <v>0</v>
      </c>
      <c r="E1996" s="53">
        <f t="shared" si="127"/>
        <v>13.663364147614182</v>
      </c>
      <c r="F1996" s="47">
        <f t="shared" si="128"/>
        <v>7.3188417522679752E-2</v>
      </c>
      <c r="G1996" s="17">
        <f t="shared" si="129"/>
        <v>20.693805564303815</v>
      </c>
      <c r="N1996" t="str">
        <f t="shared" si="130"/>
        <v>29#24</v>
      </c>
      <c r="O1996">
        <v>29</v>
      </c>
      <c r="P1996">
        <v>24</v>
      </c>
      <c r="Q1996">
        <v>13.663364147614182</v>
      </c>
      <c r="R1996">
        <v>20.693805564303815</v>
      </c>
    </row>
    <row r="1997" spans="1:18" x14ac:dyDescent="0.25">
      <c r="A1997" s="70">
        <v>29</v>
      </c>
      <c r="B1997" s="70">
        <v>25</v>
      </c>
      <c r="C1997" s="71">
        <v>42.924724429466877</v>
      </c>
      <c r="D1997" s="71">
        <v>0</v>
      </c>
      <c r="E1997" s="53">
        <f t="shared" si="127"/>
        <v>13.663364147614182</v>
      </c>
      <c r="F1997" s="47">
        <f t="shared" si="128"/>
        <v>7.3188417522679752E-2</v>
      </c>
      <c r="G1997" s="17">
        <f t="shared" si="129"/>
        <v>20.693805564303815</v>
      </c>
      <c r="N1997" t="str">
        <f t="shared" si="130"/>
        <v>29#25</v>
      </c>
      <c r="O1997">
        <v>29</v>
      </c>
      <c r="P1997">
        <v>25</v>
      </c>
      <c r="Q1997">
        <v>13.663364147614182</v>
      </c>
      <c r="R1997">
        <v>20.693805564303815</v>
      </c>
    </row>
    <row r="1998" spans="1:18" x14ac:dyDescent="0.25">
      <c r="A1998" s="70">
        <v>29</v>
      </c>
      <c r="B1998" s="70">
        <v>26</v>
      </c>
      <c r="C1998" s="71">
        <v>38.817095297460476</v>
      </c>
      <c r="D1998" s="71">
        <v>0</v>
      </c>
      <c r="E1998" s="53">
        <f t="shared" si="127"/>
        <v>12.355865186120001</v>
      </c>
      <c r="F1998" s="47">
        <f t="shared" si="128"/>
        <v>8.0933223609735816E-2</v>
      </c>
      <c r="G1998" s="17">
        <f t="shared" si="129"/>
        <v>19.605352907509864</v>
      </c>
      <c r="N1998" t="str">
        <f t="shared" si="130"/>
        <v>29#26</v>
      </c>
      <c r="O1998">
        <v>29</v>
      </c>
      <c r="P1998">
        <v>26</v>
      </c>
      <c r="Q1998">
        <v>12.355865186120001</v>
      </c>
      <c r="R1998">
        <v>19.605352907509864</v>
      </c>
    </row>
    <row r="1999" spans="1:18" x14ac:dyDescent="0.25">
      <c r="A1999" s="70">
        <v>29</v>
      </c>
      <c r="B1999" s="70">
        <v>27</v>
      </c>
      <c r="C1999" s="71">
        <v>32.552960871150724</v>
      </c>
      <c r="D1999" s="71">
        <v>0</v>
      </c>
      <c r="E1999" s="53">
        <f t="shared" si="127"/>
        <v>10.361929269841378</v>
      </c>
      <c r="F1999" s="47">
        <f t="shared" si="128"/>
        <v>9.6507124682902623E-2</v>
      </c>
      <c r="G1999" s="17">
        <f t="shared" si="129"/>
        <v>17.586842754747952</v>
      </c>
      <c r="N1999" t="str">
        <f t="shared" si="130"/>
        <v>29#27</v>
      </c>
      <c r="O1999">
        <v>29</v>
      </c>
      <c r="P1999">
        <v>27</v>
      </c>
      <c r="Q1999">
        <v>10.361929269841378</v>
      </c>
      <c r="R1999">
        <v>17.586842754747952</v>
      </c>
    </row>
    <row r="2000" spans="1:18" x14ac:dyDescent="0.25">
      <c r="A2000" s="70">
        <v>29</v>
      </c>
      <c r="B2000" s="70">
        <v>28</v>
      </c>
      <c r="C2000" s="71">
        <v>47.032353561473265</v>
      </c>
      <c r="D2000" s="71">
        <v>0</v>
      </c>
      <c r="E2000" s="53">
        <f t="shared" si="127"/>
        <v>14.970863109108357</v>
      </c>
      <c r="F2000" s="47">
        <f t="shared" si="128"/>
        <v>6.6796415992314728E-2</v>
      </c>
      <c r="G2000" s="17">
        <f t="shared" si="129"/>
        <v>21.637508522590895</v>
      </c>
      <c r="N2000" t="str">
        <f t="shared" si="130"/>
        <v>29#28</v>
      </c>
      <c r="O2000">
        <v>29</v>
      </c>
      <c r="P2000">
        <v>28</v>
      </c>
      <c r="Q2000">
        <v>14.970863109108357</v>
      </c>
      <c r="R2000">
        <v>21.637508522590895</v>
      </c>
    </row>
    <row r="2001" spans="1:18" x14ac:dyDescent="0.25">
      <c r="A2001" s="70">
        <v>29</v>
      </c>
      <c r="B2001" s="70">
        <v>29</v>
      </c>
      <c r="C2001" s="71">
        <v>43.951631712468469</v>
      </c>
      <c r="D2001" s="71">
        <v>0</v>
      </c>
      <c r="E2001" s="53">
        <f t="shared" si="127"/>
        <v>13.990238887987724</v>
      </c>
      <c r="F2001" s="47">
        <f t="shared" si="128"/>
        <v>7.1478407767476965E-2</v>
      </c>
      <c r="G2001" s="17">
        <f t="shared" si="129"/>
        <v>20.942159318052049</v>
      </c>
      <c r="N2001" t="str">
        <f t="shared" si="130"/>
        <v>29#29</v>
      </c>
      <c r="O2001">
        <v>29</v>
      </c>
      <c r="P2001">
        <v>29</v>
      </c>
      <c r="Q2001">
        <v>13.990238887987724</v>
      </c>
      <c r="R2001">
        <v>20.942159318052049</v>
      </c>
    </row>
    <row r="2002" spans="1:18" x14ac:dyDescent="0.25">
      <c r="A2002" s="70">
        <v>29</v>
      </c>
      <c r="B2002" s="70">
        <v>30</v>
      </c>
      <c r="C2002" s="71">
        <v>43.951631712468469</v>
      </c>
      <c r="D2002" s="71">
        <v>0</v>
      </c>
      <c r="E2002" s="53">
        <f t="shared" si="127"/>
        <v>13.990238887987724</v>
      </c>
      <c r="F2002" s="47">
        <f t="shared" si="128"/>
        <v>7.1478407767476965E-2</v>
      </c>
      <c r="G2002" s="17">
        <f t="shared" si="129"/>
        <v>20.942159318052049</v>
      </c>
      <c r="N2002" t="str">
        <f t="shared" si="130"/>
        <v>29#30</v>
      </c>
      <c r="O2002">
        <v>29</v>
      </c>
      <c r="P2002">
        <v>30</v>
      </c>
      <c r="Q2002">
        <v>13.990238887987724</v>
      </c>
      <c r="R2002">
        <v>20.942159318052049</v>
      </c>
    </row>
    <row r="2003" spans="1:18" x14ac:dyDescent="0.25">
      <c r="A2003" s="70">
        <v>29</v>
      </c>
      <c r="B2003" s="70">
        <v>31</v>
      </c>
      <c r="C2003" s="71">
        <v>47.751188659574396</v>
      </c>
      <c r="D2003" s="71">
        <v>21.205124999999999</v>
      </c>
      <c r="E2003" s="53">
        <f t="shared" si="127"/>
        <v>15.199675427369842</v>
      </c>
      <c r="F2003" s="47">
        <f t="shared" si="128"/>
        <v>6.5790878547269116E-2</v>
      </c>
      <c r="G2003" s="17">
        <f t="shared" si="129"/>
        <v>21.205124999999999</v>
      </c>
      <c r="N2003" t="str">
        <f t="shared" si="130"/>
        <v>29#31</v>
      </c>
      <c r="O2003">
        <v>29</v>
      </c>
      <c r="P2003">
        <v>31</v>
      </c>
      <c r="Q2003">
        <v>15.199675427369842</v>
      </c>
      <c r="R2003">
        <v>21.205124999999999</v>
      </c>
    </row>
    <row r="2004" spans="1:18" x14ac:dyDescent="0.25">
      <c r="A2004" s="70">
        <v>29</v>
      </c>
      <c r="B2004" s="70">
        <v>33</v>
      </c>
      <c r="C2004" s="71">
        <v>46.62159064827263</v>
      </c>
      <c r="D2004" s="71">
        <v>0</v>
      </c>
      <c r="E2004" s="53">
        <f t="shared" si="127"/>
        <v>14.840113212958942</v>
      </c>
      <c r="F2004" s="47">
        <f t="shared" si="128"/>
        <v>6.7384930670661092E-2</v>
      </c>
      <c r="G2004" s="17">
        <f t="shared" si="129"/>
        <v>21.548851743293184</v>
      </c>
      <c r="N2004" t="str">
        <f t="shared" si="130"/>
        <v>29#33</v>
      </c>
      <c r="O2004">
        <v>29</v>
      </c>
      <c r="P2004">
        <v>33</v>
      </c>
      <c r="Q2004">
        <v>14.840113212958942</v>
      </c>
      <c r="R2004">
        <v>21.548851743293184</v>
      </c>
    </row>
    <row r="2005" spans="1:18" x14ac:dyDescent="0.25">
      <c r="A2005" s="70">
        <v>29</v>
      </c>
      <c r="B2005" s="70">
        <v>37</v>
      </c>
      <c r="C2005" s="71">
        <v>32.142197957950088</v>
      </c>
      <c r="D2005" s="71">
        <v>0</v>
      </c>
      <c r="E2005" s="53">
        <f t="shared" si="127"/>
        <v>10.231179373691962</v>
      </c>
      <c r="F2005" s="47">
        <f t="shared" si="128"/>
        <v>9.7740442570224045E-2</v>
      </c>
      <c r="G2005" s="17">
        <f t="shared" si="129"/>
        <v>17.436170075126185</v>
      </c>
      <c r="N2005" t="str">
        <f t="shared" si="130"/>
        <v>29#37</v>
      </c>
      <c r="O2005">
        <v>29</v>
      </c>
      <c r="P2005">
        <v>37</v>
      </c>
      <c r="Q2005">
        <v>10.231179373691962</v>
      </c>
      <c r="R2005">
        <v>17.436170075126185</v>
      </c>
    </row>
    <row r="2006" spans="1:18" x14ac:dyDescent="0.25">
      <c r="A2006" s="70">
        <v>29</v>
      </c>
      <c r="B2006" s="70">
        <v>38</v>
      </c>
      <c r="C2006" s="71">
        <v>37.995569471059198</v>
      </c>
      <c r="D2006" s="71">
        <v>0</v>
      </c>
      <c r="E2006" s="53">
        <f t="shared" si="127"/>
        <v>12.094365393821166</v>
      </c>
      <c r="F2006" s="47">
        <f t="shared" si="128"/>
        <v>8.2683131147243599E-2</v>
      </c>
      <c r="G2006" s="17">
        <f t="shared" si="129"/>
        <v>19.367460749125861</v>
      </c>
      <c r="N2006" t="str">
        <f t="shared" si="130"/>
        <v>29#38</v>
      </c>
      <c r="O2006">
        <v>29</v>
      </c>
      <c r="P2006">
        <v>38</v>
      </c>
      <c r="Q2006">
        <v>12.094365393821166</v>
      </c>
      <c r="R2006">
        <v>19.367460749125861</v>
      </c>
    </row>
    <row r="2007" spans="1:18" x14ac:dyDescent="0.25">
      <c r="A2007" s="70">
        <v>29</v>
      </c>
      <c r="B2007" s="70">
        <v>39</v>
      </c>
      <c r="C2007" s="71">
        <v>25.46730061843968</v>
      </c>
      <c r="D2007" s="71">
        <v>0</v>
      </c>
      <c r="E2007" s="53">
        <f t="shared" si="127"/>
        <v>8.1064935612639157</v>
      </c>
      <c r="F2007" s="47">
        <f t="shared" si="128"/>
        <v>0.12335789727612959</v>
      </c>
      <c r="G2007" s="17">
        <f t="shared" si="129"/>
        <v>14.582558360174986</v>
      </c>
      <c r="N2007" t="str">
        <f t="shared" si="130"/>
        <v>29#39</v>
      </c>
      <c r="O2007">
        <v>29</v>
      </c>
      <c r="P2007">
        <v>39</v>
      </c>
      <c r="Q2007">
        <v>8.1064935612639157</v>
      </c>
      <c r="R2007">
        <v>14.582558360174986</v>
      </c>
    </row>
    <row r="2008" spans="1:18" x14ac:dyDescent="0.25">
      <c r="A2008" s="70">
        <v>29</v>
      </c>
      <c r="B2008" s="70">
        <v>40</v>
      </c>
      <c r="C2008" s="71">
        <v>34.196012523953272</v>
      </c>
      <c r="D2008" s="71">
        <v>0</v>
      </c>
      <c r="E2008" s="53">
        <f t="shared" si="127"/>
        <v>10.884928854439046</v>
      </c>
      <c r="F2008" s="47">
        <f t="shared" si="128"/>
        <v>9.1870145719159593E-2</v>
      </c>
      <c r="G2008" s="17">
        <f t="shared" si="129"/>
        <v>18.165078988260539</v>
      </c>
      <c r="N2008" t="str">
        <f t="shared" si="130"/>
        <v>29#40</v>
      </c>
      <c r="O2008">
        <v>29</v>
      </c>
      <c r="P2008">
        <v>40</v>
      </c>
      <c r="Q2008">
        <v>10.884928854439046</v>
      </c>
      <c r="R2008">
        <v>18.165078988260539</v>
      </c>
    </row>
    <row r="2009" spans="1:18" x14ac:dyDescent="0.25">
      <c r="A2009" s="70">
        <v>29</v>
      </c>
      <c r="B2009" s="70">
        <v>41</v>
      </c>
      <c r="C2009" s="71">
        <v>38.406332384259834</v>
      </c>
      <c r="D2009" s="71">
        <v>0</v>
      </c>
      <c r="E2009" s="53">
        <f t="shared" si="127"/>
        <v>12.225115289970582</v>
      </c>
      <c r="F2009" s="47">
        <f t="shared" si="128"/>
        <v>8.1798819584171498E-2</v>
      </c>
      <c r="G2009" s="17">
        <f t="shared" si="129"/>
        <v>19.487315982498288</v>
      </c>
      <c r="N2009" t="str">
        <f t="shared" si="130"/>
        <v>29#41</v>
      </c>
      <c r="O2009">
        <v>29</v>
      </c>
      <c r="P2009">
        <v>41</v>
      </c>
      <c r="Q2009">
        <v>12.225115289970582</v>
      </c>
      <c r="R2009">
        <v>19.487315982498288</v>
      </c>
    </row>
    <row r="2010" spans="1:18" x14ac:dyDescent="0.25">
      <c r="A2010" s="70">
        <v>29</v>
      </c>
      <c r="B2010" s="70">
        <v>42</v>
      </c>
      <c r="C2010" s="71">
        <v>38.817095297460476</v>
      </c>
      <c r="D2010" s="71">
        <v>0</v>
      </c>
      <c r="E2010" s="53">
        <f t="shared" si="127"/>
        <v>12.355865186120001</v>
      </c>
      <c r="F2010" s="47">
        <f t="shared" si="128"/>
        <v>8.0933223609735816E-2</v>
      </c>
      <c r="G2010" s="17">
        <f t="shared" si="129"/>
        <v>19.605352907509864</v>
      </c>
      <c r="N2010" t="str">
        <f t="shared" si="130"/>
        <v>29#42</v>
      </c>
      <c r="O2010">
        <v>29</v>
      </c>
      <c r="P2010">
        <v>42</v>
      </c>
      <c r="Q2010">
        <v>12.355865186120001</v>
      </c>
      <c r="R2010">
        <v>19.605352907509864</v>
      </c>
    </row>
    <row r="2011" spans="1:18" x14ac:dyDescent="0.25">
      <c r="A2011" s="70">
        <v>29</v>
      </c>
      <c r="B2011" s="70">
        <v>43</v>
      </c>
      <c r="C2011" s="71">
        <v>38.714404569160322</v>
      </c>
      <c r="D2011" s="71">
        <v>0</v>
      </c>
      <c r="E2011" s="53">
        <f t="shared" si="127"/>
        <v>12.323177712082648</v>
      </c>
      <c r="F2011" s="47">
        <f t="shared" si="128"/>
        <v>8.1147900595438013E-2</v>
      </c>
      <c r="G2011" s="17">
        <f t="shared" si="129"/>
        <v>19.576011994343048</v>
      </c>
      <c r="N2011" t="str">
        <f t="shared" si="130"/>
        <v>29#43</v>
      </c>
      <c r="O2011">
        <v>29</v>
      </c>
      <c r="P2011">
        <v>43</v>
      </c>
      <c r="Q2011">
        <v>12.323177712082648</v>
      </c>
      <c r="R2011">
        <v>19.576011994343048</v>
      </c>
    </row>
    <row r="2012" spans="1:18" x14ac:dyDescent="0.25">
      <c r="A2012" s="70">
        <v>29</v>
      </c>
      <c r="B2012" s="70">
        <v>45</v>
      </c>
      <c r="C2012" s="71">
        <v>36.9686621880576</v>
      </c>
      <c r="D2012" s="71">
        <v>0</v>
      </c>
      <c r="E2012" s="53">
        <f t="shared" si="127"/>
        <v>11.76749065344762</v>
      </c>
      <c r="F2012" s="47">
        <f t="shared" si="128"/>
        <v>8.4979884790222601E-2</v>
      </c>
      <c r="G2012" s="17">
        <f t="shared" si="129"/>
        <v>19.059602373443447</v>
      </c>
      <c r="N2012" t="str">
        <f t="shared" si="130"/>
        <v>29#45</v>
      </c>
      <c r="O2012">
        <v>29</v>
      </c>
      <c r="P2012">
        <v>45</v>
      </c>
      <c r="Q2012">
        <v>11.76749065344762</v>
      </c>
      <c r="R2012">
        <v>19.059602373443447</v>
      </c>
    </row>
    <row r="2013" spans="1:18" x14ac:dyDescent="0.25">
      <c r="A2013" s="70">
        <v>29</v>
      </c>
      <c r="B2013" s="70">
        <v>46</v>
      </c>
      <c r="C2013" s="71">
        <v>36.455208546556797</v>
      </c>
      <c r="D2013" s="71">
        <v>0</v>
      </c>
      <c r="E2013" s="53">
        <f t="shared" si="127"/>
        <v>11.604053283260848</v>
      </c>
      <c r="F2013" s="47">
        <f t="shared" si="128"/>
        <v>8.6176784576000379E-2</v>
      </c>
      <c r="G2013" s="17">
        <f t="shared" si="129"/>
        <v>18.901113667502113</v>
      </c>
      <c r="N2013" t="str">
        <f t="shared" si="130"/>
        <v>29#46</v>
      </c>
      <c r="O2013">
        <v>29</v>
      </c>
      <c r="P2013">
        <v>46</v>
      </c>
      <c r="Q2013">
        <v>11.604053283260848</v>
      </c>
      <c r="R2013">
        <v>18.901113667502113</v>
      </c>
    </row>
    <row r="2014" spans="1:18" x14ac:dyDescent="0.25">
      <c r="A2014" s="70">
        <v>29</v>
      </c>
      <c r="B2014" s="70">
        <v>49</v>
      </c>
      <c r="C2014" s="71">
        <v>47.032353561473265</v>
      </c>
      <c r="D2014" s="71">
        <v>20.733899999999998</v>
      </c>
      <c r="E2014" s="53">
        <f t="shared" si="127"/>
        <v>14.970863109108357</v>
      </c>
      <c r="F2014" s="47">
        <f t="shared" si="128"/>
        <v>6.6796415992314728E-2</v>
      </c>
      <c r="G2014" s="17">
        <f t="shared" si="129"/>
        <v>20.733899999999998</v>
      </c>
      <c r="N2014" t="str">
        <f t="shared" si="130"/>
        <v>29#49</v>
      </c>
      <c r="O2014">
        <v>29</v>
      </c>
      <c r="P2014">
        <v>49</v>
      </c>
      <c r="Q2014">
        <v>14.970863109108357</v>
      </c>
      <c r="R2014">
        <v>20.733899999999998</v>
      </c>
    </row>
    <row r="2015" spans="1:18" x14ac:dyDescent="0.25">
      <c r="A2015" s="70">
        <v>29</v>
      </c>
      <c r="B2015" s="70">
        <v>50</v>
      </c>
      <c r="C2015" s="71">
        <v>39.330548938961272</v>
      </c>
      <c r="D2015" s="71">
        <v>0</v>
      </c>
      <c r="E2015" s="53">
        <f t="shared" si="127"/>
        <v>12.519302556306771</v>
      </c>
      <c r="F2015" s="47">
        <f t="shared" si="128"/>
        <v>7.9876654110914214E-2</v>
      </c>
      <c r="G2015" s="17">
        <f t="shared" si="129"/>
        <v>19.750401326874048</v>
      </c>
      <c r="N2015" t="str">
        <f t="shared" si="130"/>
        <v>29#50</v>
      </c>
      <c r="O2015">
        <v>29</v>
      </c>
      <c r="P2015">
        <v>50</v>
      </c>
      <c r="Q2015">
        <v>12.519302556306771</v>
      </c>
      <c r="R2015">
        <v>19.750401326874048</v>
      </c>
    </row>
    <row r="2016" spans="1:18" x14ac:dyDescent="0.25">
      <c r="A2016" s="70">
        <v>29</v>
      </c>
      <c r="B2016" s="70">
        <v>51</v>
      </c>
      <c r="C2016" s="71">
        <v>36.147136361656315</v>
      </c>
      <c r="D2016" s="71">
        <v>0</v>
      </c>
      <c r="E2016" s="53">
        <f t="shared" si="127"/>
        <v>11.505990861148783</v>
      </c>
      <c r="F2016" s="47">
        <f t="shared" si="128"/>
        <v>8.6911245808182214E-2</v>
      </c>
      <c r="G2016" s="17">
        <f t="shared" si="129"/>
        <v>18.804512418644421</v>
      </c>
      <c r="N2016" t="str">
        <f t="shared" si="130"/>
        <v>29#51</v>
      </c>
      <c r="O2016">
        <v>29</v>
      </c>
      <c r="P2016">
        <v>51</v>
      </c>
      <c r="Q2016">
        <v>11.505990861148783</v>
      </c>
      <c r="R2016">
        <v>18.804512418644421</v>
      </c>
    </row>
    <row r="2017" spans="1:18" x14ac:dyDescent="0.25">
      <c r="A2017" s="70">
        <v>29</v>
      </c>
      <c r="B2017" s="70">
        <v>52</v>
      </c>
      <c r="C2017" s="71">
        <v>37.276734372958082</v>
      </c>
      <c r="D2017" s="71">
        <v>0</v>
      </c>
      <c r="E2017" s="53">
        <f t="shared" si="127"/>
        <v>11.865553075559685</v>
      </c>
      <c r="F2017" s="47">
        <f t="shared" si="128"/>
        <v>8.427757169278273E-2</v>
      </c>
      <c r="G2017" s="17">
        <f t="shared" si="129"/>
        <v>19.153217848987151</v>
      </c>
      <c r="N2017" t="str">
        <f t="shared" si="130"/>
        <v>29#52</v>
      </c>
      <c r="O2017">
        <v>29</v>
      </c>
      <c r="P2017">
        <v>52</v>
      </c>
      <c r="Q2017">
        <v>11.865553075559685</v>
      </c>
      <c r="R2017">
        <v>19.153217848987151</v>
      </c>
    </row>
    <row r="2018" spans="1:18" x14ac:dyDescent="0.25">
      <c r="A2018" s="70">
        <v>29</v>
      </c>
      <c r="B2018" s="70">
        <v>53</v>
      </c>
      <c r="C2018" s="71">
        <v>39.022476754060804</v>
      </c>
      <c r="D2018" s="71">
        <v>0</v>
      </c>
      <c r="E2018" s="53">
        <f t="shared" si="127"/>
        <v>12.421240134194713</v>
      </c>
      <c r="F2018" s="47">
        <f t="shared" si="128"/>
        <v>8.0507259274947701E-2</v>
      </c>
      <c r="G2018" s="17">
        <f t="shared" si="129"/>
        <v>19.663701720065681</v>
      </c>
      <c r="N2018" t="str">
        <f t="shared" si="130"/>
        <v>29#53</v>
      </c>
      <c r="O2018">
        <v>29</v>
      </c>
      <c r="P2018">
        <v>53</v>
      </c>
      <c r="Q2018">
        <v>12.421240134194713</v>
      </c>
      <c r="R2018">
        <v>19.663701720065681</v>
      </c>
    </row>
    <row r="2019" spans="1:18" x14ac:dyDescent="0.25">
      <c r="A2019" s="70">
        <v>29</v>
      </c>
      <c r="B2019" s="70">
        <v>54</v>
      </c>
      <c r="C2019" s="71">
        <v>40.460146950263038</v>
      </c>
      <c r="D2019" s="71">
        <v>0</v>
      </c>
      <c r="E2019" s="53">
        <f t="shared" si="127"/>
        <v>12.878864770717673</v>
      </c>
      <c r="F2019" s="47">
        <f t="shared" si="128"/>
        <v>7.7646595239797306E-2</v>
      </c>
      <c r="G2019" s="17">
        <f t="shared" si="129"/>
        <v>20.060081693717951</v>
      </c>
      <c r="N2019" t="str">
        <f t="shared" si="130"/>
        <v>29#54</v>
      </c>
      <c r="O2019">
        <v>29</v>
      </c>
      <c r="P2019">
        <v>54</v>
      </c>
      <c r="Q2019">
        <v>12.878864770717673</v>
      </c>
      <c r="R2019">
        <v>20.060081693717951</v>
      </c>
    </row>
    <row r="2020" spans="1:18" x14ac:dyDescent="0.25">
      <c r="A2020" s="70">
        <v>29</v>
      </c>
      <c r="B2020" s="70">
        <v>55</v>
      </c>
      <c r="C2020" s="71">
        <v>42.308580059665921</v>
      </c>
      <c r="D2020" s="71">
        <v>0</v>
      </c>
      <c r="E2020" s="53">
        <f t="shared" si="127"/>
        <v>13.467239303390055</v>
      </c>
      <c r="F2020" s="47">
        <f t="shared" si="128"/>
        <v>7.4254268263301296E-2</v>
      </c>
      <c r="G2020" s="17">
        <f t="shared" si="129"/>
        <v>20.54049865834395</v>
      </c>
      <c r="N2020" t="str">
        <f t="shared" si="130"/>
        <v>29#55</v>
      </c>
      <c r="O2020">
        <v>29</v>
      </c>
      <c r="P2020">
        <v>55</v>
      </c>
      <c r="Q2020">
        <v>13.467239303390055</v>
      </c>
      <c r="R2020">
        <v>20.54049865834395</v>
      </c>
    </row>
    <row r="2021" spans="1:18" x14ac:dyDescent="0.25">
      <c r="A2021" s="70">
        <v>29</v>
      </c>
      <c r="B2021" s="70">
        <v>57</v>
      </c>
      <c r="C2021" s="71">
        <v>38.817095297460476</v>
      </c>
      <c r="D2021" s="71">
        <v>0</v>
      </c>
      <c r="E2021" s="53">
        <f t="shared" si="127"/>
        <v>12.355865186120001</v>
      </c>
      <c r="F2021" s="47">
        <f t="shared" si="128"/>
        <v>8.0933223609735816E-2</v>
      </c>
      <c r="G2021" s="17">
        <f t="shared" si="129"/>
        <v>19.605352907509864</v>
      </c>
      <c r="N2021" t="str">
        <f t="shared" si="130"/>
        <v>29#57</v>
      </c>
      <c r="O2021">
        <v>29</v>
      </c>
      <c r="P2021">
        <v>57</v>
      </c>
      <c r="Q2021">
        <v>12.355865186120001</v>
      </c>
      <c r="R2021">
        <v>19.605352907509864</v>
      </c>
    </row>
    <row r="2022" spans="1:18" x14ac:dyDescent="0.25">
      <c r="A2022" s="70">
        <v>29</v>
      </c>
      <c r="B2022" s="70">
        <v>58</v>
      </c>
      <c r="C2022" s="71">
        <v>37.790188014458877</v>
      </c>
      <c r="D2022" s="71">
        <v>0</v>
      </c>
      <c r="E2022" s="53">
        <f t="shared" si="127"/>
        <v>12.028990445746457</v>
      </c>
      <c r="F2022" s="47">
        <f t="shared" si="128"/>
        <v>8.3132495990435151E-2</v>
      </c>
      <c r="G2022" s="17">
        <f t="shared" si="129"/>
        <v>19.306838806309504</v>
      </c>
      <c r="N2022" t="str">
        <f t="shared" si="130"/>
        <v>29#58</v>
      </c>
      <c r="O2022">
        <v>29</v>
      </c>
      <c r="P2022">
        <v>58</v>
      </c>
      <c r="Q2022">
        <v>12.028990445746457</v>
      </c>
      <c r="R2022">
        <v>19.306838806309504</v>
      </c>
    </row>
    <row r="2023" spans="1:18" x14ac:dyDescent="0.25">
      <c r="A2023" s="70">
        <v>29</v>
      </c>
      <c r="B2023" s="70">
        <v>59</v>
      </c>
      <c r="C2023" s="71">
        <v>33.579868154152329</v>
      </c>
      <c r="D2023" s="71">
        <v>0</v>
      </c>
      <c r="E2023" s="53">
        <f t="shared" si="127"/>
        <v>10.688804010214925</v>
      </c>
      <c r="F2023" s="47">
        <f t="shared" si="128"/>
        <v>9.3555836466300071E-2</v>
      </c>
      <c r="G2023" s="17">
        <f t="shared" si="129"/>
        <v>17.952704354013846</v>
      </c>
      <c r="N2023" t="str">
        <f t="shared" si="130"/>
        <v>29#59</v>
      </c>
      <c r="O2023">
        <v>29</v>
      </c>
      <c r="P2023">
        <v>59</v>
      </c>
      <c r="Q2023">
        <v>10.688804010214925</v>
      </c>
      <c r="R2023">
        <v>17.952704354013846</v>
      </c>
    </row>
    <row r="2024" spans="1:18" x14ac:dyDescent="0.25">
      <c r="A2024" s="70">
        <v>29</v>
      </c>
      <c r="B2024" s="70">
        <v>61</v>
      </c>
      <c r="C2024" s="71">
        <v>36.557899274856965</v>
      </c>
      <c r="D2024" s="71">
        <v>0</v>
      </c>
      <c r="E2024" s="53">
        <f t="shared" si="127"/>
        <v>11.636740757298204</v>
      </c>
      <c r="F2024" s="47">
        <f t="shared" si="128"/>
        <v>8.5934714956404853E-2</v>
      </c>
      <c r="G2024" s="17">
        <f t="shared" si="129"/>
        <v>18.933060889934925</v>
      </c>
      <c r="N2024" t="str">
        <f t="shared" si="130"/>
        <v>29#61</v>
      </c>
      <c r="O2024">
        <v>29</v>
      </c>
      <c r="P2024">
        <v>61</v>
      </c>
      <c r="Q2024">
        <v>11.636740757298204</v>
      </c>
      <c r="R2024">
        <v>18.933060889934925</v>
      </c>
    </row>
    <row r="2025" spans="1:18" x14ac:dyDescent="0.25">
      <c r="A2025" s="70">
        <v>29</v>
      </c>
      <c r="B2025" s="70">
        <v>64</v>
      </c>
      <c r="C2025" s="71">
        <v>43.43817807096768</v>
      </c>
      <c r="D2025" s="71">
        <v>0</v>
      </c>
      <c r="E2025" s="53">
        <f t="shared" si="127"/>
        <v>13.826801517800956</v>
      </c>
      <c r="F2025" s="47">
        <f t="shared" si="128"/>
        <v>7.2323306204444757E-2</v>
      </c>
      <c r="G2025" s="17">
        <f t="shared" si="129"/>
        <v>20.819079942297662</v>
      </c>
      <c r="N2025" t="str">
        <f t="shared" si="130"/>
        <v>29#64</v>
      </c>
      <c r="O2025">
        <v>29</v>
      </c>
      <c r="P2025">
        <v>64</v>
      </c>
      <c r="Q2025">
        <v>13.826801517800956</v>
      </c>
      <c r="R2025">
        <v>20.819079942297662</v>
      </c>
    </row>
    <row r="2026" spans="1:18" x14ac:dyDescent="0.25">
      <c r="A2026" s="70">
        <v>29</v>
      </c>
      <c r="B2026" s="70">
        <v>65</v>
      </c>
      <c r="C2026" s="71">
        <v>34.298703252253439</v>
      </c>
      <c r="D2026" s="71">
        <v>0</v>
      </c>
      <c r="E2026" s="53">
        <f t="shared" si="127"/>
        <v>10.917616328476404</v>
      </c>
      <c r="F2026" s="47">
        <f t="shared" si="128"/>
        <v>9.1595085402635126E-2</v>
      </c>
      <c r="G2026" s="17">
        <f t="shared" si="129"/>
        <v>18.199970569112946</v>
      </c>
      <c r="N2026" t="str">
        <f t="shared" si="130"/>
        <v>29#65</v>
      </c>
      <c r="O2026">
        <v>29</v>
      </c>
      <c r="P2026">
        <v>65</v>
      </c>
      <c r="Q2026">
        <v>10.917616328476404</v>
      </c>
      <c r="R2026">
        <v>18.199970569112946</v>
      </c>
    </row>
    <row r="2027" spans="1:18" x14ac:dyDescent="0.25">
      <c r="A2027" s="70">
        <v>29</v>
      </c>
      <c r="B2027" s="70">
        <v>66</v>
      </c>
      <c r="C2027" s="71">
        <v>45.594683365271031</v>
      </c>
      <c r="D2027" s="71">
        <v>0</v>
      </c>
      <c r="E2027" s="53">
        <f t="shared" si="127"/>
        <v>14.513238472585396</v>
      </c>
      <c r="F2027" s="47">
        <f t="shared" si="128"/>
        <v>6.8902609289369685E-2</v>
      </c>
      <c r="G2027" s="17">
        <f t="shared" si="129"/>
        <v>21.321893766081253</v>
      </c>
      <c r="N2027" t="str">
        <f t="shared" si="130"/>
        <v>29#66</v>
      </c>
      <c r="O2027">
        <v>29</v>
      </c>
      <c r="P2027">
        <v>66</v>
      </c>
      <c r="Q2027">
        <v>14.513238472585396</v>
      </c>
      <c r="R2027">
        <v>21.321893766081253</v>
      </c>
    </row>
    <row r="2028" spans="1:18" x14ac:dyDescent="0.25">
      <c r="A2028" s="70">
        <v>29</v>
      </c>
      <c r="B2028" s="70">
        <v>67</v>
      </c>
      <c r="C2028" s="71">
        <v>35.633682720155527</v>
      </c>
      <c r="D2028" s="71">
        <v>0</v>
      </c>
      <c r="E2028" s="53">
        <f t="shared" si="127"/>
        <v>11.342553490962015</v>
      </c>
      <c r="F2028" s="47">
        <f t="shared" si="128"/>
        <v>8.8163569234813041E-2</v>
      </c>
      <c r="G2028" s="17">
        <f t="shared" si="129"/>
        <v>18.640935722371729</v>
      </c>
      <c r="N2028" t="str">
        <f t="shared" si="130"/>
        <v>29#67</v>
      </c>
      <c r="O2028">
        <v>29</v>
      </c>
      <c r="P2028">
        <v>67</v>
      </c>
      <c r="Q2028">
        <v>11.342553490962015</v>
      </c>
      <c r="R2028">
        <v>18.640935722371729</v>
      </c>
    </row>
    <row r="2029" spans="1:18" x14ac:dyDescent="0.25">
      <c r="A2029" s="70">
        <v>29</v>
      </c>
      <c r="B2029" s="70">
        <v>68</v>
      </c>
      <c r="C2029" s="71">
        <v>37.482115829558403</v>
      </c>
      <c r="D2029" s="71">
        <v>0</v>
      </c>
      <c r="E2029" s="53">
        <f t="shared" si="127"/>
        <v>11.930928023634394</v>
      </c>
      <c r="F2029" s="47">
        <f t="shared" si="128"/>
        <v>8.3815776779397624E-2</v>
      </c>
      <c r="G2029" s="17">
        <f t="shared" si="129"/>
        <v>19.215023661793698</v>
      </c>
      <c r="N2029" t="str">
        <f t="shared" si="130"/>
        <v>29#68</v>
      </c>
      <c r="O2029">
        <v>29</v>
      </c>
      <c r="P2029">
        <v>68</v>
      </c>
      <c r="Q2029">
        <v>11.930928023634394</v>
      </c>
      <c r="R2029">
        <v>19.215023661793698</v>
      </c>
    </row>
    <row r="2030" spans="1:18" x14ac:dyDescent="0.25">
      <c r="A2030" s="70">
        <v>29</v>
      </c>
      <c r="B2030" s="70">
        <v>69</v>
      </c>
      <c r="C2030" s="71">
        <v>33.88794033905279</v>
      </c>
      <c r="D2030" s="71">
        <v>0</v>
      </c>
      <c r="E2030" s="53">
        <f t="shared" si="127"/>
        <v>10.786866432326983</v>
      </c>
      <c r="F2030" s="47">
        <f t="shared" si="128"/>
        <v>9.2705328862061037E-2</v>
      </c>
      <c r="G2030" s="17">
        <f t="shared" si="129"/>
        <v>18.05954483417143</v>
      </c>
      <c r="N2030" t="str">
        <f t="shared" si="130"/>
        <v>29#69</v>
      </c>
      <c r="O2030">
        <v>29</v>
      </c>
      <c r="P2030">
        <v>69</v>
      </c>
      <c r="Q2030">
        <v>10.786866432326983</v>
      </c>
      <c r="R2030">
        <v>18.05954483417143</v>
      </c>
    </row>
    <row r="2031" spans="1:18" x14ac:dyDescent="0.25">
      <c r="A2031" s="70">
        <v>29</v>
      </c>
      <c r="B2031" s="70">
        <v>70</v>
      </c>
      <c r="C2031" s="71">
        <v>41.487054233264637</v>
      </c>
      <c r="D2031" s="71">
        <v>0</v>
      </c>
      <c r="E2031" s="53">
        <f t="shared" si="127"/>
        <v>13.205739511091219</v>
      </c>
      <c r="F2031" s="47">
        <f t="shared" si="128"/>
        <v>7.5724649813069644E-2</v>
      </c>
      <c r="G2031" s="17">
        <f t="shared" si="129"/>
        <v>20.330868357425764</v>
      </c>
      <c r="N2031" t="str">
        <f t="shared" si="130"/>
        <v>29#70</v>
      </c>
      <c r="O2031">
        <v>29</v>
      </c>
      <c r="P2031">
        <v>70</v>
      </c>
      <c r="Q2031">
        <v>13.205739511091219</v>
      </c>
      <c r="R2031">
        <v>20.330868357425764</v>
      </c>
    </row>
    <row r="2032" spans="1:18" x14ac:dyDescent="0.25">
      <c r="A2032" s="70">
        <v>29</v>
      </c>
      <c r="B2032" s="70">
        <v>71</v>
      </c>
      <c r="C2032" s="71">
        <v>40.665528406863359</v>
      </c>
      <c r="D2032" s="71">
        <v>0</v>
      </c>
      <c r="E2032" s="53">
        <f t="shared" si="127"/>
        <v>12.944239718792383</v>
      </c>
      <c r="F2032" s="47">
        <f t="shared" si="128"/>
        <v>7.7254440718384179E-2</v>
      </c>
      <c r="G2032" s="17">
        <f t="shared" si="129"/>
        <v>20.115038666224358</v>
      </c>
      <c r="N2032" t="str">
        <f t="shared" si="130"/>
        <v>29#71</v>
      </c>
      <c r="O2032">
        <v>29</v>
      </c>
      <c r="P2032">
        <v>71</v>
      </c>
      <c r="Q2032">
        <v>12.944239718792383</v>
      </c>
      <c r="R2032">
        <v>20.115038666224358</v>
      </c>
    </row>
    <row r="2033" spans="1:18" x14ac:dyDescent="0.25">
      <c r="A2033" s="70">
        <v>29</v>
      </c>
      <c r="B2033" s="70">
        <v>72</v>
      </c>
      <c r="C2033" s="71">
        <v>36.763280731457279</v>
      </c>
      <c r="D2033" s="71">
        <v>0</v>
      </c>
      <c r="E2033" s="53">
        <f t="shared" si="127"/>
        <v>11.702115705372911</v>
      </c>
      <c r="F2033" s="47">
        <f t="shared" si="128"/>
        <v>8.5454632749944512E-2</v>
      </c>
      <c r="G2033" s="17">
        <f t="shared" si="129"/>
        <v>18.996579734499452</v>
      </c>
      <c r="N2033" t="str">
        <f t="shared" si="130"/>
        <v>29#72</v>
      </c>
      <c r="O2033">
        <v>29</v>
      </c>
      <c r="P2033">
        <v>72</v>
      </c>
      <c r="Q2033">
        <v>11.702115705372911</v>
      </c>
      <c r="R2033">
        <v>18.996579734499452</v>
      </c>
    </row>
    <row r="2034" spans="1:18" x14ac:dyDescent="0.25">
      <c r="A2034" s="70">
        <v>29</v>
      </c>
      <c r="B2034" s="70">
        <v>73</v>
      </c>
      <c r="C2034" s="71">
        <v>40.254765493662724</v>
      </c>
      <c r="D2034" s="71">
        <v>0</v>
      </c>
      <c r="E2034" s="53">
        <f t="shared" si="127"/>
        <v>12.813489822642966</v>
      </c>
      <c r="F2034" s="47">
        <f t="shared" si="128"/>
        <v>7.8042751337959515E-2</v>
      </c>
      <c r="G2034" s="17">
        <f t="shared" si="129"/>
        <v>20.004716390177972</v>
      </c>
      <c r="N2034" t="str">
        <f t="shared" si="130"/>
        <v>29#73</v>
      </c>
      <c r="O2034">
        <v>29</v>
      </c>
      <c r="P2034">
        <v>73</v>
      </c>
      <c r="Q2034">
        <v>12.813489822642966</v>
      </c>
      <c r="R2034">
        <v>20.004716390177972</v>
      </c>
    </row>
    <row r="2035" spans="1:18" x14ac:dyDescent="0.25">
      <c r="A2035" s="70">
        <v>29</v>
      </c>
      <c r="B2035" s="70">
        <v>74</v>
      </c>
      <c r="C2035" s="71">
        <v>33.682558882452483</v>
      </c>
      <c r="D2035" s="71">
        <v>0</v>
      </c>
      <c r="E2035" s="53">
        <f t="shared" si="127"/>
        <v>10.721491484252278</v>
      </c>
      <c r="F2035" s="47">
        <f t="shared" si="128"/>
        <v>9.3270605257561381E-2</v>
      </c>
      <c r="G2035" s="17">
        <f t="shared" si="129"/>
        <v>17.988464373944684</v>
      </c>
      <c r="N2035" t="str">
        <f t="shared" si="130"/>
        <v>29#74</v>
      </c>
      <c r="O2035">
        <v>29</v>
      </c>
      <c r="P2035">
        <v>74</v>
      </c>
      <c r="Q2035">
        <v>10.721491484252278</v>
      </c>
      <c r="R2035">
        <v>17.988464373944684</v>
      </c>
    </row>
    <row r="2036" spans="1:18" x14ac:dyDescent="0.25">
      <c r="A2036" s="70">
        <v>29</v>
      </c>
      <c r="B2036" s="70">
        <v>77</v>
      </c>
      <c r="C2036" s="71">
        <v>35.736373448455673</v>
      </c>
      <c r="D2036" s="71">
        <v>0</v>
      </c>
      <c r="E2036" s="53">
        <f t="shared" si="127"/>
        <v>11.375240964999366</v>
      </c>
      <c r="F2036" s="47">
        <f t="shared" si="128"/>
        <v>8.7910225645057863E-2</v>
      </c>
      <c r="G2036" s="17">
        <f t="shared" si="129"/>
        <v>18.673911886582729</v>
      </c>
      <c r="N2036" t="str">
        <f t="shared" si="130"/>
        <v>29#77</v>
      </c>
      <c r="O2036">
        <v>29</v>
      </c>
      <c r="P2036">
        <v>77</v>
      </c>
      <c r="Q2036">
        <v>11.375240964999366</v>
      </c>
      <c r="R2036">
        <v>18.673911886582729</v>
      </c>
    </row>
    <row r="2037" spans="1:18" x14ac:dyDescent="0.25">
      <c r="A2037" s="70">
        <v>29</v>
      </c>
      <c r="B2037" s="70">
        <v>78</v>
      </c>
      <c r="C2037" s="71">
        <v>33.066414512651519</v>
      </c>
      <c r="D2037" s="71">
        <v>0</v>
      </c>
      <c r="E2037" s="53">
        <f t="shared" si="127"/>
        <v>10.52536664002815</v>
      </c>
      <c r="F2037" s="47">
        <f t="shared" si="128"/>
        <v>9.500856684621159E-2</v>
      </c>
      <c r="G2037" s="17">
        <f t="shared" si="129"/>
        <v>17.77167265680734</v>
      </c>
      <c r="N2037" t="str">
        <f t="shared" si="130"/>
        <v>29#78</v>
      </c>
      <c r="O2037">
        <v>29</v>
      </c>
      <c r="P2037">
        <v>78</v>
      </c>
      <c r="Q2037">
        <v>10.52536664002815</v>
      </c>
      <c r="R2037">
        <v>17.77167265680734</v>
      </c>
    </row>
    <row r="2038" spans="1:18" x14ac:dyDescent="0.25">
      <c r="A2038" s="70">
        <v>29</v>
      </c>
      <c r="B2038" s="70">
        <v>79</v>
      </c>
      <c r="C2038" s="71">
        <v>37.790188014458877</v>
      </c>
      <c r="D2038" s="71">
        <v>0</v>
      </c>
      <c r="E2038" s="53">
        <f t="shared" si="127"/>
        <v>12.028990445746457</v>
      </c>
      <c r="F2038" s="47">
        <f t="shared" si="128"/>
        <v>8.3132495990435151E-2</v>
      </c>
      <c r="G2038" s="17">
        <f t="shared" si="129"/>
        <v>19.306838806309504</v>
      </c>
      <c r="N2038" t="str">
        <f t="shared" si="130"/>
        <v>29#79</v>
      </c>
      <c r="O2038">
        <v>29</v>
      </c>
      <c r="P2038">
        <v>79</v>
      </c>
      <c r="Q2038">
        <v>12.028990445746457</v>
      </c>
      <c r="R2038">
        <v>19.306838806309504</v>
      </c>
    </row>
    <row r="2039" spans="1:18" x14ac:dyDescent="0.25">
      <c r="A2039" s="70">
        <v>29</v>
      </c>
      <c r="B2039" s="70">
        <v>80</v>
      </c>
      <c r="C2039" s="71">
        <v>30.60183703344768</v>
      </c>
      <c r="D2039" s="71">
        <v>0</v>
      </c>
      <c r="E2039" s="53">
        <f t="shared" si="127"/>
        <v>9.7408672631316424</v>
      </c>
      <c r="F2039" s="47">
        <f t="shared" si="128"/>
        <v>0.10266026350496689</v>
      </c>
      <c r="G2039" s="17">
        <f t="shared" si="129"/>
        <v>16.847858798599223</v>
      </c>
      <c r="N2039" t="str">
        <f t="shared" si="130"/>
        <v>29#80</v>
      </c>
      <c r="O2039">
        <v>29</v>
      </c>
      <c r="P2039">
        <v>80</v>
      </c>
      <c r="Q2039">
        <v>9.7408672631316424</v>
      </c>
      <c r="R2039">
        <v>16.847858798599223</v>
      </c>
    </row>
    <row r="2040" spans="1:18" x14ac:dyDescent="0.25">
      <c r="A2040" s="70">
        <v>30</v>
      </c>
      <c r="B2040" s="70">
        <v>1</v>
      </c>
      <c r="C2040" s="71">
        <v>38.20095092765952</v>
      </c>
      <c r="D2040" s="71">
        <v>19.131734999999999</v>
      </c>
      <c r="E2040" s="53">
        <f t="shared" si="127"/>
        <v>12.159740341895874</v>
      </c>
      <c r="F2040" s="47">
        <f t="shared" si="128"/>
        <v>8.2238598184086381E-2</v>
      </c>
      <c r="G2040" s="17">
        <f t="shared" si="129"/>
        <v>19.131734999999999</v>
      </c>
      <c r="N2040" t="str">
        <f t="shared" si="130"/>
        <v>30#1</v>
      </c>
      <c r="O2040">
        <v>30</v>
      </c>
      <c r="P2040">
        <v>1</v>
      </c>
      <c r="Q2040">
        <v>12.159740341895874</v>
      </c>
      <c r="R2040">
        <v>19.131734999999999</v>
      </c>
    </row>
    <row r="2041" spans="1:18" x14ac:dyDescent="0.25">
      <c r="A2041" s="70">
        <v>30</v>
      </c>
      <c r="B2041" s="70">
        <v>2</v>
      </c>
      <c r="C2041" s="71">
        <v>41.28167277666433</v>
      </c>
      <c r="D2041" s="71">
        <v>19.602959999999999</v>
      </c>
      <c r="E2041" s="53">
        <f t="shared" si="127"/>
        <v>13.140364563016513</v>
      </c>
      <c r="F2041" s="47">
        <f t="shared" si="128"/>
        <v>7.6101389364378422E-2</v>
      </c>
      <c r="G2041" s="17">
        <f t="shared" si="129"/>
        <v>19.602959999999999</v>
      </c>
      <c r="N2041" t="str">
        <f t="shared" si="130"/>
        <v>30#2</v>
      </c>
      <c r="O2041">
        <v>30</v>
      </c>
      <c r="P2041">
        <v>2</v>
      </c>
      <c r="Q2041">
        <v>13.140364563016513</v>
      </c>
      <c r="R2041">
        <v>19.602959999999999</v>
      </c>
    </row>
    <row r="2042" spans="1:18" x14ac:dyDescent="0.25">
      <c r="A2042" s="70">
        <v>30</v>
      </c>
      <c r="B2042" s="70">
        <v>3</v>
      </c>
      <c r="C2042" s="71">
        <v>36.352517818256644</v>
      </c>
      <c r="D2042" s="71">
        <v>18.943245000000001</v>
      </c>
      <c r="E2042" s="53">
        <f t="shared" si="127"/>
        <v>11.571365809223495</v>
      </c>
      <c r="F2042" s="47">
        <f t="shared" si="128"/>
        <v>8.6420221820565343E-2</v>
      </c>
      <c r="G2042" s="17">
        <f t="shared" si="129"/>
        <v>18.943245000000001</v>
      </c>
      <c r="N2042" t="str">
        <f t="shared" si="130"/>
        <v>30#3</v>
      </c>
      <c r="O2042">
        <v>30</v>
      </c>
      <c r="P2042">
        <v>3</v>
      </c>
      <c r="Q2042">
        <v>11.571365809223495</v>
      </c>
      <c r="R2042">
        <v>18.943245000000001</v>
      </c>
    </row>
    <row r="2043" spans="1:18" x14ac:dyDescent="0.25">
      <c r="A2043" s="70">
        <v>30</v>
      </c>
      <c r="B2043" s="70">
        <v>4</v>
      </c>
      <c r="C2043" s="71">
        <v>36.249827089956476</v>
      </c>
      <c r="D2043" s="71">
        <v>19.037490000000002</v>
      </c>
      <c r="E2043" s="53">
        <f t="shared" si="127"/>
        <v>11.538678335186138</v>
      </c>
      <c r="F2043" s="47">
        <f t="shared" si="128"/>
        <v>8.6665038312974896E-2</v>
      </c>
      <c r="G2043" s="17">
        <f t="shared" si="129"/>
        <v>19.037490000000002</v>
      </c>
      <c r="N2043" t="str">
        <f t="shared" si="130"/>
        <v>30#4</v>
      </c>
      <c r="O2043">
        <v>30</v>
      </c>
      <c r="P2043">
        <v>4</v>
      </c>
      <c r="Q2043">
        <v>11.538678335186138</v>
      </c>
      <c r="R2043">
        <v>19.037490000000002</v>
      </c>
    </row>
    <row r="2044" spans="1:18" x14ac:dyDescent="0.25">
      <c r="A2044" s="70">
        <v>30</v>
      </c>
      <c r="B2044" s="70">
        <v>5</v>
      </c>
      <c r="C2044" s="71">
        <v>37.995569471059198</v>
      </c>
      <c r="D2044" s="71">
        <v>19.320224999999997</v>
      </c>
      <c r="E2044" s="53">
        <f t="shared" si="127"/>
        <v>12.094365393821166</v>
      </c>
      <c r="F2044" s="47">
        <f t="shared" si="128"/>
        <v>8.2683131147243599E-2</v>
      </c>
      <c r="G2044" s="17">
        <f t="shared" si="129"/>
        <v>19.320224999999997</v>
      </c>
      <c r="N2044" t="str">
        <f t="shared" si="130"/>
        <v>30#5</v>
      </c>
      <c r="O2044">
        <v>30</v>
      </c>
      <c r="P2044">
        <v>5</v>
      </c>
      <c r="Q2044">
        <v>12.094365393821166</v>
      </c>
      <c r="R2044">
        <v>19.320224999999997</v>
      </c>
    </row>
    <row r="2045" spans="1:18" x14ac:dyDescent="0.25">
      <c r="A2045" s="70">
        <v>30</v>
      </c>
      <c r="B2045" s="70">
        <v>6</v>
      </c>
      <c r="C2045" s="71">
        <v>36.763280731457279</v>
      </c>
      <c r="D2045" s="71">
        <v>19.037490000000002</v>
      </c>
      <c r="E2045" s="53">
        <f t="shared" si="127"/>
        <v>11.702115705372911</v>
      </c>
      <c r="F2045" s="47">
        <f t="shared" si="128"/>
        <v>8.5454632749944512E-2</v>
      </c>
      <c r="G2045" s="17">
        <f t="shared" si="129"/>
        <v>19.037490000000002</v>
      </c>
      <c r="N2045" t="str">
        <f t="shared" si="130"/>
        <v>30#6</v>
      </c>
      <c r="O2045">
        <v>30</v>
      </c>
      <c r="P2045">
        <v>6</v>
      </c>
      <c r="Q2045">
        <v>11.702115705372911</v>
      </c>
      <c r="R2045">
        <v>19.037490000000002</v>
      </c>
    </row>
    <row r="2046" spans="1:18" x14ac:dyDescent="0.25">
      <c r="A2046" s="70">
        <v>30</v>
      </c>
      <c r="B2046" s="70">
        <v>7</v>
      </c>
      <c r="C2046" s="71">
        <v>25.980754259940483</v>
      </c>
      <c r="D2046" s="71">
        <v>15.644670000000001</v>
      </c>
      <c r="E2046" s="53">
        <f t="shared" si="127"/>
        <v>8.2699309314506895</v>
      </c>
      <c r="F2046" s="47">
        <f t="shared" si="128"/>
        <v>0.12091999416790566</v>
      </c>
      <c r="G2046" s="17">
        <f t="shared" si="129"/>
        <v>15.644670000000001</v>
      </c>
      <c r="N2046" t="str">
        <f t="shared" si="130"/>
        <v>30#7</v>
      </c>
      <c r="O2046">
        <v>30</v>
      </c>
      <c r="P2046">
        <v>7</v>
      </c>
      <c r="Q2046">
        <v>8.2699309314506895</v>
      </c>
      <c r="R2046">
        <v>15.644670000000001</v>
      </c>
    </row>
    <row r="2047" spans="1:18" x14ac:dyDescent="0.25">
      <c r="A2047" s="70">
        <v>30</v>
      </c>
      <c r="B2047" s="70">
        <v>9</v>
      </c>
      <c r="C2047" s="71">
        <v>37.276734372958082</v>
      </c>
      <c r="D2047" s="71">
        <v>19.225979999999996</v>
      </c>
      <c r="E2047" s="53">
        <f t="shared" si="127"/>
        <v>11.865553075559685</v>
      </c>
      <c r="F2047" s="47">
        <f t="shared" si="128"/>
        <v>8.427757169278273E-2</v>
      </c>
      <c r="G2047" s="17">
        <f t="shared" si="129"/>
        <v>19.225979999999996</v>
      </c>
      <c r="N2047" t="str">
        <f t="shared" si="130"/>
        <v>30#9</v>
      </c>
      <c r="O2047">
        <v>30</v>
      </c>
      <c r="P2047">
        <v>9</v>
      </c>
      <c r="Q2047">
        <v>11.865553075559685</v>
      </c>
      <c r="R2047">
        <v>19.225979999999996</v>
      </c>
    </row>
    <row r="2048" spans="1:18" x14ac:dyDescent="0.25">
      <c r="A2048" s="70">
        <v>30</v>
      </c>
      <c r="B2048" s="70">
        <v>10</v>
      </c>
      <c r="C2048" s="71">
        <v>35.736373448455673</v>
      </c>
      <c r="D2048" s="71">
        <v>18.377775</v>
      </c>
      <c r="E2048" s="53">
        <f t="shared" si="127"/>
        <v>11.375240964999366</v>
      </c>
      <c r="F2048" s="47">
        <f t="shared" si="128"/>
        <v>8.7910225645057863E-2</v>
      </c>
      <c r="G2048" s="17">
        <f t="shared" si="129"/>
        <v>18.377775</v>
      </c>
      <c r="N2048" t="str">
        <f t="shared" si="130"/>
        <v>30#10</v>
      </c>
      <c r="O2048">
        <v>30</v>
      </c>
      <c r="P2048">
        <v>10</v>
      </c>
      <c r="Q2048">
        <v>11.375240964999366</v>
      </c>
      <c r="R2048">
        <v>18.377775</v>
      </c>
    </row>
    <row r="2049" spans="1:18" x14ac:dyDescent="0.25">
      <c r="A2049" s="70">
        <v>30</v>
      </c>
      <c r="B2049" s="70">
        <v>11</v>
      </c>
      <c r="C2049" s="71">
        <v>36.455208546556797</v>
      </c>
      <c r="D2049" s="71">
        <v>0</v>
      </c>
      <c r="E2049" s="53">
        <f t="shared" si="127"/>
        <v>11.604053283260848</v>
      </c>
      <c r="F2049" s="47">
        <f t="shared" si="128"/>
        <v>8.6176784576000379E-2</v>
      </c>
      <c r="G2049" s="17">
        <f t="shared" si="129"/>
        <v>18.901113667502113</v>
      </c>
      <c r="N2049" t="str">
        <f t="shared" si="130"/>
        <v>30#11</v>
      </c>
      <c r="O2049">
        <v>30</v>
      </c>
      <c r="P2049">
        <v>11</v>
      </c>
      <c r="Q2049">
        <v>11.604053283260848</v>
      </c>
      <c r="R2049">
        <v>18.901113667502113</v>
      </c>
    </row>
    <row r="2050" spans="1:18" x14ac:dyDescent="0.25">
      <c r="A2050" s="70">
        <v>30</v>
      </c>
      <c r="B2050" s="70">
        <v>12</v>
      </c>
      <c r="C2050" s="71">
        <v>36.9686621880576</v>
      </c>
      <c r="D2050" s="71">
        <v>0</v>
      </c>
      <c r="E2050" s="53">
        <f t="shared" si="127"/>
        <v>11.76749065344762</v>
      </c>
      <c r="F2050" s="47">
        <f t="shared" si="128"/>
        <v>8.4979884790222601E-2</v>
      </c>
      <c r="G2050" s="17">
        <f t="shared" si="129"/>
        <v>19.059602373443447</v>
      </c>
      <c r="N2050" t="str">
        <f t="shared" si="130"/>
        <v>30#12</v>
      </c>
      <c r="O2050">
        <v>30</v>
      </c>
      <c r="P2050">
        <v>12</v>
      </c>
      <c r="Q2050">
        <v>11.76749065344762</v>
      </c>
      <c r="R2050">
        <v>19.059602373443447</v>
      </c>
    </row>
    <row r="2051" spans="1:18" x14ac:dyDescent="0.25">
      <c r="A2051" s="70">
        <v>30</v>
      </c>
      <c r="B2051" s="70">
        <v>13</v>
      </c>
      <c r="C2051" s="71">
        <v>35.325610535255038</v>
      </c>
      <c r="D2051" s="71">
        <v>0</v>
      </c>
      <c r="E2051" s="53">
        <f t="shared" ref="E2051:E2114" si="131">C2051/PI()</f>
        <v>11.244491068849948</v>
      </c>
      <c r="F2051" s="47">
        <f t="shared" ref="F2051:F2114" si="132">1/E2051</f>
        <v>8.8932437571163189E-2</v>
      </c>
      <c r="G2051" s="17">
        <f t="shared" ref="G2051:G2114" si="133">IF(D2051=0,EXP($K$2+$K$3*F2051)*$K$4,D2051)</f>
        <v>18.541213011391701</v>
      </c>
      <c r="N2051" t="str">
        <f t="shared" ref="N2051:N2114" si="134">CONCATENATE(O2051,"#",P2051)</f>
        <v>30#13</v>
      </c>
      <c r="O2051">
        <v>30</v>
      </c>
      <c r="P2051">
        <v>13</v>
      </c>
      <c r="Q2051">
        <v>11.244491068849948</v>
      </c>
      <c r="R2051">
        <v>18.541213011391701</v>
      </c>
    </row>
    <row r="2052" spans="1:18" x14ac:dyDescent="0.25">
      <c r="A2052" s="70">
        <v>30</v>
      </c>
      <c r="B2052" s="70">
        <v>14</v>
      </c>
      <c r="C2052" s="71">
        <v>36.763280731457279</v>
      </c>
      <c r="D2052" s="71">
        <v>0</v>
      </c>
      <c r="E2052" s="53">
        <f t="shared" si="131"/>
        <v>11.702115705372911</v>
      </c>
      <c r="F2052" s="47">
        <f t="shared" si="132"/>
        <v>8.5454632749944512E-2</v>
      </c>
      <c r="G2052" s="17">
        <f t="shared" si="133"/>
        <v>18.996579734499452</v>
      </c>
      <c r="N2052" t="str">
        <f t="shared" si="134"/>
        <v>30#14</v>
      </c>
      <c r="O2052">
        <v>30</v>
      </c>
      <c r="P2052">
        <v>14</v>
      </c>
      <c r="Q2052">
        <v>11.702115705372911</v>
      </c>
      <c r="R2052">
        <v>18.996579734499452</v>
      </c>
    </row>
    <row r="2053" spans="1:18" x14ac:dyDescent="0.25">
      <c r="A2053" s="70">
        <v>30</v>
      </c>
      <c r="B2053" s="70">
        <v>15</v>
      </c>
      <c r="C2053" s="71">
        <v>37.790188014458877</v>
      </c>
      <c r="D2053" s="71">
        <v>0</v>
      </c>
      <c r="E2053" s="53">
        <f t="shared" si="131"/>
        <v>12.028990445746457</v>
      </c>
      <c r="F2053" s="47">
        <f t="shared" si="132"/>
        <v>8.3132495990435151E-2</v>
      </c>
      <c r="G2053" s="17">
        <f t="shared" si="133"/>
        <v>19.306838806309504</v>
      </c>
      <c r="N2053" t="str">
        <f t="shared" si="134"/>
        <v>30#15</v>
      </c>
      <c r="O2053">
        <v>30</v>
      </c>
      <c r="P2053">
        <v>15</v>
      </c>
      <c r="Q2053">
        <v>12.028990445746457</v>
      </c>
      <c r="R2053">
        <v>19.306838806309504</v>
      </c>
    </row>
    <row r="2054" spans="1:18" x14ac:dyDescent="0.25">
      <c r="A2054" s="70">
        <v>30</v>
      </c>
      <c r="B2054" s="70">
        <v>16</v>
      </c>
      <c r="C2054" s="71">
        <v>39.741311852161928</v>
      </c>
      <c r="D2054" s="71">
        <v>0</v>
      </c>
      <c r="E2054" s="53">
        <f t="shared" si="131"/>
        <v>12.650052452456196</v>
      </c>
      <c r="F2054" s="47">
        <f t="shared" si="132"/>
        <v>7.9051055618811691E-2</v>
      </c>
      <c r="G2054" s="17">
        <f t="shared" si="133"/>
        <v>19.864487968207225</v>
      </c>
      <c r="N2054" t="str">
        <f t="shared" si="134"/>
        <v>30#16</v>
      </c>
      <c r="O2054">
        <v>30</v>
      </c>
      <c r="P2054">
        <v>16</v>
      </c>
      <c r="Q2054">
        <v>12.650052452456196</v>
      </c>
      <c r="R2054">
        <v>19.864487968207225</v>
      </c>
    </row>
    <row r="2055" spans="1:18" x14ac:dyDescent="0.25">
      <c r="A2055" s="70">
        <v>30</v>
      </c>
      <c r="B2055" s="70">
        <v>17</v>
      </c>
      <c r="C2055" s="71">
        <v>27.007661542942085</v>
      </c>
      <c r="D2055" s="71">
        <v>0</v>
      </c>
      <c r="E2055" s="53">
        <f t="shared" si="131"/>
        <v>8.5968056718242352</v>
      </c>
      <c r="F2055" s="47">
        <f t="shared" si="132"/>
        <v>0.11632227575847959</v>
      </c>
      <c r="G2055" s="17">
        <f t="shared" si="133"/>
        <v>15.316188094445996</v>
      </c>
      <c r="N2055" t="str">
        <f t="shared" si="134"/>
        <v>30#17</v>
      </c>
      <c r="O2055">
        <v>30</v>
      </c>
      <c r="P2055">
        <v>17</v>
      </c>
      <c r="Q2055">
        <v>8.5968056718242352</v>
      </c>
      <c r="R2055">
        <v>15.316188094445996</v>
      </c>
    </row>
    <row r="2056" spans="1:18" x14ac:dyDescent="0.25">
      <c r="A2056" s="70">
        <v>30</v>
      </c>
      <c r="B2056" s="70">
        <v>18</v>
      </c>
      <c r="C2056" s="71">
        <v>36.660590003157125</v>
      </c>
      <c r="D2056" s="71">
        <v>0</v>
      </c>
      <c r="E2056" s="53">
        <f t="shared" si="131"/>
        <v>11.669428231335559</v>
      </c>
      <c r="F2056" s="47">
        <f t="shared" si="132"/>
        <v>8.5694001469132017E-2</v>
      </c>
      <c r="G2056" s="17">
        <f t="shared" si="133"/>
        <v>18.964882681386303</v>
      </c>
      <c r="N2056" t="str">
        <f t="shared" si="134"/>
        <v>30#18</v>
      </c>
      <c r="O2056">
        <v>30</v>
      </c>
      <c r="P2056">
        <v>18</v>
      </c>
      <c r="Q2056">
        <v>11.669428231335559</v>
      </c>
      <c r="R2056">
        <v>18.964882681386303</v>
      </c>
    </row>
    <row r="2057" spans="1:18" x14ac:dyDescent="0.25">
      <c r="A2057" s="70">
        <v>30</v>
      </c>
      <c r="B2057" s="70">
        <v>19</v>
      </c>
      <c r="C2057" s="71">
        <v>33.579868154152329</v>
      </c>
      <c r="D2057" s="71">
        <v>0</v>
      </c>
      <c r="E2057" s="53">
        <f t="shared" si="131"/>
        <v>10.688804010214925</v>
      </c>
      <c r="F2057" s="47">
        <f t="shared" si="132"/>
        <v>9.3555836466300071E-2</v>
      </c>
      <c r="G2057" s="17">
        <f t="shared" si="133"/>
        <v>17.952704354013846</v>
      </c>
      <c r="N2057" t="str">
        <f t="shared" si="134"/>
        <v>30#19</v>
      </c>
      <c r="O2057">
        <v>30</v>
      </c>
      <c r="P2057">
        <v>19</v>
      </c>
      <c r="Q2057">
        <v>10.688804010214925</v>
      </c>
      <c r="R2057">
        <v>17.952704354013846</v>
      </c>
    </row>
    <row r="2058" spans="1:18" x14ac:dyDescent="0.25">
      <c r="A2058" s="70">
        <v>30</v>
      </c>
      <c r="B2058" s="70">
        <v>20</v>
      </c>
      <c r="C2058" s="71">
        <v>35.736373448455673</v>
      </c>
      <c r="D2058" s="71">
        <v>0</v>
      </c>
      <c r="E2058" s="53">
        <f t="shared" si="131"/>
        <v>11.375240964999366</v>
      </c>
      <c r="F2058" s="47">
        <f t="shared" si="132"/>
        <v>8.7910225645057863E-2</v>
      </c>
      <c r="G2058" s="17">
        <f t="shared" si="133"/>
        <v>18.673911886582729</v>
      </c>
      <c r="N2058" t="str">
        <f t="shared" si="134"/>
        <v>30#20</v>
      </c>
      <c r="O2058">
        <v>30</v>
      </c>
      <c r="P2058">
        <v>20</v>
      </c>
      <c r="Q2058">
        <v>11.375240964999366</v>
      </c>
      <c r="R2058">
        <v>18.673911886582729</v>
      </c>
    </row>
    <row r="2059" spans="1:18" x14ac:dyDescent="0.25">
      <c r="A2059" s="70">
        <v>30</v>
      </c>
      <c r="B2059" s="70">
        <v>21</v>
      </c>
      <c r="C2059" s="71">
        <v>38.817095297460476</v>
      </c>
      <c r="D2059" s="71">
        <v>0</v>
      </c>
      <c r="E2059" s="53">
        <f t="shared" si="131"/>
        <v>12.355865186120001</v>
      </c>
      <c r="F2059" s="47">
        <f t="shared" si="132"/>
        <v>8.0933223609735816E-2</v>
      </c>
      <c r="G2059" s="17">
        <f t="shared" si="133"/>
        <v>19.605352907509864</v>
      </c>
      <c r="N2059" t="str">
        <f t="shared" si="134"/>
        <v>30#21</v>
      </c>
      <c r="O2059">
        <v>30</v>
      </c>
      <c r="P2059">
        <v>21</v>
      </c>
      <c r="Q2059">
        <v>12.355865186120001</v>
      </c>
      <c r="R2059">
        <v>19.605352907509864</v>
      </c>
    </row>
    <row r="2060" spans="1:18" x14ac:dyDescent="0.25">
      <c r="A2060" s="70">
        <v>30</v>
      </c>
      <c r="B2060" s="70">
        <v>22</v>
      </c>
      <c r="C2060" s="71">
        <v>36.763280731457279</v>
      </c>
      <c r="D2060" s="71">
        <v>0</v>
      </c>
      <c r="E2060" s="53">
        <f t="shared" si="131"/>
        <v>11.702115705372911</v>
      </c>
      <c r="F2060" s="47">
        <f t="shared" si="132"/>
        <v>8.5454632749944512E-2</v>
      </c>
      <c r="G2060" s="17">
        <f t="shared" si="133"/>
        <v>18.996579734499452</v>
      </c>
      <c r="N2060" t="str">
        <f t="shared" si="134"/>
        <v>30#22</v>
      </c>
      <c r="O2060">
        <v>30</v>
      </c>
      <c r="P2060">
        <v>22</v>
      </c>
      <c r="Q2060">
        <v>11.702115705372911</v>
      </c>
      <c r="R2060">
        <v>18.996579734499452</v>
      </c>
    </row>
    <row r="2061" spans="1:18" x14ac:dyDescent="0.25">
      <c r="A2061" s="70">
        <v>30</v>
      </c>
      <c r="B2061" s="70">
        <v>23</v>
      </c>
      <c r="C2061" s="71">
        <v>41.795126418165125</v>
      </c>
      <c r="D2061" s="71">
        <v>20.074185</v>
      </c>
      <c r="E2061" s="53">
        <f t="shared" si="131"/>
        <v>13.303801933203284</v>
      </c>
      <c r="F2061" s="47">
        <f t="shared" si="132"/>
        <v>7.5166482861130549E-2</v>
      </c>
      <c r="G2061" s="17">
        <f t="shared" si="133"/>
        <v>20.074185</v>
      </c>
      <c r="N2061" t="str">
        <f t="shared" si="134"/>
        <v>30#23</v>
      </c>
      <c r="O2061">
        <v>30</v>
      </c>
      <c r="P2061">
        <v>23</v>
      </c>
      <c r="Q2061">
        <v>13.303801933203284</v>
      </c>
      <c r="R2061">
        <v>20.074185</v>
      </c>
    </row>
    <row r="2062" spans="1:18" x14ac:dyDescent="0.25">
      <c r="A2062" s="70">
        <v>30</v>
      </c>
      <c r="B2062" s="70">
        <v>24</v>
      </c>
      <c r="C2062" s="71">
        <v>39.125167482360965</v>
      </c>
      <c r="D2062" s="71">
        <v>0</v>
      </c>
      <c r="E2062" s="53">
        <f t="shared" si="131"/>
        <v>12.453927608232068</v>
      </c>
      <c r="F2062" s="47">
        <f t="shared" si="132"/>
        <v>8.0295954132493769E-2</v>
      </c>
      <c r="G2062" s="17">
        <f t="shared" si="133"/>
        <v>19.692710813029596</v>
      </c>
      <c r="N2062" t="str">
        <f t="shared" si="134"/>
        <v>30#24</v>
      </c>
      <c r="O2062">
        <v>30</v>
      </c>
      <c r="P2062">
        <v>24</v>
      </c>
      <c r="Q2062">
        <v>12.453927608232068</v>
      </c>
      <c r="R2062">
        <v>19.692710813029596</v>
      </c>
    </row>
    <row r="2063" spans="1:18" x14ac:dyDescent="0.25">
      <c r="A2063" s="70">
        <v>30</v>
      </c>
      <c r="B2063" s="70">
        <v>25</v>
      </c>
      <c r="C2063" s="71">
        <v>41.28167277666433</v>
      </c>
      <c r="D2063" s="71">
        <v>0</v>
      </c>
      <c r="E2063" s="53">
        <f t="shared" si="131"/>
        <v>13.140364563016513</v>
      </c>
      <c r="F2063" s="47">
        <f t="shared" si="132"/>
        <v>7.6101389364378422E-2</v>
      </c>
      <c r="G2063" s="17">
        <f t="shared" si="133"/>
        <v>20.277502291495065</v>
      </c>
      <c r="N2063" t="str">
        <f t="shared" si="134"/>
        <v>30#25</v>
      </c>
      <c r="O2063">
        <v>30</v>
      </c>
      <c r="P2063">
        <v>25</v>
      </c>
      <c r="Q2063">
        <v>13.140364563016513</v>
      </c>
      <c r="R2063">
        <v>20.277502291495065</v>
      </c>
    </row>
    <row r="2064" spans="1:18" x14ac:dyDescent="0.25">
      <c r="A2064" s="70">
        <v>30</v>
      </c>
      <c r="B2064" s="70">
        <v>26</v>
      </c>
      <c r="C2064" s="71">
        <v>34.298703252253439</v>
      </c>
      <c r="D2064" s="71">
        <v>0</v>
      </c>
      <c r="E2064" s="53">
        <f t="shared" si="131"/>
        <v>10.917616328476404</v>
      </c>
      <c r="F2064" s="47">
        <f t="shared" si="132"/>
        <v>9.1595085402635126E-2</v>
      </c>
      <c r="G2064" s="17">
        <f t="shared" si="133"/>
        <v>18.199970569112946</v>
      </c>
      <c r="N2064" t="str">
        <f t="shared" si="134"/>
        <v>30#26</v>
      </c>
      <c r="O2064">
        <v>30</v>
      </c>
      <c r="P2064">
        <v>26</v>
      </c>
      <c r="Q2064">
        <v>10.917616328476404</v>
      </c>
      <c r="R2064">
        <v>18.199970569112946</v>
      </c>
    </row>
    <row r="2065" spans="1:18" x14ac:dyDescent="0.25">
      <c r="A2065" s="70">
        <v>30</v>
      </c>
      <c r="B2065" s="70">
        <v>27</v>
      </c>
      <c r="C2065" s="71">
        <v>40.460146950263038</v>
      </c>
      <c r="D2065" s="71">
        <v>0</v>
      </c>
      <c r="E2065" s="53">
        <f t="shared" si="131"/>
        <v>12.878864770717673</v>
      </c>
      <c r="F2065" s="47">
        <f t="shared" si="132"/>
        <v>7.7646595239797306E-2</v>
      </c>
      <c r="G2065" s="17">
        <f t="shared" si="133"/>
        <v>20.060081693717951</v>
      </c>
      <c r="N2065" t="str">
        <f t="shared" si="134"/>
        <v>30#27</v>
      </c>
      <c r="O2065">
        <v>30</v>
      </c>
      <c r="P2065">
        <v>27</v>
      </c>
      <c r="Q2065">
        <v>12.878864770717673</v>
      </c>
      <c r="R2065">
        <v>20.060081693717951</v>
      </c>
    </row>
    <row r="2066" spans="1:18" x14ac:dyDescent="0.25">
      <c r="A2066" s="70">
        <v>30</v>
      </c>
      <c r="B2066" s="70">
        <v>28</v>
      </c>
      <c r="C2066" s="71">
        <v>38.406332384259834</v>
      </c>
      <c r="D2066" s="71">
        <v>0</v>
      </c>
      <c r="E2066" s="53">
        <f t="shared" si="131"/>
        <v>12.225115289970582</v>
      </c>
      <c r="F2066" s="47">
        <f t="shared" si="132"/>
        <v>8.1798819584171498E-2</v>
      </c>
      <c r="G2066" s="17">
        <f t="shared" si="133"/>
        <v>19.487315982498288</v>
      </c>
      <c r="N2066" t="str">
        <f t="shared" si="134"/>
        <v>30#28</v>
      </c>
      <c r="O2066">
        <v>30</v>
      </c>
      <c r="P2066">
        <v>28</v>
      </c>
      <c r="Q2066">
        <v>12.225115289970582</v>
      </c>
      <c r="R2066">
        <v>19.487315982498288</v>
      </c>
    </row>
    <row r="2067" spans="1:18" x14ac:dyDescent="0.25">
      <c r="A2067" s="70">
        <v>30</v>
      </c>
      <c r="B2067" s="70">
        <v>29</v>
      </c>
      <c r="C2067" s="71">
        <v>32.552960871150724</v>
      </c>
      <c r="D2067" s="71">
        <v>0</v>
      </c>
      <c r="E2067" s="53">
        <f t="shared" si="131"/>
        <v>10.361929269841378</v>
      </c>
      <c r="F2067" s="47">
        <f t="shared" si="132"/>
        <v>9.6507124682902623E-2</v>
      </c>
      <c r="G2067" s="17">
        <f t="shared" si="133"/>
        <v>17.586842754747952</v>
      </c>
      <c r="N2067" t="str">
        <f t="shared" si="134"/>
        <v>30#29</v>
      </c>
      <c r="O2067">
        <v>30</v>
      </c>
      <c r="P2067">
        <v>29</v>
      </c>
      <c r="Q2067">
        <v>10.361929269841378</v>
      </c>
      <c r="R2067">
        <v>17.586842754747952</v>
      </c>
    </row>
    <row r="2068" spans="1:18" x14ac:dyDescent="0.25">
      <c r="A2068" s="70">
        <v>30</v>
      </c>
      <c r="B2068" s="70">
        <v>30</v>
      </c>
      <c r="C2068" s="71">
        <v>34.606775437153928</v>
      </c>
      <c r="D2068" s="71">
        <v>0</v>
      </c>
      <c r="E2068" s="53">
        <f t="shared" si="131"/>
        <v>11.015678750588471</v>
      </c>
      <c r="F2068" s="47">
        <f t="shared" si="132"/>
        <v>9.0779698885697702E-2</v>
      </c>
      <c r="G2068" s="17">
        <f t="shared" si="133"/>
        <v>18.303797186496528</v>
      </c>
      <c r="N2068" t="str">
        <f t="shared" si="134"/>
        <v>30#30</v>
      </c>
      <c r="O2068">
        <v>30</v>
      </c>
      <c r="P2068">
        <v>30</v>
      </c>
      <c r="Q2068">
        <v>11.015678750588471</v>
      </c>
      <c r="R2068">
        <v>18.303797186496528</v>
      </c>
    </row>
    <row r="2069" spans="1:18" x14ac:dyDescent="0.25">
      <c r="A2069" s="70">
        <v>30</v>
      </c>
      <c r="B2069" s="70">
        <v>31</v>
      </c>
      <c r="C2069" s="71">
        <v>36.044445633356162</v>
      </c>
      <c r="D2069" s="71">
        <v>0</v>
      </c>
      <c r="E2069" s="53">
        <f t="shared" si="131"/>
        <v>11.47330338711143</v>
      </c>
      <c r="F2069" s="47">
        <f t="shared" si="132"/>
        <v>8.7158856195100096E-2</v>
      </c>
      <c r="G2069" s="17">
        <f t="shared" si="133"/>
        <v>18.77205645332587</v>
      </c>
      <c r="N2069" t="str">
        <f t="shared" si="134"/>
        <v>30#31</v>
      </c>
      <c r="O2069">
        <v>30</v>
      </c>
      <c r="P2069">
        <v>31</v>
      </c>
      <c r="Q2069">
        <v>11.47330338711143</v>
      </c>
      <c r="R2069">
        <v>18.77205645332587</v>
      </c>
    </row>
    <row r="2070" spans="1:18" x14ac:dyDescent="0.25">
      <c r="A2070" s="70">
        <v>30</v>
      </c>
      <c r="B2070" s="70">
        <v>32</v>
      </c>
      <c r="C2070" s="71">
        <v>37.790188014458877</v>
      </c>
      <c r="D2070" s="71">
        <v>0</v>
      </c>
      <c r="E2070" s="53">
        <f t="shared" si="131"/>
        <v>12.028990445746457</v>
      </c>
      <c r="F2070" s="47">
        <f t="shared" si="132"/>
        <v>8.3132495990435151E-2</v>
      </c>
      <c r="G2070" s="17">
        <f t="shared" si="133"/>
        <v>19.306838806309504</v>
      </c>
      <c r="N2070" t="str">
        <f t="shared" si="134"/>
        <v>30#32</v>
      </c>
      <c r="O2070">
        <v>30</v>
      </c>
      <c r="P2070">
        <v>32</v>
      </c>
      <c r="Q2070">
        <v>12.028990445746457</v>
      </c>
      <c r="R2070">
        <v>19.306838806309504</v>
      </c>
    </row>
    <row r="2071" spans="1:18" x14ac:dyDescent="0.25">
      <c r="A2071" s="70">
        <v>30</v>
      </c>
      <c r="B2071" s="70">
        <v>33</v>
      </c>
      <c r="C2071" s="71">
        <v>33.682558882452483</v>
      </c>
      <c r="D2071" s="71">
        <v>0</v>
      </c>
      <c r="E2071" s="53">
        <f t="shared" si="131"/>
        <v>10.721491484252278</v>
      </c>
      <c r="F2071" s="47">
        <f t="shared" si="132"/>
        <v>9.3270605257561381E-2</v>
      </c>
      <c r="G2071" s="17">
        <f t="shared" si="133"/>
        <v>17.988464373944684</v>
      </c>
      <c r="N2071" t="str">
        <f t="shared" si="134"/>
        <v>30#33</v>
      </c>
      <c r="O2071">
        <v>30</v>
      </c>
      <c r="P2071">
        <v>33</v>
      </c>
      <c r="Q2071">
        <v>10.721491484252278</v>
      </c>
      <c r="R2071">
        <v>17.988464373944684</v>
      </c>
    </row>
    <row r="2072" spans="1:18" x14ac:dyDescent="0.25">
      <c r="A2072" s="70">
        <v>30</v>
      </c>
      <c r="B2072" s="70">
        <v>34</v>
      </c>
      <c r="C2072" s="71">
        <v>31.628744316449279</v>
      </c>
      <c r="D2072" s="71">
        <v>0</v>
      </c>
      <c r="E2072" s="53">
        <f t="shared" si="131"/>
        <v>10.067742003505186</v>
      </c>
      <c r="F2072" s="47">
        <f t="shared" si="132"/>
        <v>9.9327138066493945E-2</v>
      </c>
      <c r="G2072" s="17">
        <f t="shared" si="133"/>
        <v>17.244222857324655</v>
      </c>
      <c r="N2072" t="str">
        <f t="shared" si="134"/>
        <v>30#34</v>
      </c>
      <c r="O2072">
        <v>30</v>
      </c>
      <c r="P2072">
        <v>34</v>
      </c>
      <c r="Q2072">
        <v>10.067742003505186</v>
      </c>
      <c r="R2072">
        <v>17.244222857324655</v>
      </c>
    </row>
    <row r="2073" spans="1:18" x14ac:dyDescent="0.25">
      <c r="A2073" s="70">
        <v>30</v>
      </c>
      <c r="B2073" s="70">
        <v>35</v>
      </c>
      <c r="C2073" s="71">
        <v>41.897817146465272</v>
      </c>
      <c r="D2073" s="71">
        <v>20.262674999999998</v>
      </c>
      <c r="E2073" s="53">
        <f t="shared" si="131"/>
        <v>13.336489407240634</v>
      </c>
      <c r="F2073" s="47">
        <f t="shared" si="132"/>
        <v>7.4982251285490534E-2</v>
      </c>
      <c r="G2073" s="17">
        <f t="shared" si="133"/>
        <v>20.262674999999998</v>
      </c>
      <c r="N2073" t="str">
        <f t="shared" si="134"/>
        <v>30#35</v>
      </c>
      <c r="O2073">
        <v>30</v>
      </c>
      <c r="P2073">
        <v>35</v>
      </c>
      <c r="Q2073">
        <v>13.336489407240634</v>
      </c>
      <c r="R2073">
        <v>20.262674999999998</v>
      </c>
    </row>
    <row r="2074" spans="1:18" x14ac:dyDescent="0.25">
      <c r="A2074" s="70">
        <v>30</v>
      </c>
      <c r="B2074" s="70">
        <v>36</v>
      </c>
      <c r="C2074" s="71">
        <v>31.628744316449279</v>
      </c>
      <c r="D2074" s="71">
        <v>0</v>
      </c>
      <c r="E2074" s="53">
        <f t="shared" si="131"/>
        <v>10.067742003505186</v>
      </c>
      <c r="F2074" s="47">
        <f t="shared" si="132"/>
        <v>9.9327138066493945E-2</v>
      </c>
      <c r="G2074" s="17">
        <f t="shared" si="133"/>
        <v>17.244222857324655</v>
      </c>
      <c r="N2074" t="str">
        <f t="shared" si="134"/>
        <v>30#36</v>
      </c>
      <c r="O2074">
        <v>30</v>
      </c>
      <c r="P2074">
        <v>36</v>
      </c>
      <c r="Q2074">
        <v>10.067742003505186</v>
      </c>
      <c r="R2074">
        <v>17.244222857324655</v>
      </c>
    </row>
    <row r="2075" spans="1:18" x14ac:dyDescent="0.25">
      <c r="A2075" s="70">
        <v>30</v>
      </c>
      <c r="B2075" s="70">
        <v>37</v>
      </c>
      <c r="C2075" s="71">
        <v>30.499146305147512</v>
      </c>
      <c r="D2075" s="71">
        <v>0</v>
      </c>
      <c r="E2075" s="53">
        <f t="shared" si="131"/>
        <v>9.7081797890942845</v>
      </c>
      <c r="F2075" s="47">
        <f t="shared" si="132"/>
        <v>0.1030059209578456</v>
      </c>
      <c r="G2075" s="17">
        <f t="shared" si="133"/>
        <v>16.807279386505716</v>
      </c>
      <c r="N2075" t="str">
        <f t="shared" si="134"/>
        <v>30#37</v>
      </c>
      <c r="O2075">
        <v>30</v>
      </c>
      <c r="P2075">
        <v>37</v>
      </c>
      <c r="Q2075">
        <v>9.7081797890942845</v>
      </c>
      <c r="R2075">
        <v>16.807279386505716</v>
      </c>
    </row>
    <row r="2076" spans="1:18" x14ac:dyDescent="0.25">
      <c r="A2076" s="70">
        <v>30</v>
      </c>
      <c r="B2076" s="70">
        <v>38</v>
      </c>
      <c r="C2076" s="71">
        <v>35.736373448455673</v>
      </c>
      <c r="D2076" s="71">
        <v>0</v>
      </c>
      <c r="E2076" s="53">
        <f t="shared" si="131"/>
        <v>11.375240964999366</v>
      </c>
      <c r="F2076" s="47">
        <f t="shared" si="132"/>
        <v>8.7910225645057863E-2</v>
      </c>
      <c r="G2076" s="17">
        <f t="shared" si="133"/>
        <v>18.673911886582729</v>
      </c>
      <c r="N2076" t="str">
        <f t="shared" si="134"/>
        <v>30#38</v>
      </c>
      <c r="O2076">
        <v>30</v>
      </c>
      <c r="P2076">
        <v>38</v>
      </c>
      <c r="Q2076">
        <v>11.375240964999366</v>
      </c>
      <c r="R2076">
        <v>18.673911886582729</v>
      </c>
    </row>
    <row r="2077" spans="1:18" x14ac:dyDescent="0.25">
      <c r="A2077" s="70">
        <v>30</v>
      </c>
      <c r="B2077" s="70">
        <v>39</v>
      </c>
      <c r="C2077" s="71">
        <v>36.249827089956476</v>
      </c>
      <c r="D2077" s="71">
        <v>0</v>
      </c>
      <c r="E2077" s="53">
        <f t="shared" si="131"/>
        <v>11.538678335186138</v>
      </c>
      <c r="F2077" s="47">
        <f t="shared" si="132"/>
        <v>8.6665038312974896E-2</v>
      </c>
      <c r="G2077" s="17">
        <f t="shared" si="133"/>
        <v>18.836840136069796</v>
      </c>
      <c r="N2077" t="str">
        <f t="shared" si="134"/>
        <v>30#39</v>
      </c>
      <c r="O2077">
        <v>30</v>
      </c>
      <c r="P2077">
        <v>39</v>
      </c>
      <c r="Q2077">
        <v>11.538678335186138</v>
      </c>
      <c r="R2077">
        <v>18.836840136069796</v>
      </c>
    </row>
    <row r="2078" spans="1:18" x14ac:dyDescent="0.25">
      <c r="A2078" s="70">
        <v>30</v>
      </c>
      <c r="B2078" s="70">
        <v>40</v>
      </c>
      <c r="C2078" s="71">
        <v>36.9686621880576</v>
      </c>
      <c r="D2078" s="71">
        <v>0</v>
      </c>
      <c r="E2078" s="53">
        <f t="shared" si="131"/>
        <v>11.76749065344762</v>
      </c>
      <c r="F2078" s="47">
        <f t="shared" si="132"/>
        <v>8.4979884790222601E-2</v>
      </c>
      <c r="G2078" s="17">
        <f t="shared" si="133"/>
        <v>19.059602373443447</v>
      </c>
      <c r="N2078" t="str">
        <f t="shared" si="134"/>
        <v>30#40</v>
      </c>
      <c r="O2078">
        <v>30</v>
      </c>
      <c r="P2078">
        <v>40</v>
      </c>
      <c r="Q2078">
        <v>11.76749065344762</v>
      </c>
      <c r="R2078">
        <v>19.059602373443447</v>
      </c>
    </row>
    <row r="2079" spans="1:18" x14ac:dyDescent="0.25">
      <c r="A2079" s="70">
        <v>30</v>
      </c>
      <c r="B2079" s="70">
        <v>41</v>
      </c>
      <c r="C2079" s="71">
        <v>39.844002580462089</v>
      </c>
      <c r="D2079" s="71">
        <v>0</v>
      </c>
      <c r="E2079" s="53">
        <f t="shared" si="131"/>
        <v>12.68273992649355</v>
      </c>
      <c r="F2079" s="47">
        <f t="shared" si="132"/>
        <v>7.8847315784742592E-2</v>
      </c>
      <c r="G2079" s="17">
        <f t="shared" si="133"/>
        <v>19.892743316503029</v>
      </c>
      <c r="N2079" t="str">
        <f t="shared" si="134"/>
        <v>30#41</v>
      </c>
      <c r="O2079">
        <v>30</v>
      </c>
      <c r="P2079">
        <v>41</v>
      </c>
      <c r="Q2079">
        <v>12.68273992649355</v>
      </c>
      <c r="R2079">
        <v>19.892743316503029</v>
      </c>
    </row>
    <row r="2080" spans="1:18" x14ac:dyDescent="0.25">
      <c r="A2080" s="70">
        <v>30</v>
      </c>
      <c r="B2080" s="70">
        <v>42</v>
      </c>
      <c r="C2080" s="71">
        <v>26.494207901441278</v>
      </c>
      <c r="D2080" s="71">
        <v>0</v>
      </c>
      <c r="E2080" s="53">
        <f t="shared" si="131"/>
        <v>8.4333683016374614</v>
      </c>
      <c r="F2080" s="47">
        <f t="shared" si="132"/>
        <v>0.11857658342821757</v>
      </c>
      <c r="G2080" s="17">
        <f t="shared" si="133"/>
        <v>15.077191403653774</v>
      </c>
      <c r="N2080" t="str">
        <f t="shared" si="134"/>
        <v>30#42</v>
      </c>
      <c r="O2080">
        <v>30</v>
      </c>
      <c r="P2080">
        <v>42</v>
      </c>
      <c r="Q2080">
        <v>8.4333683016374614</v>
      </c>
      <c r="R2080">
        <v>15.077191403653774</v>
      </c>
    </row>
    <row r="2081" spans="1:18" x14ac:dyDescent="0.25">
      <c r="A2081" s="70">
        <v>30</v>
      </c>
      <c r="B2081" s="70">
        <v>43</v>
      </c>
      <c r="C2081" s="71">
        <v>33.477177425852155</v>
      </c>
      <c r="D2081" s="71">
        <v>0</v>
      </c>
      <c r="E2081" s="53">
        <f t="shared" si="131"/>
        <v>10.656116536177565</v>
      </c>
      <c r="F2081" s="47">
        <f t="shared" si="132"/>
        <v>9.3842817559755029E-2</v>
      </c>
      <c r="G2081" s="17">
        <f t="shared" si="133"/>
        <v>17.916796691533186</v>
      </c>
      <c r="N2081" t="str">
        <f t="shared" si="134"/>
        <v>30#43</v>
      </c>
      <c r="O2081">
        <v>30</v>
      </c>
      <c r="P2081">
        <v>43</v>
      </c>
      <c r="Q2081">
        <v>10.656116536177565</v>
      </c>
      <c r="R2081">
        <v>17.916796691533186</v>
      </c>
    </row>
    <row r="2082" spans="1:18" x14ac:dyDescent="0.25">
      <c r="A2082" s="70">
        <v>30</v>
      </c>
      <c r="B2082" s="70">
        <v>44</v>
      </c>
      <c r="C2082" s="71">
        <v>31.217981403248643</v>
      </c>
      <c r="D2082" s="71">
        <v>0</v>
      </c>
      <c r="E2082" s="53">
        <f t="shared" si="131"/>
        <v>9.9369921073557705</v>
      </c>
      <c r="F2082" s="47">
        <f t="shared" si="132"/>
        <v>0.10063407409368463</v>
      </c>
      <c r="G2082" s="17">
        <f t="shared" si="133"/>
        <v>17.087707053405321</v>
      </c>
      <c r="N2082" t="str">
        <f t="shared" si="134"/>
        <v>30#44</v>
      </c>
      <c r="O2082">
        <v>30</v>
      </c>
      <c r="P2082">
        <v>44</v>
      </c>
      <c r="Q2082">
        <v>9.9369921073557705</v>
      </c>
      <c r="R2082">
        <v>17.087707053405321</v>
      </c>
    </row>
    <row r="2083" spans="1:18" x14ac:dyDescent="0.25">
      <c r="A2083" s="70">
        <v>30</v>
      </c>
      <c r="B2083" s="70">
        <v>45</v>
      </c>
      <c r="C2083" s="71">
        <v>36.9686621880576</v>
      </c>
      <c r="D2083" s="71">
        <v>0</v>
      </c>
      <c r="E2083" s="53">
        <f t="shared" si="131"/>
        <v>11.76749065344762</v>
      </c>
      <c r="F2083" s="47">
        <f t="shared" si="132"/>
        <v>8.4979884790222601E-2</v>
      </c>
      <c r="G2083" s="17">
        <f t="shared" si="133"/>
        <v>19.059602373443447</v>
      </c>
      <c r="N2083" t="str">
        <f t="shared" si="134"/>
        <v>30#45</v>
      </c>
      <c r="O2083">
        <v>30</v>
      </c>
      <c r="P2083">
        <v>45</v>
      </c>
      <c r="Q2083">
        <v>11.76749065344762</v>
      </c>
      <c r="R2083">
        <v>19.059602373443447</v>
      </c>
    </row>
    <row r="2084" spans="1:18" x14ac:dyDescent="0.25">
      <c r="A2084" s="70">
        <v>30</v>
      </c>
      <c r="B2084" s="70">
        <v>46</v>
      </c>
      <c r="C2084" s="71">
        <v>37.482115829558403</v>
      </c>
      <c r="D2084" s="71">
        <v>0</v>
      </c>
      <c r="E2084" s="53">
        <f t="shared" si="131"/>
        <v>11.930928023634394</v>
      </c>
      <c r="F2084" s="47">
        <f t="shared" si="132"/>
        <v>8.3815776779397624E-2</v>
      </c>
      <c r="G2084" s="17">
        <f t="shared" si="133"/>
        <v>19.215023661793698</v>
      </c>
      <c r="N2084" t="str">
        <f t="shared" si="134"/>
        <v>30#46</v>
      </c>
      <c r="O2084">
        <v>30</v>
      </c>
      <c r="P2084">
        <v>46</v>
      </c>
      <c r="Q2084">
        <v>11.930928023634394</v>
      </c>
      <c r="R2084">
        <v>19.215023661793698</v>
      </c>
    </row>
    <row r="2085" spans="1:18" x14ac:dyDescent="0.25">
      <c r="A2085" s="70">
        <v>30</v>
      </c>
      <c r="B2085" s="70">
        <v>47</v>
      </c>
      <c r="C2085" s="71">
        <v>41.795126418165125</v>
      </c>
      <c r="D2085" s="71">
        <v>20.356920000000002</v>
      </c>
      <c r="E2085" s="53">
        <f t="shared" si="131"/>
        <v>13.303801933203284</v>
      </c>
      <c r="F2085" s="47">
        <f t="shared" si="132"/>
        <v>7.5166482861130549E-2</v>
      </c>
      <c r="G2085" s="17">
        <f t="shared" si="133"/>
        <v>20.356920000000002</v>
      </c>
      <c r="N2085" t="str">
        <f t="shared" si="134"/>
        <v>30#47</v>
      </c>
      <c r="O2085">
        <v>30</v>
      </c>
      <c r="P2085">
        <v>47</v>
      </c>
      <c r="Q2085">
        <v>13.303801933203284</v>
      </c>
      <c r="R2085">
        <v>20.356920000000002</v>
      </c>
    </row>
    <row r="2086" spans="1:18" x14ac:dyDescent="0.25">
      <c r="A2086" s="70">
        <v>30</v>
      </c>
      <c r="B2086" s="70">
        <v>49</v>
      </c>
      <c r="C2086" s="71">
        <v>35.736373448455673</v>
      </c>
      <c r="D2086" s="71">
        <v>0</v>
      </c>
      <c r="E2086" s="53">
        <f t="shared" si="131"/>
        <v>11.375240964999366</v>
      </c>
      <c r="F2086" s="47">
        <f t="shared" si="132"/>
        <v>8.7910225645057863E-2</v>
      </c>
      <c r="G2086" s="17">
        <f t="shared" si="133"/>
        <v>18.673911886582729</v>
      </c>
      <c r="N2086" t="str">
        <f t="shared" si="134"/>
        <v>30#49</v>
      </c>
      <c r="O2086">
        <v>30</v>
      </c>
      <c r="P2086">
        <v>49</v>
      </c>
      <c r="Q2086">
        <v>11.375240964999366</v>
      </c>
      <c r="R2086">
        <v>18.673911886582729</v>
      </c>
    </row>
    <row r="2087" spans="1:18" x14ac:dyDescent="0.25">
      <c r="A2087" s="70">
        <v>30</v>
      </c>
      <c r="B2087" s="70">
        <v>50</v>
      </c>
      <c r="C2087" s="71">
        <v>39.227858210661125</v>
      </c>
      <c r="D2087" s="71">
        <v>0</v>
      </c>
      <c r="E2087" s="53">
        <f t="shared" si="131"/>
        <v>12.486615082269422</v>
      </c>
      <c r="F2087" s="47">
        <f t="shared" si="132"/>
        <v>8.0085755299686201E-2</v>
      </c>
      <c r="G2087" s="17">
        <f t="shared" si="133"/>
        <v>19.721610486293319</v>
      </c>
      <c r="N2087" t="str">
        <f t="shared" si="134"/>
        <v>30#50</v>
      </c>
      <c r="O2087">
        <v>30</v>
      </c>
      <c r="P2087">
        <v>50</v>
      </c>
      <c r="Q2087">
        <v>12.486615082269422</v>
      </c>
      <c r="R2087">
        <v>19.721610486293319</v>
      </c>
    </row>
    <row r="2088" spans="1:18" x14ac:dyDescent="0.25">
      <c r="A2088" s="70">
        <v>30</v>
      </c>
      <c r="B2088" s="70">
        <v>51</v>
      </c>
      <c r="C2088" s="71">
        <v>34.914847622054403</v>
      </c>
      <c r="D2088" s="71">
        <v>0</v>
      </c>
      <c r="E2088" s="53">
        <f t="shared" si="131"/>
        <v>11.113741172700532</v>
      </c>
      <c r="F2088" s="47">
        <f t="shared" si="132"/>
        <v>8.9978701542588621E-2</v>
      </c>
      <c r="G2088" s="17">
        <f t="shared" si="133"/>
        <v>18.406368270456724</v>
      </c>
      <c r="N2088" t="str">
        <f t="shared" si="134"/>
        <v>30#51</v>
      </c>
      <c r="O2088">
        <v>30</v>
      </c>
      <c r="P2088">
        <v>51</v>
      </c>
      <c r="Q2088">
        <v>11.113741172700532</v>
      </c>
      <c r="R2088">
        <v>18.406368270456724</v>
      </c>
    </row>
    <row r="2089" spans="1:18" x14ac:dyDescent="0.25">
      <c r="A2089" s="70">
        <v>30</v>
      </c>
      <c r="B2089" s="70">
        <v>52</v>
      </c>
      <c r="C2089" s="71">
        <v>40.76821913516352</v>
      </c>
      <c r="D2089" s="71">
        <v>0</v>
      </c>
      <c r="E2089" s="53">
        <f t="shared" si="131"/>
        <v>12.976927192829738</v>
      </c>
      <c r="F2089" s="47">
        <f t="shared" si="132"/>
        <v>7.7059845149824016E-2</v>
      </c>
      <c r="G2089" s="17">
        <f t="shared" si="133"/>
        <v>20.142365373431055</v>
      </c>
      <c r="N2089" t="str">
        <f t="shared" si="134"/>
        <v>30#52</v>
      </c>
      <c r="O2089">
        <v>30</v>
      </c>
      <c r="P2089">
        <v>52</v>
      </c>
      <c r="Q2089">
        <v>12.976927192829738</v>
      </c>
      <c r="R2089">
        <v>20.142365373431055</v>
      </c>
    </row>
    <row r="2090" spans="1:18" x14ac:dyDescent="0.25">
      <c r="A2090" s="70">
        <v>30</v>
      </c>
      <c r="B2090" s="70">
        <v>53</v>
      </c>
      <c r="C2090" s="71">
        <v>33.374486697551994</v>
      </c>
      <c r="D2090" s="71">
        <v>0</v>
      </c>
      <c r="E2090" s="53">
        <f t="shared" si="131"/>
        <v>10.623429062140211</v>
      </c>
      <c r="F2090" s="47">
        <f t="shared" si="132"/>
        <v>9.4131564690708117E-2</v>
      </c>
      <c r="G2090" s="17">
        <f t="shared" si="133"/>
        <v>17.880740542669333</v>
      </c>
      <c r="N2090" t="str">
        <f t="shared" si="134"/>
        <v>30#53</v>
      </c>
      <c r="O2090">
        <v>30</v>
      </c>
      <c r="P2090">
        <v>53</v>
      </c>
      <c r="Q2090">
        <v>10.623429062140211</v>
      </c>
      <c r="R2090">
        <v>17.880740542669333</v>
      </c>
    </row>
    <row r="2091" spans="1:18" x14ac:dyDescent="0.25">
      <c r="A2091" s="70">
        <v>30</v>
      </c>
      <c r="B2091" s="70">
        <v>54</v>
      </c>
      <c r="C2091" s="71">
        <v>35.736373448455673</v>
      </c>
      <c r="D2091" s="71">
        <v>0</v>
      </c>
      <c r="E2091" s="53">
        <f t="shared" si="131"/>
        <v>11.375240964999366</v>
      </c>
      <c r="F2091" s="47">
        <f t="shared" si="132"/>
        <v>8.7910225645057863E-2</v>
      </c>
      <c r="G2091" s="17">
        <f t="shared" si="133"/>
        <v>18.673911886582729</v>
      </c>
      <c r="N2091" t="str">
        <f t="shared" si="134"/>
        <v>30#54</v>
      </c>
      <c r="O2091">
        <v>30</v>
      </c>
      <c r="P2091">
        <v>54</v>
      </c>
      <c r="Q2091">
        <v>11.375240964999366</v>
      </c>
      <c r="R2091">
        <v>18.673911886582729</v>
      </c>
    </row>
    <row r="2092" spans="1:18" x14ac:dyDescent="0.25">
      <c r="A2092" s="70">
        <v>30</v>
      </c>
      <c r="B2092" s="70">
        <v>55</v>
      </c>
      <c r="C2092" s="71">
        <v>39.022476754060804</v>
      </c>
      <c r="D2092" s="71">
        <v>0</v>
      </c>
      <c r="E2092" s="53">
        <f t="shared" si="131"/>
        <v>12.421240134194713</v>
      </c>
      <c r="F2092" s="47">
        <f t="shared" si="132"/>
        <v>8.0507259274947701E-2</v>
      </c>
      <c r="G2092" s="17">
        <f t="shared" si="133"/>
        <v>19.663701720065681</v>
      </c>
      <c r="N2092" t="str">
        <f t="shared" si="134"/>
        <v>30#55</v>
      </c>
      <c r="O2092">
        <v>30</v>
      </c>
      <c r="P2092">
        <v>55</v>
      </c>
      <c r="Q2092">
        <v>12.421240134194713</v>
      </c>
      <c r="R2092">
        <v>19.663701720065681</v>
      </c>
    </row>
    <row r="2093" spans="1:18" x14ac:dyDescent="0.25">
      <c r="A2093" s="70">
        <v>30</v>
      </c>
      <c r="B2093" s="70">
        <v>56</v>
      </c>
      <c r="C2093" s="71">
        <v>39.227858210661125</v>
      </c>
      <c r="D2093" s="71">
        <v>0</v>
      </c>
      <c r="E2093" s="53">
        <f t="shared" si="131"/>
        <v>12.486615082269422</v>
      </c>
      <c r="F2093" s="47">
        <f t="shared" si="132"/>
        <v>8.0085755299686201E-2</v>
      </c>
      <c r="G2093" s="17">
        <f t="shared" si="133"/>
        <v>19.721610486293319</v>
      </c>
      <c r="N2093" t="str">
        <f t="shared" si="134"/>
        <v>30#56</v>
      </c>
      <c r="O2093">
        <v>30</v>
      </c>
      <c r="P2093">
        <v>56</v>
      </c>
      <c r="Q2093">
        <v>12.486615082269422</v>
      </c>
      <c r="R2093">
        <v>19.721610486293319</v>
      </c>
    </row>
    <row r="2094" spans="1:18" x14ac:dyDescent="0.25">
      <c r="A2094" s="70">
        <v>30</v>
      </c>
      <c r="B2094" s="70">
        <v>57</v>
      </c>
      <c r="C2094" s="71">
        <v>41.795126418165125</v>
      </c>
      <c r="D2094" s="71">
        <v>20.074185</v>
      </c>
      <c r="E2094" s="53">
        <f t="shared" si="131"/>
        <v>13.303801933203284</v>
      </c>
      <c r="F2094" s="47">
        <f t="shared" si="132"/>
        <v>7.5166482861130549E-2</v>
      </c>
      <c r="G2094" s="17">
        <f t="shared" si="133"/>
        <v>20.074185</v>
      </c>
      <c r="N2094" t="str">
        <f t="shared" si="134"/>
        <v>30#57</v>
      </c>
      <c r="O2094">
        <v>30</v>
      </c>
      <c r="P2094">
        <v>57</v>
      </c>
      <c r="Q2094">
        <v>13.303801933203284</v>
      </c>
      <c r="R2094">
        <v>20.074185</v>
      </c>
    </row>
    <row r="2095" spans="1:18" x14ac:dyDescent="0.25">
      <c r="A2095" s="70">
        <v>30</v>
      </c>
      <c r="B2095" s="70">
        <v>58</v>
      </c>
      <c r="C2095" s="71">
        <v>36.763280731457279</v>
      </c>
      <c r="D2095" s="71">
        <v>0</v>
      </c>
      <c r="E2095" s="53">
        <f t="shared" si="131"/>
        <v>11.702115705372911</v>
      </c>
      <c r="F2095" s="47">
        <f t="shared" si="132"/>
        <v>8.5454632749944512E-2</v>
      </c>
      <c r="G2095" s="17">
        <f t="shared" si="133"/>
        <v>18.996579734499452</v>
      </c>
      <c r="N2095" t="str">
        <f t="shared" si="134"/>
        <v>30#58</v>
      </c>
      <c r="O2095">
        <v>30</v>
      </c>
      <c r="P2095">
        <v>58</v>
      </c>
      <c r="Q2095">
        <v>11.702115705372911</v>
      </c>
      <c r="R2095">
        <v>18.996579734499452</v>
      </c>
    </row>
    <row r="2096" spans="1:18" x14ac:dyDescent="0.25">
      <c r="A2096" s="70">
        <v>30</v>
      </c>
      <c r="B2096" s="70">
        <v>59</v>
      </c>
      <c r="C2096" s="71">
        <v>40.357456221962877</v>
      </c>
      <c r="D2096" s="71">
        <v>0</v>
      </c>
      <c r="E2096" s="53">
        <f t="shared" si="131"/>
        <v>12.846177296680318</v>
      </c>
      <c r="F2096" s="47">
        <f t="shared" si="132"/>
        <v>7.7844169273486349E-2</v>
      </c>
      <c r="G2096" s="17">
        <f t="shared" si="133"/>
        <v>20.032450354112726</v>
      </c>
      <c r="N2096" t="str">
        <f t="shared" si="134"/>
        <v>30#59</v>
      </c>
      <c r="O2096">
        <v>30</v>
      </c>
      <c r="P2096">
        <v>59</v>
      </c>
      <c r="Q2096">
        <v>12.846177296680318</v>
      </c>
      <c r="R2096">
        <v>20.032450354112726</v>
      </c>
    </row>
    <row r="2097" spans="1:18" x14ac:dyDescent="0.25">
      <c r="A2097" s="70">
        <v>30</v>
      </c>
      <c r="B2097" s="70">
        <v>60</v>
      </c>
      <c r="C2097" s="71">
        <v>29.164166837245435</v>
      </c>
      <c r="D2097" s="71">
        <v>0</v>
      </c>
      <c r="E2097" s="53">
        <f t="shared" si="131"/>
        <v>9.2832426266086774</v>
      </c>
      <c r="F2097" s="47">
        <f t="shared" si="132"/>
        <v>0.10772098072000048</v>
      </c>
      <c r="G2097" s="17">
        <f t="shared" si="133"/>
        <v>16.263403426607589</v>
      </c>
      <c r="N2097" t="str">
        <f t="shared" si="134"/>
        <v>30#60</v>
      </c>
      <c r="O2097">
        <v>30</v>
      </c>
      <c r="P2097">
        <v>60</v>
      </c>
      <c r="Q2097">
        <v>9.2832426266086774</v>
      </c>
      <c r="R2097">
        <v>16.263403426607589</v>
      </c>
    </row>
    <row r="2098" spans="1:18" x14ac:dyDescent="0.25">
      <c r="A2098" s="70">
        <v>30</v>
      </c>
      <c r="B2098" s="70">
        <v>62</v>
      </c>
      <c r="C2098" s="71">
        <v>38.817095297460476</v>
      </c>
      <c r="D2098" s="71">
        <v>0</v>
      </c>
      <c r="E2098" s="53">
        <f t="shared" si="131"/>
        <v>12.355865186120001</v>
      </c>
      <c r="F2098" s="47">
        <f t="shared" si="132"/>
        <v>8.0933223609735816E-2</v>
      </c>
      <c r="G2098" s="17">
        <f t="shared" si="133"/>
        <v>19.605352907509864</v>
      </c>
      <c r="N2098" t="str">
        <f t="shared" si="134"/>
        <v>30#62</v>
      </c>
      <c r="O2098">
        <v>30</v>
      </c>
      <c r="P2098">
        <v>62</v>
      </c>
      <c r="Q2098">
        <v>12.355865186120001</v>
      </c>
      <c r="R2098">
        <v>19.605352907509864</v>
      </c>
    </row>
    <row r="2099" spans="1:18" x14ac:dyDescent="0.25">
      <c r="A2099" s="70">
        <v>30</v>
      </c>
      <c r="B2099" s="70">
        <v>63</v>
      </c>
      <c r="C2099" s="71">
        <v>40.870909863463673</v>
      </c>
      <c r="D2099" s="71">
        <v>0</v>
      </c>
      <c r="E2099" s="53">
        <f t="shared" si="131"/>
        <v>13.00961466686709</v>
      </c>
      <c r="F2099" s="47">
        <f t="shared" si="132"/>
        <v>7.6866227448442556E-2</v>
      </c>
      <c r="G2099" s="17">
        <f t="shared" si="133"/>
        <v>20.169591604969519</v>
      </c>
      <c r="N2099" t="str">
        <f t="shared" si="134"/>
        <v>30#63</v>
      </c>
      <c r="O2099">
        <v>30</v>
      </c>
      <c r="P2099">
        <v>63</v>
      </c>
      <c r="Q2099">
        <v>13.00961466686709</v>
      </c>
      <c r="R2099">
        <v>20.169591604969519</v>
      </c>
    </row>
    <row r="2100" spans="1:18" x14ac:dyDescent="0.25">
      <c r="A2100" s="70">
        <v>30</v>
      </c>
      <c r="B2100" s="70">
        <v>64</v>
      </c>
      <c r="C2100" s="71">
        <v>32.655651599450877</v>
      </c>
      <c r="D2100" s="71">
        <v>0</v>
      </c>
      <c r="E2100" s="53">
        <f t="shared" si="131"/>
        <v>10.39461674387873</v>
      </c>
      <c r="F2100" s="47">
        <f t="shared" si="132"/>
        <v>9.6203643158742566E-2</v>
      </c>
      <c r="G2100" s="17">
        <f t="shared" si="133"/>
        <v>17.624117838280526</v>
      </c>
      <c r="N2100" t="str">
        <f t="shared" si="134"/>
        <v>30#64</v>
      </c>
      <c r="O2100">
        <v>30</v>
      </c>
      <c r="P2100">
        <v>64</v>
      </c>
      <c r="Q2100">
        <v>10.39461674387873</v>
      </c>
      <c r="R2100">
        <v>17.624117838280526</v>
      </c>
    </row>
    <row r="2101" spans="1:18" x14ac:dyDescent="0.25">
      <c r="A2101" s="70">
        <v>30</v>
      </c>
      <c r="B2101" s="70">
        <v>65</v>
      </c>
      <c r="C2101" s="71">
        <v>41.692435689864958</v>
      </c>
      <c r="D2101" s="71">
        <v>0</v>
      </c>
      <c r="E2101" s="53">
        <f t="shared" si="131"/>
        <v>13.271114459165927</v>
      </c>
      <c r="F2101" s="47">
        <f t="shared" si="132"/>
        <v>7.535162198147817E-2</v>
      </c>
      <c r="G2101" s="17">
        <f t="shared" si="133"/>
        <v>20.383847027457069</v>
      </c>
      <c r="N2101" t="str">
        <f t="shared" si="134"/>
        <v>30#65</v>
      </c>
      <c r="O2101">
        <v>30</v>
      </c>
      <c r="P2101">
        <v>65</v>
      </c>
      <c r="Q2101">
        <v>13.271114459165927</v>
      </c>
      <c r="R2101">
        <v>20.383847027457069</v>
      </c>
    </row>
    <row r="2102" spans="1:18" x14ac:dyDescent="0.25">
      <c r="A2102" s="70">
        <v>30</v>
      </c>
      <c r="B2102" s="70">
        <v>66</v>
      </c>
      <c r="C2102" s="71">
        <v>33.682558882452483</v>
      </c>
      <c r="D2102" s="71">
        <v>0</v>
      </c>
      <c r="E2102" s="53">
        <f t="shared" si="131"/>
        <v>10.721491484252278</v>
      </c>
      <c r="F2102" s="47">
        <f t="shared" si="132"/>
        <v>9.3270605257561381E-2</v>
      </c>
      <c r="G2102" s="17">
        <f t="shared" si="133"/>
        <v>17.988464373944684</v>
      </c>
      <c r="N2102" t="str">
        <f t="shared" si="134"/>
        <v>30#66</v>
      </c>
      <c r="O2102">
        <v>30</v>
      </c>
      <c r="P2102">
        <v>66</v>
      </c>
      <c r="Q2102">
        <v>10.721491484252278</v>
      </c>
      <c r="R2102">
        <v>17.988464373944684</v>
      </c>
    </row>
    <row r="2103" spans="1:18" x14ac:dyDescent="0.25">
      <c r="A2103" s="70">
        <v>30</v>
      </c>
      <c r="B2103" s="70">
        <v>67</v>
      </c>
      <c r="C2103" s="71">
        <v>39.638621123861761</v>
      </c>
      <c r="D2103" s="71">
        <v>0</v>
      </c>
      <c r="E2103" s="53">
        <f t="shared" si="131"/>
        <v>12.617364978418838</v>
      </c>
      <c r="F2103" s="47">
        <f t="shared" si="132"/>
        <v>7.9255851099689467E-2</v>
      </c>
      <c r="G2103" s="17">
        <f t="shared" si="133"/>
        <v>19.836126664965114</v>
      </c>
      <c r="N2103" t="str">
        <f t="shared" si="134"/>
        <v>30#67</v>
      </c>
      <c r="O2103">
        <v>30</v>
      </c>
      <c r="P2103">
        <v>67</v>
      </c>
      <c r="Q2103">
        <v>12.617364978418838</v>
      </c>
      <c r="R2103">
        <v>19.836126664965114</v>
      </c>
    </row>
    <row r="2104" spans="1:18" x14ac:dyDescent="0.25">
      <c r="A2104" s="70">
        <v>30</v>
      </c>
      <c r="B2104" s="70">
        <v>68</v>
      </c>
      <c r="C2104" s="71">
        <v>39.844002580462089</v>
      </c>
      <c r="D2104" s="71">
        <v>0</v>
      </c>
      <c r="E2104" s="53">
        <f t="shared" si="131"/>
        <v>12.68273992649355</v>
      </c>
      <c r="F2104" s="47">
        <f t="shared" si="132"/>
        <v>7.8847315784742592E-2</v>
      </c>
      <c r="G2104" s="17">
        <f t="shared" si="133"/>
        <v>19.892743316503029</v>
      </c>
      <c r="N2104" t="str">
        <f t="shared" si="134"/>
        <v>30#68</v>
      </c>
      <c r="O2104">
        <v>30</v>
      </c>
      <c r="P2104">
        <v>68</v>
      </c>
      <c r="Q2104">
        <v>12.68273992649355</v>
      </c>
      <c r="R2104">
        <v>19.892743316503029</v>
      </c>
    </row>
    <row r="2105" spans="1:18" x14ac:dyDescent="0.25">
      <c r="A2105" s="70">
        <v>30</v>
      </c>
      <c r="B2105" s="70">
        <v>69</v>
      </c>
      <c r="C2105" s="71">
        <v>41.28167277666433</v>
      </c>
      <c r="D2105" s="71">
        <v>0</v>
      </c>
      <c r="E2105" s="53">
        <f t="shared" si="131"/>
        <v>13.140364563016513</v>
      </c>
      <c r="F2105" s="47">
        <f t="shared" si="132"/>
        <v>7.6101389364378422E-2</v>
      </c>
      <c r="G2105" s="17">
        <f t="shared" si="133"/>
        <v>20.277502291495065</v>
      </c>
      <c r="N2105" t="str">
        <f t="shared" si="134"/>
        <v>30#69</v>
      </c>
      <c r="O2105">
        <v>30</v>
      </c>
      <c r="P2105">
        <v>69</v>
      </c>
      <c r="Q2105">
        <v>13.140364563016513</v>
      </c>
      <c r="R2105">
        <v>20.277502291495065</v>
      </c>
    </row>
    <row r="2106" spans="1:18" x14ac:dyDescent="0.25">
      <c r="A2106" s="70">
        <v>30</v>
      </c>
      <c r="B2106" s="70">
        <v>70</v>
      </c>
      <c r="C2106" s="71">
        <v>41.076291320064001</v>
      </c>
      <c r="D2106" s="71">
        <v>0</v>
      </c>
      <c r="E2106" s="53">
        <f t="shared" si="131"/>
        <v>13.074989614941801</v>
      </c>
      <c r="F2106" s="47">
        <f t="shared" si="132"/>
        <v>7.6481896311200337E-2</v>
      </c>
      <c r="G2106" s="17">
        <f t="shared" si="133"/>
        <v>20.223744751312644</v>
      </c>
      <c r="N2106" t="str">
        <f t="shared" si="134"/>
        <v>30#70</v>
      </c>
      <c r="O2106">
        <v>30</v>
      </c>
      <c r="P2106">
        <v>70</v>
      </c>
      <c r="Q2106">
        <v>13.074989614941801</v>
      </c>
      <c r="R2106">
        <v>20.223744751312644</v>
      </c>
    </row>
    <row r="2107" spans="1:18" x14ac:dyDescent="0.25">
      <c r="A2107" s="70">
        <v>30</v>
      </c>
      <c r="B2107" s="70">
        <v>71</v>
      </c>
      <c r="C2107" s="71">
        <v>40.76821913516352</v>
      </c>
      <c r="D2107" s="71">
        <v>0</v>
      </c>
      <c r="E2107" s="53">
        <f t="shared" si="131"/>
        <v>12.976927192829738</v>
      </c>
      <c r="F2107" s="47">
        <f t="shared" si="132"/>
        <v>7.7059845149824016E-2</v>
      </c>
      <c r="G2107" s="17">
        <f t="shared" si="133"/>
        <v>20.142365373431055</v>
      </c>
      <c r="N2107" t="str">
        <f t="shared" si="134"/>
        <v>30#71</v>
      </c>
      <c r="O2107">
        <v>30</v>
      </c>
      <c r="P2107">
        <v>71</v>
      </c>
      <c r="Q2107">
        <v>12.976927192829738</v>
      </c>
      <c r="R2107">
        <v>20.142365373431055</v>
      </c>
    </row>
    <row r="2108" spans="1:18" x14ac:dyDescent="0.25">
      <c r="A2108" s="70">
        <v>30</v>
      </c>
      <c r="B2108" s="70">
        <v>72</v>
      </c>
      <c r="C2108" s="71">
        <v>38.30364165595968</v>
      </c>
      <c r="D2108" s="71">
        <v>0</v>
      </c>
      <c r="E2108" s="53">
        <f t="shared" si="131"/>
        <v>12.192427815933229</v>
      </c>
      <c r="F2108" s="47">
        <f t="shared" si="132"/>
        <v>8.2018119368579445E-2</v>
      </c>
      <c r="G2108" s="17">
        <f t="shared" si="133"/>
        <v>19.457524185252229</v>
      </c>
      <c r="N2108" t="str">
        <f t="shared" si="134"/>
        <v>30#72</v>
      </c>
      <c r="O2108">
        <v>30</v>
      </c>
      <c r="P2108">
        <v>72</v>
      </c>
      <c r="Q2108">
        <v>12.192427815933229</v>
      </c>
      <c r="R2108">
        <v>19.457524185252229</v>
      </c>
    </row>
    <row r="2109" spans="1:18" x14ac:dyDescent="0.25">
      <c r="A2109" s="70">
        <v>30</v>
      </c>
      <c r="B2109" s="70">
        <v>73</v>
      </c>
      <c r="C2109" s="71">
        <v>38.406332384259834</v>
      </c>
      <c r="D2109" s="71">
        <v>0</v>
      </c>
      <c r="E2109" s="53">
        <f t="shared" si="131"/>
        <v>12.225115289970582</v>
      </c>
      <c r="F2109" s="47">
        <f t="shared" si="132"/>
        <v>8.1798819584171498E-2</v>
      </c>
      <c r="G2109" s="17">
        <f t="shared" si="133"/>
        <v>19.487315982498288</v>
      </c>
      <c r="N2109" t="str">
        <f t="shared" si="134"/>
        <v>30#73</v>
      </c>
      <c r="O2109">
        <v>30</v>
      </c>
      <c r="P2109">
        <v>73</v>
      </c>
      <c r="Q2109">
        <v>12.225115289970582</v>
      </c>
      <c r="R2109">
        <v>19.487315982498288</v>
      </c>
    </row>
    <row r="2110" spans="1:18" x14ac:dyDescent="0.25">
      <c r="A2110" s="70">
        <v>30</v>
      </c>
      <c r="B2110" s="70">
        <v>74</v>
      </c>
      <c r="C2110" s="71">
        <v>39.227858210661125</v>
      </c>
      <c r="D2110" s="71">
        <v>0</v>
      </c>
      <c r="E2110" s="53">
        <f t="shared" si="131"/>
        <v>12.486615082269422</v>
      </c>
      <c r="F2110" s="47">
        <f t="shared" si="132"/>
        <v>8.0085755299686201E-2</v>
      </c>
      <c r="G2110" s="17">
        <f t="shared" si="133"/>
        <v>19.721610486293319</v>
      </c>
      <c r="N2110" t="str">
        <f t="shared" si="134"/>
        <v>30#74</v>
      </c>
      <c r="O2110">
        <v>30</v>
      </c>
      <c r="P2110">
        <v>74</v>
      </c>
      <c r="Q2110">
        <v>12.486615082269422</v>
      </c>
      <c r="R2110">
        <v>19.721610486293319</v>
      </c>
    </row>
    <row r="2111" spans="1:18" x14ac:dyDescent="0.25">
      <c r="A2111" s="70">
        <v>30</v>
      </c>
      <c r="B2111" s="70">
        <v>75</v>
      </c>
      <c r="C2111" s="71">
        <v>40.254765493662724</v>
      </c>
      <c r="D2111" s="71">
        <v>0</v>
      </c>
      <c r="E2111" s="53">
        <f t="shared" si="131"/>
        <v>12.813489822642966</v>
      </c>
      <c r="F2111" s="47">
        <f t="shared" si="132"/>
        <v>7.8042751337959515E-2</v>
      </c>
      <c r="G2111" s="17">
        <f t="shared" si="133"/>
        <v>20.004716390177972</v>
      </c>
      <c r="N2111" t="str">
        <f t="shared" si="134"/>
        <v>30#75</v>
      </c>
      <c r="O2111">
        <v>30</v>
      </c>
      <c r="P2111">
        <v>75</v>
      </c>
      <c r="Q2111">
        <v>12.813489822642966</v>
      </c>
      <c r="R2111">
        <v>20.004716390177972</v>
      </c>
    </row>
    <row r="2112" spans="1:18" x14ac:dyDescent="0.25">
      <c r="A2112" s="70">
        <v>30</v>
      </c>
      <c r="B2112" s="70">
        <v>76</v>
      </c>
      <c r="C2112" s="71">
        <v>39.638621123861761</v>
      </c>
      <c r="D2112" s="71">
        <v>0</v>
      </c>
      <c r="E2112" s="53">
        <f t="shared" si="131"/>
        <v>12.617364978418838</v>
      </c>
      <c r="F2112" s="47">
        <f t="shared" si="132"/>
        <v>7.9255851099689467E-2</v>
      </c>
      <c r="G2112" s="17">
        <f t="shared" si="133"/>
        <v>19.836126664965114</v>
      </c>
      <c r="N2112" t="str">
        <f t="shared" si="134"/>
        <v>30#76</v>
      </c>
      <c r="O2112">
        <v>30</v>
      </c>
      <c r="P2112">
        <v>76</v>
      </c>
      <c r="Q2112">
        <v>12.617364978418838</v>
      </c>
      <c r="R2112">
        <v>19.836126664965114</v>
      </c>
    </row>
    <row r="2113" spans="1:18" x14ac:dyDescent="0.25">
      <c r="A2113" s="70">
        <v>30</v>
      </c>
      <c r="B2113" s="70">
        <v>77</v>
      </c>
      <c r="C2113" s="71">
        <v>39.741311852161928</v>
      </c>
      <c r="D2113" s="71">
        <v>0</v>
      </c>
      <c r="E2113" s="53">
        <f t="shared" si="131"/>
        <v>12.650052452456196</v>
      </c>
      <c r="F2113" s="47">
        <f t="shared" si="132"/>
        <v>7.9051055618811691E-2</v>
      </c>
      <c r="G2113" s="17">
        <f t="shared" si="133"/>
        <v>19.864487968207225</v>
      </c>
      <c r="N2113" t="str">
        <f t="shared" si="134"/>
        <v>30#77</v>
      </c>
      <c r="O2113">
        <v>30</v>
      </c>
      <c r="P2113">
        <v>77</v>
      </c>
      <c r="Q2113">
        <v>12.650052452456196</v>
      </c>
      <c r="R2113">
        <v>19.864487968207225</v>
      </c>
    </row>
    <row r="2114" spans="1:18" x14ac:dyDescent="0.25">
      <c r="A2114" s="70">
        <v>30</v>
      </c>
      <c r="B2114" s="70">
        <v>78</v>
      </c>
      <c r="C2114" s="71">
        <v>40.870909863463673</v>
      </c>
      <c r="D2114" s="71">
        <v>0</v>
      </c>
      <c r="E2114" s="53">
        <f t="shared" si="131"/>
        <v>13.00961466686709</v>
      </c>
      <c r="F2114" s="47">
        <f t="shared" si="132"/>
        <v>7.6866227448442556E-2</v>
      </c>
      <c r="G2114" s="17">
        <f t="shared" si="133"/>
        <v>20.169591604969519</v>
      </c>
      <c r="N2114" t="str">
        <f t="shared" si="134"/>
        <v>30#78</v>
      </c>
      <c r="O2114">
        <v>30</v>
      </c>
      <c r="P2114">
        <v>78</v>
      </c>
      <c r="Q2114">
        <v>13.00961466686709</v>
      </c>
      <c r="R2114">
        <v>20.169591604969519</v>
      </c>
    </row>
    <row r="2115" spans="1:18" x14ac:dyDescent="0.25">
      <c r="A2115" s="70">
        <v>30</v>
      </c>
      <c r="B2115" s="70">
        <v>79</v>
      </c>
      <c r="C2115" s="71">
        <v>36.352517818256644</v>
      </c>
      <c r="D2115" s="71">
        <v>0</v>
      </c>
      <c r="E2115" s="53">
        <f>C2115/PI()</f>
        <v>11.571365809223495</v>
      </c>
      <c r="F2115" s="47">
        <f>1/E2115</f>
        <v>8.6420221820565343E-2</v>
      </c>
      <c r="G2115" s="17">
        <f t="shared" ref="G2115:G2116" si="135">IF(D2115=0,EXP($K$2+$K$3*F2115)*$K$4,D2115)</f>
        <v>18.869040316840742</v>
      </c>
      <c r="N2115" t="str">
        <f t="shared" ref="N2115:N2116" si="136">CONCATENATE(O2115,"#",P2115)</f>
        <v>30#79</v>
      </c>
      <c r="O2115">
        <v>30</v>
      </c>
      <c r="P2115">
        <v>79</v>
      </c>
      <c r="Q2115">
        <v>11.571365809223495</v>
      </c>
      <c r="R2115">
        <v>18.869040316840742</v>
      </c>
    </row>
    <row r="2116" spans="1:18" x14ac:dyDescent="0.25">
      <c r="A2116" s="70">
        <v>30</v>
      </c>
      <c r="B2116" s="70">
        <v>80</v>
      </c>
      <c r="C2116" s="71">
        <v>37.995569471059198</v>
      </c>
      <c r="D2116" s="71">
        <v>0</v>
      </c>
      <c r="E2116" s="53">
        <f>C2116/PI()</f>
        <v>12.094365393821166</v>
      </c>
      <c r="F2116" s="47">
        <f>1/E2116</f>
        <v>8.2683131147243599E-2</v>
      </c>
      <c r="G2116" s="17">
        <f t="shared" si="135"/>
        <v>19.367460749125861</v>
      </c>
      <c r="N2116" t="str">
        <f t="shared" si="136"/>
        <v>30#80</v>
      </c>
      <c r="O2116">
        <v>30</v>
      </c>
      <c r="P2116">
        <v>80</v>
      </c>
      <c r="Q2116">
        <v>12.094365393821166</v>
      </c>
      <c r="R2116">
        <v>19.367460749125861</v>
      </c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425"/>
  <sheetViews>
    <sheetView zoomScale="90" zoomScaleNormal="90" workbookViewId="0">
      <selection activeCell="AM14" sqref="AM14"/>
    </sheetView>
  </sheetViews>
  <sheetFormatPr defaultRowHeight="15" x14ac:dyDescent="0.25"/>
  <cols>
    <col min="3" max="3" width="6.42578125" customWidth="1"/>
    <col min="4" max="4" width="7.140625" customWidth="1"/>
    <col min="5" max="5" width="6.28515625" customWidth="1"/>
    <col min="6" max="6" width="2.85546875" customWidth="1"/>
    <col min="7" max="7" width="6.7109375" customWidth="1"/>
    <col min="8" max="8" width="7.7109375" customWidth="1"/>
    <col min="10" max="10" width="8.5703125" customWidth="1"/>
    <col min="11" max="11" width="11.42578125" customWidth="1"/>
    <col min="12" max="12" width="14.140625" customWidth="1"/>
    <col min="13" max="13" width="24.140625" customWidth="1"/>
    <col min="15" max="15" width="2.5703125" customWidth="1"/>
    <col min="16" max="16" width="6.42578125" customWidth="1"/>
    <col min="17" max="17" width="6.28515625" customWidth="1"/>
    <col min="18" max="18" width="7.85546875" customWidth="1"/>
    <col min="19" max="19" width="7.28515625" customWidth="1"/>
    <col min="20" max="20" width="8.140625" customWidth="1"/>
    <col min="21" max="21" width="10.7109375" customWidth="1"/>
    <col min="22" max="22" width="13.7109375" customWidth="1"/>
    <col min="23" max="23" width="23" customWidth="1"/>
  </cols>
  <sheetData>
    <row r="1" spans="1:24" x14ac:dyDescent="0.25">
      <c r="G1" s="207" t="s">
        <v>16</v>
      </c>
      <c r="H1" s="207"/>
      <c r="I1" s="207"/>
      <c r="J1" s="207"/>
      <c r="K1" s="207"/>
      <c r="L1" s="207"/>
      <c r="M1" s="207"/>
      <c r="N1" s="59"/>
      <c r="P1" s="205" t="s">
        <v>17</v>
      </c>
      <c r="Q1" s="205"/>
      <c r="R1" s="205"/>
      <c r="S1" s="205"/>
      <c r="T1" s="205"/>
      <c r="U1" s="205"/>
      <c r="V1" s="205"/>
      <c r="W1" s="205"/>
      <c r="X1" s="206"/>
    </row>
    <row r="2" spans="1:24" ht="30" x14ac:dyDescent="0.25">
      <c r="A2" s="76" t="s">
        <v>10</v>
      </c>
      <c r="B2" s="76" t="s">
        <v>6</v>
      </c>
      <c r="C2" s="76" t="s">
        <v>11</v>
      </c>
      <c r="D2" s="76" t="s">
        <v>12</v>
      </c>
      <c r="E2" s="76" t="s">
        <v>25</v>
      </c>
      <c r="G2" s="62" t="s">
        <v>32</v>
      </c>
      <c r="H2" s="62" t="s">
        <v>26</v>
      </c>
      <c r="I2" s="38" t="s">
        <v>33</v>
      </c>
      <c r="J2" s="37" t="s">
        <v>34</v>
      </c>
      <c r="K2" s="37" t="s">
        <v>35</v>
      </c>
      <c r="L2" s="49" t="s">
        <v>36</v>
      </c>
      <c r="M2" s="50" t="s">
        <v>37</v>
      </c>
      <c r="N2" s="51">
        <f>SUM(K3:K425)</f>
        <v>1123.8720326928333</v>
      </c>
      <c r="P2" s="81" t="s">
        <v>8</v>
      </c>
      <c r="Q2" s="62" t="s">
        <v>25</v>
      </c>
      <c r="R2" s="62" t="s">
        <v>38</v>
      </c>
      <c r="S2" s="37" t="s">
        <v>39</v>
      </c>
      <c r="T2" s="37" t="s">
        <v>40</v>
      </c>
      <c r="U2" s="37" t="s">
        <v>41</v>
      </c>
      <c r="V2" s="49" t="s">
        <v>42</v>
      </c>
      <c r="W2" s="35" t="s">
        <v>37</v>
      </c>
      <c r="X2" s="51">
        <f>SUM(U3:U425)</f>
        <v>1116.9510907843967</v>
      </c>
    </row>
    <row r="3" spans="1:24" x14ac:dyDescent="0.25">
      <c r="A3" s="77">
        <v>1</v>
      </c>
      <c r="B3" s="77">
        <v>1</v>
      </c>
      <c r="C3" s="78">
        <v>34.093321795653125</v>
      </c>
      <c r="D3" s="78">
        <v>20.639654999999998</v>
      </c>
      <c r="E3" s="79">
        <f>C3/PI()</f>
        <v>10.852241380401697</v>
      </c>
      <c r="G3" s="17">
        <f>LN(D3)</f>
        <v>3.0272142253573837</v>
      </c>
      <c r="H3" s="80">
        <f>1/E3</f>
        <v>9.214686302554255E-2</v>
      </c>
      <c r="I3" s="17">
        <f>EXP($N$10+$N$11*H3)</f>
        <v>18.064434687222263</v>
      </c>
      <c r="J3" s="17">
        <f>D3-I3</f>
        <v>2.5752203127777342</v>
      </c>
      <c r="K3" s="47">
        <f>J3^2</f>
        <v>6.631759659343051</v>
      </c>
      <c r="L3" s="47">
        <f>(D3-$N$12)^2</f>
        <v>0.7363489379964353</v>
      </c>
      <c r="M3" s="52" t="s">
        <v>43</v>
      </c>
      <c r="N3" s="51">
        <f>SUM(L3:L425)</f>
        <v>3120.429801782162</v>
      </c>
      <c r="P3" s="17">
        <f>D3</f>
        <v>20.639654999999998</v>
      </c>
      <c r="Q3" s="33">
        <f>E3</f>
        <v>10.852241380401697</v>
      </c>
      <c r="R3" s="17">
        <f>Q3^2</f>
        <v>117.77114297850294</v>
      </c>
      <c r="S3" s="17">
        <f>$X$10+$X$11*Q3+$X$12*R3</f>
        <v>17.963163477138728</v>
      </c>
      <c r="T3" s="17">
        <f>P3-S3</f>
        <v>2.6764915228612693</v>
      </c>
      <c r="U3" s="47">
        <f>T3^2</f>
        <v>7.1636068719482369</v>
      </c>
      <c r="V3" s="47">
        <f>(P3-$X$13)^2</f>
        <v>0.7363489379964353</v>
      </c>
      <c r="W3" s="52" t="s">
        <v>43</v>
      </c>
      <c r="X3" s="51">
        <f>SUM(V3:V425)</f>
        <v>3120.429801782162</v>
      </c>
    </row>
    <row r="4" spans="1:24" x14ac:dyDescent="0.25">
      <c r="A4" s="77">
        <v>1</v>
      </c>
      <c r="B4" s="77">
        <v>2</v>
      </c>
      <c r="C4" s="78">
        <v>41.589744961564797</v>
      </c>
      <c r="D4" s="78">
        <v>22.6188</v>
      </c>
      <c r="E4" s="79">
        <f t="shared" ref="E4:E18" si="0">C4/PI()</f>
        <v>13.238426985128573</v>
      </c>
      <c r="G4" s="17">
        <f t="shared" ref="G4:G67" si="1">LN(D4)</f>
        <v>3.1187814188828744</v>
      </c>
      <c r="H4" s="80">
        <f t="shared" ref="H4:H67" si="2">1/E4</f>
        <v>7.5537675369086746E-2</v>
      </c>
      <c r="I4" s="17">
        <f t="shared" ref="I4:I67" si="3">EXP($N$10+$N$11*H4)</f>
        <v>20.283735337357584</v>
      </c>
      <c r="J4" s="17">
        <f t="shared" ref="J4:J67" si="4">D4-I4</f>
        <v>2.3350646626424165</v>
      </c>
      <c r="K4" s="47">
        <f t="shared" ref="K4:K67" si="5">J4^2</f>
        <v>5.4525269787213428</v>
      </c>
      <c r="L4" s="47">
        <f t="shared" ref="L4:L67" si="6">(D4-$N$12)^2</f>
        <v>8.0500032579330476</v>
      </c>
      <c r="M4" s="52" t="s">
        <v>44</v>
      </c>
      <c r="N4" s="40">
        <f>N3/421</f>
        <v>7.411947272641715</v>
      </c>
      <c r="P4" s="17">
        <f t="shared" ref="P4:P67" si="7">D4</f>
        <v>22.6188</v>
      </c>
      <c r="Q4" s="33">
        <f t="shared" ref="Q4:Q67" si="8">E4</f>
        <v>13.238426985128573</v>
      </c>
      <c r="R4" s="17">
        <f t="shared" ref="R4:R67" si="9">Q4^2</f>
        <v>175.25594904058039</v>
      </c>
      <c r="S4" s="17">
        <f t="shared" ref="S4:S67" si="10">$X$10+$X$11*Q4+$X$12*R4</f>
        <v>20.323449479108156</v>
      </c>
      <c r="T4" s="17">
        <f t="shared" ref="T4:T67" si="11">P4-S4</f>
        <v>2.2953505208918443</v>
      </c>
      <c r="U4" s="47">
        <f t="shared" ref="U4:U67" si="12">T4^2</f>
        <v>5.2686340137584606</v>
      </c>
      <c r="V4" s="47">
        <f t="shared" ref="V4:V67" si="13">(P4-$X$13)^2</f>
        <v>8.0500032579330476</v>
      </c>
      <c r="W4" s="52" t="s">
        <v>44</v>
      </c>
      <c r="X4" s="40">
        <f>X3/420</f>
        <v>7.4295947661480044</v>
      </c>
    </row>
    <row r="5" spans="1:24" x14ac:dyDescent="0.25">
      <c r="A5" s="77">
        <v>1</v>
      </c>
      <c r="B5" s="77">
        <v>3</v>
      </c>
      <c r="C5" s="78">
        <v>40.049384037062396</v>
      </c>
      <c r="D5" s="78">
        <v>21.959085000000002</v>
      </c>
      <c r="E5" s="79">
        <f t="shared" si="0"/>
        <v>12.748114874568255</v>
      </c>
      <c r="G5" s="17">
        <f t="shared" si="1"/>
        <v>3.0891809491065838</v>
      </c>
      <c r="H5" s="80">
        <f t="shared" si="2"/>
        <v>7.844297057559009E-2</v>
      </c>
      <c r="I5" s="17">
        <f t="shared" si="3"/>
        <v>19.876746059924358</v>
      </c>
      <c r="J5" s="17">
        <f t="shared" si="4"/>
        <v>2.082338940075644</v>
      </c>
      <c r="K5" s="47">
        <f t="shared" si="5"/>
        <v>4.3361354613553562</v>
      </c>
      <c r="L5" s="47">
        <f t="shared" si="6"/>
        <v>4.7416707221708521</v>
      </c>
      <c r="M5" s="52" t="s">
        <v>45</v>
      </c>
      <c r="N5" s="40">
        <f>SQRT(N4)</f>
        <v>2.722489168507694</v>
      </c>
      <c r="P5" s="17">
        <f t="shared" si="7"/>
        <v>21.959085000000002</v>
      </c>
      <c r="Q5" s="33">
        <f t="shared" si="8"/>
        <v>12.748114874568255</v>
      </c>
      <c r="R5" s="17">
        <f t="shared" si="9"/>
        <v>162.5144328551884</v>
      </c>
      <c r="S5" s="17">
        <f t="shared" si="10"/>
        <v>19.875713334217625</v>
      </c>
      <c r="T5" s="17">
        <f t="shared" si="11"/>
        <v>2.0833716657823764</v>
      </c>
      <c r="U5" s="47">
        <f t="shared" si="12"/>
        <v>4.3404374977848343</v>
      </c>
      <c r="V5" s="47">
        <f t="shared" si="13"/>
        <v>4.7416707221708521</v>
      </c>
      <c r="W5" s="52" t="s">
        <v>45</v>
      </c>
      <c r="X5" s="40">
        <f>SQRT(X4)</f>
        <v>2.7257283001333796</v>
      </c>
    </row>
    <row r="6" spans="1:24" x14ac:dyDescent="0.25">
      <c r="A6" s="77">
        <v>1</v>
      </c>
      <c r="B6" s="77">
        <v>4</v>
      </c>
      <c r="C6" s="78">
        <v>36.557899274856965</v>
      </c>
      <c r="D6" s="78">
        <v>21.676349999999999</v>
      </c>
      <c r="E6" s="79">
        <f t="shared" si="0"/>
        <v>11.636740757298204</v>
      </c>
      <c r="G6" s="17">
        <f t="shared" si="1"/>
        <v>3.0762218044640783</v>
      </c>
      <c r="H6" s="80">
        <f t="shared" si="2"/>
        <v>8.5934714956404853E-2</v>
      </c>
      <c r="I6" s="17">
        <f t="shared" si="3"/>
        <v>18.864544862992535</v>
      </c>
      <c r="J6" s="17">
        <f t="shared" si="4"/>
        <v>2.8118051370074646</v>
      </c>
      <c r="K6" s="47">
        <f t="shared" si="5"/>
        <v>7.9062481285015664</v>
      </c>
      <c r="L6" s="47">
        <f t="shared" si="6"/>
        <v>3.5902775218798979</v>
      </c>
      <c r="M6" s="52" t="s">
        <v>46</v>
      </c>
      <c r="N6" s="40">
        <f>N5/N12*100</f>
        <v>13.76277161890801</v>
      </c>
      <c r="P6" s="17">
        <f t="shared" si="7"/>
        <v>21.676349999999999</v>
      </c>
      <c r="Q6" s="33">
        <f t="shared" si="8"/>
        <v>11.636740757298204</v>
      </c>
      <c r="R6" s="17">
        <f t="shared" si="9"/>
        <v>135.41373545256519</v>
      </c>
      <c r="S6" s="17">
        <f t="shared" si="10"/>
        <v>18.789505222207225</v>
      </c>
      <c r="T6" s="17">
        <f t="shared" si="11"/>
        <v>2.8868447777927742</v>
      </c>
      <c r="U6" s="47">
        <f t="shared" si="12"/>
        <v>8.3338727710694123</v>
      </c>
      <c r="V6" s="47">
        <f t="shared" si="13"/>
        <v>3.5902775218798979</v>
      </c>
      <c r="W6" s="52" t="s">
        <v>46</v>
      </c>
      <c r="X6" s="40">
        <f>X5/X13*100</f>
        <v>13.779146129897276</v>
      </c>
    </row>
    <row r="7" spans="1:24" x14ac:dyDescent="0.25">
      <c r="A7" s="77">
        <v>1</v>
      </c>
      <c r="B7" s="77">
        <v>5</v>
      </c>
      <c r="C7" s="78">
        <v>41.384363504964476</v>
      </c>
      <c r="D7" s="78">
        <v>22.241820000000001</v>
      </c>
      <c r="E7" s="79">
        <f t="shared" si="0"/>
        <v>13.173052037053862</v>
      </c>
      <c r="G7" s="17">
        <f t="shared" si="1"/>
        <v>3.1019743005664933</v>
      </c>
      <c r="H7" s="80">
        <f t="shared" si="2"/>
        <v>7.5912552169925901E-2</v>
      </c>
      <c r="I7" s="17">
        <f t="shared" si="3"/>
        <v>20.230755897180092</v>
      </c>
      <c r="J7" s="17">
        <f t="shared" si="4"/>
        <v>2.0110641028199083</v>
      </c>
      <c r="K7" s="47">
        <f t="shared" si="5"/>
        <v>4.0443788256508428</v>
      </c>
      <c r="L7" s="47">
        <f t="shared" si="6"/>
        <v>6.052942082911791</v>
      </c>
      <c r="M7" s="52" t="s">
        <v>47</v>
      </c>
      <c r="N7" s="40">
        <f>1-(N2/N3)</f>
        <v>0.6398342202567866</v>
      </c>
      <c r="P7" s="17">
        <f t="shared" si="7"/>
        <v>22.241820000000001</v>
      </c>
      <c r="Q7" s="33">
        <f t="shared" si="8"/>
        <v>13.173052037053862</v>
      </c>
      <c r="R7" s="17">
        <f t="shared" si="9"/>
        <v>173.52929997092892</v>
      </c>
      <c r="S7" s="17">
        <f t="shared" si="10"/>
        <v>20.264864668256838</v>
      </c>
      <c r="T7" s="17">
        <f t="shared" si="11"/>
        <v>1.976955331743163</v>
      </c>
      <c r="U7" s="47">
        <f t="shared" si="12"/>
        <v>3.9083523837077196</v>
      </c>
      <c r="V7" s="47">
        <f t="shared" si="13"/>
        <v>6.052942082911791</v>
      </c>
      <c r="W7" s="52" t="s">
        <v>47</v>
      </c>
      <c r="X7" s="40">
        <f>1-(X2/X3)</f>
        <v>0.64205216533104648</v>
      </c>
    </row>
    <row r="8" spans="1:24" x14ac:dyDescent="0.25">
      <c r="A8" s="77">
        <v>1</v>
      </c>
      <c r="B8" s="77">
        <v>6</v>
      </c>
      <c r="C8" s="78">
        <v>28.548022467444486</v>
      </c>
      <c r="D8" s="78">
        <v>17.058344999999999</v>
      </c>
      <c r="E8" s="79">
        <f t="shared" si="0"/>
        <v>9.0871177823845546</v>
      </c>
      <c r="G8" s="17">
        <f t="shared" si="1"/>
        <v>2.8366395268067088</v>
      </c>
      <c r="H8" s="80">
        <f t="shared" si="2"/>
        <v>0.11004589397295009</v>
      </c>
      <c r="I8" s="17">
        <f t="shared" si="3"/>
        <v>15.9438341069426</v>
      </c>
      <c r="J8" s="17">
        <f t="shared" si="4"/>
        <v>1.1145108930573997</v>
      </c>
      <c r="K8" s="47">
        <f t="shared" si="5"/>
        <v>1.2421345307436027</v>
      </c>
      <c r="L8" s="47">
        <f t="shared" si="6"/>
        <v>7.4158304074944867</v>
      </c>
      <c r="M8" s="52" t="s">
        <v>48</v>
      </c>
      <c r="N8" s="40">
        <f>1-((422)/(421))*(1-N7)</f>
        <v>0.63897871959231334</v>
      </c>
      <c r="P8" s="17">
        <f t="shared" si="7"/>
        <v>17.058344999999999</v>
      </c>
      <c r="Q8" s="33">
        <f t="shared" si="8"/>
        <v>9.0871177823845546</v>
      </c>
      <c r="R8" s="17">
        <f t="shared" si="9"/>
        <v>82.575709590929591</v>
      </c>
      <c r="S8" s="17">
        <f t="shared" si="10"/>
        <v>15.923533179012548</v>
      </c>
      <c r="T8" s="17">
        <f t="shared" si="11"/>
        <v>1.1348118209874514</v>
      </c>
      <c r="U8" s="47">
        <f t="shared" si="12"/>
        <v>1.2877978690528553</v>
      </c>
      <c r="V8" s="47">
        <f t="shared" si="13"/>
        <v>7.4158304074944867</v>
      </c>
      <c r="W8" s="52" t="s">
        <v>48</v>
      </c>
      <c r="X8" s="40">
        <f>1-((422)/(420))*(1-X7)</f>
        <v>0.64034765183262288</v>
      </c>
    </row>
    <row r="9" spans="1:24" x14ac:dyDescent="0.25">
      <c r="A9" s="77">
        <v>1</v>
      </c>
      <c r="B9" s="77">
        <v>7</v>
      </c>
      <c r="C9" s="78">
        <v>41.076291320064001</v>
      </c>
      <c r="D9" s="78">
        <v>22.713045000000001</v>
      </c>
      <c r="E9" s="79">
        <f t="shared" si="0"/>
        <v>13.074989614941801</v>
      </c>
      <c r="G9" s="17">
        <f t="shared" si="1"/>
        <v>3.122939429031538</v>
      </c>
      <c r="H9" s="80">
        <f t="shared" si="2"/>
        <v>7.6481896311200337E-2</v>
      </c>
      <c r="I9" s="17">
        <f t="shared" si="3"/>
        <v>20.150557924929299</v>
      </c>
      <c r="J9" s="17">
        <f t="shared" si="4"/>
        <v>2.5624870750707025</v>
      </c>
      <c r="K9" s="47">
        <f t="shared" si="5"/>
        <v>6.5663400099044038</v>
      </c>
      <c r="L9" s="47">
        <f t="shared" si="6"/>
        <v>8.5936791518133671</v>
      </c>
      <c r="M9" s="203" t="s">
        <v>29</v>
      </c>
      <c r="N9" s="203"/>
      <c r="P9" s="17">
        <f t="shared" si="7"/>
        <v>22.713045000000001</v>
      </c>
      <c r="Q9" s="33">
        <f t="shared" si="8"/>
        <v>13.074989614941801</v>
      </c>
      <c r="R9" s="17">
        <f t="shared" si="9"/>
        <v>170.95535343083594</v>
      </c>
      <c r="S9" s="17">
        <f t="shared" si="10"/>
        <v>20.176345139402503</v>
      </c>
      <c r="T9" s="17">
        <f t="shared" si="11"/>
        <v>2.5366998605974977</v>
      </c>
      <c r="U9" s="47">
        <f t="shared" si="12"/>
        <v>6.4348461827553649</v>
      </c>
      <c r="V9" s="47">
        <f t="shared" si="13"/>
        <v>8.5936791518133671</v>
      </c>
      <c r="W9" s="203" t="s">
        <v>49</v>
      </c>
      <c r="X9" s="203"/>
    </row>
    <row r="10" spans="1:24" x14ac:dyDescent="0.25">
      <c r="A10" s="77">
        <v>1</v>
      </c>
      <c r="B10" s="77">
        <v>8</v>
      </c>
      <c r="C10" s="78">
        <v>44.054322440768637</v>
      </c>
      <c r="D10" s="78">
        <v>22.995779999999996</v>
      </c>
      <c r="E10" s="79">
        <f t="shared" si="0"/>
        <v>14.02292636202508</v>
      </c>
      <c r="G10" s="17">
        <f t="shared" si="1"/>
        <v>3.1353107208340849</v>
      </c>
      <c r="H10" s="80">
        <f t="shared" si="2"/>
        <v>7.1311791432354638E-2</v>
      </c>
      <c r="I10" s="17">
        <f t="shared" si="3"/>
        <v>20.890641861871448</v>
      </c>
      <c r="J10" s="17">
        <f t="shared" si="4"/>
        <v>2.1051381381285488</v>
      </c>
      <c r="K10" s="47">
        <f t="shared" si="5"/>
        <v>4.4316065806033329</v>
      </c>
      <c r="L10" s="47">
        <f t="shared" si="6"/>
        <v>10.331292273754283</v>
      </c>
      <c r="M10" s="52" t="s">
        <v>30</v>
      </c>
      <c r="N10" s="40">
        <v>3.5368092222802932</v>
      </c>
      <c r="P10" s="17">
        <f t="shared" si="7"/>
        <v>22.995779999999996</v>
      </c>
      <c r="Q10" s="33">
        <f t="shared" si="8"/>
        <v>14.02292636202508</v>
      </c>
      <c r="R10" s="17">
        <f t="shared" si="9"/>
        <v>196.64246375477794</v>
      </c>
      <c r="S10" s="17">
        <f t="shared" si="10"/>
        <v>20.999747006105878</v>
      </c>
      <c r="T10" s="17">
        <f t="shared" si="11"/>
        <v>1.9960329938941186</v>
      </c>
      <c r="U10" s="47">
        <f t="shared" si="12"/>
        <v>3.9841477127139187</v>
      </c>
      <c r="V10" s="47">
        <f t="shared" si="13"/>
        <v>10.331292273754283</v>
      </c>
      <c r="W10" s="52" t="s">
        <v>30</v>
      </c>
      <c r="X10" s="40">
        <v>1.4710221274865143</v>
      </c>
    </row>
    <row r="11" spans="1:24" x14ac:dyDescent="0.25">
      <c r="A11" s="77">
        <v>1</v>
      </c>
      <c r="B11" s="77">
        <v>9</v>
      </c>
      <c r="C11" s="78">
        <v>43.746250255868162</v>
      </c>
      <c r="D11" s="78">
        <v>23.090025000000001</v>
      </c>
      <c r="E11" s="79">
        <f t="shared" si="0"/>
        <v>13.924863939913019</v>
      </c>
      <c r="G11" s="17">
        <f t="shared" si="1"/>
        <v>3.1394007060856102</v>
      </c>
      <c r="H11" s="80">
        <f t="shared" si="2"/>
        <v>7.181398714666698E-2</v>
      </c>
      <c r="I11" s="17">
        <f t="shared" si="3"/>
        <v>20.81757795862519</v>
      </c>
      <c r="J11" s="17">
        <f t="shared" si="4"/>
        <v>2.2724470413748108</v>
      </c>
      <c r="K11" s="47">
        <f t="shared" si="5"/>
        <v>5.1640155558531307</v>
      </c>
      <c r="L11" s="47">
        <f t="shared" si="6"/>
        <v>10.946025127834625</v>
      </c>
      <c r="M11" s="52" t="s">
        <v>31</v>
      </c>
      <c r="N11" s="40">
        <v>-6.9765169461506211</v>
      </c>
      <c r="P11" s="17">
        <f t="shared" si="7"/>
        <v>23.090025000000001</v>
      </c>
      <c r="Q11" s="33">
        <f t="shared" si="8"/>
        <v>13.924863939913019</v>
      </c>
      <c r="R11" s="17">
        <f t="shared" si="9"/>
        <v>193.90183574508993</v>
      </c>
      <c r="S11" s="17">
        <f t="shared" si="10"/>
        <v>20.917907528056062</v>
      </c>
      <c r="T11" s="17">
        <f t="shared" si="11"/>
        <v>2.1721174719439382</v>
      </c>
      <c r="U11" s="47">
        <f t="shared" si="12"/>
        <v>4.7180943119241254</v>
      </c>
      <c r="V11" s="47">
        <f t="shared" si="13"/>
        <v>10.946025127834625</v>
      </c>
      <c r="W11" s="52" t="s">
        <v>31</v>
      </c>
      <c r="X11" s="40">
        <v>1.9546216037673443</v>
      </c>
    </row>
    <row r="12" spans="1:24" x14ac:dyDescent="0.25">
      <c r="A12" s="77">
        <v>1</v>
      </c>
      <c r="B12" s="77">
        <v>10</v>
      </c>
      <c r="C12" s="78">
        <v>28.342641010844162</v>
      </c>
      <c r="D12" s="78">
        <v>17.718060000000001</v>
      </c>
      <c r="E12" s="79">
        <f t="shared" si="0"/>
        <v>9.021742834309844</v>
      </c>
      <c r="G12" s="17">
        <f t="shared" si="1"/>
        <v>2.8745844583708324</v>
      </c>
      <c r="H12" s="80">
        <f t="shared" si="2"/>
        <v>0.11084332798724685</v>
      </c>
      <c r="I12" s="17">
        <f t="shared" si="3"/>
        <v>15.85537986211618</v>
      </c>
      <c r="J12" s="17">
        <f t="shared" si="4"/>
        <v>1.8626801378838209</v>
      </c>
      <c r="K12" s="47">
        <f t="shared" si="5"/>
        <v>3.4695772960668902</v>
      </c>
      <c r="L12" s="47">
        <f t="shared" si="6"/>
        <v>4.2579795650566803</v>
      </c>
      <c r="M12" s="54" t="s">
        <v>50</v>
      </c>
      <c r="N12" s="55">
        <f>AVERAGE(D3:D425)</f>
        <v>19.781547234042577</v>
      </c>
      <c r="P12" s="17">
        <f t="shared" si="7"/>
        <v>17.718060000000001</v>
      </c>
      <c r="Q12" s="33">
        <f t="shared" si="8"/>
        <v>9.021742834309844</v>
      </c>
      <c r="R12" s="17">
        <f t="shared" si="9"/>
        <v>81.391843768421012</v>
      </c>
      <c r="S12" s="17">
        <f t="shared" si="10"/>
        <v>15.843195382208046</v>
      </c>
      <c r="T12" s="17">
        <f t="shared" si="11"/>
        <v>1.874864617791955</v>
      </c>
      <c r="U12" s="47">
        <f t="shared" si="12"/>
        <v>3.5151173350481737</v>
      </c>
      <c r="V12" s="47">
        <f t="shared" si="13"/>
        <v>4.2579795650566803</v>
      </c>
      <c r="W12" s="52" t="s">
        <v>51</v>
      </c>
      <c r="X12" s="40">
        <v>-4.0076745307977696E-2</v>
      </c>
    </row>
    <row r="13" spans="1:24" x14ac:dyDescent="0.25">
      <c r="A13" s="77">
        <v>1</v>
      </c>
      <c r="B13" s="77">
        <v>29</v>
      </c>
      <c r="C13" s="78">
        <v>50.626529051978871</v>
      </c>
      <c r="D13" s="78">
        <v>23.090025000000001</v>
      </c>
      <c r="E13" s="79">
        <f t="shared" si="0"/>
        <v>16.114924700415767</v>
      </c>
      <c r="G13" s="17">
        <f>LN(D13)</f>
        <v>3.1394007060856102</v>
      </c>
      <c r="H13" s="80">
        <f t="shared" si="2"/>
        <v>6.2054276925923205E-2</v>
      </c>
      <c r="I13" s="17">
        <f t="shared" si="3"/>
        <v>22.284391657374528</v>
      </c>
      <c r="J13" s="17">
        <f t="shared" si="4"/>
        <v>0.80563334262547315</v>
      </c>
      <c r="K13" s="47">
        <f t="shared" si="5"/>
        <v>0.64904508274989303</v>
      </c>
      <c r="L13" s="47">
        <f t="shared" si="6"/>
        <v>10.946025127834625</v>
      </c>
      <c r="M13" s="57" t="s">
        <v>52</v>
      </c>
      <c r="N13" s="57"/>
      <c r="P13" s="17">
        <f t="shared" si="7"/>
        <v>23.090025000000001</v>
      </c>
      <c r="Q13" s="33">
        <f t="shared" si="8"/>
        <v>16.114924700415767</v>
      </c>
      <c r="R13" s="17">
        <f t="shared" si="9"/>
        <v>259.6907981000702</v>
      </c>
      <c r="S13" s="17">
        <f t="shared" si="10"/>
        <v>22.562040115721199</v>
      </c>
      <c r="T13" s="17">
        <f t="shared" si="11"/>
        <v>0.5279848842788013</v>
      </c>
      <c r="U13" s="47">
        <f t="shared" si="12"/>
        <v>0.2787680380268992</v>
      </c>
      <c r="V13" s="47">
        <f t="shared" si="13"/>
        <v>10.946025127834625</v>
      </c>
      <c r="W13" s="52" t="s">
        <v>50</v>
      </c>
      <c r="X13" s="53">
        <f>AVERAGE(P3:P425)</f>
        <v>19.781547234042577</v>
      </c>
    </row>
    <row r="14" spans="1:24" x14ac:dyDescent="0.25">
      <c r="A14" s="77">
        <v>1</v>
      </c>
      <c r="B14" s="77">
        <v>30</v>
      </c>
      <c r="C14" s="78">
        <v>29.472239022145924</v>
      </c>
      <c r="D14" s="78">
        <v>21.822749999999999</v>
      </c>
      <c r="E14" s="79">
        <f t="shared" si="0"/>
        <v>9.3813050487207441</v>
      </c>
      <c r="G14" s="17">
        <f t="shared" si="1"/>
        <v>3.0829530036277344</v>
      </c>
      <c r="H14" s="80">
        <f t="shared" si="2"/>
        <v>0.10659497743721298</v>
      </c>
      <c r="I14" s="17">
        <f t="shared" si="3"/>
        <v>16.332345953930076</v>
      </c>
      <c r="J14" s="17">
        <f t="shared" si="4"/>
        <v>5.4904040460699228</v>
      </c>
      <c r="K14" s="47">
        <f t="shared" si="5"/>
        <v>30.14453658910098</v>
      </c>
      <c r="L14" s="47">
        <f t="shared" si="6"/>
        <v>4.1665087317522307</v>
      </c>
      <c r="M14" s="40" t="s">
        <v>53</v>
      </c>
      <c r="N14" s="40">
        <v>0.81499689230833205</v>
      </c>
      <c r="P14" s="17">
        <f t="shared" si="7"/>
        <v>21.822749999999999</v>
      </c>
      <c r="Q14" s="33">
        <f t="shared" si="8"/>
        <v>9.3813050487207441</v>
      </c>
      <c r="R14" s="17">
        <f t="shared" si="9"/>
        <v>88.008884417153325</v>
      </c>
      <c r="S14" s="17">
        <f t="shared" si="10"/>
        <v>16.280814001622236</v>
      </c>
      <c r="T14" s="17">
        <f t="shared" si="11"/>
        <v>5.5419359983777632</v>
      </c>
      <c r="U14" s="47">
        <f t="shared" si="12"/>
        <v>30.713054610115336</v>
      </c>
      <c r="V14" s="47">
        <f t="shared" si="13"/>
        <v>4.1665087317522307</v>
      </c>
      <c r="W14" s="57" t="s">
        <v>52</v>
      </c>
      <c r="X14" s="57"/>
    </row>
    <row r="15" spans="1:24" x14ac:dyDescent="0.25">
      <c r="A15" s="77">
        <v>1</v>
      </c>
      <c r="B15" s="77">
        <v>33</v>
      </c>
      <c r="C15" s="78">
        <v>47.443116474673921</v>
      </c>
      <c r="D15" s="78">
        <v>22.713045000000001</v>
      </c>
      <c r="E15" s="79">
        <f t="shared" si="0"/>
        <v>15.10161300525778</v>
      </c>
      <c r="G15" s="17">
        <f t="shared" si="1"/>
        <v>3.122939429031538</v>
      </c>
      <c r="H15" s="80">
        <f t="shared" si="2"/>
        <v>6.6218092044329296E-2</v>
      </c>
      <c r="I15" s="17">
        <f t="shared" si="3"/>
        <v>21.646365844698593</v>
      </c>
      <c r="J15" s="17">
        <f t="shared" si="4"/>
        <v>1.0666791553014079</v>
      </c>
      <c r="K15" s="47">
        <f t="shared" si="5"/>
        <v>1.137804420354525</v>
      </c>
      <c r="L15" s="47">
        <f t="shared" si="6"/>
        <v>8.5936791518133671</v>
      </c>
      <c r="M15" s="40" t="s">
        <v>54</v>
      </c>
      <c r="N15" s="40">
        <v>0.66421993447223904</v>
      </c>
      <c r="P15" s="17">
        <f t="shared" si="7"/>
        <v>22.713045000000001</v>
      </c>
      <c r="Q15" s="33">
        <f t="shared" si="8"/>
        <v>15.10161300525778</v>
      </c>
      <c r="R15" s="17">
        <f t="shared" si="9"/>
        <v>228.05871536057094</v>
      </c>
      <c r="S15" s="17">
        <f t="shared" si="10"/>
        <v>21.849110108527078</v>
      </c>
      <c r="T15" s="17">
        <f t="shared" si="11"/>
        <v>0.86393489147292257</v>
      </c>
      <c r="U15" s="47">
        <f t="shared" si="12"/>
        <v>0.74638349670433046</v>
      </c>
      <c r="V15" s="47">
        <f>(P15-$X$13)^2</f>
        <v>8.5936791518133671</v>
      </c>
      <c r="W15" s="40" t="s">
        <v>53</v>
      </c>
      <c r="X15" s="40">
        <v>0.80128157680745804</v>
      </c>
    </row>
    <row r="16" spans="1:24" x14ac:dyDescent="0.25">
      <c r="A16" s="77">
        <v>1</v>
      </c>
      <c r="B16" s="77">
        <v>47</v>
      </c>
      <c r="C16" s="78">
        <v>45.90275555017152</v>
      </c>
      <c r="D16" s="78">
        <v>23.278514999999999</v>
      </c>
      <c r="E16" s="79">
        <f t="shared" si="0"/>
        <v>14.611300894697463</v>
      </c>
      <c r="G16" s="17">
        <f t="shared" si="1"/>
        <v>3.1475308321688602</v>
      </c>
      <c r="H16" s="80">
        <f t="shared" si="2"/>
        <v>6.8440175669977926E-2</v>
      </c>
      <c r="I16" s="17">
        <f t="shared" si="3"/>
        <v>21.313382822046695</v>
      </c>
      <c r="J16" s="17">
        <f t="shared" si="4"/>
        <v>1.9651321779533042</v>
      </c>
      <c r="K16" s="47">
        <f t="shared" si="5"/>
        <v>3.8617444768274969</v>
      </c>
      <c r="L16" s="47">
        <f t="shared" si="6"/>
        <v>12.22878355614524</v>
      </c>
      <c r="M16" s="40" t="s">
        <v>55</v>
      </c>
      <c r="N16" s="40">
        <v>0.66342235711944153</v>
      </c>
      <c r="P16" s="17">
        <f t="shared" si="7"/>
        <v>23.278514999999999</v>
      </c>
      <c r="Q16" s="33">
        <f t="shared" si="8"/>
        <v>14.611300894697463</v>
      </c>
      <c r="R16" s="17">
        <f t="shared" si="9"/>
        <v>213.49011383538686</v>
      </c>
      <c r="S16" s="17">
        <f t="shared" si="10"/>
        <v>21.474597597455336</v>
      </c>
      <c r="T16" s="17">
        <f t="shared" si="11"/>
        <v>1.8039174025446627</v>
      </c>
      <c r="U16" s="47">
        <f t="shared" si="12"/>
        <v>3.2541179952034827</v>
      </c>
      <c r="V16" s="47">
        <f t="shared" si="13"/>
        <v>12.22878355614524</v>
      </c>
      <c r="W16" s="40" t="s">
        <v>54</v>
      </c>
      <c r="X16" s="40">
        <v>0.64205216533104637</v>
      </c>
    </row>
    <row r="17" spans="1:24" x14ac:dyDescent="0.25">
      <c r="A17" s="77">
        <v>1</v>
      </c>
      <c r="B17" s="77">
        <v>48</v>
      </c>
      <c r="C17" s="78">
        <v>46.62159064827263</v>
      </c>
      <c r="D17" s="78">
        <v>22.807289999999998</v>
      </c>
      <c r="E17" s="79">
        <f t="shared" si="0"/>
        <v>14.840113212958942</v>
      </c>
      <c r="G17" s="17">
        <f t="shared" si="1"/>
        <v>3.1270802216975695</v>
      </c>
      <c r="H17" s="80">
        <f t="shared" si="2"/>
        <v>6.7384930670661092E-2</v>
      </c>
      <c r="I17" s="17">
        <f t="shared" si="3"/>
        <v>21.470869545105359</v>
      </c>
      <c r="J17" s="17">
        <f t="shared" si="4"/>
        <v>1.3364204548946397</v>
      </c>
      <c r="K17" s="47">
        <f t="shared" si="5"/>
        <v>1.7860196322607957</v>
      </c>
      <c r="L17" s="47">
        <f t="shared" si="6"/>
        <v>9.1551192857436661</v>
      </c>
      <c r="M17" s="40" t="s">
        <v>56</v>
      </c>
      <c r="N17" s="40">
        <v>8.5155752496800977E-2</v>
      </c>
      <c r="P17" s="17">
        <f t="shared" si="7"/>
        <v>22.807289999999998</v>
      </c>
      <c r="Q17" s="33">
        <f t="shared" si="8"/>
        <v>14.840113212958942</v>
      </c>
      <c r="R17" s="17">
        <f t="shared" si="9"/>
        <v>220.22896017343857</v>
      </c>
      <c r="S17" s="17">
        <f t="shared" si="10"/>
        <v>21.651768069577614</v>
      </c>
      <c r="T17" s="17">
        <f t="shared" si="11"/>
        <v>1.1555219304223847</v>
      </c>
      <c r="U17" s="47">
        <f t="shared" si="12"/>
        <v>1.3352309316870745</v>
      </c>
      <c r="V17" s="47">
        <f t="shared" si="13"/>
        <v>9.1551192857436661</v>
      </c>
      <c r="W17" s="40" t="s">
        <v>55</v>
      </c>
      <c r="X17" s="40">
        <v>0.64034765183262277</v>
      </c>
    </row>
    <row r="18" spans="1:24" x14ac:dyDescent="0.25">
      <c r="A18" s="77">
        <v>1</v>
      </c>
      <c r="B18" s="77">
        <v>50</v>
      </c>
      <c r="C18" s="78">
        <v>47.135044289773433</v>
      </c>
      <c r="D18" s="78">
        <v>23.37276</v>
      </c>
      <c r="E18" s="79">
        <f t="shared" si="0"/>
        <v>15.003550583145714</v>
      </c>
      <c r="G18" s="17">
        <f t="shared" si="1"/>
        <v>3.1515712417058652</v>
      </c>
      <c r="H18" s="80">
        <f t="shared" si="2"/>
        <v>6.6650890031547144E-2</v>
      </c>
      <c r="I18" s="17">
        <f t="shared" si="3"/>
        <v>21.581104895565566</v>
      </c>
      <c r="J18" s="17">
        <f t="shared" si="4"/>
        <v>1.7916551044344331</v>
      </c>
      <c r="K18" s="47">
        <f t="shared" si="5"/>
        <v>3.2100280132459593</v>
      </c>
      <c r="L18" s="47">
        <f t="shared" si="6"/>
        <v>12.89680913037556</v>
      </c>
      <c r="M18" s="67" t="s">
        <v>57</v>
      </c>
      <c r="N18" s="67">
        <v>423</v>
      </c>
      <c r="P18" s="17">
        <f t="shared" si="7"/>
        <v>23.37276</v>
      </c>
      <c r="Q18" s="33">
        <f t="shared" si="8"/>
        <v>15.003550583145714</v>
      </c>
      <c r="R18" s="17">
        <f t="shared" si="9"/>
        <v>225.10653010101208</v>
      </c>
      <c r="S18" s="17">
        <f t="shared" si="10"/>
        <v>21.775749156498385</v>
      </c>
      <c r="T18" s="17">
        <f t="shared" si="11"/>
        <v>1.5970108435016144</v>
      </c>
      <c r="U18" s="47">
        <f t="shared" si="12"/>
        <v>2.5504436342617378</v>
      </c>
      <c r="V18" s="47">
        <f t="shared" si="13"/>
        <v>12.89680913037556</v>
      </c>
      <c r="W18" s="40" t="s">
        <v>56</v>
      </c>
      <c r="X18" s="40">
        <v>1.6307689471566686</v>
      </c>
    </row>
    <row r="19" spans="1:24" x14ac:dyDescent="0.25">
      <c r="A19" s="77">
        <v>2</v>
      </c>
      <c r="B19" s="77">
        <v>3</v>
      </c>
      <c r="C19" s="78">
        <v>52.3722714330816</v>
      </c>
      <c r="D19" s="78">
        <v>23.090025000000001</v>
      </c>
      <c r="E19" s="79">
        <f t="shared" ref="E19:E32" si="14">C19/PI()</f>
        <v>16.670611759050797</v>
      </c>
      <c r="G19" s="17">
        <f t="shared" si="1"/>
        <v>3.1394007060856102</v>
      </c>
      <c r="H19" s="80">
        <f t="shared" si="2"/>
        <v>5.9985801028392419E-2</v>
      </c>
      <c r="I19" s="17">
        <f t="shared" si="3"/>
        <v>22.608303829486818</v>
      </c>
      <c r="J19" s="17">
        <f t="shared" si="4"/>
        <v>0.48172117051318253</v>
      </c>
      <c r="K19" s="47">
        <f t="shared" si="5"/>
        <v>0.23205528612059068</v>
      </c>
      <c r="L19" s="47">
        <f t="shared" si="6"/>
        <v>10.946025127834625</v>
      </c>
      <c r="M19" s="56"/>
      <c r="N19" s="56" t="s">
        <v>58</v>
      </c>
      <c r="P19" s="17">
        <f t="shared" si="7"/>
        <v>23.090025000000001</v>
      </c>
      <c r="Q19" s="33">
        <f t="shared" si="8"/>
        <v>16.670611759050797</v>
      </c>
      <c r="R19" s="17">
        <f t="shared" si="9"/>
        <v>277.90929642100269</v>
      </c>
      <c r="S19" s="17">
        <f t="shared" si="10"/>
        <v>22.918059928361327</v>
      </c>
      <c r="T19" s="17">
        <f t="shared" si="11"/>
        <v>0.17196507163867381</v>
      </c>
      <c r="U19" s="47">
        <f t="shared" si="12"/>
        <v>2.9571985863694215E-2</v>
      </c>
      <c r="V19" s="47">
        <f t="shared" si="13"/>
        <v>10.946025127834625</v>
      </c>
      <c r="W19" s="40" t="s">
        <v>57</v>
      </c>
      <c r="X19" s="40">
        <v>423</v>
      </c>
    </row>
    <row r="20" spans="1:24" x14ac:dyDescent="0.25">
      <c r="A20" s="77">
        <v>2</v>
      </c>
      <c r="B20" s="77">
        <v>4</v>
      </c>
      <c r="C20" s="78">
        <v>46.210827735072002</v>
      </c>
      <c r="D20" s="78">
        <v>22.6188</v>
      </c>
      <c r="E20" s="79">
        <f t="shared" si="14"/>
        <v>14.709363316809526</v>
      </c>
      <c r="G20" s="17">
        <f t="shared" si="1"/>
        <v>3.1187814188828744</v>
      </c>
      <c r="H20" s="80">
        <f t="shared" si="2"/>
        <v>6.7983907832178073E-2</v>
      </c>
      <c r="I20" s="17">
        <f t="shared" si="3"/>
        <v>21.381334829845393</v>
      </c>
      <c r="J20" s="17">
        <f t="shared" si="4"/>
        <v>1.2374651701546071</v>
      </c>
      <c r="K20" s="47">
        <f t="shared" si="5"/>
        <v>1.5313200473457707</v>
      </c>
      <c r="L20" s="47">
        <f t="shared" si="6"/>
        <v>8.0500032579330476</v>
      </c>
      <c r="M20" s="40" t="s">
        <v>59</v>
      </c>
      <c r="N20" s="40">
        <v>1</v>
      </c>
      <c r="P20" s="17">
        <f t="shared" si="7"/>
        <v>22.6188</v>
      </c>
      <c r="Q20" s="33">
        <f t="shared" si="8"/>
        <v>14.709363316809526</v>
      </c>
      <c r="R20" s="17">
        <f t="shared" si="9"/>
        <v>216.36536918590173</v>
      </c>
      <c r="S20" s="17">
        <f t="shared" si="10"/>
        <v>21.551041649855343</v>
      </c>
      <c r="T20" s="17">
        <f t="shared" si="11"/>
        <v>1.0677583501446577</v>
      </c>
      <c r="U20" s="47">
        <f t="shared" si="12"/>
        <v>1.1401078943036413</v>
      </c>
      <c r="V20" s="47">
        <f t="shared" si="13"/>
        <v>8.0500032579330476</v>
      </c>
      <c r="W20" s="56"/>
      <c r="X20" s="56" t="s">
        <v>58</v>
      </c>
    </row>
    <row r="21" spans="1:24" x14ac:dyDescent="0.25">
      <c r="A21" s="77">
        <v>2</v>
      </c>
      <c r="B21" s="77">
        <v>6</v>
      </c>
      <c r="C21" s="78">
        <v>39.227858210661125</v>
      </c>
      <c r="D21" s="78">
        <v>21.676349999999999</v>
      </c>
      <c r="E21" s="79">
        <f t="shared" si="14"/>
        <v>12.486615082269422</v>
      </c>
      <c r="G21" s="17">
        <f t="shared" si="1"/>
        <v>3.0762218044640783</v>
      </c>
      <c r="H21" s="80">
        <f t="shared" si="2"/>
        <v>8.0085755299686201E-2</v>
      </c>
      <c r="I21" s="17">
        <f t="shared" si="3"/>
        <v>19.650240811665348</v>
      </c>
      <c r="J21" s="17">
        <f t="shared" si="4"/>
        <v>2.0261091883346509</v>
      </c>
      <c r="K21" s="47">
        <f t="shared" si="5"/>
        <v>4.1051184430540983</v>
      </c>
      <c r="L21" s="47">
        <f t="shared" si="6"/>
        <v>3.5902775218798979</v>
      </c>
      <c r="M21" s="40" t="s">
        <v>60</v>
      </c>
      <c r="N21" s="40">
        <v>421</v>
      </c>
      <c r="P21" s="17">
        <f t="shared" si="7"/>
        <v>21.676349999999999</v>
      </c>
      <c r="Q21" s="33">
        <f t="shared" si="8"/>
        <v>12.486615082269422</v>
      </c>
      <c r="R21" s="17">
        <f t="shared" si="9"/>
        <v>155.91555621275819</v>
      </c>
      <c r="S21" s="17">
        <f t="shared" si="10"/>
        <v>19.629041689327092</v>
      </c>
      <c r="T21" s="17">
        <f t="shared" si="11"/>
        <v>2.0473083106729071</v>
      </c>
      <c r="U21" s="47">
        <f t="shared" si="12"/>
        <v>4.1914713189503523</v>
      </c>
      <c r="V21" s="47">
        <f t="shared" si="13"/>
        <v>3.5902775218798979</v>
      </c>
      <c r="W21" s="40" t="s">
        <v>59</v>
      </c>
      <c r="X21" s="40">
        <v>2</v>
      </c>
    </row>
    <row r="22" spans="1:24" x14ac:dyDescent="0.25">
      <c r="A22" s="77">
        <v>2</v>
      </c>
      <c r="B22" s="77">
        <v>7</v>
      </c>
      <c r="C22" s="78">
        <v>41.795126418165125</v>
      </c>
      <c r="D22" s="78">
        <v>21.676349999999999</v>
      </c>
      <c r="E22" s="79">
        <f t="shared" si="14"/>
        <v>13.303801933203284</v>
      </c>
      <c r="G22" s="17">
        <f t="shared" si="1"/>
        <v>3.0762218044640783</v>
      </c>
      <c r="H22" s="80">
        <f t="shared" si="2"/>
        <v>7.5166482861130549E-2</v>
      </c>
      <c r="I22" s="17">
        <f t="shared" si="3"/>
        <v>20.336330795590278</v>
      </c>
      <c r="J22" s="17">
        <f t="shared" si="4"/>
        <v>1.340019204409721</v>
      </c>
      <c r="K22" s="47">
        <f t="shared" si="5"/>
        <v>1.7956514681868616</v>
      </c>
      <c r="L22" s="47">
        <f t="shared" si="6"/>
        <v>3.5902775218798979</v>
      </c>
      <c r="M22" s="40" t="s">
        <v>61</v>
      </c>
      <c r="N22" s="40">
        <v>422</v>
      </c>
      <c r="P22" s="17">
        <f t="shared" si="7"/>
        <v>21.676349999999999</v>
      </c>
      <c r="Q22" s="33">
        <f t="shared" si="8"/>
        <v>13.303801933203284</v>
      </c>
      <c r="R22" s="17">
        <f t="shared" si="9"/>
        <v>176.99114587790342</v>
      </c>
      <c r="S22" s="17">
        <f t="shared" si="10"/>
        <v>20.381691723251549</v>
      </c>
      <c r="T22" s="17">
        <f t="shared" si="11"/>
        <v>1.29465827674845</v>
      </c>
      <c r="U22" s="47">
        <f t="shared" si="12"/>
        <v>1.6761400535532662</v>
      </c>
      <c r="V22" s="47">
        <f t="shared" si="13"/>
        <v>3.5902775218798979</v>
      </c>
      <c r="W22" s="40" t="s">
        <v>60</v>
      </c>
      <c r="X22" s="40">
        <v>420</v>
      </c>
    </row>
    <row r="23" spans="1:24" x14ac:dyDescent="0.25">
      <c r="A23" s="77">
        <v>2</v>
      </c>
      <c r="B23" s="77">
        <v>8</v>
      </c>
      <c r="C23" s="78">
        <v>47.032353561473265</v>
      </c>
      <c r="D23" s="78">
        <v>22.336064999999998</v>
      </c>
      <c r="E23" s="79">
        <f t="shared" si="14"/>
        <v>14.970863109108357</v>
      </c>
      <c r="G23" s="17">
        <f t="shared" si="1"/>
        <v>3.1062026366760143</v>
      </c>
      <c r="H23" s="80">
        <f t="shared" si="2"/>
        <v>6.6796415992314728E-2</v>
      </c>
      <c r="I23" s="17">
        <f t="shared" si="3"/>
        <v>21.559205488257543</v>
      </c>
      <c r="J23" s="17">
        <f t="shared" si="4"/>
        <v>0.7768595117424546</v>
      </c>
      <c r="K23" s="47">
        <f t="shared" si="5"/>
        <v>0.60351070098472492</v>
      </c>
      <c r="L23" s="47">
        <f t="shared" si="6"/>
        <v>6.5255610165920919</v>
      </c>
      <c r="P23" s="17">
        <f t="shared" si="7"/>
        <v>22.336064999999998</v>
      </c>
      <c r="Q23" s="33">
        <f t="shared" si="8"/>
        <v>14.970863109108357</v>
      </c>
      <c r="R23" s="17">
        <f t="shared" si="9"/>
        <v>224.12674223166155</v>
      </c>
      <c r="S23" s="17">
        <f t="shared" si="10"/>
        <v>21.751124222468192</v>
      </c>
      <c r="T23" s="17">
        <f t="shared" si="11"/>
        <v>0.58494077753180562</v>
      </c>
      <c r="U23" s="47">
        <f t="shared" si="12"/>
        <v>0.34215571321951332</v>
      </c>
      <c r="V23" s="47">
        <f t="shared" si="13"/>
        <v>6.5255610165920919</v>
      </c>
      <c r="W23" s="40" t="s">
        <v>61</v>
      </c>
      <c r="X23" s="40">
        <v>422</v>
      </c>
    </row>
    <row r="24" spans="1:24" x14ac:dyDescent="0.25">
      <c r="A24" s="77">
        <v>2</v>
      </c>
      <c r="B24" s="77">
        <v>9</v>
      </c>
      <c r="C24" s="78">
        <v>37.995569471059198</v>
      </c>
      <c r="D24" s="78">
        <v>20.54541</v>
      </c>
      <c r="E24" s="79">
        <f t="shared" si="14"/>
        <v>12.094365393821166</v>
      </c>
      <c r="G24" s="17">
        <f t="shared" si="1"/>
        <v>3.0226375583299721</v>
      </c>
      <c r="H24" s="80">
        <f t="shared" si="2"/>
        <v>8.2683131147243599E-2</v>
      </c>
      <c r="I24" s="17">
        <f t="shared" si="3"/>
        <v>19.297372691510294</v>
      </c>
      <c r="J24" s="17">
        <f t="shared" si="4"/>
        <v>1.2480373084897067</v>
      </c>
      <c r="K24" s="47">
        <f t="shared" si="5"/>
        <v>1.5575971233822314</v>
      </c>
      <c r="L24" s="47">
        <f t="shared" si="6"/>
        <v>0.5834863252161252</v>
      </c>
      <c r="P24" s="17">
        <f t="shared" si="7"/>
        <v>20.54541</v>
      </c>
      <c r="Q24" s="33">
        <f t="shared" si="8"/>
        <v>12.094365393821166</v>
      </c>
      <c r="R24" s="17">
        <f t="shared" si="9"/>
        <v>146.27367427925901</v>
      </c>
      <c r="S24" s="17">
        <f t="shared" si="10"/>
        <v>19.248757220753557</v>
      </c>
      <c r="T24" s="17">
        <f t="shared" si="11"/>
        <v>1.2966527792464433</v>
      </c>
      <c r="U24" s="47">
        <f t="shared" si="12"/>
        <v>1.6813084299275256</v>
      </c>
      <c r="V24" s="47">
        <f t="shared" si="13"/>
        <v>0.5834863252161252</v>
      </c>
    </row>
    <row r="25" spans="1:24" x14ac:dyDescent="0.25">
      <c r="A25" s="77">
        <v>2</v>
      </c>
      <c r="B25" s="77">
        <v>10</v>
      </c>
      <c r="C25" s="78">
        <v>40.049384037062396</v>
      </c>
      <c r="D25" s="78">
        <v>20.262674999999998</v>
      </c>
      <c r="E25" s="79">
        <f t="shared" si="14"/>
        <v>12.748114874568255</v>
      </c>
      <c r="G25" s="17">
        <f t="shared" si="1"/>
        <v>3.0087805236685456</v>
      </c>
      <c r="H25" s="80">
        <f t="shared" si="2"/>
        <v>7.844297057559009E-2</v>
      </c>
      <c r="I25" s="17">
        <f t="shared" si="3"/>
        <v>19.876746059924358</v>
      </c>
      <c r="J25" s="17">
        <f t="shared" si="4"/>
        <v>0.38592894007564027</v>
      </c>
      <c r="K25" s="47">
        <f t="shared" si="5"/>
        <v>0.14894114678790712</v>
      </c>
      <c r="L25" s="47">
        <f t="shared" si="6"/>
        <v>0.23148392717517879</v>
      </c>
      <c r="P25" s="17">
        <f t="shared" si="7"/>
        <v>20.262674999999998</v>
      </c>
      <c r="Q25" s="33">
        <f t="shared" si="8"/>
        <v>12.748114874568255</v>
      </c>
      <c r="R25" s="17">
        <f t="shared" si="9"/>
        <v>162.5144328551884</v>
      </c>
      <c r="S25" s="17">
        <f t="shared" si="10"/>
        <v>19.875713334217625</v>
      </c>
      <c r="T25" s="17">
        <f t="shared" si="11"/>
        <v>0.38696166578237268</v>
      </c>
      <c r="U25" s="47">
        <f t="shared" si="12"/>
        <v>0.14973933078506868</v>
      </c>
      <c r="V25" s="47">
        <f t="shared" si="13"/>
        <v>0.23148392717517879</v>
      </c>
    </row>
    <row r="26" spans="1:24" x14ac:dyDescent="0.25">
      <c r="A26" s="77">
        <v>2</v>
      </c>
      <c r="B26" s="77">
        <v>11</v>
      </c>
      <c r="C26" s="78">
        <v>40.254765493662724</v>
      </c>
      <c r="D26" s="78">
        <v>20.262674999999998</v>
      </c>
      <c r="E26" s="79">
        <f t="shared" si="14"/>
        <v>12.813489822642966</v>
      </c>
      <c r="G26" s="17">
        <f t="shared" si="1"/>
        <v>3.0087805236685456</v>
      </c>
      <c r="H26" s="80">
        <f t="shared" si="2"/>
        <v>7.8042751337959515E-2</v>
      </c>
      <c r="I26" s="17">
        <f t="shared" si="3"/>
        <v>19.932322195962236</v>
      </c>
      <c r="J26" s="17">
        <f t="shared" si="4"/>
        <v>0.33035280403776213</v>
      </c>
      <c r="K26" s="47">
        <f t="shared" si="5"/>
        <v>0.10913297513561207</v>
      </c>
      <c r="L26" s="47">
        <f t="shared" si="6"/>
        <v>0.23148392717517879</v>
      </c>
      <c r="P26" s="17">
        <f t="shared" si="7"/>
        <v>20.262674999999998</v>
      </c>
      <c r="Q26" s="33">
        <f t="shared" si="8"/>
        <v>12.813489822642966</v>
      </c>
      <c r="R26" s="17">
        <f t="shared" si="9"/>
        <v>164.18552143497487</v>
      </c>
      <c r="S26" s="17">
        <f t="shared" si="10"/>
        <v>19.936524828670454</v>
      </c>
      <c r="T26" s="17">
        <f t="shared" si="11"/>
        <v>0.32615017132954449</v>
      </c>
      <c r="U26" s="47">
        <f t="shared" si="12"/>
        <v>0.10637393425829123</v>
      </c>
      <c r="V26" s="47">
        <f t="shared" si="13"/>
        <v>0.23148392717517879</v>
      </c>
    </row>
    <row r="27" spans="1:24" x14ac:dyDescent="0.25">
      <c r="A27" s="77">
        <v>2</v>
      </c>
      <c r="B27" s="77">
        <v>13</v>
      </c>
      <c r="C27" s="78">
        <v>44.875848267169921</v>
      </c>
      <c r="D27" s="78">
        <v>20.733899999999998</v>
      </c>
      <c r="E27" s="79">
        <f t="shared" si="14"/>
        <v>14.284426154323919</v>
      </c>
      <c r="G27" s="17">
        <f t="shared" si="1"/>
        <v>3.0317700418932443</v>
      </c>
      <c r="H27" s="80">
        <f t="shared" si="2"/>
        <v>7.0006312412998012E-2</v>
      </c>
      <c r="I27" s="17">
        <f t="shared" si="3"/>
        <v>21.081776564882503</v>
      </c>
      <c r="J27" s="17">
        <f t="shared" si="4"/>
        <v>-0.34787656488250462</v>
      </c>
      <c r="K27" s="47">
        <f t="shared" si="5"/>
        <v>0.12101810439445145</v>
      </c>
      <c r="L27" s="47">
        <f t="shared" si="6"/>
        <v>0.90697579082675095</v>
      </c>
      <c r="P27" s="17">
        <f t="shared" si="7"/>
        <v>20.733899999999998</v>
      </c>
      <c r="Q27" s="33">
        <f t="shared" si="8"/>
        <v>14.284426154323919</v>
      </c>
      <c r="R27" s="17">
        <f t="shared" si="9"/>
        <v>204.04483055833322</v>
      </c>
      <c r="S27" s="17">
        <f t="shared" si="10"/>
        <v>21.214217380451544</v>
      </c>
      <c r="T27" s="17">
        <f t="shared" si="11"/>
        <v>-0.48031738045154526</v>
      </c>
      <c r="U27" s="47">
        <f t="shared" si="12"/>
        <v>0.23070478596383448</v>
      </c>
      <c r="V27" s="47">
        <f t="shared" si="13"/>
        <v>0.90697579082675095</v>
      </c>
    </row>
    <row r="28" spans="1:24" x14ac:dyDescent="0.25">
      <c r="A28" s="77">
        <v>2</v>
      </c>
      <c r="B28" s="77">
        <v>14</v>
      </c>
      <c r="C28" s="78">
        <v>47.545807202974082</v>
      </c>
      <c r="D28" s="78">
        <v>21.487860000000001</v>
      </c>
      <c r="E28" s="79">
        <f t="shared" si="14"/>
        <v>15.134300479295135</v>
      </c>
      <c r="G28" s="17">
        <f t="shared" si="1"/>
        <v>3.0674881244953238</v>
      </c>
      <c r="H28" s="80">
        <f t="shared" si="2"/>
        <v>6.6075072407084517E-2</v>
      </c>
      <c r="I28" s="17">
        <f t="shared" si="3"/>
        <v>21.667974911037884</v>
      </c>
      <c r="J28" s="17">
        <f t="shared" si="4"/>
        <v>-0.18011491103788302</v>
      </c>
      <c r="K28" s="47">
        <f t="shared" si="5"/>
        <v>3.2441381178184514E-2</v>
      </c>
      <c r="L28" s="47">
        <f t="shared" si="6"/>
        <v>2.9115032552692757</v>
      </c>
      <c r="P28" s="17">
        <f t="shared" si="7"/>
        <v>21.487860000000001</v>
      </c>
      <c r="Q28" s="33">
        <f t="shared" si="8"/>
        <v>15.134300479295135</v>
      </c>
      <c r="R28" s="17">
        <f t="shared" si="9"/>
        <v>229.04705099759295</v>
      </c>
      <c r="S28" s="17">
        <f t="shared" si="10"/>
        <v>21.873392475849343</v>
      </c>
      <c r="T28" s="17">
        <f t="shared" si="11"/>
        <v>-0.38553247584934169</v>
      </c>
      <c r="U28" s="47">
        <f t="shared" si="12"/>
        <v>0.14863528993452324</v>
      </c>
      <c r="V28" s="47">
        <f t="shared" si="13"/>
        <v>2.9115032552692757</v>
      </c>
    </row>
    <row r="29" spans="1:24" x14ac:dyDescent="0.25">
      <c r="A29" s="77">
        <v>2</v>
      </c>
      <c r="B29" s="77">
        <v>15</v>
      </c>
      <c r="C29" s="78">
        <v>35.941754905056001</v>
      </c>
      <c r="D29" s="78">
        <v>18.849</v>
      </c>
      <c r="E29" s="79">
        <f t="shared" si="14"/>
        <v>11.440615913074076</v>
      </c>
      <c r="G29" s="17">
        <f t="shared" si="1"/>
        <v>2.9364598620889195</v>
      </c>
      <c r="H29" s="80">
        <f t="shared" si="2"/>
        <v>8.7407881498514667E-2</v>
      </c>
      <c r="I29" s="17">
        <f t="shared" si="3"/>
        <v>18.671656069307648</v>
      </c>
      <c r="J29" s="17">
        <f t="shared" si="4"/>
        <v>0.1773439306923521</v>
      </c>
      <c r="K29" s="47">
        <f t="shared" si="5"/>
        <v>3.1450869753413789E-2</v>
      </c>
      <c r="L29" s="47">
        <f t="shared" si="6"/>
        <v>0.86964434372046062</v>
      </c>
      <c r="P29" s="17">
        <f t="shared" si="7"/>
        <v>18.849</v>
      </c>
      <c r="Q29" s="33">
        <f t="shared" si="8"/>
        <v>11.440615913074076</v>
      </c>
      <c r="R29" s="17">
        <f t="shared" si="9"/>
        <v>130.88769247048378</v>
      </c>
      <c r="S29" s="17">
        <f t="shared" si="10"/>
        <v>18.587544436497073</v>
      </c>
      <c r="T29" s="17">
        <f t="shared" si="11"/>
        <v>0.26145556350292765</v>
      </c>
      <c r="U29" s="47">
        <f t="shared" si="12"/>
        <v>6.8359011686633428E-2</v>
      </c>
      <c r="V29" s="47">
        <f t="shared" si="13"/>
        <v>0.86964434372046062</v>
      </c>
    </row>
    <row r="30" spans="1:24" x14ac:dyDescent="0.25">
      <c r="A30" s="77">
        <v>2</v>
      </c>
      <c r="B30" s="77">
        <v>32</v>
      </c>
      <c r="C30" s="78">
        <v>50.626529051978871</v>
      </c>
      <c r="D30" s="78">
        <v>23.37276</v>
      </c>
      <c r="E30" s="79">
        <f t="shared" si="14"/>
        <v>16.114924700415767</v>
      </c>
      <c r="G30" s="17">
        <f t="shared" si="1"/>
        <v>3.1515712417058652</v>
      </c>
      <c r="H30" s="80">
        <f t="shared" si="2"/>
        <v>6.2054276925923205E-2</v>
      </c>
      <c r="I30" s="17">
        <f t="shared" si="3"/>
        <v>22.284391657374528</v>
      </c>
      <c r="J30" s="17">
        <f t="shared" si="4"/>
        <v>1.088368342625472</v>
      </c>
      <c r="K30" s="47">
        <f t="shared" si="5"/>
        <v>1.1845456492293167</v>
      </c>
      <c r="L30" s="47">
        <f t="shared" si="6"/>
        <v>12.89680913037556</v>
      </c>
      <c r="P30" s="17">
        <f t="shared" si="7"/>
        <v>23.37276</v>
      </c>
      <c r="Q30" s="33">
        <f t="shared" si="8"/>
        <v>16.114924700415767</v>
      </c>
      <c r="R30" s="17">
        <f t="shared" si="9"/>
        <v>259.6907981000702</v>
      </c>
      <c r="S30" s="17">
        <f t="shared" si="10"/>
        <v>22.562040115721199</v>
      </c>
      <c r="T30" s="17">
        <f t="shared" si="11"/>
        <v>0.81071988427880015</v>
      </c>
      <c r="U30" s="47">
        <f t="shared" si="12"/>
        <v>0.65726673076503106</v>
      </c>
      <c r="V30" s="47">
        <f t="shared" si="13"/>
        <v>12.89680913037556</v>
      </c>
    </row>
    <row r="31" spans="1:24" x14ac:dyDescent="0.25">
      <c r="A31" s="77">
        <v>2</v>
      </c>
      <c r="B31" s="77">
        <v>41</v>
      </c>
      <c r="C31" s="78">
        <v>48.264642301075199</v>
      </c>
      <c r="D31" s="78">
        <v>23.184270000000001</v>
      </c>
      <c r="E31" s="79">
        <f t="shared" si="14"/>
        <v>15.363112797556616</v>
      </c>
      <c r="G31" s="17">
        <f t="shared" si="1"/>
        <v>3.1434740314732457</v>
      </c>
      <c r="H31" s="80">
        <f t="shared" si="2"/>
        <v>6.5090975584000288E-2</v>
      </c>
      <c r="I31" s="17">
        <f t="shared" si="3"/>
        <v>21.817249711549302</v>
      </c>
      <c r="J31" s="17">
        <f t="shared" si="4"/>
        <v>1.3670202884506999</v>
      </c>
      <c r="K31" s="47">
        <f t="shared" si="5"/>
        <v>1.8687444690358348</v>
      </c>
      <c r="L31" s="47">
        <f t="shared" si="6"/>
        <v>11.578522221964946</v>
      </c>
      <c r="P31" s="17">
        <f t="shared" si="7"/>
        <v>23.184270000000001</v>
      </c>
      <c r="Q31" s="33">
        <f t="shared" si="8"/>
        <v>15.363112797556616</v>
      </c>
      <c r="R31" s="17">
        <f t="shared" si="9"/>
        <v>236.02523483044786</v>
      </c>
      <c r="S31" s="17">
        <f t="shared" si="10"/>
        <v>22.040971080149752</v>
      </c>
      <c r="T31" s="17">
        <f t="shared" si="11"/>
        <v>1.143298919850249</v>
      </c>
      <c r="U31" s="47">
        <f t="shared" si="12"/>
        <v>1.3071324201307462</v>
      </c>
      <c r="V31" s="47">
        <f t="shared" si="13"/>
        <v>11.578522221964946</v>
      </c>
    </row>
    <row r="32" spans="1:24" x14ac:dyDescent="0.25">
      <c r="A32" s="77">
        <v>2</v>
      </c>
      <c r="B32" s="77">
        <v>46</v>
      </c>
      <c r="C32" s="78">
        <v>50.729219780279038</v>
      </c>
      <c r="D32" s="78">
        <v>21.393615</v>
      </c>
      <c r="E32" s="79">
        <f t="shared" si="14"/>
        <v>16.147612174453123</v>
      </c>
      <c r="G32" s="17">
        <f t="shared" si="1"/>
        <v>3.0630925130222857</v>
      </c>
      <c r="H32" s="80">
        <f t="shared" si="2"/>
        <v>6.1928660980729022E-2</v>
      </c>
      <c r="I32" s="17">
        <f t="shared" si="3"/>
        <v>22.303929406116254</v>
      </c>
      <c r="J32" s="17">
        <f t="shared" si="4"/>
        <v>-0.91031440611625314</v>
      </c>
      <c r="K32" s="47">
        <f t="shared" si="5"/>
        <v>0.82867231798278662</v>
      </c>
      <c r="L32" s="47">
        <f t="shared" si="6"/>
        <v>2.5987624820389579</v>
      </c>
      <c r="P32" s="17">
        <f t="shared" si="7"/>
        <v>21.393615</v>
      </c>
      <c r="Q32" s="33">
        <f t="shared" si="8"/>
        <v>16.147612174453123</v>
      </c>
      <c r="R32" s="17">
        <f t="shared" si="9"/>
        <v>260.74537893654673</v>
      </c>
      <c r="S32" s="17">
        <f t="shared" si="10"/>
        <v>22.583667591057058</v>
      </c>
      <c r="T32" s="17">
        <f t="shared" si="11"/>
        <v>-1.1900525910570572</v>
      </c>
      <c r="U32" s="47">
        <f t="shared" si="12"/>
        <v>1.4162251694816155</v>
      </c>
      <c r="V32" s="47">
        <f t="shared" si="13"/>
        <v>2.5987624820389579</v>
      </c>
    </row>
    <row r="33" spans="1:22" x14ac:dyDescent="0.25">
      <c r="A33" s="77">
        <v>3</v>
      </c>
      <c r="B33" s="77">
        <v>1</v>
      </c>
      <c r="C33" s="78">
        <v>38.714404569160322</v>
      </c>
      <c r="D33" s="78">
        <v>19.791449999999998</v>
      </c>
      <c r="E33" s="79">
        <f t="shared" ref="E33:E45" si="15">C33/PI()</f>
        <v>12.323177712082648</v>
      </c>
      <c r="G33" s="17">
        <f t="shared" si="1"/>
        <v>2.9852500262583517</v>
      </c>
      <c r="H33" s="80">
        <f t="shared" si="2"/>
        <v>8.1147900595438013E-2</v>
      </c>
      <c r="I33" s="17">
        <f t="shared" si="3"/>
        <v>19.505169219736963</v>
      </c>
      <c r="J33" s="17">
        <f t="shared" si="4"/>
        <v>0.28628078026303427</v>
      </c>
      <c r="K33" s="47">
        <f t="shared" si="5"/>
        <v>8.1956685148011715E-2</v>
      </c>
      <c r="L33" s="47">
        <f t="shared" si="6"/>
        <v>9.806477360744548E-5</v>
      </c>
      <c r="P33" s="17">
        <f t="shared" si="7"/>
        <v>19.791449999999998</v>
      </c>
      <c r="Q33" s="33">
        <f t="shared" si="8"/>
        <v>12.323177712082648</v>
      </c>
      <c r="R33" s="17">
        <f t="shared" si="9"/>
        <v>151.86070892357054</v>
      </c>
      <c r="S33" s="17">
        <f t="shared" si="10"/>
        <v>19.472088556768618</v>
      </c>
      <c r="T33" s="17">
        <f t="shared" si="11"/>
        <v>0.31936144323137938</v>
      </c>
      <c r="U33" s="47">
        <f t="shared" si="12"/>
        <v>0.10199173142282955</v>
      </c>
      <c r="V33" s="47">
        <f t="shared" si="13"/>
        <v>9.806477360744548E-5</v>
      </c>
    </row>
    <row r="34" spans="1:22" x14ac:dyDescent="0.25">
      <c r="A34" s="77">
        <v>3</v>
      </c>
      <c r="B34" s="77">
        <v>2</v>
      </c>
      <c r="C34" s="78">
        <v>38.611713840860162</v>
      </c>
      <c r="D34" s="78">
        <v>19.885695000000002</v>
      </c>
      <c r="E34" s="79">
        <f t="shared" si="15"/>
        <v>12.290490238045294</v>
      </c>
      <c r="G34" s="17">
        <f t="shared" si="1"/>
        <v>2.9900006290169494</v>
      </c>
      <c r="H34" s="80">
        <f t="shared" si="2"/>
        <v>8.1363719480000346E-2</v>
      </c>
      <c r="I34" s="17">
        <f t="shared" si="3"/>
        <v>19.475823084827127</v>
      </c>
      <c r="J34" s="17">
        <f t="shared" si="4"/>
        <v>0.40987191517287513</v>
      </c>
      <c r="K34" s="47">
        <f t="shared" si="5"/>
        <v>0.16799498684748054</v>
      </c>
      <c r="L34" s="47">
        <f t="shared" si="6"/>
        <v>1.0846757153922535E-2</v>
      </c>
      <c r="P34" s="17">
        <f t="shared" si="7"/>
        <v>19.885695000000002</v>
      </c>
      <c r="Q34" s="33">
        <f t="shared" si="8"/>
        <v>12.290490238045294</v>
      </c>
      <c r="R34" s="17">
        <f t="shared" si="9"/>
        <v>151.05615029148666</v>
      </c>
      <c r="S34" s="17">
        <f t="shared" si="10"/>
        <v>19.440441005225981</v>
      </c>
      <c r="T34" s="17">
        <f t="shared" si="11"/>
        <v>0.44525399477402061</v>
      </c>
      <c r="U34" s="47">
        <f t="shared" si="12"/>
        <v>0.19825111986222357</v>
      </c>
      <c r="V34" s="47">
        <f t="shared" si="13"/>
        <v>1.0846757153922535E-2</v>
      </c>
    </row>
    <row r="35" spans="1:22" x14ac:dyDescent="0.25">
      <c r="A35" s="77">
        <v>3</v>
      </c>
      <c r="B35" s="77">
        <v>3</v>
      </c>
      <c r="C35" s="78">
        <v>39.638621123861761</v>
      </c>
      <c r="D35" s="78">
        <v>20.92239</v>
      </c>
      <c r="E35" s="79">
        <f t="shared" si="15"/>
        <v>12.617364978418838</v>
      </c>
      <c r="G35" s="17">
        <f t="shared" si="1"/>
        <v>3.0408198774131625</v>
      </c>
      <c r="H35" s="80">
        <f t="shared" si="2"/>
        <v>7.9255851099689467E-2</v>
      </c>
      <c r="I35" s="17">
        <f t="shared" si="3"/>
        <v>19.764342572740919</v>
      </c>
      <c r="J35" s="17">
        <f t="shared" si="4"/>
        <v>1.1580474272590813</v>
      </c>
      <c r="K35" s="47">
        <f t="shared" si="5"/>
        <v>1.3410738437813772</v>
      </c>
      <c r="L35" s="47">
        <f t="shared" si="6"/>
        <v>1.3015222166373834</v>
      </c>
      <c r="P35" s="17">
        <f t="shared" si="7"/>
        <v>20.92239</v>
      </c>
      <c r="Q35" s="33">
        <f t="shared" si="8"/>
        <v>12.617364978418838</v>
      </c>
      <c r="R35" s="17">
        <f t="shared" si="9"/>
        <v>159.19789899863019</v>
      </c>
      <c r="S35" s="17">
        <f t="shared" si="10"/>
        <v>19.753062645188205</v>
      </c>
      <c r="T35" s="17">
        <f t="shared" si="11"/>
        <v>1.1693273548117951</v>
      </c>
      <c r="U35" s="47">
        <f t="shared" si="12"/>
        <v>1.3673264627111497</v>
      </c>
      <c r="V35" s="47">
        <f t="shared" si="13"/>
        <v>1.3015222166373834</v>
      </c>
    </row>
    <row r="36" spans="1:22" x14ac:dyDescent="0.25">
      <c r="A36" s="77">
        <v>3</v>
      </c>
      <c r="B36" s="77">
        <v>4</v>
      </c>
      <c r="C36" s="78">
        <v>44.259703897368958</v>
      </c>
      <c r="D36" s="78">
        <v>20.733899999999998</v>
      </c>
      <c r="E36" s="79">
        <f t="shared" si="15"/>
        <v>14.088301310099791</v>
      </c>
      <c r="G36" s="17">
        <f t="shared" si="1"/>
        <v>3.0317700418932443</v>
      </c>
      <c r="H36" s="80">
        <f t="shared" si="2"/>
        <v>7.0980878247053666E-2</v>
      </c>
      <c r="I36" s="17">
        <f t="shared" si="3"/>
        <v>20.938926159309744</v>
      </c>
      <c r="J36" s="17">
        <f t="shared" si="4"/>
        <v>-0.20502615930974599</v>
      </c>
      <c r="K36" s="47">
        <f t="shared" si="5"/>
        <v>4.203572600130534E-2</v>
      </c>
      <c r="L36" s="47">
        <f t="shared" si="6"/>
        <v>0.90697579082675095</v>
      </c>
      <c r="P36" s="17">
        <f t="shared" si="7"/>
        <v>20.733899999999998</v>
      </c>
      <c r="Q36" s="33">
        <f t="shared" si="8"/>
        <v>14.088301310099791</v>
      </c>
      <c r="R36" s="17">
        <f t="shared" si="9"/>
        <v>198.48023380415947</v>
      </c>
      <c r="S36" s="17">
        <f t="shared" si="10"/>
        <v>21.05387844975418</v>
      </c>
      <c r="T36" s="17">
        <f t="shared" si="11"/>
        <v>-0.31997844975418133</v>
      </c>
      <c r="U36" s="47">
        <f t="shared" si="12"/>
        <v>0.10238620830708914</v>
      </c>
      <c r="V36" s="47">
        <f t="shared" si="13"/>
        <v>0.90697579082675095</v>
      </c>
    </row>
    <row r="37" spans="1:22" x14ac:dyDescent="0.25">
      <c r="A37" s="77">
        <v>3</v>
      </c>
      <c r="B37" s="77">
        <v>5</v>
      </c>
      <c r="C37" s="78">
        <v>39.741311852161928</v>
      </c>
      <c r="D37" s="78">
        <v>19.697204999999997</v>
      </c>
      <c r="E37" s="79">
        <f t="shared" si="15"/>
        <v>12.650052452456196</v>
      </c>
      <c r="G37" s="17">
        <f t="shared" si="1"/>
        <v>2.9804767475056937</v>
      </c>
      <c r="H37" s="80">
        <f t="shared" si="2"/>
        <v>7.9051055618811691E-2</v>
      </c>
      <c r="I37" s="17">
        <f t="shared" si="3"/>
        <v>19.792601240501721</v>
      </c>
      <c r="J37" s="17">
        <f t="shared" si="4"/>
        <v>-9.539624050172435E-2</v>
      </c>
      <c r="K37" s="47">
        <f t="shared" si="5"/>
        <v>9.1004427018628337E-3</v>
      </c>
      <c r="L37" s="47">
        <f t="shared" si="6"/>
        <v>7.1136124432933986E-3</v>
      </c>
      <c r="P37" s="17">
        <f t="shared" si="7"/>
        <v>19.697204999999997</v>
      </c>
      <c r="Q37" s="33">
        <f t="shared" si="8"/>
        <v>12.650052452456196</v>
      </c>
      <c r="R37" s="17">
        <f t="shared" si="9"/>
        <v>160.02382704989301</v>
      </c>
      <c r="S37" s="17">
        <f t="shared" si="10"/>
        <v>19.783853779961035</v>
      </c>
      <c r="T37" s="17">
        <f t="shared" si="11"/>
        <v>-8.6648779961038258E-2</v>
      </c>
      <c r="U37" s="47">
        <f t="shared" si="12"/>
        <v>7.5080110687364256E-3</v>
      </c>
      <c r="V37" s="47">
        <f t="shared" si="13"/>
        <v>7.1136124432933986E-3</v>
      </c>
    </row>
    <row r="38" spans="1:22" x14ac:dyDescent="0.25">
      <c r="A38" s="77">
        <v>3</v>
      </c>
      <c r="B38" s="77">
        <v>6</v>
      </c>
      <c r="C38" s="78">
        <v>35.120229078654717</v>
      </c>
      <c r="D38" s="78">
        <v>19.697204999999997</v>
      </c>
      <c r="E38" s="79">
        <f t="shared" si="15"/>
        <v>11.179116120775239</v>
      </c>
      <c r="G38" s="17">
        <f t="shared" si="1"/>
        <v>2.9804767475056937</v>
      </c>
      <c r="H38" s="80">
        <f t="shared" si="2"/>
        <v>8.9452510305497474E-2</v>
      </c>
      <c r="I38" s="17">
        <f t="shared" si="3"/>
        <v>18.40720691807299</v>
      </c>
      <c r="J38" s="17">
        <f t="shared" si="4"/>
        <v>1.2899980819270063</v>
      </c>
      <c r="K38" s="47">
        <f t="shared" si="5"/>
        <v>1.6640950513753552</v>
      </c>
      <c r="L38" s="47">
        <f t="shared" si="6"/>
        <v>7.1136124432933986E-3</v>
      </c>
      <c r="P38" s="17">
        <f t="shared" si="7"/>
        <v>19.697204999999997</v>
      </c>
      <c r="Q38" s="33">
        <f t="shared" si="8"/>
        <v>11.179116120775239</v>
      </c>
      <c r="R38" s="17">
        <f t="shared" si="9"/>
        <v>124.97263724177684</v>
      </c>
      <c r="S38" s="17">
        <f t="shared" si="10"/>
        <v>18.313467454972606</v>
      </c>
      <c r="T38" s="17">
        <f t="shared" si="11"/>
        <v>1.3837375450273903</v>
      </c>
      <c r="U38" s="47">
        <f t="shared" si="12"/>
        <v>1.914729593518429</v>
      </c>
      <c r="V38" s="47">
        <f t="shared" si="13"/>
        <v>7.1136124432933986E-3</v>
      </c>
    </row>
    <row r="39" spans="1:22" x14ac:dyDescent="0.25">
      <c r="A39" s="77">
        <v>3</v>
      </c>
      <c r="B39" s="77">
        <v>7</v>
      </c>
      <c r="C39" s="78">
        <v>40.15207476536257</v>
      </c>
      <c r="D39" s="78">
        <v>20.262674999999998</v>
      </c>
      <c r="E39" s="79">
        <f t="shared" si="15"/>
        <v>12.780802348605613</v>
      </c>
      <c r="G39" s="17">
        <f t="shared" si="1"/>
        <v>3.0087805236685456</v>
      </c>
      <c r="H39" s="80">
        <f t="shared" si="2"/>
        <v>7.8242349167468361E-2</v>
      </c>
      <c r="I39" s="17">
        <f t="shared" si="3"/>
        <v>19.9045858002596</v>
      </c>
      <c r="J39" s="17">
        <f t="shared" si="4"/>
        <v>0.3580891997403981</v>
      </c>
      <c r="K39" s="47">
        <f t="shared" si="5"/>
        <v>0.12822787497071872</v>
      </c>
      <c r="L39" s="47">
        <f t="shared" si="6"/>
        <v>0.23148392717517879</v>
      </c>
      <c r="P39" s="17">
        <f t="shared" si="7"/>
        <v>20.262674999999998</v>
      </c>
      <c r="Q39" s="33">
        <f t="shared" si="8"/>
        <v>12.780802348605613</v>
      </c>
      <c r="R39" s="17">
        <f t="shared" si="9"/>
        <v>163.34890867412275</v>
      </c>
      <c r="S39" s="17">
        <f t="shared" si="10"/>
        <v>19.90616190228253</v>
      </c>
      <c r="T39" s="17">
        <f t="shared" si="11"/>
        <v>0.35651309771746753</v>
      </c>
      <c r="U39" s="47">
        <f t="shared" si="12"/>
        <v>0.12710158884410455</v>
      </c>
      <c r="V39" s="47">
        <f t="shared" si="13"/>
        <v>0.23148392717517879</v>
      </c>
    </row>
    <row r="40" spans="1:22" x14ac:dyDescent="0.25">
      <c r="A40" s="77">
        <v>3</v>
      </c>
      <c r="B40" s="77">
        <v>8</v>
      </c>
      <c r="C40" s="78">
        <v>36.865971459757432</v>
      </c>
      <c r="D40" s="78">
        <v>19.791449999999998</v>
      </c>
      <c r="E40" s="79">
        <f t="shared" si="15"/>
        <v>11.734803179410264</v>
      </c>
      <c r="G40" s="17">
        <f t="shared" si="1"/>
        <v>2.9852500262583517</v>
      </c>
      <c r="H40" s="80">
        <f t="shared" si="2"/>
        <v>8.5216597561226015E-2</v>
      </c>
      <c r="I40" s="17">
        <f t="shared" si="3"/>
        <v>18.959292586668745</v>
      </c>
      <c r="J40" s="17">
        <f t="shared" si="4"/>
        <v>0.83215741333125237</v>
      </c>
      <c r="K40" s="47">
        <f t="shared" si="5"/>
        <v>0.69248596056216083</v>
      </c>
      <c r="L40" s="47">
        <f t="shared" si="6"/>
        <v>9.806477360744548E-5</v>
      </c>
      <c r="P40" s="17">
        <f t="shared" si="7"/>
        <v>19.791449999999998</v>
      </c>
      <c r="Q40" s="33">
        <f t="shared" si="8"/>
        <v>11.734803179410264</v>
      </c>
      <c r="R40" s="17">
        <f t="shared" si="9"/>
        <v>137.70560565949722</v>
      </c>
      <c r="S40" s="17">
        <f t="shared" si="10"/>
        <v>18.889329452423052</v>
      </c>
      <c r="T40" s="17">
        <f t="shared" si="11"/>
        <v>0.9021205475769456</v>
      </c>
      <c r="U40" s="47">
        <f t="shared" si="12"/>
        <v>0.8138214823605282</v>
      </c>
      <c r="V40" s="47">
        <f t="shared" si="13"/>
        <v>9.806477360744548E-5</v>
      </c>
    </row>
    <row r="41" spans="1:22" x14ac:dyDescent="0.25">
      <c r="A41" s="77">
        <v>3</v>
      </c>
      <c r="B41" s="77">
        <v>9</v>
      </c>
      <c r="C41" s="78">
        <v>37.995569471059198</v>
      </c>
      <c r="D41" s="78">
        <v>20.168429999999997</v>
      </c>
      <c r="E41" s="79">
        <f t="shared" si="15"/>
        <v>12.094365393821166</v>
      </c>
      <c r="G41" s="17">
        <f t="shared" si="1"/>
        <v>3.0041185105627344</v>
      </c>
      <c r="H41" s="80">
        <f t="shared" si="2"/>
        <v>8.2683131147243599E-2</v>
      </c>
      <c r="I41" s="17">
        <f t="shared" si="3"/>
        <v>19.297372691510294</v>
      </c>
      <c r="J41" s="17">
        <f t="shared" si="4"/>
        <v>0.87105730848970353</v>
      </c>
      <c r="K41" s="47">
        <f t="shared" si="5"/>
        <v>0.75874083467332654</v>
      </c>
      <c r="L41" s="47">
        <f t="shared" si="6"/>
        <v>0.14967827459486391</v>
      </c>
      <c r="P41" s="17">
        <f t="shared" si="7"/>
        <v>20.168429999999997</v>
      </c>
      <c r="Q41" s="33">
        <f t="shared" si="8"/>
        <v>12.094365393821166</v>
      </c>
      <c r="R41" s="17">
        <f t="shared" si="9"/>
        <v>146.27367427925901</v>
      </c>
      <c r="S41" s="17">
        <f t="shared" si="10"/>
        <v>19.248757220753557</v>
      </c>
      <c r="T41" s="17">
        <f t="shared" si="11"/>
        <v>0.91967277924644009</v>
      </c>
      <c r="U41" s="47">
        <f t="shared" si="12"/>
        <v>0.84579802088687128</v>
      </c>
      <c r="V41" s="47">
        <f t="shared" si="13"/>
        <v>0.14967827459486391</v>
      </c>
    </row>
    <row r="42" spans="1:22" x14ac:dyDescent="0.25">
      <c r="A42" s="77">
        <v>3</v>
      </c>
      <c r="B42" s="77">
        <v>10</v>
      </c>
      <c r="C42" s="78">
        <v>36.249827089956476</v>
      </c>
      <c r="D42" s="78">
        <v>19.602959999999999</v>
      </c>
      <c r="E42" s="79">
        <f t="shared" si="15"/>
        <v>11.538678335186138</v>
      </c>
      <c r="G42" s="17">
        <f t="shared" si="1"/>
        <v>2.9756805752422011</v>
      </c>
      <c r="H42" s="80">
        <f t="shared" si="2"/>
        <v>8.6665038312974896E-2</v>
      </c>
      <c r="I42" s="17">
        <f t="shared" si="3"/>
        <v>18.768672318210054</v>
      </c>
      <c r="J42" s="17">
        <f t="shared" si="4"/>
        <v>0.83428768178994517</v>
      </c>
      <c r="K42" s="47">
        <f t="shared" si="5"/>
        <v>0.69603593598644076</v>
      </c>
      <c r="L42" s="47">
        <f t="shared" si="6"/>
        <v>3.1893400162978383E-2</v>
      </c>
      <c r="P42" s="17">
        <f t="shared" si="7"/>
        <v>19.602959999999999</v>
      </c>
      <c r="Q42" s="33">
        <f t="shared" si="8"/>
        <v>11.538678335186138</v>
      </c>
      <c r="R42" s="17">
        <f t="shared" si="9"/>
        <v>133.14109772289393</v>
      </c>
      <c r="S42" s="17">
        <f t="shared" si="10"/>
        <v>18.688910216898563</v>
      </c>
      <c r="T42" s="17">
        <f t="shared" si="11"/>
        <v>0.91404978310143647</v>
      </c>
      <c r="U42" s="47">
        <f t="shared" si="12"/>
        <v>0.83548700598778303</v>
      </c>
      <c r="V42" s="47">
        <f t="shared" si="13"/>
        <v>3.1893400162978383E-2</v>
      </c>
    </row>
    <row r="43" spans="1:22" x14ac:dyDescent="0.25">
      <c r="A43" s="77">
        <v>3</v>
      </c>
      <c r="B43" s="77">
        <v>12</v>
      </c>
      <c r="C43" s="78">
        <v>43.130105886067206</v>
      </c>
      <c r="D43" s="78">
        <v>20.733899999999998</v>
      </c>
      <c r="E43" s="79">
        <f t="shared" si="15"/>
        <v>13.728739095688892</v>
      </c>
      <c r="G43" s="17">
        <f t="shared" si="1"/>
        <v>3.0317700418932443</v>
      </c>
      <c r="H43" s="80">
        <f t="shared" si="2"/>
        <v>7.2839901248762218E-2</v>
      </c>
      <c r="I43" s="17">
        <f t="shared" si="3"/>
        <v>20.669112101367592</v>
      </c>
      <c r="J43" s="17">
        <f t="shared" si="4"/>
        <v>6.4787898632406637E-2</v>
      </c>
      <c r="K43" s="47">
        <f t="shared" si="5"/>
        <v>4.1974718092029975E-3</v>
      </c>
      <c r="L43" s="47">
        <f t="shared" si="6"/>
        <v>0.90697579082675095</v>
      </c>
      <c r="P43" s="17">
        <f t="shared" si="7"/>
        <v>20.733899999999998</v>
      </c>
      <c r="Q43" s="33">
        <f t="shared" si="8"/>
        <v>13.728739095688892</v>
      </c>
      <c r="R43" s="17">
        <f t="shared" si="9"/>
        <v>188.47827715749668</v>
      </c>
      <c r="S43" s="17">
        <f t="shared" si="10"/>
        <v>20.751916246677954</v>
      </c>
      <c r="T43" s="17">
        <f t="shared" si="11"/>
        <v>-1.801624667795565E-2</v>
      </c>
      <c r="U43" s="47">
        <f t="shared" si="12"/>
        <v>3.2458514436094796E-4</v>
      </c>
      <c r="V43" s="47">
        <f t="shared" si="13"/>
        <v>0.90697579082675095</v>
      </c>
    </row>
    <row r="44" spans="1:22" x14ac:dyDescent="0.25">
      <c r="A44" s="77">
        <v>3</v>
      </c>
      <c r="B44" s="77">
        <v>26</v>
      </c>
      <c r="C44" s="78">
        <v>31.731435044749439</v>
      </c>
      <c r="D44" s="78">
        <v>9.9899699999999996</v>
      </c>
      <c r="E44" s="79">
        <f t="shared" si="15"/>
        <v>10.100429477542541</v>
      </c>
      <c r="G44" s="17">
        <f t="shared" si="1"/>
        <v>2.3015815896529501</v>
      </c>
      <c r="H44" s="80">
        <f t="shared" si="2"/>
        <v>9.900569101773507E-2</v>
      </c>
      <c r="I44" s="17">
        <f t="shared" si="3"/>
        <v>17.220393345973203</v>
      </c>
      <c r="J44" s="17">
        <f t="shared" si="4"/>
        <v>-7.2304233459732039</v>
      </c>
      <c r="K44" s="47">
        <f t="shared" si="5"/>
        <v>52.279021761994343</v>
      </c>
      <c r="L44" s="47">
        <f t="shared" si="6"/>
        <v>95.874984730220888</v>
      </c>
      <c r="P44" s="17">
        <f t="shared" si="7"/>
        <v>9.9899699999999996</v>
      </c>
      <c r="Q44" s="33">
        <f t="shared" si="8"/>
        <v>10.100429477542541</v>
      </c>
      <c r="R44" s="17">
        <f t="shared" si="9"/>
        <v>102.01867563081028</v>
      </c>
      <c r="S44" s="17">
        <f t="shared" si="10"/>
        <v>17.124963311706498</v>
      </c>
      <c r="T44" s="17">
        <f t="shared" si="11"/>
        <v>-7.1349933117064985</v>
      </c>
      <c r="U44" s="47">
        <f t="shared" si="12"/>
        <v>50.908129558096469</v>
      </c>
      <c r="V44" s="47">
        <f t="shared" si="13"/>
        <v>95.874984730220888</v>
      </c>
    </row>
    <row r="45" spans="1:22" x14ac:dyDescent="0.25">
      <c r="A45" s="77">
        <v>3</v>
      </c>
      <c r="B45" s="77">
        <v>28</v>
      </c>
      <c r="C45" s="78">
        <v>41.589744961564797</v>
      </c>
      <c r="D45" s="78">
        <v>20.074185</v>
      </c>
      <c r="E45" s="79">
        <f t="shared" si="15"/>
        <v>13.238426985128573</v>
      </c>
      <c r="G45" s="17">
        <f t="shared" si="1"/>
        <v>2.9994346612503082</v>
      </c>
      <c r="H45" s="80">
        <f t="shared" si="2"/>
        <v>7.5537675369086746E-2</v>
      </c>
      <c r="I45" s="17">
        <f t="shared" si="3"/>
        <v>20.283735337357584</v>
      </c>
      <c r="J45" s="17">
        <f t="shared" si="4"/>
        <v>-0.20955033735758377</v>
      </c>
      <c r="K45" s="47">
        <f t="shared" si="5"/>
        <v>4.3911343886677168E-2</v>
      </c>
      <c r="L45" s="47">
        <f t="shared" si="6"/>
        <v>8.56368620645514E-2</v>
      </c>
      <c r="P45" s="17">
        <f t="shared" si="7"/>
        <v>20.074185</v>
      </c>
      <c r="Q45" s="33">
        <f t="shared" si="8"/>
        <v>13.238426985128573</v>
      </c>
      <c r="R45" s="17">
        <f t="shared" si="9"/>
        <v>175.25594904058039</v>
      </c>
      <c r="S45" s="17">
        <f t="shared" si="10"/>
        <v>20.323449479108156</v>
      </c>
      <c r="T45" s="17">
        <f t="shared" si="11"/>
        <v>-0.24926447910815597</v>
      </c>
      <c r="U45" s="47">
        <f t="shared" si="12"/>
        <v>6.2132780545060322E-2</v>
      </c>
      <c r="V45" s="47">
        <f t="shared" si="13"/>
        <v>8.56368620645514E-2</v>
      </c>
    </row>
    <row r="46" spans="1:22" x14ac:dyDescent="0.25">
      <c r="A46" s="77">
        <v>3</v>
      </c>
      <c r="B46" s="77">
        <v>69</v>
      </c>
      <c r="C46" s="78">
        <v>41.795126418165125</v>
      </c>
      <c r="D46" s="78">
        <v>20.54541</v>
      </c>
      <c r="E46" s="79">
        <f t="shared" ref="E46:E60" si="16">C46/PI()</f>
        <v>13.303801933203284</v>
      </c>
      <c r="G46" s="17">
        <f t="shared" si="1"/>
        <v>3.0226375583299721</v>
      </c>
      <c r="H46" s="80">
        <f t="shared" si="2"/>
        <v>7.5166482861130549E-2</v>
      </c>
      <c r="I46" s="17">
        <f t="shared" si="3"/>
        <v>20.336330795590278</v>
      </c>
      <c r="J46" s="17">
        <f t="shared" si="4"/>
        <v>0.20907920440972205</v>
      </c>
      <c r="K46" s="47">
        <f t="shared" si="5"/>
        <v>4.3714113716602339E-2</v>
      </c>
      <c r="L46" s="47">
        <f t="shared" si="6"/>
        <v>0.5834863252161252</v>
      </c>
      <c r="P46" s="17">
        <f t="shared" si="7"/>
        <v>20.54541</v>
      </c>
      <c r="Q46" s="33">
        <f t="shared" si="8"/>
        <v>13.303801933203284</v>
      </c>
      <c r="R46" s="17">
        <f t="shared" si="9"/>
        <v>176.99114587790342</v>
      </c>
      <c r="S46" s="17">
        <f t="shared" si="10"/>
        <v>20.381691723251549</v>
      </c>
      <c r="T46" s="17">
        <f t="shared" si="11"/>
        <v>0.16371827674845107</v>
      </c>
      <c r="U46" s="47">
        <f t="shared" si="12"/>
        <v>2.6803674141482416E-2</v>
      </c>
      <c r="V46" s="47">
        <f t="shared" si="13"/>
        <v>0.5834863252161252</v>
      </c>
    </row>
    <row r="47" spans="1:22" x14ac:dyDescent="0.25">
      <c r="A47" s="77">
        <v>3</v>
      </c>
      <c r="B47" s="77">
        <v>79</v>
      </c>
      <c r="C47" s="78">
        <v>41.384363504964476</v>
      </c>
      <c r="D47" s="78">
        <v>19.791449999999998</v>
      </c>
      <c r="E47" s="79">
        <f t="shared" si="16"/>
        <v>13.173052037053862</v>
      </c>
      <c r="G47" s="17">
        <f t="shared" si="1"/>
        <v>2.9852500262583517</v>
      </c>
      <c r="H47" s="80">
        <f t="shared" si="2"/>
        <v>7.5912552169925901E-2</v>
      </c>
      <c r="I47" s="17">
        <f t="shared" si="3"/>
        <v>20.230755897180092</v>
      </c>
      <c r="J47" s="17">
        <f t="shared" si="4"/>
        <v>-0.43930589718009472</v>
      </c>
      <c r="K47" s="47">
        <f t="shared" si="5"/>
        <v>0.19298967129720795</v>
      </c>
      <c r="L47" s="47">
        <f t="shared" si="6"/>
        <v>9.806477360744548E-5</v>
      </c>
      <c r="P47" s="17">
        <f t="shared" si="7"/>
        <v>19.791449999999998</v>
      </c>
      <c r="Q47" s="33">
        <f t="shared" si="8"/>
        <v>13.173052037053862</v>
      </c>
      <c r="R47" s="17">
        <f t="shared" si="9"/>
        <v>173.52929997092892</v>
      </c>
      <c r="S47" s="17">
        <f t="shared" si="10"/>
        <v>20.264864668256838</v>
      </c>
      <c r="T47" s="17">
        <f t="shared" si="11"/>
        <v>-0.47341466825684009</v>
      </c>
      <c r="U47" s="47">
        <f t="shared" si="12"/>
        <v>0.22412144812073395</v>
      </c>
      <c r="V47" s="47">
        <f t="shared" si="13"/>
        <v>9.806477360744548E-5</v>
      </c>
    </row>
    <row r="48" spans="1:22" x14ac:dyDescent="0.25">
      <c r="A48" s="77">
        <v>4</v>
      </c>
      <c r="B48" s="77">
        <v>1</v>
      </c>
      <c r="C48" s="78">
        <v>38.919786025760637</v>
      </c>
      <c r="D48" s="78">
        <v>20.168429999999997</v>
      </c>
      <c r="E48" s="79">
        <f t="shared" si="16"/>
        <v>12.388552660157355</v>
      </c>
      <c r="G48" s="17">
        <f t="shared" si="1"/>
        <v>3.0041185105627344</v>
      </c>
      <c r="H48" s="80">
        <f t="shared" si="2"/>
        <v>8.0719679484116458E-2</v>
      </c>
      <c r="I48" s="17">
        <f t="shared" si="3"/>
        <v>19.563527883226218</v>
      </c>
      <c r="J48" s="17">
        <f t="shared" si="4"/>
        <v>0.60490211677377914</v>
      </c>
      <c r="K48" s="47">
        <f t="shared" si="5"/>
        <v>0.36590657087739875</v>
      </c>
      <c r="L48" s="47">
        <f t="shared" si="6"/>
        <v>0.14967827459486391</v>
      </c>
      <c r="P48" s="17">
        <f t="shared" si="7"/>
        <v>20.168429999999997</v>
      </c>
      <c r="Q48" s="33">
        <f t="shared" si="8"/>
        <v>12.388552660157355</v>
      </c>
      <c r="R48" s="17">
        <f t="shared" si="9"/>
        <v>153.4762370134919</v>
      </c>
      <c r="S48" s="17">
        <f t="shared" si="10"/>
        <v>19.535126734822949</v>
      </c>
      <c r="T48" s="17">
        <f t="shared" si="11"/>
        <v>0.63330326517704805</v>
      </c>
      <c r="U48" s="47">
        <f t="shared" si="12"/>
        <v>0.40107302568391046</v>
      </c>
      <c r="V48" s="47">
        <f t="shared" si="13"/>
        <v>0.14967827459486391</v>
      </c>
    </row>
    <row r="49" spans="1:22" x14ac:dyDescent="0.25">
      <c r="A49" s="77">
        <v>4</v>
      </c>
      <c r="B49" s="77">
        <v>2</v>
      </c>
      <c r="C49" s="78">
        <v>33.169105240951666</v>
      </c>
      <c r="D49" s="78">
        <v>18.849</v>
      </c>
      <c r="E49" s="79">
        <f t="shared" si="16"/>
        <v>10.5580541140655</v>
      </c>
      <c r="G49" s="17">
        <f t="shared" si="1"/>
        <v>2.9364598620889195</v>
      </c>
      <c r="H49" s="80">
        <f t="shared" si="2"/>
        <v>9.4714422676409116E-2</v>
      </c>
      <c r="I49" s="17">
        <f t="shared" si="3"/>
        <v>17.743734140542344</v>
      </c>
      <c r="J49" s="17">
        <f t="shared" si="4"/>
        <v>1.1052658594576563</v>
      </c>
      <c r="K49" s="47">
        <f t="shared" si="5"/>
        <v>1.2216126200826718</v>
      </c>
      <c r="L49" s="47">
        <f t="shared" si="6"/>
        <v>0.86964434372046062</v>
      </c>
      <c r="P49" s="17">
        <f t="shared" si="7"/>
        <v>18.849</v>
      </c>
      <c r="Q49" s="33">
        <f t="shared" si="8"/>
        <v>10.5580541140655</v>
      </c>
      <c r="R49" s="17">
        <f t="shared" si="9"/>
        <v>111.47250667553544</v>
      </c>
      <c r="S49" s="17">
        <f t="shared" si="10"/>
        <v>17.640567533706353</v>
      </c>
      <c r="T49" s="17">
        <f t="shared" si="11"/>
        <v>1.2084324662936474</v>
      </c>
      <c r="U49" s="47">
        <f t="shared" si="12"/>
        <v>1.4603090255925473</v>
      </c>
      <c r="V49" s="47">
        <f t="shared" si="13"/>
        <v>0.86964434372046062</v>
      </c>
    </row>
    <row r="50" spans="1:22" x14ac:dyDescent="0.25">
      <c r="A50" s="77">
        <v>4</v>
      </c>
      <c r="B50" s="77">
        <v>3</v>
      </c>
      <c r="C50" s="78">
        <v>34.298703252253439</v>
      </c>
      <c r="D50" s="78">
        <v>19.697204999999997</v>
      </c>
      <c r="E50" s="79">
        <f t="shared" si="16"/>
        <v>10.917616328476404</v>
      </c>
      <c r="G50" s="17">
        <f t="shared" si="1"/>
        <v>2.9804767475056937</v>
      </c>
      <c r="H50" s="80">
        <f t="shared" si="2"/>
        <v>9.1595085402635126E-2</v>
      </c>
      <c r="I50" s="17">
        <f t="shared" si="3"/>
        <v>18.134107490706697</v>
      </c>
      <c r="J50" s="17">
        <f t="shared" si="4"/>
        <v>1.5630975092932999</v>
      </c>
      <c r="K50" s="47">
        <f t="shared" si="5"/>
        <v>2.443273823558918</v>
      </c>
      <c r="L50" s="47">
        <f t="shared" si="6"/>
        <v>7.1136124432933986E-3</v>
      </c>
      <c r="P50" s="17">
        <f t="shared" si="7"/>
        <v>19.697204999999997</v>
      </c>
      <c r="Q50" s="33">
        <f t="shared" si="8"/>
        <v>10.917616328476404</v>
      </c>
      <c r="R50" s="17">
        <f t="shared" si="9"/>
        <v>119.1943462958146</v>
      </c>
      <c r="S50" s="17">
        <f t="shared" si="10"/>
        <v>18.033909406121349</v>
      </c>
      <c r="T50" s="17">
        <f t="shared" si="11"/>
        <v>1.6632955938786473</v>
      </c>
      <c r="U50" s="47">
        <f t="shared" si="12"/>
        <v>2.7665522326161223</v>
      </c>
      <c r="V50" s="47">
        <f t="shared" si="13"/>
        <v>7.1136124432933986E-3</v>
      </c>
    </row>
    <row r="51" spans="1:22" x14ac:dyDescent="0.25">
      <c r="A51" s="77">
        <v>4</v>
      </c>
      <c r="B51" s="77">
        <v>4</v>
      </c>
      <c r="C51" s="78">
        <v>47.2377350180736</v>
      </c>
      <c r="D51" s="78">
        <v>20.54541</v>
      </c>
      <c r="E51" s="79">
        <f t="shared" si="16"/>
        <v>15.036238057183072</v>
      </c>
      <c r="G51" s="17">
        <f t="shared" si="1"/>
        <v>3.0226375583299721</v>
      </c>
      <c r="H51" s="80">
        <f t="shared" si="2"/>
        <v>6.6505996792348115E-2</v>
      </c>
      <c r="I51" s="17">
        <f t="shared" si="3"/>
        <v>21.602931188138463</v>
      </c>
      <c r="J51" s="17">
        <f t="shared" si="4"/>
        <v>-1.0575211881384625</v>
      </c>
      <c r="K51" s="47">
        <f t="shared" si="5"/>
        <v>1.1183510633617855</v>
      </c>
      <c r="L51" s="47">
        <f t="shared" si="6"/>
        <v>0.5834863252161252</v>
      </c>
      <c r="P51" s="17">
        <f t="shared" si="7"/>
        <v>20.54541</v>
      </c>
      <c r="Q51" s="33">
        <f t="shared" si="8"/>
        <v>15.036238057183072</v>
      </c>
      <c r="R51" s="17">
        <f t="shared" si="9"/>
        <v>226.08845491228055</v>
      </c>
      <c r="S51" s="17">
        <f t="shared" si="10"/>
        <v>21.800288448851596</v>
      </c>
      <c r="T51" s="17">
        <f t="shared" si="11"/>
        <v>-1.2548784488515956</v>
      </c>
      <c r="U51" s="47">
        <f t="shared" si="12"/>
        <v>1.5747199213921867</v>
      </c>
      <c r="V51" s="47">
        <f t="shared" si="13"/>
        <v>0.5834863252161252</v>
      </c>
    </row>
    <row r="52" spans="1:22" x14ac:dyDescent="0.25">
      <c r="A52" s="77">
        <v>4</v>
      </c>
      <c r="B52" s="77">
        <v>5</v>
      </c>
      <c r="C52" s="78">
        <v>40.870909863463673</v>
      </c>
      <c r="D52" s="78">
        <v>21.487860000000001</v>
      </c>
      <c r="E52" s="79">
        <f t="shared" si="16"/>
        <v>13.00961466686709</v>
      </c>
      <c r="G52" s="17">
        <f t="shared" si="1"/>
        <v>3.0674881244953238</v>
      </c>
      <c r="H52" s="80">
        <f t="shared" si="2"/>
        <v>7.6866227448442556E-2</v>
      </c>
      <c r="I52" s="17">
        <f t="shared" si="3"/>
        <v>20.096600751041734</v>
      </c>
      <c r="J52" s="17">
        <f t="shared" si="4"/>
        <v>1.3912592489582671</v>
      </c>
      <c r="K52" s="47">
        <f t="shared" si="5"/>
        <v>1.9356022978119216</v>
      </c>
      <c r="L52" s="47">
        <f t="shared" si="6"/>
        <v>2.9115032552692757</v>
      </c>
      <c r="P52" s="17">
        <f t="shared" si="7"/>
        <v>21.487860000000001</v>
      </c>
      <c r="Q52" s="33">
        <f t="shared" si="8"/>
        <v>13.00961466686709</v>
      </c>
      <c r="R52" s="17">
        <f t="shared" si="9"/>
        <v>169.25007378036332</v>
      </c>
      <c r="S52" s="17">
        <f t="shared" si="10"/>
        <v>20.116903911781375</v>
      </c>
      <c r="T52" s="17">
        <f t="shared" si="11"/>
        <v>1.3709560882186267</v>
      </c>
      <c r="U52" s="47">
        <f t="shared" si="12"/>
        <v>1.8795205958237189</v>
      </c>
      <c r="V52" s="47">
        <f t="shared" si="13"/>
        <v>2.9115032552692757</v>
      </c>
    </row>
    <row r="53" spans="1:22" x14ac:dyDescent="0.25">
      <c r="A53" s="77">
        <v>4</v>
      </c>
      <c r="B53" s="77">
        <v>6</v>
      </c>
      <c r="C53" s="78">
        <v>40.562837678563213</v>
      </c>
      <c r="D53" s="78">
        <v>20.262674999999998</v>
      </c>
      <c r="E53" s="79">
        <f t="shared" si="16"/>
        <v>12.911552244755033</v>
      </c>
      <c r="G53" s="17">
        <f t="shared" si="1"/>
        <v>3.0087805236685456</v>
      </c>
      <c r="H53" s="80">
        <f t="shared" si="2"/>
        <v>7.7450021580962342E-2</v>
      </c>
      <c r="I53" s="17">
        <f t="shared" si="3"/>
        <v>20.014916773728807</v>
      </c>
      <c r="J53" s="17">
        <f t="shared" si="4"/>
        <v>0.24775822627119126</v>
      </c>
      <c r="K53" s="47">
        <f t="shared" si="5"/>
        <v>6.1384138685046809E-2</v>
      </c>
      <c r="L53" s="47">
        <f t="shared" si="6"/>
        <v>0.23148392717517879</v>
      </c>
      <c r="P53" s="17">
        <f t="shared" si="7"/>
        <v>20.262674999999998</v>
      </c>
      <c r="Q53" s="33">
        <f t="shared" si="8"/>
        <v>12.911552244755033</v>
      </c>
      <c r="R53" s="17">
        <f t="shared" si="9"/>
        <v>166.70818136903873</v>
      </c>
      <c r="S53" s="17">
        <f t="shared" si="10"/>
        <v>20.02709975777233</v>
      </c>
      <c r="T53" s="17">
        <f t="shared" si="11"/>
        <v>0.23557524222766801</v>
      </c>
      <c r="U53" s="47">
        <f t="shared" si="12"/>
        <v>5.5495694750624457E-2</v>
      </c>
      <c r="V53" s="47">
        <f t="shared" si="13"/>
        <v>0.23148392717517879</v>
      </c>
    </row>
    <row r="54" spans="1:22" x14ac:dyDescent="0.25">
      <c r="A54" s="77">
        <v>4</v>
      </c>
      <c r="B54" s="77">
        <v>7</v>
      </c>
      <c r="C54" s="78">
        <v>37.276734372958082</v>
      </c>
      <c r="D54" s="78">
        <v>20.262674999999998</v>
      </c>
      <c r="E54" s="79">
        <f t="shared" si="16"/>
        <v>11.865553075559685</v>
      </c>
      <c r="G54" s="17">
        <f t="shared" si="1"/>
        <v>3.0087805236685456</v>
      </c>
      <c r="H54" s="80">
        <f t="shared" si="2"/>
        <v>8.427757169278273E-2</v>
      </c>
      <c r="I54" s="17">
        <f t="shared" si="3"/>
        <v>19.083905105643453</v>
      </c>
      <c r="J54" s="17">
        <f t="shared" si="4"/>
        <v>1.1787698943565452</v>
      </c>
      <c r="K54" s="47">
        <f t="shared" si="5"/>
        <v>1.3894984638413408</v>
      </c>
      <c r="L54" s="47">
        <f t="shared" si="6"/>
        <v>0.23148392717517879</v>
      </c>
      <c r="P54" s="17">
        <f t="shared" si="7"/>
        <v>20.262674999999998</v>
      </c>
      <c r="Q54" s="33">
        <f t="shared" si="8"/>
        <v>11.865553075559685</v>
      </c>
      <c r="R54" s="17">
        <f t="shared" si="9"/>
        <v>140.7913497889239</v>
      </c>
      <c r="S54" s="17">
        <f t="shared" si="10"/>
        <v>19.021229442566426</v>
      </c>
      <c r="T54" s="17">
        <f t="shared" si="11"/>
        <v>1.2414455574335719</v>
      </c>
      <c r="U54" s="47">
        <f t="shared" si="12"/>
        <v>1.5411870720715519</v>
      </c>
      <c r="V54" s="47">
        <f t="shared" si="13"/>
        <v>0.23148392717517879</v>
      </c>
    </row>
    <row r="55" spans="1:22" x14ac:dyDescent="0.25">
      <c r="A55" s="77">
        <v>4</v>
      </c>
      <c r="B55" s="77">
        <v>8</v>
      </c>
      <c r="C55" s="78">
        <v>44.567776082269447</v>
      </c>
      <c r="D55" s="78">
        <v>21.016635000000001</v>
      </c>
      <c r="E55" s="79">
        <f t="shared" si="16"/>
        <v>14.186363732211856</v>
      </c>
      <c r="G55" s="17">
        <f t="shared" si="1"/>
        <v>3.0453142670010016</v>
      </c>
      <c r="H55" s="80">
        <f t="shared" si="2"/>
        <v>7.049022701493117E-2</v>
      </c>
      <c r="I55" s="17">
        <f t="shared" si="3"/>
        <v>21.010723683334369</v>
      </c>
      <c r="J55" s="17">
        <f t="shared" si="4"/>
        <v>5.9113166656317162E-3</v>
      </c>
      <c r="K55" s="47">
        <f t="shared" si="5"/>
        <v>3.4943664721375274E-5</v>
      </c>
      <c r="L55" s="47">
        <f t="shared" si="6"/>
        <v>1.5254417896176999</v>
      </c>
      <c r="P55" s="17">
        <f t="shared" si="7"/>
        <v>21.016635000000001</v>
      </c>
      <c r="Q55" s="33">
        <f t="shared" si="8"/>
        <v>14.186363732211856</v>
      </c>
      <c r="R55" s="17">
        <f t="shared" si="9"/>
        <v>201.25291594261589</v>
      </c>
      <c r="S55" s="17">
        <f t="shared" si="10"/>
        <v>21.134433302649278</v>
      </c>
      <c r="T55" s="17">
        <f t="shared" si="11"/>
        <v>-0.11779830264927682</v>
      </c>
      <c r="U55" s="47">
        <f t="shared" si="12"/>
        <v>1.3876440107050619E-2</v>
      </c>
      <c r="V55" s="47">
        <f t="shared" si="13"/>
        <v>1.5254417896176999</v>
      </c>
    </row>
    <row r="56" spans="1:22" x14ac:dyDescent="0.25">
      <c r="A56" s="77">
        <v>4</v>
      </c>
      <c r="B56" s="77">
        <v>9</v>
      </c>
      <c r="C56" s="78">
        <v>38.098260199359359</v>
      </c>
      <c r="D56" s="78">
        <v>20.733899999999998</v>
      </c>
      <c r="E56" s="79">
        <f t="shared" si="16"/>
        <v>12.12705286785852</v>
      </c>
      <c r="G56" s="17">
        <f t="shared" si="1"/>
        <v>3.0317700418932443</v>
      </c>
      <c r="H56" s="80">
        <f t="shared" si="2"/>
        <v>8.2460265564636481E-2</v>
      </c>
      <c r="I56" s="17">
        <f t="shared" si="3"/>
        <v>19.32740007654278</v>
      </c>
      <c r="J56" s="17">
        <f t="shared" si="4"/>
        <v>1.4064999234572184</v>
      </c>
      <c r="K56" s="47">
        <f t="shared" si="5"/>
        <v>1.9782420346851612</v>
      </c>
      <c r="L56" s="47">
        <f t="shared" si="6"/>
        <v>0.90697579082675095</v>
      </c>
      <c r="P56" s="17">
        <f t="shared" si="7"/>
        <v>20.733899999999998</v>
      </c>
      <c r="Q56" s="33">
        <f t="shared" si="8"/>
        <v>12.12705286785852</v>
      </c>
      <c r="R56" s="17">
        <f t="shared" si="9"/>
        <v>147.06541125983557</v>
      </c>
      <c r="S56" s="17">
        <f t="shared" si="10"/>
        <v>19.28091862235808</v>
      </c>
      <c r="T56" s="17">
        <f t="shared" si="11"/>
        <v>1.4529813776419189</v>
      </c>
      <c r="U56" s="47">
        <f t="shared" si="12"/>
        <v>2.1111548837742085</v>
      </c>
      <c r="V56" s="47">
        <f t="shared" si="13"/>
        <v>0.90697579082675095</v>
      </c>
    </row>
    <row r="57" spans="1:22" x14ac:dyDescent="0.25">
      <c r="A57" s="77">
        <v>4</v>
      </c>
      <c r="B57" s="77">
        <v>10</v>
      </c>
      <c r="C57" s="78">
        <v>45.183920452070403</v>
      </c>
      <c r="D57" s="78">
        <v>20.733899999999998</v>
      </c>
      <c r="E57" s="79">
        <f t="shared" si="16"/>
        <v>14.382488576435982</v>
      </c>
      <c r="G57" s="17">
        <f t="shared" si="1"/>
        <v>3.0317700418932443</v>
      </c>
      <c r="H57" s="80">
        <f t="shared" si="2"/>
        <v>6.9528996646545757E-2</v>
      </c>
      <c r="I57" s="17">
        <f t="shared" si="3"/>
        <v>21.152095929985048</v>
      </c>
      <c r="J57" s="17">
        <f t="shared" si="4"/>
        <v>-0.41819592998504973</v>
      </c>
      <c r="K57" s="47">
        <f t="shared" si="5"/>
        <v>0.1748878358560606</v>
      </c>
      <c r="L57" s="47">
        <f t="shared" si="6"/>
        <v>0.90697579082675095</v>
      </c>
      <c r="P57" s="17">
        <f t="shared" si="7"/>
        <v>20.733899999999998</v>
      </c>
      <c r="Q57" s="33">
        <f t="shared" si="8"/>
        <v>14.382488576435982</v>
      </c>
      <c r="R57" s="17">
        <f t="shared" si="9"/>
        <v>206.85597765131152</v>
      </c>
      <c r="S57" s="17">
        <f t="shared" si="10"/>
        <v>21.293230683160985</v>
      </c>
      <c r="T57" s="17">
        <f t="shared" si="11"/>
        <v>-0.55933068316098655</v>
      </c>
      <c r="U57" s="47">
        <f t="shared" si="12"/>
        <v>0.31285081312533591</v>
      </c>
      <c r="V57" s="47">
        <f t="shared" si="13"/>
        <v>0.90697579082675095</v>
      </c>
    </row>
    <row r="58" spans="1:22" x14ac:dyDescent="0.25">
      <c r="A58" s="77">
        <v>4</v>
      </c>
      <c r="B58" s="77">
        <v>11</v>
      </c>
      <c r="C58" s="78">
        <v>27.007661542942085</v>
      </c>
      <c r="D58" s="78">
        <v>14.136749999999999</v>
      </c>
      <c r="E58" s="79">
        <f t="shared" si="16"/>
        <v>8.5968056718242352</v>
      </c>
      <c r="G58" s="17">
        <f t="shared" si="1"/>
        <v>2.6487777896371387</v>
      </c>
      <c r="H58" s="80">
        <f t="shared" si="2"/>
        <v>0.11632227575847959</v>
      </c>
      <c r="I58" s="17">
        <f t="shared" si="3"/>
        <v>15.260761010456019</v>
      </c>
      <c r="J58" s="17">
        <f t="shared" si="4"/>
        <v>-1.1240110104560195</v>
      </c>
      <c r="K58" s="47">
        <f t="shared" si="5"/>
        <v>1.2634007516263619</v>
      </c>
      <c r="L58" s="47">
        <f t="shared" si="6"/>
        <v>31.863735813454738</v>
      </c>
      <c r="P58" s="17">
        <f t="shared" si="7"/>
        <v>14.136749999999999</v>
      </c>
      <c r="Q58" s="33">
        <f t="shared" si="8"/>
        <v>8.5968056718242352</v>
      </c>
      <c r="R58" s="17">
        <f t="shared" si="9"/>
        <v>73.905067759109343</v>
      </c>
      <c r="S58" s="17">
        <f t="shared" si="10"/>
        <v>15.312649639473143</v>
      </c>
      <c r="T58" s="17">
        <f t="shared" si="11"/>
        <v>-1.175899639473144</v>
      </c>
      <c r="U58" s="47">
        <f t="shared" si="12"/>
        <v>1.38273996211307</v>
      </c>
      <c r="V58" s="47">
        <f t="shared" si="13"/>
        <v>31.863735813454738</v>
      </c>
    </row>
    <row r="59" spans="1:22" x14ac:dyDescent="0.25">
      <c r="A59" s="77">
        <v>4</v>
      </c>
      <c r="B59" s="77">
        <v>13</v>
      </c>
      <c r="C59" s="78">
        <v>40.460146950263038</v>
      </c>
      <c r="D59" s="78">
        <v>18.849</v>
      </c>
      <c r="E59" s="79">
        <f t="shared" si="16"/>
        <v>12.878864770717673</v>
      </c>
      <c r="G59" s="17">
        <f t="shared" si="1"/>
        <v>2.9364598620889195</v>
      </c>
      <c r="H59" s="80">
        <f t="shared" si="2"/>
        <v>7.7646595239797306E-2</v>
      </c>
      <c r="I59" s="17">
        <f t="shared" si="3"/>
        <v>19.98748714042393</v>
      </c>
      <c r="J59" s="17">
        <f t="shared" si="4"/>
        <v>-1.1384871404239298</v>
      </c>
      <c r="K59" s="47">
        <f t="shared" si="5"/>
        <v>1.296152968910657</v>
      </c>
      <c r="L59" s="47">
        <f t="shared" si="6"/>
        <v>0.86964434372046062</v>
      </c>
      <c r="P59" s="17">
        <f t="shared" si="7"/>
        <v>18.849</v>
      </c>
      <c r="Q59" s="33">
        <f t="shared" si="8"/>
        <v>12.878864770717673</v>
      </c>
      <c r="R59" s="17">
        <f t="shared" si="9"/>
        <v>165.86515778243279</v>
      </c>
      <c r="S59" s="17">
        <f t="shared" si="10"/>
        <v>19.99699375641535</v>
      </c>
      <c r="T59" s="17">
        <f t="shared" si="11"/>
        <v>-1.1479937564153495</v>
      </c>
      <c r="U59" s="47">
        <f t="shared" si="12"/>
        <v>1.3178896647686249</v>
      </c>
      <c r="V59" s="47">
        <f t="shared" si="13"/>
        <v>0.86964434372046062</v>
      </c>
    </row>
    <row r="60" spans="1:22" x14ac:dyDescent="0.25">
      <c r="A60" s="77">
        <v>4</v>
      </c>
      <c r="B60" s="77">
        <v>14</v>
      </c>
      <c r="C60" s="78">
        <v>44.259703897368958</v>
      </c>
      <c r="D60" s="78">
        <v>20.733899999999998</v>
      </c>
      <c r="E60" s="79">
        <f t="shared" si="16"/>
        <v>14.088301310099791</v>
      </c>
      <c r="G60" s="17">
        <f t="shared" si="1"/>
        <v>3.0317700418932443</v>
      </c>
      <c r="H60" s="80">
        <f t="shared" si="2"/>
        <v>7.0980878247053666E-2</v>
      </c>
      <c r="I60" s="17">
        <f t="shared" si="3"/>
        <v>20.938926159309744</v>
      </c>
      <c r="J60" s="17">
        <f t="shared" si="4"/>
        <v>-0.20502615930974599</v>
      </c>
      <c r="K60" s="47">
        <f t="shared" si="5"/>
        <v>4.203572600130534E-2</v>
      </c>
      <c r="L60" s="47">
        <f t="shared" si="6"/>
        <v>0.90697579082675095</v>
      </c>
      <c r="P60" s="17">
        <f t="shared" si="7"/>
        <v>20.733899999999998</v>
      </c>
      <c r="Q60" s="33">
        <f t="shared" si="8"/>
        <v>14.088301310099791</v>
      </c>
      <c r="R60" s="17">
        <f t="shared" si="9"/>
        <v>198.48023380415947</v>
      </c>
      <c r="S60" s="17">
        <f t="shared" si="10"/>
        <v>21.05387844975418</v>
      </c>
      <c r="T60" s="17">
        <f t="shared" si="11"/>
        <v>-0.31997844975418133</v>
      </c>
      <c r="U60" s="47">
        <f t="shared" si="12"/>
        <v>0.10238620830708914</v>
      </c>
      <c r="V60" s="47">
        <f t="shared" si="13"/>
        <v>0.90697579082675095</v>
      </c>
    </row>
    <row r="61" spans="1:22" x14ac:dyDescent="0.25">
      <c r="A61" s="77">
        <v>4</v>
      </c>
      <c r="B61" s="77">
        <v>66</v>
      </c>
      <c r="C61" s="78">
        <v>42.616652244566389</v>
      </c>
      <c r="D61" s="78">
        <v>19.320224999999997</v>
      </c>
      <c r="E61" s="79">
        <f t="shared" ref="E61:E72" si="17">C61/PI()</f>
        <v>13.565301725502115</v>
      </c>
      <c r="G61" s="17">
        <f t="shared" si="1"/>
        <v>2.9611524746792912</v>
      </c>
      <c r="H61" s="80">
        <f t="shared" si="2"/>
        <v>7.3717490420434073E-2</v>
      </c>
      <c r="I61" s="17">
        <f t="shared" si="3"/>
        <v>20.542951740935447</v>
      </c>
      <c r="J61" s="17">
        <f t="shared" si="4"/>
        <v>-1.2227267409354496</v>
      </c>
      <c r="K61" s="47">
        <f t="shared" si="5"/>
        <v>1.4950606829986262</v>
      </c>
      <c r="L61" s="47">
        <f t="shared" si="6"/>
        <v>0.21281820362203696</v>
      </c>
      <c r="P61" s="17">
        <f t="shared" si="7"/>
        <v>19.320224999999997</v>
      </c>
      <c r="Q61" s="33">
        <f t="shared" si="8"/>
        <v>13.565301725502115</v>
      </c>
      <c r="R61" s="17">
        <f t="shared" si="9"/>
        <v>184.01741090391067</v>
      </c>
      <c r="S61" s="17">
        <f t="shared" si="10"/>
        <v>20.611235032745874</v>
      </c>
      <c r="T61" s="17">
        <f t="shared" si="11"/>
        <v>-1.2910100327458771</v>
      </c>
      <c r="U61" s="47">
        <f t="shared" si="12"/>
        <v>1.6667069046505107</v>
      </c>
      <c r="V61" s="47">
        <f t="shared" si="13"/>
        <v>0.21281820362203696</v>
      </c>
    </row>
    <row r="62" spans="1:22" x14ac:dyDescent="0.25">
      <c r="A62" s="77">
        <v>4</v>
      </c>
      <c r="B62" s="77">
        <v>67</v>
      </c>
      <c r="C62" s="78">
        <v>44.157013169068797</v>
      </c>
      <c r="D62" s="78">
        <v>19.791449999999998</v>
      </c>
      <c r="E62" s="79">
        <f t="shared" si="17"/>
        <v>14.055613836062435</v>
      </c>
      <c r="G62" s="17">
        <f t="shared" si="1"/>
        <v>2.9852500262583517</v>
      </c>
      <c r="H62" s="80">
        <f t="shared" si="2"/>
        <v>7.1145950056930557E-2</v>
      </c>
      <c r="I62" s="17">
        <f t="shared" si="3"/>
        <v>20.914826221416376</v>
      </c>
      <c r="J62" s="17">
        <f t="shared" si="4"/>
        <v>-1.1233762214163789</v>
      </c>
      <c r="K62" s="47">
        <f t="shared" si="5"/>
        <v>1.2619741348437412</v>
      </c>
      <c r="L62" s="47">
        <f t="shared" si="6"/>
        <v>9.806477360744548E-5</v>
      </c>
      <c r="P62" s="17">
        <f t="shared" si="7"/>
        <v>19.791449999999998</v>
      </c>
      <c r="Q62" s="33">
        <f t="shared" si="8"/>
        <v>14.055613836062435</v>
      </c>
      <c r="R62" s="17">
        <f t="shared" si="9"/>
        <v>197.56028030850973</v>
      </c>
      <c r="S62" s="17">
        <f t="shared" si="10"/>
        <v>21.026855548768516</v>
      </c>
      <c r="T62" s="17">
        <f t="shared" si="11"/>
        <v>-1.2354055487685187</v>
      </c>
      <c r="U62" s="47">
        <f t="shared" si="12"/>
        <v>1.5262268699280448</v>
      </c>
      <c r="V62" s="47">
        <f t="shared" si="13"/>
        <v>9.806477360744548E-5</v>
      </c>
    </row>
    <row r="63" spans="1:22" x14ac:dyDescent="0.25">
      <c r="A63" s="77">
        <v>5</v>
      </c>
      <c r="B63" s="77">
        <v>1</v>
      </c>
      <c r="C63" s="78">
        <v>37.276734372958082</v>
      </c>
      <c r="D63" s="78">
        <v>18.472020000000001</v>
      </c>
      <c r="E63" s="79">
        <f t="shared" si="17"/>
        <v>11.865553075559685</v>
      </c>
      <c r="G63" s="17">
        <f t="shared" si="1"/>
        <v>2.9162571547714005</v>
      </c>
      <c r="H63" s="80">
        <f t="shared" si="2"/>
        <v>8.427757169278273E-2</v>
      </c>
      <c r="I63" s="17">
        <f t="shared" si="3"/>
        <v>19.083905105643453</v>
      </c>
      <c r="J63" s="17">
        <f t="shared" si="4"/>
        <v>-0.61188510564345222</v>
      </c>
      <c r="K63" s="47">
        <f t="shared" si="5"/>
        <v>0.37440338250829869</v>
      </c>
      <c r="L63" s="47">
        <f t="shared" si="6"/>
        <v>1.714861576699201</v>
      </c>
      <c r="P63" s="17">
        <f t="shared" si="7"/>
        <v>18.472020000000001</v>
      </c>
      <c r="Q63" s="33">
        <f t="shared" si="8"/>
        <v>11.865553075559685</v>
      </c>
      <c r="R63" s="17">
        <f t="shared" si="9"/>
        <v>140.7913497889239</v>
      </c>
      <c r="S63" s="17">
        <f t="shared" si="10"/>
        <v>19.021229442566426</v>
      </c>
      <c r="T63" s="17">
        <f t="shared" si="11"/>
        <v>-0.54920944256642557</v>
      </c>
      <c r="U63" s="47">
        <f t="shared" si="12"/>
        <v>0.30163101180412388</v>
      </c>
      <c r="V63" s="47">
        <f t="shared" si="13"/>
        <v>1.714861576699201</v>
      </c>
    </row>
    <row r="64" spans="1:22" x14ac:dyDescent="0.25">
      <c r="A64" s="77">
        <v>5</v>
      </c>
      <c r="B64" s="77">
        <v>2</v>
      </c>
      <c r="C64" s="78">
        <v>36.455208546556797</v>
      </c>
      <c r="D64" s="78">
        <v>18.283529999999999</v>
      </c>
      <c r="E64" s="79">
        <f t="shared" si="17"/>
        <v>11.604053283260848</v>
      </c>
      <c r="G64" s="17">
        <f t="shared" si="1"/>
        <v>2.906000654604211</v>
      </c>
      <c r="H64" s="80">
        <f t="shared" si="2"/>
        <v>8.6176784576000379E-2</v>
      </c>
      <c r="I64" s="17">
        <f t="shared" si="3"/>
        <v>18.832713252967334</v>
      </c>
      <c r="J64" s="17">
        <f t="shared" si="4"/>
        <v>-0.54918325296733528</v>
      </c>
      <c r="K64" s="47">
        <f t="shared" si="5"/>
        <v>0.30160224533978419</v>
      </c>
      <c r="L64" s="47">
        <f t="shared" si="6"/>
        <v>2.2440556334885762</v>
      </c>
      <c r="P64" s="17">
        <f t="shared" si="7"/>
        <v>18.283529999999999</v>
      </c>
      <c r="Q64" s="33">
        <f t="shared" si="8"/>
        <v>11.604053283260848</v>
      </c>
      <c r="R64" s="17">
        <f t="shared" si="9"/>
        <v>134.65405260075687</v>
      </c>
      <c r="S64" s="17">
        <f t="shared" si="10"/>
        <v>18.756059195447982</v>
      </c>
      <c r="T64" s="17">
        <f t="shared" si="11"/>
        <v>-0.47252919544798289</v>
      </c>
      <c r="U64" s="47">
        <f t="shared" si="12"/>
        <v>0.22328384055071801</v>
      </c>
      <c r="V64" s="47">
        <f t="shared" si="13"/>
        <v>2.2440556334885762</v>
      </c>
    </row>
    <row r="65" spans="1:22" x14ac:dyDescent="0.25">
      <c r="A65" s="77">
        <v>5</v>
      </c>
      <c r="B65" s="77">
        <v>3</v>
      </c>
      <c r="C65" s="78">
        <v>32.039507229649921</v>
      </c>
      <c r="D65" s="78">
        <v>17.341079999999998</v>
      </c>
      <c r="E65" s="79">
        <f t="shared" si="17"/>
        <v>10.198491899654606</v>
      </c>
      <c r="G65" s="17">
        <f t="shared" si="1"/>
        <v>2.8530782531498686</v>
      </c>
      <c r="H65" s="80">
        <f t="shared" si="2"/>
        <v>9.8053713219487595E-2</v>
      </c>
      <c r="I65" s="17">
        <f t="shared" si="3"/>
        <v>17.335143035741176</v>
      </c>
      <c r="J65" s="17">
        <f t="shared" si="4"/>
        <v>5.936964258822286E-3</v>
      </c>
      <c r="K65" s="47">
        <f t="shared" si="5"/>
        <v>3.5247544610533255E-5</v>
      </c>
      <c r="L65" s="47">
        <f t="shared" si="6"/>
        <v>5.955880320435436</v>
      </c>
      <c r="P65" s="17">
        <f t="shared" si="7"/>
        <v>17.341079999999998</v>
      </c>
      <c r="Q65" s="33">
        <f t="shared" si="8"/>
        <v>10.198491899654606</v>
      </c>
      <c r="R65" s="17">
        <f t="shared" si="9"/>
        <v>104.00923702732061</v>
      </c>
      <c r="S65" s="17">
        <f t="shared" si="10"/>
        <v>17.23686301837666</v>
      </c>
      <c r="T65" s="17">
        <f t="shared" si="11"/>
        <v>0.10421698162333826</v>
      </c>
      <c r="U65" s="47">
        <f t="shared" si="12"/>
        <v>1.0861179258679224E-2</v>
      </c>
      <c r="V65" s="47">
        <f t="shared" si="13"/>
        <v>5.955880320435436</v>
      </c>
    </row>
    <row r="66" spans="1:22" x14ac:dyDescent="0.25">
      <c r="A66" s="77">
        <v>5</v>
      </c>
      <c r="B66" s="77">
        <v>4</v>
      </c>
      <c r="C66" s="78">
        <v>33.169105240951666</v>
      </c>
      <c r="D66" s="78">
        <v>17.435324999999999</v>
      </c>
      <c r="E66" s="79">
        <f t="shared" si="17"/>
        <v>10.5580541140655</v>
      </c>
      <c r="G66" s="17">
        <f t="shared" si="1"/>
        <v>2.8584983206192076</v>
      </c>
      <c r="H66" s="80">
        <f t="shared" si="2"/>
        <v>9.4714422676409116E-2</v>
      </c>
      <c r="I66" s="17">
        <f t="shared" si="3"/>
        <v>17.743734140542344</v>
      </c>
      <c r="J66" s="17">
        <f t="shared" si="4"/>
        <v>-0.30840914054234503</v>
      </c>
      <c r="K66" s="47">
        <f t="shared" si="5"/>
        <v>9.5116197970067928E-2</v>
      </c>
      <c r="L66" s="47">
        <f t="shared" si="6"/>
        <v>5.5047587715157471</v>
      </c>
      <c r="P66" s="17">
        <f t="shared" si="7"/>
        <v>17.435324999999999</v>
      </c>
      <c r="Q66" s="33">
        <f t="shared" si="8"/>
        <v>10.5580541140655</v>
      </c>
      <c r="R66" s="17">
        <f t="shared" si="9"/>
        <v>111.47250667553544</v>
      </c>
      <c r="S66" s="17">
        <f t="shared" si="10"/>
        <v>17.640567533706353</v>
      </c>
      <c r="T66" s="17">
        <f t="shared" si="11"/>
        <v>-0.20524253370635392</v>
      </c>
      <c r="U66" s="47">
        <f t="shared" si="12"/>
        <v>4.2124497642203829E-2</v>
      </c>
      <c r="V66" s="47">
        <f t="shared" si="13"/>
        <v>5.5047587715157471</v>
      </c>
    </row>
    <row r="67" spans="1:22" x14ac:dyDescent="0.25">
      <c r="A67" s="77">
        <v>5</v>
      </c>
      <c r="B67" s="77">
        <v>5</v>
      </c>
      <c r="C67" s="78">
        <v>33.374486697551994</v>
      </c>
      <c r="D67" s="78">
        <v>17.906549999999999</v>
      </c>
      <c r="E67" s="79">
        <f t="shared" si="17"/>
        <v>10.623429062140211</v>
      </c>
      <c r="G67" s="17">
        <f t="shared" si="1"/>
        <v>2.8851665677013689</v>
      </c>
      <c r="H67" s="80">
        <f t="shared" si="2"/>
        <v>9.4131564690708117E-2</v>
      </c>
      <c r="I67" s="17">
        <f t="shared" si="3"/>
        <v>17.816032711859858</v>
      </c>
      <c r="J67" s="17">
        <f t="shared" si="4"/>
        <v>9.0517288140141261E-2</v>
      </c>
      <c r="K67" s="47">
        <f t="shared" si="5"/>
        <v>8.1933794522453581E-3</v>
      </c>
      <c r="L67" s="47">
        <f t="shared" si="6"/>
        <v>3.515614627667317</v>
      </c>
      <c r="P67" s="17">
        <f t="shared" si="7"/>
        <v>17.906549999999999</v>
      </c>
      <c r="Q67" s="33">
        <f t="shared" si="8"/>
        <v>10.623429062140211</v>
      </c>
      <c r="R67" s="17">
        <f t="shared" si="9"/>
        <v>112.85724503832525</v>
      </c>
      <c r="S67" s="17">
        <f t="shared" si="10"/>
        <v>17.712855012874634</v>
      </c>
      <c r="T67" s="17">
        <f t="shared" si="11"/>
        <v>0.19369498712536526</v>
      </c>
      <c r="U67" s="47">
        <f t="shared" si="12"/>
        <v>3.7517748037495413E-2</v>
      </c>
      <c r="V67" s="47">
        <f t="shared" si="13"/>
        <v>3.515614627667317</v>
      </c>
    </row>
    <row r="68" spans="1:22" x14ac:dyDescent="0.25">
      <c r="A68" s="77">
        <v>5</v>
      </c>
      <c r="B68" s="77">
        <v>6</v>
      </c>
      <c r="C68" s="78">
        <v>31.217981403248643</v>
      </c>
      <c r="D68" s="78">
        <v>17.058344999999999</v>
      </c>
      <c r="E68" s="79">
        <f t="shared" si="17"/>
        <v>9.9369921073557705</v>
      </c>
      <c r="G68" s="17">
        <f t="shared" ref="G68:G131" si="18">LN(D68)</f>
        <v>2.8366395268067088</v>
      </c>
      <c r="H68" s="80">
        <f t="shared" ref="H68:H131" si="19">1/E68</f>
        <v>0.10063407409368463</v>
      </c>
      <c r="I68" s="17">
        <f t="shared" ref="I68:I131" si="20">EXP($N$10+$N$11*H68)</f>
        <v>17.025869096845575</v>
      </c>
      <c r="J68" s="17">
        <f t="shared" ref="J68:J131" si="21">D68-I68</f>
        <v>3.2475903154423946E-2</v>
      </c>
      <c r="K68" s="47">
        <f t="shared" ref="K68:K131" si="22">J68^2</f>
        <v>1.0546842856955232E-3</v>
      </c>
      <c r="L68" s="47">
        <f t="shared" ref="L68:L131" si="23">(D68-$N$12)^2</f>
        <v>7.4158304074944867</v>
      </c>
      <c r="P68" s="17">
        <f t="shared" ref="P68:P131" si="24">D68</f>
        <v>17.058344999999999</v>
      </c>
      <c r="Q68" s="33">
        <f t="shared" ref="Q68:Q131" si="25">E68</f>
        <v>9.9369921073557705</v>
      </c>
      <c r="R68" s="17">
        <f t="shared" ref="R68:R131" si="26">Q68^2</f>
        <v>98.743812141650878</v>
      </c>
      <c r="S68" s="17">
        <f t="shared" ref="S68:S131" si="27">$X$10+$X$11*Q68+$X$12*R68</f>
        <v>16.936750967049953</v>
      </c>
      <c r="T68" s="17">
        <f t="shared" ref="T68:T131" si="28">P68-S68</f>
        <v>0.12159403295004623</v>
      </c>
      <c r="U68" s="47">
        <f t="shared" ref="U68:U131" si="29">T68^2</f>
        <v>1.4785108849056927E-2</v>
      </c>
      <c r="V68" s="47">
        <f t="shared" ref="V68:V131" si="30">(P68-$X$13)^2</f>
        <v>7.4158304074944867</v>
      </c>
    </row>
    <row r="69" spans="1:22" x14ac:dyDescent="0.25">
      <c r="A69" s="77">
        <v>5</v>
      </c>
      <c r="B69" s="77">
        <v>7</v>
      </c>
      <c r="C69" s="78">
        <v>37.482115829558403</v>
      </c>
      <c r="D69" s="78">
        <v>18.189285000000002</v>
      </c>
      <c r="E69" s="79">
        <f t="shared" si="17"/>
        <v>11.930928023634394</v>
      </c>
      <c r="G69" s="17">
        <f t="shared" si="18"/>
        <v>2.9008326844457688</v>
      </c>
      <c r="H69" s="80">
        <f t="shared" si="19"/>
        <v>8.3815776779397624E-2</v>
      </c>
      <c r="I69" s="17">
        <f t="shared" si="20"/>
        <v>19.145487252094089</v>
      </c>
      <c r="J69" s="17">
        <f t="shared" si="21"/>
        <v>-0.95620225209408716</v>
      </c>
      <c r="K69" s="47">
        <f t="shared" si="22"/>
        <v>0.9143227469098042</v>
      </c>
      <c r="L69" s="47">
        <f t="shared" si="23"/>
        <v>2.5352990219582532</v>
      </c>
      <c r="P69" s="17">
        <f t="shared" si="24"/>
        <v>18.189285000000002</v>
      </c>
      <c r="Q69" s="33">
        <f t="shared" si="25"/>
        <v>11.930928023634394</v>
      </c>
      <c r="R69" s="17">
        <f t="shared" si="26"/>
        <v>142.34704350514451</v>
      </c>
      <c r="S69" s="17">
        <f t="shared" si="27"/>
        <v>19.086665587576228</v>
      </c>
      <c r="T69" s="17">
        <f t="shared" si="28"/>
        <v>-0.89738058757622596</v>
      </c>
      <c r="U69" s="47">
        <f t="shared" si="29"/>
        <v>0.8052919189586526</v>
      </c>
      <c r="V69" s="47">
        <f t="shared" si="30"/>
        <v>2.5352990219582532</v>
      </c>
    </row>
    <row r="70" spans="1:22" x14ac:dyDescent="0.25">
      <c r="A70" s="77">
        <v>5</v>
      </c>
      <c r="B70" s="77">
        <v>8</v>
      </c>
      <c r="C70" s="78">
        <v>23.00272313923584</v>
      </c>
      <c r="D70" s="78">
        <v>13.571280000000002</v>
      </c>
      <c r="E70" s="79">
        <f t="shared" si="17"/>
        <v>7.3219941843674086</v>
      </c>
      <c r="G70" s="17">
        <f t="shared" si="18"/>
        <v>2.6079557951168839</v>
      </c>
      <c r="H70" s="80">
        <f t="shared" si="19"/>
        <v>0.13657481484142917</v>
      </c>
      <c r="I70" s="17">
        <f t="shared" si="20"/>
        <v>13.249935866040401</v>
      </c>
      <c r="J70" s="17">
        <f t="shared" si="21"/>
        <v>0.3213441339596006</v>
      </c>
      <c r="K70" s="47">
        <f t="shared" si="22"/>
        <v>0.10326205243024573</v>
      </c>
      <c r="L70" s="47">
        <f t="shared" si="23"/>
        <v>38.567419118222823</v>
      </c>
      <c r="P70" s="17">
        <f t="shared" si="24"/>
        <v>13.571280000000002</v>
      </c>
      <c r="Q70" s="33">
        <f t="shared" si="25"/>
        <v>7.3219941843674086</v>
      </c>
      <c r="R70" s="17">
        <f t="shared" si="26"/>
        <v>53.611598835910151</v>
      </c>
      <c r="S70" s="17">
        <f t="shared" si="27"/>
        <v>13.634171750809664</v>
      </c>
      <c r="T70" s="17">
        <f t="shared" si="28"/>
        <v>-6.2891750809662028E-2</v>
      </c>
      <c r="U70" s="47">
        <f t="shared" si="29"/>
        <v>3.955372319904624E-3</v>
      </c>
      <c r="V70" s="47">
        <f t="shared" si="30"/>
        <v>38.567419118222823</v>
      </c>
    </row>
    <row r="71" spans="1:22" x14ac:dyDescent="0.25">
      <c r="A71" s="77">
        <v>5</v>
      </c>
      <c r="B71" s="77">
        <v>9</v>
      </c>
      <c r="C71" s="78">
        <v>36.044445633356162</v>
      </c>
      <c r="D71" s="78">
        <v>18.095040000000001</v>
      </c>
      <c r="E71" s="79">
        <f t="shared" si="17"/>
        <v>11.47330338711143</v>
      </c>
      <c r="G71" s="17">
        <f t="shared" si="18"/>
        <v>2.8956378675686647</v>
      </c>
      <c r="H71" s="80">
        <f t="shared" si="19"/>
        <v>8.7158856195100096E-2</v>
      </c>
      <c r="I71" s="17">
        <f t="shared" si="20"/>
        <v>18.704123078305464</v>
      </c>
      <c r="J71" s="17">
        <f t="shared" si="21"/>
        <v>-0.60908307830546349</v>
      </c>
      <c r="K71" s="47">
        <f t="shared" si="22"/>
        <v>0.37098219627805934</v>
      </c>
      <c r="L71" s="47">
        <f t="shared" si="23"/>
        <v>2.8443066504779408</v>
      </c>
      <c r="P71" s="17">
        <f t="shared" si="24"/>
        <v>18.095040000000001</v>
      </c>
      <c r="Q71" s="33">
        <f t="shared" si="25"/>
        <v>11.47330338711143</v>
      </c>
      <c r="R71" s="17">
        <f t="shared" si="26"/>
        <v>131.63669061270264</v>
      </c>
      <c r="S71" s="17">
        <f t="shared" si="27"/>
        <v>18.621418671641219</v>
      </c>
      <c r="T71" s="17">
        <f t="shared" si="28"/>
        <v>-0.52637867164121843</v>
      </c>
      <c r="U71" s="47">
        <f t="shared" si="29"/>
        <v>0.27707450595877364</v>
      </c>
      <c r="V71" s="47">
        <f t="shared" si="30"/>
        <v>2.8443066504779408</v>
      </c>
    </row>
    <row r="72" spans="1:22" x14ac:dyDescent="0.25">
      <c r="A72" s="77">
        <v>5</v>
      </c>
      <c r="B72" s="77">
        <v>10</v>
      </c>
      <c r="C72" s="78">
        <v>33.785249610752636</v>
      </c>
      <c r="D72" s="78">
        <v>17.906549999999999</v>
      </c>
      <c r="E72" s="79">
        <f t="shared" si="17"/>
        <v>10.75417895828963</v>
      </c>
      <c r="G72" s="17">
        <f t="shared" si="18"/>
        <v>2.8851665677013689</v>
      </c>
      <c r="H72" s="80">
        <f t="shared" si="19"/>
        <v>9.2987107977143268E-2</v>
      </c>
      <c r="I72" s="17">
        <f t="shared" si="20"/>
        <v>17.958851042702467</v>
      </c>
      <c r="J72" s="17">
        <f t="shared" si="21"/>
        <v>-5.2301042702467271E-2</v>
      </c>
      <c r="K72" s="47">
        <f t="shared" si="22"/>
        <v>2.735399067765305E-3</v>
      </c>
      <c r="L72" s="47">
        <f t="shared" si="23"/>
        <v>3.515614627667317</v>
      </c>
      <c r="P72" s="17">
        <f t="shared" si="24"/>
        <v>17.906549999999999</v>
      </c>
      <c r="Q72" s="33">
        <f t="shared" si="25"/>
        <v>10.75417895828963</v>
      </c>
      <c r="R72" s="17">
        <f t="shared" si="26"/>
        <v>115.65236506691944</v>
      </c>
      <c r="S72" s="17">
        <f t="shared" si="27"/>
        <v>17.856402271087429</v>
      </c>
      <c r="T72" s="17">
        <f t="shared" si="28"/>
        <v>5.0147728912570244E-2</v>
      </c>
      <c r="U72" s="47">
        <f t="shared" si="29"/>
        <v>2.5147947150886336E-3</v>
      </c>
      <c r="V72" s="47">
        <f t="shared" si="30"/>
        <v>3.515614627667317</v>
      </c>
    </row>
    <row r="73" spans="1:22" x14ac:dyDescent="0.25">
      <c r="A73" s="77">
        <v>5</v>
      </c>
      <c r="B73" s="77">
        <v>56</v>
      </c>
      <c r="C73" s="78">
        <v>45.183920452070403</v>
      </c>
      <c r="D73" s="78">
        <v>19.791449999999998</v>
      </c>
      <c r="E73" s="79">
        <f t="shared" ref="E73:E86" si="31">C73/PI()</f>
        <v>14.382488576435982</v>
      </c>
      <c r="G73" s="17">
        <f t="shared" si="18"/>
        <v>2.9852500262583517</v>
      </c>
      <c r="H73" s="80">
        <f t="shared" si="19"/>
        <v>6.9528996646545757E-2</v>
      </c>
      <c r="I73" s="17">
        <f t="shared" si="20"/>
        <v>21.152095929985048</v>
      </c>
      <c r="J73" s="17">
        <f t="shared" si="21"/>
        <v>-1.3606459299850506</v>
      </c>
      <c r="K73" s="47">
        <f t="shared" si="22"/>
        <v>1.8513573467848834</v>
      </c>
      <c r="L73" s="47">
        <f t="shared" si="23"/>
        <v>9.806477360744548E-5</v>
      </c>
      <c r="P73" s="17">
        <f t="shared" si="24"/>
        <v>19.791449999999998</v>
      </c>
      <c r="Q73" s="33">
        <f t="shared" si="25"/>
        <v>14.382488576435982</v>
      </c>
      <c r="R73" s="17">
        <f t="shared" si="26"/>
        <v>206.85597765131152</v>
      </c>
      <c r="S73" s="17">
        <f t="shared" si="27"/>
        <v>21.293230683160985</v>
      </c>
      <c r="T73" s="17">
        <f t="shared" si="28"/>
        <v>-1.5017806831609875</v>
      </c>
      <c r="U73" s="47">
        <f t="shared" si="29"/>
        <v>2.255345220315482</v>
      </c>
      <c r="V73" s="47">
        <f t="shared" si="30"/>
        <v>9.806477360744548E-5</v>
      </c>
    </row>
    <row r="74" spans="1:22" x14ac:dyDescent="0.25">
      <c r="A74" s="77">
        <v>5</v>
      </c>
      <c r="B74" s="77">
        <v>61</v>
      </c>
      <c r="C74" s="78">
        <v>43.746250255868162</v>
      </c>
      <c r="D74" s="78">
        <v>19.414470000000001</v>
      </c>
      <c r="E74" s="79">
        <f t="shared" si="31"/>
        <v>13.924863939913019</v>
      </c>
      <c r="G74" s="17">
        <f t="shared" si="18"/>
        <v>2.966018664330464</v>
      </c>
      <c r="H74" s="80">
        <f t="shared" si="19"/>
        <v>7.181398714666698E-2</v>
      </c>
      <c r="I74" s="17">
        <f t="shared" si="20"/>
        <v>20.81757795862519</v>
      </c>
      <c r="J74" s="17">
        <f t="shared" si="21"/>
        <v>-1.4031079586251884</v>
      </c>
      <c r="K74" s="47">
        <f t="shared" si="22"/>
        <v>1.9687119435573435</v>
      </c>
      <c r="L74" s="47">
        <f t="shared" si="23"/>
        <v>0.13474569575234785</v>
      </c>
      <c r="P74" s="17">
        <f t="shared" si="24"/>
        <v>19.414470000000001</v>
      </c>
      <c r="Q74" s="33">
        <f t="shared" si="25"/>
        <v>13.924863939913019</v>
      </c>
      <c r="R74" s="17">
        <f t="shared" si="26"/>
        <v>193.90183574508993</v>
      </c>
      <c r="S74" s="17">
        <f t="shared" si="27"/>
        <v>20.917907528056062</v>
      </c>
      <c r="T74" s="17">
        <f t="shared" si="28"/>
        <v>-1.503437528056061</v>
      </c>
      <c r="U74" s="47">
        <f t="shared" si="29"/>
        <v>2.2603244007673191</v>
      </c>
      <c r="V74" s="47">
        <f t="shared" si="30"/>
        <v>0.13474569575234785</v>
      </c>
    </row>
    <row r="75" spans="1:22" x14ac:dyDescent="0.25">
      <c r="A75" s="77">
        <v>5</v>
      </c>
      <c r="B75" s="77">
        <v>62</v>
      </c>
      <c r="C75" s="78">
        <v>43.951631712468469</v>
      </c>
      <c r="D75" s="78">
        <v>19.885695000000002</v>
      </c>
      <c r="E75" s="79">
        <f t="shared" si="31"/>
        <v>13.990238887987724</v>
      </c>
      <c r="G75" s="17">
        <f t="shared" si="18"/>
        <v>2.9900006290169494</v>
      </c>
      <c r="H75" s="80">
        <f t="shared" si="19"/>
        <v>7.1478407767476965E-2</v>
      </c>
      <c r="I75" s="17">
        <f t="shared" si="20"/>
        <v>20.866372652577883</v>
      </c>
      <c r="J75" s="17">
        <f t="shared" si="21"/>
        <v>-0.98067765257788153</v>
      </c>
      <c r="K75" s="47">
        <f t="shared" si="22"/>
        <v>0.96172865826566412</v>
      </c>
      <c r="L75" s="47">
        <f t="shared" si="23"/>
        <v>1.0846757153922535E-2</v>
      </c>
      <c r="P75" s="17">
        <f t="shared" si="24"/>
        <v>19.885695000000002</v>
      </c>
      <c r="Q75" s="33">
        <f t="shared" si="25"/>
        <v>13.990238887987724</v>
      </c>
      <c r="R75" s="17">
        <f t="shared" si="26"/>
        <v>195.72678414296399</v>
      </c>
      <c r="S75" s="17">
        <f t="shared" si="27"/>
        <v>20.97255282176625</v>
      </c>
      <c r="T75" s="17">
        <f t="shared" si="28"/>
        <v>-1.0868578217662481</v>
      </c>
      <c r="U75" s="47">
        <f t="shared" si="29"/>
        <v>1.1812599247344735</v>
      </c>
      <c r="V75" s="47">
        <f t="shared" si="30"/>
        <v>1.0846757153922535E-2</v>
      </c>
    </row>
    <row r="76" spans="1:22" x14ac:dyDescent="0.25">
      <c r="A76" s="77">
        <v>5</v>
      </c>
      <c r="B76" s="77">
        <v>77</v>
      </c>
      <c r="C76" s="78">
        <v>44.157013169068797</v>
      </c>
      <c r="D76" s="78">
        <v>19.508714999999999</v>
      </c>
      <c r="E76" s="79">
        <f t="shared" si="31"/>
        <v>14.055613836062435</v>
      </c>
      <c r="G76" s="17">
        <f t="shared" si="18"/>
        <v>2.970861288806252</v>
      </c>
      <c r="H76" s="80">
        <f t="shared" si="19"/>
        <v>7.1145950056930557E-2</v>
      </c>
      <c r="I76" s="17">
        <f t="shared" si="20"/>
        <v>20.914826221416376</v>
      </c>
      <c r="J76" s="17">
        <f t="shared" si="21"/>
        <v>-1.4061112214163778</v>
      </c>
      <c r="K76" s="47">
        <f t="shared" si="22"/>
        <v>1.9771487669930579</v>
      </c>
      <c r="L76" s="47">
        <f t="shared" si="23"/>
        <v>7.4437427932664266E-2</v>
      </c>
      <c r="P76" s="17">
        <f t="shared" si="24"/>
        <v>19.508714999999999</v>
      </c>
      <c r="Q76" s="33">
        <f t="shared" si="25"/>
        <v>14.055613836062435</v>
      </c>
      <c r="R76" s="17">
        <f t="shared" si="26"/>
        <v>197.56028030850973</v>
      </c>
      <c r="S76" s="17">
        <f t="shared" si="27"/>
        <v>21.026855548768516</v>
      </c>
      <c r="T76" s="17">
        <f t="shared" si="28"/>
        <v>-1.5181405487685176</v>
      </c>
      <c r="U76" s="47">
        <f t="shared" si="29"/>
        <v>2.3047507258151758</v>
      </c>
      <c r="V76" s="47">
        <f t="shared" si="30"/>
        <v>7.4437427932664266E-2</v>
      </c>
    </row>
    <row r="77" spans="1:22" x14ac:dyDescent="0.25">
      <c r="A77" s="77">
        <v>5</v>
      </c>
      <c r="B77" s="77">
        <v>79</v>
      </c>
      <c r="C77" s="78">
        <v>43.643559527568001</v>
      </c>
      <c r="D77" s="78">
        <v>19.414470000000001</v>
      </c>
      <c r="E77" s="79">
        <f t="shared" si="31"/>
        <v>13.892176465875664</v>
      </c>
      <c r="G77" s="17">
        <f t="shared" si="18"/>
        <v>2.966018664330464</v>
      </c>
      <c r="H77" s="80">
        <f t="shared" si="19"/>
        <v>7.19829612340709E-2</v>
      </c>
      <c r="I77" s="17">
        <f t="shared" si="20"/>
        <v>20.79305160398042</v>
      </c>
      <c r="J77" s="17">
        <f t="shared" si="21"/>
        <v>-1.3785816039804182</v>
      </c>
      <c r="K77" s="47">
        <f t="shared" si="22"/>
        <v>1.9004872388332226</v>
      </c>
      <c r="L77" s="47">
        <f t="shared" si="23"/>
        <v>0.13474569575234785</v>
      </c>
      <c r="P77" s="17">
        <f t="shared" si="24"/>
        <v>19.414470000000001</v>
      </c>
      <c r="Q77" s="33">
        <f t="shared" si="25"/>
        <v>13.892176465875664</v>
      </c>
      <c r="R77" s="17">
        <f t="shared" si="26"/>
        <v>192.99256695902966</v>
      </c>
      <c r="S77" s="17">
        <f t="shared" si="27"/>
        <v>20.890456418685496</v>
      </c>
      <c r="T77" s="17">
        <f t="shared" si="28"/>
        <v>-1.4759864186854941</v>
      </c>
      <c r="U77" s="47">
        <f t="shared" si="29"/>
        <v>2.1785359081440308</v>
      </c>
      <c r="V77" s="47">
        <f t="shared" si="30"/>
        <v>0.13474569575234785</v>
      </c>
    </row>
    <row r="78" spans="1:22" x14ac:dyDescent="0.25">
      <c r="A78" s="77">
        <v>6</v>
      </c>
      <c r="B78" s="77">
        <v>1</v>
      </c>
      <c r="C78" s="78">
        <v>38.20095092765952</v>
      </c>
      <c r="D78" s="78">
        <v>18.943245000000001</v>
      </c>
      <c r="E78" s="79">
        <f t="shared" si="31"/>
        <v>12.159740341895874</v>
      </c>
      <c r="G78" s="17">
        <f t="shared" si="18"/>
        <v>2.9414474035999589</v>
      </c>
      <c r="H78" s="80">
        <f t="shared" si="19"/>
        <v>8.2238598184086381E-2</v>
      </c>
      <c r="I78" s="17">
        <f t="shared" si="20"/>
        <v>19.357312371422232</v>
      </c>
      <c r="J78" s="17">
        <f t="shared" si="21"/>
        <v>-0.41406737142223093</v>
      </c>
      <c r="K78" s="47">
        <f t="shared" si="22"/>
        <v>0.17145178807651576</v>
      </c>
      <c r="L78" s="47">
        <f t="shared" si="23"/>
        <v>0.702750635600774</v>
      </c>
      <c r="P78" s="17">
        <f t="shared" si="24"/>
        <v>18.943245000000001</v>
      </c>
      <c r="Q78" s="33">
        <f t="shared" si="25"/>
        <v>12.159740341895874</v>
      </c>
      <c r="R78" s="17">
        <f t="shared" si="26"/>
        <v>147.85928518233001</v>
      </c>
      <c r="S78" s="17">
        <f t="shared" si="27"/>
        <v>19.312994382285623</v>
      </c>
      <c r="T78" s="17">
        <f t="shared" si="28"/>
        <v>-0.36974938228562237</v>
      </c>
      <c r="U78" s="47">
        <f t="shared" si="29"/>
        <v>0.13671460570059932</v>
      </c>
      <c r="V78" s="47">
        <f t="shared" si="30"/>
        <v>0.702750635600774</v>
      </c>
    </row>
    <row r="79" spans="1:22" x14ac:dyDescent="0.25">
      <c r="A79" s="77">
        <v>6</v>
      </c>
      <c r="B79" s="77">
        <v>2</v>
      </c>
      <c r="C79" s="78">
        <v>30.909909218348169</v>
      </c>
      <c r="D79" s="78">
        <v>17.906549999999999</v>
      </c>
      <c r="E79" s="79">
        <f t="shared" si="31"/>
        <v>9.8389296852437074</v>
      </c>
      <c r="G79" s="17">
        <f t="shared" si="18"/>
        <v>2.8851665677013689</v>
      </c>
      <c r="H79" s="80">
        <f t="shared" si="19"/>
        <v>0.10163707150990076</v>
      </c>
      <c r="I79" s="17">
        <f t="shared" si="20"/>
        <v>16.907147652510861</v>
      </c>
      <c r="J79" s="17">
        <f t="shared" si="21"/>
        <v>0.99940234748913781</v>
      </c>
      <c r="K79" s="47">
        <f t="shared" si="22"/>
        <v>0.99880505216679938</v>
      </c>
      <c r="L79" s="47">
        <f t="shared" si="23"/>
        <v>3.515614627667317</v>
      </c>
      <c r="P79" s="17">
        <f t="shared" si="24"/>
        <v>17.906549999999999</v>
      </c>
      <c r="Q79" s="33">
        <f t="shared" si="25"/>
        <v>9.8389296852437074</v>
      </c>
      <c r="R79" s="17">
        <f t="shared" si="26"/>
        <v>96.804537351169841</v>
      </c>
      <c r="S79" s="17">
        <f t="shared" si="27"/>
        <v>16.822795860132253</v>
      </c>
      <c r="T79" s="17">
        <f t="shared" si="28"/>
        <v>1.0837541398677466</v>
      </c>
      <c r="U79" s="47">
        <f t="shared" si="29"/>
        <v>1.1745230356804792</v>
      </c>
      <c r="V79" s="47">
        <f t="shared" si="30"/>
        <v>3.515614627667317</v>
      </c>
    </row>
    <row r="80" spans="1:22" x14ac:dyDescent="0.25">
      <c r="A80" s="77">
        <v>6</v>
      </c>
      <c r="B80" s="77">
        <v>3</v>
      </c>
      <c r="C80" s="78">
        <v>28.445331739144319</v>
      </c>
      <c r="D80" s="78">
        <v>16.021650000000001</v>
      </c>
      <c r="E80" s="79">
        <f t="shared" si="31"/>
        <v>9.0544303083471966</v>
      </c>
      <c r="G80" s="17">
        <f t="shared" si="18"/>
        <v>2.7739409325911448</v>
      </c>
      <c r="H80" s="80">
        <f t="shared" si="19"/>
        <v>0.11044317156852035</v>
      </c>
      <c r="I80" s="17">
        <f t="shared" si="20"/>
        <v>15.899705137547418</v>
      </c>
      <c r="J80" s="17">
        <f t="shared" si="21"/>
        <v>0.12194486245258318</v>
      </c>
      <c r="K80" s="47">
        <f t="shared" si="22"/>
        <v>1.4870549478579432E-2</v>
      </c>
      <c r="L80" s="47">
        <f t="shared" si="23"/>
        <v>14.136827210561014</v>
      </c>
      <c r="P80" s="17">
        <f t="shared" si="24"/>
        <v>16.021650000000001</v>
      </c>
      <c r="Q80" s="33">
        <f t="shared" si="25"/>
        <v>9.0544303083471966</v>
      </c>
      <c r="R80" s="17">
        <f t="shared" si="26"/>
        <v>81.982708208716303</v>
      </c>
      <c r="S80" s="17">
        <f t="shared" si="27"/>
        <v>15.883407101448785</v>
      </c>
      <c r="T80" s="17">
        <f t="shared" si="28"/>
        <v>0.13824289855121563</v>
      </c>
      <c r="U80" s="47">
        <f t="shared" si="29"/>
        <v>1.9111098999841696E-2</v>
      </c>
      <c r="V80" s="47">
        <f t="shared" si="30"/>
        <v>14.136827210561014</v>
      </c>
    </row>
    <row r="81" spans="1:22" x14ac:dyDescent="0.25">
      <c r="A81" s="77">
        <v>6</v>
      </c>
      <c r="B81" s="77">
        <v>4</v>
      </c>
      <c r="C81" s="78">
        <v>34.606775437153928</v>
      </c>
      <c r="D81" s="78">
        <v>18.849</v>
      </c>
      <c r="E81" s="79">
        <f t="shared" si="31"/>
        <v>11.015678750588471</v>
      </c>
      <c r="G81" s="17">
        <f t="shared" si="18"/>
        <v>2.9364598620889195</v>
      </c>
      <c r="H81" s="80">
        <f t="shared" si="19"/>
        <v>9.0779698885697702E-2</v>
      </c>
      <c r="I81" s="17">
        <f t="shared" si="20"/>
        <v>18.237558374480415</v>
      </c>
      <c r="J81" s="17">
        <f t="shared" si="21"/>
        <v>0.61144162551958559</v>
      </c>
      <c r="K81" s="47">
        <f t="shared" si="22"/>
        <v>0.37386086141803315</v>
      </c>
      <c r="L81" s="47">
        <f t="shared" si="23"/>
        <v>0.86964434372046062</v>
      </c>
      <c r="P81" s="17">
        <f t="shared" si="24"/>
        <v>18.849</v>
      </c>
      <c r="Q81" s="33">
        <f t="shared" si="25"/>
        <v>11.015678750588471</v>
      </c>
      <c r="R81" s="17">
        <f t="shared" si="26"/>
        <v>121.34517833616637</v>
      </c>
      <c r="S81" s="17">
        <f t="shared" si="27"/>
        <v>18.139385987017931</v>
      </c>
      <c r="T81" s="17">
        <f t="shared" si="28"/>
        <v>0.70961401298206894</v>
      </c>
      <c r="U81" s="47">
        <f t="shared" si="29"/>
        <v>0.50355204742051596</v>
      </c>
      <c r="V81" s="47">
        <f t="shared" si="30"/>
        <v>0.86964434372046062</v>
      </c>
    </row>
    <row r="82" spans="1:22" x14ac:dyDescent="0.25">
      <c r="A82" s="77">
        <v>6</v>
      </c>
      <c r="B82" s="77">
        <v>5</v>
      </c>
      <c r="C82" s="78">
        <v>31.628744316449279</v>
      </c>
      <c r="D82" s="78">
        <v>17.435324999999999</v>
      </c>
      <c r="E82" s="79">
        <f t="shared" si="31"/>
        <v>10.067742003505186</v>
      </c>
      <c r="G82" s="17">
        <f t="shared" si="18"/>
        <v>2.8584983206192076</v>
      </c>
      <c r="H82" s="80">
        <f t="shared" si="19"/>
        <v>9.9327138066493945E-2</v>
      </c>
      <c r="I82" s="17">
        <f t="shared" si="20"/>
        <v>17.181818492559678</v>
      </c>
      <c r="J82" s="17">
        <f t="shared" si="21"/>
        <v>0.25350650744032066</v>
      </c>
      <c r="K82" s="47">
        <f t="shared" si="22"/>
        <v>6.426554931458936E-2</v>
      </c>
      <c r="L82" s="47">
        <f t="shared" si="23"/>
        <v>5.5047587715157471</v>
      </c>
      <c r="P82" s="17">
        <f t="shared" si="24"/>
        <v>17.435324999999999</v>
      </c>
      <c r="Q82" s="33">
        <f t="shared" si="25"/>
        <v>10.067742003505186</v>
      </c>
      <c r="R82" s="17">
        <f t="shared" si="26"/>
        <v>101.35942904914262</v>
      </c>
      <c r="S82" s="17">
        <f t="shared" si="27"/>
        <v>17.087492126129149</v>
      </c>
      <c r="T82" s="17">
        <f t="shared" si="28"/>
        <v>0.34783287387084982</v>
      </c>
      <c r="U82" s="47">
        <f t="shared" si="29"/>
        <v>0.12098770814525452</v>
      </c>
      <c r="V82" s="47">
        <f t="shared" si="30"/>
        <v>5.5047587715157471</v>
      </c>
    </row>
    <row r="83" spans="1:22" x14ac:dyDescent="0.25">
      <c r="A83" s="77">
        <v>6</v>
      </c>
      <c r="B83" s="77">
        <v>6</v>
      </c>
      <c r="C83" s="78">
        <v>29.266857565545603</v>
      </c>
      <c r="D83" s="78">
        <v>17.435324999999999</v>
      </c>
      <c r="E83" s="79">
        <f t="shared" si="31"/>
        <v>9.3159301006460336</v>
      </c>
      <c r="G83" s="17">
        <f t="shared" si="18"/>
        <v>2.8584983206192076</v>
      </c>
      <c r="H83" s="80">
        <f t="shared" si="19"/>
        <v>0.10734301236659695</v>
      </c>
      <c r="I83" s="17">
        <f t="shared" si="20"/>
        <v>16.2473347096211</v>
      </c>
      <c r="J83" s="17">
        <f t="shared" si="21"/>
        <v>1.1879902903788988</v>
      </c>
      <c r="K83" s="47">
        <f t="shared" si="22"/>
        <v>1.4113209300345404</v>
      </c>
      <c r="L83" s="47">
        <f t="shared" si="23"/>
        <v>5.5047587715157471</v>
      </c>
      <c r="P83" s="17">
        <f t="shared" si="24"/>
        <v>17.435324999999999</v>
      </c>
      <c r="Q83" s="33">
        <f t="shared" si="25"/>
        <v>9.3159301006460336</v>
      </c>
      <c r="R83" s="17">
        <f t="shared" si="26"/>
        <v>86.786553640122818</v>
      </c>
      <c r="S83" s="17">
        <f t="shared" si="27"/>
        <v>16.202017755003393</v>
      </c>
      <c r="T83" s="17">
        <f t="shared" si="28"/>
        <v>1.233307244996606</v>
      </c>
      <c r="U83" s="47">
        <f t="shared" si="29"/>
        <v>1.5210467605611184</v>
      </c>
      <c r="V83" s="47">
        <f t="shared" si="30"/>
        <v>5.5047587715157471</v>
      </c>
    </row>
    <row r="84" spans="1:22" x14ac:dyDescent="0.25">
      <c r="A84" s="77">
        <v>6</v>
      </c>
      <c r="B84" s="77">
        <v>7</v>
      </c>
      <c r="C84" s="78">
        <v>40.15207476536257</v>
      </c>
      <c r="D84" s="78">
        <v>19.225979999999996</v>
      </c>
      <c r="E84" s="79">
        <f t="shared" si="31"/>
        <v>12.780802348605613</v>
      </c>
      <c r="G84" s="17">
        <f t="shared" si="18"/>
        <v>2.9562624893850993</v>
      </c>
      <c r="H84" s="80">
        <f t="shared" si="19"/>
        <v>7.8242349167468361E-2</v>
      </c>
      <c r="I84" s="17">
        <f t="shared" si="20"/>
        <v>19.9045858002596</v>
      </c>
      <c r="J84" s="17">
        <f t="shared" si="21"/>
        <v>-0.6786058002596036</v>
      </c>
      <c r="K84" s="47">
        <f t="shared" si="22"/>
        <v>0.46050583214597701</v>
      </c>
      <c r="L84" s="47">
        <f t="shared" si="23"/>
        <v>0.30865495154172373</v>
      </c>
      <c r="P84" s="17">
        <f t="shared" si="24"/>
        <v>19.225979999999996</v>
      </c>
      <c r="Q84" s="33">
        <f t="shared" si="25"/>
        <v>12.780802348605613</v>
      </c>
      <c r="R84" s="17">
        <f t="shared" si="26"/>
        <v>163.34890867412275</v>
      </c>
      <c r="S84" s="17">
        <f t="shared" si="27"/>
        <v>19.90616190228253</v>
      </c>
      <c r="T84" s="17">
        <f t="shared" si="28"/>
        <v>-0.68018190228253417</v>
      </c>
      <c r="U84" s="47">
        <f t="shared" si="29"/>
        <v>0.46264742019268684</v>
      </c>
      <c r="V84" s="47">
        <f t="shared" si="30"/>
        <v>0.30865495154172373</v>
      </c>
    </row>
    <row r="85" spans="1:22" x14ac:dyDescent="0.25">
      <c r="A85" s="77">
        <v>6</v>
      </c>
      <c r="B85" s="77">
        <v>8</v>
      </c>
      <c r="C85" s="78">
        <v>32.552960871150724</v>
      </c>
      <c r="D85" s="78">
        <v>17.906549999999999</v>
      </c>
      <c r="E85" s="79">
        <f t="shared" si="31"/>
        <v>10.361929269841378</v>
      </c>
      <c r="G85" s="17">
        <f t="shared" si="18"/>
        <v>2.8851665677013689</v>
      </c>
      <c r="H85" s="80">
        <f t="shared" si="19"/>
        <v>9.6507124682902623E-2</v>
      </c>
      <c r="I85" s="17">
        <f t="shared" si="20"/>
        <v>17.523198497803925</v>
      </c>
      <c r="J85" s="17">
        <f t="shared" si="21"/>
        <v>0.38335150219607428</v>
      </c>
      <c r="K85" s="47">
        <f t="shared" si="22"/>
        <v>0.14695837423598673</v>
      </c>
      <c r="L85" s="47">
        <f t="shared" si="23"/>
        <v>3.515614627667317</v>
      </c>
      <c r="P85" s="17">
        <f t="shared" si="24"/>
        <v>17.906549999999999</v>
      </c>
      <c r="Q85" s="33">
        <f t="shared" si="25"/>
        <v>10.361929269841378</v>
      </c>
      <c r="R85" s="17">
        <f t="shared" si="26"/>
        <v>107.36957819319547</v>
      </c>
      <c r="S85" s="17">
        <f t="shared" si="27"/>
        <v>17.421649695953963</v>
      </c>
      <c r="T85" s="17">
        <f t="shared" si="28"/>
        <v>0.48490030404603601</v>
      </c>
      <c r="U85" s="47">
        <f t="shared" si="29"/>
        <v>0.23512830486393818</v>
      </c>
      <c r="V85" s="47">
        <f t="shared" si="30"/>
        <v>3.515614627667317</v>
      </c>
    </row>
    <row r="86" spans="1:22" x14ac:dyDescent="0.25">
      <c r="A86" s="77">
        <v>6</v>
      </c>
      <c r="B86" s="77">
        <v>9</v>
      </c>
      <c r="C86" s="78">
        <v>26.494207901441278</v>
      </c>
      <c r="D86" s="78">
        <v>15.550425000000001</v>
      </c>
      <c r="E86" s="79">
        <f t="shared" si="31"/>
        <v>8.4333683016374614</v>
      </c>
      <c r="G86" s="17">
        <f t="shared" si="18"/>
        <v>2.7440879694414635</v>
      </c>
      <c r="H86" s="80">
        <f t="shared" si="19"/>
        <v>0.11857658342821757</v>
      </c>
      <c r="I86" s="17">
        <f t="shared" si="20"/>
        <v>15.022629214347264</v>
      </c>
      <c r="J86" s="17">
        <f t="shared" si="21"/>
        <v>0.52779578565273688</v>
      </c>
      <c r="K86" s="47">
        <f t="shared" si="22"/>
        <v>0.27856839135278977</v>
      </c>
      <c r="L86" s="47">
        <f t="shared" si="23"/>
        <v>17.902395359409443</v>
      </c>
      <c r="P86" s="17">
        <f t="shared" si="24"/>
        <v>15.550425000000001</v>
      </c>
      <c r="Q86" s="33">
        <f t="shared" si="25"/>
        <v>8.4333683016374614</v>
      </c>
      <c r="R86" s="17">
        <f t="shared" si="26"/>
        <v>71.121700911063527</v>
      </c>
      <c r="S86" s="17">
        <f t="shared" si="27"/>
        <v>15.104739709110955</v>
      </c>
      <c r="T86" s="17">
        <f t="shared" si="28"/>
        <v>0.4456852908890454</v>
      </c>
      <c r="U86" s="47">
        <f t="shared" si="29"/>
        <v>0.19863537851485302</v>
      </c>
      <c r="V86" s="47">
        <f t="shared" si="30"/>
        <v>17.902395359409443</v>
      </c>
    </row>
    <row r="87" spans="1:22" x14ac:dyDescent="0.25">
      <c r="A87" s="77">
        <v>6</v>
      </c>
      <c r="B87" s="77">
        <v>10</v>
      </c>
      <c r="C87" s="78">
        <v>35.120229078654717</v>
      </c>
      <c r="D87" s="78">
        <v>18.660510000000002</v>
      </c>
      <c r="E87" s="79">
        <f t="shared" ref="E87:E93" si="32">C87/PI()</f>
        <v>11.179116120775239</v>
      </c>
      <c r="G87" s="17">
        <f t="shared" si="18"/>
        <v>2.9264095262354184</v>
      </c>
      <c r="H87" s="80">
        <f t="shared" si="19"/>
        <v>8.9452510305497474E-2</v>
      </c>
      <c r="I87" s="17">
        <f t="shared" si="20"/>
        <v>18.40720691807299</v>
      </c>
      <c r="J87" s="17">
        <f t="shared" si="21"/>
        <v>0.25330308192701168</v>
      </c>
      <c r="K87" s="47">
        <f t="shared" si="22"/>
        <v>6.4162451313722391E-2</v>
      </c>
      <c r="L87" s="47">
        <f t="shared" si="23"/>
        <v>1.256724480109827</v>
      </c>
      <c r="P87" s="17">
        <f t="shared" si="24"/>
        <v>18.660510000000002</v>
      </c>
      <c r="Q87" s="33">
        <f t="shared" si="25"/>
        <v>11.179116120775239</v>
      </c>
      <c r="R87" s="17">
        <f t="shared" si="26"/>
        <v>124.97263724177684</v>
      </c>
      <c r="S87" s="17">
        <f t="shared" si="27"/>
        <v>18.313467454972606</v>
      </c>
      <c r="T87" s="17">
        <f t="shared" si="28"/>
        <v>0.34704254502739573</v>
      </c>
      <c r="U87" s="47">
        <f t="shared" si="29"/>
        <v>0.120438528059092</v>
      </c>
      <c r="V87" s="47">
        <f t="shared" si="30"/>
        <v>1.256724480109827</v>
      </c>
    </row>
    <row r="88" spans="1:22" x14ac:dyDescent="0.25">
      <c r="A88" s="77">
        <v>6</v>
      </c>
      <c r="B88" s="77">
        <v>11</v>
      </c>
      <c r="C88" s="78">
        <v>33.785249610752636</v>
      </c>
      <c r="D88" s="78">
        <v>19.602959999999999</v>
      </c>
      <c r="E88" s="79">
        <f t="shared" si="32"/>
        <v>10.75417895828963</v>
      </c>
      <c r="G88" s="17">
        <f t="shared" si="18"/>
        <v>2.9756805752422011</v>
      </c>
      <c r="H88" s="80">
        <f t="shared" si="19"/>
        <v>9.2987107977143268E-2</v>
      </c>
      <c r="I88" s="17">
        <f t="shared" si="20"/>
        <v>17.958851042702467</v>
      </c>
      <c r="J88" s="17">
        <f t="shared" si="21"/>
        <v>1.6441089572975329</v>
      </c>
      <c r="K88" s="47">
        <f t="shared" si="22"/>
        <v>2.7030942634659811</v>
      </c>
      <c r="L88" s="47">
        <f t="shared" si="23"/>
        <v>3.1893400162978383E-2</v>
      </c>
      <c r="P88" s="17">
        <f t="shared" si="24"/>
        <v>19.602959999999999</v>
      </c>
      <c r="Q88" s="33">
        <f t="shared" si="25"/>
        <v>10.75417895828963</v>
      </c>
      <c r="R88" s="17">
        <f t="shared" si="26"/>
        <v>115.65236506691944</v>
      </c>
      <c r="S88" s="17">
        <f t="shared" si="27"/>
        <v>17.856402271087429</v>
      </c>
      <c r="T88" s="17">
        <f t="shared" si="28"/>
        <v>1.7465577289125704</v>
      </c>
      <c r="U88" s="47">
        <f t="shared" si="29"/>
        <v>3.0504639004242358</v>
      </c>
      <c r="V88" s="47">
        <f t="shared" si="30"/>
        <v>3.1893400162978383E-2</v>
      </c>
    </row>
    <row r="89" spans="1:22" x14ac:dyDescent="0.25">
      <c r="A89" s="77">
        <v>6</v>
      </c>
      <c r="B89" s="77">
        <v>28</v>
      </c>
      <c r="C89" s="78">
        <v>43.643559527568001</v>
      </c>
      <c r="D89" s="78">
        <v>20.92239</v>
      </c>
      <c r="E89" s="79">
        <f t="shared" si="32"/>
        <v>13.892176465875664</v>
      </c>
      <c r="G89" s="17">
        <f t="shared" si="18"/>
        <v>3.0408198774131625</v>
      </c>
      <c r="H89" s="80">
        <f t="shared" si="19"/>
        <v>7.19829612340709E-2</v>
      </c>
      <c r="I89" s="17">
        <f t="shared" si="20"/>
        <v>20.79305160398042</v>
      </c>
      <c r="J89" s="17">
        <f t="shared" si="21"/>
        <v>0.12933839601958041</v>
      </c>
      <c r="K89" s="47">
        <f t="shared" si="22"/>
        <v>1.6728420684917814E-2</v>
      </c>
      <c r="L89" s="47">
        <f t="shared" si="23"/>
        <v>1.3015222166373834</v>
      </c>
      <c r="P89" s="17">
        <f t="shared" si="24"/>
        <v>20.92239</v>
      </c>
      <c r="Q89" s="33">
        <f t="shared" si="25"/>
        <v>13.892176465875664</v>
      </c>
      <c r="R89" s="17">
        <f t="shared" si="26"/>
        <v>192.99256695902966</v>
      </c>
      <c r="S89" s="17">
        <f t="shared" si="27"/>
        <v>20.890456418685496</v>
      </c>
      <c r="T89" s="17">
        <f t="shared" si="28"/>
        <v>3.1933581314504522E-2</v>
      </c>
      <c r="U89" s="47">
        <f t="shared" si="29"/>
        <v>1.0197536155700723E-3</v>
      </c>
      <c r="V89" s="47">
        <f t="shared" si="30"/>
        <v>1.3015222166373834</v>
      </c>
    </row>
    <row r="90" spans="1:22" x14ac:dyDescent="0.25">
      <c r="A90" s="77">
        <v>6</v>
      </c>
      <c r="B90" s="77">
        <v>51</v>
      </c>
      <c r="C90" s="78">
        <v>43.232796614367359</v>
      </c>
      <c r="D90" s="78">
        <v>20.733899999999998</v>
      </c>
      <c r="E90" s="79">
        <f t="shared" si="32"/>
        <v>13.761426569726245</v>
      </c>
      <c r="G90" s="17">
        <f t="shared" si="18"/>
        <v>3.0317700418932443</v>
      </c>
      <c r="H90" s="80">
        <f t="shared" si="19"/>
        <v>7.2666884856247352E-2</v>
      </c>
      <c r="I90" s="17">
        <f t="shared" si="20"/>
        <v>20.694075853456912</v>
      </c>
      <c r="J90" s="17">
        <f t="shared" si="21"/>
        <v>3.9824146543086414E-2</v>
      </c>
      <c r="K90" s="47">
        <f t="shared" si="22"/>
        <v>1.5859626478852216E-3</v>
      </c>
      <c r="L90" s="47">
        <f t="shared" si="23"/>
        <v>0.90697579082675095</v>
      </c>
      <c r="P90" s="17">
        <f t="shared" si="24"/>
        <v>20.733899999999998</v>
      </c>
      <c r="Q90" s="33">
        <f t="shared" si="25"/>
        <v>13.761426569726245</v>
      </c>
      <c r="R90" s="17">
        <f t="shared" si="26"/>
        <v>189.37686123396745</v>
      </c>
      <c r="S90" s="17">
        <f t="shared" si="27"/>
        <v>20.779795564433421</v>
      </c>
      <c r="T90" s="17">
        <f t="shared" si="28"/>
        <v>-4.5895564433422464E-2</v>
      </c>
      <c r="U90" s="47">
        <f t="shared" si="29"/>
        <v>2.1064028346624332E-3</v>
      </c>
      <c r="V90" s="47">
        <f t="shared" si="30"/>
        <v>0.90697579082675095</v>
      </c>
    </row>
    <row r="91" spans="1:22" x14ac:dyDescent="0.25">
      <c r="A91" s="77">
        <v>6</v>
      </c>
      <c r="B91" s="77">
        <v>55</v>
      </c>
      <c r="C91" s="78">
        <v>47.2377350180736</v>
      </c>
      <c r="D91" s="78">
        <v>20.733899999999998</v>
      </c>
      <c r="E91" s="79">
        <f t="shared" si="32"/>
        <v>15.036238057183072</v>
      </c>
      <c r="G91" s="17">
        <f t="shared" si="18"/>
        <v>3.0317700418932443</v>
      </c>
      <c r="H91" s="80">
        <f t="shared" si="19"/>
        <v>6.6505996792348115E-2</v>
      </c>
      <c r="I91" s="17">
        <f t="shared" si="20"/>
        <v>21.602931188138463</v>
      </c>
      <c r="J91" s="17">
        <f t="shared" si="21"/>
        <v>-0.86903118813846447</v>
      </c>
      <c r="K91" s="47">
        <f t="shared" si="22"/>
        <v>0.75521520595735125</v>
      </c>
      <c r="L91" s="47">
        <f t="shared" si="23"/>
        <v>0.90697579082675095</v>
      </c>
      <c r="P91" s="17">
        <f t="shared" si="24"/>
        <v>20.733899999999998</v>
      </c>
      <c r="Q91" s="33">
        <f t="shared" si="25"/>
        <v>15.036238057183072</v>
      </c>
      <c r="R91" s="17">
        <f t="shared" si="26"/>
        <v>226.08845491228055</v>
      </c>
      <c r="S91" s="17">
        <f t="shared" si="27"/>
        <v>21.800288448851596</v>
      </c>
      <c r="T91" s="17">
        <f t="shared" si="28"/>
        <v>-1.0663884488515976</v>
      </c>
      <c r="U91" s="47">
        <f t="shared" si="29"/>
        <v>1.1371843238441164</v>
      </c>
      <c r="V91" s="47">
        <f t="shared" si="30"/>
        <v>0.90697579082675095</v>
      </c>
    </row>
    <row r="92" spans="1:22" x14ac:dyDescent="0.25">
      <c r="A92" s="77">
        <v>6</v>
      </c>
      <c r="B92" s="77">
        <v>57</v>
      </c>
      <c r="C92" s="78">
        <v>43.540868799267834</v>
      </c>
      <c r="D92" s="78">
        <v>20.451165</v>
      </c>
      <c r="E92" s="79">
        <f t="shared" si="32"/>
        <v>13.859488991838306</v>
      </c>
      <c r="G92" s="17">
        <f t="shared" si="18"/>
        <v>3.0180398490813425</v>
      </c>
      <c r="H92" s="80">
        <f t="shared" si="19"/>
        <v>7.2152732369056935E-2</v>
      </c>
      <c r="I92" s="17">
        <f t="shared" si="20"/>
        <v>20.768438659575203</v>
      </c>
      <c r="J92" s="17">
        <f t="shared" si="21"/>
        <v>-0.31727365957520348</v>
      </c>
      <c r="K92" s="47">
        <f t="shared" si="22"/>
        <v>0.10066257506024211</v>
      </c>
      <c r="L92" s="47">
        <f t="shared" si="23"/>
        <v>0.44838795248580948</v>
      </c>
      <c r="P92" s="17">
        <f t="shared" si="24"/>
        <v>20.451165</v>
      </c>
      <c r="Q92" s="33">
        <f t="shared" si="25"/>
        <v>13.859488991838306</v>
      </c>
      <c r="R92" s="17">
        <f t="shared" si="26"/>
        <v>192.08543511488719</v>
      </c>
      <c r="S92" s="17">
        <f t="shared" si="27"/>
        <v>20.862919667637946</v>
      </c>
      <c r="T92" s="17">
        <f t="shared" si="28"/>
        <v>-0.41175466763794688</v>
      </c>
      <c r="U92" s="47">
        <f t="shared" si="29"/>
        <v>0.1695419063216361</v>
      </c>
      <c r="V92" s="47">
        <f t="shared" si="30"/>
        <v>0.44838795248580948</v>
      </c>
    </row>
    <row r="93" spans="1:22" x14ac:dyDescent="0.25">
      <c r="A93" s="77">
        <v>6</v>
      </c>
      <c r="B93" s="77">
        <v>60</v>
      </c>
      <c r="C93" s="78">
        <v>49.188858855776637</v>
      </c>
      <c r="D93" s="78">
        <v>20.733899999999998</v>
      </c>
      <c r="E93" s="79">
        <f t="shared" si="32"/>
        <v>15.657300063892805</v>
      </c>
      <c r="G93" s="17">
        <f t="shared" si="18"/>
        <v>3.0317700418932443</v>
      </c>
      <c r="H93" s="80">
        <f t="shared" si="19"/>
        <v>6.3867971867390683E-2</v>
      </c>
      <c r="I93" s="17">
        <f t="shared" si="20"/>
        <v>22.004197579599026</v>
      </c>
      <c r="J93" s="17">
        <f t="shared" si="21"/>
        <v>-1.2702975795990277</v>
      </c>
      <c r="K93" s="47">
        <f t="shared" si="22"/>
        <v>1.6136559407351481</v>
      </c>
      <c r="L93" s="47">
        <f t="shared" si="23"/>
        <v>0.90697579082675095</v>
      </c>
      <c r="P93" s="17">
        <f t="shared" si="24"/>
        <v>20.733899999999998</v>
      </c>
      <c r="Q93" s="33">
        <f t="shared" si="25"/>
        <v>15.657300063892805</v>
      </c>
      <c r="R93" s="17">
        <f t="shared" si="26"/>
        <v>245.15104529077763</v>
      </c>
      <c r="S93" s="17">
        <f t="shared" si="27"/>
        <v>22.250263084936215</v>
      </c>
      <c r="T93" s="17">
        <f t="shared" si="28"/>
        <v>-1.5163630849362164</v>
      </c>
      <c r="U93" s="47">
        <f t="shared" si="29"/>
        <v>2.2993570053572792</v>
      </c>
      <c r="V93" s="47">
        <f t="shared" si="30"/>
        <v>0.90697579082675095</v>
      </c>
    </row>
    <row r="94" spans="1:22" x14ac:dyDescent="0.25">
      <c r="A94" s="77">
        <v>7</v>
      </c>
      <c r="B94" s="77">
        <v>1</v>
      </c>
      <c r="C94" s="78">
        <v>37.071352916357768</v>
      </c>
      <c r="D94" s="78">
        <v>21.393615</v>
      </c>
      <c r="E94" s="79">
        <f t="shared" ref="E94:E103" si="33">C94/PI()</f>
        <v>11.800178127484978</v>
      </c>
      <c r="G94" s="17">
        <f t="shared" si="18"/>
        <v>3.0630925130222857</v>
      </c>
      <c r="H94" s="80">
        <f t="shared" si="19"/>
        <v>8.4744483447313376E-2</v>
      </c>
      <c r="I94" s="17">
        <f t="shared" si="20"/>
        <v>19.021841991695712</v>
      </c>
      <c r="J94" s="17">
        <f t="shared" si="21"/>
        <v>2.3717730083042881</v>
      </c>
      <c r="K94" s="47">
        <f t="shared" si="22"/>
        <v>5.625307202920772</v>
      </c>
      <c r="L94" s="47">
        <f t="shared" si="23"/>
        <v>2.5987624820389579</v>
      </c>
      <c r="P94" s="17">
        <f t="shared" si="24"/>
        <v>21.393615</v>
      </c>
      <c r="Q94" s="33">
        <f t="shared" si="25"/>
        <v>11.800178127484978</v>
      </c>
      <c r="R94" s="17">
        <f t="shared" si="26"/>
        <v>139.24420384037489</v>
      </c>
      <c r="S94" s="17">
        <f t="shared" si="27"/>
        <v>18.955450730848703</v>
      </c>
      <c r="T94" s="17">
        <f t="shared" si="28"/>
        <v>2.4381642691512972</v>
      </c>
      <c r="U94" s="47">
        <f t="shared" si="29"/>
        <v>5.9446450033660794</v>
      </c>
      <c r="V94" s="47">
        <f t="shared" si="30"/>
        <v>2.5987624820389579</v>
      </c>
    </row>
    <row r="95" spans="1:22" x14ac:dyDescent="0.25">
      <c r="A95" s="77">
        <v>7</v>
      </c>
      <c r="B95" s="77">
        <v>2</v>
      </c>
      <c r="C95" s="78">
        <v>38.714404569160322</v>
      </c>
      <c r="D95" s="78">
        <v>21.676349999999999</v>
      </c>
      <c r="E95" s="79">
        <f t="shared" si="33"/>
        <v>12.323177712082648</v>
      </c>
      <c r="G95" s="17">
        <f t="shared" si="18"/>
        <v>3.0762218044640783</v>
      </c>
      <c r="H95" s="80">
        <f t="shared" si="19"/>
        <v>8.1147900595438013E-2</v>
      </c>
      <c r="I95" s="17">
        <f t="shared" si="20"/>
        <v>19.505169219736963</v>
      </c>
      <c r="J95" s="17">
        <f t="shared" si="21"/>
        <v>2.1711807802630361</v>
      </c>
      <c r="K95" s="47">
        <f t="shared" si="22"/>
        <v>4.7140259805836058</v>
      </c>
      <c r="L95" s="47">
        <f t="shared" si="23"/>
        <v>3.5902775218798979</v>
      </c>
      <c r="P95" s="17">
        <f t="shared" si="24"/>
        <v>21.676349999999999</v>
      </c>
      <c r="Q95" s="33">
        <f t="shared" si="25"/>
        <v>12.323177712082648</v>
      </c>
      <c r="R95" s="17">
        <f t="shared" si="26"/>
        <v>151.86070892357054</v>
      </c>
      <c r="S95" s="17">
        <f t="shared" si="27"/>
        <v>19.472088556768618</v>
      </c>
      <c r="T95" s="17">
        <f t="shared" si="28"/>
        <v>2.2042614432313812</v>
      </c>
      <c r="U95" s="47">
        <f t="shared" si="29"/>
        <v>4.8587685101164917</v>
      </c>
      <c r="V95" s="47">
        <f t="shared" si="30"/>
        <v>3.5902775218798979</v>
      </c>
    </row>
    <row r="96" spans="1:22" x14ac:dyDescent="0.25">
      <c r="A96" s="77">
        <v>7</v>
      </c>
      <c r="B96" s="77">
        <v>3</v>
      </c>
      <c r="C96" s="78">
        <v>47.443116474673921</v>
      </c>
      <c r="D96" s="78">
        <v>22.336064999999998</v>
      </c>
      <c r="E96" s="79">
        <f t="shared" si="33"/>
        <v>15.10161300525778</v>
      </c>
      <c r="G96" s="17">
        <f t="shared" si="18"/>
        <v>3.1062026366760143</v>
      </c>
      <c r="H96" s="80">
        <f t="shared" si="19"/>
        <v>6.6218092044329296E-2</v>
      </c>
      <c r="I96" s="17">
        <f t="shared" si="20"/>
        <v>21.646365844698593</v>
      </c>
      <c r="J96" s="17">
        <f t="shared" si="21"/>
        <v>0.68969915530140469</v>
      </c>
      <c r="K96" s="47">
        <f t="shared" si="22"/>
        <v>0.47568492482347113</v>
      </c>
      <c r="L96" s="47">
        <f t="shared" si="23"/>
        <v>6.5255610165920919</v>
      </c>
      <c r="P96" s="17">
        <f t="shared" si="24"/>
        <v>22.336064999999998</v>
      </c>
      <c r="Q96" s="33">
        <f t="shared" si="25"/>
        <v>15.10161300525778</v>
      </c>
      <c r="R96" s="17">
        <f t="shared" si="26"/>
        <v>228.05871536057094</v>
      </c>
      <c r="S96" s="17">
        <f t="shared" si="27"/>
        <v>21.849110108527078</v>
      </c>
      <c r="T96" s="17">
        <f t="shared" si="28"/>
        <v>0.48695489147291937</v>
      </c>
      <c r="U96" s="47">
        <f t="shared" si="29"/>
        <v>0.2371250663294027</v>
      </c>
      <c r="V96" s="47">
        <f t="shared" si="30"/>
        <v>6.5255610165920919</v>
      </c>
    </row>
    <row r="97" spans="1:22" x14ac:dyDescent="0.25">
      <c r="A97" s="77">
        <v>7</v>
      </c>
      <c r="B97" s="77">
        <v>4</v>
      </c>
      <c r="C97" s="78">
        <v>42.616652244566389</v>
      </c>
      <c r="D97" s="78">
        <v>21.676349999999999</v>
      </c>
      <c r="E97" s="79">
        <f t="shared" si="33"/>
        <v>13.565301725502115</v>
      </c>
      <c r="G97" s="17">
        <f t="shared" si="18"/>
        <v>3.0762218044640783</v>
      </c>
      <c r="H97" s="80">
        <f t="shared" si="19"/>
        <v>7.3717490420434073E-2</v>
      </c>
      <c r="I97" s="17">
        <f t="shared" si="20"/>
        <v>20.542951740935447</v>
      </c>
      <c r="J97" s="17">
        <f t="shared" si="21"/>
        <v>1.1333982590645526</v>
      </c>
      <c r="K97" s="47">
        <f t="shared" si="22"/>
        <v>1.2845916136505586</v>
      </c>
      <c r="L97" s="47">
        <f t="shared" si="23"/>
        <v>3.5902775218798979</v>
      </c>
      <c r="P97" s="17">
        <f t="shared" si="24"/>
        <v>21.676349999999999</v>
      </c>
      <c r="Q97" s="33">
        <f t="shared" si="25"/>
        <v>13.565301725502115</v>
      </c>
      <c r="R97" s="17">
        <f t="shared" si="26"/>
        <v>184.01741090391067</v>
      </c>
      <c r="S97" s="17">
        <f t="shared" si="27"/>
        <v>20.611235032745874</v>
      </c>
      <c r="T97" s="17">
        <f t="shared" si="28"/>
        <v>1.0651149672541251</v>
      </c>
      <c r="U97" s="47">
        <f t="shared" si="29"/>
        <v>1.134469893468756</v>
      </c>
      <c r="V97" s="47">
        <f t="shared" si="30"/>
        <v>3.5902775218798979</v>
      </c>
    </row>
    <row r="98" spans="1:22" x14ac:dyDescent="0.25">
      <c r="A98" s="77">
        <v>7</v>
      </c>
      <c r="B98" s="77">
        <v>5</v>
      </c>
      <c r="C98" s="78">
        <v>40.049384037062396</v>
      </c>
      <c r="D98" s="78">
        <v>20.828145000000003</v>
      </c>
      <c r="E98" s="79">
        <f t="shared" si="33"/>
        <v>12.748114874568255</v>
      </c>
      <c r="G98" s="17">
        <f t="shared" si="18"/>
        <v>3.0363051970586361</v>
      </c>
      <c r="H98" s="80">
        <f t="shared" si="19"/>
        <v>7.844297057559009E-2</v>
      </c>
      <c r="I98" s="17">
        <f t="shared" si="20"/>
        <v>19.876746059924358</v>
      </c>
      <c r="J98" s="17">
        <f t="shared" si="21"/>
        <v>0.95139894007564507</v>
      </c>
      <c r="K98" s="47">
        <f t="shared" si="22"/>
        <v>0.90515994317706083</v>
      </c>
      <c r="L98" s="47">
        <f t="shared" si="23"/>
        <v>1.0953668837070745</v>
      </c>
      <c r="P98" s="17">
        <f t="shared" si="24"/>
        <v>20.828145000000003</v>
      </c>
      <c r="Q98" s="33">
        <f t="shared" si="25"/>
        <v>12.748114874568255</v>
      </c>
      <c r="R98" s="17">
        <f t="shared" si="26"/>
        <v>162.5144328551884</v>
      </c>
      <c r="S98" s="17">
        <f t="shared" si="27"/>
        <v>19.875713334217625</v>
      </c>
      <c r="T98" s="17">
        <f t="shared" si="28"/>
        <v>0.95243166578237748</v>
      </c>
      <c r="U98" s="47">
        <f t="shared" si="29"/>
        <v>0.90712607798499445</v>
      </c>
      <c r="V98" s="47">
        <f t="shared" si="30"/>
        <v>1.0953668837070745</v>
      </c>
    </row>
    <row r="99" spans="1:22" x14ac:dyDescent="0.25">
      <c r="A99" s="77">
        <v>7</v>
      </c>
      <c r="B99" s="77">
        <v>6</v>
      </c>
      <c r="C99" s="78">
        <v>45.90275555017152</v>
      </c>
      <c r="D99" s="78">
        <v>21.205124999999999</v>
      </c>
      <c r="E99" s="79">
        <f t="shared" si="33"/>
        <v>14.611300894697463</v>
      </c>
      <c r="G99" s="17">
        <f t="shared" si="18"/>
        <v>3.0542428977453029</v>
      </c>
      <c r="H99" s="80">
        <f t="shared" si="19"/>
        <v>6.8440175669977926E-2</v>
      </c>
      <c r="I99" s="17">
        <f t="shared" si="20"/>
        <v>21.313382822046695</v>
      </c>
      <c r="J99" s="17">
        <f t="shared" si="21"/>
        <v>-0.10825782204669565</v>
      </c>
      <c r="K99" s="47">
        <f t="shared" si="22"/>
        <v>1.1719756034294024E-2</v>
      </c>
      <c r="L99" s="47">
        <f t="shared" si="23"/>
        <v>2.026573655728324</v>
      </c>
      <c r="P99" s="17">
        <f t="shared" si="24"/>
        <v>21.205124999999999</v>
      </c>
      <c r="Q99" s="33">
        <f t="shared" si="25"/>
        <v>14.611300894697463</v>
      </c>
      <c r="R99" s="17">
        <f t="shared" si="26"/>
        <v>213.49011383538686</v>
      </c>
      <c r="S99" s="17">
        <f t="shared" si="27"/>
        <v>21.474597597455336</v>
      </c>
      <c r="T99" s="17">
        <f t="shared" si="28"/>
        <v>-0.26947259745533714</v>
      </c>
      <c r="U99" s="47">
        <f t="shared" si="29"/>
        <v>7.2615480779326169E-2</v>
      </c>
      <c r="V99" s="47">
        <f t="shared" si="30"/>
        <v>2.026573655728324</v>
      </c>
    </row>
    <row r="100" spans="1:22" x14ac:dyDescent="0.25">
      <c r="A100" s="77">
        <v>7</v>
      </c>
      <c r="B100" s="77">
        <v>7</v>
      </c>
      <c r="C100" s="78">
        <v>43.43817807096768</v>
      </c>
      <c r="D100" s="78">
        <v>21.676349999999999</v>
      </c>
      <c r="E100" s="79">
        <f t="shared" si="33"/>
        <v>13.826801517800956</v>
      </c>
      <c r="G100" s="17">
        <f t="shared" si="18"/>
        <v>3.0762218044640783</v>
      </c>
      <c r="H100" s="80">
        <f t="shared" si="19"/>
        <v>7.2323306204444757E-2</v>
      </c>
      <c r="I100" s="17">
        <f t="shared" si="20"/>
        <v>20.743738683399553</v>
      </c>
      <c r="J100" s="17">
        <f t="shared" si="21"/>
        <v>0.93261131660044683</v>
      </c>
      <c r="K100" s="47">
        <f t="shared" si="22"/>
        <v>0.86976386785121884</v>
      </c>
      <c r="L100" s="47">
        <f t="shared" si="23"/>
        <v>3.5902775218798979</v>
      </c>
      <c r="P100" s="17">
        <f t="shared" si="24"/>
        <v>21.676349999999999</v>
      </c>
      <c r="Q100" s="33">
        <f t="shared" si="25"/>
        <v>13.826801517800956</v>
      </c>
      <c r="R100" s="17">
        <f t="shared" si="26"/>
        <v>191.1804402126628</v>
      </c>
      <c r="S100" s="17">
        <f t="shared" si="27"/>
        <v>20.835297274913422</v>
      </c>
      <c r="T100" s="17">
        <f t="shared" si="28"/>
        <v>0.84105272508657691</v>
      </c>
      <c r="U100" s="47">
        <f t="shared" si="29"/>
        <v>0.70736968637555708</v>
      </c>
      <c r="V100" s="47">
        <f t="shared" si="30"/>
        <v>3.5902775218798979</v>
      </c>
    </row>
    <row r="101" spans="1:22" x14ac:dyDescent="0.25">
      <c r="A101" s="77">
        <v>7</v>
      </c>
      <c r="B101" s="77">
        <v>8</v>
      </c>
      <c r="C101" s="78">
        <v>45.389301908670717</v>
      </c>
      <c r="D101" s="78">
        <v>21.676349999999999</v>
      </c>
      <c r="E101" s="79">
        <f t="shared" si="33"/>
        <v>14.447863524510689</v>
      </c>
      <c r="G101" s="17">
        <f t="shared" si="18"/>
        <v>3.0762218044640783</v>
      </c>
      <c r="H101" s="80">
        <f t="shared" si="19"/>
        <v>6.9214385801991254E-2</v>
      </c>
      <c r="I101" s="17">
        <f t="shared" si="20"/>
        <v>21.19857339691341</v>
      </c>
      <c r="J101" s="17">
        <f t="shared" si="21"/>
        <v>0.47777660308658909</v>
      </c>
      <c r="K101" s="47">
        <f t="shared" si="22"/>
        <v>0.22827048245696011</v>
      </c>
      <c r="L101" s="47">
        <f t="shared" si="23"/>
        <v>3.5902775218798979</v>
      </c>
      <c r="P101" s="17">
        <f t="shared" si="24"/>
        <v>21.676349999999999</v>
      </c>
      <c r="Q101" s="33">
        <f t="shared" si="25"/>
        <v>14.447863524510689</v>
      </c>
      <c r="R101" s="17">
        <f t="shared" si="26"/>
        <v>208.74076042288644</v>
      </c>
      <c r="S101" s="17">
        <f t="shared" si="27"/>
        <v>21.345478009915702</v>
      </c>
      <c r="T101" s="17">
        <f t="shared" si="28"/>
        <v>0.33087199008429735</v>
      </c>
      <c r="U101" s="47">
        <f t="shared" si="29"/>
        <v>0.10947627382234336</v>
      </c>
      <c r="V101" s="47">
        <f t="shared" si="30"/>
        <v>3.5902775218798979</v>
      </c>
    </row>
    <row r="102" spans="1:22" x14ac:dyDescent="0.25">
      <c r="A102" s="77">
        <v>7</v>
      </c>
      <c r="B102" s="77">
        <v>9</v>
      </c>
      <c r="C102" s="78">
        <v>42.103198603065593</v>
      </c>
      <c r="D102" s="78">
        <v>21.582104999999999</v>
      </c>
      <c r="E102" s="79">
        <f t="shared" si="33"/>
        <v>13.401864355315343</v>
      </c>
      <c r="G102" s="17">
        <f t="shared" si="18"/>
        <v>3.0718644990951227</v>
      </c>
      <c r="H102" s="80">
        <f t="shared" si="19"/>
        <v>7.4616484206049119E-2</v>
      </c>
      <c r="I102" s="17">
        <f t="shared" si="20"/>
        <v>20.414512719834892</v>
      </c>
      <c r="J102" s="17">
        <f t="shared" si="21"/>
        <v>1.1675922801651062</v>
      </c>
      <c r="K102" s="47">
        <f t="shared" si="22"/>
        <v>1.3632717327011519</v>
      </c>
      <c r="L102" s="47">
        <f t="shared" si="23"/>
        <v>3.2420082685495806</v>
      </c>
      <c r="P102" s="17">
        <f t="shared" si="24"/>
        <v>21.582104999999999</v>
      </c>
      <c r="Q102" s="33">
        <f t="shared" si="25"/>
        <v>13.401864355315343</v>
      </c>
      <c r="R102" s="17">
        <f t="shared" si="26"/>
        <v>179.60996819827193</v>
      </c>
      <c r="S102" s="17">
        <f t="shared" si="27"/>
        <v>20.468412776889277</v>
      </c>
      <c r="T102" s="17">
        <f t="shared" si="28"/>
        <v>1.1136922231107214</v>
      </c>
      <c r="U102" s="47">
        <f t="shared" si="29"/>
        <v>1.2403103678173009</v>
      </c>
      <c r="V102" s="47">
        <f t="shared" si="30"/>
        <v>3.2420082685495806</v>
      </c>
    </row>
    <row r="103" spans="1:22" x14ac:dyDescent="0.25">
      <c r="A103" s="77">
        <v>7</v>
      </c>
      <c r="B103" s="77">
        <v>12</v>
      </c>
      <c r="C103" s="78">
        <v>48.264642301075199</v>
      </c>
      <c r="D103" s="78">
        <v>23.843985</v>
      </c>
      <c r="E103" s="79">
        <f t="shared" si="33"/>
        <v>15.363112797556616</v>
      </c>
      <c r="G103" s="17">
        <f t="shared" si="18"/>
        <v>3.1715319842684031</v>
      </c>
      <c r="H103" s="80">
        <f t="shared" si="19"/>
        <v>6.5090975584000288E-2</v>
      </c>
      <c r="I103" s="17">
        <f t="shared" si="20"/>
        <v>21.817249711549302</v>
      </c>
      <c r="J103" s="17">
        <f t="shared" si="21"/>
        <v>2.0267352884506984</v>
      </c>
      <c r="K103" s="47">
        <f t="shared" si="22"/>
        <v>4.1076559294513357</v>
      </c>
      <c r="L103" s="47">
        <f t="shared" si="23"/>
        <v>16.503400602277136</v>
      </c>
      <c r="P103" s="17">
        <f t="shared" si="24"/>
        <v>23.843985</v>
      </c>
      <c r="Q103" s="33">
        <f t="shared" si="25"/>
        <v>15.363112797556616</v>
      </c>
      <c r="R103" s="17">
        <f t="shared" si="26"/>
        <v>236.02523483044786</v>
      </c>
      <c r="S103" s="17">
        <f t="shared" si="27"/>
        <v>22.040971080149752</v>
      </c>
      <c r="T103" s="17">
        <f t="shared" si="28"/>
        <v>1.8030139198502475</v>
      </c>
      <c r="U103" s="47">
        <f t="shared" si="29"/>
        <v>3.2508591951737547</v>
      </c>
      <c r="V103" s="47">
        <f t="shared" si="30"/>
        <v>16.503400602277136</v>
      </c>
    </row>
    <row r="104" spans="1:22" x14ac:dyDescent="0.25">
      <c r="A104" s="77">
        <v>7</v>
      </c>
      <c r="B104" s="77">
        <v>65</v>
      </c>
      <c r="C104" s="78">
        <v>46.00544627847168</v>
      </c>
      <c r="D104" s="78">
        <v>23.090025000000001</v>
      </c>
      <c r="E104" s="79">
        <f t="shared" ref="E104:E120" si="34">C104/PI()</f>
        <v>14.643988368734817</v>
      </c>
      <c r="G104" s="17">
        <f t="shared" si="18"/>
        <v>3.1394007060856102</v>
      </c>
      <c r="H104" s="80">
        <f t="shared" si="19"/>
        <v>6.8287407420714583E-2</v>
      </c>
      <c r="I104" s="17">
        <f t="shared" si="20"/>
        <v>21.336110527620971</v>
      </c>
      <c r="J104" s="17">
        <f t="shared" si="21"/>
        <v>1.7539144723790301</v>
      </c>
      <c r="K104" s="47">
        <f t="shared" si="22"/>
        <v>3.0762159764206114</v>
      </c>
      <c r="L104" s="47">
        <f t="shared" si="23"/>
        <v>10.946025127834625</v>
      </c>
      <c r="P104" s="17">
        <f t="shared" si="24"/>
        <v>23.090025000000001</v>
      </c>
      <c r="Q104" s="33">
        <f t="shared" si="25"/>
        <v>14.643988368734817</v>
      </c>
      <c r="R104" s="17">
        <f t="shared" si="26"/>
        <v>214.4463953436406</v>
      </c>
      <c r="S104" s="17">
        <f t="shared" si="27"/>
        <v>21.500164589932318</v>
      </c>
      <c r="T104" s="17">
        <f t="shared" si="28"/>
        <v>1.5898604100676827</v>
      </c>
      <c r="U104" s="47">
        <f t="shared" si="29"/>
        <v>2.5276561235005803</v>
      </c>
      <c r="V104" s="47">
        <f t="shared" si="30"/>
        <v>10.946025127834625</v>
      </c>
    </row>
    <row r="105" spans="1:22" x14ac:dyDescent="0.25">
      <c r="A105" s="77">
        <v>7</v>
      </c>
      <c r="B105" s="77">
        <v>79</v>
      </c>
      <c r="C105" s="78">
        <v>46.724281376572797</v>
      </c>
      <c r="D105" s="78">
        <v>24.126720000000002</v>
      </c>
      <c r="E105" s="79">
        <f t="shared" si="34"/>
        <v>14.872800686996298</v>
      </c>
      <c r="G105" s="17">
        <f t="shared" si="18"/>
        <v>3.1833199400204455</v>
      </c>
      <c r="H105" s="80">
        <f t="shared" si="19"/>
        <v>6.7236831921934359E-2</v>
      </c>
      <c r="I105" s="17">
        <f t="shared" si="20"/>
        <v>21.493065000223975</v>
      </c>
      <c r="J105" s="17">
        <f t="shared" si="21"/>
        <v>2.6336549997760272</v>
      </c>
      <c r="K105" s="47">
        <f t="shared" si="22"/>
        <v>6.936138657845266</v>
      </c>
      <c r="L105" s="47">
        <f t="shared" si="23"/>
        <v>18.880526366018103</v>
      </c>
      <c r="P105" s="17">
        <f t="shared" si="24"/>
        <v>24.126720000000002</v>
      </c>
      <c r="Q105" s="33">
        <f t="shared" si="25"/>
        <v>14.872800686996298</v>
      </c>
      <c r="R105" s="17">
        <f t="shared" si="26"/>
        <v>221.20020027511754</v>
      </c>
      <c r="S105" s="17">
        <f t="shared" si="27"/>
        <v>21.676735570315735</v>
      </c>
      <c r="T105" s="17">
        <f t="shared" si="28"/>
        <v>2.4499844296842674</v>
      </c>
      <c r="U105" s="47">
        <f t="shared" si="29"/>
        <v>6.0024237056953451</v>
      </c>
      <c r="V105" s="47">
        <f t="shared" si="30"/>
        <v>18.880526366018103</v>
      </c>
    </row>
    <row r="106" spans="1:22" x14ac:dyDescent="0.25">
      <c r="A106" s="77">
        <v>8</v>
      </c>
      <c r="B106" s="77">
        <v>1</v>
      </c>
      <c r="C106" s="78">
        <v>43.746250255868162</v>
      </c>
      <c r="D106" s="78">
        <v>22.6188</v>
      </c>
      <c r="E106" s="79">
        <f t="shared" si="34"/>
        <v>13.924863939913019</v>
      </c>
      <c r="G106" s="17">
        <f t="shared" si="18"/>
        <v>3.1187814188828744</v>
      </c>
      <c r="H106" s="80">
        <f t="shared" si="19"/>
        <v>7.181398714666698E-2</v>
      </c>
      <c r="I106" s="17">
        <f t="shared" si="20"/>
        <v>20.81757795862519</v>
      </c>
      <c r="J106" s="17">
        <f t="shared" si="21"/>
        <v>1.8012220413748103</v>
      </c>
      <c r="K106" s="47">
        <f t="shared" si="22"/>
        <v>3.2444008423344388</v>
      </c>
      <c r="L106" s="47">
        <f t="shared" si="23"/>
        <v>8.0500032579330476</v>
      </c>
      <c r="P106" s="17">
        <f t="shared" si="24"/>
        <v>22.6188</v>
      </c>
      <c r="Q106" s="33">
        <f t="shared" si="25"/>
        <v>13.924863939913019</v>
      </c>
      <c r="R106" s="17">
        <f t="shared" si="26"/>
        <v>193.90183574508993</v>
      </c>
      <c r="S106" s="17">
        <f t="shared" si="27"/>
        <v>20.917907528056062</v>
      </c>
      <c r="T106" s="17">
        <f t="shared" si="28"/>
        <v>1.7008924719439378</v>
      </c>
      <c r="U106" s="47">
        <f t="shared" si="29"/>
        <v>2.8930352011155591</v>
      </c>
      <c r="V106" s="47">
        <f t="shared" si="30"/>
        <v>8.0500032579330476</v>
      </c>
    </row>
    <row r="107" spans="1:22" x14ac:dyDescent="0.25">
      <c r="A107" s="77">
        <v>8</v>
      </c>
      <c r="B107" s="77">
        <v>2</v>
      </c>
      <c r="C107" s="78">
        <v>43.027415157767038</v>
      </c>
      <c r="D107" s="78">
        <v>22.147575</v>
      </c>
      <c r="E107" s="79">
        <f t="shared" si="34"/>
        <v>13.696051621651536</v>
      </c>
      <c r="G107" s="17">
        <f t="shared" si="18"/>
        <v>3.0977280096850421</v>
      </c>
      <c r="H107" s="80">
        <f t="shared" si="19"/>
        <v>7.301374349517932E-2</v>
      </c>
      <c r="I107" s="17">
        <f t="shared" si="20"/>
        <v>20.64405952082117</v>
      </c>
      <c r="J107" s="17">
        <f t="shared" si="21"/>
        <v>1.5035154791788301</v>
      </c>
      <c r="K107" s="47">
        <f t="shared" si="22"/>
        <v>2.260558796130347</v>
      </c>
      <c r="L107" s="47">
        <f t="shared" si="23"/>
        <v>5.5980873892814724</v>
      </c>
      <c r="P107" s="17">
        <f t="shared" si="24"/>
        <v>22.147575</v>
      </c>
      <c r="Q107" s="33">
        <f t="shared" si="25"/>
        <v>13.696051621651536</v>
      </c>
      <c r="R107" s="17">
        <f t="shared" si="26"/>
        <v>187.58183002294368</v>
      </c>
      <c r="S107" s="17">
        <f t="shared" si="27"/>
        <v>20.723951287245498</v>
      </c>
      <c r="T107" s="17">
        <f t="shared" si="28"/>
        <v>1.4236237127545017</v>
      </c>
      <c r="U107" s="47">
        <f t="shared" si="29"/>
        <v>2.0267044755169121</v>
      </c>
      <c r="V107" s="47">
        <f t="shared" si="30"/>
        <v>5.5980873892814724</v>
      </c>
    </row>
    <row r="108" spans="1:22" x14ac:dyDescent="0.25">
      <c r="A108" s="77">
        <v>8</v>
      </c>
      <c r="B108" s="77">
        <v>3</v>
      </c>
      <c r="C108" s="78">
        <v>35.736373448455673</v>
      </c>
      <c r="D108" s="78">
        <v>20.54541</v>
      </c>
      <c r="E108" s="79">
        <f t="shared" si="34"/>
        <v>11.375240964999366</v>
      </c>
      <c r="G108" s="17">
        <f t="shared" si="18"/>
        <v>3.0226375583299721</v>
      </c>
      <c r="H108" s="80">
        <f t="shared" si="19"/>
        <v>8.7910225645057863E-2</v>
      </c>
      <c r="I108" s="17">
        <f t="shared" si="20"/>
        <v>18.606333682647353</v>
      </c>
      <c r="J108" s="17">
        <f t="shared" si="21"/>
        <v>1.9390763173526473</v>
      </c>
      <c r="K108" s="47">
        <f t="shared" si="22"/>
        <v>3.7600169645179045</v>
      </c>
      <c r="L108" s="47">
        <f t="shared" si="23"/>
        <v>0.5834863252161252</v>
      </c>
      <c r="P108" s="17">
        <f t="shared" si="24"/>
        <v>20.54541</v>
      </c>
      <c r="Q108" s="33">
        <f t="shared" si="25"/>
        <v>11.375240964999366</v>
      </c>
      <c r="R108" s="17">
        <f t="shared" si="26"/>
        <v>129.3961070117997</v>
      </c>
      <c r="S108" s="17">
        <f t="shared" si="27"/>
        <v>18.519539041177843</v>
      </c>
      <c r="T108" s="17">
        <f t="shared" si="28"/>
        <v>2.0258709588221571</v>
      </c>
      <c r="U108" s="47">
        <f t="shared" si="29"/>
        <v>4.1041531417990056</v>
      </c>
      <c r="V108" s="47">
        <f t="shared" si="30"/>
        <v>0.5834863252161252</v>
      </c>
    </row>
    <row r="109" spans="1:22" x14ac:dyDescent="0.25">
      <c r="A109" s="77">
        <v>8</v>
      </c>
      <c r="B109" s="77">
        <v>4</v>
      </c>
      <c r="C109" s="78">
        <v>38.611713840860162</v>
      </c>
      <c r="D109" s="78">
        <v>21.393615</v>
      </c>
      <c r="E109" s="79">
        <f t="shared" si="34"/>
        <v>12.290490238045294</v>
      </c>
      <c r="G109" s="17">
        <f t="shared" si="18"/>
        <v>3.0630925130222857</v>
      </c>
      <c r="H109" s="80">
        <f t="shared" si="19"/>
        <v>8.1363719480000346E-2</v>
      </c>
      <c r="I109" s="17">
        <f t="shared" si="20"/>
        <v>19.475823084827127</v>
      </c>
      <c r="J109" s="17">
        <f t="shared" si="21"/>
        <v>1.9177919151728737</v>
      </c>
      <c r="K109" s="47">
        <f t="shared" si="22"/>
        <v>3.6779258299024389</v>
      </c>
      <c r="L109" s="47">
        <f t="shared" si="23"/>
        <v>2.5987624820389579</v>
      </c>
      <c r="P109" s="17">
        <f t="shared" si="24"/>
        <v>21.393615</v>
      </c>
      <c r="Q109" s="33">
        <f t="shared" si="25"/>
        <v>12.290490238045294</v>
      </c>
      <c r="R109" s="17">
        <f t="shared" si="26"/>
        <v>151.05615029148666</v>
      </c>
      <c r="S109" s="17">
        <f t="shared" si="27"/>
        <v>19.440441005225981</v>
      </c>
      <c r="T109" s="17">
        <f t="shared" si="28"/>
        <v>1.9531739947740192</v>
      </c>
      <c r="U109" s="47">
        <f t="shared" si="29"/>
        <v>3.8148886538615003</v>
      </c>
      <c r="V109" s="47">
        <f t="shared" si="30"/>
        <v>2.5987624820389579</v>
      </c>
    </row>
    <row r="110" spans="1:22" x14ac:dyDescent="0.25">
      <c r="A110" s="77">
        <v>8</v>
      </c>
      <c r="B110" s="77">
        <v>5</v>
      </c>
      <c r="C110" s="78">
        <v>43.43817807096768</v>
      </c>
      <c r="D110" s="78">
        <v>21.582104999999999</v>
      </c>
      <c r="E110" s="79">
        <f t="shared" si="34"/>
        <v>13.826801517800956</v>
      </c>
      <c r="G110" s="17">
        <f t="shared" si="18"/>
        <v>3.0718644990951227</v>
      </c>
      <c r="H110" s="80">
        <f t="shared" si="19"/>
        <v>7.2323306204444757E-2</v>
      </c>
      <c r="I110" s="17">
        <f t="shared" si="20"/>
        <v>20.743738683399553</v>
      </c>
      <c r="J110" s="17">
        <f t="shared" si="21"/>
        <v>0.83836631660044603</v>
      </c>
      <c r="K110" s="47">
        <f t="shared" si="22"/>
        <v>0.70285808081019929</v>
      </c>
      <c r="L110" s="47">
        <f t="shared" si="23"/>
        <v>3.2420082685495806</v>
      </c>
      <c r="P110" s="17">
        <f t="shared" si="24"/>
        <v>21.582104999999999</v>
      </c>
      <c r="Q110" s="33">
        <f t="shared" si="25"/>
        <v>13.826801517800956</v>
      </c>
      <c r="R110" s="17">
        <f t="shared" si="26"/>
        <v>191.1804402126628</v>
      </c>
      <c r="S110" s="17">
        <f t="shared" si="27"/>
        <v>20.835297274913422</v>
      </c>
      <c r="T110" s="17">
        <f t="shared" si="28"/>
        <v>0.74680772508657611</v>
      </c>
      <c r="U110" s="47">
        <f t="shared" si="29"/>
        <v>0.55772177824898705</v>
      </c>
      <c r="V110" s="47">
        <f t="shared" si="30"/>
        <v>3.2420082685495806</v>
      </c>
    </row>
    <row r="111" spans="1:22" x14ac:dyDescent="0.25">
      <c r="A111" s="77">
        <v>8</v>
      </c>
      <c r="B111" s="77">
        <v>6</v>
      </c>
      <c r="C111" s="78">
        <v>41.692435689864958</v>
      </c>
      <c r="D111" s="78">
        <v>21.676349999999999</v>
      </c>
      <c r="E111" s="79">
        <f t="shared" si="34"/>
        <v>13.271114459165927</v>
      </c>
      <c r="G111" s="17">
        <f t="shared" si="18"/>
        <v>3.0762218044640783</v>
      </c>
      <c r="H111" s="80">
        <f t="shared" si="19"/>
        <v>7.535162198147817E-2</v>
      </c>
      <c r="I111" s="17">
        <f t="shared" si="20"/>
        <v>20.310080813940836</v>
      </c>
      <c r="J111" s="17">
        <f t="shared" si="21"/>
        <v>1.3662691860591636</v>
      </c>
      <c r="K111" s="47">
        <f t="shared" si="22"/>
        <v>1.8666914887747694</v>
      </c>
      <c r="L111" s="47">
        <f t="shared" si="23"/>
        <v>3.5902775218798979</v>
      </c>
      <c r="P111" s="17">
        <f t="shared" si="24"/>
        <v>21.676349999999999</v>
      </c>
      <c r="Q111" s="33">
        <f t="shared" si="25"/>
        <v>13.271114459165927</v>
      </c>
      <c r="R111" s="17">
        <f t="shared" si="26"/>
        <v>176.12247898828295</v>
      </c>
      <c r="S111" s="17">
        <f t="shared" si="27"/>
        <v>20.352613422018344</v>
      </c>
      <c r="T111" s="17">
        <f t="shared" si="28"/>
        <v>1.3237365779816557</v>
      </c>
      <c r="U111" s="47">
        <f t="shared" si="29"/>
        <v>1.752278527886584</v>
      </c>
      <c r="V111" s="47">
        <f t="shared" si="30"/>
        <v>3.5902775218798979</v>
      </c>
    </row>
    <row r="112" spans="1:22" x14ac:dyDescent="0.25">
      <c r="A112" s="77">
        <v>8</v>
      </c>
      <c r="B112" s="77">
        <v>7</v>
      </c>
      <c r="C112" s="78">
        <v>40.254765493662724</v>
      </c>
      <c r="D112" s="78">
        <v>21.393615</v>
      </c>
      <c r="E112" s="79">
        <f t="shared" si="34"/>
        <v>12.813489822642966</v>
      </c>
      <c r="G112" s="17">
        <f t="shared" si="18"/>
        <v>3.0630925130222857</v>
      </c>
      <c r="H112" s="80">
        <f t="shared" si="19"/>
        <v>7.8042751337959515E-2</v>
      </c>
      <c r="I112" s="17">
        <f t="shared" si="20"/>
        <v>19.932322195962236</v>
      </c>
      <c r="J112" s="17">
        <f t="shared" si="21"/>
        <v>1.4612928040377646</v>
      </c>
      <c r="K112" s="47">
        <f t="shared" si="22"/>
        <v>2.1353766591325529</v>
      </c>
      <c r="L112" s="47">
        <f t="shared" si="23"/>
        <v>2.5987624820389579</v>
      </c>
      <c r="P112" s="17">
        <f t="shared" si="24"/>
        <v>21.393615</v>
      </c>
      <c r="Q112" s="33">
        <f t="shared" si="25"/>
        <v>12.813489822642966</v>
      </c>
      <c r="R112" s="17">
        <f t="shared" si="26"/>
        <v>164.18552143497487</v>
      </c>
      <c r="S112" s="17">
        <f t="shared" si="27"/>
        <v>19.936524828670454</v>
      </c>
      <c r="T112" s="17">
        <f t="shared" si="28"/>
        <v>1.457090171329547</v>
      </c>
      <c r="U112" s="47">
        <f t="shared" si="29"/>
        <v>2.1231117673851685</v>
      </c>
      <c r="V112" s="47">
        <f t="shared" si="30"/>
        <v>2.5987624820389579</v>
      </c>
    </row>
    <row r="113" spans="1:22" x14ac:dyDescent="0.25">
      <c r="A113" s="77">
        <v>8</v>
      </c>
      <c r="B113" s="77">
        <v>8</v>
      </c>
      <c r="C113" s="78">
        <v>24.95384697693888</v>
      </c>
      <c r="D113" s="78">
        <v>15.0792</v>
      </c>
      <c r="E113" s="79">
        <f t="shared" si="34"/>
        <v>7.9430561910771447</v>
      </c>
      <c r="G113" s="17">
        <f t="shared" si="18"/>
        <v>2.7133163107747098</v>
      </c>
      <c r="H113" s="80">
        <f t="shared" si="19"/>
        <v>0.12589612561514457</v>
      </c>
      <c r="I113" s="17">
        <f t="shared" si="20"/>
        <v>14.274757511627573</v>
      </c>
      <c r="J113" s="17">
        <f t="shared" si="21"/>
        <v>0.80444248837242682</v>
      </c>
      <c r="K113" s="47">
        <f t="shared" si="22"/>
        <v>0.64712771709882211</v>
      </c>
      <c r="L113" s="47">
        <f t="shared" si="23"/>
        <v>22.112069509507872</v>
      </c>
      <c r="P113" s="17">
        <f t="shared" si="24"/>
        <v>15.0792</v>
      </c>
      <c r="Q113" s="33">
        <f t="shared" si="25"/>
        <v>7.9430561910771447</v>
      </c>
      <c r="R113" s="17">
        <f t="shared" si="26"/>
        <v>63.092141654608959</v>
      </c>
      <c r="S113" s="17">
        <f t="shared" si="27"/>
        <v>14.468163666477242</v>
      </c>
      <c r="T113" s="17">
        <f t="shared" si="28"/>
        <v>0.61103633352275821</v>
      </c>
      <c r="U113" s="47">
        <f t="shared" si="29"/>
        <v>0.37336540088493542</v>
      </c>
      <c r="V113" s="47">
        <f t="shared" si="30"/>
        <v>22.112069509507872</v>
      </c>
    </row>
    <row r="114" spans="1:22" x14ac:dyDescent="0.25">
      <c r="A114" s="77">
        <v>8</v>
      </c>
      <c r="B114" s="77">
        <v>9</v>
      </c>
      <c r="C114" s="78">
        <v>45.081229723770242</v>
      </c>
      <c r="D114" s="78">
        <v>22.430309999999999</v>
      </c>
      <c r="E114" s="79">
        <f t="shared" si="34"/>
        <v>14.349801102398628</v>
      </c>
      <c r="G114" s="17">
        <f t="shared" si="18"/>
        <v>3.1104131692123578</v>
      </c>
      <c r="H114" s="80">
        <f t="shared" si="19"/>
        <v>6.9687377048929688E-2</v>
      </c>
      <c r="I114" s="17">
        <f t="shared" si="20"/>
        <v>21.128736965327342</v>
      </c>
      <c r="J114" s="17">
        <f t="shared" si="21"/>
        <v>1.3015730346726571</v>
      </c>
      <c r="K114" s="47">
        <f t="shared" si="22"/>
        <v>1.6940923645869896</v>
      </c>
      <c r="L114" s="47">
        <f t="shared" si="23"/>
        <v>7.0159441903224105</v>
      </c>
      <c r="P114" s="17">
        <f t="shared" si="24"/>
        <v>22.430309999999999</v>
      </c>
      <c r="Q114" s="33">
        <f t="shared" si="25"/>
        <v>14.349801102398628</v>
      </c>
      <c r="R114" s="17">
        <f t="shared" si="26"/>
        <v>205.91679167840087</v>
      </c>
      <c r="S114" s="17">
        <f t="shared" si="27"/>
        <v>21.26697855726815</v>
      </c>
      <c r="T114" s="17">
        <f t="shared" si="28"/>
        <v>1.1633314427318489</v>
      </c>
      <c r="U114" s="47">
        <f t="shared" si="29"/>
        <v>1.3533400456485649</v>
      </c>
      <c r="V114" s="47">
        <f t="shared" si="30"/>
        <v>7.0159441903224105</v>
      </c>
    </row>
    <row r="115" spans="1:22" x14ac:dyDescent="0.25">
      <c r="A115" s="77">
        <v>8</v>
      </c>
      <c r="B115" s="77">
        <v>10</v>
      </c>
      <c r="C115" s="78">
        <v>40.562837678563213</v>
      </c>
      <c r="D115" s="78">
        <v>22.147575</v>
      </c>
      <c r="E115" s="79">
        <f t="shared" si="34"/>
        <v>12.911552244755033</v>
      </c>
      <c r="G115" s="17">
        <f t="shared" si="18"/>
        <v>3.0977280096850421</v>
      </c>
      <c r="H115" s="80">
        <f t="shared" si="19"/>
        <v>7.7450021580962342E-2</v>
      </c>
      <c r="I115" s="17">
        <f t="shared" si="20"/>
        <v>20.014916773728807</v>
      </c>
      <c r="J115" s="17">
        <f t="shared" si="21"/>
        <v>2.1326582262711931</v>
      </c>
      <c r="K115" s="47">
        <f t="shared" si="22"/>
        <v>4.5482311100821917</v>
      </c>
      <c r="L115" s="47">
        <f t="shared" si="23"/>
        <v>5.5980873892814724</v>
      </c>
      <c r="P115" s="17">
        <f t="shared" si="24"/>
        <v>22.147575</v>
      </c>
      <c r="Q115" s="33">
        <f t="shared" si="25"/>
        <v>12.911552244755033</v>
      </c>
      <c r="R115" s="17">
        <f t="shared" si="26"/>
        <v>166.70818136903873</v>
      </c>
      <c r="S115" s="17">
        <f t="shared" si="27"/>
        <v>20.02709975777233</v>
      </c>
      <c r="T115" s="17">
        <f t="shared" si="28"/>
        <v>2.1204752422276698</v>
      </c>
      <c r="U115" s="47">
        <f t="shared" si="29"/>
        <v>4.496415252900495</v>
      </c>
      <c r="V115" s="47">
        <f t="shared" si="30"/>
        <v>5.5980873892814724</v>
      </c>
    </row>
    <row r="116" spans="1:22" x14ac:dyDescent="0.25">
      <c r="A116" s="77">
        <v>8</v>
      </c>
      <c r="B116" s="77">
        <v>17</v>
      </c>
      <c r="C116" s="78">
        <v>49.496931040677119</v>
      </c>
      <c r="D116" s="78">
        <v>24.503700000000002</v>
      </c>
      <c r="E116" s="79">
        <f t="shared" si="34"/>
        <v>15.75536248600487</v>
      </c>
      <c r="G116" s="17">
        <f t="shared" si="18"/>
        <v>3.1988241265564108</v>
      </c>
      <c r="H116" s="80">
        <f t="shared" si="19"/>
        <v>6.3470453370290739E-2</v>
      </c>
      <c r="I116" s="17">
        <f t="shared" si="20"/>
        <v>22.065306397623896</v>
      </c>
      <c r="J116" s="17">
        <f t="shared" si="21"/>
        <v>2.4383936023761059</v>
      </c>
      <c r="K116" s="47">
        <f t="shared" si="22"/>
        <v>5.9457633601087228</v>
      </c>
      <c r="L116" s="47">
        <f t="shared" si="23"/>
        <v>22.29872674503936</v>
      </c>
      <c r="P116" s="17">
        <f t="shared" si="24"/>
        <v>24.503700000000002</v>
      </c>
      <c r="Q116" s="33">
        <f t="shared" si="25"/>
        <v>15.75536248600487</v>
      </c>
      <c r="R116" s="17">
        <f t="shared" si="26"/>
        <v>248.23144706540955</v>
      </c>
      <c r="S116" s="17">
        <f t="shared" si="27"/>
        <v>22.318485536346039</v>
      </c>
      <c r="T116" s="17">
        <f t="shared" si="28"/>
        <v>2.1852144636539634</v>
      </c>
      <c r="U116" s="47">
        <f t="shared" si="29"/>
        <v>4.7751622521624792</v>
      </c>
      <c r="V116" s="47">
        <f t="shared" si="30"/>
        <v>22.29872674503936</v>
      </c>
    </row>
    <row r="117" spans="1:22" x14ac:dyDescent="0.25">
      <c r="A117" s="77">
        <v>8</v>
      </c>
      <c r="B117" s="77">
        <v>20</v>
      </c>
      <c r="C117" s="78">
        <v>48.778095942576002</v>
      </c>
      <c r="D117" s="78">
        <v>22.807289999999998</v>
      </c>
      <c r="E117" s="79">
        <f t="shared" si="34"/>
        <v>15.526550167743389</v>
      </c>
      <c r="G117" s="17">
        <f t="shared" si="18"/>
        <v>3.1270802216975695</v>
      </c>
      <c r="H117" s="80">
        <f t="shared" si="19"/>
        <v>6.4405807419958175E-2</v>
      </c>
      <c r="I117" s="17">
        <f t="shared" si="20"/>
        <v>21.921787721333722</v>
      </c>
      <c r="J117" s="17">
        <f t="shared" si="21"/>
        <v>0.88550227866627651</v>
      </c>
      <c r="K117" s="47">
        <f t="shared" si="22"/>
        <v>0.78411428552316798</v>
      </c>
      <c r="L117" s="47">
        <f t="shared" si="23"/>
        <v>9.1551192857436661</v>
      </c>
      <c r="P117" s="17">
        <f t="shared" si="24"/>
        <v>22.807289999999998</v>
      </c>
      <c r="Q117" s="33">
        <f t="shared" si="25"/>
        <v>15.526550167743389</v>
      </c>
      <c r="R117" s="17">
        <f t="shared" si="26"/>
        <v>241.07376011145226</v>
      </c>
      <c r="S117" s="17">
        <f t="shared" si="27"/>
        <v>22.158100832912041</v>
      </c>
      <c r="T117" s="17">
        <f t="shared" si="28"/>
        <v>0.64918916708795749</v>
      </c>
      <c r="U117" s="47">
        <f t="shared" si="29"/>
        <v>0.42144657466435598</v>
      </c>
      <c r="V117" s="47">
        <f t="shared" si="30"/>
        <v>9.1551192857436661</v>
      </c>
    </row>
    <row r="118" spans="1:22" x14ac:dyDescent="0.25">
      <c r="A118" s="77">
        <v>8</v>
      </c>
      <c r="B118" s="77">
        <v>25</v>
      </c>
      <c r="C118" s="78">
        <v>52.577652889681922</v>
      </c>
      <c r="D118" s="78">
        <v>22.807289999999998</v>
      </c>
      <c r="E118" s="79">
        <f t="shared" si="34"/>
        <v>16.735986707125505</v>
      </c>
      <c r="G118" s="17">
        <f t="shared" si="18"/>
        <v>3.1270802216975695</v>
      </c>
      <c r="H118" s="80">
        <f t="shared" si="19"/>
        <v>5.9751481493125258E-2</v>
      </c>
      <c r="I118" s="17">
        <f t="shared" si="20"/>
        <v>22.645292622340666</v>
      </c>
      <c r="J118" s="17">
        <f t="shared" si="21"/>
        <v>0.16199737765933264</v>
      </c>
      <c r="K118" s="47">
        <f t="shared" si="22"/>
        <v>2.6243150368500445E-2</v>
      </c>
      <c r="L118" s="47">
        <f t="shared" si="23"/>
        <v>9.1551192857436661</v>
      </c>
      <c r="P118" s="17">
        <f t="shared" si="24"/>
        <v>22.807289999999998</v>
      </c>
      <c r="Q118" s="33">
        <f t="shared" si="25"/>
        <v>16.735986707125505</v>
      </c>
      <c r="R118" s="17">
        <f t="shared" si="26"/>
        <v>280.09325106108162</v>
      </c>
      <c r="S118" s="17">
        <f t="shared" si="27"/>
        <v>22.958317420338705</v>
      </c>
      <c r="T118" s="17">
        <f t="shared" si="28"/>
        <v>-0.15102742033870697</v>
      </c>
      <c r="U118" s="47">
        <f t="shared" si="29"/>
        <v>2.280928169416448E-2</v>
      </c>
      <c r="V118" s="47">
        <f t="shared" si="30"/>
        <v>9.1551192857436661</v>
      </c>
    </row>
    <row r="119" spans="1:22" x14ac:dyDescent="0.25">
      <c r="A119" s="77">
        <v>8</v>
      </c>
      <c r="B119" s="77">
        <v>30</v>
      </c>
      <c r="C119" s="78">
        <v>51.345364150080002</v>
      </c>
      <c r="D119" s="78">
        <v>23.278514999999999</v>
      </c>
      <c r="E119" s="79">
        <f t="shared" si="34"/>
        <v>16.343737018677253</v>
      </c>
      <c r="G119" s="17">
        <f t="shared" si="18"/>
        <v>3.1475308321688602</v>
      </c>
      <c r="H119" s="80">
        <f t="shared" si="19"/>
        <v>6.1185517048960261E-2</v>
      </c>
      <c r="I119" s="17">
        <f t="shared" si="20"/>
        <v>22.419865661673111</v>
      </c>
      <c r="J119" s="17">
        <f t="shared" si="21"/>
        <v>0.85864933832688806</v>
      </c>
      <c r="K119" s="47">
        <f t="shared" si="22"/>
        <v>0.73727868620920267</v>
      </c>
      <c r="L119" s="47">
        <f t="shared" si="23"/>
        <v>12.22878355614524</v>
      </c>
      <c r="P119" s="17">
        <f t="shared" si="24"/>
        <v>23.278514999999999</v>
      </c>
      <c r="Q119" s="33">
        <f t="shared" si="25"/>
        <v>16.343737018677253</v>
      </c>
      <c r="R119" s="17">
        <f t="shared" si="26"/>
        <v>267.1177397356812</v>
      </c>
      <c r="S119" s="17">
        <f t="shared" si="27"/>
        <v>22.71163396785559</v>
      </c>
      <c r="T119" s="17">
        <f t="shared" si="28"/>
        <v>0.56688103214440844</v>
      </c>
      <c r="U119" s="47">
        <f t="shared" si="29"/>
        <v>0.32135410460510982</v>
      </c>
      <c r="V119" s="47">
        <f t="shared" si="30"/>
        <v>12.22878355614524</v>
      </c>
    </row>
    <row r="120" spans="1:22" x14ac:dyDescent="0.25">
      <c r="A120" s="77">
        <v>8</v>
      </c>
      <c r="B120" s="77">
        <v>32</v>
      </c>
      <c r="C120" s="78">
        <v>49.291549584076805</v>
      </c>
      <c r="D120" s="78">
        <v>22.995779999999996</v>
      </c>
      <c r="E120" s="79">
        <f t="shared" si="34"/>
        <v>15.689987537930163</v>
      </c>
      <c r="G120" s="17">
        <f t="shared" si="18"/>
        <v>3.1353107208340849</v>
      </c>
      <c r="H120" s="80">
        <f t="shared" si="19"/>
        <v>6.3734913592666934E-2</v>
      </c>
      <c r="I120" s="17">
        <f t="shared" si="20"/>
        <v>22.024633192479396</v>
      </c>
      <c r="J120" s="17">
        <f t="shared" si="21"/>
        <v>0.97114680752060067</v>
      </c>
      <c r="K120" s="47">
        <f t="shared" si="22"/>
        <v>0.94312612175745458</v>
      </c>
      <c r="L120" s="47">
        <f t="shared" si="23"/>
        <v>10.331292273754283</v>
      </c>
      <c r="P120" s="17">
        <f t="shared" si="24"/>
        <v>22.995779999999996</v>
      </c>
      <c r="Q120" s="33">
        <f t="shared" si="25"/>
        <v>15.689987537930163</v>
      </c>
      <c r="R120" s="17">
        <f t="shared" si="26"/>
        <v>246.17570894040381</v>
      </c>
      <c r="S120" s="17">
        <f t="shared" si="27"/>
        <v>22.273089543749805</v>
      </c>
      <c r="T120" s="17">
        <f t="shared" si="28"/>
        <v>0.72269045625019146</v>
      </c>
      <c r="U120" s="47">
        <f t="shared" si="29"/>
        <v>0.52228149555510994</v>
      </c>
      <c r="V120" s="47">
        <f t="shared" si="30"/>
        <v>10.331292273754283</v>
      </c>
    </row>
    <row r="121" spans="1:22" x14ac:dyDescent="0.25">
      <c r="A121" s="77">
        <v>9</v>
      </c>
      <c r="B121" s="77">
        <v>1</v>
      </c>
      <c r="C121" s="78">
        <v>48.983477399176323</v>
      </c>
      <c r="D121" s="78">
        <v>22.995779999999996</v>
      </c>
      <c r="E121" s="79">
        <f t="shared" ref="E121:E130" si="35">C121/PI()</f>
        <v>15.591925115818098</v>
      </c>
      <c r="G121" s="17">
        <f t="shared" si="18"/>
        <v>3.1353107208340849</v>
      </c>
      <c r="H121" s="80">
        <f t="shared" si="19"/>
        <v>6.4135762105828373E-2</v>
      </c>
      <c r="I121" s="17">
        <f t="shared" si="20"/>
        <v>21.963126765576426</v>
      </c>
      <c r="J121" s="17">
        <f t="shared" si="21"/>
        <v>1.0326532344235702</v>
      </c>
      <c r="K121" s="47">
        <f t="shared" si="22"/>
        <v>1.066372702565461</v>
      </c>
      <c r="L121" s="47">
        <f t="shared" si="23"/>
        <v>10.331292273754283</v>
      </c>
      <c r="P121" s="17">
        <f t="shared" si="24"/>
        <v>22.995779999999996</v>
      </c>
      <c r="Q121" s="33">
        <f t="shared" si="25"/>
        <v>15.591925115818098</v>
      </c>
      <c r="R121" s="17">
        <f t="shared" si="26"/>
        <v>243.10812881727921</v>
      </c>
      <c r="S121" s="17">
        <f t="shared" si="27"/>
        <v>22.204353242278088</v>
      </c>
      <c r="T121" s="17">
        <f t="shared" si="28"/>
        <v>0.79142675772190785</v>
      </c>
      <c r="U121" s="47">
        <f t="shared" si="29"/>
        <v>0.62635631283821147</v>
      </c>
      <c r="V121" s="47">
        <f t="shared" si="30"/>
        <v>10.331292273754283</v>
      </c>
    </row>
    <row r="122" spans="1:22" x14ac:dyDescent="0.25">
      <c r="A122" s="77">
        <v>9</v>
      </c>
      <c r="B122" s="77">
        <v>3</v>
      </c>
      <c r="C122" s="78">
        <v>44.875848267169921</v>
      </c>
      <c r="D122" s="78">
        <v>22.241820000000001</v>
      </c>
      <c r="E122" s="79">
        <f t="shared" si="35"/>
        <v>14.284426154323919</v>
      </c>
      <c r="G122" s="17">
        <f t="shared" si="18"/>
        <v>3.1019743005664933</v>
      </c>
      <c r="H122" s="80">
        <f t="shared" si="19"/>
        <v>7.0006312412998012E-2</v>
      </c>
      <c r="I122" s="17">
        <f t="shared" si="20"/>
        <v>21.081776564882503</v>
      </c>
      <c r="J122" s="17">
        <f t="shared" si="21"/>
        <v>1.1600434351174975</v>
      </c>
      <c r="K122" s="47">
        <f t="shared" si="22"/>
        <v>1.3457007713592037</v>
      </c>
      <c r="L122" s="47">
        <f t="shared" si="23"/>
        <v>6.052942082911791</v>
      </c>
      <c r="P122" s="17">
        <f t="shared" si="24"/>
        <v>22.241820000000001</v>
      </c>
      <c r="Q122" s="33">
        <f t="shared" si="25"/>
        <v>14.284426154323919</v>
      </c>
      <c r="R122" s="17">
        <f t="shared" si="26"/>
        <v>204.04483055833322</v>
      </c>
      <c r="S122" s="17">
        <f t="shared" si="27"/>
        <v>21.214217380451544</v>
      </c>
      <c r="T122" s="17">
        <f t="shared" si="28"/>
        <v>1.0276026195484569</v>
      </c>
      <c r="U122" s="47">
        <f t="shared" si="29"/>
        <v>1.0559671437028506</v>
      </c>
      <c r="V122" s="47">
        <f t="shared" si="30"/>
        <v>6.052942082911791</v>
      </c>
    </row>
    <row r="123" spans="1:22" x14ac:dyDescent="0.25">
      <c r="A123" s="77">
        <v>9</v>
      </c>
      <c r="B123" s="77">
        <v>4</v>
      </c>
      <c r="C123" s="78">
        <v>43.848940984168323</v>
      </c>
      <c r="D123" s="78">
        <v>21.676349999999999</v>
      </c>
      <c r="E123" s="79">
        <f t="shared" si="35"/>
        <v>13.957551413950373</v>
      </c>
      <c r="G123" s="17">
        <f t="shared" si="18"/>
        <v>3.0762218044640783</v>
      </c>
      <c r="H123" s="80">
        <f t="shared" si="19"/>
        <v>7.164580450697923E-2</v>
      </c>
      <c r="I123" s="17">
        <f t="shared" si="20"/>
        <v>20.842018162696331</v>
      </c>
      <c r="J123" s="17">
        <f t="shared" si="21"/>
        <v>0.83433183730366878</v>
      </c>
      <c r="K123" s="47">
        <f t="shared" si="22"/>
        <v>0.69610961473851563</v>
      </c>
      <c r="L123" s="47">
        <f t="shared" si="23"/>
        <v>3.5902775218798979</v>
      </c>
      <c r="P123" s="17">
        <f t="shared" si="24"/>
        <v>21.676349999999999</v>
      </c>
      <c r="Q123" s="33">
        <f t="shared" si="25"/>
        <v>13.957551413950373</v>
      </c>
      <c r="R123" s="17">
        <f t="shared" si="26"/>
        <v>194.81324147306805</v>
      </c>
      <c r="S123" s="17">
        <f t="shared" si="27"/>
        <v>20.945272995749651</v>
      </c>
      <c r="T123" s="17">
        <f t="shared" si="28"/>
        <v>0.73107700425034849</v>
      </c>
      <c r="U123" s="47">
        <f t="shared" si="29"/>
        <v>0.53447358614366403</v>
      </c>
      <c r="V123" s="47">
        <f t="shared" si="30"/>
        <v>3.5902775218798979</v>
      </c>
    </row>
    <row r="124" spans="1:22" x14ac:dyDescent="0.25">
      <c r="A124" s="77">
        <v>9</v>
      </c>
      <c r="B124" s="77">
        <v>6</v>
      </c>
      <c r="C124" s="78">
        <v>38.20095092765952</v>
      </c>
      <c r="D124" s="78">
        <v>20.828145000000003</v>
      </c>
      <c r="E124" s="79">
        <f t="shared" si="35"/>
        <v>12.159740341895874</v>
      </c>
      <c r="G124" s="17">
        <f t="shared" si="18"/>
        <v>3.0363051970586361</v>
      </c>
      <c r="H124" s="80">
        <f t="shared" si="19"/>
        <v>8.2238598184086381E-2</v>
      </c>
      <c r="I124" s="17">
        <f t="shared" si="20"/>
        <v>19.357312371422232</v>
      </c>
      <c r="J124" s="17">
        <f t="shared" si="21"/>
        <v>1.4708326285777709</v>
      </c>
      <c r="K124" s="47">
        <f t="shared" si="22"/>
        <v>2.163348621288995</v>
      </c>
      <c r="L124" s="47">
        <f t="shared" si="23"/>
        <v>1.0953668837070745</v>
      </c>
      <c r="P124" s="17">
        <f t="shared" si="24"/>
        <v>20.828145000000003</v>
      </c>
      <c r="Q124" s="33">
        <f t="shared" si="25"/>
        <v>12.159740341895874</v>
      </c>
      <c r="R124" s="17">
        <f t="shared" si="26"/>
        <v>147.85928518233001</v>
      </c>
      <c r="S124" s="17">
        <f t="shared" si="27"/>
        <v>19.312994382285623</v>
      </c>
      <c r="T124" s="17">
        <f t="shared" si="28"/>
        <v>1.5151506177143794</v>
      </c>
      <c r="U124" s="47">
        <f t="shared" si="29"/>
        <v>2.2956813943602654</v>
      </c>
      <c r="V124" s="47">
        <f t="shared" si="30"/>
        <v>1.0953668837070745</v>
      </c>
    </row>
    <row r="125" spans="1:22" x14ac:dyDescent="0.25">
      <c r="A125" s="77">
        <v>9</v>
      </c>
      <c r="B125" s="77">
        <v>7</v>
      </c>
      <c r="C125" s="78">
        <v>31.936816501349757</v>
      </c>
      <c r="D125" s="78">
        <v>18.660510000000002</v>
      </c>
      <c r="E125" s="79">
        <f t="shared" si="35"/>
        <v>10.16580442561725</v>
      </c>
      <c r="G125" s="17">
        <f t="shared" si="18"/>
        <v>2.9264095262354184</v>
      </c>
      <c r="H125" s="80">
        <f t="shared" si="19"/>
        <v>9.8368998470997226E-2</v>
      </c>
      <c r="I125" s="17">
        <f t="shared" si="20"/>
        <v>17.297054682990535</v>
      </c>
      <c r="J125" s="17">
        <f t="shared" si="21"/>
        <v>1.3634553170094676</v>
      </c>
      <c r="K125" s="47">
        <f t="shared" si="22"/>
        <v>1.859010401481388</v>
      </c>
      <c r="L125" s="47">
        <f t="shared" si="23"/>
        <v>1.256724480109827</v>
      </c>
      <c r="P125" s="17">
        <f t="shared" si="24"/>
        <v>18.660510000000002</v>
      </c>
      <c r="Q125" s="33">
        <f t="shared" si="25"/>
        <v>10.16580442561725</v>
      </c>
      <c r="R125" s="17">
        <f t="shared" si="26"/>
        <v>103.34357961989926</v>
      </c>
      <c r="S125" s="17">
        <f t="shared" si="27"/>
        <v>17.19964875783025</v>
      </c>
      <c r="T125" s="17">
        <f t="shared" si="28"/>
        <v>1.4608612421697522</v>
      </c>
      <c r="U125" s="47">
        <f t="shared" si="29"/>
        <v>2.1341155688737516</v>
      </c>
      <c r="V125" s="47">
        <f t="shared" si="30"/>
        <v>1.256724480109827</v>
      </c>
    </row>
    <row r="126" spans="1:22" x14ac:dyDescent="0.25">
      <c r="A126" s="77">
        <v>9</v>
      </c>
      <c r="B126" s="77">
        <v>8</v>
      </c>
      <c r="C126" s="78">
        <v>31.834125773049603</v>
      </c>
      <c r="D126" s="78">
        <v>18.849</v>
      </c>
      <c r="E126" s="79">
        <f t="shared" si="35"/>
        <v>10.133116951579897</v>
      </c>
      <c r="G126" s="17">
        <f t="shared" si="18"/>
        <v>2.9364598620889195</v>
      </c>
      <c r="H126" s="80">
        <f t="shared" si="19"/>
        <v>9.8686317820903646E-2</v>
      </c>
      <c r="I126" s="17">
        <f t="shared" si="20"/>
        <v>17.258805096944364</v>
      </c>
      <c r="J126" s="17">
        <f t="shared" si="21"/>
        <v>1.5901949030556359</v>
      </c>
      <c r="K126" s="47">
        <f t="shared" si="22"/>
        <v>2.5287198297041233</v>
      </c>
      <c r="L126" s="47">
        <f t="shared" si="23"/>
        <v>0.86964434372046062</v>
      </c>
      <c r="P126" s="17">
        <f t="shared" si="24"/>
        <v>18.849</v>
      </c>
      <c r="Q126" s="33">
        <f t="shared" si="25"/>
        <v>10.133116951579897</v>
      </c>
      <c r="R126" s="17">
        <f t="shared" si="26"/>
        <v>102.68005915439586</v>
      </c>
      <c r="S126" s="17">
        <f t="shared" si="27"/>
        <v>17.162348855606869</v>
      </c>
      <c r="T126" s="17">
        <f t="shared" si="28"/>
        <v>1.6866511443931316</v>
      </c>
      <c r="U126" s="47">
        <f t="shared" si="29"/>
        <v>2.8447920828826603</v>
      </c>
      <c r="V126" s="47">
        <f t="shared" si="30"/>
        <v>0.86964434372046062</v>
      </c>
    </row>
    <row r="127" spans="1:22" x14ac:dyDescent="0.25">
      <c r="A127" s="77">
        <v>9</v>
      </c>
      <c r="B127" s="77">
        <v>9</v>
      </c>
      <c r="C127" s="78">
        <v>44.670466810569593</v>
      </c>
      <c r="D127" s="78">
        <v>22.901534999999999</v>
      </c>
      <c r="E127" s="79">
        <f t="shared" si="35"/>
        <v>14.219051206249206</v>
      </c>
      <c r="G127" s="17">
        <f t="shared" si="18"/>
        <v>3.1312039388814314</v>
      </c>
      <c r="H127" s="80">
        <f t="shared" si="19"/>
        <v>7.0328180516046293E-2</v>
      </c>
      <c r="I127" s="17">
        <f t="shared" si="20"/>
        <v>21.034490161440498</v>
      </c>
      <c r="J127" s="17">
        <f t="shared" si="21"/>
        <v>1.8670448385595009</v>
      </c>
      <c r="K127" s="47">
        <f t="shared" si="22"/>
        <v>3.4858564291916725</v>
      </c>
      <c r="L127" s="47">
        <f t="shared" si="23"/>
        <v>9.7343236597239855</v>
      </c>
      <c r="P127" s="17">
        <f t="shared" si="24"/>
        <v>22.901534999999999</v>
      </c>
      <c r="Q127" s="33">
        <f t="shared" si="25"/>
        <v>14.219051206249206</v>
      </c>
      <c r="R127" s="17">
        <f t="shared" si="26"/>
        <v>202.18141720593701</v>
      </c>
      <c r="S127" s="17">
        <f t="shared" si="27"/>
        <v>21.161113636927013</v>
      </c>
      <c r="T127" s="17">
        <f t="shared" si="28"/>
        <v>1.7404213630729863</v>
      </c>
      <c r="U127" s="47">
        <f t="shared" si="29"/>
        <v>3.0290665210408316</v>
      </c>
      <c r="V127" s="47">
        <f t="shared" si="30"/>
        <v>9.7343236597239855</v>
      </c>
    </row>
    <row r="128" spans="1:22" x14ac:dyDescent="0.25">
      <c r="A128" s="77">
        <v>9</v>
      </c>
      <c r="B128" s="77">
        <v>10</v>
      </c>
      <c r="C128" s="78">
        <v>38.919786025760637</v>
      </c>
      <c r="D128" s="78">
        <v>22.336064999999998</v>
      </c>
      <c r="E128" s="79">
        <f t="shared" si="35"/>
        <v>12.388552660157355</v>
      </c>
      <c r="G128" s="17">
        <f t="shared" si="18"/>
        <v>3.1062026366760143</v>
      </c>
      <c r="H128" s="80">
        <f t="shared" si="19"/>
        <v>8.0719679484116458E-2</v>
      </c>
      <c r="I128" s="17">
        <f t="shared" si="20"/>
        <v>19.563527883226218</v>
      </c>
      <c r="J128" s="17">
        <f t="shared" si="21"/>
        <v>2.7725371167737798</v>
      </c>
      <c r="K128" s="47">
        <f t="shared" si="22"/>
        <v>7.6869620638882639</v>
      </c>
      <c r="L128" s="47">
        <f t="shared" si="23"/>
        <v>6.5255610165920919</v>
      </c>
      <c r="P128" s="17">
        <f t="shared" si="24"/>
        <v>22.336064999999998</v>
      </c>
      <c r="Q128" s="33">
        <f t="shared" si="25"/>
        <v>12.388552660157355</v>
      </c>
      <c r="R128" s="17">
        <f t="shared" si="26"/>
        <v>153.4762370134919</v>
      </c>
      <c r="S128" s="17">
        <f t="shared" si="27"/>
        <v>19.535126734822949</v>
      </c>
      <c r="T128" s="17">
        <f t="shared" si="28"/>
        <v>2.8009382651770487</v>
      </c>
      <c r="U128" s="47">
        <f t="shared" si="29"/>
        <v>7.8452551653330147</v>
      </c>
      <c r="V128" s="47">
        <f t="shared" si="30"/>
        <v>6.5255610165920919</v>
      </c>
    </row>
    <row r="129" spans="1:22" x14ac:dyDescent="0.25">
      <c r="A129" s="77">
        <v>9</v>
      </c>
      <c r="B129" s="77">
        <v>11</v>
      </c>
      <c r="C129" s="78">
        <v>44.259703897368958</v>
      </c>
      <c r="D129" s="78">
        <v>22.430309999999999</v>
      </c>
      <c r="E129" s="79">
        <f t="shared" si="35"/>
        <v>14.088301310099791</v>
      </c>
      <c r="G129" s="17">
        <f t="shared" si="18"/>
        <v>3.1104131692123578</v>
      </c>
      <c r="H129" s="80">
        <f t="shared" si="19"/>
        <v>7.0980878247053666E-2</v>
      </c>
      <c r="I129" s="17">
        <f t="shared" si="20"/>
        <v>20.938926159309744</v>
      </c>
      <c r="J129" s="17">
        <f t="shared" si="21"/>
        <v>1.4913838406902542</v>
      </c>
      <c r="K129" s="47">
        <f t="shared" si="22"/>
        <v>2.2242257602720135</v>
      </c>
      <c r="L129" s="47">
        <f t="shared" si="23"/>
        <v>7.0159441903224105</v>
      </c>
      <c r="P129" s="17">
        <f t="shared" si="24"/>
        <v>22.430309999999999</v>
      </c>
      <c r="Q129" s="33">
        <f t="shared" si="25"/>
        <v>14.088301310099791</v>
      </c>
      <c r="R129" s="17">
        <f t="shared" si="26"/>
        <v>198.48023380415947</v>
      </c>
      <c r="S129" s="17">
        <f t="shared" si="27"/>
        <v>21.05387844975418</v>
      </c>
      <c r="T129" s="17">
        <f t="shared" si="28"/>
        <v>1.3764315502458189</v>
      </c>
      <c r="U129" s="47">
        <f t="shared" si="29"/>
        <v>1.8945638125121083</v>
      </c>
      <c r="V129" s="47">
        <f t="shared" si="30"/>
        <v>7.0159441903224105</v>
      </c>
    </row>
    <row r="130" spans="1:22" x14ac:dyDescent="0.25">
      <c r="A130" s="77">
        <v>9</v>
      </c>
      <c r="B130" s="77">
        <v>12</v>
      </c>
      <c r="C130" s="78">
        <v>40.254765493662724</v>
      </c>
      <c r="D130" s="78">
        <v>21.205124999999999</v>
      </c>
      <c r="E130" s="79">
        <f t="shared" si="35"/>
        <v>12.813489822642966</v>
      </c>
      <c r="G130" s="17">
        <f t="shared" si="18"/>
        <v>3.0542428977453029</v>
      </c>
      <c r="H130" s="80">
        <f t="shared" si="19"/>
        <v>7.8042751337959515E-2</v>
      </c>
      <c r="I130" s="17">
        <f t="shared" si="20"/>
        <v>19.932322195962236</v>
      </c>
      <c r="J130" s="17">
        <f t="shared" si="21"/>
        <v>1.272802804037763</v>
      </c>
      <c r="K130" s="47">
        <f t="shared" si="22"/>
        <v>1.6200269779663923</v>
      </c>
      <c r="L130" s="47">
        <f t="shared" si="23"/>
        <v>2.026573655728324</v>
      </c>
      <c r="P130" s="17">
        <f t="shared" si="24"/>
        <v>21.205124999999999</v>
      </c>
      <c r="Q130" s="33">
        <f t="shared" si="25"/>
        <v>12.813489822642966</v>
      </c>
      <c r="R130" s="17">
        <f t="shared" si="26"/>
        <v>164.18552143497487</v>
      </c>
      <c r="S130" s="17">
        <f t="shared" si="27"/>
        <v>19.936524828670454</v>
      </c>
      <c r="T130" s="17">
        <f t="shared" si="28"/>
        <v>1.2686001713295454</v>
      </c>
      <c r="U130" s="47">
        <f t="shared" si="29"/>
        <v>1.6093463946973519</v>
      </c>
      <c r="V130" s="47">
        <f t="shared" si="30"/>
        <v>2.026573655728324</v>
      </c>
    </row>
    <row r="131" spans="1:22" x14ac:dyDescent="0.25">
      <c r="A131" s="77">
        <v>9</v>
      </c>
      <c r="B131" s="77">
        <v>53</v>
      </c>
      <c r="C131" s="78">
        <v>54.426085999084798</v>
      </c>
      <c r="D131" s="78">
        <v>22.901534999999999</v>
      </c>
      <c r="E131" s="79">
        <f t="shared" ref="E131:E145" si="36">C131/PI()</f>
        <v>17.324361239797884</v>
      </c>
      <c r="G131" s="17">
        <f t="shared" si="18"/>
        <v>3.1312039388814314</v>
      </c>
      <c r="H131" s="80">
        <f t="shared" si="19"/>
        <v>5.772218589524554E-2</v>
      </c>
      <c r="I131" s="17">
        <f t="shared" si="20"/>
        <v>22.968171603629781</v>
      </c>
      <c r="J131" s="17">
        <f t="shared" si="21"/>
        <v>-6.6636603629781632E-2</v>
      </c>
      <c r="K131" s="47">
        <f t="shared" si="22"/>
        <v>4.4404369433126267E-3</v>
      </c>
      <c r="L131" s="47">
        <f t="shared" si="23"/>
        <v>9.7343236597239855</v>
      </c>
      <c r="P131" s="17">
        <f t="shared" si="24"/>
        <v>22.901534999999999</v>
      </c>
      <c r="Q131" s="33">
        <f t="shared" si="25"/>
        <v>17.324361239797884</v>
      </c>
      <c r="R131" s="17">
        <f t="shared" si="26"/>
        <v>300.13349236701129</v>
      </c>
      <c r="S131" s="17">
        <f t="shared" si="27"/>
        <v>23.305219346278491</v>
      </c>
      <c r="T131" s="17">
        <f t="shared" si="28"/>
        <v>-0.40368434627849226</v>
      </c>
      <c r="U131" s="47">
        <f t="shared" si="29"/>
        <v>0.16296105143029366</v>
      </c>
      <c r="V131" s="47">
        <f t="shared" si="30"/>
        <v>9.7343236597239855</v>
      </c>
    </row>
    <row r="132" spans="1:22" x14ac:dyDescent="0.25">
      <c r="A132" s="77">
        <v>9</v>
      </c>
      <c r="B132" s="77">
        <v>59</v>
      </c>
      <c r="C132" s="78">
        <v>49.086168127476483</v>
      </c>
      <c r="D132" s="78">
        <v>22.6188</v>
      </c>
      <c r="E132" s="79">
        <f t="shared" si="36"/>
        <v>15.624612589855452</v>
      </c>
      <c r="G132" s="17">
        <f t="shared" ref="G132:G195" si="37">LN(D132)</f>
        <v>3.1187814188828744</v>
      </c>
      <c r="H132" s="80">
        <f t="shared" ref="H132:H195" si="38">1/E132</f>
        <v>6.4001586871297353E-2</v>
      </c>
      <c r="I132" s="17">
        <f t="shared" ref="I132:I195" si="39">EXP($N$10+$N$11*H132)</f>
        <v>21.983695542443385</v>
      </c>
      <c r="J132" s="17">
        <f t="shared" ref="J132:J195" si="40">D132-I132</f>
        <v>0.63510445755661493</v>
      </c>
      <c r="K132" s="47">
        <f t="shared" ref="K132:K195" si="41">J132^2</f>
        <v>0.4033576720082821</v>
      </c>
      <c r="L132" s="47">
        <f t="shared" ref="L132:L195" si="42">(D132-$N$12)^2</f>
        <v>8.0500032579330476</v>
      </c>
      <c r="P132" s="17">
        <f t="shared" ref="P132:P195" si="43">D132</f>
        <v>22.6188</v>
      </c>
      <c r="Q132" s="33">
        <f t="shared" ref="Q132:Q195" si="44">E132</f>
        <v>15.624612589855452</v>
      </c>
      <c r="R132" s="17">
        <f t="shared" ref="R132:R195" si="45">Q132^2</f>
        <v>244.12851858306951</v>
      </c>
      <c r="S132" s="17">
        <f t="shared" ref="S132:S195" si="46">$X$10+$X$11*Q132+$X$12*R132</f>
        <v>22.227350984445643</v>
      </c>
      <c r="T132" s="17">
        <f t="shared" ref="T132:T195" si="47">P132-S132</f>
        <v>0.39144901555435752</v>
      </c>
      <c r="U132" s="47">
        <f t="shared" ref="U132:U195" si="48">T132^2</f>
        <v>0.15323233177847564</v>
      </c>
      <c r="V132" s="47">
        <f t="shared" ref="V132:V195" si="49">(P132-$X$13)^2</f>
        <v>8.0500032579330476</v>
      </c>
    </row>
    <row r="133" spans="1:22" x14ac:dyDescent="0.25">
      <c r="A133" s="77">
        <v>9</v>
      </c>
      <c r="B133" s="77">
        <v>76</v>
      </c>
      <c r="C133" s="78">
        <v>52.064199248181126</v>
      </c>
      <c r="D133" s="78">
        <v>23.278514999999999</v>
      </c>
      <c r="E133" s="79">
        <f t="shared" si="36"/>
        <v>16.572549336938735</v>
      </c>
      <c r="G133" s="17">
        <f t="shared" si="37"/>
        <v>3.1475308321688602</v>
      </c>
      <c r="H133" s="80">
        <f t="shared" si="38"/>
        <v>6.034074659660775E-2</v>
      </c>
      <c r="I133" s="17">
        <f t="shared" si="39"/>
        <v>22.552388513277805</v>
      </c>
      <c r="J133" s="17">
        <f t="shared" si="40"/>
        <v>0.72612648672219393</v>
      </c>
      <c r="K133" s="47">
        <f t="shared" si="41"/>
        <v>0.52725967471951651</v>
      </c>
      <c r="L133" s="47">
        <f t="shared" si="42"/>
        <v>12.22878355614524</v>
      </c>
      <c r="P133" s="17">
        <f t="shared" si="43"/>
        <v>23.278514999999999</v>
      </c>
      <c r="Q133" s="33">
        <f t="shared" si="44"/>
        <v>16.572549336938735</v>
      </c>
      <c r="R133" s="17">
        <f t="shared" si="45"/>
        <v>274.64939152526853</v>
      </c>
      <c r="S133" s="17">
        <f t="shared" si="46"/>
        <v>22.857031377817911</v>
      </c>
      <c r="T133" s="17">
        <f t="shared" si="47"/>
        <v>0.42148362218208746</v>
      </c>
      <c r="U133" s="47">
        <f t="shared" si="48"/>
        <v>0.17764844376773264</v>
      </c>
      <c r="V133" s="47">
        <f t="shared" si="49"/>
        <v>12.22878355614524</v>
      </c>
    </row>
    <row r="134" spans="1:22" x14ac:dyDescent="0.25">
      <c r="A134" s="77">
        <v>9</v>
      </c>
      <c r="B134" s="77">
        <v>79</v>
      </c>
      <c r="C134" s="78">
        <v>52.3722714330816</v>
      </c>
      <c r="D134" s="78">
        <v>23.278514999999999</v>
      </c>
      <c r="E134" s="79">
        <f t="shared" si="36"/>
        <v>16.670611759050797</v>
      </c>
      <c r="G134" s="17">
        <f t="shared" si="37"/>
        <v>3.1475308321688602</v>
      </c>
      <c r="H134" s="80">
        <f t="shared" si="38"/>
        <v>5.9985801028392419E-2</v>
      </c>
      <c r="I134" s="17">
        <f t="shared" si="39"/>
        <v>22.608303829486818</v>
      </c>
      <c r="J134" s="17">
        <f t="shared" si="40"/>
        <v>0.67021117051318058</v>
      </c>
      <c r="K134" s="47">
        <f t="shared" si="41"/>
        <v>0.44918301308064762</v>
      </c>
      <c r="L134" s="47">
        <f t="shared" si="42"/>
        <v>12.22878355614524</v>
      </c>
      <c r="P134" s="17">
        <f t="shared" si="43"/>
        <v>23.278514999999999</v>
      </c>
      <c r="Q134" s="33">
        <f t="shared" si="44"/>
        <v>16.670611759050797</v>
      </c>
      <c r="R134" s="17">
        <f t="shared" si="45"/>
        <v>277.90929642100269</v>
      </c>
      <c r="S134" s="17">
        <f t="shared" si="46"/>
        <v>22.918059928361327</v>
      </c>
      <c r="T134" s="17">
        <f t="shared" si="47"/>
        <v>0.36045507163867185</v>
      </c>
      <c r="U134" s="47">
        <f t="shared" si="48"/>
        <v>0.12992785867004006</v>
      </c>
      <c r="V134" s="47">
        <f t="shared" si="49"/>
        <v>12.22878355614524</v>
      </c>
    </row>
    <row r="135" spans="1:22" x14ac:dyDescent="0.25">
      <c r="A135" s="77">
        <v>10</v>
      </c>
      <c r="B135" s="77">
        <v>2</v>
      </c>
      <c r="C135" s="78">
        <v>51.345364150080002</v>
      </c>
      <c r="D135" s="78">
        <v>26.011620000000001</v>
      </c>
      <c r="E135" s="79">
        <f t="shared" si="36"/>
        <v>16.343737018677253</v>
      </c>
      <c r="G135" s="17">
        <f t="shared" si="37"/>
        <v>3.2585433612580328</v>
      </c>
      <c r="H135" s="80">
        <f t="shared" si="38"/>
        <v>6.1185517048960261E-2</v>
      </c>
      <c r="I135" s="17">
        <f t="shared" si="39"/>
        <v>22.419865661673111</v>
      </c>
      <c r="J135" s="17">
        <f t="shared" si="40"/>
        <v>3.59175433832689</v>
      </c>
      <c r="K135" s="47">
        <f t="shared" si="41"/>
        <v>12.900699226890035</v>
      </c>
      <c r="L135" s="47">
        <f t="shared" si="42"/>
        <v>38.813806669124382</v>
      </c>
      <c r="P135" s="17">
        <f t="shared" si="43"/>
        <v>26.011620000000001</v>
      </c>
      <c r="Q135" s="33">
        <f t="shared" si="44"/>
        <v>16.343737018677253</v>
      </c>
      <c r="R135" s="17">
        <f t="shared" si="45"/>
        <v>267.1177397356812</v>
      </c>
      <c r="S135" s="17">
        <f t="shared" si="46"/>
        <v>22.71163396785559</v>
      </c>
      <c r="T135" s="17">
        <f t="shared" si="47"/>
        <v>3.2999860321444103</v>
      </c>
      <c r="U135" s="47">
        <f t="shared" si="48"/>
        <v>10.889907812348209</v>
      </c>
      <c r="V135" s="47">
        <f t="shared" si="49"/>
        <v>38.813806669124382</v>
      </c>
    </row>
    <row r="136" spans="1:22" x14ac:dyDescent="0.25">
      <c r="A136" s="77">
        <v>10</v>
      </c>
      <c r="B136" s="77">
        <v>3</v>
      </c>
      <c r="C136" s="78">
        <v>57.096044934888972</v>
      </c>
      <c r="D136" s="78">
        <v>27.048314999999999</v>
      </c>
      <c r="E136" s="79">
        <f t="shared" si="36"/>
        <v>18.174235564769109</v>
      </c>
      <c r="G136" s="17">
        <f t="shared" si="37"/>
        <v>3.2976247113005042</v>
      </c>
      <c r="H136" s="80">
        <f t="shared" si="38"/>
        <v>5.5022946986475044E-2</v>
      </c>
      <c r="I136" s="17">
        <f t="shared" si="39"/>
        <v>23.404789951599067</v>
      </c>
      <c r="J136" s="17">
        <f t="shared" si="40"/>
        <v>3.6435250484009316</v>
      </c>
      <c r="K136" s="47">
        <f t="shared" si="41"/>
        <v>13.275274778325011</v>
      </c>
      <c r="L136" s="47">
        <f t="shared" si="42"/>
        <v>52.805913764357818</v>
      </c>
      <c r="P136" s="17">
        <f t="shared" si="43"/>
        <v>27.048314999999999</v>
      </c>
      <c r="Q136" s="33">
        <f t="shared" si="44"/>
        <v>18.174235564769109</v>
      </c>
      <c r="R136" s="17">
        <f t="shared" si="45"/>
        <v>330.30283836371837</v>
      </c>
      <c r="S136" s="17">
        <f t="shared" si="46"/>
        <v>23.75731286673615</v>
      </c>
      <c r="T136" s="17">
        <f t="shared" si="47"/>
        <v>3.2910021332638486</v>
      </c>
      <c r="U136" s="47">
        <f t="shared" si="48"/>
        <v>10.830695041147202</v>
      </c>
      <c r="V136" s="47">
        <f t="shared" si="49"/>
        <v>52.805913764357818</v>
      </c>
    </row>
    <row r="137" spans="1:22" x14ac:dyDescent="0.25">
      <c r="A137" s="77">
        <v>10</v>
      </c>
      <c r="B137" s="77">
        <v>4</v>
      </c>
      <c r="C137" s="78">
        <v>42.616652244566389</v>
      </c>
      <c r="D137" s="78">
        <v>23.278514999999999</v>
      </c>
      <c r="E137" s="79">
        <f t="shared" si="36"/>
        <v>13.565301725502115</v>
      </c>
      <c r="G137" s="17">
        <f t="shared" si="37"/>
        <v>3.1475308321688602</v>
      </c>
      <c r="H137" s="80">
        <f t="shared" si="38"/>
        <v>7.3717490420434073E-2</v>
      </c>
      <c r="I137" s="17">
        <f t="shared" si="39"/>
        <v>20.542951740935447</v>
      </c>
      <c r="J137" s="17">
        <f t="shared" si="40"/>
        <v>2.735563259064552</v>
      </c>
      <c r="K137" s="47">
        <f t="shared" si="41"/>
        <v>7.4833063443438732</v>
      </c>
      <c r="L137" s="47">
        <f t="shared" si="42"/>
        <v>12.22878355614524</v>
      </c>
      <c r="P137" s="17">
        <f t="shared" si="43"/>
        <v>23.278514999999999</v>
      </c>
      <c r="Q137" s="33">
        <f t="shared" si="44"/>
        <v>13.565301725502115</v>
      </c>
      <c r="R137" s="17">
        <f t="shared" si="45"/>
        <v>184.01741090391067</v>
      </c>
      <c r="S137" s="17">
        <f t="shared" si="46"/>
        <v>20.611235032745874</v>
      </c>
      <c r="T137" s="17">
        <f t="shared" si="47"/>
        <v>2.6672799672541245</v>
      </c>
      <c r="U137" s="47">
        <f t="shared" si="48"/>
        <v>7.1143824237151634</v>
      </c>
      <c r="V137" s="47">
        <f t="shared" si="49"/>
        <v>12.22878355614524</v>
      </c>
    </row>
    <row r="138" spans="1:22" x14ac:dyDescent="0.25">
      <c r="A138" s="77">
        <v>10</v>
      </c>
      <c r="B138" s="77">
        <v>5</v>
      </c>
      <c r="C138" s="78">
        <v>35.120229078654717</v>
      </c>
      <c r="D138" s="78">
        <v>21.299370000000003</v>
      </c>
      <c r="E138" s="79">
        <f t="shared" si="36"/>
        <v>11.179116120775239</v>
      </c>
      <c r="G138" s="17">
        <f t="shared" si="37"/>
        <v>3.058677494813169</v>
      </c>
      <c r="H138" s="80">
        <f t="shared" si="38"/>
        <v>8.9452510305497474E-2</v>
      </c>
      <c r="I138" s="17">
        <f t="shared" si="39"/>
        <v>18.40720691807299</v>
      </c>
      <c r="J138" s="17">
        <f t="shared" si="40"/>
        <v>2.8921630819270128</v>
      </c>
      <c r="K138" s="47">
        <f t="shared" si="41"/>
        <v>8.3646072924615567</v>
      </c>
      <c r="L138" s="47">
        <f t="shared" si="42"/>
        <v>2.3037859488586516</v>
      </c>
      <c r="P138" s="17">
        <f t="shared" si="43"/>
        <v>21.299370000000003</v>
      </c>
      <c r="Q138" s="33">
        <f t="shared" si="44"/>
        <v>11.179116120775239</v>
      </c>
      <c r="R138" s="17">
        <f t="shared" si="45"/>
        <v>124.97263724177684</v>
      </c>
      <c r="S138" s="17">
        <f t="shared" si="46"/>
        <v>18.313467454972606</v>
      </c>
      <c r="T138" s="17">
        <f t="shared" si="47"/>
        <v>2.9859025450273968</v>
      </c>
      <c r="U138" s="47">
        <f t="shared" si="48"/>
        <v>8.9156140084010858</v>
      </c>
      <c r="V138" s="47">
        <f t="shared" si="49"/>
        <v>2.3037859488586516</v>
      </c>
    </row>
    <row r="139" spans="1:22" x14ac:dyDescent="0.25">
      <c r="A139" s="77">
        <v>10</v>
      </c>
      <c r="B139" s="77">
        <v>6</v>
      </c>
      <c r="C139" s="78">
        <v>47.135044289773433</v>
      </c>
      <c r="D139" s="78">
        <v>24.974925000000002</v>
      </c>
      <c r="E139" s="79">
        <f t="shared" si="36"/>
        <v>15.003550583145714</v>
      </c>
      <c r="G139" s="17">
        <f t="shared" si="37"/>
        <v>3.2178723215271052</v>
      </c>
      <c r="H139" s="80">
        <f t="shared" si="38"/>
        <v>6.6650890031547144E-2</v>
      </c>
      <c r="I139" s="17">
        <f t="shared" si="39"/>
        <v>21.581104895565566</v>
      </c>
      <c r="J139" s="17">
        <f t="shared" si="40"/>
        <v>3.393820104434436</v>
      </c>
      <c r="K139" s="47">
        <f t="shared" si="41"/>
        <v>11.518014901263367</v>
      </c>
      <c r="L139" s="47">
        <f t="shared" si="42"/>
        <v>26.971172619940941</v>
      </c>
      <c r="P139" s="17">
        <f t="shared" si="43"/>
        <v>24.974925000000002</v>
      </c>
      <c r="Q139" s="33">
        <f t="shared" si="44"/>
        <v>15.003550583145714</v>
      </c>
      <c r="R139" s="17">
        <f t="shared" si="45"/>
        <v>225.10653010101208</v>
      </c>
      <c r="S139" s="17">
        <f t="shared" si="46"/>
        <v>21.775749156498385</v>
      </c>
      <c r="T139" s="17">
        <f t="shared" si="47"/>
        <v>3.1991758435016173</v>
      </c>
      <c r="U139" s="47">
        <f t="shared" si="48"/>
        <v>10.234726077644284</v>
      </c>
      <c r="V139" s="47">
        <f t="shared" si="49"/>
        <v>26.971172619940941</v>
      </c>
    </row>
    <row r="140" spans="1:22" x14ac:dyDescent="0.25">
      <c r="A140" s="77">
        <v>10</v>
      </c>
      <c r="B140" s="77">
        <v>7</v>
      </c>
      <c r="C140" s="78">
        <v>50.113075410478082</v>
      </c>
      <c r="D140" s="78">
        <v>25.446149999999999</v>
      </c>
      <c r="E140" s="79">
        <f t="shared" si="36"/>
        <v>15.951487330228998</v>
      </c>
      <c r="G140" s="17">
        <f t="shared" si="37"/>
        <v>3.2365644545392578</v>
      </c>
      <c r="H140" s="80">
        <f t="shared" si="38"/>
        <v>6.2690078943606828E-2</v>
      </c>
      <c r="I140" s="17">
        <f t="shared" si="39"/>
        <v>22.185764049999424</v>
      </c>
      <c r="J140" s="17">
        <f t="shared" si="40"/>
        <v>3.2603859500005754</v>
      </c>
      <c r="K140" s="47">
        <f t="shared" si="41"/>
        <v>10.630116542961154</v>
      </c>
      <c r="L140" s="47">
        <f t="shared" si="42"/>
        <v>32.087724496092477</v>
      </c>
      <c r="P140" s="17">
        <f t="shared" si="43"/>
        <v>25.446149999999999</v>
      </c>
      <c r="Q140" s="33">
        <f t="shared" si="44"/>
        <v>15.951487330228998</v>
      </c>
      <c r="R140" s="17">
        <f t="shared" si="45"/>
        <v>254.44994804645626</v>
      </c>
      <c r="S140" s="17">
        <f t="shared" si="46"/>
        <v>22.452618113887205</v>
      </c>
      <c r="T140" s="17">
        <f t="shared" si="47"/>
        <v>2.9935318861127946</v>
      </c>
      <c r="U140" s="47">
        <f t="shared" si="48"/>
        <v>8.9612331531740264</v>
      </c>
      <c r="V140" s="47">
        <f t="shared" si="49"/>
        <v>32.087724496092477</v>
      </c>
    </row>
    <row r="141" spans="1:22" x14ac:dyDescent="0.25">
      <c r="A141" s="77">
        <v>10</v>
      </c>
      <c r="B141" s="77">
        <v>8</v>
      </c>
      <c r="C141" s="78">
        <v>43.848940984168323</v>
      </c>
      <c r="D141" s="78">
        <v>24.220965</v>
      </c>
      <c r="E141" s="79">
        <f t="shared" si="36"/>
        <v>13.957551413950373</v>
      </c>
      <c r="G141" s="17">
        <f t="shared" si="37"/>
        <v>3.1872185804361028</v>
      </c>
      <c r="H141" s="80">
        <f t="shared" si="38"/>
        <v>7.164580450697923E-2</v>
      </c>
      <c r="I141" s="17">
        <f t="shared" si="39"/>
        <v>20.842018162696331</v>
      </c>
      <c r="J141" s="17">
        <f t="shared" si="40"/>
        <v>3.3789468373036691</v>
      </c>
      <c r="K141" s="47">
        <f t="shared" si="41"/>
        <v>11.417281729324468</v>
      </c>
      <c r="L141" s="47">
        <f t="shared" si="42"/>
        <v>19.708430100698394</v>
      </c>
      <c r="P141" s="17">
        <f t="shared" si="43"/>
        <v>24.220965</v>
      </c>
      <c r="Q141" s="33">
        <f t="shared" si="44"/>
        <v>13.957551413950373</v>
      </c>
      <c r="R141" s="17">
        <f t="shared" si="45"/>
        <v>194.81324147306805</v>
      </c>
      <c r="S141" s="17">
        <f t="shared" si="46"/>
        <v>20.945272995749651</v>
      </c>
      <c r="T141" s="17">
        <f t="shared" si="47"/>
        <v>3.2756920042503488</v>
      </c>
      <c r="U141" s="47">
        <f t="shared" si="48"/>
        <v>10.730158106709666</v>
      </c>
      <c r="V141" s="47">
        <f t="shared" si="49"/>
        <v>19.708430100698394</v>
      </c>
    </row>
    <row r="142" spans="1:22" x14ac:dyDescent="0.25">
      <c r="A142" s="77">
        <v>10</v>
      </c>
      <c r="B142" s="77">
        <v>9</v>
      </c>
      <c r="C142" s="78">
        <v>44.875848267169921</v>
      </c>
      <c r="D142" s="78">
        <v>24.409455000000001</v>
      </c>
      <c r="E142" s="79">
        <f t="shared" si="36"/>
        <v>14.284426154323919</v>
      </c>
      <c r="G142" s="17">
        <f t="shared" si="37"/>
        <v>3.1949705572404206</v>
      </c>
      <c r="H142" s="80">
        <f t="shared" si="38"/>
        <v>7.0006312412998012E-2</v>
      </c>
      <c r="I142" s="17">
        <f t="shared" si="39"/>
        <v>21.081776564882503</v>
      </c>
      <c r="J142" s="17">
        <f t="shared" si="40"/>
        <v>3.3276784351174982</v>
      </c>
      <c r="K142" s="47">
        <f t="shared" si="41"/>
        <v>11.073443767546042</v>
      </c>
      <c r="L142" s="47">
        <f t="shared" si="42"/>
        <v>21.417530290209037</v>
      </c>
      <c r="P142" s="17">
        <f t="shared" si="43"/>
        <v>24.409455000000001</v>
      </c>
      <c r="Q142" s="33">
        <f t="shared" si="44"/>
        <v>14.284426154323919</v>
      </c>
      <c r="R142" s="17">
        <f t="shared" si="45"/>
        <v>204.04483055833322</v>
      </c>
      <c r="S142" s="17">
        <f t="shared" si="46"/>
        <v>21.214217380451544</v>
      </c>
      <c r="T142" s="17">
        <f t="shared" si="47"/>
        <v>3.1952376195484575</v>
      </c>
      <c r="U142" s="47">
        <f t="shared" si="48"/>
        <v>10.209543445377694</v>
      </c>
      <c r="V142" s="47">
        <f t="shared" si="49"/>
        <v>21.417530290209037</v>
      </c>
    </row>
    <row r="143" spans="1:22" x14ac:dyDescent="0.25">
      <c r="A143" s="77">
        <v>10</v>
      </c>
      <c r="B143" s="77">
        <v>10</v>
      </c>
      <c r="C143" s="78">
        <v>40.460146950263038</v>
      </c>
      <c r="D143" s="78">
        <v>23.843985</v>
      </c>
      <c r="E143" s="79">
        <f t="shared" si="36"/>
        <v>12.878864770717673</v>
      </c>
      <c r="G143" s="17">
        <f t="shared" si="37"/>
        <v>3.1715319842684031</v>
      </c>
      <c r="H143" s="80">
        <f t="shared" si="38"/>
        <v>7.7646595239797306E-2</v>
      </c>
      <c r="I143" s="17">
        <f t="shared" si="39"/>
        <v>19.98748714042393</v>
      </c>
      <c r="J143" s="17">
        <f t="shared" si="40"/>
        <v>3.8564978595760699</v>
      </c>
      <c r="K143" s="47">
        <f t="shared" si="41"/>
        <v>14.872575740914808</v>
      </c>
      <c r="L143" s="47">
        <f t="shared" si="42"/>
        <v>16.503400602277136</v>
      </c>
      <c r="P143" s="17">
        <f t="shared" si="43"/>
        <v>23.843985</v>
      </c>
      <c r="Q143" s="33">
        <f t="shared" si="44"/>
        <v>12.878864770717673</v>
      </c>
      <c r="R143" s="17">
        <f t="shared" si="45"/>
        <v>165.86515778243279</v>
      </c>
      <c r="S143" s="17">
        <f t="shared" si="46"/>
        <v>19.99699375641535</v>
      </c>
      <c r="T143" s="17">
        <f t="shared" si="47"/>
        <v>3.8469912435846503</v>
      </c>
      <c r="U143" s="47">
        <f t="shared" si="48"/>
        <v>14.799341628216974</v>
      </c>
      <c r="V143" s="47">
        <f t="shared" si="49"/>
        <v>16.503400602277136</v>
      </c>
    </row>
    <row r="144" spans="1:22" x14ac:dyDescent="0.25">
      <c r="A144" s="77">
        <v>10</v>
      </c>
      <c r="B144" s="77">
        <v>19</v>
      </c>
      <c r="C144" s="78">
        <v>52.88572507458241</v>
      </c>
      <c r="D144" s="78">
        <v>26.859825000000001</v>
      </c>
      <c r="E144" s="79">
        <f t="shared" si="36"/>
        <v>16.834049129237574</v>
      </c>
      <c r="G144" s="17">
        <f t="shared" si="37"/>
        <v>3.2906316758095335</v>
      </c>
      <c r="H144" s="80">
        <f t="shared" si="38"/>
        <v>5.9403414610641019E-2</v>
      </c>
      <c r="I144" s="17">
        <f t="shared" si="39"/>
        <v>22.700348881309726</v>
      </c>
      <c r="J144" s="17">
        <f t="shared" si="40"/>
        <v>4.1594761186902751</v>
      </c>
      <c r="K144" s="47">
        <f t="shared" si="41"/>
        <v>17.301241581954717</v>
      </c>
      <c r="L144" s="47">
        <f t="shared" si="42"/>
        <v>50.102016132047218</v>
      </c>
      <c r="P144" s="17">
        <f t="shared" si="43"/>
        <v>26.859825000000001</v>
      </c>
      <c r="Q144" s="33">
        <f t="shared" si="44"/>
        <v>16.834049129237574</v>
      </c>
      <c r="R144" s="17">
        <f t="shared" si="45"/>
        <v>283.38521008558433</v>
      </c>
      <c r="S144" s="17">
        <f t="shared" si="46"/>
        <v>23.018061345727411</v>
      </c>
      <c r="T144" s="17">
        <f t="shared" si="47"/>
        <v>3.8417636542725901</v>
      </c>
      <c r="U144" s="47">
        <f t="shared" si="48"/>
        <v>14.759147975289885</v>
      </c>
      <c r="V144" s="47">
        <f t="shared" si="49"/>
        <v>50.102016132047218</v>
      </c>
    </row>
    <row r="145" spans="1:22" x14ac:dyDescent="0.25">
      <c r="A145" s="77">
        <v>10</v>
      </c>
      <c r="B145" s="77">
        <v>30</v>
      </c>
      <c r="C145" s="78">
        <v>52.680343617982075</v>
      </c>
      <c r="D145" s="78">
        <v>24.880679999999998</v>
      </c>
      <c r="E145" s="79">
        <f t="shared" si="36"/>
        <v>16.768674181162858</v>
      </c>
      <c r="G145" s="17">
        <f t="shared" si="37"/>
        <v>3.2140915986871992</v>
      </c>
      <c r="H145" s="80">
        <f t="shared" si="38"/>
        <v>5.9635006870331651E-2</v>
      </c>
      <c r="I145" s="17">
        <f t="shared" si="39"/>
        <v>22.66370137515182</v>
      </c>
      <c r="J145" s="17">
        <f t="shared" si="40"/>
        <v>2.2169786248481778</v>
      </c>
      <c r="K145" s="47">
        <f t="shared" si="41"/>
        <v>4.9149942230337169</v>
      </c>
      <c r="L145" s="47">
        <f t="shared" si="42"/>
        <v>26.001154964860579</v>
      </c>
      <c r="P145" s="17">
        <f t="shared" si="43"/>
        <v>24.880679999999998</v>
      </c>
      <c r="Q145" s="33">
        <f t="shared" si="44"/>
        <v>16.768674181162858</v>
      </c>
      <c r="R145" s="17">
        <f t="shared" si="45"/>
        <v>281.18843379399783</v>
      </c>
      <c r="S145" s="17">
        <f t="shared" si="46"/>
        <v>22.978317703811914</v>
      </c>
      <c r="T145" s="17">
        <f t="shared" si="47"/>
        <v>1.9023622961880839</v>
      </c>
      <c r="U145" s="47">
        <f t="shared" si="48"/>
        <v>3.6189823059579993</v>
      </c>
      <c r="V145" s="47">
        <f t="shared" si="49"/>
        <v>26.001154964860579</v>
      </c>
    </row>
    <row r="146" spans="1:22" x14ac:dyDescent="0.25">
      <c r="A146" s="77">
        <v>10</v>
      </c>
      <c r="B146" s="77">
        <v>41</v>
      </c>
      <c r="C146" s="78">
        <v>52.88572507458241</v>
      </c>
      <c r="D146" s="78">
        <v>26.671334999999999</v>
      </c>
      <c r="E146" s="79">
        <f t="shared" ref="E146:E157" si="50">C146/PI()</f>
        <v>16.834049129237574</v>
      </c>
      <c r="G146" s="17">
        <f t="shared" si="37"/>
        <v>3.2835893931841205</v>
      </c>
      <c r="H146" s="80">
        <f t="shared" si="38"/>
        <v>5.9403414610641019E-2</v>
      </c>
      <c r="I146" s="17">
        <f t="shared" si="39"/>
        <v>22.700348881309726</v>
      </c>
      <c r="J146" s="17">
        <f t="shared" si="40"/>
        <v>3.9709861186902735</v>
      </c>
      <c r="K146" s="47">
        <f t="shared" si="41"/>
        <v>15.768730754830843</v>
      </c>
      <c r="L146" s="47">
        <f t="shared" si="42"/>
        <v>47.469175459936565</v>
      </c>
      <c r="P146" s="17">
        <f t="shared" si="43"/>
        <v>26.671334999999999</v>
      </c>
      <c r="Q146" s="33">
        <f t="shared" si="44"/>
        <v>16.834049129237574</v>
      </c>
      <c r="R146" s="17">
        <f t="shared" si="45"/>
        <v>283.38521008558433</v>
      </c>
      <c r="S146" s="17">
        <f t="shared" si="46"/>
        <v>23.018061345727411</v>
      </c>
      <c r="T146" s="17">
        <f t="shared" si="47"/>
        <v>3.6532736542725885</v>
      </c>
      <c r="U146" s="47">
        <f t="shared" si="48"/>
        <v>13.346408393002193</v>
      </c>
      <c r="V146" s="47">
        <f t="shared" si="49"/>
        <v>47.469175459936565</v>
      </c>
    </row>
    <row r="147" spans="1:22" x14ac:dyDescent="0.25">
      <c r="A147" s="77">
        <v>10</v>
      </c>
      <c r="B147" s="77">
        <v>80</v>
      </c>
      <c r="C147" s="78">
        <v>54.01532308588417</v>
      </c>
      <c r="D147" s="78">
        <v>25.257659999999998</v>
      </c>
      <c r="E147" s="79">
        <f t="shared" si="50"/>
        <v>17.19361134364847</v>
      </c>
      <c r="G147" s="17">
        <f t="shared" si="37"/>
        <v>3.2291294760517397</v>
      </c>
      <c r="H147" s="80">
        <f t="shared" si="38"/>
        <v>5.8161137879239794E-2</v>
      </c>
      <c r="I147" s="17">
        <f t="shared" si="39"/>
        <v>22.897942474726396</v>
      </c>
      <c r="J147" s="17">
        <f t="shared" si="40"/>
        <v>2.3597175252736022</v>
      </c>
      <c r="K147" s="47">
        <f t="shared" si="41"/>
        <v>5.5682667990833732</v>
      </c>
      <c r="L147" s="47">
        <f t="shared" si="42"/>
        <v>29.987811025481832</v>
      </c>
      <c r="P147" s="17">
        <f t="shared" si="43"/>
        <v>25.257659999999998</v>
      </c>
      <c r="Q147" s="33">
        <f t="shared" si="44"/>
        <v>17.19361134364847</v>
      </c>
      <c r="R147" s="17">
        <f t="shared" si="45"/>
        <v>295.62027103643737</v>
      </c>
      <c r="S147" s="17">
        <f t="shared" si="46"/>
        <v>23.230527996358454</v>
      </c>
      <c r="T147" s="17">
        <f t="shared" si="47"/>
        <v>2.0271320036415439</v>
      </c>
      <c r="U147" s="47">
        <f t="shared" si="48"/>
        <v>4.10926416018778</v>
      </c>
      <c r="V147" s="47">
        <f t="shared" si="49"/>
        <v>29.987811025481832</v>
      </c>
    </row>
    <row r="148" spans="1:22" x14ac:dyDescent="0.25">
      <c r="A148" s="77">
        <v>11</v>
      </c>
      <c r="B148" s="77">
        <v>1</v>
      </c>
      <c r="C148" s="78">
        <v>48.880786670876155</v>
      </c>
      <c r="D148" s="78">
        <v>25.257659999999998</v>
      </c>
      <c r="E148" s="79">
        <f t="shared" si="50"/>
        <v>15.559237641780742</v>
      </c>
      <c r="G148" s="17">
        <f t="shared" si="37"/>
        <v>3.2291294760517397</v>
      </c>
      <c r="H148" s="80">
        <f t="shared" si="38"/>
        <v>6.4270501101849023E-2</v>
      </c>
      <c r="I148" s="17">
        <f t="shared" si="39"/>
        <v>21.942490931638734</v>
      </c>
      <c r="J148" s="17">
        <f t="shared" si="40"/>
        <v>3.3151690683612642</v>
      </c>
      <c r="K148" s="47">
        <f t="shared" si="41"/>
        <v>10.990345951819293</v>
      </c>
      <c r="L148" s="47">
        <f t="shared" si="42"/>
        <v>29.987811025481832</v>
      </c>
      <c r="P148" s="17">
        <f t="shared" si="43"/>
        <v>25.257659999999998</v>
      </c>
      <c r="Q148" s="33">
        <f t="shared" si="44"/>
        <v>15.559237641780742</v>
      </c>
      <c r="R148" s="17">
        <f t="shared" si="45"/>
        <v>242.08987599340674</v>
      </c>
      <c r="S148" s="17">
        <f t="shared" si="46"/>
        <v>22.181269858433552</v>
      </c>
      <c r="T148" s="17">
        <f t="shared" si="47"/>
        <v>3.0763901415664456</v>
      </c>
      <c r="U148" s="47">
        <f t="shared" si="48"/>
        <v>9.4641763031272159</v>
      </c>
      <c r="V148" s="47">
        <f t="shared" si="49"/>
        <v>29.987811025481832</v>
      </c>
    </row>
    <row r="149" spans="1:22" x14ac:dyDescent="0.25">
      <c r="A149" s="77">
        <v>11</v>
      </c>
      <c r="B149" s="77">
        <v>2</v>
      </c>
      <c r="C149" s="78">
        <v>48.059260844474878</v>
      </c>
      <c r="D149" s="78">
        <v>24.69219</v>
      </c>
      <c r="E149" s="79">
        <f t="shared" si="50"/>
        <v>15.297737849481907</v>
      </c>
      <c r="G149" s="17">
        <f t="shared" si="37"/>
        <v>3.2064869993019798</v>
      </c>
      <c r="H149" s="80">
        <f t="shared" si="38"/>
        <v>6.5369142146325068E-2</v>
      </c>
      <c r="I149" s="17">
        <f t="shared" si="39"/>
        <v>21.774951476699833</v>
      </c>
      <c r="J149" s="17">
        <f t="shared" si="40"/>
        <v>2.917238523300167</v>
      </c>
      <c r="K149" s="47">
        <f t="shared" si="41"/>
        <v>8.5102806018265387</v>
      </c>
      <c r="L149" s="47">
        <f t="shared" si="42"/>
        <v>24.114412374849969</v>
      </c>
      <c r="P149" s="17">
        <f t="shared" si="43"/>
        <v>24.69219</v>
      </c>
      <c r="Q149" s="33">
        <f t="shared" si="44"/>
        <v>15.297737849481907</v>
      </c>
      <c r="R149" s="17">
        <f t="shared" si="45"/>
        <v>234.02078331147132</v>
      </c>
      <c r="S149" s="17">
        <f t="shared" si="46"/>
        <v>21.99351968730597</v>
      </c>
      <c r="T149" s="17">
        <f t="shared" si="47"/>
        <v>2.6986703126940306</v>
      </c>
      <c r="U149" s="47">
        <f t="shared" si="48"/>
        <v>7.2828214566160971</v>
      </c>
      <c r="V149" s="47">
        <f t="shared" si="49"/>
        <v>24.114412374849969</v>
      </c>
    </row>
    <row r="150" spans="1:22" x14ac:dyDescent="0.25">
      <c r="A150" s="77">
        <v>11</v>
      </c>
      <c r="B150" s="77">
        <v>3</v>
      </c>
      <c r="C150" s="78">
        <v>39.227858210661125</v>
      </c>
      <c r="D150" s="78">
        <v>22.995779999999996</v>
      </c>
      <c r="E150" s="79">
        <f t="shared" si="50"/>
        <v>12.486615082269422</v>
      </c>
      <c r="G150" s="17">
        <f t="shared" si="37"/>
        <v>3.1353107208340849</v>
      </c>
      <c r="H150" s="80">
        <f t="shared" si="38"/>
        <v>8.0085755299686201E-2</v>
      </c>
      <c r="I150" s="17">
        <f t="shared" si="39"/>
        <v>19.650240811665348</v>
      </c>
      <c r="J150" s="17">
        <f t="shared" si="40"/>
        <v>3.3455391883346479</v>
      </c>
      <c r="K150" s="47">
        <f t="shared" si="41"/>
        <v>11.192632460682855</v>
      </c>
      <c r="L150" s="47">
        <f t="shared" si="42"/>
        <v>10.331292273754283</v>
      </c>
      <c r="P150" s="17">
        <f t="shared" si="43"/>
        <v>22.995779999999996</v>
      </c>
      <c r="Q150" s="33">
        <f t="shared" si="44"/>
        <v>12.486615082269422</v>
      </c>
      <c r="R150" s="17">
        <f t="shared" si="45"/>
        <v>155.91555621275819</v>
      </c>
      <c r="S150" s="17">
        <f t="shared" si="46"/>
        <v>19.629041689327092</v>
      </c>
      <c r="T150" s="17">
        <f t="shared" si="47"/>
        <v>3.3667383106729041</v>
      </c>
      <c r="U150" s="47">
        <f t="shared" si="48"/>
        <v>11.334926852552639</v>
      </c>
      <c r="V150" s="47">
        <f t="shared" si="49"/>
        <v>10.331292273754283</v>
      </c>
    </row>
    <row r="151" spans="1:22" x14ac:dyDescent="0.25">
      <c r="A151" s="77">
        <v>11</v>
      </c>
      <c r="B151" s="77">
        <v>4</v>
      </c>
      <c r="C151" s="78">
        <v>43.232796614367359</v>
      </c>
      <c r="D151" s="78">
        <v>23.467005</v>
      </c>
      <c r="E151" s="79">
        <f t="shared" si="50"/>
        <v>13.761426569726245</v>
      </c>
      <c r="G151" s="17">
        <f t="shared" si="37"/>
        <v>3.1555953920055906</v>
      </c>
      <c r="H151" s="80">
        <f t="shared" si="38"/>
        <v>7.2666884856247352E-2</v>
      </c>
      <c r="I151" s="17">
        <f t="shared" si="39"/>
        <v>20.694075853456912</v>
      </c>
      <c r="J151" s="17">
        <f t="shared" si="40"/>
        <v>2.7729291465430883</v>
      </c>
      <c r="K151" s="47">
        <f t="shared" si="41"/>
        <v>7.6891360517481804</v>
      </c>
      <c r="L151" s="47">
        <f t="shared" si="42"/>
        <v>13.582598944655881</v>
      </c>
      <c r="P151" s="17">
        <f t="shared" si="43"/>
        <v>23.467005</v>
      </c>
      <c r="Q151" s="33">
        <f t="shared" si="44"/>
        <v>13.761426569726245</v>
      </c>
      <c r="R151" s="17">
        <f t="shared" si="45"/>
        <v>189.37686123396745</v>
      </c>
      <c r="S151" s="17">
        <f t="shared" si="46"/>
        <v>20.779795564433421</v>
      </c>
      <c r="T151" s="17">
        <f t="shared" si="47"/>
        <v>2.6872094355665794</v>
      </c>
      <c r="U151" s="47">
        <f t="shared" si="48"/>
        <v>7.2210945505980542</v>
      </c>
      <c r="V151" s="47">
        <f t="shared" si="49"/>
        <v>13.582598944655881</v>
      </c>
    </row>
    <row r="152" spans="1:22" x14ac:dyDescent="0.25">
      <c r="A152" s="77">
        <v>11</v>
      </c>
      <c r="B152" s="77">
        <v>5</v>
      </c>
      <c r="C152" s="78">
        <v>40.76821913516352</v>
      </c>
      <c r="D152" s="78">
        <v>22.6188</v>
      </c>
      <c r="E152" s="79">
        <f t="shared" si="50"/>
        <v>12.976927192829738</v>
      </c>
      <c r="G152" s="17">
        <f t="shared" si="37"/>
        <v>3.1187814188828744</v>
      </c>
      <c r="H152" s="80">
        <f t="shared" si="38"/>
        <v>7.7059845149824016E-2</v>
      </c>
      <c r="I152" s="17">
        <f t="shared" si="39"/>
        <v>20.069473047323175</v>
      </c>
      <c r="J152" s="17">
        <f t="shared" si="40"/>
        <v>2.5493269526768252</v>
      </c>
      <c r="K152" s="47">
        <f t="shared" si="41"/>
        <v>6.4990679116445076</v>
      </c>
      <c r="L152" s="47">
        <f t="shared" si="42"/>
        <v>8.0500032579330476</v>
      </c>
      <c r="P152" s="17">
        <f t="shared" si="43"/>
        <v>22.6188</v>
      </c>
      <c r="Q152" s="33">
        <f t="shared" si="44"/>
        <v>12.976927192829738</v>
      </c>
      <c r="R152" s="17">
        <f t="shared" si="45"/>
        <v>168.40063936800391</v>
      </c>
      <c r="S152" s="17">
        <f t="shared" si="46"/>
        <v>20.087054835455341</v>
      </c>
      <c r="T152" s="17">
        <f t="shared" si="47"/>
        <v>2.5317451645446596</v>
      </c>
      <c r="U152" s="47">
        <f t="shared" si="48"/>
        <v>6.4097335781952651</v>
      </c>
      <c r="V152" s="47">
        <f t="shared" si="49"/>
        <v>8.0500032579330476</v>
      </c>
    </row>
    <row r="153" spans="1:22" x14ac:dyDescent="0.25">
      <c r="A153" s="77">
        <v>11</v>
      </c>
      <c r="B153" s="77">
        <v>6</v>
      </c>
      <c r="C153" s="78">
        <v>43.130105886067206</v>
      </c>
      <c r="D153" s="78">
        <v>23.184270000000001</v>
      </c>
      <c r="E153" s="79">
        <f t="shared" si="50"/>
        <v>13.728739095688892</v>
      </c>
      <c r="G153" s="17">
        <f t="shared" si="37"/>
        <v>3.1434740314732457</v>
      </c>
      <c r="H153" s="80">
        <f t="shared" si="38"/>
        <v>7.2839901248762218E-2</v>
      </c>
      <c r="I153" s="17">
        <f t="shared" si="39"/>
        <v>20.669112101367592</v>
      </c>
      <c r="J153" s="17">
        <f t="shared" si="40"/>
        <v>2.5151578986324097</v>
      </c>
      <c r="K153" s="47">
        <f t="shared" si="41"/>
        <v>6.3260192550529988</v>
      </c>
      <c r="L153" s="47">
        <f t="shared" si="42"/>
        <v>11.578522221964946</v>
      </c>
      <c r="P153" s="17">
        <f t="shared" si="43"/>
        <v>23.184270000000001</v>
      </c>
      <c r="Q153" s="33">
        <f t="shared" si="44"/>
        <v>13.728739095688892</v>
      </c>
      <c r="R153" s="17">
        <f t="shared" si="45"/>
        <v>188.47827715749668</v>
      </c>
      <c r="S153" s="17">
        <f t="shared" si="46"/>
        <v>20.751916246677954</v>
      </c>
      <c r="T153" s="17">
        <f t="shared" si="47"/>
        <v>2.4323537533220474</v>
      </c>
      <c r="U153" s="47">
        <f t="shared" si="48"/>
        <v>5.9163447812998511</v>
      </c>
      <c r="V153" s="47">
        <f t="shared" si="49"/>
        <v>11.578522221964946</v>
      </c>
    </row>
    <row r="154" spans="1:22" x14ac:dyDescent="0.25">
      <c r="A154" s="77">
        <v>11</v>
      </c>
      <c r="B154" s="77">
        <v>8</v>
      </c>
      <c r="C154" s="78">
        <v>38.714404569160322</v>
      </c>
      <c r="D154" s="78">
        <v>23.37276</v>
      </c>
      <c r="E154" s="79">
        <f t="shared" si="50"/>
        <v>12.323177712082648</v>
      </c>
      <c r="G154" s="17">
        <f t="shared" si="37"/>
        <v>3.1515712417058652</v>
      </c>
      <c r="H154" s="80">
        <f t="shared" si="38"/>
        <v>8.1147900595438013E-2</v>
      </c>
      <c r="I154" s="17">
        <f t="shared" si="39"/>
        <v>19.505169219736963</v>
      </c>
      <c r="J154" s="17">
        <f t="shared" si="40"/>
        <v>3.8675907802630363</v>
      </c>
      <c r="K154" s="47">
        <f t="shared" si="41"/>
        <v>14.958258443575641</v>
      </c>
      <c r="L154" s="47">
        <f t="shared" si="42"/>
        <v>12.89680913037556</v>
      </c>
      <c r="P154" s="17">
        <f t="shared" si="43"/>
        <v>23.37276</v>
      </c>
      <c r="Q154" s="33">
        <f t="shared" si="44"/>
        <v>12.323177712082648</v>
      </c>
      <c r="R154" s="17">
        <f t="shared" si="45"/>
        <v>151.86070892357054</v>
      </c>
      <c r="S154" s="17">
        <f t="shared" si="46"/>
        <v>19.472088556768618</v>
      </c>
      <c r="T154" s="17">
        <f t="shared" si="47"/>
        <v>3.9006714432313814</v>
      </c>
      <c r="U154" s="47">
        <f t="shared" si="48"/>
        <v>15.215237708040787</v>
      </c>
      <c r="V154" s="47">
        <f t="shared" si="49"/>
        <v>12.89680913037556</v>
      </c>
    </row>
    <row r="155" spans="1:22" x14ac:dyDescent="0.25">
      <c r="A155" s="77">
        <v>11</v>
      </c>
      <c r="B155" s="77">
        <v>9</v>
      </c>
      <c r="C155" s="78">
        <v>47.648497931274228</v>
      </c>
      <c r="D155" s="78">
        <v>23.561250000000001</v>
      </c>
      <c r="E155" s="79">
        <f t="shared" si="50"/>
        <v>15.166987953332486</v>
      </c>
      <c r="G155" s="17">
        <f t="shared" si="37"/>
        <v>3.1596034134031297</v>
      </c>
      <c r="H155" s="80">
        <f t="shared" si="38"/>
        <v>6.5932669233793401E-2</v>
      </c>
      <c r="I155" s="17">
        <f t="shared" si="39"/>
        <v>21.68951226737757</v>
      </c>
      <c r="J155" s="17">
        <f t="shared" si="40"/>
        <v>1.8717377326224316</v>
      </c>
      <c r="K155" s="47">
        <f t="shared" si="41"/>
        <v>3.5034021397225614</v>
      </c>
      <c r="L155" s="47">
        <f t="shared" si="42"/>
        <v>14.286152998986202</v>
      </c>
      <c r="P155" s="17">
        <f t="shared" si="43"/>
        <v>23.561250000000001</v>
      </c>
      <c r="Q155" s="33">
        <f t="shared" si="44"/>
        <v>15.166987953332486</v>
      </c>
      <c r="R155" s="17">
        <f t="shared" si="45"/>
        <v>230.03752357653275</v>
      </c>
      <c r="S155" s="17">
        <f t="shared" si="46"/>
        <v>21.897589201494633</v>
      </c>
      <c r="T155" s="17">
        <f t="shared" si="47"/>
        <v>1.6636607985053686</v>
      </c>
      <c r="U155" s="47">
        <f t="shared" si="48"/>
        <v>2.7677672524835208</v>
      </c>
      <c r="V155" s="47">
        <f t="shared" si="49"/>
        <v>14.286152998986202</v>
      </c>
    </row>
    <row r="156" spans="1:22" x14ac:dyDescent="0.25">
      <c r="A156" s="77">
        <v>11</v>
      </c>
      <c r="B156" s="77">
        <v>10</v>
      </c>
      <c r="C156" s="78">
        <v>40.357456221962877</v>
      </c>
      <c r="D156" s="78">
        <v>23.278514999999999</v>
      </c>
      <c r="E156" s="79">
        <f t="shared" si="50"/>
        <v>12.846177296680318</v>
      </c>
      <c r="G156" s="17">
        <f t="shared" si="37"/>
        <v>3.1475308321688602</v>
      </c>
      <c r="H156" s="80">
        <f t="shared" si="38"/>
        <v>7.7844169273486349E-2</v>
      </c>
      <c r="I156" s="17">
        <f t="shared" si="39"/>
        <v>19.959955794666495</v>
      </c>
      <c r="J156" s="17">
        <f t="shared" si="40"/>
        <v>3.3185592053335036</v>
      </c>
      <c r="K156" s="47">
        <f t="shared" si="41"/>
        <v>11.012835199303735</v>
      </c>
      <c r="L156" s="47">
        <f t="shared" si="42"/>
        <v>12.22878355614524</v>
      </c>
      <c r="P156" s="17">
        <f t="shared" si="43"/>
        <v>23.278514999999999</v>
      </c>
      <c r="Q156" s="33">
        <f t="shared" si="44"/>
        <v>12.846177296680318</v>
      </c>
      <c r="R156" s="17">
        <f t="shared" si="45"/>
        <v>165.02427113774485</v>
      </c>
      <c r="S156" s="17">
        <f t="shared" si="46"/>
        <v>19.966802113381391</v>
      </c>
      <c r="T156" s="17">
        <f t="shared" si="47"/>
        <v>3.3117128866186079</v>
      </c>
      <c r="U156" s="47">
        <f t="shared" si="48"/>
        <v>10.967442243395752</v>
      </c>
      <c r="V156" s="47">
        <f t="shared" si="49"/>
        <v>12.22878355614524</v>
      </c>
    </row>
    <row r="157" spans="1:22" x14ac:dyDescent="0.25">
      <c r="A157" s="77">
        <v>11</v>
      </c>
      <c r="B157" s="77">
        <v>12</v>
      </c>
      <c r="C157" s="78">
        <v>49.291549584076805</v>
      </c>
      <c r="D157" s="78">
        <v>24.409455000000001</v>
      </c>
      <c r="E157" s="79">
        <f t="shared" si="50"/>
        <v>15.689987537930163</v>
      </c>
      <c r="G157" s="17">
        <f t="shared" si="37"/>
        <v>3.1949705572404206</v>
      </c>
      <c r="H157" s="80">
        <f t="shared" si="38"/>
        <v>6.3734913592666934E-2</v>
      </c>
      <c r="I157" s="17">
        <f t="shared" si="39"/>
        <v>22.024633192479396</v>
      </c>
      <c r="J157" s="17">
        <f t="shared" si="40"/>
        <v>2.3848218075206056</v>
      </c>
      <c r="K157" s="47">
        <f t="shared" si="41"/>
        <v>5.6873750536258481</v>
      </c>
      <c r="L157" s="47">
        <f t="shared" si="42"/>
        <v>21.417530290209037</v>
      </c>
      <c r="P157" s="17">
        <f t="shared" si="43"/>
        <v>24.409455000000001</v>
      </c>
      <c r="Q157" s="33">
        <f t="shared" si="44"/>
        <v>15.689987537930163</v>
      </c>
      <c r="R157" s="17">
        <f t="shared" si="45"/>
        <v>246.17570894040381</v>
      </c>
      <c r="S157" s="17">
        <f t="shared" si="46"/>
        <v>22.273089543749805</v>
      </c>
      <c r="T157" s="17">
        <f t="shared" si="47"/>
        <v>2.1363654562501964</v>
      </c>
      <c r="U157" s="47">
        <f t="shared" si="48"/>
        <v>4.5640573626591099</v>
      </c>
      <c r="V157" s="47">
        <f t="shared" si="49"/>
        <v>21.417530290209037</v>
      </c>
    </row>
    <row r="158" spans="1:22" x14ac:dyDescent="0.25">
      <c r="A158" s="77">
        <v>11</v>
      </c>
      <c r="B158" s="77">
        <v>31</v>
      </c>
      <c r="C158" s="78">
        <v>50.113075410478082</v>
      </c>
      <c r="D158" s="78">
        <v>25.446149999999999</v>
      </c>
      <c r="E158" s="79">
        <f t="shared" ref="E158:E163" si="51">C158/PI()</f>
        <v>15.951487330228998</v>
      </c>
      <c r="G158" s="17">
        <f t="shared" si="37"/>
        <v>3.2365644545392578</v>
      </c>
      <c r="H158" s="80">
        <f t="shared" si="38"/>
        <v>6.2690078943606828E-2</v>
      </c>
      <c r="I158" s="17">
        <f t="shared" si="39"/>
        <v>22.185764049999424</v>
      </c>
      <c r="J158" s="17">
        <f t="shared" si="40"/>
        <v>3.2603859500005754</v>
      </c>
      <c r="K158" s="47">
        <f t="shared" si="41"/>
        <v>10.630116542961154</v>
      </c>
      <c r="L158" s="47">
        <f t="shared" si="42"/>
        <v>32.087724496092477</v>
      </c>
      <c r="P158" s="17">
        <f t="shared" si="43"/>
        <v>25.446149999999999</v>
      </c>
      <c r="Q158" s="33">
        <f t="shared" si="44"/>
        <v>15.951487330228998</v>
      </c>
      <c r="R158" s="17">
        <f t="shared" si="45"/>
        <v>254.44994804645626</v>
      </c>
      <c r="S158" s="17">
        <f t="shared" si="46"/>
        <v>22.452618113887205</v>
      </c>
      <c r="T158" s="17">
        <f t="shared" si="47"/>
        <v>2.9935318861127946</v>
      </c>
      <c r="U158" s="47">
        <f t="shared" si="48"/>
        <v>8.9612331531740264</v>
      </c>
      <c r="V158" s="47">
        <f t="shared" si="49"/>
        <v>32.087724496092477</v>
      </c>
    </row>
    <row r="159" spans="1:22" x14ac:dyDescent="0.25">
      <c r="A159" s="77">
        <v>11</v>
      </c>
      <c r="B159" s="77">
        <v>44</v>
      </c>
      <c r="C159" s="78">
        <v>51.858817791580798</v>
      </c>
      <c r="D159" s="78">
        <v>24.974925000000002</v>
      </c>
      <c r="E159" s="79">
        <f t="shared" si="51"/>
        <v>16.507174388864023</v>
      </c>
      <c r="G159" s="17">
        <f t="shared" si="37"/>
        <v>3.2178723215271052</v>
      </c>
      <c r="H159" s="80">
        <f t="shared" si="38"/>
        <v>6.057971985045571E-2</v>
      </c>
      <c r="I159" s="17">
        <f t="shared" si="39"/>
        <v>22.514820475044115</v>
      </c>
      <c r="J159" s="17">
        <f t="shared" si="40"/>
        <v>2.4601045249558879</v>
      </c>
      <c r="K159" s="47">
        <f t="shared" si="41"/>
        <v>6.052114273708435</v>
      </c>
      <c r="L159" s="47">
        <f t="shared" si="42"/>
        <v>26.971172619940941</v>
      </c>
      <c r="P159" s="17">
        <f t="shared" si="43"/>
        <v>24.974925000000002</v>
      </c>
      <c r="Q159" s="33">
        <f t="shared" si="44"/>
        <v>16.507174388864023</v>
      </c>
      <c r="R159" s="17">
        <f t="shared" si="45"/>
        <v>272.48680630436832</v>
      </c>
      <c r="S159" s="17">
        <f t="shared" si="46"/>
        <v>22.815917469070719</v>
      </c>
      <c r="T159" s="17">
        <f t="shared" si="47"/>
        <v>2.1590075309292835</v>
      </c>
      <c r="U159" s="47">
        <f t="shared" si="48"/>
        <v>4.6613135186093615</v>
      </c>
      <c r="V159" s="47">
        <f t="shared" si="49"/>
        <v>26.971172619940941</v>
      </c>
    </row>
    <row r="160" spans="1:22" x14ac:dyDescent="0.25">
      <c r="A160" s="77">
        <v>11</v>
      </c>
      <c r="B160" s="77">
        <v>58</v>
      </c>
      <c r="C160" s="78">
        <v>51.858817791580798</v>
      </c>
      <c r="D160" s="78">
        <v>25.257659999999998</v>
      </c>
      <c r="E160" s="79">
        <f t="shared" si="51"/>
        <v>16.507174388864023</v>
      </c>
      <c r="G160" s="17">
        <f t="shared" si="37"/>
        <v>3.2291294760517397</v>
      </c>
      <c r="H160" s="80">
        <f t="shared" si="38"/>
        <v>6.057971985045571E-2</v>
      </c>
      <c r="I160" s="17">
        <f t="shared" si="39"/>
        <v>22.514820475044115</v>
      </c>
      <c r="J160" s="17">
        <f t="shared" si="40"/>
        <v>2.7428395249558832</v>
      </c>
      <c r="K160" s="47">
        <f t="shared" si="41"/>
        <v>7.5231686596602154</v>
      </c>
      <c r="L160" s="47">
        <f t="shared" si="42"/>
        <v>29.987811025481832</v>
      </c>
      <c r="P160" s="17">
        <f t="shared" si="43"/>
        <v>25.257659999999998</v>
      </c>
      <c r="Q160" s="33">
        <f t="shared" si="44"/>
        <v>16.507174388864023</v>
      </c>
      <c r="R160" s="17">
        <f t="shared" si="45"/>
        <v>272.48680630436832</v>
      </c>
      <c r="S160" s="17">
        <f t="shared" si="46"/>
        <v>22.815917469070719</v>
      </c>
      <c r="T160" s="17">
        <f t="shared" si="47"/>
        <v>2.4417425309292788</v>
      </c>
      <c r="U160" s="47">
        <f t="shared" si="48"/>
        <v>5.9621065873489201</v>
      </c>
      <c r="V160" s="47">
        <f t="shared" si="49"/>
        <v>29.987811025481832</v>
      </c>
    </row>
    <row r="161" spans="1:22" x14ac:dyDescent="0.25">
      <c r="A161" s="77">
        <v>11</v>
      </c>
      <c r="B161" s="77">
        <v>59</v>
      </c>
      <c r="C161" s="78">
        <v>50.318456867078396</v>
      </c>
      <c r="D161" s="78">
        <v>25.257659999999998</v>
      </c>
      <c r="E161" s="79">
        <f t="shared" si="51"/>
        <v>16.016862278303705</v>
      </c>
      <c r="G161" s="17">
        <f t="shared" si="37"/>
        <v>3.2291294760517397</v>
      </c>
      <c r="H161" s="80">
        <f t="shared" si="38"/>
        <v>6.2434201070367623E-2</v>
      </c>
      <c r="I161" s="17">
        <f t="shared" si="39"/>
        <v>22.225404034026173</v>
      </c>
      <c r="J161" s="17">
        <f t="shared" si="40"/>
        <v>3.0322559659738246</v>
      </c>
      <c r="K161" s="47">
        <f t="shared" si="41"/>
        <v>9.1945762431838531</v>
      </c>
      <c r="L161" s="47">
        <f t="shared" si="42"/>
        <v>29.987811025481832</v>
      </c>
      <c r="P161" s="17">
        <f t="shared" si="43"/>
        <v>25.257659999999998</v>
      </c>
      <c r="Q161" s="33">
        <f t="shared" si="44"/>
        <v>16.016862278303705</v>
      </c>
      <c r="R161" s="17">
        <f t="shared" si="45"/>
        <v>256.53987724214818</v>
      </c>
      <c r="S161" s="17">
        <f t="shared" si="46"/>
        <v>22.49664383965175</v>
      </c>
      <c r="T161" s="17">
        <f t="shared" si="47"/>
        <v>2.7610161603482481</v>
      </c>
      <c r="U161" s="47">
        <f t="shared" si="48"/>
        <v>7.6232102377041828</v>
      </c>
      <c r="V161" s="47">
        <f t="shared" si="49"/>
        <v>29.987811025481832</v>
      </c>
    </row>
    <row r="162" spans="1:22" x14ac:dyDescent="0.25">
      <c r="A162" s="77">
        <v>11</v>
      </c>
      <c r="B162" s="77">
        <v>60</v>
      </c>
      <c r="C162" s="78">
        <v>50.318456867078396</v>
      </c>
      <c r="D162" s="78">
        <v>25.446149999999999</v>
      </c>
      <c r="E162" s="79">
        <f t="shared" si="51"/>
        <v>16.016862278303705</v>
      </c>
      <c r="G162" s="17">
        <f t="shared" si="37"/>
        <v>3.2365644545392578</v>
      </c>
      <c r="H162" s="80">
        <f t="shared" si="38"/>
        <v>6.2434201070367623E-2</v>
      </c>
      <c r="I162" s="17">
        <f t="shared" si="39"/>
        <v>22.225404034026173</v>
      </c>
      <c r="J162" s="17">
        <f t="shared" si="40"/>
        <v>3.2207459659738262</v>
      </c>
      <c r="K162" s="47">
        <f t="shared" si="41"/>
        <v>10.373204577336676</v>
      </c>
      <c r="L162" s="47">
        <f t="shared" si="42"/>
        <v>32.087724496092477</v>
      </c>
      <c r="P162" s="17">
        <f t="shared" si="43"/>
        <v>25.446149999999999</v>
      </c>
      <c r="Q162" s="33">
        <f t="shared" si="44"/>
        <v>16.016862278303705</v>
      </c>
      <c r="R162" s="17">
        <f t="shared" si="45"/>
        <v>256.53987724214818</v>
      </c>
      <c r="S162" s="17">
        <f t="shared" si="46"/>
        <v>22.49664383965175</v>
      </c>
      <c r="T162" s="17">
        <f t="shared" si="47"/>
        <v>2.9495061603482498</v>
      </c>
      <c r="U162" s="47">
        <f t="shared" si="48"/>
        <v>8.6995865899322755</v>
      </c>
      <c r="V162" s="47">
        <f t="shared" si="49"/>
        <v>32.087724496092477</v>
      </c>
    </row>
    <row r="163" spans="1:22" x14ac:dyDescent="0.25">
      <c r="A163" s="77">
        <v>12</v>
      </c>
      <c r="B163" s="77">
        <v>1</v>
      </c>
      <c r="C163" s="78">
        <v>46.929662833173118</v>
      </c>
      <c r="D163" s="78">
        <v>22.524554999999996</v>
      </c>
      <c r="E163" s="79">
        <f t="shared" si="51"/>
        <v>14.938175635071007</v>
      </c>
      <c r="G163" s="17">
        <f t="shared" si="37"/>
        <v>3.1146060474723933</v>
      </c>
      <c r="H163" s="80">
        <f t="shared" si="38"/>
        <v>6.6942578828184107E-2</v>
      </c>
      <c r="I163" s="17">
        <f t="shared" si="39"/>
        <v>21.53723260955681</v>
      </c>
      <c r="J163" s="17">
        <f t="shared" si="40"/>
        <v>0.98732239044318604</v>
      </c>
      <c r="K163" s="47">
        <f t="shared" si="41"/>
        <v>0.97480550267044708</v>
      </c>
      <c r="L163" s="47">
        <f t="shared" si="42"/>
        <v>7.5240916041027095</v>
      </c>
      <c r="P163" s="17">
        <f t="shared" si="43"/>
        <v>22.524554999999996</v>
      </c>
      <c r="Q163" s="33">
        <f t="shared" si="44"/>
        <v>14.938175635071007</v>
      </c>
      <c r="R163" s="17">
        <f t="shared" si="45"/>
        <v>223.14909130422907</v>
      </c>
      <c r="S163" s="17">
        <f t="shared" si="46"/>
        <v>21.726413646761024</v>
      </c>
      <c r="T163" s="17">
        <f t="shared" si="47"/>
        <v>0.79814135323897162</v>
      </c>
      <c r="U163" s="47">
        <f t="shared" si="48"/>
        <v>0.63702961975013683</v>
      </c>
      <c r="V163" s="47">
        <f t="shared" si="49"/>
        <v>7.5240916041027095</v>
      </c>
    </row>
    <row r="164" spans="1:22" x14ac:dyDescent="0.25">
      <c r="A164" s="77">
        <v>12</v>
      </c>
      <c r="B164" s="77">
        <v>2</v>
      </c>
      <c r="C164" s="78">
        <v>18.176258909128322</v>
      </c>
      <c r="D164" s="78">
        <v>11.497889999999998</v>
      </c>
      <c r="E164" s="79">
        <f t="shared" ref="E164:E180" si="52">C164/PI()</f>
        <v>5.7856829046117477</v>
      </c>
      <c r="G164" s="17">
        <f t="shared" si="37"/>
        <v>2.4421635402741395</v>
      </c>
      <c r="H164" s="80">
        <f t="shared" si="38"/>
        <v>0.17284044364113069</v>
      </c>
      <c r="I164" s="17">
        <f t="shared" si="39"/>
        <v>10.288069657634555</v>
      </c>
      <c r="J164" s="17">
        <f t="shared" si="40"/>
        <v>1.2098203423654432</v>
      </c>
      <c r="K164" s="47">
        <f t="shared" si="41"/>
        <v>1.4636652608012382</v>
      </c>
      <c r="L164" s="47">
        <f t="shared" si="42"/>
        <v>68.618977171105954</v>
      </c>
      <c r="P164" s="17">
        <f t="shared" si="43"/>
        <v>11.497889999999998</v>
      </c>
      <c r="Q164" s="33">
        <f t="shared" si="44"/>
        <v>5.7856829046117477</v>
      </c>
      <c r="R164" s="17">
        <f t="shared" si="45"/>
        <v>33.474126672716629</v>
      </c>
      <c r="S164" s="17">
        <f t="shared" si="46"/>
        <v>11.438308876318589</v>
      </c>
      <c r="T164" s="17">
        <f t="shared" si="47"/>
        <v>5.9581123681409665E-2</v>
      </c>
      <c r="U164" s="47">
        <f t="shared" si="48"/>
        <v>3.5499102991394357E-3</v>
      </c>
      <c r="V164" s="47">
        <f t="shared" si="49"/>
        <v>68.618977171105954</v>
      </c>
    </row>
    <row r="165" spans="1:22" x14ac:dyDescent="0.25">
      <c r="A165" s="77">
        <v>12</v>
      </c>
      <c r="B165" s="77">
        <v>3</v>
      </c>
      <c r="C165" s="78">
        <v>41.076291320064001</v>
      </c>
      <c r="D165" s="78">
        <v>21.770595000000004</v>
      </c>
      <c r="E165" s="79">
        <f t="shared" si="52"/>
        <v>13.074989614941801</v>
      </c>
      <c r="G165" s="17">
        <f t="shared" si="37"/>
        <v>3.0805602060626769</v>
      </c>
      <c r="H165" s="80">
        <f t="shared" si="38"/>
        <v>7.6481896311200337E-2</v>
      </c>
      <c r="I165" s="17">
        <f t="shared" si="39"/>
        <v>20.150557924929299</v>
      </c>
      <c r="J165" s="17">
        <f t="shared" si="40"/>
        <v>1.6200370750707052</v>
      </c>
      <c r="K165" s="47">
        <f t="shared" si="41"/>
        <v>2.6245201246036456</v>
      </c>
      <c r="L165" s="47">
        <f t="shared" si="42"/>
        <v>3.9563110152602299</v>
      </c>
      <c r="P165" s="17">
        <f t="shared" si="43"/>
        <v>21.770595000000004</v>
      </c>
      <c r="Q165" s="33">
        <f t="shared" si="44"/>
        <v>13.074989614941801</v>
      </c>
      <c r="R165" s="17">
        <f t="shared" si="45"/>
        <v>170.95535343083594</v>
      </c>
      <c r="S165" s="17">
        <f t="shared" si="46"/>
        <v>20.176345139402503</v>
      </c>
      <c r="T165" s="17">
        <f t="shared" si="47"/>
        <v>1.5942498605975004</v>
      </c>
      <c r="U165" s="47">
        <f t="shared" si="48"/>
        <v>2.5416326180151496</v>
      </c>
      <c r="V165" s="47">
        <f t="shared" si="49"/>
        <v>3.9563110152602299</v>
      </c>
    </row>
    <row r="166" spans="1:22" x14ac:dyDescent="0.25">
      <c r="A166" s="77">
        <v>12</v>
      </c>
      <c r="B166" s="77">
        <v>4</v>
      </c>
      <c r="C166" s="78">
        <v>39.227858210661125</v>
      </c>
      <c r="D166" s="78">
        <v>21.205124999999999</v>
      </c>
      <c r="E166" s="79">
        <f t="shared" si="52"/>
        <v>12.486615082269422</v>
      </c>
      <c r="G166" s="17">
        <f t="shared" si="37"/>
        <v>3.0542428977453029</v>
      </c>
      <c r="H166" s="80">
        <f t="shared" si="38"/>
        <v>8.0085755299686201E-2</v>
      </c>
      <c r="I166" s="17">
        <f t="shared" si="39"/>
        <v>19.650240811665348</v>
      </c>
      <c r="J166" s="17">
        <f t="shared" si="40"/>
        <v>1.5548841883346505</v>
      </c>
      <c r="K166" s="47">
        <f t="shared" si="41"/>
        <v>2.4176648391331046</v>
      </c>
      <c r="L166" s="47">
        <f t="shared" si="42"/>
        <v>2.026573655728324</v>
      </c>
      <c r="P166" s="17">
        <f t="shared" si="43"/>
        <v>21.205124999999999</v>
      </c>
      <c r="Q166" s="33">
        <f t="shared" si="44"/>
        <v>12.486615082269422</v>
      </c>
      <c r="R166" s="17">
        <f t="shared" si="45"/>
        <v>155.91555621275819</v>
      </c>
      <c r="S166" s="17">
        <f t="shared" si="46"/>
        <v>19.629041689327092</v>
      </c>
      <c r="T166" s="17">
        <f t="shared" si="47"/>
        <v>1.5760833106729066</v>
      </c>
      <c r="U166" s="47">
        <f t="shared" si="48"/>
        <v>2.4840386021816698</v>
      </c>
      <c r="V166" s="47">
        <f t="shared" si="49"/>
        <v>2.026573655728324</v>
      </c>
    </row>
    <row r="167" spans="1:22" x14ac:dyDescent="0.25">
      <c r="A167" s="77">
        <v>12</v>
      </c>
      <c r="B167" s="77">
        <v>5</v>
      </c>
      <c r="C167" s="78">
        <v>37.482115829558403</v>
      </c>
      <c r="D167" s="78">
        <v>20.733899999999998</v>
      </c>
      <c r="E167" s="79">
        <f t="shared" si="52"/>
        <v>11.930928023634394</v>
      </c>
      <c r="G167" s="17">
        <f t="shared" si="37"/>
        <v>3.0317700418932443</v>
      </c>
      <c r="H167" s="80">
        <f t="shared" si="38"/>
        <v>8.3815776779397624E-2</v>
      </c>
      <c r="I167" s="17">
        <f t="shared" si="39"/>
        <v>19.145487252094089</v>
      </c>
      <c r="J167" s="17">
        <f t="shared" si="40"/>
        <v>1.5884127479059096</v>
      </c>
      <c r="K167" s="47">
        <f t="shared" si="41"/>
        <v>2.5230550577100028</v>
      </c>
      <c r="L167" s="47">
        <f t="shared" si="42"/>
        <v>0.90697579082675095</v>
      </c>
      <c r="P167" s="17">
        <f t="shared" si="43"/>
        <v>20.733899999999998</v>
      </c>
      <c r="Q167" s="33">
        <f t="shared" si="44"/>
        <v>11.930928023634394</v>
      </c>
      <c r="R167" s="17">
        <f t="shared" si="45"/>
        <v>142.34704350514451</v>
      </c>
      <c r="S167" s="17">
        <f t="shared" si="46"/>
        <v>19.086665587576228</v>
      </c>
      <c r="T167" s="17">
        <f t="shared" si="47"/>
        <v>1.6472344124237708</v>
      </c>
      <c r="U167" s="47">
        <f t="shared" si="48"/>
        <v>2.7133812094730851</v>
      </c>
      <c r="V167" s="47">
        <f t="shared" si="49"/>
        <v>0.90697579082675095</v>
      </c>
    </row>
    <row r="168" spans="1:22" x14ac:dyDescent="0.25">
      <c r="A168" s="77">
        <v>12</v>
      </c>
      <c r="B168" s="77">
        <v>6</v>
      </c>
      <c r="C168" s="78">
        <v>43.232796614367359</v>
      </c>
      <c r="D168" s="78">
        <v>21.016635000000001</v>
      </c>
      <c r="E168" s="79">
        <f t="shared" si="52"/>
        <v>13.761426569726245</v>
      </c>
      <c r="G168" s="17">
        <f t="shared" si="37"/>
        <v>3.0453142670010016</v>
      </c>
      <c r="H168" s="80">
        <f t="shared" si="38"/>
        <v>7.2666884856247352E-2</v>
      </c>
      <c r="I168" s="17">
        <f t="shared" si="39"/>
        <v>20.694075853456912</v>
      </c>
      <c r="J168" s="17">
        <f t="shared" si="40"/>
        <v>0.32255914654308881</v>
      </c>
      <c r="K168" s="47">
        <f t="shared" si="41"/>
        <v>0.10404440301860585</v>
      </c>
      <c r="L168" s="47">
        <f t="shared" si="42"/>
        <v>1.5254417896176999</v>
      </c>
      <c r="P168" s="17">
        <f t="shared" si="43"/>
        <v>21.016635000000001</v>
      </c>
      <c r="Q168" s="33">
        <f t="shared" si="44"/>
        <v>13.761426569726245</v>
      </c>
      <c r="R168" s="17">
        <f t="shared" si="45"/>
        <v>189.37686123396745</v>
      </c>
      <c r="S168" s="17">
        <f t="shared" si="46"/>
        <v>20.779795564433421</v>
      </c>
      <c r="T168" s="17">
        <f t="shared" si="47"/>
        <v>0.23683943556657994</v>
      </c>
      <c r="U168" s="47">
        <f t="shared" si="48"/>
        <v>5.6092918239496171E-2</v>
      </c>
      <c r="V168" s="47">
        <f t="shared" si="49"/>
        <v>1.5254417896176999</v>
      </c>
    </row>
    <row r="169" spans="1:22" x14ac:dyDescent="0.25">
      <c r="A169" s="77">
        <v>12</v>
      </c>
      <c r="B169" s="77">
        <v>7</v>
      </c>
      <c r="C169" s="78">
        <v>36.660590003157125</v>
      </c>
      <c r="D169" s="78">
        <v>20.356920000000002</v>
      </c>
      <c r="E169" s="79">
        <f t="shared" si="52"/>
        <v>11.669428231335559</v>
      </c>
      <c r="G169" s="17">
        <f t="shared" si="37"/>
        <v>3.0134209032250481</v>
      </c>
      <c r="H169" s="80">
        <f t="shared" si="38"/>
        <v>8.5694001469132017E-2</v>
      </c>
      <c r="I169" s="17">
        <f t="shared" si="39"/>
        <v>18.896251495952999</v>
      </c>
      <c r="J169" s="17">
        <f t="shared" si="40"/>
        <v>1.4606685040470033</v>
      </c>
      <c r="K169" s="47">
        <f t="shared" si="41"/>
        <v>2.1335524787149107</v>
      </c>
      <c r="L169" s="47">
        <f t="shared" si="42"/>
        <v>0.33105381980549808</v>
      </c>
      <c r="P169" s="17">
        <f t="shared" si="43"/>
        <v>20.356920000000002</v>
      </c>
      <c r="Q169" s="33">
        <f t="shared" si="44"/>
        <v>11.669428231335559</v>
      </c>
      <c r="R169" s="17">
        <f t="shared" si="45"/>
        <v>136.17555524629134</v>
      </c>
      <c r="S169" s="17">
        <f t="shared" si="46"/>
        <v>18.822865607289479</v>
      </c>
      <c r="T169" s="17">
        <f t="shared" si="47"/>
        <v>1.534054392710523</v>
      </c>
      <c r="U169" s="47">
        <f t="shared" si="48"/>
        <v>2.3533228797944514</v>
      </c>
      <c r="V169" s="47">
        <f t="shared" si="49"/>
        <v>0.33105381980549808</v>
      </c>
    </row>
    <row r="170" spans="1:22" x14ac:dyDescent="0.25">
      <c r="A170" s="77">
        <v>12</v>
      </c>
      <c r="B170" s="77">
        <v>8</v>
      </c>
      <c r="C170" s="78">
        <v>28.958785380645118</v>
      </c>
      <c r="D170" s="78">
        <v>17.623815</v>
      </c>
      <c r="E170" s="79">
        <f t="shared" si="52"/>
        <v>9.2178676785339686</v>
      </c>
      <c r="G170" s="17">
        <f t="shared" si="37"/>
        <v>2.8692511123954696</v>
      </c>
      <c r="H170" s="80">
        <f t="shared" si="38"/>
        <v>0.10848495930666716</v>
      </c>
      <c r="I170" s="17">
        <f t="shared" si="39"/>
        <v>16.118409488996345</v>
      </c>
      <c r="J170" s="17">
        <f t="shared" si="40"/>
        <v>1.5054055110036551</v>
      </c>
      <c r="K170" s="47">
        <f t="shared" si="41"/>
        <v>2.2662457525601756</v>
      </c>
      <c r="L170" s="47">
        <f t="shared" si="42"/>
        <v>4.6558083938263684</v>
      </c>
      <c r="P170" s="17">
        <f t="shared" si="43"/>
        <v>17.623815</v>
      </c>
      <c r="Q170" s="33">
        <f t="shared" si="44"/>
        <v>9.2178676785339686</v>
      </c>
      <c r="R170" s="17">
        <f t="shared" si="45"/>
        <v>84.969084538961212</v>
      </c>
      <c r="S170" s="17">
        <f t="shared" si="46"/>
        <v>16.083181072497773</v>
      </c>
      <c r="T170" s="17">
        <f t="shared" si="47"/>
        <v>1.5406339275022276</v>
      </c>
      <c r="U170" s="47">
        <f t="shared" si="48"/>
        <v>2.3735528985709391</v>
      </c>
      <c r="V170" s="47">
        <f t="shared" si="49"/>
        <v>4.6558083938263684</v>
      </c>
    </row>
    <row r="171" spans="1:22" x14ac:dyDescent="0.25">
      <c r="A171" s="77">
        <v>12</v>
      </c>
      <c r="B171" s="77">
        <v>10</v>
      </c>
      <c r="C171" s="78">
        <v>43.43817807096768</v>
      </c>
      <c r="D171" s="78">
        <v>21.770595000000004</v>
      </c>
      <c r="E171" s="79">
        <f t="shared" si="52"/>
        <v>13.826801517800956</v>
      </c>
      <c r="G171" s="17">
        <f t="shared" si="37"/>
        <v>3.0805602060626769</v>
      </c>
      <c r="H171" s="80">
        <f t="shared" si="38"/>
        <v>7.2323306204444757E-2</v>
      </c>
      <c r="I171" s="17">
        <f t="shared" si="39"/>
        <v>20.743738683399553</v>
      </c>
      <c r="J171" s="17">
        <f t="shared" si="40"/>
        <v>1.0268563166004512</v>
      </c>
      <c r="K171" s="47">
        <f t="shared" si="41"/>
        <v>1.054433894942246</v>
      </c>
      <c r="L171" s="47">
        <f t="shared" si="42"/>
        <v>3.9563110152602299</v>
      </c>
      <c r="P171" s="17">
        <f t="shared" si="43"/>
        <v>21.770595000000004</v>
      </c>
      <c r="Q171" s="33">
        <f t="shared" si="44"/>
        <v>13.826801517800956</v>
      </c>
      <c r="R171" s="17">
        <f t="shared" si="45"/>
        <v>191.1804402126628</v>
      </c>
      <c r="S171" s="17">
        <f t="shared" si="46"/>
        <v>20.835297274913422</v>
      </c>
      <c r="T171" s="17">
        <f t="shared" si="47"/>
        <v>0.93529772508658127</v>
      </c>
      <c r="U171" s="47">
        <f t="shared" si="48"/>
        <v>0.8747818345521341</v>
      </c>
      <c r="V171" s="47">
        <f t="shared" si="49"/>
        <v>3.9563110152602299</v>
      </c>
    </row>
    <row r="172" spans="1:22" x14ac:dyDescent="0.25">
      <c r="A172" s="77">
        <v>12</v>
      </c>
      <c r="B172" s="77">
        <v>11</v>
      </c>
      <c r="C172" s="78">
        <v>45.90275555017152</v>
      </c>
      <c r="D172" s="78">
        <v>21.393615</v>
      </c>
      <c r="E172" s="79">
        <f t="shared" si="52"/>
        <v>14.611300894697463</v>
      </c>
      <c r="G172" s="17">
        <f t="shared" si="37"/>
        <v>3.0630925130222857</v>
      </c>
      <c r="H172" s="80">
        <f t="shared" si="38"/>
        <v>6.8440175669977926E-2</v>
      </c>
      <c r="I172" s="17">
        <f t="shared" si="39"/>
        <v>21.313382822046695</v>
      </c>
      <c r="J172" s="17">
        <f t="shared" si="40"/>
        <v>8.023217795330595E-2</v>
      </c>
      <c r="K172" s="47">
        <f t="shared" si="41"/>
        <v>6.4372023791309536E-3</v>
      </c>
      <c r="L172" s="47">
        <f t="shared" si="42"/>
        <v>2.5987624820389579</v>
      </c>
      <c r="P172" s="17">
        <f t="shared" si="43"/>
        <v>21.393615</v>
      </c>
      <c r="Q172" s="33">
        <f t="shared" si="44"/>
        <v>14.611300894697463</v>
      </c>
      <c r="R172" s="17">
        <f t="shared" si="45"/>
        <v>213.49011383538686</v>
      </c>
      <c r="S172" s="17">
        <f t="shared" si="46"/>
        <v>21.474597597455336</v>
      </c>
      <c r="T172" s="17">
        <f t="shared" si="47"/>
        <v>-8.0982597455335537E-2</v>
      </c>
      <c r="U172" s="47">
        <f t="shared" si="48"/>
        <v>6.5581810906129179E-3</v>
      </c>
      <c r="V172" s="47">
        <f t="shared" si="49"/>
        <v>2.5987624820389579</v>
      </c>
    </row>
    <row r="173" spans="1:22" x14ac:dyDescent="0.25">
      <c r="A173" s="77">
        <v>12</v>
      </c>
      <c r="B173" s="77">
        <v>24</v>
      </c>
      <c r="C173" s="78">
        <v>46.724281376572797</v>
      </c>
      <c r="D173" s="78">
        <v>22.147575</v>
      </c>
      <c r="E173" s="79">
        <f t="shared" si="52"/>
        <v>14.872800686996298</v>
      </c>
      <c r="G173" s="17">
        <f t="shared" si="37"/>
        <v>3.0977280096850421</v>
      </c>
      <c r="H173" s="80">
        <f t="shared" si="38"/>
        <v>6.7236831921934359E-2</v>
      </c>
      <c r="I173" s="17">
        <f t="shared" si="39"/>
        <v>21.493065000223975</v>
      </c>
      <c r="J173" s="17">
        <f t="shared" si="40"/>
        <v>0.65450999977602464</v>
      </c>
      <c r="K173" s="47">
        <f t="shared" si="41"/>
        <v>0.42838333980681176</v>
      </c>
      <c r="L173" s="47">
        <f t="shared" si="42"/>
        <v>5.5980873892814724</v>
      </c>
      <c r="P173" s="17">
        <f t="shared" si="43"/>
        <v>22.147575</v>
      </c>
      <c r="Q173" s="33">
        <f t="shared" si="44"/>
        <v>14.872800686996298</v>
      </c>
      <c r="R173" s="17">
        <f t="shared" si="45"/>
        <v>221.20020027511754</v>
      </c>
      <c r="S173" s="17">
        <f t="shared" si="46"/>
        <v>21.676735570315735</v>
      </c>
      <c r="T173" s="17">
        <f t="shared" si="47"/>
        <v>0.47083942968426484</v>
      </c>
      <c r="U173" s="47">
        <f t="shared" si="48"/>
        <v>0.22168976854540379</v>
      </c>
      <c r="V173" s="47">
        <f t="shared" si="49"/>
        <v>5.5980873892814724</v>
      </c>
    </row>
    <row r="174" spans="1:22" x14ac:dyDescent="0.25">
      <c r="A174" s="77">
        <v>12</v>
      </c>
      <c r="B174" s="77">
        <v>44</v>
      </c>
      <c r="C174" s="78">
        <v>46.724281376572797</v>
      </c>
      <c r="D174" s="78">
        <v>23.561250000000001</v>
      </c>
      <c r="E174" s="79">
        <f t="shared" si="52"/>
        <v>14.872800686996298</v>
      </c>
      <c r="G174" s="17">
        <f t="shared" si="37"/>
        <v>3.1596034134031297</v>
      </c>
      <c r="H174" s="80">
        <f t="shared" si="38"/>
        <v>6.7236831921934359E-2</v>
      </c>
      <c r="I174" s="17">
        <f t="shared" si="39"/>
        <v>21.493065000223975</v>
      </c>
      <c r="J174" s="17">
        <f t="shared" si="40"/>
        <v>2.068184999776026</v>
      </c>
      <c r="K174" s="47">
        <f t="shared" si="41"/>
        <v>4.2773891932985606</v>
      </c>
      <c r="L174" s="47">
        <f t="shared" si="42"/>
        <v>14.286152998986202</v>
      </c>
      <c r="P174" s="17">
        <f t="shared" si="43"/>
        <v>23.561250000000001</v>
      </c>
      <c r="Q174" s="33">
        <f t="shared" si="44"/>
        <v>14.872800686996298</v>
      </c>
      <c r="R174" s="17">
        <f t="shared" si="45"/>
        <v>221.20020027511754</v>
      </c>
      <c r="S174" s="17">
        <f t="shared" si="46"/>
        <v>21.676735570315735</v>
      </c>
      <c r="T174" s="17">
        <f t="shared" si="47"/>
        <v>1.8845144296842662</v>
      </c>
      <c r="U174" s="47">
        <f t="shared" si="48"/>
        <v>3.5513946356882151</v>
      </c>
      <c r="V174" s="47">
        <f t="shared" si="49"/>
        <v>14.286152998986202</v>
      </c>
    </row>
    <row r="175" spans="1:22" x14ac:dyDescent="0.25">
      <c r="A175" s="77">
        <v>12</v>
      </c>
      <c r="B175" s="77">
        <v>46</v>
      </c>
      <c r="C175" s="78">
        <v>48.675405214275841</v>
      </c>
      <c r="D175" s="78">
        <v>23.561250000000001</v>
      </c>
      <c r="E175" s="79">
        <f t="shared" si="52"/>
        <v>15.493862693706035</v>
      </c>
      <c r="G175" s="17">
        <f t="shared" si="37"/>
        <v>3.1596034134031297</v>
      </c>
      <c r="H175" s="80">
        <f t="shared" si="38"/>
        <v>6.454168465080197E-2</v>
      </c>
      <c r="I175" s="17">
        <f t="shared" si="39"/>
        <v>21.901016813413655</v>
      </c>
      <c r="J175" s="17">
        <f t="shared" si="40"/>
        <v>1.6602331865863462</v>
      </c>
      <c r="K175" s="47">
        <f t="shared" si="41"/>
        <v>2.7563742338426533</v>
      </c>
      <c r="L175" s="47">
        <f t="shared" si="42"/>
        <v>14.286152998986202</v>
      </c>
      <c r="P175" s="17">
        <f t="shared" si="43"/>
        <v>23.561250000000001</v>
      </c>
      <c r="Q175" s="33">
        <f t="shared" si="44"/>
        <v>15.493862693706035</v>
      </c>
      <c r="R175" s="17">
        <f t="shared" si="45"/>
        <v>240.05978117141564</v>
      </c>
      <c r="S175" s="17">
        <f t="shared" si="46"/>
        <v>22.13484616571354</v>
      </c>
      <c r="T175" s="17">
        <f t="shared" si="47"/>
        <v>1.4264038342864609</v>
      </c>
      <c r="U175" s="47">
        <f t="shared" si="48"/>
        <v>2.0346278984671176</v>
      </c>
      <c r="V175" s="47">
        <f t="shared" si="49"/>
        <v>14.286152998986202</v>
      </c>
    </row>
    <row r="176" spans="1:22" x14ac:dyDescent="0.25">
      <c r="A176" s="77">
        <v>12</v>
      </c>
      <c r="B176" s="77">
        <v>53</v>
      </c>
      <c r="C176" s="78">
        <v>49.8050032255776</v>
      </c>
      <c r="D176" s="78">
        <v>22.6188</v>
      </c>
      <c r="E176" s="79">
        <f t="shared" si="52"/>
        <v>15.853424908116933</v>
      </c>
      <c r="G176" s="17">
        <f t="shared" si="37"/>
        <v>3.1187814188828744</v>
      </c>
      <c r="H176" s="80">
        <f t="shared" si="38"/>
        <v>6.3077852627794098E-2</v>
      </c>
      <c r="I176" s="17">
        <f t="shared" si="39"/>
        <v>22.125825800098497</v>
      </c>
      <c r="J176" s="17">
        <f t="shared" si="40"/>
        <v>0.4929741999015036</v>
      </c>
      <c r="K176" s="47">
        <f t="shared" si="41"/>
        <v>0.24302356176852763</v>
      </c>
      <c r="L176" s="47">
        <f t="shared" si="42"/>
        <v>8.0500032579330476</v>
      </c>
      <c r="P176" s="17">
        <f t="shared" si="43"/>
        <v>22.6188</v>
      </c>
      <c r="Q176" s="33">
        <f t="shared" si="44"/>
        <v>15.853424908116933</v>
      </c>
      <c r="R176" s="17">
        <f t="shared" si="45"/>
        <v>251.33108131730239</v>
      </c>
      <c r="S176" s="17">
        <f t="shared" si="46"/>
        <v>22.385937212663038</v>
      </c>
      <c r="T176" s="17">
        <f t="shared" si="47"/>
        <v>0.23286278733696264</v>
      </c>
      <c r="U176" s="47">
        <f t="shared" si="48"/>
        <v>5.4225077726339485E-2</v>
      </c>
      <c r="V176" s="47">
        <f t="shared" si="49"/>
        <v>8.0500032579330476</v>
      </c>
    </row>
    <row r="177" spans="1:22" x14ac:dyDescent="0.25">
      <c r="A177" s="77">
        <v>13</v>
      </c>
      <c r="B177" s="77">
        <v>1</v>
      </c>
      <c r="C177" s="78">
        <v>44.054322440768637</v>
      </c>
      <c r="D177" s="78">
        <v>20.92239</v>
      </c>
      <c r="E177" s="79">
        <f t="shared" si="52"/>
        <v>14.02292636202508</v>
      </c>
      <c r="G177" s="17">
        <f t="shared" si="37"/>
        <v>3.0408198774131625</v>
      </c>
      <c r="H177" s="80">
        <f t="shared" si="38"/>
        <v>7.1311791432354638E-2</v>
      </c>
      <c r="I177" s="17">
        <f t="shared" si="39"/>
        <v>20.890641861871448</v>
      </c>
      <c r="J177" s="17">
        <f t="shared" si="40"/>
        <v>3.1748138128552483E-2</v>
      </c>
      <c r="K177" s="47">
        <f t="shared" si="41"/>
        <v>1.007944274629648E-3</v>
      </c>
      <c r="L177" s="47">
        <f t="shared" si="42"/>
        <v>1.3015222166373834</v>
      </c>
      <c r="P177" s="17">
        <f t="shared" si="43"/>
        <v>20.92239</v>
      </c>
      <c r="Q177" s="33">
        <f t="shared" si="44"/>
        <v>14.02292636202508</v>
      </c>
      <c r="R177" s="17">
        <f t="shared" si="45"/>
        <v>196.64246375477794</v>
      </c>
      <c r="S177" s="17">
        <f t="shared" si="46"/>
        <v>20.999747006105878</v>
      </c>
      <c r="T177" s="17">
        <f t="shared" si="47"/>
        <v>-7.7357006105877701E-2</v>
      </c>
      <c r="U177" s="47">
        <f t="shared" si="48"/>
        <v>5.9841063936647999E-3</v>
      </c>
      <c r="V177" s="47">
        <f t="shared" si="49"/>
        <v>1.3015222166373834</v>
      </c>
    </row>
    <row r="178" spans="1:22" x14ac:dyDescent="0.25">
      <c r="A178" s="77">
        <v>13</v>
      </c>
      <c r="B178" s="77">
        <v>2</v>
      </c>
      <c r="C178" s="78">
        <v>23.926939693937285</v>
      </c>
      <c r="D178" s="78">
        <v>14.419485</v>
      </c>
      <c r="E178" s="79">
        <f t="shared" si="52"/>
        <v>7.6161814507036008</v>
      </c>
      <c r="G178" s="17">
        <f t="shared" si="37"/>
        <v>2.6685804169333185</v>
      </c>
      <c r="H178" s="80">
        <f t="shared" si="38"/>
        <v>0.13129939280892758</v>
      </c>
      <c r="I178" s="17">
        <f t="shared" si="39"/>
        <v>13.746672341963684</v>
      </c>
      <c r="J178" s="17">
        <f t="shared" si="40"/>
        <v>0.67281265803631563</v>
      </c>
      <c r="K178" s="47">
        <f t="shared" si="41"/>
        <v>0.45267687281389218</v>
      </c>
      <c r="L178" s="47">
        <f t="shared" si="42"/>
        <v>28.751711401745673</v>
      </c>
      <c r="P178" s="17">
        <f t="shared" si="43"/>
        <v>14.419485</v>
      </c>
      <c r="Q178" s="33">
        <f t="shared" si="44"/>
        <v>7.6161814507036008</v>
      </c>
      <c r="R178" s="17">
        <f t="shared" si="45"/>
        <v>58.006219890041606</v>
      </c>
      <c r="S178" s="17">
        <f t="shared" si="46"/>
        <v>14.033074428432137</v>
      </c>
      <c r="T178" s="17">
        <f t="shared" si="47"/>
        <v>0.38641057156786296</v>
      </c>
      <c r="U178" s="47">
        <f t="shared" si="48"/>
        <v>0.14931312981940253</v>
      </c>
      <c r="V178" s="47">
        <f t="shared" si="49"/>
        <v>28.751711401745673</v>
      </c>
    </row>
    <row r="179" spans="1:22" x14ac:dyDescent="0.25">
      <c r="A179" s="77">
        <v>13</v>
      </c>
      <c r="B179" s="77">
        <v>3</v>
      </c>
      <c r="C179" s="78">
        <v>46.724281376572797</v>
      </c>
      <c r="D179" s="78">
        <v>20.92239</v>
      </c>
      <c r="E179" s="79">
        <f t="shared" si="52"/>
        <v>14.872800686996298</v>
      </c>
      <c r="G179" s="17">
        <f t="shared" si="37"/>
        <v>3.0408198774131625</v>
      </c>
      <c r="H179" s="80">
        <f t="shared" si="38"/>
        <v>6.7236831921934359E-2</v>
      </c>
      <c r="I179" s="17">
        <f t="shared" si="39"/>
        <v>21.493065000223975</v>
      </c>
      <c r="J179" s="17">
        <f t="shared" si="40"/>
        <v>-0.5706750002239751</v>
      </c>
      <c r="K179" s="47">
        <f t="shared" si="41"/>
        <v>0.32566995588063397</v>
      </c>
      <c r="L179" s="47">
        <f t="shared" si="42"/>
        <v>1.3015222166373834</v>
      </c>
      <c r="P179" s="17">
        <f t="shared" si="43"/>
        <v>20.92239</v>
      </c>
      <c r="Q179" s="33">
        <f t="shared" si="44"/>
        <v>14.872800686996298</v>
      </c>
      <c r="R179" s="17">
        <f t="shared" si="45"/>
        <v>221.20020027511754</v>
      </c>
      <c r="S179" s="17">
        <f t="shared" si="46"/>
        <v>21.676735570315735</v>
      </c>
      <c r="T179" s="17">
        <f t="shared" si="47"/>
        <v>-0.7543455703157349</v>
      </c>
      <c r="U179" s="47">
        <f t="shared" si="48"/>
        <v>0.56903723945497131</v>
      </c>
      <c r="V179" s="47">
        <f t="shared" si="49"/>
        <v>1.3015222166373834</v>
      </c>
    </row>
    <row r="180" spans="1:22" x14ac:dyDescent="0.25">
      <c r="A180" s="77">
        <v>13</v>
      </c>
      <c r="B180" s="77">
        <v>4</v>
      </c>
      <c r="C180" s="78">
        <v>41.897817146465272</v>
      </c>
      <c r="D180" s="78">
        <v>19.791449999999998</v>
      </c>
      <c r="E180" s="79">
        <f t="shared" si="52"/>
        <v>13.336489407240634</v>
      </c>
      <c r="G180" s="17">
        <f t="shared" si="37"/>
        <v>2.9852500262583517</v>
      </c>
      <c r="H180" s="80">
        <f t="shared" si="38"/>
        <v>7.4982251285490534E-2</v>
      </c>
      <c r="I180" s="17">
        <f t="shared" si="39"/>
        <v>20.362485778801997</v>
      </c>
      <c r="J180" s="17">
        <f t="shared" si="40"/>
        <v>-0.57103577880199907</v>
      </c>
      <c r="K180" s="47">
        <f t="shared" si="41"/>
        <v>0.32608186067200562</v>
      </c>
      <c r="L180" s="47">
        <f t="shared" si="42"/>
        <v>9.806477360744548E-5</v>
      </c>
      <c r="P180" s="17">
        <f t="shared" si="43"/>
        <v>19.791449999999998</v>
      </c>
      <c r="Q180" s="33">
        <f t="shared" si="44"/>
        <v>13.336489407240634</v>
      </c>
      <c r="R180" s="17">
        <f t="shared" si="45"/>
        <v>177.86194970944166</v>
      </c>
      <c r="S180" s="17">
        <f t="shared" si="46"/>
        <v>20.410684382807773</v>
      </c>
      <c r="T180" s="17">
        <f t="shared" si="47"/>
        <v>-0.61923438280777532</v>
      </c>
      <c r="U180" s="47">
        <f t="shared" si="48"/>
        <v>0.38345122085132644</v>
      </c>
      <c r="V180" s="47">
        <f t="shared" si="49"/>
        <v>9.806477360744548E-5</v>
      </c>
    </row>
    <row r="181" spans="1:22" x14ac:dyDescent="0.25">
      <c r="A181" s="77">
        <v>13</v>
      </c>
      <c r="B181" s="77">
        <v>5</v>
      </c>
      <c r="C181" s="78">
        <v>26.391517173141114</v>
      </c>
      <c r="D181" s="78">
        <v>16.115895000000002</v>
      </c>
      <c r="E181" s="79">
        <f t="shared" ref="E181:E195" si="53">C181/PI()</f>
        <v>8.4006808276001053</v>
      </c>
      <c r="G181" s="17">
        <f t="shared" si="37"/>
        <v>2.779806052043543</v>
      </c>
      <c r="H181" s="80">
        <f t="shared" si="38"/>
        <v>0.11903797091237409</v>
      </c>
      <c r="I181" s="17">
        <f t="shared" si="39"/>
        <v>14.974350952239883</v>
      </c>
      <c r="J181" s="17">
        <f t="shared" si="40"/>
        <v>1.1415440477601191</v>
      </c>
      <c r="K181" s="47">
        <f t="shared" si="41"/>
        <v>1.3031228129765571</v>
      </c>
      <c r="L181" s="47">
        <f t="shared" si="42"/>
        <v>13.437006300941322</v>
      </c>
      <c r="P181" s="17">
        <f t="shared" si="43"/>
        <v>16.115895000000002</v>
      </c>
      <c r="Q181" s="33">
        <f t="shared" si="44"/>
        <v>8.4006808276001053</v>
      </c>
      <c r="R181" s="17">
        <f t="shared" si="45"/>
        <v>70.571438367207989</v>
      </c>
      <c r="S181" s="17">
        <f t="shared" si="46"/>
        <v>15.062900798007572</v>
      </c>
      <c r="T181" s="17">
        <f t="shared" si="47"/>
        <v>1.0529942019924299</v>
      </c>
      <c r="U181" s="47">
        <f t="shared" si="48"/>
        <v>1.1087967894296742</v>
      </c>
      <c r="V181" s="47">
        <f t="shared" si="49"/>
        <v>13.437006300941322</v>
      </c>
    </row>
    <row r="182" spans="1:22" x14ac:dyDescent="0.25">
      <c r="A182" s="77">
        <v>13</v>
      </c>
      <c r="B182" s="77">
        <v>6</v>
      </c>
      <c r="C182" s="78">
        <v>40.254765493662724</v>
      </c>
      <c r="D182" s="78">
        <v>20.733899999999998</v>
      </c>
      <c r="E182" s="79">
        <f t="shared" si="53"/>
        <v>12.813489822642966</v>
      </c>
      <c r="G182" s="17">
        <f t="shared" si="37"/>
        <v>3.0317700418932443</v>
      </c>
      <c r="H182" s="80">
        <f t="shared" si="38"/>
        <v>7.8042751337959515E-2</v>
      </c>
      <c r="I182" s="17">
        <f t="shared" si="39"/>
        <v>19.932322195962236</v>
      </c>
      <c r="J182" s="17">
        <f t="shared" si="40"/>
        <v>0.80157780403776258</v>
      </c>
      <c r="K182" s="47">
        <f t="shared" si="41"/>
        <v>0.64252697592600172</v>
      </c>
      <c r="L182" s="47">
        <f t="shared" si="42"/>
        <v>0.90697579082675095</v>
      </c>
      <c r="P182" s="17">
        <f t="shared" si="43"/>
        <v>20.733899999999998</v>
      </c>
      <c r="Q182" s="33">
        <f t="shared" si="44"/>
        <v>12.813489822642966</v>
      </c>
      <c r="R182" s="17">
        <f t="shared" si="45"/>
        <v>164.18552143497487</v>
      </c>
      <c r="S182" s="17">
        <f t="shared" si="46"/>
        <v>19.936524828670454</v>
      </c>
      <c r="T182" s="17">
        <f t="shared" si="47"/>
        <v>0.79737517132954494</v>
      </c>
      <c r="U182" s="47">
        <f t="shared" si="48"/>
        <v>0.6358071638528211</v>
      </c>
      <c r="V182" s="47">
        <f t="shared" si="49"/>
        <v>0.90697579082675095</v>
      </c>
    </row>
    <row r="183" spans="1:22" x14ac:dyDescent="0.25">
      <c r="A183" s="77">
        <v>13</v>
      </c>
      <c r="B183" s="77">
        <v>7</v>
      </c>
      <c r="C183" s="78">
        <v>34.812156893754242</v>
      </c>
      <c r="D183" s="78">
        <v>19.320224999999997</v>
      </c>
      <c r="E183" s="79">
        <f t="shared" si="53"/>
        <v>11.081053698663178</v>
      </c>
      <c r="G183" s="17">
        <f t="shared" si="37"/>
        <v>2.9611524746792912</v>
      </c>
      <c r="H183" s="80">
        <f t="shared" si="38"/>
        <v>9.0244125440944331E-2</v>
      </c>
      <c r="I183" s="17">
        <f t="shared" si="39"/>
        <v>18.305829331914907</v>
      </c>
      <c r="J183" s="17">
        <f t="shared" si="40"/>
        <v>1.0143956680850899</v>
      </c>
      <c r="K183" s="47">
        <f t="shared" si="41"/>
        <v>1.0289985714297958</v>
      </c>
      <c r="L183" s="47">
        <f t="shared" si="42"/>
        <v>0.21281820362203696</v>
      </c>
      <c r="P183" s="17">
        <f t="shared" si="43"/>
        <v>19.320224999999997</v>
      </c>
      <c r="Q183" s="33">
        <f t="shared" si="44"/>
        <v>11.081053698663178</v>
      </c>
      <c r="R183" s="17">
        <f t="shared" si="45"/>
        <v>122.7897510726569</v>
      </c>
      <c r="S183" s="17">
        <f t="shared" si="46"/>
        <v>18.209275499230742</v>
      </c>
      <c r="T183" s="17">
        <f t="shared" si="47"/>
        <v>1.1109495007692551</v>
      </c>
      <c r="U183" s="47">
        <f t="shared" si="48"/>
        <v>1.2342087932594572</v>
      </c>
      <c r="V183" s="47">
        <f t="shared" si="49"/>
        <v>0.21281820362203696</v>
      </c>
    </row>
    <row r="184" spans="1:22" x14ac:dyDescent="0.25">
      <c r="A184" s="77">
        <v>13</v>
      </c>
      <c r="B184" s="77">
        <v>8</v>
      </c>
      <c r="C184" s="78">
        <v>40.870909863463673</v>
      </c>
      <c r="D184" s="78">
        <v>19.979939999999999</v>
      </c>
      <c r="E184" s="79">
        <f t="shared" si="53"/>
        <v>13.00961466686709</v>
      </c>
      <c r="G184" s="17">
        <f t="shared" si="37"/>
        <v>2.9947287702128955</v>
      </c>
      <c r="H184" s="80">
        <f t="shared" si="38"/>
        <v>7.6866227448442556E-2</v>
      </c>
      <c r="I184" s="17">
        <f t="shared" si="39"/>
        <v>20.096600751041734</v>
      </c>
      <c r="J184" s="17">
        <f t="shared" si="40"/>
        <v>-0.11666075104173501</v>
      </c>
      <c r="K184" s="47">
        <f t="shared" si="41"/>
        <v>1.3609730833621677E-2</v>
      </c>
      <c r="L184" s="47">
        <f t="shared" si="42"/>
        <v>3.9359689584236447E-2</v>
      </c>
      <c r="P184" s="17">
        <f t="shared" si="43"/>
        <v>19.979939999999999</v>
      </c>
      <c r="Q184" s="33">
        <f t="shared" si="44"/>
        <v>13.00961466686709</v>
      </c>
      <c r="R184" s="17">
        <f t="shared" si="45"/>
        <v>169.25007378036332</v>
      </c>
      <c r="S184" s="17">
        <f t="shared" si="46"/>
        <v>20.116903911781375</v>
      </c>
      <c r="T184" s="17">
        <f t="shared" si="47"/>
        <v>-0.13696391178137546</v>
      </c>
      <c r="U184" s="47">
        <f t="shared" si="48"/>
        <v>1.87591131304564E-2</v>
      </c>
      <c r="V184" s="47">
        <f t="shared" si="49"/>
        <v>3.9359689584236447E-2</v>
      </c>
    </row>
    <row r="185" spans="1:22" x14ac:dyDescent="0.25">
      <c r="A185" s="77">
        <v>13</v>
      </c>
      <c r="B185" s="77">
        <v>9</v>
      </c>
      <c r="C185" s="78">
        <v>39.638621123861761</v>
      </c>
      <c r="D185" s="78">
        <v>19.037490000000002</v>
      </c>
      <c r="E185" s="79">
        <f t="shared" si="53"/>
        <v>12.617364978418838</v>
      </c>
      <c r="G185" s="17">
        <f t="shared" si="37"/>
        <v>2.9464101929420878</v>
      </c>
      <c r="H185" s="80">
        <f t="shared" si="38"/>
        <v>7.9255851099689467E-2</v>
      </c>
      <c r="I185" s="17">
        <f t="shared" si="39"/>
        <v>19.764342572740919</v>
      </c>
      <c r="J185" s="17">
        <f t="shared" si="40"/>
        <v>-0.72685257274091697</v>
      </c>
      <c r="K185" s="47">
        <f t="shared" si="41"/>
        <v>0.52831466250008996</v>
      </c>
      <c r="L185" s="47">
        <f t="shared" si="42"/>
        <v>0.5536211675310877</v>
      </c>
      <c r="P185" s="17">
        <f t="shared" si="43"/>
        <v>19.037490000000002</v>
      </c>
      <c r="Q185" s="33">
        <f t="shared" si="44"/>
        <v>12.617364978418838</v>
      </c>
      <c r="R185" s="17">
        <f t="shared" si="45"/>
        <v>159.19789899863019</v>
      </c>
      <c r="S185" s="17">
        <f t="shared" si="46"/>
        <v>19.753062645188205</v>
      </c>
      <c r="T185" s="17">
        <f t="shared" si="47"/>
        <v>-0.71557264518820318</v>
      </c>
      <c r="U185" s="47">
        <f t="shared" si="48"/>
        <v>0.51204421054164218</v>
      </c>
      <c r="V185" s="47">
        <f t="shared" si="49"/>
        <v>0.5536211675310877</v>
      </c>
    </row>
    <row r="186" spans="1:22" x14ac:dyDescent="0.25">
      <c r="A186" s="77">
        <v>13</v>
      </c>
      <c r="B186" s="77">
        <v>10</v>
      </c>
      <c r="C186" s="78">
        <v>37.687497286158717</v>
      </c>
      <c r="D186" s="78">
        <v>19.508714999999999</v>
      </c>
      <c r="E186" s="79">
        <f t="shared" si="53"/>
        <v>11.996302971709101</v>
      </c>
      <c r="G186" s="17">
        <f t="shared" si="37"/>
        <v>2.970861288806252</v>
      </c>
      <c r="H186" s="80">
        <f t="shared" si="38"/>
        <v>8.3359015053079397E-2</v>
      </c>
      <c r="I186" s="17">
        <f t="shared" si="39"/>
        <v>19.206593684540973</v>
      </c>
      <c r="J186" s="17">
        <f t="shared" si="40"/>
        <v>0.30212131545902565</v>
      </c>
      <c r="K186" s="47">
        <f t="shared" si="41"/>
        <v>9.1277289254692098E-2</v>
      </c>
      <c r="L186" s="47">
        <f t="shared" si="42"/>
        <v>7.4437427932664266E-2</v>
      </c>
      <c r="P186" s="17">
        <f t="shared" si="43"/>
        <v>19.508714999999999</v>
      </c>
      <c r="Q186" s="33">
        <f t="shared" si="44"/>
        <v>11.996302971709101</v>
      </c>
      <c r="R186" s="17">
        <f t="shared" si="45"/>
        <v>143.9112849890366</v>
      </c>
      <c r="S186" s="17">
        <f t="shared" si="46"/>
        <v>19.151759165878101</v>
      </c>
      <c r="T186" s="17">
        <f t="shared" si="47"/>
        <v>0.35695583412189791</v>
      </c>
      <c r="U186" s="47">
        <f t="shared" si="48"/>
        <v>0.1274174675136599</v>
      </c>
      <c r="V186" s="47">
        <f t="shared" si="49"/>
        <v>7.4437427932664266E-2</v>
      </c>
    </row>
    <row r="187" spans="1:22" x14ac:dyDescent="0.25">
      <c r="A187" s="77">
        <v>13</v>
      </c>
      <c r="B187" s="77">
        <v>21</v>
      </c>
      <c r="C187" s="78">
        <v>49.8050032255776</v>
      </c>
      <c r="D187" s="78">
        <v>21.016635000000001</v>
      </c>
      <c r="E187" s="79">
        <f t="shared" si="53"/>
        <v>15.853424908116933</v>
      </c>
      <c r="G187" s="17">
        <f t="shared" si="37"/>
        <v>3.0453142670010016</v>
      </c>
      <c r="H187" s="80">
        <f t="shared" si="38"/>
        <v>6.3077852627794098E-2</v>
      </c>
      <c r="I187" s="17">
        <f t="shared" si="39"/>
        <v>22.125825800098497</v>
      </c>
      <c r="J187" s="17">
        <f t="shared" si="40"/>
        <v>-1.1091908000984958</v>
      </c>
      <c r="K187" s="47">
        <f t="shared" si="41"/>
        <v>1.2303042310231413</v>
      </c>
      <c r="L187" s="47">
        <f t="shared" si="42"/>
        <v>1.5254417896176999</v>
      </c>
      <c r="P187" s="17">
        <f t="shared" si="43"/>
        <v>21.016635000000001</v>
      </c>
      <c r="Q187" s="33">
        <f t="shared" si="44"/>
        <v>15.853424908116933</v>
      </c>
      <c r="R187" s="17">
        <f t="shared" si="45"/>
        <v>251.33108131730239</v>
      </c>
      <c r="S187" s="17">
        <f t="shared" si="46"/>
        <v>22.385937212663038</v>
      </c>
      <c r="T187" s="17">
        <f t="shared" si="47"/>
        <v>-1.3693022126630368</v>
      </c>
      <c r="U187" s="47">
        <f t="shared" si="48"/>
        <v>1.8749885496038883</v>
      </c>
      <c r="V187" s="47">
        <f t="shared" si="49"/>
        <v>1.5254417896176999</v>
      </c>
    </row>
    <row r="188" spans="1:22" x14ac:dyDescent="0.25">
      <c r="A188" s="77">
        <v>13</v>
      </c>
      <c r="B188" s="77">
        <v>23</v>
      </c>
      <c r="C188" s="78">
        <v>46.724281376572797</v>
      </c>
      <c r="D188" s="78">
        <v>21.582104999999999</v>
      </c>
      <c r="E188" s="79">
        <f t="shared" si="53"/>
        <v>14.872800686996298</v>
      </c>
      <c r="G188" s="17">
        <f t="shared" si="37"/>
        <v>3.0718644990951227</v>
      </c>
      <c r="H188" s="80">
        <f t="shared" si="38"/>
        <v>6.7236831921934359E-2</v>
      </c>
      <c r="I188" s="17">
        <f t="shared" si="39"/>
        <v>21.493065000223975</v>
      </c>
      <c r="J188" s="17">
        <f t="shared" si="40"/>
        <v>8.9039999776023393E-2</v>
      </c>
      <c r="K188" s="47">
        <f t="shared" si="41"/>
        <v>7.9281215601142464E-3</v>
      </c>
      <c r="L188" s="47">
        <f t="shared" si="42"/>
        <v>3.2420082685495806</v>
      </c>
      <c r="P188" s="17">
        <f t="shared" si="43"/>
        <v>21.582104999999999</v>
      </c>
      <c r="Q188" s="33">
        <f t="shared" si="44"/>
        <v>14.872800686996298</v>
      </c>
      <c r="R188" s="17">
        <f t="shared" si="45"/>
        <v>221.20020027511754</v>
      </c>
      <c r="S188" s="17">
        <f t="shared" si="46"/>
        <v>21.676735570315735</v>
      </c>
      <c r="T188" s="17">
        <f t="shared" si="47"/>
        <v>-9.4630570315736406E-2</v>
      </c>
      <c r="U188" s="47">
        <f t="shared" si="48"/>
        <v>8.9549448382815321E-3</v>
      </c>
      <c r="V188" s="47">
        <f t="shared" si="49"/>
        <v>3.2420082685495806</v>
      </c>
    </row>
    <row r="189" spans="1:22" x14ac:dyDescent="0.25">
      <c r="A189" s="77">
        <v>13</v>
      </c>
      <c r="B189" s="77">
        <v>33</v>
      </c>
      <c r="C189" s="78">
        <v>52.577652889681922</v>
      </c>
      <c r="D189" s="78">
        <v>22.241820000000001</v>
      </c>
      <c r="E189" s="79">
        <f t="shared" si="53"/>
        <v>16.735986707125505</v>
      </c>
      <c r="G189" s="17">
        <f t="shared" si="37"/>
        <v>3.1019743005664933</v>
      </c>
      <c r="H189" s="80">
        <f t="shared" si="38"/>
        <v>5.9751481493125258E-2</v>
      </c>
      <c r="I189" s="17">
        <f t="shared" si="39"/>
        <v>22.645292622340666</v>
      </c>
      <c r="J189" s="17">
        <f t="shared" si="40"/>
        <v>-0.40347262234066505</v>
      </c>
      <c r="K189" s="47">
        <f t="shared" si="41"/>
        <v>0.16279015697845292</v>
      </c>
      <c r="L189" s="47">
        <f t="shared" si="42"/>
        <v>6.052942082911791</v>
      </c>
      <c r="P189" s="17">
        <f t="shared" si="43"/>
        <v>22.241820000000001</v>
      </c>
      <c r="Q189" s="33">
        <f t="shared" si="44"/>
        <v>16.735986707125505</v>
      </c>
      <c r="R189" s="17">
        <f t="shared" si="45"/>
        <v>280.09325106108162</v>
      </c>
      <c r="S189" s="17">
        <f t="shared" si="46"/>
        <v>22.958317420338705</v>
      </c>
      <c r="T189" s="17">
        <f t="shared" si="47"/>
        <v>-0.71649742033870467</v>
      </c>
      <c r="U189" s="47">
        <f t="shared" si="48"/>
        <v>0.51336855335201848</v>
      </c>
      <c r="V189" s="47">
        <f t="shared" si="49"/>
        <v>6.052942082911791</v>
      </c>
    </row>
    <row r="190" spans="1:22" x14ac:dyDescent="0.25">
      <c r="A190" s="77">
        <v>13</v>
      </c>
      <c r="B190" s="77">
        <v>35</v>
      </c>
      <c r="C190" s="78">
        <v>49.8050032255776</v>
      </c>
      <c r="D190" s="78">
        <v>20.733899999999998</v>
      </c>
      <c r="E190" s="79">
        <f t="shared" si="53"/>
        <v>15.853424908116933</v>
      </c>
      <c r="G190" s="17">
        <f t="shared" si="37"/>
        <v>3.0317700418932443</v>
      </c>
      <c r="H190" s="80">
        <f t="shared" si="38"/>
        <v>6.3077852627794098E-2</v>
      </c>
      <c r="I190" s="17">
        <f t="shared" si="39"/>
        <v>22.125825800098497</v>
      </c>
      <c r="J190" s="17">
        <f t="shared" si="40"/>
        <v>-1.3919258000984982</v>
      </c>
      <c r="K190" s="47">
        <f t="shared" si="41"/>
        <v>1.9374574329798444</v>
      </c>
      <c r="L190" s="47">
        <f t="shared" si="42"/>
        <v>0.90697579082675095</v>
      </c>
      <c r="P190" s="17">
        <f t="shared" si="43"/>
        <v>20.733899999999998</v>
      </c>
      <c r="Q190" s="33">
        <f t="shared" si="44"/>
        <v>15.853424908116933</v>
      </c>
      <c r="R190" s="17">
        <f t="shared" si="45"/>
        <v>251.33108131730239</v>
      </c>
      <c r="S190" s="17">
        <f t="shared" si="46"/>
        <v>22.385937212663038</v>
      </c>
      <c r="T190" s="17">
        <f t="shared" si="47"/>
        <v>-1.6520372126630392</v>
      </c>
      <c r="U190" s="47">
        <f t="shared" si="48"/>
        <v>2.7292269520234638</v>
      </c>
      <c r="V190" s="47">
        <f t="shared" si="49"/>
        <v>0.90697579082675095</v>
      </c>
    </row>
    <row r="191" spans="1:22" x14ac:dyDescent="0.25">
      <c r="A191" s="77">
        <v>14</v>
      </c>
      <c r="B191" s="77">
        <v>1</v>
      </c>
      <c r="C191" s="78">
        <v>41.178982048364148</v>
      </c>
      <c r="D191" s="78">
        <v>21.676349999999999</v>
      </c>
      <c r="E191" s="79">
        <f t="shared" si="53"/>
        <v>13.107677088979152</v>
      </c>
      <c r="G191" s="17">
        <f t="shared" si="37"/>
        <v>3.0762218044640783</v>
      </c>
      <c r="H191" s="80">
        <f t="shared" si="38"/>
        <v>7.6291168390224789E-2</v>
      </c>
      <c r="I191" s="17">
        <f t="shared" si="39"/>
        <v>20.177388437859044</v>
      </c>
      <c r="J191" s="17">
        <f t="shared" si="40"/>
        <v>1.4989615621409556</v>
      </c>
      <c r="K191" s="47">
        <f t="shared" si="41"/>
        <v>2.2468857647760538</v>
      </c>
      <c r="L191" s="47">
        <f t="shared" si="42"/>
        <v>3.5902775218798979</v>
      </c>
      <c r="P191" s="17">
        <f t="shared" si="43"/>
        <v>21.676349999999999</v>
      </c>
      <c r="Q191" s="33">
        <f t="shared" si="44"/>
        <v>13.107677088979152</v>
      </c>
      <c r="R191" s="17">
        <f t="shared" si="45"/>
        <v>171.81119866894898</v>
      </c>
      <c r="S191" s="17">
        <f t="shared" si="46"/>
        <v>20.205937290697594</v>
      </c>
      <c r="T191" s="17">
        <f t="shared" si="47"/>
        <v>1.4704127093024049</v>
      </c>
      <c r="U191" s="47">
        <f t="shared" si="48"/>
        <v>2.1621135356780385</v>
      </c>
      <c r="V191" s="47">
        <f t="shared" si="49"/>
        <v>3.5902775218798979</v>
      </c>
    </row>
    <row r="192" spans="1:22" x14ac:dyDescent="0.25">
      <c r="A192" s="77">
        <v>14</v>
      </c>
      <c r="B192" s="77">
        <v>2</v>
      </c>
      <c r="C192" s="78">
        <v>38.30364165595968</v>
      </c>
      <c r="D192" s="78">
        <v>21.110879999999998</v>
      </c>
      <c r="E192" s="79">
        <f t="shared" si="53"/>
        <v>12.192427815933229</v>
      </c>
      <c r="G192" s="17">
        <f t="shared" si="37"/>
        <v>3.0497885473959228</v>
      </c>
      <c r="H192" s="80">
        <f t="shared" si="38"/>
        <v>8.2018119368579445E-2</v>
      </c>
      <c r="I192" s="17">
        <f t="shared" si="39"/>
        <v>19.387110201002187</v>
      </c>
      <c r="J192" s="17">
        <f t="shared" si="40"/>
        <v>1.7237697989978109</v>
      </c>
      <c r="K192" s="47">
        <f t="shared" si="41"/>
        <v>2.9713823199369536</v>
      </c>
      <c r="L192" s="47">
        <f t="shared" si="42"/>
        <v>1.7671256026480076</v>
      </c>
      <c r="P192" s="17">
        <f t="shared" si="43"/>
        <v>21.110879999999998</v>
      </c>
      <c r="Q192" s="33">
        <f t="shared" si="44"/>
        <v>12.192427815933229</v>
      </c>
      <c r="R192" s="17">
        <f t="shared" si="45"/>
        <v>148.65529604674234</v>
      </c>
      <c r="S192" s="17">
        <f t="shared" si="46"/>
        <v>19.344984500536185</v>
      </c>
      <c r="T192" s="17">
        <f t="shared" si="47"/>
        <v>1.765895499463813</v>
      </c>
      <c r="U192" s="47">
        <f t="shared" si="48"/>
        <v>3.1183869150265493</v>
      </c>
      <c r="V192" s="47">
        <f t="shared" si="49"/>
        <v>1.7671256026480076</v>
      </c>
    </row>
    <row r="193" spans="1:22" x14ac:dyDescent="0.25">
      <c r="A193" s="77">
        <v>14</v>
      </c>
      <c r="B193" s="77">
        <v>3</v>
      </c>
      <c r="C193" s="78">
        <v>40.460146950263038</v>
      </c>
      <c r="D193" s="78">
        <v>21.205124999999999</v>
      </c>
      <c r="E193" s="79">
        <f t="shared" si="53"/>
        <v>12.878864770717673</v>
      </c>
      <c r="G193" s="17">
        <f t="shared" si="37"/>
        <v>3.0542428977453029</v>
      </c>
      <c r="H193" s="80">
        <f t="shared" si="38"/>
        <v>7.7646595239797306E-2</v>
      </c>
      <c r="I193" s="17">
        <f t="shared" si="39"/>
        <v>19.98748714042393</v>
      </c>
      <c r="J193" s="17">
        <f t="shared" si="40"/>
        <v>1.2176378595760688</v>
      </c>
      <c r="K193" s="47">
        <f t="shared" si="41"/>
        <v>1.4826419570729903</v>
      </c>
      <c r="L193" s="47">
        <f t="shared" si="42"/>
        <v>2.026573655728324</v>
      </c>
      <c r="P193" s="17">
        <f t="shared" si="43"/>
        <v>21.205124999999999</v>
      </c>
      <c r="Q193" s="33">
        <f t="shared" si="44"/>
        <v>12.878864770717673</v>
      </c>
      <c r="R193" s="17">
        <f t="shared" si="45"/>
        <v>165.86515778243279</v>
      </c>
      <c r="S193" s="17">
        <f t="shared" si="46"/>
        <v>19.99699375641535</v>
      </c>
      <c r="T193" s="17">
        <f t="shared" si="47"/>
        <v>1.2081312435846492</v>
      </c>
      <c r="U193" s="47">
        <f t="shared" si="48"/>
        <v>1.459581101725391</v>
      </c>
      <c r="V193" s="47">
        <f t="shared" si="49"/>
        <v>2.026573655728324</v>
      </c>
    </row>
    <row r="194" spans="1:22" x14ac:dyDescent="0.25">
      <c r="A194" s="77">
        <v>14</v>
      </c>
      <c r="B194" s="77">
        <v>4</v>
      </c>
      <c r="C194" s="78">
        <v>35.633682720155527</v>
      </c>
      <c r="D194" s="78">
        <v>19.791449999999998</v>
      </c>
      <c r="E194" s="79">
        <f t="shared" si="53"/>
        <v>11.342553490962015</v>
      </c>
      <c r="G194" s="17">
        <f t="shared" si="37"/>
        <v>2.9852500262583517</v>
      </c>
      <c r="H194" s="80">
        <f t="shared" si="38"/>
        <v>8.8163569234813041E-2</v>
      </c>
      <c r="I194" s="17">
        <f t="shared" si="39"/>
        <v>18.573476854436414</v>
      </c>
      <c r="J194" s="17">
        <f t="shared" si="40"/>
        <v>1.2179731455635832</v>
      </c>
      <c r="K194" s="47">
        <f t="shared" si="41"/>
        <v>1.4834585833140492</v>
      </c>
      <c r="L194" s="47">
        <f t="shared" si="42"/>
        <v>9.806477360744548E-5</v>
      </c>
      <c r="P194" s="17">
        <f t="shared" si="43"/>
        <v>19.791449999999998</v>
      </c>
      <c r="Q194" s="33">
        <f t="shared" si="44"/>
        <v>11.342553490962015</v>
      </c>
      <c r="R194" s="17">
        <f t="shared" si="45"/>
        <v>128.65351969533458</v>
      </c>
      <c r="S194" s="17">
        <f t="shared" si="46"/>
        <v>18.485407881002761</v>
      </c>
      <c r="T194" s="17">
        <f t="shared" si="47"/>
        <v>1.3060421189972367</v>
      </c>
      <c r="U194" s="47">
        <f t="shared" si="48"/>
        <v>1.705746016594792</v>
      </c>
      <c r="V194" s="47">
        <f t="shared" si="49"/>
        <v>9.806477360744548E-5</v>
      </c>
    </row>
    <row r="195" spans="1:22" x14ac:dyDescent="0.25">
      <c r="A195" s="77">
        <v>14</v>
      </c>
      <c r="B195" s="77">
        <v>5</v>
      </c>
      <c r="C195" s="78">
        <v>28.445331739144319</v>
      </c>
      <c r="D195" s="78">
        <v>17.058344999999999</v>
      </c>
      <c r="E195" s="79">
        <f t="shared" si="53"/>
        <v>9.0544303083471966</v>
      </c>
      <c r="G195" s="17">
        <f t="shared" si="37"/>
        <v>2.8366395268067088</v>
      </c>
      <c r="H195" s="80">
        <f t="shared" si="38"/>
        <v>0.11044317156852035</v>
      </c>
      <c r="I195" s="17">
        <f t="shared" si="39"/>
        <v>15.899705137547418</v>
      </c>
      <c r="J195" s="17">
        <f t="shared" si="40"/>
        <v>1.1586398624525813</v>
      </c>
      <c r="K195" s="47">
        <f t="shared" si="41"/>
        <v>1.3424463308641366</v>
      </c>
      <c r="L195" s="47">
        <f t="shared" si="42"/>
        <v>7.4158304074944867</v>
      </c>
      <c r="P195" s="17">
        <f t="shared" si="43"/>
        <v>17.058344999999999</v>
      </c>
      <c r="Q195" s="33">
        <f t="shared" si="44"/>
        <v>9.0544303083471966</v>
      </c>
      <c r="R195" s="17">
        <f t="shared" si="45"/>
        <v>81.982708208716303</v>
      </c>
      <c r="S195" s="17">
        <f t="shared" si="46"/>
        <v>15.883407101448785</v>
      </c>
      <c r="T195" s="17">
        <f t="shared" si="47"/>
        <v>1.1749378985512138</v>
      </c>
      <c r="U195" s="47">
        <f t="shared" si="48"/>
        <v>1.3804790654519423</v>
      </c>
      <c r="V195" s="47">
        <f t="shared" si="49"/>
        <v>7.4158304074944867</v>
      </c>
    </row>
    <row r="196" spans="1:22" x14ac:dyDescent="0.25">
      <c r="A196" s="77">
        <v>14</v>
      </c>
      <c r="B196" s="77">
        <v>6</v>
      </c>
      <c r="C196" s="78">
        <v>41.178982048364148</v>
      </c>
      <c r="D196" s="78">
        <v>21.110879999999998</v>
      </c>
      <c r="E196" s="79">
        <f t="shared" ref="E196:E204" si="54">C196/PI()</f>
        <v>13.107677088979152</v>
      </c>
      <c r="G196" s="17">
        <f t="shared" ref="G196:G259" si="55">LN(D196)</f>
        <v>3.0497885473959228</v>
      </c>
      <c r="H196" s="80">
        <f t="shared" ref="H196:H259" si="56">1/E196</f>
        <v>7.6291168390224789E-2</v>
      </c>
      <c r="I196" s="17">
        <f t="shared" ref="I196:I259" si="57">EXP($N$10+$N$11*H196)</f>
        <v>20.177388437859044</v>
      </c>
      <c r="J196" s="17">
        <f t="shared" ref="J196:J259" si="58">D196-I196</f>
        <v>0.9334915621409543</v>
      </c>
      <c r="K196" s="47">
        <f t="shared" ref="K196:K259" si="59">J196^2</f>
        <v>0.87140649658835911</v>
      </c>
      <c r="L196" s="47">
        <f t="shared" ref="L196:L259" si="60">(D196-$N$12)^2</f>
        <v>1.7671256026480076</v>
      </c>
      <c r="P196" s="17">
        <f t="shared" ref="P196:P259" si="61">D196</f>
        <v>21.110879999999998</v>
      </c>
      <c r="Q196" s="33">
        <f t="shared" ref="Q196:Q259" si="62">E196</f>
        <v>13.107677088979152</v>
      </c>
      <c r="R196" s="17">
        <f t="shared" ref="R196:R259" si="63">Q196^2</f>
        <v>171.81119866894898</v>
      </c>
      <c r="S196" s="17">
        <f t="shared" ref="S196:S259" si="64">$X$10+$X$11*Q196+$X$12*R196</f>
        <v>20.205937290697594</v>
      </c>
      <c r="T196" s="17">
        <f t="shared" ref="T196:T259" si="65">P196-S196</f>
        <v>0.90494270930240361</v>
      </c>
      <c r="U196" s="47">
        <f t="shared" ref="U196:U259" si="66">T196^2</f>
        <v>0.81892130711957456</v>
      </c>
      <c r="V196" s="47">
        <f t="shared" ref="V196:V259" si="67">(P196-$X$13)^2</f>
        <v>1.7671256026480076</v>
      </c>
    </row>
    <row r="197" spans="1:22" x14ac:dyDescent="0.25">
      <c r="A197" s="77">
        <v>14</v>
      </c>
      <c r="B197" s="77">
        <v>7</v>
      </c>
      <c r="C197" s="78">
        <v>36.147136361656315</v>
      </c>
      <c r="D197" s="78">
        <v>20.92239</v>
      </c>
      <c r="E197" s="79">
        <f t="shared" si="54"/>
        <v>11.505990861148783</v>
      </c>
      <c r="G197" s="17">
        <f t="shared" si="55"/>
        <v>3.0408198774131625</v>
      </c>
      <c r="H197" s="80">
        <f t="shared" si="56"/>
        <v>8.6911245808182214E-2</v>
      </c>
      <c r="I197" s="17">
        <f t="shared" si="57"/>
        <v>18.736461590148998</v>
      </c>
      <c r="J197" s="17">
        <f t="shared" si="58"/>
        <v>2.1859284098510017</v>
      </c>
      <c r="K197" s="47">
        <f t="shared" si="59"/>
        <v>4.7782830129937288</v>
      </c>
      <c r="L197" s="47">
        <f t="shared" si="60"/>
        <v>1.3015222166373834</v>
      </c>
      <c r="P197" s="17">
        <f t="shared" si="61"/>
        <v>20.92239</v>
      </c>
      <c r="Q197" s="33">
        <f t="shared" si="62"/>
        <v>11.505990861148783</v>
      </c>
      <c r="R197" s="17">
        <f t="shared" si="63"/>
        <v>132.38782569683931</v>
      </c>
      <c r="S197" s="17">
        <f t="shared" si="64"/>
        <v>18.65520726510838</v>
      </c>
      <c r="T197" s="17">
        <f t="shared" si="65"/>
        <v>2.2671827348916196</v>
      </c>
      <c r="U197" s="47">
        <f t="shared" si="66"/>
        <v>5.1401175533906436</v>
      </c>
      <c r="V197" s="47">
        <f t="shared" si="67"/>
        <v>1.3015222166373834</v>
      </c>
    </row>
    <row r="198" spans="1:22" x14ac:dyDescent="0.25">
      <c r="A198" s="77">
        <v>14</v>
      </c>
      <c r="B198" s="77">
        <v>8</v>
      </c>
      <c r="C198" s="78">
        <v>33.682558882452483</v>
      </c>
      <c r="D198" s="78">
        <v>20.451165</v>
      </c>
      <c r="E198" s="79">
        <f t="shared" si="54"/>
        <v>10.721491484252278</v>
      </c>
      <c r="G198" s="17">
        <f t="shared" si="55"/>
        <v>3.0180398490813425</v>
      </c>
      <c r="H198" s="80">
        <f t="shared" si="56"/>
        <v>9.3270605257561381E-2</v>
      </c>
      <c r="I198" s="17">
        <f t="shared" si="57"/>
        <v>17.923366706068244</v>
      </c>
      <c r="J198" s="17">
        <f t="shared" si="58"/>
        <v>2.527798293931756</v>
      </c>
      <c r="K198" s="47">
        <f t="shared" si="59"/>
        <v>6.3897642148042966</v>
      </c>
      <c r="L198" s="47">
        <f t="shared" si="60"/>
        <v>0.44838795248580948</v>
      </c>
      <c r="P198" s="17">
        <f t="shared" si="61"/>
        <v>20.451165</v>
      </c>
      <c r="Q198" s="33">
        <f t="shared" si="62"/>
        <v>10.721491484252278</v>
      </c>
      <c r="R198" s="17">
        <f t="shared" si="63"/>
        <v>114.95037964689411</v>
      </c>
      <c r="S198" s="17">
        <f t="shared" si="64"/>
        <v>17.820643919049708</v>
      </c>
      <c r="T198" s="17">
        <f t="shared" si="65"/>
        <v>2.6305210809502917</v>
      </c>
      <c r="U198" s="47">
        <f t="shared" si="66"/>
        <v>6.9196411573238912</v>
      </c>
      <c r="V198" s="47">
        <f t="shared" si="67"/>
        <v>0.44838795248580948</v>
      </c>
    </row>
    <row r="199" spans="1:22" x14ac:dyDescent="0.25">
      <c r="A199" s="77">
        <v>14</v>
      </c>
      <c r="B199" s="77">
        <v>9</v>
      </c>
      <c r="C199" s="78">
        <v>38.20095092765952</v>
      </c>
      <c r="D199" s="78">
        <v>20.733899999999998</v>
      </c>
      <c r="E199" s="79">
        <f t="shared" si="54"/>
        <v>12.159740341895874</v>
      </c>
      <c r="G199" s="17">
        <f t="shared" si="55"/>
        <v>3.0317700418932443</v>
      </c>
      <c r="H199" s="80">
        <f t="shared" si="56"/>
        <v>8.2238598184086381E-2</v>
      </c>
      <c r="I199" s="17">
        <f t="shared" si="57"/>
        <v>19.357312371422232</v>
      </c>
      <c r="J199" s="17">
        <f t="shared" si="58"/>
        <v>1.3765876285777665</v>
      </c>
      <c r="K199" s="47">
        <f t="shared" si="59"/>
        <v>1.8949934991533588</v>
      </c>
      <c r="L199" s="47">
        <f t="shared" si="60"/>
        <v>0.90697579082675095</v>
      </c>
      <c r="P199" s="17">
        <f t="shared" si="61"/>
        <v>20.733899999999998</v>
      </c>
      <c r="Q199" s="33">
        <f t="shared" si="62"/>
        <v>12.159740341895874</v>
      </c>
      <c r="R199" s="17">
        <f t="shared" si="63"/>
        <v>147.85928518233001</v>
      </c>
      <c r="S199" s="17">
        <f t="shared" si="64"/>
        <v>19.312994382285623</v>
      </c>
      <c r="T199" s="17">
        <f t="shared" si="65"/>
        <v>1.4209056177143751</v>
      </c>
      <c r="U199" s="47">
        <f t="shared" si="66"/>
        <v>2.0189727744522696</v>
      </c>
      <c r="V199" s="47">
        <f t="shared" si="67"/>
        <v>0.90697579082675095</v>
      </c>
    </row>
    <row r="200" spans="1:22" x14ac:dyDescent="0.25">
      <c r="A200" s="77">
        <v>14</v>
      </c>
      <c r="B200" s="77">
        <v>10</v>
      </c>
      <c r="C200" s="78">
        <v>37.687497286158717</v>
      </c>
      <c r="D200" s="78">
        <v>20.733899999999998</v>
      </c>
      <c r="E200" s="79">
        <f t="shared" si="54"/>
        <v>11.996302971709101</v>
      </c>
      <c r="G200" s="17">
        <f t="shared" si="55"/>
        <v>3.0317700418932443</v>
      </c>
      <c r="H200" s="80">
        <f t="shared" si="56"/>
        <v>8.3359015053079397E-2</v>
      </c>
      <c r="I200" s="17">
        <f t="shared" si="57"/>
        <v>19.206593684540973</v>
      </c>
      <c r="J200" s="17">
        <f t="shared" si="58"/>
        <v>1.5273063154590254</v>
      </c>
      <c r="K200" s="47">
        <f t="shared" si="59"/>
        <v>2.332664581241024</v>
      </c>
      <c r="L200" s="47">
        <f t="shared" si="60"/>
        <v>0.90697579082675095</v>
      </c>
      <c r="P200" s="17">
        <f t="shared" si="61"/>
        <v>20.733899999999998</v>
      </c>
      <c r="Q200" s="33">
        <f t="shared" si="62"/>
        <v>11.996302971709101</v>
      </c>
      <c r="R200" s="17">
        <f t="shared" si="63"/>
        <v>143.9112849890366</v>
      </c>
      <c r="S200" s="17">
        <f t="shared" si="64"/>
        <v>19.151759165878101</v>
      </c>
      <c r="T200" s="17">
        <f t="shared" si="65"/>
        <v>1.5821408341218977</v>
      </c>
      <c r="U200" s="47">
        <f t="shared" si="66"/>
        <v>2.5031696189959343</v>
      </c>
      <c r="V200" s="47">
        <f t="shared" si="67"/>
        <v>0.90697579082675095</v>
      </c>
    </row>
    <row r="201" spans="1:22" x14ac:dyDescent="0.25">
      <c r="A201" s="77">
        <v>14</v>
      </c>
      <c r="B201" s="77">
        <v>12</v>
      </c>
      <c r="C201" s="78">
        <v>46.00544627847168</v>
      </c>
      <c r="D201" s="78">
        <v>21.205124999999999</v>
      </c>
      <c r="E201" s="79">
        <f t="shared" si="54"/>
        <v>14.643988368734817</v>
      </c>
      <c r="G201" s="17">
        <f t="shared" si="55"/>
        <v>3.0542428977453029</v>
      </c>
      <c r="H201" s="80">
        <f t="shared" si="56"/>
        <v>6.8287407420714583E-2</v>
      </c>
      <c r="I201" s="17">
        <f t="shared" si="57"/>
        <v>21.336110527620971</v>
      </c>
      <c r="J201" s="17">
        <f t="shared" si="58"/>
        <v>-0.13098552762097171</v>
      </c>
      <c r="K201" s="47">
        <f t="shared" si="59"/>
        <v>1.7157208446144344E-2</v>
      </c>
      <c r="L201" s="47">
        <f t="shared" si="60"/>
        <v>2.026573655728324</v>
      </c>
      <c r="P201" s="17">
        <f t="shared" si="61"/>
        <v>21.205124999999999</v>
      </c>
      <c r="Q201" s="33">
        <f t="shared" si="62"/>
        <v>14.643988368734817</v>
      </c>
      <c r="R201" s="17">
        <f t="shared" si="63"/>
        <v>214.4463953436406</v>
      </c>
      <c r="S201" s="17">
        <f t="shared" si="64"/>
        <v>21.500164589932318</v>
      </c>
      <c r="T201" s="17">
        <f t="shared" si="65"/>
        <v>-0.29503958993231905</v>
      </c>
      <c r="U201" s="47">
        <f t="shared" si="66"/>
        <v>8.7048359627430974E-2</v>
      </c>
      <c r="V201" s="47">
        <f t="shared" si="67"/>
        <v>2.026573655728324</v>
      </c>
    </row>
    <row r="202" spans="1:22" x14ac:dyDescent="0.25">
      <c r="A202" s="77">
        <v>14</v>
      </c>
      <c r="B202" s="77">
        <v>17</v>
      </c>
      <c r="C202" s="78">
        <v>44.157013169068797</v>
      </c>
      <c r="D202" s="78">
        <v>21.205124999999999</v>
      </c>
      <c r="E202" s="79">
        <f t="shared" si="54"/>
        <v>14.055613836062435</v>
      </c>
      <c r="G202" s="17">
        <f t="shared" si="55"/>
        <v>3.0542428977453029</v>
      </c>
      <c r="H202" s="80">
        <f t="shared" si="56"/>
        <v>7.1145950056930557E-2</v>
      </c>
      <c r="I202" s="17">
        <f t="shared" si="57"/>
        <v>20.914826221416376</v>
      </c>
      <c r="J202" s="17">
        <f t="shared" si="58"/>
        <v>0.29029877858362241</v>
      </c>
      <c r="K202" s="47">
        <f t="shared" si="59"/>
        <v>8.4273380847143031E-2</v>
      </c>
      <c r="L202" s="47">
        <f t="shared" si="60"/>
        <v>2.026573655728324</v>
      </c>
      <c r="P202" s="17">
        <f t="shared" si="61"/>
        <v>21.205124999999999</v>
      </c>
      <c r="Q202" s="33">
        <f t="shared" si="62"/>
        <v>14.055613836062435</v>
      </c>
      <c r="R202" s="17">
        <f t="shared" si="63"/>
        <v>197.56028030850973</v>
      </c>
      <c r="S202" s="17">
        <f t="shared" si="64"/>
        <v>21.026855548768516</v>
      </c>
      <c r="T202" s="17">
        <f t="shared" si="65"/>
        <v>0.17826945123148263</v>
      </c>
      <c r="U202" s="47">
        <f t="shared" si="66"/>
        <v>3.1779997242373965E-2</v>
      </c>
      <c r="V202" s="47">
        <f t="shared" si="67"/>
        <v>2.026573655728324</v>
      </c>
    </row>
    <row r="203" spans="1:22" x14ac:dyDescent="0.25">
      <c r="A203" s="77">
        <v>14</v>
      </c>
      <c r="B203" s="77">
        <v>30</v>
      </c>
      <c r="C203" s="78">
        <v>43.951631712468469</v>
      </c>
      <c r="D203" s="78">
        <v>20.733899999999998</v>
      </c>
      <c r="E203" s="79">
        <f t="shared" si="54"/>
        <v>13.990238887987724</v>
      </c>
      <c r="G203" s="17">
        <f t="shared" si="55"/>
        <v>3.0317700418932443</v>
      </c>
      <c r="H203" s="80">
        <f t="shared" si="56"/>
        <v>7.1478407767476965E-2</v>
      </c>
      <c r="I203" s="17">
        <f t="shared" si="57"/>
        <v>20.866372652577883</v>
      </c>
      <c r="J203" s="17">
        <f t="shared" si="58"/>
        <v>-0.13247265257788499</v>
      </c>
      <c r="K203" s="47">
        <f t="shared" si="59"/>
        <v>1.7549003681021018E-2</v>
      </c>
      <c r="L203" s="47">
        <f t="shared" si="60"/>
        <v>0.90697579082675095</v>
      </c>
      <c r="P203" s="17">
        <f t="shared" si="61"/>
        <v>20.733899999999998</v>
      </c>
      <c r="Q203" s="33">
        <f t="shared" si="62"/>
        <v>13.990238887987724</v>
      </c>
      <c r="R203" s="17">
        <f t="shared" si="63"/>
        <v>195.72678414296399</v>
      </c>
      <c r="S203" s="17">
        <f t="shared" si="64"/>
        <v>20.97255282176625</v>
      </c>
      <c r="T203" s="17">
        <f t="shared" si="65"/>
        <v>-0.23865282176625158</v>
      </c>
      <c r="U203" s="47">
        <f t="shared" si="66"/>
        <v>5.6955169336994245E-2</v>
      </c>
      <c r="V203" s="47">
        <f t="shared" si="67"/>
        <v>0.90697579082675095</v>
      </c>
    </row>
    <row r="204" spans="1:22" x14ac:dyDescent="0.25">
      <c r="A204" s="77">
        <v>14</v>
      </c>
      <c r="B204" s="77">
        <v>60</v>
      </c>
      <c r="C204" s="78">
        <v>43.951631712468469</v>
      </c>
      <c r="D204" s="78">
        <v>21.393615</v>
      </c>
      <c r="E204" s="79">
        <f t="shared" si="54"/>
        <v>13.990238887987724</v>
      </c>
      <c r="G204" s="17">
        <f t="shared" si="55"/>
        <v>3.0630925130222857</v>
      </c>
      <c r="H204" s="80">
        <f t="shared" si="56"/>
        <v>7.1478407767476965E-2</v>
      </c>
      <c r="I204" s="17">
        <f t="shared" si="57"/>
        <v>20.866372652577883</v>
      </c>
      <c r="J204" s="17">
        <f t="shared" si="58"/>
        <v>0.52724234742211706</v>
      </c>
      <c r="K204" s="47">
        <f t="shared" si="59"/>
        <v>0.2779844929151844</v>
      </c>
      <c r="L204" s="47">
        <f t="shared" si="60"/>
        <v>2.5987624820389579</v>
      </c>
      <c r="P204" s="17">
        <f t="shared" si="61"/>
        <v>21.393615</v>
      </c>
      <c r="Q204" s="33">
        <f t="shared" si="62"/>
        <v>13.990238887987724</v>
      </c>
      <c r="R204" s="17">
        <f t="shared" si="63"/>
        <v>195.72678414296399</v>
      </c>
      <c r="S204" s="17">
        <f t="shared" si="64"/>
        <v>20.97255282176625</v>
      </c>
      <c r="T204" s="17">
        <f t="shared" si="65"/>
        <v>0.42106217823375047</v>
      </c>
      <c r="U204" s="47">
        <f t="shared" si="66"/>
        <v>0.17729335793895065</v>
      </c>
      <c r="V204" s="47">
        <f t="shared" si="67"/>
        <v>2.5987624820389579</v>
      </c>
    </row>
    <row r="205" spans="1:22" x14ac:dyDescent="0.25">
      <c r="A205" s="77">
        <v>14</v>
      </c>
      <c r="B205" s="77">
        <v>79</v>
      </c>
      <c r="C205" s="78">
        <v>47.545807202974082</v>
      </c>
      <c r="D205" s="78">
        <v>21.676349999999999</v>
      </c>
      <c r="E205" s="79">
        <f t="shared" ref="E205:E218" si="68">C205/PI()</f>
        <v>15.134300479295135</v>
      </c>
      <c r="G205" s="17">
        <f t="shared" si="55"/>
        <v>3.0762218044640783</v>
      </c>
      <c r="H205" s="80">
        <f t="shared" si="56"/>
        <v>6.6075072407084517E-2</v>
      </c>
      <c r="I205" s="17">
        <f t="shared" si="57"/>
        <v>21.667974911037884</v>
      </c>
      <c r="J205" s="17">
        <f t="shared" si="58"/>
        <v>8.3750889621150293E-3</v>
      </c>
      <c r="K205" s="47">
        <f t="shared" si="59"/>
        <v>7.0142115123341002E-5</v>
      </c>
      <c r="L205" s="47">
        <f t="shared" si="60"/>
        <v>3.5902775218798979</v>
      </c>
      <c r="P205" s="17">
        <f t="shared" si="61"/>
        <v>21.676349999999999</v>
      </c>
      <c r="Q205" s="33">
        <f t="shared" si="62"/>
        <v>15.134300479295135</v>
      </c>
      <c r="R205" s="17">
        <f t="shared" si="63"/>
        <v>229.04705099759295</v>
      </c>
      <c r="S205" s="17">
        <f t="shared" si="64"/>
        <v>21.873392475849343</v>
      </c>
      <c r="T205" s="17">
        <f t="shared" si="65"/>
        <v>-0.19704247584934365</v>
      </c>
      <c r="U205" s="47">
        <f t="shared" si="66"/>
        <v>3.8825737288839174E-2</v>
      </c>
      <c r="V205" s="47">
        <f t="shared" si="67"/>
        <v>3.5902775218798979</v>
      </c>
    </row>
    <row r="206" spans="1:22" x14ac:dyDescent="0.25">
      <c r="A206" s="77">
        <v>15</v>
      </c>
      <c r="B206" s="77">
        <v>1</v>
      </c>
      <c r="C206" s="78">
        <v>35.530991991855366</v>
      </c>
      <c r="D206" s="78">
        <v>19.131734999999999</v>
      </c>
      <c r="E206" s="79">
        <f t="shared" si="68"/>
        <v>11.30986601692466</v>
      </c>
      <c r="G206" s="17">
        <f t="shared" si="55"/>
        <v>2.9513484745826704</v>
      </c>
      <c r="H206" s="80">
        <f t="shared" si="56"/>
        <v>8.8418377238381876E-2</v>
      </c>
      <c r="I206" s="17">
        <f t="shared" si="57"/>
        <v>18.540488627914058</v>
      </c>
      <c r="J206" s="17">
        <f t="shared" si="58"/>
        <v>0.59124637208594066</v>
      </c>
      <c r="K206" s="47">
        <f t="shared" si="59"/>
        <v>0.34957227250478662</v>
      </c>
      <c r="L206" s="47">
        <f t="shared" si="60"/>
        <v>0.42225593951140622</v>
      </c>
      <c r="P206" s="17">
        <f t="shared" si="61"/>
        <v>19.131734999999999</v>
      </c>
      <c r="Q206" s="33">
        <f t="shared" si="62"/>
        <v>11.30986601692466</v>
      </c>
      <c r="R206" s="17">
        <f t="shared" si="63"/>
        <v>127.91306932078729</v>
      </c>
      <c r="S206" s="17">
        <f t="shared" si="64"/>
        <v>18.451191079150689</v>
      </c>
      <c r="T206" s="17">
        <f t="shared" si="65"/>
        <v>0.68054392084930981</v>
      </c>
      <c r="U206" s="47">
        <f t="shared" si="66"/>
        <v>0.46314002820495165</v>
      </c>
      <c r="V206" s="47">
        <f t="shared" si="67"/>
        <v>0.42225593951140622</v>
      </c>
    </row>
    <row r="207" spans="1:22" x14ac:dyDescent="0.25">
      <c r="A207" s="77">
        <v>15</v>
      </c>
      <c r="B207" s="77">
        <v>2</v>
      </c>
      <c r="C207" s="78">
        <v>36.9686621880576</v>
      </c>
      <c r="D207" s="78">
        <v>18.754754999999999</v>
      </c>
      <c r="E207" s="79">
        <f t="shared" si="68"/>
        <v>11.76749065344762</v>
      </c>
      <c r="G207" s="17">
        <f t="shared" si="55"/>
        <v>2.9314473202653755</v>
      </c>
      <c r="H207" s="80">
        <f t="shared" si="56"/>
        <v>8.4979884790222601E-2</v>
      </c>
      <c r="I207" s="17">
        <f t="shared" si="57"/>
        <v>18.990628411054495</v>
      </c>
      <c r="J207" s="17">
        <f t="shared" si="58"/>
        <v>-0.23587341105449511</v>
      </c>
      <c r="K207" s="47">
        <f t="shared" si="59"/>
        <v>5.5636266042482813E-2</v>
      </c>
      <c r="L207" s="47">
        <f t="shared" si="60"/>
        <v>1.0543022918901477</v>
      </c>
      <c r="P207" s="17">
        <f t="shared" si="61"/>
        <v>18.754754999999999</v>
      </c>
      <c r="Q207" s="33">
        <f t="shared" si="62"/>
        <v>11.76749065344762</v>
      </c>
      <c r="R207" s="17">
        <f t="shared" si="63"/>
        <v>138.4738362789771</v>
      </c>
      <c r="S207" s="17">
        <f t="shared" si="64"/>
        <v>18.922432912474367</v>
      </c>
      <c r="T207" s="17">
        <f t="shared" si="65"/>
        <v>-0.16767791247436747</v>
      </c>
      <c r="U207" s="47">
        <f t="shared" si="66"/>
        <v>2.8115882331761641E-2</v>
      </c>
      <c r="V207" s="47">
        <f t="shared" si="67"/>
        <v>1.0543022918901477</v>
      </c>
    </row>
    <row r="208" spans="1:22" x14ac:dyDescent="0.25">
      <c r="A208" s="77">
        <v>15</v>
      </c>
      <c r="B208" s="77">
        <v>3</v>
      </c>
      <c r="C208" s="78">
        <v>37.790188014458877</v>
      </c>
      <c r="D208" s="78">
        <v>19.320224999999997</v>
      </c>
      <c r="E208" s="79">
        <f t="shared" si="68"/>
        <v>12.028990445746457</v>
      </c>
      <c r="G208" s="17">
        <f t="shared" si="55"/>
        <v>2.9611524746792912</v>
      </c>
      <c r="H208" s="80">
        <f t="shared" si="56"/>
        <v>8.3132495990435151E-2</v>
      </c>
      <c r="I208" s="17">
        <f t="shared" si="57"/>
        <v>19.236970130794457</v>
      </c>
      <c r="J208" s="17">
        <f t="shared" si="58"/>
        <v>8.3254869205539705E-2</v>
      </c>
      <c r="K208" s="47">
        <f t="shared" si="59"/>
        <v>6.9313732464315238E-3</v>
      </c>
      <c r="L208" s="47">
        <f t="shared" si="60"/>
        <v>0.21281820362203696</v>
      </c>
      <c r="P208" s="17">
        <f t="shared" si="61"/>
        <v>19.320224999999997</v>
      </c>
      <c r="Q208" s="33">
        <f t="shared" si="62"/>
        <v>12.028990445746457</v>
      </c>
      <c r="R208" s="17">
        <f t="shared" si="63"/>
        <v>144.69661114385954</v>
      </c>
      <c r="S208" s="17">
        <f t="shared" si="64"/>
        <v>19.18417749251357</v>
      </c>
      <c r="T208" s="17">
        <f t="shared" si="65"/>
        <v>0.13604750748642758</v>
      </c>
      <c r="U208" s="47">
        <f t="shared" si="66"/>
        <v>1.8508924293269568E-2</v>
      </c>
      <c r="V208" s="47">
        <f t="shared" si="67"/>
        <v>0.21281820362203696</v>
      </c>
    </row>
    <row r="209" spans="1:22" x14ac:dyDescent="0.25">
      <c r="A209" s="77">
        <v>15</v>
      </c>
      <c r="B209" s="77">
        <v>4</v>
      </c>
      <c r="C209" s="78">
        <v>29.574929750446078</v>
      </c>
      <c r="D209" s="78">
        <v>17.435324999999999</v>
      </c>
      <c r="E209" s="79">
        <f t="shared" si="68"/>
        <v>9.4139925227580967</v>
      </c>
      <c r="G209" s="17">
        <f t="shared" si="55"/>
        <v>2.8584983206192076</v>
      </c>
      <c r="H209" s="80">
        <f t="shared" si="56"/>
        <v>0.10622485598777824</v>
      </c>
      <c r="I209" s="17">
        <f t="shared" si="57"/>
        <v>16.374573156110344</v>
      </c>
      <c r="J209" s="17">
        <f t="shared" si="58"/>
        <v>1.0607518438896548</v>
      </c>
      <c r="K209" s="47">
        <f t="shared" si="59"/>
        <v>1.1251944743153026</v>
      </c>
      <c r="L209" s="47">
        <f t="shared" si="60"/>
        <v>5.5047587715157471</v>
      </c>
      <c r="P209" s="17">
        <f t="shared" si="61"/>
        <v>17.435324999999999</v>
      </c>
      <c r="Q209" s="33">
        <f t="shared" si="62"/>
        <v>9.4139925227580967</v>
      </c>
      <c r="R209" s="17">
        <f t="shared" si="63"/>
        <v>88.623255218545353</v>
      </c>
      <c r="S209" s="17">
        <f t="shared" si="64"/>
        <v>16.320083662416184</v>
      </c>
      <c r="T209" s="17">
        <f t="shared" si="65"/>
        <v>1.1152413375838144</v>
      </c>
      <c r="U209" s="47">
        <f t="shared" si="66"/>
        <v>1.2437632410557355</v>
      </c>
      <c r="V209" s="47">
        <f t="shared" si="67"/>
        <v>5.5047587715157471</v>
      </c>
    </row>
    <row r="210" spans="1:22" x14ac:dyDescent="0.25">
      <c r="A210" s="77">
        <v>15</v>
      </c>
      <c r="B210" s="77">
        <v>5</v>
      </c>
      <c r="C210" s="78">
        <v>37.174043644657921</v>
      </c>
      <c r="D210" s="78">
        <v>19.602959999999999</v>
      </c>
      <c r="E210" s="79">
        <f t="shared" si="68"/>
        <v>11.832865601522331</v>
      </c>
      <c r="G210" s="17">
        <f t="shared" si="55"/>
        <v>2.9756805752422011</v>
      </c>
      <c r="H210" s="80">
        <f t="shared" si="56"/>
        <v>8.4510382664309755E-2</v>
      </c>
      <c r="I210" s="17">
        <f t="shared" si="57"/>
        <v>19.052934000676927</v>
      </c>
      <c r="J210" s="17">
        <f t="shared" si="58"/>
        <v>0.55002599932307206</v>
      </c>
      <c r="K210" s="47">
        <f t="shared" si="59"/>
        <v>0.30252859993134407</v>
      </c>
      <c r="L210" s="47">
        <f t="shared" si="60"/>
        <v>3.1893400162978383E-2</v>
      </c>
      <c r="P210" s="17">
        <f t="shared" si="61"/>
        <v>19.602959999999999</v>
      </c>
      <c r="Q210" s="33">
        <f t="shared" si="62"/>
        <v>11.832865601522331</v>
      </c>
      <c r="R210" s="17">
        <f t="shared" si="63"/>
        <v>140.01670834369042</v>
      </c>
      <c r="S210" s="17">
        <f t="shared" si="64"/>
        <v>18.988382907546054</v>
      </c>
      <c r="T210" s="17">
        <f t="shared" si="65"/>
        <v>0.61457709245394554</v>
      </c>
      <c r="U210" s="47">
        <f t="shared" si="66"/>
        <v>0.37770500256914552</v>
      </c>
      <c r="V210" s="47">
        <f t="shared" si="67"/>
        <v>3.1893400162978383E-2</v>
      </c>
    </row>
    <row r="211" spans="1:22" x14ac:dyDescent="0.25">
      <c r="A211" s="77">
        <v>15</v>
      </c>
      <c r="B211" s="77">
        <v>6</v>
      </c>
      <c r="C211" s="78">
        <v>36.455208546556797</v>
      </c>
      <c r="D211" s="78">
        <v>19.791449999999998</v>
      </c>
      <c r="E211" s="79">
        <f t="shared" si="68"/>
        <v>11.604053283260848</v>
      </c>
      <c r="G211" s="17">
        <f t="shared" si="55"/>
        <v>2.9852500262583517</v>
      </c>
      <c r="H211" s="80">
        <f t="shared" si="56"/>
        <v>8.6176784576000379E-2</v>
      </c>
      <c r="I211" s="17">
        <f t="shared" si="57"/>
        <v>18.832713252967334</v>
      </c>
      <c r="J211" s="17">
        <f t="shared" si="58"/>
        <v>0.95873674703266332</v>
      </c>
      <c r="K211" s="47">
        <f t="shared" si="59"/>
        <v>0.91917615011077303</v>
      </c>
      <c r="L211" s="47">
        <f t="shared" si="60"/>
        <v>9.806477360744548E-5</v>
      </c>
      <c r="P211" s="17">
        <f t="shared" si="61"/>
        <v>19.791449999999998</v>
      </c>
      <c r="Q211" s="33">
        <f t="shared" si="62"/>
        <v>11.604053283260848</v>
      </c>
      <c r="R211" s="17">
        <f t="shared" si="63"/>
        <v>134.65405260075687</v>
      </c>
      <c r="S211" s="17">
        <f t="shared" si="64"/>
        <v>18.756059195447982</v>
      </c>
      <c r="T211" s="17">
        <f t="shared" si="65"/>
        <v>1.0353908045520157</v>
      </c>
      <c r="U211" s="47">
        <f t="shared" si="66"/>
        <v>1.0720341181508704</v>
      </c>
      <c r="V211" s="47">
        <f t="shared" si="67"/>
        <v>9.806477360744548E-5</v>
      </c>
    </row>
    <row r="212" spans="1:22" x14ac:dyDescent="0.25">
      <c r="A212" s="77">
        <v>15</v>
      </c>
      <c r="B212" s="77">
        <v>7</v>
      </c>
      <c r="C212" s="78">
        <v>39.227858210661125</v>
      </c>
      <c r="D212" s="78">
        <v>19.979939999999999</v>
      </c>
      <c r="E212" s="79">
        <f t="shared" si="68"/>
        <v>12.486615082269422</v>
      </c>
      <c r="G212" s="17">
        <f t="shared" si="55"/>
        <v>2.9947287702128955</v>
      </c>
      <c r="H212" s="80">
        <f t="shared" si="56"/>
        <v>8.0085755299686201E-2</v>
      </c>
      <c r="I212" s="17">
        <f t="shared" si="57"/>
        <v>19.650240811665348</v>
      </c>
      <c r="J212" s="17">
        <f t="shared" si="58"/>
        <v>0.32969918833465073</v>
      </c>
      <c r="K212" s="47">
        <f t="shared" si="59"/>
        <v>0.10870155478852749</v>
      </c>
      <c r="L212" s="47">
        <f t="shared" si="60"/>
        <v>3.9359689584236447E-2</v>
      </c>
      <c r="P212" s="17">
        <f t="shared" si="61"/>
        <v>19.979939999999999</v>
      </c>
      <c r="Q212" s="33">
        <f t="shared" si="62"/>
        <v>12.486615082269422</v>
      </c>
      <c r="R212" s="17">
        <f t="shared" si="63"/>
        <v>155.91555621275819</v>
      </c>
      <c r="S212" s="17">
        <f t="shared" si="64"/>
        <v>19.629041689327092</v>
      </c>
      <c r="T212" s="17">
        <f t="shared" si="65"/>
        <v>0.35089831067290689</v>
      </c>
      <c r="U212" s="47">
        <f t="shared" si="66"/>
        <v>0.12312962443309988</v>
      </c>
      <c r="V212" s="47">
        <f t="shared" si="67"/>
        <v>3.9359689584236447E-2</v>
      </c>
    </row>
    <row r="213" spans="1:22" x14ac:dyDescent="0.25">
      <c r="A213" s="77">
        <v>15</v>
      </c>
      <c r="B213" s="77">
        <v>9</v>
      </c>
      <c r="C213" s="78">
        <v>43.130105886067206</v>
      </c>
      <c r="D213" s="78">
        <v>20.451165</v>
      </c>
      <c r="E213" s="79">
        <f t="shared" si="68"/>
        <v>13.728739095688892</v>
      </c>
      <c r="G213" s="17">
        <f t="shared" si="55"/>
        <v>3.0180398490813425</v>
      </c>
      <c r="H213" s="80">
        <f t="shared" si="56"/>
        <v>7.2839901248762218E-2</v>
      </c>
      <c r="I213" s="17">
        <f t="shared" si="57"/>
        <v>20.669112101367592</v>
      </c>
      <c r="J213" s="17">
        <f t="shared" si="58"/>
        <v>-0.21794710136759221</v>
      </c>
      <c r="K213" s="47">
        <f t="shared" si="59"/>
        <v>4.7500938994535516E-2</v>
      </c>
      <c r="L213" s="47">
        <f t="shared" si="60"/>
        <v>0.44838795248580948</v>
      </c>
      <c r="P213" s="17">
        <f t="shared" si="61"/>
        <v>20.451165</v>
      </c>
      <c r="Q213" s="33">
        <f t="shared" si="62"/>
        <v>13.728739095688892</v>
      </c>
      <c r="R213" s="17">
        <f t="shared" si="63"/>
        <v>188.47827715749668</v>
      </c>
      <c r="S213" s="17">
        <f t="shared" si="64"/>
        <v>20.751916246677954</v>
      </c>
      <c r="T213" s="17">
        <f t="shared" si="65"/>
        <v>-0.3007512466779545</v>
      </c>
      <c r="U213" s="47">
        <f t="shared" si="66"/>
        <v>9.0451312378343834E-2</v>
      </c>
      <c r="V213" s="47">
        <f t="shared" si="67"/>
        <v>0.44838795248580948</v>
      </c>
    </row>
    <row r="214" spans="1:22" x14ac:dyDescent="0.25">
      <c r="A214" s="77">
        <v>15</v>
      </c>
      <c r="B214" s="77">
        <v>10</v>
      </c>
      <c r="C214" s="78">
        <v>36.455208546556797</v>
      </c>
      <c r="D214" s="78">
        <v>19.697204999999997</v>
      </c>
      <c r="E214" s="79">
        <f t="shared" si="68"/>
        <v>11.604053283260848</v>
      </c>
      <c r="G214" s="17">
        <f t="shared" si="55"/>
        <v>2.9804767475056937</v>
      </c>
      <c r="H214" s="80">
        <f t="shared" si="56"/>
        <v>8.6176784576000379E-2</v>
      </c>
      <c r="I214" s="17">
        <f t="shared" si="57"/>
        <v>18.832713252967334</v>
      </c>
      <c r="J214" s="17">
        <f t="shared" si="58"/>
        <v>0.86449174703266252</v>
      </c>
      <c r="K214" s="47">
        <f t="shared" si="59"/>
        <v>0.74734598068758495</v>
      </c>
      <c r="L214" s="47">
        <f t="shared" si="60"/>
        <v>7.1136124432933986E-3</v>
      </c>
      <c r="P214" s="17">
        <f t="shared" si="61"/>
        <v>19.697204999999997</v>
      </c>
      <c r="Q214" s="33">
        <f t="shared" si="62"/>
        <v>11.604053283260848</v>
      </c>
      <c r="R214" s="17">
        <f t="shared" si="63"/>
        <v>134.65405260075687</v>
      </c>
      <c r="S214" s="17">
        <f t="shared" si="64"/>
        <v>18.756059195447982</v>
      </c>
      <c r="T214" s="17">
        <f t="shared" si="65"/>
        <v>0.94114580455201491</v>
      </c>
      <c r="U214" s="47">
        <f t="shared" si="66"/>
        <v>0.8857554254258595</v>
      </c>
      <c r="V214" s="47">
        <f t="shared" si="67"/>
        <v>7.1136124432933986E-3</v>
      </c>
    </row>
    <row r="215" spans="1:22" x14ac:dyDescent="0.25">
      <c r="A215" s="77">
        <v>15</v>
      </c>
      <c r="B215" s="77">
        <v>11</v>
      </c>
      <c r="C215" s="78">
        <v>34.401393980553607</v>
      </c>
      <c r="D215" s="78">
        <v>19.320224999999997</v>
      </c>
      <c r="E215" s="79">
        <f t="shared" si="68"/>
        <v>10.95030380251376</v>
      </c>
      <c r="G215" s="17">
        <f t="shared" si="55"/>
        <v>2.9611524746792912</v>
      </c>
      <c r="H215" s="80">
        <f t="shared" si="56"/>
        <v>9.1321667237254114E-2</v>
      </c>
      <c r="I215" s="17">
        <f t="shared" si="57"/>
        <v>18.168731430162762</v>
      </c>
      <c r="J215" s="17">
        <f t="shared" si="58"/>
        <v>1.1514935698372355</v>
      </c>
      <c r="K215" s="47">
        <f t="shared" si="59"/>
        <v>1.3259374413765004</v>
      </c>
      <c r="L215" s="47">
        <f t="shared" si="60"/>
        <v>0.21281820362203696</v>
      </c>
      <c r="P215" s="17">
        <f t="shared" si="61"/>
        <v>19.320224999999997</v>
      </c>
      <c r="Q215" s="33">
        <f t="shared" si="62"/>
        <v>10.95030380251376</v>
      </c>
      <c r="R215" s="17">
        <f t="shared" si="63"/>
        <v>119.90915336734732</v>
      </c>
      <c r="S215" s="17">
        <f t="shared" si="64"/>
        <v>18.069153908097192</v>
      </c>
      <c r="T215" s="17">
        <f t="shared" si="65"/>
        <v>1.251071091902805</v>
      </c>
      <c r="U215" s="47">
        <f t="shared" si="66"/>
        <v>1.5651788769948767</v>
      </c>
      <c r="V215" s="47">
        <f t="shared" si="67"/>
        <v>0.21281820362203696</v>
      </c>
    </row>
    <row r="216" spans="1:22" x14ac:dyDescent="0.25">
      <c r="A216" s="77">
        <v>15</v>
      </c>
      <c r="B216" s="77">
        <v>41</v>
      </c>
      <c r="C216" s="78">
        <v>43.951631712468469</v>
      </c>
      <c r="D216" s="78">
        <v>20.92239</v>
      </c>
      <c r="E216" s="79">
        <f t="shared" si="68"/>
        <v>13.990238887987724</v>
      </c>
      <c r="G216" s="17">
        <f t="shared" si="55"/>
        <v>3.0408198774131625</v>
      </c>
      <c r="H216" s="80">
        <f t="shared" si="56"/>
        <v>7.1478407767476965E-2</v>
      </c>
      <c r="I216" s="17">
        <f t="shared" si="57"/>
        <v>20.866372652577883</v>
      </c>
      <c r="J216" s="17">
        <f t="shared" si="58"/>
        <v>5.6017347422116615E-2</v>
      </c>
      <c r="K216" s="47">
        <f t="shared" si="59"/>
        <v>3.1379432122101147E-3</v>
      </c>
      <c r="L216" s="47">
        <f t="shared" si="60"/>
        <v>1.3015222166373834</v>
      </c>
      <c r="P216" s="17">
        <f t="shared" si="61"/>
        <v>20.92239</v>
      </c>
      <c r="Q216" s="33">
        <f t="shared" si="62"/>
        <v>13.990238887987724</v>
      </c>
      <c r="R216" s="17">
        <f t="shared" si="63"/>
        <v>195.72678414296399</v>
      </c>
      <c r="S216" s="17">
        <f t="shared" si="64"/>
        <v>20.97255282176625</v>
      </c>
      <c r="T216" s="17">
        <f t="shared" si="65"/>
        <v>-5.0162821766249976E-2</v>
      </c>
      <c r="U216" s="47">
        <f t="shared" si="66"/>
        <v>2.5163086875525623E-3</v>
      </c>
      <c r="V216" s="47">
        <f t="shared" si="67"/>
        <v>1.3015222166373834</v>
      </c>
    </row>
    <row r="217" spans="1:22" x14ac:dyDescent="0.25">
      <c r="A217" s="77">
        <v>15</v>
      </c>
      <c r="B217" s="77">
        <v>49</v>
      </c>
      <c r="C217" s="78">
        <v>47.751188659574396</v>
      </c>
      <c r="D217" s="78">
        <v>20.828145000000003</v>
      </c>
      <c r="E217" s="79">
        <f t="shared" si="68"/>
        <v>15.199675427369842</v>
      </c>
      <c r="G217" s="17">
        <f t="shared" si="55"/>
        <v>3.0363051970586361</v>
      </c>
      <c r="H217" s="80">
        <f t="shared" si="56"/>
        <v>6.5790878547269116E-2</v>
      </c>
      <c r="I217" s="17">
        <f t="shared" si="57"/>
        <v>21.710978259506341</v>
      </c>
      <c r="J217" s="17">
        <f t="shared" si="58"/>
        <v>-0.88283325950633795</v>
      </c>
      <c r="K217" s="47">
        <f t="shared" si="59"/>
        <v>0.77939456409058505</v>
      </c>
      <c r="L217" s="47">
        <f t="shared" si="60"/>
        <v>1.0953668837070745</v>
      </c>
      <c r="P217" s="17">
        <f t="shared" si="61"/>
        <v>20.828145000000003</v>
      </c>
      <c r="Q217" s="33">
        <f t="shared" si="62"/>
        <v>15.199675427369842</v>
      </c>
      <c r="R217" s="17">
        <f t="shared" si="63"/>
        <v>231.03013309739057</v>
      </c>
      <c r="S217" s="17">
        <f t="shared" si="64"/>
        <v>21.921700285462936</v>
      </c>
      <c r="T217" s="17">
        <f t="shared" si="65"/>
        <v>-1.0935552854629336</v>
      </c>
      <c r="U217" s="47">
        <f t="shared" si="66"/>
        <v>1.1958631623639182</v>
      </c>
      <c r="V217" s="47">
        <f t="shared" si="67"/>
        <v>1.0953668837070745</v>
      </c>
    </row>
    <row r="218" spans="1:22" x14ac:dyDescent="0.25">
      <c r="A218" s="77">
        <v>15</v>
      </c>
      <c r="B218" s="77">
        <v>55</v>
      </c>
      <c r="C218" s="78">
        <v>45.697374093571199</v>
      </c>
      <c r="D218" s="78">
        <v>21.393615</v>
      </c>
      <c r="E218" s="79">
        <f t="shared" si="68"/>
        <v>14.545925946622754</v>
      </c>
      <c r="G218" s="17">
        <f t="shared" si="55"/>
        <v>3.0630925130222857</v>
      </c>
      <c r="H218" s="80">
        <f t="shared" si="56"/>
        <v>6.8747771965123897E-2</v>
      </c>
      <c r="I218" s="17">
        <f t="shared" si="57"/>
        <v>21.267694391955047</v>
      </c>
      <c r="J218" s="17">
        <f t="shared" si="58"/>
        <v>0.12592060804495375</v>
      </c>
      <c r="K218" s="47">
        <f t="shared" si="59"/>
        <v>1.5855999530410871E-2</v>
      </c>
      <c r="L218" s="47">
        <f t="shared" si="60"/>
        <v>2.5987624820389579</v>
      </c>
      <c r="P218" s="17">
        <f t="shared" si="61"/>
        <v>21.393615</v>
      </c>
      <c r="Q218" s="33">
        <f t="shared" si="62"/>
        <v>14.545925946622754</v>
      </c>
      <c r="R218" s="17">
        <f t="shared" si="63"/>
        <v>211.58396164463306</v>
      </c>
      <c r="S218" s="17">
        <f t="shared" si="64"/>
        <v>21.423206687470426</v>
      </c>
      <c r="T218" s="17">
        <f t="shared" si="65"/>
        <v>-2.9591687470425398E-2</v>
      </c>
      <c r="U218" s="47">
        <f t="shared" si="66"/>
        <v>8.7566796734733147E-4</v>
      </c>
      <c r="V218" s="47">
        <f t="shared" si="67"/>
        <v>2.5987624820389579</v>
      </c>
    </row>
    <row r="219" spans="1:22" x14ac:dyDescent="0.25">
      <c r="A219" s="77">
        <v>15</v>
      </c>
      <c r="B219" s="77">
        <v>74</v>
      </c>
      <c r="C219" s="78">
        <v>44.670466810569593</v>
      </c>
      <c r="D219" s="78">
        <v>20.828145000000003</v>
      </c>
      <c r="E219" s="79">
        <f t="shared" ref="E219:E243" si="69">C219/PI()</f>
        <v>14.219051206249206</v>
      </c>
      <c r="G219" s="17">
        <f t="shared" si="55"/>
        <v>3.0363051970586361</v>
      </c>
      <c r="H219" s="80">
        <f t="shared" si="56"/>
        <v>7.0328180516046293E-2</v>
      </c>
      <c r="I219" s="17">
        <f t="shared" si="57"/>
        <v>21.034490161440498</v>
      </c>
      <c r="J219" s="17">
        <f t="shared" si="58"/>
        <v>-0.20634516144049542</v>
      </c>
      <c r="K219" s="47">
        <f t="shared" si="59"/>
        <v>4.2578325649904117E-2</v>
      </c>
      <c r="L219" s="47">
        <f t="shared" si="60"/>
        <v>1.0953668837070745</v>
      </c>
      <c r="P219" s="17">
        <f t="shared" si="61"/>
        <v>20.828145000000003</v>
      </c>
      <c r="Q219" s="33">
        <f t="shared" si="62"/>
        <v>14.219051206249206</v>
      </c>
      <c r="R219" s="17">
        <f t="shared" si="63"/>
        <v>202.18141720593701</v>
      </c>
      <c r="S219" s="17">
        <f t="shared" si="64"/>
        <v>21.161113636927013</v>
      </c>
      <c r="T219" s="17">
        <f t="shared" si="65"/>
        <v>-0.33296863692700995</v>
      </c>
      <c r="U219" s="47">
        <f t="shared" si="66"/>
        <v>0.11086811317703098</v>
      </c>
      <c r="V219" s="47">
        <f t="shared" si="67"/>
        <v>1.0953668837070745</v>
      </c>
    </row>
    <row r="220" spans="1:22" x14ac:dyDescent="0.25">
      <c r="A220" s="77">
        <v>16</v>
      </c>
      <c r="B220" s="77">
        <v>3</v>
      </c>
      <c r="C220" s="78">
        <v>40.562837678563213</v>
      </c>
      <c r="D220" s="78">
        <v>19.037490000000002</v>
      </c>
      <c r="E220" s="79">
        <f t="shared" si="69"/>
        <v>12.911552244755033</v>
      </c>
      <c r="G220" s="17">
        <f t="shared" si="55"/>
        <v>2.9464101929420878</v>
      </c>
      <c r="H220" s="80">
        <f t="shared" si="56"/>
        <v>7.7450021580962342E-2</v>
      </c>
      <c r="I220" s="17">
        <f t="shared" si="57"/>
        <v>20.014916773728807</v>
      </c>
      <c r="J220" s="17">
        <f t="shared" si="58"/>
        <v>-0.97742677372880493</v>
      </c>
      <c r="K220" s="47">
        <f t="shared" si="59"/>
        <v>0.95536309800190045</v>
      </c>
      <c r="L220" s="47">
        <f t="shared" si="60"/>
        <v>0.5536211675310877</v>
      </c>
      <c r="P220" s="17">
        <f t="shared" si="61"/>
        <v>19.037490000000002</v>
      </c>
      <c r="Q220" s="33">
        <f t="shared" si="62"/>
        <v>12.911552244755033</v>
      </c>
      <c r="R220" s="17">
        <f t="shared" si="63"/>
        <v>166.70818136903873</v>
      </c>
      <c r="S220" s="17">
        <f t="shared" si="64"/>
        <v>20.02709975777233</v>
      </c>
      <c r="T220" s="17">
        <f t="shared" si="65"/>
        <v>-0.98960975777232818</v>
      </c>
      <c r="U220" s="47">
        <f t="shared" si="66"/>
        <v>0.97932747267820608</v>
      </c>
      <c r="V220" s="47">
        <f t="shared" si="67"/>
        <v>0.5536211675310877</v>
      </c>
    </row>
    <row r="221" spans="1:22" x14ac:dyDescent="0.25">
      <c r="A221" s="77">
        <v>16</v>
      </c>
      <c r="B221" s="77">
        <v>7</v>
      </c>
      <c r="C221" s="78">
        <v>43.540868799267834</v>
      </c>
      <c r="D221" s="78">
        <v>19.791449999999998</v>
      </c>
      <c r="E221" s="79">
        <f t="shared" si="69"/>
        <v>13.859488991838306</v>
      </c>
      <c r="G221" s="17">
        <f t="shared" si="55"/>
        <v>2.9852500262583517</v>
      </c>
      <c r="H221" s="80">
        <f t="shared" si="56"/>
        <v>7.2152732369056935E-2</v>
      </c>
      <c r="I221" s="17">
        <f t="shared" si="57"/>
        <v>20.768438659575203</v>
      </c>
      <c r="J221" s="17">
        <f t="shared" si="58"/>
        <v>-0.97698865957520553</v>
      </c>
      <c r="K221" s="47">
        <f t="shared" si="59"/>
        <v>0.95450684093855687</v>
      </c>
      <c r="L221" s="47">
        <f t="shared" si="60"/>
        <v>9.806477360744548E-5</v>
      </c>
      <c r="P221" s="17">
        <f t="shared" si="61"/>
        <v>19.791449999999998</v>
      </c>
      <c r="Q221" s="33">
        <f t="shared" si="62"/>
        <v>13.859488991838306</v>
      </c>
      <c r="R221" s="17">
        <f t="shared" si="63"/>
        <v>192.08543511488719</v>
      </c>
      <c r="S221" s="17">
        <f t="shared" si="64"/>
        <v>20.862919667637946</v>
      </c>
      <c r="T221" s="17">
        <f t="shared" si="65"/>
        <v>-1.0714696676379489</v>
      </c>
      <c r="U221" s="47">
        <f t="shared" si="66"/>
        <v>1.1480472486681768</v>
      </c>
      <c r="V221" s="47">
        <f t="shared" si="67"/>
        <v>9.806477360744548E-5</v>
      </c>
    </row>
    <row r="222" spans="1:22" x14ac:dyDescent="0.25">
      <c r="A222" s="77">
        <v>16</v>
      </c>
      <c r="B222" s="77">
        <v>13</v>
      </c>
      <c r="C222" s="78">
        <v>45.183920452070403</v>
      </c>
      <c r="D222" s="78">
        <v>20.54541</v>
      </c>
      <c r="E222" s="79">
        <f t="shared" si="69"/>
        <v>14.382488576435982</v>
      </c>
      <c r="G222" s="17">
        <f t="shared" si="55"/>
        <v>3.0226375583299721</v>
      </c>
      <c r="H222" s="80">
        <f t="shared" si="56"/>
        <v>6.9528996646545757E-2</v>
      </c>
      <c r="I222" s="17">
        <f t="shared" si="57"/>
        <v>21.152095929985048</v>
      </c>
      <c r="J222" s="17">
        <f t="shared" si="58"/>
        <v>-0.60668592998504778</v>
      </c>
      <c r="K222" s="47">
        <f t="shared" si="59"/>
        <v>0.36806781764182228</v>
      </c>
      <c r="L222" s="47">
        <f t="shared" si="60"/>
        <v>0.5834863252161252</v>
      </c>
      <c r="P222" s="17">
        <f t="shared" si="61"/>
        <v>20.54541</v>
      </c>
      <c r="Q222" s="33">
        <f t="shared" si="62"/>
        <v>14.382488576435982</v>
      </c>
      <c r="R222" s="17">
        <f t="shared" si="63"/>
        <v>206.85597765131152</v>
      </c>
      <c r="S222" s="17">
        <f t="shared" si="64"/>
        <v>21.293230683160985</v>
      </c>
      <c r="T222" s="17">
        <f t="shared" si="65"/>
        <v>-0.7478206831609846</v>
      </c>
      <c r="U222" s="47">
        <f t="shared" si="66"/>
        <v>0.55923577416336168</v>
      </c>
      <c r="V222" s="47">
        <f t="shared" si="67"/>
        <v>0.5834863252161252</v>
      </c>
    </row>
    <row r="223" spans="1:22" x14ac:dyDescent="0.25">
      <c r="A223" s="77">
        <v>16</v>
      </c>
      <c r="B223" s="77">
        <v>15</v>
      </c>
      <c r="C223" s="78">
        <v>42.308580059665921</v>
      </c>
      <c r="D223" s="78">
        <v>18.943245000000001</v>
      </c>
      <c r="E223" s="79">
        <f t="shared" si="69"/>
        <v>13.467239303390055</v>
      </c>
      <c r="G223" s="17">
        <f t="shared" si="55"/>
        <v>2.9414474035999589</v>
      </c>
      <c r="H223" s="80">
        <f t="shared" si="56"/>
        <v>7.4254268263301296E-2</v>
      </c>
      <c r="I223" s="17">
        <f t="shared" si="57"/>
        <v>20.466165545084202</v>
      </c>
      <c r="J223" s="17">
        <f t="shared" si="58"/>
        <v>-1.5229205450842009</v>
      </c>
      <c r="K223" s="47">
        <f t="shared" si="59"/>
        <v>2.3192869866395598</v>
      </c>
      <c r="L223" s="47">
        <f t="shared" si="60"/>
        <v>0.702750635600774</v>
      </c>
      <c r="P223" s="17">
        <f t="shared" si="61"/>
        <v>18.943245000000001</v>
      </c>
      <c r="Q223" s="33">
        <f t="shared" si="62"/>
        <v>13.467239303390055</v>
      </c>
      <c r="R223" s="17">
        <f t="shared" si="63"/>
        <v>181.36653445477387</v>
      </c>
      <c r="S223" s="17">
        <f t="shared" si="64"/>
        <v>20.525798604262864</v>
      </c>
      <c r="T223" s="17">
        <f t="shared" si="65"/>
        <v>-1.5825536042628627</v>
      </c>
      <c r="U223" s="47">
        <f t="shared" si="66"/>
        <v>2.5044759103653775</v>
      </c>
      <c r="V223" s="47">
        <f t="shared" si="67"/>
        <v>0.702750635600774</v>
      </c>
    </row>
    <row r="224" spans="1:22" x14ac:dyDescent="0.25">
      <c r="A224" s="77">
        <v>16</v>
      </c>
      <c r="B224" s="77">
        <v>22</v>
      </c>
      <c r="C224" s="78">
        <v>40.665528406863359</v>
      </c>
      <c r="D224" s="78">
        <v>18.943245000000001</v>
      </c>
      <c r="E224" s="79">
        <f t="shared" si="69"/>
        <v>12.944239718792383</v>
      </c>
      <c r="G224" s="17">
        <f t="shared" si="55"/>
        <v>2.9414474035999589</v>
      </c>
      <c r="H224" s="80">
        <f t="shared" si="56"/>
        <v>7.7254440718384179E-2</v>
      </c>
      <c r="I224" s="17">
        <f t="shared" si="57"/>
        <v>20.04224523154339</v>
      </c>
      <c r="J224" s="17">
        <f t="shared" si="58"/>
        <v>-1.0990002315433891</v>
      </c>
      <c r="K224" s="47">
        <f t="shared" si="59"/>
        <v>1.2078015089324228</v>
      </c>
      <c r="L224" s="47">
        <f t="shared" si="60"/>
        <v>0.702750635600774</v>
      </c>
      <c r="P224" s="17">
        <f t="shared" si="61"/>
        <v>18.943245000000001</v>
      </c>
      <c r="Q224" s="33">
        <f t="shared" si="62"/>
        <v>12.944239718792383</v>
      </c>
      <c r="R224" s="17">
        <f t="shared" si="63"/>
        <v>167.55334189756232</v>
      </c>
      <c r="S224" s="17">
        <f t="shared" si="64"/>
        <v>20.057120117452328</v>
      </c>
      <c r="T224" s="17">
        <f t="shared" si="65"/>
        <v>-1.1138751174523271</v>
      </c>
      <c r="U224" s="47">
        <f t="shared" si="66"/>
        <v>1.2407177772794356</v>
      </c>
      <c r="V224" s="47">
        <f t="shared" si="67"/>
        <v>0.702750635600774</v>
      </c>
    </row>
    <row r="225" spans="1:22" x14ac:dyDescent="0.25">
      <c r="A225" s="77">
        <v>16</v>
      </c>
      <c r="B225" s="77">
        <v>26</v>
      </c>
      <c r="C225" s="78">
        <v>35.736373448455673</v>
      </c>
      <c r="D225" s="78">
        <v>18.849</v>
      </c>
      <c r="E225" s="79">
        <f t="shared" si="69"/>
        <v>11.375240964999366</v>
      </c>
      <c r="G225" s="17">
        <f t="shared" si="55"/>
        <v>2.9364598620889195</v>
      </c>
      <c r="H225" s="80">
        <f t="shared" si="56"/>
        <v>8.7910225645057863E-2</v>
      </c>
      <c r="I225" s="17">
        <f t="shared" si="57"/>
        <v>18.606333682647353</v>
      </c>
      <c r="J225" s="17">
        <f t="shared" si="58"/>
        <v>0.2426663173526471</v>
      </c>
      <c r="K225" s="47">
        <f t="shared" si="59"/>
        <v>5.8886941577495633E-2</v>
      </c>
      <c r="L225" s="47">
        <f t="shared" si="60"/>
        <v>0.86964434372046062</v>
      </c>
      <c r="P225" s="17">
        <f t="shared" si="61"/>
        <v>18.849</v>
      </c>
      <c r="Q225" s="33">
        <f t="shared" si="62"/>
        <v>11.375240964999366</v>
      </c>
      <c r="R225" s="17">
        <f t="shared" si="63"/>
        <v>129.3961070117997</v>
      </c>
      <c r="S225" s="17">
        <f t="shared" si="64"/>
        <v>18.519539041177843</v>
      </c>
      <c r="T225" s="17">
        <f t="shared" si="65"/>
        <v>0.32946095882215687</v>
      </c>
      <c r="U225" s="47">
        <f t="shared" si="66"/>
        <v>0.10854452338801494</v>
      </c>
      <c r="V225" s="47">
        <f t="shared" si="67"/>
        <v>0.86964434372046062</v>
      </c>
    </row>
    <row r="226" spans="1:22" x14ac:dyDescent="0.25">
      <c r="A226" s="77">
        <v>16</v>
      </c>
      <c r="B226" s="77">
        <v>33</v>
      </c>
      <c r="C226" s="78">
        <v>37.687497286158717</v>
      </c>
      <c r="D226" s="78">
        <v>18.849</v>
      </c>
      <c r="E226" s="79">
        <f t="shared" si="69"/>
        <v>11.996302971709101</v>
      </c>
      <c r="G226" s="17">
        <f t="shared" si="55"/>
        <v>2.9364598620889195</v>
      </c>
      <c r="H226" s="80">
        <f t="shared" si="56"/>
        <v>8.3359015053079397E-2</v>
      </c>
      <c r="I226" s="17">
        <f t="shared" si="57"/>
        <v>19.206593684540973</v>
      </c>
      <c r="J226" s="17">
        <f t="shared" si="58"/>
        <v>-0.35759368454097284</v>
      </c>
      <c r="K226" s="47">
        <f t="shared" si="59"/>
        <v>0.12787324322358881</v>
      </c>
      <c r="L226" s="47">
        <f t="shared" si="60"/>
        <v>0.86964434372046062</v>
      </c>
      <c r="P226" s="17">
        <f t="shared" si="61"/>
        <v>18.849</v>
      </c>
      <c r="Q226" s="33">
        <f t="shared" si="62"/>
        <v>11.996302971709101</v>
      </c>
      <c r="R226" s="17">
        <f t="shared" si="63"/>
        <v>143.9112849890366</v>
      </c>
      <c r="S226" s="17">
        <f t="shared" si="64"/>
        <v>19.151759165878101</v>
      </c>
      <c r="T226" s="17">
        <f t="shared" si="65"/>
        <v>-0.30275916587810059</v>
      </c>
      <c r="U226" s="47">
        <f t="shared" si="66"/>
        <v>9.1663112523203222E-2</v>
      </c>
      <c r="V226" s="47">
        <f t="shared" si="67"/>
        <v>0.86964434372046062</v>
      </c>
    </row>
    <row r="227" spans="1:22" x14ac:dyDescent="0.25">
      <c r="A227" s="77">
        <v>16</v>
      </c>
      <c r="B227" s="77">
        <v>34</v>
      </c>
      <c r="C227" s="78">
        <v>39.5359303955616</v>
      </c>
      <c r="D227" s="78">
        <v>18.849</v>
      </c>
      <c r="E227" s="79">
        <f t="shared" si="69"/>
        <v>12.584677504381483</v>
      </c>
      <c r="G227" s="17">
        <f t="shared" si="55"/>
        <v>2.9364598620889195</v>
      </c>
      <c r="H227" s="80">
        <f t="shared" si="56"/>
        <v>7.9461710453195153E-2</v>
      </c>
      <c r="I227" s="17">
        <f t="shared" si="57"/>
        <v>19.735977767534987</v>
      </c>
      <c r="J227" s="17">
        <f t="shared" si="58"/>
        <v>-0.88697776753498658</v>
      </c>
      <c r="K227" s="47">
        <f t="shared" si="59"/>
        <v>0.78672956010134865</v>
      </c>
      <c r="L227" s="47">
        <f t="shared" si="60"/>
        <v>0.86964434372046062</v>
      </c>
      <c r="P227" s="17">
        <f t="shared" si="61"/>
        <v>18.849</v>
      </c>
      <c r="Q227" s="33">
        <f t="shared" si="62"/>
        <v>12.584677504381483</v>
      </c>
      <c r="R227" s="17">
        <f t="shared" si="63"/>
        <v>158.37410788928537</v>
      </c>
      <c r="S227" s="17">
        <f t="shared" si="64"/>
        <v>19.7221858687384</v>
      </c>
      <c r="T227" s="17">
        <f t="shared" si="65"/>
        <v>-0.87318586873839976</v>
      </c>
      <c r="U227" s="47">
        <f t="shared" si="66"/>
        <v>0.76245356136443387</v>
      </c>
      <c r="V227" s="47">
        <f t="shared" si="67"/>
        <v>0.86964434372046062</v>
      </c>
    </row>
    <row r="228" spans="1:22" x14ac:dyDescent="0.25">
      <c r="A228" s="77">
        <v>16</v>
      </c>
      <c r="B228" s="77">
        <v>35</v>
      </c>
      <c r="C228" s="78">
        <v>43.951631712468469</v>
      </c>
      <c r="D228" s="78">
        <v>19.602959999999999</v>
      </c>
      <c r="E228" s="79">
        <f t="shared" si="69"/>
        <v>13.990238887987724</v>
      </c>
      <c r="G228" s="17">
        <f t="shared" si="55"/>
        <v>2.9756805752422011</v>
      </c>
      <c r="H228" s="80">
        <f t="shared" si="56"/>
        <v>7.1478407767476965E-2</v>
      </c>
      <c r="I228" s="17">
        <f t="shared" si="57"/>
        <v>20.866372652577883</v>
      </c>
      <c r="J228" s="17">
        <f t="shared" si="58"/>
        <v>-1.2634126525778839</v>
      </c>
      <c r="K228" s="47">
        <f t="shared" si="59"/>
        <v>1.5962115306938849</v>
      </c>
      <c r="L228" s="47">
        <f t="shared" si="60"/>
        <v>3.1893400162978383E-2</v>
      </c>
      <c r="P228" s="17">
        <f t="shared" si="61"/>
        <v>19.602959999999999</v>
      </c>
      <c r="Q228" s="33">
        <f t="shared" si="62"/>
        <v>13.990238887987724</v>
      </c>
      <c r="R228" s="17">
        <f t="shared" si="63"/>
        <v>195.72678414296399</v>
      </c>
      <c r="S228" s="17">
        <f t="shared" si="64"/>
        <v>20.97255282176625</v>
      </c>
      <c r="T228" s="17">
        <f t="shared" si="65"/>
        <v>-1.3695928217662505</v>
      </c>
      <c r="U228" s="47">
        <f t="shared" si="66"/>
        <v>1.8757844974336404</v>
      </c>
      <c r="V228" s="47">
        <f t="shared" si="67"/>
        <v>3.1893400162978383E-2</v>
      </c>
    </row>
    <row r="229" spans="1:22" x14ac:dyDescent="0.25">
      <c r="A229" s="77">
        <v>16</v>
      </c>
      <c r="B229" s="77">
        <v>38</v>
      </c>
      <c r="C229" s="78">
        <v>42.308580059665921</v>
      </c>
      <c r="D229" s="78">
        <v>19.320224999999997</v>
      </c>
      <c r="E229" s="79">
        <f t="shared" si="69"/>
        <v>13.467239303390055</v>
      </c>
      <c r="G229" s="17">
        <f t="shared" si="55"/>
        <v>2.9611524746792912</v>
      </c>
      <c r="H229" s="80">
        <f t="shared" si="56"/>
        <v>7.4254268263301296E-2</v>
      </c>
      <c r="I229" s="17">
        <f t="shared" si="57"/>
        <v>20.466165545084202</v>
      </c>
      <c r="J229" s="17">
        <f t="shared" si="58"/>
        <v>-1.1459405450842048</v>
      </c>
      <c r="K229" s="47">
        <f t="shared" si="59"/>
        <v>1.3131797328678845</v>
      </c>
      <c r="L229" s="47">
        <f t="shared" si="60"/>
        <v>0.21281820362203696</v>
      </c>
      <c r="P229" s="17">
        <f t="shared" si="61"/>
        <v>19.320224999999997</v>
      </c>
      <c r="Q229" s="33">
        <f t="shared" si="62"/>
        <v>13.467239303390055</v>
      </c>
      <c r="R229" s="17">
        <f t="shared" si="63"/>
        <v>181.36653445477387</v>
      </c>
      <c r="S229" s="17">
        <f t="shared" si="64"/>
        <v>20.525798604262864</v>
      </c>
      <c r="T229" s="17">
        <f t="shared" si="65"/>
        <v>-1.2055736042628666</v>
      </c>
      <c r="U229" s="47">
        <f t="shared" si="66"/>
        <v>1.4534077152953591</v>
      </c>
      <c r="V229" s="47">
        <f t="shared" si="67"/>
        <v>0.21281820362203696</v>
      </c>
    </row>
    <row r="230" spans="1:22" x14ac:dyDescent="0.25">
      <c r="A230" s="77">
        <v>16</v>
      </c>
      <c r="B230" s="77">
        <v>41</v>
      </c>
      <c r="C230" s="78">
        <v>47.2377350180736</v>
      </c>
      <c r="D230" s="78">
        <v>21.299370000000003</v>
      </c>
      <c r="E230" s="79">
        <f t="shared" si="69"/>
        <v>15.036238057183072</v>
      </c>
      <c r="G230" s="17">
        <f t="shared" si="55"/>
        <v>3.058677494813169</v>
      </c>
      <c r="H230" s="80">
        <f t="shared" si="56"/>
        <v>6.6505996792348115E-2</v>
      </c>
      <c r="I230" s="17">
        <f t="shared" si="57"/>
        <v>21.602931188138463</v>
      </c>
      <c r="J230" s="17">
        <f t="shared" si="58"/>
        <v>-0.30356118813845967</v>
      </c>
      <c r="K230" s="47">
        <f t="shared" si="59"/>
        <v>9.2149394944033305E-2</v>
      </c>
      <c r="L230" s="47">
        <f t="shared" si="60"/>
        <v>2.3037859488586516</v>
      </c>
      <c r="P230" s="17">
        <f t="shared" si="61"/>
        <v>21.299370000000003</v>
      </c>
      <c r="Q230" s="33">
        <f t="shared" si="62"/>
        <v>15.036238057183072</v>
      </c>
      <c r="R230" s="17">
        <f t="shared" si="63"/>
        <v>226.08845491228055</v>
      </c>
      <c r="S230" s="17">
        <f t="shared" si="64"/>
        <v>21.800288448851596</v>
      </c>
      <c r="T230" s="17">
        <f t="shared" si="65"/>
        <v>-0.50091844885159276</v>
      </c>
      <c r="U230" s="47">
        <f t="shared" si="66"/>
        <v>0.25091929239988575</v>
      </c>
      <c r="V230" s="47">
        <f t="shared" si="67"/>
        <v>2.3037859488586516</v>
      </c>
    </row>
    <row r="231" spans="1:22" x14ac:dyDescent="0.25">
      <c r="A231" s="77">
        <v>16</v>
      </c>
      <c r="B231" s="77">
        <v>43</v>
      </c>
      <c r="C231" s="78">
        <v>46.210827735072002</v>
      </c>
      <c r="D231" s="78">
        <v>21.393615</v>
      </c>
      <c r="E231" s="79">
        <f t="shared" si="69"/>
        <v>14.709363316809526</v>
      </c>
      <c r="G231" s="17">
        <f t="shared" si="55"/>
        <v>3.0630925130222857</v>
      </c>
      <c r="H231" s="80">
        <f t="shared" si="56"/>
        <v>6.7983907832178073E-2</v>
      </c>
      <c r="I231" s="17">
        <f t="shared" si="57"/>
        <v>21.381334829845393</v>
      </c>
      <c r="J231" s="17">
        <f t="shared" si="58"/>
        <v>1.2280170154607362E-2</v>
      </c>
      <c r="K231" s="47">
        <f t="shared" si="59"/>
        <v>1.5080257902610938E-4</v>
      </c>
      <c r="L231" s="47">
        <f t="shared" si="60"/>
        <v>2.5987624820389579</v>
      </c>
      <c r="P231" s="17">
        <f t="shared" si="61"/>
        <v>21.393615</v>
      </c>
      <c r="Q231" s="33">
        <f t="shared" si="62"/>
        <v>14.709363316809526</v>
      </c>
      <c r="R231" s="17">
        <f t="shared" si="63"/>
        <v>216.36536918590173</v>
      </c>
      <c r="S231" s="17">
        <f t="shared" si="64"/>
        <v>21.551041649855343</v>
      </c>
      <c r="T231" s="17">
        <f t="shared" si="65"/>
        <v>-0.15742664985534205</v>
      </c>
      <c r="U231" s="47">
        <f t="shared" si="66"/>
        <v>2.4783150084676468E-2</v>
      </c>
      <c r="V231" s="47">
        <f t="shared" si="67"/>
        <v>2.5987624820389579</v>
      </c>
    </row>
    <row r="232" spans="1:22" x14ac:dyDescent="0.25">
      <c r="A232" s="77">
        <v>16</v>
      </c>
      <c r="B232" s="77">
        <v>55</v>
      </c>
      <c r="C232" s="78">
        <v>50.318456867078396</v>
      </c>
      <c r="D232" s="78">
        <v>21.676349999999999</v>
      </c>
      <c r="E232" s="79">
        <f t="shared" si="69"/>
        <v>16.016862278303705</v>
      </c>
      <c r="G232" s="17">
        <f t="shared" si="55"/>
        <v>3.0762218044640783</v>
      </c>
      <c r="H232" s="80">
        <f t="shared" si="56"/>
        <v>6.2434201070367623E-2</v>
      </c>
      <c r="I232" s="17">
        <f t="shared" si="57"/>
        <v>22.225404034026173</v>
      </c>
      <c r="J232" s="17">
        <f t="shared" si="58"/>
        <v>-0.54905403402617381</v>
      </c>
      <c r="K232" s="47">
        <f t="shared" si="59"/>
        <v>0.3014603322804148</v>
      </c>
      <c r="L232" s="47">
        <f t="shared" si="60"/>
        <v>3.5902775218798979</v>
      </c>
      <c r="P232" s="17">
        <f t="shared" si="61"/>
        <v>21.676349999999999</v>
      </c>
      <c r="Q232" s="33">
        <f t="shared" si="62"/>
        <v>16.016862278303705</v>
      </c>
      <c r="R232" s="17">
        <f t="shared" si="63"/>
        <v>256.53987724214818</v>
      </c>
      <c r="S232" s="17">
        <f t="shared" si="64"/>
        <v>22.49664383965175</v>
      </c>
      <c r="T232" s="17">
        <f t="shared" si="65"/>
        <v>-0.82029383965175029</v>
      </c>
      <c r="U232" s="47">
        <f t="shared" si="66"/>
        <v>0.67288198337061145</v>
      </c>
      <c r="V232" s="47">
        <f t="shared" si="67"/>
        <v>3.5902775218798979</v>
      </c>
    </row>
    <row r="233" spans="1:22" x14ac:dyDescent="0.25">
      <c r="A233" s="77">
        <v>16</v>
      </c>
      <c r="B233" s="77">
        <v>59</v>
      </c>
      <c r="C233" s="78">
        <v>44.157013169068797</v>
      </c>
      <c r="D233" s="78">
        <v>18.377775</v>
      </c>
      <c r="E233" s="79">
        <f t="shared" si="69"/>
        <v>14.055613836062435</v>
      </c>
      <c r="G233" s="17">
        <f t="shared" si="55"/>
        <v>2.9111420541046296</v>
      </c>
      <c r="H233" s="80">
        <f t="shared" si="56"/>
        <v>7.1145950056930557E-2</v>
      </c>
      <c r="I233" s="17">
        <f t="shared" si="57"/>
        <v>20.914826221416376</v>
      </c>
      <c r="J233" s="17">
        <f t="shared" si="58"/>
        <v>-2.5370512214163767</v>
      </c>
      <c r="K233" s="47">
        <f t="shared" si="59"/>
        <v>6.4366289000903292</v>
      </c>
      <c r="L233" s="47">
        <f t="shared" si="60"/>
        <v>1.9705764850688885</v>
      </c>
      <c r="P233" s="17">
        <f t="shared" si="61"/>
        <v>18.377775</v>
      </c>
      <c r="Q233" s="33">
        <f t="shared" si="62"/>
        <v>14.055613836062435</v>
      </c>
      <c r="R233" s="17">
        <f t="shared" si="63"/>
        <v>197.56028030850973</v>
      </c>
      <c r="S233" s="17">
        <f t="shared" si="64"/>
        <v>21.026855548768516</v>
      </c>
      <c r="T233" s="17">
        <f t="shared" si="65"/>
        <v>-2.6490805487685165</v>
      </c>
      <c r="U233" s="47">
        <f t="shared" si="66"/>
        <v>7.0176277538637049</v>
      </c>
      <c r="V233" s="47">
        <f t="shared" si="67"/>
        <v>1.9705764850688885</v>
      </c>
    </row>
    <row r="234" spans="1:22" x14ac:dyDescent="0.25">
      <c r="A234" s="77">
        <v>17</v>
      </c>
      <c r="B234" s="77">
        <v>1</v>
      </c>
      <c r="C234" s="78">
        <v>39.638621123861761</v>
      </c>
      <c r="D234" s="78">
        <v>19.602959999999999</v>
      </c>
      <c r="E234" s="79">
        <f t="shared" si="69"/>
        <v>12.617364978418838</v>
      </c>
      <c r="G234" s="17">
        <f t="shared" si="55"/>
        <v>2.9756805752422011</v>
      </c>
      <c r="H234" s="80">
        <f t="shared" si="56"/>
        <v>7.9255851099689467E-2</v>
      </c>
      <c r="I234" s="17">
        <f t="shared" si="57"/>
        <v>19.764342572740919</v>
      </c>
      <c r="J234" s="17">
        <f t="shared" si="58"/>
        <v>-0.16138257274091927</v>
      </c>
      <c r="K234" s="47">
        <f t="shared" si="59"/>
        <v>2.6044334784478099E-2</v>
      </c>
      <c r="L234" s="47">
        <f t="shared" si="60"/>
        <v>3.1893400162978383E-2</v>
      </c>
      <c r="P234" s="17">
        <f t="shared" si="61"/>
        <v>19.602959999999999</v>
      </c>
      <c r="Q234" s="33">
        <f t="shared" si="62"/>
        <v>12.617364978418838</v>
      </c>
      <c r="R234" s="17">
        <f t="shared" si="63"/>
        <v>159.19789899863019</v>
      </c>
      <c r="S234" s="17">
        <f t="shared" si="64"/>
        <v>19.753062645188205</v>
      </c>
      <c r="T234" s="17">
        <f t="shared" si="65"/>
        <v>-0.15010264518820549</v>
      </c>
      <c r="U234" s="47">
        <f t="shared" si="66"/>
        <v>2.2530804092496307E-2</v>
      </c>
      <c r="V234" s="47">
        <f t="shared" si="67"/>
        <v>3.1893400162978383E-2</v>
      </c>
    </row>
    <row r="235" spans="1:22" x14ac:dyDescent="0.25">
      <c r="A235" s="77">
        <v>17</v>
      </c>
      <c r="B235" s="77">
        <v>2</v>
      </c>
      <c r="C235" s="78">
        <v>45.697374093571199</v>
      </c>
      <c r="D235" s="78">
        <v>21.205124999999999</v>
      </c>
      <c r="E235" s="79">
        <f t="shared" si="69"/>
        <v>14.545925946622754</v>
      </c>
      <c r="G235" s="17">
        <f t="shared" si="55"/>
        <v>3.0542428977453029</v>
      </c>
      <c r="H235" s="80">
        <f t="shared" si="56"/>
        <v>6.8747771965123897E-2</v>
      </c>
      <c r="I235" s="17">
        <f t="shared" si="57"/>
        <v>21.267694391955047</v>
      </c>
      <c r="J235" s="17">
        <f t="shared" si="58"/>
        <v>-6.2569391955047848E-2</v>
      </c>
      <c r="K235" s="47">
        <f t="shared" si="59"/>
        <v>3.9149288096244064E-3</v>
      </c>
      <c r="L235" s="47">
        <f t="shared" si="60"/>
        <v>2.026573655728324</v>
      </c>
      <c r="P235" s="17">
        <f t="shared" si="61"/>
        <v>21.205124999999999</v>
      </c>
      <c r="Q235" s="33">
        <f t="shared" si="62"/>
        <v>14.545925946622754</v>
      </c>
      <c r="R235" s="17">
        <f t="shared" si="63"/>
        <v>211.58396164463306</v>
      </c>
      <c r="S235" s="17">
        <f t="shared" si="64"/>
        <v>21.423206687470426</v>
      </c>
      <c r="T235" s="17">
        <f t="shared" si="65"/>
        <v>-0.218081687470427</v>
      </c>
      <c r="U235" s="47">
        <f t="shared" si="66"/>
        <v>4.7559622409948994E-2</v>
      </c>
      <c r="V235" s="47">
        <f t="shared" si="67"/>
        <v>2.026573655728324</v>
      </c>
    </row>
    <row r="236" spans="1:22" x14ac:dyDescent="0.25">
      <c r="A236" s="77">
        <v>17</v>
      </c>
      <c r="B236" s="77">
        <v>4</v>
      </c>
      <c r="C236" s="78">
        <v>37.174043644657921</v>
      </c>
      <c r="D236" s="78">
        <v>19.320224999999997</v>
      </c>
      <c r="E236" s="79">
        <f t="shared" si="69"/>
        <v>11.832865601522331</v>
      </c>
      <c r="G236" s="17">
        <f t="shared" si="55"/>
        <v>2.9611524746792912</v>
      </c>
      <c r="H236" s="80">
        <f t="shared" si="56"/>
        <v>8.4510382664309755E-2</v>
      </c>
      <c r="I236" s="17">
        <f t="shared" si="57"/>
        <v>19.052934000676927</v>
      </c>
      <c r="J236" s="17">
        <f t="shared" si="58"/>
        <v>0.26729099932306966</v>
      </c>
      <c r="K236" s="47">
        <f t="shared" si="59"/>
        <v>7.1444478319125218E-2</v>
      </c>
      <c r="L236" s="47">
        <f t="shared" si="60"/>
        <v>0.21281820362203696</v>
      </c>
      <c r="P236" s="17">
        <f t="shared" si="61"/>
        <v>19.320224999999997</v>
      </c>
      <c r="Q236" s="33">
        <f t="shared" si="62"/>
        <v>11.832865601522331</v>
      </c>
      <c r="R236" s="17">
        <f t="shared" si="63"/>
        <v>140.01670834369042</v>
      </c>
      <c r="S236" s="17">
        <f t="shared" si="64"/>
        <v>18.988382907546054</v>
      </c>
      <c r="T236" s="17">
        <f t="shared" si="65"/>
        <v>0.33184209245394314</v>
      </c>
      <c r="U236" s="47">
        <f t="shared" si="66"/>
        <v>0.11011917432421135</v>
      </c>
      <c r="V236" s="47">
        <f t="shared" si="67"/>
        <v>0.21281820362203696</v>
      </c>
    </row>
    <row r="237" spans="1:22" x14ac:dyDescent="0.25">
      <c r="A237" s="77">
        <v>17</v>
      </c>
      <c r="B237" s="77">
        <v>5</v>
      </c>
      <c r="C237" s="78">
        <v>34.401393980553607</v>
      </c>
      <c r="D237" s="78">
        <v>18.849</v>
      </c>
      <c r="E237" s="79">
        <f t="shared" si="69"/>
        <v>10.95030380251376</v>
      </c>
      <c r="G237" s="17">
        <f t="shared" si="55"/>
        <v>2.9364598620889195</v>
      </c>
      <c r="H237" s="80">
        <f t="shared" si="56"/>
        <v>9.1321667237254114E-2</v>
      </c>
      <c r="I237" s="17">
        <f t="shared" si="57"/>
        <v>18.168731430162762</v>
      </c>
      <c r="J237" s="17">
        <f t="shared" si="58"/>
        <v>0.6802685698372386</v>
      </c>
      <c r="K237" s="47">
        <f t="shared" si="59"/>
        <v>0.46276532710840196</v>
      </c>
      <c r="L237" s="47">
        <f t="shared" si="60"/>
        <v>0.86964434372046062</v>
      </c>
      <c r="P237" s="17">
        <f t="shared" si="61"/>
        <v>18.849</v>
      </c>
      <c r="Q237" s="33">
        <f t="shared" si="62"/>
        <v>10.95030380251376</v>
      </c>
      <c r="R237" s="17">
        <f t="shared" si="63"/>
        <v>119.90915336734732</v>
      </c>
      <c r="S237" s="17">
        <f t="shared" si="64"/>
        <v>18.069153908097192</v>
      </c>
      <c r="T237" s="17">
        <f t="shared" si="65"/>
        <v>0.77984609190280807</v>
      </c>
      <c r="U237" s="47">
        <f t="shared" si="66"/>
        <v>0.60815992705608302</v>
      </c>
      <c r="V237" s="47">
        <f t="shared" si="67"/>
        <v>0.86964434372046062</v>
      </c>
    </row>
    <row r="238" spans="1:22" x14ac:dyDescent="0.25">
      <c r="A238" s="77">
        <v>17</v>
      </c>
      <c r="B238" s="77">
        <v>6</v>
      </c>
      <c r="C238" s="78">
        <v>31.115290674948483</v>
      </c>
      <c r="D238" s="78">
        <v>18.377775</v>
      </c>
      <c r="E238" s="79">
        <f t="shared" si="69"/>
        <v>9.9043046333184144</v>
      </c>
      <c r="G238" s="17">
        <f t="shared" si="55"/>
        <v>2.9111420541046296</v>
      </c>
      <c r="H238" s="80">
        <f t="shared" si="56"/>
        <v>0.10096619975075952</v>
      </c>
      <c r="I238" s="17">
        <f t="shared" si="57"/>
        <v>16.986464460881557</v>
      </c>
      <c r="J238" s="17">
        <f t="shared" si="58"/>
        <v>1.391310539118443</v>
      </c>
      <c r="K238" s="47">
        <f t="shared" si="59"/>
        <v>1.9357450162620526</v>
      </c>
      <c r="L238" s="47">
        <f t="shared" si="60"/>
        <v>1.9705764850688885</v>
      </c>
      <c r="P238" s="17">
        <f t="shared" si="61"/>
        <v>18.377775</v>
      </c>
      <c r="Q238" s="33">
        <f t="shared" si="62"/>
        <v>9.9043046333184144</v>
      </c>
      <c r="R238" s="17">
        <f t="shared" si="63"/>
        <v>98.095250269572617</v>
      </c>
      <c r="S238" s="17">
        <f t="shared" si="64"/>
        <v>16.8988515730877</v>
      </c>
      <c r="T238" s="17">
        <f t="shared" si="65"/>
        <v>1.4789234269122993</v>
      </c>
      <c r="U238" s="47">
        <f t="shared" si="66"/>
        <v>2.1872145026700189</v>
      </c>
      <c r="V238" s="47">
        <f t="shared" si="67"/>
        <v>1.9705764850688885</v>
      </c>
    </row>
    <row r="239" spans="1:22" x14ac:dyDescent="0.25">
      <c r="A239" s="77">
        <v>17</v>
      </c>
      <c r="B239" s="77">
        <v>7</v>
      </c>
      <c r="C239" s="78">
        <v>35.941754905056001</v>
      </c>
      <c r="D239" s="78">
        <v>18.660510000000002</v>
      </c>
      <c r="E239" s="79">
        <f t="shared" si="69"/>
        <v>11.440615913074076</v>
      </c>
      <c r="G239" s="17">
        <f t="shared" si="55"/>
        <v>2.9264095262354184</v>
      </c>
      <c r="H239" s="80">
        <f t="shared" si="56"/>
        <v>8.7407881498514667E-2</v>
      </c>
      <c r="I239" s="17">
        <f t="shared" si="57"/>
        <v>18.671656069307648</v>
      </c>
      <c r="J239" s="17">
        <f t="shared" si="58"/>
        <v>-1.1146069307645945E-2</v>
      </c>
      <c r="K239" s="47">
        <f t="shared" si="59"/>
        <v>1.2423486101084696E-4</v>
      </c>
      <c r="L239" s="47">
        <f t="shared" si="60"/>
        <v>1.256724480109827</v>
      </c>
      <c r="P239" s="17">
        <f t="shared" si="61"/>
        <v>18.660510000000002</v>
      </c>
      <c r="Q239" s="33">
        <f t="shared" si="62"/>
        <v>11.440615913074076</v>
      </c>
      <c r="R239" s="17">
        <f t="shared" si="63"/>
        <v>130.88769247048378</v>
      </c>
      <c r="S239" s="17">
        <f t="shared" si="64"/>
        <v>18.587544436497073</v>
      </c>
      <c r="T239" s="17">
        <f t="shared" si="65"/>
        <v>7.2965563502929598E-2</v>
      </c>
      <c r="U239" s="47">
        <f t="shared" si="66"/>
        <v>5.3239734573000521E-3</v>
      </c>
      <c r="V239" s="47">
        <f t="shared" si="67"/>
        <v>1.256724480109827</v>
      </c>
    </row>
    <row r="240" spans="1:22" x14ac:dyDescent="0.25">
      <c r="A240" s="77">
        <v>17</v>
      </c>
      <c r="B240" s="77">
        <v>8</v>
      </c>
      <c r="C240" s="78">
        <v>49.8050032255776</v>
      </c>
      <c r="D240" s="78">
        <v>21.959085000000002</v>
      </c>
      <c r="E240" s="79">
        <f t="shared" si="69"/>
        <v>15.853424908116933</v>
      </c>
      <c r="G240" s="17">
        <f t="shared" si="55"/>
        <v>3.0891809491065838</v>
      </c>
      <c r="H240" s="80">
        <f t="shared" si="56"/>
        <v>6.3077852627794098E-2</v>
      </c>
      <c r="I240" s="17">
        <f t="shared" si="57"/>
        <v>22.125825800098497</v>
      </c>
      <c r="J240" s="17">
        <f t="shared" si="58"/>
        <v>-0.1667408000984949</v>
      </c>
      <c r="K240" s="47">
        <f t="shared" si="59"/>
        <v>2.7802494417486237E-2</v>
      </c>
      <c r="L240" s="47">
        <f t="shared" si="60"/>
        <v>4.7416707221708521</v>
      </c>
      <c r="P240" s="17">
        <f t="shared" si="61"/>
        <v>21.959085000000002</v>
      </c>
      <c r="Q240" s="33">
        <f t="shared" si="62"/>
        <v>15.853424908116933</v>
      </c>
      <c r="R240" s="17">
        <f t="shared" si="63"/>
        <v>251.33108131730239</v>
      </c>
      <c r="S240" s="17">
        <f t="shared" si="64"/>
        <v>22.385937212663038</v>
      </c>
      <c r="T240" s="17">
        <f t="shared" si="65"/>
        <v>-0.42685221266303586</v>
      </c>
      <c r="U240" s="47">
        <f t="shared" si="66"/>
        <v>0.1822028114553296</v>
      </c>
      <c r="V240" s="47">
        <f t="shared" si="67"/>
        <v>4.7416707221708521</v>
      </c>
    </row>
    <row r="241" spans="1:22" x14ac:dyDescent="0.25">
      <c r="A241" s="77">
        <v>17</v>
      </c>
      <c r="B241" s="77">
        <v>12</v>
      </c>
      <c r="C241" s="78">
        <v>39.741311852161928</v>
      </c>
      <c r="D241" s="78">
        <v>20.074185</v>
      </c>
      <c r="E241" s="79">
        <f t="shared" si="69"/>
        <v>12.650052452456196</v>
      </c>
      <c r="G241" s="17">
        <f t="shared" si="55"/>
        <v>2.9994346612503082</v>
      </c>
      <c r="H241" s="80">
        <f t="shared" si="56"/>
        <v>7.9051055618811691E-2</v>
      </c>
      <c r="I241" s="17">
        <f t="shared" si="57"/>
        <v>19.792601240501721</v>
      </c>
      <c r="J241" s="17">
        <f t="shared" si="58"/>
        <v>0.28158375949827885</v>
      </c>
      <c r="K241" s="47">
        <f t="shared" si="59"/>
        <v>7.9289413613184548E-2</v>
      </c>
      <c r="L241" s="47">
        <f t="shared" si="60"/>
        <v>8.56368620645514E-2</v>
      </c>
      <c r="P241" s="17">
        <f t="shared" si="61"/>
        <v>20.074185</v>
      </c>
      <c r="Q241" s="33">
        <f t="shared" si="62"/>
        <v>12.650052452456196</v>
      </c>
      <c r="R241" s="17">
        <f t="shared" si="63"/>
        <v>160.02382704989301</v>
      </c>
      <c r="S241" s="17">
        <f t="shared" si="64"/>
        <v>19.783853779961035</v>
      </c>
      <c r="T241" s="17">
        <f t="shared" si="65"/>
        <v>0.29033122003896494</v>
      </c>
      <c r="U241" s="47">
        <f t="shared" si="66"/>
        <v>8.4292217329313884E-2</v>
      </c>
      <c r="V241" s="47">
        <f t="shared" si="67"/>
        <v>8.56368620645514E-2</v>
      </c>
    </row>
    <row r="242" spans="1:22" x14ac:dyDescent="0.25">
      <c r="A242" s="77">
        <v>17</v>
      </c>
      <c r="B242" s="77">
        <v>13</v>
      </c>
      <c r="C242" s="78">
        <v>51.653436334980483</v>
      </c>
      <c r="D242" s="78">
        <v>21.299370000000003</v>
      </c>
      <c r="E242" s="79">
        <f t="shared" si="69"/>
        <v>16.441799440789318</v>
      </c>
      <c r="G242" s="17">
        <f t="shared" si="55"/>
        <v>3.058677494813169</v>
      </c>
      <c r="H242" s="80">
        <f t="shared" si="56"/>
        <v>6.0820593488032065E-2</v>
      </c>
      <c r="I242" s="17">
        <f t="shared" si="57"/>
        <v>22.477017014497754</v>
      </c>
      <c r="J242" s="17">
        <f t="shared" si="58"/>
        <v>-1.1776470144977509</v>
      </c>
      <c r="K242" s="47">
        <f t="shared" si="59"/>
        <v>1.3868524907554658</v>
      </c>
      <c r="L242" s="47">
        <f t="shared" si="60"/>
        <v>2.3037859488586516</v>
      </c>
      <c r="P242" s="17">
        <f t="shared" si="61"/>
        <v>21.299370000000003</v>
      </c>
      <c r="Q242" s="33">
        <f t="shared" si="62"/>
        <v>16.441799440789318</v>
      </c>
      <c r="R242" s="17">
        <f t="shared" si="63"/>
        <v>270.33276885113992</v>
      </c>
      <c r="S242" s="17">
        <f t="shared" si="64"/>
        <v>22.774460993615616</v>
      </c>
      <c r="T242" s="17">
        <f t="shared" si="65"/>
        <v>-1.4750909936156127</v>
      </c>
      <c r="U242" s="47">
        <f t="shared" si="66"/>
        <v>2.1758934394458955</v>
      </c>
      <c r="V242" s="47">
        <f t="shared" si="67"/>
        <v>2.3037859488586516</v>
      </c>
    </row>
    <row r="243" spans="1:22" x14ac:dyDescent="0.25">
      <c r="A243" s="77">
        <v>17</v>
      </c>
      <c r="B243" s="77">
        <v>17</v>
      </c>
      <c r="C243" s="78">
        <v>47.2377350180736</v>
      </c>
      <c r="D243" s="78">
        <v>21.016635000000001</v>
      </c>
      <c r="E243" s="79">
        <f t="shared" si="69"/>
        <v>15.036238057183072</v>
      </c>
      <c r="G243" s="17">
        <f t="shared" si="55"/>
        <v>3.0453142670010016</v>
      </c>
      <c r="H243" s="80">
        <f t="shared" si="56"/>
        <v>6.6505996792348115E-2</v>
      </c>
      <c r="I243" s="17">
        <f t="shared" si="57"/>
        <v>21.602931188138463</v>
      </c>
      <c r="J243" s="17">
        <f t="shared" si="58"/>
        <v>-0.58629618813846207</v>
      </c>
      <c r="K243" s="47">
        <f t="shared" si="59"/>
        <v>0.34374322022569093</v>
      </c>
      <c r="L243" s="47">
        <f t="shared" si="60"/>
        <v>1.5254417896176999</v>
      </c>
      <c r="P243" s="17">
        <f t="shared" si="61"/>
        <v>21.016635000000001</v>
      </c>
      <c r="Q243" s="33">
        <f t="shared" si="62"/>
        <v>15.036238057183072</v>
      </c>
      <c r="R243" s="17">
        <f t="shared" si="63"/>
        <v>226.08845491228055</v>
      </c>
      <c r="S243" s="17">
        <f t="shared" si="64"/>
        <v>21.800288448851596</v>
      </c>
      <c r="T243" s="17">
        <f t="shared" si="65"/>
        <v>-0.78365344885159516</v>
      </c>
      <c r="U243" s="47">
        <f t="shared" si="66"/>
        <v>0.61411272789699967</v>
      </c>
      <c r="V243" s="47">
        <f t="shared" si="67"/>
        <v>1.5254417896176999</v>
      </c>
    </row>
    <row r="244" spans="1:22" x14ac:dyDescent="0.25">
      <c r="A244" s="77">
        <v>17</v>
      </c>
      <c r="B244" s="77">
        <v>27</v>
      </c>
      <c r="C244" s="78">
        <v>48.675405214275841</v>
      </c>
      <c r="D244" s="78">
        <v>21.205124999999999</v>
      </c>
      <c r="E244" s="79">
        <f t="shared" ref="E244:E255" si="70">C244/PI()</f>
        <v>15.493862693706035</v>
      </c>
      <c r="G244" s="17">
        <f t="shared" si="55"/>
        <v>3.0542428977453029</v>
      </c>
      <c r="H244" s="80">
        <f t="shared" si="56"/>
        <v>6.454168465080197E-2</v>
      </c>
      <c r="I244" s="17">
        <f t="shared" si="57"/>
        <v>21.901016813413655</v>
      </c>
      <c r="J244" s="17">
        <f t="shared" si="58"/>
        <v>-0.69589181341365602</v>
      </c>
      <c r="K244" s="47">
        <f t="shared" si="59"/>
        <v>0.48426541597614664</v>
      </c>
      <c r="L244" s="47">
        <f t="shared" si="60"/>
        <v>2.026573655728324</v>
      </c>
      <c r="P244" s="17">
        <f t="shared" si="61"/>
        <v>21.205124999999999</v>
      </c>
      <c r="Q244" s="33">
        <f t="shared" si="62"/>
        <v>15.493862693706035</v>
      </c>
      <c r="R244" s="17">
        <f t="shared" si="63"/>
        <v>240.05978117141564</v>
      </c>
      <c r="S244" s="17">
        <f t="shared" si="64"/>
        <v>22.13484616571354</v>
      </c>
      <c r="T244" s="17">
        <f t="shared" si="65"/>
        <v>-0.92972116571354135</v>
      </c>
      <c r="U244" s="47">
        <f t="shared" si="66"/>
        <v>0.86438144597574618</v>
      </c>
      <c r="V244" s="47">
        <f t="shared" si="67"/>
        <v>2.026573655728324</v>
      </c>
    </row>
    <row r="245" spans="1:22" x14ac:dyDescent="0.25">
      <c r="A245" s="77">
        <v>17</v>
      </c>
      <c r="B245" s="77">
        <v>35</v>
      </c>
      <c r="C245" s="78">
        <v>46.210827735072002</v>
      </c>
      <c r="D245" s="78">
        <v>20.262674999999998</v>
      </c>
      <c r="E245" s="79">
        <f t="shared" si="70"/>
        <v>14.709363316809526</v>
      </c>
      <c r="G245" s="17">
        <f t="shared" si="55"/>
        <v>3.0087805236685456</v>
      </c>
      <c r="H245" s="80">
        <f t="shared" si="56"/>
        <v>6.7983907832178073E-2</v>
      </c>
      <c r="I245" s="17">
        <f t="shared" si="57"/>
        <v>21.381334829845393</v>
      </c>
      <c r="J245" s="17">
        <f t="shared" si="58"/>
        <v>-1.1186598298453951</v>
      </c>
      <c r="K245" s="47">
        <f t="shared" si="59"/>
        <v>1.2513998149097283</v>
      </c>
      <c r="L245" s="47">
        <f t="shared" si="60"/>
        <v>0.23148392717517879</v>
      </c>
      <c r="P245" s="17">
        <f t="shared" si="61"/>
        <v>20.262674999999998</v>
      </c>
      <c r="Q245" s="33">
        <f t="shared" si="62"/>
        <v>14.709363316809526</v>
      </c>
      <c r="R245" s="17">
        <f t="shared" si="63"/>
        <v>216.36536918590173</v>
      </c>
      <c r="S245" s="17">
        <f t="shared" si="64"/>
        <v>21.551041649855343</v>
      </c>
      <c r="T245" s="17">
        <f t="shared" si="65"/>
        <v>-1.2883666498553445</v>
      </c>
      <c r="U245" s="47">
        <f t="shared" si="66"/>
        <v>1.6598886244594839</v>
      </c>
      <c r="V245" s="47">
        <f t="shared" si="67"/>
        <v>0.23148392717517879</v>
      </c>
    </row>
    <row r="246" spans="1:22" x14ac:dyDescent="0.25">
      <c r="A246" s="77">
        <v>18</v>
      </c>
      <c r="B246" s="77">
        <v>1</v>
      </c>
      <c r="C246" s="78">
        <v>34.709466165454074</v>
      </c>
      <c r="D246" s="78">
        <v>17.906549999999999</v>
      </c>
      <c r="E246" s="79">
        <f t="shared" si="70"/>
        <v>11.04836622462582</v>
      </c>
      <c r="G246" s="17">
        <f t="shared" si="55"/>
        <v>2.8851665677013689</v>
      </c>
      <c r="H246" s="80">
        <f t="shared" si="56"/>
        <v>9.051111989491166E-2</v>
      </c>
      <c r="I246" s="17">
        <f t="shared" si="57"/>
        <v>18.271762959699629</v>
      </c>
      <c r="J246" s="17">
        <f t="shared" si="58"/>
        <v>-0.36521295969962964</v>
      </c>
      <c r="K246" s="47">
        <f t="shared" si="59"/>
        <v>0.13338050593256329</v>
      </c>
      <c r="L246" s="47">
        <f t="shared" si="60"/>
        <v>3.515614627667317</v>
      </c>
      <c r="P246" s="17">
        <f t="shared" si="61"/>
        <v>17.906549999999999</v>
      </c>
      <c r="Q246" s="33">
        <f t="shared" si="62"/>
        <v>11.04836622462582</v>
      </c>
      <c r="R246" s="17">
        <f t="shared" si="63"/>
        <v>122.06639623345259</v>
      </c>
      <c r="S246" s="17">
        <f t="shared" si="64"/>
        <v>18.174373563962824</v>
      </c>
      <c r="T246" s="17">
        <f t="shared" si="65"/>
        <v>-0.26782356396282481</v>
      </c>
      <c r="U246" s="47">
        <f t="shared" si="66"/>
        <v>7.1729461413749307E-2</v>
      </c>
      <c r="V246" s="47">
        <f t="shared" si="67"/>
        <v>3.515614627667317</v>
      </c>
    </row>
    <row r="247" spans="1:22" x14ac:dyDescent="0.25">
      <c r="A247" s="77">
        <v>18</v>
      </c>
      <c r="B247" s="77">
        <v>2</v>
      </c>
      <c r="C247" s="78">
        <v>36.147136361656315</v>
      </c>
      <c r="D247" s="78">
        <v>18.095040000000001</v>
      </c>
      <c r="E247" s="79">
        <f t="shared" si="70"/>
        <v>11.505990861148783</v>
      </c>
      <c r="G247" s="17">
        <f t="shared" si="55"/>
        <v>2.8956378675686647</v>
      </c>
      <c r="H247" s="80">
        <f t="shared" si="56"/>
        <v>8.6911245808182214E-2</v>
      </c>
      <c r="I247" s="17">
        <f t="shared" si="57"/>
        <v>18.736461590148998</v>
      </c>
      <c r="J247" s="17">
        <f t="shared" si="58"/>
        <v>-0.64142159014899747</v>
      </c>
      <c r="K247" s="47">
        <f t="shared" si="59"/>
        <v>0.41142165630926847</v>
      </c>
      <c r="L247" s="47">
        <f t="shared" si="60"/>
        <v>2.8443066504779408</v>
      </c>
      <c r="P247" s="17">
        <f t="shared" si="61"/>
        <v>18.095040000000001</v>
      </c>
      <c r="Q247" s="33">
        <f t="shared" si="62"/>
        <v>11.505990861148783</v>
      </c>
      <c r="R247" s="17">
        <f t="shared" si="63"/>
        <v>132.38782569683931</v>
      </c>
      <c r="S247" s="17">
        <f t="shared" si="64"/>
        <v>18.65520726510838</v>
      </c>
      <c r="T247" s="17">
        <f t="shared" si="65"/>
        <v>-0.56016726510837955</v>
      </c>
      <c r="U247" s="47">
        <f t="shared" si="66"/>
        <v>0.31378736489900155</v>
      </c>
      <c r="V247" s="47">
        <f t="shared" si="67"/>
        <v>2.8443066504779408</v>
      </c>
    </row>
    <row r="248" spans="1:22" x14ac:dyDescent="0.25">
      <c r="A248" s="77">
        <v>18</v>
      </c>
      <c r="B248" s="77">
        <v>3</v>
      </c>
      <c r="C248" s="78">
        <v>28.445331739144319</v>
      </c>
      <c r="D248" s="78">
        <v>17.341079999999998</v>
      </c>
      <c r="E248" s="79">
        <f t="shared" si="70"/>
        <v>9.0544303083471966</v>
      </c>
      <c r="G248" s="17">
        <f t="shared" si="55"/>
        <v>2.8530782531498686</v>
      </c>
      <c r="H248" s="80">
        <f t="shared" si="56"/>
        <v>0.11044317156852035</v>
      </c>
      <c r="I248" s="17">
        <f t="shared" si="57"/>
        <v>15.899705137547418</v>
      </c>
      <c r="J248" s="17">
        <f t="shared" si="58"/>
        <v>1.4413748624525802</v>
      </c>
      <c r="K248" s="47">
        <f t="shared" si="59"/>
        <v>2.0775614941101943</v>
      </c>
      <c r="L248" s="47">
        <f t="shared" si="60"/>
        <v>5.955880320435436</v>
      </c>
      <c r="P248" s="17">
        <f t="shared" si="61"/>
        <v>17.341079999999998</v>
      </c>
      <c r="Q248" s="33">
        <f t="shared" si="62"/>
        <v>9.0544303083471966</v>
      </c>
      <c r="R248" s="17">
        <f t="shared" si="63"/>
        <v>81.982708208716303</v>
      </c>
      <c r="S248" s="17">
        <f t="shared" si="64"/>
        <v>15.883407101448785</v>
      </c>
      <c r="T248" s="17">
        <f t="shared" si="65"/>
        <v>1.4576728985512126</v>
      </c>
      <c r="U248" s="47">
        <f t="shared" si="66"/>
        <v>2.1248102791706938</v>
      </c>
      <c r="V248" s="47">
        <f t="shared" si="67"/>
        <v>5.955880320435436</v>
      </c>
    </row>
    <row r="249" spans="1:22" x14ac:dyDescent="0.25">
      <c r="A249" s="77">
        <v>18</v>
      </c>
      <c r="B249" s="77">
        <v>4</v>
      </c>
      <c r="C249" s="78">
        <v>36.249827089956476</v>
      </c>
      <c r="D249" s="78">
        <v>16.492874999999998</v>
      </c>
      <c r="E249" s="79">
        <f t="shared" si="70"/>
        <v>11.538678335186138</v>
      </c>
      <c r="G249" s="17">
        <f t="shared" si="55"/>
        <v>2.8029284694643968</v>
      </c>
      <c r="H249" s="80">
        <f t="shared" si="56"/>
        <v>8.6665038312974896E-2</v>
      </c>
      <c r="I249" s="17">
        <f t="shared" si="57"/>
        <v>18.768672318210054</v>
      </c>
      <c r="J249" s="17">
        <f t="shared" si="58"/>
        <v>-2.2757973182100564</v>
      </c>
      <c r="K249" s="47">
        <f t="shared" si="59"/>
        <v>5.179253433572085</v>
      </c>
      <c r="L249" s="47">
        <f t="shared" si="60"/>
        <v>10.815365062962609</v>
      </c>
      <c r="P249" s="17">
        <f t="shared" si="61"/>
        <v>16.492874999999998</v>
      </c>
      <c r="Q249" s="33">
        <f t="shared" si="62"/>
        <v>11.538678335186138</v>
      </c>
      <c r="R249" s="17">
        <f t="shared" si="63"/>
        <v>133.14109772289393</v>
      </c>
      <c r="S249" s="17">
        <f t="shared" si="64"/>
        <v>18.688910216898563</v>
      </c>
      <c r="T249" s="17">
        <f t="shared" si="65"/>
        <v>-2.1960352168985651</v>
      </c>
      <c r="U249" s="47">
        <f t="shared" si="66"/>
        <v>4.8225706738587277</v>
      </c>
      <c r="V249" s="47">
        <f t="shared" si="67"/>
        <v>10.815365062962609</v>
      </c>
    </row>
    <row r="250" spans="1:22" x14ac:dyDescent="0.25">
      <c r="A250" s="77">
        <v>18</v>
      </c>
      <c r="B250" s="77">
        <v>5</v>
      </c>
      <c r="C250" s="78">
        <v>34.196012523953272</v>
      </c>
      <c r="D250" s="78">
        <v>17.906549999999999</v>
      </c>
      <c r="E250" s="79">
        <f t="shared" si="70"/>
        <v>10.884928854439046</v>
      </c>
      <c r="G250" s="17">
        <f t="shared" si="55"/>
        <v>2.8851665677013689</v>
      </c>
      <c r="H250" s="80">
        <f t="shared" si="56"/>
        <v>9.1870145719159593E-2</v>
      </c>
      <c r="I250" s="17">
        <f t="shared" si="57"/>
        <v>18.099342177471961</v>
      </c>
      <c r="J250" s="17">
        <f t="shared" si="58"/>
        <v>-0.19279217747196142</v>
      </c>
      <c r="K250" s="47">
        <f t="shared" si="59"/>
        <v>3.7168823694380272E-2</v>
      </c>
      <c r="L250" s="47">
        <f t="shared" si="60"/>
        <v>3.515614627667317</v>
      </c>
      <c r="P250" s="17">
        <f t="shared" si="61"/>
        <v>17.906549999999999</v>
      </c>
      <c r="Q250" s="33">
        <f t="shared" si="62"/>
        <v>10.884928854439046</v>
      </c>
      <c r="R250" s="17">
        <f t="shared" si="63"/>
        <v>118.48167616619972</v>
      </c>
      <c r="S250" s="17">
        <f t="shared" si="64"/>
        <v>17.998579262468525</v>
      </c>
      <c r="T250" s="17">
        <f t="shared" si="65"/>
        <v>-9.2029262468525275E-2</v>
      </c>
      <c r="U250" s="47">
        <f t="shared" si="66"/>
        <v>8.4693851505007155E-3</v>
      </c>
      <c r="V250" s="47">
        <f t="shared" si="67"/>
        <v>3.515614627667317</v>
      </c>
    </row>
    <row r="251" spans="1:22" x14ac:dyDescent="0.25">
      <c r="A251" s="77">
        <v>18</v>
      </c>
      <c r="B251" s="77">
        <v>6</v>
      </c>
      <c r="C251" s="78">
        <v>36.455208546556797</v>
      </c>
      <c r="D251" s="78">
        <v>18.377775</v>
      </c>
      <c r="E251" s="79">
        <f t="shared" si="70"/>
        <v>11.604053283260848</v>
      </c>
      <c r="G251" s="17">
        <f t="shared" si="55"/>
        <v>2.9111420541046296</v>
      </c>
      <c r="H251" s="80">
        <f t="shared" si="56"/>
        <v>8.6176784576000379E-2</v>
      </c>
      <c r="I251" s="17">
        <f t="shared" si="57"/>
        <v>18.832713252967334</v>
      </c>
      <c r="J251" s="17">
        <f t="shared" si="58"/>
        <v>-0.45493825296733448</v>
      </c>
      <c r="K251" s="47">
        <f t="shared" si="59"/>
        <v>0.20696881401297043</v>
      </c>
      <c r="L251" s="47">
        <f t="shared" si="60"/>
        <v>1.9705764850688885</v>
      </c>
      <c r="P251" s="17">
        <f t="shared" si="61"/>
        <v>18.377775</v>
      </c>
      <c r="Q251" s="33">
        <f t="shared" si="62"/>
        <v>11.604053283260848</v>
      </c>
      <c r="R251" s="17">
        <f t="shared" si="63"/>
        <v>134.65405260075687</v>
      </c>
      <c r="S251" s="17">
        <f t="shared" si="64"/>
        <v>18.756059195447982</v>
      </c>
      <c r="T251" s="17">
        <f t="shared" si="65"/>
        <v>-0.37828419544798209</v>
      </c>
      <c r="U251" s="47">
        <f t="shared" si="66"/>
        <v>0.14309893252572711</v>
      </c>
      <c r="V251" s="47">
        <f t="shared" si="67"/>
        <v>1.9705764850688885</v>
      </c>
    </row>
    <row r="252" spans="1:22" x14ac:dyDescent="0.25">
      <c r="A252" s="77">
        <v>18</v>
      </c>
      <c r="B252" s="77">
        <v>7</v>
      </c>
      <c r="C252" s="78">
        <v>35.633682720155527</v>
      </c>
      <c r="D252" s="78">
        <v>17.906549999999999</v>
      </c>
      <c r="E252" s="79">
        <f t="shared" si="70"/>
        <v>11.342553490962015</v>
      </c>
      <c r="G252" s="17">
        <f t="shared" si="55"/>
        <v>2.8851665677013689</v>
      </c>
      <c r="H252" s="80">
        <f t="shared" si="56"/>
        <v>8.8163569234813041E-2</v>
      </c>
      <c r="I252" s="17">
        <f t="shared" si="57"/>
        <v>18.573476854436414</v>
      </c>
      <c r="J252" s="17">
        <f t="shared" si="58"/>
        <v>-0.66692685443641508</v>
      </c>
      <c r="K252" s="47">
        <f t="shared" si="59"/>
        <v>0.44479142916845121</v>
      </c>
      <c r="L252" s="47">
        <f t="shared" si="60"/>
        <v>3.515614627667317</v>
      </c>
      <c r="P252" s="17">
        <f t="shared" si="61"/>
        <v>17.906549999999999</v>
      </c>
      <c r="Q252" s="33">
        <f t="shared" si="62"/>
        <v>11.342553490962015</v>
      </c>
      <c r="R252" s="17">
        <f t="shared" si="63"/>
        <v>128.65351969533458</v>
      </c>
      <c r="S252" s="17">
        <f t="shared" si="64"/>
        <v>18.485407881002761</v>
      </c>
      <c r="T252" s="17">
        <f t="shared" si="65"/>
        <v>-0.57885788100276159</v>
      </c>
      <c r="U252" s="47">
        <f t="shared" si="66"/>
        <v>0.3350764463990073</v>
      </c>
      <c r="V252" s="47">
        <f t="shared" si="67"/>
        <v>3.515614627667317</v>
      </c>
    </row>
    <row r="253" spans="1:22" x14ac:dyDescent="0.25">
      <c r="A253" s="77">
        <v>18</v>
      </c>
      <c r="B253" s="77">
        <v>8</v>
      </c>
      <c r="C253" s="78">
        <v>36.763280731457279</v>
      </c>
      <c r="D253" s="78">
        <v>18.849</v>
      </c>
      <c r="E253" s="79">
        <f t="shared" si="70"/>
        <v>11.702115705372911</v>
      </c>
      <c r="G253" s="17">
        <f t="shared" si="55"/>
        <v>2.9364598620889195</v>
      </c>
      <c r="H253" s="80">
        <f t="shared" si="56"/>
        <v>8.5454632749944512E-2</v>
      </c>
      <c r="I253" s="17">
        <f t="shared" si="57"/>
        <v>18.927833841985361</v>
      </c>
      <c r="J253" s="17">
        <f t="shared" si="58"/>
        <v>-7.883384198536092E-2</v>
      </c>
      <c r="K253" s="47">
        <f t="shared" si="59"/>
        <v>6.2147746421728541E-3</v>
      </c>
      <c r="L253" s="47">
        <f t="shared" si="60"/>
        <v>0.86964434372046062</v>
      </c>
      <c r="P253" s="17">
        <f t="shared" si="61"/>
        <v>18.849</v>
      </c>
      <c r="Q253" s="33">
        <f t="shared" si="62"/>
        <v>11.702115705372911</v>
      </c>
      <c r="R253" s="17">
        <f t="shared" si="63"/>
        <v>136.93951198193534</v>
      </c>
      <c r="S253" s="17">
        <f t="shared" si="64"/>
        <v>18.856140350694758</v>
      </c>
      <c r="T253" s="17">
        <f t="shared" si="65"/>
        <v>-7.1403506947582684E-3</v>
      </c>
      <c r="U253" s="47">
        <f t="shared" si="66"/>
        <v>5.0984608044134884E-5</v>
      </c>
      <c r="V253" s="47">
        <f t="shared" si="67"/>
        <v>0.86964434372046062</v>
      </c>
    </row>
    <row r="254" spans="1:22" x14ac:dyDescent="0.25">
      <c r="A254" s="77">
        <v>18</v>
      </c>
      <c r="B254" s="77">
        <v>9</v>
      </c>
      <c r="C254" s="78">
        <v>33.271795969251841</v>
      </c>
      <c r="D254" s="78">
        <v>17.906549999999999</v>
      </c>
      <c r="E254" s="79">
        <f t="shared" si="70"/>
        <v>10.590741588102858</v>
      </c>
      <c r="G254" s="17">
        <f t="shared" si="55"/>
        <v>2.8851665677013689</v>
      </c>
      <c r="H254" s="80">
        <f t="shared" si="56"/>
        <v>9.4422094211358443E-2</v>
      </c>
      <c r="I254" s="17">
        <f t="shared" si="57"/>
        <v>17.779958249727983</v>
      </c>
      <c r="J254" s="17">
        <f t="shared" si="58"/>
        <v>0.12659175027201641</v>
      </c>
      <c r="K254" s="47">
        <f t="shared" si="59"/>
        <v>1.6025471236932567E-2</v>
      </c>
      <c r="L254" s="47">
        <f t="shared" si="60"/>
        <v>3.515614627667317</v>
      </c>
      <c r="P254" s="17">
        <f t="shared" si="61"/>
        <v>17.906549999999999</v>
      </c>
      <c r="Q254" s="33">
        <f t="shared" si="62"/>
        <v>10.590741588102858</v>
      </c>
      <c r="R254" s="17">
        <f t="shared" si="63"/>
        <v>112.16380738597145</v>
      </c>
      <c r="S254" s="17">
        <f t="shared" si="64"/>
        <v>17.676754094128988</v>
      </c>
      <c r="T254" s="17">
        <f t="shared" si="65"/>
        <v>0.22979590587101129</v>
      </c>
      <c r="U254" s="47">
        <f t="shared" si="66"/>
        <v>5.2806158355078681E-2</v>
      </c>
      <c r="V254" s="47">
        <f t="shared" si="67"/>
        <v>3.515614627667317</v>
      </c>
    </row>
    <row r="255" spans="1:22" x14ac:dyDescent="0.25">
      <c r="A255" s="77">
        <v>18</v>
      </c>
      <c r="B255" s="77">
        <v>10</v>
      </c>
      <c r="C255" s="78">
        <v>35.222919806954877</v>
      </c>
      <c r="D255" s="78">
        <v>18.283529999999999</v>
      </c>
      <c r="E255" s="79">
        <f t="shared" si="70"/>
        <v>11.211803594812594</v>
      </c>
      <c r="G255" s="17">
        <f t="shared" si="55"/>
        <v>2.906000654604211</v>
      </c>
      <c r="H255" s="80">
        <f t="shared" si="56"/>
        <v>8.919171581481089E-2</v>
      </c>
      <c r="I255" s="17">
        <f t="shared" si="57"/>
        <v>18.440728160438628</v>
      </c>
      <c r="J255" s="17">
        <f t="shared" si="58"/>
        <v>-0.15719816043862878</v>
      </c>
      <c r="K255" s="47">
        <f t="shared" si="59"/>
        <v>2.4711261645288873E-2</v>
      </c>
      <c r="L255" s="47">
        <f t="shared" si="60"/>
        <v>2.2440556334885762</v>
      </c>
      <c r="P255" s="17">
        <f t="shared" si="61"/>
        <v>18.283529999999999</v>
      </c>
      <c r="Q255" s="33">
        <f t="shared" si="62"/>
        <v>11.211803594812594</v>
      </c>
      <c r="R255" s="17">
        <f t="shared" si="63"/>
        <v>125.7045398486526</v>
      </c>
      <c r="S255" s="17">
        <f t="shared" si="64"/>
        <v>18.348026823532596</v>
      </c>
      <c r="T255" s="17">
        <f t="shared" si="65"/>
        <v>-6.4496823532596892E-2</v>
      </c>
      <c r="U255" s="47">
        <f t="shared" si="66"/>
        <v>4.159840245794944E-3</v>
      </c>
      <c r="V255" s="47">
        <f t="shared" si="67"/>
        <v>2.2440556334885762</v>
      </c>
    </row>
    <row r="256" spans="1:22" x14ac:dyDescent="0.25">
      <c r="A256" s="77">
        <v>18</v>
      </c>
      <c r="B256" s="77">
        <v>20</v>
      </c>
      <c r="C256" s="78">
        <v>42.308580059665921</v>
      </c>
      <c r="D256" s="78">
        <v>19.602959999999999</v>
      </c>
      <c r="E256" s="79">
        <f>C256/PI()</f>
        <v>13.467239303390055</v>
      </c>
      <c r="G256" s="17">
        <f t="shared" si="55"/>
        <v>2.9756805752422011</v>
      </c>
      <c r="H256" s="80">
        <f t="shared" si="56"/>
        <v>7.4254268263301296E-2</v>
      </c>
      <c r="I256" s="17">
        <f t="shared" si="57"/>
        <v>20.466165545084202</v>
      </c>
      <c r="J256" s="17">
        <f t="shared" si="58"/>
        <v>-0.86320554508420244</v>
      </c>
      <c r="K256" s="47">
        <f t="shared" si="59"/>
        <v>0.74512381306411501</v>
      </c>
      <c r="L256" s="47">
        <f t="shared" si="60"/>
        <v>3.1893400162978383E-2</v>
      </c>
      <c r="P256" s="17">
        <f t="shared" si="61"/>
        <v>19.602959999999999</v>
      </c>
      <c r="Q256" s="33">
        <f t="shared" si="62"/>
        <v>13.467239303390055</v>
      </c>
      <c r="R256" s="17">
        <f t="shared" si="63"/>
        <v>181.36653445477387</v>
      </c>
      <c r="S256" s="17">
        <f t="shared" si="64"/>
        <v>20.525798604262864</v>
      </c>
      <c r="T256" s="17">
        <f t="shared" si="65"/>
        <v>-0.92283860426286424</v>
      </c>
      <c r="U256" s="47">
        <f t="shared" si="66"/>
        <v>0.8516310895178314</v>
      </c>
      <c r="V256" s="47">
        <f t="shared" si="67"/>
        <v>3.1893400162978383E-2</v>
      </c>
    </row>
    <row r="257" spans="1:22" x14ac:dyDescent="0.25">
      <c r="A257" s="77">
        <v>18</v>
      </c>
      <c r="B257" s="77">
        <v>21</v>
      </c>
      <c r="C257" s="78">
        <v>43.335487342667527</v>
      </c>
      <c r="D257" s="78">
        <v>19.791449999999998</v>
      </c>
      <c r="E257" s="79">
        <f>C257/PI()</f>
        <v>13.794114043763603</v>
      </c>
      <c r="G257" s="17">
        <f t="shared" si="55"/>
        <v>2.9852500262583517</v>
      </c>
      <c r="H257" s="80">
        <f t="shared" si="56"/>
        <v>7.2494688446635369E-2</v>
      </c>
      <c r="I257" s="17">
        <f t="shared" si="57"/>
        <v>20.7189512305996</v>
      </c>
      <c r="J257" s="17">
        <f t="shared" si="58"/>
        <v>-0.92750123059960288</v>
      </c>
      <c r="K257" s="47">
        <f t="shared" si="59"/>
        <v>0.86025853276377773</v>
      </c>
      <c r="L257" s="47">
        <f t="shared" si="60"/>
        <v>9.806477360744548E-5</v>
      </c>
      <c r="P257" s="17">
        <f t="shared" si="61"/>
        <v>19.791449999999998</v>
      </c>
      <c r="Q257" s="33">
        <f t="shared" si="62"/>
        <v>13.794114043763603</v>
      </c>
      <c r="R257" s="17">
        <f t="shared" si="63"/>
        <v>190.27758225235627</v>
      </c>
      <c r="S257" s="17">
        <f t="shared" si="64"/>
        <v>20.807589240511916</v>
      </c>
      <c r="T257" s="17">
        <f t="shared" si="65"/>
        <v>-1.0161392405119187</v>
      </c>
      <c r="U257" s="47">
        <f t="shared" si="66"/>
        <v>1.0325389561081391</v>
      </c>
      <c r="V257" s="47">
        <f t="shared" si="67"/>
        <v>9.806477360744548E-5</v>
      </c>
    </row>
    <row r="258" spans="1:22" x14ac:dyDescent="0.25">
      <c r="A258" s="77">
        <v>18</v>
      </c>
      <c r="B258" s="77">
        <v>27</v>
      </c>
      <c r="C258" s="78">
        <v>46.724281376572797</v>
      </c>
      <c r="D258" s="78">
        <v>19.320224999999997</v>
      </c>
      <c r="E258" s="79">
        <f>C258/PI()</f>
        <v>14.872800686996298</v>
      </c>
      <c r="G258" s="17">
        <f t="shared" si="55"/>
        <v>2.9611524746792912</v>
      </c>
      <c r="H258" s="80">
        <f t="shared" si="56"/>
        <v>6.7236831921934359E-2</v>
      </c>
      <c r="I258" s="17">
        <f t="shared" si="57"/>
        <v>21.493065000223975</v>
      </c>
      <c r="J258" s="17">
        <f t="shared" si="58"/>
        <v>-2.1728400002239781</v>
      </c>
      <c r="K258" s="47">
        <f t="shared" si="59"/>
        <v>4.7212336665733368</v>
      </c>
      <c r="L258" s="47">
        <f t="shared" si="60"/>
        <v>0.21281820362203696</v>
      </c>
      <c r="P258" s="17">
        <f t="shared" si="61"/>
        <v>19.320224999999997</v>
      </c>
      <c r="Q258" s="33">
        <f t="shared" si="62"/>
        <v>14.872800686996298</v>
      </c>
      <c r="R258" s="17">
        <f t="shared" si="63"/>
        <v>221.20020027511754</v>
      </c>
      <c r="S258" s="17">
        <f t="shared" si="64"/>
        <v>21.676735570315735</v>
      </c>
      <c r="T258" s="17">
        <f t="shared" si="65"/>
        <v>-2.3565105703157379</v>
      </c>
      <c r="U258" s="47">
        <f t="shared" si="66"/>
        <v>5.5531420680098043</v>
      </c>
      <c r="V258" s="47">
        <f t="shared" si="67"/>
        <v>0.21281820362203696</v>
      </c>
    </row>
    <row r="259" spans="1:22" x14ac:dyDescent="0.25">
      <c r="A259" s="77">
        <v>18</v>
      </c>
      <c r="B259" s="77">
        <v>31</v>
      </c>
      <c r="C259" s="78">
        <v>48.572714485975681</v>
      </c>
      <c r="D259" s="78">
        <v>19.979939999999999</v>
      </c>
      <c r="E259" s="79">
        <f>C259/PI()</f>
        <v>15.46117521966868</v>
      </c>
      <c r="G259" s="17">
        <f t="shared" si="55"/>
        <v>2.9947287702128955</v>
      </c>
      <c r="H259" s="80">
        <f t="shared" si="56"/>
        <v>6.4678136415391399E-2</v>
      </c>
      <c r="I259" s="17">
        <f t="shared" si="57"/>
        <v>21.880177884665656</v>
      </c>
      <c r="J259" s="17">
        <f t="shared" si="58"/>
        <v>-1.9002378846656569</v>
      </c>
      <c r="K259" s="47">
        <f t="shared" si="59"/>
        <v>3.6109040183186103</v>
      </c>
      <c r="L259" s="47">
        <f t="shared" si="60"/>
        <v>3.9359689584236447E-2</v>
      </c>
      <c r="P259" s="17">
        <f t="shared" si="61"/>
        <v>19.979939999999999</v>
      </c>
      <c r="Q259" s="33">
        <f t="shared" si="62"/>
        <v>15.46117521966868</v>
      </c>
      <c r="R259" s="17">
        <f t="shared" si="63"/>
        <v>239.04793917329687</v>
      </c>
      <c r="S259" s="17">
        <f t="shared" si="64"/>
        <v>22.111505856838068</v>
      </c>
      <c r="T259" s="17">
        <f t="shared" si="65"/>
        <v>-2.1315658568380691</v>
      </c>
      <c r="U259" s="47">
        <f t="shared" si="66"/>
        <v>4.543573002037812</v>
      </c>
      <c r="V259" s="47">
        <f t="shared" si="67"/>
        <v>3.9359689584236447E-2</v>
      </c>
    </row>
    <row r="260" spans="1:22" x14ac:dyDescent="0.25">
      <c r="A260" s="77">
        <v>18</v>
      </c>
      <c r="B260" s="77">
        <v>51</v>
      </c>
      <c r="C260" s="78">
        <v>41.487054233264637</v>
      </c>
      <c r="D260" s="78">
        <v>19.697204999999997</v>
      </c>
      <c r="E260" s="79">
        <f>C260/PI()</f>
        <v>13.205739511091219</v>
      </c>
      <c r="G260" s="17">
        <f t="shared" ref="G260:G323" si="71">LN(D260)</f>
        <v>2.9804767475056937</v>
      </c>
      <c r="H260" s="80">
        <f t="shared" ref="H260:H323" si="72">1/E260</f>
        <v>7.5724649813069644E-2</v>
      </c>
      <c r="I260" s="17">
        <f t="shared" ref="I260:I323" si="73">EXP($N$10+$N$11*H260)</f>
        <v>20.257293866104071</v>
      </c>
      <c r="J260" s="17">
        <f t="shared" ref="J260:J323" si="74">D260-I260</f>
        <v>-0.56008886610407416</v>
      </c>
      <c r="K260" s="47">
        <f t="shared" ref="K260:K323" si="75">J260^2</f>
        <v>0.3136995379337475</v>
      </c>
      <c r="L260" s="47">
        <f t="shared" ref="L260:L323" si="76">(D260-$N$12)^2</f>
        <v>7.1136124432933986E-3</v>
      </c>
      <c r="P260" s="17">
        <f t="shared" ref="P260:P323" si="77">D260</f>
        <v>19.697204999999997</v>
      </c>
      <c r="Q260" s="33">
        <f t="shared" ref="Q260:Q323" si="78">E260</f>
        <v>13.205739511091219</v>
      </c>
      <c r="R260" s="17">
        <f t="shared" ref="R260:R323" si="79">Q260^2</f>
        <v>174.39155603479574</v>
      </c>
      <c r="S260" s="17">
        <f t="shared" ref="S260:S323" si="80">$X$10+$X$11*Q260+$X$12*R260</f>
        <v>20.294199894520986</v>
      </c>
      <c r="T260" s="17">
        <f t="shared" ref="T260:T323" si="81">P260-S260</f>
        <v>-0.59699489452098931</v>
      </c>
      <c r="U260" s="47">
        <f t="shared" ref="U260:U323" si="82">T260^2</f>
        <v>0.35640290408412717</v>
      </c>
      <c r="V260" s="47">
        <f t="shared" ref="V260:V323" si="83">(P260-$X$13)^2</f>
        <v>7.1136124432933986E-3</v>
      </c>
    </row>
    <row r="261" spans="1:22" x14ac:dyDescent="0.25">
      <c r="A261" s="77">
        <v>19</v>
      </c>
      <c r="B261" s="77">
        <v>1</v>
      </c>
      <c r="C261" s="78">
        <v>41.589744961564797</v>
      </c>
      <c r="D261" s="78">
        <v>19.508714999999999</v>
      </c>
      <c r="E261" s="79">
        <f t="shared" ref="E261:E273" si="84">C261/PI()</f>
        <v>13.238426985128573</v>
      </c>
      <c r="G261" s="17">
        <f t="shared" si="71"/>
        <v>2.970861288806252</v>
      </c>
      <c r="H261" s="80">
        <f t="shared" si="72"/>
        <v>7.5537675369086746E-2</v>
      </c>
      <c r="I261" s="17">
        <f t="shared" si="73"/>
        <v>20.283735337357584</v>
      </c>
      <c r="J261" s="17">
        <f t="shared" si="74"/>
        <v>-0.77502033735758502</v>
      </c>
      <c r="K261" s="47">
        <f t="shared" si="75"/>
        <v>0.6006565233178649</v>
      </c>
      <c r="L261" s="47">
        <f t="shared" si="76"/>
        <v>7.4437427932664266E-2</v>
      </c>
      <c r="P261" s="17">
        <f t="shared" si="77"/>
        <v>19.508714999999999</v>
      </c>
      <c r="Q261" s="33">
        <f t="shared" si="78"/>
        <v>13.238426985128573</v>
      </c>
      <c r="R261" s="17">
        <f t="shared" si="79"/>
        <v>175.25594904058039</v>
      </c>
      <c r="S261" s="17">
        <f t="shared" si="80"/>
        <v>20.323449479108156</v>
      </c>
      <c r="T261" s="17">
        <f t="shared" si="81"/>
        <v>-0.81473447910815722</v>
      </c>
      <c r="U261" s="47">
        <f t="shared" si="82"/>
        <v>0.6637922714476403</v>
      </c>
      <c r="V261" s="47">
        <f t="shared" si="83"/>
        <v>7.4437427932664266E-2</v>
      </c>
    </row>
    <row r="262" spans="1:22" x14ac:dyDescent="0.25">
      <c r="A262" s="77">
        <v>19</v>
      </c>
      <c r="B262" s="77">
        <v>2</v>
      </c>
      <c r="C262" s="78">
        <v>35.736373448455673</v>
      </c>
      <c r="D262" s="78">
        <v>18.849</v>
      </c>
      <c r="E262" s="79">
        <f t="shared" si="84"/>
        <v>11.375240964999366</v>
      </c>
      <c r="G262" s="17">
        <f t="shared" si="71"/>
        <v>2.9364598620889195</v>
      </c>
      <c r="H262" s="80">
        <f t="shared" si="72"/>
        <v>8.7910225645057863E-2</v>
      </c>
      <c r="I262" s="17">
        <f t="shared" si="73"/>
        <v>18.606333682647353</v>
      </c>
      <c r="J262" s="17">
        <f t="shared" si="74"/>
        <v>0.2426663173526471</v>
      </c>
      <c r="K262" s="47">
        <f t="shared" si="75"/>
        <v>5.8886941577495633E-2</v>
      </c>
      <c r="L262" s="47">
        <f t="shared" si="76"/>
        <v>0.86964434372046062</v>
      </c>
      <c r="P262" s="17">
        <f t="shared" si="77"/>
        <v>18.849</v>
      </c>
      <c r="Q262" s="33">
        <f t="shared" si="78"/>
        <v>11.375240964999366</v>
      </c>
      <c r="R262" s="17">
        <f t="shared" si="79"/>
        <v>129.3961070117997</v>
      </c>
      <c r="S262" s="17">
        <f t="shared" si="80"/>
        <v>18.519539041177843</v>
      </c>
      <c r="T262" s="17">
        <f t="shared" si="81"/>
        <v>0.32946095882215687</v>
      </c>
      <c r="U262" s="47">
        <f t="shared" si="82"/>
        <v>0.10854452338801494</v>
      </c>
      <c r="V262" s="47">
        <f t="shared" si="83"/>
        <v>0.86964434372046062</v>
      </c>
    </row>
    <row r="263" spans="1:22" x14ac:dyDescent="0.25">
      <c r="A263" s="77">
        <v>19</v>
      </c>
      <c r="B263" s="77">
        <v>3</v>
      </c>
      <c r="C263" s="78">
        <v>31.217981403248643</v>
      </c>
      <c r="D263" s="78">
        <v>17.906549999999999</v>
      </c>
      <c r="E263" s="79">
        <f t="shared" si="84"/>
        <v>9.9369921073557705</v>
      </c>
      <c r="G263" s="17">
        <f t="shared" si="71"/>
        <v>2.8851665677013689</v>
      </c>
      <c r="H263" s="80">
        <f t="shared" si="72"/>
        <v>0.10063407409368463</v>
      </c>
      <c r="I263" s="17">
        <f t="shared" si="73"/>
        <v>17.025869096845575</v>
      </c>
      <c r="J263" s="17">
        <f t="shared" si="74"/>
        <v>0.88068090315442404</v>
      </c>
      <c r="K263" s="47">
        <f t="shared" si="75"/>
        <v>0.77559885318089206</v>
      </c>
      <c r="L263" s="47">
        <f t="shared" si="76"/>
        <v>3.515614627667317</v>
      </c>
      <c r="P263" s="17">
        <f t="shared" si="77"/>
        <v>17.906549999999999</v>
      </c>
      <c r="Q263" s="33">
        <f t="shared" si="78"/>
        <v>9.9369921073557705</v>
      </c>
      <c r="R263" s="17">
        <f t="shared" si="79"/>
        <v>98.743812141650878</v>
      </c>
      <c r="S263" s="17">
        <f t="shared" si="80"/>
        <v>16.936750967049953</v>
      </c>
      <c r="T263" s="17">
        <f t="shared" si="81"/>
        <v>0.96979903295004632</v>
      </c>
      <c r="U263" s="47">
        <f t="shared" si="82"/>
        <v>0.940510164310845</v>
      </c>
      <c r="V263" s="47">
        <f t="shared" si="83"/>
        <v>3.515614627667317</v>
      </c>
    </row>
    <row r="264" spans="1:22" x14ac:dyDescent="0.25">
      <c r="A264" s="77">
        <v>19</v>
      </c>
      <c r="B264" s="77">
        <v>4</v>
      </c>
      <c r="C264" s="78">
        <v>41.795126418165125</v>
      </c>
      <c r="D264" s="78">
        <v>19.791449999999998</v>
      </c>
      <c r="E264" s="79">
        <f t="shared" si="84"/>
        <v>13.303801933203284</v>
      </c>
      <c r="G264" s="17">
        <f t="shared" si="71"/>
        <v>2.9852500262583517</v>
      </c>
      <c r="H264" s="80">
        <f t="shared" si="72"/>
        <v>7.5166482861130549E-2</v>
      </c>
      <c r="I264" s="17">
        <f t="shared" si="73"/>
        <v>20.336330795590278</v>
      </c>
      <c r="J264" s="17">
        <f t="shared" si="74"/>
        <v>-0.5448807955902808</v>
      </c>
      <c r="K264" s="47">
        <f t="shared" si="75"/>
        <v>0.29689508140309734</v>
      </c>
      <c r="L264" s="47">
        <f t="shared" si="76"/>
        <v>9.806477360744548E-5</v>
      </c>
      <c r="P264" s="17">
        <f t="shared" si="77"/>
        <v>19.791449999999998</v>
      </c>
      <c r="Q264" s="33">
        <f t="shared" si="78"/>
        <v>13.303801933203284</v>
      </c>
      <c r="R264" s="17">
        <f t="shared" si="79"/>
        <v>176.99114587790342</v>
      </c>
      <c r="S264" s="17">
        <f t="shared" si="80"/>
        <v>20.381691723251549</v>
      </c>
      <c r="T264" s="17">
        <f t="shared" si="81"/>
        <v>-0.59024172325155178</v>
      </c>
      <c r="U264" s="47">
        <f t="shared" si="82"/>
        <v>0.34838529186696143</v>
      </c>
      <c r="V264" s="47">
        <f t="shared" si="83"/>
        <v>9.806477360744548E-5</v>
      </c>
    </row>
    <row r="265" spans="1:22" x14ac:dyDescent="0.25">
      <c r="A265" s="77">
        <v>19</v>
      </c>
      <c r="B265" s="77">
        <v>5</v>
      </c>
      <c r="C265" s="78">
        <v>33.88794033905279</v>
      </c>
      <c r="D265" s="78">
        <v>18.566265000000001</v>
      </c>
      <c r="E265" s="79">
        <f t="shared" si="84"/>
        <v>10.786866432326983</v>
      </c>
      <c r="G265" s="17">
        <f t="shared" si="71"/>
        <v>2.9213462242788717</v>
      </c>
      <c r="H265" s="80">
        <f t="shared" si="72"/>
        <v>9.2705328862061037E-2</v>
      </c>
      <c r="I265" s="17">
        <f t="shared" si="73"/>
        <v>17.994189936322705</v>
      </c>
      <c r="J265" s="17">
        <f t="shared" si="74"/>
        <v>0.57207506367729621</v>
      </c>
      <c r="K265" s="47">
        <f t="shared" si="75"/>
        <v>0.3272698784813825</v>
      </c>
      <c r="L265" s="47">
        <f t="shared" si="76"/>
        <v>1.4769109083795138</v>
      </c>
      <c r="P265" s="17">
        <f t="shared" si="77"/>
        <v>18.566265000000001</v>
      </c>
      <c r="Q265" s="33">
        <f t="shared" si="78"/>
        <v>10.786866432326983</v>
      </c>
      <c r="R265" s="17">
        <f t="shared" si="79"/>
        <v>116.35648742886265</v>
      </c>
      <c r="S265" s="17">
        <f t="shared" si="80"/>
        <v>17.892074981448175</v>
      </c>
      <c r="T265" s="17">
        <f t="shared" si="81"/>
        <v>0.67419001855182614</v>
      </c>
      <c r="U265" s="47">
        <f t="shared" si="82"/>
        <v>0.45453218111491167</v>
      </c>
      <c r="V265" s="47">
        <f t="shared" si="83"/>
        <v>1.4769109083795138</v>
      </c>
    </row>
    <row r="266" spans="1:22" x14ac:dyDescent="0.25">
      <c r="A266" s="77">
        <v>19</v>
      </c>
      <c r="B266" s="77">
        <v>6</v>
      </c>
      <c r="C266" s="78">
        <v>33.990631067352965</v>
      </c>
      <c r="D266" s="78">
        <v>18.377775</v>
      </c>
      <c r="E266" s="79">
        <f t="shared" si="84"/>
        <v>10.819553906364343</v>
      </c>
      <c r="G266" s="17">
        <f t="shared" si="71"/>
        <v>2.9111420541046296</v>
      </c>
      <c r="H266" s="80">
        <f t="shared" si="72"/>
        <v>9.2425252339819117E-2</v>
      </c>
      <c r="I266" s="17">
        <f t="shared" si="73"/>
        <v>18.029384211445141</v>
      </c>
      <c r="J266" s="17">
        <f t="shared" si="74"/>
        <v>0.34839078855485894</v>
      </c>
      <c r="K266" s="47">
        <f t="shared" si="75"/>
        <v>0.12137614154987643</v>
      </c>
      <c r="L266" s="47">
        <f t="shared" si="76"/>
        <v>1.9705764850688885</v>
      </c>
      <c r="P266" s="17">
        <f t="shared" si="77"/>
        <v>18.377775</v>
      </c>
      <c r="Q266" s="33">
        <f t="shared" si="78"/>
        <v>10.819553906364343</v>
      </c>
      <c r="R266" s="17">
        <f t="shared" si="79"/>
        <v>117.06274673272391</v>
      </c>
      <c r="S266" s="17">
        <f t="shared" si="80"/>
        <v>17.927662050131946</v>
      </c>
      <c r="T266" s="17">
        <f t="shared" si="81"/>
        <v>0.45011294986805339</v>
      </c>
      <c r="U266" s="47">
        <f t="shared" si="82"/>
        <v>0.20260166763892073</v>
      </c>
      <c r="V266" s="47">
        <f t="shared" si="83"/>
        <v>1.9705764850688885</v>
      </c>
    </row>
    <row r="267" spans="1:22" x14ac:dyDescent="0.25">
      <c r="A267" s="77">
        <v>19</v>
      </c>
      <c r="B267" s="77">
        <v>7</v>
      </c>
      <c r="C267" s="78">
        <v>38.611713840860162</v>
      </c>
      <c r="D267" s="78">
        <v>18.660510000000002</v>
      </c>
      <c r="E267" s="79">
        <f t="shared" si="84"/>
        <v>12.290490238045294</v>
      </c>
      <c r="G267" s="17">
        <f t="shared" si="71"/>
        <v>2.9264095262354184</v>
      </c>
      <c r="H267" s="80">
        <f t="shared" si="72"/>
        <v>8.1363719480000346E-2</v>
      </c>
      <c r="I267" s="17">
        <f t="shared" si="73"/>
        <v>19.475823084827127</v>
      </c>
      <c r="J267" s="17">
        <f t="shared" si="74"/>
        <v>-0.81531308482712461</v>
      </c>
      <c r="K267" s="47">
        <f t="shared" si="75"/>
        <v>0.66473542629032212</v>
      </c>
      <c r="L267" s="47">
        <f t="shared" si="76"/>
        <v>1.256724480109827</v>
      </c>
      <c r="P267" s="17">
        <f t="shared" si="77"/>
        <v>18.660510000000002</v>
      </c>
      <c r="Q267" s="33">
        <f t="shared" si="78"/>
        <v>12.290490238045294</v>
      </c>
      <c r="R267" s="17">
        <f t="shared" si="79"/>
        <v>151.05615029148666</v>
      </c>
      <c r="S267" s="17">
        <f t="shared" si="80"/>
        <v>19.440441005225981</v>
      </c>
      <c r="T267" s="17">
        <f t="shared" si="81"/>
        <v>-0.77993100522597913</v>
      </c>
      <c r="U267" s="47">
        <f t="shared" si="82"/>
        <v>0.60829237291280625</v>
      </c>
      <c r="V267" s="47">
        <f t="shared" si="83"/>
        <v>1.256724480109827</v>
      </c>
    </row>
    <row r="268" spans="1:22" x14ac:dyDescent="0.25">
      <c r="A268" s="77">
        <v>19</v>
      </c>
      <c r="B268" s="77">
        <v>8</v>
      </c>
      <c r="C268" s="78">
        <v>40.562837678563213</v>
      </c>
      <c r="D268" s="78">
        <v>18.849</v>
      </c>
      <c r="E268" s="79">
        <f t="shared" si="84"/>
        <v>12.911552244755033</v>
      </c>
      <c r="G268" s="17">
        <f t="shared" si="71"/>
        <v>2.9364598620889195</v>
      </c>
      <c r="H268" s="80">
        <f t="shared" si="72"/>
        <v>7.7450021580962342E-2</v>
      </c>
      <c r="I268" s="17">
        <f t="shared" si="73"/>
        <v>20.014916773728807</v>
      </c>
      <c r="J268" s="17">
        <f t="shared" si="74"/>
        <v>-1.1659167737288065</v>
      </c>
      <c r="K268" s="47">
        <f t="shared" si="75"/>
        <v>1.359361923262189</v>
      </c>
      <c r="L268" s="47">
        <f t="shared" si="76"/>
        <v>0.86964434372046062</v>
      </c>
      <c r="P268" s="17">
        <f t="shared" si="77"/>
        <v>18.849</v>
      </c>
      <c r="Q268" s="33">
        <f t="shared" si="78"/>
        <v>12.911552244755033</v>
      </c>
      <c r="R268" s="17">
        <f t="shared" si="79"/>
        <v>166.70818136903873</v>
      </c>
      <c r="S268" s="17">
        <f t="shared" si="80"/>
        <v>20.02709975777233</v>
      </c>
      <c r="T268" s="17">
        <f t="shared" si="81"/>
        <v>-1.1780997577723298</v>
      </c>
      <c r="U268" s="47">
        <f t="shared" si="82"/>
        <v>1.3879190392632221</v>
      </c>
      <c r="V268" s="47">
        <f t="shared" si="83"/>
        <v>0.86964434372046062</v>
      </c>
    </row>
    <row r="269" spans="1:22" x14ac:dyDescent="0.25">
      <c r="A269" s="77">
        <v>19</v>
      </c>
      <c r="B269" s="77">
        <v>9</v>
      </c>
      <c r="C269" s="78">
        <v>24.337702607137921</v>
      </c>
      <c r="D269" s="78">
        <v>15.0792</v>
      </c>
      <c r="E269" s="79">
        <f t="shared" si="84"/>
        <v>7.7469313468530174</v>
      </c>
      <c r="G269" s="17">
        <f t="shared" si="71"/>
        <v>2.7133163107747098</v>
      </c>
      <c r="H269" s="80">
        <f t="shared" si="72"/>
        <v>0.12908336930160394</v>
      </c>
      <c r="I269" s="17">
        <f t="shared" si="73"/>
        <v>13.960848955011897</v>
      </c>
      <c r="J269" s="17">
        <f t="shared" si="74"/>
        <v>1.1183510449881027</v>
      </c>
      <c r="K269" s="47">
        <f t="shared" si="75"/>
        <v>1.2507090598259814</v>
      </c>
      <c r="L269" s="47">
        <f t="shared" si="76"/>
        <v>22.112069509507872</v>
      </c>
      <c r="P269" s="17">
        <f t="shared" si="77"/>
        <v>15.0792</v>
      </c>
      <c r="Q269" s="33">
        <f t="shared" si="78"/>
        <v>7.7469313468530174</v>
      </c>
      <c r="R269" s="17">
        <f t="shared" si="79"/>
        <v>60.014945292853909</v>
      </c>
      <c r="S269" s="17">
        <f t="shared" si="80"/>
        <v>14.208137823773951</v>
      </c>
      <c r="T269" s="17">
        <f t="shared" si="81"/>
        <v>0.87106217622604909</v>
      </c>
      <c r="U269" s="47">
        <f t="shared" si="82"/>
        <v>0.75874931485166064</v>
      </c>
      <c r="V269" s="47">
        <f t="shared" si="83"/>
        <v>22.112069509507872</v>
      </c>
    </row>
    <row r="270" spans="1:22" x14ac:dyDescent="0.25">
      <c r="A270" s="77">
        <v>19</v>
      </c>
      <c r="B270" s="77">
        <v>10</v>
      </c>
      <c r="C270" s="78">
        <v>38.509023112559994</v>
      </c>
      <c r="D270" s="78">
        <v>18.849</v>
      </c>
      <c r="E270" s="79">
        <f t="shared" si="84"/>
        <v>12.257802764007936</v>
      </c>
      <c r="G270" s="17">
        <f t="shared" si="71"/>
        <v>2.9364598620889195</v>
      </c>
      <c r="H270" s="80">
        <f t="shared" si="72"/>
        <v>8.1580689398613709E-2</v>
      </c>
      <c r="I270" s="17">
        <f t="shared" si="73"/>
        <v>19.446364943098466</v>
      </c>
      <c r="J270" s="17">
        <f t="shared" si="74"/>
        <v>-0.59736494309846577</v>
      </c>
      <c r="K270" s="47">
        <f t="shared" si="75"/>
        <v>0.35684487524303327</v>
      </c>
      <c r="L270" s="47">
        <f t="shared" si="76"/>
        <v>0.86964434372046062</v>
      </c>
      <c r="P270" s="17">
        <f t="shared" si="77"/>
        <v>18.849</v>
      </c>
      <c r="Q270" s="33">
        <f t="shared" si="78"/>
        <v>12.257802764007936</v>
      </c>
      <c r="R270" s="17">
        <f t="shared" si="79"/>
        <v>150.2537286013206</v>
      </c>
      <c r="S270" s="17">
        <f t="shared" si="80"/>
        <v>19.408707812006362</v>
      </c>
      <c r="T270" s="17">
        <f t="shared" si="81"/>
        <v>-0.5597078120063621</v>
      </c>
      <c r="U270" s="47">
        <f t="shared" si="82"/>
        <v>0.3132728348209492</v>
      </c>
      <c r="V270" s="47">
        <f t="shared" si="83"/>
        <v>0.86964434372046062</v>
      </c>
    </row>
    <row r="271" spans="1:22" x14ac:dyDescent="0.25">
      <c r="A271" s="77">
        <v>19</v>
      </c>
      <c r="B271" s="77">
        <v>33</v>
      </c>
      <c r="C271" s="78">
        <v>44.978538995470068</v>
      </c>
      <c r="D271" s="78">
        <v>20.168429999999997</v>
      </c>
      <c r="E271" s="79">
        <f t="shared" si="84"/>
        <v>14.317113628361268</v>
      </c>
      <c r="G271" s="17">
        <f t="shared" si="71"/>
        <v>3.0041185105627344</v>
      </c>
      <c r="H271" s="80">
        <f t="shared" si="72"/>
        <v>6.9846480649498041E-2</v>
      </c>
      <c r="I271" s="17">
        <f t="shared" si="73"/>
        <v>21.10529731172468</v>
      </c>
      <c r="J271" s="17">
        <f t="shared" si="74"/>
        <v>-0.93686731172468285</v>
      </c>
      <c r="K271" s="47">
        <f t="shared" si="75"/>
        <v>0.87772035977823404</v>
      </c>
      <c r="L271" s="47">
        <f t="shared" si="76"/>
        <v>0.14967827459486391</v>
      </c>
      <c r="P271" s="17">
        <f t="shared" si="77"/>
        <v>20.168429999999997</v>
      </c>
      <c r="Q271" s="33">
        <f t="shared" si="78"/>
        <v>14.317113628361268</v>
      </c>
      <c r="R271" s="17">
        <f t="shared" si="79"/>
        <v>204.97974264740796</v>
      </c>
      <c r="S271" s="17">
        <f t="shared" si="80"/>
        <v>21.240640789698332</v>
      </c>
      <c r="T271" s="17">
        <f t="shared" si="81"/>
        <v>-1.0722107896983353</v>
      </c>
      <c r="U271" s="47">
        <f t="shared" si="82"/>
        <v>1.1496359775455278</v>
      </c>
      <c r="V271" s="47">
        <f t="shared" si="83"/>
        <v>0.14967827459486391</v>
      </c>
    </row>
    <row r="272" spans="1:22" x14ac:dyDescent="0.25">
      <c r="A272" s="77">
        <v>19</v>
      </c>
      <c r="B272" s="77">
        <v>40</v>
      </c>
      <c r="C272" s="78">
        <v>42.924724429466877</v>
      </c>
      <c r="D272" s="78">
        <v>20.262674999999998</v>
      </c>
      <c r="E272" s="79">
        <f t="shared" si="84"/>
        <v>13.663364147614182</v>
      </c>
      <c r="G272" s="17">
        <f t="shared" si="71"/>
        <v>3.0087805236685456</v>
      </c>
      <c r="H272" s="80">
        <f t="shared" si="72"/>
        <v>7.3188417522679752E-2</v>
      </c>
      <c r="I272" s="17">
        <f t="shared" si="73"/>
        <v>20.618917655379477</v>
      </c>
      <c r="J272" s="17">
        <f t="shared" si="74"/>
        <v>-0.35624265537947863</v>
      </c>
      <c r="K272" s="47">
        <f t="shared" si="75"/>
        <v>0.12690882951182197</v>
      </c>
      <c r="L272" s="47">
        <f t="shared" si="76"/>
        <v>0.23148392717517879</v>
      </c>
      <c r="P272" s="17">
        <f t="shared" si="77"/>
        <v>20.262674999999998</v>
      </c>
      <c r="Q272" s="33">
        <f t="shared" si="78"/>
        <v>13.663364147614182</v>
      </c>
      <c r="R272" s="17">
        <f t="shared" si="79"/>
        <v>186.68751983030862</v>
      </c>
      <c r="S272" s="17">
        <f t="shared" si="80"/>
        <v>20.695900686136063</v>
      </c>
      <c r="T272" s="17">
        <f t="shared" si="81"/>
        <v>-0.43322568613606549</v>
      </c>
      <c r="U272" s="47">
        <f t="shared" si="82"/>
        <v>0.18768449512806473</v>
      </c>
      <c r="V272" s="47">
        <f t="shared" si="83"/>
        <v>0.23148392717517879</v>
      </c>
    </row>
    <row r="273" spans="1:22" x14ac:dyDescent="0.25">
      <c r="A273" s="77">
        <v>19</v>
      </c>
      <c r="B273" s="77">
        <v>43</v>
      </c>
      <c r="C273" s="78">
        <v>41.897817146465272</v>
      </c>
      <c r="D273" s="78">
        <v>20.168429999999997</v>
      </c>
      <c r="E273" s="79">
        <f t="shared" si="84"/>
        <v>13.336489407240634</v>
      </c>
      <c r="G273" s="17">
        <f t="shared" si="71"/>
        <v>3.0041185105627344</v>
      </c>
      <c r="H273" s="80">
        <f t="shared" si="72"/>
        <v>7.4982251285490534E-2</v>
      </c>
      <c r="I273" s="17">
        <f t="shared" si="73"/>
        <v>20.362485778801997</v>
      </c>
      <c r="J273" s="17">
        <f t="shared" si="74"/>
        <v>-0.19405577880199942</v>
      </c>
      <c r="K273" s="47">
        <f t="shared" si="75"/>
        <v>3.7657645286450527E-2</v>
      </c>
      <c r="L273" s="47">
        <f t="shared" si="76"/>
        <v>0.14967827459486391</v>
      </c>
      <c r="P273" s="17">
        <f t="shared" si="77"/>
        <v>20.168429999999997</v>
      </c>
      <c r="Q273" s="33">
        <f t="shared" si="78"/>
        <v>13.336489407240634</v>
      </c>
      <c r="R273" s="17">
        <f t="shared" si="79"/>
        <v>177.86194970944166</v>
      </c>
      <c r="S273" s="17">
        <f t="shared" si="80"/>
        <v>20.410684382807773</v>
      </c>
      <c r="T273" s="17">
        <f t="shared" si="81"/>
        <v>-0.24225438280777567</v>
      </c>
      <c r="U273" s="47">
        <f t="shared" si="82"/>
        <v>5.868718598957632E-2</v>
      </c>
      <c r="V273" s="47">
        <f t="shared" si="83"/>
        <v>0.14967827459486391</v>
      </c>
    </row>
    <row r="274" spans="1:22" x14ac:dyDescent="0.25">
      <c r="A274" s="77">
        <v>19</v>
      </c>
      <c r="B274" s="77">
        <v>75</v>
      </c>
      <c r="C274" s="78">
        <v>43.848940984168323</v>
      </c>
      <c r="D274" s="78">
        <v>19.602959999999999</v>
      </c>
      <c r="E274" s="79">
        <f t="shared" ref="E274:E289" si="85">C274/PI()</f>
        <v>13.957551413950373</v>
      </c>
      <c r="G274" s="17">
        <f t="shared" si="71"/>
        <v>2.9756805752422011</v>
      </c>
      <c r="H274" s="80">
        <f t="shared" si="72"/>
        <v>7.164580450697923E-2</v>
      </c>
      <c r="I274" s="17">
        <f t="shared" si="73"/>
        <v>20.842018162696331</v>
      </c>
      <c r="J274" s="17">
        <f t="shared" si="74"/>
        <v>-1.2390581626963311</v>
      </c>
      <c r="K274" s="47">
        <f t="shared" si="75"/>
        <v>1.5352651305444076</v>
      </c>
      <c r="L274" s="47">
        <f t="shared" si="76"/>
        <v>3.1893400162978383E-2</v>
      </c>
      <c r="P274" s="17">
        <f t="shared" si="77"/>
        <v>19.602959999999999</v>
      </c>
      <c r="Q274" s="33">
        <f t="shared" si="78"/>
        <v>13.957551413950373</v>
      </c>
      <c r="R274" s="17">
        <f t="shared" si="79"/>
        <v>194.81324147306805</v>
      </c>
      <c r="S274" s="17">
        <f t="shared" si="80"/>
        <v>20.945272995749651</v>
      </c>
      <c r="T274" s="17">
        <f t="shared" si="81"/>
        <v>-1.3423129957496513</v>
      </c>
      <c r="U274" s="47">
        <f t="shared" si="82"/>
        <v>1.8018041785584036</v>
      </c>
      <c r="V274" s="47">
        <f t="shared" si="83"/>
        <v>3.1893400162978383E-2</v>
      </c>
    </row>
    <row r="275" spans="1:22" x14ac:dyDescent="0.25">
      <c r="A275" s="77">
        <v>19</v>
      </c>
      <c r="B275" s="77">
        <v>77</v>
      </c>
      <c r="C275" s="78">
        <v>43.130105886067206</v>
      </c>
      <c r="D275" s="78">
        <v>19.320224999999997</v>
      </c>
      <c r="E275" s="79">
        <f t="shared" si="85"/>
        <v>13.728739095688892</v>
      </c>
      <c r="G275" s="17">
        <f t="shared" si="71"/>
        <v>2.9611524746792912</v>
      </c>
      <c r="H275" s="80">
        <f t="shared" si="72"/>
        <v>7.2839901248762218E-2</v>
      </c>
      <c r="I275" s="17">
        <f t="shared" si="73"/>
        <v>20.669112101367592</v>
      </c>
      <c r="J275" s="17">
        <f t="shared" si="74"/>
        <v>-1.3488871013675947</v>
      </c>
      <c r="K275" s="47">
        <f t="shared" si="75"/>
        <v>1.8194964122358717</v>
      </c>
      <c r="L275" s="47">
        <f t="shared" si="76"/>
        <v>0.21281820362203696</v>
      </c>
      <c r="P275" s="17">
        <f t="shared" si="77"/>
        <v>19.320224999999997</v>
      </c>
      <c r="Q275" s="33">
        <f t="shared" si="78"/>
        <v>13.728739095688892</v>
      </c>
      <c r="R275" s="17">
        <f t="shared" si="79"/>
        <v>188.47827715749668</v>
      </c>
      <c r="S275" s="17">
        <f t="shared" si="80"/>
        <v>20.751916246677954</v>
      </c>
      <c r="T275" s="17">
        <f t="shared" si="81"/>
        <v>-1.431691246677957</v>
      </c>
      <c r="U275" s="47">
        <f t="shared" si="82"/>
        <v>2.0497398258142825</v>
      </c>
      <c r="V275" s="47">
        <f t="shared" si="83"/>
        <v>0.21281820362203696</v>
      </c>
    </row>
    <row r="276" spans="1:22" x14ac:dyDescent="0.25">
      <c r="A276" s="77">
        <v>20</v>
      </c>
      <c r="B276" s="77">
        <v>1</v>
      </c>
      <c r="C276" s="78">
        <v>36.249827089956476</v>
      </c>
      <c r="D276" s="78">
        <v>19.037490000000002</v>
      </c>
      <c r="E276" s="79">
        <f t="shared" si="85"/>
        <v>11.538678335186138</v>
      </c>
      <c r="G276" s="17">
        <f t="shared" si="71"/>
        <v>2.9464101929420878</v>
      </c>
      <c r="H276" s="80">
        <f t="shared" si="72"/>
        <v>8.6665038312974896E-2</v>
      </c>
      <c r="I276" s="17">
        <f t="shared" si="73"/>
        <v>18.768672318210054</v>
      </c>
      <c r="J276" s="17">
        <f t="shared" si="74"/>
        <v>0.26881768178994747</v>
      </c>
      <c r="K276" s="47">
        <f t="shared" si="75"/>
        <v>7.2262946042921453E-2</v>
      </c>
      <c r="L276" s="47">
        <f t="shared" si="76"/>
        <v>0.5536211675310877</v>
      </c>
      <c r="P276" s="17">
        <f t="shared" si="77"/>
        <v>19.037490000000002</v>
      </c>
      <c r="Q276" s="33">
        <f t="shared" si="78"/>
        <v>11.538678335186138</v>
      </c>
      <c r="R276" s="17">
        <f t="shared" si="79"/>
        <v>133.14109772289393</v>
      </c>
      <c r="S276" s="17">
        <f t="shared" si="80"/>
        <v>18.688910216898563</v>
      </c>
      <c r="T276" s="17">
        <f t="shared" si="81"/>
        <v>0.34857978310143878</v>
      </c>
      <c r="U276" s="47">
        <f t="shared" si="82"/>
        <v>0.12150786518704611</v>
      </c>
      <c r="V276" s="47">
        <f t="shared" si="83"/>
        <v>0.5536211675310877</v>
      </c>
    </row>
    <row r="277" spans="1:22" x14ac:dyDescent="0.25">
      <c r="A277" s="77">
        <v>20</v>
      </c>
      <c r="B277" s="77">
        <v>2</v>
      </c>
      <c r="C277" s="78">
        <v>28.342641010844162</v>
      </c>
      <c r="D277" s="78">
        <v>16.964099999999998</v>
      </c>
      <c r="E277" s="79">
        <f t="shared" si="85"/>
        <v>9.021742834309844</v>
      </c>
      <c r="G277" s="17">
        <f t="shared" si="71"/>
        <v>2.8310993464310932</v>
      </c>
      <c r="H277" s="80">
        <f t="shared" si="72"/>
        <v>0.11084332798724685</v>
      </c>
      <c r="I277" s="17">
        <f t="shared" si="73"/>
        <v>15.85537986211618</v>
      </c>
      <c r="J277" s="17">
        <f t="shared" si="74"/>
        <v>1.1087201378838181</v>
      </c>
      <c r="K277" s="47">
        <f t="shared" si="75"/>
        <v>1.2292603441491126</v>
      </c>
      <c r="L277" s="47">
        <f t="shared" si="76"/>
        <v>7.9380089166141774</v>
      </c>
      <c r="P277" s="17">
        <f t="shared" si="77"/>
        <v>16.964099999999998</v>
      </c>
      <c r="Q277" s="33">
        <f t="shared" si="78"/>
        <v>9.021742834309844</v>
      </c>
      <c r="R277" s="17">
        <f t="shared" si="79"/>
        <v>81.391843768421012</v>
      </c>
      <c r="S277" s="17">
        <f t="shared" si="80"/>
        <v>15.843195382208046</v>
      </c>
      <c r="T277" s="17">
        <f t="shared" si="81"/>
        <v>1.1209046177919522</v>
      </c>
      <c r="U277" s="47">
        <f t="shared" si="82"/>
        <v>1.2564271621873224</v>
      </c>
      <c r="V277" s="47">
        <f t="shared" si="83"/>
        <v>7.9380089166141774</v>
      </c>
    </row>
    <row r="278" spans="1:22" x14ac:dyDescent="0.25">
      <c r="A278" s="77">
        <v>20</v>
      </c>
      <c r="B278" s="77">
        <v>3</v>
      </c>
      <c r="C278" s="78">
        <v>34.196012523953272</v>
      </c>
      <c r="D278" s="78">
        <v>18.849</v>
      </c>
      <c r="E278" s="79">
        <f t="shared" si="85"/>
        <v>10.884928854439046</v>
      </c>
      <c r="G278" s="17">
        <f t="shared" si="71"/>
        <v>2.9364598620889195</v>
      </c>
      <c r="H278" s="80">
        <f t="shared" si="72"/>
        <v>9.1870145719159593E-2</v>
      </c>
      <c r="I278" s="17">
        <f t="shared" si="73"/>
        <v>18.099342177471961</v>
      </c>
      <c r="J278" s="17">
        <f t="shared" si="74"/>
        <v>0.74965782252803947</v>
      </c>
      <c r="K278" s="47">
        <f t="shared" si="75"/>
        <v>0.56198685087748157</v>
      </c>
      <c r="L278" s="47">
        <f t="shared" si="76"/>
        <v>0.86964434372046062</v>
      </c>
      <c r="P278" s="17">
        <f t="shared" si="77"/>
        <v>18.849</v>
      </c>
      <c r="Q278" s="33">
        <f t="shared" si="78"/>
        <v>10.884928854439046</v>
      </c>
      <c r="R278" s="17">
        <f t="shared" si="79"/>
        <v>118.48167616619972</v>
      </c>
      <c r="S278" s="17">
        <f t="shared" si="80"/>
        <v>17.998579262468525</v>
      </c>
      <c r="T278" s="17">
        <f t="shared" si="81"/>
        <v>0.85042073753147562</v>
      </c>
      <c r="U278" s="47">
        <f t="shared" si="82"/>
        <v>0.72321543082357898</v>
      </c>
      <c r="V278" s="47">
        <f t="shared" si="83"/>
        <v>0.86964434372046062</v>
      </c>
    </row>
    <row r="279" spans="1:22" x14ac:dyDescent="0.25">
      <c r="A279" s="77">
        <v>20</v>
      </c>
      <c r="B279" s="77">
        <v>5</v>
      </c>
      <c r="C279" s="78">
        <v>33.169105240951666</v>
      </c>
      <c r="D279" s="78">
        <v>17.246835000000001</v>
      </c>
      <c r="E279" s="79">
        <f t="shared" si="85"/>
        <v>10.5580541140655</v>
      </c>
      <c r="G279" s="17">
        <f t="shared" si="71"/>
        <v>2.8476286483823041</v>
      </c>
      <c r="H279" s="80">
        <f t="shared" si="72"/>
        <v>9.4714422676409116E-2</v>
      </c>
      <c r="I279" s="17">
        <f t="shared" si="73"/>
        <v>17.743734140542344</v>
      </c>
      <c r="J279" s="17">
        <f t="shared" si="74"/>
        <v>-0.49689914054234308</v>
      </c>
      <c r="K279" s="47">
        <f t="shared" si="75"/>
        <v>0.2469087558717192</v>
      </c>
      <c r="L279" s="47">
        <f t="shared" si="76"/>
        <v>6.4247661094051081</v>
      </c>
      <c r="P279" s="17">
        <f t="shared" si="77"/>
        <v>17.246835000000001</v>
      </c>
      <c r="Q279" s="33">
        <f t="shared" si="78"/>
        <v>10.5580541140655</v>
      </c>
      <c r="R279" s="17">
        <f t="shared" si="79"/>
        <v>111.47250667553544</v>
      </c>
      <c r="S279" s="17">
        <f t="shared" si="80"/>
        <v>17.640567533706353</v>
      </c>
      <c r="T279" s="17">
        <f t="shared" si="81"/>
        <v>-0.39373253370635197</v>
      </c>
      <c r="U279" s="47">
        <f t="shared" si="82"/>
        <v>0.15502530809882359</v>
      </c>
      <c r="V279" s="47">
        <f t="shared" si="83"/>
        <v>6.4247661094051081</v>
      </c>
    </row>
    <row r="280" spans="1:22" x14ac:dyDescent="0.25">
      <c r="A280" s="77">
        <v>20</v>
      </c>
      <c r="B280" s="77">
        <v>7</v>
      </c>
      <c r="C280" s="78">
        <v>35.222919806954877</v>
      </c>
      <c r="D280" s="78">
        <v>20.54541</v>
      </c>
      <c r="E280" s="79">
        <f t="shared" si="85"/>
        <v>11.211803594812594</v>
      </c>
      <c r="G280" s="17">
        <f t="shared" si="71"/>
        <v>3.0226375583299721</v>
      </c>
      <c r="H280" s="80">
        <f t="shared" si="72"/>
        <v>8.919171581481089E-2</v>
      </c>
      <c r="I280" s="17">
        <f t="shared" si="73"/>
        <v>18.440728160438628</v>
      </c>
      <c r="J280" s="17">
        <f t="shared" si="74"/>
        <v>2.1046818395613727</v>
      </c>
      <c r="K280" s="47">
        <f t="shared" si="75"/>
        <v>4.4296856457794433</v>
      </c>
      <c r="L280" s="47">
        <f t="shared" si="76"/>
        <v>0.5834863252161252</v>
      </c>
      <c r="P280" s="17">
        <f t="shared" si="77"/>
        <v>20.54541</v>
      </c>
      <c r="Q280" s="33">
        <f t="shared" si="78"/>
        <v>11.211803594812594</v>
      </c>
      <c r="R280" s="17">
        <f t="shared" si="79"/>
        <v>125.7045398486526</v>
      </c>
      <c r="S280" s="17">
        <f t="shared" si="80"/>
        <v>18.348026823532596</v>
      </c>
      <c r="T280" s="17">
        <f t="shared" si="81"/>
        <v>2.1973831764674046</v>
      </c>
      <c r="U280" s="47">
        <f t="shared" si="82"/>
        <v>4.8284928242219811</v>
      </c>
      <c r="V280" s="47">
        <f t="shared" si="83"/>
        <v>0.5834863252161252</v>
      </c>
    </row>
    <row r="281" spans="1:22" x14ac:dyDescent="0.25">
      <c r="A281" s="77">
        <v>20</v>
      </c>
      <c r="B281" s="77">
        <v>8</v>
      </c>
      <c r="C281" s="78">
        <v>40.357456221962877</v>
      </c>
      <c r="D281" s="78">
        <v>21.582104999999999</v>
      </c>
      <c r="E281" s="79">
        <f t="shared" si="85"/>
        <v>12.846177296680318</v>
      </c>
      <c r="G281" s="17">
        <f t="shared" si="71"/>
        <v>3.0718644990951227</v>
      </c>
      <c r="H281" s="80">
        <f t="shared" si="72"/>
        <v>7.7844169273486349E-2</v>
      </c>
      <c r="I281" s="17">
        <f t="shared" si="73"/>
        <v>19.959955794666495</v>
      </c>
      <c r="J281" s="17">
        <f t="shared" si="74"/>
        <v>1.6221492053335034</v>
      </c>
      <c r="K281" s="47">
        <f t="shared" si="75"/>
        <v>2.6313680443641165</v>
      </c>
      <c r="L281" s="47">
        <f t="shared" si="76"/>
        <v>3.2420082685495806</v>
      </c>
      <c r="P281" s="17">
        <f t="shared" si="77"/>
        <v>21.582104999999999</v>
      </c>
      <c r="Q281" s="33">
        <f t="shared" si="78"/>
        <v>12.846177296680318</v>
      </c>
      <c r="R281" s="17">
        <f t="shared" si="79"/>
        <v>165.02427113774485</v>
      </c>
      <c r="S281" s="17">
        <f t="shared" si="80"/>
        <v>19.966802113381391</v>
      </c>
      <c r="T281" s="17">
        <f t="shared" si="81"/>
        <v>1.6153028866186077</v>
      </c>
      <c r="U281" s="47">
        <f t="shared" si="82"/>
        <v>2.6092034155184063</v>
      </c>
      <c r="V281" s="47">
        <f t="shared" si="83"/>
        <v>3.2420082685495806</v>
      </c>
    </row>
    <row r="282" spans="1:22" x14ac:dyDescent="0.25">
      <c r="A282" s="77">
        <v>20</v>
      </c>
      <c r="B282" s="77">
        <v>9</v>
      </c>
      <c r="C282" s="78">
        <v>24.851156248638716</v>
      </c>
      <c r="D282" s="78">
        <v>15.833160000000001</v>
      </c>
      <c r="E282" s="79">
        <f t="shared" si="85"/>
        <v>7.9103687170397885</v>
      </c>
      <c r="G282" s="17">
        <f t="shared" si="71"/>
        <v>2.762106474944142</v>
      </c>
      <c r="H282" s="80">
        <f t="shared" si="72"/>
        <v>0.12641635753917413</v>
      </c>
      <c r="I282" s="17">
        <f t="shared" si="73"/>
        <v>14.223042513314832</v>
      </c>
      <c r="J282" s="17">
        <f t="shared" si="74"/>
        <v>1.6101174866851693</v>
      </c>
      <c r="K282" s="47">
        <f t="shared" si="75"/>
        <v>2.5924783209293665</v>
      </c>
      <c r="L282" s="47">
        <f t="shared" si="76"/>
        <v>15.589761749950382</v>
      </c>
      <c r="P282" s="17">
        <f t="shared" si="77"/>
        <v>15.833160000000001</v>
      </c>
      <c r="Q282" s="33">
        <f t="shared" si="78"/>
        <v>7.9103687170397885</v>
      </c>
      <c r="R282" s="17">
        <f t="shared" si="79"/>
        <v>62.573933239521708</v>
      </c>
      <c r="S282" s="17">
        <f t="shared" si="80"/>
        <v>14.425040130219143</v>
      </c>
      <c r="T282" s="17">
        <f t="shared" si="81"/>
        <v>1.4081198697808581</v>
      </c>
      <c r="U282" s="47">
        <f t="shared" si="82"/>
        <v>1.9828015676716608</v>
      </c>
      <c r="V282" s="47">
        <f t="shared" si="83"/>
        <v>15.589761749950382</v>
      </c>
    </row>
    <row r="283" spans="1:22" x14ac:dyDescent="0.25">
      <c r="A283" s="77">
        <v>20</v>
      </c>
      <c r="B283" s="77">
        <v>10</v>
      </c>
      <c r="C283" s="78">
        <v>36.147136361656315</v>
      </c>
      <c r="D283" s="78">
        <v>21.393615</v>
      </c>
      <c r="E283" s="79">
        <f t="shared" si="85"/>
        <v>11.505990861148783</v>
      </c>
      <c r="G283" s="17">
        <f t="shared" si="71"/>
        <v>3.0630925130222857</v>
      </c>
      <c r="H283" s="80">
        <f t="shared" si="72"/>
        <v>8.6911245808182214E-2</v>
      </c>
      <c r="I283" s="17">
        <f t="shared" si="73"/>
        <v>18.736461590148998</v>
      </c>
      <c r="J283" s="17">
        <f t="shared" si="74"/>
        <v>2.6571534098510021</v>
      </c>
      <c r="K283" s="47">
        <f t="shared" si="75"/>
        <v>7.0604642434828078</v>
      </c>
      <c r="L283" s="47">
        <f t="shared" si="76"/>
        <v>2.5987624820389579</v>
      </c>
      <c r="P283" s="17">
        <f t="shared" si="77"/>
        <v>21.393615</v>
      </c>
      <c r="Q283" s="33">
        <f t="shared" si="78"/>
        <v>11.505990861148783</v>
      </c>
      <c r="R283" s="17">
        <f t="shared" si="79"/>
        <v>132.38782569683931</v>
      </c>
      <c r="S283" s="17">
        <f t="shared" si="80"/>
        <v>18.65520726510838</v>
      </c>
      <c r="T283" s="17">
        <f t="shared" si="81"/>
        <v>2.73840773489162</v>
      </c>
      <c r="U283" s="47">
        <f t="shared" si="82"/>
        <v>7.4988769225142535</v>
      </c>
      <c r="V283" s="47">
        <f t="shared" si="83"/>
        <v>2.5987624820389579</v>
      </c>
    </row>
    <row r="284" spans="1:22" x14ac:dyDescent="0.25">
      <c r="A284" s="77">
        <v>20</v>
      </c>
      <c r="B284" s="77">
        <v>11</v>
      </c>
      <c r="C284" s="78">
        <v>35.428301263555198</v>
      </c>
      <c r="D284" s="78">
        <v>20.54541</v>
      </c>
      <c r="E284" s="79">
        <f t="shared" si="85"/>
        <v>11.277178542887302</v>
      </c>
      <c r="G284" s="17">
        <f t="shared" si="71"/>
        <v>3.0226375583299721</v>
      </c>
      <c r="H284" s="80">
        <f t="shared" si="72"/>
        <v>8.8674662389797501E-2</v>
      </c>
      <c r="I284" s="17">
        <f t="shared" si="73"/>
        <v>18.507368265723038</v>
      </c>
      <c r="J284" s="17">
        <f t="shared" si="74"/>
        <v>2.0380417342769626</v>
      </c>
      <c r="K284" s="47">
        <f t="shared" si="75"/>
        <v>4.1536141106546491</v>
      </c>
      <c r="L284" s="47">
        <f t="shared" si="76"/>
        <v>0.5834863252161252</v>
      </c>
      <c r="P284" s="17">
        <f t="shared" si="77"/>
        <v>20.54541</v>
      </c>
      <c r="Q284" s="33">
        <f t="shared" si="78"/>
        <v>11.277178542887302</v>
      </c>
      <c r="R284" s="17">
        <f t="shared" si="79"/>
        <v>127.17475588815778</v>
      </c>
      <c r="S284" s="17">
        <f t="shared" si="80"/>
        <v>18.416888635621639</v>
      </c>
      <c r="T284" s="17">
        <f t="shared" si="81"/>
        <v>2.1285213643783614</v>
      </c>
      <c r="U284" s="47">
        <f t="shared" si="82"/>
        <v>4.530603198615121</v>
      </c>
      <c r="V284" s="47">
        <f t="shared" si="83"/>
        <v>0.5834863252161252</v>
      </c>
    </row>
    <row r="285" spans="1:22" x14ac:dyDescent="0.25">
      <c r="A285" s="77">
        <v>20</v>
      </c>
      <c r="B285" s="77">
        <v>12</v>
      </c>
      <c r="C285" s="78">
        <v>46.929662833173118</v>
      </c>
      <c r="D285" s="78">
        <v>21.676349999999999</v>
      </c>
      <c r="E285" s="79">
        <f t="shared" si="85"/>
        <v>14.938175635071007</v>
      </c>
      <c r="G285" s="17">
        <f t="shared" si="71"/>
        <v>3.0762218044640783</v>
      </c>
      <c r="H285" s="80">
        <f t="shared" si="72"/>
        <v>6.6942578828184107E-2</v>
      </c>
      <c r="I285" s="17">
        <f t="shared" si="73"/>
        <v>21.53723260955681</v>
      </c>
      <c r="J285" s="17">
        <f t="shared" si="74"/>
        <v>0.13911739044318949</v>
      </c>
      <c r="K285" s="47">
        <f t="shared" si="75"/>
        <v>1.9353648323722831E-2</v>
      </c>
      <c r="L285" s="47">
        <f t="shared" si="76"/>
        <v>3.5902775218798979</v>
      </c>
      <c r="P285" s="17">
        <f t="shared" si="77"/>
        <v>21.676349999999999</v>
      </c>
      <c r="Q285" s="33">
        <f t="shared" si="78"/>
        <v>14.938175635071007</v>
      </c>
      <c r="R285" s="17">
        <f t="shared" si="79"/>
        <v>223.14909130422907</v>
      </c>
      <c r="S285" s="17">
        <f t="shared" si="80"/>
        <v>21.726413646761024</v>
      </c>
      <c r="T285" s="17">
        <f t="shared" si="81"/>
        <v>-5.0063646761024927E-2</v>
      </c>
      <c r="U285" s="47">
        <f t="shared" si="82"/>
        <v>2.5063687270126815E-3</v>
      </c>
      <c r="V285" s="47">
        <f t="shared" si="83"/>
        <v>3.5902775218798979</v>
      </c>
    </row>
    <row r="286" spans="1:22" x14ac:dyDescent="0.25">
      <c r="A286" s="77">
        <v>20</v>
      </c>
      <c r="B286" s="77">
        <v>21</v>
      </c>
      <c r="C286" s="78">
        <v>47.648497931274228</v>
      </c>
      <c r="D286" s="78">
        <v>21.959085000000002</v>
      </c>
      <c r="E286" s="79">
        <f t="shared" si="85"/>
        <v>15.166987953332486</v>
      </c>
      <c r="G286" s="17">
        <f t="shared" si="71"/>
        <v>3.0891809491065838</v>
      </c>
      <c r="H286" s="80">
        <f t="shared" si="72"/>
        <v>6.5932669233793401E-2</v>
      </c>
      <c r="I286" s="17">
        <f t="shared" si="73"/>
        <v>21.68951226737757</v>
      </c>
      <c r="J286" s="17">
        <f t="shared" si="74"/>
        <v>0.2695727326224322</v>
      </c>
      <c r="K286" s="47">
        <f t="shared" si="75"/>
        <v>7.2669458173525325E-2</v>
      </c>
      <c r="L286" s="47">
        <f t="shared" si="76"/>
        <v>4.7416707221708521</v>
      </c>
      <c r="P286" s="17">
        <f t="shared" si="77"/>
        <v>21.959085000000002</v>
      </c>
      <c r="Q286" s="33">
        <f t="shared" si="78"/>
        <v>15.166987953332486</v>
      </c>
      <c r="R286" s="17">
        <f t="shared" si="79"/>
        <v>230.03752357653275</v>
      </c>
      <c r="S286" s="17">
        <f t="shared" si="80"/>
        <v>21.897589201494633</v>
      </c>
      <c r="T286" s="17">
        <f t="shared" si="81"/>
        <v>6.1495798505369237E-2</v>
      </c>
      <c r="U286" s="47">
        <f t="shared" si="82"/>
        <v>3.7817332338129731E-3</v>
      </c>
      <c r="V286" s="47">
        <f t="shared" si="83"/>
        <v>4.7416707221708521</v>
      </c>
    </row>
    <row r="287" spans="1:22" x14ac:dyDescent="0.25">
      <c r="A287" s="77">
        <v>20</v>
      </c>
      <c r="B287" s="77">
        <v>35</v>
      </c>
      <c r="C287" s="78">
        <v>48.059260844474878</v>
      </c>
      <c r="D287" s="78">
        <v>21.676349999999999</v>
      </c>
      <c r="E287" s="79">
        <f t="shared" si="85"/>
        <v>15.297737849481907</v>
      </c>
      <c r="G287" s="17">
        <f t="shared" si="71"/>
        <v>3.0762218044640783</v>
      </c>
      <c r="H287" s="80">
        <f t="shared" si="72"/>
        <v>6.5369142146325068E-2</v>
      </c>
      <c r="I287" s="17">
        <f t="shared" si="73"/>
        <v>21.774951476699833</v>
      </c>
      <c r="J287" s="17">
        <f t="shared" si="74"/>
        <v>-9.8601476699833768E-2</v>
      </c>
      <c r="K287" s="47">
        <f t="shared" si="75"/>
        <v>9.7222512073878616E-3</v>
      </c>
      <c r="L287" s="47">
        <f t="shared" si="76"/>
        <v>3.5902775218798979</v>
      </c>
      <c r="P287" s="17">
        <f t="shared" si="77"/>
        <v>21.676349999999999</v>
      </c>
      <c r="Q287" s="33">
        <f t="shared" si="78"/>
        <v>15.297737849481907</v>
      </c>
      <c r="R287" s="17">
        <f t="shared" si="79"/>
        <v>234.02078331147132</v>
      </c>
      <c r="S287" s="17">
        <f t="shared" si="80"/>
        <v>21.99351968730597</v>
      </c>
      <c r="T287" s="17">
        <f t="shared" si="81"/>
        <v>-0.31716968730597017</v>
      </c>
      <c r="U287" s="47">
        <f t="shared" si="82"/>
        <v>0.10059661054576689</v>
      </c>
      <c r="V287" s="47">
        <f t="shared" si="83"/>
        <v>3.5902775218798979</v>
      </c>
    </row>
    <row r="288" spans="1:22" x14ac:dyDescent="0.25">
      <c r="A288" s="77">
        <v>20</v>
      </c>
      <c r="B288" s="77">
        <v>47</v>
      </c>
      <c r="C288" s="78">
        <v>49.086168127476483</v>
      </c>
      <c r="D288" s="78">
        <v>22.430309999999999</v>
      </c>
      <c r="E288" s="79">
        <f t="shared" si="85"/>
        <v>15.624612589855452</v>
      </c>
      <c r="G288" s="17">
        <f t="shared" si="71"/>
        <v>3.1104131692123578</v>
      </c>
      <c r="H288" s="80">
        <f t="shared" si="72"/>
        <v>6.4001586871297353E-2</v>
      </c>
      <c r="I288" s="17">
        <f t="shared" si="73"/>
        <v>21.983695542443385</v>
      </c>
      <c r="J288" s="17">
        <f t="shared" si="74"/>
        <v>0.44661445755661333</v>
      </c>
      <c r="K288" s="47">
        <f t="shared" si="75"/>
        <v>0.19946447369858797</v>
      </c>
      <c r="L288" s="47">
        <f t="shared" si="76"/>
        <v>7.0159441903224105</v>
      </c>
      <c r="P288" s="17">
        <f t="shared" si="77"/>
        <v>22.430309999999999</v>
      </c>
      <c r="Q288" s="33">
        <f t="shared" si="78"/>
        <v>15.624612589855452</v>
      </c>
      <c r="R288" s="17">
        <f t="shared" si="79"/>
        <v>244.12851858306951</v>
      </c>
      <c r="S288" s="17">
        <f t="shared" si="80"/>
        <v>22.227350984445643</v>
      </c>
      <c r="T288" s="17">
        <f t="shared" si="81"/>
        <v>0.20295901555435591</v>
      </c>
      <c r="U288" s="47">
        <f t="shared" si="82"/>
        <v>4.1192361994793286E-2</v>
      </c>
      <c r="V288" s="47">
        <f t="shared" si="83"/>
        <v>7.0159441903224105</v>
      </c>
    </row>
    <row r="289" spans="1:22" x14ac:dyDescent="0.25">
      <c r="A289" s="77">
        <v>20</v>
      </c>
      <c r="B289" s="77">
        <v>48</v>
      </c>
      <c r="C289" s="78">
        <v>49.702312497277433</v>
      </c>
      <c r="D289" s="78">
        <v>22.6188</v>
      </c>
      <c r="E289" s="79">
        <f t="shared" si="85"/>
        <v>15.820737434079577</v>
      </c>
      <c r="G289" s="17">
        <f t="shared" si="71"/>
        <v>3.1187814188828744</v>
      </c>
      <c r="H289" s="80">
        <f t="shared" si="72"/>
        <v>6.3208178769587064E-2</v>
      </c>
      <c r="I289" s="17">
        <f t="shared" si="73"/>
        <v>22.105717643416828</v>
      </c>
      <c r="J289" s="17">
        <f t="shared" si="74"/>
        <v>0.51308235658317258</v>
      </c>
      <c r="K289" s="47">
        <f t="shared" si="75"/>
        <v>0.26325350463694186</v>
      </c>
      <c r="L289" s="47">
        <f t="shared" si="76"/>
        <v>8.0500032579330476</v>
      </c>
      <c r="P289" s="17">
        <f t="shared" si="77"/>
        <v>22.6188</v>
      </c>
      <c r="Q289" s="33">
        <f t="shared" si="78"/>
        <v>15.820737434079577</v>
      </c>
      <c r="R289" s="17">
        <f t="shared" si="79"/>
        <v>250.29573295808683</v>
      </c>
      <c r="S289" s="17">
        <f t="shared" si="80"/>
        <v>22.363538962234351</v>
      </c>
      <c r="T289" s="17">
        <f t="shared" si="81"/>
        <v>0.25526103776564923</v>
      </c>
      <c r="U289" s="47">
        <f t="shared" si="82"/>
        <v>6.5158197401196202E-2</v>
      </c>
      <c r="V289" s="47">
        <f t="shared" si="83"/>
        <v>8.0500032579330476</v>
      </c>
    </row>
    <row r="290" spans="1:22" x14ac:dyDescent="0.25">
      <c r="A290" s="77">
        <v>21</v>
      </c>
      <c r="B290" s="77">
        <v>1</v>
      </c>
      <c r="C290" s="78">
        <v>37.995569471059198</v>
      </c>
      <c r="D290" s="78">
        <v>19.791449999999998</v>
      </c>
      <c r="E290" s="79">
        <f t="shared" ref="E290:E300" si="86">C290/PI()</f>
        <v>12.094365393821166</v>
      </c>
      <c r="G290" s="17">
        <f t="shared" si="71"/>
        <v>2.9852500262583517</v>
      </c>
      <c r="H290" s="80">
        <f t="shared" si="72"/>
        <v>8.2683131147243599E-2</v>
      </c>
      <c r="I290" s="17">
        <f t="shared" si="73"/>
        <v>19.297372691510294</v>
      </c>
      <c r="J290" s="17">
        <f t="shared" si="74"/>
        <v>0.49407730848970388</v>
      </c>
      <c r="K290" s="47">
        <f t="shared" si="75"/>
        <v>0.24411238676443001</v>
      </c>
      <c r="L290" s="47">
        <f t="shared" si="76"/>
        <v>9.806477360744548E-5</v>
      </c>
      <c r="P290" s="17">
        <f t="shared" si="77"/>
        <v>19.791449999999998</v>
      </c>
      <c r="Q290" s="33">
        <f t="shared" si="78"/>
        <v>12.094365393821166</v>
      </c>
      <c r="R290" s="17">
        <f t="shared" si="79"/>
        <v>146.27367427925901</v>
      </c>
      <c r="S290" s="17">
        <f t="shared" si="80"/>
        <v>19.248757220753557</v>
      </c>
      <c r="T290" s="17">
        <f t="shared" si="81"/>
        <v>0.54269277924644044</v>
      </c>
      <c r="U290" s="47">
        <f t="shared" si="82"/>
        <v>0.29451545264622575</v>
      </c>
      <c r="V290" s="47">
        <f t="shared" si="83"/>
        <v>9.806477360744548E-5</v>
      </c>
    </row>
    <row r="291" spans="1:22" x14ac:dyDescent="0.25">
      <c r="A291" s="77">
        <v>21</v>
      </c>
      <c r="B291" s="77">
        <v>2</v>
      </c>
      <c r="C291" s="78">
        <v>33.169105240951666</v>
      </c>
      <c r="D291" s="78">
        <v>18.377775</v>
      </c>
      <c r="E291" s="79">
        <f t="shared" si="86"/>
        <v>10.5580541140655</v>
      </c>
      <c r="G291" s="17">
        <f t="shared" si="71"/>
        <v>2.9111420541046296</v>
      </c>
      <c r="H291" s="80">
        <f t="shared" si="72"/>
        <v>9.4714422676409116E-2</v>
      </c>
      <c r="I291" s="17">
        <f t="shared" si="73"/>
        <v>17.743734140542344</v>
      </c>
      <c r="J291" s="17">
        <f t="shared" si="74"/>
        <v>0.63404085945765587</v>
      </c>
      <c r="K291" s="47">
        <f t="shared" si="75"/>
        <v>0.40200781146180292</v>
      </c>
      <c r="L291" s="47">
        <f t="shared" si="76"/>
        <v>1.9705764850688885</v>
      </c>
      <c r="P291" s="17">
        <f t="shared" si="77"/>
        <v>18.377775</v>
      </c>
      <c r="Q291" s="33">
        <f t="shared" si="78"/>
        <v>10.5580541140655</v>
      </c>
      <c r="R291" s="17">
        <f t="shared" si="79"/>
        <v>111.47250667553544</v>
      </c>
      <c r="S291" s="17">
        <f t="shared" si="80"/>
        <v>17.640567533706353</v>
      </c>
      <c r="T291" s="17">
        <f t="shared" si="81"/>
        <v>0.73720746629364697</v>
      </c>
      <c r="U291" s="47">
        <f t="shared" si="82"/>
        <v>0.54347484835909865</v>
      </c>
      <c r="V291" s="47">
        <f t="shared" si="83"/>
        <v>1.9705764850688885</v>
      </c>
    </row>
    <row r="292" spans="1:22" x14ac:dyDescent="0.25">
      <c r="A292" s="77">
        <v>21</v>
      </c>
      <c r="B292" s="77">
        <v>3</v>
      </c>
      <c r="C292" s="78">
        <v>26.494207901441278</v>
      </c>
      <c r="D292" s="78">
        <v>16.021650000000001</v>
      </c>
      <c r="E292" s="79">
        <f t="shared" si="86"/>
        <v>8.4333683016374614</v>
      </c>
      <c r="G292" s="17">
        <f t="shared" si="71"/>
        <v>2.7739409325911448</v>
      </c>
      <c r="H292" s="80">
        <f t="shared" si="72"/>
        <v>0.11857658342821757</v>
      </c>
      <c r="I292" s="17">
        <f t="shared" si="73"/>
        <v>15.022629214347264</v>
      </c>
      <c r="J292" s="17">
        <f t="shared" si="74"/>
        <v>0.99902078565273733</v>
      </c>
      <c r="K292" s="47">
        <f t="shared" si="75"/>
        <v>0.99804253016621258</v>
      </c>
      <c r="L292" s="47">
        <f t="shared" si="76"/>
        <v>14.136827210561014</v>
      </c>
      <c r="P292" s="17">
        <f t="shared" si="77"/>
        <v>16.021650000000001</v>
      </c>
      <c r="Q292" s="33">
        <f t="shared" si="78"/>
        <v>8.4333683016374614</v>
      </c>
      <c r="R292" s="17">
        <f t="shared" si="79"/>
        <v>71.121700911063527</v>
      </c>
      <c r="S292" s="17">
        <f t="shared" si="80"/>
        <v>15.104739709110955</v>
      </c>
      <c r="T292" s="17">
        <f t="shared" si="81"/>
        <v>0.91691029088904585</v>
      </c>
      <c r="U292" s="47">
        <f t="shared" si="82"/>
        <v>0.84072448153823465</v>
      </c>
      <c r="V292" s="47">
        <f t="shared" si="83"/>
        <v>14.136827210561014</v>
      </c>
    </row>
    <row r="293" spans="1:22" x14ac:dyDescent="0.25">
      <c r="A293" s="77">
        <v>21</v>
      </c>
      <c r="B293" s="77">
        <v>4</v>
      </c>
      <c r="C293" s="78">
        <v>40.562837678563213</v>
      </c>
      <c r="D293" s="78">
        <v>20.733899999999998</v>
      </c>
      <c r="E293" s="79">
        <f t="shared" si="86"/>
        <v>12.911552244755033</v>
      </c>
      <c r="G293" s="17">
        <f t="shared" si="71"/>
        <v>3.0317700418932443</v>
      </c>
      <c r="H293" s="80">
        <f t="shared" si="72"/>
        <v>7.7450021580962342E-2</v>
      </c>
      <c r="I293" s="17">
        <f t="shared" si="73"/>
        <v>20.014916773728807</v>
      </c>
      <c r="J293" s="17">
        <f t="shared" si="74"/>
        <v>0.71898322627119171</v>
      </c>
      <c r="K293" s="47">
        <f t="shared" si="75"/>
        <v>0.51693687965933166</v>
      </c>
      <c r="L293" s="47">
        <f t="shared" si="76"/>
        <v>0.90697579082675095</v>
      </c>
      <c r="P293" s="17">
        <f t="shared" si="77"/>
        <v>20.733899999999998</v>
      </c>
      <c r="Q293" s="33">
        <f t="shared" si="78"/>
        <v>12.911552244755033</v>
      </c>
      <c r="R293" s="17">
        <f t="shared" si="79"/>
        <v>166.70818136903873</v>
      </c>
      <c r="S293" s="17">
        <f t="shared" si="80"/>
        <v>20.02709975777233</v>
      </c>
      <c r="T293" s="17">
        <f t="shared" si="81"/>
        <v>0.70680024222766846</v>
      </c>
      <c r="U293" s="47">
        <f t="shared" si="82"/>
        <v>0.49956658241309082</v>
      </c>
      <c r="V293" s="47">
        <f t="shared" si="83"/>
        <v>0.90697579082675095</v>
      </c>
    </row>
    <row r="294" spans="1:22" x14ac:dyDescent="0.25">
      <c r="A294" s="77">
        <v>21</v>
      </c>
      <c r="B294" s="77">
        <v>5</v>
      </c>
      <c r="C294" s="78">
        <v>43.43817807096768</v>
      </c>
      <c r="D294" s="78">
        <v>21.205124999999999</v>
      </c>
      <c r="E294" s="79">
        <f t="shared" si="86"/>
        <v>13.826801517800956</v>
      </c>
      <c r="G294" s="17">
        <f t="shared" si="71"/>
        <v>3.0542428977453029</v>
      </c>
      <c r="H294" s="80">
        <f t="shared" si="72"/>
        <v>7.2323306204444757E-2</v>
      </c>
      <c r="I294" s="17">
        <f t="shared" si="73"/>
        <v>20.743738683399553</v>
      </c>
      <c r="J294" s="17">
        <f t="shared" si="74"/>
        <v>0.46138631660044638</v>
      </c>
      <c r="K294" s="47">
        <f t="shared" si="75"/>
        <v>0.21287733314612733</v>
      </c>
      <c r="L294" s="47">
        <f t="shared" si="76"/>
        <v>2.026573655728324</v>
      </c>
      <c r="P294" s="17">
        <f t="shared" si="77"/>
        <v>21.205124999999999</v>
      </c>
      <c r="Q294" s="33">
        <f t="shared" si="78"/>
        <v>13.826801517800956</v>
      </c>
      <c r="R294" s="17">
        <f t="shared" si="79"/>
        <v>191.1804402126628</v>
      </c>
      <c r="S294" s="17">
        <f t="shared" si="80"/>
        <v>20.835297274913422</v>
      </c>
      <c r="T294" s="17">
        <f t="shared" si="81"/>
        <v>0.36982772508657646</v>
      </c>
      <c r="U294" s="47">
        <f t="shared" si="82"/>
        <v>0.13677254624271237</v>
      </c>
      <c r="V294" s="47">
        <f t="shared" si="83"/>
        <v>2.026573655728324</v>
      </c>
    </row>
    <row r="295" spans="1:22" x14ac:dyDescent="0.25">
      <c r="A295" s="77">
        <v>21</v>
      </c>
      <c r="B295" s="77">
        <v>6</v>
      </c>
      <c r="C295" s="78">
        <v>41.384363504964476</v>
      </c>
      <c r="D295" s="78">
        <v>20.828145000000003</v>
      </c>
      <c r="E295" s="79">
        <f t="shared" si="86"/>
        <v>13.173052037053862</v>
      </c>
      <c r="G295" s="17">
        <f t="shared" si="71"/>
        <v>3.0363051970586361</v>
      </c>
      <c r="H295" s="80">
        <f t="shared" si="72"/>
        <v>7.5912552169925901E-2</v>
      </c>
      <c r="I295" s="17">
        <f t="shared" si="73"/>
        <v>20.230755897180092</v>
      </c>
      <c r="J295" s="17">
        <f t="shared" si="74"/>
        <v>0.59738910281991053</v>
      </c>
      <c r="K295" s="47">
        <f t="shared" si="75"/>
        <v>0.35687374016797763</v>
      </c>
      <c r="L295" s="47">
        <f t="shared" si="76"/>
        <v>1.0953668837070745</v>
      </c>
      <c r="P295" s="17">
        <f t="shared" si="77"/>
        <v>20.828145000000003</v>
      </c>
      <c r="Q295" s="33">
        <f t="shared" si="78"/>
        <v>13.173052037053862</v>
      </c>
      <c r="R295" s="17">
        <f t="shared" si="79"/>
        <v>173.52929997092892</v>
      </c>
      <c r="S295" s="17">
        <f t="shared" si="80"/>
        <v>20.264864668256838</v>
      </c>
      <c r="T295" s="17">
        <f t="shared" si="81"/>
        <v>0.56328033174316516</v>
      </c>
      <c r="U295" s="47">
        <f t="shared" si="82"/>
        <v>0.31728473212869018</v>
      </c>
      <c r="V295" s="47">
        <f t="shared" si="83"/>
        <v>1.0953668837070745</v>
      </c>
    </row>
    <row r="296" spans="1:22" x14ac:dyDescent="0.25">
      <c r="A296" s="77">
        <v>21</v>
      </c>
      <c r="B296" s="77">
        <v>8</v>
      </c>
      <c r="C296" s="78">
        <v>47.648497931274228</v>
      </c>
      <c r="D296" s="78">
        <v>22.241820000000001</v>
      </c>
      <c r="E296" s="79">
        <f t="shared" si="86"/>
        <v>15.166987953332486</v>
      </c>
      <c r="G296" s="17">
        <f t="shared" si="71"/>
        <v>3.1019743005664933</v>
      </c>
      <c r="H296" s="80">
        <f t="shared" si="72"/>
        <v>6.5932669233793401E-2</v>
      </c>
      <c r="I296" s="17">
        <f t="shared" si="73"/>
        <v>21.68951226737757</v>
      </c>
      <c r="J296" s="17">
        <f t="shared" si="74"/>
        <v>0.55230773262243105</v>
      </c>
      <c r="K296" s="47">
        <f t="shared" si="75"/>
        <v>0.30504383151453079</v>
      </c>
      <c r="L296" s="47">
        <f t="shared" si="76"/>
        <v>6.052942082911791</v>
      </c>
      <c r="P296" s="17">
        <f t="shared" si="77"/>
        <v>22.241820000000001</v>
      </c>
      <c r="Q296" s="33">
        <f t="shared" si="78"/>
        <v>15.166987953332486</v>
      </c>
      <c r="R296" s="17">
        <f t="shared" si="79"/>
        <v>230.03752357653275</v>
      </c>
      <c r="S296" s="17">
        <f t="shared" si="80"/>
        <v>21.897589201494633</v>
      </c>
      <c r="T296" s="17">
        <f t="shared" si="81"/>
        <v>0.34423079850536809</v>
      </c>
      <c r="U296" s="47">
        <f t="shared" si="82"/>
        <v>0.11849484263964333</v>
      </c>
      <c r="V296" s="47">
        <f t="shared" si="83"/>
        <v>6.052942082911791</v>
      </c>
    </row>
    <row r="297" spans="1:22" x14ac:dyDescent="0.25">
      <c r="A297" s="77">
        <v>21</v>
      </c>
      <c r="B297" s="77">
        <v>9</v>
      </c>
      <c r="C297" s="78">
        <v>42.719342972866563</v>
      </c>
      <c r="D297" s="78">
        <v>20.92239</v>
      </c>
      <c r="E297" s="79">
        <f t="shared" si="86"/>
        <v>13.597989199539475</v>
      </c>
      <c r="G297" s="17">
        <f t="shared" si="71"/>
        <v>3.0408198774131625</v>
      </c>
      <c r="H297" s="80">
        <f t="shared" si="72"/>
        <v>7.35402849146157E-2</v>
      </c>
      <c r="I297" s="17">
        <f t="shared" si="73"/>
        <v>20.568364229290573</v>
      </c>
      <c r="J297" s="17">
        <f t="shared" si="74"/>
        <v>0.35402577070942698</v>
      </c>
      <c r="K297" s="47">
        <f t="shared" si="75"/>
        <v>0.12533424632640378</v>
      </c>
      <c r="L297" s="47">
        <f t="shared" si="76"/>
        <v>1.3015222166373834</v>
      </c>
      <c r="P297" s="17">
        <f t="shared" si="77"/>
        <v>20.92239</v>
      </c>
      <c r="Q297" s="33">
        <f t="shared" si="78"/>
        <v>13.597989199539475</v>
      </c>
      <c r="R297" s="17">
        <f t="shared" si="79"/>
        <v>184.9053102707922</v>
      </c>
      <c r="S297" s="17">
        <f t="shared" si="80"/>
        <v>20.639542558886255</v>
      </c>
      <c r="T297" s="17">
        <f t="shared" si="81"/>
        <v>0.28284744111374494</v>
      </c>
      <c r="U297" s="47">
        <f t="shared" si="82"/>
        <v>8.0002674944593413E-2</v>
      </c>
      <c r="V297" s="47">
        <f t="shared" si="83"/>
        <v>1.3015222166373834</v>
      </c>
    </row>
    <row r="298" spans="1:22" x14ac:dyDescent="0.25">
      <c r="A298" s="77">
        <v>21</v>
      </c>
      <c r="B298" s="77">
        <v>10</v>
      </c>
      <c r="C298" s="78">
        <v>20.948908573232636</v>
      </c>
      <c r="D298" s="78">
        <v>12.817319999999999</v>
      </c>
      <c r="E298" s="79">
        <f t="shared" si="86"/>
        <v>6.6682447036203172</v>
      </c>
      <c r="G298" s="17">
        <f t="shared" si="71"/>
        <v>2.5507973812769347</v>
      </c>
      <c r="H298" s="80">
        <f t="shared" si="72"/>
        <v>0.14996450257098107</v>
      </c>
      <c r="I298" s="17">
        <f t="shared" si="73"/>
        <v>12.068265589142595</v>
      </c>
      <c r="J298" s="17">
        <f t="shared" si="74"/>
        <v>0.74905441085740421</v>
      </c>
      <c r="K298" s="47">
        <f t="shared" si="75"/>
        <v>0.56108251042493296</v>
      </c>
      <c r="L298" s="47">
        <f t="shared" si="76"/>
        <v>48.500460967380342</v>
      </c>
      <c r="P298" s="17">
        <f t="shared" si="77"/>
        <v>12.817319999999999</v>
      </c>
      <c r="Q298" s="33">
        <f t="shared" si="78"/>
        <v>6.6682447036203172</v>
      </c>
      <c r="R298" s="17">
        <f t="shared" si="79"/>
        <v>44.465487427360415</v>
      </c>
      <c r="S298" s="17">
        <f t="shared" si="80"/>
        <v>12.72288526976855</v>
      </c>
      <c r="T298" s="17">
        <f t="shared" si="81"/>
        <v>9.4434730231448327E-2</v>
      </c>
      <c r="U298" s="47">
        <f t="shared" si="82"/>
        <v>8.9179182738864209E-3</v>
      </c>
      <c r="V298" s="47">
        <f t="shared" si="83"/>
        <v>48.500460967380342</v>
      </c>
    </row>
    <row r="299" spans="1:22" x14ac:dyDescent="0.25">
      <c r="A299" s="77">
        <v>21</v>
      </c>
      <c r="B299" s="77">
        <v>11</v>
      </c>
      <c r="C299" s="78">
        <v>44.978538995470068</v>
      </c>
      <c r="D299" s="78">
        <v>21.393615</v>
      </c>
      <c r="E299" s="79">
        <f t="shared" si="86"/>
        <v>14.317113628361268</v>
      </c>
      <c r="G299" s="17">
        <f t="shared" si="71"/>
        <v>3.0630925130222857</v>
      </c>
      <c r="H299" s="80">
        <f t="shared" si="72"/>
        <v>6.9846480649498041E-2</v>
      </c>
      <c r="I299" s="17">
        <f t="shared" si="73"/>
        <v>21.10529731172468</v>
      </c>
      <c r="J299" s="17">
        <f t="shared" si="74"/>
        <v>0.28831768827532045</v>
      </c>
      <c r="K299" s="47">
        <f t="shared" si="75"/>
        <v>8.3127089372424856E-2</v>
      </c>
      <c r="L299" s="47">
        <f t="shared" si="76"/>
        <v>2.5987624820389579</v>
      </c>
      <c r="P299" s="17">
        <f t="shared" si="77"/>
        <v>21.393615</v>
      </c>
      <c r="Q299" s="33">
        <f t="shared" si="78"/>
        <v>14.317113628361268</v>
      </c>
      <c r="R299" s="17">
        <f t="shared" si="79"/>
        <v>204.97974264740796</v>
      </c>
      <c r="S299" s="17">
        <f t="shared" si="80"/>
        <v>21.240640789698332</v>
      </c>
      <c r="T299" s="17">
        <f t="shared" si="81"/>
        <v>0.15297421030166802</v>
      </c>
      <c r="U299" s="47">
        <f t="shared" si="82"/>
        <v>2.3401109017418955E-2</v>
      </c>
      <c r="V299" s="47">
        <f t="shared" si="83"/>
        <v>2.5987624820389579</v>
      </c>
    </row>
    <row r="300" spans="1:22" x14ac:dyDescent="0.25">
      <c r="A300" s="77">
        <v>21</v>
      </c>
      <c r="B300" s="77">
        <v>34</v>
      </c>
      <c r="C300" s="78">
        <v>47.2377350180736</v>
      </c>
      <c r="D300" s="78">
        <v>22.430309999999999</v>
      </c>
      <c r="E300" s="79">
        <f t="shared" si="86"/>
        <v>15.036238057183072</v>
      </c>
      <c r="G300" s="17">
        <f t="shared" si="71"/>
        <v>3.1104131692123578</v>
      </c>
      <c r="H300" s="80">
        <f t="shared" si="72"/>
        <v>6.6505996792348115E-2</v>
      </c>
      <c r="I300" s="17">
        <f t="shared" si="73"/>
        <v>21.602931188138463</v>
      </c>
      <c r="J300" s="17">
        <f t="shared" si="74"/>
        <v>0.82737881186153572</v>
      </c>
      <c r="K300" s="47">
        <f t="shared" si="75"/>
        <v>0.68455569831740648</v>
      </c>
      <c r="L300" s="47">
        <f t="shared" si="76"/>
        <v>7.0159441903224105</v>
      </c>
      <c r="P300" s="17">
        <f t="shared" si="77"/>
        <v>22.430309999999999</v>
      </c>
      <c r="Q300" s="33">
        <f t="shared" si="78"/>
        <v>15.036238057183072</v>
      </c>
      <c r="R300" s="17">
        <f t="shared" si="79"/>
        <v>226.08845491228055</v>
      </c>
      <c r="S300" s="17">
        <f t="shared" si="80"/>
        <v>21.800288448851596</v>
      </c>
      <c r="T300" s="17">
        <f t="shared" si="81"/>
        <v>0.63002155114840264</v>
      </c>
      <c r="U300" s="47">
        <f t="shared" si="82"/>
        <v>0.39692715491143932</v>
      </c>
      <c r="V300" s="47">
        <f t="shared" si="83"/>
        <v>7.0159441903224105</v>
      </c>
    </row>
    <row r="301" spans="1:22" x14ac:dyDescent="0.25">
      <c r="A301" s="77">
        <v>21</v>
      </c>
      <c r="B301" s="77">
        <v>41</v>
      </c>
      <c r="C301" s="78">
        <v>49.907693953877761</v>
      </c>
      <c r="D301" s="78">
        <v>22.6188</v>
      </c>
      <c r="E301" s="79">
        <f t="shared" ref="E301:E315" si="87">C301/PI()</f>
        <v>15.886112382154289</v>
      </c>
      <c r="G301" s="17">
        <f t="shared" si="71"/>
        <v>3.1187814188828744</v>
      </c>
      <c r="H301" s="80">
        <f t="shared" si="72"/>
        <v>6.2948062807572286E-2</v>
      </c>
      <c r="I301" s="17">
        <f t="shared" si="73"/>
        <v>22.145869385491661</v>
      </c>
      <c r="J301" s="17">
        <f t="shared" si="74"/>
        <v>0.47293061450833918</v>
      </c>
      <c r="K301" s="47">
        <f t="shared" si="75"/>
        <v>0.22366336613923532</v>
      </c>
      <c r="L301" s="47">
        <f t="shared" si="76"/>
        <v>8.0500032579330476</v>
      </c>
      <c r="P301" s="17">
        <f t="shared" si="77"/>
        <v>22.6188</v>
      </c>
      <c r="Q301" s="33">
        <f t="shared" si="78"/>
        <v>15.886112382154289</v>
      </c>
      <c r="R301" s="17">
        <f t="shared" si="79"/>
        <v>252.36856661843584</v>
      </c>
      <c r="S301" s="17">
        <f t="shared" si="80"/>
        <v>22.408249821414742</v>
      </c>
      <c r="T301" s="17">
        <f t="shared" si="81"/>
        <v>0.21055017858525815</v>
      </c>
      <c r="U301" s="47">
        <f t="shared" si="82"/>
        <v>4.4331377702284097E-2</v>
      </c>
      <c r="V301" s="47">
        <f t="shared" si="83"/>
        <v>8.0500032579330476</v>
      </c>
    </row>
    <row r="302" spans="1:22" x14ac:dyDescent="0.25">
      <c r="A302" s="77">
        <v>21</v>
      </c>
      <c r="B302" s="77">
        <v>44</v>
      </c>
      <c r="C302" s="78">
        <v>49.8050032255776</v>
      </c>
      <c r="D302" s="78">
        <v>22.6188</v>
      </c>
      <c r="E302" s="79">
        <f t="shared" si="87"/>
        <v>15.853424908116933</v>
      </c>
      <c r="G302" s="17">
        <f t="shared" si="71"/>
        <v>3.1187814188828744</v>
      </c>
      <c r="H302" s="80">
        <f t="shared" si="72"/>
        <v>6.3077852627794098E-2</v>
      </c>
      <c r="I302" s="17">
        <f t="shared" si="73"/>
        <v>22.125825800098497</v>
      </c>
      <c r="J302" s="17">
        <f t="shared" si="74"/>
        <v>0.4929741999015036</v>
      </c>
      <c r="K302" s="47">
        <f t="shared" si="75"/>
        <v>0.24302356176852763</v>
      </c>
      <c r="L302" s="47">
        <f t="shared" si="76"/>
        <v>8.0500032579330476</v>
      </c>
      <c r="P302" s="17">
        <f t="shared" si="77"/>
        <v>22.6188</v>
      </c>
      <c r="Q302" s="33">
        <f t="shared" si="78"/>
        <v>15.853424908116933</v>
      </c>
      <c r="R302" s="17">
        <f t="shared" si="79"/>
        <v>251.33108131730239</v>
      </c>
      <c r="S302" s="17">
        <f t="shared" si="80"/>
        <v>22.385937212663038</v>
      </c>
      <c r="T302" s="17">
        <f t="shared" si="81"/>
        <v>0.23286278733696264</v>
      </c>
      <c r="U302" s="47">
        <f t="shared" si="82"/>
        <v>5.4225077726339485E-2</v>
      </c>
      <c r="V302" s="47">
        <f t="shared" si="83"/>
        <v>8.0500032579330476</v>
      </c>
    </row>
    <row r="303" spans="1:22" x14ac:dyDescent="0.25">
      <c r="A303" s="77">
        <v>21</v>
      </c>
      <c r="B303" s="77">
        <v>58</v>
      </c>
      <c r="C303" s="78">
        <v>52.3722714330816</v>
      </c>
      <c r="D303" s="78">
        <v>22.147575</v>
      </c>
      <c r="E303" s="79">
        <f t="shared" si="87"/>
        <v>16.670611759050797</v>
      </c>
      <c r="G303" s="17">
        <f t="shared" si="71"/>
        <v>3.0977280096850421</v>
      </c>
      <c r="H303" s="80">
        <f t="shared" si="72"/>
        <v>5.9985801028392419E-2</v>
      </c>
      <c r="I303" s="17">
        <f t="shared" si="73"/>
        <v>22.608303829486818</v>
      </c>
      <c r="J303" s="17">
        <f t="shared" si="74"/>
        <v>-0.46072882948681837</v>
      </c>
      <c r="K303" s="47">
        <f t="shared" si="75"/>
        <v>0.21227105432029375</v>
      </c>
      <c r="L303" s="47">
        <f t="shared" si="76"/>
        <v>5.5980873892814724</v>
      </c>
      <c r="P303" s="17">
        <f t="shared" si="77"/>
        <v>22.147575</v>
      </c>
      <c r="Q303" s="33">
        <f t="shared" si="78"/>
        <v>16.670611759050797</v>
      </c>
      <c r="R303" s="17">
        <f t="shared" si="79"/>
        <v>277.90929642100269</v>
      </c>
      <c r="S303" s="17">
        <f t="shared" si="80"/>
        <v>22.918059928361327</v>
      </c>
      <c r="T303" s="17">
        <f t="shared" si="81"/>
        <v>-0.77048492836132709</v>
      </c>
      <c r="U303" s="47">
        <f t="shared" si="82"/>
        <v>0.5936470248319593</v>
      </c>
      <c r="V303" s="47">
        <f t="shared" si="83"/>
        <v>5.5980873892814724</v>
      </c>
    </row>
    <row r="304" spans="1:22" x14ac:dyDescent="0.25">
      <c r="A304" s="77">
        <v>21</v>
      </c>
      <c r="B304" s="77">
        <v>76</v>
      </c>
      <c r="C304" s="78">
        <v>52.064199248181126</v>
      </c>
      <c r="D304" s="78">
        <v>22.807289999999998</v>
      </c>
      <c r="E304" s="79">
        <f t="shared" si="87"/>
        <v>16.572549336938735</v>
      </c>
      <c r="G304" s="17">
        <f t="shared" si="71"/>
        <v>3.1270802216975695</v>
      </c>
      <c r="H304" s="80">
        <f t="shared" si="72"/>
        <v>6.034074659660775E-2</v>
      </c>
      <c r="I304" s="17">
        <f t="shared" si="73"/>
        <v>22.552388513277805</v>
      </c>
      <c r="J304" s="17">
        <f t="shared" si="74"/>
        <v>0.25490148672219348</v>
      </c>
      <c r="K304" s="47">
        <f t="shared" si="75"/>
        <v>6.4974767933184574E-2</v>
      </c>
      <c r="L304" s="47">
        <f t="shared" si="76"/>
        <v>9.1551192857436661</v>
      </c>
      <c r="P304" s="17">
        <f t="shared" si="77"/>
        <v>22.807289999999998</v>
      </c>
      <c r="Q304" s="33">
        <f t="shared" si="78"/>
        <v>16.572549336938735</v>
      </c>
      <c r="R304" s="17">
        <f t="shared" si="79"/>
        <v>274.64939152526853</v>
      </c>
      <c r="S304" s="17">
        <f t="shared" si="80"/>
        <v>22.857031377817911</v>
      </c>
      <c r="T304" s="17">
        <f t="shared" si="81"/>
        <v>-4.9741377817912991E-2</v>
      </c>
      <c r="U304" s="47">
        <f t="shared" si="82"/>
        <v>2.4742046672243667E-3</v>
      </c>
      <c r="V304" s="47">
        <f t="shared" si="83"/>
        <v>9.1551192857436661</v>
      </c>
    </row>
    <row r="305" spans="1:22" x14ac:dyDescent="0.25">
      <c r="A305" s="77">
        <v>22</v>
      </c>
      <c r="B305" s="77">
        <v>1</v>
      </c>
      <c r="C305" s="78">
        <v>35.428301263555198</v>
      </c>
      <c r="D305" s="78">
        <v>15.644670000000001</v>
      </c>
      <c r="E305" s="79">
        <f t="shared" si="87"/>
        <v>11.277178542887302</v>
      </c>
      <c r="G305" s="17">
        <f t="shared" si="71"/>
        <v>2.7501302838974264</v>
      </c>
      <c r="H305" s="80">
        <f t="shared" si="72"/>
        <v>8.8674662389797501E-2</v>
      </c>
      <c r="I305" s="17">
        <f t="shared" si="73"/>
        <v>18.507368265723038</v>
      </c>
      <c r="J305" s="17">
        <f t="shared" si="74"/>
        <v>-2.8626982657230364</v>
      </c>
      <c r="K305" s="47">
        <f t="shared" si="75"/>
        <v>8.1950413605736809</v>
      </c>
      <c r="L305" s="47">
        <f t="shared" si="76"/>
        <v>17.113753249539752</v>
      </c>
      <c r="P305" s="17">
        <f t="shared" si="77"/>
        <v>15.644670000000001</v>
      </c>
      <c r="Q305" s="33">
        <f t="shared" si="78"/>
        <v>11.277178542887302</v>
      </c>
      <c r="R305" s="17">
        <f t="shared" si="79"/>
        <v>127.17475588815778</v>
      </c>
      <c r="S305" s="17">
        <f t="shared" si="80"/>
        <v>18.416888635621639</v>
      </c>
      <c r="T305" s="17">
        <f t="shared" si="81"/>
        <v>-2.7722186356216376</v>
      </c>
      <c r="U305" s="47">
        <f t="shared" si="82"/>
        <v>7.6851961636878938</v>
      </c>
      <c r="V305" s="47">
        <f t="shared" si="83"/>
        <v>17.113753249539752</v>
      </c>
    </row>
    <row r="306" spans="1:22" x14ac:dyDescent="0.25">
      <c r="A306" s="77">
        <v>22</v>
      </c>
      <c r="B306" s="77">
        <v>4</v>
      </c>
      <c r="C306" s="78">
        <v>25.878063531640322</v>
      </c>
      <c r="D306" s="78">
        <v>12.346095</v>
      </c>
      <c r="E306" s="79">
        <f t="shared" si="87"/>
        <v>8.2372434574133351</v>
      </c>
      <c r="G306" s="17">
        <f t="shared" si="71"/>
        <v>2.5133398187420344</v>
      </c>
      <c r="H306" s="80">
        <f t="shared" si="72"/>
        <v>0.1213998354146037</v>
      </c>
      <c r="I306" s="17">
        <f t="shared" si="73"/>
        <v>14.729631500898076</v>
      </c>
      <c r="J306" s="17">
        <f t="shared" si="74"/>
        <v>-2.3835365008980762</v>
      </c>
      <c r="K306" s="47">
        <f t="shared" si="75"/>
        <v>5.6812462511134445</v>
      </c>
      <c r="L306" s="47">
        <f t="shared" si="76"/>
        <v>55.285949924728747</v>
      </c>
      <c r="P306" s="17">
        <f t="shared" si="77"/>
        <v>12.346095</v>
      </c>
      <c r="Q306" s="33">
        <f t="shared" si="78"/>
        <v>8.2372434574133351</v>
      </c>
      <c r="R306" s="17">
        <f t="shared" si="79"/>
        <v>67.85217977669879</v>
      </c>
      <c r="S306" s="17">
        <f t="shared" si="80"/>
        <v>14.852421617335956</v>
      </c>
      <c r="T306" s="17">
        <f t="shared" si="81"/>
        <v>-2.5063266173359562</v>
      </c>
      <c r="U306" s="47">
        <f t="shared" si="82"/>
        <v>6.2816731127666969</v>
      </c>
      <c r="V306" s="47">
        <f t="shared" si="83"/>
        <v>55.285949924728747</v>
      </c>
    </row>
    <row r="307" spans="1:22" x14ac:dyDescent="0.25">
      <c r="A307" s="77">
        <v>22</v>
      </c>
      <c r="B307" s="77">
        <v>5</v>
      </c>
      <c r="C307" s="78">
        <v>28.137259554243837</v>
      </c>
      <c r="D307" s="78">
        <v>14.230994999999998</v>
      </c>
      <c r="E307" s="79">
        <f t="shared" si="87"/>
        <v>8.9563678862351335</v>
      </c>
      <c r="G307" s="17">
        <f t="shared" si="71"/>
        <v>2.655422332355807</v>
      </c>
      <c r="H307" s="80">
        <f t="shared" si="72"/>
        <v>0.11165240337401509</v>
      </c>
      <c r="I307" s="17">
        <f t="shared" si="73"/>
        <v>15.766135831380652</v>
      </c>
      <c r="J307" s="17">
        <f t="shared" si="74"/>
        <v>-1.5351408313806534</v>
      </c>
      <c r="K307" s="47">
        <f t="shared" si="75"/>
        <v>2.3566573721720836</v>
      </c>
      <c r="L307" s="47">
        <f t="shared" si="76"/>
        <v>30.808630102835064</v>
      </c>
      <c r="P307" s="17">
        <f t="shared" si="77"/>
        <v>14.230994999999998</v>
      </c>
      <c r="Q307" s="33">
        <f t="shared" si="78"/>
        <v>8.9563678862351335</v>
      </c>
      <c r="R307" s="17">
        <f t="shared" si="79"/>
        <v>80.216525713583991</v>
      </c>
      <c r="S307" s="17">
        <f t="shared" si="80"/>
        <v>15.76251501869562</v>
      </c>
      <c r="T307" s="17">
        <f t="shared" si="81"/>
        <v>-1.5315200186956215</v>
      </c>
      <c r="U307" s="47">
        <f t="shared" si="82"/>
        <v>2.3455535676654367</v>
      </c>
      <c r="V307" s="47">
        <f t="shared" si="83"/>
        <v>30.808630102835064</v>
      </c>
    </row>
    <row r="308" spans="1:22" x14ac:dyDescent="0.25">
      <c r="A308" s="77">
        <v>22</v>
      </c>
      <c r="B308" s="77">
        <v>6</v>
      </c>
      <c r="C308" s="78">
        <v>28.03456882594368</v>
      </c>
      <c r="D308" s="78">
        <v>15.361935000000001</v>
      </c>
      <c r="E308" s="79">
        <f t="shared" si="87"/>
        <v>8.9236804121977791</v>
      </c>
      <c r="G308" s="17">
        <f t="shared" si="71"/>
        <v>2.7318926963476455</v>
      </c>
      <c r="H308" s="80">
        <f t="shared" si="72"/>
        <v>0.11206138653655727</v>
      </c>
      <c r="I308" s="17">
        <f t="shared" si="73"/>
        <v>15.721214780031813</v>
      </c>
      <c r="J308" s="17">
        <f t="shared" si="74"/>
        <v>-0.35927978003181238</v>
      </c>
      <c r="K308" s="47">
        <f t="shared" si="75"/>
        <v>0.12908196033970748</v>
      </c>
      <c r="L308" s="47">
        <f t="shared" si="76"/>
        <v>19.532972299298812</v>
      </c>
      <c r="P308" s="17">
        <f t="shared" si="77"/>
        <v>15.361935000000001</v>
      </c>
      <c r="Q308" s="33">
        <f t="shared" si="78"/>
        <v>8.9236804121977791</v>
      </c>
      <c r="R308" s="17">
        <f t="shared" si="79"/>
        <v>79.632072099042318</v>
      </c>
      <c r="S308" s="17">
        <f t="shared" si="80"/>
        <v>15.722046374423936</v>
      </c>
      <c r="T308" s="17">
        <f t="shared" si="81"/>
        <v>-0.36011137442393526</v>
      </c>
      <c r="U308" s="47">
        <f t="shared" si="82"/>
        <v>0.1296802019894957</v>
      </c>
      <c r="V308" s="47">
        <f t="shared" si="83"/>
        <v>19.532972299298812</v>
      </c>
    </row>
    <row r="309" spans="1:22" x14ac:dyDescent="0.25">
      <c r="A309" s="77">
        <v>22</v>
      </c>
      <c r="B309" s="77">
        <v>7</v>
      </c>
      <c r="C309" s="78">
        <v>28.239950282543997</v>
      </c>
      <c r="D309" s="78">
        <v>13.571280000000002</v>
      </c>
      <c r="E309" s="79">
        <f t="shared" si="87"/>
        <v>8.9890553602724879</v>
      </c>
      <c r="G309" s="17">
        <f t="shared" si="71"/>
        <v>2.6079557951168839</v>
      </c>
      <c r="H309" s="80">
        <f t="shared" si="72"/>
        <v>0.11124639463447322</v>
      </c>
      <c r="I309" s="17">
        <f t="shared" si="73"/>
        <v>15.810857141726071</v>
      </c>
      <c r="J309" s="17">
        <f t="shared" si="74"/>
        <v>-2.2395771417260697</v>
      </c>
      <c r="K309" s="47">
        <f t="shared" si="75"/>
        <v>5.015705773741912</v>
      </c>
      <c r="L309" s="47">
        <f t="shared" si="76"/>
        <v>38.567419118222823</v>
      </c>
      <c r="P309" s="17">
        <f t="shared" si="77"/>
        <v>13.571280000000002</v>
      </c>
      <c r="Q309" s="33">
        <f t="shared" si="78"/>
        <v>8.9890553602724879</v>
      </c>
      <c r="R309" s="17">
        <f t="shared" si="79"/>
        <v>80.803116270043546</v>
      </c>
      <c r="S309" s="17">
        <f t="shared" si="80"/>
        <v>15.802898021290325</v>
      </c>
      <c r="T309" s="17">
        <f t="shared" si="81"/>
        <v>-2.2316180212903234</v>
      </c>
      <c r="U309" s="47">
        <f t="shared" si="82"/>
        <v>4.9801189929477383</v>
      </c>
      <c r="V309" s="47">
        <f t="shared" si="83"/>
        <v>38.567419118222823</v>
      </c>
    </row>
    <row r="310" spans="1:22" x14ac:dyDescent="0.25">
      <c r="A310" s="77">
        <v>22</v>
      </c>
      <c r="B310" s="77">
        <v>8</v>
      </c>
      <c r="C310" s="78">
        <v>29.472239022145924</v>
      </c>
      <c r="D310" s="78">
        <v>15.0792</v>
      </c>
      <c r="E310" s="79">
        <f t="shared" si="87"/>
        <v>9.3813050487207441</v>
      </c>
      <c r="G310" s="17">
        <f t="shared" si="71"/>
        <v>2.7133163107747098</v>
      </c>
      <c r="H310" s="80">
        <f t="shared" si="72"/>
        <v>0.10659497743721298</v>
      </c>
      <c r="I310" s="17">
        <f t="shared" si="73"/>
        <v>16.332345953930076</v>
      </c>
      <c r="J310" s="17">
        <f t="shared" si="74"/>
        <v>-1.2531459539300762</v>
      </c>
      <c r="K310" s="47">
        <f t="shared" si="75"/>
        <v>1.5703747818513207</v>
      </c>
      <c r="L310" s="47">
        <f t="shared" si="76"/>
        <v>22.112069509507872</v>
      </c>
      <c r="P310" s="17">
        <f t="shared" si="77"/>
        <v>15.0792</v>
      </c>
      <c r="Q310" s="33">
        <f t="shared" si="78"/>
        <v>9.3813050487207441</v>
      </c>
      <c r="R310" s="17">
        <f t="shared" si="79"/>
        <v>88.008884417153325</v>
      </c>
      <c r="S310" s="17">
        <f t="shared" si="80"/>
        <v>16.280814001622236</v>
      </c>
      <c r="T310" s="17">
        <f t="shared" si="81"/>
        <v>-1.2016140016222359</v>
      </c>
      <c r="U310" s="47">
        <f t="shared" si="82"/>
        <v>1.4438762088946027</v>
      </c>
      <c r="V310" s="47">
        <f t="shared" si="83"/>
        <v>22.112069509507872</v>
      </c>
    </row>
    <row r="311" spans="1:22" x14ac:dyDescent="0.25">
      <c r="A311" s="77">
        <v>22</v>
      </c>
      <c r="B311" s="77">
        <v>9</v>
      </c>
      <c r="C311" s="78">
        <v>39.330548938961272</v>
      </c>
      <c r="D311" s="78">
        <v>17.058344999999999</v>
      </c>
      <c r="E311" s="79">
        <f t="shared" si="87"/>
        <v>12.519302556306771</v>
      </c>
      <c r="G311" s="17">
        <f t="shared" si="71"/>
        <v>2.8366395268067088</v>
      </c>
      <c r="H311" s="80">
        <f t="shared" si="72"/>
        <v>7.9876654110914214E-2</v>
      </c>
      <c r="I311" s="17">
        <f t="shared" si="73"/>
        <v>19.678927462330861</v>
      </c>
      <c r="J311" s="17">
        <f t="shared" si="74"/>
        <v>-2.6205824623308622</v>
      </c>
      <c r="K311" s="47">
        <f t="shared" si="75"/>
        <v>6.8674524418760852</v>
      </c>
      <c r="L311" s="47">
        <f t="shared" si="76"/>
        <v>7.4158304074944867</v>
      </c>
      <c r="P311" s="17">
        <f t="shared" si="77"/>
        <v>17.058344999999999</v>
      </c>
      <c r="Q311" s="33">
        <f t="shared" si="78"/>
        <v>12.519302556306771</v>
      </c>
      <c r="R311" s="17">
        <f t="shared" si="79"/>
        <v>156.73293649634925</v>
      </c>
      <c r="S311" s="17">
        <f t="shared" si="80"/>
        <v>19.660175390807836</v>
      </c>
      <c r="T311" s="17">
        <f t="shared" si="81"/>
        <v>-2.6018303908078373</v>
      </c>
      <c r="U311" s="47">
        <f t="shared" si="82"/>
        <v>6.7695213825312637</v>
      </c>
      <c r="V311" s="47">
        <f t="shared" si="83"/>
        <v>7.4158304074944867</v>
      </c>
    </row>
    <row r="312" spans="1:22" x14ac:dyDescent="0.25">
      <c r="A312" s="77">
        <v>22</v>
      </c>
      <c r="B312" s="77">
        <v>11</v>
      </c>
      <c r="C312" s="78">
        <v>21.359671486433282</v>
      </c>
      <c r="D312" s="78">
        <v>11.780625000000001</v>
      </c>
      <c r="E312" s="79">
        <f t="shared" si="87"/>
        <v>6.7989945997697374</v>
      </c>
      <c r="G312" s="17">
        <f t="shared" si="71"/>
        <v>2.4664562328431843</v>
      </c>
      <c r="H312" s="80">
        <f t="shared" si="72"/>
        <v>0.1470805698292314</v>
      </c>
      <c r="I312" s="17">
        <f t="shared" si="73"/>
        <v>12.313535868574357</v>
      </c>
      <c r="J312" s="17">
        <f t="shared" si="74"/>
        <v>-0.53291086857435666</v>
      </c>
      <c r="K312" s="47">
        <f t="shared" si="75"/>
        <v>0.28399399384467522</v>
      </c>
      <c r="L312" s="47">
        <f t="shared" si="76"/>
        <v>64.014756595196857</v>
      </c>
      <c r="P312" s="17">
        <f t="shared" si="77"/>
        <v>11.780625000000001</v>
      </c>
      <c r="Q312" s="33">
        <f t="shared" si="78"/>
        <v>6.7989945997697374</v>
      </c>
      <c r="R312" s="17">
        <f t="shared" si="79"/>
        <v>46.22632756769805</v>
      </c>
      <c r="S312" s="17">
        <f t="shared" si="80"/>
        <v>12.90788309964017</v>
      </c>
      <c r="T312" s="17">
        <f t="shared" si="81"/>
        <v>-1.1272580996401693</v>
      </c>
      <c r="U312" s="47">
        <f t="shared" si="82"/>
        <v>1.270710823204366</v>
      </c>
      <c r="V312" s="47">
        <f t="shared" si="83"/>
        <v>64.014756595196857</v>
      </c>
    </row>
    <row r="313" spans="1:22" x14ac:dyDescent="0.25">
      <c r="A313" s="77">
        <v>22</v>
      </c>
      <c r="B313" s="77">
        <v>12</v>
      </c>
      <c r="C313" s="78">
        <v>35.428301263555198</v>
      </c>
      <c r="D313" s="78">
        <v>15.927405</v>
      </c>
      <c r="E313" s="79">
        <f t="shared" si="87"/>
        <v>11.277178542887302</v>
      </c>
      <c r="G313" s="17">
        <f t="shared" si="71"/>
        <v>2.7680412104639567</v>
      </c>
      <c r="H313" s="80">
        <f t="shared" si="72"/>
        <v>8.8674662389797501E-2</v>
      </c>
      <c r="I313" s="17">
        <f t="shared" si="73"/>
        <v>18.507368265723038</v>
      </c>
      <c r="J313" s="17">
        <f t="shared" si="74"/>
        <v>-2.5799632657230376</v>
      </c>
      <c r="K313" s="47">
        <f t="shared" si="75"/>
        <v>6.6562104524802814</v>
      </c>
      <c r="L313" s="47">
        <f t="shared" si="76"/>
        <v>14.854412360230706</v>
      </c>
      <c r="P313" s="17">
        <f t="shared" si="77"/>
        <v>15.927405</v>
      </c>
      <c r="Q313" s="33">
        <f t="shared" si="78"/>
        <v>11.277178542887302</v>
      </c>
      <c r="R313" s="17">
        <f t="shared" si="79"/>
        <v>127.17475588815778</v>
      </c>
      <c r="S313" s="17">
        <f t="shared" si="80"/>
        <v>18.416888635621639</v>
      </c>
      <c r="T313" s="17">
        <f t="shared" si="81"/>
        <v>-2.4894836356216388</v>
      </c>
      <c r="U313" s="47">
        <f t="shared" si="82"/>
        <v>6.1975287720279324</v>
      </c>
      <c r="V313" s="47">
        <f t="shared" si="83"/>
        <v>14.854412360230706</v>
      </c>
    </row>
    <row r="314" spans="1:22" x14ac:dyDescent="0.25">
      <c r="A314" s="77">
        <v>22</v>
      </c>
      <c r="B314" s="77">
        <v>13</v>
      </c>
      <c r="C314" s="78">
        <v>30.807218490048001</v>
      </c>
      <c r="D314" s="78">
        <v>14.702219999999997</v>
      </c>
      <c r="E314" s="79">
        <f t="shared" si="87"/>
        <v>9.8062422112063512</v>
      </c>
      <c r="G314" s="17">
        <f t="shared" si="71"/>
        <v>2.6879985027904199</v>
      </c>
      <c r="H314" s="80">
        <f t="shared" si="72"/>
        <v>0.1019758617482671</v>
      </c>
      <c r="I314" s="17">
        <f t="shared" si="73"/>
        <v>16.867233515437068</v>
      </c>
      <c r="J314" s="17">
        <f t="shared" si="74"/>
        <v>-2.1650135154370709</v>
      </c>
      <c r="K314" s="47">
        <f t="shared" si="75"/>
        <v>4.6872835220251838</v>
      </c>
      <c r="L314" s="47">
        <f t="shared" si="76"/>
        <v>25.799565150486647</v>
      </c>
      <c r="P314" s="17">
        <f t="shared" si="77"/>
        <v>14.702219999999997</v>
      </c>
      <c r="Q314" s="33">
        <f t="shared" si="78"/>
        <v>9.8062422112063512</v>
      </c>
      <c r="R314" s="17">
        <f t="shared" si="79"/>
        <v>96.162386304845228</v>
      </c>
      <c r="S314" s="17">
        <f t="shared" si="80"/>
        <v>16.784639541139057</v>
      </c>
      <c r="T314" s="17">
        <f t="shared" si="81"/>
        <v>-2.0824195411390605</v>
      </c>
      <c r="U314" s="47">
        <f t="shared" si="82"/>
        <v>4.3364711453178151</v>
      </c>
      <c r="V314" s="47">
        <f t="shared" si="83"/>
        <v>25.799565150486647</v>
      </c>
    </row>
    <row r="315" spans="1:22" x14ac:dyDescent="0.25">
      <c r="A315" s="77">
        <v>22</v>
      </c>
      <c r="B315" s="77">
        <v>26</v>
      </c>
      <c r="C315" s="78">
        <v>44.670466810569593</v>
      </c>
      <c r="D315" s="78">
        <v>18.943245000000001</v>
      </c>
      <c r="E315" s="79">
        <f t="shared" si="87"/>
        <v>14.219051206249206</v>
      </c>
      <c r="G315" s="17">
        <f t="shared" si="71"/>
        <v>2.9414474035999589</v>
      </c>
      <c r="H315" s="80">
        <f t="shared" si="72"/>
        <v>7.0328180516046293E-2</v>
      </c>
      <c r="I315" s="17">
        <f t="shared" si="73"/>
        <v>21.034490161440498</v>
      </c>
      <c r="J315" s="17">
        <f t="shared" si="74"/>
        <v>-2.0912451614404972</v>
      </c>
      <c r="K315" s="47">
        <f t="shared" si="75"/>
        <v>4.3733063252482909</v>
      </c>
      <c r="L315" s="47">
        <f t="shared" si="76"/>
        <v>0.702750635600774</v>
      </c>
      <c r="P315" s="17">
        <f t="shared" si="77"/>
        <v>18.943245000000001</v>
      </c>
      <c r="Q315" s="33">
        <f t="shared" si="78"/>
        <v>14.219051206249206</v>
      </c>
      <c r="R315" s="17">
        <f t="shared" si="79"/>
        <v>202.18141720593701</v>
      </c>
      <c r="S315" s="17">
        <f t="shared" si="80"/>
        <v>21.161113636927013</v>
      </c>
      <c r="T315" s="17">
        <f t="shared" si="81"/>
        <v>-2.2178686369270117</v>
      </c>
      <c r="U315" s="47">
        <f t="shared" si="82"/>
        <v>4.9189412906644812</v>
      </c>
      <c r="V315" s="47">
        <f t="shared" si="83"/>
        <v>0.702750635600774</v>
      </c>
    </row>
    <row r="316" spans="1:22" x14ac:dyDescent="0.25">
      <c r="A316" s="77">
        <v>22</v>
      </c>
      <c r="B316" s="77">
        <v>29</v>
      </c>
      <c r="C316" s="78">
        <v>43.540868799267834</v>
      </c>
      <c r="D316" s="78">
        <v>17.906549999999999</v>
      </c>
      <c r="E316" s="79">
        <f t="shared" ref="E316:E330" si="88">C316/PI()</f>
        <v>13.859488991838306</v>
      </c>
      <c r="G316" s="17">
        <f t="shared" si="71"/>
        <v>2.8851665677013689</v>
      </c>
      <c r="H316" s="80">
        <f t="shared" si="72"/>
        <v>7.2152732369056935E-2</v>
      </c>
      <c r="I316" s="17">
        <f t="shared" si="73"/>
        <v>20.768438659575203</v>
      </c>
      <c r="J316" s="17">
        <f t="shared" si="74"/>
        <v>-2.8618886595752038</v>
      </c>
      <c r="K316" s="47">
        <f t="shared" si="75"/>
        <v>8.1904066998051572</v>
      </c>
      <c r="L316" s="47">
        <f t="shared" si="76"/>
        <v>3.515614627667317</v>
      </c>
      <c r="P316" s="17">
        <f t="shared" si="77"/>
        <v>17.906549999999999</v>
      </c>
      <c r="Q316" s="33">
        <f t="shared" si="78"/>
        <v>13.859488991838306</v>
      </c>
      <c r="R316" s="17">
        <f t="shared" si="79"/>
        <v>192.08543511488719</v>
      </c>
      <c r="S316" s="17">
        <f t="shared" si="80"/>
        <v>20.862919667637946</v>
      </c>
      <c r="T316" s="17">
        <f t="shared" si="81"/>
        <v>-2.9563696676379472</v>
      </c>
      <c r="U316" s="47">
        <f t="shared" si="82"/>
        <v>8.7401216117297054</v>
      </c>
      <c r="V316" s="47">
        <f t="shared" si="83"/>
        <v>3.515614627667317</v>
      </c>
    </row>
    <row r="317" spans="1:22" x14ac:dyDescent="0.25">
      <c r="A317" s="77">
        <v>22</v>
      </c>
      <c r="B317" s="77">
        <v>32</v>
      </c>
      <c r="C317" s="78">
        <v>43.643559527568001</v>
      </c>
      <c r="D317" s="78">
        <v>19.414470000000001</v>
      </c>
      <c r="E317" s="79">
        <f t="shared" si="88"/>
        <v>13.892176465875664</v>
      </c>
      <c r="G317" s="17">
        <f t="shared" si="71"/>
        <v>2.966018664330464</v>
      </c>
      <c r="H317" s="80">
        <f t="shared" si="72"/>
        <v>7.19829612340709E-2</v>
      </c>
      <c r="I317" s="17">
        <f t="shared" si="73"/>
        <v>20.79305160398042</v>
      </c>
      <c r="J317" s="17">
        <f t="shared" si="74"/>
        <v>-1.3785816039804182</v>
      </c>
      <c r="K317" s="47">
        <f t="shared" si="75"/>
        <v>1.9004872388332226</v>
      </c>
      <c r="L317" s="47">
        <f t="shared" si="76"/>
        <v>0.13474569575234785</v>
      </c>
      <c r="P317" s="17">
        <f t="shared" si="77"/>
        <v>19.414470000000001</v>
      </c>
      <c r="Q317" s="33">
        <f t="shared" si="78"/>
        <v>13.892176465875664</v>
      </c>
      <c r="R317" s="17">
        <f t="shared" si="79"/>
        <v>192.99256695902966</v>
      </c>
      <c r="S317" s="17">
        <f t="shared" si="80"/>
        <v>20.890456418685496</v>
      </c>
      <c r="T317" s="17">
        <f t="shared" si="81"/>
        <v>-1.4759864186854941</v>
      </c>
      <c r="U317" s="47">
        <f t="shared" si="82"/>
        <v>2.1785359081440308</v>
      </c>
      <c r="V317" s="47">
        <f t="shared" si="83"/>
        <v>0.13474569575234785</v>
      </c>
    </row>
    <row r="318" spans="1:22" x14ac:dyDescent="0.25">
      <c r="A318" s="77">
        <v>22</v>
      </c>
      <c r="B318" s="77">
        <v>34</v>
      </c>
      <c r="C318" s="78">
        <v>42.822033701166731</v>
      </c>
      <c r="D318" s="78">
        <v>19.414470000000001</v>
      </c>
      <c r="E318" s="79">
        <f t="shared" si="88"/>
        <v>13.630676673576831</v>
      </c>
      <c r="G318" s="17">
        <f t="shared" si="71"/>
        <v>2.966018664330464</v>
      </c>
      <c r="H318" s="80">
        <f t="shared" si="72"/>
        <v>7.3363929315300058E-2</v>
      </c>
      <c r="I318" s="17">
        <f t="shared" si="73"/>
        <v>20.593686045655229</v>
      </c>
      <c r="J318" s="17">
        <f t="shared" si="74"/>
        <v>-1.1792160456552274</v>
      </c>
      <c r="K318" s="47">
        <f t="shared" si="75"/>
        <v>1.3905504823307513</v>
      </c>
      <c r="L318" s="47">
        <f t="shared" si="76"/>
        <v>0.13474569575234785</v>
      </c>
      <c r="P318" s="17">
        <f t="shared" si="77"/>
        <v>19.414470000000001</v>
      </c>
      <c r="Q318" s="33">
        <f t="shared" si="78"/>
        <v>13.630676673576831</v>
      </c>
      <c r="R318" s="17">
        <f t="shared" si="79"/>
        <v>185.79534657959155</v>
      </c>
      <c r="S318" s="17">
        <f t="shared" si="80"/>
        <v>20.667764443349654</v>
      </c>
      <c r="T318" s="17">
        <f t="shared" si="81"/>
        <v>-1.2532944433496525</v>
      </c>
      <c r="U318" s="47">
        <f t="shared" si="82"/>
        <v>1.5707469617311152</v>
      </c>
      <c r="V318" s="47">
        <f t="shared" si="83"/>
        <v>0.13474569575234785</v>
      </c>
    </row>
    <row r="319" spans="1:22" x14ac:dyDescent="0.25">
      <c r="A319" s="77">
        <v>22</v>
      </c>
      <c r="B319" s="77">
        <v>39</v>
      </c>
      <c r="C319" s="78">
        <v>46.518899919972469</v>
      </c>
      <c r="D319" s="78">
        <v>18.849</v>
      </c>
      <c r="E319" s="79">
        <f t="shared" si="88"/>
        <v>14.807425738921586</v>
      </c>
      <c r="G319" s="17">
        <f t="shared" si="71"/>
        <v>2.9364598620889195</v>
      </c>
      <c r="H319" s="80">
        <f t="shared" si="72"/>
        <v>6.7533683276998102E-2</v>
      </c>
      <c r="I319" s="17">
        <f t="shared" si="73"/>
        <v>21.448599169588338</v>
      </c>
      <c r="J319" s="17">
        <f t="shared" si="74"/>
        <v>-2.5995991695883376</v>
      </c>
      <c r="K319" s="47">
        <f t="shared" si="75"/>
        <v>6.7579158425243744</v>
      </c>
      <c r="L319" s="47">
        <f t="shared" si="76"/>
        <v>0.86964434372046062</v>
      </c>
      <c r="P319" s="17">
        <f t="shared" si="77"/>
        <v>18.849</v>
      </c>
      <c r="Q319" s="33">
        <f t="shared" si="78"/>
        <v>14.807425738921586</v>
      </c>
      <c r="R319" s="17">
        <f t="shared" si="79"/>
        <v>219.25985701367748</v>
      </c>
      <c r="S319" s="17">
        <f t="shared" si="80"/>
        <v>21.626714927162517</v>
      </c>
      <c r="T319" s="17">
        <f t="shared" si="81"/>
        <v>-2.777714927162517</v>
      </c>
      <c r="U319" s="47">
        <f t="shared" si="82"/>
        <v>7.7157002165814674</v>
      </c>
      <c r="V319" s="47">
        <f t="shared" si="83"/>
        <v>0.86964434372046062</v>
      </c>
    </row>
    <row r="320" spans="1:22" x14ac:dyDescent="0.25">
      <c r="A320" s="77">
        <v>23</v>
      </c>
      <c r="B320" s="77">
        <v>1</v>
      </c>
      <c r="C320" s="78">
        <v>27.726496641043198</v>
      </c>
      <c r="D320" s="78">
        <v>15.0792</v>
      </c>
      <c r="E320" s="79">
        <f t="shared" si="88"/>
        <v>8.8256179900857159</v>
      </c>
      <c r="G320" s="17">
        <f t="shared" si="71"/>
        <v>2.7133163107747098</v>
      </c>
      <c r="H320" s="80">
        <f t="shared" si="72"/>
        <v>0.11330651305363013</v>
      </c>
      <c r="I320" s="17">
        <f t="shared" si="73"/>
        <v>15.585241579239263</v>
      </c>
      <c r="J320" s="17">
        <f t="shared" si="74"/>
        <v>-0.50604157923926252</v>
      </c>
      <c r="K320" s="47">
        <f t="shared" si="75"/>
        <v>0.25607807991896681</v>
      </c>
      <c r="L320" s="47">
        <f t="shared" si="76"/>
        <v>22.112069509507872</v>
      </c>
      <c r="P320" s="17">
        <f t="shared" si="77"/>
        <v>15.0792</v>
      </c>
      <c r="Q320" s="33">
        <f t="shared" si="78"/>
        <v>8.8256179900857159</v>
      </c>
      <c r="R320" s="17">
        <f t="shared" si="79"/>
        <v>77.891532906924638</v>
      </c>
      <c r="S320" s="17">
        <f t="shared" si="80"/>
        <v>15.600126591546999</v>
      </c>
      <c r="T320" s="17">
        <f t="shared" si="81"/>
        <v>-0.52092659154699916</v>
      </c>
      <c r="U320" s="47">
        <f t="shared" si="82"/>
        <v>0.27136451378077409</v>
      </c>
      <c r="V320" s="47">
        <f t="shared" si="83"/>
        <v>22.112069509507872</v>
      </c>
    </row>
    <row r="321" spans="1:22" x14ac:dyDescent="0.25">
      <c r="A321" s="77">
        <v>23</v>
      </c>
      <c r="B321" s="77">
        <v>2</v>
      </c>
      <c r="C321" s="78">
        <v>36.557899274856965</v>
      </c>
      <c r="D321" s="78">
        <v>16.964099999999998</v>
      </c>
      <c r="E321" s="79">
        <f t="shared" si="88"/>
        <v>11.636740757298204</v>
      </c>
      <c r="G321" s="17">
        <f t="shared" si="71"/>
        <v>2.8310993464310932</v>
      </c>
      <c r="H321" s="80">
        <f t="shared" si="72"/>
        <v>8.5934714956404853E-2</v>
      </c>
      <c r="I321" s="17">
        <f t="shared" si="73"/>
        <v>18.864544862992535</v>
      </c>
      <c r="J321" s="17">
        <f t="shared" si="74"/>
        <v>-1.9004448629925363</v>
      </c>
      <c r="K321" s="47">
        <f t="shared" si="75"/>
        <v>3.6116906772747202</v>
      </c>
      <c r="L321" s="47">
        <f t="shared" si="76"/>
        <v>7.9380089166141774</v>
      </c>
      <c r="P321" s="17">
        <f t="shared" si="77"/>
        <v>16.964099999999998</v>
      </c>
      <c r="Q321" s="33">
        <f t="shared" si="78"/>
        <v>11.636740757298204</v>
      </c>
      <c r="R321" s="17">
        <f t="shared" si="79"/>
        <v>135.41373545256519</v>
      </c>
      <c r="S321" s="17">
        <f t="shared" si="80"/>
        <v>18.789505222207225</v>
      </c>
      <c r="T321" s="17">
        <f t="shared" si="81"/>
        <v>-1.8254052222072268</v>
      </c>
      <c r="U321" s="47">
        <f t="shared" si="82"/>
        <v>3.332104225261415</v>
      </c>
      <c r="V321" s="47">
        <f t="shared" si="83"/>
        <v>7.9380089166141774</v>
      </c>
    </row>
    <row r="322" spans="1:22" x14ac:dyDescent="0.25">
      <c r="A322" s="77">
        <v>23</v>
      </c>
      <c r="B322" s="77">
        <v>3</v>
      </c>
      <c r="C322" s="78">
        <v>31.320672131548804</v>
      </c>
      <c r="D322" s="78">
        <v>16.021650000000001</v>
      </c>
      <c r="E322" s="79">
        <f t="shared" si="88"/>
        <v>9.9696795813931249</v>
      </c>
      <c r="G322" s="17">
        <f t="shared" si="71"/>
        <v>2.7739409325911448</v>
      </c>
      <c r="H322" s="80">
        <f t="shared" si="72"/>
        <v>0.10030412630977091</v>
      </c>
      <c r="I322" s="17">
        <f t="shared" si="73"/>
        <v>17.065105853715682</v>
      </c>
      <c r="J322" s="17">
        <f t="shared" si="74"/>
        <v>-1.0434558537156811</v>
      </c>
      <c r="K322" s="47">
        <f t="shared" si="75"/>
        <v>1.0888001186535208</v>
      </c>
      <c r="L322" s="47">
        <f t="shared" si="76"/>
        <v>14.136827210561014</v>
      </c>
      <c r="P322" s="17">
        <f t="shared" si="77"/>
        <v>16.021650000000001</v>
      </c>
      <c r="Q322" s="33">
        <f t="shared" si="78"/>
        <v>9.9696795813931249</v>
      </c>
      <c r="R322" s="17">
        <f t="shared" si="79"/>
        <v>99.394510955646993</v>
      </c>
      <c r="S322" s="17">
        <f t="shared" si="80"/>
        <v>16.974564719335227</v>
      </c>
      <c r="T322" s="17">
        <f t="shared" si="81"/>
        <v>-0.95291471933522587</v>
      </c>
      <c r="U322" s="47">
        <f t="shared" si="82"/>
        <v>0.90804646232573227</v>
      </c>
      <c r="V322" s="47">
        <f t="shared" si="83"/>
        <v>14.136827210561014</v>
      </c>
    </row>
    <row r="323" spans="1:22" x14ac:dyDescent="0.25">
      <c r="A323" s="77">
        <v>23</v>
      </c>
      <c r="B323" s="77">
        <v>4</v>
      </c>
      <c r="C323" s="78">
        <v>29.266857565545603</v>
      </c>
      <c r="D323" s="78">
        <v>16.021650000000001</v>
      </c>
      <c r="E323" s="79">
        <f t="shared" si="88"/>
        <v>9.3159301006460336</v>
      </c>
      <c r="G323" s="17">
        <f t="shared" si="71"/>
        <v>2.7739409325911448</v>
      </c>
      <c r="H323" s="80">
        <f t="shared" si="72"/>
        <v>0.10734301236659695</v>
      </c>
      <c r="I323" s="17">
        <f t="shared" si="73"/>
        <v>16.2473347096211</v>
      </c>
      <c r="J323" s="17">
        <f t="shared" si="74"/>
        <v>-0.22568470962109899</v>
      </c>
      <c r="K323" s="47">
        <f t="shared" si="75"/>
        <v>5.0933588156759774E-2</v>
      </c>
      <c r="L323" s="47">
        <f t="shared" si="76"/>
        <v>14.136827210561014</v>
      </c>
      <c r="P323" s="17">
        <f t="shared" si="77"/>
        <v>16.021650000000001</v>
      </c>
      <c r="Q323" s="33">
        <f t="shared" si="78"/>
        <v>9.3159301006460336</v>
      </c>
      <c r="R323" s="17">
        <f t="shared" si="79"/>
        <v>86.786553640122818</v>
      </c>
      <c r="S323" s="17">
        <f t="shared" si="80"/>
        <v>16.202017755003393</v>
      </c>
      <c r="T323" s="17">
        <f t="shared" si="81"/>
        <v>-0.18036775500339175</v>
      </c>
      <c r="U323" s="47">
        <f t="shared" si="82"/>
        <v>3.2532527044963552E-2</v>
      </c>
      <c r="V323" s="47">
        <f t="shared" si="83"/>
        <v>14.136827210561014</v>
      </c>
    </row>
    <row r="324" spans="1:22" x14ac:dyDescent="0.25">
      <c r="A324" s="77">
        <v>23</v>
      </c>
      <c r="B324" s="77">
        <v>5</v>
      </c>
      <c r="C324" s="78">
        <v>36.9686621880576</v>
      </c>
      <c r="D324" s="78">
        <v>17.623815</v>
      </c>
      <c r="E324" s="79">
        <f t="shared" si="88"/>
        <v>11.76749065344762</v>
      </c>
      <c r="G324" s="17">
        <f t="shared" ref="G324:G387" si="89">LN(D324)</f>
        <v>2.8692511123954696</v>
      </c>
      <c r="H324" s="80">
        <f t="shared" ref="H324:H387" si="90">1/E324</f>
        <v>8.4979884790222601E-2</v>
      </c>
      <c r="I324" s="17">
        <f t="shared" ref="I324:I387" si="91">EXP($N$10+$N$11*H324)</f>
        <v>18.990628411054495</v>
      </c>
      <c r="J324" s="17">
        <f t="shared" ref="J324:J387" si="92">D324-I324</f>
        <v>-1.3668134110544941</v>
      </c>
      <c r="K324" s="47">
        <f t="shared" ref="K324:K387" si="93">J324^2</f>
        <v>1.8681789006384213</v>
      </c>
      <c r="L324" s="47">
        <f t="shared" ref="L324:L387" si="94">(D324-$N$12)^2</f>
        <v>4.6558083938263684</v>
      </c>
      <c r="P324" s="17">
        <f t="shared" ref="P324:P387" si="95">D324</f>
        <v>17.623815</v>
      </c>
      <c r="Q324" s="33">
        <f t="shared" ref="Q324:Q387" si="96">E324</f>
        <v>11.76749065344762</v>
      </c>
      <c r="R324" s="17">
        <f t="shared" ref="R324:R387" si="97">Q324^2</f>
        <v>138.4738362789771</v>
      </c>
      <c r="S324" s="17">
        <f t="shared" ref="S324:S387" si="98">$X$10+$X$11*Q324+$X$12*R324</f>
        <v>18.922432912474367</v>
      </c>
      <c r="T324" s="17">
        <f t="shared" ref="T324:T387" si="99">P324-S324</f>
        <v>-1.2986179124743664</v>
      </c>
      <c r="U324" s="47">
        <f t="shared" ref="U324:U387" si="100">T324^2</f>
        <v>1.6864084825992811</v>
      </c>
      <c r="V324" s="47">
        <f t="shared" ref="V324:V387" si="101">(P324-$X$13)^2</f>
        <v>4.6558083938263684</v>
      </c>
    </row>
    <row r="325" spans="1:22" x14ac:dyDescent="0.25">
      <c r="A325" s="77">
        <v>23</v>
      </c>
      <c r="B325" s="77">
        <v>6</v>
      </c>
      <c r="C325" s="78">
        <v>41.487054233264637</v>
      </c>
      <c r="D325" s="78">
        <v>18.095040000000001</v>
      </c>
      <c r="E325" s="79">
        <f t="shared" si="88"/>
        <v>13.205739511091219</v>
      </c>
      <c r="G325" s="17">
        <f t="shared" si="89"/>
        <v>2.8956378675686647</v>
      </c>
      <c r="H325" s="80">
        <f t="shared" si="90"/>
        <v>7.5724649813069644E-2</v>
      </c>
      <c r="I325" s="17">
        <f t="shared" si="91"/>
        <v>20.257293866104071</v>
      </c>
      <c r="J325" s="17">
        <f t="shared" si="92"/>
        <v>-2.16225386610407</v>
      </c>
      <c r="K325" s="47">
        <f t="shared" si="93"/>
        <v>4.6753417814819977</v>
      </c>
      <c r="L325" s="47">
        <f t="shared" si="94"/>
        <v>2.8443066504779408</v>
      </c>
      <c r="P325" s="17">
        <f t="shared" si="95"/>
        <v>18.095040000000001</v>
      </c>
      <c r="Q325" s="33">
        <f t="shared" si="96"/>
        <v>13.205739511091219</v>
      </c>
      <c r="R325" s="17">
        <f t="shared" si="97"/>
        <v>174.39155603479574</v>
      </c>
      <c r="S325" s="17">
        <f t="shared" si="98"/>
        <v>20.294199894520986</v>
      </c>
      <c r="T325" s="17">
        <f t="shared" si="99"/>
        <v>-2.1991598945209851</v>
      </c>
      <c r="U325" s="47">
        <f t="shared" si="100"/>
        <v>4.8363042416695503</v>
      </c>
      <c r="V325" s="47">
        <f t="shared" si="101"/>
        <v>2.8443066504779408</v>
      </c>
    </row>
    <row r="326" spans="1:22" x14ac:dyDescent="0.25">
      <c r="A326" s="77">
        <v>23</v>
      </c>
      <c r="B326" s="77">
        <v>7</v>
      </c>
      <c r="C326" s="78">
        <v>19.81931056193088</v>
      </c>
      <c r="D326" s="78">
        <v>12.251850000000001</v>
      </c>
      <c r="E326" s="79">
        <f t="shared" si="88"/>
        <v>6.3086824892094189</v>
      </c>
      <c r="G326" s="17">
        <f t="shared" si="89"/>
        <v>2.5056769459964654</v>
      </c>
      <c r="H326" s="80">
        <f t="shared" si="90"/>
        <v>0.15851170219937893</v>
      </c>
      <c r="I326" s="17">
        <f t="shared" si="91"/>
        <v>11.369674117283418</v>
      </c>
      <c r="J326" s="17">
        <f t="shared" si="92"/>
        <v>0.88217588271658265</v>
      </c>
      <c r="K326" s="47">
        <f t="shared" si="93"/>
        <v>0.77823428804678174</v>
      </c>
      <c r="L326" s="47">
        <f t="shared" si="94"/>
        <v>56.696340436348422</v>
      </c>
      <c r="P326" s="17">
        <f t="shared" si="95"/>
        <v>12.251850000000001</v>
      </c>
      <c r="Q326" s="33">
        <f t="shared" si="96"/>
        <v>6.3086824892094189</v>
      </c>
      <c r="R326" s="17">
        <f t="shared" si="97"/>
        <v>39.799474749657549</v>
      </c>
      <c r="S326" s="17">
        <f t="shared" si="98"/>
        <v>12.207075799270676</v>
      </c>
      <c r="T326" s="17">
        <f t="shared" si="99"/>
        <v>4.4774200729325031E-2</v>
      </c>
      <c r="U326" s="47">
        <f t="shared" si="100"/>
        <v>2.0047290509498899E-3</v>
      </c>
      <c r="V326" s="47">
        <f t="shared" si="101"/>
        <v>56.696340436348422</v>
      </c>
    </row>
    <row r="327" spans="1:22" x14ac:dyDescent="0.25">
      <c r="A327" s="77">
        <v>23</v>
      </c>
      <c r="B327" s="77">
        <v>8</v>
      </c>
      <c r="C327" s="78">
        <v>38.611713840860162</v>
      </c>
      <c r="D327" s="78">
        <v>16.964099999999998</v>
      </c>
      <c r="E327" s="79">
        <f t="shared" si="88"/>
        <v>12.290490238045294</v>
      </c>
      <c r="G327" s="17">
        <f t="shared" si="89"/>
        <v>2.8310993464310932</v>
      </c>
      <c r="H327" s="80">
        <f t="shared" si="90"/>
        <v>8.1363719480000346E-2</v>
      </c>
      <c r="I327" s="17">
        <f t="shared" si="91"/>
        <v>19.475823084827127</v>
      </c>
      <c r="J327" s="17">
        <f t="shared" si="92"/>
        <v>-2.5117230848271284</v>
      </c>
      <c r="K327" s="47">
        <f t="shared" si="93"/>
        <v>6.3087528548535055</v>
      </c>
      <c r="L327" s="47">
        <f t="shared" si="94"/>
        <v>7.9380089166141774</v>
      </c>
      <c r="P327" s="17">
        <f t="shared" si="95"/>
        <v>16.964099999999998</v>
      </c>
      <c r="Q327" s="33">
        <f t="shared" si="96"/>
        <v>12.290490238045294</v>
      </c>
      <c r="R327" s="17">
        <f t="shared" si="97"/>
        <v>151.05615029148666</v>
      </c>
      <c r="S327" s="17">
        <f t="shared" si="98"/>
        <v>19.440441005225981</v>
      </c>
      <c r="T327" s="17">
        <f t="shared" si="99"/>
        <v>-2.4763410052259829</v>
      </c>
      <c r="U327" s="47">
        <f t="shared" si="100"/>
        <v>6.1322647741636311</v>
      </c>
      <c r="V327" s="47">
        <f t="shared" si="101"/>
        <v>7.9380089166141774</v>
      </c>
    </row>
    <row r="328" spans="1:22" x14ac:dyDescent="0.25">
      <c r="A328" s="77">
        <v>23</v>
      </c>
      <c r="B328" s="77">
        <v>9</v>
      </c>
      <c r="C328" s="78">
        <v>36.455208546556797</v>
      </c>
      <c r="D328" s="78">
        <v>15.738915</v>
      </c>
      <c r="E328" s="79">
        <f t="shared" si="88"/>
        <v>11.604053283260848</v>
      </c>
      <c r="G328" s="17">
        <f t="shared" si="89"/>
        <v>2.7561363079576382</v>
      </c>
      <c r="H328" s="80">
        <f t="shared" si="90"/>
        <v>8.6176784576000379E-2</v>
      </c>
      <c r="I328" s="17">
        <f t="shared" si="91"/>
        <v>18.832713252967334</v>
      </c>
      <c r="J328" s="17">
        <f t="shared" si="92"/>
        <v>-3.0937982529673338</v>
      </c>
      <c r="K328" s="47">
        <f t="shared" si="93"/>
        <v>9.5715876300637266</v>
      </c>
      <c r="L328" s="47">
        <f t="shared" si="94"/>
        <v>16.342875379720073</v>
      </c>
      <c r="P328" s="17">
        <f t="shared" si="95"/>
        <v>15.738915</v>
      </c>
      <c r="Q328" s="33">
        <f t="shared" si="96"/>
        <v>11.604053283260848</v>
      </c>
      <c r="R328" s="17">
        <f t="shared" si="97"/>
        <v>134.65405260075687</v>
      </c>
      <c r="S328" s="17">
        <f t="shared" si="98"/>
        <v>18.756059195447982</v>
      </c>
      <c r="T328" s="17">
        <f t="shared" si="99"/>
        <v>-3.0171441954479814</v>
      </c>
      <c r="U328" s="47">
        <f t="shared" si="100"/>
        <v>9.1031590961254469</v>
      </c>
      <c r="V328" s="47">
        <f t="shared" si="101"/>
        <v>16.342875379720073</v>
      </c>
    </row>
    <row r="329" spans="1:22" x14ac:dyDescent="0.25">
      <c r="A329" s="77">
        <v>23</v>
      </c>
      <c r="B329" s="77">
        <v>10</v>
      </c>
      <c r="C329" s="78">
        <v>19.81931056193088</v>
      </c>
      <c r="D329" s="78">
        <v>12.251850000000001</v>
      </c>
      <c r="E329" s="79">
        <f t="shared" si="88"/>
        <v>6.3086824892094189</v>
      </c>
      <c r="G329" s="17">
        <f t="shared" si="89"/>
        <v>2.5056769459964654</v>
      </c>
      <c r="H329" s="80">
        <f t="shared" si="90"/>
        <v>0.15851170219937893</v>
      </c>
      <c r="I329" s="17">
        <f t="shared" si="91"/>
        <v>11.369674117283418</v>
      </c>
      <c r="J329" s="17">
        <f t="shared" si="92"/>
        <v>0.88217588271658265</v>
      </c>
      <c r="K329" s="47">
        <f t="shared" si="93"/>
        <v>0.77823428804678174</v>
      </c>
      <c r="L329" s="47">
        <f t="shared" si="94"/>
        <v>56.696340436348422</v>
      </c>
      <c r="P329" s="17">
        <f t="shared" si="95"/>
        <v>12.251850000000001</v>
      </c>
      <c r="Q329" s="33">
        <f t="shared" si="96"/>
        <v>6.3086824892094189</v>
      </c>
      <c r="R329" s="17">
        <f t="shared" si="97"/>
        <v>39.799474749657549</v>
      </c>
      <c r="S329" s="17">
        <f t="shared" si="98"/>
        <v>12.207075799270676</v>
      </c>
      <c r="T329" s="17">
        <f t="shared" si="99"/>
        <v>4.4774200729325031E-2</v>
      </c>
      <c r="U329" s="47">
        <f t="shared" si="100"/>
        <v>2.0047290509498899E-3</v>
      </c>
      <c r="V329" s="47">
        <f t="shared" si="101"/>
        <v>56.696340436348422</v>
      </c>
    </row>
    <row r="330" spans="1:22" x14ac:dyDescent="0.25">
      <c r="A330" s="77">
        <v>23</v>
      </c>
      <c r="B330" s="77">
        <v>11</v>
      </c>
      <c r="C330" s="78">
        <v>36.249827089956476</v>
      </c>
      <c r="D330" s="78">
        <v>17.435324999999999</v>
      </c>
      <c r="E330" s="79">
        <f t="shared" si="88"/>
        <v>11.538678335186138</v>
      </c>
      <c r="G330" s="17">
        <f t="shared" si="89"/>
        <v>2.8584983206192076</v>
      </c>
      <c r="H330" s="80">
        <f t="shared" si="90"/>
        <v>8.6665038312974896E-2</v>
      </c>
      <c r="I330" s="17">
        <f t="shared" si="91"/>
        <v>18.768672318210054</v>
      </c>
      <c r="J330" s="17">
        <f t="shared" si="92"/>
        <v>-1.3333473182100555</v>
      </c>
      <c r="K330" s="47">
        <f t="shared" si="93"/>
        <v>1.777815070977947</v>
      </c>
      <c r="L330" s="47">
        <f t="shared" si="94"/>
        <v>5.5047587715157471</v>
      </c>
      <c r="P330" s="17">
        <f t="shared" si="95"/>
        <v>17.435324999999999</v>
      </c>
      <c r="Q330" s="33">
        <f t="shared" si="96"/>
        <v>11.538678335186138</v>
      </c>
      <c r="R330" s="17">
        <f t="shared" si="97"/>
        <v>133.14109772289393</v>
      </c>
      <c r="S330" s="17">
        <f t="shared" si="98"/>
        <v>18.688910216898563</v>
      </c>
      <c r="T330" s="17">
        <f t="shared" si="99"/>
        <v>-1.2535852168985642</v>
      </c>
      <c r="U330" s="47">
        <f t="shared" si="100"/>
        <v>1.5714758960266202</v>
      </c>
      <c r="V330" s="47">
        <f t="shared" si="101"/>
        <v>5.5047587715157471</v>
      </c>
    </row>
    <row r="331" spans="1:22" x14ac:dyDescent="0.25">
      <c r="A331" s="77">
        <v>23</v>
      </c>
      <c r="B331" s="77">
        <v>16</v>
      </c>
      <c r="C331" s="78">
        <v>44.465085353969272</v>
      </c>
      <c r="D331" s="78">
        <v>19.131734999999999</v>
      </c>
      <c r="E331" s="79">
        <f t="shared" ref="E331:E338" si="102">C331/PI()</f>
        <v>14.153676258174498</v>
      </c>
      <c r="G331" s="17">
        <f t="shared" si="89"/>
        <v>2.9513484745826704</v>
      </c>
      <c r="H331" s="80">
        <f t="shared" si="90"/>
        <v>7.0653021996489929E-2</v>
      </c>
      <c r="I331" s="17">
        <f t="shared" si="91"/>
        <v>20.986874468938129</v>
      </c>
      <c r="J331" s="17">
        <f t="shared" si="92"/>
        <v>-1.8551394689381304</v>
      </c>
      <c r="K331" s="47">
        <f t="shared" si="93"/>
        <v>3.4415424492120485</v>
      </c>
      <c r="L331" s="47">
        <f t="shared" si="94"/>
        <v>0.42225593951140622</v>
      </c>
      <c r="P331" s="17">
        <f t="shared" si="95"/>
        <v>19.131734999999999</v>
      </c>
      <c r="Q331" s="33">
        <f t="shared" si="96"/>
        <v>14.153676258174498</v>
      </c>
      <c r="R331" s="17">
        <f t="shared" si="97"/>
        <v>200.32655162121245</v>
      </c>
      <c r="S331" s="17">
        <f t="shared" si="98"/>
        <v>21.107667326694557</v>
      </c>
      <c r="T331" s="17">
        <f t="shared" si="99"/>
        <v>-1.9759323266945579</v>
      </c>
      <c r="U331" s="47">
        <f t="shared" si="100"/>
        <v>3.904308559676569</v>
      </c>
      <c r="V331" s="47">
        <f t="shared" si="101"/>
        <v>0.42225593951140622</v>
      </c>
    </row>
    <row r="332" spans="1:22" x14ac:dyDescent="0.25">
      <c r="A332" s="77">
        <v>23</v>
      </c>
      <c r="B332" s="77">
        <v>18</v>
      </c>
      <c r="C332" s="78">
        <v>45.594683365271031</v>
      </c>
      <c r="D332" s="78">
        <v>17.906549999999999</v>
      </c>
      <c r="E332" s="79">
        <f t="shared" si="102"/>
        <v>14.513238472585396</v>
      </c>
      <c r="G332" s="17">
        <f t="shared" si="89"/>
        <v>2.8851665677013689</v>
      </c>
      <c r="H332" s="80">
        <f t="shared" si="90"/>
        <v>6.8902609289369685E-2</v>
      </c>
      <c r="I332" s="17">
        <f t="shared" si="91"/>
        <v>21.244732896202244</v>
      </c>
      <c r="J332" s="17">
        <f t="shared" si="92"/>
        <v>-3.3381828962022446</v>
      </c>
      <c r="K332" s="47">
        <f t="shared" si="93"/>
        <v>11.143465048497205</v>
      </c>
      <c r="L332" s="47">
        <f t="shared" si="94"/>
        <v>3.515614627667317</v>
      </c>
      <c r="P332" s="17">
        <f t="shared" si="95"/>
        <v>17.906549999999999</v>
      </c>
      <c r="Q332" s="33">
        <f t="shared" si="96"/>
        <v>14.513238472585396</v>
      </c>
      <c r="R332" s="17">
        <f t="shared" si="97"/>
        <v>210.63409096213289</v>
      </c>
      <c r="S332" s="17">
        <f t="shared" si="98"/>
        <v>21.397382769962494</v>
      </c>
      <c r="T332" s="17">
        <f t="shared" si="99"/>
        <v>-3.4908327699624948</v>
      </c>
      <c r="U332" s="47">
        <f t="shared" si="100"/>
        <v>12.185913427844024</v>
      </c>
      <c r="V332" s="47">
        <f t="shared" si="101"/>
        <v>3.515614627667317</v>
      </c>
    </row>
    <row r="333" spans="1:22" x14ac:dyDescent="0.25">
      <c r="A333" s="77">
        <v>23</v>
      </c>
      <c r="B333" s="77">
        <v>20</v>
      </c>
      <c r="C333" s="78">
        <v>47.648497931274228</v>
      </c>
      <c r="D333" s="78">
        <v>18.377775</v>
      </c>
      <c r="E333" s="79">
        <f t="shared" si="102"/>
        <v>15.166987953332486</v>
      </c>
      <c r="G333" s="17">
        <f t="shared" si="89"/>
        <v>2.9111420541046296</v>
      </c>
      <c r="H333" s="80">
        <f t="shared" si="90"/>
        <v>6.5932669233793401E-2</v>
      </c>
      <c r="I333" s="17">
        <f t="shared" si="91"/>
        <v>21.68951226737757</v>
      </c>
      <c r="J333" s="17">
        <f t="shared" si="92"/>
        <v>-3.3117372673775698</v>
      </c>
      <c r="K333" s="47">
        <f t="shared" si="93"/>
        <v>10.967603728137453</v>
      </c>
      <c r="L333" s="47">
        <f t="shared" si="94"/>
        <v>1.9705764850688885</v>
      </c>
      <c r="P333" s="17">
        <f t="shared" si="95"/>
        <v>18.377775</v>
      </c>
      <c r="Q333" s="33">
        <f t="shared" si="96"/>
        <v>15.166987953332486</v>
      </c>
      <c r="R333" s="17">
        <f t="shared" si="97"/>
        <v>230.03752357653275</v>
      </c>
      <c r="S333" s="17">
        <f t="shared" si="98"/>
        <v>21.897589201494633</v>
      </c>
      <c r="T333" s="17">
        <f t="shared" si="99"/>
        <v>-3.5198142014946328</v>
      </c>
      <c r="U333" s="47">
        <f t="shared" si="100"/>
        <v>12.3890920130433</v>
      </c>
      <c r="V333" s="47">
        <f t="shared" si="101"/>
        <v>1.9705764850688885</v>
      </c>
    </row>
    <row r="334" spans="1:22" x14ac:dyDescent="0.25">
      <c r="A334" s="77">
        <v>24</v>
      </c>
      <c r="B334" s="77">
        <v>1</v>
      </c>
      <c r="C334" s="78">
        <v>33.271795969251841</v>
      </c>
      <c r="D334" s="78">
        <v>16.021650000000001</v>
      </c>
      <c r="E334" s="79">
        <f t="shared" si="102"/>
        <v>10.590741588102858</v>
      </c>
      <c r="G334" s="17">
        <f t="shared" si="89"/>
        <v>2.7739409325911448</v>
      </c>
      <c r="H334" s="80">
        <f t="shared" si="90"/>
        <v>9.4422094211358443E-2</v>
      </c>
      <c r="I334" s="17">
        <f t="shared" si="91"/>
        <v>17.779958249727983</v>
      </c>
      <c r="J334" s="17">
        <f t="shared" si="92"/>
        <v>-1.7583082497279818</v>
      </c>
      <c r="K334" s="47">
        <f t="shared" si="93"/>
        <v>3.0916479010614788</v>
      </c>
      <c r="L334" s="47">
        <f t="shared" si="94"/>
        <v>14.136827210561014</v>
      </c>
      <c r="P334" s="17">
        <f t="shared" si="95"/>
        <v>16.021650000000001</v>
      </c>
      <c r="Q334" s="33">
        <f t="shared" si="96"/>
        <v>10.590741588102858</v>
      </c>
      <c r="R334" s="17">
        <f t="shared" si="97"/>
        <v>112.16380738597145</v>
      </c>
      <c r="S334" s="17">
        <f t="shared" si="98"/>
        <v>17.676754094128988</v>
      </c>
      <c r="T334" s="17">
        <f t="shared" si="99"/>
        <v>-1.655104094128987</v>
      </c>
      <c r="U334" s="47">
        <f t="shared" si="100"/>
        <v>2.7393695624025347</v>
      </c>
      <c r="V334" s="47">
        <f t="shared" si="101"/>
        <v>14.136827210561014</v>
      </c>
    </row>
    <row r="335" spans="1:22" x14ac:dyDescent="0.25">
      <c r="A335" s="77">
        <v>24</v>
      </c>
      <c r="B335" s="77">
        <v>2</v>
      </c>
      <c r="C335" s="78">
        <v>37.174043644657921</v>
      </c>
      <c r="D335" s="78">
        <v>17.906549999999999</v>
      </c>
      <c r="E335" s="79">
        <f t="shared" si="102"/>
        <v>11.832865601522331</v>
      </c>
      <c r="G335" s="17">
        <f t="shared" si="89"/>
        <v>2.8851665677013689</v>
      </c>
      <c r="H335" s="80">
        <f t="shared" si="90"/>
        <v>8.4510382664309755E-2</v>
      </c>
      <c r="I335" s="17">
        <f t="shared" si="91"/>
        <v>19.052934000676927</v>
      </c>
      <c r="J335" s="17">
        <f t="shared" si="92"/>
        <v>-1.1463840006769281</v>
      </c>
      <c r="K335" s="47">
        <f t="shared" si="93"/>
        <v>1.3141962770080391</v>
      </c>
      <c r="L335" s="47">
        <f t="shared" si="94"/>
        <v>3.515614627667317</v>
      </c>
      <c r="P335" s="17">
        <f t="shared" si="95"/>
        <v>17.906549999999999</v>
      </c>
      <c r="Q335" s="33">
        <f t="shared" si="96"/>
        <v>11.832865601522331</v>
      </c>
      <c r="R335" s="17">
        <f t="shared" si="97"/>
        <v>140.01670834369042</v>
      </c>
      <c r="S335" s="17">
        <f t="shared" si="98"/>
        <v>18.988382907546054</v>
      </c>
      <c r="T335" s="17">
        <f t="shared" si="99"/>
        <v>-1.0818329075460547</v>
      </c>
      <c r="U335" s="47">
        <f t="shared" si="100"/>
        <v>1.1703624398495505</v>
      </c>
      <c r="V335" s="47">
        <f t="shared" si="101"/>
        <v>3.515614627667317</v>
      </c>
    </row>
    <row r="336" spans="1:22" x14ac:dyDescent="0.25">
      <c r="A336" s="77">
        <v>24</v>
      </c>
      <c r="B336" s="77">
        <v>3</v>
      </c>
      <c r="C336" s="78">
        <v>42.103198603065593</v>
      </c>
      <c r="D336" s="78">
        <v>17.906549999999999</v>
      </c>
      <c r="E336" s="79">
        <f t="shared" si="102"/>
        <v>13.401864355315343</v>
      </c>
      <c r="G336" s="17">
        <f t="shared" si="89"/>
        <v>2.8851665677013689</v>
      </c>
      <c r="H336" s="80">
        <f t="shared" si="90"/>
        <v>7.4616484206049119E-2</v>
      </c>
      <c r="I336" s="17">
        <f t="shared" si="91"/>
        <v>20.414512719834892</v>
      </c>
      <c r="J336" s="17">
        <f t="shared" si="92"/>
        <v>-2.5079627198348931</v>
      </c>
      <c r="K336" s="47">
        <f t="shared" si="93"/>
        <v>6.2898770040816343</v>
      </c>
      <c r="L336" s="47">
        <f t="shared" si="94"/>
        <v>3.515614627667317</v>
      </c>
      <c r="P336" s="17">
        <f t="shared" si="95"/>
        <v>17.906549999999999</v>
      </c>
      <c r="Q336" s="33">
        <f t="shared" si="96"/>
        <v>13.401864355315343</v>
      </c>
      <c r="R336" s="17">
        <f t="shared" si="97"/>
        <v>179.60996819827193</v>
      </c>
      <c r="S336" s="17">
        <f t="shared" si="98"/>
        <v>20.468412776889277</v>
      </c>
      <c r="T336" s="17">
        <f t="shared" si="99"/>
        <v>-2.5618627768892779</v>
      </c>
      <c r="U336" s="47">
        <f t="shared" si="100"/>
        <v>6.5631408876108424</v>
      </c>
      <c r="V336" s="47">
        <f t="shared" si="101"/>
        <v>3.515614627667317</v>
      </c>
    </row>
    <row r="337" spans="1:22" x14ac:dyDescent="0.25">
      <c r="A337" s="77">
        <v>24</v>
      </c>
      <c r="B337" s="77">
        <v>4</v>
      </c>
      <c r="C337" s="78">
        <v>40.562837678563213</v>
      </c>
      <c r="D337" s="78">
        <v>16.964099999999998</v>
      </c>
      <c r="E337" s="79">
        <f t="shared" si="102"/>
        <v>12.911552244755033</v>
      </c>
      <c r="G337" s="17">
        <f t="shared" si="89"/>
        <v>2.8310993464310932</v>
      </c>
      <c r="H337" s="80">
        <f t="shared" si="90"/>
        <v>7.7450021580962342E-2</v>
      </c>
      <c r="I337" s="17">
        <f t="shared" si="91"/>
        <v>20.014916773728807</v>
      </c>
      <c r="J337" s="17">
        <f t="shared" si="92"/>
        <v>-3.0508167737288083</v>
      </c>
      <c r="K337" s="47">
        <f t="shared" si="93"/>
        <v>9.3074829868650557</v>
      </c>
      <c r="L337" s="47">
        <f t="shared" si="94"/>
        <v>7.9380089166141774</v>
      </c>
      <c r="P337" s="17">
        <f t="shared" si="95"/>
        <v>16.964099999999998</v>
      </c>
      <c r="Q337" s="33">
        <f t="shared" si="96"/>
        <v>12.911552244755033</v>
      </c>
      <c r="R337" s="17">
        <f t="shared" si="97"/>
        <v>166.70818136903873</v>
      </c>
      <c r="S337" s="17">
        <f t="shared" si="98"/>
        <v>20.02709975777233</v>
      </c>
      <c r="T337" s="17">
        <f t="shared" si="99"/>
        <v>-3.0629997577723316</v>
      </c>
      <c r="U337" s="47">
        <f t="shared" si="100"/>
        <v>9.3819675161133613</v>
      </c>
      <c r="V337" s="47">
        <f t="shared" si="101"/>
        <v>7.9380089166141774</v>
      </c>
    </row>
    <row r="338" spans="1:22" x14ac:dyDescent="0.25">
      <c r="A338" s="77">
        <v>24</v>
      </c>
      <c r="B338" s="77">
        <v>5</v>
      </c>
      <c r="C338" s="78">
        <v>42.616652244566389</v>
      </c>
      <c r="D338" s="78">
        <v>17.623815</v>
      </c>
      <c r="E338" s="79">
        <f t="shared" si="102"/>
        <v>13.565301725502115</v>
      </c>
      <c r="G338" s="17">
        <f t="shared" si="89"/>
        <v>2.8692511123954696</v>
      </c>
      <c r="H338" s="80">
        <f t="shared" si="90"/>
        <v>7.3717490420434073E-2</v>
      </c>
      <c r="I338" s="17">
        <f t="shared" si="91"/>
        <v>20.542951740935447</v>
      </c>
      <c r="J338" s="17">
        <f t="shared" si="92"/>
        <v>-2.9191367409354463</v>
      </c>
      <c r="K338" s="47">
        <f t="shared" si="93"/>
        <v>8.5213593122792179</v>
      </c>
      <c r="L338" s="47">
        <f t="shared" si="94"/>
        <v>4.6558083938263684</v>
      </c>
      <c r="P338" s="17">
        <f t="shared" si="95"/>
        <v>17.623815</v>
      </c>
      <c r="Q338" s="33">
        <f t="shared" si="96"/>
        <v>13.565301725502115</v>
      </c>
      <c r="R338" s="17">
        <f t="shared" si="97"/>
        <v>184.01741090391067</v>
      </c>
      <c r="S338" s="17">
        <f t="shared" si="98"/>
        <v>20.611235032745874</v>
      </c>
      <c r="T338" s="17">
        <f t="shared" si="99"/>
        <v>-2.9874200327458738</v>
      </c>
      <c r="U338" s="47">
        <f t="shared" si="100"/>
        <v>8.9246784520513582</v>
      </c>
      <c r="V338" s="47">
        <f t="shared" si="101"/>
        <v>4.6558083938263684</v>
      </c>
    </row>
    <row r="339" spans="1:22" x14ac:dyDescent="0.25">
      <c r="A339" s="77">
        <v>24</v>
      </c>
      <c r="B339" s="77">
        <v>6</v>
      </c>
      <c r="C339" s="78">
        <v>31.115290674948483</v>
      </c>
      <c r="D339" s="78">
        <v>15.173445000000001</v>
      </c>
      <c r="E339" s="79">
        <f t="shared" ref="E339:E352" si="103">C339/PI()</f>
        <v>9.9043046333184144</v>
      </c>
      <c r="G339" s="17">
        <f t="shared" si="89"/>
        <v>2.7195468605253459</v>
      </c>
      <c r="H339" s="80">
        <f t="shared" si="90"/>
        <v>0.10096619975075952</v>
      </c>
      <c r="I339" s="17">
        <f t="shared" si="91"/>
        <v>16.986464460881557</v>
      </c>
      <c r="J339" s="17">
        <f t="shared" si="92"/>
        <v>-1.8130194608815557</v>
      </c>
      <c r="K339" s="47">
        <f t="shared" si="93"/>
        <v>3.2870395655352471</v>
      </c>
      <c r="L339" s="47">
        <f t="shared" si="94"/>
        <v>21.234606199388182</v>
      </c>
      <c r="P339" s="17">
        <f t="shared" si="95"/>
        <v>15.173445000000001</v>
      </c>
      <c r="Q339" s="33">
        <f t="shared" si="96"/>
        <v>9.9043046333184144</v>
      </c>
      <c r="R339" s="17">
        <f t="shared" si="97"/>
        <v>98.095250269572617</v>
      </c>
      <c r="S339" s="17">
        <f t="shared" si="98"/>
        <v>16.8988515730877</v>
      </c>
      <c r="T339" s="17">
        <f t="shared" si="99"/>
        <v>-1.7254065730876995</v>
      </c>
      <c r="U339" s="47">
        <f t="shared" si="100"/>
        <v>2.9770278424542389</v>
      </c>
      <c r="V339" s="47">
        <f t="shared" si="101"/>
        <v>21.234606199388182</v>
      </c>
    </row>
    <row r="340" spans="1:22" x14ac:dyDescent="0.25">
      <c r="A340" s="77">
        <v>24</v>
      </c>
      <c r="B340" s="77">
        <v>7</v>
      </c>
      <c r="C340" s="78">
        <v>30.807218490048001</v>
      </c>
      <c r="D340" s="78">
        <v>14.136749999999999</v>
      </c>
      <c r="E340" s="79">
        <f t="shared" si="103"/>
        <v>9.8062422112063512</v>
      </c>
      <c r="G340" s="17">
        <f t="shared" si="89"/>
        <v>2.6487777896371387</v>
      </c>
      <c r="H340" s="80">
        <f t="shared" si="90"/>
        <v>0.1019758617482671</v>
      </c>
      <c r="I340" s="17">
        <f t="shared" si="91"/>
        <v>16.867233515437068</v>
      </c>
      <c r="J340" s="17">
        <f t="shared" si="92"/>
        <v>-2.7304835154370686</v>
      </c>
      <c r="K340" s="47">
        <f t="shared" si="93"/>
        <v>7.4555402280735725</v>
      </c>
      <c r="L340" s="47">
        <f t="shared" si="94"/>
        <v>31.863735813454738</v>
      </c>
      <c r="P340" s="17">
        <f t="shared" si="95"/>
        <v>14.136749999999999</v>
      </c>
      <c r="Q340" s="33">
        <f t="shared" si="96"/>
        <v>9.8062422112063512</v>
      </c>
      <c r="R340" s="17">
        <f t="shared" si="97"/>
        <v>96.162386304845228</v>
      </c>
      <c r="S340" s="17">
        <f t="shared" si="98"/>
        <v>16.784639541139057</v>
      </c>
      <c r="T340" s="17">
        <f t="shared" si="99"/>
        <v>-2.6478895411390582</v>
      </c>
      <c r="U340" s="47">
        <f t="shared" si="100"/>
        <v>7.0113190220736117</v>
      </c>
      <c r="V340" s="47">
        <f t="shared" si="101"/>
        <v>31.863735813454738</v>
      </c>
    </row>
    <row r="341" spans="1:22" x14ac:dyDescent="0.25">
      <c r="A341" s="77">
        <v>24</v>
      </c>
      <c r="B341" s="77">
        <v>8</v>
      </c>
      <c r="C341" s="78">
        <v>39.844002580462089</v>
      </c>
      <c r="D341" s="78">
        <v>17.15259</v>
      </c>
      <c r="E341" s="79">
        <f t="shared" si="103"/>
        <v>12.68273992649355</v>
      </c>
      <c r="G341" s="17">
        <f t="shared" si="89"/>
        <v>2.8421491826176783</v>
      </c>
      <c r="H341" s="80">
        <f t="shared" si="90"/>
        <v>7.8847315784742592E-2</v>
      </c>
      <c r="I341" s="17">
        <f t="shared" si="91"/>
        <v>19.820754336751946</v>
      </c>
      <c r="J341" s="17">
        <f t="shared" si="92"/>
        <v>-2.6681643367519463</v>
      </c>
      <c r="K341" s="47">
        <f t="shared" si="93"/>
        <v>7.1191009279149533</v>
      </c>
      <c r="L341" s="47">
        <f t="shared" si="94"/>
        <v>6.9114161384247979</v>
      </c>
      <c r="P341" s="17">
        <f t="shared" si="95"/>
        <v>17.15259</v>
      </c>
      <c r="Q341" s="33">
        <f t="shared" si="96"/>
        <v>12.68273992649355</v>
      </c>
      <c r="R341" s="17">
        <f t="shared" si="97"/>
        <v>160.85189204307363</v>
      </c>
      <c r="S341" s="17">
        <f t="shared" si="98"/>
        <v>19.814559273056879</v>
      </c>
      <c r="T341" s="17">
        <f t="shared" si="99"/>
        <v>-2.6619692730568794</v>
      </c>
      <c r="U341" s="47">
        <f t="shared" si="100"/>
        <v>7.0860804106989708</v>
      </c>
      <c r="V341" s="47">
        <f t="shared" si="101"/>
        <v>6.9114161384247979</v>
      </c>
    </row>
    <row r="342" spans="1:22" x14ac:dyDescent="0.25">
      <c r="A342" s="77">
        <v>24</v>
      </c>
      <c r="B342" s="77">
        <v>10</v>
      </c>
      <c r="C342" s="78">
        <v>44.978538995470068</v>
      </c>
      <c r="D342" s="78">
        <v>19.885695000000002</v>
      </c>
      <c r="E342" s="79">
        <f t="shared" si="103"/>
        <v>14.317113628361268</v>
      </c>
      <c r="G342" s="17">
        <f t="shared" si="89"/>
        <v>2.9900006290169494</v>
      </c>
      <c r="H342" s="80">
        <f t="shared" si="90"/>
        <v>6.9846480649498041E-2</v>
      </c>
      <c r="I342" s="17">
        <f t="shared" si="91"/>
        <v>21.10529731172468</v>
      </c>
      <c r="J342" s="17">
        <f t="shared" si="92"/>
        <v>-1.2196023117246781</v>
      </c>
      <c r="K342" s="47">
        <f t="shared" si="93"/>
        <v>1.4874297987641789</v>
      </c>
      <c r="L342" s="47">
        <f t="shared" si="94"/>
        <v>1.0846757153922535E-2</v>
      </c>
      <c r="P342" s="17">
        <f t="shared" si="95"/>
        <v>19.885695000000002</v>
      </c>
      <c r="Q342" s="33">
        <f t="shared" si="96"/>
        <v>14.317113628361268</v>
      </c>
      <c r="R342" s="17">
        <f t="shared" si="97"/>
        <v>204.97974264740796</v>
      </c>
      <c r="S342" s="17">
        <f t="shared" si="98"/>
        <v>21.240640789698332</v>
      </c>
      <c r="T342" s="17">
        <f t="shared" si="99"/>
        <v>-1.3549457896983306</v>
      </c>
      <c r="U342" s="47">
        <f t="shared" si="100"/>
        <v>1.8358780930212326</v>
      </c>
      <c r="V342" s="47">
        <f t="shared" si="101"/>
        <v>1.0846757153922535E-2</v>
      </c>
    </row>
    <row r="343" spans="1:22" x14ac:dyDescent="0.25">
      <c r="A343" s="77">
        <v>24</v>
      </c>
      <c r="B343" s="77">
        <v>11</v>
      </c>
      <c r="C343" s="78">
        <v>49.702312497277433</v>
      </c>
      <c r="D343" s="78">
        <v>19.320224999999997</v>
      </c>
      <c r="E343" s="79">
        <f t="shared" si="103"/>
        <v>15.820737434079577</v>
      </c>
      <c r="G343" s="17">
        <f t="shared" si="89"/>
        <v>2.9611524746792912</v>
      </c>
      <c r="H343" s="80">
        <f t="shared" si="90"/>
        <v>6.3208178769587064E-2</v>
      </c>
      <c r="I343" s="17">
        <f t="shared" si="91"/>
        <v>22.105717643416828</v>
      </c>
      <c r="J343" s="17">
        <f t="shared" si="92"/>
        <v>-2.7854926434168306</v>
      </c>
      <c r="K343" s="47">
        <f t="shared" si="93"/>
        <v>7.7589692665292826</v>
      </c>
      <c r="L343" s="47">
        <f t="shared" si="94"/>
        <v>0.21281820362203696</v>
      </c>
      <c r="P343" s="17">
        <f t="shared" si="95"/>
        <v>19.320224999999997</v>
      </c>
      <c r="Q343" s="33">
        <f t="shared" si="96"/>
        <v>15.820737434079577</v>
      </c>
      <c r="R343" s="17">
        <f t="shared" si="97"/>
        <v>250.29573295808683</v>
      </c>
      <c r="S343" s="17">
        <f t="shared" si="98"/>
        <v>22.363538962234351</v>
      </c>
      <c r="T343" s="17">
        <f t="shared" si="99"/>
        <v>-3.0433139622343539</v>
      </c>
      <c r="U343" s="47">
        <f t="shared" si="100"/>
        <v>9.261759872730563</v>
      </c>
      <c r="V343" s="47">
        <f t="shared" si="101"/>
        <v>0.21281820362203696</v>
      </c>
    </row>
    <row r="344" spans="1:22" x14ac:dyDescent="0.25">
      <c r="A344" s="77">
        <v>24</v>
      </c>
      <c r="B344" s="77">
        <v>51</v>
      </c>
      <c r="C344" s="78">
        <v>52.166889976481272</v>
      </c>
      <c r="D344" s="78">
        <v>19.791449999999998</v>
      </c>
      <c r="E344" s="79">
        <f t="shared" si="103"/>
        <v>16.605236810976084</v>
      </c>
      <c r="G344" s="17">
        <f t="shared" si="89"/>
        <v>2.9852500262583517</v>
      </c>
      <c r="H344" s="80">
        <f t="shared" si="90"/>
        <v>6.0221965599370354E-2</v>
      </c>
      <c r="I344" s="17">
        <f t="shared" si="91"/>
        <v>22.571084918946525</v>
      </c>
      <c r="J344" s="17">
        <f t="shared" si="92"/>
        <v>-2.7796349189465275</v>
      </c>
      <c r="K344" s="47">
        <f t="shared" si="93"/>
        <v>7.7263702826268688</v>
      </c>
      <c r="L344" s="47">
        <f t="shared" si="94"/>
        <v>9.806477360744548E-5</v>
      </c>
      <c r="P344" s="17">
        <f t="shared" si="95"/>
        <v>19.791449999999998</v>
      </c>
      <c r="Q344" s="33">
        <f t="shared" si="96"/>
        <v>16.605236810976084</v>
      </c>
      <c r="R344" s="17">
        <f t="shared" si="97"/>
        <v>275.73388954859519</v>
      </c>
      <c r="S344" s="17">
        <f t="shared" si="98"/>
        <v>22.877459869676024</v>
      </c>
      <c r="T344" s="17">
        <f t="shared" si="99"/>
        <v>-3.0860098696760261</v>
      </c>
      <c r="U344" s="47">
        <f t="shared" si="100"/>
        <v>9.5234569157378441</v>
      </c>
      <c r="V344" s="47">
        <f t="shared" si="101"/>
        <v>9.806477360744548E-5</v>
      </c>
    </row>
    <row r="345" spans="1:22" x14ac:dyDescent="0.25">
      <c r="A345" s="77">
        <v>24</v>
      </c>
      <c r="B345" s="77">
        <v>76</v>
      </c>
      <c r="C345" s="78">
        <v>58.020261489590403</v>
      </c>
      <c r="D345" s="78">
        <v>19.791449999999998</v>
      </c>
      <c r="E345" s="79">
        <f t="shared" si="103"/>
        <v>18.468422831105293</v>
      </c>
      <c r="G345" s="17">
        <f t="shared" si="89"/>
        <v>2.9852500262583517</v>
      </c>
      <c r="H345" s="80">
        <f t="shared" si="90"/>
        <v>5.4146475264566611E-2</v>
      </c>
      <c r="I345" s="17">
        <f t="shared" si="91"/>
        <v>23.548342128003021</v>
      </c>
      <c r="J345" s="17">
        <f t="shared" si="92"/>
        <v>-3.7568921280030239</v>
      </c>
      <c r="K345" s="47">
        <f t="shared" si="93"/>
        <v>14.114238461451089</v>
      </c>
      <c r="L345" s="47">
        <f t="shared" si="94"/>
        <v>9.806477360744548E-5</v>
      </c>
      <c r="P345" s="17">
        <f t="shared" si="95"/>
        <v>19.791449999999998</v>
      </c>
      <c r="Q345" s="33">
        <f t="shared" si="96"/>
        <v>18.468422831105293</v>
      </c>
      <c r="R345" s="17">
        <f t="shared" si="97"/>
        <v>341.08264186849124</v>
      </c>
      <c r="S345" s="17">
        <f t="shared" si="98"/>
        <v>23.900318213539286</v>
      </c>
      <c r="T345" s="17">
        <f t="shared" si="99"/>
        <v>-4.1088682135392887</v>
      </c>
      <c r="U345" s="47">
        <f t="shared" si="100"/>
        <v>16.882797996233545</v>
      </c>
      <c r="V345" s="47">
        <f t="shared" si="101"/>
        <v>9.806477360744548E-5</v>
      </c>
    </row>
    <row r="346" spans="1:22" x14ac:dyDescent="0.25">
      <c r="A346" s="77">
        <v>25</v>
      </c>
      <c r="B346" s="77">
        <v>1</v>
      </c>
      <c r="C346" s="78">
        <v>40.049384037062396</v>
      </c>
      <c r="D346" s="78">
        <v>18.377775</v>
      </c>
      <c r="E346" s="79">
        <f t="shared" si="103"/>
        <v>12.748114874568255</v>
      </c>
      <c r="G346" s="17">
        <f t="shared" si="89"/>
        <v>2.9111420541046296</v>
      </c>
      <c r="H346" s="80">
        <f t="shared" si="90"/>
        <v>7.844297057559009E-2</v>
      </c>
      <c r="I346" s="17">
        <f t="shared" si="91"/>
        <v>19.876746059924358</v>
      </c>
      <c r="J346" s="17">
        <f t="shared" si="92"/>
        <v>-1.498971059924358</v>
      </c>
      <c r="K346" s="47">
        <f t="shared" si="93"/>
        <v>2.2469142384907532</v>
      </c>
      <c r="L346" s="47">
        <f t="shared" si="94"/>
        <v>1.9705764850688885</v>
      </c>
      <c r="P346" s="17">
        <f t="shared" si="95"/>
        <v>18.377775</v>
      </c>
      <c r="Q346" s="33">
        <f t="shared" si="96"/>
        <v>12.748114874568255</v>
      </c>
      <c r="R346" s="17">
        <f t="shared" si="97"/>
        <v>162.5144328551884</v>
      </c>
      <c r="S346" s="17">
        <f t="shared" si="98"/>
        <v>19.875713334217625</v>
      </c>
      <c r="T346" s="17">
        <f t="shared" si="99"/>
        <v>-1.4979383342176256</v>
      </c>
      <c r="U346" s="47">
        <f t="shared" si="100"/>
        <v>2.2438192531186747</v>
      </c>
      <c r="V346" s="47">
        <f t="shared" si="101"/>
        <v>1.9705764850688885</v>
      </c>
    </row>
    <row r="347" spans="1:22" x14ac:dyDescent="0.25">
      <c r="A347" s="77">
        <v>25</v>
      </c>
      <c r="B347" s="77">
        <v>2</v>
      </c>
      <c r="C347" s="78">
        <v>37.379425101258235</v>
      </c>
      <c r="D347" s="78">
        <v>18.095040000000001</v>
      </c>
      <c r="E347" s="79">
        <f t="shared" si="103"/>
        <v>11.898240549597038</v>
      </c>
      <c r="G347" s="17">
        <f t="shared" si="89"/>
        <v>2.8956378675686647</v>
      </c>
      <c r="H347" s="80">
        <f t="shared" si="90"/>
        <v>8.4046039902417963E-2</v>
      </c>
      <c r="I347" s="17">
        <f t="shared" si="91"/>
        <v>19.114755969830821</v>
      </c>
      <c r="J347" s="17">
        <f t="shared" si="92"/>
        <v>-1.0197159698308198</v>
      </c>
      <c r="K347" s="47">
        <f t="shared" si="93"/>
        <v>1.0398206591280095</v>
      </c>
      <c r="L347" s="47">
        <f t="shared" si="94"/>
        <v>2.8443066504779408</v>
      </c>
      <c r="P347" s="17">
        <f t="shared" si="95"/>
        <v>18.095040000000001</v>
      </c>
      <c r="Q347" s="33">
        <f t="shared" si="96"/>
        <v>11.898240549597038</v>
      </c>
      <c r="R347" s="17">
        <f t="shared" si="97"/>
        <v>141.56812817607522</v>
      </c>
      <c r="S347" s="17">
        <f t="shared" si="98"/>
        <v>19.053990335909813</v>
      </c>
      <c r="T347" s="17">
        <f t="shared" si="99"/>
        <v>-0.95895033590981171</v>
      </c>
      <c r="U347" s="47">
        <f t="shared" si="100"/>
        <v>0.9195857467415407</v>
      </c>
      <c r="V347" s="47">
        <f t="shared" si="101"/>
        <v>2.8443066504779408</v>
      </c>
    </row>
    <row r="348" spans="1:22" x14ac:dyDescent="0.25">
      <c r="A348" s="77">
        <v>25</v>
      </c>
      <c r="B348" s="77">
        <v>5</v>
      </c>
      <c r="C348" s="78">
        <v>41.076291320064001</v>
      </c>
      <c r="D348" s="78">
        <v>18.566265000000001</v>
      </c>
      <c r="E348" s="79">
        <f t="shared" si="103"/>
        <v>13.074989614941801</v>
      </c>
      <c r="G348" s="17">
        <f t="shared" si="89"/>
        <v>2.9213462242788717</v>
      </c>
      <c r="H348" s="80">
        <f t="shared" si="90"/>
        <v>7.6481896311200337E-2</v>
      </c>
      <c r="I348" s="17">
        <f t="shared" si="91"/>
        <v>20.150557924929299</v>
      </c>
      <c r="J348" s="17">
        <f t="shared" si="92"/>
        <v>-1.5842929249292972</v>
      </c>
      <c r="K348" s="47">
        <f t="shared" si="93"/>
        <v>2.5099840719810276</v>
      </c>
      <c r="L348" s="47">
        <f t="shared" si="94"/>
        <v>1.4769109083795138</v>
      </c>
      <c r="P348" s="17">
        <f t="shared" si="95"/>
        <v>18.566265000000001</v>
      </c>
      <c r="Q348" s="33">
        <f t="shared" si="96"/>
        <v>13.074989614941801</v>
      </c>
      <c r="R348" s="17">
        <f t="shared" si="97"/>
        <v>170.95535343083594</v>
      </c>
      <c r="S348" s="17">
        <f t="shared" si="98"/>
        <v>20.176345139402503</v>
      </c>
      <c r="T348" s="17">
        <f t="shared" si="99"/>
        <v>-1.6100801394025019</v>
      </c>
      <c r="U348" s="47">
        <f t="shared" si="100"/>
        <v>2.59235805529838</v>
      </c>
      <c r="V348" s="47">
        <f t="shared" si="101"/>
        <v>1.4769109083795138</v>
      </c>
    </row>
    <row r="349" spans="1:22" x14ac:dyDescent="0.25">
      <c r="A349" s="77">
        <v>25</v>
      </c>
      <c r="B349" s="77">
        <v>8</v>
      </c>
      <c r="C349" s="78">
        <v>42.924724429466877</v>
      </c>
      <c r="D349" s="78">
        <v>18.849</v>
      </c>
      <c r="E349" s="79">
        <f t="shared" si="103"/>
        <v>13.663364147614182</v>
      </c>
      <c r="G349" s="17">
        <f t="shared" si="89"/>
        <v>2.9364598620889195</v>
      </c>
      <c r="H349" s="80">
        <f t="shared" si="90"/>
        <v>7.3188417522679752E-2</v>
      </c>
      <c r="I349" s="17">
        <f t="shared" si="91"/>
        <v>20.618917655379477</v>
      </c>
      <c r="J349" s="17">
        <f t="shared" si="92"/>
        <v>-1.7699176553794764</v>
      </c>
      <c r="K349" s="47">
        <f t="shared" si="93"/>
        <v>3.1326085068239831</v>
      </c>
      <c r="L349" s="47">
        <f t="shared" si="94"/>
        <v>0.86964434372046062</v>
      </c>
      <c r="P349" s="17">
        <f t="shared" si="95"/>
        <v>18.849</v>
      </c>
      <c r="Q349" s="33">
        <f t="shared" si="96"/>
        <v>13.663364147614182</v>
      </c>
      <c r="R349" s="17">
        <f t="shared" si="97"/>
        <v>186.68751983030862</v>
      </c>
      <c r="S349" s="17">
        <f t="shared" si="98"/>
        <v>20.695900686136063</v>
      </c>
      <c r="T349" s="17">
        <f t="shared" si="99"/>
        <v>-1.8469006861360633</v>
      </c>
      <c r="U349" s="47">
        <f t="shared" si="100"/>
        <v>3.4110421444498615</v>
      </c>
      <c r="V349" s="47">
        <f t="shared" si="101"/>
        <v>0.86964434372046062</v>
      </c>
    </row>
    <row r="350" spans="1:22" x14ac:dyDescent="0.25">
      <c r="A350" s="77">
        <v>25</v>
      </c>
      <c r="B350" s="77">
        <v>10</v>
      </c>
      <c r="C350" s="78">
        <v>44.054322440768637</v>
      </c>
      <c r="D350" s="78">
        <v>18.849</v>
      </c>
      <c r="E350" s="79">
        <f t="shared" si="103"/>
        <v>14.02292636202508</v>
      </c>
      <c r="G350" s="17">
        <f t="shared" si="89"/>
        <v>2.9364598620889195</v>
      </c>
      <c r="H350" s="80">
        <f t="shared" si="90"/>
        <v>7.1311791432354638E-2</v>
      </c>
      <c r="I350" s="17">
        <f t="shared" si="91"/>
        <v>20.890641861871448</v>
      </c>
      <c r="J350" s="17">
        <f t="shared" si="92"/>
        <v>-2.0416418618714474</v>
      </c>
      <c r="K350" s="47">
        <f t="shared" si="93"/>
        <v>4.1683014921459103</v>
      </c>
      <c r="L350" s="47">
        <f t="shared" si="94"/>
        <v>0.86964434372046062</v>
      </c>
      <c r="P350" s="17">
        <f t="shared" si="95"/>
        <v>18.849</v>
      </c>
      <c r="Q350" s="33">
        <f t="shared" si="96"/>
        <v>14.02292636202508</v>
      </c>
      <c r="R350" s="17">
        <f t="shared" si="97"/>
        <v>196.64246375477794</v>
      </c>
      <c r="S350" s="17">
        <f t="shared" si="98"/>
        <v>20.999747006105878</v>
      </c>
      <c r="T350" s="17">
        <f t="shared" si="99"/>
        <v>-2.1507470061058775</v>
      </c>
      <c r="U350" s="47">
        <f t="shared" si="100"/>
        <v>4.6257126842733953</v>
      </c>
      <c r="V350" s="47">
        <f t="shared" si="101"/>
        <v>0.86964434372046062</v>
      </c>
    </row>
    <row r="351" spans="1:22" x14ac:dyDescent="0.25">
      <c r="A351" s="77">
        <v>25</v>
      </c>
      <c r="B351" s="77">
        <v>11</v>
      </c>
      <c r="C351" s="78">
        <v>38.817095297460476</v>
      </c>
      <c r="D351" s="78">
        <v>17.906549999999999</v>
      </c>
      <c r="E351" s="79">
        <f t="shared" si="103"/>
        <v>12.355865186120001</v>
      </c>
      <c r="G351" s="17">
        <f t="shared" si="89"/>
        <v>2.8851665677013689</v>
      </c>
      <c r="H351" s="80">
        <f t="shared" si="90"/>
        <v>8.0933223609735816E-2</v>
      </c>
      <c r="I351" s="17">
        <f t="shared" si="91"/>
        <v>19.534403952354911</v>
      </c>
      <c r="J351" s="17">
        <f t="shared" si="92"/>
        <v>-1.6278539523549114</v>
      </c>
      <c r="K351" s="47">
        <f t="shared" si="93"/>
        <v>2.6499084901975061</v>
      </c>
      <c r="L351" s="47">
        <f t="shared" si="94"/>
        <v>3.515614627667317</v>
      </c>
      <c r="P351" s="17">
        <f t="shared" si="95"/>
        <v>17.906549999999999</v>
      </c>
      <c r="Q351" s="33">
        <f t="shared" si="96"/>
        <v>12.355865186120001</v>
      </c>
      <c r="R351" s="17">
        <f t="shared" si="97"/>
        <v>152.66740449757225</v>
      </c>
      <c r="S351" s="17">
        <f t="shared" si="98"/>
        <v>19.503650466634276</v>
      </c>
      <c r="T351" s="17">
        <f t="shared" si="99"/>
        <v>-1.5971004666342772</v>
      </c>
      <c r="U351" s="47">
        <f t="shared" si="100"/>
        <v>2.5507299005234261</v>
      </c>
      <c r="V351" s="47">
        <f t="shared" si="101"/>
        <v>3.515614627667317</v>
      </c>
    </row>
    <row r="352" spans="1:22" x14ac:dyDescent="0.25">
      <c r="A352" s="77">
        <v>25</v>
      </c>
      <c r="B352" s="77">
        <v>15</v>
      </c>
      <c r="C352" s="78">
        <v>44.362394625669126</v>
      </c>
      <c r="D352" s="78">
        <v>19.225979999999996</v>
      </c>
      <c r="E352" s="79">
        <f t="shared" si="103"/>
        <v>14.120988784137147</v>
      </c>
      <c r="G352" s="17">
        <f t="shared" si="89"/>
        <v>2.9562624893850993</v>
      </c>
      <c r="H352" s="80">
        <f t="shared" si="90"/>
        <v>7.0816570658518818E-2</v>
      </c>
      <c r="I352" s="17">
        <f t="shared" si="91"/>
        <v>20.962942100926295</v>
      </c>
      <c r="J352" s="17">
        <f t="shared" si="92"/>
        <v>-1.7369621009262985</v>
      </c>
      <c r="K352" s="47">
        <f t="shared" si="93"/>
        <v>3.0170373400543009</v>
      </c>
      <c r="L352" s="47">
        <f t="shared" si="94"/>
        <v>0.30865495154172373</v>
      </c>
      <c r="P352" s="17">
        <f t="shared" si="95"/>
        <v>19.225979999999996</v>
      </c>
      <c r="Q352" s="33">
        <f t="shared" si="96"/>
        <v>14.120988784137147</v>
      </c>
      <c r="R352" s="17">
        <f t="shared" si="97"/>
        <v>199.40232424172709</v>
      </c>
      <c r="S352" s="17">
        <f t="shared" si="98"/>
        <v>21.080815709062861</v>
      </c>
      <c r="T352" s="17">
        <f t="shared" si="99"/>
        <v>-1.8548357090628649</v>
      </c>
      <c r="U352" s="47">
        <f t="shared" si="100"/>
        <v>3.4404155076147407</v>
      </c>
      <c r="V352" s="47">
        <f t="shared" si="101"/>
        <v>0.30865495154172373</v>
      </c>
    </row>
    <row r="353" spans="1:22" x14ac:dyDescent="0.25">
      <c r="A353" s="77">
        <v>25</v>
      </c>
      <c r="B353" s="77">
        <v>32</v>
      </c>
      <c r="C353" s="78">
        <v>44.157013169068797</v>
      </c>
      <c r="D353" s="78">
        <v>18.849</v>
      </c>
      <c r="E353" s="79">
        <f t="shared" ref="E353:E365" si="104">C353/PI()</f>
        <v>14.055613836062435</v>
      </c>
      <c r="G353" s="17">
        <f t="shared" si="89"/>
        <v>2.9364598620889195</v>
      </c>
      <c r="H353" s="80">
        <f t="shared" si="90"/>
        <v>7.1145950056930557E-2</v>
      </c>
      <c r="I353" s="17">
        <f t="shared" si="91"/>
        <v>20.914826221416376</v>
      </c>
      <c r="J353" s="17">
        <f t="shared" si="92"/>
        <v>-2.0658262214163763</v>
      </c>
      <c r="K353" s="47">
        <f t="shared" si="93"/>
        <v>4.2676379770914625</v>
      </c>
      <c r="L353" s="47">
        <f t="shared" si="94"/>
        <v>0.86964434372046062</v>
      </c>
      <c r="P353" s="17">
        <f t="shared" si="95"/>
        <v>18.849</v>
      </c>
      <c r="Q353" s="33">
        <f t="shared" si="96"/>
        <v>14.055613836062435</v>
      </c>
      <c r="R353" s="17">
        <f t="shared" si="97"/>
        <v>197.56028030850973</v>
      </c>
      <c r="S353" s="17">
        <f t="shared" si="98"/>
        <v>21.026855548768516</v>
      </c>
      <c r="T353" s="17">
        <f t="shared" si="99"/>
        <v>-2.1778555487685161</v>
      </c>
      <c r="U353" s="47">
        <f t="shared" si="100"/>
        <v>4.7430547913018142</v>
      </c>
      <c r="V353" s="47">
        <f t="shared" si="101"/>
        <v>0.86964434372046062</v>
      </c>
    </row>
    <row r="354" spans="1:22" x14ac:dyDescent="0.25">
      <c r="A354" s="77">
        <v>25</v>
      </c>
      <c r="B354" s="77">
        <v>70</v>
      </c>
      <c r="C354" s="78">
        <v>47.648497931274228</v>
      </c>
      <c r="D354" s="78">
        <v>19.508714999999999</v>
      </c>
      <c r="E354" s="79">
        <f t="shared" si="104"/>
        <v>15.166987953332486</v>
      </c>
      <c r="G354" s="17">
        <f t="shared" si="89"/>
        <v>2.970861288806252</v>
      </c>
      <c r="H354" s="80">
        <f t="shared" si="90"/>
        <v>6.5932669233793401E-2</v>
      </c>
      <c r="I354" s="17">
        <f t="shared" si="91"/>
        <v>21.68951226737757</v>
      </c>
      <c r="J354" s="17">
        <f t="shared" si="92"/>
        <v>-2.1807972673775708</v>
      </c>
      <c r="K354" s="47">
        <f t="shared" si="93"/>
        <v>4.7558767214014805</v>
      </c>
      <c r="L354" s="47">
        <f t="shared" si="94"/>
        <v>7.4437427932664266E-2</v>
      </c>
      <c r="P354" s="17">
        <f t="shared" si="95"/>
        <v>19.508714999999999</v>
      </c>
      <c r="Q354" s="33">
        <f t="shared" si="96"/>
        <v>15.166987953332486</v>
      </c>
      <c r="R354" s="17">
        <f t="shared" si="97"/>
        <v>230.03752357653275</v>
      </c>
      <c r="S354" s="17">
        <f t="shared" si="98"/>
        <v>21.897589201494633</v>
      </c>
      <c r="T354" s="17">
        <f t="shared" si="99"/>
        <v>-2.3888742014946338</v>
      </c>
      <c r="U354" s="47">
        <f t="shared" si="100"/>
        <v>5.7067199505666242</v>
      </c>
      <c r="V354" s="47">
        <f t="shared" si="101"/>
        <v>7.4437427932664266E-2</v>
      </c>
    </row>
    <row r="355" spans="1:22" x14ac:dyDescent="0.25">
      <c r="A355" s="77">
        <v>25</v>
      </c>
      <c r="B355" s="77">
        <v>79</v>
      </c>
      <c r="C355" s="78">
        <v>45.389301908670717</v>
      </c>
      <c r="D355" s="78">
        <v>19.320224999999997</v>
      </c>
      <c r="E355" s="79">
        <f t="shared" si="104"/>
        <v>14.447863524510689</v>
      </c>
      <c r="G355" s="17">
        <f t="shared" si="89"/>
        <v>2.9611524746792912</v>
      </c>
      <c r="H355" s="80">
        <f t="shared" si="90"/>
        <v>6.9214385801991254E-2</v>
      </c>
      <c r="I355" s="17">
        <f t="shared" si="91"/>
        <v>21.19857339691341</v>
      </c>
      <c r="J355" s="17">
        <f t="shared" si="92"/>
        <v>-1.8783483969134132</v>
      </c>
      <c r="K355" s="47">
        <f t="shared" si="93"/>
        <v>3.5281927001871889</v>
      </c>
      <c r="L355" s="47">
        <f t="shared" si="94"/>
        <v>0.21281820362203696</v>
      </c>
      <c r="P355" s="17">
        <f t="shared" si="95"/>
        <v>19.320224999999997</v>
      </c>
      <c r="Q355" s="33">
        <f t="shared" si="96"/>
        <v>14.447863524510689</v>
      </c>
      <c r="R355" s="17">
        <f t="shared" si="97"/>
        <v>208.74076042288644</v>
      </c>
      <c r="S355" s="17">
        <f t="shared" si="98"/>
        <v>21.345478009915702</v>
      </c>
      <c r="T355" s="17">
        <f t="shared" si="99"/>
        <v>-2.0252530099157049</v>
      </c>
      <c r="U355" s="47">
        <f t="shared" si="100"/>
        <v>4.1016497541726222</v>
      </c>
      <c r="V355" s="47">
        <f t="shared" si="101"/>
        <v>0.21281820362203696</v>
      </c>
    </row>
    <row r="356" spans="1:22" x14ac:dyDescent="0.25">
      <c r="A356" s="77">
        <v>26</v>
      </c>
      <c r="B356" s="77">
        <v>2</v>
      </c>
      <c r="C356" s="78">
        <v>33.374486697551994</v>
      </c>
      <c r="D356" s="78">
        <v>15.550425000000001</v>
      </c>
      <c r="E356" s="79">
        <f t="shared" si="104"/>
        <v>10.623429062140211</v>
      </c>
      <c r="G356" s="17">
        <f t="shared" si="89"/>
        <v>2.7440879694414635</v>
      </c>
      <c r="H356" s="80">
        <f t="shared" si="90"/>
        <v>9.4131564690708117E-2</v>
      </c>
      <c r="I356" s="17">
        <f t="shared" si="91"/>
        <v>17.816032711859858</v>
      </c>
      <c r="J356" s="17">
        <f t="shared" si="92"/>
        <v>-2.2656077118598574</v>
      </c>
      <c r="K356" s="47">
        <f t="shared" si="93"/>
        <v>5.1329783040388586</v>
      </c>
      <c r="L356" s="47">
        <f t="shared" si="94"/>
        <v>17.902395359409443</v>
      </c>
      <c r="P356" s="17">
        <f t="shared" si="95"/>
        <v>15.550425000000001</v>
      </c>
      <c r="Q356" s="33">
        <f t="shared" si="96"/>
        <v>10.623429062140211</v>
      </c>
      <c r="R356" s="17">
        <f t="shared" si="97"/>
        <v>112.85724503832525</v>
      </c>
      <c r="S356" s="17">
        <f t="shared" si="98"/>
        <v>17.712855012874634</v>
      </c>
      <c r="T356" s="17">
        <f t="shared" si="99"/>
        <v>-2.1624300128746334</v>
      </c>
      <c r="U356" s="47">
        <f t="shared" si="100"/>
        <v>4.6761035605809873</v>
      </c>
      <c r="V356" s="47">
        <f t="shared" si="101"/>
        <v>17.902395359409443</v>
      </c>
    </row>
    <row r="357" spans="1:22" x14ac:dyDescent="0.25">
      <c r="A357" s="77">
        <v>26</v>
      </c>
      <c r="B357" s="77">
        <v>3</v>
      </c>
      <c r="C357" s="78">
        <v>27.213042999542399</v>
      </c>
      <c r="D357" s="78">
        <v>14.607975</v>
      </c>
      <c r="E357" s="79">
        <f t="shared" si="104"/>
        <v>8.6621806198989422</v>
      </c>
      <c r="G357" s="17">
        <f t="shared" si="89"/>
        <v>2.6815676124601295</v>
      </c>
      <c r="H357" s="80">
        <f t="shared" si="90"/>
        <v>0.11544437179049108</v>
      </c>
      <c r="I357" s="17">
        <f t="shared" si="91"/>
        <v>15.354515591992509</v>
      </c>
      <c r="J357" s="17">
        <f t="shared" si="92"/>
        <v>-0.74654059199250966</v>
      </c>
      <c r="K357" s="47">
        <f t="shared" si="93"/>
        <v>0.5573228554925268</v>
      </c>
      <c r="L357" s="47">
        <f t="shared" si="94"/>
        <v>26.765849660856304</v>
      </c>
      <c r="P357" s="17">
        <f t="shared" si="95"/>
        <v>14.607975</v>
      </c>
      <c r="Q357" s="33">
        <f t="shared" si="96"/>
        <v>8.6621806198989422</v>
      </c>
      <c r="R357" s="17">
        <f t="shared" si="97"/>
        <v>75.033373091752821</v>
      </c>
      <c r="S357" s="17">
        <f t="shared" si="98"/>
        <v>15.395214119879148</v>
      </c>
      <c r="T357" s="17">
        <f t="shared" si="99"/>
        <v>-0.78723911987914796</v>
      </c>
      <c r="U357" s="47">
        <f t="shared" si="100"/>
        <v>0.6197454318680955</v>
      </c>
      <c r="V357" s="47">
        <f t="shared" si="101"/>
        <v>26.765849660856304</v>
      </c>
    </row>
    <row r="358" spans="1:22" x14ac:dyDescent="0.25">
      <c r="A358" s="77">
        <v>26</v>
      </c>
      <c r="B358" s="77">
        <v>4</v>
      </c>
      <c r="C358" s="78">
        <v>25.878063531640322</v>
      </c>
      <c r="D358" s="78">
        <v>13.00581</v>
      </c>
      <c r="E358" s="79">
        <f t="shared" si="104"/>
        <v>8.2372434574133351</v>
      </c>
      <c r="G358" s="17">
        <f t="shared" si="89"/>
        <v>2.5653961806980878</v>
      </c>
      <c r="H358" s="80">
        <f t="shared" si="90"/>
        <v>0.1213998354146037</v>
      </c>
      <c r="I358" s="17">
        <f t="shared" si="91"/>
        <v>14.729631500898076</v>
      </c>
      <c r="J358" s="17">
        <f t="shared" si="92"/>
        <v>-1.723821500898076</v>
      </c>
      <c r="K358" s="47">
        <f t="shared" si="93"/>
        <v>2.9715605669584955</v>
      </c>
      <c r="L358" s="47">
        <f t="shared" si="94"/>
        <v>45.910615064790946</v>
      </c>
      <c r="P358" s="17">
        <f t="shared" si="95"/>
        <v>13.00581</v>
      </c>
      <c r="Q358" s="33">
        <f t="shared" si="96"/>
        <v>8.2372434574133351</v>
      </c>
      <c r="R358" s="17">
        <f t="shared" si="97"/>
        <v>67.85217977669879</v>
      </c>
      <c r="S358" s="17">
        <f t="shared" si="98"/>
        <v>14.852421617335956</v>
      </c>
      <c r="T358" s="17">
        <f t="shared" si="99"/>
        <v>-1.8466116173359559</v>
      </c>
      <c r="U358" s="47">
        <f t="shared" si="100"/>
        <v>3.4099744652801149</v>
      </c>
      <c r="V358" s="47">
        <f t="shared" si="101"/>
        <v>45.910615064790946</v>
      </c>
    </row>
    <row r="359" spans="1:22" x14ac:dyDescent="0.25">
      <c r="A359" s="77">
        <v>26</v>
      </c>
      <c r="B359" s="77">
        <v>5</v>
      </c>
      <c r="C359" s="78">
        <v>47.443116474673921</v>
      </c>
      <c r="D359" s="78">
        <v>17.718060000000001</v>
      </c>
      <c r="E359" s="79">
        <f t="shared" si="104"/>
        <v>15.10161300525778</v>
      </c>
      <c r="G359" s="17">
        <f t="shared" si="89"/>
        <v>2.8745844583708324</v>
      </c>
      <c r="H359" s="80">
        <f t="shared" si="90"/>
        <v>6.6218092044329296E-2</v>
      </c>
      <c r="I359" s="17">
        <f t="shared" si="91"/>
        <v>21.646365844698593</v>
      </c>
      <c r="J359" s="17">
        <f t="shared" si="92"/>
        <v>-3.9283058446985919</v>
      </c>
      <c r="K359" s="47">
        <f t="shared" si="93"/>
        <v>15.431586809493117</v>
      </c>
      <c r="L359" s="47">
        <f t="shared" si="94"/>
        <v>4.2579795650566803</v>
      </c>
      <c r="P359" s="17">
        <f t="shared" si="95"/>
        <v>17.718060000000001</v>
      </c>
      <c r="Q359" s="33">
        <f t="shared" si="96"/>
        <v>15.10161300525778</v>
      </c>
      <c r="R359" s="17">
        <f t="shared" si="97"/>
        <v>228.05871536057094</v>
      </c>
      <c r="S359" s="17">
        <f t="shared" si="98"/>
        <v>21.849110108527078</v>
      </c>
      <c r="T359" s="17">
        <f t="shared" si="99"/>
        <v>-4.1310501085270772</v>
      </c>
      <c r="U359" s="47">
        <f t="shared" si="100"/>
        <v>17.065574999161576</v>
      </c>
      <c r="V359" s="47">
        <f t="shared" si="101"/>
        <v>4.2579795650566803</v>
      </c>
    </row>
    <row r="360" spans="1:22" x14ac:dyDescent="0.25">
      <c r="A360" s="77">
        <v>26</v>
      </c>
      <c r="B360" s="77">
        <v>7</v>
      </c>
      <c r="C360" s="78">
        <v>22.078506584534399</v>
      </c>
      <c r="D360" s="78">
        <v>10.93242</v>
      </c>
      <c r="E360" s="79">
        <f t="shared" si="104"/>
        <v>7.0278069180312173</v>
      </c>
      <c r="G360" s="17">
        <f t="shared" si="89"/>
        <v>2.3917326866472477</v>
      </c>
      <c r="H360" s="80">
        <f t="shared" si="90"/>
        <v>0.14229190011386111</v>
      </c>
      <c r="I360" s="17">
        <f t="shared" si="91"/>
        <v>12.731858171608039</v>
      </c>
      <c r="J360" s="17">
        <f t="shared" si="92"/>
        <v>-1.7994381716080383</v>
      </c>
      <c r="K360" s="47">
        <f t="shared" si="93"/>
        <v>3.2379777334400801</v>
      </c>
      <c r="L360" s="47">
        <f t="shared" si="94"/>
        <v>78.307052804274022</v>
      </c>
      <c r="P360" s="17">
        <f t="shared" si="95"/>
        <v>10.93242</v>
      </c>
      <c r="Q360" s="33">
        <f t="shared" si="96"/>
        <v>7.0278069180312173</v>
      </c>
      <c r="R360" s="17">
        <f t="shared" si="97"/>
        <v>49.390070077127433</v>
      </c>
      <c r="S360" s="17">
        <f t="shared" si="98"/>
        <v>13.228332097351721</v>
      </c>
      <c r="T360" s="17">
        <f t="shared" si="99"/>
        <v>-2.2959120973517209</v>
      </c>
      <c r="U360" s="47">
        <f t="shared" si="100"/>
        <v>5.271212358765978</v>
      </c>
      <c r="V360" s="47">
        <f t="shared" si="101"/>
        <v>78.307052804274022</v>
      </c>
    </row>
    <row r="361" spans="1:22" x14ac:dyDescent="0.25">
      <c r="A361" s="77">
        <v>26</v>
      </c>
      <c r="B361" s="77">
        <v>8</v>
      </c>
      <c r="C361" s="78">
        <v>27.213042999542399</v>
      </c>
      <c r="D361" s="78">
        <v>14.89071</v>
      </c>
      <c r="E361" s="79">
        <f t="shared" si="104"/>
        <v>8.6621806198989422</v>
      </c>
      <c r="G361" s="17">
        <f t="shared" si="89"/>
        <v>2.7007375285678497</v>
      </c>
      <c r="H361" s="80">
        <f t="shared" si="90"/>
        <v>0.11544437179049108</v>
      </c>
      <c r="I361" s="17">
        <f t="shared" si="91"/>
        <v>15.354515591992509</v>
      </c>
      <c r="J361" s="17">
        <f t="shared" si="92"/>
        <v>-0.46380559199250904</v>
      </c>
      <c r="K361" s="47">
        <f t="shared" si="93"/>
        <v>0.21511562716352176</v>
      </c>
      <c r="L361" s="47">
        <f t="shared" si="94"/>
        <v>23.920288849897243</v>
      </c>
      <c r="P361" s="17">
        <f t="shared" si="95"/>
        <v>14.89071</v>
      </c>
      <c r="Q361" s="33">
        <f t="shared" si="96"/>
        <v>8.6621806198989422</v>
      </c>
      <c r="R361" s="17">
        <f t="shared" si="97"/>
        <v>75.033373091752821</v>
      </c>
      <c r="S361" s="17">
        <f t="shared" si="98"/>
        <v>15.395214119879148</v>
      </c>
      <c r="T361" s="17">
        <f t="shared" si="99"/>
        <v>-0.50450411987914734</v>
      </c>
      <c r="U361" s="47">
        <f t="shared" si="100"/>
        <v>0.25452440697503309</v>
      </c>
      <c r="V361" s="47">
        <f t="shared" si="101"/>
        <v>23.920288849897243</v>
      </c>
    </row>
    <row r="362" spans="1:22" x14ac:dyDescent="0.25">
      <c r="A362" s="77">
        <v>26</v>
      </c>
      <c r="B362" s="77">
        <v>10</v>
      </c>
      <c r="C362" s="78">
        <v>29.98569266364672</v>
      </c>
      <c r="D362" s="78">
        <v>12.723075</v>
      </c>
      <c r="E362" s="79">
        <f t="shared" si="104"/>
        <v>9.5447424189075143</v>
      </c>
      <c r="G362" s="17">
        <f t="shared" si="89"/>
        <v>2.5434172739793124</v>
      </c>
      <c r="H362" s="80">
        <f t="shared" si="90"/>
        <v>0.10476972097424704</v>
      </c>
      <c r="I362" s="17">
        <f t="shared" si="91"/>
        <v>16.541650755588254</v>
      </c>
      <c r="J362" s="17">
        <f t="shared" si="92"/>
        <v>-3.8185757555882542</v>
      </c>
      <c r="K362" s="47">
        <f t="shared" si="93"/>
        <v>14.581520801166407</v>
      </c>
      <c r="L362" s="47">
        <f t="shared" si="94"/>
        <v>49.822030278750013</v>
      </c>
      <c r="P362" s="17">
        <f t="shared" si="95"/>
        <v>12.723075</v>
      </c>
      <c r="Q362" s="33">
        <f t="shared" si="96"/>
        <v>9.5447424189075143</v>
      </c>
      <c r="R362" s="17">
        <f t="shared" si="97"/>
        <v>91.102107843292472</v>
      </c>
      <c r="S362" s="17">
        <f t="shared" si="98"/>
        <v>16.476305888822168</v>
      </c>
      <c r="T362" s="17">
        <f t="shared" si="99"/>
        <v>-3.7532308888221682</v>
      </c>
      <c r="U362" s="47">
        <f t="shared" si="100"/>
        <v>14.086742104808842</v>
      </c>
      <c r="V362" s="47">
        <f t="shared" si="101"/>
        <v>49.822030278750013</v>
      </c>
    </row>
    <row r="363" spans="1:22" x14ac:dyDescent="0.25">
      <c r="A363" s="77">
        <v>26</v>
      </c>
      <c r="B363" s="77">
        <v>11</v>
      </c>
      <c r="C363" s="78">
        <v>34.606775437153928</v>
      </c>
      <c r="D363" s="78">
        <v>15.550425000000001</v>
      </c>
      <c r="E363" s="79">
        <f t="shared" si="104"/>
        <v>11.015678750588471</v>
      </c>
      <c r="G363" s="17">
        <f t="shared" si="89"/>
        <v>2.7440879694414635</v>
      </c>
      <c r="H363" s="80">
        <f t="shared" si="90"/>
        <v>9.0779698885697702E-2</v>
      </c>
      <c r="I363" s="17">
        <f t="shared" si="91"/>
        <v>18.237558374480415</v>
      </c>
      <c r="J363" s="17">
        <f t="shared" si="92"/>
        <v>-2.687133374480414</v>
      </c>
      <c r="K363" s="47">
        <f t="shared" si="93"/>
        <v>7.2206857722464965</v>
      </c>
      <c r="L363" s="47">
        <f t="shared" si="94"/>
        <v>17.902395359409443</v>
      </c>
      <c r="P363" s="17">
        <f t="shared" si="95"/>
        <v>15.550425000000001</v>
      </c>
      <c r="Q363" s="33">
        <f t="shared" si="96"/>
        <v>11.015678750588471</v>
      </c>
      <c r="R363" s="17">
        <f t="shared" si="97"/>
        <v>121.34517833616637</v>
      </c>
      <c r="S363" s="17">
        <f t="shared" si="98"/>
        <v>18.139385987017931</v>
      </c>
      <c r="T363" s="17">
        <f t="shared" si="99"/>
        <v>-2.5889609870179306</v>
      </c>
      <c r="U363" s="47">
        <f t="shared" si="100"/>
        <v>6.7027189923008574</v>
      </c>
      <c r="V363" s="47">
        <f t="shared" si="101"/>
        <v>17.902395359409443</v>
      </c>
    </row>
    <row r="364" spans="1:22" x14ac:dyDescent="0.25">
      <c r="A364" s="77">
        <v>26</v>
      </c>
      <c r="B364" s="77">
        <v>12</v>
      </c>
      <c r="C364" s="78">
        <v>45.697374093571199</v>
      </c>
      <c r="D364" s="78">
        <v>19.602959999999999</v>
      </c>
      <c r="E364" s="79">
        <f t="shared" si="104"/>
        <v>14.545925946622754</v>
      </c>
      <c r="G364" s="17">
        <f t="shared" si="89"/>
        <v>2.9756805752422011</v>
      </c>
      <c r="H364" s="80">
        <f t="shared" si="90"/>
        <v>6.8747771965123897E-2</v>
      </c>
      <c r="I364" s="17">
        <f t="shared" si="91"/>
        <v>21.267694391955047</v>
      </c>
      <c r="J364" s="17">
        <f t="shared" si="92"/>
        <v>-1.6647343919550472</v>
      </c>
      <c r="K364" s="47">
        <f t="shared" si="93"/>
        <v>2.7713405957579407</v>
      </c>
      <c r="L364" s="47">
        <f t="shared" si="94"/>
        <v>3.1893400162978383E-2</v>
      </c>
      <c r="P364" s="17">
        <f t="shared" si="95"/>
        <v>19.602959999999999</v>
      </c>
      <c r="Q364" s="33">
        <f t="shared" si="96"/>
        <v>14.545925946622754</v>
      </c>
      <c r="R364" s="17">
        <f t="shared" si="97"/>
        <v>211.58396164463306</v>
      </c>
      <c r="S364" s="17">
        <f t="shared" si="98"/>
        <v>21.423206687470426</v>
      </c>
      <c r="T364" s="17">
        <f t="shared" si="99"/>
        <v>-1.8202466874704264</v>
      </c>
      <c r="U364" s="47">
        <f t="shared" si="100"/>
        <v>3.31329800324706</v>
      </c>
      <c r="V364" s="47">
        <f t="shared" si="101"/>
        <v>3.1893400162978383E-2</v>
      </c>
    </row>
    <row r="365" spans="1:22" x14ac:dyDescent="0.25">
      <c r="A365" s="77">
        <v>26</v>
      </c>
      <c r="B365" s="77">
        <v>17</v>
      </c>
      <c r="C365" s="78">
        <v>52.577652889681922</v>
      </c>
      <c r="D365" s="78">
        <v>19.131734999999999</v>
      </c>
      <c r="E365" s="79">
        <f t="shared" si="104"/>
        <v>16.735986707125505</v>
      </c>
      <c r="G365" s="17">
        <f t="shared" si="89"/>
        <v>2.9513484745826704</v>
      </c>
      <c r="H365" s="80">
        <f t="shared" si="90"/>
        <v>5.9751481493125258E-2</v>
      </c>
      <c r="I365" s="17">
        <f t="shared" si="91"/>
        <v>22.645292622340666</v>
      </c>
      <c r="J365" s="17">
        <f t="shared" si="92"/>
        <v>-3.5135576223406666</v>
      </c>
      <c r="K365" s="47">
        <f t="shared" si="93"/>
        <v>12.345087165508199</v>
      </c>
      <c r="L365" s="47">
        <f t="shared" si="94"/>
        <v>0.42225593951140622</v>
      </c>
      <c r="P365" s="17">
        <f t="shared" si="95"/>
        <v>19.131734999999999</v>
      </c>
      <c r="Q365" s="33">
        <f t="shared" si="96"/>
        <v>16.735986707125505</v>
      </c>
      <c r="R365" s="17">
        <f t="shared" si="97"/>
        <v>280.09325106108162</v>
      </c>
      <c r="S365" s="17">
        <f t="shared" si="98"/>
        <v>22.958317420338705</v>
      </c>
      <c r="T365" s="17">
        <f t="shared" si="99"/>
        <v>-3.8265824203387062</v>
      </c>
      <c r="U365" s="47">
        <f t="shared" si="100"/>
        <v>14.642733019645231</v>
      </c>
      <c r="V365" s="47">
        <f t="shared" si="101"/>
        <v>0.42225593951140622</v>
      </c>
    </row>
    <row r="366" spans="1:22" x14ac:dyDescent="0.25">
      <c r="A366" s="77">
        <v>26</v>
      </c>
      <c r="B366" s="77">
        <v>60</v>
      </c>
      <c r="C366" s="78">
        <v>47.751188659574396</v>
      </c>
      <c r="D366" s="78">
        <v>17.435324999999999</v>
      </c>
      <c r="E366" s="79">
        <f t="shared" ref="E366:E377" si="105">C366/PI()</f>
        <v>15.199675427369842</v>
      </c>
      <c r="G366" s="17">
        <f t="shared" si="89"/>
        <v>2.8584983206192076</v>
      </c>
      <c r="H366" s="80">
        <f t="shared" si="90"/>
        <v>6.5790878547269116E-2</v>
      </c>
      <c r="I366" s="17">
        <f t="shared" si="91"/>
        <v>21.710978259506341</v>
      </c>
      <c r="J366" s="17">
        <f t="shared" si="92"/>
        <v>-4.2756532595063419</v>
      </c>
      <c r="K366" s="47">
        <f t="shared" si="93"/>
        <v>18.281210795527205</v>
      </c>
      <c r="L366" s="47">
        <f t="shared" si="94"/>
        <v>5.5047587715157471</v>
      </c>
      <c r="P366" s="17">
        <f t="shared" si="95"/>
        <v>17.435324999999999</v>
      </c>
      <c r="Q366" s="33">
        <f t="shared" si="96"/>
        <v>15.199675427369842</v>
      </c>
      <c r="R366" s="17">
        <f t="shared" si="97"/>
        <v>231.03013309739057</v>
      </c>
      <c r="S366" s="17">
        <f t="shared" si="98"/>
        <v>21.921700285462936</v>
      </c>
      <c r="T366" s="17">
        <f t="shared" si="99"/>
        <v>-4.4863752854629375</v>
      </c>
      <c r="U366" s="47">
        <f t="shared" si="100"/>
        <v>20.127563202012656</v>
      </c>
      <c r="V366" s="47">
        <f t="shared" si="101"/>
        <v>5.5047587715157471</v>
      </c>
    </row>
    <row r="367" spans="1:22" x14ac:dyDescent="0.25">
      <c r="A367" s="77">
        <v>26</v>
      </c>
      <c r="B367" s="77">
        <v>66</v>
      </c>
      <c r="C367" s="78">
        <v>53.399178716083199</v>
      </c>
      <c r="D367" s="78">
        <v>20.54541</v>
      </c>
      <c r="E367" s="79">
        <f t="shared" si="105"/>
        <v>16.99748649942434</v>
      </c>
      <c r="G367" s="17">
        <f t="shared" si="89"/>
        <v>3.0226375583299721</v>
      </c>
      <c r="H367" s="80">
        <f t="shared" si="90"/>
        <v>5.8832227931692564E-2</v>
      </c>
      <c r="I367" s="17">
        <f t="shared" si="91"/>
        <v>22.790987828375115</v>
      </c>
      <c r="J367" s="17">
        <f t="shared" si="92"/>
        <v>-2.2455778283751151</v>
      </c>
      <c r="K367" s="47">
        <f t="shared" si="93"/>
        <v>5.042619783289898</v>
      </c>
      <c r="L367" s="47">
        <f t="shared" si="94"/>
        <v>0.5834863252161252</v>
      </c>
      <c r="P367" s="17">
        <f t="shared" si="95"/>
        <v>20.54541</v>
      </c>
      <c r="Q367" s="33">
        <f t="shared" si="96"/>
        <v>16.99748649942434</v>
      </c>
      <c r="R367" s="17">
        <f t="shared" si="97"/>
        <v>288.91454729811272</v>
      </c>
      <c r="S367" s="17">
        <f t="shared" si="98"/>
        <v>23.115921721168959</v>
      </c>
      <c r="T367" s="17">
        <f t="shared" si="99"/>
        <v>-2.570511721168959</v>
      </c>
      <c r="U367" s="47">
        <f t="shared" si="100"/>
        <v>6.6075305086670042</v>
      </c>
      <c r="V367" s="47">
        <f t="shared" si="101"/>
        <v>0.5834863252161252</v>
      </c>
    </row>
    <row r="368" spans="1:22" x14ac:dyDescent="0.25">
      <c r="A368" s="77">
        <v>26</v>
      </c>
      <c r="B368" s="77">
        <v>69</v>
      </c>
      <c r="C368" s="78">
        <v>47.956570116174717</v>
      </c>
      <c r="D368" s="78">
        <v>18.660510000000002</v>
      </c>
      <c r="E368" s="79">
        <f t="shared" si="105"/>
        <v>15.265050375444552</v>
      </c>
      <c r="G368" s="17">
        <f t="shared" si="89"/>
        <v>2.9264095262354184</v>
      </c>
      <c r="H368" s="80">
        <f t="shared" si="90"/>
        <v>6.5509118896103072E-2</v>
      </c>
      <c r="I368" s="17">
        <f t="shared" si="91"/>
        <v>21.753697523665927</v>
      </c>
      <c r="J368" s="17">
        <f t="shared" si="92"/>
        <v>-3.0931875236659252</v>
      </c>
      <c r="K368" s="47">
        <f t="shared" si="93"/>
        <v>9.5678090565625382</v>
      </c>
      <c r="L368" s="47">
        <f t="shared" si="94"/>
        <v>1.256724480109827</v>
      </c>
      <c r="P368" s="17">
        <f t="shared" si="95"/>
        <v>18.660510000000002</v>
      </c>
      <c r="Q368" s="33">
        <f t="shared" si="96"/>
        <v>15.265050375444552</v>
      </c>
      <c r="R368" s="17">
        <f t="shared" si="97"/>
        <v>233.02176296485987</v>
      </c>
      <c r="S368" s="17">
        <f t="shared" si="98"/>
        <v>21.969665528368605</v>
      </c>
      <c r="T368" s="17">
        <f t="shared" si="99"/>
        <v>-3.3091555283686027</v>
      </c>
      <c r="U368" s="47">
        <f t="shared" si="100"/>
        <v>10.950510310932486</v>
      </c>
      <c r="V368" s="47">
        <f t="shared" si="101"/>
        <v>1.256724480109827</v>
      </c>
    </row>
    <row r="369" spans="1:22" x14ac:dyDescent="0.25">
      <c r="A369" s="77">
        <v>27</v>
      </c>
      <c r="B369" s="77">
        <v>1</v>
      </c>
      <c r="C369" s="78">
        <v>35.530991991855366</v>
      </c>
      <c r="D369" s="78">
        <v>18.377775</v>
      </c>
      <c r="E369" s="79">
        <f t="shared" si="105"/>
        <v>11.30986601692466</v>
      </c>
      <c r="G369" s="17">
        <f t="shared" si="89"/>
        <v>2.9111420541046296</v>
      </c>
      <c r="H369" s="80">
        <f t="shared" si="90"/>
        <v>8.8418377238381876E-2</v>
      </c>
      <c r="I369" s="17">
        <f t="shared" si="91"/>
        <v>18.540488627914058</v>
      </c>
      <c r="J369" s="17">
        <f t="shared" si="92"/>
        <v>-0.16271362791405863</v>
      </c>
      <c r="K369" s="47">
        <f t="shared" si="93"/>
        <v>2.647572470895472E-2</v>
      </c>
      <c r="L369" s="47">
        <f t="shared" si="94"/>
        <v>1.9705764850688885</v>
      </c>
      <c r="P369" s="17">
        <f t="shared" si="95"/>
        <v>18.377775</v>
      </c>
      <c r="Q369" s="33">
        <f t="shared" si="96"/>
        <v>11.30986601692466</v>
      </c>
      <c r="R369" s="17">
        <f t="shared" si="97"/>
        <v>127.91306932078729</v>
      </c>
      <c r="S369" s="17">
        <f t="shared" si="98"/>
        <v>18.451191079150689</v>
      </c>
      <c r="T369" s="17">
        <f t="shared" si="99"/>
        <v>-7.3416079150689484E-2</v>
      </c>
      <c r="U369" s="47">
        <f t="shared" si="100"/>
        <v>5.3899206778603029E-3</v>
      </c>
      <c r="V369" s="47">
        <f t="shared" si="101"/>
        <v>1.9705764850688885</v>
      </c>
    </row>
    <row r="370" spans="1:22" x14ac:dyDescent="0.25">
      <c r="A370" s="77">
        <v>27</v>
      </c>
      <c r="B370" s="77">
        <v>2</v>
      </c>
      <c r="C370" s="78">
        <v>36.249827089956476</v>
      </c>
      <c r="D370" s="78">
        <v>18.377775</v>
      </c>
      <c r="E370" s="79">
        <f t="shared" si="105"/>
        <v>11.538678335186138</v>
      </c>
      <c r="G370" s="17">
        <f t="shared" si="89"/>
        <v>2.9111420541046296</v>
      </c>
      <c r="H370" s="80">
        <f t="shared" si="90"/>
        <v>8.6665038312974896E-2</v>
      </c>
      <c r="I370" s="17">
        <f t="shared" si="91"/>
        <v>18.768672318210054</v>
      </c>
      <c r="J370" s="17">
        <f t="shared" si="92"/>
        <v>-0.39089731821005458</v>
      </c>
      <c r="K370" s="47">
        <f t="shared" si="93"/>
        <v>0.15280071338381265</v>
      </c>
      <c r="L370" s="47">
        <f t="shared" si="94"/>
        <v>1.9705764850688885</v>
      </c>
      <c r="P370" s="17">
        <f t="shared" si="95"/>
        <v>18.377775</v>
      </c>
      <c r="Q370" s="33">
        <f t="shared" si="96"/>
        <v>11.538678335186138</v>
      </c>
      <c r="R370" s="17">
        <f t="shared" si="97"/>
        <v>133.14109772289393</v>
      </c>
      <c r="S370" s="17">
        <f t="shared" si="98"/>
        <v>18.688910216898563</v>
      </c>
      <c r="T370" s="17">
        <f t="shared" si="99"/>
        <v>-0.31113521689856327</v>
      </c>
      <c r="U370" s="47">
        <f t="shared" si="100"/>
        <v>9.6805123194516007E-2</v>
      </c>
      <c r="V370" s="47">
        <f t="shared" si="101"/>
        <v>1.9705764850688885</v>
      </c>
    </row>
    <row r="371" spans="1:22" x14ac:dyDescent="0.25">
      <c r="A371" s="77">
        <v>27</v>
      </c>
      <c r="B371" s="77">
        <v>3</v>
      </c>
      <c r="C371" s="78">
        <v>37.379425101258235</v>
      </c>
      <c r="D371" s="78">
        <v>18.472020000000001</v>
      </c>
      <c r="E371" s="79">
        <f t="shared" si="105"/>
        <v>11.898240549597038</v>
      </c>
      <c r="G371" s="17">
        <f t="shared" si="89"/>
        <v>2.9162571547714005</v>
      </c>
      <c r="H371" s="80">
        <f t="shared" si="90"/>
        <v>8.4046039902417963E-2</v>
      </c>
      <c r="I371" s="17">
        <f t="shared" si="91"/>
        <v>19.114755969830821</v>
      </c>
      <c r="J371" s="17">
        <f t="shared" si="92"/>
        <v>-0.64273596983082015</v>
      </c>
      <c r="K371" s="47">
        <f t="shared" si="93"/>
        <v>0.41310952691436498</v>
      </c>
      <c r="L371" s="47">
        <f t="shared" si="94"/>
        <v>1.714861576699201</v>
      </c>
      <c r="P371" s="17">
        <f t="shared" si="95"/>
        <v>18.472020000000001</v>
      </c>
      <c r="Q371" s="33">
        <f t="shared" si="96"/>
        <v>11.898240549597038</v>
      </c>
      <c r="R371" s="17">
        <f t="shared" si="97"/>
        <v>141.56812817607522</v>
      </c>
      <c r="S371" s="17">
        <f t="shared" si="98"/>
        <v>19.053990335909813</v>
      </c>
      <c r="T371" s="17">
        <f t="shared" si="99"/>
        <v>-0.58197033590981206</v>
      </c>
      <c r="U371" s="47">
        <f t="shared" si="100"/>
        <v>0.33868947187897946</v>
      </c>
      <c r="V371" s="47">
        <f t="shared" si="101"/>
        <v>1.714861576699201</v>
      </c>
    </row>
    <row r="372" spans="1:22" x14ac:dyDescent="0.25">
      <c r="A372" s="77">
        <v>27</v>
      </c>
      <c r="B372" s="77">
        <v>4</v>
      </c>
      <c r="C372" s="78">
        <v>35.736373448455673</v>
      </c>
      <c r="D372" s="78">
        <v>18.095040000000001</v>
      </c>
      <c r="E372" s="79">
        <f t="shared" si="105"/>
        <v>11.375240964999366</v>
      </c>
      <c r="G372" s="17">
        <f t="shared" si="89"/>
        <v>2.8956378675686647</v>
      </c>
      <c r="H372" s="80">
        <f t="shared" si="90"/>
        <v>8.7910225645057863E-2</v>
      </c>
      <c r="I372" s="17">
        <f t="shared" si="91"/>
        <v>18.606333682647353</v>
      </c>
      <c r="J372" s="17">
        <f t="shared" si="92"/>
        <v>-0.5112936826473522</v>
      </c>
      <c r="K372" s="47">
        <f t="shared" si="93"/>
        <v>0.26142122991509131</v>
      </c>
      <c r="L372" s="47">
        <f t="shared" si="94"/>
        <v>2.8443066504779408</v>
      </c>
      <c r="P372" s="17">
        <f t="shared" si="95"/>
        <v>18.095040000000001</v>
      </c>
      <c r="Q372" s="33">
        <f t="shared" si="96"/>
        <v>11.375240964999366</v>
      </c>
      <c r="R372" s="17">
        <f t="shared" si="97"/>
        <v>129.3961070117997</v>
      </c>
      <c r="S372" s="17">
        <f t="shared" si="98"/>
        <v>18.519539041177843</v>
      </c>
      <c r="T372" s="17">
        <f t="shared" si="99"/>
        <v>-0.42449904117784243</v>
      </c>
      <c r="U372" s="47">
        <f t="shared" si="100"/>
        <v>0.18019943596090757</v>
      </c>
      <c r="V372" s="47">
        <f t="shared" si="101"/>
        <v>2.8443066504779408</v>
      </c>
    </row>
    <row r="373" spans="1:22" x14ac:dyDescent="0.25">
      <c r="A373" s="77">
        <v>27</v>
      </c>
      <c r="B373" s="77">
        <v>5</v>
      </c>
      <c r="C373" s="78">
        <v>36.763280731457279</v>
      </c>
      <c r="D373" s="78">
        <v>18.189285000000002</v>
      </c>
      <c r="E373" s="79">
        <f t="shared" si="105"/>
        <v>11.702115705372911</v>
      </c>
      <c r="G373" s="17">
        <f t="shared" si="89"/>
        <v>2.9008326844457688</v>
      </c>
      <c r="H373" s="80">
        <f t="shared" si="90"/>
        <v>8.5454632749944512E-2</v>
      </c>
      <c r="I373" s="17">
        <f t="shared" si="91"/>
        <v>18.927833841985361</v>
      </c>
      <c r="J373" s="17">
        <f t="shared" si="92"/>
        <v>-0.73854884198535942</v>
      </c>
      <c r="K373" s="47">
        <f t="shared" si="93"/>
        <v>0.54545439199791534</v>
      </c>
      <c r="L373" s="47">
        <f t="shared" si="94"/>
        <v>2.5352990219582532</v>
      </c>
      <c r="P373" s="17">
        <f t="shared" si="95"/>
        <v>18.189285000000002</v>
      </c>
      <c r="Q373" s="33">
        <f t="shared" si="96"/>
        <v>11.702115705372911</v>
      </c>
      <c r="R373" s="17">
        <f t="shared" si="97"/>
        <v>136.93951198193534</v>
      </c>
      <c r="S373" s="17">
        <f t="shared" si="98"/>
        <v>18.856140350694758</v>
      </c>
      <c r="T373" s="17">
        <f t="shared" si="99"/>
        <v>-0.66685535069475677</v>
      </c>
      <c r="U373" s="47">
        <f t="shared" si="100"/>
        <v>0.44469605875022705</v>
      </c>
      <c r="V373" s="47">
        <f t="shared" si="101"/>
        <v>2.5352990219582532</v>
      </c>
    </row>
    <row r="374" spans="1:22" x14ac:dyDescent="0.25">
      <c r="A374" s="77">
        <v>27</v>
      </c>
      <c r="B374" s="77">
        <v>6</v>
      </c>
      <c r="C374" s="78">
        <v>37.687497286158717</v>
      </c>
      <c r="D374" s="78">
        <v>18.095040000000001</v>
      </c>
      <c r="E374" s="79">
        <f t="shared" si="105"/>
        <v>11.996302971709101</v>
      </c>
      <c r="G374" s="17">
        <f t="shared" si="89"/>
        <v>2.8956378675686647</v>
      </c>
      <c r="H374" s="80">
        <f t="shared" si="90"/>
        <v>8.3359015053079397E-2</v>
      </c>
      <c r="I374" s="17">
        <f t="shared" si="91"/>
        <v>19.206593684540973</v>
      </c>
      <c r="J374" s="17">
        <f t="shared" si="92"/>
        <v>-1.1115536845409721</v>
      </c>
      <c r="K374" s="47">
        <f t="shared" si="93"/>
        <v>1.235551593616611</v>
      </c>
      <c r="L374" s="47">
        <f t="shared" si="94"/>
        <v>2.8443066504779408</v>
      </c>
      <c r="P374" s="17">
        <f t="shared" si="95"/>
        <v>18.095040000000001</v>
      </c>
      <c r="Q374" s="33">
        <f t="shared" si="96"/>
        <v>11.996302971709101</v>
      </c>
      <c r="R374" s="17">
        <f t="shared" si="97"/>
        <v>143.9112849890366</v>
      </c>
      <c r="S374" s="17">
        <f t="shared" si="98"/>
        <v>19.151759165878101</v>
      </c>
      <c r="T374" s="17">
        <f t="shared" si="99"/>
        <v>-1.0567191658780999</v>
      </c>
      <c r="U374" s="47">
        <f t="shared" si="100"/>
        <v>1.1166553955341072</v>
      </c>
      <c r="V374" s="47">
        <f t="shared" si="101"/>
        <v>2.8443066504779408</v>
      </c>
    </row>
    <row r="375" spans="1:22" x14ac:dyDescent="0.25">
      <c r="A375" s="77">
        <v>27</v>
      </c>
      <c r="B375" s="77">
        <v>8</v>
      </c>
      <c r="C375" s="78">
        <v>37.276734372958082</v>
      </c>
      <c r="D375" s="78">
        <v>17.623815</v>
      </c>
      <c r="E375" s="79">
        <f t="shared" si="105"/>
        <v>11.865553075559685</v>
      </c>
      <c r="G375" s="17">
        <f t="shared" si="89"/>
        <v>2.8692511123954696</v>
      </c>
      <c r="H375" s="80">
        <f t="shared" si="90"/>
        <v>8.427757169278273E-2</v>
      </c>
      <c r="I375" s="17">
        <f t="shared" si="91"/>
        <v>19.083905105643453</v>
      </c>
      <c r="J375" s="17">
        <f t="shared" si="92"/>
        <v>-1.4600901056434523</v>
      </c>
      <c r="K375" s="47">
        <f t="shared" si="93"/>
        <v>2.1318631165979078</v>
      </c>
      <c r="L375" s="47">
        <f t="shared" si="94"/>
        <v>4.6558083938263684</v>
      </c>
      <c r="P375" s="17">
        <f t="shared" si="95"/>
        <v>17.623815</v>
      </c>
      <c r="Q375" s="33">
        <f t="shared" si="96"/>
        <v>11.865553075559685</v>
      </c>
      <c r="R375" s="17">
        <f t="shared" si="97"/>
        <v>140.7913497889239</v>
      </c>
      <c r="S375" s="17">
        <f t="shared" si="98"/>
        <v>19.021229442566426</v>
      </c>
      <c r="T375" s="17">
        <f t="shared" si="99"/>
        <v>-1.3974144425664257</v>
      </c>
      <c r="U375" s="47">
        <f t="shared" si="100"/>
        <v>1.9527671242932341</v>
      </c>
      <c r="V375" s="47">
        <f t="shared" si="101"/>
        <v>4.6558083938263684</v>
      </c>
    </row>
    <row r="376" spans="1:22" x14ac:dyDescent="0.25">
      <c r="A376" s="77">
        <v>27</v>
      </c>
      <c r="B376" s="77">
        <v>9</v>
      </c>
      <c r="C376" s="78">
        <v>40.357456221962877</v>
      </c>
      <c r="D376" s="78">
        <v>18.377775</v>
      </c>
      <c r="E376" s="79">
        <f t="shared" si="105"/>
        <v>12.846177296680318</v>
      </c>
      <c r="G376" s="17">
        <f t="shared" si="89"/>
        <v>2.9111420541046296</v>
      </c>
      <c r="H376" s="80">
        <f t="shared" si="90"/>
        <v>7.7844169273486349E-2</v>
      </c>
      <c r="I376" s="17">
        <f t="shared" si="91"/>
        <v>19.959955794666495</v>
      </c>
      <c r="J376" s="17">
        <f t="shared" si="92"/>
        <v>-1.5821807946664954</v>
      </c>
      <c r="K376" s="47">
        <f t="shared" si="93"/>
        <v>2.5032960670115028</v>
      </c>
      <c r="L376" s="47">
        <f t="shared" si="94"/>
        <v>1.9705764850688885</v>
      </c>
      <c r="P376" s="17">
        <f t="shared" si="95"/>
        <v>18.377775</v>
      </c>
      <c r="Q376" s="33">
        <f t="shared" si="96"/>
        <v>12.846177296680318</v>
      </c>
      <c r="R376" s="17">
        <f t="shared" si="97"/>
        <v>165.02427113774485</v>
      </c>
      <c r="S376" s="17">
        <f t="shared" si="98"/>
        <v>19.966802113381391</v>
      </c>
      <c r="T376" s="17">
        <f t="shared" si="99"/>
        <v>-1.5890271133813911</v>
      </c>
      <c r="U376" s="47">
        <f t="shared" si="100"/>
        <v>2.5250071670611964</v>
      </c>
      <c r="V376" s="47">
        <f t="shared" si="101"/>
        <v>1.9705764850688885</v>
      </c>
    </row>
    <row r="377" spans="1:22" x14ac:dyDescent="0.25">
      <c r="A377" s="77">
        <v>27</v>
      </c>
      <c r="B377" s="77">
        <v>10</v>
      </c>
      <c r="C377" s="78">
        <v>34.196012523953272</v>
      </c>
      <c r="D377" s="78">
        <v>16.964099999999998</v>
      </c>
      <c r="E377" s="79">
        <f t="shared" si="105"/>
        <v>10.884928854439046</v>
      </c>
      <c r="G377" s="17">
        <f t="shared" si="89"/>
        <v>2.8310993464310932</v>
      </c>
      <c r="H377" s="80">
        <f t="shared" si="90"/>
        <v>9.1870145719159593E-2</v>
      </c>
      <c r="I377" s="17">
        <f t="shared" si="91"/>
        <v>18.099342177471961</v>
      </c>
      <c r="J377" s="17">
        <f t="shared" si="92"/>
        <v>-1.1352421774719623</v>
      </c>
      <c r="K377" s="47">
        <f t="shared" si="93"/>
        <v>1.2887748015112823</v>
      </c>
      <c r="L377" s="47">
        <f t="shared" si="94"/>
        <v>7.9380089166141774</v>
      </c>
      <c r="P377" s="17">
        <f t="shared" si="95"/>
        <v>16.964099999999998</v>
      </c>
      <c r="Q377" s="33">
        <f t="shared" si="96"/>
        <v>10.884928854439046</v>
      </c>
      <c r="R377" s="17">
        <f t="shared" si="97"/>
        <v>118.48167616619972</v>
      </c>
      <c r="S377" s="17">
        <f t="shared" si="98"/>
        <v>17.998579262468525</v>
      </c>
      <c r="T377" s="17">
        <f t="shared" si="99"/>
        <v>-1.0344792624685262</v>
      </c>
      <c r="U377" s="47">
        <f t="shared" si="100"/>
        <v>1.0701473444774259</v>
      </c>
      <c r="V377" s="47">
        <f t="shared" si="101"/>
        <v>7.9380089166141774</v>
      </c>
    </row>
    <row r="378" spans="1:22" x14ac:dyDescent="0.25">
      <c r="A378" s="77">
        <v>27</v>
      </c>
      <c r="B378" s="77">
        <v>21</v>
      </c>
      <c r="C378" s="78">
        <v>42.616652244566389</v>
      </c>
      <c r="D378" s="78">
        <v>18.849</v>
      </c>
      <c r="E378" s="79">
        <f t="shared" ref="E378:E389" si="106">C378/PI()</f>
        <v>13.565301725502115</v>
      </c>
      <c r="G378" s="17">
        <f t="shared" si="89"/>
        <v>2.9364598620889195</v>
      </c>
      <c r="H378" s="80">
        <f t="shared" si="90"/>
        <v>7.3717490420434073E-2</v>
      </c>
      <c r="I378" s="17">
        <f t="shared" si="91"/>
        <v>20.542951740935447</v>
      </c>
      <c r="J378" s="17">
        <f t="shared" si="92"/>
        <v>-1.6939517409354465</v>
      </c>
      <c r="K378" s="47">
        <f t="shared" si="93"/>
        <v>2.86947250061823</v>
      </c>
      <c r="L378" s="47">
        <f t="shared" si="94"/>
        <v>0.86964434372046062</v>
      </c>
      <c r="P378" s="17">
        <f t="shared" si="95"/>
        <v>18.849</v>
      </c>
      <c r="Q378" s="33">
        <f t="shared" si="96"/>
        <v>13.565301725502115</v>
      </c>
      <c r="R378" s="17">
        <f t="shared" si="97"/>
        <v>184.01741090391067</v>
      </c>
      <c r="S378" s="17">
        <f t="shared" si="98"/>
        <v>20.611235032745874</v>
      </c>
      <c r="T378" s="17">
        <f t="shared" si="99"/>
        <v>-1.762235032745874</v>
      </c>
      <c r="U378" s="47">
        <f t="shared" si="100"/>
        <v>3.1054723106368516</v>
      </c>
      <c r="V378" s="47">
        <f t="shared" si="101"/>
        <v>0.86964434372046062</v>
      </c>
    </row>
    <row r="379" spans="1:22" x14ac:dyDescent="0.25">
      <c r="A379" s="77">
        <v>27</v>
      </c>
      <c r="B379" s="77">
        <v>22</v>
      </c>
      <c r="C379" s="78">
        <v>41.589744961564797</v>
      </c>
      <c r="D379" s="78">
        <v>18.377775</v>
      </c>
      <c r="E379" s="79">
        <f t="shared" si="106"/>
        <v>13.238426985128573</v>
      </c>
      <c r="G379" s="17">
        <f t="shared" si="89"/>
        <v>2.9111420541046296</v>
      </c>
      <c r="H379" s="80">
        <f t="shared" si="90"/>
        <v>7.5537675369086746E-2</v>
      </c>
      <c r="I379" s="17">
        <f t="shared" si="91"/>
        <v>20.283735337357584</v>
      </c>
      <c r="J379" s="17">
        <f t="shared" si="92"/>
        <v>-1.905960337357584</v>
      </c>
      <c r="K379" s="47">
        <f t="shared" si="93"/>
        <v>3.6326848075802354</v>
      </c>
      <c r="L379" s="47">
        <f t="shared" si="94"/>
        <v>1.9705764850688885</v>
      </c>
      <c r="P379" s="17">
        <f t="shared" si="95"/>
        <v>18.377775</v>
      </c>
      <c r="Q379" s="33">
        <f t="shared" si="96"/>
        <v>13.238426985128573</v>
      </c>
      <c r="R379" s="17">
        <f t="shared" si="97"/>
        <v>175.25594904058039</v>
      </c>
      <c r="S379" s="17">
        <f t="shared" si="98"/>
        <v>20.323449479108156</v>
      </c>
      <c r="T379" s="17">
        <f t="shared" si="99"/>
        <v>-1.9456744791081562</v>
      </c>
      <c r="U379" s="47">
        <f t="shared" si="100"/>
        <v>3.7856491786527946</v>
      </c>
      <c r="V379" s="47">
        <f t="shared" si="101"/>
        <v>1.9705764850688885</v>
      </c>
    </row>
    <row r="380" spans="1:22" x14ac:dyDescent="0.25">
      <c r="A380" s="77">
        <v>27</v>
      </c>
      <c r="B380" s="77">
        <v>23</v>
      </c>
      <c r="C380" s="78">
        <v>41.487054233264637</v>
      </c>
      <c r="D380" s="78">
        <v>18.849</v>
      </c>
      <c r="E380" s="79">
        <f t="shared" si="106"/>
        <v>13.205739511091219</v>
      </c>
      <c r="G380" s="17">
        <f t="shared" si="89"/>
        <v>2.9364598620889195</v>
      </c>
      <c r="H380" s="80">
        <f t="shared" si="90"/>
        <v>7.5724649813069644E-2</v>
      </c>
      <c r="I380" s="17">
        <f t="shared" si="91"/>
        <v>20.257293866104071</v>
      </c>
      <c r="J380" s="17">
        <f t="shared" si="92"/>
        <v>-1.4082938661040707</v>
      </c>
      <c r="K380" s="47">
        <f t="shared" si="93"/>
        <v>1.9832916133063503</v>
      </c>
      <c r="L380" s="47">
        <f t="shared" si="94"/>
        <v>0.86964434372046062</v>
      </c>
      <c r="P380" s="17">
        <f t="shared" si="95"/>
        <v>18.849</v>
      </c>
      <c r="Q380" s="33">
        <f t="shared" si="96"/>
        <v>13.205739511091219</v>
      </c>
      <c r="R380" s="17">
        <f t="shared" si="97"/>
        <v>174.39155603479574</v>
      </c>
      <c r="S380" s="17">
        <f t="shared" si="98"/>
        <v>20.294199894520986</v>
      </c>
      <c r="T380" s="17">
        <f t="shared" si="99"/>
        <v>-1.4451998945209859</v>
      </c>
      <c r="U380" s="47">
        <f t="shared" si="100"/>
        <v>2.0886027351234686</v>
      </c>
      <c r="V380" s="47">
        <f t="shared" si="101"/>
        <v>0.86964434372046062</v>
      </c>
    </row>
    <row r="381" spans="1:22" x14ac:dyDescent="0.25">
      <c r="A381" s="77">
        <v>27</v>
      </c>
      <c r="B381" s="77">
        <v>44</v>
      </c>
      <c r="C381" s="78">
        <v>43.951631712468469</v>
      </c>
      <c r="D381" s="78">
        <v>19.602959999999999</v>
      </c>
      <c r="E381" s="79">
        <f t="shared" si="106"/>
        <v>13.990238887987724</v>
      </c>
      <c r="G381" s="17">
        <f t="shared" si="89"/>
        <v>2.9756805752422011</v>
      </c>
      <c r="H381" s="80">
        <f t="shared" si="90"/>
        <v>7.1478407767476965E-2</v>
      </c>
      <c r="I381" s="17">
        <f t="shared" si="91"/>
        <v>20.866372652577883</v>
      </c>
      <c r="J381" s="17">
        <f t="shared" si="92"/>
        <v>-1.2634126525778839</v>
      </c>
      <c r="K381" s="47">
        <f t="shared" si="93"/>
        <v>1.5962115306938849</v>
      </c>
      <c r="L381" s="47">
        <f t="shared" si="94"/>
        <v>3.1893400162978383E-2</v>
      </c>
      <c r="P381" s="17">
        <f t="shared" si="95"/>
        <v>19.602959999999999</v>
      </c>
      <c r="Q381" s="33">
        <f t="shared" si="96"/>
        <v>13.990238887987724</v>
      </c>
      <c r="R381" s="17">
        <f t="shared" si="97"/>
        <v>195.72678414296399</v>
      </c>
      <c r="S381" s="17">
        <f t="shared" si="98"/>
        <v>20.97255282176625</v>
      </c>
      <c r="T381" s="17">
        <f t="shared" si="99"/>
        <v>-1.3695928217662505</v>
      </c>
      <c r="U381" s="47">
        <f t="shared" si="100"/>
        <v>1.8757844974336404</v>
      </c>
      <c r="V381" s="47">
        <f t="shared" si="101"/>
        <v>3.1893400162978383E-2</v>
      </c>
    </row>
    <row r="382" spans="1:22" x14ac:dyDescent="0.25">
      <c r="A382" s="77">
        <v>27</v>
      </c>
      <c r="B382" s="77">
        <v>52</v>
      </c>
      <c r="C382" s="78">
        <v>43.232796614367359</v>
      </c>
      <c r="D382" s="78">
        <v>19.131734999999999</v>
      </c>
      <c r="E382" s="79">
        <f t="shared" si="106"/>
        <v>13.761426569726245</v>
      </c>
      <c r="G382" s="17">
        <f t="shared" si="89"/>
        <v>2.9513484745826704</v>
      </c>
      <c r="H382" s="80">
        <f t="shared" si="90"/>
        <v>7.2666884856247352E-2</v>
      </c>
      <c r="I382" s="17">
        <f t="shared" si="91"/>
        <v>20.694075853456912</v>
      </c>
      <c r="J382" s="17">
        <f t="shared" si="92"/>
        <v>-1.562340853456913</v>
      </c>
      <c r="K382" s="47">
        <f t="shared" si="93"/>
        <v>2.4409089423804753</v>
      </c>
      <c r="L382" s="47">
        <f t="shared" si="94"/>
        <v>0.42225593951140622</v>
      </c>
      <c r="P382" s="17">
        <f t="shared" si="95"/>
        <v>19.131734999999999</v>
      </c>
      <c r="Q382" s="33">
        <f t="shared" si="96"/>
        <v>13.761426569726245</v>
      </c>
      <c r="R382" s="17">
        <f t="shared" si="97"/>
        <v>189.37686123396745</v>
      </c>
      <c r="S382" s="17">
        <f t="shared" si="98"/>
        <v>20.779795564433421</v>
      </c>
      <c r="T382" s="17">
        <f t="shared" si="99"/>
        <v>-1.6480605644334219</v>
      </c>
      <c r="U382" s="47">
        <f t="shared" si="100"/>
        <v>2.7161036240406089</v>
      </c>
      <c r="V382" s="47">
        <f t="shared" si="101"/>
        <v>0.42225593951140622</v>
      </c>
    </row>
    <row r="383" spans="1:22" x14ac:dyDescent="0.25">
      <c r="A383" s="77">
        <v>28</v>
      </c>
      <c r="B383" s="77">
        <v>1</v>
      </c>
      <c r="C383" s="78">
        <v>36.763280731457279</v>
      </c>
      <c r="D383" s="78">
        <v>16.492874999999998</v>
      </c>
      <c r="E383" s="79">
        <f t="shared" si="106"/>
        <v>11.702115705372911</v>
      </c>
      <c r="G383" s="17">
        <f t="shared" si="89"/>
        <v>2.8029284694643968</v>
      </c>
      <c r="H383" s="80">
        <f t="shared" si="90"/>
        <v>8.5454632749944512E-2</v>
      </c>
      <c r="I383" s="17">
        <f t="shared" si="91"/>
        <v>18.927833841985361</v>
      </c>
      <c r="J383" s="17">
        <f t="shared" si="92"/>
        <v>-2.4349588419853632</v>
      </c>
      <c r="K383" s="47">
        <f t="shared" si="93"/>
        <v>5.9290245621627005</v>
      </c>
      <c r="L383" s="47">
        <f t="shared" si="94"/>
        <v>10.815365062962609</v>
      </c>
      <c r="P383" s="17">
        <f t="shared" si="95"/>
        <v>16.492874999999998</v>
      </c>
      <c r="Q383" s="33">
        <f t="shared" si="96"/>
        <v>11.702115705372911</v>
      </c>
      <c r="R383" s="17">
        <f t="shared" si="97"/>
        <v>136.93951198193534</v>
      </c>
      <c r="S383" s="17">
        <f t="shared" si="98"/>
        <v>18.856140350694758</v>
      </c>
      <c r="T383" s="17">
        <f t="shared" si="99"/>
        <v>-2.3632653506947605</v>
      </c>
      <c r="U383" s="47">
        <f t="shared" si="100"/>
        <v>5.5850231177944298</v>
      </c>
      <c r="V383" s="47">
        <f t="shared" si="101"/>
        <v>10.815365062962609</v>
      </c>
    </row>
    <row r="384" spans="1:22" x14ac:dyDescent="0.25">
      <c r="A384" s="77">
        <v>28</v>
      </c>
      <c r="B384" s="77">
        <v>2</v>
      </c>
      <c r="C384" s="78">
        <v>23.926939693937285</v>
      </c>
      <c r="D384" s="78">
        <v>13.288544999999999</v>
      </c>
      <c r="E384" s="79">
        <f t="shared" si="106"/>
        <v>7.6161814507036008</v>
      </c>
      <c r="G384" s="17">
        <f t="shared" si="89"/>
        <v>2.5869023859190512</v>
      </c>
      <c r="H384" s="80">
        <f t="shared" si="90"/>
        <v>0.13129939280892758</v>
      </c>
      <c r="I384" s="17">
        <f t="shared" si="91"/>
        <v>13.746672341963684</v>
      </c>
      <c r="J384" s="17">
        <f t="shared" si="92"/>
        <v>-0.4581273419636851</v>
      </c>
      <c r="K384" s="47">
        <f t="shared" si="93"/>
        <v>0.20988066145471126</v>
      </c>
      <c r="L384" s="47">
        <f t="shared" si="94"/>
        <v>42.159078011281906</v>
      </c>
      <c r="P384" s="17">
        <f t="shared" si="95"/>
        <v>13.288544999999999</v>
      </c>
      <c r="Q384" s="33">
        <f t="shared" si="96"/>
        <v>7.6161814507036008</v>
      </c>
      <c r="R384" s="17">
        <f t="shared" si="97"/>
        <v>58.006219890041606</v>
      </c>
      <c r="S384" s="17">
        <f t="shared" si="98"/>
        <v>14.033074428432137</v>
      </c>
      <c r="T384" s="17">
        <f t="shared" si="99"/>
        <v>-0.74452942843213776</v>
      </c>
      <c r="U384" s="47">
        <f t="shared" si="100"/>
        <v>0.55432406980148574</v>
      </c>
      <c r="V384" s="47">
        <f t="shared" si="101"/>
        <v>42.159078011281906</v>
      </c>
    </row>
    <row r="385" spans="1:22" x14ac:dyDescent="0.25">
      <c r="A385" s="77">
        <v>28</v>
      </c>
      <c r="B385" s="77">
        <v>3</v>
      </c>
      <c r="C385" s="78">
        <v>35.941754905056001</v>
      </c>
      <c r="D385" s="78">
        <v>16.304385</v>
      </c>
      <c r="E385" s="79">
        <f t="shared" si="106"/>
        <v>11.440615913074076</v>
      </c>
      <c r="G385" s="17">
        <f t="shared" si="89"/>
        <v>2.7914340900386621</v>
      </c>
      <c r="H385" s="80">
        <f t="shared" si="90"/>
        <v>8.7407881498514667E-2</v>
      </c>
      <c r="I385" s="17">
        <f t="shared" si="91"/>
        <v>18.671656069307648</v>
      </c>
      <c r="J385" s="17">
        <f t="shared" si="92"/>
        <v>-2.3672710693076482</v>
      </c>
      <c r="K385" s="47">
        <f t="shared" si="93"/>
        <v>5.6039723155809762</v>
      </c>
      <c r="L385" s="47">
        <f t="shared" si="94"/>
        <v>12.090657201851966</v>
      </c>
      <c r="P385" s="17">
        <f t="shared" si="95"/>
        <v>16.304385</v>
      </c>
      <c r="Q385" s="33">
        <f t="shared" si="96"/>
        <v>11.440615913074076</v>
      </c>
      <c r="R385" s="17">
        <f t="shared" si="97"/>
        <v>130.88769247048378</v>
      </c>
      <c r="S385" s="17">
        <f t="shared" si="98"/>
        <v>18.587544436497073</v>
      </c>
      <c r="T385" s="17">
        <f t="shared" si="99"/>
        <v>-2.2831594364970726</v>
      </c>
      <c r="U385" s="47">
        <f t="shared" si="100"/>
        <v>5.2128170124656306</v>
      </c>
      <c r="V385" s="47">
        <f t="shared" si="101"/>
        <v>12.090657201851966</v>
      </c>
    </row>
    <row r="386" spans="1:22" x14ac:dyDescent="0.25">
      <c r="A386" s="77">
        <v>28</v>
      </c>
      <c r="B386" s="77">
        <v>4</v>
      </c>
      <c r="C386" s="78">
        <v>33.990631067352965</v>
      </c>
      <c r="D386" s="78">
        <v>16.492874999999998</v>
      </c>
      <c r="E386" s="79">
        <f t="shared" si="106"/>
        <v>10.819553906364343</v>
      </c>
      <c r="G386" s="17">
        <f t="shared" si="89"/>
        <v>2.8029284694643968</v>
      </c>
      <c r="H386" s="80">
        <f t="shared" si="90"/>
        <v>9.2425252339819117E-2</v>
      </c>
      <c r="I386" s="17">
        <f t="shared" si="91"/>
        <v>18.029384211445141</v>
      </c>
      <c r="J386" s="17">
        <f t="shared" si="92"/>
        <v>-1.5365092114451429</v>
      </c>
      <c r="K386" s="47">
        <f t="shared" si="93"/>
        <v>2.3608605568557746</v>
      </c>
      <c r="L386" s="47">
        <f t="shared" si="94"/>
        <v>10.815365062962609</v>
      </c>
      <c r="P386" s="17">
        <f t="shared" si="95"/>
        <v>16.492874999999998</v>
      </c>
      <c r="Q386" s="33">
        <f t="shared" si="96"/>
        <v>10.819553906364343</v>
      </c>
      <c r="R386" s="17">
        <f t="shared" si="97"/>
        <v>117.06274673272391</v>
      </c>
      <c r="S386" s="17">
        <f t="shared" si="98"/>
        <v>17.927662050131946</v>
      </c>
      <c r="T386" s="17">
        <f t="shared" si="99"/>
        <v>-1.4347870501319484</v>
      </c>
      <c r="U386" s="47">
        <f t="shared" si="100"/>
        <v>2.0586138792263382</v>
      </c>
      <c r="V386" s="47">
        <f t="shared" si="101"/>
        <v>10.815365062962609</v>
      </c>
    </row>
    <row r="387" spans="1:22" x14ac:dyDescent="0.25">
      <c r="A387" s="77">
        <v>28</v>
      </c>
      <c r="B387" s="77">
        <v>5</v>
      </c>
      <c r="C387" s="78">
        <v>33.169105240951666</v>
      </c>
      <c r="D387" s="78">
        <v>16.021650000000001</v>
      </c>
      <c r="E387" s="79">
        <f t="shared" si="106"/>
        <v>10.5580541140655</v>
      </c>
      <c r="G387" s="17">
        <f t="shared" si="89"/>
        <v>2.7739409325911448</v>
      </c>
      <c r="H387" s="80">
        <f t="shared" si="90"/>
        <v>9.4714422676409116E-2</v>
      </c>
      <c r="I387" s="17">
        <f t="shared" si="91"/>
        <v>17.743734140542344</v>
      </c>
      <c r="J387" s="17">
        <f t="shared" si="92"/>
        <v>-1.7220841405423428</v>
      </c>
      <c r="K387" s="47">
        <f t="shared" si="93"/>
        <v>2.9655737871074597</v>
      </c>
      <c r="L387" s="47">
        <f t="shared" si="94"/>
        <v>14.136827210561014</v>
      </c>
      <c r="P387" s="17">
        <f t="shared" si="95"/>
        <v>16.021650000000001</v>
      </c>
      <c r="Q387" s="33">
        <f t="shared" si="96"/>
        <v>10.5580541140655</v>
      </c>
      <c r="R387" s="17">
        <f t="shared" si="97"/>
        <v>111.47250667553544</v>
      </c>
      <c r="S387" s="17">
        <f t="shared" si="98"/>
        <v>17.640567533706353</v>
      </c>
      <c r="T387" s="17">
        <f t="shared" si="99"/>
        <v>-1.6189175337063517</v>
      </c>
      <c r="U387" s="47">
        <f t="shared" si="100"/>
        <v>2.6208939809418563</v>
      </c>
      <c r="V387" s="47">
        <f t="shared" si="101"/>
        <v>14.136827210561014</v>
      </c>
    </row>
    <row r="388" spans="1:22" x14ac:dyDescent="0.25">
      <c r="A388" s="77">
        <v>28</v>
      </c>
      <c r="B388" s="77">
        <v>6</v>
      </c>
      <c r="C388" s="78">
        <v>31.526053588149118</v>
      </c>
      <c r="D388" s="78">
        <v>15.833160000000001</v>
      </c>
      <c r="E388" s="79">
        <f t="shared" si="106"/>
        <v>10.035054529467832</v>
      </c>
      <c r="G388" s="17">
        <f t="shared" ref="G388:G425" si="107">LN(D388)</f>
        <v>2.762106474944142</v>
      </c>
      <c r="H388" s="80">
        <f t="shared" ref="H388:H425" si="108">1/E388</f>
        <v>9.9650679232834313E-2</v>
      </c>
      <c r="I388" s="17">
        <f t="shared" ref="I388:I425" si="109">EXP($N$10+$N$11*H388)</f>
        <v>17.143079593276514</v>
      </c>
      <c r="J388" s="17">
        <f t="shared" ref="J388:J425" si="110">D388-I388</f>
        <v>-1.3099195932765131</v>
      </c>
      <c r="K388" s="47">
        <f t="shared" ref="K388:K425" si="111">J388^2</f>
        <v>1.7158893408497056</v>
      </c>
      <c r="L388" s="47">
        <f t="shared" ref="L388:L425" si="112">(D388-$N$12)^2</f>
        <v>15.589761749950382</v>
      </c>
      <c r="P388" s="17">
        <f t="shared" ref="P388:P425" si="113">D388</f>
        <v>15.833160000000001</v>
      </c>
      <c r="Q388" s="33">
        <f t="shared" ref="Q388:Q425" si="114">E388</f>
        <v>10.035054529467832</v>
      </c>
      <c r="R388" s="17">
        <f t="shared" ref="R388:R425" si="115">Q388^2</f>
        <v>100.70231940939286</v>
      </c>
      <c r="S388" s="17">
        <f t="shared" ref="S388:S425" si="116">$X$10+$X$11*Q388+$X$12*R388</f>
        <v>17.049935298874825</v>
      </c>
      <c r="T388" s="17">
        <f t="shared" ref="T388:T425" si="117">P388-S388</f>
        <v>-1.2167752988748237</v>
      </c>
      <c r="U388" s="47">
        <f t="shared" ref="U388:U425" si="118">T388^2</f>
        <v>1.4805421279519166</v>
      </c>
      <c r="V388" s="47">
        <f t="shared" ref="V388:V425" si="119">(P388-$X$13)^2</f>
        <v>15.589761749950382</v>
      </c>
    </row>
    <row r="389" spans="1:22" x14ac:dyDescent="0.25">
      <c r="A389" s="77">
        <v>28</v>
      </c>
      <c r="B389" s="77">
        <v>7</v>
      </c>
      <c r="C389" s="78">
        <v>35.017538350354563</v>
      </c>
      <c r="D389" s="78">
        <v>16.210140000000003</v>
      </c>
      <c r="E389" s="79">
        <f t="shared" si="106"/>
        <v>11.146428646737887</v>
      </c>
      <c r="G389" s="17">
        <f t="shared" si="107"/>
        <v>2.7856369723543364</v>
      </c>
      <c r="H389" s="80">
        <f t="shared" si="108"/>
        <v>8.9714834382639677E-2</v>
      </c>
      <c r="I389" s="17">
        <f t="shared" si="109"/>
        <v>18.373550541433943</v>
      </c>
      <c r="J389" s="17">
        <f t="shared" si="110"/>
        <v>-2.1634105414339402</v>
      </c>
      <c r="K389" s="47">
        <f t="shared" si="111"/>
        <v>4.6803451707874943</v>
      </c>
      <c r="L389" s="47">
        <f t="shared" si="112"/>
        <v>12.754949631371632</v>
      </c>
      <c r="P389" s="17">
        <f t="shared" si="113"/>
        <v>16.210140000000003</v>
      </c>
      <c r="Q389" s="33">
        <f t="shared" si="114"/>
        <v>11.146428646737887</v>
      </c>
      <c r="R389" s="17">
        <f t="shared" si="115"/>
        <v>124.242871576819</v>
      </c>
      <c r="S389" s="17">
        <f t="shared" si="116"/>
        <v>18.278822444735631</v>
      </c>
      <c r="T389" s="17">
        <f t="shared" si="117"/>
        <v>-2.0686824447356287</v>
      </c>
      <c r="U389" s="47">
        <f t="shared" si="118"/>
        <v>4.2794470571573777</v>
      </c>
      <c r="V389" s="47">
        <f t="shared" si="119"/>
        <v>12.754949631371632</v>
      </c>
    </row>
    <row r="390" spans="1:22" x14ac:dyDescent="0.25">
      <c r="A390" s="77">
        <v>28</v>
      </c>
      <c r="B390" s="77">
        <v>8</v>
      </c>
      <c r="C390" s="78">
        <v>35.428301263555198</v>
      </c>
      <c r="D390" s="78">
        <v>16.492874999999998</v>
      </c>
      <c r="E390" s="79">
        <f t="shared" ref="E390:E396" si="120">C390/PI()</f>
        <v>11.277178542887302</v>
      </c>
      <c r="G390" s="17">
        <f t="shared" si="107"/>
        <v>2.8029284694643968</v>
      </c>
      <c r="H390" s="80">
        <f t="shared" si="108"/>
        <v>8.8674662389797501E-2</v>
      </c>
      <c r="I390" s="17">
        <f t="shared" si="109"/>
        <v>18.507368265723038</v>
      </c>
      <c r="J390" s="17">
        <f t="shared" si="110"/>
        <v>-2.0144932657230399</v>
      </c>
      <c r="K390" s="47">
        <f t="shared" si="111"/>
        <v>4.0581831176434786</v>
      </c>
      <c r="L390" s="47">
        <f t="shared" si="112"/>
        <v>10.815365062962609</v>
      </c>
      <c r="P390" s="17">
        <f t="shared" si="113"/>
        <v>16.492874999999998</v>
      </c>
      <c r="Q390" s="33">
        <f t="shared" si="114"/>
        <v>11.277178542887302</v>
      </c>
      <c r="R390" s="17">
        <f t="shared" si="115"/>
        <v>127.17475588815778</v>
      </c>
      <c r="S390" s="17">
        <f t="shared" si="116"/>
        <v>18.416888635621639</v>
      </c>
      <c r="T390" s="17">
        <f t="shared" si="117"/>
        <v>-1.9240136356216411</v>
      </c>
      <c r="U390" s="47">
        <f t="shared" si="118"/>
        <v>3.7018284700580049</v>
      </c>
      <c r="V390" s="47">
        <f t="shared" si="119"/>
        <v>10.815365062962609</v>
      </c>
    </row>
    <row r="391" spans="1:22" x14ac:dyDescent="0.25">
      <c r="A391" s="77">
        <v>28</v>
      </c>
      <c r="B391" s="77">
        <v>9</v>
      </c>
      <c r="C391" s="78">
        <v>32.655651599450877</v>
      </c>
      <c r="D391" s="78">
        <v>16.115895000000002</v>
      </c>
      <c r="E391" s="79">
        <f t="shared" si="120"/>
        <v>10.39461674387873</v>
      </c>
      <c r="G391" s="17">
        <f t="shared" si="107"/>
        <v>2.779806052043543</v>
      </c>
      <c r="H391" s="80">
        <f t="shared" si="108"/>
        <v>9.6203643158742566E-2</v>
      </c>
      <c r="I391" s="17">
        <f t="shared" si="109"/>
        <v>17.56033868816511</v>
      </c>
      <c r="J391" s="17">
        <f t="shared" si="110"/>
        <v>-1.4444436881651086</v>
      </c>
      <c r="K391" s="47">
        <f t="shared" si="111"/>
        <v>2.0864175682800217</v>
      </c>
      <c r="L391" s="47">
        <f t="shared" si="112"/>
        <v>13.437006300941322</v>
      </c>
      <c r="P391" s="17">
        <f t="shared" si="113"/>
        <v>16.115895000000002</v>
      </c>
      <c r="Q391" s="33">
        <f t="shared" si="114"/>
        <v>10.39461674387873</v>
      </c>
      <c r="R391" s="17">
        <f t="shared" si="115"/>
        <v>108.04805725212405</v>
      </c>
      <c r="S391" s="17">
        <f t="shared" si="116"/>
        <v>17.458350106438481</v>
      </c>
      <c r="T391" s="17">
        <f t="shared" si="117"/>
        <v>-1.3424551064384787</v>
      </c>
      <c r="U391" s="47">
        <f t="shared" si="118"/>
        <v>1.802185712802747</v>
      </c>
      <c r="V391" s="47">
        <f t="shared" si="119"/>
        <v>13.437006300941322</v>
      </c>
    </row>
    <row r="392" spans="1:22" x14ac:dyDescent="0.25">
      <c r="A392" s="77">
        <v>28</v>
      </c>
      <c r="B392" s="77">
        <v>10</v>
      </c>
      <c r="C392" s="78">
        <v>33.271795969251841</v>
      </c>
      <c r="D392" s="78">
        <v>16.304385</v>
      </c>
      <c r="E392" s="79">
        <f t="shared" si="120"/>
        <v>10.590741588102858</v>
      </c>
      <c r="G392" s="17">
        <f t="shared" si="107"/>
        <v>2.7914340900386621</v>
      </c>
      <c r="H392" s="80">
        <f t="shared" si="108"/>
        <v>9.4422094211358443E-2</v>
      </c>
      <c r="I392" s="17">
        <f t="shared" si="109"/>
        <v>17.779958249727983</v>
      </c>
      <c r="J392" s="17">
        <f t="shared" si="110"/>
        <v>-1.475573249727983</v>
      </c>
      <c r="K392" s="47">
        <f t="shared" si="111"/>
        <v>2.1773164153128004</v>
      </c>
      <c r="L392" s="47">
        <f t="shared" si="112"/>
        <v>12.090657201851966</v>
      </c>
      <c r="P392" s="17">
        <f t="shared" si="113"/>
        <v>16.304385</v>
      </c>
      <c r="Q392" s="33">
        <f t="shared" si="114"/>
        <v>10.590741588102858</v>
      </c>
      <c r="R392" s="17">
        <f t="shared" si="115"/>
        <v>112.16380738597145</v>
      </c>
      <c r="S392" s="17">
        <f t="shared" si="116"/>
        <v>17.676754094128988</v>
      </c>
      <c r="T392" s="17">
        <f t="shared" si="117"/>
        <v>-1.3723690941289881</v>
      </c>
      <c r="U392" s="47">
        <f t="shared" si="118"/>
        <v>1.8833969305204195</v>
      </c>
      <c r="V392" s="47">
        <f t="shared" si="119"/>
        <v>12.090657201851966</v>
      </c>
    </row>
    <row r="393" spans="1:22" x14ac:dyDescent="0.25">
      <c r="A393" s="77">
        <v>28</v>
      </c>
      <c r="B393" s="77">
        <v>33</v>
      </c>
      <c r="C393" s="78">
        <v>39.433239667261439</v>
      </c>
      <c r="D393" s="78">
        <v>17.435324999999999</v>
      </c>
      <c r="E393" s="79">
        <f t="shared" si="120"/>
        <v>12.551990030344129</v>
      </c>
      <c r="G393" s="17">
        <f t="shared" si="107"/>
        <v>2.8584983206192076</v>
      </c>
      <c r="H393" s="80">
        <f t="shared" si="108"/>
        <v>7.9668641990833677E-2</v>
      </c>
      <c r="I393" s="17">
        <f t="shared" si="109"/>
        <v>19.707506255210934</v>
      </c>
      <c r="J393" s="17">
        <f t="shared" si="110"/>
        <v>-2.2721812552109348</v>
      </c>
      <c r="K393" s="47">
        <f t="shared" si="111"/>
        <v>5.162807656531939</v>
      </c>
      <c r="L393" s="47">
        <f t="shared" si="112"/>
        <v>5.5047587715157471</v>
      </c>
      <c r="P393" s="17">
        <f t="shared" si="113"/>
        <v>17.435324999999999</v>
      </c>
      <c r="Q393" s="33">
        <f t="shared" si="114"/>
        <v>12.551990030344129</v>
      </c>
      <c r="R393" s="17">
        <f t="shared" si="115"/>
        <v>157.5524537218584</v>
      </c>
      <c r="S393" s="17">
        <f t="shared" si="116"/>
        <v>19.691223450611609</v>
      </c>
      <c r="T393" s="17">
        <f t="shared" si="117"/>
        <v>-2.2558984506116104</v>
      </c>
      <c r="U393" s="47">
        <f t="shared" si="118"/>
        <v>5.0890778194718642</v>
      </c>
      <c r="V393" s="47">
        <f t="shared" si="119"/>
        <v>5.5047587715157471</v>
      </c>
    </row>
    <row r="394" spans="1:22" x14ac:dyDescent="0.25">
      <c r="A394" s="77">
        <v>28</v>
      </c>
      <c r="B394" s="77">
        <v>44</v>
      </c>
      <c r="C394" s="78">
        <v>38.611713840860162</v>
      </c>
      <c r="D394" s="78">
        <v>17.15259</v>
      </c>
      <c r="E394" s="79">
        <f t="shared" si="120"/>
        <v>12.290490238045294</v>
      </c>
      <c r="G394" s="17">
        <f t="shared" si="107"/>
        <v>2.8421491826176783</v>
      </c>
      <c r="H394" s="80">
        <f t="shared" si="108"/>
        <v>8.1363719480000346E-2</v>
      </c>
      <c r="I394" s="17">
        <f t="shared" si="109"/>
        <v>19.475823084827127</v>
      </c>
      <c r="J394" s="17">
        <f t="shared" si="110"/>
        <v>-2.3232330848271268</v>
      </c>
      <c r="K394" s="47">
        <f t="shared" si="111"/>
        <v>5.3974119664353672</v>
      </c>
      <c r="L394" s="47">
        <f t="shared" si="112"/>
        <v>6.9114161384247979</v>
      </c>
      <c r="P394" s="17">
        <f t="shared" si="113"/>
        <v>17.15259</v>
      </c>
      <c r="Q394" s="33">
        <f t="shared" si="114"/>
        <v>12.290490238045294</v>
      </c>
      <c r="R394" s="17">
        <f t="shared" si="115"/>
        <v>151.05615029148666</v>
      </c>
      <c r="S394" s="17">
        <f t="shared" si="116"/>
        <v>19.440441005225981</v>
      </c>
      <c r="T394" s="17">
        <f t="shared" si="117"/>
        <v>-2.2878510052259813</v>
      </c>
      <c r="U394" s="47">
        <f t="shared" si="118"/>
        <v>5.2342622221135331</v>
      </c>
      <c r="V394" s="47">
        <f t="shared" si="119"/>
        <v>6.9114161384247979</v>
      </c>
    </row>
    <row r="395" spans="1:22" x14ac:dyDescent="0.25">
      <c r="A395" s="77">
        <v>28</v>
      </c>
      <c r="B395" s="77">
        <v>46</v>
      </c>
      <c r="C395" s="78">
        <v>42.103198603065593</v>
      </c>
      <c r="D395" s="78">
        <v>17.52957</v>
      </c>
      <c r="E395" s="79">
        <f t="shared" si="120"/>
        <v>13.401864355315343</v>
      </c>
      <c r="G395" s="17">
        <f t="shared" si="107"/>
        <v>2.863889169254084</v>
      </c>
      <c r="H395" s="80">
        <f t="shared" si="108"/>
        <v>7.4616484206049119E-2</v>
      </c>
      <c r="I395" s="17">
        <f t="shared" si="109"/>
        <v>20.414512719834892</v>
      </c>
      <c r="J395" s="17">
        <f t="shared" si="110"/>
        <v>-2.8849427198348927</v>
      </c>
      <c r="K395" s="47">
        <f t="shared" si="111"/>
        <v>8.3228944967283489</v>
      </c>
      <c r="L395" s="47">
        <f t="shared" si="112"/>
        <v>5.0714014626460573</v>
      </c>
      <c r="P395" s="17">
        <f t="shared" si="113"/>
        <v>17.52957</v>
      </c>
      <c r="Q395" s="33">
        <f t="shared" si="114"/>
        <v>13.401864355315343</v>
      </c>
      <c r="R395" s="17">
        <f t="shared" si="115"/>
        <v>179.60996819827193</v>
      </c>
      <c r="S395" s="17">
        <f t="shared" si="116"/>
        <v>20.468412776889277</v>
      </c>
      <c r="T395" s="17">
        <f t="shared" si="117"/>
        <v>-2.9388427768892775</v>
      </c>
      <c r="U395" s="47">
        <f t="shared" si="118"/>
        <v>8.6367968672742794</v>
      </c>
      <c r="V395" s="47">
        <f t="shared" si="119"/>
        <v>5.0714014626460573</v>
      </c>
    </row>
    <row r="396" spans="1:22" x14ac:dyDescent="0.25">
      <c r="A396" s="77">
        <v>28</v>
      </c>
      <c r="B396" s="77">
        <v>63</v>
      </c>
      <c r="C396" s="78">
        <v>41.28167277666433</v>
      </c>
      <c r="D396" s="78">
        <v>17.906549999999999</v>
      </c>
      <c r="E396" s="79">
        <f t="shared" si="120"/>
        <v>13.140364563016513</v>
      </c>
      <c r="G396" s="17">
        <f t="shared" si="107"/>
        <v>2.8851665677013689</v>
      </c>
      <c r="H396" s="80">
        <f t="shared" si="108"/>
        <v>7.6101389364378422E-2</v>
      </c>
      <c r="I396" s="17">
        <f t="shared" si="109"/>
        <v>20.204120924298014</v>
      </c>
      <c r="J396" s="17">
        <f t="shared" si="110"/>
        <v>-2.2975709242980145</v>
      </c>
      <c r="K396" s="47">
        <f t="shared" si="111"/>
        <v>5.2788321521796329</v>
      </c>
      <c r="L396" s="47">
        <f t="shared" si="112"/>
        <v>3.515614627667317</v>
      </c>
      <c r="P396" s="17">
        <f t="shared" si="113"/>
        <v>17.906549999999999</v>
      </c>
      <c r="Q396" s="33">
        <f t="shared" si="114"/>
        <v>13.140364563016513</v>
      </c>
      <c r="R396" s="17">
        <f t="shared" si="115"/>
        <v>172.66918084898018</v>
      </c>
      <c r="S396" s="17">
        <f t="shared" si="116"/>
        <v>20.235443800315711</v>
      </c>
      <c r="T396" s="17">
        <f t="shared" si="117"/>
        <v>-2.3288938003157114</v>
      </c>
      <c r="U396" s="47">
        <f t="shared" si="118"/>
        <v>5.4237463331489568</v>
      </c>
      <c r="V396" s="47">
        <f t="shared" si="119"/>
        <v>3.515614627667317</v>
      </c>
    </row>
    <row r="397" spans="1:22" x14ac:dyDescent="0.25">
      <c r="A397" s="77">
        <v>28</v>
      </c>
      <c r="B397" s="77">
        <v>80</v>
      </c>
      <c r="C397" s="78">
        <v>39.330548938961272</v>
      </c>
      <c r="D397" s="78">
        <v>17.246835000000001</v>
      </c>
      <c r="E397" s="79">
        <f t="shared" ref="E397:E412" si="121">C397/PI()</f>
        <v>12.519302556306771</v>
      </c>
      <c r="G397" s="17">
        <f t="shared" si="107"/>
        <v>2.8476286483823041</v>
      </c>
      <c r="H397" s="80">
        <f t="shared" si="108"/>
        <v>7.9876654110914214E-2</v>
      </c>
      <c r="I397" s="17">
        <f t="shared" si="109"/>
        <v>19.678927462330861</v>
      </c>
      <c r="J397" s="17">
        <f t="shared" si="110"/>
        <v>-2.4320924623308606</v>
      </c>
      <c r="K397" s="47">
        <f t="shared" si="111"/>
        <v>5.9150737453265885</v>
      </c>
      <c r="L397" s="47">
        <f t="shared" si="112"/>
        <v>6.4247661094051081</v>
      </c>
      <c r="P397" s="17">
        <f t="shared" si="113"/>
        <v>17.246835000000001</v>
      </c>
      <c r="Q397" s="33">
        <f t="shared" si="114"/>
        <v>12.519302556306771</v>
      </c>
      <c r="R397" s="17">
        <f t="shared" si="115"/>
        <v>156.73293649634925</v>
      </c>
      <c r="S397" s="17">
        <f t="shared" si="116"/>
        <v>19.660175390807836</v>
      </c>
      <c r="T397" s="17">
        <f t="shared" si="117"/>
        <v>-2.4133403908078357</v>
      </c>
      <c r="U397" s="47">
        <f t="shared" si="118"/>
        <v>5.8242118419045168</v>
      </c>
      <c r="V397" s="47">
        <f t="shared" si="119"/>
        <v>6.4247661094051081</v>
      </c>
    </row>
    <row r="398" spans="1:22" x14ac:dyDescent="0.25">
      <c r="A398" s="77">
        <v>29</v>
      </c>
      <c r="B398" s="77">
        <v>1</v>
      </c>
      <c r="C398" s="78">
        <v>39.638621123861761</v>
      </c>
      <c r="D398" s="78">
        <v>20.639654999999998</v>
      </c>
      <c r="E398" s="79">
        <f t="shared" si="121"/>
        <v>12.617364978418838</v>
      </c>
      <c r="G398" s="17">
        <f t="shared" si="107"/>
        <v>3.0272142253573837</v>
      </c>
      <c r="H398" s="80">
        <f t="shared" si="108"/>
        <v>7.9255851099689467E-2</v>
      </c>
      <c r="I398" s="17">
        <f t="shared" si="109"/>
        <v>19.764342572740919</v>
      </c>
      <c r="J398" s="17">
        <f t="shared" si="110"/>
        <v>0.87531242725907887</v>
      </c>
      <c r="K398" s="47">
        <f t="shared" si="111"/>
        <v>0.76617184531418026</v>
      </c>
      <c r="L398" s="47">
        <f t="shared" si="112"/>
        <v>0.7363489379964353</v>
      </c>
      <c r="P398" s="17">
        <f t="shared" si="113"/>
        <v>20.639654999999998</v>
      </c>
      <c r="Q398" s="33">
        <f t="shared" si="114"/>
        <v>12.617364978418838</v>
      </c>
      <c r="R398" s="17">
        <f t="shared" si="115"/>
        <v>159.19789899863019</v>
      </c>
      <c r="S398" s="17">
        <f t="shared" si="116"/>
        <v>19.753062645188205</v>
      </c>
      <c r="T398" s="17">
        <f t="shared" si="117"/>
        <v>0.88659235481179266</v>
      </c>
      <c r="U398" s="47">
        <f t="shared" si="118"/>
        <v>0.78604600361071963</v>
      </c>
      <c r="V398" s="47">
        <f t="shared" si="119"/>
        <v>0.7363489379964353</v>
      </c>
    </row>
    <row r="399" spans="1:22" x14ac:dyDescent="0.25">
      <c r="A399" s="77">
        <v>29</v>
      </c>
      <c r="B399" s="77">
        <v>2</v>
      </c>
      <c r="C399" s="78">
        <v>42.308580059665921</v>
      </c>
      <c r="D399" s="78">
        <v>20.733899999999998</v>
      </c>
      <c r="E399" s="79">
        <f t="shared" si="121"/>
        <v>13.467239303390055</v>
      </c>
      <c r="G399" s="17">
        <f t="shared" si="107"/>
        <v>3.0317700418932443</v>
      </c>
      <c r="H399" s="80">
        <f t="shared" si="108"/>
        <v>7.4254268263301296E-2</v>
      </c>
      <c r="I399" s="17">
        <f t="shared" si="109"/>
        <v>20.466165545084202</v>
      </c>
      <c r="J399" s="17">
        <f t="shared" si="110"/>
        <v>0.2677344549157965</v>
      </c>
      <c r="K399" s="47">
        <f t="shared" si="111"/>
        <v>7.1681738349058666E-2</v>
      </c>
      <c r="L399" s="47">
        <f t="shared" si="112"/>
        <v>0.90697579082675095</v>
      </c>
      <c r="P399" s="17">
        <f t="shared" si="113"/>
        <v>20.733899999999998</v>
      </c>
      <c r="Q399" s="33">
        <f t="shared" si="114"/>
        <v>13.467239303390055</v>
      </c>
      <c r="R399" s="17">
        <f t="shared" si="115"/>
        <v>181.36653445477387</v>
      </c>
      <c r="S399" s="17">
        <f t="shared" si="116"/>
        <v>20.525798604262864</v>
      </c>
      <c r="T399" s="17">
        <f t="shared" si="117"/>
        <v>0.20810139573713471</v>
      </c>
      <c r="U399" s="47">
        <f t="shared" si="118"/>
        <v>4.3306190907743548E-2</v>
      </c>
      <c r="V399" s="47">
        <f t="shared" si="119"/>
        <v>0.90697579082675095</v>
      </c>
    </row>
    <row r="400" spans="1:22" x14ac:dyDescent="0.25">
      <c r="A400" s="77">
        <v>29</v>
      </c>
      <c r="B400" s="77">
        <v>3</v>
      </c>
      <c r="C400" s="78">
        <v>42.513961516266249</v>
      </c>
      <c r="D400" s="78">
        <v>20.168429999999997</v>
      </c>
      <c r="E400" s="79">
        <f t="shared" si="121"/>
        <v>13.532614251464768</v>
      </c>
      <c r="G400" s="17">
        <f t="shared" si="107"/>
        <v>3.0041185105627344</v>
      </c>
      <c r="H400" s="80">
        <f t="shared" si="108"/>
        <v>7.3895551991497888E-2</v>
      </c>
      <c r="I400" s="17">
        <f t="shared" si="109"/>
        <v>20.51744811222574</v>
      </c>
      <c r="J400" s="17">
        <f t="shared" si="110"/>
        <v>-0.34901811222574253</v>
      </c>
      <c r="K400" s="47">
        <f t="shared" si="111"/>
        <v>0.12181364266162101</v>
      </c>
      <c r="L400" s="47">
        <f t="shared" si="112"/>
        <v>0.14967827459486391</v>
      </c>
      <c r="P400" s="17">
        <f t="shared" si="113"/>
        <v>20.168429999999997</v>
      </c>
      <c r="Q400" s="33">
        <f t="shared" si="114"/>
        <v>13.532614251464768</v>
      </c>
      <c r="R400" s="17">
        <f t="shared" si="115"/>
        <v>183.13164847894734</v>
      </c>
      <c r="S400" s="17">
        <f t="shared" si="116"/>
        <v>20.582841864928525</v>
      </c>
      <c r="T400" s="17">
        <f t="shared" si="117"/>
        <v>-0.41441186492852822</v>
      </c>
      <c r="U400" s="47">
        <f t="shared" si="118"/>
        <v>0.17173719379354072</v>
      </c>
      <c r="V400" s="47">
        <f t="shared" si="119"/>
        <v>0.14967827459486391</v>
      </c>
    </row>
    <row r="401" spans="1:22" x14ac:dyDescent="0.25">
      <c r="A401" s="77">
        <v>29</v>
      </c>
      <c r="B401" s="77">
        <v>4</v>
      </c>
      <c r="C401" s="78">
        <v>32.861033056051205</v>
      </c>
      <c r="D401" s="78">
        <v>19.320224999999997</v>
      </c>
      <c r="E401" s="79">
        <f t="shared" si="121"/>
        <v>10.459991691953443</v>
      </c>
      <c r="G401" s="17">
        <f t="shared" si="107"/>
        <v>2.9611524746792912</v>
      </c>
      <c r="H401" s="80">
        <f t="shared" si="108"/>
        <v>9.5602370389000407E-2</v>
      </c>
      <c r="I401" s="17">
        <f t="shared" si="109"/>
        <v>17.634155329851193</v>
      </c>
      <c r="J401" s="17">
        <f t="shared" si="110"/>
        <v>1.6860696701488038</v>
      </c>
      <c r="K401" s="47">
        <f t="shared" si="111"/>
        <v>2.842830932595696</v>
      </c>
      <c r="L401" s="47">
        <f t="shared" si="112"/>
        <v>0.21281820362203696</v>
      </c>
      <c r="P401" s="17">
        <f t="shared" si="113"/>
        <v>19.320224999999997</v>
      </c>
      <c r="Q401" s="33">
        <f t="shared" si="114"/>
        <v>10.459991691953443</v>
      </c>
      <c r="R401" s="17">
        <f t="shared" si="115"/>
        <v>109.41142619573505</v>
      </c>
      <c r="S401" s="17">
        <f t="shared" si="116"/>
        <v>17.531494002376576</v>
      </c>
      <c r="T401" s="17">
        <f t="shared" si="117"/>
        <v>1.7887309976234214</v>
      </c>
      <c r="U401" s="47">
        <f t="shared" si="118"/>
        <v>3.1995585818588803</v>
      </c>
      <c r="V401" s="47">
        <f t="shared" si="119"/>
        <v>0.21281820362203696</v>
      </c>
    </row>
    <row r="402" spans="1:22" x14ac:dyDescent="0.25">
      <c r="A402" s="77">
        <v>29</v>
      </c>
      <c r="B402" s="77">
        <v>5</v>
      </c>
      <c r="C402" s="78">
        <v>41.28167277666433</v>
      </c>
      <c r="D402" s="78">
        <v>20.168429999999997</v>
      </c>
      <c r="E402" s="79">
        <f t="shared" si="121"/>
        <v>13.140364563016513</v>
      </c>
      <c r="G402" s="17">
        <f t="shared" si="107"/>
        <v>3.0041185105627344</v>
      </c>
      <c r="H402" s="80">
        <f t="shared" si="108"/>
        <v>7.6101389364378422E-2</v>
      </c>
      <c r="I402" s="17">
        <f t="shared" si="109"/>
        <v>20.204120924298014</v>
      </c>
      <c r="J402" s="17">
        <f t="shared" si="110"/>
        <v>-3.5690924298016569E-2</v>
      </c>
      <c r="K402" s="47">
        <f t="shared" si="111"/>
        <v>1.2738420772467494E-3</v>
      </c>
      <c r="L402" s="47">
        <f t="shared" si="112"/>
        <v>0.14967827459486391</v>
      </c>
      <c r="P402" s="17">
        <f t="shared" si="113"/>
        <v>20.168429999999997</v>
      </c>
      <c r="Q402" s="33">
        <f t="shared" si="114"/>
        <v>13.140364563016513</v>
      </c>
      <c r="R402" s="17">
        <f t="shared" si="115"/>
        <v>172.66918084898018</v>
      </c>
      <c r="S402" s="17">
        <f t="shared" si="116"/>
        <v>20.235443800315711</v>
      </c>
      <c r="T402" s="17">
        <f t="shared" si="117"/>
        <v>-6.7013800315713468E-2</v>
      </c>
      <c r="U402" s="47">
        <f t="shared" si="118"/>
        <v>4.4908494327543184E-3</v>
      </c>
      <c r="V402" s="47">
        <f t="shared" si="119"/>
        <v>0.14967827459486391</v>
      </c>
    </row>
    <row r="403" spans="1:22" x14ac:dyDescent="0.25">
      <c r="A403" s="77">
        <v>29</v>
      </c>
      <c r="B403" s="77">
        <v>6</v>
      </c>
      <c r="C403" s="78">
        <v>43.335487342667527</v>
      </c>
      <c r="D403" s="78">
        <v>20.733899999999998</v>
      </c>
      <c r="E403" s="79">
        <f t="shared" si="121"/>
        <v>13.794114043763603</v>
      </c>
      <c r="G403" s="17">
        <f t="shared" si="107"/>
        <v>3.0317700418932443</v>
      </c>
      <c r="H403" s="80">
        <f t="shared" si="108"/>
        <v>7.2494688446635369E-2</v>
      </c>
      <c r="I403" s="17">
        <f t="shared" si="109"/>
        <v>20.7189512305996</v>
      </c>
      <c r="J403" s="17">
        <f t="shared" si="110"/>
        <v>1.4948769400398021E-2</v>
      </c>
      <c r="K403" s="47">
        <f t="shared" si="111"/>
        <v>2.234657065862762E-4</v>
      </c>
      <c r="L403" s="47">
        <f t="shared" si="112"/>
        <v>0.90697579082675095</v>
      </c>
      <c r="P403" s="17">
        <f t="shared" si="113"/>
        <v>20.733899999999998</v>
      </c>
      <c r="Q403" s="33">
        <f t="shared" si="114"/>
        <v>13.794114043763603</v>
      </c>
      <c r="R403" s="17">
        <f t="shared" si="115"/>
        <v>190.27758225235627</v>
      </c>
      <c r="S403" s="17">
        <f t="shared" si="116"/>
        <v>20.807589240511916</v>
      </c>
      <c r="T403" s="17">
        <f t="shared" si="117"/>
        <v>-7.3689240511917831E-2</v>
      </c>
      <c r="U403" s="47">
        <f t="shared" si="118"/>
        <v>5.4301041672232724E-3</v>
      </c>
      <c r="V403" s="47">
        <f t="shared" si="119"/>
        <v>0.90697579082675095</v>
      </c>
    </row>
    <row r="404" spans="1:22" x14ac:dyDescent="0.25">
      <c r="A404" s="77">
        <v>29</v>
      </c>
      <c r="B404" s="77">
        <v>7</v>
      </c>
      <c r="C404" s="78">
        <v>45.491992636970892</v>
      </c>
      <c r="D404" s="78">
        <v>21.393615</v>
      </c>
      <c r="E404" s="79">
        <f t="shared" si="121"/>
        <v>14.480550998548049</v>
      </c>
      <c r="G404" s="17">
        <f t="shared" si="107"/>
        <v>3.0630925130222857</v>
      </c>
      <c r="H404" s="80">
        <f t="shared" si="108"/>
        <v>6.9058145653454001E-2</v>
      </c>
      <c r="I404" s="17">
        <f t="shared" si="109"/>
        <v>21.221692695098056</v>
      </c>
      <c r="J404" s="17">
        <f t="shared" si="110"/>
        <v>0.17192230490194405</v>
      </c>
      <c r="K404" s="47">
        <f t="shared" si="111"/>
        <v>2.9557278922797015E-2</v>
      </c>
      <c r="L404" s="47">
        <f t="shared" si="112"/>
        <v>2.5987624820389579</v>
      </c>
      <c r="P404" s="17">
        <f t="shared" si="113"/>
        <v>21.393615</v>
      </c>
      <c r="Q404" s="33">
        <f t="shared" si="114"/>
        <v>14.480550998548049</v>
      </c>
      <c r="R404" s="17">
        <f t="shared" si="115"/>
        <v>209.68635722155088</v>
      </c>
      <c r="S404" s="17">
        <f t="shared" si="116"/>
        <v>21.371473210777594</v>
      </c>
      <c r="T404" s="17">
        <f t="shared" si="117"/>
        <v>2.2141789222406061E-2</v>
      </c>
      <c r="U404" s="47">
        <f t="shared" si="118"/>
        <v>4.9025882996945724E-4</v>
      </c>
      <c r="V404" s="47">
        <f t="shared" si="119"/>
        <v>2.5987624820389579</v>
      </c>
    </row>
    <row r="405" spans="1:22" x14ac:dyDescent="0.25">
      <c r="A405" s="77">
        <v>29</v>
      </c>
      <c r="B405" s="77">
        <v>8</v>
      </c>
      <c r="C405" s="78">
        <v>43.540868799267834</v>
      </c>
      <c r="D405" s="78">
        <v>21.110879999999998</v>
      </c>
      <c r="E405" s="79">
        <f t="shared" si="121"/>
        <v>13.859488991838306</v>
      </c>
      <c r="G405" s="17">
        <f t="shared" si="107"/>
        <v>3.0497885473959228</v>
      </c>
      <c r="H405" s="80">
        <f t="shared" si="108"/>
        <v>7.2152732369056935E-2</v>
      </c>
      <c r="I405" s="17">
        <f t="shared" si="109"/>
        <v>20.768438659575203</v>
      </c>
      <c r="J405" s="17">
        <f t="shared" si="110"/>
        <v>0.34244134042479502</v>
      </c>
      <c r="K405" s="47">
        <f t="shared" si="111"/>
        <v>0.11726607163193035</v>
      </c>
      <c r="L405" s="47">
        <f t="shared" si="112"/>
        <v>1.7671256026480076</v>
      </c>
      <c r="P405" s="17">
        <f t="shared" si="113"/>
        <v>21.110879999999998</v>
      </c>
      <c r="Q405" s="33">
        <f t="shared" si="114"/>
        <v>13.859488991838306</v>
      </c>
      <c r="R405" s="17">
        <f t="shared" si="115"/>
        <v>192.08543511488719</v>
      </c>
      <c r="S405" s="17">
        <f t="shared" si="116"/>
        <v>20.862919667637946</v>
      </c>
      <c r="T405" s="17">
        <f t="shared" si="117"/>
        <v>0.24796033236205162</v>
      </c>
      <c r="U405" s="47">
        <f t="shared" si="118"/>
        <v>6.1484326425099101E-2</v>
      </c>
      <c r="V405" s="47">
        <f t="shared" si="119"/>
        <v>1.7671256026480076</v>
      </c>
    </row>
    <row r="406" spans="1:22" x14ac:dyDescent="0.25">
      <c r="A406" s="77">
        <v>29</v>
      </c>
      <c r="B406" s="77">
        <v>9</v>
      </c>
      <c r="C406" s="78">
        <v>43.335487342667527</v>
      </c>
      <c r="D406" s="78">
        <v>20.639654999999998</v>
      </c>
      <c r="E406" s="79">
        <f t="shared" si="121"/>
        <v>13.794114043763603</v>
      </c>
      <c r="G406" s="17">
        <f t="shared" si="107"/>
        <v>3.0272142253573837</v>
      </c>
      <c r="H406" s="80">
        <f t="shared" si="108"/>
        <v>7.2494688446635369E-2</v>
      </c>
      <c r="I406" s="17">
        <f t="shared" si="109"/>
        <v>20.7189512305996</v>
      </c>
      <c r="J406" s="17">
        <f t="shared" si="110"/>
        <v>-7.9296230599602779E-2</v>
      </c>
      <c r="K406" s="47">
        <f t="shared" si="111"/>
        <v>6.2878921873053802E-3</v>
      </c>
      <c r="L406" s="47">
        <f t="shared" si="112"/>
        <v>0.7363489379964353</v>
      </c>
      <c r="P406" s="17">
        <f t="shared" si="113"/>
        <v>20.639654999999998</v>
      </c>
      <c r="Q406" s="33">
        <f t="shared" si="114"/>
        <v>13.794114043763603</v>
      </c>
      <c r="R406" s="17">
        <f t="shared" si="115"/>
        <v>190.27758225235627</v>
      </c>
      <c r="S406" s="17">
        <f t="shared" si="116"/>
        <v>20.807589240511916</v>
      </c>
      <c r="T406" s="17">
        <f t="shared" si="117"/>
        <v>-0.16793424051191863</v>
      </c>
      <c r="U406" s="47">
        <f t="shared" si="118"/>
        <v>2.8201909136314932E-2</v>
      </c>
      <c r="V406" s="47">
        <f t="shared" si="119"/>
        <v>0.7363489379964353</v>
      </c>
    </row>
    <row r="407" spans="1:22" x14ac:dyDescent="0.25">
      <c r="A407" s="77">
        <v>29</v>
      </c>
      <c r="B407" s="77">
        <v>10</v>
      </c>
      <c r="C407" s="78">
        <v>42.924724429466877</v>
      </c>
      <c r="D407" s="78">
        <v>20.356920000000002</v>
      </c>
      <c r="E407" s="79">
        <f t="shared" si="121"/>
        <v>13.663364147614182</v>
      </c>
      <c r="G407" s="17">
        <f t="shared" si="107"/>
        <v>3.0134209032250481</v>
      </c>
      <c r="H407" s="80">
        <f t="shared" si="108"/>
        <v>7.3188417522679752E-2</v>
      </c>
      <c r="I407" s="17">
        <f t="shared" si="109"/>
        <v>20.618917655379477</v>
      </c>
      <c r="J407" s="17">
        <f t="shared" si="110"/>
        <v>-0.26199765537947428</v>
      </c>
      <c r="K407" s="47">
        <f t="shared" si="111"/>
        <v>6.8642771424341775E-2</v>
      </c>
      <c r="L407" s="47">
        <f t="shared" si="112"/>
        <v>0.33105381980549808</v>
      </c>
      <c r="P407" s="17">
        <f t="shared" si="113"/>
        <v>20.356920000000002</v>
      </c>
      <c r="Q407" s="33">
        <f t="shared" si="114"/>
        <v>13.663364147614182</v>
      </c>
      <c r="R407" s="17">
        <f t="shared" si="115"/>
        <v>186.68751983030862</v>
      </c>
      <c r="S407" s="17">
        <f t="shared" si="116"/>
        <v>20.695900686136063</v>
      </c>
      <c r="T407" s="17">
        <f t="shared" si="117"/>
        <v>-0.33898068613606114</v>
      </c>
      <c r="U407" s="47">
        <f t="shared" si="118"/>
        <v>0.11490790557327479</v>
      </c>
      <c r="V407" s="47">
        <f t="shared" si="119"/>
        <v>0.33105381980549808</v>
      </c>
    </row>
    <row r="408" spans="1:22" x14ac:dyDescent="0.25">
      <c r="A408" s="77">
        <v>29</v>
      </c>
      <c r="B408" s="77">
        <v>17</v>
      </c>
      <c r="C408" s="78">
        <v>49.496931040677119</v>
      </c>
      <c r="D408" s="78">
        <v>21.676349999999999</v>
      </c>
      <c r="E408" s="79">
        <f t="shared" si="121"/>
        <v>15.75536248600487</v>
      </c>
      <c r="G408" s="17">
        <f t="shared" si="107"/>
        <v>3.0762218044640783</v>
      </c>
      <c r="H408" s="80">
        <f t="shared" si="108"/>
        <v>6.3470453370290739E-2</v>
      </c>
      <c r="I408" s="17">
        <f t="shared" si="109"/>
        <v>22.065306397623896</v>
      </c>
      <c r="J408" s="17">
        <f t="shared" si="110"/>
        <v>-0.38895639762389678</v>
      </c>
      <c r="K408" s="47">
        <f t="shared" si="111"/>
        <v>0.15128707925255888</v>
      </c>
      <c r="L408" s="47">
        <f t="shared" si="112"/>
        <v>3.5902775218798979</v>
      </c>
      <c r="P408" s="17">
        <f t="shared" si="113"/>
        <v>21.676349999999999</v>
      </c>
      <c r="Q408" s="33">
        <f t="shared" si="114"/>
        <v>15.75536248600487</v>
      </c>
      <c r="R408" s="17">
        <f t="shared" si="115"/>
        <v>248.23144706540955</v>
      </c>
      <c r="S408" s="17">
        <f t="shared" si="116"/>
        <v>22.318485536346039</v>
      </c>
      <c r="T408" s="17">
        <f t="shared" si="117"/>
        <v>-0.64213553634603926</v>
      </c>
      <c r="U408" s="47">
        <f t="shared" si="118"/>
        <v>0.41233804703841553</v>
      </c>
      <c r="V408" s="47">
        <f t="shared" si="119"/>
        <v>3.5902775218798979</v>
      </c>
    </row>
    <row r="409" spans="1:22" x14ac:dyDescent="0.25">
      <c r="A409" s="77">
        <v>29</v>
      </c>
      <c r="B409" s="77">
        <v>19</v>
      </c>
      <c r="C409" s="78">
        <v>50.113075410478082</v>
      </c>
      <c r="D409" s="78">
        <v>21.487860000000001</v>
      </c>
      <c r="E409" s="79">
        <f t="shared" si="121"/>
        <v>15.951487330228998</v>
      </c>
      <c r="G409" s="17">
        <f t="shared" si="107"/>
        <v>3.0674881244953238</v>
      </c>
      <c r="H409" s="80">
        <f t="shared" si="108"/>
        <v>6.2690078943606828E-2</v>
      </c>
      <c r="I409" s="17">
        <f t="shared" si="109"/>
        <v>22.185764049999424</v>
      </c>
      <c r="J409" s="17">
        <f t="shared" si="110"/>
        <v>-0.69790404999942268</v>
      </c>
      <c r="K409" s="47">
        <f t="shared" si="111"/>
        <v>0.48707006300559669</v>
      </c>
      <c r="L409" s="47">
        <f t="shared" si="112"/>
        <v>2.9115032552692757</v>
      </c>
      <c r="P409" s="17">
        <f t="shared" si="113"/>
        <v>21.487860000000001</v>
      </c>
      <c r="Q409" s="33">
        <f t="shared" si="114"/>
        <v>15.951487330228998</v>
      </c>
      <c r="R409" s="17">
        <f t="shared" si="115"/>
        <v>254.44994804645626</v>
      </c>
      <c r="S409" s="17">
        <f t="shared" si="116"/>
        <v>22.452618113887205</v>
      </c>
      <c r="T409" s="17">
        <f t="shared" si="117"/>
        <v>-0.96475811388720345</v>
      </c>
      <c r="U409" s="47">
        <f t="shared" si="118"/>
        <v>0.93075821831119421</v>
      </c>
      <c r="V409" s="47">
        <f t="shared" si="119"/>
        <v>2.9115032552692757</v>
      </c>
    </row>
    <row r="410" spans="1:22" x14ac:dyDescent="0.25">
      <c r="A410" s="77">
        <v>29</v>
      </c>
      <c r="B410" s="77">
        <v>21</v>
      </c>
      <c r="C410" s="78">
        <v>47.751188659574396</v>
      </c>
      <c r="D410" s="78">
        <v>20.54541</v>
      </c>
      <c r="E410" s="79">
        <f t="shared" si="121"/>
        <v>15.199675427369842</v>
      </c>
      <c r="G410" s="17">
        <f t="shared" si="107"/>
        <v>3.0226375583299721</v>
      </c>
      <c r="H410" s="80">
        <f t="shared" si="108"/>
        <v>6.5790878547269116E-2</v>
      </c>
      <c r="I410" s="17">
        <f t="shared" si="109"/>
        <v>21.710978259506341</v>
      </c>
      <c r="J410" s="17">
        <f t="shared" si="110"/>
        <v>-1.1655682595063404</v>
      </c>
      <c r="K410" s="47">
        <f t="shared" si="111"/>
        <v>1.3585493675686395</v>
      </c>
      <c r="L410" s="47">
        <f t="shared" si="112"/>
        <v>0.5834863252161252</v>
      </c>
      <c r="P410" s="17">
        <f t="shared" si="113"/>
        <v>20.54541</v>
      </c>
      <c r="Q410" s="33">
        <f t="shared" si="114"/>
        <v>15.199675427369842</v>
      </c>
      <c r="R410" s="17">
        <f t="shared" si="115"/>
        <v>231.03013309739057</v>
      </c>
      <c r="S410" s="17">
        <f t="shared" si="116"/>
        <v>21.921700285462936</v>
      </c>
      <c r="T410" s="17">
        <f t="shared" si="117"/>
        <v>-1.376290285462936</v>
      </c>
      <c r="U410" s="47">
        <f t="shared" si="118"/>
        <v>1.8941749498596498</v>
      </c>
      <c r="V410" s="47">
        <f t="shared" si="119"/>
        <v>0.5834863252161252</v>
      </c>
    </row>
    <row r="411" spans="1:22" x14ac:dyDescent="0.25">
      <c r="A411" s="77">
        <v>29</v>
      </c>
      <c r="B411" s="77">
        <v>31</v>
      </c>
      <c r="C411" s="78">
        <v>47.751188659574396</v>
      </c>
      <c r="D411" s="78">
        <v>21.205124999999999</v>
      </c>
      <c r="E411" s="79">
        <f t="shared" si="121"/>
        <v>15.199675427369842</v>
      </c>
      <c r="G411" s="17">
        <f t="shared" si="107"/>
        <v>3.0542428977453029</v>
      </c>
      <c r="H411" s="80">
        <f t="shared" si="108"/>
        <v>6.5790878547269116E-2</v>
      </c>
      <c r="I411" s="17">
        <f t="shared" si="109"/>
        <v>21.710978259506341</v>
      </c>
      <c r="J411" s="17">
        <f t="shared" si="110"/>
        <v>-0.50585325950634186</v>
      </c>
      <c r="K411" s="47">
        <f t="shared" si="111"/>
        <v>0.25588752015319044</v>
      </c>
      <c r="L411" s="47">
        <f t="shared" si="112"/>
        <v>2.026573655728324</v>
      </c>
      <c r="P411" s="17">
        <f t="shared" si="113"/>
        <v>21.205124999999999</v>
      </c>
      <c r="Q411" s="33">
        <f t="shared" si="114"/>
        <v>15.199675427369842</v>
      </c>
      <c r="R411" s="17">
        <f t="shared" si="115"/>
        <v>231.03013309739057</v>
      </c>
      <c r="S411" s="17">
        <f t="shared" si="116"/>
        <v>21.921700285462936</v>
      </c>
      <c r="T411" s="17">
        <f t="shared" si="117"/>
        <v>-0.71657528546293747</v>
      </c>
      <c r="U411" s="47">
        <f t="shared" si="118"/>
        <v>0.51348013973629036</v>
      </c>
      <c r="V411" s="47">
        <f t="shared" si="119"/>
        <v>2.026573655728324</v>
      </c>
    </row>
    <row r="412" spans="1:22" x14ac:dyDescent="0.25">
      <c r="A412" s="77">
        <v>29</v>
      </c>
      <c r="B412" s="77">
        <v>49</v>
      </c>
      <c r="C412" s="78">
        <v>47.032353561473265</v>
      </c>
      <c r="D412" s="78">
        <v>20.733899999999998</v>
      </c>
      <c r="E412" s="79">
        <f t="shared" si="121"/>
        <v>14.970863109108357</v>
      </c>
      <c r="G412" s="17">
        <f t="shared" si="107"/>
        <v>3.0317700418932443</v>
      </c>
      <c r="H412" s="80">
        <f t="shared" si="108"/>
        <v>6.6796415992314728E-2</v>
      </c>
      <c r="I412" s="17">
        <f t="shared" si="109"/>
        <v>21.559205488257543</v>
      </c>
      <c r="J412" s="17">
        <f t="shared" si="110"/>
        <v>-0.82530548825754479</v>
      </c>
      <c r="K412" s="47">
        <f t="shared" si="111"/>
        <v>0.68112914894802445</v>
      </c>
      <c r="L412" s="47">
        <f t="shared" si="112"/>
        <v>0.90697579082675095</v>
      </c>
      <c r="P412" s="17">
        <f t="shared" si="113"/>
        <v>20.733899999999998</v>
      </c>
      <c r="Q412" s="33">
        <f t="shared" si="114"/>
        <v>14.970863109108357</v>
      </c>
      <c r="R412" s="17">
        <f t="shared" si="115"/>
        <v>224.12674223166155</v>
      </c>
      <c r="S412" s="17">
        <f t="shared" si="116"/>
        <v>21.751124222468192</v>
      </c>
      <c r="T412" s="17">
        <f t="shared" si="117"/>
        <v>-1.0172242224681938</v>
      </c>
      <c r="U412" s="47">
        <f t="shared" si="118"/>
        <v>1.0347451187760213</v>
      </c>
      <c r="V412" s="47">
        <f t="shared" si="119"/>
        <v>0.90697579082675095</v>
      </c>
    </row>
    <row r="413" spans="1:22" x14ac:dyDescent="0.25">
      <c r="A413" s="77">
        <v>30</v>
      </c>
      <c r="B413" s="77">
        <v>1</v>
      </c>
      <c r="C413" s="78">
        <v>38.20095092765952</v>
      </c>
      <c r="D413" s="78">
        <v>19.131734999999999</v>
      </c>
      <c r="E413" s="79">
        <f t="shared" ref="E413:E425" si="122">C413/PI()</f>
        <v>12.159740341895874</v>
      </c>
      <c r="G413" s="17">
        <f t="shared" si="107"/>
        <v>2.9513484745826704</v>
      </c>
      <c r="H413" s="80">
        <f t="shared" si="108"/>
        <v>8.2238598184086381E-2</v>
      </c>
      <c r="I413" s="17">
        <f t="shared" si="109"/>
        <v>19.357312371422232</v>
      </c>
      <c r="J413" s="17">
        <f t="shared" si="110"/>
        <v>-0.22557737142223289</v>
      </c>
      <c r="K413" s="47">
        <f t="shared" si="111"/>
        <v>5.0885150497764008E-2</v>
      </c>
      <c r="L413" s="47">
        <f t="shared" si="112"/>
        <v>0.42225593951140622</v>
      </c>
      <c r="P413" s="17">
        <f t="shared" si="113"/>
        <v>19.131734999999999</v>
      </c>
      <c r="Q413" s="33">
        <f t="shared" si="114"/>
        <v>12.159740341895874</v>
      </c>
      <c r="R413" s="17">
        <f t="shared" si="115"/>
        <v>147.85928518233001</v>
      </c>
      <c r="S413" s="17">
        <f t="shared" si="116"/>
        <v>19.312994382285623</v>
      </c>
      <c r="T413" s="17">
        <f t="shared" si="117"/>
        <v>-0.18125938228562433</v>
      </c>
      <c r="U413" s="47">
        <f t="shared" si="118"/>
        <v>3.2854963666566102E-2</v>
      </c>
      <c r="V413" s="47">
        <f t="shared" si="119"/>
        <v>0.42225593951140622</v>
      </c>
    </row>
    <row r="414" spans="1:22" x14ac:dyDescent="0.25">
      <c r="A414" s="77">
        <v>30</v>
      </c>
      <c r="B414" s="77">
        <v>2</v>
      </c>
      <c r="C414" s="78">
        <v>41.28167277666433</v>
      </c>
      <c r="D414" s="78">
        <v>19.602959999999999</v>
      </c>
      <c r="E414" s="79">
        <f t="shared" si="122"/>
        <v>13.140364563016513</v>
      </c>
      <c r="G414" s="17">
        <f t="shared" si="107"/>
        <v>2.9756805752422011</v>
      </c>
      <c r="H414" s="80">
        <f t="shared" si="108"/>
        <v>7.6101389364378422E-2</v>
      </c>
      <c r="I414" s="17">
        <f t="shared" si="109"/>
        <v>20.204120924298014</v>
      </c>
      <c r="J414" s="17">
        <f t="shared" si="110"/>
        <v>-0.60116092429801427</v>
      </c>
      <c r="K414" s="47">
        <f t="shared" si="111"/>
        <v>0.36139445690284283</v>
      </c>
      <c r="L414" s="47">
        <f t="shared" si="112"/>
        <v>3.1893400162978383E-2</v>
      </c>
      <c r="P414" s="17">
        <f t="shared" si="113"/>
        <v>19.602959999999999</v>
      </c>
      <c r="Q414" s="33">
        <f t="shared" si="114"/>
        <v>13.140364563016513</v>
      </c>
      <c r="R414" s="17">
        <f t="shared" si="115"/>
        <v>172.66918084898018</v>
      </c>
      <c r="S414" s="17">
        <f t="shared" si="116"/>
        <v>20.235443800315711</v>
      </c>
      <c r="T414" s="17">
        <f t="shared" si="117"/>
        <v>-0.63248380031571116</v>
      </c>
      <c r="U414" s="47">
        <f t="shared" si="118"/>
        <v>0.40003575766180438</v>
      </c>
      <c r="V414" s="47">
        <f t="shared" si="119"/>
        <v>3.1893400162978383E-2</v>
      </c>
    </row>
    <row r="415" spans="1:22" x14ac:dyDescent="0.25">
      <c r="A415" s="77">
        <v>30</v>
      </c>
      <c r="B415" s="77">
        <v>3</v>
      </c>
      <c r="C415" s="78">
        <v>36.352517818256644</v>
      </c>
      <c r="D415" s="78">
        <v>18.943245000000001</v>
      </c>
      <c r="E415" s="79">
        <f t="shared" si="122"/>
        <v>11.571365809223495</v>
      </c>
      <c r="G415" s="17">
        <f t="shared" si="107"/>
        <v>2.9414474035999589</v>
      </c>
      <c r="H415" s="80">
        <f t="shared" si="108"/>
        <v>8.6420221820565343E-2</v>
      </c>
      <c r="I415" s="17">
        <f t="shared" si="109"/>
        <v>18.80075597115351</v>
      </c>
      <c r="J415" s="17">
        <f t="shared" si="110"/>
        <v>0.14248902884649084</v>
      </c>
      <c r="K415" s="47">
        <f t="shared" si="111"/>
        <v>2.0303123341616099E-2</v>
      </c>
      <c r="L415" s="47">
        <f t="shared" si="112"/>
        <v>0.702750635600774</v>
      </c>
      <c r="P415" s="17">
        <f t="shared" si="113"/>
        <v>18.943245000000001</v>
      </c>
      <c r="Q415" s="33">
        <f t="shared" si="114"/>
        <v>11.571365809223495</v>
      </c>
      <c r="R415" s="17">
        <f t="shared" si="115"/>
        <v>133.89650669086652</v>
      </c>
      <c r="S415" s="17">
        <f t="shared" si="116"/>
        <v>18.722527527011767</v>
      </c>
      <c r="T415" s="17">
        <f t="shared" si="117"/>
        <v>0.22071747298823396</v>
      </c>
      <c r="U415" s="47">
        <f t="shared" si="118"/>
        <v>4.8716202882311793E-2</v>
      </c>
      <c r="V415" s="47">
        <f t="shared" si="119"/>
        <v>0.702750635600774</v>
      </c>
    </row>
    <row r="416" spans="1:22" x14ac:dyDescent="0.25">
      <c r="A416" s="77">
        <v>30</v>
      </c>
      <c r="B416" s="77">
        <v>4</v>
      </c>
      <c r="C416" s="78">
        <v>36.249827089956476</v>
      </c>
      <c r="D416" s="78">
        <v>19.037490000000002</v>
      </c>
      <c r="E416" s="79">
        <f t="shared" si="122"/>
        <v>11.538678335186138</v>
      </c>
      <c r="G416" s="17">
        <f t="shared" si="107"/>
        <v>2.9464101929420878</v>
      </c>
      <c r="H416" s="80">
        <f t="shared" si="108"/>
        <v>8.6665038312974896E-2</v>
      </c>
      <c r="I416" s="17">
        <f t="shared" si="109"/>
        <v>18.768672318210054</v>
      </c>
      <c r="J416" s="17">
        <f t="shared" si="110"/>
        <v>0.26881768178994747</v>
      </c>
      <c r="K416" s="47">
        <f t="shared" si="111"/>
        <v>7.2262946042921453E-2</v>
      </c>
      <c r="L416" s="47">
        <f t="shared" si="112"/>
        <v>0.5536211675310877</v>
      </c>
      <c r="P416" s="17">
        <f t="shared" si="113"/>
        <v>19.037490000000002</v>
      </c>
      <c r="Q416" s="33">
        <f t="shared" si="114"/>
        <v>11.538678335186138</v>
      </c>
      <c r="R416" s="17">
        <f t="shared" si="115"/>
        <v>133.14109772289393</v>
      </c>
      <c r="S416" s="17">
        <f t="shared" si="116"/>
        <v>18.688910216898563</v>
      </c>
      <c r="T416" s="17">
        <f t="shared" si="117"/>
        <v>0.34857978310143878</v>
      </c>
      <c r="U416" s="47">
        <f t="shared" si="118"/>
        <v>0.12150786518704611</v>
      </c>
      <c r="V416" s="47">
        <f t="shared" si="119"/>
        <v>0.5536211675310877</v>
      </c>
    </row>
    <row r="417" spans="1:22" x14ac:dyDescent="0.25">
      <c r="A417" s="77">
        <v>30</v>
      </c>
      <c r="B417" s="77">
        <v>5</v>
      </c>
      <c r="C417" s="78">
        <v>37.995569471059198</v>
      </c>
      <c r="D417" s="78">
        <v>19.320224999999997</v>
      </c>
      <c r="E417" s="79">
        <f t="shared" si="122"/>
        <v>12.094365393821166</v>
      </c>
      <c r="G417" s="17">
        <f t="shared" si="107"/>
        <v>2.9611524746792912</v>
      </c>
      <c r="H417" s="80">
        <f t="shared" si="108"/>
        <v>8.2683131147243599E-2</v>
      </c>
      <c r="I417" s="17">
        <f t="shared" si="109"/>
        <v>19.297372691510294</v>
      </c>
      <c r="J417" s="17">
        <f t="shared" si="110"/>
        <v>2.2852308489703432E-2</v>
      </c>
      <c r="K417" s="47">
        <f t="shared" si="111"/>
        <v>5.2222800330857153E-4</v>
      </c>
      <c r="L417" s="47">
        <f t="shared" si="112"/>
        <v>0.21281820362203696</v>
      </c>
      <c r="P417" s="17">
        <f t="shared" si="113"/>
        <v>19.320224999999997</v>
      </c>
      <c r="Q417" s="33">
        <f t="shared" si="114"/>
        <v>12.094365393821166</v>
      </c>
      <c r="R417" s="17">
        <f t="shared" si="115"/>
        <v>146.27367427925901</v>
      </c>
      <c r="S417" s="17">
        <f t="shared" si="116"/>
        <v>19.248757220753557</v>
      </c>
      <c r="T417" s="17">
        <f t="shared" si="117"/>
        <v>7.1467779246439989E-2</v>
      </c>
      <c r="U417" s="47">
        <f t="shared" si="118"/>
        <v>5.1076434704178785E-3</v>
      </c>
      <c r="V417" s="47">
        <f t="shared" si="119"/>
        <v>0.21281820362203696</v>
      </c>
    </row>
    <row r="418" spans="1:22" x14ac:dyDescent="0.25">
      <c r="A418" s="77">
        <v>30</v>
      </c>
      <c r="B418" s="77">
        <v>6</v>
      </c>
      <c r="C418" s="78">
        <v>36.763280731457279</v>
      </c>
      <c r="D418" s="78">
        <v>19.037490000000002</v>
      </c>
      <c r="E418" s="79">
        <f t="shared" si="122"/>
        <v>11.702115705372911</v>
      </c>
      <c r="G418" s="17">
        <f t="shared" si="107"/>
        <v>2.9464101929420878</v>
      </c>
      <c r="H418" s="80">
        <f t="shared" si="108"/>
        <v>8.5454632749944512E-2</v>
      </c>
      <c r="I418" s="17">
        <f t="shared" si="109"/>
        <v>18.927833841985361</v>
      </c>
      <c r="J418" s="17">
        <f t="shared" si="110"/>
        <v>0.10965615801464068</v>
      </c>
      <c r="K418" s="47">
        <f t="shared" si="111"/>
        <v>1.2024472990531845E-2</v>
      </c>
      <c r="L418" s="47">
        <f t="shared" si="112"/>
        <v>0.5536211675310877</v>
      </c>
      <c r="P418" s="17">
        <f t="shared" si="113"/>
        <v>19.037490000000002</v>
      </c>
      <c r="Q418" s="33">
        <f t="shared" si="114"/>
        <v>11.702115705372911</v>
      </c>
      <c r="R418" s="17">
        <f t="shared" si="115"/>
        <v>136.93951198193534</v>
      </c>
      <c r="S418" s="17">
        <f t="shared" si="116"/>
        <v>18.856140350694758</v>
      </c>
      <c r="T418" s="17">
        <f t="shared" si="117"/>
        <v>0.18134964930524333</v>
      </c>
      <c r="U418" s="47">
        <f t="shared" si="118"/>
        <v>3.2887695303134741E-2</v>
      </c>
      <c r="V418" s="47">
        <f t="shared" si="119"/>
        <v>0.5536211675310877</v>
      </c>
    </row>
    <row r="419" spans="1:22" x14ac:dyDescent="0.25">
      <c r="A419" s="77">
        <v>30</v>
      </c>
      <c r="B419" s="77">
        <v>7</v>
      </c>
      <c r="C419" s="78">
        <v>25.980754259940483</v>
      </c>
      <c r="D419" s="78">
        <v>15.644670000000001</v>
      </c>
      <c r="E419" s="79">
        <f t="shared" si="122"/>
        <v>8.2699309314506895</v>
      </c>
      <c r="G419" s="17">
        <f t="shared" si="107"/>
        <v>2.7501302838974264</v>
      </c>
      <c r="H419" s="80">
        <f t="shared" si="108"/>
        <v>0.12091999416790566</v>
      </c>
      <c r="I419" s="17">
        <f t="shared" si="109"/>
        <v>14.779023345030723</v>
      </c>
      <c r="J419" s="17">
        <f t="shared" si="110"/>
        <v>0.86564665496927873</v>
      </c>
      <c r="K419" s="47">
        <f t="shared" si="111"/>
        <v>0.7493441312595015</v>
      </c>
      <c r="L419" s="47">
        <f t="shared" si="112"/>
        <v>17.113753249539752</v>
      </c>
      <c r="P419" s="17">
        <f t="shared" si="113"/>
        <v>15.644670000000001</v>
      </c>
      <c r="Q419" s="33">
        <f t="shared" si="114"/>
        <v>8.2699309314506895</v>
      </c>
      <c r="R419" s="17">
        <f t="shared" si="115"/>
        <v>68.391757610964873</v>
      </c>
      <c r="S419" s="17">
        <f t="shared" si="116"/>
        <v>14.894688736824243</v>
      </c>
      <c r="T419" s="17">
        <f t="shared" si="117"/>
        <v>0.74998126317575853</v>
      </c>
      <c r="U419" s="47">
        <f t="shared" si="118"/>
        <v>0.56247189511470641</v>
      </c>
      <c r="V419" s="47">
        <f t="shared" si="119"/>
        <v>17.113753249539752</v>
      </c>
    </row>
    <row r="420" spans="1:22" x14ac:dyDescent="0.25">
      <c r="A420" s="77">
        <v>30</v>
      </c>
      <c r="B420" s="77">
        <v>9</v>
      </c>
      <c r="C420" s="78">
        <v>37.276734372958082</v>
      </c>
      <c r="D420" s="78">
        <v>19.225979999999996</v>
      </c>
      <c r="E420" s="79">
        <f t="shared" si="122"/>
        <v>11.865553075559685</v>
      </c>
      <c r="G420" s="17">
        <f t="shared" si="107"/>
        <v>2.9562624893850993</v>
      </c>
      <c r="H420" s="80">
        <f t="shared" si="108"/>
        <v>8.427757169278273E-2</v>
      </c>
      <c r="I420" s="17">
        <f t="shared" si="109"/>
        <v>19.083905105643453</v>
      </c>
      <c r="J420" s="17">
        <f t="shared" si="110"/>
        <v>0.14207489435654352</v>
      </c>
      <c r="K420" s="47">
        <f t="shared" si="111"/>
        <v>2.0185275606423005E-2</v>
      </c>
      <c r="L420" s="47">
        <f t="shared" si="112"/>
        <v>0.30865495154172373</v>
      </c>
      <c r="P420" s="17">
        <f t="shared" si="113"/>
        <v>19.225979999999996</v>
      </c>
      <c r="Q420" s="33">
        <f t="shared" si="114"/>
        <v>11.865553075559685</v>
      </c>
      <c r="R420" s="17">
        <f t="shared" si="115"/>
        <v>140.7913497889239</v>
      </c>
      <c r="S420" s="17">
        <f t="shared" si="116"/>
        <v>19.021229442566426</v>
      </c>
      <c r="T420" s="17">
        <f t="shared" si="117"/>
        <v>0.20475055743357018</v>
      </c>
      <c r="U420" s="47">
        <f t="shared" si="118"/>
        <v>4.1922790769357718E-2</v>
      </c>
      <c r="V420" s="47">
        <f t="shared" si="119"/>
        <v>0.30865495154172373</v>
      </c>
    </row>
    <row r="421" spans="1:22" x14ac:dyDescent="0.25">
      <c r="A421" s="77">
        <v>30</v>
      </c>
      <c r="B421" s="77">
        <v>10</v>
      </c>
      <c r="C421" s="78">
        <v>35.736373448455673</v>
      </c>
      <c r="D421" s="78">
        <v>18.377775</v>
      </c>
      <c r="E421" s="79">
        <f t="shared" si="122"/>
        <v>11.375240964999366</v>
      </c>
      <c r="G421" s="17">
        <f t="shared" si="107"/>
        <v>2.9111420541046296</v>
      </c>
      <c r="H421" s="80">
        <f t="shared" si="108"/>
        <v>8.7910225645057863E-2</v>
      </c>
      <c r="I421" s="17">
        <f t="shared" si="109"/>
        <v>18.606333682647353</v>
      </c>
      <c r="J421" s="17">
        <f t="shared" si="110"/>
        <v>-0.22855868264735335</v>
      </c>
      <c r="K421" s="47">
        <f t="shared" si="111"/>
        <v>5.2239071413493585E-2</v>
      </c>
      <c r="L421" s="47">
        <f t="shared" si="112"/>
        <v>1.9705764850688885</v>
      </c>
      <c r="P421" s="17">
        <f t="shared" si="113"/>
        <v>18.377775</v>
      </c>
      <c r="Q421" s="33">
        <f t="shared" si="114"/>
        <v>11.375240964999366</v>
      </c>
      <c r="R421" s="17">
        <f t="shared" si="115"/>
        <v>129.3961070117997</v>
      </c>
      <c r="S421" s="17">
        <f t="shared" si="116"/>
        <v>18.519539041177843</v>
      </c>
      <c r="T421" s="17">
        <f t="shared" si="117"/>
        <v>-0.14176404117784358</v>
      </c>
      <c r="U421" s="47">
        <f t="shared" si="118"/>
        <v>2.009704337107333E-2</v>
      </c>
      <c r="V421" s="47">
        <f t="shared" si="119"/>
        <v>1.9705764850688885</v>
      </c>
    </row>
    <row r="422" spans="1:22" x14ac:dyDescent="0.25">
      <c r="A422" s="77">
        <v>30</v>
      </c>
      <c r="B422" s="77">
        <v>23</v>
      </c>
      <c r="C422" s="78">
        <v>41.795126418165125</v>
      </c>
      <c r="D422" s="78">
        <v>20.074185</v>
      </c>
      <c r="E422" s="79">
        <f t="shared" si="122"/>
        <v>13.303801933203284</v>
      </c>
      <c r="G422" s="17">
        <f t="shared" si="107"/>
        <v>2.9994346612503082</v>
      </c>
      <c r="H422" s="80">
        <f t="shared" si="108"/>
        <v>7.5166482861130549E-2</v>
      </c>
      <c r="I422" s="17">
        <f t="shared" si="109"/>
        <v>20.336330795590278</v>
      </c>
      <c r="J422" s="17">
        <f t="shared" si="110"/>
        <v>-0.2621457955902784</v>
      </c>
      <c r="K422" s="47">
        <f t="shared" si="111"/>
        <v>6.8720418145660031E-2</v>
      </c>
      <c r="L422" s="47">
        <f t="shared" si="112"/>
        <v>8.56368620645514E-2</v>
      </c>
      <c r="P422" s="17">
        <f t="shared" si="113"/>
        <v>20.074185</v>
      </c>
      <c r="Q422" s="33">
        <f t="shared" si="114"/>
        <v>13.303801933203284</v>
      </c>
      <c r="R422" s="17">
        <f t="shared" si="115"/>
        <v>176.99114587790342</v>
      </c>
      <c r="S422" s="17">
        <f t="shared" si="116"/>
        <v>20.381691723251549</v>
      </c>
      <c r="T422" s="17">
        <f t="shared" si="117"/>
        <v>-0.30750672325154937</v>
      </c>
      <c r="U422" s="47">
        <f t="shared" si="118"/>
        <v>9.4560384844904977E-2</v>
      </c>
      <c r="V422" s="47">
        <f t="shared" si="119"/>
        <v>8.56368620645514E-2</v>
      </c>
    </row>
    <row r="423" spans="1:22" x14ac:dyDescent="0.25">
      <c r="A423" s="77">
        <v>30</v>
      </c>
      <c r="B423" s="77">
        <v>35</v>
      </c>
      <c r="C423" s="78">
        <v>41.897817146465272</v>
      </c>
      <c r="D423" s="78">
        <v>20.262674999999998</v>
      </c>
      <c r="E423" s="79">
        <f t="shared" si="122"/>
        <v>13.336489407240634</v>
      </c>
      <c r="G423" s="17">
        <f t="shared" si="107"/>
        <v>3.0087805236685456</v>
      </c>
      <c r="H423" s="80">
        <f t="shared" si="108"/>
        <v>7.4982251285490534E-2</v>
      </c>
      <c r="I423" s="17">
        <f t="shared" si="109"/>
        <v>20.362485778801997</v>
      </c>
      <c r="J423" s="17">
        <f t="shared" si="110"/>
        <v>-9.9810778801998623E-2</v>
      </c>
      <c r="K423" s="47">
        <f t="shared" si="111"/>
        <v>9.962191565061498E-3</v>
      </c>
      <c r="L423" s="47">
        <f t="shared" si="112"/>
        <v>0.23148392717517879</v>
      </c>
      <c r="P423" s="17">
        <f t="shared" si="113"/>
        <v>20.262674999999998</v>
      </c>
      <c r="Q423" s="33">
        <f t="shared" si="114"/>
        <v>13.336489407240634</v>
      </c>
      <c r="R423" s="17">
        <f t="shared" si="115"/>
        <v>177.86194970944166</v>
      </c>
      <c r="S423" s="17">
        <f t="shared" si="116"/>
        <v>20.410684382807773</v>
      </c>
      <c r="T423" s="17">
        <f t="shared" si="117"/>
        <v>-0.14800938280777487</v>
      </c>
      <c r="U423" s="47">
        <f t="shared" si="118"/>
        <v>2.1906777399138443E-2</v>
      </c>
      <c r="V423" s="47">
        <f t="shared" si="119"/>
        <v>0.23148392717517879</v>
      </c>
    </row>
    <row r="424" spans="1:22" x14ac:dyDescent="0.25">
      <c r="A424" s="77">
        <v>30</v>
      </c>
      <c r="B424" s="77">
        <v>47</v>
      </c>
      <c r="C424" s="78">
        <v>41.795126418165125</v>
      </c>
      <c r="D424" s="78">
        <v>20.356920000000002</v>
      </c>
      <c r="E424" s="79">
        <f t="shared" si="122"/>
        <v>13.303801933203284</v>
      </c>
      <c r="G424" s="17">
        <f t="shared" si="107"/>
        <v>3.0134209032250481</v>
      </c>
      <c r="H424" s="80">
        <f t="shared" si="108"/>
        <v>7.5166482861130549E-2</v>
      </c>
      <c r="I424" s="17">
        <f t="shared" si="109"/>
        <v>20.336330795590278</v>
      </c>
      <c r="J424" s="17">
        <f t="shared" si="110"/>
        <v>2.0589204409724005E-2</v>
      </c>
      <c r="K424" s="47">
        <f t="shared" si="111"/>
        <v>4.239153382253984E-4</v>
      </c>
      <c r="L424" s="47">
        <f t="shared" si="112"/>
        <v>0.33105381980549808</v>
      </c>
      <c r="P424" s="17">
        <f t="shared" si="113"/>
        <v>20.356920000000002</v>
      </c>
      <c r="Q424" s="33">
        <f t="shared" si="114"/>
        <v>13.303801933203284</v>
      </c>
      <c r="R424" s="17">
        <f t="shared" si="115"/>
        <v>176.99114587790342</v>
      </c>
      <c r="S424" s="17">
        <f t="shared" si="116"/>
        <v>20.381691723251549</v>
      </c>
      <c r="T424" s="17">
        <f t="shared" si="117"/>
        <v>-2.4771723251546973E-2</v>
      </c>
      <c r="U424" s="47">
        <f t="shared" si="118"/>
        <v>6.1363827285123294E-4</v>
      </c>
      <c r="V424" s="47">
        <f t="shared" si="119"/>
        <v>0.33105381980549808</v>
      </c>
    </row>
    <row r="425" spans="1:22" x14ac:dyDescent="0.25">
      <c r="A425" s="77">
        <v>30</v>
      </c>
      <c r="B425" s="77">
        <v>57</v>
      </c>
      <c r="C425" s="78">
        <v>41.795126418165125</v>
      </c>
      <c r="D425" s="78">
        <v>20.074185</v>
      </c>
      <c r="E425" s="79">
        <f t="shared" si="122"/>
        <v>13.303801933203284</v>
      </c>
      <c r="G425" s="17">
        <f t="shared" si="107"/>
        <v>2.9994346612503082</v>
      </c>
      <c r="H425" s="80">
        <f t="shared" si="108"/>
        <v>7.5166482861130549E-2</v>
      </c>
      <c r="I425" s="17">
        <f t="shared" si="109"/>
        <v>20.336330795590278</v>
      </c>
      <c r="J425" s="17">
        <f t="shared" si="110"/>
        <v>-0.2621457955902784</v>
      </c>
      <c r="K425" s="47">
        <f t="shared" si="111"/>
        <v>6.8720418145660031E-2</v>
      </c>
      <c r="L425" s="47">
        <f t="shared" si="112"/>
        <v>8.56368620645514E-2</v>
      </c>
      <c r="P425" s="17">
        <f t="shared" si="113"/>
        <v>20.074185</v>
      </c>
      <c r="Q425" s="33">
        <f t="shared" si="114"/>
        <v>13.303801933203284</v>
      </c>
      <c r="R425" s="17">
        <f t="shared" si="115"/>
        <v>176.99114587790342</v>
      </c>
      <c r="S425" s="17">
        <f t="shared" si="116"/>
        <v>20.381691723251549</v>
      </c>
      <c r="T425" s="17">
        <f t="shared" si="117"/>
        <v>-0.30750672325154937</v>
      </c>
      <c r="U425" s="47">
        <f t="shared" si="118"/>
        <v>9.4560384844904977E-2</v>
      </c>
      <c r="V425" s="47">
        <f t="shared" si="119"/>
        <v>8.56368620645514E-2</v>
      </c>
    </row>
  </sheetData>
  <mergeCells count="4">
    <mergeCell ref="G1:M1"/>
    <mergeCell ref="M9:N9"/>
    <mergeCell ref="W9:X9"/>
    <mergeCell ref="P1:X1"/>
  </mergeCells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2117"/>
  <sheetViews>
    <sheetView topLeftCell="E172" workbookViewId="0">
      <selection activeCell="T176" sqref="T176:T181"/>
    </sheetView>
  </sheetViews>
  <sheetFormatPr defaultRowHeight="15" x14ac:dyDescent="0.25"/>
  <cols>
    <col min="5" max="5" width="9.5703125" bestFit="1" customWidth="1"/>
    <col min="6" max="6" width="8" customWidth="1"/>
    <col min="7" max="7" width="11.140625" customWidth="1"/>
    <col min="9" max="9" width="13.7109375" customWidth="1"/>
    <col min="10" max="10" width="15.140625" customWidth="1"/>
    <col min="11" max="11" width="12.42578125" bestFit="1" customWidth="1"/>
  </cols>
  <sheetData>
    <row r="1" spans="1:22" x14ac:dyDescent="0.25">
      <c r="A1" s="39" t="s">
        <v>5</v>
      </c>
      <c r="B1" s="39" t="s">
        <v>6</v>
      </c>
      <c r="C1" s="39" t="s">
        <v>7</v>
      </c>
      <c r="D1" s="39" t="s">
        <v>8</v>
      </c>
      <c r="E1" s="39" t="s">
        <v>25</v>
      </c>
      <c r="F1" s="90" t="s">
        <v>26</v>
      </c>
      <c r="G1" s="91" t="s">
        <v>190</v>
      </c>
      <c r="H1" s="58" t="s">
        <v>27</v>
      </c>
      <c r="I1" s="58" t="s">
        <v>28</v>
      </c>
      <c r="J1" s="203" t="s">
        <v>29</v>
      </c>
      <c r="K1" s="203"/>
      <c r="N1" t="s">
        <v>191</v>
      </c>
      <c r="O1" t="s">
        <v>5</v>
      </c>
      <c r="P1" t="s">
        <v>6</v>
      </c>
      <c r="Q1" t="s">
        <v>25</v>
      </c>
      <c r="R1" t="s">
        <v>190</v>
      </c>
      <c r="T1" t="s">
        <v>191</v>
      </c>
      <c r="U1" t="s">
        <v>10</v>
      </c>
      <c r="V1" t="s">
        <v>376</v>
      </c>
    </row>
    <row r="2" spans="1:22" x14ac:dyDescent="0.25">
      <c r="A2" s="41">
        <v>1</v>
      </c>
      <c r="B2" s="41">
        <v>1</v>
      </c>
      <c r="C2" s="42">
        <v>28.064500639999999</v>
      </c>
      <c r="D2" s="42">
        <v>14.5</v>
      </c>
      <c r="E2" s="43">
        <f>C2/PI()</f>
        <v>8.9332080045233209</v>
      </c>
      <c r="F2" s="47">
        <f>1/E2</f>
        <v>0.11194186897849585</v>
      </c>
      <c r="G2" s="17">
        <f>IF(D2=0,EXP($K$3+$K$4*F2)*$K$5,D2)</f>
        <v>14.5</v>
      </c>
      <c r="N2" t="str">
        <f>CONCATENATE(O2,"#",P2)</f>
        <v>1#1</v>
      </c>
      <c r="O2">
        <v>1</v>
      </c>
      <c r="P2">
        <v>1</v>
      </c>
      <c r="Q2">
        <v>8.9332080045233209</v>
      </c>
      <c r="R2">
        <v>14.5</v>
      </c>
      <c r="T2" t="s">
        <v>193</v>
      </c>
      <c r="U2">
        <v>1</v>
      </c>
      <c r="V2">
        <f>VLOOKUP(T2,$N$1:$R$2125,5,FALSE)</f>
        <v>15</v>
      </c>
    </row>
    <row r="3" spans="1:22" x14ac:dyDescent="0.25">
      <c r="A3" s="41">
        <v>1</v>
      </c>
      <c r="B3" s="41">
        <v>2</v>
      </c>
      <c r="C3" s="42">
        <v>32.815577519999998</v>
      </c>
      <c r="D3" s="42">
        <v>0</v>
      </c>
      <c r="E3" s="43">
        <f t="shared" ref="E3:E66" si="0">C3/PI()</f>
        <v>10.44552274544656</v>
      </c>
      <c r="F3" s="47">
        <f t="shared" ref="F3:F66" si="1">1/E3</f>
        <v>9.573479703884831E-2</v>
      </c>
      <c r="G3" s="17">
        <f t="shared" ref="G3:G66" si="2">IF(D3=0,EXP($K$3+$K$4*F3)*$K$5,D3)</f>
        <v>15.037751589214519</v>
      </c>
      <c r="J3" s="52" t="s">
        <v>30</v>
      </c>
      <c r="K3" s="40">
        <v>3.1770679077723898</v>
      </c>
      <c r="N3" t="str">
        <f t="shared" ref="N3:N66" si="3">CONCATENATE(O3,"#",P3)</f>
        <v>1#2</v>
      </c>
      <c r="O3">
        <v>1</v>
      </c>
      <c r="P3">
        <v>2</v>
      </c>
      <c r="Q3">
        <v>10.44552274544656</v>
      </c>
      <c r="R3">
        <v>15.037751589214519</v>
      </c>
      <c r="T3" t="s">
        <v>194</v>
      </c>
      <c r="U3">
        <v>1</v>
      </c>
      <c r="V3">
        <f t="shared" ref="V3:V66" si="4">VLOOKUP(T3,$N$1:$R$2125,5,FALSE)</f>
        <v>15</v>
      </c>
    </row>
    <row r="4" spans="1:22" x14ac:dyDescent="0.25">
      <c r="A4" s="41">
        <v>1</v>
      </c>
      <c r="B4" s="41">
        <v>3</v>
      </c>
      <c r="C4" s="42">
        <v>31.821166080000001</v>
      </c>
      <c r="D4" s="42">
        <v>0</v>
      </c>
      <c r="E4" s="43">
        <f t="shared" si="0"/>
        <v>10.128991753160301</v>
      </c>
      <c r="F4" s="47">
        <f t="shared" si="1"/>
        <v>9.8726509446312311E-2</v>
      </c>
      <c r="G4" s="17">
        <f t="shared" si="2"/>
        <v>14.819198824777581</v>
      </c>
      <c r="J4" s="52" t="s">
        <v>31</v>
      </c>
      <c r="K4" s="40">
        <v>-4.8936033795870921</v>
      </c>
      <c r="N4" t="str">
        <f t="shared" si="3"/>
        <v>1#3</v>
      </c>
      <c r="O4">
        <v>1</v>
      </c>
      <c r="P4">
        <v>3</v>
      </c>
      <c r="Q4">
        <v>10.128991753160301</v>
      </c>
      <c r="R4">
        <v>14.819198824777581</v>
      </c>
      <c r="T4" t="s">
        <v>195</v>
      </c>
      <c r="U4">
        <v>1</v>
      </c>
      <c r="V4">
        <f t="shared" si="4"/>
        <v>14.9</v>
      </c>
    </row>
    <row r="5" spans="1:22" x14ac:dyDescent="0.25">
      <c r="A5" s="41">
        <v>1</v>
      </c>
      <c r="B5" s="41">
        <v>4</v>
      </c>
      <c r="C5" s="42">
        <v>28.948421919999998</v>
      </c>
      <c r="D5" s="42">
        <v>0</v>
      </c>
      <c r="E5" s="43">
        <f t="shared" si="0"/>
        <v>9.2145688865555506</v>
      </c>
      <c r="F5" s="47">
        <f t="shared" si="1"/>
        <v>0.10852379664327462</v>
      </c>
      <c r="G5" s="17">
        <f t="shared" si="2"/>
        <v>14.125469568427409</v>
      </c>
      <c r="J5" t="s">
        <v>189</v>
      </c>
      <c r="K5" s="227">
        <v>1.001986</v>
      </c>
      <c r="N5" t="str">
        <f t="shared" si="3"/>
        <v>1#4</v>
      </c>
      <c r="O5">
        <v>1</v>
      </c>
      <c r="P5">
        <v>4</v>
      </c>
      <c r="Q5">
        <v>9.2145688865555506</v>
      </c>
      <c r="R5">
        <v>14.125469568427409</v>
      </c>
      <c r="T5" t="s">
        <v>196</v>
      </c>
      <c r="U5">
        <v>1</v>
      </c>
      <c r="V5">
        <f t="shared" si="4"/>
        <v>15</v>
      </c>
    </row>
    <row r="6" spans="1:22" x14ac:dyDescent="0.25">
      <c r="A6" s="41">
        <v>1</v>
      </c>
      <c r="B6" s="41">
        <v>5</v>
      </c>
      <c r="C6" s="42">
        <v>31.931656239999995</v>
      </c>
      <c r="D6" s="42">
        <v>0</v>
      </c>
      <c r="E6" s="43">
        <f t="shared" si="0"/>
        <v>10.164161863414328</v>
      </c>
      <c r="F6" s="47">
        <f t="shared" si="1"/>
        <v>9.8384895226774918E-2</v>
      </c>
      <c r="G6" s="17">
        <f t="shared" si="2"/>
        <v>14.843993161387781</v>
      </c>
      <c r="N6" t="str">
        <f t="shared" si="3"/>
        <v>1#5</v>
      </c>
      <c r="O6">
        <v>1</v>
      </c>
      <c r="P6">
        <v>5</v>
      </c>
      <c r="Q6">
        <v>10.164161863414328</v>
      </c>
      <c r="R6">
        <v>14.843993161387781</v>
      </c>
      <c r="T6" t="s">
        <v>197</v>
      </c>
      <c r="U6">
        <v>1</v>
      </c>
      <c r="V6">
        <f t="shared" si="4"/>
        <v>15.552733267807845</v>
      </c>
    </row>
    <row r="7" spans="1:22" x14ac:dyDescent="0.25">
      <c r="A7" s="41">
        <v>1</v>
      </c>
      <c r="B7" s="41">
        <v>6</v>
      </c>
      <c r="C7" s="42">
        <v>24.528815520000002</v>
      </c>
      <c r="D7" s="42">
        <v>14.8</v>
      </c>
      <c r="E7" s="43">
        <f t="shared" si="0"/>
        <v>7.8077644763943992</v>
      </c>
      <c r="F7" s="47">
        <f t="shared" si="1"/>
        <v>0.12807763387629706</v>
      </c>
      <c r="G7" s="17">
        <f t="shared" si="2"/>
        <v>14.8</v>
      </c>
      <c r="N7" t="str">
        <f t="shared" si="3"/>
        <v>1#6</v>
      </c>
      <c r="O7">
        <v>1</v>
      </c>
      <c r="P7">
        <v>6</v>
      </c>
      <c r="Q7">
        <v>7.8077644763943992</v>
      </c>
      <c r="R7">
        <v>14.8</v>
      </c>
      <c r="T7" t="s">
        <v>198</v>
      </c>
      <c r="U7">
        <v>1</v>
      </c>
      <c r="V7">
        <f t="shared" si="4"/>
        <v>14.6</v>
      </c>
    </row>
    <row r="8" spans="1:22" x14ac:dyDescent="0.25">
      <c r="A8" s="41">
        <v>1</v>
      </c>
      <c r="B8" s="41">
        <v>7</v>
      </c>
      <c r="C8" s="42">
        <v>32.152636559999998</v>
      </c>
      <c r="D8" s="42">
        <v>14</v>
      </c>
      <c r="E8" s="43">
        <f t="shared" si="0"/>
        <v>10.234502083922386</v>
      </c>
      <c r="F8" s="47">
        <f t="shared" si="1"/>
        <v>9.7708710379855498E-2</v>
      </c>
      <c r="G8" s="17">
        <f t="shared" si="2"/>
        <v>14</v>
      </c>
      <c r="N8" t="str">
        <f t="shared" si="3"/>
        <v>1#7</v>
      </c>
      <c r="O8">
        <v>1</v>
      </c>
      <c r="P8">
        <v>7</v>
      </c>
      <c r="Q8">
        <v>10.234502083922386</v>
      </c>
      <c r="R8">
        <v>14</v>
      </c>
      <c r="T8" t="s">
        <v>199</v>
      </c>
      <c r="U8">
        <v>2</v>
      </c>
      <c r="V8">
        <f t="shared" si="4"/>
        <v>16.2</v>
      </c>
    </row>
    <row r="9" spans="1:22" x14ac:dyDescent="0.25">
      <c r="A9" s="41">
        <v>1</v>
      </c>
      <c r="B9" s="41">
        <v>8</v>
      </c>
      <c r="C9" s="42">
        <v>34.030969280000001</v>
      </c>
      <c r="D9" s="42">
        <v>15</v>
      </c>
      <c r="E9" s="43">
        <f t="shared" si="0"/>
        <v>10.832393958240877</v>
      </c>
      <c r="F9" s="47">
        <f t="shared" si="1"/>
        <v>9.2315697144603734E-2</v>
      </c>
      <c r="G9" s="17">
        <f t="shared" si="2"/>
        <v>15</v>
      </c>
      <c r="N9" t="str">
        <f t="shared" si="3"/>
        <v>1#8</v>
      </c>
      <c r="O9">
        <v>1</v>
      </c>
      <c r="P9">
        <v>8</v>
      </c>
      <c r="Q9">
        <v>10.832393958240877</v>
      </c>
      <c r="R9">
        <v>15</v>
      </c>
      <c r="T9" t="s">
        <v>200</v>
      </c>
      <c r="U9">
        <v>2</v>
      </c>
      <c r="V9">
        <f t="shared" si="4"/>
        <v>15.1</v>
      </c>
    </row>
    <row r="10" spans="1:22" x14ac:dyDescent="0.25">
      <c r="A10" s="41">
        <v>1</v>
      </c>
      <c r="B10" s="41">
        <v>9</v>
      </c>
      <c r="C10" s="42">
        <v>33.147047999999998</v>
      </c>
      <c r="D10" s="42">
        <v>15.5</v>
      </c>
      <c r="E10" s="43">
        <f t="shared" si="0"/>
        <v>10.551033076208647</v>
      </c>
      <c r="F10" s="47">
        <f t="shared" si="1"/>
        <v>9.4777449068459821E-2</v>
      </c>
      <c r="G10" s="17">
        <f t="shared" si="2"/>
        <v>15.5</v>
      </c>
      <c r="N10" t="str">
        <f t="shared" si="3"/>
        <v>1#9</v>
      </c>
      <c r="O10">
        <v>1</v>
      </c>
      <c r="P10">
        <v>9</v>
      </c>
      <c r="Q10">
        <v>10.551033076208647</v>
      </c>
      <c r="R10">
        <v>15.5</v>
      </c>
      <c r="T10" t="s">
        <v>201</v>
      </c>
      <c r="U10">
        <v>2</v>
      </c>
      <c r="V10">
        <f t="shared" si="4"/>
        <v>16.2</v>
      </c>
    </row>
    <row r="11" spans="1:22" x14ac:dyDescent="0.25">
      <c r="A11" s="41">
        <v>1</v>
      </c>
      <c r="B11" s="41">
        <v>10</v>
      </c>
      <c r="C11" s="42">
        <v>25.191756479999999</v>
      </c>
      <c r="D11" s="42">
        <v>13.8</v>
      </c>
      <c r="E11" s="43">
        <f t="shared" si="0"/>
        <v>8.0187851379185702</v>
      </c>
      <c r="F11" s="47">
        <f t="shared" si="1"/>
        <v>0.12470716982692084</v>
      </c>
      <c r="G11" s="17">
        <f t="shared" si="2"/>
        <v>13.8</v>
      </c>
      <c r="N11" t="str">
        <f t="shared" si="3"/>
        <v>1#10</v>
      </c>
      <c r="O11">
        <v>1</v>
      </c>
      <c r="P11">
        <v>10</v>
      </c>
      <c r="Q11">
        <v>8.0187851379185702</v>
      </c>
      <c r="R11">
        <v>13.8</v>
      </c>
      <c r="T11" t="s">
        <v>202</v>
      </c>
      <c r="U11">
        <v>2</v>
      </c>
      <c r="V11">
        <f t="shared" si="4"/>
        <v>16</v>
      </c>
    </row>
    <row r="12" spans="1:22" x14ac:dyDescent="0.25">
      <c r="A12" s="41">
        <v>1</v>
      </c>
      <c r="B12" s="41">
        <v>11</v>
      </c>
      <c r="C12" s="42">
        <v>28.1749908</v>
      </c>
      <c r="D12" s="42">
        <v>15</v>
      </c>
      <c r="E12" s="43">
        <f t="shared" si="0"/>
        <v>8.9683781147773498</v>
      </c>
      <c r="F12" s="47">
        <f t="shared" si="1"/>
        <v>0.11150288125701156</v>
      </c>
      <c r="G12" s="17">
        <f t="shared" si="2"/>
        <v>15</v>
      </c>
      <c r="N12" t="str">
        <f t="shared" si="3"/>
        <v>1#11</v>
      </c>
      <c r="O12">
        <v>1</v>
      </c>
      <c r="P12">
        <v>11</v>
      </c>
      <c r="Q12">
        <v>8.9683781147773498</v>
      </c>
      <c r="R12">
        <v>15</v>
      </c>
      <c r="T12" t="s">
        <v>203</v>
      </c>
      <c r="U12">
        <v>2</v>
      </c>
      <c r="V12">
        <f t="shared" si="4"/>
        <v>15</v>
      </c>
    </row>
    <row r="13" spans="1:22" x14ac:dyDescent="0.25">
      <c r="A13" s="41">
        <v>1</v>
      </c>
      <c r="B13" s="41">
        <v>12</v>
      </c>
      <c r="C13" s="42">
        <v>27.070089199999998</v>
      </c>
      <c r="D13" s="42">
        <v>0</v>
      </c>
      <c r="E13" s="43">
        <f t="shared" si="0"/>
        <v>8.6166770122370604</v>
      </c>
      <c r="F13" s="47">
        <f t="shared" si="1"/>
        <v>0.11605401926750183</v>
      </c>
      <c r="G13" s="17">
        <f t="shared" si="2"/>
        <v>13.614420983432034</v>
      </c>
      <c r="N13" t="str">
        <f t="shared" si="3"/>
        <v>1#12</v>
      </c>
      <c r="O13">
        <v>1</v>
      </c>
      <c r="P13">
        <v>12</v>
      </c>
      <c r="Q13">
        <v>8.6166770122370604</v>
      </c>
      <c r="R13">
        <v>13.614420983432034</v>
      </c>
      <c r="T13" t="s">
        <v>204</v>
      </c>
      <c r="U13">
        <v>2</v>
      </c>
      <c r="V13">
        <f t="shared" si="4"/>
        <v>15.878117414076453</v>
      </c>
    </row>
    <row r="14" spans="1:22" x14ac:dyDescent="0.25">
      <c r="A14" s="41">
        <v>1</v>
      </c>
      <c r="B14" s="41">
        <v>13</v>
      </c>
      <c r="C14" s="42">
        <v>28.395971119999999</v>
      </c>
      <c r="D14" s="42">
        <v>0</v>
      </c>
      <c r="E14" s="43">
        <f t="shared" si="0"/>
        <v>9.0387183352854077</v>
      </c>
      <c r="F14" s="47">
        <f t="shared" si="1"/>
        <v>0.11063515455462236</v>
      </c>
      <c r="G14" s="17">
        <f t="shared" si="2"/>
        <v>13.980274503437681</v>
      </c>
      <c r="N14" t="str">
        <f t="shared" si="3"/>
        <v>1#13</v>
      </c>
      <c r="O14">
        <v>1</v>
      </c>
      <c r="P14">
        <v>13</v>
      </c>
      <c r="Q14">
        <v>9.0387183352854077</v>
      </c>
      <c r="R14">
        <v>13.980274503437681</v>
      </c>
      <c r="T14" t="s">
        <v>205</v>
      </c>
      <c r="U14">
        <v>3</v>
      </c>
      <c r="V14">
        <f t="shared" si="4"/>
        <v>15.8</v>
      </c>
    </row>
    <row r="15" spans="1:22" x14ac:dyDescent="0.25">
      <c r="A15" s="41">
        <v>1</v>
      </c>
      <c r="B15" s="41">
        <v>14</v>
      </c>
      <c r="C15" s="42">
        <v>31.489695600000001</v>
      </c>
      <c r="D15" s="42">
        <v>0</v>
      </c>
      <c r="E15" s="43">
        <f t="shared" si="0"/>
        <v>10.023481422398214</v>
      </c>
      <c r="F15" s="47">
        <f t="shared" si="1"/>
        <v>9.9765735861536656E-2</v>
      </c>
      <c r="G15" s="17">
        <f t="shared" si="2"/>
        <v>14.744026181460578</v>
      </c>
      <c r="N15" t="str">
        <f t="shared" si="3"/>
        <v>1#14</v>
      </c>
      <c r="O15">
        <v>1</v>
      </c>
      <c r="P15">
        <v>14</v>
      </c>
      <c r="Q15">
        <v>10.023481422398214</v>
      </c>
      <c r="R15">
        <v>14.744026181460578</v>
      </c>
      <c r="T15" t="s">
        <v>206</v>
      </c>
      <c r="U15">
        <v>3</v>
      </c>
      <c r="V15">
        <f t="shared" si="4"/>
        <v>15.5</v>
      </c>
    </row>
    <row r="16" spans="1:22" x14ac:dyDescent="0.25">
      <c r="A16" s="41">
        <v>1</v>
      </c>
      <c r="B16" s="41">
        <v>15</v>
      </c>
      <c r="C16" s="42">
        <v>20.993130399999998</v>
      </c>
      <c r="D16" s="42">
        <v>0</v>
      </c>
      <c r="E16" s="43">
        <f t="shared" si="0"/>
        <v>6.6823209482654757</v>
      </c>
      <c r="F16" s="47">
        <f t="shared" si="1"/>
        <v>0.14964860379230499</v>
      </c>
      <c r="G16" s="17">
        <f t="shared" si="2"/>
        <v>11.550526553924813</v>
      </c>
      <c r="N16" t="str">
        <f t="shared" si="3"/>
        <v>1#15</v>
      </c>
      <c r="O16">
        <v>1</v>
      </c>
      <c r="P16">
        <v>15</v>
      </c>
      <c r="Q16">
        <v>6.6823209482654757</v>
      </c>
      <c r="R16">
        <v>11.550526553924813</v>
      </c>
      <c r="T16" t="s">
        <v>207</v>
      </c>
      <c r="U16">
        <v>3</v>
      </c>
      <c r="V16">
        <f t="shared" si="4"/>
        <v>15.5</v>
      </c>
    </row>
    <row r="17" spans="1:22" x14ac:dyDescent="0.25">
      <c r="A17" s="41">
        <v>1</v>
      </c>
      <c r="B17" s="41">
        <v>16</v>
      </c>
      <c r="C17" s="42">
        <v>31.600185760000002</v>
      </c>
      <c r="D17" s="42">
        <v>0</v>
      </c>
      <c r="E17" s="43">
        <f t="shared" si="0"/>
        <v>10.058651532652243</v>
      </c>
      <c r="F17" s="47">
        <f t="shared" si="1"/>
        <v>9.9416904617265545E-2</v>
      </c>
      <c r="G17" s="17">
        <f t="shared" si="2"/>
        <v>14.76921634401465</v>
      </c>
      <c r="N17" t="str">
        <f t="shared" si="3"/>
        <v>1#16</v>
      </c>
      <c r="O17">
        <v>1</v>
      </c>
      <c r="P17">
        <v>16</v>
      </c>
      <c r="Q17">
        <v>10.058651532652243</v>
      </c>
      <c r="R17">
        <v>14.76921634401465</v>
      </c>
      <c r="T17" t="s">
        <v>208</v>
      </c>
      <c r="U17">
        <v>3</v>
      </c>
      <c r="V17">
        <f t="shared" si="4"/>
        <v>15.636446276758083</v>
      </c>
    </row>
    <row r="18" spans="1:22" x14ac:dyDescent="0.25">
      <c r="A18" s="41">
        <v>1</v>
      </c>
      <c r="B18" s="41">
        <v>17</v>
      </c>
      <c r="C18" s="42">
        <v>19.55675832</v>
      </c>
      <c r="D18" s="42">
        <v>0</v>
      </c>
      <c r="E18" s="43">
        <f t="shared" si="0"/>
        <v>6.2251095149631013</v>
      </c>
      <c r="F18" s="47">
        <f t="shared" si="1"/>
        <v>0.16063974418383023</v>
      </c>
      <c r="G18" s="17">
        <f t="shared" si="2"/>
        <v>10.945678745370206</v>
      </c>
      <c r="N18" t="str">
        <f t="shared" si="3"/>
        <v>1#17</v>
      </c>
      <c r="O18">
        <v>1</v>
      </c>
      <c r="P18">
        <v>17</v>
      </c>
      <c r="Q18">
        <v>6.2251095149631013</v>
      </c>
      <c r="R18">
        <v>10.945678745370206</v>
      </c>
      <c r="T18" t="s">
        <v>209</v>
      </c>
      <c r="U18">
        <v>3</v>
      </c>
      <c r="V18">
        <f t="shared" si="4"/>
        <v>15.4</v>
      </c>
    </row>
    <row r="19" spans="1:22" x14ac:dyDescent="0.25">
      <c r="A19" s="41">
        <v>1</v>
      </c>
      <c r="B19" s="41">
        <v>18</v>
      </c>
      <c r="C19" s="42">
        <v>31.600185760000002</v>
      </c>
      <c r="D19" s="42">
        <v>0</v>
      </c>
      <c r="E19" s="43">
        <f t="shared" si="0"/>
        <v>10.058651532652243</v>
      </c>
      <c r="F19" s="47">
        <f t="shared" si="1"/>
        <v>9.9416904617265545E-2</v>
      </c>
      <c r="G19" s="17">
        <f t="shared" si="2"/>
        <v>14.76921634401465</v>
      </c>
      <c r="N19" t="str">
        <f t="shared" si="3"/>
        <v>1#18</v>
      </c>
      <c r="O19">
        <v>1</v>
      </c>
      <c r="P19">
        <v>18</v>
      </c>
      <c r="Q19">
        <v>10.058651532652243</v>
      </c>
      <c r="R19">
        <v>14.76921634401465</v>
      </c>
      <c r="T19" t="s">
        <v>210</v>
      </c>
      <c r="U19">
        <v>3</v>
      </c>
      <c r="V19">
        <f t="shared" si="4"/>
        <v>15.657121570498168</v>
      </c>
    </row>
    <row r="20" spans="1:22" x14ac:dyDescent="0.25">
      <c r="A20" s="41">
        <v>1</v>
      </c>
      <c r="B20" s="41">
        <v>19</v>
      </c>
      <c r="C20" s="42">
        <v>32.926067680000003</v>
      </c>
      <c r="D20" s="42">
        <v>0</v>
      </c>
      <c r="E20" s="43">
        <f t="shared" si="0"/>
        <v>10.480692855700591</v>
      </c>
      <c r="F20" s="47">
        <f t="shared" si="1"/>
        <v>9.5413539330664238E-2</v>
      </c>
      <c r="G20" s="17">
        <f t="shared" si="2"/>
        <v>15.061411148696104</v>
      </c>
      <c r="N20" t="str">
        <f t="shared" si="3"/>
        <v>1#19</v>
      </c>
      <c r="O20">
        <v>1</v>
      </c>
      <c r="P20">
        <v>19</v>
      </c>
      <c r="Q20">
        <v>10.480692855700591</v>
      </c>
      <c r="R20">
        <v>15.061411148696104</v>
      </c>
      <c r="T20" t="s">
        <v>211</v>
      </c>
      <c r="U20">
        <v>4</v>
      </c>
      <c r="V20">
        <f t="shared" si="4"/>
        <v>15.5</v>
      </c>
    </row>
    <row r="21" spans="1:22" x14ac:dyDescent="0.25">
      <c r="A21" s="41">
        <v>1</v>
      </c>
      <c r="B21" s="41">
        <v>20</v>
      </c>
      <c r="C21" s="42">
        <v>32.37361688</v>
      </c>
      <c r="D21" s="42">
        <v>0</v>
      </c>
      <c r="E21" s="43">
        <f t="shared" si="0"/>
        <v>10.304842304430444</v>
      </c>
      <c r="F21" s="47">
        <f t="shared" si="1"/>
        <v>9.7041756725385495E-2</v>
      </c>
      <c r="G21" s="17">
        <f t="shared" si="2"/>
        <v>14.941880913564436</v>
      </c>
      <c r="N21" t="str">
        <f t="shared" si="3"/>
        <v>1#20</v>
      </c>
      <c r="O21">
        <v>1</v>
      </c>
      <c r="P21">
        <v>20</v>
      </c>
      <c r="Q21">
        <v>10.304842304430444</v>
      </c>
      <c r="R21">
        <v>14.941880913564436</v>
      </c>
      <c r="T21" t="s">
        <v>212</v>
      </c>
      <c r="U21">
        <v>4</v>
      </c>
      <c r="V21">
        <f t="shared" si="4"/>
        <v>15</v>
      </c>
    </row>
    <row r="22" spans="1:22" x14ac:dyDescent="0.25">
      <c r="A22" s="41">
        <v>1</v>
      </c>
      <c r="B22" s="41">
        <v>21</v>
      </c>
      <c r="C22" s="42">
        <v>33.368028320000001</v>
      </c>
      <c r="D22" s="42">
        <v>0</v>
      </c>
      <c r="E22" s="43">
        <f t="shared" si="0"/>
        <v>10.621373296716705</v>
      </c>
      <c r="F22" s="47">
        <f t="shared" si="1"/>
        <v>9.4149783842840881E-2</v>
      </c>
      <c r="G22" s="17">
        <f t="shared" si="2"/>
        <v>15.154844319108307</v>
      </c>
      <c r="N22" t="str">
        <f t="shared" si="3"/>
        <v>1#21</v>
      </c>
      <c r="O22">
        <v>1</v>
      </c>
      <c r="P22">
        <v>21</v>
      </c>
      <c r="Q22">
        <v>10.621373296716705</v>
      </c>
      <c r="R22">
        <v>15.154844319108307</v>
      </c>
      <c r="T22" t="s">
        <v>213</v>
      </c>
      <c r="U22">
        <v>4</v>
      </c>
      <c r="V22">
        <f t="shared" si="4"/>
        <v>15.2</v>
      </c>
    </row>
    <row r="23" spans="1:22" x14ac:dyDescent="0.25">
      <c r="A23" s="41">
        <v>1</v>
      </c>
      <c r="B23" s="41">
        <v>22</v>
      </c>
      <c r="C23" s="42">
        <v>32.594597200000003</v>
      </c>
      <c r="D23" s="42">
        <v>0</v>
      </c>
      <c r="E23" s="43">
        <f t="shared" si="0"/>
        <v>10.375182524938504</v>
      </c>
      <c r="F23" s="47">
        <f t="shared" si="1"/>
        <v>9.6383846510298118E-2</v>
      </c>
      <c r="G23" s="17">
        <f t="shared" si="2"/>
        <v>14.990064594247604</v>
      </c>
      <c r="N23" t="str">
        <f t="shared" si="3"/>
        <v>1#22</v>
      </c>
      <c r="O23">
        <v>1</v>
      </c>
      <c r="P23">
        <v>22</v>
      </c>
      <c r="Q23">
        <v>10.375182524938504</v>
      </c>
      <c r="R23">
        <v>14.990064594247604</v>
      </c>
      <c r="T23" t="s">
        <v>214</v>
      </c>
      <c r="U23">
        <v>4</v>
      </c>
      <c r="V23">
        <f t="shared" si="4"/>
        <v>15.2</v>
      </c>
    </row>
    <row r="24" spans="1:22" x14ac:dyDescent="0.25">
      <c r="A24" s="41">
        <v>1</v>
      </c>
      <c r="B24" s="41">
        <v>23</v>
      </c>
      <c r="C24" s="42">
        <v>31.37920544</v>
      </c>
      <c r="D24" s="42">
        <v>0</v>
      </c>
      <c r="E24" s="43">
        <f t="shared" si="0"/>
        <v>9.9883113121441855</v>
      </c>
      <c r="F24" s="47">
        <f t="shared" si="1"/>
        <v>0.10011702366386602</v>
      </c>
      <c r="G24" s="17">
        <f t="shared" si="2"/>
        <v>14.71870204211009</v>
      </c>
      <c r="N24" t="str">
        <f t="shared" si="3"/>
        <v>1#23</v>
      </c>
      <c r="O24">
        <v>1</v>
      </c>
      <c r="P24">
        <v>23</v>
      </c>
      <c r="Q24">
        <v>9.9883113121441855</v>
      </c>
      <c r="R24">
        <v>14.71870204211009</v>
      </c>
      <c r="T24" t="s">
        <v>215</v>
      </c>
      <c r="U24">
        <v>4</v>
      </c>
      <c r="V24">
        <f t="shared" si="4"/>
        <v>16</v>
      </c>
    </row>
    <row r="25" spans="1:22" x14ac:dyDescent="0.25">
      <c r="A25" s="41">
        <v>1</v>
      </c>
      <c r="B25" s="41">
        <v>24</v>
      </c>
      <c r="C25" s="42">
        <v>33.920479120000003</v>
      </c>
      <c r="D25" s="42">
        <v>0</v>
      </c>
      <c r="E25" s="43">
        <f t="shared" si="0"/>
        <v>10.797223847986849</v>
      </c>
      <c r="F25" s="47">
        <f t="shared" si="1"/>
        <v>9.261639974116595E-2</v>
      </c>
      <c r="G25" s="17">
        <f t="shared" si="2"/>
        <v>15.268990568366521</v>
      </c>
      <c r="N25" t="str">
        <f t="shared" si="3"/>
        <v>1#24</v>
      </c>
      <c r="O25">
        <v>1</v>
      </c>
      <c r="P25">
        <v>24</v>
      </c>
      <c r="Q25">
        <v>10.797223847986849</v>
      </c>
      <c r="R25">
        <v>15.268990568366521</v>
      </c>
      <c r="T25" t="s">
        <v>216</v>
      </c>
      <c r="U25">
        <v>4</v>
      </c>
      <c r="V25">
        <f t="shared" si="4"/>
        <v>15.3</v>
      </c>
    </row>
    <row r="26" spans="1:22" x14ac:dyDescent="0.25">
      <c r="A26" s="41">
        <v>1</v>
      </c>
      <c r="B26" s="41">
        <v>25</v>
      </c>
      <c r="C26" s="42">
        <v>33.699498800000001</v>
      </c>
      <c r="D26" s="42">
        <v>0</v>
      </c>
      <c r="E26" s="43">
        <f t="shared" si="0"/>
        <v>10.726883627478792</v>
      </c>
      <c r="F26" s="47">
        <f t="shared" si="1"/>
        <v>9.3223720395206378E-2</v>
      </c>
      <c r="G26" s="17">
        <f t="shared" si="2"/>
        <v>15.223678702454578</v>
      </c>
      <c r="N26" t="str">
        <f t="shared" si="3"/>
        <v>1#25</v>
      </c>
      <c r="O26">
        <v>1</v>
      </c>
      <c r="P26">
        <v>25</v>
      </c>
      <c r="Q26">
        <v>10.726883627478792</v>
      </c>
      <c r="R26">
        <v>15.223678702454578</v>
      </c>
      <c r="T26" t="s">
        <v>217</v>
      </c>
      <c r="U26">
        <v>5</v>
      </c>
      <c r="V26">
        <f t="shared" si="4"/>
        <v>16</v>
      </c>
    </row>
    <row r="27" spans="1:22" x14ac:dyDescent="0.25">
      <c r="A27" s="41">
        <v>1</v>
      </c>
      <c r="B27" s="41">
        <v>26</v>
      </c>
      <c r="C27" s="42">
        <v>28.1749908</v>
      </c>
      <c r="D27" s="42">
        <v>0</v>
      </c>
      <c r="E27" s="43">
        <f t="shared" si="0"/>
        <v>8.9683781147773498</v>
      </c>
      <c r="F27" s="47">
        <f t="shared" si="1"/>
        <v>0.11150288125701156</v>
      </c>
      <c r="G27" s="17">
        <f t="shared" si="2"/>
        <v>13.921035781500279</v>
      </c>
      <c r="N27" t="str">
        <f t="shared" si="3"/>
        <v>1#26</v>
      </c>
      <c r="O27">
        <v>1</v>
      </c>
      <c r="P27">
        <v>26</v>
      </c>
      <c r="Q27">
        <v>8.9683781147773498</v>
      </c>
      <c r="R27">
        <v>13.921035781500279</v>
      </c>
      <c r="T27" t="s">
        <v>218</v>
      </c>
      <c r="U27">
        <v>5</v>
      </c>
      <c r="V27">
        <f t="shared" si="4"/>
        <v>15.5</v>
      </c>
    </row>
    <row r="28" spans="1:22" x14ac:dyDescent="0.25">
      <c r="A28" s="41">
        <v>1</v>
      </c>
      <c r="B28" s="41">
        <v>27</v>
      </c>
      <c r="C28" s="42">
        <v>33.368028320000001</v>
      </c>
      <c r="D28" s="42">
        <v>0</v>
      </c>
      <c r="E28" s="43">
        <f t="shared" si="0"/>
        <v>10.621373296716705</v>
      </c>
      <c r="F28" s="47">
        <f t="shared" si="1"/>
        <v>9.4149783842840881E-2</v>
      </c>
      <c r="G28" s="17">
        <f t="shared" si="2"/>
        <v>15.154844319108307</v>
      </c>
      <c r="N28" t="str">
        <f t="shared" si="3"/>
        <v>1#27</v>
      </c>
      <c r="O28">
        <v>1</v>
      </c>
      <c r="P28">
        <v>27</v>
      </c>
      <c r="Q28">
        <v>10.621373296716705</v>
      </c>
      <c r="R28">
        <v>15.154844319108307</v>
      </c>
      <c r="T28" t="s">
        <v>219</v>
      </c>
      <c r="U28">
        <v>5</v>
      </c>
      <c r="V28">
        <f t="shared" si="4"/>
        <v>15.4</v>
      </c>
    </row>
    <row r="29" spans="1:22" x14ac:dyDescent="0.25">
      <c r="A29" s="41">
        <v>1</v>
      </c>
      <c r="B29" s="41">
        <v>29</v>
      </c>
      <c r="C29" s="42">
        <v>37.345674079999995</v>
      </c>
      <c r="D29" s="42">
        <v>15</v>
      </c>
      <c r="E29" s="43">
        <f t="shared" si="0"/>
        <v>11.887497265861739</v>
      </c>
      <c r="F29" s="47">
        <f t="shared" si="1"/>
        <v>8.4121996214609335E-2</v>
      </c>
      <c r="G29" s="17">
        <f t="shared" si="2"/>
        <v>15</v>
      </c>
      <c r="N29" t="str">
        <f t="shared" si="3"/>
        <v>1#29</v>
      </c>
      <c r="O29">
        <v>1</v>
      </c>
      <c r="P29">
        <v>29</v>
      </c>
      <c r="Q29">
        <v>11.887497265861739</v>
      </c>
      <c r="R29">
        <v>15</v>
      </c>
      <c r="T29" t="s">
        <v>220</v>
      </c>
      <c r="U29">
        <v>5</v>
      </c>
      <c r="V29">
        <f t="shared" si="4"/>
        <v>15.1</v>
      </c>
    </row>
    <row r="30" spans="1:22" x14ac:dyDescent="0.25">
      <c r="A30" s="41">
        <v>1</v>
      </c>
      <c r="B30" s="41">
        <v>30</v>
      </c>
      <c r="C30" s="42">
        <v>30.053323519999999</v>
      </c>
      <c r="D30" s="42">
        <v>0</v>
      </c>
      <c r="E30" s="43">
        <f t="shared" si="0"/>
        <v>9.56626998909584</v>
      </c>
      <c r="F30" s="47">
        <f t="shared" si="1"/>
        <v>0.10453395117844833</v>
      </c>
      <c r="G30" s="17">
        <f t="shared" si="2"/>
        <v>14.403975451665268</v>
      </c>
      <c r="N30" t="str">
        <f t="shared" si="3"/>
        <v>1#30</v>
      </c>
      <c r="O30">
        <v>1</v>
      </c>
      <c r="P30">
        <v>30</v>
      </c>
      <c r="Q30">
        <v>9.56626998909584</v>
      </c>
      <c r="R30">
        <v>14.403975451665268</v>
      </c>
      <c r="T30" t="s">
        <v>221</v>
      </c>
      <c r="U30">
        <v>5</v>
      </c>
      <c r="V30">
        <f t="shared" si="4"/>
        <v>16</v>
      </c>
    </row>
    <row r="31" spans="1:22" x14ac:dyDescent="0.25">
      <c r="A31" s="41">
        <v>1</v>
      </c>
      <c r="B31" s="41">
        <v>31</v>
      </c>
      <c r="C31" s="42">
        <v>29.611362879999998</v>
      </c>
      <c r="D31" s="42">
        <v>0</v>
      </c>
      <c r="E31" s="43">
        <f t="shared" si="0"/>
        <v>9.4255895480797243</v>
      </c>
      <c r="F31" s="47">
        <f t="shared" si="1"/>
        <v>0.10609415940499234</v>
      </c>
      <c r="G31" s="17">
        <f t="shared" si="2"/>
        <v>14.294419284404791</v>
      </c>
      <c r="N31" t="str">
        <f t="shared" si="3"/>
        <v>1#31</v>
      </c>
      <c r="O31">
        <v>1</v>
      </c>
      <c r="P31">
        <v>31</v>
      </c>
      <c r="Q31">
        <v>9.4255895480797243</v>
      </c>
      <c r="R31">
        <v>14.294419284404791</v>
      </c>
      <c r="T31" t="s">
        <v>222</v>
      </c>
      <c r="U31">
        <v>5</v>
      </c>
      <c r="V31">
        <f t="shared" si="4"/>
        <v>16.050576511578221</v>
      </c>
    </row>
    <row r="32" spans="1:22" x14ac:dyDescent="0.25">
      <c r="A32" s="41">
        <v>1</v>
      </c>
      <c r="B32" s="41">
        <v>33</v>
      </c>
      <c r="C32" s="42">
        <v>35.688321680000001</v>
      </c>
      <c r="D32" s="42">
        <v>15</v>
      </c>
      <c r="E32" s="43">
        <f t="shared" si="0"/>
        <v>11.359945612051311</v>
      </c>
      <c r="F32" s="47">
        <f t="shared" si="1"/>
        <v>8.8028590466061749E-2</v>
      </c>
      <c r="G32" s="17">
        <f t="shared" si="2"/>
        <v>15</v>
      </c>
      <c r="N32" t="str">
        <f t="shared" si="3"/>
        <v>1#33</v>
      </c>
      <c r="O32">
        <v>1</v>
      </c>
      <c r="P32">
        <v>33</v>
      </c>
      <c r="Q32">
        <v>11.359945612051311</v>
      </c>
      <c r="R32">
        <v>15</v>
      </c>
      <c r="T32" t="s">
        <v>223</v>
      </c>
      <c r="U32">
        <v>6</v>
      </c>
      <c r="V32">
        <f t="shared" si="4"/>
        <v>16.5</v>
      </c>
    </row>
    <row r="33" spans="1:22" x14ac:dyDescent="0.25">
      <c r="A33" s="41">
        <v>1</v>
      </c>
      <c r="B33" s="41">
        <v>34</v>
      </c>
      <c r="C33" s="42">
        <v>23.644894239999999</v>
      </c>
      <c r="D33" s="42">
        <v>0</v>
      </c>
      <c r="E33" s="43">
        <f t="shared" si="0"/>
        <v>7.5264035943621677</v>
      </c>
      <c r="F33" s="47">
        <f t="shared" si="1"/>
        <v>0.1328655828062521</v>
      </c>
      <c r="G33" s="17">
        <f t="shared" si="2"/>
        <v>12.53920922777143</v>
      </c>
      <c r="N33" t="str">
        <f t="shared" si="3"/>
        <v>1#34</v>
      </c>
      <c r="O33">
        <v>1</v>
      </c>
      <c r="P33">
        <v>34</v>
      </c>
      <c r="Q33">
        <v>7.5264035943621677</v>
      </c>
      <c r="R33">
        <v>12.53920922777143</v>
      </c>
      <c r="T33" t="s">
        <v>224</v>
      </c>
      <c r="U33">
        <v>6</v>
      </c>
      <c r="V33">
        <f t="shared" si="4"/>
        <v>16.3</v>
      </c>
    </row>
    <row r="34" spans="1:22" x14ac:dyDescent="0.25">
      <c r="A34" s="41">
        <v>1</v>
      </c>
      <c r="B34" s="41">
        <v>35</v>
      </c>
      <c r="C34" s="42">
        <v>34.251949599999996</v>
      </c>
      <c r="D34" s="42">
        <v>0</v>
      </c>
      <c r="E34" s="43">
        <f t="shared" si="0"/>
        <v>10.902734178748934</v>
      </c>
      <c r="F34" s="47">
        <f t="shared" si="1"/>
        <v>9.1720112001735313E-2</v>
      </c>
      <c r="G34" s="17">
        <f t="shared" si="2"/>
        <v>15.336108617151039</v>
      </c>
      <c r="N34" t="str">
        <f t="shared" si="3"/>
        <v>1#35</v>
      </c>
      <c r="O34">
        <v>1</v>
      </c>
      <c r="P34">
        <v>35</v>
      </c>
      <c r="Q34">
        <v>10.902734178748934</v>
      </c>
      <c r="R34">
        <v>15.336108617151039</v>
      </c>
      <c r="T34" t="s">
        <v>225</v>
      </c>
      <c r="U34">
        <v>6</v>
      </c>
      <c r="V34">
        <f t="shared" si="4"/>
        <v>16.012875595664703</v>
      </c>
    </row>
    <row r="35" spans="1:22" x14ac:dyDescent="0.25">
      <c r="A35" s="41">
        <v>1</v>
      </c>
      <c r="B35" s="41">
        <v>36</v>
      </c>
      <c r="C35" s="42">
        <v>28.50646128</v>
      </c>
      <c r="D35" s="42">
        <v>0</v>
      </c>
      <c r="E35" s="43">
        <f t="shared" si="0"/>
        <v>9.0738884455394366</v>
      </c>
      <c r="F35" s="47">
        <f t="shared" si="1"/>
        <v>0.11020633612611606</v>
      </c>
      <c r="G35" s="17">
        <f t="shared" si="2"/>
        <v>14.009642455548271</v>
      </c>
      <c r="N35" t="str">
        <f t="shared" si="3"/>
        <v>1#36</v>
      </c>
      <c r="O35">
        <v>1</v>
      </c>
      <c r="P35">
        <v>36</v>
      </c>
      <c r="Q35">
        <v>9.0738884455394366</v>
      </c>
      <c r="R35">
        <v>14.009642455548271</v>
      </c>
      <c r="T35" t="s">
        <v>226</v>
      </c>
      <c r="U35">
        <v>6</v>
      </c>
      <c r="V35">
        <f t="shared" si="4"/>
        <v>15.8</v>
      </c>
    </row>
    <row r="36" spans="1:22" x14ac:dyDescent="0.25">
      <c r="A36" s="41">
        <v>1</v>
      </c>
      <c r="B36" s="41">
        <v>37</v>
      </c>
      <c r="C36" s="42">
        <v>26.186167919999999</v>
      </c>
      <c r="D36" s="42">
        <v>0</v>
      </c>
      <c r="E36" s="43">
        <f t="shared" si="0"/>
        <v>8.3353161302048306</v>
      </c>
      <c r="F36" s="47">
        <f t="shared" si="1"/>
        <v>0.11997145451703775</v>
      </c>
      <c r="G36" s="17">
        <f t="shared" si="2"/>
        <v>13.355913198590978</v>
      </c>
      <c r="N36" t="str">
        <f t="shared" si="3"/>
        <v>1#37</v>
      </c>
      <c r="O36">
        <v>1</v>
      </c>
      <c r="P36">
        <v>37</v>
      </c>
      <c r="Q36">
        <v>8.3353161302048306</v>
      </c>
      <c r="R36">
        <v>13.355913198590978</v>
      </c>
      <c r="T36" t="s">
        <v>227</v>
      </c>
      <c r="U36">
        <v>6</v>
      </c>
      <c r="V36">
        <f t="shared" si="4"/>
        <v>15.917072149702866</v>
      </c>
    </row>
    <row r="37" spans="1:22" x14ac:dyDescent="0.25">
      <c r="A37" s="41">
        <v>1</v>
      </c>
      <c r="B37" s="41">
        <v>38</v>
      </c>
      <c r="C37" s="42">
        <v>26.29665808</v>
      </c>
      <c r="D37" s="42">
        <v>0</v>
      </c>
      <c r="E37" s="43">
        <f t="shared" si="0"/>
        <v>8.3704862404588596</v>
      </c>
      <c r="F37" s="47">
        <f t="shared" si="1"/>
        <v>0.11946737277536953</v>
      </c>
      <c r="G37" s="17">
        <f t="shared" si="2"/>
        <v>13.388899914953178</v>
      </c>
      <c r="N37" t="str">
        <f t="shared" si="3"/>
        <v>1#38</v>
      </c>
      <c r="O37">
        <v>1</v>
      </c>
      <c r="P37">
        <v>38</v>
      </c>
      <c r="Q37">
        <v>8.3704862404588596</v>
      </c>
      <c r="R37">
        <v>13.388899914953178</v>
      </c>
      <c r="T37" t="s">
        <v>228</v>
      </c>
      <c r="U37">
        <v>6</v>
      </c>
      <c r="V37">
        <f t="shared" si="4"/>
        <v>16.2</v>
      </c>
    </row>
    <row r="38" spans="1:22" x14ac:dyDescent="0.25">
      <c r="A38" s="41">
        <v>1</v>
      </c>
      <c r="B38" s="41">
        <v>39</v>
      </c>
      <c r="C38" s="42">
        <v>28.285480960000005</v>
      </c>
      <c r="D38" s="42">
        <v>0</v>
      </c>
      <c r="E38" s="43">
        <f t="shared" si="0"/>
        <v>9.0035482250313805</v>
      </c>
      <c r="F38" s="47">
        <f t="shared" si="1"/>
        <v>0.11106732312710134</v>
      </c>
      <c r="G38" s="17">
        <f t="shared" si="2"/>
        <v>13.950739400252877</v>
      </c>
      <c r="N38" t="str">
        <f t="shared" si="3"/>
        <v>1#39</v>
      </c>
      <c r="O38">
        <v>1</v>
      </c>
      <c r="P38">
        <v>39</v>
      </c>
      <c r="Q38">
        <v>9.0035482250313805</v>
      </c>
      <c r="R38">
        <v>13.950739400252877</v>
      </c>
      <c r="T38" t="s">
        <v>229</v>
      </c>
      <c r="U38">
        <v>7</v>
      </c>
    </row>
    <row r="39" spans="1:22" x14ac:dyDescent="0.25">
      <c r="A39" s="41">
        <v>1</v>
      </c>
      <c r="B39" s="41">
        <v>40</v>
      </c>
      <c r="C39" s="42">
        <v>27.401559680000002</v>
      </c>
      <c r="D39" s="42">
        <v>0</v>
      </c>
      <c r="E39" s="43">
        <f t="shared" si="0"/>
        <v>8.722187342999149</v>
      </c>
      <c r="F39" s="47">
        <f t="shared" si="1"/>
        <v>0.11465014000216912</v>
      </c>
      <c r="G39" s="17">
        <f t="shared" si="2"/>
        <v>13.708274459998066</v>
      </c>
      <c r="N39" t="str">
        <f t="shared" si="3"/>
        <v>1#40</v>
      </c>
      <c r="O39">
        <v>1</v>
      </c>
      <c r="P39">
        <v>40</v>
      </c>
      <c r="Q39">
        <v>8.722187342999149</v>
      </c>
      <c r="R39">
        <v>13.708274459998066</v>
      </c>
      <c r="T39" t="s">
        <v>230</v>
      </c>
      <c r="U39">
        <v>7</v>
      </c>
      <c r="V39">
        <f t="shared" si="4"/>
        <v>15.4</v>
      </c>
    </row>
    <row r="40" spans="1:22" x14ac:dyDescent="0.25">
      <c r="A40" s="41">
        <v>1</v>
      </c>
      <c r="B40" s="41">
        <v>41</v>
      </c>
      <c r="C40" s="42">
        <v>29.611362879999998</v>
      </c>
      <c r="D40" s="42">
        <v>0</v>
      </c>
      <c r="E40" s="43">
        <f t="shared" si="0"/>
        <v>9.4255895480797243</v>
      </c>
      <c r="F40" s="47">
        <f t="shared" si="1"/>
        <v>0.10609415940499234</v>
      </c>
      <c r="G40" s="17">
        <f t="shared" si="2"/>
        <v>14.294419284404791</v>
      </c>
      <c r="N40" t="str">
        <f t="shared" si="3"/>
        <v>1#41</v>
      </c>
      <c r="O40">
        <v>1</v>
      </c>
      <c r="P40">
        <v>41</v>
      </c>
      <c r="Q40">
        <v>9.4255895480797243</v>
      </c>
      <c r="R40">
        <v>14.294419284404791</v>
      </c>
      <c r="T40" t="s">
        <v>231</v>
      </c>
      <c r="U40">
        <v>7</v>
      </c>
      <c r="V40">
        <f t="shared" si="4"/>
        <v>15.5</v>
      </c>
    </row>
    <row r="41" spans="1:22" x14ac:dyDescent="0.25">
      <c r="A41" s="41">
        <v>1</v>
      </c>
      <c r="B41" s="41">
        <v>42</v>
      </c>
      <c r="C41" s="42">
        <v>31.489695600000001</v>
      </c>
      <c r="D41" s="42">
        <v>0</v>
      </c>
      <c r="E41" s="43">
        <f t="shared" si="0"/>
        <v>10.023481422398214</v>
      </c>
      <c r="F41" s="47">
        <f t="shared" si="1"/>
        <v>9.9765735861536656E-2</v>
      </c>
      <c r="G41" s="17">
        <f t="shared" si="2"/>
        <v>14.744026181460578</v>
      </c>
      <c r="N41" t="str">
        <f t="shared" si="3"/>
        <v>1#42</v>
      </c>
      <c r="O41">
        <v>1</v>
      </c>
      <c r="P41">
        <v>42</v>
      </c>
      <c r="Q41">
        <v>10.023481422398214</v>
      </c>
      <c r="R41">
        <v>14.744026181460578</v>
      </c>
      <c r="T41" t="s">
        <v>232</v>
      </c>
      <c r="U41">
        <v>7</v>
      </c>
      <c r="V41">
        <f t="shared" si="4"/>
        <v>15.799094376500435</v>
      </c>
    </row>
    <row r="42" spans="1:22" x14ac:dyDescent="0.25">
      <c r="A42" s="41">
        <v>1</v>
      </c>
      <c r="B42" s="41">
        <v>43</v>
      </c>
      <c r="C42" s="42">
        <v>31.489695600000001</v>
      </c>
      <c r="D42" s="42">
        <v>0</v>
      </c>
      <c r="E42" s="43">
        <f t="shared" si="0"/>
        <v>10.023481422398214</v>
      </c>
      <c r="F42" s="47">
        <f t="shared" si="1"/>
        <v>9.9765735861536656E-2</v>
      </c>
      <c r="G42" s="17">
        <f t="shared" si="2"/>
        <v>14.744026181460578</v>
      </c>
      <c r="N42" t="str">
        <f t="shared" si="3"/>
        <v>1#43</v>
      </c>
      <c r="O42">
        <v>1</v>
      </c>
      <c r="P42">
        <v>43</v>
      </c>
      <c r="Q42">
        <v>10.023481422398214</v>
      </c>
      <c r="R42">
        <v>14.744026181460578</v>
      </c>
      <c r="T42" t="s">
        <v>233</v>
      </c>
      <c r="U42">
        <v>7</v>
      </c>
      <c r="V42">
        <f t="shared" si="4"/>
        <v>15.4</v>
      </c>
    </row>
    <row r="43" spans="1:22" x14ac:dyDescent="0.25">
      <c r="A43" s="41">
        <v>1</v>
      </c>
      <c r="B43" s="41">
        <v>44</v>
      </c>
      <c r="C43" s="42">
        <v>24.086854880000001</v>
      </c>
      <c r="D43" s="42">
        <v>0</v>
      </c>
      <c r="E43" s="43">
        <f t="shared" si="0"/>
        <v>7.6670840353782834</v>
      </c>
      <c r="F43" s="47">
        <f t="shared" si="1"/>
        <v>0.13042768220430251</v>
      </c>
      <c r="G43" s="17">
        <f t="shared" si="2"/>
        <v>12.689699379092559</v>
      </c>
      <c r="N43" t="str">
        <f t="shared" si="3"/>
        <v>1#44</v>
      </c>
      <c r="O43">
        <v>1</v>
      </c>
      <c r="P43">
        <v>44</v>
      </c>
      <c r="Q43">
        <v>7.6670840353782834</v>
      </c>
      <c r="R43">
        <v>12.689699379092559</v>
      </c>
      <c r="T43" t="s">
        <v>234</v>
      </c>
      <c r="U43">
        <v>7</v>
      </c>
      <c r="V43">
        <f t="shared" si="4"/>
        <v>15.2</v>
      </c>
    </row>
    <row r="44" spans="1:22" x14ac:dyDescent="0.25">
      <c r="A44" s="41">
        <v>1</v>
      </c>
      <c r="B44" s="41">
        <v>45</v>
      </c>
      <c r="C44" s="42">
        <v>31.268715280000002</v>
      </c>
      <c r="D44" s="42">
        <v>0</v>
      </c>
      <c r="E44" s="43">
        <f t="shared" si="0"/>
        <v>9.9531412018901566</v>
      </c>
      <c r="F44" s="47">
        <f t="shared" si="1"/>
        <v>0.10047079406550512</v>
      </c>
      <c r="G44" s="17">
        <f t="shared" si="2"/>
        <v>14.693242891975935</v>
      </c>
      <c r="N44" t="str">
        <f t="shared" si="3"/>
        <v>1#45</v>
      </c>
      <c r="O44">
        <v>1</v>
      </c>
      <c r="P44">
        <v>45</v>
      </c>
      <c r="Q44">
        <v>9.9531412018901566</v>
      </c>
      <c r="R44">
        <v>14.693242891975935</v>
      </c>
      <c r="T44" t="s">
        <v>235</v>
      </c>
      <c r="U44">
        <v>8</v>
      </c>
      <c r="V44">
        <f t="shared" si="4"/>
        <v>16.5</v>
      </c>
    </row>
    <row r="45" spans="1:22" x14ac:dyDescent="0.25">
      <c r="A45" s="41">
        <v>1</v>
      </c>
      <c r="B45" s="41">
        <v>47</v>
      </c>
      <c r="C45" s="42">
        <v>35.356851200000001</v>
      </c>
      <c r="D45" s="42">
        <v>0</v>
      </c>
      <c r="E45" s="43">
        <f t="shared" si="0"/>
        <v>11.254435281289224</v>
      </c>
      <c r="F45" s="47">
        <f t="shared" si="1"/>
        <v>8.8853858501681079E-2</v>
      </c>
      <c r="G45" s="17">
        <f t="shared" si="2"/>
        <v>15.552733267807845</v>
      </c>
      <c r="N45" t="str">
        <f t="shared" si="3"/>
        <v>1#47</v>
      </c>
      <c r="O45">
        <v>1</v>
      </c>
      <c r="P45">
        <v>47</v>
      </c>
      <c r="Q45">
        <v>11.254435281289224</v>
      </c>
      <c r="R45">
        <v>15.552733267807845</v>
      </c>
      <c r="T45" t="s">
        <v>236</v>
      </c>
      <c r="U45">
        <v>8</v>
      </c>
      <c r="V45">
        <f t="shared" si="4"/>
        <v>17</v>
      </c>
    </row>
    <row r="46" spans="1:22" x14ac:dyDescent="0.25">
      <c r="A46" s="41">
        <v>1</v>
      </c>
      <c r="B46" s="41">
        <v>48</v>
      </c>
      <c r="C46" s="42">
        <v>35.909302000000004</v>
      </c>
      <c r="D46" s="42">
        <v>15</v>
      </c>
      <c r="E46" s="43">
        <f t="shared" si="0"/>
        <v>11.430285832559369</v>
      </c>
      <c r="F46" s="47">
        <f t="shared" si="1"/>
        <v>8.7486876063193678E-2</v>
      </c>
      <c r="G46" s="17">
        <f t="shared" si="2"/>
        <v>15</v>
      </c>
      <c r="N46" t="str">
        <f t="shared" si="3"/>
        <v>1#48</v>
      </c>
      <c r="O46">
        <v>1</v>
      </c>
      <c r="P46">
        <v>48</v>
      </c>
      <c r="Q46">
        <v>11.430285832559369</v>
      </c>
      <c r="R46">
        <v>15</v>
      </c>
      <c r="T46" t="s">
        <v>237</v>
      </c>
      <c r="U46">
        <v>8</v>
      </c>
      <c r="V46">
        <f t="shared" si="4"/>
        <v>16.600000000000001</v>
      </c>
    </row>
    <row r="47" spans="1:22" x14ac:dyDescent="0.25">
      <c r="A47" s="41">
        <v>1</v>
      </c>
      <c r="B47" s="41">
        <v>49</v>
      </c>
      <c r="C47" s="42">
        <v>29.279892400000001</v>
      </c>
      <c r="D47" s="42">
        <v>0</v>
      </c>
      <c r="E47" s="43">
        <f t="shared" si="0"/>
        <v>9.3200792173176374</v>
      </c>
      <c r="F47" s="47">
        <f t="shared" si="1"/>
        <v>0.10729522536052057</v>
      </c>
      <c r="G47" s="17">
        <f t="shared" si="2"/>
        <v>14.210649678071956</v>
      </c>
      <c r="N47" t="str">
        <f t="shared" si="3"/>
        <v>1#49</v>
      </c>
      <c r="O47">
        <v>1</v>
      </c>
      <c r="P47">
        <v>49</v>
      </c>
      <c r="Q47">
        <v>9.3200792173176374</v>
      </c>
      <c r="R47">
        <v>14.210649678071956</v>
      </c>
      <c r="T47" t="s">
        <v>238</v>
      </c>
      <c r="U47">
        <v>8</v>
      </c>
      <c r="V47">
        <f t="shared" si="4"/>
        <v>16.233963078374352</v>
      </c>
    </row>
    <row r="48" spans="1:22" x14ac:dyDescent="0.25">
      <c r="A48" s="41">
        <v>1</v>
      </c>
      <c r="B48" s="41">
        <v>50</v>
      </c>
      <c r="C48" s="42">
        <v>36.461752799999992</v>
      </c>
      <c r="D48" s="42">
        <v>14.9</v>
      </c>
      <c r="E48" s="43">
        <f t="shared" si="0"/>
        <v>11.606136383829508</v>
      </c>
      <c r="F48" s="47">
        <f t="shared" si="1"/>
        <v>8.6161317334963503E-2</v>
      </c>
      <c r="G48" s="17">
        <f t="shared" si="2"/>
        <v>14.9</v>
      </c>
      <c r="N48" t="str">
        <f t="shared" si="3"/>
        <v>1#50</v>
      </c>
      <c r="O48">
        <v>1</v>
      </c>
      <c r="P48">
        <v>50</v>
      </c>
      <c r="Q48">
        <v>11.606136383829508</v>
      </c>
      <c r="R48">
        <v>14.9</v>
      </c>
      <c r="T48" t="s">
        <v>239</v>
      </c>
      <c r="U48">
        <v>8</v>
      </c>
      <c r="V48">
        <f t="shared" si="4"/>
        <v>16.5</v>
      </c>
    </row>
    <row r="49" spans="1:22" x14ac:dyDescent="0.25">
      <c r="A49" s="41">
        <v>1</v>
      </c>
      <c r="B49" s="41">
        <v>51</v>
      </c>
      <c r="C49" s="42">
        <v>28.1749908</v>
      </c>
      <c r="D49" s="42">
        <v>0</v>
      </c>
      <c r="E49" s="43">
        <f t="shared" si="0"/>
        <v>8.9683781147773498</v>
      </c>
      <c r="F49" s="47">
        <f t="shared" si="1"/>
        <v>0.11150288125701156</v>
      </c>
      <c r="G49" s="17">
        <f t="shared" si="2"/>
        <v>13.921035781500279</v>
      </c>
      <c r="N49" t="str">
        <f t="shared" si="3"/>
        <v>1#51</v>
      </c>
      <c r="O49">
        <v>1</v>
      </c>
      <c r="P49">
        <v>51</v>
      </c>
      <c r="Q49">
        <v>8.9683781147773498</v>
      </c>
      <c r="R49">
        <v>13.921035781500279</v>
      </c>
      <c r="T49" t="s">
        <v>240</v>
      </c>
      <c r="U49">
        <v>8</v>
      </c>
      <c r="V49">
        <f t="shared" si="4"/>
        <v>16</v>
      </c>
    </row>
    <row r="50" spans="1:22" x14ac:dyDescent="0.25">
      <c r="A50" s="41">
        <v>1</v>
      </c>
      <c r="B50" s="41">
        <v>52</v>
      </c>
      <c r="C50" s="42">
        <v>19.114797679999999</v>
      </c>
      <c r="D50" s="42">
        <v>0</v>
      </c>
      <c r="E50" s="43">
        <f t="shared" si="0"/>
        <v>6.0844290739469855</v>
      </c>
      <c r="F50" s="47">
        <f t="shared" si="1"/>
        <v>0.16435395792218468</v>
      </c>
      <c r="G50" s="17">
        <f t="shared" si="2"/>
        <v>10.748528423274177</v>
      </c>
      <c r="N50" t="str">
        <f t="shared" si="3"/>
        <v>1#52</v>
      </c>
      <c r="O50">
        <v>1</v>
      </c>
      <c r="P50">
        <v>52</v>
      </c>
      <c r="Q50">
        <v>6.0844290739469855</v>
      </c>
      <c r="R50">
        <v>10.748528423274177</v>
      </c>
      <c r="T50" t="s">
        <v>241</v>
      </c>
      <c r="U50">
        <v>9</v>
      </c>
      <c r="V50">
        <f t="shared" si="4"/>
        <v>16.899999999999999</v>
      </c>
    </row>
    <row r="51" spans="1:22" x14ac:dyDescent="0.25">
      <c r="A51" s="41">
        <v>1</v>
      </c>
      <c r="B51" s="41">
        <v>53</v>
      </c>
      <c r="C51" s="42">
        <v>32.0421464</v>
      </c>
      <c r="D51" s="42">
        <v>0</v>
      </c>
      <c r="E51" s="43">
        <f t="shared" si="0"/>
        <v>10.199331973668359</v>
      </c>
      <c r="F51" s="47">
        <f t="shared" si="1"/>
        <v>9.8045636967372229E-2</v>
      </c>
      <c r="G51" s="17">
        <f t="shared" si="2"/>
        <v>14.86865755822248</v>
      </c>
      <c r="N51" t="str">
        <f t="shared" si="3"/>
        <v>1#53</v>
      </c>
      <c r="O51">
        <v>1</v>
      </c>
      <c r="P51">
        <v>53</v>
      </c>
      <c r="Q51">
        <v>10.199331973668359</v>
      </c>
      <c r="R51">
        <v>14.86865755822248</v>
      </c>
      <c r="T51" t="s">
        <v>242</v>
      </c>
      <c r="U51">
        <v>9</v>
      </c>
      <c r="V51">
        <f t="shared" si="4"/>
        <v>16.600000000000001</v>
      </c>
    </row>
    <row r="52" spans="1:22" x14ac:dyDescent="0.25">
      <c r="A52" s="41">
        <v>1</v>
      </c>
      <c r="B52" s="41">
        <v>54</v>
      </c>
      <c r="C52" s="42">
        <v>34.030969280000001</v>
      </c>
      <c r="D52" s="42">
        <v>0</v>
      </c>
      <c r="E52" s="43">
        <f t="shared" si="0"/>
        <v>10.832393958240877</v>
      </c>
      <c r="F52" s="47">
        <f t="shared" si="1"/>
        <v>9.2315697144603734E-2</v>
      </c>
      <c r="G52" s="17">
        <f t="shared" si="2"/>
        <v>15.291475721416118</v>
      </c>
      <c r="N52" t="str">
        <f t="shared" si="3"/>
        <v>1#54</v>
      </c>
      <c r="O52">
        <v>1</v>
      </c>
      <c r="P52">
        <v>54</v>
      </c>
      <c r="Q52">
        <v>10.832393958240877</v>
      </c>
      <c r="R52">
        <v>15.291475721416118</v>
      </c>
      <c r="T52" t="s">
        <v>243</v>
      </c>
      <c r="U52">
        <v>9</v>
      </c>
      <c r="V52">
        <f t="shared" si="4"/>
        <v>16.2</v>
      </c>
    </row>
    <row r="53" spans="1:22" x14ac:dyDescent="0.25">
      <c r="A53" s="41">
        <v>1</v>
      </c>
      <c r="B53" s="41">
        <v>55</v>
      </c>
      <c r="C53" s="42">
        <v>31.37920544</v>
      </c>
      <c r="D53" s="42">
        <v>0</v>
      </c>
      <c r="E53" s="43">
        <f t="shared" si="0"/>
        <v>9.9883113121441855</v>
      </c>
      <c r="F53" s="47">
        <f t="shared" si="1"/>
        <v>0.10011702366386602</v>
      </c>
      <c r="G53" s="17">
        <f t="shared" si="2"/>
        <v>14.71870204211009</v>
      </c>
      <c r="N53" t="str">
        <f t="shared" si="3"/>
        <v>1#55</v>
      </c>
      <c r="O53">
        <v>1</v>
      </c>
      <c r="P53">
        <v>55</v>
      </c>
      <c r="Q53">
        <v>9.9883113121441855</v>
      </c>
      <c r="R53">
        <v>14.71870204211009</v>
      </c>
      <c r="T53" t="s">
        <v>244</v>
      </c>
      <c r="U53">
        <v>9</v>
      </c>
    </row>
    <row r="54" spans="1:22" x14ac:dyDescent="0.25">
      <c r="A54" s="41">
        <v>1</v>
      </c>
      <c r="B54" s="41">
        <v>56</v>
      </c>
      <c r="C54" s="42">
        <v>30.053323519999999</v>
      </c>
      <c r="D54" s="42">
        <v>0</v>
      </c>
      <c r="E54" s="43">
        <f t="shared" si="0"/>
        <v>9.56626998909584</v>
      </c>
      <c r="F54" s="47">
        <f t="shared" si="1"/>
        <v>0.10453395117844833</v>
      </c>
      <c r="G54" s="17">
        <f t="shared" si="2"/>
        <v>14.403975451665268</v>
      </c>
      <c r="N54" t="str">
        <f t="shared" si="3"/>
        <v>1#56</v>
      </c>
      <c r="O54">
        <v>1</v>
      </c>
      <c r="P54">
        <v>56</v>
      </c>
      <c r="Q54">
        <v>9.56626998909584</v>
      </c>
      <c r="R54">
        <v>14.403975451665268</v>
      </c>
      <c r="T54" t="s">
        <v>245</v>
      </c>
      <c r="U54">
        <v>9</v>
      </c>
      <c r="V54">
        <f t="shared" si="4"/>
        <v>15.6</v>
      </c>
    </row>
    <row r="55" spans="1:22" x14ac:dyDescent="0.25">
      <c r="A55" s="41">
        <v>1</v>
      </c>
      <c r="B55" s="41">
        <v>57</v>
      </c>
      <c r="C55" s="42">
        <v>29.058912079999999</v>
      </c>
      <c r="D55" s="42">
        <v>0</v>
      </c>
      <c r="E55" s="43">
        <f t="shared" si="0"/>
        <v>9.2497389968095796</v>
      </c>
      <c r="F55" s="47">
        <f t="shared" si="1"/>
        <v>0.10811115863322414</v>
      </c>
      <c r="G55" s="17">
        <f t="shared" si="2"/>
        <v>14.154021759942502</v>
      </c>
      <c r="N55" t="str">
        <f t="shared" si="3"/>
        <v>1#57</v>
      </c>
      <c r="O55">
        <v>1</v>
      </c>
      <c r="P55">
        <v>57</v>
      </c>
      <c r="Q55">
        <v>9.2497389968095796</v>
      </c>
      <c r="R55">
        <v>14.154021759942502</v>
      </c>
      <c r="T55" t="s">
        <v>246</v>
      </c>
      <c r="U55">
        <v>9</v>
      </c>
      <c r="V55">
        <f t="shared" si="4"/>
        <v>16.16161374083045</v>
      </c>
    </row>
    <row r="56" spans="1:22" x14ac:dyDescent="0.25">
      <c r="A56" s="41">
        <v>1</v>
      </c>
      <c r="B56" s="41">
        <v>58</v>
      </c>
      <c r="C56" s="42">
        <v>31.600185760000002</v>
      </c>
      <c r="D56" s="42">
        <v>0</v>
      </c>
      <c r="E56" s="43">
        <f t="shared" si="0"/>
        <v>10.058651532652243</v>
      </c>
      <c r="F56" s="47">
        <f t="shared" si="1"/>
        <v>9.9416904617265545E-2</v>
      </c>
      <c r="G56" s="17">
        <f t="shared" si="2"/>
        <v>14.76921634401465</v>
      </c>
      <c r="N56" t="str">
        <f t="shared" si="3"/>
        <v>1#58</v>
      </c>
      <c r="O56">
        <v>1</v>
      </c>
      <c r="P56">
        <v>58</v>
      </c>
      <c r="Q56">
        <v>10.058651532652243</v>
      </c>
      <c r="R56">
        <v>14.76921634401465</v>
      </c>
      <c r="T56" t="s">
        <v>247</v>
      </c>
      <c r="U56">
        <v>10</v>
      </c>
      <c r="V56">
        <f t="shared" si="4"/>
        <v>17.8</v>
      </c>
    </row>
    <row r="57" spans="1:22" x14ac:dyDescent="0.25">
      <c r="A57" s="41">
        <v>1</v>
      </c>
      <c r="B57" s="41">
        <v>59</v>
      </c>
      <c r="C57" s="42">
        <v>32.37361688</v>
      </c>
      <c r="D57" s="42">
        <v>0</v>
      </c>
      <c r="E57" s="43">
        <f t="shared" si="0"/>
        <v>10.304842304430444</v>
      </c>
      <c r="F57" s="47">
        <f t="shared" si="1"/>
        <v>9.7041756725385495E-2</v>
      </c>
      <c r="G57" s="17">
        <f t="shared" si="2"/>
        <v>14.941880913564436</v>
      </c>
      <c r="N57" t="str">
        <f t="shared" si="3"/>
        <v>1#59</v>
      </c>
      <c r="O57">
        <v>1</v>
      </c>
      <c r="P57">
        <v>59</v>
      </c>
      <c r="Q57">
        <v>10.304842304430444</v>
      </c>
      <c r="R57">
        <v>14.941880913564436</v>
      </c>
      <c r="T57" t="s">
        <v>248</v>
      </c>
      <c r="U57">
        <v>10</v>
      </c>
      <c r="V57">
        <f t="shared" si="4"/>
        <v>18.3</v>
      </c>
    </row>
    <row r="58" spans="1:22" x14ac:dyDescent="0.25">
      <c r="A58" s="41">
        <v>1</v>
      </c>
      <c r="B58" s="41">
        <v>60</v>
      </c>
      <c r="C58" s="42">
        <v>30.384793999999999</v>
      </c>
      <c r="D58" s="42">
        <v>0</v>
      </c>
      <c r="E58" s="43">
        <f t="shared" si="0"/>
        <v>9.6717803198579251</v>
      </c>
      <c r="F58" s="47">
        <f t="shared" si="1"/>
        <v>0.10339358080195618</v>
      </c>
      <c r="G58" s="17">
        <f t="shared" si="2"/>
        <v>14.484581833069546</v>
      </c>
      <c r="N58" t="str">
        <f t="shared" si="3"/>
        <v>1#60</v>
      </c>
      <c r="O58">
        <v>1</v>
      </c>
      <c r="P58">
        <v>60</v>
      </c>
      <c r="Q58">
        <v>9.6717803198579251</v>
      </c>
      <c r="R58">
        <v>14.484581833069546</v>
      </c>
      <c r="T58" t="s">
        <v>249</v>
      </c>
      <c r="U58">
        <v>10</v>
      </c>
      <c r="V58">
        <f t="shared" si="4"/>
        <v>19</v>
      </c>
    </row>
    <row r="59" spans="1:22" x14ac:dyDescent="0.25">
      <c r="A59" s="41">
        <v>1</v>
      </c>
      <c r="B59" s="41">
        <v>61</v>
      </c>
      <c r="C59" s="42">
        <v>23.865874559999998</v>
      </c>
      <c r="D59" s="42">
        <v>0</v>
      </c>
      <c r="E59" s="43">
        <f t="shared" si="0"/>
        <v>7.5967438148702247</v>
      </c>
      <c r="F59" s="47">
        <f t="shared" si="1"/>
        <v>0.13163534592841644</v>
      </c>
      <c r="G59" s="17">
        <f t="shared" si="2"/>
        <v>12.614926612200293</v>
      </c>
      <c r="N59" t="str">
        <f t="shared" si="3"/>
        <v>1#61</v>
      </c>
      <c r="O59">
        <v>1</v>
      </c>
      <c r="P59">
        <v>61</v>
      </c>
      <c r="Q59">
        <v>7.5967438148702247</v>
      </c>
      <c r="R59">
        <v>12.614926612200293</v>
      </c>
      <c r="T59" t="s">
        <v>250</v>
      </c>
      <c r="U59">
        <v>10</v>
      </c>
      <c r="V59">
        <f t="shared" si="4"/>
        <v>16.951014658072321</v>
      </c>
    </row>
    <row r="60" spans="1:22" x14ac:dyDescent="0.25">
      <c r="A60" s="41">
        <v>1</v>
      </c>
      <c r="B60" s="41">
        <v>62</v>
      </c>
      <c r="C60" s="42">
        <v>33.368028320000001</v>
      </c>
      <c r="D60" s="42">
        <v>0</v>
      </c>
      <c r="E60" s="43">
        <f t="shared" si="0"/>
        <v>10.621373296716705</v>
      </c>
      <c r="F60" s="47">
        <f t="shared" si="1"/>
        <v>9.4149783842840881E-2</v>
      </c>
      <c r="G60" s="17">
        <f t="shared" si="2"/>
        <v>15.154844319108307</v>
      </c>
      <c r="N60" t="str">
        <f t="shared" si="3"/>
        <v>1#62</v>
      </c>
      <c r="O60">
        <v>1</v>
      </c>
      <c r="P60">
        <v>62</v>
      </c>
      <c r="Q60">
        <v>10.621373296716705</v>
      </c>
      <c r="R60">
        <v>15.154844319108307</v>
      </c>
      <c r="T60" t="s">
        <v>251</v>
      </c>
      <c r="U60">
        <v>10</v>
      </c>
      <c r="V60">
        <f t="shared" si="4"/>
        <v>16.906291715965782</v>
      </c>
    </row>
    <row r="61" spans="1:22" x14ac:dyDescent="0.25">
      <c r="A61" s="41">
        <v>1</v>
      </c>
      <c r="B61" s="41">
        <v>63</v>
      </c>
      <c r="C61" s="42">
        <v>29.8323432</v>
      </c>
      <c r="D61" s="42">
        <v>0</v>
      </c>
      <c r="E61" s="43">
        <f t="shared" si="0"/>
        <v>9.4959297685877821</v>
      </c>
      <c r="F61" s="47">
        <f t="shared" si="1"/>
        <v>0.10530827674273313</v>
      </c>
      <c r="G61" s="17">
        <f t="shared" si="2"/>
        <v>14.349498578277675</v>
      </c>
      <c r="N61" t="str">
        <f t="shared" si="3"/>
        <v>1#63</v>
      </c>
      <c r="O61">
        <v>1</v>
      </c>
      <c r="P61">
        <v>63</v>
      </c>
      <c r="Q61">
        <v>9.4959297685877821</v>
      </c>
      <c r="R61">
        <v>14.349498578277675</v>
      </c>
      <c r="T61" t="s">
        <v>252</v>
      </c>
      <c r="U61">
        <v>10</v>
      </c>
      <c r="V61">
        <f t="shared" si="4"/>
        <v>16.861006690552134</v>
      </c>
    </row>
    <row r="62" spans="1:22" x14ac:dyDescent="0.25">
      <c r="A62" s="41">
        <v>1</v>
      </c>
      <c r="B62" s="41">
        <v>64</v>
      </c>
      <c r="C62" s="42">
        <v>30.71626448</v>
      </c>
      <c r="D62" s="42">
        <v>0</v>
      </c>
      <c r="E62" s="43">
        <f t="shared" si="0"/>
        <v>9.7772906506200119</v>
      </c>
      <c r="F62" s="47">
        <f t="shared" si="1"/>
        <v>0.10227782273574802</v>
      </c>
      <c r="G62" s="17">
        <f t="shared" si="2"/>
        <v>14.563885075520359</v>
      </c>
      <c r="N62" t="str">
        <f t="shared" si="3"/>
        <v>1#64</v>
      </c>
      <c r="O62">
        <v>1</v>
      </c>
      <c r="P62">
        <v>64</v>
      </c>
      <c r="Q62">
        <v>9.7772906506200119</v>
      </c>
      <c r="R62">
        <v>14.563885075520359</v>
      </c>
      <c r="T62" t="s">
        <v>253</v>
      </c>
      <c r="U62">
        <v>11</v>
      </c>
      <c r="V62">
        <f t="shared" si="4"/>
        <v>19</v>
      </c>
    </row>
    <row r="63" spans="1:22" x14ac:dyDescent="0.25">
      <c r="A63" s="41">
        <v>1</v>
      </c>
      <c r="B63" s="41">
        <v>65</v>
      </c>
      <c r="C63" s="42">
        <v>32.594597200000003</v>
      </c>
      <c r="D63" s="42">
        <v>0</v>
      </c>
      <c r="E63" s="43">
        <f t="shared" si="0"/>
        <v>10.375182524938504</v>
      </c>
      <c r="F63" s="47">
        <f t="shared" si="1"/>
        <v>9.6383846510298118E-2</v>
      </c>
      <c r="G63" s="17">
        <f t="shared" si="2"/>
        <v>14.990064594247604</v>
      </c>
      <c r="N63" t="str">
        <f t="shared" si="3"/>
        <v>1#65</v>
      </c>
      <c r="O63">
        <v>1</v>
      </c>
      <c r="P63">
        <v>65</v>
      </c>
      <c r="Q63">
        <v>10.375182524938504</v>
      </c>
      <c r="R63">
        <v>14.990064594247604</v>
      </c>
      <c r="T63" t="s">
        <v>254</v>
      </c>
      <c r="U63">
        <v>11</v>
      </c>
      <c r="V63">
        <f t="shared" si="4"/>
        <v>18.3</v>
      </c>
    </row>
    <row r="64" spans="1:22" x14ac:dyDescent="0.25">
      <c r="A64" s="41">
        <v>1</v>
      </c>
      <c r="B64" s="41">
        <v>66</v>
      </c>
      <c r="C64" s="42">
        <v>30.937244799999998</v>
      </c>
      <c r="D64" s="42">
        <v>0</v>
      </c>
      <c r="E64" s="43">
        <f t="shared" si="0"/>
        <v>9.8476308711280698</v>
      </c>
      <c r="F64" s="47">
        <f t="shared" si="1"/>
        <v>0.10154726685906411</v>
      </c>
      <c r="G64" s="17">
        <f t="shared" si="2"/>
        <v>14.616044884584634</v>
      </c>
      <c r="N64" t="str">
        <f t="shared" si="3"/>
        <v>1#66</v>
      </c>
      <c r="O64">
        <v>1</v>
      </c>
      <c r="P64">
        <v>66</v>
      </c>
      <c r="Q64">
        <v>9.8476308711280698</v>
      </c>
      <c r="R64">
        <v>14.616044884584634</v>
      </c>
      <c r="T64" t="s">
        <v>255</v>
      </c>
      <c r="U64">
        <v>11</v>
      </c>
      <c r="V64">
        <f t="shared" si="4"/>
        <v>18.600000000000001</v>
      </c>
    </row>
    <row r="65" spans="1:22" x14ac:dyDescent="0.25">
      <c r="A65" s="41">
        <v>1</v>
      </c>
      <c r="B65" s="41">
        <v>67</v>
      </c>
      <c r="C65" s="42">
        <v>30.495284160000001</v>
      </c>
      <c r="D65" s="42">
        <v>0</v>
      </c>
      <c r="E65" s="43">
        <f t="shared" si="0"/>
        <v>9.7069504301119558</v>
      </c>
      <c r="F65" s="47">
        <f t="shared" si="1"/>
        <v>0.10301896637876067</v>
      </c>
      <c r="G65" s="17">
        <f t="shared" si="2"/>
        <v>14.511159531037139</v>
      </c>
      <c r="N65" t="str">
        <f t="shared" si="3"/>
        <v>1#67</v>
      </c>
      <c r="O65">
        <v>1</v>
      </c>
      <c r="P65">
        <v>67</v>
      </c>
      <c r="Q65">
        <v>9.7069504301119558</v>
      </c>
      <c r="R65">
        <v>14.511159531037139</v>
      </c>
      <c r="T65" t="s">
        <v>256</v>
      </c>
      <c r="U65">
        <v>11</v>
      </c>
      <c r="V65">
        <f t="shared" si="4"/>
        <v>18.5</v>
      </c>
    </row>
    <row r="66" spans="1:22" x14ac:dyDescent="0.25">
      <c r="A66" s="41">
        <v>1</v>
      </c>
      <c r="B66" s="41">
        <v>68</v>
      </c>
      <c r="C66" s="42">
        <v>28.727441599999999</v>
      </c>
      <c r="D66" s="42">
        <v>0</v>
      </c>
      <c r="E66" s="43">
        <f t="shared" si="0"/>
        <v>9.1442286660474927</v>
      </c>
      <c r="F66" s="47">
        <f t="shared" si="1"/>
        <v>0.10935859507899212</v>
      </c>
      <c r="G66" s="17">
        <f t="shared" si="2"/>
        <v>14.067882296411565</v>
      </c>
      <c r="N66" t="str">
        <f t="shared" si="3"/>
        <v>1#68</v>
      </c>
      <c r="O66">
        <v>1</v>
      </c>
      <c r="P66">
        <v>68</v>
      </c>
      <c r="Q66">
        <v>9.1442286660474927</v>
      </c>
      <c r="R66">
        <v>14.067882296411565</v>
      </c>
      <c r="T66" t="s">
        <v>257</v>
      </c>
      <c r="U66">
        <v>11</v>
      </c>
      <c r="V66">
        <f t="shared" si="4"/>
        <v>16.965799176232515</v>
      </c>
    </row>
    <row r="67" spans="1:22" x14ac:dyDescent="0.25">
      <c r="A67" s="41">
        <v>1</v>
      </c>
      <c r="B67" s="41">
        <v>69</v>
      </c>
      <c r="C67" s="42">
        <v>30.053323519999999</v>
      </c>
      <c r="D67" s="42">
        <v>0</v>
      </c>
      <c r="E67" s="43">
        <f t="shared" ref="E67:E130" si="5">C67/PI()</f>
        <v>9.56626998909584</v>
      </c>
      <c r="F67" s="47">
        <f t="shared" ref="F67:F130" si="6">1/E67</f>
        <v>0.10453395117844833</v>
      </c>
      <c r="G67" s="17">
        <f t="shared" ref="G67:G130" si="7">IF(D67=0,EXP($K$3+$K$4*F67)*$K$5,D67)</f>
        <v>14.403975451665268</v>
      </c>
      <c r="N67" t="str">
        <f t="shared" ref="N67:N130" si="8">CONCATENATE(O67,"#",P67)</f>
        <v>1#69</v>
      </c>
      <c r="O67">
        <v>1</v>
      </c>
      <c r="P67">
        <v>69</v>
      </c>
      <c r="Q67">
        <v>9.56626998909584</v>
      </c>
      <c r="R67">
        <v>14.403975451665268</v>
      </c>
      <c r="T67" t="s">
        <v>258</v>
      </c>
      <c r="U67">
        <v>11</v>
      </c>
      <c r="V67">
        <f t="shared" ref="V67:V130" si="9">VLOOKUP(T67,$N$1:$R$2125,5,FALSE)</f>
        <v>17.053239417442246</v>
      </c>
    </row>
    <row r="68" spans="1:22" x14ac:dyDescent="0.25">
      <c r="A68" s="41">
        <v>1</v>
      </c>
      <c r="B68" s="41">
        <v>70</v>
      </c>
      <c r="C68" s="42">
        <v>34.251949599999996</v>
      </c>
      <c r="D68" s="42">
        <v>0</v>
      </c>
      <c r="E68" s="43">
        <f t="shared" si="5"/>
        <v>10.902734178748934</v>
      </c>
      <c r="F68" s="47">
        <f t="shared" si="6"/>
        <v>9.1720112001735313E-2</v>
      </c>
      <c r="G68" s="17">
        <f t="shared" si="7"/>
        <v>15.336108617151039</v>
      </c>
      <c r="N68" t="str">
        <f t="shared" si="8"/>
        <v>1#70</v>
      </c>
      <c r="O68">
        <v>1</v>
      </c>
      <c r="P68">
        <v>70</v>
      </c>
      <c r="Q68">
        <v>10.902734178748934</v>
      </c>
      <c r="R68">
        <v>15.336108617151039</v>
      </c>
      <c r="T68" t="s">
        <v>259</v>
      </c>
      <c r="U68">
        <v>12</v>
      </c>
      <c r="V68">
        <f t="shared" si="9"/>
        <v>16.8</v>
      </c>
    </row>
    <row r="69" spans="1:22" x14ac:dyDescent="0.25">
      <c r="A69" s="41">
        <v>1</v>
      </c>
      <c r="B69" s="41">
        <v>71</v>
      </c>
      <c r="C69" s="42">
        <v>28.1749908</v>
      </c>
      <c r="D69" s="42">
        <v>0</v>
      </c>
      <c r="E69" s="43">
        <f t="shared" si="5"/>
        <v>8.9683781147773498</v>
      </c>
      <c r="F69" s="47">
        <f t="shared" si="6"/>
        <v>0.11150288125701156</v>
      </c>
      <c r="G69" s="17">
        <f t="shared" si="7"/>
        <v>13.921035781500279</v>
      </c>
      <c r="N69" t="str">
        <f t="shared" si="8"/>
        <v>1#71</v>
      </c>
      <c r="O69">
        <v>1</v>
      </c>
      <c r="P69">
        <v>71</v>
      </c>
      <c r="Q69">
        <v>8.9683781147773498</v>
      </c>
      <c r="R69">
        <v>13.921035781500279</v>
      </c>
      <c r="T69" t="s">
        <v>260</v>
      </c>
      <c r="U69">
        <v>12</v>
      </c>
      <c r="V69">
        <f t="shared" si="9"/>
        <v>17</v>
      </c>
    </row>
    <row r="70" spans="1:22" x14ac:dyDescent="0.25">
      <c r="A70" s="41">
        <v>1</v>
      </c>
      <c r="B70" s="41">
        <v>73</v>
      </c>
      <c r="C70" s="42">
        <v>35.909302000000004</v>
      </c>
      <c r="D70" s="42">
        <v>14.6</v>
      </c>
      <c r="E70" s="43">
        <f t="shared" si="5"/>
        <v>11.430285832559369</v>
      </c>
      <c r="F70" s="47">
        <f t="shared" si="6"/>
        <v>8.7486876063193678E-2</v>
      </c>
      <c r="G70" s="17">
        <f t="shared" si="7"/>
        <v>14.6</v>
      </c>
      <c r="N70" t="str">
        <f t="shared" si="8"/>
        <v>1#73</v>
      </c>
      <c r="O70">
        <v>1</v>
      </c>
      <c r="P70">
        <v>73</v>
      </c>
      <c r="Q70">
        <v>11.430285832559369</v>
      </c>
      <c r="R70">
        <v>14.6</v>
      </c>
      <c r="T70" t="s">
        <v>261</v>
      </c>
      <c r="U70">
        <v>12</v>
      </c>
      <c r="V70">
        <f t="shared" si="9"/>
        <v>16.899999999999999</v>
      </c>
    </row>
    <row r="71" spans="1:22" x14ac:dyDescent="0.25">
      <c r="A71" s="41">
        <v>1</v>
      </c>
      <c r="B71" s="41">
        <v>74</v>
      </c>
      <c r="C71" s="42">
        <v>32.152636559999998</v>
      </c>
      <c r="D71" s="42">
        <v>0</v>
      </c>
      <c r="E71" s="43">
        <f t="shared" si="5"/>
        <v>10.234502083922386</v>
      </c>
      <c r="F71" s="47">
        <f t="shared" si="6"/>
        <v>9.7708710379855498E-2</v>
      </c>
      <c r="G71" s="17">
        <f t="shared" si="7"/>
        <v>14.893193000350577</v>
      </c>
      <c r="N71" t="str">
        <f t="shared" si="8"/>
        <v>1#74</v>
      </c>
      <c r="O71">
        <v>1</v>
      </c>
      <c r="P71">
        <v>74</v>
      </c>
      <c r="Q71">
        <v>10.234502083922386</v>
      </c>
      <c r="R71">
        <v>14.893193000350577</v>
      </c>
      <c r="T71" t="s">
        <v>262</v>
      </c>
      <c r="U71">
        <v>12</v>
      </c>
      <c r="V71">
        <f t="shared" si="9"/>
        <v>16.399999999999999</v>
      </c>
    </row>
    <row r="72" spans="1:22" x14ac:dyDescent="0.25">
      <c r="A72" s="41">
        <v>1</v>
      </c>
      <c r="B72" s="41">
        <v>75</v>
      </c>
      <c r="C72" s="42">
        <v>26.517638400000003</v>
      </c>
      <c r="D72" s="42">
        <v>0</v>
      </c>
      <c r="E72" s="43">
        <f t="shared" si="5"/>
        <v>8.4408264609669175</v>
      </c>
      <c r="F72" s="47">
        <f t="shared" si="6"/>
        <v>0.11847181133557477</v>
      </c>
      <c r="G72" s="17">
        <f t="shared" si="7"/>
        <v>13.454288219257283</v>
      </c>
      <c r="N72" t="str">
        <f t="shared" si="8"/>
        <v>1#75</v>
      </c>
      <c r="O72">
        <v>1</v>
      </c>
      <c r="P72">
        <v>75</v>
      </c>
      <c r="Q72">
        <v>8.4408264609669175</v>
      </c>
      <c r="R72">
        <v>13.454288219257283</v>
      </c>
      <c r="T72" t="s">
        <v>263</v>
      </c>
      <c r="U72">
        <v>12</v>
      </c>
      <c r="V72">
        <f t="shared" si="9"/>
        <v>16.5</v>
      </c>
    </row>
    <row r="73" spans="1:22" x14ac:dyDescent="0.25">
      <c r="A73" s="41">
        <v>1</v>
      </c>
      <c r="B73" s="41">
        <v>76</v>
      </c>
      <c r="C73" s="42">
        <v>28.948421919999998</v>
      </c>
      <c r="D73" s="42">
        <v>0</v>
      </c>
      <c r="E73" s="43">
        <f t="shared" si="5"/>
        <v>9.2145688865555506</v>
      </c>
      <c r="F73" s="47">
        <f t="shared" si="6"/>
        <v>0.10852379664327462</v>
      </c>
      <c r="G73" s="17">
        <f t="shared" si="7"/>
        <v>14.125469568427409</v>
      </c>
      <c r="N73" t="str">
        <f t="shared" si="8"/>
        <v>1#76</v>
      </c>
      <c r="O73">
        <v>1</v>
      </c>
      <c r="P73">
        <v>76</v>
      </c>
      <c r="Q73">
        <v>9.2145688865555506</v>
      </c>
      <c r="R73">
        <v>14.125469568427409</v>
      </c>
      <c r="T73" t="s">
        <v>264</v>
      </c>
      <c r="U73">
        <v>12</v>
      </c>
      <c r="V73">
        <f t="shared" si="9"/>
        <v>16.7</v>
      </c>
    </row>
    <row r="74" spans="1:22" x14ac:dyDescent="0.25">
      <c r="A74" s="41">
        <v>1</v>
      </c>
      <c r="B74" s="41">
        <v>77</v>
      </c>
      <c r="C74" s="42">
        <v>34.251949599999996</v>
      </c>
      <c r="D74" s="42">
        <v>0</v>
      </c>
      <c r="E74" s="43">
        <f t="shared" si="5"/>
        <v>10.902734178748934</v>
      </c>
      <c r="F74" s="47">
        <f t="shared" si="6"/>
        <v>9.1720112001735313E-2</v>
      </c>
      <c r="G74" s="17">
        <f t="shared" si="7"/>
        <v>15.336108617151039</v>
      </c>
      <c r="N74" t="str">
        <f t="shared" si="8"/>
        <v>1#77</v>
      </c>
      <c r="O74">
        <v>1</v>
      </c>
      <c r="P74">
        <v>77</v>
      </c>
      <c r="Q74">
        <v>10.902734178748934</v>
      </c>
      <c r="R74">
        <v>15.336108617151039</v>
      </c>
      <c r="T74" t="s">
        <v>265</v>
      </c>
      <c r="U74">
        <v>13</v>
      </c>
      <c r="V74">
        <f t="shared" si="9"/>
        <v>16.899999999999999</v>
      </c>
    </row>
    <row r="75" spans="1:22" x14ac:dyDescent="0.25">
      <c r="A75" s="41">
        <v>1</v>
      </c>
      <c r="B75" s="41">
        <v>79</v>
      </c>
      <c r="C75" s="42">
        <v>22.319012319999999</v>
      </c>
      <c r="D75" s="42">
        <v>0</v>
      </c>
      <c r="E75" s="43">
        <f t="shared" si="5"/>
        <v>7.1043622713138213</v>
      </c>
      <c r="F75" s="47">
        <f t="shared" si="6"/>
        <v>0.1407585877254354</v>
      </c>
      <c r="G75" s="17">
        <f t="shared" si="7"/>
        <v>12.064113720829077</v>
      </c>
      <c r="N75" t="str">
        <f t="shared" si="8"/>
        <v>1#79</v>
      </c>
      <c r="O75">
        <v>1</v>
      </c>
      <c r="P75">
        <v>79</v>
      </c>
      <c r="Q75">
        <v>7.1043622713138213</v>
      </c>
      <c r="R75">
        <v>12.064113720829077</v>
      </c>
      <c r="T75" t="s">
        <v>266</v>
      </c>
      <c r="U75">
        <v>13</v>
      </c>
      <c r="V75">
        <f t="shared" si="9"/>
        <v>16.5</v>
      </c>
    </row>
    <row r="76" spans="1:22" x14ac:dyDescent="0.25">
      <c r="A76" s="41">
        <v>1</v>
      </c>
      <c r="B76" s="41">
        <v>80</v>
      </c>
      <c r="C76" s="42">
        <v>22.981953279999999</v>
      </c>
      <c r="D76" s="42">
        <v>0</v>
      </c>
      <c r="E76" s="43">
        <f t="shared" si="5"/>
        <v>7.3153829328379949</v>
      </c>
      <c r="F76" s="47">
        <f t="shared" si="6"/>
        <v>0.13669824384874013</v>
      </c>
      <c r="G76" s="17">
        <f t="shared" si="7"/>
        <v>12.306221533147136</v>
      </c>
      <c r="N76" t="str">
        <f t="shared" si="8"/>
        <v>1#80</v>
      </c>
      <c r="O76">
        <v>1</v>
      </c>
      <c r="P76">
        <v>80</v>
      </c>
      <c r="Q76">
        <v>7.3153829328379949</v>
      </c>
      <c r="R76">
        <v>12.306221533147136</v>
      </c>
      <c r="T76" t="s">
        <v>267</v>
      </c>
      <c r="U76">
        <v>13</v>
      </c>
      <c r="V76">
        <f t="shared" si="9"/>
        <v>16.8</v>
      </c>
    </row>
    <row r="77" spans="1:22" x14ac:dyDescent="0.25">
      <c r="A77" s="41">
        <v>2</v>
      </c>
      <c r="B77" s="41">
        <v>1</v>
      </c>
      <c r="C77" s="42">
        <v>34.693910240000001</v>
      </c>
      <c r="D77" s="42">
        <v>15.5</v>
      </c>
      <c r="E77" s="43">
        <f t="shared" si="5"/>
        <v>11.04341461976505</v>
      </c>
      <c r="F77" s="47">
        <f t="shared" si="6"/>
        <v>9.0551702931649519E-2</v>
      </c>
      <c r="G77" s="17">
        <f t="shared" si="7"/>
        <v>15.5</v>
      </c>
      <c r="N77" t="str">
        <f t="shared" si="8"/>
        <v>2#1</v>
      </c>
      <c r="O77">
        <v>2</v>
      </c>
      <c r="P77">
        <v>1</v>
      </c>
      <c r="Q77">
        <v>11.04341461976505</v>
      </c>
      <c r="R77">
        <v>15.5</v>
      </c>
      <c r="T77" t="s">
        <v>268</v>
      </c>
      <c r="U77">
        <v>13</v>
      </c>
      <c r="V77">
        <f t="shared" si="9"/>
        <v>16.7</v>
      </c>
    </row>
    <row r="78" spans="1:22" x14ac:dyDescent="0.25">
      <c r="A78" s="41">
        <v>2</v>
      </c>
      <c r="B78" s="41">
        <v>3</v>
      </c>
      <c r="C78" s="42">
        <v>40.218418239999991</v>
      </c>
      <c r="D78" s="42">
        <v>16.2</v>
      </c>
      <c r="E78" s="43">
        <f t="shared" si="5"/>
        <v>12.801920132466488</v>
      </c>
      <c r="F78" s="47">
        <f t="shared" si="6"/>
        <v>7.8113282199280099E-2</v>
      </c>
      <c r="G78" s="17">
        <f t="shared" si="7"/>
        <v>16.2</v>
      </c>
      <c r="N78" t="str">
        <f t="shared" si="8"/>
        <v>2#3</v>
      </c>
      <c r="O78">
        <v>2</v>
      </c>
      <c r="P78">
        <v>3</v>
      </c>
      <c r="Q78">
        <v>12.801920132466488</v>
      </c>
      <c r="R78">
        <v>16.2</v>
      </c>
      <c r="T78" t="s">
        <v>269</v>
      </c>
      <c r="U78">
        <v>13</v>
      </c>
      <c r="V78">
        <f t="shared" si="9"/>
        <v>16.753096300733674</v>
      </c>
    </row>
    <row r="79" spans="1:22" x14ac:dyDescent="0.25">
      <c r="A79" s="41">
        <v>2</v>
      </c>
      <c r="B79" s="41">
        <v>4</v>
      </c>
      <c r="C79" s="42">
        <v>37.345674079999995</v>
      </c>
      <c r="D79" s="42">
        <v>16.2</v>
      </c>
      <c r="E79" s="43">
        <f t="shared" si="5"/>
        <v>11.887497265861739</v>
      </c>
      <c r="F79" s="47">
        <f t="shared" si="6"/>
        <v>8.4121996214609335E-2</v>
      </c>
      <c r="G79" s="17">
        <f t="shared" si="7"/>
        <v>16.2</v>
      </c>
      <c r="N79" t="str">
        <f t="shared" si="8"/>
        <v>2#4</v>
      </c>
      <c r="O79">
        <v>2</v>
      </c>
      <c r="P79">
        <v>4</v>
      </c>
      <c r="Q79">
        <v>11.887497265861739</v>
      </c>
      <c r="R79">
        <v>16.2</v>
      </c>
      <c r="T79" t="s">
        <v>270</v>
      </c>
      <c r="U79">
        <v>13</v>
      </c>
      <c r="V79">
        <f t="shared" si="9"/>
        <v>16.399999999999999</v>
      </c>
    </row>
    <row r="80" spans="1:22" x14ac:dyDescent="0.25">
      <c r="A80" s="41">
        <v>2</v>
      </c>
      <c r="B80" s="41">
        <v>6</v>
      </c>
      <c r="C80" s="42">
        <v>31.821166080000001</v>
      </c>
      <c r="D80" s="42">
        <v>14.6</v>
      </c>
      <c r="E80" s="43">
        <f t="shared" si="5"/>
        <v>10.128991753160301</v>
      </c>
      <c r="F80" s="47">
        <f t="shared" si="6"/>
        <v>9.8726509446312311E-2</v>
      </c>
      <c r="G80" s="17">
        <f t="shared" si="7"/>
        <v>14.6</v>
      </c>
      <c r="N80" t="str">
        <f t="shared" si="8"/>
        <v>2#6</v>
      </c>
      <c r="O80">
        <v>2</v>
      </c>
      <c r="P80">
        <v>6</v>
      </c>
      <c r="Q80">
        <v>10.128991753160301</v>
      </c>
      <c r="R80">
        <v>14.6</v>
      </c>
      <c r="T80" t="s">
        <v>271</v>
      </c>
      <c r="U80">
        <v>14</v>
      </c>
      <c r="V80">
        <f t="shared" si="9"/>
        <v>15.7</v>
      </c>
    </row>
    <row r="81" spans="1:22" x14ac:dyDescent="0.25">
      <c r="A81" s="41">
        <v>2</v>
      </c>
      <c r="B81" s="41">
        <v>7</v>
      </c>
      <c r="C81" s="42">
        <v>34.583420079999996</v>
      </c>
      <c r="D81" s="42">
        <v>15.3</v>
      </c>
      <c r="E81" s="43">
        <f t="shared" si="5"/>
        <v>11.00824450951102</v>
      </c>
      <c r="F81" s="47">
        <f t="shared" si="6"/>
        <v>9.0841005496926364E-2</v>
      </c>
      <c r="G81" s="17">
        <f t="shared" si="7"/>
        <v>15.3</v>
      </c>
      <c r="N81" t="str">
        <f t="shared" si="8"/>
        <v>2#7</v>
      </c>
      <c r="O81">
        <v>2</v>
      </c>
      <c r="P81">
        <v>7</v>
      </c>
      <c r="Q81">
        <v>11.00824450951102</v>
      </c>
      <c r="R81">
        <v>15.3</v>
      </c>
      <c r="T81" t="s">
        <v>272</v>
      </c>
      <c r="U81">
        <v>14</v>
      </c>
      <c r="V81">
        <f t="shared" si="9"/>
        <v>15.5</v>
      </c>
    </row>
    <row r="82" spans="1:22" x14ac:dyDescent="0.25">
      <c r="A82" s="41">
        <v>2</v>
      </c>
      <c r="B82" s="41">
        <v>8</v>
      </c>
      <c r="C82" s="42">
        <v>36.903713439999997</v>
      </c>
      <c r="D82" s="42">
        <v>15.2</v>
      </c>
      <c r="E82" s="43">
        <f t="shared" si="5"/>
        <v>11.746816824845626</v>
      </c>
      <c r="F82" s="47">
        <f t="shared" si="6"/>
        <v>8.5129445271071705E-2</v>
      </c>
      <c r="G82" s="17">
        <f t="shared" si="7"/>
        <v>15.2</v>
      </c>
      <c r="N82" t="str">
        <f t="shared" si="8"/>
        <v>2#8</v>
      </c>
      <c r="O82">
        <v>2</v>
      </c>
      <c r="P82">
        <v>8</v>
      </c>
      <c r="Q82">
        <v>11.746816824845626</v>
      </c>
      <c r="R82">
        <v>15.2</v>
      </c>
      <c r="T82" t="s">
        <v>273</v>
      </c>
      <c r="U82">
        <v>14</v>
      </c>
      <c r="V82">
        <f t="shared" si="9"/>
        <v>15.7</v>
      </c>
    </row>
    <row r="83" spans="1:22" x14ac:dyDescent="0.25">
      <c r="A83" s="41">
        <v>2</v>
      </c>
      <c r="B83" s="41">
        <v>9</v>
      </c>
      <c r="C83" s="42">
        <v>33.147047999999998</v>
      </c>
      <c r="D83" s="42">
        <v>15</v>
      </c>
      <c r="E83" s="43">
        <f t="shared" si="5"/>
        <v>10.551033076208647</v>
      </c>
      <c r="F83" s="47">
        <f t="shared" si="6"/>
        <v>9.4777449068459821E-2</v>
      </c>
      <c r="G83" s="17">
        <f t="shared" si="7"/>
        <v>15</v>
      </c>
      <c r="N83" t="str">
        <f t="shared" si="8"/>
        <v>2#9</v>
      </c>
      <c r="O83">
        <v>2</v>
      </c>
      <c r="P83">
        <v>9</v>
      </c>
      <c r="Q83">
        <v>10.551033076208647</v>
      </c>
      <c r="R83">
        <v>15</v>
      </c>
      <c r="T83" t="s">
        <v>274</v>
      </c>
      <c r="U83">
        <v>14</v>
      </c>
      <c r="V83">
        <f t="shared" si="9"/>
        <v>15.917072149702866</v>
      </c>
    </row>
    <row r="84" spans="1:22" x14ac:dyDescent="0.25">
      <c r="A84" s="41">
        <v>2</v>
      </c>
      <c r="B84" s="41">
        <v>10</v>
      </c>
      <c r="C84" s="42">
        <v>32.37361688</v>
      </c>
      <c r="D84" s="42">
        <v>14.5</v>
      </c>
      <c r="E84" s="43">
        <f t="shared" si="5"/>
        <v>10.304842304430444</v>
      </c>
      <c r="F84" s="47">
        <f t="shared" si="6"/>
        <v>9.7041756725385495E-2</v>
      </c>
      <c r="G84" s="17">
        <f t="shared" si="7"/>
        <v>14.5</v>
      </c>
      <c r="N84" t="str">
        <f t="shared" si="8"/>
        <v>2#10</v>
      </c>
      <c r="O84">
        <v>2</v>
      </c>
      <c r="P84">
        <v>10</v>
      </c>
      <c r="Q84">
        <v>10.304842304430444</v>
      </c>
      <c r="R84">
        <v>14.5</v>
      </c>
      <c r="T84" t="s">
        <v>275</v>
      </c>
      <c r="U84">
        <v>14</v>
      </c>
      <c r="V84">
        <f t="shared" si="9"/>
        <v>15.8</v>
      </c>
    </row>
    <row r="85" spans="1:22" x14ac:dyDescent="0.25">
      <c r="A85" s="41">
        <v>2</v>
      </c>
      <c r="B85" s="41">
        <v>11</v>
      </c>
      <c r="C85" s="42">
        <v>32.37361688</v>
      </c>
      <c r="D85" s="42">
        <v>14.4</v>
      </c>
      <c r="E85" s="43">
        <f t="shared" si="5"/>
        <v>10.304842304430444</v>
      </c>
      <c r="F85" s="47">
        <f t="shared" si="6"/>
        <v>9.7041756725385495E-2</v>
      </c>
      <c r="G85" s="17">
        <f t="shared" si="7"/>
        <v>14.4</v>
      </c>
      <c r="N85" t="str">
        <f t="shared" si="8"/>
        <v>2#11</v>
      </c>
      <c r="O85">
        <v>2</v>
      </c>
      <c r="P85">
        <v>11</v>
      </c>
      <c r="Q85">
        <v>10.304842304430444</v>
      </c>
      <c r="R85">
        <v>14.4</v>
      </c>
      <c r="T85" t="s">
        <v>276</v>
      </c>
      <c r="U85">
        <v>14</v>
      </c>
      <c r="V85">
        <f t="shared" si="9"/>
        <v>15.818990947433432</v>
      </c>
    </row>
    <row r="86" spans="1:22" x14ac:dyDescent="0.25">
      <c r="A86" s="41">
        <v>2</v>
      </c>
      <c r="B86" s="41">
        <v>12</v>
      </c>
      <c r="C86" s="42">
        <v>24.528815520000002</v>
      </c>
      <c r="D86" s="42">
        <v>12.6</v>
      </c>
      <c r="E86" s="43">
        <f t="shared" si="5"/>
        <v>7.8077644763943992</v>
      </c>
      <c r="F86" s="47">
        <f t="shared" si="6"/>
        <v>0.12807763387629706</v>
      </c>
      <c r="G86" s="17">
        <f t="shared" si="7"/>
        <v>12.6</v>
      </c>
      <c r="N86" t="str">
        <f t="shared" si="8"/>
        <v>2#12</v>
      </c>
      <c r="O86">
        <v>2</v>
      </c>
      <c r="P86">
        <v>12</v>
      </c>
      <c r="Q86">
        <v>7.8077644763943992</v>
      </c>
      <c r="R86">
        <v>12.6</v>
      </c>
      <c r="T86" t="s">
        <v>277</v>
      </c>
      <c r="U86">
        <v>15</v>
      </c>
    </row>
    <row r="87" spans="1:22" x14ac:dyDescent="0.25">
      <c r="A87" s="41">
        <v>2</v>
      </c>
      <c r="B87" s="41">
        <v>13</v>
      </c>
      <c r="C87" s="42">
        <v>36.130282320000006</v>
      </c>
      <c r="D87" s="42">
        <v>14.5</v>
      </c>
      <c r="E87" s="43">
        <f t="shared" si="5"/>
        <v>11.500626053067426</v>
      </c>
      <c r="F87" s="47">
        <f t="shared" si="6"/>
        <v>8.6951788136201663E-2</v>
      </c>
      <c r="G87" s="17">
        <f t="shared" si="7"/>
        <v>14.5</v>
      </c>
      <c r="N87" t="str">
        <f t="shared" si="8"/>
        <v>2#13</v>
      </c>
      <c r="O87">
        <v>2</v>
      </c>
      <c r="P87">
        <v>13</v>
      </c>
      <c r="Q87">
        <v>11.500626053067426</v>
      </c>
      <c r="R87">
        <v>14.5</v>
      </c>
      <c r="T87" t="s">
        <v>278</v>
      </c>
      <c r="U87">
        <v>15</v>
      </c>
      <c r="V87">
        <f t="shared" si="9"/>
        <v>15.5</v>
      </c>
    </row>
    <row r="88" spans="1:22" x14ac:dyDescent="0.25">
      <c r="A88" s="41">
        <v>2</v>
      </c>
      <c r="B88" s="41">
        <v>14</v>
      </c>
      <c r="C88" s="42">
        <v>37.677144560000002</v>
      </c>
      <c r="D88" s="42">
        <v>15</v>
      </c>
      <c r="E88" s="43">
        <f t="shared" si="5"/>
        <v>11.99300759662383</v>
      </c>
      <c r="F88" s="47">
        <f t="shared" si="6"/>
        <v>8.3381920001577542E-2</v>
      </c>
      <c r="G88" s="17">
        <f t="shared" si="7"/>
        <v>15</v>
      </c>
      <c r="N88" t="str">
        <f t="shared" si="8"/>
        <v>2#14</v>
      </c>
      <c r="O88">
        <v>2</v>
      </c>
      <c r="P88">
        <v>14</v>
      </c>
      <c r="Q88">
        <v>11.99300759662383</v>
      </c>
      <c r="R88">
        <v>15</v>
      </c>
      <c r="T88" t="s">
        <v>279</v>
      </c>
      <c r="U88">
        <v>15</v>
      </c>
      <c r="V88">
        <f t="shared" si="9"/>
        <v>15.6</v>
      </c>
    </row>
    <row r="89" spans="1:22" x14ac:dyDescent="0.25">
      <c r="A89" s="41">
        <v>2</v>
      </c>
      <c r="B89" s="41">
        <v>15</v>
      </c>
      <c r="C89" s="42">
        <v>29.942833360000002</v>
      </c>
      <c r="D89" s="42">
        <v>13.2</v>
      </c>
      <c r="E89" s="43">
        <f t="shared" si="5"/>
        <v>9.5310998788418111</v>
      </c>
      <c r="F89" s="47">
        <f t="shared" si="6"/>
        <v>0.10491968531563818</v>
      </c>
      <c r="G89" s="17">
        <f t="shared" si="7"/>
        <v>13.2</v>
      </c>
      <c r="N89" t="str">
        <f t="shared" si="8"/>
        <v>2#15</v>
      </c>
      <c r="O89">
        <v>2</v>
      </c>
      <c r="P89">
        <v>15</v>
      </c>
      <c r="Q89">
        <v>9.5310998788418111</v>
      </c>
      <c r="R89">
        <v>13.2</v>
      </c>
      <c r="T89" t="s">
        <v>280</v>
      </c>
      <c r="U89">
        <v>15</v>
      </c>
      <c r="V89">
        <f t="shared" si="9"/>
        <v>15.8</v>
      </c>
    </row>
    <row r="90" spans="1:22" x14ac:dyDescent="0.25">
      <c r="A90" s="41">
        <v>2</v>
      </c>
      <c r="B90" s="41">
        <v>15</v>
      </c>
      <c r="C90" s="42">
        <v>23.865874559999998</v>
      </c>
      <c r="D90" s="42">
        <v>12.5</v>
      </c>
      <c r="E90" s="43">
        <f t="shared" si="5"/>
        <v>7.5967438148702247</v>
      </c>
      <c r="F90" s="47">
        <f t="shared" si="6"/>
        <v>0.13163534592841644</v>
      </c>
      <c r="G90" s="17">
        <f t="shared" si="7"/>
        <v>12.5</v>
      </c>
      <c r="N90" t="str">
        <f t="shared" si="8"/>
        <v>2#15</v>
      </c>
      <c r="O90">
        <v>2</v>
      </c>
      <c r="P90">
        <v>15</v>
      </c>
      <c r="Q90">
        <v>7.5967438148702247</v>
      </c>
      <c r="R90">
        <v>12.5</v>
      </c>
      <c r="T90" t="s">
        <v>281</v>
      </c>
      <c r="U90">
        <v>15</v>
      </c>
      <c r="V90">
        <f t="shared" si="9"/>
        <v>15.3</v>
      </c>
    </row>
    <row r="91" spans="1:22" x14ac:dyDescent="0.25">
      <c r="A91" s="41">
        <v>2</v>
      </c>
      <c r="B91" s="41">
        <v>16</v>
      </c>
      <c r="C91" s="42">
        <v>31.931656239999995</v>
      </c>
      <c r="D91" s="42">
        <v>13.8</v>
      </c>
      <c r="E91" s="43">
        <f t="shared" si="5"/>
        <v>10.164161863414328</v>
      </c>
      <c r="F91" s="47">
        <f t="shared" si="6"/>
        <v>9.8384895226774918E-2</v>
      </c>
      <c r="G91" s="17">
        <f t="shared" si="7"/>
        <v>13.8</v>
      </c>
      <c r="N91" t="str">
        <f t="shared" si="8"/>
        <v>2#16</v>
      </c>
      <c r="O91">
        <v>2</v>
      </c>
      <c r="P91">
        <v>16</v>
      </c>
      <c r="Q91">
        <v>10.164161863414328</v>
      </c>
      <c r="R91">
        <v>13.8</v>
      </c>
      <c r="T91" t="s">
        <v>282</v>
      </c>
      <c r="U91">
        <v>15</v>
      </c>
      <c r="V91">
        <f t="shared" si="9"/>
        <v>15.917072149702866</v>
      </c>
    </row>
    <row r="92" spans="1:22" x14ac:dyDescent="0.25">
      <c r="A92" s="41">
        <v>2</v>
      </c>
      <c r="B92" s="41">
        <v>19</v>
      </c>
      <c r="C92" s="42">
        <v>28.50646128</v>
      </c>
      <c r="D92" s="42">
        <v>0</v>
      </c>
      <c r="E92" s="43">
        <f t="shared" si="5"/>
        <v>9.0738884455394366</v>
      </c>
      <c r="F92" s="47">
        <f t="shared" si="6"/>
        <v>0.11020633612611606</v>
      </c>
      <c r="G92" s="17">
        <f t="shared" si="7"/>
        <v>14.009642455548271</v>
      </c>
      <c r="N92" t="str">
        <f t="shared" si="8"/>
        <v>2#19</v>
      </c>
      <c r="O92">
        <v>2</v>
      </c>
      <c r="P92">
        <v>19</v>
      </c>
      <c r="Q92">
        <v>9.0738884455394366</v>
      </c>
      <c r="R92">
        <v>14.009642455548271</v>
      </c>
      <c r="T92" t="s">
        <v>283</v>
      </c>
      <c r="U92">
        <v>16</v>
      </c>
    </row>
    <row r="93" spans="1:22" x14ac:dyDescent="0.25">
      <c r="A93" s="41">
        <v>2</v>
      </c>
      <c r="B93" s="41">
        <v>20</v>
      </c>
      <c r="C93" s="42">
        <v>24.528815520000002</v>
      </c>
      <c r="D93" s="42">
        <v>0</v>
      </c>
      <c r="E93" s="43">
        <f t="shared" si="5"/>
        <v>7.8077644763943992</v>
      </c>
      <c r="F93" s="47">
        <f t="shared" si="6"/>
        <v>0.12807763387629706</v>
      </c>
      <c r="G93" s="17">
        <f t="shared" si="7"/>
        <v>12.836475878457355</v>
      </c>
      <c r="N93" t="str">
        <f t="shared" si="8"/>
        <v>2#20</v>
      </c>
      <c r="O93">
        <v>2</v>
      </c>
      <c r="P93">
        <v>20</v>
      </c>
      <c r="Q93">
        <v>7.8077644763943992</v>
      </c>
      <c r="R93">
        <v>12.836475878457355</v>
      </c>
      <c r="T93" t="s">
        <v>284</v>
      </c>
      <c r="U93">
        <v>16</v>
      </c>
      <c r="V93">
        <f t="shared" si="9"/>
        <v>15.1</v>
      </c>
    </row>
    <row r="94" spans="1:22" x14ac:dyDescent="0.25">
      <c r="A94" s="41">
        <v>2</v>
      </c>
      <c r="B94" s="41">
        <v>22</v>
      </c>
      <c r="C94" s="42">
        <v>37.787634720000007</v>
      </c>
      <c r="D94" s="42">
        <v>14.4</v>
      </c>
      <c r="E94" s="43">
        <f t="shared" si="5"/>
        <v>12.028177706877859</v>
      </c>
      <c r="F94" s="47">
        <f t="shared" si="6"/>
        <v>8.3138113217947202E-2</v>
      </c>
      <c r="G94" s="17">
        <f t="shared" si="7"/>
        <v>14.4</v>
      </c>
      <c r="N94" t="str">
        <f t="shared" si="8"/>
        <v>2#22</v>
      </c>
      <c r="O94">
        <v>2</v>
      </c>
      <c r="P94">
        <v>22</v>
      </c>
      <c r="Q94">
        <v>12.028177706877859</v>
      </c>
      <c r="R94">
        <v>14.4</v>
      </c>
      <c r="T94" t="s">
        <v>285</v>
      </c>
      <c r="U94">
        <v>16</v>
      </c>
      <c r="V94">
        <f t="shared" si="9"/>
        <v>15.677697108721404</v>
      </c>
    </row>
    <row r="95" spans="1:22" x14ac:dyDescent="0.25">
      <c r="A95" s="41">
        <v>2</v>
      </c>
      <c r="B95" s="41">
        <v>24</v>
      </c>
      <c r="C95" s="42">
        <v>24.418325360000004</v>
      </c>
      <c r="D95" s="42">
        <v>0</v>
      </c>
      <c r="E95" s="43">
        <f t="shared" si="5"/>
        <v>7.7725943661403711</v>
      </c>
      <c r="F95" s="47">
        <f t="shared" si="6"/>
        <v>0.12865717068116717</v>
      </c>
      <c r="G95" s="17">
        <f t="shared" si="7"/>
        <v>12.80012290750234</v>
      </c>
      <c r="N95" t="str">
        <f t="shared" si="8"/>
        <v>2#24</v>
      </c>
      <c r="O95">
        <v>2</v>
      </c>
      <c r="P95">
        <v>24</v>
      </c>
      <c r="Q95">
        <v>7.7725943661403711</v>
      </c>
      <c r="R95">
        <v>12.80012290750234</v>
      </c>
      <c r="T95" t="s">
        <v>286</v>
      </c>
      <c r="U95">
        <v>16</v>
      </c>
    </row>
    <row r="96" spans="1:22" x14ac:dyDescent="0.25">
      <c r="A96" s="41">
        <v>2</v>
      </c>
      <c r="B96" s="41">
        <v>25</v>
      </c>
      <c r="C96" s="42">
        <v>33.478518480000005</v>
      </c>
      <c r="D96" s="42">
        <v>0</v>
      </c>
      <c r="E96" s="43">
        <f t="shared" si="5"/>
        <v>10.656543406970735</v>
      </c>
      <c r="F96" s="47">
        <f t="shared" si="6"/>
        <v>9.3839058483623575E-2</v>
      </c>
      <c r="G96" s="17">
        <f t="shared" si="7"/>
        <v>15.177905799053962</v>
      </c>
      <c r="N96" t="str">
        <f t="shared" si="8"/>
        <v>2#25</v>
      </c>
      <c r="O96">
        <v>2</v>
      </c>
      <c r="P96">
        <v>25</v>
      </c>
      <c r="Q96">
        <v>10.656543406970735</v>
      </c>
      <c r="R96">
        <v>15.177905799053962</v>
      </c>
      <c r="T96" t="s">
        <v>287</v>
      </c>
      <c r="U96">
        <v>16</v>
      </c>
      <c r="V96">
        <f t="shared" si="9"/>
        <v>15</v>
      </c>
    </row>
    <row r="97" spans="1:22" x14ac:dyDescent="0.25">
      <c r="A97" s="41">
        <v>2</v>
      </c>
      <c r="B97" s="41">
        <v>26</v>
      </c>
      <c r="C97" s="42">
        <v>33.809988960000005</v>
      </c>
      <c r="D97" s="42">
        <v>0</v>
      </c>
      <c r="E97" s="43">
        <f t="shared" si="5"/>
        <v>10.76205373773282</v>
      </c>
      <c r="F97" s="47">
        <f t="shared" si="6"/>
        <v>9.2919067714176296E-2</v>
      </c>
      <c r="G97" s="17">
        <f t="shared" si="7"/>
        <v>15.246391841281573</v>
      </c>
      <c r="N97" t="str">
        <f t="shared" si="8"/>
        <v>2#26</v>
      </c>
      <c r="O97">
        <v>2</v>
      </c>
      <c r="P97">
        <v>26</v>
      </c>
      <c r="Q97">
        <v>10.76205373773282</v>
      </c>
      <c r="R97">
        <v>15.246391841281573</v>
      </c>
      <c r="T97" t="s">
        <v>288</v>
      </c>
      <c r="U97">
        <v>16</v>
      </c>
      <c r="V97">
        <f t="shared" si="9"/>
        <v>15.677697108721404</v>
      </c>
    </row>
    <row r="98" spans="1:22" x14ac:dyDescent="0.25">
      <c r="A98" s="41">
        <v>2</v>
      </c>
      <c r="B98" s="41">
        <v>27</v>
      </c>
      <c r="C98" s="42">
        <v>21.324600880000002</v>
      </c>
      <c r="D98" s="42">
        <v>0</v>
      </c>
      <c r="E98" s="43">
        <f t="shared" si="5"/>
        <v>6.7878312790275634</v>
      </c>
      <c r="F98" s="47">
        <f t="shared" si="6"/>
        <v>0.14732245969190644</v>
      </c>
      <c r="G98" s="17">
        <f t="shared" si="7"/>
        <v>11.682760009217644</v>
      </c>
      <c r="N98" t="str">
        <f t="shared" si="8"/>
        <v>2#27</v>
      </c>
      <c r="O98">
        <v>2</v>
      </c>
      <c r="P98">
        <v>27</v>
      </c>
      <c r="Q98">
        <v>6.7878312790275634</v>
      </c>
      <c r="R98">
        <v>11.682760009217644</v>
      </c>
      <c r="T98" t="s">
        <v>289</v>
      </c>
      <c r="U98">
        <v>17</v>
      </c>
      <c r="V98">
        <f t="shared" si="9"/>
        <v>16.3</v>
      </c>
    </row>
    <row r="99" spans="1:22" x14ac:dyDescent="0.25">
      <c r="A99" s="41">
        <v>2</v>
      </c>
      <c r="B99" s="41">
        <v>28</v>
      </c>
      <c r="C99" s="42">
        <v>36.793223279999992</v>
      </c>
      <c r="D99" s="42">
        <v>0</v>
      </c>
      <c r="E99" s="43">
        <f t="shared" si="5"/>
        <v>11.711646714591595</v>
      </c>
      <c r="F99" s="47">
        <f t="shared" si="6"/>
        <v>8.5385089250864729E-2</v>
      </c>
      <c r="G99" s="17">
        <f t="shared" si="7"/>
        <v>15.818990947433432</v>
      </c>
      <c r="N99" t="str">
        <f t="shared" si="8"/>
        <v>2#28</v>
      </c>
      <c r="O99">
        <v>2</v>
      </c>
      <c r="P99">
        <v>28</v>
      </c>
      <c r="Q99">
        <v>11.711646714591595</v>
      </c>
      <c r="R99">
        <v>15.818990947433432</v>
      </c>
      <c r="T99" t="s">
        <v>290</v>
      </c>
      <c r="U99">
        <v>17</v>
      </c>
      <c r="V99">
        <f t="shared" si="9"/>
        <v>16.899999999999999</v>
      </c>
    </row>
    <row r="100" spans="1:22" x14ac:dyDescent="0.25">
      <c r="A100" s="41">
        <v>2</v>
      </c>
      <c r="B100" s="41">
        <v>30</v>
      </c>
      <c r="C100" s="42">
        <v>32.815577519999998</v>
      </c>
      <c r="D100" s="42">
        <v>0</v>
      </c>
      <c r="E100" s="43">
        <f t="shared" si="5"/>
        <v>10.44552274544656</v>
      </c>
      <c r="F100" s="47">
        <f t="shared" si="6"/>
        <v>9.573479703884831E-2</v>
      </c>
      <c r="G100" s="17">
        <f t="shared" si="7"/>
        <v>15.037751589214519</v>
      </c>
      <c r="N100" t="str">
        <f t="shared" si="8"/>
        <v>2#30</v>
      </c>
      <c r="O100">
        <v>2</v>
      </c>
      <c r="P100">
        <v>30</v>
      </c>
      <c r="Q100">
        <v>10.44552274544656</v>
      </c>
      <c r="R100">
        <v>15.037751589214519</v>
      </c>
      <c r="T100" t="s">
        <v>291</v>
      </c>
      <c r="U100">
        <v>17</v>
      </c>
      <c r="V100">
        <f t="shared" si="9"/>
        <v>16.2</v>
      </c>
    </row>
    <row r="101" spans="1:22" x14ac:dyDescent="0.25">
      <c r="A101" s="41">
        <v>2</v>
      </c>
      <c r="B101" s="41">
        <v>31</v>
      </c>
      <c r="C101" s="42">
        <v>35.798811840000006</v>
      </c>
      <c r="D101" s="42">
        <v>0</v>
      </c>
      <c r="E101" s="43">
        <f t="shared" si="5"/>
        <v>11.39511572230534</v>
      </c>
      <c r="F101" s="47">
        <f t="shared" si="6"/>
        <v>8.7756897285610938E-2</v>
      </c>
      <c r="G101" s="17">
        <f t="shared" si="7"/>
        <v>15.636446276758083</v>
      </c>
      <c r="N101" t="str">
        <f t="shared" si="8"/>
        <v>2#31</v>
      </c>
      <c r="O101">
        <v>2</v>
      </c>
      <c r="P101">
        <v>31</v>
      </c>
      <c r="Q101">
        <v>11.39511572230534</v>
      </c>
      <c r="R101">
        <v>15.636446276758083</v>
      </c>
      <c r="T101" t="s">
        <v>292</v>
      </c>
      <c r="U101">
        <v>17</v>
      </c>
      <c r="V101">
        <f t="shared" si="9"/>
        <v>16.2</v>
      </c>
    </row>
    <row r="102" spans="1:22" x14ac:dyDescent="0.25">
      <c r="A102" s="41">
        <v>2</v>
      </c>
      <c r="B102" s="41">
        <v>32</v>
      </c>
      <c r="C102" s="42">
        <v>39.886947759999998</v>
      </c>
      <c r="D102" s="42">
        <v>16.2</v>
      </c>
      <c r="E102" s="43">
        <f t="shared" si="5"/>
        <v>12.696409801704403</v>
      </c>
      <c r="F102" s="47">
        <f t="shared" si="6"/>
        <v>7.8762423048581581E-2</v>
      </c>
      <c r="G102" s="17">
        <f t="shared" si="7"/>
        <v>16.2</v>
      </c>
      <c r="N102" t="str">
        <f t="shared" si="8"/>
        <v>2#32</v>
      </c>
      <c r="O102">
        <v>2</v>
      </c>
      <c r="P102">
        <v>32</v>
      </c>
      <c r="Q102">
        <v>12.696409801704403</v>
      </c>
      <c r="R102">
        <v>16.2</v>
      </c>
      <c r="T102" t="s">
        <v>293</v>
      </c>
      <c r="U102">
        <v>17</v>
      </c>
      <c r="V102">
        <f t="shared" si="9"/>
        <v>15.955662483487895</v>
      </c>
    </row>
    <row r="103" spans="1:22" x14ac:dyDescent="0.25">
      <c r="A103" s="41">
        <v>2</v>
      </c>
      <c r="B103" s="41">
        <v>33</v>
      </c>
      <c r="C103" s="42">
        <v>33.920479120000003</v>
      </c>
      <c r="D103" s="42">
        <v>0</v>
      </c>
      <c r="E103" s="43">
        <f t="shared" si="5"/>
        <v>10.797223847986849</v>
      </c>
      <c r="F103" s="47">
        <f t="shared" si="6"/>
        <v>9.261639974116595E-2</v>
      </c>
      <c r="G103" s="17">
        <f t="shared" si="7"/>
        <v>15.268990568366521</v>
      </c>
      <c r="N103" t="str">
        <f t="shared" si="8"/>
        <v>2#33</v>
      </c>
      <c r="O103">
        <v>2</v>
      </c>
      <c r="P103">
        <v>33</v>
      </c>
      <c r="Q103">
        <v>10.797223847986849</v>
      </c>
      <c r="R103">
        <v>15.268990568366521</v>
      </c>
      <c r="T103" t="s">
        <v>294</v>
      </c>
      <c r="U103">
        <v>17</v>
      </c>
      <c r="V103">
        <f t="shared" si="9"/>
        <v>16.050576511578221</v>
      </c>
    </row>
    <row r="104" spans="1:22" x14ac:dyDescent="0.25">
      <c r="A104" s="41">
        <v>2</v>
      </c>
      <c r="B104" s="41">
        <v>34</v>
      </c>
      <c r="C104" s="42">
        <v>32.37361688</v>
      </c>
      <c r="D104" s="42">
        <v>0</v>
      </c>
      <c r="E104" s="43">
        <f t="shared" si="5"/>
        <v>10.304842304430444</v>
      </c>
      <c r="F104" s="47">
        <f t="shared" si="6"/>
        <v>9.7041756725385495E-2</v>
      </c>
      <c r="G104" s="17">
        <f t="shared" si="7"/>
        <v>14.941880913564436</v>
      </c>
      <c r="N104" t="str">
        <f t="shared" si="8"/>
        <v>2#34</v>
      </c>
      <c r="O104">
        <v>2</v>
      </c>
      <c r="P104">
        <v>34</v>
      </c>
      <c r="Q104">
        <v>10.304842304430444</v>
      </c>
      <c r="R104">
        <v>14.941880913564436</v>
      </c>
      <c r="T104" t="s">
        <v>295</v>
      </c>
      <c r="U104">
        <v>18</v>
      </c>
      <c r="V104">
        <f t="shared" si="9"/>
        <v>16</v>
      </c>
    </row>
    <row r="105" spans="1:22" x14ac:dyDescent="0.25">
      <c r="A105" s="41">
        <v>2</v>
      </c>
      <c r="B105" s="41">
        <v>35</v>
      </c>
      <c r="C105" s="42">
        <v>31.04773496</v>
      </c>
      <c r="D105" s="42">
        <v>0</v>
      </c>
      <c r="E105" s="43">
        <f t="shared" si="5"/>
        <v>9.8828009813820987</v>
      </c>
      <c r="F105" s="47">
        <f t="shared" si="6"/>
        <v>0.10118588868518844</v>
      </c>
      <c r="G105" s="17">
        <f t="shared" si="7"/>
        <v>14.641915372716818</v>
      </c>
      <c r="N105" t="str">
        <f t="shared" si="8"/>
        <v>2#35</v>
      </c>
      <c r="O105">
        <v>2</v>
      </c>
      <c r="P105">
        <v>35</v>
      </c>
      <c r="Q105">
        <v>9.8828009813820987</v>
      </c>
      <c r="R105">
        <v>14.641915372716818</v>
      </c>
      <c r="T105" t="s">
        <v>296</v>
      </c>
      <c r="U105">
        <v>18</v>
      </c>
      <c r="V105">
        <f t="shared" si="9"/>
        <v>16.3</v>
      </c>
    </row>
    <row r="106" spans="1:22" x14ac:dyDescent="0.25">
      <c r="A106" s="41">
        <v>2</v>
      </c>
      <c r="B106" s="41">
        <v>37</v>
      </c>
      <c r="C106" s="42">
        <v>36.793223279999992</v>
      </c>
      <c r="D106" s="42">
        <v>0</v>
      </c>
      <c r="E106" s="43">
        <f t="shared" si="5"/>
        <v>11.711646714591595</v>
      </c>
      <c r="F106" s="47">
        <f t="shared" si="6"/>
        <v>8.5385089250864729E-2</v>
      </c>
      <c r="G106" s="17">
        <f t="shared" si="7"/>
        <v>15.818990947433432</v>
      </c>
      <c r="N106" t="str">
        <f t="shared" si="8"/>
        <v>2#37</v>
      </c>
      <c r="O106">
        <v>2</v>
      </c>
      <c r="P106">
        <v>37</v>
      </c>
      <c r="Q106">
        <v>11.711646714591595</v>
      </c>
      <c r="R106">
        <v>15.818990947433432</v>
      </c>
      <c r="T106" t="s">
        <v>297</v>
      </c>
      <c r="U106">
        <v>18</v>
      </c>
      <c r="V106">
        <f t="shared" si="9"/>
        <v>16</v>
      </c>
    </row>
    <row r="107" spans="1:22" x14ac:dyDescent="0.25">
      <c r="A107" s="41">
        <v>2</v>
      </c>
      <c r="B107" s="41">
        <v>38</v>
      </c>
      <c r="C107" s="42">
        <v>31.37920544</v>
      </c>
      <c r="D107" s="42">
        <v>0</v>
      </c>
      <c r="E107" s="43">
        <f t="shared" si="5"/>
        <v>9.9883113121441855</v>
      </c>
      <c r="F107" s="47">
        <f t="shared" si="6"/>
        <v>0.10011702366386602</v>
      </c>
      <c r="G107" s="17">
        <f t="shared" si="7"/>
        <v>14.71870204211009</v>
      </c>
      <c r="N107" t="str">
        <f t="shared" si="8"/>
        <v>2#38</v>
      </c>
      <c r="O107">
        <v>2</v>
      </c>
      <c r="P107">
        <v>38</v>
      </c>
      <c r="Q107">
        <v>9.9883113121441855</v>
      </c>
      <c r="R107">
        <v>14.71870204211009</v>
      </c>
      <c r="T107" t="s">
        <v>298</v>
      </c>
      <c r="U107">
        <v>18</v>
      </c>
      <c r="V107">
        <f t="shared" si="9"/>
        <v>15.8</v>
      </c>
    </row>
    <row r="108" spans="1:22" x14ac:dyDescent="0.25">
      <c r="A108" s="41">
        <v>2</v>
      </c>
      <c r="B108" s="41">
        <v>39</v>
      </c>
      <c r="C108" s="42">
        <v>28.395971119999999</v>
      </c>
      <c r="D108" s="42">
        <v>0</v>
      </c>
      <c r="E108" s="43">
        <f t="shared" si="5"/>
        <v>9.0387183352854077</v>
      </c>
      <c r="F108" s="47">
        <f t="shared" si="6"/>
        <v>0.11063515455462236</v>
      </c>
      <c r="G108" s="17">
        <f t="shared" si="7"/>
        <v>13.980274503437681</v>
      </c>
      <c r="N108" t="str">
        <f t="shared" si="8"/>
        <v>2#39</v>
      </c>
      <c r="O108">
        <v>2</v>
      </c>
      <c r="P108">
        <v>39</v>
      </c>
      <c r="Q108">
        <v>9.0387183352854077</v>
      </c>
      <c r="R108">
        <v>13.980274503437681</v>
      </c>
      <c r="T108" t="s">
        <v>299</v>
      </c>
      <c r="U108">
        <v>18</v>
      </c>
      <c r="V108">
        <f t="shared" si="9"/>
        <v>15.5</v>
      </c>
    </row>
    <row r="109" spans="1:22" x14ac:dyDescent="0.25">
      <c r="A109" s="41">
        <v>2</v>
      </c>
      <c r="B109" s="41">
        <v>40</v>
      </c>
      <c r="C109" s="42">
        <v>35.798811840000006</v>
      </c>
      <c r="D109" s="42">
        <v>0</v>
      </c>
      <c r="E109" s="43">
        <f t="shared" si="5"/>
        <v>11.39511572230534</v>
      </c>
      <c r="F109" s="47">
        <f t="shared" si="6"/>
        <v>8.7756897285610938E-2</v>
      </c>
      <c r="G109" s="17">
        <f t="shared" si="7"/>
        <v>15.636446276758083</v>
      </c>
      <c r="N109" t="str">
        <f t="shared" si="8"/>
        <v>2#40</v>
      </c>
      <c r="O109">
        <v>2</v>
      </c>
      <c r="P109">
        <v>40</v>
      </c>
      <c r="Q109">
        <v>11.39511572230534</v>
      </c>
      <c r="R109">
        <v>15.636446276758083</v>
      </c>
      <c r="T109" t="s">
        <v>300</v>
      </c>
      <c r="U109">
        <v>18</v>
      </c>
      <c r="V109">
        <f t="shared" si="9"/>
        <v>15.818990947433432</v>
      </c>
    </row>
    <row r="110" spans="1:22" x14ac:dyDescent="0.25">
      <c r="A110" s="41">
        <v>2</v>
      </c>
      <c r="B110" s="41">
        <v>41</v>
      </c>
      <c r="C110" s="42">
        <v>37.89812487999999</v>
      </c>
      <c r="D110" s="42">
        <v>16</v>
      </c>
      <c r="E110" s="43">
        <f t="shared" si="5"/>
        <v>12.063347817131882</v>
      </c>
      <c r="F110" s="47">
        <f t="shared" si="6"/>
        <v>8.2895728048215614E-2</v>
      </c>
      <c r="G110" s="17">
        <f t="shared" si="7"/>
        <v>16</v>
      </c>
      <c r="N110" t="str">
        <f t="shared" si="8"/>
        <v>2#41</v>
      </c>
      <c r="O110">
        <v>2</v>
      </c>
      <c r="P110">
        <v>41</v>
      </c>
      <c r="Q110">
        <v>12.063347817131882</v>
      </c>
      <c r="R110">
        <v>16</v>
      </c>
      <c r="T110" t="s">
        <v>301</v>
      </c>
      <c r="U110">
        <v>19</v>
      </c>
      <c r="V110">
        <f t="shared" si="9"/>
        <v>16.5</v>
      </c>
    </row>
    <row r="111" spans="1:22" x14ac:dyDescent="0.25">
      <c r="A111" s="41">
        <v>2</v>
      </c>
      <c r="B111" s="41">
        <v>42</v>
      </c>
      <c r="C111" s="42">
        <v>35.467341360000006</v>
      </c>
      <c r="D111" s="42">
        <v>0</v>
      </c>
      <c r="E111" s="43">
        <f t="shared" si="5"/>
        <v>11.289605391543255</v>
      </c>
      <c r="F111" s="47">
        <f t="shared" si="6"/>
        <v>8.8577055204168045E-2</v>
      </c>
      <c r="G111" s="17">
        <f t="shared" si="7"/>
        <v>15.573814739429007</v>
      </c>
      <c r="N111" t="str">
        <f t="shared" si="8"/>
        <v>2#42</v>
      </c>
      <c r="O111">
        <v>2</v>
      </c>
      <c r="P111">
        <v>42</v>
      </c>
      <c r="Q111">
        <v>11.289605391543255</v>
      </c>
      <c r="R111">
        <v>15.573814739429007</v>
      </c>
      <c r="T111" t="s">
        <v>302</v>
      </c>
      <c r="U111">
        <v>19</v>
      </c>
      <c r="V111">
        <f t="shared" si="9"/>
        <v>17</v>
      </c>
    </row>
    <row r="112" spans="1:22" x14ac:dyDescent="0.25">
      <c r="A112" s="41">
        <v>2</v>
      </c>
      <c r="B112" s="41">
        <v>44</v>
      </c>
      <c r="C112" s="42">
        <v>27.291069520000001</v>
      </c>
      <c r="D112" s="42">
        <v>0</v>
      </c>
      <c r="E112" s="43">
        <f t="shared" si="5"/>
        <v>8.6870172327451201</v>
      </c>
      <c r="F112" s="47">
        <f t="shared" si="6"/>
        <v>0.11511431060946536</v>
      </c>
      <c r="G112" s="17">
        <f t="shared" si="7"/>
        <v>13.677171906538817</v>
      </c>
      <c r="N112" t="str">
        <f t="shared" si="8"/>
        <v>2#44</v>
      </c>
      <c r="O112">
        <v>2</v>
      </c>
      <c r="P112">
        <v>44</v>
      </c>
      <c r="Q112">
        <v>8.6870172327451201</v>
      </c>
      <c r="R112">
        <v>13.677171906538817</v>
      </c>
      <c r="T112" t="s">
        <v>303</v>
      </c>
      <c r="U112">
        <v>19</v>
      </c>
      <c r="V112">
        <f t="shared" si="9"/>
        <v>16.600000000000001</v>
      </c>
    </row>
    <row r="113" spans="1:22" x14ac:dyDescent="0.25">
      <c r="A113" s="41">
        <v>2</v>
      </c>
      <c r="B113" s="41">
        <v>44</v>
      </c>
      <c r="C113" s="42">
        <v>28.616951439999994</v>
      </c>
      <c r="D113" s="42">
        <v>0</v>
      </c>
      <c r="E113" s="43">
        <f t="shared" si="5"/>
        <v>9.1090585557934638</v>
      </c>
      <c r="F113" s="47">
        <f t="shared" si="6"/>
        <v>0.10978082903682607</v>
      </c>
      <c r="G113" s="17">
        <f t="shared" si="7"/>
        <v>14.038844607426546</v>
      </c>
      <c r="N113" t="str">
        <f t="shared" si="8"/>
        <v>2#44</v>
      </c>
      <c r="O113">
        <v>2</v>
      </c>
      <c r="P113">
        <v>44</v>
      </c>
      <c r="Q113">
        <v>9.1090585557934638</v>
      </c>
      <c r="R113">
        <v>14.038844607426546</v>
      </c>
      <c r="T113" t="s">
        <v>304</v>
      </c>
      <c r="U113">
        <v>19</v>
      </c>
      <c r="V113">
        <f t="shared" si="9"/>
        <v>17</v>
      </c>
    </row>
    <row r="114" spans="1:22" x14ac:dyDescent="0.25">
      <c r="A114" s="41">
        <v>2</v>
      </c>
      <c r="B114" s="41">
        <v>46</v>
      </c>
      <c r="C114" s="42">
        <v>38.671556000000002</v>
      </c>
      <c r="D114" s="42">
        <v>15.1</v>
      </c>
      <c r="E114" s="43">
        <f t="shared" si="5"/>
        <v>12.309538588910089</v>
      </c>
      <c r="F114" s="47">
        <f t="shared" si="6"/>
        <v>8.1237813487251273E-2</v>
      </c>
      <c r="G114" s="17">
        <f t="shared" si="7"/>
        <v>15.1</v>
      </c>
      <c r="N114" t="str">
        <f t="shared" si="8"/>
        <v>2#46</v>
      </c>
      <c r="O114">
        <v>2</v>
      </c>
      <c r="P114">
        <v>46</v>
      </c>
      <c r="Q114">
        <v>12.309538588910089</v>
      </c>
      <c r="R114">
        <v>15.1</v>
      </c>
      <c r="T114" t="s">
        <v>305</v>
      </c>
      <c r="U114">
        <v>19</v>
      </c>
      <c r="V114">
        <f t="shared" si="9"/>
        <v>16.087930068605186</v>
      </c>
    </row>
    <row r="115" spans="1:22" x14ac:dyDescent="0.25">
      <c r="A115" s="41">
        <v>2</v>
      </c>
      <c r="B115" s="41">
        <v>49</v>
      </c>
      <c r="C115" s="42">
        <v>37.566654400000004</v>
      </c>
      <c r="D115" s="42">
        <v>0</v>
      </c>
      <c r="E115" s="43">
        <f t="shared" si="5"/>
        <v>11.957837486369801</v>
      </c>
      <c r="F115" s="47">
        <f t="shared" si="6"/>
        <v>8.3627160942758655E-2</v>
      </c>
      <c r="G115" s="17">
        <f t="shared" si="7"/>
        <v>15.955662483487895</v>
      </c>
      <c r="N115" t="str">
        <f t="shared" si="8"/>
        <v>2#49</v>
      </c>
      <c r="O115">
        <v>2</v>
      </c>
      <c r="P115">
        <v>49</v>
      </c>
      <c r="Q115">
        <v>11.957837486369801</v>
      </c>
      <c r="R115">
        <v>15.955662483487895</v>
      </c>
      <c r="T115" t="s">
        <v>306</v>
      </c>
      <c r="U115">
        <v>19</v>
      </c>
      <c r="V115">
        <f t="shared" si="9"/>
        <v>16.7</v>
      </c>
    </row>
    <row r="116" spans="1:22" x14ac:dyDescent="0.25">
      <c r="A116" s="41">
        <v>2</v>
      </c>
      <c r="B116" s="41">
        <v>50</v>
      </c>
      <c r="C116" s="42">
        <v>32.0421464</v>
      </c>
      <c r="D116" s="42">
        <v>0</v>
      </c>
      <c r="E116" s="43">
        <f t="shared" si="5"/>
        <v>10.199331973668359</v>
      </c>
      <c r="F116" s="47">
        <f t="shared" si="6"/>
        <v>9.8045636967372229E-2</v>
      </c>
      <c r="G116" s="17">
        <f t="shared" si="7"/>
        <v>14.86865755822248</v>
      </c>
      <c r="N116" t="str">
        <f t="shared" si="8"/>
        <v>2#50</v>
      </c>
      <c r="O116">
        <v>2</v>
      </c>
      <c r="P116">
        <v>50</v>
      </c>
      <c r="Q116">
        <v>10.199331973668359</v>
      </c>
      <c r="R116">
        <v>14.86865755822248</v>
      </c>
      <c r="T116" t="s">
        <v>307</v>
      </c>
      <c r="U116">
        <v>20</v>
      </c>
      <c r="V116">
        <f t="shared" si="9"/>
        <v>17.600000000000001</v>
      </c>
    </row>
    <row r="117" spans="1:22" x14ac:dyDescent="0.25">
      <c r="A117" s="41">
        <v>2</v>
      </c>
      <c r="B117" s="41">
        <v>51</v>
      </c>
      <c r="C117" s="42">
        <v>33.478518480000005</v>
      </c>
      <c r="D117" s="42">
        <v>0</v>
      </c>
      <c r="E117" s="43">
        <f t="shared" si="5"/>
        <v>10.656543406970735</v>
      </c>
      <c r="F117" s="47">
        <f t="shared" si="6"/>
        <v>9.3839058483623575E-2</v>
      </c>
      <c r="G117" s="17">
        <f t="shared" si="7"/>
        <v>15.177905799053962</v>
      </c>
      <c r="N117" t="str">
        <f t="shared" si="8"/>
        <v>2#51</v>
      </c>
      <c r="O117">
        <v>2</v>
      </c>
      <c r="P117">
        <v>51</v>
      </c>
      <c r="Q117">
        <v>10.656543406970735</v>
      </c>
      <c r="R117">
        <v>15.177905799053962</v>
      </c>
      <c r="T117" t="s">
        <v>308</v>
      </c>
      <c r="U117">
        <v>20</v>
      </c>
      <c r="V117">
        <f t="shared" si="9"/>
        <v>18</v>
      </c>
    </row>
    <row r="118" spans="1:22" x14ac:dyDescent="0.25">
      <c r="A118" s="41">
        <v>2</v>
      </c>
      <c r="B118" s="41">
        <v>52</v>
      </c>
      <c r="C118" s="42">
        <v>29.8323432</v>
      </c>
      <c r="D118" s="42">
        <v>0</v>
      </c>
      <c r="E118" s="43">
        <f t="shared" si="5"/>
        <v>9.4959297685877821</v>
      </c>
      <c r="F118" s="47">
        <f t="shared" si="6"/>
        <v>0.10530827674273313</v>
      </c>
      <c r="G118" s="17">
        <f t="shared" si="7"/>
        <v>14.349498578277675</v>
      </c>
      <c r="N118" t="str">
        <f t="shared" si="8"/>
        <v>2#52</v>
      </c>
      <c r="O118">
        <v>2</v>
      </c>
      <c r="P118">
        <v>52</v>
      </c>
      <c r="Q118">
        <v>9.4959297685877821</v>
      </c>
      <c r="R118">
        <v>14.349498578277675</v>
      </c>
      <c r="T118" t="s">
        <v>309</v>
      </c>
      <c r="U118">
        <v>20</v>
      </c>
      <c r="V118">
        <f t="shared" si="9"/>
        <v>18</v>
      </c>
    </row>
    <row r="119" spans="1:22" x14ac:dyDescent="0.25">
      <c r="A119" s="41">
        <v>2</v>
      </c>
      <c r="B119" s="41">
        <v>53</v>
      </c>
      <c r="C119" s="42">
        <v>36.461752799999992</v>
      </c>
      <c r="D119" s="42">
        <v>0</v>
      </c>
      <c r="E119" s="43">
        <f t="shared" si="5"/>
        <v>11.606136383829508</v>
      </c>
      <c r="F119" s="47">
        <f t="shared" si="6"/>
        <v>8.6161317334963503E-2</v>
      </c>
      <c r="G119" s="17">
        <f t="shared" si="7"/>
        <v>15.759015663533097</v>
      </c>
      <c r="N119" t="str">
        <f t="shared" si="8"/>
        <v>2#53</v>
      </c>
      <c r="O119">
        <v>2</v>
      </c>
      <c r="P119">
        <v>53</v>
      </c>
      <c r="Q119">
        <v>11.606136383829508</v>
      </c>
      <c r="R119">
        <v>15.759015663533097</v>
      </c>
      <c r="T119" t="s">
        <v>310</v>
      </c>
      <c r="U119">
        <v>20</v>
      </c>
      <c r="V119">
        <f t="shared" si="9"/>
        <v>18.5</v>
      </c>
    </row>
    <row r="120" spans="1:22" x14ac:dyDescent="0.25">
      <c r="A120" s="41">
        <v>2</v>
      </c>
      <c r="B120" s="41">
        <v>54</v>
      </c>
      <c r="C120" s="42">
        <v>32.0421464</v>
      </c>
      <c r="D120" s="42">
        <v>0</v>
      </c>
      <c r="E120" s="43">
        <f t="shared" si="5"/>
        <v>10.199331973668359</v>
      </c>
      <c r="F120" s="47">
        <f t="shared" si="6"/>
        <v>9.8045636967372229E-2</v>
      </c>
      <c r="G120" s="17">
        <f t="shared" si="7"/>
        <v>14.86865755822248</v>
      </c>
      <c r="N120" t="str">
        <f t="shared" si="8"/>
        <v>2#54</v>
      </c>
      <c r="O120">
        <v>2</v>
      </c>
      <c r="P120">
        <v>54</v>
      </c>
      <c r="Q120">
        <v>10.199331973668359</v>
      </c>
      <c r="R120">
        <v>14.86865755822248</v>
      </c>
      <c r="T120" t="s">
        <v>311</v>
      </c>
      <c r="U120">
        <v>20</v>
      </c>
      <c r="V120">
        <f t="shared" si="9"/>
        <v>18</v>
      </c>
    </row>
    <row r="121" spans="1:22" x14ac:dyDescent="0.25">
      <c r="A121" s="41">
        <v>2</v>
      </c>
      <c r="B121" s="41">
        <v>55</v>
      </c>
      <c r="C121" s="42">
        <v>29.16940224</v>
      </c>
      <c r="D121" s="42">
        <v>0</v>
      </c>
      <c r="E121" s="43">
        <f t="shared" si="5"/>
        <v>9.2849091070636085</v>
      </c>
      <c r="F121" s="47">
        <f t="shared" si="6"/>
        <v>0.10770164666870435</v>
      </c>
      <c r="G121" s="17">
        <f t="shared" si="7"/>
        <v>14.182414705820936</v>
      </c>
      <c r="N121" t="str">
        <f t="shared" si="8"/>
        <v>2#55</v>
      </c>
      <c r="O121">
        <v>2</v>
      </c>
      <c r="P121">
        <v>55</v>
      </c>
      <c r="Q121">
        <v>9.2849091070636085</v>
      </c>
      <c r="R121">
        <v>14.182414705820936</v>
      </c>
      <c r="T121" t="s">
        <v>312</v>
      </c>
      <c r="U121">
        <v>20</v>
      </c>
      <c r="V121">
        <f t="shared" si="9"/>
        <v>18</v>
      </c>
    </row>
    <row r="122" spans="1:22" x14ac:dyDescent="0.25">
      <c r="A122" s="41">
        <v>2</v>
      </c>
      <c r="B122" s="41">
        <v>56</v>
      </c>
      <c r="C122" s="42">
        <v>29.8323432</v>
      </c>
      <c r="D122" s="42">
        <v>0</v>
      </c>
      <c r="E122" s="43">
        <f t="shared" si="5"/>
        <v>9.4959297685877821</v>
      </c>
      <c r="F122" s="47">
        <f t="shared" si="6"/>
        <v>0.10530827674273313</v>
      </c>
      <c r="G122" s="17">
        <f t="shared" si="7"/>
        <v>14.349498578277675</v>
      </c>
      <c r="N122" t="str">
        <f t="shared" si="8"/>
        <v>2#56</v>
      </c>
      <c r="O122">
        <v>2</v>
      </c>
      <c r="P122">
        <v>56</v>
      </c>
      <c r="Q122">
        <v>9.4959297685877821</v>
      </c>
      <c r="R122">
        <v>14.349498578277675</v>
      </c>
      <c r="T122" t="s">
        <v>313</v>
      </c>
      <c r="U122">
        <v>21</v>
      </c>
    </row>
    <row r="123" spans="1:22" x14ac:dyDescent="0.25">
      <c r="A123" s="41">
        <v>2</v>
      </c>
      <c r="B123" s="41">
        <v>57</v>
      </c>
      <c r="C123" s="42">
        <v>26.849108879999999</v>
      </c>
      <c r="D123" s="42">
        <v>0</v>
      </c>
      <c r="E123" s="43">
        <f t="shared" si="5"/>
        <v>8.5463367917290043</v>
      </c>
      <c r="F123" s="47">
        <f t="shared" si="6"/>
        <v>0.1170091963808146</v>
      </c>
      <c r="G123" s="17">
        <f t="shared" si="7"/>
        <v>13.550932165070693</v>
      </c>
      <c r="N123" t="str">
        <f t="shared" si="8"/>
        <v>2#57</v>
      </c>
      <c r="O123">
        <v>2</v>
      </c>
      <c r="P123">
        <v>57</v>
      </c>
      <c r="Q123">
        <v>8.5463367917290043</v>
      </c>
      <c r="R123">
        <v>13.550932165070693</v>
      </c>
      <c r="T123" t="s">
        <v>314</v>
      </c>
      <c r="U123">
        <v>21</v>
      </c>
      <c r="V123">
        <f t="shared" si="9"/>
        <v>18.3</v>
      </c>
    </row>
    <row r="124" spans="1:22" x14ac:dyDescent="0.25">
      <c r="A124" s="41">
        <v>2</v>
      </c>
      <c r="B124" s="41">
        <v>58</v>
      </c>
      <c r="C124" s="42">
        <v>30.71626448</v>
      </c>
      <c r="D124" s="42">
        <v>0</v>
      </c>
      <c r="E124" s="43">
        <f t="shared" si="5"/>
        <v>9.7772906506200119</v>
      </c>
      <c r="F124" s="47">
        <f t="shared" si="6"/>
        <v>0.10227782273574802</v>
      </c>
      <c r="G124" s="17">
        <f t="shared" si="7"/>
        <v>14.563885075520359</v>
      </c>
      <c r="N124" t="str">
        <f t="shared" si="8"/>
        <v>2#58</v>
      </c>
      <c r="O124">
        <v>2</v>
      </c>
      <c r="P124">
        <v>58</v>
      </c>
      <c r="Q124">
        <v>9.7772906506200119</v>
      </c>
      <c r="R124">
        <v>14.563885075520359</v>
      </c>
      <c r="T124" t="s">
        <v>315</v>
      </c>
      <c r="U124">
        <v>21</v>
      </c>
      <c r="V124">
        <f t="shared" si="9"/>
        <v>18</v>
      </c>
    </row>
    <row r="125" spans="1:22" x14ac:dyDescent="0.25">
      <c r="A125" s="41">
        <v>2</v>
      </c>
      <c r="B125" s="41">
        <v>59</v>
      </c>
      <c r="C125" s="42">
        <v>30.495284160000001</v>
      </c>
      <c r="D125" s="42">
        <v>0</v>
      </c>
      <c r="E125" s="43">
        <f t="shared" si="5"/>
        <v>9.7069504301119558</v>
      </c>
      <c r="F125" s="47">
        <f t="shared" si="6"/>
        <v>0.10301896637876067</v>
      </c>
      <c r="G125" s="17">
        <f t="shared" si="7"/>
        <v>14.511159531037139</v>
      </c>
      <c r="N125" t="str">
        <f t="shared" si="8"/>
        <v>2#59</v>
      </c>
      <c r="O125">
        <v>2</v>
      </c>
      <c r="P125">
        <v>59</v>
      </c>
      <c r="Q125">
        <v>9.7069504301119558</v>
      </c>
      <c r="R125">
        <v>14.511159531037139</v>
      </c>
      <c r="T125" t="s">
        <v>316</v>
      </c>
      <c r="U125">
        <v>21</v>
      </c>
      <c r="V125">
        <f t="shared" si="9"/>
        <v>18</v>
      </c>
    </row>
    <row r="126" spans="1:22" x14ac:dyDescent="0.25">
      <c r="A126" s="41">
        <v>2</v>
      </c>
      <c r="B126" s="41">
        <v>60</v>
      </c>
      <c r="C126" s="42">
        <v>30.053323519999999</v>
      </c>
      <c r="D126" s="42">
        <v>0</v>
      </c>
      <c r="E126" s="43">
        <f t="shared" si="5"/>
        <v>9.56626998909584</v>
      </c>
      <c r="F126" s="47">
        <f t="shared" si="6"/>
        <v>0.10453395117844833</v>
      </c>
      <c r="G126" s="17">
        <f t="shared" si="7"/>
        <v>14.403975451665268</v>
      </c>
      <c r="N126" t="str">
        <f t="shared" si="8"/>
        <v>2#60</v>
      </c>
      <c r="O126">
        <v>2</v>
      </c>
      <c r="P126">
        <v>60</v>
      </c>
      <c r="Q126">
        <v>9.56626998909584</v>
      </c>
      <c r="R126">
        <v>14.403975451665268</v>
      </c>
      <c r="T126" t="s">
        <v>317</v>
      </c>
      <c r="U126">
        <v>21</v>
      </c>
      <c r="V126">
        <f t="shared" si="9"/>
        <v>17.5</v>
      </c>
    </row>
    <row r="127" spans="1:22" x14ac:dyDescent="0.25">
      <c r="A127" s="41">
        <v>2</v>
      </c>
      <c r="B127" s="41">
        <v>61</v>
      </c>
      <c r="C127" s="42">
        <v>33.809988960000005</v>
      </c>
      <c r="D127" s="42">
        <v>0</v>
      </c>
      <c r="E127" s="43">
        <f t="shared" si="5"/>
        <v>10.76205373773282</v>
      </c>
      <c r="F127" s="47">
        <f t="shared" si="6"/>
        <v>9.2919067714176296E-2</v>
      </c>
      <c r="G127" s="17">
        <f t="shared" si="7"/>
        <v>15.246391841281573</v>
      </c>
      <c r="N127" t="str">
        <f t="shared" si="8"/>
        <v>2#61</v>
      </c>
      <c r="O127">
        <v>2</v>
      </c>
      <c r="P127">
        <v>61</v>
      </c>
      <c r="Q127">
        <v>10.76205373773282</v>
      </c>
      <c r="R127">
        <v>15.246391841281573</v>
      </c>
      <c r="T127" t="s">
        <v>318</v>
      </c>
      <c r="U127">
        <v>21</v>
      </c>
      <c r="V127">
        <f t="shared" si="9"/>
        <v>16.069296415584407</v>
      </c>
    </row>
    <row r="128" spans="1:22" x14ac:dyDescent="0.25">
      <c r="A128" s="41">
        <v>2</v>
      </c>
      <c r="B128" s="41">
        <v>62</v>
      </c>
      <c r="C128" s="42">
        <v>33.368028320000001</v>
      </c>
      <c r="D128" s="42">
        <v>0</v>
      </c>
      <c r="E128" s="43">
        <f t="shared" si="5"/>
        <v>10.621373296716705</v>
      </c>
      <c r="F128" s="47">
        <f t="shared" si="6"/>
        <v>9.4149783842840881E-2</v>
      </c>
      <c r="G128" s="17">
        <f t="shared" si="7"/>
        <v>15.154844319108307</v>
      </c>
      <c r="N128" t="str">
        <f t="shared" si="8"/>
        <v>2#62</v>
      </c>
      <c r="O128">
        <v>2</v>
      </c>
      <c r="P128">
        <v>62</v>
      </c>
      <c r="Q128">
        <v>10.621373296716705</v>
      </c>
      <c r="R128">
        <v>15.154844319108307</v>
      </c>
      <c r="T128" t="s">
        <v>319</v>
      </c>
      <c r="U128">
        <v>22</v>
      </c>
      <c r="V128">
        <f t="shared" si="9"/>
        <v>16</v>
      </c>
    </row>
    <row r="129" spans="1:22" x14ac:dyDescent="0.25">
      <c r="A129" s="41">
        <v>2</v>
      </c>
      <c r="B129" s="41">
        <v>65</v>
      </c>
      <c r="C129" s="42">
        <v>36.682733120000002</v>
      </c>
      <c r="D129" s="42">
        <v>0</v>
      </c>
      <c r="E129" s="43">
        <f t="shared" si="5"/>
        <v>11.676476604337569</v>
      </c>
      <c r="F129" s="47">
        <f t="shared" si="6"/>
        <v>8.5642273254632376E-2</v>
      </c>
      <c r="G129" s="17">
        <f t="shared" si="7"/>
        <v>15.799094376500435</v>
      </c>
      <c r="N129" t="str">
        <f t="shared" si="8"/>
        <v>2#65</v>
      </c>
      <c r="O129">
        <v>2</v>
      </c>
      <c r="P129">
        <v>65</v>
      </c>
      <c r="Q129">
        <v>11.676476604337569</v>
      </c>
      <c r="R129">
        <v>15.799094376500435</v>
      </c>
      <c r="T129" t="s">
        <v>320</v>
      </c>
      <c r="U129">
        <v>22</v>
      </c>
      <c r="V129">
        <f t="shared" si="9"/>
        <v>15</v>
      </c>
    </row>
    <row r="130" spans="1:22" x14ac:dyDescent="0.25">
      <c r="A130" s="41">
        <v>2</v>
      </c>
      <c r="B130" s="41">
        <v>66</v>
      </c>
      <c r="C130" s="42">
        <v>31.158225120000001</v>
      </c>
      <c r="D130" s="42">
        <v>0</v>
      </c>
      <c r="E130" s="43">
        <f t="shared" si="5"/>
        <v>9.9179710916361277</v>
      </c>
      <c r="F130" s="47">
        <f t="shared" si="6"/>
        <v>0.10082707347708492</v>
      </c>
      <c r="G130" s="17">
        <f t="shared" si="7"/>
        <v>14.667647686955412</v>
      </c>
      <c r="N130" t="str">
        <f t="shared" si="8"/>
        <v>2#66</v>
      </c>
      <c r="O130">
        <v>2</v>
      </c>
      <c r="P130">
        <v>66</v>
      </c>
      <c r="Q130">
        <v>9.9179710916361277</v>
      </c>
      <c r="R130">
        <v>14.667647686955412</v>
      </c>
      <c r="T130" t="s">
        <v>321</v>
      </c>
      <c r="U130">
        <v>22</v>
      </c>
      <c r="V130">
        <f t="shared" si="9"/>
        <v>16</v>
      </c>
    </row>
    <row r="131" spans="1:22" x14ac:dyDescent="0.25">
      <c r="A131" s="41">
        <v>2</v>
      </c>
      <c r="B131" s="41">
        <v>67</v>
      </c>
      <c r="C131" s="42">
        <v>31.268715280000002</v>
      </c>
      <c r="D131" s="42">
        <v>0</v>
      </c>
      <c r="E131" s="43">
        <f t="shared" ref="E131:E194" si="10">C131/PI()</f>
        <v>9.9531412018901566</v>
      </c>
      <c r="F131" s="47">
        <f t="shared" ref="F131:F194" si="11">1/E131</f>
        <v>0.10047079406550512</v>
      </c>
      <c r="G131" s="17">
        <f t="shared" ref="G131:G194" si="12">IF(D131=0,EXP($K$3+$K$4*F131)*$K$5,D131)</f>
        <v>14.693242891975935</v>
      </c>
      <c r="N131" t="str">
        <f t="shared" ref="N131:N194" si="13">CONCATENATE(O131,"#",P131)</f>
        <v>2#67</v>
      </c>
      <c r="O131">
        <v>2</v>
      </c>
      <c r="P131">
        <v>67</v>
      </c>
      <c r="Q131">
        <v>9.9531412018901566</v>
      </c>
      <c r="R131">
        <v>14.693242891975935</v>
      </c>
      <c r="T131" t="s">
        <v>322</v>
      </c>
      <c r="U131">
        <v>22</v>
      </c>
      <c r="V131">
        <f t="shared" ref="V131:V181" si="14">VLOOKUP(T131,$N$1:$R$2125,5,FALSE)</f>
        <v>15.44576046339407</v>
      </c>
    </row>
    <row r="132" spans="1:22" x14ac:dyDescent="0.25">
      <c r="A132" s="41">
        <v>2</v>
      </c>
      <c r="B132" s="41">
        <v>68</v>
      </c>
      <c r="C132" s="42">
        <v>26.959599039999997</v>
      </c>
      <c r="D132" s="42">
        <v>0</v>
      </c>
      <c r="E132" s="43">
        <f t="shared" si="10"/>
        <v>8.5815069019830315</v>
      </c>
      <c r="F132" s="47">
        <f t="shared" si="11"/>
        <v>0.116529650494008</v>
      </c>
      <c r="G132" s="17">
        <f t="shared" si="12"/>
        <v>13.582769579421266</v>
      </c>
      <c r="N132" t="str">
        <f t="shared" si="13"/>
        <v>2#68</v>
      </c>
      <c r="O132">
        <v>2</v>
      </c>
      <c r="P132">
        <v>68</v>
      </c>
      <c r="Q132">
        <v>8.5815069019830315</v>
      </c>
      <c r="R132">
        <v>13.582769579421266</v>
      </c>
      <c r="T132" t="s">
        <v>323</v>
      </c>
      <c r="U132">
        <v>22</v>
      </c>
      <c r="V132">
        <f t="shared" si="14"/>
        <v>16</v>
      </c>
    </row>
    <row r="133" spans="1:22" x14ac:dyDescent="0.25">
      <c r="A133" s="41">
        <v>2</v>
      </c>
      <c r="B133" s="41">
        <v>69</v>
      </c>
      <c r="C133" s="42">
        <v>33.147047999999998</v>
      </c>
      <c r="D133" s="42">
        <v>0</v>
      </c>
      <c r="E133" s="43">
        <f t="shared" si="10"/>
        <v>10.551033076208647</v>
      </c>
      <c r="F133" s="47">
        <f t="shared" si="11"/>
        <v>9.4777449068459821E-2</v>
      </c>
      <c r="G133" s="17">
        <f t="shared" si="12"/>
        <v>15.108366953018782</v>
      </c>
      <c r="N133" t="str">
        <f t="shared" si="13"/>
        <v>2#69</v>
      </c>
      <c r="O133">
        <v>2</v>
      </c>
      <c r="P133">
        <v>69</v>
      </c>
      <c r="Q133">
        <v>10.551033076208647</v>
      </c>
      <c r="R133">
        <v>15.108366953018782</v>
      </c>
      <c r="T133" t="s">
        <v>324</v>
      </c>
      <c r="U133">
        <v>22</v>
      </c>
      <c r="V133">
        <f t="shared" si="14"/>
        <v>15.759015663533097</v>
      </c>
    </row>
    <row r="134" spans="1:22" x14ac:dyDescent="0.25">
      <c r="A134" s="41">
        <v>2</v>
      </c>
      <c r="B134" s="41">
        <v>70</v>
      </c>
      <c r="C134" s="42">
        <v>32.705087360000007</v>
      </c>
      <c r="D134" s="42">
        <v>0</v>
      </c>
      <c r="E134" s="43">
        <f t="shared" si="10"/>
        <v>10.410352635192533</v>
      </c>
      <c r="F134" s="47">
        <f t="shared" si="11"/>
        <v>9.605822540722278E-2</v>
      </c>
      <c r="G134" s="17">
        <f t="shared" si="12"/>
        <v>15.013969711399971</v>
      </c>
      <c r="N134" t="str">
        <f t="shared" si="13"/>
        <v>2#70</v>
      </c>
      <c r="O134">
        <v>2</v>
      </c>
      <c r="P134">
        <v>70</v>
      </c>
      <c r="Q134">
        <v>10.410352635192533</v>
      </c>
      <c r="R134">
        <v>15.013969711399971</v>
      </c>
      <c r="T134" t="s">
        <v>325</v>
      </c>
      <c r="U134">
        <v>23</v>
      </c>
      <c r="V134">
        <f t="shared" si="14"/>
        <v>16</v>
      </c>
    </row>
    <row r="135" spans="1:22" x14ac:dyDescent="0.25">
      <c r="A135" s="41">
        <v>2</v>
      </c>
      <c r="B135" s="41">
        <v>71</v>
      </c>
      <c r="C135" s="42">
        <v>37.12469376</v>
      </c>
      <c r="D135" s="42">
        <v>0</v>
      </c>
      <c r="E135" s="43">
        <f t="shared" si="10"/>
        <v>11.817157045353683</v>
      </c>
      <c r="F135" s="47">
        <f t="shared" si="11"/>
        <v>8.4622722382553417E-2</v>
      </c>
      <c r="G135" s="17">
        <f t="shared" si="12"/>
        <v>15.878117414076453</v>
      </c>
      <c r="N135" t="str">
        <f t="shared" si="13"/>
        <v>2#71</v>
      </c>
      <c r="O135">
        <v>2</v>
      </c>
      <c r="P135">
        <v>71</v>
      </c>
      <c r="Q135">
        <v>11.817157045353683</v>
      </c>
      <c r="R135">
        <v>15.878117414076453</v>
      </c>
      <c r="T135" t="s">
        <v>326</v>
      </c>
      <c r="U135">
        <v>23</v>
      </c>
      <c r="V135">
        <f t="shared" si="14"/>
        <v>16</v>
      </c>
    </row>
    <row r="136" spans="1:22" x14ac:dyDescent="0.25">
      <c r="A136" s="41">
        <v>2</v>
      </c>
      <c r="B136" s="41">
        <v>72</v>
      </c>
      <c r="C136" s="42">
        <v>32.705087360000007</v>
      </c>
      <c r="D136" s="42">
        <v>0</v>
      </c>
      <c r="E136" s="43">
        <f t="shared" si="10"/>
        <v>10.410352635192533</v>
      </c>
      <c r="F136" s="47">
        <f t="shared" si="11"/>
        <v>9.605822540722278E-2</v>
      </c>
      <c r="G136" s="17">
        <f t="shared" si="12"/>
        <v>15.013969711399971</v>
      </c>
      <c r="N136" t="str">
        <f t="shared" si="13"/>
        <v>2#72</v>
      </c>
      <c r="O136">
        <v>2</v>
      </c>
      <c r="P136">
        <v>72</v>
      </c>
      <c r="Q136">
        <v>10.410352635192533</v>
      </c>
      <c r="R136">
        <v>15.013969711399971</v>
      </c>
      <c r="T136" t="s">
        <v>327</v>
      </c>
      <c r="U136">
        <v>23</v>
      </c>
      <c r="V136">
        <f t="shared" si="14"/>
        <v>14.5</v>
      </c>
    </row>
    <row r="137" spans="1:22" x14ac:dyDescent="0.25">
      <c r="A137" s="41">
        <v>2</v>
      </c>
      <c r="B137" s="41">
        <v>73</v>
      </c>
      <c r="C137" s="42">
        <v>26.959599039999997</v>
      </c>
      <c r="D137" s="42">
        <v>0</v>
      </c>
      <c r="E137" s="43">
        <f t="shared" si="10"/>
        <v>8.5815069019830315</v>
      </c>
      <c r="F137" s="47">
        <f t="shared" si="11"/>
        <v>0.116529650494008</v>
      </c>
      <c r="G137" s="17">
        <f t="shared" si="12"/>
        <v>13.582769579421266</v>
      </c>
      <c r="N137" t="str">
        <f t="shared" si="13"/>
        <v>2#73</v>
      </c>
      <c r="O137">
        <v>2</v>
      </c>
      <c r="P137">
        <v>73</v>
      </c>
      <c r="Q137">
        <v>8.5815069019830315</v>
      </c>
      <c r="R137">
        <v>13.582769579421266</v>
      </c>
      <c r="T137" t="s">
        <v>328</v>
      </c>
      <c r="U137">
        <v>23</v>
      </c>
      <c r="V137">
        <f t="shared" si="14"/>
        <v>14.5</v>
      </c>
    </row>
    <row r="138" spans="1:22" x14ac:dyDescent="0.25">
      <c r="A138" s="41">
        <v>2</v>
      </c>
      <c r="B138" s="41">
        <v>74</v>
      </c>
      <c r="C138" s="42">
        <v>37.12469376</v>
      </c>
      <c r="D138" s="42">
        <v>0</v>
      </c>
      <c r="E138" s="43">
        <f t="shared" si="10"/>
        <v>11.817157045353683</v>
      </c>
      <c r="F138" s="47">
        <f t="shared" si="11"/>
        <v>8.4622722382553417E-2</v>
      </c>
      <c r="G138" s="17">
        <f t="shared" si="12"/>
        <v>15.878117414076453</v>
      </c>
      <c r="N138" t="str">
        <f t="shared" si="13"/>
        <v>2#74</v>
      </c>
      <c r="O138">
        <v>2</v>
      </c>
      <c r="P138">
        <v>74</v>
      </c>
      <c r="Q138">
        <v>11.817157045353683</v>
      </c>
      <c r="R138">
        <v>15.878117414076453</v>
      </c>
      <c r="T138" t="s">
        <v>329</v>
      </c>
      <c r="U138">
        <v>23</v>
      </c>
      <c r="V138">
        <f t="shared" si="14"/>
        <v>15.818990947433432</v>
      </c>
    </row>
    <row r="139" spans="1:22" x14ac:dyDescent="0.25">
      <c r="A139" s="41">
        <v>2</v>
      </c>
      <c r="B139" s="41">
        <v>76</v>
      </c>
      <c r="C139" s="42">
        <v>29.058912079999999</v>
      </c>
      <c r="D139" s="42">
        <v>0</v>
      </c>
      <c r="E139" s="43">
        <f t="shared" si="10"/>
        <v>9.2497389968095796</v>
      </c>
      <c r="F139" s="47">
        <f t="shared" si="11"/>
        <v>0.10811115863322414</v>
      </c>
      <c r="G139" s="17">
        <f t="shared" si="12"/>
        <v>14.154021759942502</v>
      </c>
      <c r="N139" t="str">
        <f t="shared" si="13"/>
        <v>2#76</v>
      </c>
      <c r="O139">
        <v>2</v>
      </c>
      <c r="P139">
        <v>76</v>
      </c>
      <c r="Q139">
        <v>9.2497389968095796</v>
      </c>
      <c r="R139">
        <v>14.154021759942502</v>
      </c>
      <c r="T139" t="s">
        <v>330</v>
      </c>
      <c r="U139">
        <v>23</v>
      </c>
      <c r="V139">
        <f t="shared" si="14"/>
        <v>15.858501815579791</v>
      </c>
    </row>
    <row r="140" spans="1:22" x14ac:dyDescent="0.25">
      <c r="A140" s="41">
        <v>2</v>
      </c>
      <c r="B140" s="41">
        <v>77</v>
      </c>
      <c r="C140" s="42">
        <v>37.566654400000004</v>
      </c>
      <c r="D140" s="42">
        <v>0</v>
      </c>
      <c r="E140" s="43">
        <f t="shared" si="10"/>
        <v>11.957837486369801</v>
      </c>
      <c r="F140" s="47">
        <f t="shared" si="11"/>
        <v>8.3627160942758655E-2</v>
      </c>
      <c r="G140" s="17">
        <f t="shared" si="12"/>
        <v>15.955662483487895</v>
      </c>
      <c r="N140" t="str">
        <f t="shared" si="13"/>
        <v>2#77</v>
      </c>
      <c r="O140">
        <v>2</v>
      </c>
      <c r="P140">
        <v>77</v>
      </c>
      <c r="Q140">
        <v>11.957837486369801</v>
      </c>
      <c r="R140">
        <v>15.955662483487895</v>
      </c>
      <c r="T140" t="s">
        <v>331</v>
      </c>
      <c r="U140">
        <v>24</v>
      </c>
      <c r="V140">
        <f t="shared" si="14"/>
        <v>16</v>
      </c>
    </row>
    <row r="141" spans="1:22" x14ac:dyDescent="0.25">
      <c r="A141" s="41">
        <v>2</v>
      </c>
      <c r="B141" s="41">
        <v>78</v>
      </c>
      <c r="C141" s="42">
        <v>34.914890560000003</v>
      </c>
      <c r="D141" s="42">
        <v>0</v>
      </c>
      <c r="E141" s="43">
        <f t="shared" si="10"/>
        <v>11.113754840273108</v>
      </c>
      <c r="F141" s="47">
        <f t="shared" si="11"/>
        <v>8.9978590887778306E-2</v>
      </c>
      <c r="G141" s="17">
        <f t="shared" si="12"/>
        <v>15.467366259287159</v>
      </c>
      <c r="N141" t="str">
        <f t="shared" si="13"/>
        <v>2#78</v>
      </c>
      <c r="O141">
        <v>2</v>
      </c>
      <c r="P141">
        <v>78</v>
      </c>
      <c r="Q141">
        <v>11.113754840273108</v>
      </c>
      <c r="R141">
        <v>15.467366259287159</v>
      </c>
      <c r="T141" t="s">
        <v>332</v>
      </c>
      <c r="U141">
        <v>24</v>
      </c>
      <c r="V141">
        <f t="shared" si="14"/>
        <v>16</v>
      </c>
    </row>
    <row r="142" spans="1:22" x14ac:dyDescent="0.25">
      <c r="A142" s="41">
        <v>2</v>
      </c>
      <c r="B142" s="41">
        <v>79</v>
      </c>
      <c r="C142" s="42">
        <v>36.793223279999992</v>
      </c>
      <c r="D142" s="42">
        <v>0</v>
      </c>
      <c r="E142" s="43">
        <f t="shared" si="10"/>
        <v>11.711646714591595</v>
      </c>
      <c r="F142" s="47">
        <f t="shared" si="11"/>
        <v>8.5385089250864729E-2</v>
      </c>
      <c r="G142" s="17">
        <f t="shared" si="12"/>
        <v>15.818990947433432</v>
      </c>
      <c r="N142" t="str">
        <f t="shared" si="13"/>
        <v>2#79</v>
      </c>
      <c r="O142">
        <v>2</v>
      </c>
      <c r="P142">
        <v>79</v>
      </c>
      <c r="Q142">
        <v>11.711646714591595</v>
      </c>
      <c r="R142">
        <v>15.818990947433432</v>
      </c>
      <c r="T142" t="s">
        <v>333</v>
      </c>
      <c r="U142">
        <v>24</v>
      </c>
    </row>
    <row r="143" spans="1:22" x14ac:dyDescent="0.25">
      <c r="A143" s="41">
        <v>2</v>
      </c>
      <c r="B143" s="41">
        <v>80</v>
      </c>
      <c r="C143" s="42">
        <v>25.63371712</v>
      </c>
      <c r="D143" s="42">
        <v>0</v>
      </c>
      <c r="E143" s="43">
        <f t="shared" si="10"/>
        <v>8.1594655789346859</v>
      </c>
      <c r="F143" s="47">
        <f t="shared" si="11"/>
        <v>0.1225570462092153</v>
      </c>
      <c r="G143" s="17">
        <f t="shared" si="12"/>
        <v>13.187987307221478</v>
      </c>
      <c r="N143" t="str">
        <f t="shared" si="13"/>
        <v>2#80</v>
      </c>
      <c r="O143">
        <v>2</v>
      </c>
      <c r="P143">
        <v>80</v>
      </c>
      <c r="Q143">
        <v>8.1594655789346859</v>
      </c>
      <c r="R143">
        <v>13.187987307221478</v>
      </c>
      <c r="T143" t="s">
        <v>334</v>
      </c>
      <c r="U143">
        <v>24</v>
      </c>
    </row>
    <row r="144" spans="1:22" x14ac:dyDescent="0.25">
      <c r="A144" s="41">
        <v>3</v>
      </c>
      <c r="B144" s="41">
        <v>1</v>
      </c>
      <c r="C144" s="42">
        <v>34.141459439999991</v>
      </c>
      <c r="D144" s="42">
        <v>14.8</v>
      </c>
      <c r="E144" s="43">
        <f t="shared" si="10"/>
        <v>10.867564068494904</v>
      </c>
      <c r="F144" s="47">
        <f t="shared" si="11"/>
        <v>9.2016940843164904E-2</v>
      </c>
      <c r="G144" s="17">
        <f t="shared" si="12"/>
        <v>14.8</v>
      </c>
      <c r="N144" t="str">
        <f t="shared" si="13"/>
        <v>3#1</v>
      </c>
      <c r="O144">
        <v>3</v>
      </c>
      <c r="P144">
        <v>1</v>
      </c>
      <c r="Q144">
        <v>10.867564068494904</v>
      </c>
      <c r="R144">
        <v>14.8</v>
      </c>
      <c r="T144" t="s">
        <v>335</v>
      </c>
      <c r="U144">
        <v>24</v>
      </c>
      <c r="V144">
        <f t="shared" si="14"/>
        <v>14</v>
      </c>
    </row>
    <row r="145" spans="1:22" x14ac:dyDescent="0.25">
      <c r="A145" s="41">
        <v>3</v>
      </c>
      <c r="B145" s="41">
        <v>2</v>
      </c>
      <c r="C145" s="42">
        <v>33.809988960000005</v>
      </c>
      <c r="D145" s="42">
        <v>15</v>
      </c>
      <c r="E145" s="43">
        <f t="shared" si="10"/>
        <v>10.76205373773282</v>
      </c>
      <c r="F145" s="47">
        <f t="shared" si="11"/>
        <v>9.2919067714176296E-2</v>
      </c>
      <c r="G145" s="17">
        <f t="shared" si="12"/>
        <v>15</v>
      </c>
      <c r="N145" t="str">
        <f t="shared" si="13"/>
        <v>3#2</v>
      </c>
      <c r="O145">
        <v>3</v>
      </c>
      <c r="P145">
        <v>2</v>
      </c>
      <c r="Q145">
        <v>10.76205373773282</v>
      </c>
      <c r="R145">
        <v>15</v>
      </c>
      <c r="T145" t="s">
        <v>336</v>
      </c>
      <c r="U145">
        <v>24</v>
      </c>
      <c r="V145">
        <f t="shared" si="14"/>
        <v>15.858501815579791</v>
      </c>
    </row>
    <row r="146" spans="1:22" x14ac:dyDescent="0.25">
      <c r="A146" s="41">
        <v>3</v>
      </c>
      <c r="B146" s="41">
        <v>3</v>
      </c>
      <c r="C146" s="42">
        <v>35.135870879999999</v>
      </c>
      <c r="D146" s="42">
        <v>15.1</v>
      </c>
      <c r="E146" s="43">
        <f t="shared" si="10"/>
        <v>11.184095060781164</v>
      </c>
      <c r="F146" s="47">
        <f t="shared" si="11"/>
        <v>8.9412687800433807E-2</v>
      </c>
      <c r="G146" s="17">
        <f t="shared" si="12"/>
        <v>15.1</v>
      </c>
      <c r="N146" t="str">
        <f t="shared" si="13"/>
        <v>3#3</v>
      </c>
      <c r="O146">
        <v>3</v>
      </c>
      <c r="P146">
        <v>3</v>
      </c>
      <c r="Q146">
        <v>11.184095060781164</v>
      </c>
      <c r="R146">
        <v>15.1</v>
      </c>
      <c r="T146" t="s">
        <v>337</v>
      </c>
      <c r="U146">
        <v>25</v>
      </c>
      <c r="V146">
        <f t="shared" si="14"/>
        <v>16.3</v>
      </c>
    </row>
    <row r="147" spans="1:22" x14ac:dyDescent="0.25">
      <c r="A147" s="41">
        <v>3</v>
      </c>
      <c r="B147" s="41">
        <v>4</v>
      </c>
      <c r="C147" s="42">
        <v>38.45057568</v>
      </c>
      <c r="D147" s="42">
        <v>15.8</v>
      </c>
      <c r="E147" s="43">
        <f t="shared" si="10"/>
        <v>12.239198368402031</v>
      </c>
      <c r="F147" s="47">
        <f t="shared" si="11"/>
        <v>8.1704697472810187E-2</v>
      </c>
      <c r="G147" s="17">
        <f t="shared" si="12"/>
        <v>15.8</v>
      </c>
      <c r="N147" t="str">
        <f t="shared" si="13"/>
        <v>3#4</v>
      </c>
      <c r="O147">
        <v>3</v>
      </c>
      <c r="P147">
        <v>4</v>
      </c>
      <c r="Q147">
        <v>12.239198368402031</v>
      </c>
      <c r="R147">
        <v>15.8</v>
      </c>
      <c r="T147" t="s">
        <v>338</v>
      </c>
      <c r="U147">
        <v>25</v>
      </c>
      <c r="V147">
        <f t="shared" si="14"/>
        <v>16.2</v>
      </c>
    </row>
    <row r="148" spans="1:22" x14ac:dyDescent="0.25">
      <c r="A148" s="41">
        <v>3</v>
      </c>
      <c r="B148" s="41">
        <v>5</v>
      </c>
      <c r="C148" s="42">
        <v>34.251949599999996</v>
      </c>
      <c r="D148" s="42">
        <v>15.2</v>
      </c>
      <c r="E148" s="43">
        <f t="shared" si="10"/>
        <v>10.902734178748934</v>
      </c>
      <c r="F148" s="47">
        <f t="shared" si="11"/>
        <v>9.1720112001735313E-2</v>
      </c>
      <c r="G148" s="17">
        <f t="shared" si="12"/>
        <v>15.2</v>
      </c>
      <c r="N148" t="str">
        <f t="shared" si="13"/>
        <v>3#5</v>
      </c>
      <c r="O148">
        <v>3</v>
      </c>
      <c r="P148">
        <v>5</v>
      </c>
      <c r="Q148">
        <v>10.902734178748934</v>
      </c>
      <c r="R148">
        <v>15.2</v>
      </c>
      <c r="T148" t="s">
        <v>339</v>
      </c>
      <c r="U148">
        <v>25</v>
      </c>
      <c r="V148">
        <f t="shared" si="14"/>
        <v>15.6</v>
      </c>
    </row>
    <row r="149" spans="1:22" x14ac:dyDescent="0.25">
      <c r="A149" s="41">
        <v>3</v>
      </c>
      <c r="B149" s="41">
        <v>6</v>
      </c>
      <c r="C149" s="42">
        <v>31.158225120000001</v>
      </c>
      <c r="D149" s="42">
        <v>14.7</v>
      </c>
      <c r="E149" s="43">
        <f t="shared" si="10"/>
        <v>9.9179710916361277</v>
      </c>
      <c r="F149" s="47">
        <f t="shared" si="11"/>
        <v>0.10082707347708492</v>
      </c>
      <c r="G149" s="17">
        <f t="shared" si="12"/>
        <v>14.7</v>
      </c>
      <c r="N149" t="str">
        <f t="shared" si="13"/>
        <v>3#6</v>
      </c>
      <c r="O149">
        <v>3</v>
      </c>
      <c r="P149">
        <v>6</v>
      </c>
      <c r="Q149">
        <v>9.9179710916361277</v>
      </c>
      <c r="R149">
        <v>14.7</v>
      </c>
      <c r="T149" t="s">
        <v>340</v>
      </c>
      <c r="U149">
        <v>25</v>
      </c>
      <c r="V149">
        <f t="shared" si="14"/>
        <v>16.269648424413987</v>
      </c>
    </row>
    <row r="150" spans="1:22" x14ac:dyDescent="0.25">
      <c r="A150" s="41">
        <v>3</v>
      </c>
      <c r="B150" s="41">
        <v>7</v>
      </c>
      <c r="C150" s="42">
        <v>35.025380719999994</v>
      </c>
      <c r="D150" s="42">
        <v>15.3</v>
      </c>
      <c r="E150" s="43">
        <f t="shared" si="10"/>
        <v>11.148924950527135</v>
      </c>
      <c r="F150" s="47">
        <f t="shared" si="11"/>
        <v>8.9694746752485649E-2</v>
      </c>
      <c r="G150" s="17">
        <f t="shared" si="12"/>
        <v>15.3</v>
      </c>
      <c r="N150" t="str">
        <f t="shared" si="13"/>
        <v>3#7</v>
      </c>
      <c r="O150">
        <v>3</v>
      </c>
      <c r="P150">
        <v>7</v>
      </c>
      <c r="Q150">
        <v>11.148924950527135</v>
      </c>
      <c r="R150">
        <v>15.3</v>
      </c>
      <c r="T150" t="s">
        <v>341</v>
      </c>
      <c r="U150">
        <v>25</v>
      </c>
      <c r="V150">
        <f t="shared" si="14"/>
        <v>15.7</v>
      </c>
    </row>
    <row r="151" spans="1:22" x14ac:dyDescent="0.25">
      <c r="A151" s="41">
        <v>3</v>
      </c>
      <c r="B151" s="41">
        <v>8</v>
      </c>
      <c r="C151" s="42">
        <v>32.484107039999998</v>
      </c>
      <c r="D151" s="42">
        <v>14.5</v>
      </c>
      <c r="E151" s="43">
        <f t="shared" si="10"/>
        <v>10.340012414684473</v>
      </c>
      <c r="F151" s="47">
        <f t="shared" si="11"/>
        <v>9.6711682722918191E-2</v>
      </c>
      <c r="G151" s="17">
        <f t="shared" si="12"/>
        <v>14.5</v>
      </c>
      <c r="N151" t="str">
        <f t="shared" si="13"/>
        <v>3#8</v>
      </c>
      <c r="O151">
        <v>3</v>
      </c>
      <c r="P151">
        <v>8</v>
      </c>
      <c r="Q151">
        <v>10.340012414684473</v>
      </c>
      <c r="R151">
        <v>14.5</v>
      </c>
      <c r="T151" t="s">
        <v>342</v>
      </c>
      <c r="U151">
        <v>25</v>
      </c>
      <c r="V151">
        <f t="shared" si="14"/>
        <v>15</v>
      </c>
    </row>
    <row r="152" spans="1:22" x14ac:dyDescent="0.25">
      <c r="A152" s="41">
        <v>3</v>
      </c>
      <c r="B152" s="41">
        <v>9</v>
      </c>
      <c r="C152" s="42">
        <v>33.368028320000001</v>
      </c>
      <c r="D152" s="42">
        <v>14.8</v>
      </c>
      <c r="E152" s="43">
        <f t="shared" si="10"/>
        <v>10.621373296716705</v>
      </c>
      <c r="F152" s="47">
        <f t="shared" si="11"/>
        <v>9.4149783842840881E-2</v>
      </c>
      <c r="G152" s="17">
        <f t="shared" si="12"/>
        <v>14.8</v>
      </c>
      <c r="N152" t="str">
        <f t="shared" si="13"/>
        <v>3#9</v>
      </c>
      <c r="O152">
        <v>3</v>
      </c>
      <c r="P152">
        <v>9</v>
      </c>
      <c r="Q152">
        <v>10.621373296716705</v>
      </c>
      <c r="R152">
        <v>14.8</v>
      </c>
      <c r="T152" t="s">
        <v>343</v>
      </c>
      <c r="U152">
        <v>26</v>
      </c>
      <c r="V152">
        <f t="shared" si="14"/>
        <v>15.4</v>
      </c>
    </row>
    <row r="153" spans="1:22" x14ac:dyDescent="0.25">
      <c r="A153" s="41">
        <v>3</v>
      </c>
      <c r="B153" s="41">
        <v>10</v>
      </c>
      <c r="C153" s="42">
        <v>31.931656239999995</v>
      </c>
      <c r="D153" s="42">
        <v>15</v>
      </c>
      <c r="E153" s="43">
        <f t="shared" si="10"/>
        <v>10.164161863414328</v>
      </c>
      <c r="F153" s="47">
        <f t="shared" si="11"/>
        <v>9.8384895226774918E-2</v>
      </c>
      <c r="G153" s="17">
        <f t="shared" si="12"/>
        <v>15</v>
      </c>
      <c r="N153" t="str">
        <f t="shared" si="13"/>
        <v>3#10</v>
      </c>
      <c r="O153">
        <v>3</v>
      </c>
      <c r="P153">
        <v>10</v>
      </c>
      <c r="Q153">
        <v>10.164161863414328</v>
      </c>
      <c r="R153">
        <v>15</v>
      </c>
      <c r="T153" t="s">
        <v>344</v>
      </c>
      <c r="U153">
        <v>26</v>
      </c>
      <c r="V153">
        <f t="shared" si="14"/>
        <v>14.5</v>
      </c>
    </row>
    <row r="154" spans="1:22" x14ac:dyDescent="0.25">
      <c r="A154" s="41">
        <v>3</v>
      </c>
      <c r="B154" s="41">
        <v>11</v>
      </c>
      <c r="C154" s="42">
        <v>33.478518480000005</v>
      </c>
      <c r="D154" s="42">
        <v>15.3</v>
      </c>
      <c r="E154" s="43">
        <f t="shared" si="10"/>
        <v>10.656543406970735</v>
      </c>
      <c r="F154" s="47">
        <f t="shared" si="11"/>
        <v>9.3839058483623575E-2</v>
      </c>
      <c r="G154" s="17">
        <f t="shared" si="12"/>
        <v>15.3</v>
      </c>
      <c r="N154" t="str">
        <f t="shared" si="13"/>
        <v>3#11</v>
      </c>
      <c r="O154">
        <v>3</v>
      </c>
      <c r="P154">
        <v>11</v>
      </c>
      <c r="Q154">
        <v>10.656543406970735</v>
      </c>
      <c r="R154">
        <v>15.3</v>
      </c>
      <c r="T154" t="s">
        <v>345</v>
      </c>
      <c r="U154">
        <v>26</v>
      </c>
      <c r="V154">
        <f t="shared" si="14"/>
        <v>14.8</v>
      </c>
    </row>
    <row r="155" spans="1:22" x14ac:dyDescent="0.25">
      <c r="A155" s="41">
        <v>3</v>
      </c>
      <c r="B155" s="41">
        <v>12</v>
      </c>
      <c r="C155" s="42">
        <v>37.89812487999999</v>
      </c>
      <c r="D155" s="42">
        <v>15.5</v>
      </c>
      <c r="E155" s="43">
        <f t="shared" si="10"/>
        <v>12.063347817131882</v>
      </c>
      <c r="F155" s="47">
        <f t="shared" si="11"/>
        <v>8.2895728048215614E-2</v>
      </c>
      <c r="G155" s="17">
        <f t="shared" si="12"/>
        <v>15.5</v>
      </c>
      <c r="N155" t="str">
        <f t="shared" si="13"/>
        <v>3#12</v>
      </c>
      <c r="O155">
        <v>3</v>
      </c>
      <c r="P155">
        <v>12</v>
      </c>
      <c r="Q155">
        <v>12.063347817131882</v>
      </c>
      <c r="R155">
        <v>15.5</v>
      </c>
      <c r="T155" t="s">
        <v>346</v>
      </c>
      <c r="U155">
        <v>26</v>
      </c>
      <c r="V155">
        <f t="shared" si="14"/>
        <v>16.322576878794742</v>
      </c>
    </row>
    <row r="156" spans="1:22" x14ac:dyDescent="0.25">
      <c r="A156" s="41">
        <v>3</v>
      </c>
      <c r="B156" s="41">
        <v>13</v>
      </c>
      <c r="C156" s="42">
        <v>29.611362879999998</v>
      </c>
      <c r="D156" s="42">
        <v>14.1</v>
      </c>
      <c r="E156" s="43">
        <f t="shared" si="10"/>
        <v>9.4255895480797243</v>
      </c>
      <c r="F156" s="47">
        <f t="shared" si="11"/>
        <v>0.10609415940499234</v>
      </c>
      <c r="G156" s="17">
        <f t="shared" si="12"/>
        <v>14.1</v>
      </c>
      <c r="N156" t="str">
        <f t="shared" si="13"/>
        <v>3#13</v>
      </c>
      <c r="O156">
        <v>3</v>
      </c>
      <c r="P156">
        <v>13</v>
      </c>
      <c r="Q156">
        <v>9.4255895480797243</v>
      </c>
      <c r="R156">
        <v>14.1</v>
      </c>
      <c r="T156" t="s">
        <v>347</v>
      </c>
      <c r="U156">
        <v>26</v>
      </c>
      <c r="V156">
        <f t="shared" si="14"/>
        <v>16.322576878794742</v>
      </c>
    </row>
    <row r="157" spans="1:22" x14ac:dyDescent="0.25">
      <c r="A157" s="41">
        <v>3</v>
      </c>
      <c r="B157" s="41">
        <v>14</v>
      </c>
      <c r="C157" s="42">
        <v>33.368028320000001</v>
      </c>
      <c r="D157" s="42">
        <v>15</v>
      </c>
      <c r="E157" s="43">
        <f t="shared" si="10"/>
        <v>10.621373296716705</v>
      </c>
      <c r="F157" s="47">
        <f t="shared" si="11"/>
        <v>9.4149783842840881E-2</v>
      </c>
      <c r="G157" s="17">
        <f t="shared" si="12"/>
        <v>15</v>
      </c>
      <c r="N157" t="str">
        <f t="shared" si="13"/>
        <v>3#14</v>
      </c>
      <c r="O157">
        <v>3</v>
      </c>
      <c r="P157">
        <v>14</v>
      </c>
      <c r="Q157">
        <v>10.621373296716705</v>
      </c>
      <c r="R157">
        <v>15</v>
      </c>
      <c r="T157" t="s">
        <v>348</v>
      </c>
      <c r="U157">
        <v>26</v>
      </c>
    </row>
    <row r="158" spans="1:22" x14ac:dyDescent="0.25">
      <c r="A158" s="41">
        <v>3</v>
      </c>
      <c r="B158" s="41">
        <v>15</v>
      </c>
      <c r="C158" s="42">
        <v>34.583420079999996</v>
      </c>
      <c r="D158" s="42">
        <v>15</v>
      </c>
      <c r="E158" s="43">
        <f t="shared" si="10"/>
        <v>11.00824450951102</v>
      </c>
      <c r="F158" s="47">
        <f t="shared" si="11"/>
        <v>9.0841005496926364E-2</v>
      </c>
      <c r="G158" s="17">
        <f t="shared" si="12"/>
        <v>15</v>
      </c>
      <c r="N158" t="str">
        <f t="shared" si="13"/>
        <v>3#15</v>
      </c>
      <c r="O158">
        <v>3</v>
      </c>
      <c r="P158">
        <v>15</v>
      </c>
      <c r="Q158">
        <v>11.00824450951102</v>
      </c>
      <c r="R158">
        <v>15</v>
      </c>
      <c r="T158" t="s">
        <v>349</v>
      </c>
      <c r="U158">
        <v>27</v>
      </c>
      <c r="V158">
        <f t="shared" si="14"/>
        <v>16</v>
      </c>
    </row>
    <row r="159" spans="1:22" x14ac:dyDescent="0.25">
      <c r="A159" s="41">
        <v>3</v>
      </c>
      <c r="B159" s="41">
        <v>16</v>
      </c>
      <c r="C159" s="42">
        <v>29.058912079999999</v>
      </c>
      <c r="D159" s="42">
        <v>0</v>
      </c>
      <c r="E159" s="43">
        <f t="shared" si="10"/>
        <v>9.2497389968095796</v>
      </c>
      <c r="F159" s="47">
        <f t="shared" si="11"/>
        <v>0.10811115863322414</v>
      </c>
      <c r="G159" s="17">
        <f t="shared" si="12"/>
        <v>14.154021759942502</v>
      </c>
      <c r="N159" t="str">
        <f t="shared" si="13"/>
        <v>3#16</v>
      </c>
      <c r="O159">
        <v>3</v>
      </c>
      <c r="P159">
        <v>16</v>
      </c>
      <c r="Q159">
        <v>9.2497389968095796</v>
      </c>
      <c r="R159">
        <v>14.154021759942502</v>
      </c>
      <c r="T159" t="s">
        <v>350</v>
      </c>
      <c r="U159">
        <v>27</v>
      </c>
      <c r="V159">
        <f t="shared" si="14"/>
        <v>15.552733267807845</v>
      </c>
    </row>
    <row r="160" spans="1:22" x14ac:dyDescent="0.25">
      <c r="A160" s="41">
        <v>3</v>
      </c>
      <c r="B160" s="41">
        <v>17</v>
      </c>
      <c r="C160" s="42">
        <v>31.158225120000001</v>
      </c>
      <c r="D160" s="42">
        <v>0</v>
      </c>
      <c r="E160" s="43">
        <f t="shared" si="10"/>
        <v>9.9179710916361277</v>
      </c>
      <c r="F160" s="47">
        <f t="shared" si="11"/>
        <v>0.10082707347708492</v>
      </c>
      <c r="G160" s="17">
        <f t="shared" si="12"/>
        <v>14.667647686955412</v>
      </c>
      <c r="N160" t="str">
        <f t="shared" si="13"/>
        <v>3#17</v>
      </c>
      <c r="O160">
        <v>3</v>
      </c>
      <c r="P160">
        <v>17</v>
      </c>
      <c r="Q160">
        <v>9.9179710916361277</v>
      </c>
      <c r="R160">
        <v>14.667647686955412</v>
      </c>
      <c r="T160" t="s">
        <v>351</v>
      </c>
      <c r="U160">
        <v>27</v>
      </c>
      <c r="V160">
        <f t="shared" si="14"/>
        <v>15.5</v>
      </c>
    </row>
    <row r="161" spans="1:22" x14ac:dyDescent="0.25">
      <c r="A161" s="41">
        <v>3</v>
      </c>
      <c r="B161" s="41">
        <v>18</v>
      </c>
      <c r="C161" s="42">
        <v>34.583420079999996</v>
      </c>
      <c r="D161" s="42">
        <v>0</v>
      </c>
      <c r="E161" s="43">
        <f t="shared" si="10"/>
        <v>11.00824450951102</v>
      </c>
      <c r="F161" s="47">
        <f t="shared" si="11"/>
        <v>9.0841005496926364E-2</v>
      </c>
      <c r="G161" s="17">
        <f t="shared" si="12"/>
        <v>15.40222665225771</v>
      </c>
      <c r="N161" t="str">
        <f t="shared" si="13"/>
        <v>3#18</v>
      </c>
      <c r="O161">
        <v>3</v>
      </c>
      <c r="P161">
        <v>18</v>
      </c>
      <c r="Q161">
        <v>11.00824450951102</v>
      </c>
      <c r="R161">
        <v>15.40222665225771</v>
      </c>
      <c r="T161" t="s">
        <v>352</v>
      </c>
      <c r="U161">
        <v>27</v>
      </c>
      <c r="V161">
        <f t="shared" si="14"/>
        <v>15.6</v>
      </c>
    </row>
    <row r="162" spans="1:22" x14ac:dyDescent="0.25">
      <c r="A162" s="41">
        <v>3</v>
      </c>
      <c r="B162" s="41">
        <v>19</v>
      </c>
      <c r="C162" s="42">
        <v>32.815577519999998</v>
      </c>
      <c r="D162" s="42">
        <v>0</v>
      </c>
      <c r="E162" s="43">
        <f t="shared" si="10"/>
        <v>10.44552274544656</v>
      </c>
      <c r="F162" s="47">
        <f t="shared" si="11"/>
        <v>9.573479703884831E-2</v>
      </c>
      <c r="G162" s="17">
        <f t="shared" si="12"/>
        <v>15.037751589214519</v>
      </c>
      <c r="N162" t="str">
        <f t="shared" si="13"/>
        <v>3#19</v>
      </c>
      <c r="O162">
        <v>3</v>
      </c>
      <c r="P162">
        <v>19</v>
      </c>
      <c r="Q162">
        <v>10.44552274544656</v>
      </c>
      <c r="R162">
        <v>15.037751589214519</v>
      </c>
      <c r="T162" t="s">
        <v>353</v>
      </c>
      <c r="U162">
        <v>27</v>
      </c>
      <c r="V162">
        <f t="shared" si="14"/>
        <v>15.8</v>
      </c>
    </row>
    <row r="163" spans="1:22" x14ac:dyDescent="0.25">
      <c r="A163" s="41">
        <v>3</v>
      </c>
      <c r="B163" s="41">
        <v>20</v>
      </c>
      <c r="C163" s="42">
        <v>30.163813680000004</v>
      </c>
      <c r="D163" s="42">
        <v>0</v>
      </c>
      <c r="E163" s="43">
        <f t="shared" si="10"/>
        <v>9.601440099349869</v>
      </c>
      <c r="F163" s="47">
        <f t="shared" si="11"/>
        <v>0.10415104293237343</v>
      </c>
      <c r="G163" s="17">
        <f t="shared" si="12"/>
        <v>14.430990939445252</v>
      </c>
      <c r="N163" t="str">
        <f t="shared" si="13"/>
        <v>3#20</v>
      </c>
      <c r="O163">
        <v>3</v>
      </c>
      <c r="P163">
        <v>20</v>
      </c>
      <c r="Q163">
        <v>9.601440099349869</v>
      </c>
      <c r="R163">
        <v>14.430990939445252</v>
      </c>
      <c r="T163" t="s">
        <v>354</v>
      </c>
      <c r="U163">
        <v>27</v>
      </c>
      <c r="V163">
        <f t="shared" si="14"/>
        <v>15.636446276758083</v>
      </c>
    </row>
    <row r="164" spans="1:22" x14ac:dyDescent="0.25">
      <c r="A164" s="41">
        <v>3</v>
      </c>
      <c r="B164" s="41">
        <v>21</v>
      </c>
      <c r="C164" s="42">
        <v>32.815577519999998</v>
      </c>
      <c r="D164" s="42">
        <v>0</v>
      </c>
      <c r="E164" s="43">
        <f t="shared" si="10"/>
        <v>10.44552274544656</v>
      </c>
      <c r="F164" s="47">
        <f t="shared" si="11"/>
        <v>9.573479703884831E-2</v>
      </c>
      <c r="G164" s="17">
        <f t="shared" si="12"/>
        <v>15.037751589214519</v>
      </c>
      <c r="N164" t="str">
        <f t="shared" si="13"/>
        <v>3#21</v>
      </c>
      <c r="O164">
        <v>3</v>
      </c>
      <c r="P164">
        <v>21</v>
      </c>
      <c r="Q164">
        <v>10.44552274544656</v>
      </c>
      <c r="R164">
        <v>15.037751589214519</v>
      </c>
      <c r="T164" t="s">
        <v>355</v>
      </c>
      <c r="U164">
        <v>28</v>
      </c>
      <c r="V164">
        <f t="shared" si="14"/>
        <v>15</v>
      </c>
    </row>
    <row r="165" spans="1:22" x14ac:dyDescent="0.25">
      <c r="A165" s="41">
        <v>3</v>
      </c>
      <c r="B165" s="41">
        <v>22</v>
      </c>
      <c r="C165" s="42">
        <v>35.909302000000004</v>
      </c>
      <c r="D165" s="42">
        <v>0</v>
      </c>
      <c r="E165" s="43">
        <f t="shared" si="10"/>
        <v>11.430285832559369</v>
      </c>
      <c r="F165" s="47">
        <f t="shared" si="11"/>
        <v>8.7486876063193678E-2</v>
      </c>
      <c r="G165" s="17">
        <f t="shared" si="12"/>
        <v>15.657121570498168</v>
      </c>
      <c r="N165" t="str">
        <f t="shared" si="13"/>
        <v>3#22</v>
      </c>
      <c r="O165">
        <v>3</v>
      </c>
      <c r="P165">
        <v>22</v>
      </c>
      <c r="Q165">
        <v>11.430285832559369</v>
      </c>
      <c r="R165">
        <v>15.657121570498168</v>
      </c>
      <c r="T165" t="s">
        <v>356</v>
      </c>
      <c r="U165">
        <v>28</v>
      </c>
      <c r="V165">
        <f t="shared" si="14"/>
        <v>15</v>
      </c>
    </row>
    <row r="166" spans="1:22" x14ac:dyDescent="0.25">
      <c r="A166" s="41">
        <v>3</v>
      </c>
      <c r="B166" s="41">
        <v>23</v>
      </c>
      <c r="C166" s="42">
        <v>33.920479120000003</v>
      </c>
      <c r="D166" s="42">
        <v>0</v>
      </c>
      <c r="E166" s="43">
        <f t="shared" si="10"/>
        <v>10.797223847986849</v>
      </c>
      <c r="F166" s="47">
        <f t="shared" si="11"/>
        <v>9.261639974116595E-2</v>
      </c>
      <c r="G166" s="17">
        <f t="shared" si="12"/>
        <v>15.268990568366521</v>
      </c>
      <c r="N166" t="str">
        <f t="shared" si="13"/>
        <v>3#23</v>
      </c>
      <c r="O166">
        <v>3</v>
      </c>
      <c r="P166">
        <v>23</v>
      </c>
      <c r="Q166">
        <v>10.797223847986849</v>
      </c>
      <c r="R166">
        <v>15.268990568366521</v>
      </c>
      <c r="T166" t="s">
        <v>357</v>
      </c>
      <c r="U166">
        <v>28</v>
      </c>
      <c r="V166">
        <f t="shared" si="14"/>
        <v>14.7</v>
      </c>
    </row>
    <row r="167" spans="1:22" x14ac:dyDescent="0.25">
      <c r="A167" s="41">
        <v>3</v>
      </c>
      <c r="B167" s="41">
        <v>24</v>
      </c>
      <c r="C167" s="42">
        <v>29.611362879999998</v>
      </c>
      <c r="D167" s="42">
        <v>0</v>
      </c>
      <c r="E167" s="43">
        <f t="shared" si="10"/>
        <v>9.4255895480797243</v>
      </c>
      <c r="F167" s="47">
        <f t="shared" si="11"/>
        <v>0.10609415940499234</v>
      </c>
      <c r="G167" s="17">
        <f t="shared" si="12"/>
        <v>14.294419284404791</v>
      </c>
      <c r="N167" t="str">
        <f t="shared" si="13"/>
        <v>3#24</v>
      </c>
      <c r="O167">
        <v>3</v>
      </c>
      <c r="P167">
        <v>24</v>
      </c>
      <c r="Q167">
        <v>9.4255895480797243</v>
      </c>
      <c r="R167">
        <v>14.294419284404791</v>
      </c>
      <c r="T167" t="s">
        <v>358</v>
      </c>
      <c r="U167">
        <v>28</v>
      </c>
      <c r="V167">
        <f t="shared" si="14"/>
        <v>15.291475721416118</v>
      </c>
    </row>
    <row r="168" spans="1:22" x14ac:dyDescent="0.25">
      <c r="A168" s="41">
        <v>3</v>
      </c>
      <c r="B168" s="41">
        <v>25</v>
      </c>
      <c r="C168" s="42">
        <v>27.291069520000001</v>
      </c>
      <c r="D168" s="42">
        <v>0</v>
      </c>
      <c r="E168" s="43">
        <f t="shared" si="10"/>
        <v>8.6870172327451201</v>
      </c>
      <c r="F168" s="47">
        <f t="shared" si="11"/>
        <v>0.11511431060946536</v>
      </c>
      <c r="G168" s="17">
        <f t="shared" si="12"/>
        <v>13.677171906538817</v>
      </c>
      <c r="N168" t="str">
        <f t="shared" si="13"/>
        <v>3#25</v>
      </c>
      <c r="O168">
        <v>3</v>
      </c>
      <c r="P168">
        <v>25</v>
      </c>
      <c r="Q168">
        <v>8.6870172327451201</v>
      </c>
      <c r="R168">
        <v>13.677171906538817</v>
      </c>
      <c r="T168" t="s">
        <v>359</v>
      </c>
      <c r="U168">
        <v>28</v>
      </c>
      <c r="V168">
        <f t="shared" si="14"/>
        <v>14.990064594247604</v>
      </c>
    </row>
    <row r="169" spans="1:22" x14ac:dyDescent="0.25">
      <c r="A169" s="41">
        <v>3</v>
      </c>
      <c r="B169" s="41">
        <v>26</v>
      </c>
      <c r="C169" s="42">
        <v>34.583420079999996</v>
      </c>
      <c r="D169" s="42">
        <v>0</v>
      </c>
      <c r="E169" s="43">
        <f t="shared" si="10"/>
        <v>11.00824450951102</v>
      </c>
      <c r="F169" s="47">
        <f t="shared" si="11"/>
        <v>9.0841005496926364E-2</v>
      </c>
      <c r="G169" s="17">
        <f t="shared" si="12"/>
        <v>15.40222665225771</v>
      </c>
      <c r="N169" t="str">
        <f t="shared" si="13"/>
        <v>3#26</v>
      </c>
      <c r="O169">
        <v>3</v>
      </c>
      <c r="P169">
        <v>26</v>
      </c>
      <c r="Q169">
        <v>11.00824450951102</v>
      </c>
      <c r="R169">
        <v>15.40222665225771</v>
      </c>
      <c r="T169" t="s">
        <v>360</v>
      </c>
      <c r="U169">
        <v>28</v>
      </c>
      <c r="V169">
        <f t="shared" si="14"/>
        <v>13</v>
      </c>
    </row>
    <row r="170" spans="1:22" x14ac:dyDescent="0.25">
      <c r="A170" s="41">
        <v>3</v>
      </c>
      <c r="B170" s="41">
        <v>27</v>
      </c>
      <c r="C170" s="42">
        <v>25.63371712</v>
      </c>
      <c r="D170" s="42">
        <v>0</v>
      </c>
      <c r="E170" s="43">
        <f t="shared" si="10"/>
        <v>8.1594655789346859</v>
      </c>
      <c r="F170" s="47">
        <f t="shared" si="11"/>
        <v>0.1225570462092153</v>
      </c>
      <c r="G170" s="17">
        <f t="shared" si="12"/>
        <v>13.187987307221478</v>
      </c>
      <c r="N170" t="str">
        <f t="shared" si="13"/>
        <v>3#27</v>
      </c>
      <c r="O170">
        <v>3</v>
      </c>
      <c r="P170">
        <v>27</v>
      </c>
      <c r="Q170">
        <v>8.1594655789346859</v>
      </c>
      <c r="R170">
        <v>13.187987307221478</v>
      </c>
      <c r="T170" t="s">
        <v>361</v>
      </c>
      <c r="U170">
        <v>29</v>
      </c>
      <c r="V170">
        <f t="shared" si="14"/>
        <v>16.5</v>
      </c>
    </row>
    <row r="171" spans="1:22" x14ac:dyDescent="0.25">
      <c r="A171" s="41">
        <v>3</v>
      </c>
      <c r="B171" s="41">
        <v>28</v>
      </c>
      <c r="C171" s="42">
        <v>35.798811840000006</v>
      </c>
      <c r="D171" s="42">
        <v>0</v>
      </c>
      <c r="E171" s="43">
        <f t="shared" si="10"/>
        <v>11.39511572230534</v>
      </c>
      <c r="F171" s="47">
        <f t="shared" si="11"/>
        <v>8.7756897285610938E-2</v>
      </c>
      <c r="G171" s="17">
        <f t="shared" si="12"/>
        <v>15.636446276758083</v>
      </c>
      <c r="N171" t="str">
        <f t="shared" si="13"/>
        <v>3#28</v>
      </c>
      <c r="O171">
        <v>3</v>
      </c>
      <c r="P171">
        <v>28</v>
      </c>
      <c r="Q171">
        <v>11.39511572230534</v>
      </c>
      <c r="R171">
        <v>15.636446276758083</v>
      </c>
      <c r="T171" t="s">
        <v>362</v>
      </c>
      <c r="U171">
        <v>29</v>
      </c>
      <c r="V171">
        <f t="shared" si="14"/>
        <v>16</v>
      </c>
    </row>
    <row r="172" spans="1:22" x14ac:dyDescent="0.25">
      <c r="A172" s="41">
        <v>3</v>
      </c>
      <c r="B172" s="41">
        <v>29</v>
      </c>
      <c r="C172" s="42">
        <v>32.37361688</v>
      </c>
      <c r="D172" s="42">
        <v>0</v>
      </c>
      <c r="E172" s="43">
        <f t="shared" si="10"/>
        <v>10.304842304430444</v>
      </c>
      <c r="F172" s="47">
        <f t="shared" si="11"/>
        <v>9.7041756725385495E-2</v>
      </c>
      <c r="G172" s="17">
        <f t="shared" si="12"/>
        <v>14.941880913564436</v>
      </c>
      <c r="N172" t="str">
        <f t="shared" si="13"/>
        <v>3#29</v>
      </c>
      <c r="O172">
        <v>3</v>
      </c>
      <c r="P172">
        <v>29</v>
      </c>
      <c r="Q172">
        <v>10.304842304430444</v>
      </c>
      <c r="R172">
        <v>14.941880913564436</v>
      </c>
      <c r="T172" t="s">
        <v>363</v>
      </c>
      <c r="U172">
        <v>29</v>
      </c>
      <c r="V172">
        <f t="shared" si="14"/>
        <v>16.012875595664703</v>
      </c>
    </row>
    <row r="173" spans="1:22" x14ac:dyDescent="0.25">
      <c r="A173" s="41">
        <v>3</v>
      </c>
      <c r="B173" s="41">
        <v>30</v>
      </c>
      <c r="C173" s="42">
        <v>31.37920544</v>
      </c>
      <c r="D173" s="42">
        <v>0</v>
      </c>
      <c r="E173" s="43">
        <f t="shared" si="10"/>
        <v>9.9883113121441855</v>
      </c>
      <c r="F173" s="47">
        <f t="shared" si="11"/>
        <v>0.10011702366386602</v>
      </c>
      <c r="G173" s="17">
        <f t="shared" si="12"/>
        <v>14.71870204211009</v>
      </c>
      <c r="N173" t="str">
        <f t="shared" si="13"/>
        <v>3#30</v>
      </c>
      <c r="O173">
        <v>3</v>
      </c>
      <c r="P173">
        <v>30</v>
      </c>
      <c r="Q173">
        <v>9.9883113121441855</v>
      </c>
      <c r="R173">
        <v>14.71870204211009</v>
      </c>
      <c r="T173" t="s">
        <v>364</v>
      </c>
      <c r="U173">
        <v>29</v>
      </c>
      <c r="V173">
        <f t="shared" si="14"/>
        <v>15</v>
      </c>
    </row>
    <row r="174" spans="1:22" x14ac:dyDescent="0.25">
      <c r="A174" s="41">
        <v>3</v>
      </c>
      <c r="B174" s="41">
        <v>31</v>
      </c>
      <c r="C174" s="42">
        <v>28.616951439999994</v>
      </c>
      <c r="D174" s="42">
        <v>0</v>
      </c>
      <c r="E174" s="43">
        <f t="shared" si="10"/>
        <v>9.1090585557934638</v>
      </c>
      <c r="F174" s="47">
        <f t="shared" si="11"/>
        <v>0.10978082903682607</v>
      </c>
      <c r="G174" s="17">
        <f t="shared" si="12"/>
        <v>14.038844607426546</v>
      </c>
      <c r="N174" t="str">
        <f t="shared" si="13"/>
        <v>3#31</v>
      </c>
      <c r="O174">
        <v>3</v>
      </c>
      <c r="P174">
        <v>31</v>
      </c>
      <c r="Q174">
        <v>9.1090585557934638</v>
      </c>
      <c r="R174">
        <v>14.038844607426546</v>
      </c>
      <c r="T174" t="s">
        <v>365</v>
      </c>
      <c r="U174">
        <v>29</v>
      </c>
      <c r="V174">
        <f t="shared" si="14"/>
        <v>15.4</v>
      </c>
    </row>
    <row r="175" spans="1:22" x14ac:dyDescent="0.25">
      <c r="A175" s="41">
        <v>3</v>
      </c>
      <c r="B175" s="41">
        <v>32</v>
      </c>
      <c r="C175" s="42">
        <v>30.605774319999998</v>
      </c>
      <c r="D175" s="42">
        <v>0</v>
      </c>
      <c r="E175" s="43">
        <f t="shared" si="10"/>
        <v>9.742120540365983</v>
      </c>
      <c r="F175" s="47">
        <f t="shared" si="11"/>
        <v>0.10264705675284458</v>
      </c>
      <c r="G175" s="17">
        <f t="shared" si="12"/>
        <v>14.537593572466591</v>
      </c>
      <c r="N175" t="str">
        <f t="shared" si="13"/>
        <v>3#32</v>
      </c>
      <c r="O175">
        <v>3</v>
      </c>
      <c r="P175">
        <v>32</v>
      </c>
      <c r="Q175">
        <v>9.742120540365983</v>
      </c>
      <c r="R175">
        <v>14.537593572466591</v>
      </c>
      <c r="T175" t="s">
        <v>366</v>
      </c>
      <c r="U175">
        <v>29</v>
      </c>
      <c r="V175">
        <f t="shared" si="14"/>
        <v>15.955662483487895</v>
      </c>
    </row>
    <row r="176" spans="1:22" x14ac:dyDescent="0.25">
      <c r="A176" s="41">
        <v>3</v>
      </c>
      <c r="B176" s="41">
        <v>33</v>
      </c>
      <c r="C176" s="42">
        <v>32.0421464</v>
      </c>
      <c r="D176" s="42">
        <v>0</v>
      </c>
      <c r="E176" s="43">
        <f t="shared" si="10"/>
        <v>10.199331973668359</v>
      </c>
      <c r="F176" s="47">
        <f t="shared" si="11"/>
        <v>9.8045636967372229E-2</v>
      </c>
      <c r="G176" s="17">
        <f t="shared" si="12"/>
        <v>14.86865755822248</v>
      </c>
      <c r="N176" t="str">
        <f t="shared" si="13"/>
        <v>3#33</v>
      </c>
      <c r="O176">
        <v>3</v>
      </c>
      <c r="P176">
        <v>33</v>
      </c>
      <c r="Q176">
        <v>10.199331973668359</v>
      </c>
      <c r="R176">
        <v>14.86865755822248</v>
      </c>
      <c r="T176" t="s">
        <v>367</v>
      </c>
      <c r="U176">
        <v>30</v>
      </c>
    </row>
    <row r="177" spans="1:22" x14ac:dyDescent="0.25">
      <c r="A177" s="41">
        <v>3</v>
      </c>
      <c r="B177" s="41">
        <v>34</v>
      </c>
      <c r="C177" s="42">
        <v>27.954010480000001</v>
      </c>
      <c r="D177" s="42">
        <v>0</v>
      </c>
      <c r="E177" s="43">
        <f t="shared" si="10"/>
        <v>8.8980378942692919</v>
      </c>
      <c r="F177" s="47">
        <f t="shared" si="11"/>
        <v>0.11238432695864801</v>
      </c>
      <c r="G177" s="17">
        <f t="shared" si="12"/>
        <v>13.861117470156428</v>
      </c>
      <c r="N177" t="str">
        <f t="shared" si="13"/>
        <v>3#34</v>
      </c>
      <c r="O177">
        <v>3</v>
      </c>
      <c r="P177">
        <v>34</v>
      </c>
      <c r="Q177">
        <v>8.8980378942692919</v>
      </c>
      <c r="R177">
        <v>13.861117470156428</v>
      </c>
      <c r="T177" t="s">
        <v>368</v>
      </c>
      <c r="U177">
        <v>30</v>
      </c>
      <c r="V177">
        <f t="shared" si="14"/>
        <v>16.5</v>
      </c>
    </row>
    <row r="178" spans="1:22" x14ac:dyDescent="0.25">
      <c r="A178" s="41">
        <v>3</v>
      </c>
      <c r="B178" s="41">
        <v>35</v>
      </c>
      <c r="C178" s="42">
        <v>33.809988960000005</v>
      </c>
      <c r="D178" s="42">
        <v>0</v>
      </c>
      <c r="E178" s="43">
        <f t="shared" si="10"/>
        <v>10.76205373773282</v>
      </c>
      <c r="F178" s="47">
        <f t="shared" si="11"/>
        <v>9.2919067714176296E-2</v>
      </c>
      <c r="G178" s="17">
        <f t="shared" si="12"/>
        <v>15.246391841281573</v>
      </c>
      <c r="N178" t="str">
        <f t="shared" si="13"/>
        <v>3#35</v>
      </c>
      <c r="O178">
        <v>3</v>
      </c>
      <c r="P178">
        <v>35</v>
      </c>
      <c r="Q178">
        <v>10.76205373773282</v>
      </c>
      <c r="R178">
        <v>15.246391841281573</v>
      </c>
      <c r="T178" t="s">
        <v>369</v>
      </c>
      <c r="U178">
        <v>30</v>
      </c>
      <c r="V178">
        <f t="shared" si="14"/>
        <v>15.759015663533097</v>
      </c>
    </row>
    <row r="179" spans="1:22" x14ac:dyDescent="0.25">
      <c r="A179" s="41">
        <v>3</v>
      </c>
      <c r="B179" s="41">
        <v>36</v>
      </c>
      <c r="C179" s="42">
        <v>29.942833360000002</v>
      </c>
      <c r="D179" s="42">
        <v>0</v>
      </c>
      <c r="E179" s="43">
        <f t="shared" si="10"/>
        <v>9.5310998788418111</v>
      </c>
      <c r="F179" s="47">
        <f t="shared" si="11"/>
        <v>0.10491968531563818</v>
      </c>
      <c r="G179" s="17">
        <f t="shared" si="12"/>
        <v>14.376811722848474</v>
      </c>
      <c r="N179" t="str">
        <f t="shared" si="13"/>
        <v>3#36</v>
      </c>
      <c r="O179">
        <v>3</v>
      </c>
      <c r="P179">
        <v>36</v>
      </c>
      <c r="Q179">
        <v>9.5310998788418111</v>
      </c>
      <c r="R179">
        <v>14.376811722848474</v>
      </c>
      <c r="T179" t="s">
        <v>370</v>
      </c>
      <c r="U179">
        <v>30</v>
      </c>
      <c r="V179">
        <f t="shared" si="14"/>
        <v>15.677697108721404</v>
      </c>
    </row>
    <row r="180" spans="1:22" x14ac:dyDescent="0.25">
      <c r="A180" s="41">
        <v>3</v>
      </c>
      <c r="B180" s="41">
        <v>37</v>
      </c>
      <c r="C180" s="42">
        <v>32.926067680000003</v>
      </c>
      <c r="D180" s="42">
        <v>0</v>
      </c>
      <c r="E180" s="43">
        <f t="shared" si="10"/>
        <v>10.480692855700591</v>
      </c>
      <c r="F180" s="47">
        <f t="shared" si="11"/>
        <v>9.5413539330664238E-2</v>
      </c>
      <c r="G180" s="17">
        <f t="shared" si="12"/>
        <v>15.061411148696104</v>
      </c>
      <c r="N180" t="str">
        <f t="shared" si="13"/>
        <v>3#37</v>
      </c>
      <c r="O180">
        <v>3</v>
      </c>
      <c r="P180">
        <v>37</v>
      </c>
      <c r="Q180">
        <v>10.480692855700591</v>
      </c>
      <c r="R180">
        <v>15.061411148696104</v>
      </c>
      <c r="T180" t="s">
        <v>371</v>
      </c>
      <c r="U180">
        <v>30</v>
      </c>
      <c r="V180">
        <f t="shared" si="14"/>
        <v>15.677697108721404</v>
      </c>
    </row>
    <row r="181" spans="1:22" x14ac:dyDescent="0.25">
      <c r="A181" s="41">
        <v>3</v>
      </c>
      <c r="B181" s="41">
        <v>38</v>
      </c>
      <c r="C181" s="42">
        <v>29.721853039999999</v>
      </c>
      <c r="D181" s="42">
        <v>0</v>
      </c>
      <c r="E181" s="43">
        <f t="shared" si="10"/>
        <v>9.4607596583337532</v>
      </c>
      <c r="F181" s="47">
        <f t="shared" si="11"/>
        <v>0.10569975732541988</v>
      </c>
      <c r="G181" s="17">
        <f t="shared" si="12"/>
        <v>14.322034831541734</v>
      </c>
      <c r="N181" t="str">
        <f t="shared" si="13"/>
        <v>3#38</v>
      </c>
      <c r="O181">
        <v>3</v>
      </c>
      <c r="P181">
        <v>38</v>
      </c>
      <c r="Q181">
        <v>9.4607596583337532</v>
      </c>
      <c r="R181">
        <v>14.322034831541734</v>
      </c>
      <c r="T181" t="s">
        <v>372</v>
      </c>
      <c r="U181">
        <v>30</v>
      </c>
      <c r="V181">
        <f t="shared" si="14"/>
        <v>16</v>
      </c>
    </row>
    <row r="182" spans="1:22" x14ac:dyDescent="0.25">
      <c r="A182" s="41">
        <v>3</v>
      </c>
      <c r="B182" s="41">
        <v>39</v>
      </c>
      <c r="C182" s="42">
        <v>34.583420079999996</v>
      </c>
      <c r="D182" s="42">
        <v>0</v>
      </c>
      <c r="E182" s="43">
        <f t="shared" si="10"/>
        <v>11.00824450951102</v>
      </c>
      <c r="F182" s="47">
        <f t="shared" si="11"/>
        <v>9.0841005496926364E-2</v>
      </c>
      <c r="G182" s="17">
        <f t="shared" si="12"/>
        <v>15.40222665225771</v>
      </c>
      <c r="N182" t="str">
        <f t="shared" si="13"/>
        <v>3#39</v>
      </c>
      <c r="O182">
        <v>3</v>
      </c>
      <c r="P182">
        <v>39</v>
      </c>
      <c r="Q182">
        <v>11.00824450951102</v>
      </c>
      <c r="R182">
        <v>15.40222665225771</v>
      </c>
    </row>
    <row r="183" spans="1:22" x14ac:dyDescent="0.25">
      <c r="A183" s="41">
        <v>3</v>
      </c>
      <c r="B183" s="41">
        <v>40</v>
      </c>
      <c r="C183" s="42">
        <v>32.263126720000002</v>
      </c>
      <c r="D183" s="42">
        <v>0</v>
      </c>
      <c r="E183" s="43">
        <f t="shared" si="10"/>
        <v>10.269672194176417</v>
      </c>
      <c r="F183" s="47">
        <f t="shared" si="11"/>
        <v>9.7374091508691585E-2</v>
      </c>
      <c r="G183" s="17">
        <f t="shared" si="12"/>
        <v>14.917600463380378</v>
      </c>
      <c r="N183" t="str">
        <f t="shared" si="13"/>
        <v>3#40</v>
      </c>
      <c r="O183">
        <v>3</v>
      </c>
      <c r="P183">
        <v>40</v>
      </c>
      <c r="Q183">
        <v>10.269672194176417</v>
      </c>
      <c r="R183">
        <v>14.917600463380378</v>
      </c>
    </row>
    <row r="184" spans="1:22" x14ac:dyDescent="0.25">
      <c r="A184" s="41">
        <v>3</v>
      </c>
      <c r="B184" s="41">
        <v>41</v>
      </c>
      <c r="C184" s="42">
        <v>30.274303839999998</v>
      </c>
      <c r="D184" s="42">
        <v>0</v>
      </c>
      <c r="E184" s="43">
        <f t="shared" si="10"/>
        <v>9.6366102096038961</v>
      </c>
      <c r="F184" s="47">
        <f t="shared" si="11"/>
        <v>0.10377092963699983</v>
      </c>
      <c r="G184" s="17">
        <f t="shared" si="12"/>
        <v>14.457859349341193</v>
      </c>
      <c r="N184" t="str">
        <f t="shared" si="13"/>
        <v>3#41</v>
      </c>
      <c r="O184">
        <v>3</v>
      </c>
      <c r="P184">
        <v>41</v>
      </c>
      <c r="Q184">
        <v>9.6366102096038961</v>
      </c>
      <c r="R184">
        <v>14.457859349341193</v>
      </c>
    </row>
    <row r="185" spans="1:22" x14ac:dyDescent="0.25">
      <c r="A185" s="41">
        <v>3</v>
      </c>
      <c r="B185" s="41">
        <v>42</v>
      </c>
      <c r="C185" s="42">
        <v>26.186167919999999</v>
      </c>
      <c r="D185" s="42">
        <v>0</v>
      </c>
      <c r="E185" s="43">
        <f t="shared" si="10"/>
        <v>8.3353161302048306</v>
      </c>
      <c r="F185" s="47">
        <f t="shared" si="11"/>
        <v>0.11997145451703775</v>
      </c>
      <c r="G185" s="17">
        <f t="shared" si="12"/>
        <v>13.355913198590978</v>
      </c>
      <c r="N185" t="str">
        <f t="shared" si="13"/>
        <v>3#42</v>
      </c>
      <c r="O185">
        <v>3</v>
      </c>
      <c r="P185">
        <v>42</v>
      </c>
      <c r="Q185">
        <v>8.3353161302048306</v>
      </c>
      <c r="R185">
        <v>13.355913198590978</v>
      </c>
    </row>
    <row r="186" spans="1:22" x14ac:dyDescent="0.25">
      <c r="A186" s="41">
        <v>3</v>
      </c>
      <c r="B186" s="41">
        <v>43</v>
      </c>
      <c r="C186" s="42">
        <v>31.600185760000002</v>
      </c>
      <c r="D186" s="42">
        <v>0</v>
      </c>
      <c r="E186" s="43">
        <f t="shared" si="10"/>
        <v>10.058651532652243</v>
      </c>
      <c r="F186" s="47">
        <f t="shared" si="11"/>
        <v>9.9416904617265545E-2</v>
      </c>
      <c r="G186" s="17">
        <f t="shared" si="12"/>
        <v>14.76921634401465</v>
      </c>
      <c r="N186" t="str">
        <f t="shared" si="13"/>
        <v>3#43</v>
      </c>
      <c r="O186">
        <v>3</v>
      </c>
      <c r="P186">
        <v>43</v>
      </c>
      <c r="Q186">
        <v>10.058651532652243</v>
      </c>
      <c r="R186">
        <v>14.76921634401465</v>
      </c>
    </row>
    <row r="187" spans="1:22" x14ac:dyDescent="0.25">
      <c r="A187" s="41">
        <v>3</v>
      </c>
      <c r="B187" s="41">
        <v>44</v>
      </c>
      <c r="C187" s="42">
        <v>34.030969280000001</v>
      </c>
      <c r="D187" s="42">
        <v>0</v>
      </c>
      <c r="E187" s="43">
        <f t="shared" si="10"/>
        <v>10.832393958240877</v>
      </c>
      <c r="F187" s="47">
        <f t="shared" si="11"/>
        <v>9.2315697144603734E-2</v>
      </c>
      <c r="G187" s="17">
        <f t="shared" si="12"/>
        <v>15.291475721416118</v>
      </c>
      <c r="N187" t="str">
        <f t="shared" si="13"/>
        <v>3#44</v>
      </c>
      <c r="O187">
        <v>3</v>
      </c>
      <c r="P187">
        <v>44</v>
      </c>
      <c r="Q187">
        <v>10.832393958240877</v>
      </c>
      <c r="R187">
        <v>15.291475721416118</v>
      </c>
    </row>
    <row r="188" spans="1:22" x14ac:dyDescent="0.25">
      <c r="A188" s="41">
        <v>3</v>
      </c>
      <c r="B188" s="41">
        <v>45</v>
      </c>
      <c r="C188" s="42">
        <v>28.948421919999998</v>
      </c>
      <c r="D188" s="42">
        <v>0</v>
      </c>
      <c r="E188" s="43">
        <f t="shared" si="10"/>
        <v>9.2145688865555506</v>
      </c>
      <c r="F188" s="47">
        <f t="shared" si="11"/>
        <v>0.10852379664327462</v>
      </c>
      <c r="G188" s="17">
        <f t="shared" si="12"/>
        <v>14.125469568427409</v>
      </c>
      <c r="N188" t="str">
        <f t="shared" si="13"/>
        <v>3#45</v>
      </c>
      <c r="O188">
        <v>3</v>
      </c>
      <c r="P188">
        <v>45</v>
      </c>
      <c r="Q188">
        <v>9.2145688865555506</v>
      </c>
      <c r="R188">
        <v>14.125469568427409</v>
      </c>
    </row>
    <row r="189" spans="1:22" x14ac:dyDescent="0.25">
      <c r="A189" s="41">
        <v>3</v>
      </c>
      <c r="B189" s="41">
        <v>47</v>
      </c>
      <c r="C189" s="42">
        <v>26.849108879999999</v>
      </c>
      <c r="D189" s="42">
        <v>0</v>
      </c>
      <c r="E189" s="43">
        <f t="shared" si="10"/>
        <v>8.5463367917290043</v>
      </c>
      <c r="F189" s="47">
        <f t="shared" si="11"/>
        <v>0.1170091963808146</v>
      </c>
      <c r="G189" s="17">
        <f t="shared" si="12"/>
        <v>13.550932165070693</v>
      </c>
      <c r="N189" t="str">
        <f t="shared" si="13"/>
        <v>3#47</v>
      </c>
      <c r="O189">
        <v>3</v>
      </c>
      <c r="P189">
        <v>47</v>
      </c>
      <c r="Q189">
        <v>8.5463367917290043</v>
      </c>
      <c r="R189">
        <v>13.550932165070693</v>
      </c>
    </row>
    <row r="190" spans="1:22" x14ac:dyDescent="0.25">
      <c r="A190" s="41">
        <v>3</v>
      </c>
      <c r="B190" s="41">
        <v>47</v>
      </c>
      <c r="C190" s="42">
        <v>17.125974799999998</v>
      </c>
      <c r="D190" s="42">
        <v>0</v>
      </c>
      <c r="E190" s="43">
        <f t="shared" si="10"/>
        <v>5.4513670893744672</v>
      </c>
      <c r="F190" s="47">
        <f t="shared" si="11"/>
        <v>0.18344022400347063</v>
      </c>
      <c r="G190" s="17">
        <f t="shared" si="12"/>
        <v>9.79006639212386</v>
      </c>
      <c r="N190" t="str">
        <f t="shared" si="13"/>
        <v>3#47</v>
      </c>
      <c r="O190">
        <v>3</v>
      </c>
      <c r="P190">
        <v>47</v>
      </c>
      <c r="Q190">
        <v>5.4513670893744672</v>
      </c>
      <c r="R190">
        <v>9.79006639212386</v>
      </c>
    </row>
    <row r="191" spans="1:22" x14ac:dyDescent="0.25">
      <c r="A191" s="41">
        <v>3</v>
      </c>
      <c r="B191" s="41">
        <v>48</v>
      </c>
      <c r="C191" s="42">
        <v>34.472929919999999</v>
      </c>
      <c r="D191" s="42">
        <v>0</v>
      </c>
      <c r="E191" s="43">
        <f t="shared" si="10"/>
        <v>10.973074399256992</v>
      </c>
      <c r="F191" s="47">
        <f t="shared" si="11"/>
        <v>9.1132162565826763E-2</v>
      </c>
      <c r="G191" s="17">
        <f t="shared" si="12"/>
        <v>15.380297074995399</v>
      </c>
      <c r="N191" t="str">
        <f t="shared" si="13"/>
        <v>3#48</v>
      </c>
      <c r="O191">
        <v>3</v>
      </c>
      <c r="P191">
        <v>48</v>
      </c>
      <c r="Q191">
        <v>10.973074399256992</v>
      </c>
      <c r="R191">
        <v>15.380297074995399</v>
      </c>
    </row>
    <row r="192" spans="1:22" x14ac:dyDescent="0.25">
      <c r="A192" s="41">
        <v>3</v>
      </c>
      <c r="B192" s="41">
        <v>49</v>
      </c>
      <c r="C192" s="42">
        <v>27.070089199999998</v>
      </c>
      <c r="D192" s="42">
        <v>0</v>
      </c>
      <c r="E192" s="43">
        <f t="shared" si="10"/>
        <v>8.6166770122370604</v>
      </c>
      <c r="F192" s="47">
        <f t="shared" si="11"/>
        <v>0.11605401926750183</v>
      </c>
      <c r="G192" s="17">
        <f t="shared" si="12"/>
        <v>13.614420983432034</v>
      </c>
      <c r="N192" t="str">
        <f t="shared" si="13"/>
        <v>3#49</v>
      </c>
      <c r="O192">
        <v>3</v>
      </c>
      <c r="P192">
        <v>49</v>
      </c>
      <c r="Q192">
        <v>8.6166770122370604</v>
      </c>
      <c r="R192">
        <v>13.614420983432034</v>
      </c>
    </row>
    <row r="193" spans="1:18" x14ac:dyDescent="0.25">
      <c r="A193" s="41">
        <v>3</v>
      </c>
      <c r="B193" s="41">
        <v>50</v>
      </c>
      <c r="C193" s="42">
        <v>32.0421464</v>
      </c>
      <c r="D193" s="42">
        <v>0</v>
      </c>
      <c r="E193" s="43">
        <f t="shared" si="10"/>
        <v>10.199331973668359</v>
      </c>
      <c r="F193" s="47">
        <f t="shared" si="11"/>
        <v>9.8045636967372229E-2</v>
      </c>
      <c r="G193" s="17">
        <f t="shared" si="12"/>
        <v>14.86865755822248</v>
      </c>
      <c r="N193" t="str">
        <f t="shared" si="13"/>
        <v>3#50</v>
      </c>
      <c r="O193">
        <v>3</v>
      </c>
      <c r="P193">
        <v>50</v>
      </c>
      <c r="Q193">
        <v>10.199331973668359</v>
      </c>
      <c r="R193">
        <v>14.86865755822248</v>
      </c>
    </row>
    <row r="194" spans="1:18" x14ac:dyDescent="0.25">
      <c r="A194" s="41">
        <v>3</v>
      </c>
      <c r="B194" s="41">
        <v>51</v>
      </c>
      <c r="C194" s="42">
        <v>37.12469376</v>
      </c>
      <c r="D194" s="42">
        <v>15.6</v>
      </c>
      <c r="E194" s="43">
        <f t="shared" si="10"/>
        <v>11.817157045353683</v>
      </c>
      <c r="F194" s="47">
        <f t="shared" si="11"/>
        <v>8.4622722382553417E-2</v>
      </c>
      <c r="G194" s="17">
        <f t="shared" si="12"/>
        <v>15.6</v>
      </c>
      <c r="N194" t="str">
        <f t="shared" si="13"/>
        <v>3#51</v>
      </c>
      <c r="O194">
        <v>3</v>
      </c>
      <c r="P194">
        <v>51</v>
      </c>
      <c r="Q194">
        <v>11.817157045353683</v>
      </c>
      <c r="R194">
        <v>15.6</v>
      </c>
    </row>
    <row r="195" spans="1:18" x14ac:dyDescent="0.25">
      <c r="A195" s="41">
        <v>3</v>
      </c>
      <c r="B195" s="41">
        <v>52</v>
      </c>
      <c r="C195" s="42">
        <v>31.600185760000002</v>
      </c>
      <c r="D195" s="42">
        <v>0</v>
      </c>
      <c r="E195" s="43">
        <f t="shared" ref="E195:E258" si="15">C195/PI()</f>
        <v>10.058651532652243</v>
      </c>
      <c r="F195" s="47">
        <f t="shared" ref="F195:F258" si="16">1/E195</f>
        <v>9.9416904617265545E-2</v>
      </c>
      <c r="G195" s="17">
        <f t="shared" ref="G195:G258" si="17">IF(D195=0,EXP($K$3+$K$4*F195)*$K$5,D195)</f>
        <v>14.76921634401465</v>
      </c>
      <c r="N195" t="str">
        <f t="shared" ref="N195:N258" si="18">CONCATENATE(O195,"#",P195)</f>
        <v>3#52</v>
      </c>
      <c r="O195">
        <v>3</v>
      </c>
      <c r="P195">
        <v>52</v>
      </c>
      <c r="Q195">
        <v>10.058651532652243</v>
      </c>
      <c r="R195">
        <v>14.76921634401465</v>
      </c>
    </row>
    <row r="196" spans="1:18" x14ac:dyDescent="0.25">
      <c r="A196" s="41">
        <v>3</v>
      </c>
      <c r="B196" s="41">
        <v>53</v>
      </c>
      <c r="C196" s="42">
        <v>31.158225120000001</v>
      </c>
      <c r="D196" s="42">
        <v>0</v>
      </c>
      <c r="E196" s="43">
        <f t="shared" si="15"/>
        <v>9.9179710916361277</v>
      </c>
      <c r="F196" s="47">
        <f t="shared" si="16"/>
        <v>0.10082707347708492</v>
      </c>
      <c r="G196" s="17">
        <f t="shared" si="17"/>
        <v>14.667647686955412</v>
      </c>
      <c r="N196" t="str">
        <f t="shared" si="18"/>
        <v>3#53</v>
      </c>
      <c r="O196">
        <v>3</v>
      </c>
      <c r="P196">
        <v>53</v>
      </c>
      <c r="Q196">
        <v>9.9179710916361277</v>
      </c>
      <c r="R196">
        <v>14.667647686955412</v>
      </c>
    </row>
    <row r="197" spans="1:18" x14ac:dyDescent="0.25">
      <c r="A197" s="41">
        <v>3</v>
      </c>
      <c r="B197" s="41">
        <v>54</v>
      </c>
      <c r="C197" s="42">
        <v>32.37361688</v>
      </c>
      <c r="D197" s="42">
        <v>0</v>
      </c>
      <c r="E197" s="43">
        <f t="shared" si="15"/>
        <v>10.304842304430444</v>
      </c>
      <c r="F197" s="47">
        <f t="shared" si="16"/>
        <v>9.7041756725385495E-2</v>
      </c>
      <c r="G197" s="17">
        <f t="shared" si="17"/>
        <v>14.941880913564436</v>
      </c>
      <c r="N197" t="str">
        <f t="shared" si="18"/>
        <v>3#54</v>
      </c>
      <c r="O197">
        <v>3</v>
      </c>
      <c r="P197">
        <v>54</v>
      </c>
      <c r="Q197">
        <v>10.304842304430444</v>
      </c>
      <c r="R197">
        <v>14.941880913564436</v>
      </c>
    </row>
    <row r="198" spans="1:18" x14ac:dyDescent="0.25">
      <c r="A198" s="41">
        <v>3</v>
      </c>
      <c r="B198" s="41">
        <v>55</v>
      </c>
      <c r="C198" s="42">
        <v>33.478518480000005</v>
      </c>
      <c r="D198" s="42">
        <v>0</v>
      </c>
      <c r="E198" s="43">
        <f t="shared" si="15"/>
        <v>10.656543406970735</v>
      </c>
      <c r="F198" s="47">
        <f t="shared" si="16"/>
        <v>9.3839058483623575E-2</v>
      </c>
      <c r="G198" s="17">
        <f t="shared" si="17"/>
        <v>15.177905799053962</v>
      </c>
      <c r="N198" t="str">
        <f t="shared" si="18"/>
        <v>3#55</v>
      </c>
      <c r="O198">
        <v>3</v>
      </c>
      <c r="P198">
        <v>55</v>
      </c>
      <c r="Q198">
        <v>10.656543406970735</v>
      </c>
      <c r="R198">
        <v>15.177905799053962</v>
      </c>
    </row>
    <row r="199" spans="1:18" x14ac:dyDescent="0.25">
      <c r="A199" s="41">
        <v>3</v>
      </c>
      <c r="B199" s="41">
        <v>56</v>
      </c>
      <c r="C199" s="42">
        <v>33.368028320000001</v>
      </c>
      <c r="D199" s="42">
        <v>0</v>
      </c>
      <c r="E199" s="43">
        <f t="shared" si="15"/>
        <v>10.621373296716705</v>
      </c>
      <c r="F199" s="47">
        <f t="shared" si="16"/>
        <v>9.4149783842840881E-2</v>
      </c>
      <c r="G199" s="17">
        <f t="shared" si="17"/>
        <v>15.154844319108307</v>
      </c>
      <c r="N199" t="str">
        <f t="shared" si="18"/>
        <v>3#56</v>
      </c>
      <c r="O199">
        <v>3</v>
      </c>
      <c r="P199">
        <v>56</v>
      </c>
      <c r="Q199">
        <v>10.621373296716705</v>
      </c>
      <c r="R199">
        <v>15.154844319108307</v>
      </c>
    </row>
    <row r="200" spans="1:18" x14ac:dyDescent="0.25">
      <c r="A200" s="41">
        <v>3</v>
      </c>
      <c r="B200" s="41">
        <v>57</v>
      </c>
      <c r="C200" s="42">
        <v>29.611362879999998</v>
      </c>
      <c r="D200" s="42">
        <v>0</v>
      </c>
      <c r="E200" s="43">
        <f t="shared" si="15"/>
        <v>9.4255895480797243</v>
      </c>
      <c r="F200" s="47">
        <f t="shared" si="16"/>
        <v>0.10609415940499234</v>
      </c>
      <c r="G200" s="17">
        <f t="shared" si="17"/>
        <v>14.294419284404791</v>
      </c>
      <c r="N200" t="str">
        <f t="shared" si="18"/>
        <v>3#57</v>
      </c>
      <c r="O200">
        <v>3</v>
      </c>
      <c r="P200">
        <v>57</v>
      </c>
      <c r="Q200">
        <v>9.4255895480797243</v>
      </c>
      <c r="R200">
        <v>14.294419284404791</v>
      </c>
    </row>
    <row r="201" spans="1:18" x14ac:dyDescent="0.25">
      <c r="A201" s="41">
        <v>3</v>
      </c>
      <c r="B201" s="41">
        <v>58</v>
      </c>
      <c r="C201" s="42">
        <v>33.478518480000005</v>
      </c>
      <c r="D201" s="42">
        <v>0</v>
      </c>
      <c r="E201" s="43">
        <f t="shared" si="15"/>
        <v>10.656543406970735</v>
      </c>
      <c r="F201" s="47">
        <f t="shared" si="16"/>
        <v>9.3839058483623575E-2</v>
      </c>
      <c r="G201" s="17">
        <f t="shared" si="17"/>
        <v>15.177905799053962</v>
      </c>
      <c r="N201" t="str">
        <f t="shared" si="18"/>
        <v>3#58</v>
      </c>
      <c r="O201">
        <v>3</v>
      </c>
      <c r="P201">
        <v>58</v>
      </c>
      <c r="Q201">
        <v>10.656543406970735</v>
      </c>
      <c r="R201">
        <v>15.177905799053962</v>
      </c>
    </row>
    <row r="202" spans="1:18" x14ac:dyDescent="0.25">
      <c r="A202" s="41">
        <v>3</v>
      </c>
      <c r="B202" s="41">
        <v>59</v>
      </c>
      <c r="C202" s="42">
        <v>31.268715280000002</v>
      </c>
      <c r="D202" s="42">
        <v>0</v>
      </c>
      <c r="E202" s="43">
        <f t="shared" si="15"/>
        <v>9.9531412018901566</v>
      </c>
      <c r="F202" s="47">
        <f t="shared" si="16"/>
        <v>0.10047079406550512</v>
      </c>
      <c r="G202" s="17">
        <f t="shared" si="17"/>
        <v>14.693242891975935</v>
      </c>
      <c r="N202" t="str">
        <f t="shared" si="18"/>
        <v>3#59</v>
      </c>
      <c r="O202">
        <v>3</v>
      </c>
      <c r="P202">
        <v>59</v>
      </c>
      <c r="Q202">
        <v>9.9531412018901566</v>
      </c>
      <c r="R202">
        <v>14.693242891975935</v>
      </c>
    </row>
    <row r="203" spans="1:18" x14ac:dyDescent="0.25">
      <c r="A203" s="41">
        <v>3</v>
      </c>
      <c r="B203" s="41">
        <v>60</v>
      </c>
      <c r="C203" s="42">
        <v>29.16940224</v>
      </c>
      <c r="D203" s="42">
        <v>0</v>
      </c>
      <c r="E203" s="43">
        <f t="shared" si="15"/>
        <v>9.2849091070636085</v>
      </c>
      <c r="F203" s="47">
        <f t="shared" si="16"/>
        <v>0.10770164666870435</v>
      </c>
      <c r="G203" s="17">
        <f t="shared" si="17"/>
        <v>14.182414705820936</v>
      </c>
      <c r="N203" t="str">
        <f t="shared" si="18"/>
        <v>3#60</v>
      </c>
      <c r="O203">
        <v>3</v>
      </c>
      <c r="P203">
        <v>60</v>
      </c>
      <c r="Q203">
        <v>9.2849091070636085</v>
      </c>
      <c r="R203">
        <v>14.182414705820936</v>
      </c>
    </row>
    <row r="204" spans="1:18" x14ac:dyDescent="0.25">
      <c r="A204" s="41">
        <v>3</v>
      </c>
      <c r="B204" s="41">
        <v>61</v>
      </c>
      <c r="C204" s="42">
        <v>35.246361040000004</v>
      </c>
      <c r="D204" s="42">
        <v>0</v>
      </c>
      <c r="E204" s="43">
        <f t="shared" si="15"/>
        <v>11.219265171035195</v>
      </c>
      <c r="F204" s="47">
        <f t="shared" si="16"/>
        <v>8.9132397243065667E-2</v>
      </c>
      <c r="G204" s="17">
        <f t="shared" si="17"/>
        <v>15.531548429705616</v>
      </c>
      <c r="N204" t="str">
        <f t="shared" si="18"/>
        <v>3#61</v>
      </c>
      <c r="O204">
        <v>3</v>
      </c>
      <c r="P204">
        <v>61</v>
      </c>
      <c r="Q204">
        <v>11.219265171035195</v>
      </c>
      <c r="R204">
        <v>15.531548429705616</v>
      </c>
    </row>
    <row r="205" spans="1:18" x14ac:dyDescent="0.25">
      <c r="A205" s="41">
        <v>3</v>
      </c>
      <c r="B205" s="41">
        <v>62</v>
      </c>
      <c r="C205" s="42">
        <v>32.37361688</v>
      </c>
      <c r="D205" s="42">
        <v>0</v>
      </c>
      <c r="E205" s="43">
        <f t="shared" si="15"/>
        <v>10.304842304430444</v>
      </c>
      <c r="F205" s="47">
        <f t="shared" si="16"/>
        <v>9.7041756725385495E-2</v>
      </c>
      <c r="G205" s="17">
        <f t="shared" si="17"/>
        <v>14.941880913564436</v>
      </c>
      <c r="N205" t="str">
        <f t="shared" si="18"/>
        <v>3#62</v>
      </c>
      <c r="O205">
        <v>3</v>
      </c>
      <c r="P205">
        <v>62</v>
      </c>
      <c r="Q205">
        <v>10.304842304430444</v>
      </c>
      <c r="R205">
        <v>14.941880913564436</v>
      </c>
    </row>
    <row r="206" spans="1:18" x14ac:dyDescent="0.25">
      <c r="A206" s="41">
        <v>3</v>
      </c>
      <c r="B206" s="41">
        <v>63</v>
      </c>
      <c r="C206" s="42">
        <v>27.954010480000001</v>
      </c>
      <c r="D206" s="42">
        <v>0</v>
      </c>
      <c r="E206" s="43">
        <f t="shared" si="15"/>
        <v>8.8980378942692919</v>
      </c>
      <c r="F206" s="47">
        <f t="shared" si="16"/>
        <v>0.11238432695864801</v>
      </c>
      <c r="G206" s="17">
        <f t="shared" si="17"/>
        <v>13.861117470156428</v>
      </c>
      <c r="N206" t="str">
        <f t="shared" si="18"/>
        <v>3#63</v>
      </c>
      <c r="O206">
        <v>3</v>
      </c>
      <c r="P206">
        <v>63</v>
      </c>
      <c r="Q206">
        <v>8.8980378942692919</v>
      </c>
      <c r="R206">
        <v>13.861117470156428</v>
      </c>
    </row>
    <row r="207" spans="1:18" x14ac:dyDescent="0.25">
      <c r="A207" s="41">
        <v>3</v>
      </c>
      <c r="B207" s="41">
        <v>64</v>
      </c>
      <c r="C207" s="42">
        <v>33.368028320000001</v>
      </c>
      <c r="D207" s="42">
        <v>0</v>
      </c>
      <c r="E207" s="43">
        <f t="shared" si="15"/>
        <v>10.621373296716705</v>
      </c>
      <c r="F207" s="47">
        <f t="shared" si="16"/>
        <v>9.4149783842840881E-2</v>
      </c>
      <c r="G207" s="17">
        <f t="shared" si="17"/>
        <v>15.154844319108307</v>
      </c>
      <c r="N207" t="str">
        <f t="shared" si="18"/>
        <v>3#64</v>
      </c>
      <c r="O207">
        <v>3</v>
      </c>
      <c r="P207">
        <v>64</v>
      </c>
      <c r="Q207">
        <v>10.621373296716705</v>
      </c>
      <c r="R207">
        <v>15.154844319108307</v>
      </c>
    </row>
    <row r="208" spans="1:18" x14ac:dyDescent="0.25">
      <c r="A208" s="41">
        <v>3</v>
      </c>
      <c r="B208" s="41">
        <v>65</v>
      </c>
      <c r="C208" s="42">
        <v>15.910583040000001</v>
      </c>
      <c r="D208" s="42">
        <v>0</v>
      </c>
      <c r="E208" s="43">
        <f t="shared" si="15"/>
        <v>5.0644958765801507</v>
      </c>
      <c r="F208" s="47">
        <f t="shared" si="16"/>
        <v>0.19745301889262462</v>
      </c>
      <c r="G208" s="17">
        <f t="shared" si="17"/>
        <v>9.1412320842271999</v>
      </c>
      <c r="N208" t="str">
        <f t="shared" si="18"/>
        <v>3#65</v>
      </c>
      <c r="O208">
        <v>3</v>
      </c>
      <c r="P208">
        <v>65</v>
      </c>
      <c r="Q208">
        <v>5.0644958765801507</v>
      </c>
      <c r="R208">
        <v>9.1412320842271999</v>
      </c>
    </row>
    <row r="209" spans="1:18" x14ac:dyDescent="0.25">
      <c r="A209" s="41">
        <v>3</v>
      </c>
      <c r="B209" s="41">
        <v>67</v>
      </c>
      <c r="C209" s="42">
        <v>22.42950248</v>
      </c>
      <c r="D209" s="42">
        <v>0</v>
      </c>
      <c r="E209" s="43">
        <f t="shared" si="15"/>
        <v>7.1395323815678511</v>
      </c>
      <c r="F209" s="47">
        <f t="shared" si="16"/>
        <v>0.14006519566767461</v>
      </c>
      <c r="G209" s="17">
        <f t="shared" si="17"/>
        <v>12.105119029167417</v>
      </c>
      <c r="N209" t="str">
        <f t="shared" si="18"/>
        <v>3#67</v>
      </c>
      <c r="O209">
        <v>3</v>
      </c>
      <c r="P209">
        <v>67</v>
      </c>
      <c r="Q209">
        <v>7.1395323815678511</v>
      </c>
      <c r="R209">
        <v>12.105119029167417</v>
      </c>
    </row>
    <row r="210" spans="1:18" x14ac:dyDescent="0.25">
      <c r="A210" s="41">
        <v>3</v>
      </c>
      <c r="B210" s="41">
        <v>68</v>
      </c>
      <c r="C210" s="42">
        <v>34.030969280000001</v>
      </c>
      <c r="D210" s="42">
        <v>0</v>
      </c>
      <c r="E210" s="43">
        <f t="shared" si="15"/>
        <v>10.832393958240877</v>
      </c>
      <c r="F210" s="47">
        <f t="shared" si="16"/>
        <v>9.2315697144603734E-2</v>
      </c>
      <c r="G210" s="17">
        <f t="shared" si="17"/>
        <v>15.291475721416118</v>
      </c>
      <c r="N210" t="str">
        <f t="shared" si="18"/>
        <v>3#68</v>
      </c>
      <c r="O210">
        <v>3</v>
      </c>
      <c r="P210">
        <v>68</v>
      </c>
      <c r="Q210">
        <v>10.832393958240877</v>
      </c>
      <c r="R210">
        <v>15.291475721416118</v>
      </c>
    </row>
    <row r="211" spans="1:18" x14ac:dyDescent="0.25">
      <c r="A211" s="41">
        <v>3</v>
      </c>
      <c r="B211" s="41">
        <v>69</v>
      </c>
      <c r="C211" s="42">
        <v>36.572242959999997</v>
      </c>
      <c r="D211" s="42">
        <v>15.5</v>
      </c>
      <c r="E211" s="43">
        <f t="shared" si="15"/>
        <v>11.641306494083539</v>
      </c>
      <c r="F211" s="47">
        <f t="shared" si="16"/>
        <v>8.5901011240295921E-2</v>
      </c>
      <c r="G211" s="17">
        <f t="shared" si="17"/>
        <v>15.5</v>
      </c>
      <c r="N211" t="str">
        <f t="shared" si="18"/>
        <v>3#69</v>
      </c>
      <c r="O211">
        <v>3</v>
      </c>
      <c r="P211">
        <v>69</v>
      </c>
      <c r="Q211">
        <v>11.641306494083539</v>
      </c>
      <c r="R211">
        <v>15.5</v>
      </c>
    </row>
    <row r="212" spans="1:18" x14ac:dyDescent="0.25">
      <c r="A212" s="41">
        <v>3</v>
      </c>
      <c r="B212" s="41">
        <v>70</v>
      </c>
      <c r="C212" s="42">
        <v>29.942833360000002</v>
      </c>
      <c r="D212" s="42">
        <v>0</v>
      </c>
      <c r="E212" s="43">
        <f t="shared" si="15"/>
        <v>9.5310998788418111</v>
      </c>
      <c r="F212" s="47">
        <f t="shared" si="16"/>
        <v>0.10491968531563818</v>
      </c>
      <c r="G212" s="17">
        <f t="shared" si="17"/>
        <v>14.376811722848474</v>
      </c>
      <c r="N212" t="str">
        <f t="shared" si="18"/>
        <v>3#70</v>
      </c>
      <c r="O212">
        <v>3</v>
      </c>
      <c r="P212">
        <v>70</v>
      </c>
      <c r="Q212">
        <v>9.5310998788418111</v>
      </c>
      <c r="R212">
        <v>14.376811722848474</v>
      </c>
    </row>
    <row r="213" spans="1:18" x14ac:dyDescent="0.25">
      <c r="A213" s="41">
        <v>3</v>
      </c>
      <c r="B213" s="41">
        <v>71</v>
      </c>
      <c r="C213" s="42">
        <v>33.368028320000001</v>
      </c>
      <c r="D213" s="42">
        <v>0</v>
      </c>
      <c r="E213" s="43">
        <f t="shared" si="15"/>
        <v>10.621373296716705</v>
      </c>
      <c r="F213" s="47">
        <f t="shared" si="16"/>
        <v>9.4149783842840881E-2</v>
      </c>
      <c r="G213" s="17">
        <f t="shared" si="17"/>
        <v>15.154844319108307</v>
      </c>
      <c r="N213" t="str">
        <f t="shared" si="18"/>
        <v>3#71</v>
      </c>
      <c r="O213">
        <v>3</v>
      </c>
      <c r="P213">
        <v>71</v>
      </c>
      <c r="Q213">
        <v>10.621373296716705</v>
      </c>
      <c r="R213">
        <v>15.154844319108307</v>
      </c>
    </row>
    <row r="214" spans="1:18" x14ac:dyDescent="0.25">
      <c r="A214" s="41">
        <v>3</v>
      </c>
      <c r="B214" s="41">
        <v>72</v>
      </c>
      <c r="C214" s="42">
        <v>35.688321680000001</v>
      </c>
      <c r="D214" s="42">
        <v>0</v>
      </c>
      <c r="E214" s="43">
        <f t="shared" si="15"/>
        <v>11.359945612051311</v>
      </c>
      <c r="F214" s="47">
        <f t="shared" si="16"/>
        <v>8.8028590466061749E-2</v>
      </c>
      <c r="G214" s="17">
        <f t="shared" si="17"/>
        <v>15.615670518459599</v>
      </c>
      <c r="N214" t="str">
        <f t="shared" si="18"/>
        <v>3#72</v>
      </c>
      <c r="O214">
        <v>3</v>
      </c>
      <c r="P214">
        <v>72</v>
      </c>
      <c r="Q214">
        <v>11.359945612051311</v>
      </c>
      <c r="R214">
        <v>15.615670518459599</v>
      </c>
    </row>
    <row r="215" spans="1:18" x14ac:dyDescent="0.25">
      <c r="A215" s="41">
        <v>3</v>
      </c>
      <c r="B215" s="41">
        <v>73</v>
      </c>
      <c r="C215" s="42">
        <v>30.826754639999997</v>
      </c>
      <c r="D215" s="42">
        <v>0</v>
      </c>
      <c r="E215" s="43">
        <f t="shared" si="15"/>
        <v>9.8124607608740408</v>
      </c>
      <c r="F215" s="47">
        <f t="shared" si="16"/>
        <v>0.10191123555748369</v>
      </c>
      <c r="G215" s="17">
        <f t="shared" si="17"/>
        <v>14.590035147423416</v>
      </c>
      <c r="N215" t="str">
        <f t="shared" si="18"/>
        <v>3#73</v>
      </c>
      <c r="O215">
        <v>3</v>
      </c>
      <c r="P215">
        <v>73</v>
      </c>
      <c r="Q215">
        <v>9.8124607608740408</v>
      </c>
      <c r="R215">
        <v>14.590035147423416</v>
      </c>
    </row>
    <row r="216" spans="1:18" x14ac:dyDescent="0.25">
      <c r="A216" s="41">
        <v>3</v>
      </c>
      <c r="B216" s="41">
        <v>74</v>
      </c>
      <c r="C216" s="42">
        <v>34.472929919999999</v>
      </c>
      <c r="D216" s="42">
        <v>0</v>
      </c>
      <c r="E216" s="43">
        <f t="shared" si="15"/>
        <v>10.973074399256992</v>
      </c>
      <c r="F216" s="47">
        <f t="shared" si="16"/>
        <v>9.1132162565826763E-2</v>
      </c>
      <c r="G216" s="17">
        <f t="shared" si="17"/>
        <v>15.380297074995399</v>
      </c>
      <c r="N216" t="str">
        <f t="shared" si="18"/>
        <v>3#74</v>
      </c>
      <c r="O216">
        <v>3</v>
      </c>
      <c r="P216">
        <v>74</v>
      </c>
      <c r="Q216">
        <v>10.973074399256992</v>
      </c>
      <c r="R216">
        <v>15.380297074995399</v>
      </c>
    </row>
    <row r="217" spans="1:18" x14ac:dyDescent="0.25">
      <c r="A217" s="41">
        <v>3</v>
      </c>
      <c r="B217" s="41">
        <v>75</v>
      </c>
      <c r="C217" s="42">
        <v>32.484107039999998</v>
      </c>
      <c r="D217" s="42">
        <v>0</v>
      </c>
      <c r="E217" s="43">
        <f t="shared" si="15"/>
        <v>10.340012414684473</v>
      </c>
      <c r="F217" s="47">
        <f t="shared" si="16"/>
        <v>9.6711682722918191E-2</v>
      </c>
      <c r="G217" s="17">
        <f t="shared" si="17"/>
        <v>14.96603530790324</v>
      </c>
      <c r="N217" t="str">
        <f t="shared" si="18"/>
        <v>3#75</v>
      </c>
      <c r="O217">
        <v>3</v>
      </c>
      <c r="P217">
        <v>75</v>
      </c>
      <c r="Q217">
        <v>10.340012414684473</v>
      </c>
      <c r="R217">
        <v>14.96603530790324</v>
      </c>
    </row>
    <row r="218" spans="1:18" x14ac:dyDescent="0.25">
      <c r="A218" s="41">
        <v>3</v>
      </c>
      <c r="B218" s="41">
        <v>76</v>
      </c>
      <c r="C218" s="42">
        <v>35.135870879999999</v>
      </c>
      <c r="D218" s="42">
        <v>0</v>
      </c>
      <c r="E218" s="43">
        <f t="shared" si="15"/>
        <v>11.184095060781164</v>
      </c>
      <c r="F218" s="47">
        <f t="shared" si="16"/>
        <v>8.9412687800433807E-2</v>
      </c>
      <c r="G218" s="17">
        <f t="shared" si="17"/>
        <v>15.510259482841208</v>
      </c>
      <c r="N218" t="str">
        <f t="shared" si="18"/>
        <v>3#76</v>
      </c>
      <c r="O218">
        <v>3</v>
      </c>
      <c r="P218">
        <v>76</v>
      </c>
      <c r="Q218">
        <v>11.184095060781164</v>
      </c>
      <c r="R218">
        <v>15.510259482841208</v>
      </c>
    </row>
    <row r="219" spans="1:18" x14ac:dyDescent="0.25">
      <c r="A219" s="41">
        <v>3</v>
      </c>
      <c r="B219" s="41">
        <v>77</v>
      </c>
      <c r="C219" s="42">
        <v>33.147047999999998</v>
      </c>
      <c r="D219" s="42">
        <v>0</v>
      </c>
      <c r="E219" s="43">
        <f t="shared" si="15"/>
        <v>10.551033076208647</v>
      </c>
      <c r="F219" s="47">
        <f t="shared" si="16"/>
        <v>9.4777449068459821E-2</v>
      </c>
      <c r="G219" s="17">
        <f t="shared" si="17"/>
        <v>15.108366953018782</v>
      </c>
      <c r="N219" t="str">
        <f t="shared" si="18"/>
        <v>3#77</v>
      </c>
      <c r="O219">
        <v>3</v>
      </c>
      <c r="P219">
        <v>77</v>
      </c>
      <c r="Q219">
        <v>10.551033076208647</v>
      </c>
      <c r="R219">
        <v>15.108366953018782</v>
      </c>
    </row>
    <row r="220" spans="1:18" x14ac:dyDescent="0.25">
      <c r="A220" s="41">
        <v>3</v>
      </c>
      <c r="B220" s="41">
        <v>78</v>
      </c>
      <c r="C220" s="42">
        <v>35.688321680000001</v>
      </c>
      <c r="D220" s="42">
        <v>0</v>
      </c>
      <c r="E220" s="43">
        <f t="shared" si="15"/>
        <v>11.359945612051311</v>
      </c>
      <c r="F220" s="47">
        <f t="shared" si="16"/>
        <v>8.8028590466061749E-2</v>
      </c>
      <c r="G220" s="17">
        <f t="shared" si="17"/>
        <v>15.615670518459599</v>
      </c>
      <c r="N220" t="str">
        <f t="shared" si="18"/>
        <v>3#78</v>
      </c>
      <c r="O220">
        <v>3</v>
      </c>
      <c r="P220">
        <v>78</v>
      </c>
      <c r="Q220">
        <v>11.359945612051311</v>
      </c>
      <c r="R220">
        <v>15.615670518459599</v>
      </c>
    </row>
    <row r="221" spans="1:18" x14ac:dyDescent="0.25">
      <c r="A221" s="41">
        <v>3</v>
      </c>
      <c r="B221" s="41">
        <v>79</v>
      </c>
      <c r="C221" s="42">
        <v>37.12469376</v>
      </c>
      <c r="D221" s="42">
        <v>15.4</v>
      </c>
      <c r="E221" s="43">
        <f t="shared" si="15"/>
        <v>11.817157045353683</v>
      </c>
      <c r="F221" s="47">
        <f t="shared" si="16"/>
        <v>8.4622722382553417E-2</v>
      </c>
      <c r="G221" s="17">
        <f t="shared" si="17"/>
        <v>15.4</v>
      </c>
      <c r="N221" t="str">
        <f t="shared" si="18"/>
        <v>3#79</v>
      </c>
      <c r="O221">
        <v>3</v>
      </c>
      <c r="P221">
        <v>79</v>
      </c>
      <c r="Q221">
        <v>11.817157045353683</v>
      </c>
      <c r="R221">
        <v>15.4</v>
      </c>
    </row>
    <row r="222" spans="1:18" x14ac:dyDescent="0.25">
      <c r="A222" s="41">
        <v>3</v>
      </c>
      <c r="B222" s="41">
        <v>80</v>
      </c>
      <c r="C222" s="42">
        <v>23.644894239999999</v>
      </c>
      <c r="D222" s="42">
        <v>0</v>
      </c>
      <c r="E222" s="43">
        <f t="shared" si="15"/>
        <v>7.5264035943621677</v>
      </c>
      <c r="F222" s="47">
        <f t="shared" si="16"/>
        <v>0.1328655828062521</v>
      </c>
      <c r="G222" s="17">
        <f t="shared" si="17"/>
        <v>12.53920922777143</v>
      </c>
      <c r="N222" t="str">
        <f t="shared" si="18"/>
        <v>3#80</v>
      </c>
      <c r="O222">
        <v>3</v>
      </c>
      <c r="P222">
        <v>80</v>
      </c>
      <c r="Q222">
        <v>7.5264035943621677</v>
      </c>
      <c r="R222">
        <v>12.53920922777143</v>
      </c>
    </row>
    <row r="223" spans="1:18" x14ac:dyDescent="0.25">
      <c r="A223" s="41">
        <v>4</v>
      </c>
      <c r="B223" s="41">
        <v>1</v>
      </c>
      <c r="C223" s="42">
        <v>33.478518480000005</v>
      </c>
      <c r="D223" s="42">
        <v>14.1</v>
      </c>
      <c r="E223" s="43">
        <f t="shared" si="15"/>
        <v>10.656543406970735</v>
      </c>
      <c r="F223" s="47">
        <f t="shared" si="16"/>
        <v>9.3839058483623575E-2</v>
      </c>
      <c r="G223" s="17">
        <f t="shared" si="17"/>
        <v>14.1</v>
      </c>
      <c r="N223" t="str">
        <f t="shared" si="18"/>
        <v>4#1</v>
      </c>
      <c r="O223">
        <v>4</v>
      </c>
      <c r="P223">
        <v>1</v>
      </c>
      <c r="Q223">
        <v>10.656543406970735</v>
      </c>
      <c r="R223">
        <v>14.1</v>
      </c>
    </row>
    <row r="224" spans="1:18" x14ac:dyDescent="0.25">
      <c r="A224" s="41">
        <v>4</v>
      </c>
      <c r="B224" s="41">
        <v>2</v>
      </c>
      <c r="C224" s="42">
        <v>29.721853039999999</v>
      </c>
      <c r="D224" s="42">
        <v>13.5</v>
      </c>
      <c r="E224" s="43">
        <f t="shared" si="15"/>
        <v>9.4607596583337532</v>
      </c>
      <c r="F224" s="47">
        <f t="shared" si="16"/>
        <v>0.10569975732541988</v>
      </c>
      <c r="G224" s="17">
        <f t="shared" si="17"/>
        <v>13.5</v>
      </c>
      <c r="N224" t="str">
        <f t="shared" si="18"/>
        <v>4#2</v>
      </c>
      <c r="O224">
        <v>4</v>
      </c>
      <c r="P224">
        <v>2</v>
      </c>
      <c r="Q224">
        <v>9.4607596583337532</v>
      </c>
      <c r="R224">
        <v>13.5</v>
      </c>
    </row>
    <row r="225" spans="1:18" x14ac:dyDescent="0.25">
      <c r="A225" s="41">
        <v>4</v>
      </c>
      <c r="B225" s="41">
        <v>3</v>
      </c>
      <c r="C225" s="42">
        <v>30.605774319999998</v>
      </c>
      <c r="D225" s="42">
        <v>14.8</v>
      </c>
      <c r="E225" s="43">
        <f t="shared" si="15"/>
        <v>9.742120540365983</v>
      </c>
      <c r="F225" s="47">
        <f t="shared" si="16"/>
        <v>0.10264705675284458</v>
      </c>
      <c r="G225" s="17">
        <f t="shared" si="17"/>
        <v>14.8</v>
      </c>
      <c r="N225" t="str">
        <f t="shared" si="18"/>
        <v>4#3</v>
      </c>
      <c r="O225">
        <v>4</v>
      </c>
      <c r="P225">
        <v>3</v>
      </c>
      <c r="Q225">
        <v>9.742120540365983</v>
      </c>
      <c r="R225">
        <v>14.8</v>
      </c>
    </row>
    <row r="226" spans="1:18" x14ac:dyDescent="0.25">
      <c r="A226" s="41">
        <v>4</v>
      </c>
      <c r="B226" s="41">
        <v>4</v>
      </c>
      <c r="C226" s="42">
        <v>40.549888719999998</v>
      </c>
      <c r="D226" s="42">
        <v>15.5</v>
      </c>
      <c r="E226" s="43">
        <f t="shared" si="15"/>
        <v>12.907430463228577</v>
      </c>
      <c r="F226" s="47">
        <f t="shared" si="16"/>
        <v>7.7474754006915392E-2</v>
      </c>
      <c r="G226" s="17">
        <f t="shared" si="17"/>
        <v>15.5</v>
      </c>
      <c r="N226" t="str">
        <f t="shared" si="18"/>
        <v>4#4</v>
      </c>
      <c r="O226">
        <v>4</v>
      </c>
      <c r="P226">
        <v>4</v>
      </c>
      <c r="Q226">
        <v>12.907430463228577</v>
      </c>
      <c r="R226">
        <v>15.5</v>
      </c>
    </row>
    <row r="227" spans="1:18" x14ac:dyDescent="0.25">
      <c r="A227" s="41">
        <v>4</v>
      </c>
      <c r="B227" s="41">
        <v>5</v>
      </c>
      <c r="C227" s="42">
        <v>35.135870879999999</v>
      </c>
      <c r="D227" s="42">
        <v>14.9</v>
      </c>
      <c r="E227" s="43">
        <f t="shared" si="15"/>
        <v>11.184095060781164</v>
      </c>
      <c r="F227" s="47">
        <f t="shared" si="16"/>
        <v>8.9412687800433807E-2</v>
      </c>
      <c r="G227" s="17">
        <f t="shared" si="17"/>
        <v>14.9</v>
      </c>
      <c r="N227" t="str">
        <f t="shared" si="18"/>
        <v>4#5</v>
      </c>
      <c r="O227">
        <v>4</v>
      </c>
      <c r="P227">
        <v>5</v>
      </c>
      <c r="Q227">
        <v>11.184095060781164</v>
      </c>
      <c r="R227">
        <v>14.9</v>
      </c>
    </row>
    <row r="228" spans="1:18" x14ac:dyDescent="0.25">
      <c r="A228" s="41">
        <v>4</v>
      </c>
      <c r="B228" s="41">
        <v>6</v>
      </c>
      <c r="C228" s="42">
        <v>34.914890560000003</v>
      </c>
      <c r="D228" s="42">
        <v>14.4</v>
      </c>
      <c r="E228" s="43">
        <f t="shared" si="15"/>
        <v>11.113754840273108</v>
      </c>
      <c r="F228" s="47">
        <f t="shared" si="16"/>
        <v>8.9978590887778306E-2</v>
      </c>
      <c r="G228" s="17">
        <f t="shared" si="17"/>
        <v>14.4</v>
      </c>
      <c r="N228" t="str">
        <f t="shared" si="18"/>
        <v>4#6</v>
      </c>
      <c r="O228">
        <v>4</v>
      </c>
      <c r="P228">
        <v>6</v>
      </c>
      <c r="Q228">
        <v>11.113754840273108</v>
      </c>
      <c r="R228">
        <v>14.4</v>
      </c>
    </row>
    <row r="229" spans="1:18" x14ac:dyDescent="0.25">
      <c r="A229" s="41">
        <v>4</v>
      </c>
      <c r="B229" s="41">
        <v>7</v>
      </c>
      <c r="C229" s="42">
        <v>32.0421464</v>
      </c>
      <c r="D229" s="42">
        <v>14.3</v>
      </c>
      <c r="E229" s="43">
        <f t="shared" si="15"/>
        <v>10.199331973668359</v>
      </c>
      <c r="F229" s="47">
        <f t="shared" si="16"/>
        <v>9.8045636967372229E-2</v>
      </c>
      <c r="G229" s="17">
        <f t="shared" si="17"/>
        <v>14.3</v>
      </c>
      <c r="N229" t="str">
        <f t="shared" si="18"/>
        <v>4#7</v>
      </c>
      <c r="O229">
        <v>4</v>
      </c>
      <c r="P229">
        <v>7</v>
      </c>
      <c r="Q229">
        <v>10.199331973668359</v>
      </c>
      <c r="R229">
        <v>14.3</v>
      </c>
    </row>
    <row r="230" spans="1:18" x14ac:dyDescent="0.25">
      <c r="A230" s="41">
        <v>4</v>
      </c>
      <c r="B230" s="41">
        <v>8</v>
      </c>
      <c r="C230" s="42">
        <v>37.345674079999995</v>
      </c>
      <c r="D230" s="42">
        <v>15.2</v>
      </c>
      <c r="E230" s="43">
        <f t="shared" si="15"/>
        <v>11.887497265861739</v>
      </c>
      <c r="F230" s="47">
        <f t="shared" si="16"/>
        <v>8.4121996214609335E-2</v>
      </c>
      <c r="G230" s="17">
        <f t="shared" si="17"/>
        <v>15.2</v>
      </c>
      <c r="N230" t="str">
        <f t="shared" si="18"/>
        <v>4#8</v>
      </c>
      <c r="O230">
        <v>4</v>
      </c>
      <c r="P230">
        <v>8</v>
      </c>
      <c r="Q230">
        <v>11.887497265861739</v>
      </c>
      <c r="R230">
        <v>15.2</v>
      </c>
    </row>
    <row r="231" spans="1:18" x14ac:dyDescent="0.25">
      <c r="A231" s="41">
        <v>4</v>
      </c>
      <c r="B231" s="41">
        <v>9</v>
      </c>
      <c r="C231" s="42">
        <v>33.036557839999993</v>
      </c>
      <c r="D231" s="42">
        <v>14.8</v>
      </c>
      <c r="E231" s="43">
        <f t="shared" si="15"/>
        <v>10.515862965954616</v>
      </c>
      <c r="F231" s="47">
        <f t="shared" si="16"/>
        <v>9.5094430503471411E-2</v>
      </c>
      <c r="G231" s="17">
        <f t="shared" si="17"/>
        <v>14.8</v>
      </c>
      <c r="N231" t="str">
        <f t="shared" si="18"/>
        <v>4#9</v>
      </c>
      <c r="O231">
        <v>4</v>
      </c>
      <c r="P231">
        <v>9</v>
      </c>
      <c r="Q231">
        <v>10.515862965954616</v>
      </c>
      <c r="R231">
        <v>14.8</v>
      </c>
    </row>
    <row r="232" spans="1:18" x14ac:dyDescent="0.25">
      <c r="A232" s="41">
        <v>4</v>
      </c>
      <c r="B232" s="41">
        <v>10</v>
      </c>
      <c r="C232" s="42">
        <v>39.11351664</v>
      </c>
      <c r="D232" s="42">
        <v>15</v>
      </c>
      <c r="E232" s="43">
        <f t="shared" si="15"/>
        <v>12.450219029926203</v>
      </c>
      <c r="F232" s="47">
        <f t="shared" si="16"/>
        <v>8.0319872091915115E-2</v>
      </c>
      <c r="G232" s="17">
        <f t="shared" si="17"/>
        <v>15</v>
      </c>
      <c r="N232" t="str">
        <f t="shared" si="18"/>
        <v>4#10</v>
      </c>
      <c r="O232">
        <v>4</v>
      </c>
      <c r="P232">
        <v>10</v>
      </c>
      <c r="Q232">
        <v>12.450219029926203</v>
      </c>
      <c r="R232">
        <v>15</v>
      </c>
    </row>
    <row r="233" spans="1:18" x14ac:dyDescent="0.25">
      <c r="A233" s="41">
        <v>4</v>
      </c>
      <c r="B233" s="41">
        <v>11</v>
      </c>
      <c r="C233" s="42">
        <v>27.622540000000001</v>
      </c>
      <c r="D233" s="42">
        <v>11.8</v>
      </c>
      <c r="E233" s="43">
        <f t="shared" si="15"/>
        <v>8.7925275635072051</v>
      </c>
      <c r="F233" s="47">
        <f t="shared" si="16"/>
        <v>0.1137329388821518</v>
      </c>
      <c r="G233" s="17">
        <f t="shared" si="17"/>
        <v>11.8</v>
      </c>
      <c r="N233" t="str">
        <f t="shared" si="18"/>
        <v>4#11</v>
      </c>
      <c r="O233">
        <v>4</v>
      </c>
      <c r="P233">
        <v>11</v>
      </c>
      <c r="Q233">
        <v>8.7925275635072051</v>
      </c>
      <c r="R233">
        <v>11.8</v>
      </c>
    </row>
    <row r="234" spans="1:18" x14ac:dyDescent="0.25">
      <c r="A234" s="41">
        <v>4</v>
      </c>
      <c r="B234" s="41">
        <v>13</v>
      </c>
      <c r="C234" s="42">
        <v>34.472929919999999</v>
      </c>
      <c r="D234" s="42">
        <v>14.5</v>
      </c>
      <c r="E234" s="43">
        <f t="shared" si="15"/>
        <v>10.973074399256992</v>
      </c>
      <c r="F234" s="47">
        <f t="shared" si="16"/>
        <v>9.1132162565826763E-2</v>
      </c>
      <c r="G234" s="17">
        <f t="shared" si="17"/>
        <v>14.5</v>
      </c>
      <c r="N234" t="str">
        <f t="shared" si="18"/>
        <v>4#13</v>
      </c>
      <c r="O234">
        <v>4</v>
      </c>
      <c r="P234">
        <v>13</v>
      </c>
      <c r="Q234">
        <v>10.973074399256992</v>
      </c>
      <c r="R234">
        <v>14.5</v>
      </c>
    </row>
    <row r="235" spans="1:18" x14ac:dyDescent="0.25">
      <c r="A235" s="41">
        <v>4</v>
      </c>
      <c r="B235" s="41">
        <v>14</v>
      </c>
      <c r="C235" s="42">
        <v>37.787634720000007</v>
      </c>
      <c r="D235" s="42">
        <v>15.2</v>
      </c>
      <c r="E235" s="43">
        <f t="shared" si="15"/>
        <v>12.028177706877859</v>
      </c>
      <c r="F235" s="47">
        <f t="shared" si="16"/>
        <v>8.3138113217947202E-2</v>
      </c>
      <c r="G235" s="17">
        <f t="shared" si="17"/>
        <v>15.2</v>
      </c>
      <c r="N235" t="str">
        <f t="shared" si="18"/>
        <v>4#14</v>
      </c>
      <c r="O235">
        <v>4</v>
      </c>
      <c r="P235">
        <v>14</v>
      </c>
      <c r="Q235">
        <v>12.028177706877859</v>
      </c>
      <c r="R235">
        <v>15.2</v>
      </c>
    </row>
    <row r="236" spans="1:18" x14ac:dyDescent="0.25">
      <c r="A236" s="41">
        <v>4</v>
      </c>
      <c r="B236" s="41">
        <v>15</v>
      </c>
      <c r="C236" s="42">
        <v>23.976364719999999</v>
      </c>
      <c r="D236" s="42">
        <v>13</v>
      </c>
      <c r="E236" s="43">
        <f t="shared" si="15"/>
        <v>7.6319139251242545</v>
      </c>
      <c r="F236" s="47">
        <f t="shared" si="16"/>
        <v>0.13102873143105045</v>
      </c>
      <c r="G236" s="17">
        <f t="shared" si="17"/>
        <v>13</v>
      </c>
      <c r="N236" t="str">
        <f t="shared" si="18"/>
        <v>4#15</v>
      </c>
      <c r="O236">
        <v>4</v>
      </c>
      <c r="P236">
        <v>15</v>
      </c>
      <c r="Q236">
        <v>7.6319139251242545</v>
      </c>
      <c r="R236">
        <v>13</v>
      </c>
    </row>
    <row r="237" spans="1:18" x14ac:dyDescent="0.25">
      <c r="A237" s="41">
        <v>4</v>
      </c>
      <c r="B237" s="41">
        <v>16</v>
      </c>
      <c r="C237" s="42">
        <v>31.37920544</v>
      </c>
      <c r="D237" s="42">
        <v>14.2</v>
      </c>
      <c r="E237" s="43">
        <f t="shared" si="15"/>
        <v>9.9883113121441855</v>
      </c>
      <c r="F237" s="47">
        <f t="shared" si="16"/>
        <v>0.10011702366386602</v>
      </c>
      <c r="G237" s="17">
        <f t="shared" si="17"/>
        <v>14.2</v>
      </c>
      <c r="N237" t="str">
        <f t="shared" si="18"/>
        <v>4#16</v>
      </c>
      <c r="O237">
        <v>4</v>
      </c>
      <c r="P237">
        <v>16</v>
      </c>
      <c r="Q237">
        <v>9.9883113121441855</v>
      </c>
      <c r="R237">
        <v>14.2</v>
      </c>
    </row>
    <row r="238" spans="1:18" x14ac:dyDescent="0.25">
      <c r="A238" s="41">
        <v>4</v>
      </c>
      <c r="B238" s="41">
        <v>17</v>
      </c>
      <c r="C238" s="42">
        <v>30.274303839999998</v>
      </c>
      <c r="D238" s="42">
        <v>0</v>
      </c>
      <c r="E238" s="43">
        <f t="shared" si="15"/>
        <v>9.6366102096038961</v>
      </c>
      <c r="F238" s="47">
        <f t="shared" si="16"/>
        <v>0.10377092963699983</v>
      </c>
      <c r="G238" s="17">
        <f t="shared" si="17"/>
        <v>14.457859349341193</v>
      </c>
      <c r="N238" t="str">
        <f t="shared" si="18"/>
        <v>4#17</v>
      </c>
      <c r="O238">
        <v>4</v>
      </c>
      <c r="P238">
        <v>17</v>
      </c>
      <c r="Q238">
        <v>9.6366102096038961</v>
      </c>
      <c r="R238">
        <v>14.457859349341193</v>
      </c>
    </row>
    <row r="239" spans="1:18" x14ac:dyDescent="0.25">
      <c r="A239" s="41">
        <v>4</v>
      </c>
      <c r="B239" s="41">
        <v>18</v>
      </c>
      <c r="C239" s="42">
        <v>31.600185760000002</v>
      </c>
      <c r="D239" s="42">
        <v>0</v>
      </c>
      <c r="E239" s="43">
        <f t="shared" si="15"/>
        <v>10.058651532652243</v>
      </c>
      <c r="F239" s="47">
        <f t="shared" si="16"/>
        <v>9.9416904617265545E-2</v>
      </c>
      <c r="G239" s="17">
        <f t="shared" si="17"/>
        <v>14.76921634401465</v>
      </c>
      <c r="N239" t="str">
        <f t="shared" si="18"/>
        <v>4#18</v>
      </c>
      <c r="O239">
        <v>4</v>
      </c>
      <c r="P239">
        <v>18</v>
      </c>
      <c r="Q239">
        <v>10.058651532652243</v>
      </c>
      <c r="R239">
        <v>14.76921634401465</v>
      </c>
    </row>
    <row r="240" spans="1:18" x14ac:dyDescent="0.25">
      <c r="A240" s="41">
        <v>4</v>
      </c>
      <c r="B240" s="41">
        <v>19</v>
      </c>
      <c r="C240" s="42">
        <v>29.611362879999998</v>
      </c>
      <c r="D240" s="42">
        <v>0</v>
      </c>
      <c r="E240" s="43">
        <f t="shared" si="15"/>
        <v>9.4255895480797243</v>
      </c>
      <c r="F240" s="47">
        <f t="shared" si="16"/>
        <v>0.10609415940499234</v>
      </c>
      <c r="G240" s="17">
        <f t="shared" si="17"/>
        <v>14.294419284404791</v>
      </c>
      <c r="N240" t="str">
        <f t="shared" si="18"/>
        <v>4#19</v>
      </c>
      <c r="O240">
        <v>4</v>
      </c>
      <c r="P240">
        <v>19</v>
      </c>
      <c r="Q240">
        <v>9.4255895480797243</v>
      </c>
      <c r="R240">
        <v>14.294419284404791</v>
      </c>
    </row>
    <row r="241" spans="1:18" x14ac:dyDescent="0.25">
      <c r="A241" s="41">
        <v>4</v>
      </c>
      <c r="B241" s="41">
        <v>20</v>
      </c>
      <c r="C241" s="42">
        <v>35.135870879999999</v>
      </c>
      <c r="D241" s="42">
        <v>0</v>
      </c>
      <c r="E241" s="43">
        <f t="shared" si="15"/>
        <v>11.184095060781164</v>
      </c>
      <c r="F241" s="47">
        <f t="shared" si="16"/>
        <v>8.9412687800433807E-2</v>
      </c>
      <c r="G241" s="17">
        <f t="shared" si="17"/>
        <v>15.510259482841208</v>
      </c>
      <c r="N241" t="str">
        <f t="shared" si="18"/>
        <v>4#20</v>
      </c>
      <c r="O241">
        <v>4</v>
      </c>
      <c r="P241">
        <v>20</v>
      </c>
      <c r="Q241">
        <v>11.184095060781164</v>
      </c>
      <c r="R241">
        <v>15.510259482841208</v>
      </c>
    </row>
    <row r="242" spans="1:18" x14ac:dyDescent="0.25">
      <c r="A242" s="41">
        <v>4</v>
      </c>
      <c r="B242" s="41">
        <v>22</v>
      </c>
      <c r="C242" s="42">
        <v>37.677144560000002</v>
      </c>
      <c r="D242" s="42">
        <v>0</v>
      </c>
      <c r="E242" s="43">
        <f t="shared" si="15"/>
        <v>11.99300759662383</v>
      </c>
      <c r="F242" s="47">
        <f t="shared" si="16"/>
        <v>8.3381920001577542E-2</v>
      </c>
      <c r="G242" s="17">
        <f t="shared" si="17"/>
        <v>15.974822558701492</v>
      </c>
      <c r="N242" t="str">
        <f t="shared" si="18"/>
        <v>4#22</v>
      </c>
      <c r="O242">
        <v>4</v>
      </c>
      <c r="P242">
        <v>22</v>
      </c>
      <c r="Q242">
        <v>11.99300759662383</v>
      </c>
      <c r="R242">
        <v>15.974822558701492</v>
      </c>
    </row>
    <row r="243" spans="1:18" x14ac:dyDescent="0.25">
      <c r="A243" s="41">
        <v>4</v>
      </c>
      <c r="B243" s="41">
        <v>23</v>
      </c>
      <c r="C243" s="42">
        <v>21.324600880000002</v>
      </c>
      <c r="D243" s="42">
        <v>0</v>
      </c>
      <c r="E243" s="43">
        <f t="shared" si="15"/>
        <v>6.7878312790275634</v>
      </c>
      <c r="F243" s="47">
        <f t="shared" si="16"/>
        <v>0.14732245969190644</v>
      </c>
      <c r="G243" s="17">
        <f t="shared" si="17"/>
        <v>11.682760009217644</v>
      </c>
      <c r="N243" t="str">
        <f t="shared" si="18"/>
        <v>4#23</v>
      </c>
      <c r="O243">
        <v>4</v>
      </c>
      <c r="P243">
        <v>23</v>
      </c>
      <c r="Q243">
        <v>6.7878312790275634</v>
      </c>
      <c r="R243">
        <v>11.682760009217644</v>
      </c>
    </row>
    <row r="244" spans="1:18" x14ac:dyDescent="0.25">
      <c r="A244" s="41">
        <v>4</v>
      </c>
      <c r="B244" s="41">
        <v>24</v>
      </c>
      <c r="C244" s="42">
        <v>32.37361688</v>
      </c>
      <c r="D244" s="42">
        <v>0</v>
      </c>
      <c r="E244" s="43">
        <f t="shared" si="15"/>
        <v>10.304842304430444</v>
      </c>
      <c r="F244" s="47">
        <f t="shared" si="16"/>
        <v>9.7041756725385495E-2</v>
      </c>
      <c r="G244" s="17">
        <f t="shared" si="17"/>
        <v>14.941880913564436</v>
      </c>
      <c r="N244" t="str">
        <f t="shared" si="18"/>
        <v>4#24</v>
      </c>
      <c r="O244">
        <v>4</v>
      </c>
      <c r="P244">
        <v>24</v>
      </c>
      <c r="Q244">
        <v>10.304842304430444</v>
      </c>
      <c r="R244">
        <v>14.941880913564436</v>
      </c>
    </row>
    <row r="245" spans="1:18" x14ac:dyDescent="0.25">
      <c r="A245" s="41">
        <v>4</v>
      </c>
      <c r="B245" s="41">
        <v>25</v>
      </c>
      <c r="C245" s="42">
        <v>23.865874559999998</v>
      </c>
      <c r="D245" s="42">
        <v>0</v>
      </c>
      <c r="E245" s="43">
        <f t="shared" si="15"/>
        <v>7.5967438148702247</v>
      </c>
      <c r="F245" s="47">
        <f t="shared" si="16"/>
        <v>0.13163534592841644</v>
      </c>
      <c r="G245" s="17">
        <f t="shared" si="17"/>
        <v>12.614926612200293</v>
      </c>
      <c r="N245" t="str">
        <f t="shared" si="18"/>
        <v>4#25</v>
      </c>
      <c r="O245">
        <v>4</v>
      </c>
      <c r="P245">
        <v>25</v>
      </c>
      <c r="Q245">
        <v>7.5967438148702247</v>
      </c>
      <c r="R245">
        <v>12.614926612200293</v>
      </c>
    </row>
    <row r="246" spans="1:18" x14ac:dyDescent="0.25">
      <c r="A246" s="41">
        <v>4</v>
      </c>
      <c r="B246" s="41">
        <v>26</v>
      </c>
      <c r="C246" s="42">
        <v>29.8323432</v>
      </c>
      <c r="D246" s="42">
        <v>0</v>
      </c>
      <c r="E246" s="43">
        <f t="shared" si="15"/>
        <v>9.4959297685877821</v>
      </c>
      <c r="F246" s="47">
        <f t="shared" si="16"/>
        <v>0.10530827674273313</v>
      </c>
      <c r="G246" s="17">
        <f t="shared" si="17"/>
        <v>14.349498578277675</v>
      </c>
      <c r="N246" t="str">
        <f t="shared" si="18"/>
        <v>4#26</v>
      </c>
      <c r="O246">
        <v>4</v>
      </c>
      <c r="P246">
        <v>26</v>
      </c>
      <c r="Q246">
        <v>9.4959297685877821</v>
      </c>
      <c r="R246">
        <v>14.349498578277675</v>
      </c>
    </row>
    <row r="247" spans="1:18" x14ac:dyDescent="0.25">
      <c r="A247" s="41">
        <v>4</v>
      </c>
      <c r="B247" s="41">
        <v>27</v>
      </c>
      <c r="C247" s="42">
        <v>29.8323432</v>
      </c>
      <c r="D247" s="42">
        <v>0</v>
      </c>
      <c r="E247" s="43">
        <f t="shared" si="15"/>
        <v>9.4959297685877821</v>
      </c>
      <c r="F247" s="47">
        <f t="shared" si="16"/>
        <v>0.10530827674273313</v>
      </c>
      <c r="G247" s="17">
        <f t="shared" si="17"/>
        <v>14.349498578277675</v>
      </c>
      <c r="N247" t="str">
        <f t="shared" si="18"/>
        <v>4#27</v>
      </c>
      <c r="O247">
        <v>4</v>
      </c>
      <c r="P247">
        <v>27</v>
      </c>
      <c r="Q247">
        <v>9.4959297685877821</v>
      </c>
      <c r="R247">
        <v>14.349498578277675</v>
      </c>
    </row>
    <row r="248" spans="1:18" x14ac:dyDescent="0.25">
      <c r="A248" s="41">
        <v>4</v>
      </c>
      <c r="B248" s="41">
        <v>28</v>
      </c>
      <c r="C248" s="42">
        <v>26.186167919999999</v>
      </c>
      <c r="D248" s="42">
        <v>0</v>
      </c>
      <c r="E248" s="43">
        <f t="shared" si="15"/>
        <v>8.3353161302048306</v>
      </c>
      <c r="F248" s="47">
        <f t="shared" si="16"/>
        <v>0.11997145451703775</v>
      </c>
      <c r="G248" s="17">
        <f t="shared" si="17"/>
        <v>13.355913198590978</v>
      </c>
      <c r="N248" t="str">
        <f t="shared" si="18"/>
        <v>4#28</v>
      </c>
      <c r="O248">
        <v>4</v>
      </c>
      <c r="P248">
        <v>28</v>
      </c>
      <c r="Q248">
        <v>8.3353161302048306</v>
      </c>
      <c r="R248">
        <v>13.355913198590978</v>
      </c>
    </row>
    <row r="249" spans="1:18" x14ac:dyDescent="0.25">
      <c r="A249" s="41">
        <v>4</v>
      </c>
      <c r="B249" s="41">
        <v>29</v>
      </c>
      <c r="C249" s="42">
        <v>25.081266319999997</v>
      </c>
      <c r="D249" s="42">
        <v>0</v>
      </c>
      <c r="E249" s="43">
        <f t="shared" si="15"/>
        <v>7.9836150276645421</v>
      </c>
      <c r="F249" s="47">
        <f t="shared" si="16"/>
        <v>0.1252565406191099</v>
      </c>
      <c r="G249" s="17">
        <f t="shared" si="17"/>
        <v>13.014916305306929</v>
      </c>
      <c r="N249" t="str">
        <f t="shared" si="18"/>
        <v>4#29</v>
      </c>
      <c r="O249">
        <v>4</v>
      </c>
      <c r="P249">
        <v>29</v>
      </c>
      <c r="Q249">
        <v>7.9836150276645421</v>
      </c>
      <c r="R249">
        <v>13.014916305306929</v>
      </c>
    </row>
    <row r="250" spans="1:18" x14ac:dyDescent="0.25">
      <c r="A250" s="41">
        <v>4</v>
      </c>
      <c r="B250" s="41">
        <v>30</v>
      </c>
      <c r="C250" s="42">
        <v>33.478518480000005</v>
      </c>
      <c r="D250" s="42">
        <v>0</v>
      </c>
      <c r="E250" s="43">
        <f t="shared" si="15"/>
        <v>10.656543406970735</v>
      </c>
      <c r="F250" s="47">
        <f t="shared" si="16"/>
        <v>9.3839058483623575E-2</v>
      </c>
      <c r="G250" s="17">
        <f t="shared" si="17"/>
        <v>15.177905799053962</v>
      </c>
      <c r="N250" t="str">
        <f t="shared" si="18"/>
        <v>4#30</v>
      </c>
      <c r="O250">
        <v>4</v>
      </c>
      <c r="P250">
        <v>30</v>
      </c>
      <c r="Q250">
        <v>10.656543406970735</v>
      </c>
      <c r="R250">
        <v>15.177905799053962</v>
      </c>
    </row>
    <row r="251" spans="1:18" x14ac:dyDescent="0.25">
      <c r="A251" s="41">
        <v>4</v>
      </c>
      <c r="B251" s="41">
        <v>31</v>
      </c>
      <c r="C251" s="42">
        <v>36.461752799999992</v>
      </c>
      <c r="D251" s="42">
        <v>0</v>
      </c>
      <c r="E251" s="43">
        <f t="shared" si="15"/>
        <v>11.606136383829508</v>
      </c>
      <c r="F251" s="47">
        <f t="shared" si="16"/>
        <v>8.6161317334963503E-2</v>
      </c>
      <c r="G251" s="17">
        <f t="shared" si="17"/>
        <v>15.759015663533097</v>
      </c>
      <c r="N251" t="str">
        <f t="shared" si="18"/>
        <v>4#31</v>
      </c>
      <c r="O251">
        <v>4</v>
      </c>
      <c r="P251">
        <v>31</v>
      </c>
      <c r="Q251">
        <v>11.606136383829508</v>
      </c>
      <c r="R251">
        <v>15.759015663533097</v>
      </c>
    </row>
    <row r="252" spans="1:18" x14ac:dyDescent="0.25">
      <c r="A252" s="41">
        <v>4</v>
      </c>
      <c r="B252" s="41">
        <v>32</v>
      </c>
      <c r="C252" s="42">
        <v>18.783327200000002</v>
      </c>
      <c r="D252" s="42">
        <v>0</v>
      </c>
      <c r="E252" s="43">
        <f t="shared" si="15"/>
        <v>5.9789187431849005</v>
      </c>
      <c r="F252" s="47">
        <f t="shared" si="16"/>
        <v>0.16725432188551731</v>
      </c>
      <c r="G252" s="17">
        <f t="shared" si="17"/>
        <v>10.597049607421452</v>
      </c>
      <c r="N252" t="str">
        <f t="shared" si="18"/>
        <v>4#32</v>
      </c>
      <c r="O252">
        <v>4</v>
      </c>
      <c r="P252">
        <v>32</v>
      </c>
      <c r="Q252">
        <v>5.9789187431849005</v>
      </c>
      <c r="R252">
        <v>10.597049607421452</v>
      </c>
    </row>
    <row r="253" spans="1:18" x14ac:dyDescent="0.25">
      <c r="A253" s="41">
        <v>4</v>
      </c>
      <c r="B253" s="41">
        <v>33</v>
      </c>
      <c r="C253" s="42">
        <v>33.147047999999998</v>
      </c>
      <c r="D253" s="42">
        <v>0</v>
      </c>
      <c r="E253" s="43">
        <f t="shared" si="15"/>
        <v>10.551033076208647</v>
      </c>
      <c r="F253" s="47">
        <f t="shared" si="16"/>
        <v>9.4777449068459821E-2</v>
      </c>
      <c r="G253" s="17">
        <f t="shared" si="17"/>
        <v>15.108366953018782</v>
      </c>
      <c r="N253" t="str">
        <f t="shared" si="18"/>
        <v>4#33</v>
      </c>
      <c r="O253">
        <v>4</v>
      </c>
      <c r="P253">
        <v>33</v>
      </c>
      <c r="Q253">
        <v>10.551033076208647</v>
      </c>
      <c r="R253">
        <v>15.108366953018782</v>
      </c>
    </row>
    <row r="254" spans="1:18" x14ac:dyDescent="0.25">
      <c r="A254" s="41">
        <v>4</v>
      </c>
      <c r="B254" s="41">
        <v>34</v>
      </c>
      <c r="C254" s="42">
        <v>29.611362879999998</v>
      </c>
      <c r="D254" s="42">
        <v>0</v>
      </c>
      <c r="E254" s="43">
        <f t="shared" si="15"/>
        <v>9.4255895480797243</v>
      </c>
      <c r="F254" s="47">
        <f t="shared" si="16"/>
        <v>0.10609415940499234</v>
      </c>
      <c r="G254" s="17">
        <f t="shared" si="17"/>
        <v>14.294419284404791</v>
      </c>
      <c r="N254" t="str">
        <f t="shared" si="18"/>
        <v>4#34</v>
      </c>
      <c r="O254">
        <v>4</v>
      </c>
      <c r="P254">
        <v>34</v>
      </c>
      <c r="Q254">
        <v>9.4255895480797243</v>
      </c>
      <c r="R254">
        <v>14.294419284404791</v>
      </c>
    </row>
    <row r="255" spans="1:18" x14ac:dyDescent="0.25">
      <c r="A255" s="41">
        <v>4</v>
      </c>
      <c r="B255" s="41">
        <v>35</v>
      </c>
      <c r="C255" s="42">
        <v>33.257538160000003</v>
      </c>
      <c r="D255" s="42">
        <v>0</v>
      </c>
      <c r="E255" s="43">
        <f t="shared" si="15"/>
        <v>10.586203186462676</v>
      </c>
      <c r="F255" s="47">
        <f t="shared" si="16"/>
        <v>9.446257382238521E-2</v>
      </c>
      <c r="G255" s="17">
        <f t="shared" si="17"/>
        <v>15.131664996497465</v>
      </c>
      <c r="N255" t="str">
        <f t="shared" si="18"/>
        <v>4#35</v>
      </c>
      <c r="O255">
        <v>4</v>
      </c>
      <c r="P255">
        <v>35</v>
      </c>
      <c r="Q255">
        <v>10.586203186462676</v>
      </c>
      <c r="R255">
        <v>15.131664996497465</v>
      </c>
    </row>
    <row r="256" spans="1:18" x14ac:dyDescent="0.25">
      <c r="A256" s="41">
        <v>4</v>
      </c>
      <c r="B256" s="41">
        <v>36</v>
      </c>
      <c r="C256" s="42">
        <v>36.461752799999992</v>
      </c>
      <c r="D256" s="42">
        <v>0</v>
      </c>
      <c r="E256" s="43">
        <f t="shared" si="15"/>
        <v>11.606136383829508</v>
      </c>
      <c r="F256" s="47">
        <f t="shared" si="16"/>
        <v>8.6161317334963503E-2</v>
      </c>
      <c r="G256" s="17">
        <f t="shared" si="17"/>
        <v>15.759015663533097</v>
      </c>
      <c r="N256" t="str">
        <f t="shared" si="18"/>
        <v>4#36</v>
      </c>
      <c r="O256">
        <v>4</v>
      </c>
      <c r="P256">
        <v>36</v>
      </c>
      <c r="Q256">
        <v>11.606136383829508</v>
      </c>
      <c r="R256">
        <v>15.759015663533097</v>
      </c>
    </row>
    <row r="257" spans="1:18" x14ac:dyDescent="0.25">
      <c r="A257" s="41">
        <v>4</v>
      </c>
      <c r="B257" s="41">
        <v>37</v>
      </c>
      <c r="C257" s="42">
        <v>32.815577519999998</v>
      </c>
      <c r="D257" s="42">
        <v>0</v>
      </c>
      <c r="E257" s="43">
        <f t="shared" si="15"/>
        <v>10.44552274544656</v>
      </c>
      <c r="F257" s="47">
        <f t="shared" si="16"/>
        <v>9.573479703884831E-2</v>
      </c>
      <c r="G257" s="17">
        <f t="shared" si="17"/>
        <v>15.037751589214519</v>
      </c>
      <c r="N257" t="str">
        <f t="shared" si="18"/>
        <v>4#37</v>
      </c>
      <c r="O257">
        <v>4</v>
      </c>
      <c r="P257">
        <v>37</v>
      </c>
      <c r="Q257">
        <v>10.44552274544656</v>
      </c>
      <c r="R257">
        <v>15.037751589214519</v>
      </c>
    </row>
    <row r="258" spans="1:18" x14ac:dyDescent="0.25">
      <c r="A258" s="41">
        <v>4</v>
      </c>
      <c r="B258" s="41">
        <v>38</v>
      </c>
      <c r="C258" s="42">
        <v>33.809988960000005</v>
      </c>
      <c r="D258" s="42">
        <v>0</v>
      </c>
      <c r="E258" s="43">
        <f t="shared" si="15"/>
        <v>10.76205373773282</v>
      </c>
      <c r="F258" s="47">
        <f t="shared" si="16"/>
        <v>9.2919067714176296E-2</v>
      </c>
      <c r="G258" s="17">
        <f t="shared" si="17"/>
        <v>15.246391841281573</v>
      </c>
      <c r="N258" t="str">
        <f t="shared" si="18"/>
        <v>4#38</v>
      </c>
      <c r="O258">
        <v>4</v>
      </c>
      <c r="P258">
        <v>38</v>
      </c>
      <c r="Q258">
        <v>10.76205373773282</v>
      </c>
      <c r="R258">
        <v>15.246391841281573</v>
      </c>
    </row>
    <row r="259" spans="1:18" x14ac:dyDescent="0.25">
      <c r="A259" s="41">
        <v>4</v>
      </c>
      <c r="B259" s="41">
        <v>39</v>
      </c>
      <c r="C259" s="42">
        <v>31.04773496</v>
      </c>
      <c r="D259" s="42">
        <v>0</v>
      </c>
      <c r="E259" s="43">
        <f t="shared" ref="E259:E322" si="19">C259/PI()</f>
        <v>9.8828009813820987</v>
      </c>
      <c r="F259" s="47">
        <f t="shared" ref="F259:F322" si="20">1/E259</f>
        <v>0.10118588868518844</v>
      </c>
      <c r="G259" s="17">
        <f t="shared" ref="G259:G322" si="21">IF(D259=0,EXP($K$3+$K$4*F259)*$K$5,D259)</f>
        <v>14.641915372716818</v>
      </c>
      <c r="N259" t="str">
        <f t="shared" ref="N259:N322" si="22">CONCATENATE(O259,"#",P259)</f>
        <v>4#39</v>
      </c>
      <c r="O259">
        <v>4</v>
      </c>
      <c r="P259">
        <v>39</v>
      </c>
      <c r="Q259">
        <v>9.8828009813820987</v>
      </c>
      <c r="R259">
        <v>14.641915372716818</v>
      </c>
    </row>
    <row r="260" spans="1:18" x14ac:dyDescent="0.25">
      <c r="A260" s="41">
        <v>4</v>
      </c>
      <c r="B260" s="41">
        <v>40</v>
      </c>
      <c r="C260" s="42">
        <v>34.472929919999999</v>
      </c>
      <c r="D260" s="42">
        <v>0</v>
      </c>
      <c r="E260" s="43">
        <f t="shared" si="19"/>
        <v>10.973074399256992</v>
      </c>
      <c r="F260" s="47">
        <f t="shared" si="20"/>
        <v>9.1132162565826763E-2</v>
      </c>
      <c r="G260" s="17">
        <f t="shared" si="21"/>
        <v>15.380297074995399</v>
      </c>
      <c r="N260" t="str">
        <f t="shared" si="22"/>
        <v>4#40</v>
      </c>
      <c r="O260">
        <v>4</v>
      </c>
      <c r="P260">
        <v>40</v>
      </c>
      <c r="Q260">
        <v>10.973074399256992</v>
      </c>
      <c r="R260">
        <v>15.380297074995399</v>
      </c>
    </row>
    <row r="261" spans="1:18" x14ac:dyDescent="0.25">
      <c r="A261" s="41">
        <v>4</v>
      </c>
      <c r="B261" s="41">
        <v>41</v>
      </c>
      <c r="C261" s="42">
        <v>23.644894239999999</v>
      </c>
      <c r="D261" s="42">
        <v>0</v>
      </c>
      <c r="E261" s="43">
        <f t="shared" si="19"/>
        <v>7.5264035943621677</v>
      </c>
      <c r="F261" s="47">
        <f t="shared" si="20"/>
        <v>0.1328655828062521</v>
      </c>
      <c r="G261" s="17">
        <f t="shared" si="21"/>
        <v>12.53920922777143</v>
      </c>
      <c r="N261" t="str">
        <f t="shared" si="22"/>
        <v>4#41</v>
      </c>
      <c r="O261">
        <v>4</v>
      </c>
      <c r="P261">
        <v>41</v>
      </c>
      <c r="Q261">
        <v>7.5264035943621677</v>
      </c>
      <c r="R261">
        <v>12.53920922777143</v>
      </c>
    </row>
    <row r="262" spans="1:18" x14ac:dyDescent="0.25">
      <c r="A262" s="41">
        <v>4</v>
      </c>
      <c r="B262" s="41">
        <v>42</v>
      </c>
      <c r="C262" s="42">
        <v>35.688321680000001</v>
      </c>
      <c r="D262" s="42">
        <v>0</v>
      </c>
      <c r="E262" s="43">
        <f t="shared" si="19"/>
        <v>11.359945612051311</v>
      </c>
      <c r="F262" s="47">
        <f t="shared" si="20"/>
        <v>8.8028590466061749E-2</v>
      </c>
      <c r="G262" s="17">
        <f t="shared" si="21"/>
        <v>15.615670518459599</v>
      </c>
      <c r="N262" t="str">
        <f t="shared" si="22"/>
        <v>4#42</v>
      </c>
      <c r="O262">
        <v>4</v>
      </c>
      <c r="P262">
        <v>42</v>
      </c>
      <c r="Q262">
        <v>11.359945612051311</v>
      </c>
      <c r="R262">
        <v>15.615670518459599</v>
      </c>
    </row>
    <row r="263" spans="1:18" x14ac:dyDescent="0.25">
      <c r="A263" s="41">
        <v>4</v>
      </c>
      <c r="B263" s="41">
        <v>43</v>
      </c>
      <c r="C263" s="42">
        <v>30.71626448</v>
      </c>
      <c r="D263" s="42">
        <v>0</v>
      </c>
      <c r="E263" s="43">
        <f t="shared" si="19"/>
        <v>9.7772906506200119</v>
      </c>
      <c r="F263" s="47">
        <f t="shared" si="20"/>
        <v>0.10227782273574802</v>
      </c>
      <c r="G263" s="17">
        <f t="shared" si="21"/>
        <v>14.563885075520359</v>
      </c>
      <c r="N263" t="str">
        <f t="shared" si="22"/>
        <v>4#43</v>
      </c>
      <c r="O263">
        <v>4</v>
      </c>
      <c r="P263">
        <v>43</v>
      </c>
      <c r="Q263">
        <v>9.7772906506200119</v>
      </c>
      <c r="R263">
        <v>14.563885075520359</v>
      </c>
    </row>
    <row r="264" spans="1:18" x14ac:dyDescent="0.25">
      <c r="A264" s="41">
        <v>4</v>
      </c>
      <c r="B264" s="41">
        <v>44</v>
      </c>
      <c r="C264" s="42">
        <v>34.804400399999999</v>
      </c>
      <c r="D264" s="42">
        <v>0</v>
      </c>
      <c r="E264" s="43">
        <f t="shared" si="19"/>
        <v>11.078584730019079</v>
      </c>
      <c r="F264" s="47">
        <f t="shared" si="20"/>
        <v>9.0264237208056972E-2</v>
      </c>
      <c r="G264" s="17">
        <f t="shared" si="21"/>
        <v>15.44576046339407</v>
      </c>
      <c r="N264" t="str">
        <f t="shared" si="22"/>
        <v>4#44</v>
      </c>
      <c r="O264">
        <v>4</v>
      </c>
      <c r="P264">
        <v>44</v>
      </c>
      <c r="Q264">
        <v>11.078584730019079</v>
      </c>
      <c r="R264">
        <v>15.44576046339407</v>
      </c>
    </row>
    <row r="265" spans="1:18" x14ac:dyDescent="0.25">
      <c r="A265" s="41">
        <v>4</v>
      </c>
      <c r="B265" s="41">
        <v>45</v>
      </c>
      <c r="C265" s="42">
        <v>28.50646128</v>
      </c>
      <c r="D265" s="42">
        <v>0</v>
      </c>
      <c r="E265" s="43">
        <f t="shared" si="19"/>
        <v>9.0738884455394366</v>
      </c>
      <c r="F265" s="47">
        <f t="shared" si="20"/>
        <v>0.11020633612611606</v>
      </c>
      <c r="G265" s="17">
        <f t="shared" si="21"/>
        <v>14.009642455548271</v>
      </c>
      <c r="N265" t="str">
        <f t="shared" si="22"/>
        <v>4#45</v>
      </c>
      <c r="O265">
        <v>4</v>
      </c>
      <c r="P265">
        <v>45</v>
      </c>
      <c r="Q265">
        <v>9.0738884455394366</v>
      </c>
      <c r="R265">
        <v>14.009642455548271</v>
      </c>
    </row>
    <row r="266" spans="1:18" x14ac:dyDescent="0.25">
      <c r="A266" s="41">
        <v>4</v>
      </c>
      <c r="B266" s="41">
        <v>46</v>
      </c>
      <c r="C266" s="42">
        <v>32.705087360000007</v>
      </c>
      <c r="D266" s="42">
        <v>0</v>
      </c>
      <c r="E266" s="43">
        <f t="shared" si="19"/>
        <v>10.410352635192533</v>
      </c>
      <c r="F266" s="47">
        <f t="shared" si="20"/>
        <v>9.605822540722278E-2</v>
      </c>
      <c r="G266" s="17">
        <f t="shared" si="21"/>
        <v>15.013969711399971</v>
      </c>
      <c r="N266" t="str">
        <f t="shared" si="22"/>
        <v>4#46</v>
      </c>
      <c r="O266">
        <v>4</v>
      </c>
      <c r="P266">
        <v>46</v>
      </c>
      <c r="Q266">
        <v>10.410352635192533</v>
      </c>
      <c r="R266">
        <v>15.013969711399971</v>
      </c>
    </row>
    <row r="267" spans="1:18" x14ac:dyDescent="0.25">
      <c r="A267" s="41">
        <v>4</v>
      </c>
      <c r="B267" s="41">
        <v>47</v>
      </c>
      <c r="C267" s="42">
        <v>35.356851200000001</v>
      </c>
      <c r="D267" s="42">
        <v>0</v>
      </c>
      <c r="E267" s="43">
        <f t="shared" si="19"/>
        <v>11.254435281289224</v>
      </c>
      <c r="F267" s="47">
        <f t="shared" si="20"/>
        <v>8.8853858501681079E-2</v>
      </c>
      <c r="G267" s="17">
        <f t="shared" si="21"/>
        <v>15.552733267807845</v>
      </c>
      <c r="N267" t="str">
        <f t="shared" si="22"/>
        <v>4#47</v>
      </c>
      <c r="O267">
        <v>4</v>
      </c>
      <c r="P267">
        <v>47</v>
      </c>
      <c r="Q267">
        <v>11.254435281289224</v>
      </c>
      <c r="R267">
        <v>15.552733267807845</v>
      </c>
    </row>
    <row r="268" spans="1:18" x14ac:dyDescent="0.25">
      <c r="A268" s="41">
        <v>4</v>
      </c>
      <c r="B268" s="41">
        <v>48</v>
      </c>
      <c r="C268" s="42">
        <v>34.251949599999996</v>
      </c>
      <c r="D268" s="42">
        <v>0</v>
      </c>
      <c r="E268" s="43">
        <f t="shared" si="19"/>
        <v>10.902734178748934</v>
      </c>
      <c r="F268" s="47">
        <f t="shared" si="20"/>
        <v>9.1720112001735313E-2</v>
      </c>
      <c r="G268" s="17">
        <f t="shared" si="21"/>
        <v>15.336108617151039</v>
      </c>
      <c r="N268" t="str">
        <f t="shared" si="22"/>
        <v>4#48</v>
      </c>
      <c r="O268">
        <v>4</v>
      </c>
      <c r="P268">
        <v>48</v>
      </c>
      <c r="Q268">
        <v>10.902734178748934</v>
      </c>
      <c r="R268">
        <v>15.336108617151039</v>
      </c>
    </row>
    <row r="269" spans="1:18" x14ac:dyDescent="0.25">
      <c r="A269" s="41">
        <v>4</v>
      </c>
      <c r="B269" s="41">
        <v>49</v>
      </c>
      <c r="C269" s="42">
        <v>31.268715280000002</v>
      </c>
      <c r="D269" s="42">
        <v>0</v>
      </c>
      <c r="E269" s="43">
        <f t="shared" si="19"/>
        <v>9.9531412018901566</v>
      </c>
      <c r="F269" s="47">
        <f t="shared" si="20"/>
        <v>0.10047079406550512</v>
      </c>
      <c r="G269" s="17">
        <f t="shared" si="21"/>
        <v>14.693242891975935</v>
      </c>
      <c r="N269" t="str">
        <f t="shared" si="22"/>
        <v>4#49</v>
      </c>
      <c r="O269">
        <v>4</v>
      </c>
      <c r="P269">
        <v>49</v>
      </c>
      <c r="Q269">
        <v>9.9531412018901566</v>
      </c>
      <c r="R269">
        <v>14.693242891975935</v>
      </c>
    </row>
    <row r="270" spans="1:18" x14ac:dyDescent="0.25">
      <c r="A270" s="41">
        <v>4</v>
      </c>
      <c r="B270" s="41">
        <v>50</v>
      </c>
      <c r="C270" s="42">
        <v>29.058912079999999</v>
      </c>
      <c r="D270" s="42">
        <v>0</v>
      </c>
      <c r="E270" s="43">
        <f t="shared" si="19"/>
        <v>9.2497389968095796</v>
      </c>
      <c r="F270" s="47">
        <f t="shared" si="20"/>
        <v>0.10811115863322414</v>
      </c>
      <c r="G270" s="17">
        <f t="shared" si="21"/>
        <v>14.154021759942502</v>
      </c>
      <c r="N270" t="str">
        <f t="shared" si="22"/>
        <v>4#50</v>
      </c>
      <c r="O270">
        <v>4</v>
      </c>
      <c r="P270">
        <v>50</v>
      </c>
      <c r="Q270">
        <v>9.2497389968095796</v>
      </c>
      <c r="R270">
        <v>14.154021759942502</v>
      </c>
    </row>
    <row r="271" spans="1:18" x14ac:dyDescent="0.25">
      <c r="A271" s="41">
        <v>4</v>
      </c>
      <c r="B271" s="41">
        <v>51</v>
      </c>
      <c r="C271" s="42">
        <v>32.484107039999998</v>
      </c>
      <c r="D271" s="42">
        <v>0</v>
      </c>
      <c r="E271" s="43">
        <f t="shared" si="19"/>
        <v>10.340012414684473</v>
      </c>
      <c r="F271" s="47">
        <f t="shared" si="20"/>
        <v>9.6711682722918191E-2</v>
      </c>
      <c r="G271" s="17">
        <f t="shared" si="21"/>
        <v>14.96603530790324</v>
      </c>
      <c r="N271" t="str">
        <f t="shared" si="22"/>
        <v>4#51</v>
      </c>
      <c r="O271">
        <v>4</v>
      </c>
      <c r="P271">
        <v>51</v>
      </c>
      <c r="Q271">
        <v>10.340012414684473</v>
      </c>
      <c r="R271">
        <v>14.96603530790324</v>
      </c>
    </row>
    <row r="272" spans="1:18" x14ac:dyDescent="0.25">
      <c r="A272" s="41">
        <v>4</v>
      </c>
      <c r="B272" s="41">
        <v>52</v>
      </c>
      <c r="C272" s="42">
        <v>33.589008639999996</v>
      </c>
      <c r="D272" s="42">
        <v>0</v>
      </c>
      <c r="E272" s="43">
        <f t="shared" si="19"/>
        <v>10.691713517224761</v>
      </c>
      <c r="F272" s="47">
        <f t="shared" si="20"/>
        <v>9.3530377370190626E-2</v>
      </c>
      <c r="G272" s="17">
        <f t="shared" si="21"/>
        <v>15.200850306257687</v>
      </c>
      <c r="N272" t="str">
        <f t="shared" si="22"/>
        <v>4#52</v>
      </c>
      <c r="O272">
        <v>4</v>
      </c>
      <c r="P272">
        <v>52</v>
      </c>
      <c r="Q272">
        <v>10.691713517224761</v>
      </c>
      <c r="R272">
        <v>15.200850306257687</v>
      </c>
    </row>
    <row r="273" spans="1:18" x14ac:dyDescent="0.25">
      <c r="A273" s="41">
        <v>4</v>
      </c>
      <c r="B273" s="41">
        <v>53</v>
      </c>
      <c r="C273" s="42">
        <v>35.798811840000006</v>
      </c>
      <c r="D273" s="42">
        <v>0</v>
      </c>
      <c r="E273" s="43">
        <f t="shared" si="19"/>
        <v>11.39511572230534</v>
      </c>
      <c r="F273" s="47">
        <f t="shared" si="20"/>
        <v>8.7756897285610938E-2</v>
      </c>
      <c r="G273" s="17">
        <f t="shared" si="21"/>
        <v>15.636446276758083</v>
      </c>
      <c r="N273" t="str">
        <f t="shared" si="22"/>
        <v>4#53</v>
      </c>
      <c r="O273">
        <v>4</v>
      </c>
      <c r="P273">
        <v>53</v>
      </c>
      <c r="Q273">
        <v>11.39511572230534</v>
      </c>
      <c r="R273">
        <v>15.636446276758083</v>
      </c>
    </row>
    <row r="274" spans="1:18" x14ac:dyDescent="0.25">
      <c r="A274" s="41">
        <v>4</v>
      </c>
      <c r="B274" s="41">
        <v>54</v>
      </c>
      <c r="C274" s="42">
        <v>31.37920544</v>
      </c>
      <c r="D274" s="42">
        <v>0</v>
      </c>
      <c r="E274" s="43">
        <f t="shared" si="19"/>
        <v>9.9883113121441855</v>
      </c>
      <c r="F274" s="47">
        <f t="shared" si="20"/>
        <v>0.10011702366386602</v>
      </c>
      <c r="G274" s="17">
        <f t="shared" si="21"/>
        <v>14.71870204211009</v>
      </c>
      <c r="N274" t="str">
        <f t="shared" si="22"/>
        <v>4#54</v>
      </c>
      <c r="O274">
        <v>4</v>
      </c>
      <c r="P274">
        <v>54</v>
      </c>
      <c r="Q274">
        <v>9.9883113121441855</v>
      </c>
      <c r="R274">
        <v>14.71870204211009</v>
      </c>
    </row>
    <row r="275" spans="1:18" x14ac:dyDescent="0.25">
      <c r="A275" s="41">
        <v>4</v>
      </c>
      <c r="B275" s="41">
        <v>55</v>
      </c>
      <c r="C275" s="42">
        <v>32.0421464</v>
      </c>
      <c r="D275" s="42">
        <v>0</v>
      </c>
      <c r="E275" s="43">
        <f t="shared" si="19"/>
        <v>10.199331973668359</v>
      </c>
      <c r="F275" s="47">
        <f t="shared" si="20"/>
        <v>9.8045636967372229E-2</v>
      </c>
      <c r="G275" s="17">
        <f t="shared" si="21"/>
        <v>14.86865755822248</v>
      </c>
      <c r="N275" t="str">
        <f t="shared" si="22"/>
        <v>4#55</v>
      </c>
      <c r="O275">
        <v>4</v>
      </c>
      <c r="P275">
        <v>55</v>
      </c>
      <c r="Q275">
        <v>10.199331973668359</v>
      </c>
      <c r="R275">
        <v>14.86865755822248</v>
      </c>
    </row>
    <row r="276" spans="1:18" x14ac:dyDescent="0.25">
      <c r="A276" s="41">
        <v>4</v>
      </c>
      <c r="B276" s="41">
        <v>56</v>
      </c>
      <c r="C276" s="42">
        <v>32.37361688</v>
      </c>
      <c r="D276" s="42">
        <v>0</v>
      </c>
      <c r="E276" s="43">
        <f t="shared" si="19"/>
        <v>10.304842304430444</v>
      </c>
      <c r="F276" s="47">
        <f t="shared" si="20"/>
        <v>9.7041756725385495E-2</v>
      </c>
      <c r="G276" s="17">
        <f t="shared" si="21"/>
        <v>14.941880913564436</v>
      </c>
      <c r="N276" t="str">
        <f t="shared" si="22"/>
        <v>4#56</v>
      </c>
      <c r="O276">
        <v>4</v>
      </c>
      <c r="P276">
        <v>56</v>
      </c>
      <c r="Q276">
        <v>10.304842304430444</v>
      </c>
      <c r="R276">
        <v>14.941880913564436</v>
      </c>
    </row>
    <row r="277" spans="1:18" x14ac:dyDescent="0.25">
      <c r="A277" s="41">
        <v>4</v>
      </c>
      <c r="B277" s="41">
        <v>57</v>
      </c>
      <c r="C277" s="42">
        <v>20.21969928</v>
      </c>
      <c r="D277" s="42">
        <v>0</v>
      </c>
      <c r="E277" s="43">
        <f t="shared" si="19"/>
        <v>6.4361301764872749</v>
      </c>
      <c r="F277" s="47">
        <f t="shared" si="20"/>
        <v>0.15537286732534397</v>
      </c>
      <c r="G277" s="17">
        <f t="shared" si="21"/>
        <v>11.231459780284322</v>
      </c>
      <c r="N277" t="str">
        <f t="shared" si="22"/>
        <v>4#57</v>
      </c>
      <c r="O277">
        <v>4</v>
      </c>
      <c r="P277">
        <v>57</v>
      </c>
      <c r="Q277">
        <v>6.4361301764872749</v>
      </c>
      <c r="R277">
        <v>11.231459780284322</v>
      </c>
    </row>
    <row r="278" spans="1:18" x14ac:dyDescent="0.25">
      <c r="A278" s="41">
        <v>4</v>
      </c>
      <c r="B278" s="41">
        <v>58</v>
      </c>
      <c r="C278" s="42">
        <v>36.572242959999997</v>
      </c>
      <c r="D278" s="42">
        <v>0</v>
      </c>
      <c r="E278" s="43">
        <f t="shared" si="19"/>
        <v>11.641306494083539</v>
      </c>
      <c r="F278" s="47">
        <f t="shared" si="20"/>
        <v>8.5901011240295921E-2</v>
      </c>
      <c r="G278" s="17">
        <f t="shared" si="21"/>
        <v>15.779102837010178</v>
      </c>
      <c r="N278" t="str">
        <f t="shared" si="22"/>
        <v>4#58</v>
      </c>
      <c r="O278">
        <v>4</v>
      </c>
      <c r="P278">
        <v>58</v>
      </c>
      <c r="Q278">
        <v>11.641306494083539</v>
      </c>
      <c r="R278">
        <v>15.779102837010178</v>
      </c>
    </row>
    <row r="279" spans="1:18" x14ac:dyDescent="0.25">
      <c r="A279" s="41">
        <v>4</v>
      </c>
      <c r="B279" s="41">
        <v>59</v>
      </c>
      <c r="C279" s="42">
        <v>30.826754639999997</v>
      </c>
      <c r="D279" s="42">
        <v>0</v>
      </c>
      <c r="E279" s="43">
        <f t="shared" si="19"/>
        <v>9.8124607608740408</v>
      </c>
      <c r="F279" s="47">
        <f t="shared" si="20"/>
        <v>0.10191123555748369</v>
      </c>
      <c r="G279" s="17">
        <f t="shared" si="21"/>
        <v>14.590035147423416</v>
      </c>
      <c r="N279" t="str">
        <f t="shared" si="22"/>
        <v>4#59</v>
      </c>
      <c r="O279">
        <v>4</v>
      </c>
      <c r="P279">
        <v>59</v>
      </c>
      <c r="Q279">
        <v>9.8124607608740408</v>
      </c>
      <c r="R279">
        <v>14.590035147423416</v>
      </c>
    </row>
    <row r="280" spans="1:18" x14ac:dyDescent="0.25">
      <c r="A280" s="41">
        <v>4</v>
      </c>
      <c r="B280" s="41">
        <v>60</v>
      </c>
      <c r="C280" s="42">
        <v>33.147047999999998</v>
      </c>
      <c r="D280" s="42">
        <v>0</v>
      </c>
      <c r="E280" s="43">
        <f t="shared" si="19"/>
        <v>10.551033076208647</v>
      </c>
      <c r="F280" s="47">
        <f t="shared" si="20"/>
        <v>9.4777449068459821E-2</v>
      </c>
      <c r="G280" s="17">
        <f t="shared" si="21"/>
        <v>15.108366953018782</v>
      </c>
      <c r="N280" t="str">
        <f t="shared" si="22"/>
        <v>4#60</v>
      </c>
      <c r="O280">
        <v>4</v>
      </c>
      <c r="P280">
        <v>60</v>
      </c>
      <c r="Q280">
        <v>10.551033076208647</v>
      </c>
      <c r="R280">
        <v>15.108366953018782</v>
      </c>
    </row>
    <row r="281" spans="1:18" x14ac:dyDescent="0.25">
      <c r="A281" s="41">
        <v>4</v>
      </c>
      <c r="B281" s="41">
        <v>61</v>
      </c>
      <c r="C281" s="42">
        <v>28.83793176</v>
      </c>
      <c r="D281" s="42">
        <v>0</v>
      </c>
      <c r="E281" s="43">
        <f t="shared" si="19"/>
        <v>9.1793987763015235</v>
      </c>
      <c r="F281" s="47">
        <f t="shared" si="20"/>
        <v>0.10893959663041358</v>
      </c>
      <c r="G281" s="17">
        <f t="shared" si="21"/>
        <v>14.096756846487045</v>
      </c>
      <c r="N281" t="str">
        <f t="shared" si="22"/>
        <v>4#61</v>
      </c>
      <c r="O281">
        <v>4</v>
      </c>
      <c r="P281">
        <v>61</v>
      </c>
      <c r="Q281">
        <v>9.1793987763015235</v>
      </c>
      <c r="R281">
        <v>14.096756846487045</v>
      </c>
    </row>
    <row r="282" spans="1:18" x14ac:dyDescent="0.25">
      <c r="A282" s="41">
        <v>4</v>
      </c>
      <c r="B282" s="41">
        <v>62</v>
      </c>
      <c r="C282" s="42">
        <v>30.71626448</v>
      </c>
      <c r="D282" s="42">
        <v>0</v>
      </c>
      <c r="E282" s="43">
        <f t="shared" si="19"/>
        <v>9.7772906506200119</v>
      </c>
      <c r="F282" s="47">
        <f t="shared" si="20"/>
        <v>0.10227782273574802</v>
      </c>
      <c r="G282" s="17">
        <f t="shared" si="21"/>
        <v>14.563885075520359</v>
      </c>
      <c r="N282" t="str">
        <f t="shared" si="22"/>
        <v>4#62</v>
      </c>
      <c r="O282">
        <v>4</v>
      </c>
      <c r="P282">
        <v>62</v>
      </c>
      <c r="Q282">
        <v>9.7772906506200119</v>
      </c>
      <c r="R282">
        <v>14.563885075520359</v>
      </c>
    </row>
    <row r="283" spans="1:18" x14ac:dyDescent="0.25">
      <c r="A283" s="41">
        <v>4</v>
      </c>
      <c r="B283" s="41">
        <v>63</v>
      </c>
      <c r="C283" s="42">
        <v>35.246361040000004</v>
      </c>
      <c r="D283" s="42">
        <v>0</v>
      </c>
      <c r="E283" s="43">
        <f t="shared" si="19"/>
        <v>11.219265171035195</v>
      </c>
      <c r="F283" s="47">
        <f t="shared" si="20"/>
        <v>8.9132397243065667E-2</v>
      </c>
      <c r="G283" s="17">
        <f t="shared" si="21"/>
        <v>15.531548429705616</v>
      </c>
      <c r="N283" t="str">
        <f t="shared" si="22"/>
        <v>4#63</v>
      </c>
      <c r="O283">
        <v>4</v>
      </c>
      <c r="P283">
        <v>63</v>
      </c>
      <c r="Q283">
        <v>11.219265171035195</v>
      </c>
      <c r="R283">
        <v>15.531548429705616</v>
      </c>
    </row>
    <row r="284" spans="1:18" x14ac:dyDescent="0.25">
      <c r="A284" s="41">
        <v>4</v>
      </c>
      <c r="B284" s="41">
        <v>64</v>
      </c>
      <c r="C284" s="42">
        <v>32.263126720000002</v>
      </c>
      <c r="D284" s="42">
        <v>0</v>
      </c>
      <c r="E284" s="43">
        <f t="shared" si="19"/>
        <v>10.269672194176417</v>
      </c>
      <c r="F284" s="47">
        <f t="shared" si="20"/>
        <v>9.7374091508691585E-2</v>
      </c>
      <c r="G284" s="17">
        <f t="shared" si="21"/>
        <v>14.917600463380378</v>
      </c>
      <c r="N284" t="str">
        <f t="shared" si="22"/>
        <v>4#64</v>
      </c>
      <c r="O284">
        <v>4</v>
      </c>
      <c r="P284">
        <v>64</v>
      </c>
      <c r="Q284">
        <v>10.269672194176417</v>
      </c>
      <c r="R284">
        <v>14.917600463380378</v>
      </c>
    </row>
    <row r="285" spans="1:18" x14ac:dyDescent="0.25">
      <c r="A285" s="41">
        <v>4</v>
      </c>
      <c r="B285" s="41">
        <v>66</v>
      </c>
      <c r="C285" s="42">
        <v>38.229595359999998</v>
      </c>
      <c r="D285" s="42">
        <v>15.3</v>
      </c>
      <c r="E285" s="43">
        <f t="shared" si="19"/>
        <v>12.168858147893971</v>
      </c>
      <c r="F285" s="47">
        <f t="shared" si="20"/>
        <v>8.2176978961092342E-2</v>
      </c>
      <c r="G285" s="17">
        <f t="shared" si="21"/>
        <v>15.3</v>
      </c>
      <c r="N285" t="str">
        <f t="shared" si="22"/>
        <v>4#66</v>
      </c>
      <c r="O285">
        <v>4</v>
      </c>
      <c r="P285">
        <v>66</v>
      </c>
      <c r="Q285">
        <v>12.168858147893971</v>
      </c>
      <c r="R285">
        <v>15.3</v>
      </c>
    </row>
    <row r="286" spans="1:18" x14ac:dyDescent="0.25">
      <c r="A286" s="41">
        <v>4</v>
      </c>
      <c r="B286" s="41">
        <v>67</v>
      </c>
      <c r="C286" s="42">
        <v>37.89812487999999</v>
      </c>
      <c r="D286" s="42">
        <v>16</v>
      </c>
      <c r="E286" s="43">
        <f t="shared" si="19"/>
        <v>12.063347817131882</v>
      </c>
      <c r="F286" s="47">
        <f t="shared" si="20"/>
        <v>8.2895728048215614E-2</v>
      </c>
      <c r="G286" s="17">
        <f t="shared" si="21"/>
        <v>16</v>
      </c>
      <c r="N286" t="str">
        <f t="shared" si="22"/>
        <v>4#67</v>
      </c>
      <c r="O286">
        <v>4</v>
      </c>
      <c r="P286">
        <v>67</v>
      </c>
      <c r="Q286">
        <v>12.063347817131882</v>
      </c>
      <c r="R286">
        <v>16</v>
      </c>
    </row>
    <row r="287" spans="1:18" x14ac:dyDescent="0.25">
      <c r="A287" s="41">
        <v>4</v>
      </c>
      <c r="B287" s="41">
        <v>68</v>
      </c>
      <c r="C287" s="42">
        <v>36.682733120000002</v>
      </c>
      <c r="D287" s="42">
        <v>0</v>
      </c>
      <c r="E287" s="43">
        <f t="shared" si="19"/>
        <v>11.676476604337569</v>
      </c>
      <c r="F287" s="47">
        <f t="shared" si="20"/>
        <v>8.5642273254632376E-2</v>
      </c>
      <c r="G287" s="17">
        <f t="shared" si="21"/>
        <v>15.799094376500435</v>
      </c>
      <c r="N287" t="str">
        <f t="shared" si="22"/>
        <v>4#68</v>
      </c>
      <c r="O287">
        <v>4</v>
      </c>
      <c r="P287">
        <v>68</v>
      </c>
      <c r="Q287">
        <v>11.676476604337569</v>
      </c>
      <c r="R287">
        <v>15.799094376500435</v>
      </c>
    </row>
    <row r="288" spans="1:18" x14ac:dyDescent="0.25">
      <c r="A288" s="41">
        <v>4</v>
      </c>
      <c r="B288" s="41">
        <v>70</v>
      </c>
      <c r="C288" s="42">
        <v>32.484107039999998</v>
      </c>
      <c r="D288" s="42">
        <v>0</v>
      </c>
      <c r="E288" s="43">
        <f t="shared" si="19"/>
        <v>10.340012414684473</v>
      </c>
      <c r="F288" s="47">
        <f t="shared" si="20"/>
        <v>9.6711682722918191E-2</v>
      </c>
      <c r="G288" s="17">
        <f t="shared" si="21"/>
        <v>14.96603530790324</v>
      </c>
      <c r="N288" t="str">
        <f t="shared" si="22"/>
        <v>4#70</v>
      </c>
      <c r="O288">
        <v>4</v>
      </c>
      <c r="P288">
        <v>70</v>
      </c>
      <c r="Q288">
        <v>10.340012414684473</v>
      </c>
      <c r="R288">
        <v>14.96603530790324</v>
      </c>
    </row>
    <row r="289" spans="1:18" x14ac:dyDescent="0.25">
      <c r="A289" s="41">
        <v>4</v>
      </c>
      <c r="B289" s="41">
        <v>71</v>
      </c>
      <c r="C289" s="42">
        <v>22.42950248</v>
      </c>
      <c r="D289" s="42">
        <v>0</v>
      </c>
      <c r="E289" s="43">
        <f t="shared" si="19"/>
        <v>7.1395323815678511</v>
      </c>
      <c r="F289" s="47">
        <f t="shared" si="20"/>
        <v>0.14006519566767461</v>
      </c>
      <c r="G289" s="17">
        <f t="shared" si="21"/>
        <v>12.105119029167417</v>
      </c>
      <c r="N289" t="str">
        <f t="shared" si="22"/>
        <v>4#71</v>
      </c>
      <c r="O289">
        <v>4</v>
      </c>
      <c r="P289">
        <v>71</v>
      </c>
      <c r="Q289">
        <v>7.1395323815678511</v>
      </c>
      <c r="R289">
        <v>12.105119029167417</v>
      </c>
    </row>
    <row r="290" spans="1:18" x14ac:dyDescent="0.25">
      <c r="A290" s="41">
        <v>4</v>
      </c>
      <c r="B290" s="41">
        <v>72</v>
      </c>
      <c r="C290" s="42">
        <v>34.251949599999996</v>
      </c>
      <c r="D290" s="42">
        <v>0</v>
      </c>
      <c r="E290" s="43">
        <f t="shared" si="19"/>
        <v>10.902734178748934</v>
      </c>
      <c r="F290" s="47">
        <f t="shared" si="20"/>
        <v>9.1720112001735313E-2</v>
      </c>
      <c r="G290" s="17">
        <f t="shared" si="21"/>
        <v>15.336108617151039</v>
      </c>
      <c r="N290" t="str">
        <f t="shared" si="22"/>
        <v>4#72</v>
      </c>
      <c r="O290">
        <v>4</v>
      </c>
      <c r="P290">
        <v>72</v>
      </c>
      <c r="Q290">
        <v>10.902734178748934</v>
      </c>
      <c r="R290">
        <v>15.336108617151039</v>
      </c>
    </row>
    <row r="291" spans="1:18" x14ac:dyDescent="0.25">
      <c r="A291" s="41">
        <v>4</v>
      </c>
      <c r="B291" s="41">
        <v>73</v>
      </c>
      <c r="C291" s="42">
        <v>35.025380719999994</v>
      </c>
      <c r="D291" s="42">
        <v>0</v>
      </c>
      <c r="E291" s="43">
        <f t="shared" si="19"/>
        <v>11.148924950527135</v>
      </c>
      <c r="F291" s="47">
        <f t="shared" si="20"/>
        <v>8.9694746752485649E-2</v>
      </c>
      <c r="G291" s="17">
        <f t="shared" si="21"/>
        <v>15.488865678065729</v>
      </c>
      <c r="N291" t="str">
        <f t="shared" si="22"/>
        <v>4#73</v>
      </c>
      <c r="O291">
        <v>4</v>
      </c>
      <c r="P291">
        <v>73</v>
      </c>
      <c r="Q291">
        <v>11.148924950527135</v>
      </c>
      <c r="R291">
        <v>15.488865678065729</v>
      </c>
    </row>
    <row r="292" spans="1:18" x14ac:dyDescent="0.25">
      <c r="A292" s="41">
        <v>4</v>
      </c>
      <c r="B292" s="41">
        <v>74</v>
      </c>
      <c r="C292" s="42">
        <v>33.809988960000005</v>
      </c>
      <c r="D292" s="42">
        <v>0</v>
      </c>
      <c r="E292" s="43">
        <f t="shared" si="19"/>
        <v>10.76205373773282</v>
      </c>
      <c r="F292" s="47">
        <f t="shared" si="20"/>
        <v>9.2919067714176296E-2</v>
      </c>
      <c r="G292" s="17">
        <f t="shared" si="21"/>
        <v>15.246391841281573</v>
      </c>
      <c r="N292" t="str">
        <f t="shared" si="22"/>
        <v>4#74</v>
      </c>
      <c r="O292">
        <v>4</v>
      </c>
      <c r="P292">
        <v>74</v>
      </c>
      <c r="Q292">
        <v>10.76205373773282</v>
      </c>
      <c r="R292">
        <v>15.246391841281573</v>
      </c>
    </row>
    <row r="293" spans="1:18" x14ac:dyDescent="0.25">
      <c r="A293" s="41">
        <v>4</v>
      </c>
      <c r="B293" s="41">
        <v>76</v>
      </c>
      <c r="C293" s="42">
        <v>28.50646128</v>
      </c>
      <c r="D293" s="42">
        <v>0</v>
      </c>
      <c r="E293" s="43">
        <f t="shared" si="19"/>
        <v>9.0738884455394366</v>
      </c>
      <c r="F293" s="47">
        <f t="shared" si="20"/>
        <v>0.11020633612611606</v>
      </c>
      <c r="G293" s="17">
        <f t="shared" si="21"/>
        <v>14.009642455548271</v>
      </c>
      <c r="N293" t="str">
        <f t="shared" si="22"/>
        <v>4#76</v>
      </c>
      <c r="O293">
        <v>4</v>
      </c>
      <c r="P293">
        <v>76</v>
      </c>
      <c r="Q293">
        <v>9.0738884455394366</v>
      </c>
      <c r="R293">
        <v>14.009642455548271</v>
      </c>
    </row>
    <row r="294" spans="1:18" x14ac:dyDescent="0.25">
      <c r="A294" s="41">
        <v>4</v>
      </c>
      <c r="B294" s="41">
        <v>77</v>
      </c>
      <c r="C294" s="42">
        <v>33.478518480000005</v>
      </c>
      <c r="D294" s="42">
        <v>0</v>
      </c>
      <c r="E294" s="43">
        <f t="shared" si="19"/>
        <v>10.656543406970735</v>
      </c>
      <c r="F294" s="47">
        <f t="shared" si="20"/>
        <v>9.3839058483623575E-2</v>
      </c>
      <c r="G294" s="17">
        <f t="shared" si="21"/>
        <v>15.177905799053962</v>
      </c>
      <c r="N294" t="str">
        <f t="shared" si="22"/>
        <v>4#77</v>
      </c>
      <c r="O294">
        <v>4</v>
      </c>
      <c r="P294">
        <v>77</v>
      </c>
      <c r="Q294">
        <v>10.656543406970735</v>
      </c>
      <c r="R294">
        <v>15.177905799053962</v>
      </c>
    </row>
    <row r="295" spans="1:18" x14ac:dyDescent="0.25">
      <c r="A295" s="41">
        <v>4</v>
      </c>
      <c r="B295" s="41">
        <v>78</v>
      </c>
      <c r="C295" s="42">
        <v>33.478518480000005</v>
      </c>
      <c r="D295" s="42">
        <v>0</v>
      </c>
      <c r="E295" s="43">
        <f t="shared" si="19"/>
        <v>10.656543406970735</v>
      </c>
      <c r="F295" s="47">
        <f t="shared" si="20"/>
        <v>9.3839058483623575E-2</v>
      </c>
      <c r="G295" s="17">
        <f t="shared" si="21"/>
        <v>15.177905799053962</v>
      </c>
      <c r="N295" t="str">
        <f t="shared" si="22"/>
        <v>4#78</v>
      </c>
      <c r="O295">
        <v>4</v>
      </c>
      <c r="P295">
        <v>78</v>
      </c>
      <c r="Q295">
        <v>10.656543406970735</v>
      </c>
      <c r="R295">
        <v>15.177905799053962</v>
      </c>
    </row>
    <row r="296" spans="1:18" x14ac:dyDescent="0.25">
      <c r="A296" s="41">
        <v>4</v>
      </c>
      <c r="B296" s="41">
        <v>80</v>
      </c>
      <c r="C296" s="42">
        <v>36.903713439999997</v>
      </c>
      <c r="D296" s="42">
        <v>0</v>
      </c>
      <c r="E296" s="43">
        <f t="shared" si="19"/>
        <v>11.746816824845626</v>
      </c>
      <c r="F296" s="47">
        <f t="shared" si="20"/>
        <v>8.5129445271071705E-2</v>
      </c>
      <c r="G296" s="17">
        <f t="shared" si="21"/>
        <v>15.838793209272783</v>
      </c>
      <c r="N296" t="str">
        <f t="shared" si="22"/>
        <v>4#80</v>
      </c>
      <c r="O296">
        <v>4</v>
      </c>
      <c r="P296">
        <v>80</v>
      </c>
      <c r="Q296">
        <v>11.746816824845626</v>
      </c>
      <c r="R296">
        <v>15.838793209272783</v>
      </c>
    </row>
    <row r="297" spans="1:18" x14ac:dyDescent="0.25">
      <c r="A297" s="41">
        <v>5</v>
      </c>
      <c r="B297" s="41">
        <v>1</v>
      </c>
      <c r="C297" s="42">
        <v>34.141459439999991</v>
      </c>
      <c r="D297" s="42">
        <v>15</v>
      </c>
      <c r="E297" s="43">
        <f t="shared" si="19"/>
        <v>10.867564068494904</v>
      </c>
      <c r="F297" s="47">
        <f t="shared" si="20"/>
        <v>9.2016940843164904E-2</v>
      </c>
      <c r="G297" s="17">
        <f t="shared" si="21"/>
        <v>15</v>
      </c>
      <c r="N297" t="str">
        <f t="shared" si="22"/>
        <v>5#1</v>
      </c>
      <c r="O297">
        <v>5</v>
      </c>
      <c r="P297">
        <v>1</v>
      </c>
      <c r="Q297">
        <v>10.867564068494904</v>
      </c>
      <c r="R297">
        <v>15</v>
      </c>
    </row>
    <row r="298" spans="1:18" x14ac:dyDescent="0.25">
      <c r="A298" s="41">
        <v>5</v>
      </c>
      <c r="B298" s="41">
        <v>2</v>
      </c>
      <c r="C298" s="42">
        <v>32.594597200000003</v>
      </c>
      <c r="D298" s="42">
        <v>15.1</v>
      </c>
      <c r="E298" s="43">
        <f t="shared" si="19"/>
        <v>10.375182524938504</v>
      </c>
      <c r="F298" s="47">
        <f t="shared" si="20"/>
        <v>9.6383846510298118E-2</v>
      </c>
      <c r="G298" s="17">
        <f t="shared" si="21"/>
        <v>15.1</v>
      </c>
      <c r="N298" t="str">
        <f t="shared" si="22"/>
        <v>5#2</v>
      </c>
      <c r="O298">
        <v>5</v>
      </c>
      <c r="P298">
        <v>2</v>
      </c>
      <c r="Q298">
        <v>10.375182524938504</v>
      </c>
      <c r="R298">
        <v>15.1</v>
      </c>
    </row>
    <row r="299" spans="1:18" x14ac:dyDescent="0.25">
      <c r="A299" s="41">
        <v>5</v>
      </c>
      <c r="B299" s="41">
        <v>3</v>
      </c>
      <c r="C299" s="42">
        <v>29.50087272</v>
      </c>
      <c r="D299" s="42">
        <v>14.4</v>
      </c>
      <c r="E299" s="43">
        <f t="shared" si="19"/>
        <v>9.3904194378256953</v>
      </c>
      <c r="F299" s="47">
        <f t="shared" si="20"/>
        <v>0.10649151580725823</v>
      </c>
      <c r="G299" s="17">
        <f t="shared" si="21"/>
        <v>14.4</v>
      </c>
      <c r="N299" t="str">
        <f t="shared" si="22"/>
        <v>5#3</v>
      </c>
      <c r="O299">
        <v>5</v>
      </c>
      <c r="P299">
        <v>3</v>
      </c>
      <c r="Q299">
        <v>9.3904194378256953</v>
      </c>
      <c r="R299">
        <v>14.4</v>
      </c>
    </row>
    <row r="300" spans="1:18" x14ac:dyDescent="0.25">
      <c r="A300" s="41">
        <v>5</v>
      </c>
      <c r="B300" s="41">
        <v>4</v>
      </c>
      <c r="C300" s="42">
        <v>31.489695600000001</v>
      </c>
      <c r="D300" s="42">
        <v>15.2</v>
      </c>
      <c r="E300" s="43">
        <f t="shared" si="19"/>
        <v>10.023481422398214</v>
      </c>
      <c r="F300" s="47">
        <f t="shared" si="20"/>
        <v>9.9765735861536656E-2</v>
      </c>
      <c r="G300" s="17">
        <f t="shared" si="21"/>
        <v>15.2</v>
      </c>
      <c r="N300" t="str">
        <f t="shared" si="22"/>
        <v>5#4</v>
      </c>
      <c r="O300">
        <v>5</v>
      </c>
      <c r="P300">
        <v>4</v>
      </c>
      <c r="Q300">
        <v>10.023481422398214</v>
      </c>
      <c r="R300">
        <v>15.2</v>
      </c>
    </row>
    <row r="301" spans="1:18" x14ac:dyDescent="0.25">
      <c r="A301" s="41">
        <v>5</v>
      </c>
      <c r="B301" s="41">
        <v>5</v>
      </c>
      <c r="C301" s="42">
        <v>30.495284160000001</v>
      </c>
      <c r="D301" s="42">
        <v>15</v>
      </c>
      <c r="E301" s="43">
        <f t="shared" si="19"/>
        <v>9.7069504301119558</v>
      </c>
      <c r="F301" s="47">
        <f t="shared" si="20"/>
        <v>0.10301896637876067</v>
      </c>
      <c r="G301" s="17">
        <f t="shared" si="21"/>
        <v>15</v>
      </c>
      <c r="N301" t="str">
        <f t="shared" si="22"/>
        <v>5#5</v>
      </c>
      <c r="O301">
        <v>5</v>
      </c>
      <c r="P301">
        <v>5</v>
      </c>
      <c r="Q301">
        <v>9.7069504301119558</v>
      </c>
      <c r="R301">
        <v>15</v>
      </c>
    </row>
    <row r="302" spans="1:18" x14ac:dyDescent="0.25">
      <c r="A302" s="41">
        <v>5</v>
      </c>
      <c r="B302" s="41">
        <v>6</v>
      </c>
      <c r="C302" s="42">
        <v>29.058912079999999</v>
      </c>
      <c r="D302" s="42">
        <v>13.5</v>
      </c>
      <c r="E302" s="43">
        <f t="shared" si="19"/>
        <v>9.2497389968095796</v>
      </c>
      <c r="F302" s="47">
        <f t="shared" si="20"/>
        <v>0.10811115863322414</v>
      </c>
      <c r="G302" s="17">
        <f t="shared" si="21"/>
        <v>13.5</v>
      </c>
      <c r="N302" t="str">
        <f t="shared" si="22"/>
        <v>5#6</v>
      </c>
      <c r="O302">
        <v>5</v>
      </c>
      <c r="P302">
        <v>6</v>
      </c>
      <c r="Q302">
        <v>9.2497389968095796</v>
      </c>
      <c r="R302">
        <v>13.5</v>
      </c>
    </row>
    <row r="303" spans="1:18" x14ac:dyDescent="0.25">
      <c r="A303" s="41">
        <v>5</v>
      </c>
      <c r="B303" s="41">
        <v>7</v>
      </c>
      <c r="C303" s="42">
        <v>33.478518480000005</v>
      </c>
      <c r="D303" s="42">
        <v>15.1</v>
      </c>
      <c r="E303" s="43">
        <f t="shared" si="19"/>
        <v>10.656543406970735</v>
      </c>
      <c r="F303" s="47">
        <f t="shared" si="20"/>
        <v>9.3839058483623575E-2</v>
      </c>
      <c r="G303" s="17">
        <f t="shared" si="21"/>
        <v>15.1</v>
      </c>
      <c r="N303" t="str">
        <f t="shared" si="22"/>
        <v>5#7</v>
      </c>
      <c r="O303">
        <v>5</v>
      </c>
      <c r="P303">
        <v>7</v>
      </c>
      <c r="Q303">
        <v>10.656543406970735</v>
      </c>
      <c r="R303">
        <v>15.1</v>
      </c>
    </row>
    <row r="304" spans="1:18" x14ac:dyDescent="0.25">
      <c r="A304" s="41">
        <v>5</v>
      </c>
      <c r="B304" s="41">
        <v>8</v>
      </c>
      <c r="C304" s="42">
        <v>22.42950248</v>
      </c>
      <c r="D304" s="42">
        <v>12.2</v>
      </c>
      <c r="E304" s="43">
        <f t="shared" si="19"/>
        <v>7.1395323815678511</v>
      </c>
      <c r="F304" s="47">
        <f t="shared" si="20"/>
        <v>0.14006519566767461</v>
      </c>
      <c r="G304" s="17">
        <f t="shared" si="21"/>
        <v>12.2</v>
      </c>
      <c r="N304" t="str">
        <f t="shared" si="22"/>
        <v>5#8</v>
      </c>
      <c r="O304">
        <v>5</v>
      </c>
      <c r="P304">
        <v>8</v>
      </c>
      <c r="Q304">
        <v>7.1395323815678511</v>
      </c>
      <c r="R304">
        <v>12.2</v>
      </c>
    </row>
    <row r="305" spans="1:18" x14ac:dyDescent="0.25">
      <c r="A305" s="41">
        <v>5</v>
      </c>
      <c r="B305" s="41">
        <v>9</v>
      </c>
      <c r="C305" s="42">
        <v>32.0421464</v>
      </c>
      <c r="D305" s="42">
        <v>15.2</v>
      </c>
      <c r="E305" s="43">
        <f t="shared" si="19"/>
        <v>10.199331973668359</v>
      </c>
      <c r="F305" s="47">
        <f t="shared" si="20"/>
        <v>9.8045636967372229E-2</v>
      </c>
      <c r="G305" s="17">
        <f t="shared" si="21"/>
        <v>15.2</v>
      </c>
      <c r="N305" t="str">
        <f t="shared" si="22"/>
        <v>5#9</v>
      </c>
      <c r="O305">
        <v>5</v>
      </c>
      <c r="P305">
        <v>9</v>
      </c>
      <c r="Q305">
        <v>10.199331973668359</v>
      </c>
      <c r="R305">
        <v>15.2</v>
      </c>
    </row>
    <row r="306" spans="1:18" x14ac:dyDescent="0.25">
      <c r="A306" s="41">
        <v>5</v>
      </c>
      <c r="B306" s="41">
        <v>10</v>
      </c>
      <c r="C306" s="42">
        <v>30.495284160000001</v>
      </c>
      <c r="D306" s="42">
        <v>14.8</v>
      </c>
      <c r="E306" s="43">
        <f t="shared" si="19"/>
        <v>9.7069504301119558</v>
      </c>
      <c r="F306" s="47">
        <f t="shared" si="20"/>
        <v>0.10301896637876067</v>
      </c>
      <c r="G306" s="17">
        <f t="shared" si="21"/>
        <v>14.8</v>
      </c>
      <c r="N306" t="str">
        <f t="shared" si="22"/>
        <v>5#10</v>
      </c>
      <c r="O306">
        <v>5</v>
      </c>
      <c r="P306">
        <v>10</v>
      </c>
      <c r="Q306">
        <v>9.7069504301119558</v>
      </c>
      <c r="R306">
        <v>14.8</v>
      </c>
    </row>
    <row r="307" spans="1:18" x14ac:dyDescent="0.25">
      <c r="A307" s="41">
        <v>5</v>
      </c>
      <c r="B307" s="41">
        <v>11</v>
      </c>
      <c r="C307" s="42">
        <v>31.268715280000002</v>
      </c>
      <c r="D307" s="42">
        <v>14.5</v>
      </c>
      <c r="E307" s="43">
        <f t="shared" si="19"/>
        <v>9.9531412018901566</v>
      </c>
      <c r="F307" s="47">
        <f t="shared" si="20"/>
        <v>0.10047079406550512</v>
      </c>
      <c r="G307" s="17">
        <f t="shared" si="21"/>
        <v>14.5</v>
      </c>
      <c r="N307" t="str">
        <f t="shared" si="22"/>
        <v>5#11</v>
      </c>
      <c r="O307">
        <v>5</v>
      </c>
      <c r="P307">
        <v>11</v>
      </c>
      <c r="Q307">
        <v>9.9531412018901566</v>
      </c>
      <c r="R307">
        <v>14.5</v>
      </c>
    </row>
    <row r="308" spans="1:18" x14ac:dyDescent="0.25">
      <c r="A308" s="41">
        <v>5</v>
      </c>
      <c r="B308" s="41">
        <v>12</v>
      </c>
      <c r="C308" s="42">
        <v>31.268715280000002</v>
      </c>
      <c r="D308" s="42">
        <v>14.8</v>
      </c>
      <c r="E308" s="43">
        <f t="shared" si="19"/>
        <v>9.9531412018901566</v>
      </c>
      <c r="F308" s="47">
        <f t="shared" si="20"/>
        <v>0.10047079406550512</v>
      </c>
      <c r="G308" s="17">
        <f t="shared" si="21"/>
        <v>14.8</v>
      </c>
      <c r="N308" t="str">
        <f t="shared" si="22"/>
        <v>5#12</v>
      </c>
      <c r="O308">
        <v>5</v>
      </c>
      <c r="P308">
        <v>12</v>
      </c>
      <c r="Q308">
        <v>9.9531412018901566</v>
      </c>
      <c r="R308">
        <v>14.8</v>
      </c>
    </row>
    <row r="309" spans="1:18" x14ac:dyDescent="0.25">
      <c r="A309" s="41">
        <v>5</v>
      </c>
      <c r="B309" s="41">
        <v>13</v>
      </c>
      <c r="C309" s="42">
        <v>30.163813680000004</v>
      </c>
      <c r="D309" s="42">
        <v>14.4</v>
      </c>
      <c r="E309" s="43">
        <f t="shared" si="19"/>
        <v>9.601440099349869</v>
      </c>
      <c r="F309" s="47">
        <f t="shared" si="20"/>
        <v>0.10415104293237343</v>
      </c>
      <c r="G309" s="17">
        <f t="shared" si="21"/>
        <v>14.4</v>
      </c>
      <c r="N309" t="str">
        <f t="shared" si="22"/>
        <v>5#13</v>
      </c>
      <c r="O309">
        <v>5</v>
      </c>
      <c r="P309">
        <v>13</v>
      </c>
      <c r="Q309">
        <v>9.601440099349869</v>
      </c>
      <c r="R309">
        <v>14.4</v>
      </c>
    </row>
    <row r="310" spans="1:18" x14ac:dyDescent="0.25">
      <c r="A310" s="41">
        <v>5</v>
      </c>
      <c r="B310" s="41">
        <v>14</v>
      </c>
      <c r="C310" s="42">
        <v>33.920479120000003</v>
      </c>
      <c r="D310" s="42">
        <v>15.1</v>
      </c>
      <c r="E310" s="43">
        <f t="shared" si="19"/>
        <v>10.797223847986849</v>
      </c>
      <c r="F310" s="47">
        <f t="shared" si="20"/>
        <v>9.261639974116595E-2</v>
      </c>
      <c r="G310" s="17">
        <f t="shared" si="21"/>
        <v>15.1</v>
      </c>
      <c r="N310" t="str">
        <f t="shared" si="22"/>
        <v>5#14</v>
      </c>
      <c r="O310">
        <v>5</v>
      </c>
      <c r="P310">
        <v>14</v>
      </c>
      <c r="Q310">
        <v>10.797223847986849</v>
      </c>
      <c r="R310">
        <v>15.1</v>
      </c>
    </row>
    <row r="311" spans="1:18" x14ac:dyDescent="0.25">
      <c r="A311" s="41">
        <v>5</v>
      </c>
      <c r="B311" s="41">
        <v>15</v>
      </c>
      <c r="C311" s="42">
        <v>33.036557839999993</v>
      </c>
      <c r="D311" s="42">
        <v>15</v>
      </c>
      <c r="E311" s="43">
        <f t="shared" si="19"/>
        <v>10.515862965954616</v>
      </c>
      <c r="F311" s="47">
        <f t="shared" si="20"/>
        <v>9.5094430503471411E-2</v>
      </c>
      <c r="G311" s="17">
        <f t="shared" si="21"/>
        <v>15</v>
      </c>
      <c r="N311" t="str">
        <f t="shared" si="22"/>
        <v>5#15</v>
      </c>
      <c r="O311">
        <v>5</v>
      </c>
      <c r="P311">
        <v>15</v>
      </c>
      <c r="Q311">
        <v>10.515862965954616</v>
      </c>
      <c r="R311">
        <v>15</v>
      </c>
    </row>
    <row r="312" spans="1:18" x14ac:dyDescent="0.25">
      <c r="A312" s="41">
        <v>5</v>
      </c>
      <c r="B312" s="41">
        <v>16</v>
      </c>
      <c r="C312" s="42">
        <v>34.030969280000001</v>
      </c>
      <c r="D312" s="42">
        <v>15.3</v>
      </c>
      <c r="E312" s="43">
        <f t="shared" si="19"/>
        <v>10.832393958240877</v>
      </c>
      <c r="F312" s="47">
        <f t="shared" si="20"/>
        <v>9.2315697144603734E-2</v>
      </c>
      <c r="G312" s="17">
        <f t="shared" si="21"/>
        <v>15.3</v>
      </c>
      <c r="N312" t="str">
        <f t="shared" si="22"/>
        <v>5#16</v>
      </c>
      <c r="O312">
        <v>5</v>
      </c>
      <c r="P312">
        <v>16</v>
      </c>
      <c r="Q312">
        <v>10.832393958240877</v>
      </c>
      <c r="R312">
        <v>15.3</v>
      </c>
    </row>
    <row r="313" spans="1:18" x14ac:dyDescent="0.25">
      <c r="A313" s="41">
        <v>5</v>
      </c>
      <c r="B313" s="41">
        <v>17</v>
      </c>
      <c r="C313" s="42">
        <v>30.495284160000001</v>
      </c>
      <c r="D313" s="42">
        <v>0</v>
      </c>
      <c r="E313" s="43">
        <f t="shared" si="19"/>
        <v>9.7069504301119558</v>
      </c>
      <c r="F313" s="47">
        <f t="shared" si="20"/>
        <v>0.10301896637876067</v>
      </c>
      <c r="G313" s="17">
        <f t="shared" si="21"/>
        <v>14.511159531037139</v>
      </c>
      <c r="N313" t="str">
        <f t="shared" si="22"/>
        <v>5#17</v>
      </c>
      <c r="O313">
        <v>5</v>
      </c>
      <c r="P313">
        <v>17</v>
      </c>
      <c r="Q313">
        <v>9.7069504301119558</v>
      </c>
      <c r="R313">
        <v>14.511159531037139</v>
      </c>
    </row>
    <row r="314" spans="1:18" x14ac:dyDescent="0.25">
      <c r="A314" s="41">
        <v>5</v>
      </c>
      <c r="B314" s="41">
        <v>18</v>
      </c>
      <c r="C314" s="42">
        <v>32.815577519999998</v>
      </c>
      <c r="D314" s="42">
        <v>0</v>
      </c>
      <c r="E314" s="43">
        <f t="shared" si="19"/>
        <v>10.44552274544656</v>
      </c>
      <c r="F314" s="47">
        <f t="shared" si="20"/>
        <v>9.573479703884831E-2</v>
      </c>
      <c r="G314" s="17">
        <f t="shared" si="21"/>
        <v>15.037751589214519</v>
      </c>
      <c r="N314" t="str">
        <f t="shared" si="22"/>
        <v>5#18</v>
      </c>
      <c r="O314">
        <v>5</v>
      </c>
      <c r="P314">
        <v>18</v>
      </c>
      <c r="Q314">
        <v>10.44552274544656</v>
      </c>
      <c r="R314">
        <v>15.037751589214519</v>
      </c>
    </row>
    <row r="315" spans="1:18" x14ac:dyDescent="0.25">
      <c r="A315" s="41">
        <v>5</v>
      </c>
      <c r="B315" s="41">
        <v>19</v>
      </c>
      <c r="C315" s="42">
        <v>30.053323519999999</v>
      </c>
      <c r="D315" s="42">
        <v>0</v>
      </c>
      <c r="E315" s="43">
        <f t="shared" si="19"/>
        <v>9.56626998909584</v>
      </c>
      <c r="F315" s="47">
        <f t="shared" si="20"/>
        <v>0.10453395117844833</v>
      </c>
      <c r="G315" s="17">
        <f t="shared" si="21"/>
        <v>14.403975451665268</v>
      </c>
      <c r="N315" t="str">
        <f t="shared" si="22"/>
        <v>5#19</v>
      </c>
      <c r="O315">
        <v>5</v>
      </c>
      <c r="P315">
        <v>19</v>
      </c>
      <c r="Q315">
        <v>9.56626998909584</v>
      </c>
      <c r="R315">
        <v>14.403975451665268</v>
      </c>
    </row>
    <row r="316" spans="1:18" x14ac:dyDescent="0.25">
      <c r="A316" s="41">
        <v>5</v>
      </c>
      <c r="B316" s="41">
        <v>20</v>
      </c>
      <c r="C316" s="42">
        <v>30.71626448</v>
      </c>
      <c r="D316" s="42">
        <v>0</v>
      </c>
      <c r="E316" s="43">
        <f t="shared" si="19"/>
        <v>9.7772906506200119</v>
      </c>
      <c r="F316" s="47">
        <f t="shared" si="20"/>
        <v>0.10227782273574802</v>
      </c>
      <c r="G316" s="17">
        <f t="shared" si="21"/>
        <v>14.563885075520359</v>
      </c>
      <c r="N316" t="str">
        <f t="shared" si="22"/>
        <v>5#20</v>
      </c>
      <c r="O316">
        <v>5</v>
      </c>
      <c r="P316">
        <v>20</v>
      </c>
      <c r="Q316">
        <v>9.7772906506200119</v>
      </c>
      <c r="R316">
        <v>14.563885075520359</v>
      </c>
    </row>
    <row r="317" spans="1:18" x14ac:dyDescent="0.25">
      <c r="A317" s="41">
        <v>5</v>
      </c>
      <c r="B317" s="41">
        <v>21</v>
      </c>
      <c r="C317" s="42">
        <v>30.605774319999998</v>
      </c>
      <c r="D317" s="42">
        <v>0</v>
      </c>
      <c r="E317" s="43">
        <f t="shared" si="19"/>
        <v>9.742120540365983</v>
      </c>
      <c r="F317" s="47">
        <f t="shared" si="20"/>
        <v>0.10264705675284458</v>
      </c>
      <c r="G317" s="17">
        <f t="shared" si="21"/>
        <v>14.537593572466591</v>
      </c>
      <c r="N317" t="str">
        <f t="shared" si="22"/>
        <v>5#21</v>
      </c>
      <c r="O317">
        <v>5</v>
      </c>
      <c r="P317">
        <v>21</v>
      </c>
      <c r="Q317">
        <v>9.742120540365983</v>
      </c>
      <c r="R317">
        <v>14.537593572466591</v>
      </c>
    </row>
    <row r="318" spans="1:18" x14ac:dyDescent="0.25">
      <c r="A318" s="41">
        <v>5</v>
      </c>
      <c r="B318" s="41">
        <v>22</v>
      </c>
      <c r="C318" s="42">
        <v>30.495284160000001</v>
      </c>
      <c r="D318" s="42">
        <v>0</v>
      </c>
      <c r="E318" s="43">
        <f t="shared" si="19"/>
        <v>9.7069504301119558</v>
      </c>
      <c r="F318" s="47">
        <f t="shared" si="20"/>
        <v>0.10301896637876067</v>
      </c>
      <c r="G318" s="17">
        <f t="shared" si="21"/>
        <v>14.511159531037139</v>
      </c>
      <c r="N318" t="str">
        <f t="shared" si="22"/>
        <v>5#22</v>
      </c>
      <c r="O318">
        <v>5</v>
      </c>
      <c r="P318">
        <v>22</v>
      </c>
      <c r="Q318">
        <v>9.7069504301119558</v>
      </c>
      <c r="R318">
        <v>14.511159531037139</v>
      </c>
    </row>
    <row r="319" spans="1:18" x14ac:dyDescent="0.25">
      <c r="A319" s="41">
        <v>5</v>
      </c>
      <c r="B319" s="41">
        <v>23</v>
      </c>
      <c r="C319" s="42">
        <v>26.849108879999999</v>
      </c>
      <c r="D319" s="42">
        <v>0</v>
      </c>
      <c r="E319" s="43">
        <f t="shared" si="19"/>
        <v>8.5463367917290043</v>
      </c>
      <c r="F319" s="47">
        <f t="shared" si="20"/>
        <v>0.1170091963808146</v>
      </c>
      <c r="G319" s="17">
        <f t="shared" si="21"/>
        <v>13.550932165070693</v>
      </c>
      <c r="N319" t="str">
        <f t="shared" si="22"/>
        <v>5#23</v>
      </c>
      <c r="O319">
        <v>5</v>
      </c>
      <c r="P319">
        <v>23</v>
      </c>
      <c r="Q319">
        <v>8.5463367917290043</v>
      </c>
      <c r="R319">
        <v>13.550932165070693</v>
      </c>
    </row>
    <row r="320" spans="1:18" x14ac:dyDescent="0.25">
      <c r="A320" s="41">
        <v>5</v>
      </c>
      <c r="B320" s="41">
        <v>24</v>
      </c>
      <c r="C320" s="42">
        <v>32.815577519999998</v>
      </c>
      <c r="D320" s="42">
        <v>0</v>
      </c>
      <c r="E320" s="43">
        <f t="shared" si="19"/>
        <v>10.44552274544656</v>
      </c>
      <c r="F320" s="47">
        <f t="shared" si="20"/>
        <v>9.573479703884831E-2</v>
      </c>
      <c r="G320" s="17">
        <f t="shared" si="21"/>
        <v>15.037751589214519</v>
      </c>
      <c r="N320" t="str">
        <f t="shared" si="22"/>
        <v>5#24</v>
      </c>
      <c r="O320">
        <v>5</v>
      </c>
      <c r="P320">
        <v>24</v>
      </c>
      <c r="Q320">
        <v>10.44552274544656</v>
      </c>
      <c r="R320">
        <v>15.037751589214519</v>
      </c>
    </row>
    <row r="321" spans="1:18" x14ac:dyDescent="0.25">
      <c r="A321" s="41">
        <v>5</v>
      </c>
      <c r="B321" s="41">
        <v>25</v>
      </c>
      <c r="C321" s="42">
        <v>35.467341360000006</v>
      </c>
      <c r="D321" s="42">
        <v>0</v>
      </c>
      <c r="E321" s="43">
        <f t="shared" si="19"/>
        <v>11.289605391543255</v>
      </c>
      <c r="F321" s="47">
        <f t="shared" si="20"/>
        <v>8.8577055204168045E-2</v>
      </c>
      <c r="G321" s="17">
        <f t="shared" si="21"/>
        <v>15.573814739429007</v>
      </c>
      <c r="N321" t="str">
        <f t="shared" si="22"/>
        <v>5#25</v>
      </c>
      <c r="O321">
        <v>5</v>
      </c>
      <c r="P321">
        <v>25</v>
      </c>
      <c r="Q321">
        <v>11.289605391543255</v>
      </c>
      <c r="R321">
        <v>15.573814739429007</v>
      </c>
    </row>
    <row r="322" spans="1:18" x14ac:dyDescent="0.25">
      <c r="A322" s="41">
        <v>5</v>
      </c>
      <c r="B322" s="41">
        <v>26</v>
      </c>
      <c r="C322" s="42">
        <v>33.478518480000005</v>
      </c>
      <c r="D322" s="42">
        <v>0</v>
      </c>
      <c r="E322" s="43">
        <f t="shared" si="19"/>
        <v>10.656543406970735</v>
      </c>
      <c r="F322" s="47">
        <f t="shared" si="20"/>
        <v>9.3839058483623575E-2</v>
      </c>
      <c r="G322" s="17">
        <f t="shared" si="21"/>
        <v>15.177905799053962</v>
      </c>
      <c r="N322" t="str">
        <f t="shared" si="22"/>
        <v>5#26</v>
      </c>
      <c r="O322">
        <v>5</v>
      </c>
      <c r="P322">
        <v>26</v>
      </c>
      <c r="Q322">
        <v>10.656543406970735</v>
      </c>
      <c r="R322">
        <v>15.177905799053962</v>
      </c>
    </row>
    <row r="323" spans="1:18" x14ac:dyDescent="0.25">
      <c r="A323" s="41">
        <v>5</v>
      </c>
      <c r="B323" s="41">
        <v>27</v>
      </c>
      <c r="C323" s="42">
        <v>38.1191052</v>
      </c>
      <c r="D323" s="42">
        <v>0</v>
      </c>
      <c r="E323" s="43">
        <f t="shared" ref="E323:E386" si="23">C323/PI()</f>
        <v>12.133688037639944</v>
      </c>
      <c r="F323" s="47">
        <f t="shared" ref="F323:F386" si="24">1/E323</f>
        <v>8.241517310300854E-2</v>
      </c>
      <c r="G323" s="17">
        <f t="shared" ref="G323:G386" si="25">IF(D323=0,EXP($K$3+$K$4*F323)*$K$5,D323)</f>
        <v>16.050576511578221</v>
      </c>
      <c r="N323" t="str">
        <f t="shared" ref="N323:N386" si="26">CONCATENATE(O323,"#",P323)</f>
        <v>5#27</v>
      </c>
      <c r="O323">
        <v>5</v>
      </c>
      <c r="P323">
        <v>27</v>
      </c>
      <c r="Q323">
        <v>12.133688037639944</v>
      </c>
      <c r="R323">
        <v>16.050576511578221</v>
      </c>
    </row>
    <row r="324" spans="1:18" x14ac:dyDescent="0.25">
      <c r="A324" s="41">
        <v>5</v>
      </c>
      <c r="B324" s="41">
        <v>29</v>
      </c>
      <c r="C324" s="42">
        <v>37.12469376</v>
      </c>
      <c r="D324" s="42">
        <v>0</v>
      </c>
      <c r="E324" s="43">
        <f t="shared" si="23"/>
        <v>11.817157045353683</v>
      </c>
      <c r="F324" s="47">
        <f t="shared" si="24"/>
        <v>8.4622722382553417E-2</v>
      </c>
      <c r="G324" s="17">
        <f t="shared" si="25"/>
        <v>15.878117414076453</v>
      </c>
      <c r="N324" t="str">
        <f t="shared" si="26"/>
        <v>5#29</v>
      </c>
      <c r="O324">
        <v>5</v>
      </c>
      <c r="P324">
        <v>29</v>
      </c>
      <c r="Q324">
        <v>11.817157045353683</v>
      </c>
      <c r="R324">
        <v>15.878117414076453</v>
      </c>
    </row>
    <row r="325" spans="1:18" x14ac:dyDescent="0.25">
      <c r="A325" s="41">
        <v>5</v>
      </c>
      <c r="B325" s="41">
        <v>30</v>
      </c>
      <c r="C325" s="42">
        <v>31.04773496</v>
      </c>
      <c r="D325" s="42">
        <v>0</v>
      </c>
      <c r="E325" s="43">
        <f t="shared" si="23"/>
        <v>9.8828009813820987</v>
      </c>
      <c r="F325" s="47">
        <f t="shared" si="24"/>
        <v>0.10118588868518844</v>
      </c>
      <c r="G325" s="17">
        <f t="shared" si="25"/>
        <v>14.641915372716818</v>
      </c>
      <c r="N325" t="str">
        <f t="shared" si="26"/>
        <v>5#30</v>
      </c>
      <c r="O325">
        <v>5</v>
      </c>
      <c r="P325">
        <v>30</v>
      </c>
      <c r="Q325">
        <v>9.8828009813820987</v>
      </c>
      <c r="R325">
        <v>14.641915372716818</v>
      </c>
    </row>
    <row r="326" spans="1:18" x14ac:dyDescent="0.25">
      <c r="A326" s="41">
        <v>5</v>
      </c>
      <c r="B326" s="41">
        <v>31</v>
      </c>
      <c r="C326" s="42">
        <v>34.804400399999999</v>
      </c>
      <c r="D326" s="42">
        <v>0</v>
      </c>
      <c r="E326" s="43">
        <f t="shared" si="23"/>
        <v>11.078584730019079</v>
      </c>
      <c r="F326" s="47">
        <f t="shared" si="24"/>
        <v>9.0264237208056972E-2</v>
      </c>
      <c r="G326" s="17">
        <f t="shared" si="25"/>
        <v>15.44576046339407</v>
      </c>
      <c r="N326" t="str">
        <f t="shared" si="26"/>
        <v>5#31</v>
      </c>
      <c r="O326">
        <v>5</v>
      </c>
      <c r="P326">
        <v>31</v>
      </c>
      <c r="Q326">
        <v>11.078584730019079</v>
      </c>
      <c r="R326">
        <v>15.44576046339407</v>
      </c>
    </row>
    <row r="327" spans="1:18" x14ac:dyDescent="0.25">
      <c r="A327" s="41">
        <v>5</v>
      </c>
      <c r="B327" s="41">
        <v>32</v>
      </c>
      <c r="C327" s="42">
        <v>27.291069520000001</v>
      </c>
      <c r="D327" s="42">
        <v>0</v>
      </c>
      <c r="E327" s="43">
        <f t="shared" si="23"/>
        <v>8.6870172327451201</v>
      </c>
      <c r="F327" s="47">
        <f t="shared" si="24"/>
        <v>0.11511431060946536</v>
      </c>
      <c r="G327" s="17">
        <f t="shared" si="25"/>
        <v>13.677171906538817</v>
      </c>
      <c r="N327" t="str">
        <f t="shared" si="26"/>
        <v>5#32</v>
      </c>
      <c r="O327">
        <v>5</v>
      </c>
      <c r="P327">
        <v>32</v>
      </c>
      <c r="Q327">
        <v>8.6870172327451201</v>
      </c>
      <c r="R327">
        <v>13.677171906538817</v>
      </c>
    </row>
    <row r="328" spans="1:18" x14ac:dyDescent="0.25">
      <c r="A328" s="41">
        <v>5</v>
      </c>
      <c r="B328" s="41">
        <v>33</v>
      </c>
      <c r="C328" s="42">
        <v>27.954010480000001</v>
      </c>
      <c r="D328" s="42">
        <v>0</v>
      </c>
      <c r="E328" s="43">
        <f t="shared" si="23"/>
        <v>8.8980378942692919</v>
      </c>
      <c r="F328" s="47">
        <f t="shared" si="24"/>
        <v>0.11238432695864801</v>
      </c>
      <c r="G328" s="17">
        <f t="shared" si="25"/>
        <v>13.861117470156428</v>
      </c>
      <c r="N328" t="str">
        <f t="shared" si="26"/>
        <v>5#33</v>
      </c>
      <c r="O328">
        <v>5</v>
      </c>
      <c r="P328">
        <v>33</v>
      </c>
      <c r="Q328">
        <v>8.8980378942692919</v>
      </c>
      <c r="R328">
        <v>13.861117470156428</v>
      </c>
    </row>
    <row r="329" spans="1:18" x14ac:dyDescent="0.25">
      <c r="A329" s="41">
        <v>5</v>
      </c>
      <c r="B329" s="41">
        <v>34</v>
      </c>
      <c r="C329" s="42">
        <v>33.809988960000005</v>
      </c>
      <c r="D329" s="42">
        <v>0</v>
      </c>
      <c r="E329" s="43">
        <f t="shared" si="23"/>
        <v>10.76205373773282</v>
      </c>
      <c r="F329" s="47">
        <f t="shared" si="24"/>
        <v>9.2919067714176296E-2</v>
      </c>
      <c r="G329" s="17">
        <f t="shared" si="25"/>
        <v>15.246391841281573</v>
      </c>
      <c r="N329" t="str">
        <f t="shared" si="26"/>
        <v>5#34</v>
      </c>
      <c r="O329">
        <v>5</v>
      </c>
      <c r="P329">
        <v>34</v>
      </c>
      <c r="Q329">
        <v>10.76205373773282</v>
      </c>
      <c r="R329">
        <v>15.246391841281573</v>
      </c>
    </row>
    <row r="330" spans="1:18" x14ac:dyDescent="0.25">
      <c r="A330" s="41">
        <v>5</v>
      </c>
      <c r="B330" s="41">
        <v>35</v>
      </c>
      <c r="C330" s="42">
        <v>30.495284160000001</v>
      </c>
      <c r="D330" s="42">
        <v>0</v>
      </c>
      <c r="E330" s="43">
        <f t="shared" si="23"/>
        <v>9.7069504301119558</v>
      </c>
      <c r="F330" s="47">
        <f t="shared" si="24"/>
        <v>0.10301896637876067</v>
      </c>
      <c r="G330" s="17">
        <f t="shared" si="25"/>
        <v>14.511159531037139</v>
      </c>
      <c r="N330" t="str">
        <f t="shared" si="26"/>
        <v>5#35</v>
      </c>
      <c r="O330">
        <v>5</v>
      </c>
      <c r="P330">
        <v>35</v>
      </c>
      <c r="Q330">
        <v>9.7069504301119558</v>
      </c>
      <c r="R330">
        <v>14.511159531037139</v>
      </c>
    </row>
    <row r="331" spans="1:18" x14ac:dyDescent="0.25">
      <c r="A331" s="41">
        <v>5</v>
      </c>
      <c r="B331" s="41">
        <v>36</v>
      </c>
      <c r="C331" s="42">
        <v>29.8323432</v>
      </c>
      <c r="D331" s="42">
        <v>0</v>
      </c>
      <c r="E331" s="43">
        <f t="shared" si="23"/>
        <v>9.4959297685877821</v>
      </c>
      <c r="F331" s="47">
        <f t="shared" si="24"/>
        <v>0.10530827674273313</v>
      </c>
      <c r="G331" s="17">
        <f t="shared" si="25"/>
        <v>14.349498578277675</v>
      </c>
      <c r="N331" t="str">
        <f t="shared" si="26"/>
        <v>5#36</v>
      </c>
      <c r="O331">
        <v>5</v>
      </c>
      <c r="P331">
        <v>36</v>
      </c>
      <c r="Q331">
        <v>9.4959297685877821</v>
      </c>
      <c r="R331">
        <v>14.349498578277675</v>
      </c>
    </row>
    <row r="332" spans="1:18" x14ac:dyDescent="0.25">
      <c r="A332" s="41">
        <v>5</v>
      </c>
      <c r="B332" s="41">
        <v>37</v>
      </c>
      <c r="C332" s="42">
        <v>29.611362879999998</v>
      </c>
      <c r="D332" s="42">
        <v>0</v>
      </c>
      <c r="E332" s="43">
        <f t="shared" si="23"/>
        <v>9.4255895480797243</v>
      </c>
      <c r="F332" s="47">
        <f t="shared" si="24"/>
        <v>0.10609415940499234</v>
      </c>
      <c r="G332" s="17">
        <f t="shared" si="25"/>
        <v>14.294419284404791</v>
      </c>
      <c r="N332" t="str">
        <f t="shared" si="26"/>
        <v>5#37</v>
      </c>
      <c r="O332">
        <v>5</v>
      </c>
      <c r="P332">
        <v>37</v>
      </c>
      <c r="Q332">
        <v>9.4255895480797243</v>
      </c>
      <c r="R332">
        <v>14.294419284404791</v>
      </c>
    </row>
    <row r="333" spans="1:18" x14ac:dyDescent="0.25">
      <c r="A333" s="41">
        <v>5</v>
      </c>
      <c r="B333" s="41">
        <v>38</v>
      </c>
      <c r="C333" s="42">
        <v>31.600185760000002</v>
      </c>
      <c r="D333" s="42">
        <v>0</v>
      </c>
      <c r="E333" s="43">
        <f t="shared" si="23"/>
        <v>10.058651532652243</v>
      </c>
      <c r="F333" s="47">
        <f t="shared" si="24"/>
        <v>9.9416904617265545E-2</v>
      </c>
      <c r="G333" s="17">
        <f t="shared" si="25"/>
        <v>14.76921634401465</v>
      </c>
      <c r="N333" t="str">
        <f t="shared" si="26"/>
        <v>5#38</v>
      </c>
      <c r="O333">
        <v>5</v>
      </c>
      <c r="P333">
        <v>38</v>
      </c>
      <c r="Q333">
        <v>10.058651532652243</v>
      </c>
      <c r="R333">
        <v>14.76921634401465</v>
      </c>
    </row>
    <row r="334" spans="1:18" x14ac:dyDescent="0.25">
      <c r="A334" s="41">
        <v>5</v>
      </c>
      <c r="B334" s="41">
        <v>39</v>
      </c>
      <c r="C334" s="42">
        <v>32.594597200000003</v>
      </c>
      <c r="D334" s="42">
        <v>0</v>
      </c>
      <c r="E334" s="43">
        <f t="shared" si="23"/>
        <v>10.375182524938504</v>
      </c>
      <c r="F334" s="47">
        <f t="shared" si="24"/>
        <v>9.6383846510298118E-2</v>
      </c>
      <c r="G334" s="17">
        <f t="shared" si="25"/>
        <v>14.990064594247604</v>
      </c>
      <c r="N334" t="str">
        <f t="shared" si="26"/>
        <v>5#39</v>
      </c>
      <c r="O334">
        <v>5</v>
      </c>
      <c r="P334">
        <v>39</v>
      </c>
      <c r="Q334">
        <v>10.375182524938504</v>
      </c>
      <c r="R334">
        <v>14.990064594247604</v>
      </c>
    </row>
    <row r="335" spans="1:18" x14ac:dyDescent="0.25">
      <c r="A335" s="41">
        <v>5</v>
      </c>
      <c r="B335" s="41">
        <v>40</v>
      </c>
      <c r="C335" s="42">
        <v>28.50646128</v>
      </c>
      <c r="D335" s="42">
        <v>0</v>
      </c>
      <c r="E335" s="43">
        <f t="shared" si="23"/>
        <v>9.0738884455394366</v>
      </c>
      <c r="F335" s="47">
        <f t="shared" si="24"/>
        <v>0.11020633612611606</v>
      </c>
      <c r="G335" s="17">
        <f t="shared" si="25"/>
        <v>14.009642455548271</v>
      </c>
      <c r="N335" t="str">
        <f t="shared" si="26"/>
        <v>5#40</v>
      </c>
      <c r="O335">
        <v>5</v>
      </c>
      <c r="P335">
        <v>40</v>
      </c>
      <c r="Q335">
        <v>9.0738884455394366</v>
      </c>
      <c r="R335">
        <v>14.009642455548271</v>
      </c>
    </row>
    <row r="336" spans="1:18" x14ac:dyDescent="0.25">
      <c r="A336" s="41">
        <v>5</v>
      </c>
      <c r="B336" s="41">
        <v>41</v>
      </c>
      <c r="C336" s="42">
        <v>30.163813680000004</v>
      </c>
      <c r="D336" s="42">
        <v>0</v>
      </c>
      <c r="E336" s="43">
        <f t="shared" si="23"/>
        <v>9.601440099349869</v>
      </c>
      <c r="F336" s="47">
        <f t="shared" si="24"/>
        <v>0.10415104293237343</v>
      </c>
      <c r="G336" s="17">
        <f t="shared" si="25"/>
        <v>14.430990939445252</v>
      </c>
      <c r="N336" t="str">
        <f t="shared" si="26"/>
        <v>5#41</v>
      </c>
      <c r="O336">
        <v>5</v>
      </c>
      <c r="P336">
        <v>41</v>
      </c>
      <c r="Q336">
        <v>9.601440099349869</v>
      </c>
      <c r="R336">
        <v>14.430990939445252</v>
      </c>
    </row>
    <row r="337" spans="1:18" x14ac:dyDescent="0.25">
      <c r="A337" s="41">
        <v>5</v>
      </c>
      <c r="B337" s="41">
        <v>42</v>
      </c>
      <c r="C337" s="42">
        <v>35.909302000000004</v>
      </c>
      <c r="D337" s="42">
        <v>0</v>
      </c>
      <c r="E337" s="43">
        <f t="shared" si="23"/>
        <v>11.430285832559369</v>
      </c>
      <c r="F337" s="47">
        <f t="shared" si="24"/>
        <v>8.7486876063193678E-2</v>
      </c>
      <c r="G337" s="17">
        <f t="shared" si="25"/>
        <v>15.657121570498168</v>
      </c>
      <c r="N337" t="str">
        <f t="shared" si="26"/>
        <v>5#42</v>
      </c>
      <c r="O337">
        <v>5</v>
      </c>
      <c r="P337">
        <v>42</v>
      </c>
      <c r="Q337">
        <v>11.430285832559369</v>
      </c>
      <c r="R337">
        <v>15.657121570498168</v>
      </c>
    </row>
    <row r="338" spans="1:18" x14ac:dyDescent="0.25">
      <c r="A338" s="41">
        <v>5</v>
      </c>
      <c r="B338" s="41">
        <v>43</v>
      </c>
      <c r="C338" s="42">
        <v>32.263126720000002</v>
      </c>
      <c r="D338" s="42">
        <v>0</v>
      </c>
      <c r="E338" s="43">
        <f t="shared" si="23"/>
        <v>10.269672194176417</v>
      </c>
      <c r="F338" s="47">
        <f t="shared" si="24"/>
        <v>9.7374091508691585E-2</v>
      </c>
      <c r="G338" s="17">
        <f t="shared" si="25"/>
        <v>14.917600463380378</v>
      </c>
      <c r="N338" t="str">
        <f t="shared" si="26"/>
        <v>5#43</v>
      </c>
      <c r="O338">
        <v>5</v>
      </c>
      <c r="P338">
        <v>43</v>
      </c>
      <c r="Q338">
        <v>10.269672194176417</v>
      </c>
      <c r="R338">
        <v>14.917600463380378</v>
      </c>
    </row>
    <row r="339" spans="1:18" x14ac:dyDescent="0.25">
      <c r="A339" s="41">
        <v>5</v>
      </c>
      <c r="B339" s="41">
        <v>45</v>
      </c>
      <c r="C339" s="42">
        <v>31.268715280000002</v>
      </c>
      <c r="D339" s="42">
        <v>0</v>
      </c>
      <c r="E339" s="43">
        <f t="shared" si="23"/>
        <v>9.9531412018901566</v>
      </c>
      <c r="F339" s="47">
        <f t="shared" si="24"/>
        <v>0.10047079406550512</v>
      </c>
      <c r="G339" s="17">
        <f t="shared" si="25"/>
        <v>14.693242891975935</v>
      </c>
      <c r="N339" t="str">
        <f t="shared" si="26"/>
        <v>5#45</v>
      </c>
      <c r="O339">
        <v>5</v>
      </c>
      <c r="P339">
        <v>45</v>
      </c>
      <c r="Q339">
        <v>9.9531412018901566</v>
      </c>
      <c r="R339">
        <v>14.693242891975935</v>
      </c>
    </row>
    <row r="340" spans="1:18" x14ac:dyDescent="0.25">
      <c r="A340" s="41">
        <v>5</v>
      </c>
      <c r="B340" s="41">
        <v>45</v>
      </c>
      <c r="C340" s="42">
        <v>23.423913919999997</v>
      </c>
      <c r="D340" s="42">
        <v>0</v>
      </c>
      <c r="E340" s="43">
        <f t="shared" si="23"/>
        <v>7.4560633738541089</v>
      </c>
      <c r="F340" s="47">
        <f t="shared" si="24"/>
        <v>0.13411903170065073</v>
      </c>
      <c r="G340" s="17">
        <f t="shared" si="25"/>
        <v>12.462530610384665</v>
      </c>
      <c r="N340" t="str">
        <f t="shared" si="26"/>
        <v>5#45</v>
      </c>
      <c r="O340">
        <v>5</v>
      </c>
      <c r="P340">
        <v>45</v>
      </c>
      <c r="Q340">
        <v>7.4560633738541089</v>
      </c>
      <c r="R340">
        <v>12.462530610384665</v>
      </c>
    </row>
    <row r="341" spans="1:18" x14ac:dyDescent="0.25">
      <c r="A341" s="41">
        <v>5</v>
      </c>
      <c r="B341" s="41">
        <v>46</v>
      </c>
      <c r="C341" s="42">
        <v>34.472929919999999</v>
      </c>
      <c r="D341" s="42">
        <v>0</v>
      </c>
      <c r="E341" s="43">
        <f t="shared" si="23"/>
        <v>10.973074399256992</v>
      </c>
      <c r="F341" s="47">
        <f t="shared" si="24"/>
        <v>9.1132162565826763E-2</v>
      </c>
      <c r="G341" s="17">
        <f t="shared" si="25"/>
        <v>15.380297074995399</v>
      </c>
      <c r="N341" t="str">
        <f t="shared" si="26"/>
        <v>5#46</v>
      </c>
      <c r="O341">
        <v>5</v>
      </c>
      <c r="P341">
        <v>46</v>
      </c>
      <c r="Q341">
        <v>10.973074399256992</v>
      </c>
      <c r="R341">
        <v>15.380297074995399</v>
      </c>
    </row>
    <row r="342" spans="1:18" x14ac:dyDescent="0.25">
      <c r="A342" s="41">
        <v>5</v>
      </c>
      <c r="B342" s="41">
        <v>47</v>
      </c>
      <c r="C342" s="42">
        <v>33.368028320000001</v>
      </c>
      <c r="D342" s="42">
        <v>0</v>
      </c>
      <c r="E342" s="43">
        <f t="shared" si="23"/>
        <v>10.621373296716705</v>
      </c>
      <c r="F342" s="47">
        <f t="shared" si="24"/>
        <v>9.4149783842840881E-2</v>
      </c>
      <c r="G342" s="17">
        <f t="shared" si="25"/>
        <v>15.154844319108307</v>
      </c>
      <c r="N342" t="str">
        <f t="shared" si="26"/>
        <v>5#47</v>
      </c>
      <c r="O342">
        <v>5</v>
      </c>
      <c r="P342">
        <v>47</v>
      </c>
      <c r="Q342">
        <v>10.621373296716705</v>
      </c>
      <c r="R342">
        <v>15.154844319108307</v>
      </c>
    </row>
    <row r="343" spans="1:18" x14ac:dyDescent="0.25">
      <c r="A343" s="41">
        <v>5</v>
      </c>
      <c r="B343" s="41">
        <v>48</v>
      </c>
      <c r="C343" s="42">
        <v>33.920479120000003</v>
      </c>
      <c r="D343" s="42">
        <v>0</v>
      </c>
      <c r="E343" s="43">
        <f t="shared" si="23"/>
        <v>10.797223847986849</v>
      </c>
      <c r="F343" s="47">
        <f t="shared" si="24"/>
        <v>9.261639974116595E-2</v>
      </c>
      <c r="G343" s="17">
        <f t="shared" si="25"/>
        <v>15.268990568366521</v>
      </c>
      <c r="N343" t="str">
        <f t="shared" si="26"/>
        <v>5#48</v>
      </c>
      <c r="O343">
        <v>5</v>
      </c>
      <c r="P343">
        <v>48</v>
      </c>
      <c r="Q343">
        <v>10.797223847986849</v>
      </c>
      <c r="R343">
        <v>15.268990568366521</v>
      </c>
    </row>
    <row r="344" spans="1:18" x14ac:dyDescent="0.25">
      <c r="A344" s="41">
        <v>5</v>
      </c>
      <c r="B344" s="41">
        <v>49</v>
      </c>
      <c r="C344" s="42">
        <v>26.738618719999998</v>
      </c>
      <c r="D344" s="42">
        <v>0</v>
      </c>
      <c r="E344" s="43">
        <f t="shared" si="23"/>
        <v>8.5111666814749736</v>
      </c>
      <c r="F344" s="47">
        <f t="shared" si="24"/>
        <v>0.1174927054567684</v>
      </c>
      <c r="G344" s="17">
        <f t="shared" si="25"/>
        <v>13.518907184261726</v>
      </c>
      <c r="N344" t="str">
        <f t="shared" si="26"/>
        <v>5#49</v>
      </c>
      <c r="O344">
        <v>5</v>
      </c>
      <c r="P344">
        <v>49</v>
      </c>
      <c r="Q344">
        <v>8.5111666814749736</v>
      </c>
      <c r="R344">
        <v>13.518907184261726</v>
      </c>
    </row>
    <row r="345" spans="1:18" x14ac:dyDescent="0.25">
      <c r="A345" s="41">
        <v>5</v>
      </c>
      <c r="B345" s="41">
        <v>50</v>
      </c>
      <c r="C345" s="42">
        <v>33.147047999999998</v>
      </c>
      <c r="D345" s="42">
        <v>0</v>
      </c>
      <c r="E345" s="43">
        <f t="shared" si="23"/>
        <v>10.551033076208647</v>
      </c>
      <c r="F345" s="47">
        <f t="shared" si="24"/>
        <v>9.4777449068459821E-2</v>
      </c>
      <c r="G345" s="17">
        <f t="shared" si="25"/>
        <v>15.108366953018782</v>
      </c>
      <c r="N345" t="str">
        <f t="shared" si="26"/>
        <v>5#50</v>
      </c>
      <c r="O345">
        <v>5</v>
      </c>
      <c r="P345">
        <v>50</v>
      </c>
      <c r="Q345">
        <v>10.551033076208647</v>
      </c>
      <c r="R345">
        <v>15.108366953018782</v>
      </c>
    </row>
    <row r="346" spans="1:18" x14ac:dyDescent="0.25">
      <c r="A346" s="41">
        <v>5</v>
      </c>
      <c r="B346" s="41">
        <v>51</v>
      </c>
      <c r="C346" s="42">
        <v>34.583420079999996</v>
      </c>
      <c r="D346" s="42">
        <v>0</v>
      </c>
      <c r="E346" s="43">
        <f t="shared" si="23"/>
        <v>11.00824450951102</v>
      </c>
      <c r="F346" s="47">
        <f t="shared" si="24"/>
        <v>9.0841005496926364E-2</v>
      </c>
      <c r="G346" s="17">
        <f t="shared" si="25"/>
        <v>15.40222665225771</v>
      </c>
      <c r="N346" t="str">
        <f t="shared" si="26"/>
        <v>5#51</v>
      </c>
      <c r="O346">
        <v>5</v>
      </c>
      <c r="P346">
        <v>51</v>
      </c>
      <c r="Q346">
        <v>11.00824450951102</v>
      </c>
      <c r="R346">
        <v>15.40222665225771</v>
      </c>
    </row>
    <row r="347" spans="1:18" x14ac:dyDescent="0.25">
      <c r="A347" s="41">
        <v>5</v>
      </c>
      <c r="B347" s="41">
        <v>52</v>
      </c>
      <c r="C347" s="42">
        <v>35.909302000000004</v>
      </c>
      <c r="D347" s="42">
        <v>0</v>
      </c>
      <c r="E347" s="43">
        <f t="shared" si="23"/>
        <v>11.430285832559369</v>
      </c>
      <c r="F347" s="47">
        <f t="shared" si="24"/>
        <v>8.7486876063193678E-2</v>
      </c>
      <c r="G347" s="17">
        <f t="shared" si="25"/>
        <v>15.657121570498168</v>
      </c>
      <c r="N347" t="str">
        <f t="shared" si="26"/>
        <v>5#52</v>
      </c>
      <c r="O347">
        <v>5</v>
      </c>
      <c r="P347">
        <v>52</v>
      </c>
      <c r="Q347">
        <v>11.430285832559369</v>
      </c>
      <c r="R347">
        <v>15.657121570498168</v>
      </c>
    </row>
    <row r="348" spans="1:18" x14ac:dyDescent="0.25">
      <c r="A348" s="41">
        <v>5</v>
      </c>
      <c r="B348" s="41">
        <v>53</v>
      </c>
      <c r="C348" s="42">
        <v>34.914890560000003</v>
      </c>
      <c r="D348" s="42">
        <v>0</v>
      </c>
      <c r="E348" s="43">
        <f t="shared" si="23"/>
        <v>11.113754840273108</v>
      </c>
      <c r="F348" s="47">
        <f t="shared" si="24"/>
        <v>8.9978590887778306E-2</v>
      </c>
      <c r="G348" s="17">
        <f t="shared" si="25"/>
        <v>15.467366259287159</v>
      </c>
      <c r="N348" t="str">
        <f t="shared" si="26"/>
        <v>5#53</v>
      </c>
      <c r="O348">
        <v>5</v>
      </c>
      <c r="P348">
        <v>53</v>
      </c>
      <c r="Q348">
        <v>11.113754840273108</v>
      </c>
      <c r="R348">
        <v>15.467366259287159</v>
      </c>
    </row>
    <row r="349" spans="1:18" x14ac:dyDescent="0.25">
      <c r="A349" s="41">
        <v>5</v>
      </c>
      <c r="B349" s="41">
        <v>54</v>
      </c>
      <c r="C349" s="42">
        <v>34.251949599999996</v>
      </c>
      <c r="D349" s="42">
        <v>0</v>
      </c>
      <c r="E349" s="43">
        <f t="shared" si="23"/>
        <v>10.902734178748934</v>
      </c>
      <c r="F349" s="47">
        <f t="shared" si="24"/>
        <v>9.1720112001735313E-2</v>
      </c>
      <c r="G349" s="17">
        <f t="shared" si="25"/>
        <v>15.336108617151039</v>
      </c>
      <c r="N349" t="str">
        <f t="shared" si="26"/>
        <v>5#54</v>
      </c>
      <c r="O349">
        <v>5</v>
      </c>
      <c r="P349">
        <v>54</v>
      </c>
      <c r="Q349">
        <v>10.902734178748934</v>
      </c>
      <c r="R349">
        <v>15.336108617151039</v>
      </c>
    </row>
    <row r="350" spans="1:18" x14ac:dyDescent="0.25">
      <c r="A350" s="41">
        <v>5</v>
      </c>
      <c r="B350" s="41">
        <v>55</v>
      </c>
      <c r="C350" s="42">
        <v>37.12469376</v>
      </c>
      <c r="D350" s="42">
        <v>0</v>
      </c>
      <c r="E350" s="43">
        <f t="shared" si="23"/>
        <v>11.817157045353683</v>
      </c>
      <c r="F350" s="47">
        <f t="shared" si="24"/>
        <v>8.4622722382553417E-2</v>
      </c>
      <c r="G350" s="17">
        <f t="shared" si="25"/>
        <v>15.878117414076453</v>
      </c>
      <c r="N350" t="str">
        <f t="shared" si="26"/>
        <v>5#55</v>
      </c>
      <c r="O350">
        <v>5</v>
      </c>
      <c r="P350">
        <v>55</v>
      </c>
      <c r="Q350">
        <v>11.817157045353683</v>
      </c>
      <c r="R350">
        <v>15.878117414076453</v>
      </c>
    </row>
    <row r="351" spans="1:18" x14ac:dyDescent="0.25">
      <c r="A351" s="41">
        <v>5</v>
      </c>
      <c r="B351" s="41">
        <v>56</v>
      </c>
      <c r="C351" s="42">
        <v>39.555477279999998</v>
      </c>
      <c r="D351" s="42">
        <v>16</v>
      </c>
      <c r="E351" s="43">
        <f t="shared" si="23"/>
        <v>12.590899470942318</v>
      </c>
      <c r="F351" s="47">
        <f t="shared" si="24"/>
        <v>7.9422443353457953E-2</v>
      </c>
      <c r="G351" s="17">
        <f t="shared" si="25"/>
        <v>16</v>
      </c>
      <c r="N351" t="str">
        <f t="shared" si="26"/>
        <v>5#56</v>
      </c>
      <c r="O351">
        <v>5</v>
      </c>
      <c r="P351">
        <v>56</v>
      </c>
      <c r="Q351">
        <v>12.590899470942318</v>
      </c>
      <c r="R351">
        <v>16</v>
      </c>
    </row>
    <row r="352" spans="1:18" x14ac:dyDescent="0.25">
      <c r="A352" s="41">
        <v>5</v>
      </c>
      <c r="B352" s="41">
        <v>57</v>
      </c>
      <c r="C352" s="42">
        <v>34.251949599999996</v>
      </c>
      <c r="D352" s="42">
        <v>0</v>
      </c>
      <c r="E352" s="43">
        <f t="shared" si="23"/>
        <v>10.902734178748934</v>
      </c>
      <c r="F352" s="47">
        <f t="shared" si="24"/>
        <v>9.1720112001735313E-2</v>
      </c>
      <c r="G352" s="17">
        <f t="shared" si="25"/>
        <v>15.336108617151039</v>
      </c>
      <c r="N352" t="str">
        <f t="shared" si="26"/>
        <v>5#57</v>
      </c>
      <c r="O352">
        <v>5</v>
      </c>
      <c r="P352">
        <v>57</v>
      </c>
      <c r="Q352">
        <v>10.902734178748934</v>
      </c>
      <c r="R352">
        <v>15.336108617151039</v>
      </c>
    </row>
    <row r="353" spans="1:18" x14ac:dyDescent="0.25">
      <c r="A353" s="41">
        <v>5</v>
      </c>
      <c r="B353" s="41">
        <v>58</v>
      </c>
      <c r="C353" s="42">
        <v>34.251949599999996</v>
      </c>
      <c r="D353" s="42">
        <v>0</v>
      </c>
      <c r="E353" s="43">
        <f t="shared" si="23"/>
        <v>10.902734178748934</v>
      </c>
      <c r="F353" s="47">
        <f t="shared" si="24"/>
        <v>9.1720112001735313E-2</v>
      </c>
      <c r="G353" s="17">
        <f t="shared" si="25"/>
        <v>15.336108617151039</v>
      </c>
      <c r="N353" t="str">
        <f t="shared" si="26"/>
        <v>5#58</v>
      </c>
      <c r="O353">
        <v>5</v>
      </c>
      <c r="P353">
        <v>58</v>
      </c>
      <c r="Q353">
        <v>10.902734178748934</v>
      </c>
      <c r="R353">
        <v>15.336108617151039</v>
      </c>
    </row>
    <row r="354" spans="1:18" x14ac:dyDescent="0.25">
      <c r="A354" s="41">
        <v>5</v>
      </c>
      <c r="B354" s="41">
        <v>58</v>
      </c>
      <c r="C354" s="42">
        <v>20.882640239999997</v>
      </c>
      <c r="D354" s="42">
        <v>0</v>
      </c>
      <c r="E354" s="43">
        <f t="shared" si="23"/>
        <v>6.6471508380114468</v>
      </c>
      <c r="F354" s="47">
        <f t="shared" si="24"/>
        <v>0.15044039534676165</v>
      </c>
      <c r="G354" s="17">
        <f t="shared" si="25"/>
        <v>11.505858163479715</v>
      </c>
      <c r="N354" t="str">
        <f t="shared" si="26"/>
        <v>5#58</v>
      </c>
      <c r="O354">
        <v>5</v>
      </c>
      <c r="P354">
        <v>58</v>
      </c>
      <c r="Q354">
        <v>6.6471508380114468</v>
      </c>
      <c r="R354">
        <v>11.505858163479715</v>
      </c>
    </row>
    <row r="355" spans="1:18" x14ac:dyDescent="0.25">
      <c r="A355" s="41">
        <v>5</v>
      </c>
      <c r="B355" s="41">
        <v>59</v>
      </c>
      <c r="C355" s="42">
        <v>31.489695600000001</v>
      </c>
      <c r="D355" s="42">
        <v>0</v>
      </c>
      <c r="E355" s="43">
        <f t="shared" si="23"/>
        <v>10.023481422398214</v>
      </c>
      <c r="F355" s="47">
        <f t="shared" si="24"/>
        <v>9.9765735861536656E-2</v>
      </c>
      <c r="G355" s="17">
        <f t="shared" si="25"/>
        <v>14.744026181460578</v>
      </c>
      <c r="N355" t="str">
        <f t="shared" si="26"/>
        <v>5#59</v>
      </c>
      <c r="O355">
        <v>5</v>
      </c>
      <c r="P355">
        <v>59</v>
      </c>
      <c r="Q355">
        <v>10.023481422398214</v>
      </c>
      <c r="R355">
        <v>14.744026181460578</v>
      </c>
    </row>
    <row r="356" spans="1:18" x14ac:dyDescent="0.25">
      <c r="A356" s="41">
        <v>5</v>
      </c>
      <c r="B356" s="41">
        <v>60</v>
      </c>
      <c r="C356" s="42">
        <v>34.251949599999996</v>
      </c>
      <c r="D356" s="42">
        <v>0</v>
      </c>
      <c r="E356" s="43">
        <f t="shared" si="23"/>
        <v>10.902734178748934</v>
      </c>
      <c r="F356" s="47">
        <f t="shared" si="24"/>
        <v>9.1720112001735313E-2</v>
      </c>
      <c r="G356" s="17">
        <f t="shared" si="25"/>
        <v>15.336108617151039</v>
      </c>
      <c r="N356" t="str">
        <f t="shared" si="26"/>
        <v>5#60</v>
      </c>
      <c r="O356">
        <v>5</v>
      </c>
      <c r="P356">
        <v>60</v>
      </c>
      <c r="Q356">
        <v>10.902734178748934</v>
      </c>
      <c r="R356">
        <v>15.336108617151039</v>
      </c>
    </row>
    <row r="357" spans="1:18" x14ac:dyDescent="0.25">
      <c r="A357" s="41">
        <v>5</v>
      </c>
      <c r="B357" s="41">
        <v>61</v>
      </c>
      <c r="C357" s="42">
        <v>38.671556000000002</v>
      </c>
      <c r="D357" s="42">
        <v>15.1</v>
      </c>
      <c r="E357" s="43">
        <f t="shared" si="23"/>
        <v>12.309538588910089</v>
      </c>
      <c r="F357" s="47">
        <f t="shared" si="24"/>
        <v>8.1237813487251273E-2</v>
      </c>
      <c r="G357" s="17">
        <f t="shared" si="25"/>
        <v>15.1</v>
      </c>
      <c r="N357" t="str">
        <f t="shared" si="26"/>
        <v>5#61</v>
      </c>
      <c r="O357">
        <v>5</v>
      </c>
      <c r="P357">
        <v>61</v>
      </c>
      <c r="Q357">
        <v>12.309538588910089</v>
      </c>
      <c r="R357">
        <v>15.1</v>
      </c>
    </row>
    <row r="358" spans="1:18" x14ac:dyDescent="0.25">
      <c r="A358" s="41">
        <v>5</v>
      </c>
      <c r="B358" s="41">
        <v>62</v>
      </c>
      <c r="C358" s="42">
        <v>37.566654400000004</v>
      </c>
      <c r="D358" s="42">
        <v>15.4</v>
      </c>
      <c r="E358" s="43">
        <f t="shared" si="23"/>
        <v>11.957837486369801</v>
      </c>
      <c r="F358" s="47">
        <f t="shared" si="24"/>
        <v>8.3627160942758655E-2</v>
      </c>
      <c r="G358" s="17">
        <f t="shared" si="25"/>
        <v>15.4</v>
      </c>
      <c r="N358" t="str">
        <f t="shared" si="26"/>
        <v>5#62</v>
      </c>
      <c r="O358">
        <v>5</v>
      </c>
      <c r="P358">
        <v>62</v>
      </c>
      <c r="Q358">
        <v>11.957837486369801</v>
      </c>
      <c r="R358">
        <v>15.4</v>
      </c>
    </row>
    <row r="359" spans="1:18" x14ac:dyDescent="0.25">
      <c r="A359" s="41">
        <v>5</v>
      </c>
      <c r="B359" s="41">
        <v>63</v>
      </c>
      <c r="C359" s="42">
        <v>28.1749908</v>
      </c>
      <c r="D359" s="42">
        <v>0</v>
      </c>
      <c r="E359" s="43">
        <f t="shared" si="23"/>
        <v>8.9683781147773498</v>
      </c>
      <c r="F359" s="47">
        <f t="shared" si="24"/>
        <v>0.11150288125701156</v>
      </c>
      <c r="G359" s="17">
        <f t="shared" si="25"/>
        <v>13.921035781500279</v>
      </c>
      <c r="N359" t="str">
        <f t="shared" si="26"/>
        <v>5#63</v>
      </c>
      <c r="O359">
        <v>5</v>
      </c>
      <c r="P359">
        <v>63</v>
      </c>
      <c r="Q359">
        <v>8.9683781147773498</v>
      </c>
      <c r="R359">
        <v>13.921035781500279</v>
      </c>
    </row>
    <row r="360" spans="1:18" x14ac:dyDescent="0.25">
      <c r="A360" s="41">
        <v>5</v>
      </c>
      <c r="B360" s="41">
        <v>64</v>
      </c>
      <c r="C360" s="42">
        <v>33.368028320000001</v>
      </c>
      <c r="D360" s="42">
        <v>0</v>
      </c>
      <c r="E360" s="43">
        <f t="shared" si="23"/>
        <v>10.621373296716705</v>
      </c>
      <c r="F360" s="47">
        <f t="shared" si="24"/>
        <v>9.4149783842840881E-2</v>
      </c>
      <c r="G360" s="17">
        <f t="shared" si="25"/>
        <v>15.154844319108307</v>
      </c>
      <c r="N360" t="str">
        <f t="shared" si="26"/>
        <v>5#64</v>
      </c>
      <c r="O360">
        <v>5</v>
      </c>
      <c r="P360">
        <v>64</v>
      </c>
      <c r="Q360">
        <v>10.621373296716705</v>
      </c>
      <c r="R360">
        <v>15.154844319108307</v>
      </c>
    </row>
    <row r="361" spans="1:18" x14ac:dyDescent="0.25">
      <c r="A361" s="41">
        <v>5</v>
      </c>
      <c r="B361" s="41">
        <v>65</v>
      </c>
      <c r="C361" s="42">
        <v>34.804400399999999</v>
      </c>
      <c r="D361" s="42">
        <v>0</v>
      </c>
      <c r="E361" s="43">
        <f t="shared" si="23"/>
        <v>11.078584730019079</v>
      </c>
      <c r="F361" s="47">
        <f t="shared" si="24"/>
        <v>9.0264237208056972E-2</v>
      </c>
      <c r="G361" s="17">
        <f t="shared" si="25"/>
        <v>15.44576046339407</v>
      </c>
      <c r="N361" t="str">
        <f t="shared" si="26"/>
        <v>5#65</v>
      </c>
      <c r="O361">
        <v>5</v>
      </c>
      <c r="P361">
        <v>65</v>
      </c>
      <c r="Q361">
        <v>11.078584730019079</v>
      </c>
      <c r="R361">
        <v>15.44576046339407</v>
      </c>
    </row>
    <row r="362" spans="1:18" x14ac:dyDescent="0.25">
      <c r="A362" s="41">
        <v>5</v>
      </c>
      <c r="B362" s="41">
        <v>66</v>
      </c>
      <c r="C362" s="42">
        <v>30.71626448</v>
      </c>
      <c r="D362" s="42">
        <v>0</v>
      </c>
      <c r="E362" s="43">
        <f t="shared" si="23"/>
        <v>9.7772906506200119</v>
      </c>
      <c r="F362" s="47">
        <f t="shared" si="24"/>
        <v>0.10227782273574802</v>
      </c>
      <c r="G362" s="17">
        <f t="shared" si="25"/>
        <v>14.563885075520359</v>
      </c>
      <c r="N362" t="str">
        <f t="shared" si="26"/>
        <v>5#66</v>
      </c>
      <c r="O362">
        <v>5</v>
      </c>
      <c r="P362">
        <v>66</v>
      </c>
      <c r="Q362">
        <v>9.7772906506200119</v>
      </c>
      <c r="R362">
        <v>14.563885075520359</v>
      </c>
    </row>
    <row r="363" spans="1:18" x14ac:dyDescent="0.25">
      <c r="A363" s="41">
        <v>5</v>
      </c>
      <c r="B363" s="41">
        <v>67</v>
      </c>
      <c r="C363" s="42">
        <v>30.937244799999998</v>
      </c>
      <c r="D363" s="42">
        <v>0</v>
      </c>
      <c r="E363" s="43">
        <f t="shared" si="23"/>
        <v>9.8476308711280698</v>
      </c>
      <c r="F363" s="47">
        <f t="shared" si="24"/>
        <v>0.10154726685906411</v>
      </c>
      <c r="G363" s="17">
        <f t="shared" si="25"/>
        <v>14.616044884584634</v>
      </c>
      <c r="N363" t="str">
        <f t="shared" si="26"/>
        <v>5#67</v>
      </c>
      <c r="O363">
        <v>5</v>
      </c>
      <c r="P363">
        <v>67</v>
      </c>
      <c r="Q363">
        <v>9.8476308711280698</v>
      </c>
      <c r="R363">
        <v>14.616044884584634</v>
      </c>
    </row>
    <row r="364" spans="1:18" x14ac:dyDescent="0.25">
      <c r="A364" s="41">
        <v>5</v>
      </c>
      <c r="B364" s="41">
        <v>68</v>
      </c>
      <c r="C364" s="42">
        <v>24.086854880000001</v>
      </c>
      <c r="D364" s="42">
        <v>0</v>
      </c>
      <c r="E364" s="43">
        <f t="shared" si="23"/>
        <v>7.6670840353782834</v>
      </c>
      <c r="F364" s="47">
        <f t="shared" si="24"/>
        <v>0.13042768220430251</v>
      </c>
      <c r="G364" s="17">
        <f t="shared" si="25"/>
        <v>12.689699379092559</v>
      </c>
      <c r="N364" t="str">
        <f t="shared" si="26"/>
        <v>5#68</v>
      </c>
      <c r="O364">
        <v>5</v>
      </c>
      <c r="P364">
        <v>68</v>
      </c>
      <c r="Q364">
        <v>7.6670840353782834</v>
      </c>
      <c r="R364">
        <v>12.689699379092559</v>
      </c>
    </row>
    <row r="365" spans="1:18" x14ac:dyDescent="0.25">
      <c r="A365" s="41">
        <v>5</v>
      </c>
      <c r="B365" s="41">
        <v>69</v>
      </c>
      <c r="C365" s="42">
        <v>32.0421464</v>
      </c>
      <c r="D365" s="42">
        <v>0</v>
      </c>
      <c r="E365" s="43">
        <f t="shared" si="23"/>
        <v>10.199331973668359</v>
      </c>
      <c r="F365" s="47">
        <f t="shared" si="24"/>
        <v>9.8045636967372229E-2</v>
      </c>
      <c r="G365" s="17">
        <f t="shared" si="25"/>
        <v>14.86865755822248</v>
      </c>
      <c r="N365" t="str">
        <f t="shared" si="26"/>
        <v>5#69</v>
      </c>
      <c r="O365">
        <v>5</v>
      </c>
      <c r="P365">
        <v>69</v>
      </c>
      <c r="Q365">
        <v>10.199331973668359</v>
      </c>
      <c r="R365">
        <v>14.86865755822248</v>
      </c>
    </row>
    <row r="366" spans="1:18" x14ac:dyDescent="0.25">
      <c r="A366" s="41">
        <v>5</v>
      </c>
      <c r="B366" s="41">
        <v>70</v>
      </c>
      <c r="C366" s="42">
        <v>33.478518480000005</v>
      </c>
      <c r="D366" s="42">
        <v>0</v>
      </c>
      <c r="E366" s="43">
        <f t="shared" si="23"/>
        <v>10.656543406970735</v>
      </c>
      <c r="F366" s="47">
        <f t="shared" si="24"/>
        <v>9.3839058483623575E-2</v>
      </c>
      <c r="G366" s="17">
        <f t="shared" si="25"/>
        <v>15.177905799053962</v>
      </c>
      <c r="N366" t="str">
        <f t="shared" si="26"/>
        <v>5#70</v>
      </c>
      <c r="O366">
        <v>5</v>
      </c>
      <c r="P366">
        <v>70</v>
      </c>
      <c r="Q366">
        <v>10.656543406970735</v>
      </c>
      <c r="R366">
        <v>15.177905799053962</v>
      </c>
    </row>
    <row r="367" spans="1:18" x14ac:dyDescent="0.25">
      <c r="A367" s="41">
        <v>5</v>
      </c>
      <c r="B367" s="41">
        <v>71</v>
      </c>
      <c r="C367" s="42">
        <v>34.030969280000001</v>
      </c>
      <c r="D367" s="42">
        <v>0</v>
      </c>
      <c r="E367" s="43">
        <f t="shared" si="23"/>
        <v>10.832393958240877</v>
      </c>
      <c r="F367" s="47">
        <f t="shared" si="24"/>
        <v>9.2315697144603734E-2</v>
      </c>
      <c r="G367" s="17">
        <f t="shared" si="25"/>
        <v>15.291475721416118</v>
      </c>
      <c r="N367" t="str">
        <f t="shared" si="26"/>
        <v>5#71</v>
      </c>
      <c r="O367">
        <v>5</v>
      </c>
      <c r="P367">
        <v>71</v>
      </c>
      <c r="Q367">
        <v>10.832393958240877</v>
      </c>
      <c r="R367">
        <v>15.291475721416118</v>
      </c>
    </row>
    <row r="368" spans="1:18" x14ac:dyDescent="0.25">
      <c r="A368" s="41">
        <v>5</v>
      </c>
      <c r="B368" s="41">
        <v>72</v>
      </c>
      <c r="C368" s="42">
        <v>23.202933600000001</v>
      </c>
      <c r="D368" s="42">
        <v>0</v>
      </c>
      <c r="E368" s="43">
        <f t="shared" si="23"/>
        <v>7.3857231533460528</v>
      </c>
      <c r="F368" s="47">
        <f t="shared" si="24"/>
        <v>0.13539635581208545</v>
      </c>
      <c r="G368" s="17">
        <f t="shared" si="25"/>
        <v>12.384873809313673</v>
      </c>
      <c r="N368" t="str">
        <f t="shared" si="26"/>
        <v>5#72</v>
      </c>
      <c r="O368">
        <v>5</v>
      </c>
      <c r="P368">
        <v>72</v>
      </c>
      <c r="Q368">
        <v>7.3857231533460528</v>
      </c>
      <c r="R368">
        <v>12.384873809313673</v>
      </c>
    </row>
    <row r="369" spans="1:18" x14ac:dyDescent="0.25">
      <c r="A369" s="41">
        <v>5</v>
      </c>
      <c r="B369" s="41">
        <v>73</v>
      </c>
      <c r="C369" s="42">
        <v>35.909302000000004</v>
      </c>
      <c r="D369" s="42">
        <v>0</v>
      </c>
      <c r="E369" s="43">
        <f t="shared" si="23"/>
        <v>11.430285832559369</v>
      </c>
      <c r="F369" s="47">
        <f t="shared" si="24"/>
        <v>8.7486876063193678E-2</v>
      </c>
      <c r="G369" s="17">
        <f t="shared" si="25"/>
        <v>15.657121570498168</v>
      </c>
      <c r="N369" t="str">
        <f t="shared" si="26"/>
        <v>5#73</v>
      </c>
      <c r="O369">
        <v>5</v>
      </c>
      <c r="P369">
        <v>73</v>
      </c>
      <c r="Q369">
        <v>11.430285832559369</v>
      </c>
      <c r="R369">
        <v>15.657121570498168</v>
      </c>
    </row>
    <row r="370" spans="1:18" x14ac:dyDescent="0.25">
      <c r="A370" s="41">
        <v>5</v>
      </c>
      <c r="B370" s="41">
        <v>74</v>
      </c>
      <c r="C370" s="42">
        <v>28.1749908</v>
      </c>
      <c r="D370" s="42">
        <v>0</v>
      </c>
      <c r="E370" s="43">
        <f t="shared" si="23"/>
        <v>8.9683781147773498</v>
      </c>
      <c r="F370" s="47">
        <f t="shared" si="24"/>
        <v>0.11150288125701156</v>
      </c>
      <c r="G370" s="17">
        <f t="shared" si="25"/>
        <v>13.921035781500279</v>
      </c>
      <c r="N370" t="str">
        <f t="shared" si="26"/>
        <v>5#74</v>
      </c>
      <c r="O370">
        <v>5</v>
      </c>
      <c r="P370">
        <v>74</v>
      </c>
      <c r="Q370">
        <v>8.9683781147773498</v>
      </c>
      <c r="R370">
        <v>13.921035781500279</v>
      </c>
    </row>
    <row r="371" spans="1:18" x14ac:dyDescent="0.25">
      <c r="A371" s="41">
        <v>5</v>
      </c>
      <c r="B371" s="41">
        <v>75</v>
      </c>
      <c r="C371" s="42">
        <v>30.384793999999999</v>
      </c>
      <c r="D371" s="42">
        <v>0</v>
      </c>
      <c r="E371" s="43">
        <f t="shared" si="23"/>
        <v>9.6717803198579251</v>
      </c>
      <c r="F371" s="47">
        <f t="shared" si="24"/>
        <v>0.10339358080195618</v>
      </c>
      <c r="G371" s="17">
        <f t="shared" si="25"/>
        <v>14.484581833069546</v>
      </c>
      <c r="N371" t="str">
        <f t="shared" si="26"/>
        <v>5#75</v>
      </c>
      <c r="O371">
        <v>5</v>
      </c>
      <c r="P371">
        <v>75</v>
      </c>
      <c r="Q371">
        <v>9.6717803198579251</v>
      </c>
      <c r="R371">
        <v>14.484581833069546</v>
      </c>
    </row>
    <row r="372" spans="1:18" x14ac:dyDescent="0.25">
      <c r="A372" s="41">
        <v>5</v>
      </c>
      <c r="B372" s="41">
        <v>76</v>
      </c>
      <c r="C372" s="42">
        <v>26.075677760000001</v>
      </c>
      <c r="D372" s="42">
        <v>0</v>
      </c>
      <c r="E372" s="43">
        <f t="shared" si="23"/>
        <v>8.3001460199508017</v>
      </c>
      <c r="F372" s="47">
        <f t="shared" si="24"/>
        <v>0.12047980813787267</v>
      </c>
      <c r="G372" s="17">
        <f t="shared" si="25"/>
        <v>13.322729239795269</v>
      </c>
      <c r="N372" t="str">
        <f t="shared" si="26"/>
        <v>5#76</v>
      </c>
      <c r="O372">
        <v>5</v>
      </c>
      <c r="P372">
        <v>76</v>
      </c>
      <c r="Q372">
        <v>8.3001460199508017</v>
      </c>
      <c r="R372">
        <v>13.322729239795269</v>
      </c>
    </row>
    <row r="373" spans="1:18" x14ac:dyDescent="0.25">
      <c r="A373" s="41">
        <v>5</v>
      </c>
      <c r="B373" s="41">
        <v>77</v>
      </c>
      <c r="C373" s="42">
        <v>37.89812487999999</v>
      </c>
      <c r="D373" s="42">
        <v>15.5</v>
      </c>
      <c r="E373" s="43">
        <f t="shared" si="23"/>
        <v>12.063347817131882</v>
      </c>
      <c r="F373" s="47">
        <f t="shared" si="24"/>
        <v>8.2895728048215614E-2</v>
      </c>
      <c r="G373" s="17">
        <f t="shared" si="25"/>
        <v>15.5</v>
      </c>
      <c r="N373" t="str">
        <f t="shared" si="26"/>
        <v>5#77</v>
      </c>
      <c r="O373">
        <v>5</v>
      </c>
      <c r="P373">
        <v>77</v>
      </c>
      <c r="Q373">
        <v>12.063347817131882</v>
      </c>
      <c r="R373">
        <v>15.5</v>
      </c>
    </row>
    <row r="374" spans="1:18" x14ac:dyDescent="0.25">
      <c r="A374" s="41">
        <v>5</v>
      </c>
      <c r="B374" s="41">
        <v>78</v>
      </c>
      <c r="C374" s="42">
        <v>28.50646128</v>
      </c>
      <c r="D374" s="42">
        <v>0</v>
      </c>
      <c r="E374" s="43">
        <f t="shared" si="23"/>
        <v>9.0738884455394366</v>
      </c>
      <c r="F374" s="47">
        <f t="shared" si="24"/>
        <v>0.11020633612611606</v>
      </c>
      <c r="G374" s="17">
        <f t="shared" si="25"/>
        <v>14.009642455548271</v>
      </c>
      <c r="N374" t="str">
        <f t="shared" si="26"/>
        <v>5#78</v>
      </c>
      <c r="O374">
        <v>5</v>
      </c>
      <c r="P374">
        <v>78</v>
      </c>
      <c r="Q374">
        <v>9.0738884455394366</v>
      </c>
      <c r="R374">
        <v>14.009642455548271</v>
      </c>
    </row>
    <row r="375" spans="1:18" x14ac:dyDescent="0.25">
      <c r="A375" s="41">
        <v>5</v>
      </c>
      <c r="B375" s="41">
        <v>79</v>
      </c>
      <c r="C375" s="42">
        <v>37.566654400000004</v>
      </c>
      <c r="D375" s="42">
        <v>16</v>
      </c>
      <c r="E375" s="43">
        <f t="shared" si="23"/>
        <v>11.957837486369801</v>
      </c>
      <c r="F375" s="47">
        <f t="shared" si="24"/>
        <v>8.3627160942758655E-2</v>
      </c>
      <c r="G375" s="17">
        <f t="shared" si="25"/>
        <v>16</v>
      </c>
      <c r="N375" t="str">
        <f t="shared" si="26"/>
        <v>5#79</v>
      </c>
      <c r="O375">
        <v>5</v>
      </c>
      <c r="P375">
        <v>79</v>
      </c>
      <c r="Q375">
        <v>11.957837486369801</v>
      </c>
      <c r="R375">
        <v>16</v>
      </c>
    </row>
    <row r="376" spans="1:18" x14ac:dyDescent="0.25">
      <c r="A376" s="41">
        <v>5</v>
      </c>
      <c r="B376" s="41">
        <v>80</v>
      </c>
      <c r="C376" s="42">
        <v>29.8323432</v>
      </c>
      <c r="D376" s="42">
        <v>0</v>
      </c>
      <c r="E376" s="43">
        <f t="shared" si="23"/>
        <v>9.4959297685877821</v>
      </c>
      <c r="F376" s="47">
        <f t="shared" si="24"/>
        <v>0.10530827674273313</v>
      </c>
      <c r="G376" s="17">
        <f t="shared" si="25"/>
        <v>14.349498578277675</v>
      </c>
      <c r="N376" t="str">
        <f t="shared" si="26"/>
        <v>5#80</v>
      </c>
      <c r="O376">
        <v>5</v>
      </c>
      <c r="P376">
        <v>80</v>
      </c>
      <c r="Q376">
        <v>9.4959297685877821</v>
      </c>
      <c r="R376">
        <v>14.349498578277675</v>
      </c>
    </row>
    <row r="377" spans="1:18" x14ac:dyDescent="0.25">
      <c r="A377" s="41">
        <v>6</v>
      </c>
      <c r="B377" s="41">
        <v>1</v>
      </c>
      <c r="C377" s="42">
        <v>34.030969280000001</v>
      </c>
      <c r="D377" s="42">
        <v>15.7</v>
      </c>
      <c r="E377" s="43">
        <f t="shared" si="23"/>
        <v>10.832393958240877</v>
      </c>
      <c r="F377" s="47">
        <f t="shared" si="24"/>
        <v>9.2315697144603734E-2</v>
      </c>
      <c r="G377" s="17">
        <f t="shared" si="25"/>
        <v>15.7</v>
      </c>
      <c r="N377" t="str">
        <f t="shared" si="26"/>
        <v>6#1</v>
      </c>
      <c r="O377">
        <v>6</v>
      </c>
      <c r="P377">
        <v>1</v>
      </c>
      <c r="Q377">
        <v>10.832393958240877</v>
      </c>
      <c r="R377">
        <v>15.7</v>
      </c>
    </row>
    <row r="378" spans="1:18" x14ac:dyDescent="0.25">
      <c r="A378" s="41">
        <v>6</v>
      </c>
      <c r="B378" s="41">
        <v>2</v>
      </c>
      <c r="C378" s="42">
        <v>29.8323432</v>
      </c>
      <c r="D378" s="42">
        <v>14.4</v>
      </c>
      <c r="E378" s="43">
        <f t="shared" si="23"/>
        <v>9.4959297685877821</v>
      </c>
      <c r="F378" s="47">
        <f t="shared" si="24"/>
        <v>0.10530827674273313</v>
      </c>
      <c r="G378" s="17">
        <f t="shared" si="25"/>
        <v>14.4</v>
      </c>
      <c r="N378" t="str">
        <f t="shared" si="26"/>
        <v>6#2</v>
      </c>
      <c r="O378">
        <v>6</v>
      </c>
      <c r="P378">
        <v>2</v>
      </c>
      <c r="Q378">
        <v>9.4959297685877821</v>
      </c>
      <c r="R378">
        <v>14.4</v>
      </c>
    </row>
    <row r="379" spans="1:18" x14ac:dyDescent="0.25">
      <c r="A379" s="41">
        <v>6</v>
      </c>
      <c r="B379" s="41">
        <v>3</v>
      </c>
      <c r="C379" s="42">
        <v>27.733030159999998</v>
      </c>
      <c r="D379" s="42">
        <v>14</v>
      </c>
      <c r="E379" s="43">
        <f t="shared" si="23"/>
        <v>8.827697673761234</v>
      </c>
      <c r="F379" s="47">
        <f t="shared" si="24"/>
        <v>0.11327981960373684</v>
      </c>
      <c r="G379" s="17">
        <f t="shared" si="25"/>
        <v>14</v>
      </c>
      <c r="N379" t="str">
        <f t="shared" si="26"/>
        <v>6#3</v>
      </c>
      <c r="O379">
        <v>6</v>
      </c>
      <c r="P379">
        <v>3</v>
      </c>
      <c r="Q379">
        <v>8.827697673761234</v>
      </c>
      <c r="R379">
        <v>14</v>
      </c>
    </row>
    <row r="380" spans="1:18" x14ac:dyDescent="0.25">
      <c r="A380" s="41">
        <v>6</v>
      </c>
      <c r="B380" s="41">
        <v>4</v>
      </c>
      <c r="C380" s="42">
        <v>31.71067592</v>
      </c>
      <c r="D380" s="42">
        <v>14.6</v>
      </c>
      <c r="E380" s="43">
        <f t="shared" si="23"/>
        <v>10.093821642906272</v>
      </c>
      <c r="F380" s="47">
        <f t="shared" si="24"/>
        <v>9.9070504252745453E-2</v>
      </c>
      <c r="G380" s="17">
        <f t="shared" si="25"/>
        <v>14.6</v>
      </c>
      <c r="N380" t="str">
        <f t="shared" si="26"/>
        <v>6#4</v>
      </c>
      <c r="O380">
        <v>6</v>
      </c>
      <c r="P380">
        <v>4</v>
      </c>
      <c r="Q380">
        <v>10.093821642906272</v>
      </c>
      <c r="R380">
        <v>14.6</v>
      </c>
    </row>
    <row r="381" spans="1:18" x14ac:dyDescent="0.25">
      <c r="A381" s="41">
        <v>6</v>
      </c>
      <c r="B381" s="41">
        <v>5</v>
      </c>
      <c r="C381" s="42">
        <v>30.71626448</v>
      </c>
      <c r="D381" s="42">
        <v>14</v>
      </c>
      <c r="E381" s="43">
        <f t="shared" si="23"/>
        <v>9.7772906506200119</v>
      </c>
      <c r="F381" s="47">
        <f t="shared" si="24"/>
        <v>0.10227782273574802</v>
      </c>
      <c r="G381" s="17">
        <f t="shared" si="25"/>
        <v>14</v>
      </c>
      <c r="N381" t="str">
        <f t="shared" si="26"/>
        <v>6#5</v>
      </c>
      <c r="O381">
        <v>6</v>
      </c>
      <c r="P381">
        <v>5</v>
      </c>
      <c r="Q381">
        <v>9.7772906506200119</v>
      </c>
      <c r="R381">
        <v>14</v>
      </c>
    </row>
    <row r="382" spans="1:18" x14ac:dyDescent="0.25">
      <c r="A382" s="41">
        <v>6</v>
      </c>
      <c r="B382" s="41">
        <v>6</v>
      </c>
      <c r="C382" s="42">
        <v>28.50646128</v>
      </c>
      <c r="D382" s="42">
        <v>13.9</v>
      </c>
      <c r="E382" s="43">
        <f t="shared" si="23"/>
        <v>9.0738884455394366</v>
      </c>
      <c r="F382" s="47">
        <f t="shared" si="24"/>
        <v>0.11020633612611606</v>
      </c>
      <c r="G382" s="17">
        <f t="shared" si="25"/>
        <v>13.9</v>
      </c>
      <c r="N382" t="str">
        <f t="shared" si="26"/>
        <v>6#6</v>
      </c>
      <c r="O382">
        <v>6</v>
      </c>
      <c r="P382">
        <v>6</v>
      </c>
      <c r="Q382">
        <v>9.0738884455394366</v>
      </c>
      <c r="R382">
        <v>13.9</v>
      </c>
    </row>
    <row r="383" spans="1:18" x14ac:dyDescent="0.25">
      <c r="A383" s="41">
        <v>6</v>
      </c>
      <c r="B383" s="41">
        <v>7</v>
      </c>
      <c r="C383" s="42">
        <v>35.135870879999999</v>
      </c>
      <c r="D383" s="42">
        <v>15</v>
      </c>
      <c r="E383" s="43">
        <f t="shared" si="23"/>
        <v>11.184095060781164</v>
      </c>
      <c r="F383" s="47">
        <f t="shared" si="24"/>
        <v>8.9412687800433807E-2</v>
      </c>
      <c r="G383" s="17">
        <f t="shared" si="25"/>
        <v>15</v>
      </c>
      <c r="N383" t="str">
        <f t="shared" si="26"/>
        <v>6#7</v>
      </c>
      <c r="O383">
        <v>6</v>
      </c>
      <c r="P383">
        <v>7</v>
      </c>
      <c r="Q383">
        <v>11.184095060781164</v>
      </c>
      <c r="R383">
        <v>15</v>
      </c>
    </row>
    <row r="384" spans="1:18" x14ac:dyDescent="0.25">
      <c r="A384" s="41">
        <v>6</v>
      </c>
      <c r="B384" s="41">
        <v>8</v>
      </c>
      <c r="C384" s="42">
        <v>30.274303839999998</v>
      </c>
      <c r="D384" s="42">
        <v>14.2</v>
      </c>
      <c r="E384" s="43">
        <f t="shared" si="23"/>
        <v>9.6366102096038961</v>
      </c>
      <c r="F384" s="47">
        <f t="shared" si="24"/>
        <v>0.10377092963699983</v>
      </c>
      <c r="G384" s="17">
        <f t="shared" si="25"/>
        <v>14.2</v>
      </c>
      <c r="N384" t="str">
        <f t="shared" si="26"/>
        <v>6#8</v>
      </c>
      <c r="O384">
        <v>6</v>
      </c>
      <c r="P384">
        <v>8</v>
      </c>
      <c r="Q384">
        <v>9.6366102096038961</v>
      </c>
      <c r="R384">
        <v>14.2</v>
      </c>
    </row>
    <row r="385" spans="1:18" x14ac:dyDescent="0.25">
      <c r="A385" s="41">
        <v>6</v>
      </c>
      <c r="B385" s="41">
        <v>9</v>
      </c>
      <c r="C385" s="42">
        <v>26.075677760000001</v>
      </c>
      <c r="D385" s="42">
        <v>13.9</v>
      </c>
      <c r="E385" s="43">
        <f t="shared" si="23"/>
        <v>8.3001460199508017</v>
      </c>
      <c r="F385" s="47">
        <f t="shared" si="24"/>
        <v>0.12047980813787267</v>
      </c>
      <c r="G385" s="17">
        <f t="shared" si="25"/>
        <v>13.9</v>
      </c>
      <c r="N385" t="str">
        <f t="shared" si="26"/>
        <v>6#9</v>
      </c>
      <c r="O385">
        <v>6</v>
      </c>
      <c r="P385">
        <v>9</v>
      </c>
      <c r="Q385">
        <v>8.3001460199508017</v>
      </c>
      <c r="R385">
        <v>13.9</v>
      </c>
    </row>
    <row r="386" spans="1:18" x14ac:dyDescent="0.25">
      <c r="A386" s="41">
        <v>6</v>
      </c>
      <c r="B386" s="41">
        <v>10</v>
      </c>
      <c r="C386" s="42">
        <v>31.489695600000001</v>
      </c>
      <c r="D386" s="42">
        <v>14.4</v>
      </c>
      <c r="E386" s="43">
        <f t="shared" si="23"/>
        <v>10.023481422398214</v>
      </c>
      <c r="F386" s="47">
        <f t="shared" si="24"/>
        <v>9.9765735861536656E-2</v>
      </c>
      <c r="G386" s="17">
        <f t="shared" si="25"/>
        <v>14.4</v>
      </c>
      <c r="N386" t="str">
        <f t="shared" si="26"/>
        <v>6#10</v>
      </c>
      <c r="O386">
        <v>6</v>
      </c>
      <c r="P386">
        <v>10</v>
      </c>
      <c r="Q386">
        <v>10.023481422398214</v>
      </c>
      <c r="R386">
        <v>14.4</v>
      </c>
    </row>
    <row r="387" spans="1:18" x14ac:dyDescent="0.25">
      <c r="A387" s="41">
        <v>6</v>
      </c>
      <c r="B387" s="41">
        <v>11</v>
      </c>
      <c r="C387" s="42">
        <v>31.268715280000002</v>
      </c>
      <c r="D387" s="42">
        <v>14.8</v>
      </c>
      <c r="E387" s="43">
        <f t="shared" ref="E387:E450" si="27">C387/PI()</f>
        <v>9.9531412018901566</v>
      </c>
      <c r="F387" s="47">
        <f t="shared" ref="F387:F450" si="28">1/E387</f>
        <v>0.10047079406550512</v>
      </c>
      <c r="G387" s="17">
        <f t="shared" ref="G387:G450" si="29">IF(D387=0,EXP($K$3+$K$4*F387)*$K$5,D387)</f>
        <v>14.8</v>
      </c>
      <c r="N387" t="str">
        <f t="shared" ref="N387:N450" si="30">CONCATENATE(O387,"#",P387)</f>
        <v>6#11</v>
      </c>
      <c r="O387">
        <v>6</v>
      </c>
      <c r="P387">
        <v>11</v>
      </c>
      <c r="Q387">
        <v>9.9531412018901566</v>
      </c>
      <c r="R387">
        <v>14.8</v>
      </c>
    </row>
    <row r="388" spans="1:18" x14ac:dyDescent="0.25">
      <c r="A388" s="41">
        <v>6</v>
      </c>
      <c r="B388" s="41">
        <v>12</v>
      </c>
      <c r="C388" s="42">
        <v>33.257538160000003</v>
      </c>
      <c r="D388" s="42">
        <v>15.4</v>
      </c>
      <c r="E388" s="43">
        <f t="shared" si="27"/>
        <v>10.586203186462676</v>
      </c>
      <c r="F388" s="47">
        <f t="shared" si="28"/>
        <v>9.446257382238521E-2</v>
      </c>
      <c r="G388" s="17">
        <f t="shared" si="29"/>
        <v>15.4</v>
      </c>
      <c r="N388" t="str">
        <f t="shared" si="30"/>
        <v>6#12</v>
      </c>
      <c r="O388">
        <v>6</v>
      </c>
      <c r="P388">
        <v>12</v>
      </c>
      <c r="Q388">
        <v>10.586203186462676</v>
      </c>
      <c r="R388">
        <v>15.4</v>
      </c>
    </row>
    <row r="389" spans="1:18" x14ac:dyDescent="0.25">
      <c r="A389" s="41">
        <v>6</v>
      </c>
      <c r="B389" s="41">
        <v>13</v>
      </c>
      <c r="C389" s="42">
        <v>33.699498800000001</v>
      </c>
      <c r="D389" s="42">
        <v>15.6</v>
      </c>
      <c r="E389" s="43">
        <f t="shared" si="27"/>
        <v>10.726883627478792</v>
      </c>
      <c r="F389" s="47">
        <f t="shared" si="28"/>
        <v>9.3223720395206378E-2</v>
      </c>
      <c r="G389" s="17">
        <f t="shared" si="29"/>
        <v>15.6</v>
      </c>
      <c r="N389" t="str">
        <f t="shared" si="30"/>
        <v>6#13</v>
      </c>
      <c r="O389">
        <v>6</v>
      </c>
      <c r="P389">
        <v>13</v>
      </c>
      <c r="Q389">
        <v>10.726883627478792</v>
      </c>
      <c r="R389">
        <v>15.6</v>
      </c>
    </row>
    <row r="390" spans="1:18" x14ac:dyDescent="0.25">
      <c r="A390" s="41">
        <v>6</v>
      </c>
      <c r="B390" s="41">
        <v>14</v>
      </c>
      <c r="C390" s="42">
        <v>26.849108879999999</v>
      </c>
      <c r="D390" s="42">
        <v>14.3</v>
      </c>
      <c r="E390" s="43">
        <f t="shared" si="27"/>
        <v>8.5463367917290043</v>
      </c>
      <c r="F390" s="47">
        <f t="shared" si="28"/>
        <v>0.1170091963808146</v>
      </c>
      <c r="G390" s="17">
        <f t="shared" si="29"/>
        <v>14.3</v>
      </c>
      <c r="N390" t="str">
        <f t="shared" si="30"/>
        <v>6#14</v>
      </c>
      <c r="O390">
        <v>6</v>
      </c>
      <c r="P390">
        <v>14</v>
      </c>
      <c r="Q390">
        <v>8.5463367917290043</v>
      </c>
      <c r="R390">
        <v>14.3</v>
      </c>
    </row>
    <row r="391" spans="1:18" x14ac:dyDescent="0.25">
      <c r="A391" s="41">
        <v>6</v>
      </c>
      <c r="B391" s="41">
        <v>15</v>
      </c>
      <c r="C391" s="42">
        <v>32.263126720000002</v>
      </c>
      <c r="D391" s="42">
        <v>14.6</v>
      </c>
      <c r="E391" s="43">
        <f t="shared" si="27"/>
        <v>10.269672194176417</v>
      </c>
      <c r="F391" s="47">
        <f t="shared" si="28"/>
        <v>9.7374091508691585E-2</v>
      </c>
      <c r="G391" s="17">
        <f t="shared" si="29"/>
        <v>14.6</v>
      </c>
      <c r="N391" t="str">
        <f t="shared" si="30"/>
        <v>6#15</v>
      </c>
      <c r="O391">
        <v>6</v>
      </c>
      <c r="P391">
        <v>15</v>
      </c>
      <c r="Q391">
        <v>10.269672194176417</v>
      </c>
      <c r="R391">
        <v>14.6</v>
      </c>
    </row>
    <row r="392" spans="1:18" x14ac:dyDescent="0.25">
      <c r="A392" s="41">
        <v>6</v>
      </c>
      <c r="B392" s="41">
        <v>16</v>
      </c>
      <c r="C392" s="42">
        <v>31.37920544</v>
      </c>
      <c r="D392" s="42">
        <v>14.5</v>
      </c>
      <c r="E392" s="43">
        <f t="shared" si="27"/>
        <v>9.9883113121441855</v>
      </c>
      <c r="F392" s="47">
        <f t="shared" si="28"/>
        <v>0.10011702366386602</v>
      </c>
      <c r="G392" s="17">
        <f t="shared" si="29"/>
        <v>14.5</v>
      </c>
      <c r="N392" t="str">
        <f t="shared" si="30"/>
        <v>6#16</v>
      </c>
      <c r="O392">
        <v>6</v>
      </c>
      <c r="P392">
        <v>16</v>
      </c>
      <c r="Q392">
        <v>9.9883113121441855</v>
      </c>
      <c r="R392">
        <v>14.5</v>
      </c>
    </row>
    <row r="393" spans="1:18" x14ac:dyDescent="0.25">
      <c r="A393" s="41">
        <v>6</v>
      </c>
      <c r="B393" s="41">
        <v>17</v>
      </c>
      <c r="C393" s="42">
        <v>32.705087360000007</v>
      </c>
      <c r="D393" s="42">
        <v>0</v>
      </c>
      <c r="E393" s="43">
        <f t="shared" si="27"/>
        <v>10.410352635192533</v>
      </c>
      <c r="F393" s="47">
        <f t="shared" si="28"/>
        <v>9.605822540722278E-2</v>
      </c>
      <c r="G393" s="17">
        <f t="shared" si="29"/>
        <v>15.013969711399971</v>
      </c>
      <c r="N393" t="str">
        <f t="shared" si="30"/>
        <v>6#17</v>
      </c>
      <c r="O393">
        <v>6</v>
      </c>
      <c r="P393">
        <v>17</v>
      </c>
      <c r="Q393">
        <v>10.410352635192533</v>
      </c>
      <c r="R393">
        <v>15.013969711399971</v>
      </c>
    </row>
    <row r="394" spans="1:18" x14ac:dyDescent="0.25">
      <c r="A394" s="41">
        <v>6</v>
      </c>
      <c r="B394" s="41">
        <v>18</v>
      </c>
      <c r="C394" s="42">
        <v>31.37920544</v>
      </c>
      <c r="D394" s="42">
        <v>0</v>
      </c>
      <c r="E394" s="43">
        <f t="shared" si="27"/>
        <v>9.9883113121441855</v>
      </c>
      <c r="F394" s="47">
        <f t="shared" si="28"/>
        <v>0.10011702366386602</v>
      </c>
      <c r="G394" s="17">
        <f t="shared" si="29"/>
        <v>14.71870204211009</v>
      </c>
      <c r="N394" t="str">
        <f t="shared" si="30"/>
        <v>6#18</v>
      </c>
      <c r="O394">
        <v>6</v>
      </c>
      <c r="P394">
        <v>18</v>
      </c>
      <c r="Q394">
        <v>9.9883113121441855</v>
      </c>
      <c r="R394">
        <v>14.71870204211009</v>
      </c>
    </row>
    <row r="395" spans="1:18" x14ac:dyDescent="0.25">
      <c r="A395" s="41">
        <v>6</v>
      </c>
      <c r="B395" s="41">
        <v>19</v>
      </c>
      <c r="C395" s="42">
        <v>37.345674079999995</v>
      </c>
      <c r="D395" s="42">
        <v>0</v>
      </c>
      <c r="E395" s="43">
        <f t="shared" si="27"/>
        <v>11.887497265861739</v>
      </c>
      <c r="F395" s="47">
        <f t="shared" si="28"/>
        <v>8.4121996214609335E-2</v>
      </c>
      <c r="G395" s="17">
        <f t="shared" si="29"/>
        <v>15.917072149702866</v>
      </c>
      <c r="N395" t="str">
        <f t="shared" si="30"/>
        <v>6#19</v>
      </c>
      <c r="O395">
        <v>6</v>
      </c>
      <c r="P395">
        <v>19</v>
      </c>
      <c r="Q395">
        <v>11.887497265861739</v>
      </c>
      <c r="R395">
        <v>15.917072149702866</v>
      </c>
    </row>
    <row r="396" spans="1:18" x14ac:dyDescent="0.25">
      <c r="A396" s="41">
        <v>6</v>
      </c>
      <c r="B396" s="41">
        <v>20</v>
      </c>
      <c r="C396" s="42">
        <v>33.478518480000005</v>
      </c>
      <c r="D396" s="42">
        <v>0</v>
      </c>
      <c r="E396" s="43">
        <f t="shared" si="27"/>
        <v>10.656543406970735</v>
      </c>
      <c r="F396" s="47">
        <f t="shared" si="28"/>
        <v>9.3839058483623575E-2</v>
      </c>
      <c r="G396" s="17">
        <f t="shared" si="29"/>
        <v>15.177905799053962</v>
      </c>
      <c r="N396" t="str">
        <f t="shared" si="30"/>
        <v>6#20</v>
      </c>
      <c r="O396">
        <v>6</v>
      </c>
      <c r="P396">
        <v>20</v>
      </c>
      <c r="Q396">
        <v>10.656543406970735</v>
      </c>
      <c r="R396">
        <v>15.177905799053962</v>
      </c>
    </row>
    <row r="397" spans="1:18" x14ac:dyDescent="0.25">
      <c r="A397" s="41">
        <v>6</v>
      </c>
      <c r="B397" s="41">
        <v>21</v>
      </c>
      <c r="C397" s="42">
        <v>33.589008639999996</v>
      </c>
      <c r="D397" s="42">
        <v>0</v>
      </c>
      <c r="E397" s="43">
        <f t="shared" si="27"/>
        <v>10.691713517224761</v>
      </c>
      <c r="F397" s="47">
        <f t="shared" si="28"/>
        <v>9.3530377370190626E-2</v>
      </c>
      <c r="G397" s="17">
        <f t="shared" si="29"/>
        <v>15.200850306257687</v>
      </c>
      <c r="N397" t="str">
        <f t="shared" si="30"/>
        <v>6#21</v>
      </c>
      <c r="O397">
        <v>6</v>
      </c>
      <c r="P397">
        <v>21</v>
      </c>
      <c r="Q397">
        <v>10.691713517224761</v>
      </c>
      <c r="R397">
        <v>15.200850306257687</v>
      </c>
    </row>
    <row r="398" spans="1:18" x14ac:dyDescent="0.25">
      <c r="A398" s="41">
        <v>6</v>
      </c>
      <c r="B398" s="41">
        <v>22</v>
      </c>
      <c r="C398" s="42">
        <v>30.71626448</v>
      </c>
      <c r="D398" s="42">
        <v>0</v>
      </c>
      <c r="E398" s="43">
        <f t="shared" si="27"/>
        <v>9.7772906506200119</v>
      </c>
      <c r="F398" s="47">
        <f t="shared" si="28"/>
        <v>0.10227782273574802</v>
      </c>
      <c r="G398" s="17">
        <f t="shared" si="29"/>
        <v>14.563885075520359</v>
      </c>
      <c r="N398" t="str">
        <f t="shared" si="30"/>
        <v>6#22</v>
      </c>
      <c r="O398">
        <v>6</v>
      </c>
      <c r="P398">
        <v>22</v>
      </c>
      <c r="Q398">
        <v>9.7772906506200119</v>
      </c>
      <c r="R398">
        <v>14.563885075520359</v>
      </c>
    </row>
    <row r="399" spans="1:18" x14ac:dyDescent="0.25">
      <c r="A399" s="41">
        <v>6</v>
      </c>
      <c r="B399" s="41">
        <v>23</v>
      </c>
      <c r="C399" s="42">
        <v>34.914890560000003</v>
      </c>
      <c r="D399" s="42">
        <v>0</v>
      </c>
      <c r="E399" s="43">
        <f t="shared" si="27"/>
        <v>11.113754840273108</v>
      </c>
      <c r="F399" s="47">
        <f t="shared" si="28"/>
        <v>8.9978590887778306E-2</v>
      </c>
      <c r="G399" s="17">
        <f t="shared" si="29"/>
        <v>15.467366259287159</v>
      </c>
      <c r="N399" t="str">
        <f t="shared" si="30"/>
        <v>6#23</v>
      </c>
      <c r="O399">
        <v>6</v>
      </c>
      <c r="P399">
        <v>23</v>
      </c>
      <c r="Q399">
        <v>11.113754840273108</v>
      </c>
      <c r="R399">
        <v>15.467366259287159</v>
      </c>
    </row>
    <row r="400" spans="1:18" x14ac:dyDescent="0.25">
      <c r="A400" s="41">
        <v>6</v>
      </c>
      <c r="B400" s="41">
        <v>24</v>
      </c>
      <c r="C400" s="42">
        <v>29.50087272</v>
      </c>
      <c r="D400" s="42">
        <v>0</v>
      </c>
      <c r="E400" s="43">
        <f t="shared" si="27"/>
        <v>9.3904194378256953</v>
      </c>
      <c r="F400" s="47">
        <f t="shared" si="28"/>
        <v>0.10649151580725823</v>
      </c>
      <c r="G400" s="17">
        <f t="shared" si="29"/>
        <v>14.266650726674028</v>
      </c>
      <c r="N400" t="str">
        <f t="shared" si="30"/>
        <v>6#24</v>
      </c>
      <c r="O400">
        <v>6</v>
      </c>
      <c r="P400">
        <v>24</v>
      </c>
      <c r="Q400">
        <v>9.3904194378256953</v>
      </c>
      <c r="R400">
        <v>14.266650726674028</v>
      </c>
    </row>
    <row r="401" spans="1:18" x14ac:dyDescent="0.25">
      <c r="A401" s="41">
        <v>6</v>
      </c>
      <c r="B401" s="41">
        <v>25</v>
      </c>
      <c r="C401" s="42">
        <v>28.285480960000005</v>
      </c>
      <c r="D401" s="42">
        <v>0</v>
      </c>
      <c r="E401" s="43">
        <f t="shared" si="27"/>
        <v>9.0035482250313805</v>
      </c>
      <c r="F401" s="47">
        <f t="shared" si="28"/>
        <v>0.11106732312710134</v>
      </c>
      <c r="G401" s="17">
        <f t="shared" si="29"/>
        <v>13.950739400252877</v>
      </c>
      <c r="N401" t="str">
        <f t="shared" si="30"/>
        <v>6#25</v>
      </c>
      <c r="O401">
        <v>6</v>
      </c>
      <c r="P401">
        <v>25</v>
      </c>
      <c r="Q401">
        <v>9.0035482250313805</v>
      </c>
      <c r="R401">
        <v>13.950739400252877</v>
      </c>
    </row>
    <row r="402" spans="1:18" x14ac:dyDescent="0.25">
      <c r="A402" s="41">
        <v>6</v>
      </c>
      <c r="B402" s="41">
        <v>25</v>
      </c>
      <c r="C402" s="42">
        <v>18.451856719999999</v>
      </c>
      <c r="D402" s="42">
        <v>0</v>
      </c>
      <c r="E402" s="43">
        <f t="shared" si="27"/>
        <v>5.8734084124228128</v>
      </c>
      <c r="F402" s="47">
        <f t="shared" si="28"/>
        <v>0.17025889054214341</v>
      </c>
      <c r="G402" s="17">
        <f t="shared" si="29"/>
        <v>10.442379272142063</v>
      </c>
      <c r="N402" t="str">
        <f t="shared" si="30"/>
        <v>6#25</v>
      </c>
      <c r="O402">
        <v>6</v>
      </c>
      <c r="P402">
        <v>25</v>
      </c>
      <c r="Q402">
        <v>5.8734084124228128</v>
      </c>
      <c r="R402">
        <v>10.442379272142063</v>
      </c>
    </row>
    <row r="403" spans="1:18" x14ac:dyDescent="0.25">
      <c r="A403" s="41">
        <v>6</v>
      </c>
      <c r="B403" s="41">
        <v>26</v>
      </c>
      <c r="C403" s="42">
        <v>27.291069520000001</v>
      </c>
      <c r="D403" s="42">
        <v>0</v>
      </c>
      <c r="E403" s="43">
        <f t="shared" si="27"/>
        <v>8.6870172327451201</v>
      </c>
      <c r="F403" s="47">
        <f t="shared" si="28"/>
        <v>0.11511431060946536</v>
      </c>
      <c r="G403" s="17">
        <f t="shared" si="29"/>
        <v>13.677171906538817</v>
      </c>
      <c r="N403" t="str">
        <f t="shared" si="30"/>
        <v>6#26</v>
      </c>
      <c r="O403">
        <v>6</v>
      </c>
      <c r="P403">
        <v>26</v>
      </c>
      <c r="Q403">
        <v>8.6870172327451201</v>
      </c>
      <c r="R403">
        <v>13.677171906538817</v>
      </c>
    </row>
    <row r="404" spans="1:18" x14ac:dyDescent="0.25">
      <c r="A404" s="41">
        <v>6</v>
      </c>
      <c r="B404" s="41">
        <v>27</v>
      </c>
      <c r="C404" s="42">
        <v>37.787634720000007</v>
      </c>
      <c r="D404" s="42">
        <v>0</v>
      </c>
      <c r="E404" s="43">
        <f t="shared" si="27"/>
        <v>12.028177706877859</v>
      </c>
      <c r="F404" s="47">
        <f t="shared" si="28"/>
        <v>8.3138113217947202E-2</v>
      </c>
      <c r="G404" s="17">
        <f t="shared" si="29"/>
        <v>15.993893393244365</v>
      </c>
      <c r="N404" t="str">
        <f t="shared" si="30"/>
        <v>6#27</v>
      </c>
      <c r="O404">
        <v>6</v>
      </c>
      <c r="P404">
        <v>27</v>
      </c>
      <c r="Q404">
        <v>12.028177706877859</v>
      </c>
      <c r="R404">
        <v>15.993893393244365</v>
      </c>
    </row>
    <row r="405" spans="1:18" x14ac:dyDescent="0.25">
      <c r="A405" s="41">
        <v>6</v>
      </c>
      <c r="B405" s="41">
        <v>28</v>
      </c>
      <c r="C405" s="42">
        <v>37.89812487999999</v>
      </c>
      <c r="D405" s="42">
        <v>0</v>
      </c>
      <c r="E405" s="43">
        <f t="shared" si="27"/>
        <v>12.063347817131882</v>
      </c>
      <c r="F405" s="47">
        <f t="shared" si="28"/>
        <v>8.2895728048215614E-2</v>
      </c>
      <c r="G405" s="17">
        <f t="shared" si="29"/>
        <v>16.012875595664703</v>
      </c>
      <c r="N405" t="str">
        <f t="shared" si="30"/>
        <v>6#28</v>
      </c>
      <c r="O405">
        <v>6</v>
      </c>
      <c r="P405">
        <v>28</v>
      </c>
      <c r="Q405">
        <v>12.063347817131882</v>
      </c>
      <c r="R405">
        <v>16.012875595664703</v>
      </c>
    </row>
    <row r="406" spans="1:18" x14ac:dyDescent="0.25">
      <c r="A406" s="41">
        <v>6</v>
      </c>
      <c r="B406" s="41">
        <v>29</v>
      </c>
      <c r="C406" s="42">
        <v>25.854697439999999</v>
      </c>
      <c r="D406" s="42">
        <v>0</v>
      </c>
      <c r="E406" s="43">
        <f t="shared" si="27"/>
        <v>8.2298057994427438</v>
      </c>
      <c r="F406" s="47">
        <f t="shared" si="28"/>
        <v>0.12150955008776901</v>
      </c>
      <c r="G406" s="17">
        <f t="shared" si="29"/>
        <v>13.255762894642594</v>
      </c>
      <c r="N406" t="str">
        <f t="shared" si="30"/>
        <v>6#29</v>
      </c>
      <c r="O406">
        <v>6</v>
      </c>
      <c r="P406">
        <v>29</v>
      </c>
      <c r="Q406">
        <v>8.2298057994427438</v>
      </c>
      <c r="R406">
        <v>13.255762894642594</v>
      </c>
    </row>
    <row r="407" spans="1:18" x14ac:dyDescent="0.25">
      <c r="A407" s="41">
        <v>6</v>
      </c>
      <c r="B407" s="41">
        <v>30</v>
      </c>
      <c r="C407" s="42">
        <v>33.257538160000003</v>
      </c>
      <c r="D407" s="42">
        <v>0</v>
      </c>
      <c r="E407" s="43">
        <f t="shared" si="27"/>
        <v>10.586203186462676</v>
      </c>
      <c r="F407" s="47">
        <f t="shared" si="28"/>
        <v>9.446257382238521E-2</v>
      </c>
      <c r="G407" s="17">
        <f t="shared" si="29"/>
        <v>15.131664996497465</v>
      </c>
      <c r="N407" t="str">
        <f t="shared" si="30"/>
        <v>6#30</v>
      </c>
      <c r="O407">
        <v>6</v>
      </c>
      <c r="P407">
        <v>30</v>
      </c>
      <c r="Q407">
        <v>10.586203186462676</v>
      </c>
      <c r="R407">
        <v>15.131664996497465</v>
      </c>
    </row>
    <row r="408" spans="1:18" x14ac:dyDescent="0.25">
      <c r="A408" s="41">
        <v>6</v>
      </c>
      <c r="B408" s="41">
        <v>31</v>
      </c>
      <c r="C408" s="42">
        <v>32.263126720000002</v>
      </c>
      <c r="D408" s="42">
        <v>0</v>
      </c>
      <c r="E408" s="43">
        <f t="shared" si="27"/>
        <v>10.269672194176417</v>
      </c>
      <c r="F408" s="47">
        <f t="shared" si="28"/>
        <v>9.7374091508691585E-2</v>
      </c>
      <c r="G408" s="17">
        <f t="shared" si="29"/>
        <v>14.917600463380378</v>
      </c>
      <c r="N408" t="str">
        <f t="shared" si="30"/>
        <v>6#31</v>
      </c>
      <c r="O408">
        <v>6</v>
      </c>
      <c r="P408">
        <v>31</v>
      </c>
      <c r="Q408">
        <v>10.269672194176417</v>
      </c>
      <c r="R408">
        <v>14.917600463380378</v>
      </c>
    </row>
    <row r="409" spans="1:18" x14ac:dyDescent="0.25">
      <c r="A409" s="41">
        <v>6</v>
      </c>
      <c r="B409" s="41">
        <v>32</v>
      </c>
      <c r="C409" s="42">
        <v>34.030969280000001</v>
      </c>
      <c r="D409" s="42">
        <v>0</v>
      </c>
      <c r="E409" s="43">
        <f t="shared" si="27"/>
        <v>10.832393958240877</v>
      </c>
      <c r="F409" s="47">
        <f t="shared" si="28"/>
        <v>9.2315697144603734E-2</v>
      </c>
      <c r="G409" s="17">
        <f t="shared" si="29"/>
        <v>15.291475721416118</v>
      </c>
      <c r="N409" t="str">
        <f t="shared" si="30"/>
        <v>6#32</v>
      </c>
      <c r="O409">
        <v>6</v>
      </c>
      <c r="P409">
        <v>32</v>
      </c>
      <c r="Q409">
        <v>10.832393958240877</v>
      </c>
      <c r="R409">
        <v>15.291475721416118</v>
      </c>
    </row>
    <row r="410" spans="1:18" x14ac:dyDescent="0.25">
      <c r="A410" s="41">
        <v>6</v>
      </c>
      <c r="B410" s="41">
        <v>32</v>
      </c>
      <c r="C410" s="42">
        <v>21.214110720000001</v>
      </c>
      <c r="D410" s="42">
        <v>0</v>
      </c>
      <c r="E410" s="43">
        <f t="shared" si="27"/>
        <v>6.7526611687735345</v>
      </c>
      <c r="F410" s="47">
        <f t="shared" si="28"/>
        <v>0.14808976416946845</v>
      </c>
      <c r="G410" s="17">
        <f t="shared" si="29"/>
        <v>11.63897485862045</v>
      </c>
      <c r="N410" t="str">
        <f t="shared" si="30"/>
        <v>6#32</v>
      </c>
      <c r="O410">
        <v>6</v>
      </c>
      <c r="P410">
        <v>32</v>
      </c>
      <c r="Q410">
        <v>6.7526611687735345</v>
      </c>
      <c r="R410">
        <v>11.63897485862045</v>
      </c>
    </row>
    <row r="411" spans="1:18" x14ac:dyDescent="0.25">
      <c r="A411" s="41">
        <v>6</v>
      </c>
      <c r="B411" s="41">
        <v>33</v>
      </c>
      <c r="C411" s="42">
        <v>38.008615039999995</v>
      </c>
      <c r="D411" s="42">
        <v>16.2</v>
      </c>
      <c r="E411" s="43">
        <f t="shared" si="27"/>
        <v>12.098517927385913</v>
      </c>
      <c r="F411" s="47">
        <f t="shared" si="28"/>
        <v>8.2654752094587072E-2</v>
      </c>
      <c r="G411" s="17">
        <f t="shared" si="29"/>
        <v>16.2</v>
      </c>
      <c r="N411" t="str">
        <f t="shared" si="30"/>
        <v>6#33</v>
      </c>
      <c r="O411">
        <v>6</v>
      </c>
      <c r="P411">
        <v>33</v>
      </c>
      <c r="Q411">
        <v>12.098517927385913</v>
      </c>
      <c r="R411">
        <v>16.2</v>
      </c>
    </row>
    <row r="412" spans="1:18" x14ac:dyDescent="0.25">
      <c r="A412" s="41">
        <v>6</v>
      </c>
      <c r="B412" s="41">
        <v>34</v>
      </c>
      <c r="C412" s="42">
        <v>30.053323519999999</v>
      </c>
      <c r="D412" s="42">
        <v>0</v>
      </c>
      <c r="E412" s="43">
        <f t="shared" si="27"/>
        <v>9.56626998909584</v>
      </c>
      <c r="F412" s="47">
        <f t="shared" si="28"/>
        <v>0.10453395117844833</v>
      </c>
      <c r="G412" s="17">
        <f t="shared" si="29"/>
        <v>14.403975451665268</v>
      </c>
      <c r="N412" t="str">
        <f t="shared" si="30"/>
        <v>6#34</v>
      </c>
      <c r="O412">
        <v>6</v>
      </c>
      <c r="P412">
        <v>34</v>
      </c>
      <c r="Q412">
        <v>9.56626998909584</v>
      </c>
      <c r="R412">
        <v>14.403975451665268</v>
      </c>
    </row>
    <row r="413" spans="1:18" x14ac:dyDescent="0.25">
      <c r="A413" s="41">
        <v>6</v>
      </c>
      <c r="B413" s="41">
        <v>35</v>
      </c>
      <c r="C413" s="42">
        <v>31.37920544</v>
      </c>
      <c r="D413" s="42">
        <v>0</v>
      </c>
      <c r="E413" s="43">
        <f t="shared" si="27"/>
        <v>9.9883113121441855</v>
      </c>
      <c r="F413" s="47">
        <f t="shared" si="28"/>
        <v>0.10011702366386602</v>
      </c>
      <c r="G413" s="17">
        <f t="shared" si="29"/>
        <v>14.71870204211009</v>
      </c>
      <c r="N413" t="str">
        <f t="shared" si="30"/>
        <v>6#35</v>
      </c>
      <c r="O413">
        <v>6</v>
      </c>
      <c r="P413">
        <v>35</v>
      </c>
      <c r="Q413">
        <v>9.9883113121441855</v>
      </c>
      <c r="R413">
        <v>14.71870204211009</v>
      </c>
    </row>
    <row r="414" spans="1:18" x14ac:dyDescent="0.25">
      <c r="A414" s="41">
        <v>6</v>
      </c>
      <c r="B414" s="41">
        <v>36</v>
      </c>
      <c r="C414" s="42">
        <v>31.489695600000001</v>
      </c>
      <c r="D414" s="42">
        <v>0</v>
      </c>
      <c r="E414" s="43">
        <f t="shared" si="27"/>
        <v>10.023481422398214</v>
      </c>
      <c r="F414" s="47">
        <f t="shared" si="28"/>
        <v>9.9765735861536656E-2</v>
      </c>
      <c r="G414" s="17">
        <f t="shared" si="29"/>
        <v>14.744026181460578</v>
      </c>
      <c r="N414" t="str">
        <f t="shared" si="30"/>
        <v>6#36</v>
      </c>
      <c r="O414">
        <v>6</v>
      </c>
      <c r="P414">
        <v>36</v>
      </c>
      <c r="Q414">
        <v>10.023481422398214</v>
      </c>
      <c r="R414">
        <v>14.744026181460578</v>
      </c>
    </row>
    <row r="415" spans="1:18" x14ac:dyDescent="0.25">
      <c r="A415" s="41">
        <v>6</v>
      </c>
      <c r="B415" s="41">
        <v>37</v>
      </c>
      <c r="C415" s="42">
        <v>37.235183920000004</v>
      </c>
      <c r="D415" s="42">
        <v>0</v>
      </c>
      <c r="E415" s="43">
        <f t="shared" si="27"/>
        <v>11.852327155607714</v>
      </c>
      <c r="F415" s="47">
        <f t="shared" si="28"/>
        <v>8.4371616381418241E-2</v>
      </c>
      <c r="G415" s="17">
        <f t="shared" si="29"/>
        <v>15.897640646707705</v>
      </c>
      <c r="N415" t="str">
        <f t="shared" si="30"/>
        <v>6#37</v>
      </c>
      <c r="O415">
        <v>6</v>
      </c>
      <c r="P415">
        <v>37</v>
      </c>
      <c r="Q415">
        <v>11.852327155607714</v>
      </c>
      <c r="R415">
        <v>15.897640646707705</v>
      </c>
    </row>
    <row r="416" spans="1:18" x14ac:dyDescent="0.25">
      <c r="A416" s="41">
        <v>6</v>
      </c>
      <c r="B416" s="41">
        <v>38</v>
      </c>
      <c r="C416" s="42">
        <v>35.467341360000006</v>
      </c>
      <c r="D416" s="42">
        <v>0</v>
      </c>
      <c r="E416" s="43">
        <f t="shared" si="27"/>
        <v>11.289605391543255</v>
      </c>
      <c r="F416" s="47">
        <f t="shared" si="28"/>
        <v>8.8577055204168045E-2</v>
      </c>
      <c r="G416" s="17">
        <f t="shared" si="29"/>
        <v>15.573814739429007</v>
      </c>
      <c r="N416" t="str">
        <f t="shared" si="30"/>
        <v>6#38</v>
      </c>
      <c r="O416">
        <v>6</v>
      </c>
      <c r="P416">
        <v>38</v>
      </c>
      <c r="Q416">
        <v>11.289605391543255</v>
      </c>
      <c r="R416">
        <v>15.573814739429007</v>
      </c>
    </row>
    <row r="417" spans="1:18" x14ac:dyDescent="0.25">
      <c r="A417" s="41">
        <v>6</v>
      </c>
      <c r="B417" s="41">
        <v>39</v>
      </c>
      <c r="C417" s="42">
        <v>34.583420079999996</v>
      </c>
      <c r="D417" s="42">
        <v>0</v>
      </c>
      <c r="E417" s="43">
        <f t="shared" si="27"/>
        <v>11.00824450951102</v>
      </c>
      <c r="F417" s="47">
        <f t="shared" si="28"/>
        <v>9.0841005496926364E-2</v>
      </c>
      <c r="G417" s="17">
        <f t="shared" si="29"/>
        <v>15.40222665225771</v>
      </c>
      <c r="N417" t="str">
        <f t="shared" si="30"/>
        <v>6#39</v>
      </c>
      <c r="O417">
        <v>6</v>
      </c>
      <c r="P417">
        <v>39</v>
      </c>
      <c r="Q417">
        <v>11.00824450951102</v>
      </c>
      <c r="R417">
        <v>15.40222665225771</v>
      </c>
    </row>
    <row r="418" spans="1:18" x14ac:dyDescent="0.25">
      <c r="A418" s="41">
        <v>6</v>
      </c>
      <c r="B418" s="41">
        <v>40</v>
      </c>
      <c r="C418" s="42">
        <v>30.053323519999999</v>
      </c>
      <c r="D418" s="42">
        <v>0</v>
      </c>
      <c r="E418" s="43">
        <f t="shared" si="27"/>
        <v>9.56626998909584</v>
      </c>
      <c r="F418" s="47">
        <f t="shared" si="28"/>
        <v>0.10453395117844833</v>
      </c>
      <c r="G418" s="17">
        <f t="shared" si="29"/>
        <v>14.403975451665268</v>
      </c>
      <c r="N418" t="str">
        <f t="shared" si="30"/>
        <v>6#40</v>
      </c>
      <c r="O418">
        <v>6</v>
      </c>
      <c r="P418">
        <v>40</v>
      </c>
      <c r="Q418">
        <v>9.56626998909584</v>
      </c>
      <c r="R418">
        <v>14.403975451665268</v>
      </c>
    </row>
    <row r="419" spans="1:18" x14ac:dyDescent="0.25">
      <c r="A419" s="41">
        <v>6</v>
      </c>
      <c r="B419" s="41">
        <v>41</v>
      </c>
      <c r="C419" s="42">
        <v>27.84352032</v>
      </c>
      <c r="D419" s="42">
        <v>0</v>
      </c>
      <c r="E419" s="43">
        <f t="shared" si="27"/>
        <v>8.862867784015263</v>
      </c>
      <c r="F419" s="47">
        <f t="shared" si="28"/>
        <v>0.11283029651007122</v>
      </c>
      <c r="G419" s="17">
        <f t="shared" si="29"/>
        <v>13.830899978960943</v>
      </c>
      <c r="N419" t="str">
        <f t="shared" si="30"/>
        <v>6#41</v>
      </c>
      <c r="O419">
        <v>6</v>
      </c>
      <c r="P419">
        <v>41</v>
      </c>
      <c r="Q419">
        <v>8.862867784015263</v>
      </c>
      <c r="R419">
        <v>13.830899978960943</v>
      </c>
    </row>
    <row r="420" spans="1:18" x14ac:dyDescent="0.25">
      <c r="A420" s="41">
        <v>6</v>
      </c>
      <c r="B420" s="41">
        <v>42</v>
      </c>
      <c r="C420" s="42">
        <v>26.517638400000003</v>
      </c>
      <c r="D420" s="42">
        <v>0</v>
      </c>
      <c r="E420" s="43">
        <f t="shared" si="27"/>
        <v>8.4408264609669175</v>
      </c>
      <c r="F420" s="47">
        <f t="shared" si="28"/>
        <v>0.11847181133557477</v>
      </c>
      <c r="G420" s="17">
        <f t="shared" si="29"/>
        <v>13.454288219257283</v>
      </c>
      <c r="N420" t="str">
        <f t="shared" si="30"/>
        <v>6#42</v>
      </c>
      <c r="O420">
        <v>6</v>
      </c>
      <c r="P420">
        <v>42</v>
      </c>
      <c r="Q420">
        <v>8.4408264609669175</v>
      </c>
      <c r="R420">
        <v>13.454288219257283</v>
      </c>
    </row>
    <row r="421" spans="1:18" x14ac:dyDescent="0.25">
      <c r="A421" s="41">
        <v>6</v>
      </c>
      <c r="B421" s="41">
        <v>43</v>
      </c>
      <c r="C421" s="42">
        <v>34.693910240000001</v>
      </c>
      <c r="D421" s="42">
        <v>0</v>
      </c>
      <c r="E421" s="43">
        <f t="shared" si="27"/>
        <v>11.04341461976505</v>
      </c>
      <c r="F421" s="47">
        <f t="shared" si="28"/>
        <v>9.0551702931649519E-2</v>
      </c>
      <c r="G421" s="17">
        <f t="shared" si="29"/>
        <v>15.424047520178474</v>
      </c>
      <c r="N421" t="str">
        <f t="shared" si="30"/>
        <v>6#43</v>
      </c>
      <c r="O421">
        <v>6</v>
      </c>
      <c r="P421">
        <v>43</v>
      </c>
      <c r="Q421">
        <v>11.04341461976505</v>
      </c>
      <c r="R421">
        <v>15.424047520178474</v>
      </c>
    </row>
    <row r="422" spans="1:18" x14ac:dyDescent="0.25">
      <c r="A422" s="41">
        <v>6</v>
      </c>
      <c r="B422" s="41">
        <v>44</v>
      </c>
      <c r="C422" s="42">
        <v>34.914890560000003</v>
      </c>
      <c r="D422" s="42">
        <v>0</v>
      </c>
      <c r="E422" s="43">
        <f t="shared" si="27"/>
        <v>11.113754840273108</v>
      </c>
      <c r="F422" s="47">
        <f t="shared" si="28"/>
        <v>8.9978590887778306E-2</v>
      </c>
      <c r="G422" s="17">
        <f t="shared" si="29"/>
        <v>15.467366259287159</v>
      </c>
      <c r="N422" t="str">
        <f t="shared" si="30"/>
        <v>6#44</v>
      </c>
      <c r="O422">
        <v>6</v>
      </c>
      <c r="P422">
        <v>44</v>
      </c>
      <c r="Q422">
        <v>11.113754840273108</v>
      </c>
      <c r="R422">
        <v>15.467366259287159</v>
      </c>
    </row>
    <row r="423" spans="1:18" x14ac:dyDescent="0.25">
      <c r="A423" s="41">
        <v>6</v>
      </c>
      <c r="B423" s="41">
        <v>45</v>
      </c>
      <c r="C423" s="42">
        <v>31.821166080000001</v>
      </c>
      <c r="D423" s="42">
        <v>0</v>
      </c>
      <c r="E423" s="43">
        <f t="shared" si="27"/>
        <v>10.128991753160301</v>
      </c>
      <c r="F423" s="47">
        <f t="shared" si="28"/>
        <v>9.8726509446312311E-2</v>
      </c>
      <c r="G423" s="17">
        <f t="shared" si="29"/>
        <v>14.819198824777581</v>
      </c>
      <c r="N423" t="str">
        <f t="shared" si="30"/>
        <v>6#45</v>
      </c>
      <c r="O423">
        <v>6</v>
      </c>
      <c r="P423">
        <v>45</v>
      </c>
      <c r="Q423">
        <v>10.128991753160301</v>
      </c>
      <c r="R423">
        <v>14.819198824777581</v>
      </c>
    </row>
    <row r="424" spans="1:18" x14ac:dyDescent="0.25">
      <c r="A424" s="41">
        <v>6</v>
      </c>
      <c r="B424" s="41">
        <v>46</v>
      </c>
      <c r="C424" s="42">
        <v>33.699498800000001</v>
      </c>
      <c r="D424" s="42">
        <v>0</v>
      </c>
      <c r="E424" s="43">
        <f t="shared" si="27"/>
        <v>10.726883627478792</v>
      </c>
      <c r="F424" s="47">
        <f t="shared" si="28"/>
        <v>9.3223720395206378E-2</v>
      </c>
      <c r="G424" s="17">
        <f t="shared" si="29"/>
        <v>15.223678702454578</v>
      </c>
      <c r="N424" t="str">
        <f t="shared" si="30"/>
        <v>6#46</v>
      </c>
      <c r="O424">
        <v>6</v>
      </c>
      <c r="P424">
        <v>46</v>
      </c>
      <c r="Q424">
        <v>10.726883627478792</v>
      </c>
      <c r="R424">
        <v>15.223678702454578</v>
      </c>
    </row>
    <row r="425" spans="1:18" x14ac:dyDescent="0.25">
      <c r="A425" s="41">
        <v>6</v>
      </c>
      <c r="B425" s="41">
        <v>47</v>
      </c>
      <c r="C425" s="42">
        <v>32.705087360000007</v>
      </c>
      <c r="D425" s="42">
        <v>0</v>
      </c>
      <c r="E425" s="43">
        <f t="shared" si="27"/>
        <v>10.410352635192533</v>
      </c>
      <c r="F425" s="47">
        <f t="shared" si="28"/>
        <v>9.605822540722278E-2</v>
      </c>
      <c r="G425" s="17">
        <f t="shared" si="29"/>
        <v>15.013969711399971</v>
      </c>
      <c r="N425" t="str">
        <f t="shared" si="30"/>
        <v>6#47</v>
      </c>
      <c r="O425">
        <v>6</v>
      </c>
      <c r="P425">
        <v>47</v>
      </c>
      <c r="Q425">
        <v>10.410352635192533</v>
      </c>
      <c r="R425">
        <v>15.013969711399971</v>
      </c>
    </row>
    <row r="426" spans="1:18" x14ac:dyDescent="0.25">
      <c r="A426" s="41">
        <v>6</v>
      </c>
      <c r="B426" s="41">
        <v>48</v>
      </c>
      <c r="C426" s="42">
        <v>33.478518480000005</v>
      </c>
      <c r="D426" s="42">
        <v>0</v>
      </c>
      <c r="E426" s="43">
        <f t="shared" si="27"/>
        <v>10.656543406970735</v>
      </c>
      <c r="F426" s="47">
        <f t="shared" si="28"/>
        <v>9.3839058483623575E-2</v>
      </c>
      <c r="G426" s="17">
        <f t="shared" si="29"/>
        <v>15.177905799053962</v>
      </c>
      <c r="N426" t="str">
        <f t="shared" si="30"/>
        <v>6#48</v>
      </c>
      <c r="O426">
        <v>6</v>
      </c>
      <c r="P426">
        <v>48</v>
      </c>
      <c r="Q426">
        <v>10.656543406970735</v>
      </c>
      <c r="R426">
        <v>15.177905799053962</v>
      </c>
    </row>
    <row r="427" spans="1:18" x14ac:dyDescent="0.25">
      <c r="A427" s="41">
        <v>6</v>
      </c>
      <c r="B427" s="41">
        <v>49</v>
      </c>
      <c r="C427" s="42">
        <v>30.163813680000004</v>
      </c>
      <c r="D427" s="42">
        <v>0</v>
      </c>
      <c r="E427" s="43">
        <f t="shared" si="27"/>
        <v>9.601440099349869</v>
      </c>
      <c r="F427" s="47">
        <f t="shared" si="28"/>
        <v>0.10415104293237343</v>
      </c>
      <c r="G427" s="17">
        <f t="shared" si="29"/>
        <v>14.430990939445252</v>
      </c>
      <c r="N427" t="str">
        <f t="shared" si="30"/>
        <v>6#49</v>
      </c>
      <c r="O427">
        <v>6</v>
      </c>
      <c r="P427">
        <v>49</v>
      </c>
      <c r="Q427">
        <v>9.601440099349869</v>
      </c>
      <c r="R427">
        <v>14.430990939445252</v>
      </c>
    </row>
    <row r="428" spans="1:18" x14ac:dyDescent="0.25">
      <c r="A428" s="41">
        <v>6</v>
      </c>
      <c r="B428" s="41">
        <v>50</v>
      </c>
      <c r="C428" s="42">
        <v>30.937244799999998</v>
      </c>
      <c r="D428" s="42">
        <v>0</v>
      </c>
      <c r="E428" s="43">
        <f t="shared" si="27"/>
        <v>9.8476308711280698</v>
      </c>
      <c r="F428" s="47">
        <f t="shared" si="28"/>
        <v>0.10154726685906411</v>
      </c>
      <c r="G428" s="17">
        <f t="shared" si="29"/>
        <v>14.616044884584634</v>
      </c>
      <c r="N428" t="str">
        <f t="shared" si="30"/>
        <v>6#50</v>
      </c>
      <c r="O428">
        <v>6</v>
      </c>
      <c r="P428">
        <v>50</v>
      </c>
      <c r="Q428">
        <v>9.8476308711280698</v>
      </c>
      <c r="R428">
        <v>14.616044884584634</v>
      </c>
    </row>
    <row r="429" spans="1:18" x14ac:dyDescent="0.25">
      <c r="A429" s="41">
        <v>6</v>
      </c>
      <c r="B429" s="41">
        <v>51</v>
      </c>
      <c r="C429" s="42">
        <v>37.345674079999995</v>
      </c>
      <c r="D429" s="42">
        <v>0</v>
      </c>
      <c r="E429" s="43">
        <f t="shared" si="27"/>
        <v>11.887497265861739</v>
      </c>
      <c r="F429" s="47">
        <f t="shared" si="28"/>
        <v>8.4121996214609335E-2</v>
      </c>
      <c r="G429" s="17">
        <f t="shared" si="29"/>
        <v>15.917072149702866</v>
      </c>
      <c r="N429" t="str">
        <f t="shared" si="30"/>
        <v>6#51</v>
      </c>
      <c r="O429">
        <v>6</v>
      </c>
      <c r="P429">
        <v>51</v>
      </c>
      <c r="Q429">
        <v>11.887497265861739</v>
      </c>
      <c r="R429">
        <v>15.917072149702866</v>
      </c>
    </row>
    <row r="430" spans="1:18" x14ac:dyDescent="0.25">
      <c r="A430" s="41">
        <v>6</v>
      </c>
      <c r="B430" s="41">
        <v>52</v>
      </c>
      <c r="C430" s="42">
        <v>37.12469376</v>
      </c>
      <c r="D430" s="42">
        <v>0</v>
      </c>
      <c r="E430" s="43">
        <f t="shared" si="27"/>
        <v>11.817157045353683</v>
      </c>
      <c r="F430" s="47">
        <f t="shared" si="28"/>
        <v>8.4622722382553417E-2</v>
      </c>
      <c r="G430" s="17">
        <f t="shared" si="29"/>
        <v>15.878117414076453</v>
      </c>
      <c r="N430" t="str">
        <f t="shared" si="30"/>
        <v>6#52</v>
      </c>
      <c r="O430">
        <v>6</v>
      </c>
      <c r="P430">
        <v>52</v>
      </c>
      <c r="Q430">
        <v>11.817157045353683</v>
      </c>
      <c r="R430">
        <v>15.878117414076453</v>
      </c>
    </row>
    <row r="431" spans="1:18" x14ac:dyDescent="0.25">
      <c r="A431" s="41">
        <v>6</v>
      </c>
      <c r="B431" s="41">
        <v>53</v>
      </c>
      <c r="C431" s="42">
        <v>34.583420079999996</v>
      </c>
      <c r="D431" s="42">
        <v>0</v>
      </c>
      <c r="E431" s="43">
        <f t="shared" si="27"/>
        <v>11.00824450951102</v>
      </c>
      <c r="F431" s="47">
        <f t="shared" si="28"/>
        <v>9.0841005496926364E-2</v>
      </c>
      <c r="G431" s="17">
        <f t="shared" si="29"/>
        <v>15.40222665225771</v>
      </c>
      <c r="N431" t="str">
        <f t="shared" si="30"/>
        <v>6#53</v>
      </c>
      <c r="O431">
        <v>6</v>
      </c>
      <c r="P431">
        <v>53</v>
      </c>
      <c r="Q431">
        <v>11.00824450951102</v>
      </c>
      <c r="R431">
        <v>15.40222665225771</v>
      </c>
    </row>
    <row r="432" spans="1:18" x14ac:dyDescent="0.25">
      <c r="A432" s="41">
        <v>6</v>
      </c>
      <c r="B432" s="41">
        <v>54</v>
      </c>
      <c r="C432" s="42">
        <v>26.738618719999998</v>
      </c>
      <c r="D432" s="42">
        <v>0</v>
      </c>
      <c r="E432" s="43">
        <f t="shared" si="27"/>
        <v>8.5111666814749736</v>
      </c>
      <c r="F432" s="47">
        <f t="shared" si="28"/>
        <v>0.1174927054567684</v>
      </c>
      <c r="G432" s="17">
        <f t="shared" si="29"/>
        <v>13.518907184261726</v>
      </c>
      <c r="N432" t="str">
        <f t="shared" si="30"/>
        <v>6#54</v>
      </c>
      <c r="O432">
        <v>6</v>
      </c>
      <c r="P432">
        <v>54</v>
      </c>
      <c r="Q432">
        <v>8.5111666814749736</v>
      </c>
      <c r="R432">
        <v>13.518907184261726</v>
      </c>
    </row>
    <row r="433" spans="1:18" x14ac:dyDescent="0.25">
      <c r="A433" s="41">
        <v>6</v>
      </c>
      <c r="B433" s="41">
        <v>55</v>
      </c>
      <c r="C433" s="42">
        <v>40.881359199999999</v>
      </c>
      <c r="D433" s="42">
        <v>16.3</v>
      </c>
      <c r="E433" s="43">
        <f t="shared" si="27"/>
        <v>13.012940793990664</v>
      </c>
      <c r="F433" s="47">
        <f t="shared" si="28"/>
        <v>7.6846580325778235E-2</v>
      </c>
      <c r="G433" s="17">
        <f t="shared" si="29"/>
        <v>16.3</v>
      </c>
      <c r="N433" t="str">
        <f t="shared" si="30"/>
        <v>6#55</v>
      </c>
      <c r="O433">
        <v>6</v>
      </c>
      <c r="P433">
        <v>55</v>
      </c>
      <c r="Q433">
        <v>13.012940793990664</v>
      </c>
      <c r="R433">
        <v>16.3</v>
      </c>
    </row>
    <row r="434" spans="1:18" x14ac:dyDescent="0.25">
      <c r="A434" s="41">
        <v>6</v>
      </c>
      <c r="B434" s="41">
        <v>56</v>
      </c>
      <c r="C434" s="42">
        <v>38.1191052</v>
      </c>
      <c r="D434" s="42">
        <v>16</v>
      </c>
      <c r="E434" s="43">
        <f t="shared" si="27"/>
        <v>12.133688037639944</v>
      </c>
      <c r="F434" s="47">
        <f t="shared" si="28"/>
        <v>8.241517310300854E-2</v>
      </c>
      <c r="G434" s="17">
        <f t="shared" si="29"/>
        <v>16</v>
      </c>
      <c r="N434" t="str">
        <f t="shared" si="30"/>
        <v>6#56</v>
      </c>
      <c r="O434">
        <v>6</v>
      </c>
      <c r="P434">
        <v>56</v>
      </c>
      <c r="Q434">
        <v>12.133688037639944</v>
      </c>
      <c r="R434">
        <v>16</v>
      </c>
    </row>
    <row r="435" spans="1:18" x14ac:dyDescent="0.25">
      <c r="A435" s="41">
        <v>6</v>
      </c>
      <c r="B435" s="41">
        <v>57</v>
      </c>
      <c r="C435" s="42">
        <v>39.003026480000003</v>
      </c>
      <c r="D435" s="42">
        <v>15.8</v>
      </c>
      <c r="E435" s="43">
        <f t="shared" si="27"/>
        <v>12.415048919672175</v>
      </c>
      <c r="F435" s="47">
        <f t="shared" si="28"/>
        <v>8.0547407140334121E-2</v>
      </c>
      <c r="G435" s="17">
        <f t="shared" si="29"/>
        <v>15.8</v>
      </c>
      <c r="N435" t="str">
        <f t="shared" si="30"/>
        <v>6#57</v>
      </c>
      <c r="O435">
        <v>6</v>
      </c>
      <c r="P435">
        <v>57</v>
      </c>
      <c r="Q435">
        <v>12.415048919672175</v>
      </c>
      <c r="R435">
        <v>15.8</v>
      </c>
    </row>
    <row r="436" spans="1:18" x14ac:dyDescent="0.25">
      <c r="A436" s="41">
        <v>6</v>
      </c>
      <c r="B436" s="41">
        <v>58</v>
      </c>
      <c r="C436" s="42">
        <v>37.235183920000004</v>
      </c>
      <c r="D436" s="42">
        <v>0</v>
      </c>
      <c r="E436" s="43">
        <f t="shared" si="27"/>
        <v>11.852327155607714</v>
      </c>
      <c r="F436" s="47">
        <f t="shared" si="28"/>
        <v>8.4371616381418241E-2</v>
      </c>
      <c r="G436" s="17">
        <f t="shared" si="29"/>
        <v>15.897640646707705</v>
      </c>
      <c r="N436" t="str">
        <f t="shared" si="30"/>
        <v>6#58</v>
      </c>
      <c r="O436">
        <v>6</v>
      </c>
      <c r="P436">
        <v>58</v>
      </c>
      <c r="Q436">
        <v>11.852327155607714</v>
      </c>
      <c r="R436">
        <v>15.897640646707705</v>
      </c>
    </row>
    <row r="437" spans="1:18" x14ac:dyDescent="0.25">
      <c r="A437" s="41">
        <v>6</v>
      </c>
      <c r="B437" s="41">
        <v>59</v>
      </c>
      <c r="C437" s="42">
        <v>26.29665808</v>
      </c>
      <c r="D437" s="42">
        <v>0</v>
      </c>
      <c r="E437" s="43">
        <f t="shared" si="27"/>
        <v>8.3704862404588596</v>
      </c>
      <c r="F437" s="47">
        <f t="shared" si="28"/>
        <v>0.11946737277536953</v>
      </c>
      <c r="G437" s="17">
        <f t="shared" si="29"/>
        <v>13.388899914953178</v>
      </c>
      <c r="N437" t="str">
        <f t="shared" si="30"/>
        <v>6#59</v>
      </c>
      <c r="O437">
        <v>6</v>
      </c>
      <c r="P437">
        <v>59</v>
      </c>
      <c r="Q437">
        <v>8.3704862404588596</v>
      </c>
      <c r="R437">
        <v>13.388899914953178</v>
      </c>
    </row>
    <row r="438" spans="1:18" x14ac:dyDescent="0.25">
      <c r="A438" s="41">
        <v>6</v>
      </c>
      <c r="B438" s="41">
        <v>60</v>
      </c>
      <c r="C438" s="42">
        <v>42.207241120000006</v>
      </c>
      <c r="D438" s="42">
        <v>16.5</v>
      </c>
      <c r="E438" s="43">
        <f t="shared" si="27"/>
        <v>13.434982117039011</v>
      </c>
      <c r="F438" s="47">
        <f t="shared" si="28"/>
        <v>7.4432551624444884E-2</v>
      </c>
      <c r="G438" s="17">
        <f t="shared" si="29"/>
        <v>16.5</v>
      </c>
      <c r="N438" t="str">
        <f t="shared" si="30"/>
        <v>6#60</v>
      </c>
      <c r="O438">
        <v>6</v>
      </c>
      <c r="P438">
        <v>60</v>
      </c>
      <c r="Q438">
        <v>13.434982117039011</v>
      </c>
      <c r="R438">
        <v>16.5</v>
      </c>
    </row>
    <row r="439" spans="1:18" x14ac:dyDescent="0.25">
      <c r="A439" s="41">
        <v>6</v>
      </c>
      <c r="B439" s="41">
        <v>61</v>
      </c>
      <c r="C439" s="42">
        <v>33.809988960000005</v>
      </c>
      <c r="D439" s="42">
        <v>0</v>
      </c>
      <c r="E439" s="43">
        <f t="shared" si="27"/>
        <v>10.76205373773282</v>
      </c>
      <c r="F439" s="47">
        <f t="shared" si="28"/>
        <v>9.2919067714176296E-2</v>
      </c>
      <c r="G439" s="17">
        <f t="shared" si="29"/>
        <v>15.246391841281573</v>
      </c>
      <c r="N439" t="str">
        <f t="shared" si="30"/>
        <v>6#61</v>
      </c>
      <c r="O439">
        <v>6</v>
      </c>
      <c r="P439">
        <v>61</v>
      </c>
      <c r="Q439">
        <v>10.76205373773282</v>
      </c>
      <c r="R439">
        <v>15.246391841281573</v>
      </c>
    </row>
    <row r="440" spans="1:18" x14ac:dyDescent="0.25">
      <c r="A440" s="41">
        <v>6</v>
      </c>
      <c r="B440" s="41">
        <v>62</v>
      </c>
      <c r="C440" s="42">
        <v>35.577831520000011</v>
      </c>
      <c r="D440" s="42">
        <v>0</v>
      </c>
      <c r="E440" s="43">
        <f t="shared" si="27"/>
        <v>11.324775501797284</v>
      </c>
      <c r="F440" s="47">
        <f t="shared" si="28"/>
        <v>8.830197118179485E-2</v>
      </c>
      <c r="G440" s="17">
        <f t="shared" si="29"/>
        <v>15.594793580056903</v>
      </c>
      <c r="N440" t="str">
        <f t="shared" si="30"/>
        <v>6#62</v>
      </c>
      <c r="O440">
        <v>6</v>
      </c>
      <c r="P440">
        <v>62</v>
      </c>
      <c r="Q440">
        <v>11.324775501797284</v>
      </c>
      <c r="R440">
        <v>15.594793580056903</v>
      </c>
    </row>
    <row r="441" spans="1:18" x14ac:dyDescent="0.25">
      <c r="A441" s="41">
        <v>6</v>
      </c>
      <c r="B441" s="41">
        <v>63</v>
      </c>
      <c r="C441" s="42">
        <v>35.356851200000001</v>
      </c>
      <c r="D441" s="42">
        <v>0</v>
      </c>
      <c r="E441" s="43">
        <f t="shared" si="27"/>
        <v>11.254435281289224</v>
      </c>
      <c r="F441" s="47">
        <f t="shared" si="28"/>
        <v>8.8853858501681079E-2</v>
      </c>
      <c r="G441" s="17">
        <f t="shared" si="29"/>
        <v>15.552733267807845</v>
      </c>
      <c r="N441" t="str">
        <f t="shared" si="30"/>
        <v>6#63</v>
      </c>
      <c r="O441">
        <v>6</v>
      </c>
      <c r="P441">
        <v>63</v>
      </c>
      <c r="Q441">
        <v>11.254435281289224</v>
      </c>
      <c r="R441">
        <v>15.552733267807845</v>
      </c>
    </row>
    <row r="442" spans="1:18" x14ac:dyDescent="0.25">
      <c r="A442" s="41">
        <v>6</v>
      </c>
      <c r="B442" s="41">
        <v>64</v>
      </c>
      <c r="C442" s="42">
        <v>37.677144560000002</v>
      </c>
      <c r="D442" s="42">
        <v>0</v>
      </c>
      <c r="E442" s="43">
        <f t="shared" si="27"/>
        <v>11.99300759662383</v>
      </c>
      <c r="F442" s="47">
        <f t="shared" si="28"/>
        <v>8.3381920001577542E-2</v>
      </c>
      <c r="G442" s="17">
        <f t="shared" si="29"/>
        <v>15.974822558701492</v>
      </c>
      <c r="N442" t="str">
        <f t="shared" si="30"/>
        <v>6#64</v>
      </c>
      <c r="O442">
        <v>6</v>
      </c>
      <c r="P442">
        <v>64</v>
      </c>
      <c r="Q442">
        <v>11.99300759662383</v>
      </c>
      <c r="R442">
        <v>15.974822558701492</v>
      </c>
    </row>
    <row r="443" spans="1:18" x14ac:dyDescent="0.25">
      <c r="A443" s="41">
        <v>6</v>
      </c>
      <c r="B443" s="41">
        <v>65</v>
      </c>
      <c r="C443" s="42">
        <v>34.914890560000003</v>
      </c>
      <c r="D443" s="42">
        <v>0</v>
      </c>
      <c r="E443" s="43">
        <f t="shared" si="27"/>
        <v>11.113754840273108</v>
      </c>
      <c r="F443" s="47">
        <f t="shared" si="28"/>
        <v>8.9978590887778306E-2</v>
      </c>
      <c r="G443" s="17">
        <f t="shared" si="29"/>
        <v>15.467366259287159</v>
      </c>
      <c r="N443" t="str">
        <f t="shared" si="30"/>
        <v>6#65</v>
      </c>
      <c r="O443">
        <v>6</v>
      </c>
      <c r="P443">
        <v>65</v>
      </c>
      <c r="Q443">
        <v>11.113754840273108</v>
      </c>
      <c r="R443">
        <v>15.467366259287159</v>
      </c>
    </row>
    <row r="444" spans="1:18" x14ac:dyDescent="0.25">
      <c r="A444" s="41">
        <v>6</v>
      </c>
      <c r="B444" s="41">
        <v>66</v>
      </c>
      <c r="C444" s="42">
        <v>33.478518480000005</v>
      </c>
      <c r="D444" s="42">
        <v>0</v>
      </c>
      <c r="E444" s="43">
        <f t="shared" si="27"/>
        <v>10.656543406970735</v>
      </c>
      <c r="F444" s="47">
        <f t="shared" si="28"/>
        <v>9.3839058483623575E-2</v>
      </c>
      <c r="G444" s="17">
        <f t="shared" si="29"/>
        <v>15.177905799053962</v>
      </c>
      <c r="N444" t="str">
        <f t="shared" si="30"/>
        <v>6#66</v>
      </c>
      <c r="O444">
        <v>6</v>
      </c>
      <c r="P444">
        <v>66</v>
      </c>
      <c r="Q444">
        <v>10.656543406970735</v>
      </c>
      <c r="R444">
        <v>15.177905799053962</v>
      </c>
    </row>
    <row r="445" spans="1:18" x14ac:dyDescent="0.25">
      <c r="A445" s="41">
        <v>6</v>
      </c>
      <c r="B445" s="41">
        <v>67</v>
      </c>
      <c r="C445" s="42">
        <v>29.611362879999998</v>
      </c>
      <c r="D445" s="42">
        <v>0</v>
      </c>
      <c r="E445" s="43">
        <f t="shared" si="27"/>
        <v>9.4255895480797243</v>
      </c>
      <c r="F445" s="47">
        <f t="shared" si="28"/>
        <v>0.10609415940499234</v>
      </c>
      <c r="G445" s="17">
        <f t="shared" si="29"/>
        <v>14.294419284404791</v>
      </c>
      <c r="N445" t="str">
        <f t="shared" si="30"/>
        <v>6#67</v>
      </c>
      <c r="O445">
        <v>6</v>
      </c>
      <c r="P445">
        <v>67</v>
      </c>
      <c r="Q445">
        <v>9.4255895480797243</v>
      </c>
      <c r="R445">
        <v>14.294419284404791</v>
      </c>
    </row>
    <row r="446" spans="1:18" x14ac:dyDescent="0.25">
      <c r="A446" s="41">
        <v>6</v>
      </c>
      <c r="B446" s="41">
        <v>68</v>
      </c>
      <c r="C446" s="42">
        <v>32.37361688</v>
      </c>
      <c r="D446" s="42">
        <v>0</v>
      </c>
      <c r="E446" s="43">
        <f t="shared" si="27"/>
        <v>10.304842304430444</v>
      </c>
      <c r="F446" s="47">
        <f t="shared" si="28"/>
        <v>9.7041756725385495E-2</v>
      </c>
      <c r="G446" s="17">
        <f t="shared" si="29"/>
        <v>14.941880913564436</v>
      </c>
      <c r="N446" t="str">
        <f t="shared" si="30"/>
        <v>6#68</v>
      </c>
      <c r="O446">
        <v>6</v>
      </c>
      <c r="P446">
        <v>68</v>
      </c>
      <c r="Q446">
        <v>10.304842304430444</v>
      </c>
      <c r="R446">
        <v>14.941880913564436</v>
      </c>
    </row>
    <row r="447" spans="1:18" x14ac:dyDescent="0.25">
      <c r="A447" s="41">
        <v>6</v>
      </c>
      <c r="B447" s="41">
        <v>69</v>
      </c>
      <c r="C447" s="42">
        <v>26.959599039999997</v>
      </c>
      <c r="D447" s="42">
        <v>0</v>
      </c>
      <c r="E447" s="43">
        <f t="shared" si="27"/>
        <v>8.5815069019830315</v>
      </c>
      <c r="F447" s="47">
        <f t="shared" si="28"/>
        <v>0.116529650494008</v>
      </c>
      <c r="G447" s="17">
        <f t="shared" si="29"/>
        <v>13.582769579421266</v>
      </c>
      <c r="N447" t="str">
        <f t="shared" si="30"/>
        <v>6#69</v>
      </c>
      <c r="O447">
        <v>6</v>
      </c>
      <c r="P447">
        <v>69</v>
      </c>
      <c r="Q447">
        <v>8.5815069019830315</v>
      </c>
      <c r="R447">
        <v>13.582769579421266</v>
      </c>
    </row>
    <row r="448" spans="1:18" x14ac:dyDescent="0.25">
      <c r="A448" s="41">
        <v>6</v>
      </c>
      <c r="B448" s="41">
        <v>72</v>
      </c>
      <c r="C448" s="42">
        <v>31.158225120000001</v>
      </c>
      <c r="D448" s="42">
        <v>0</v>
      </c>
      <c r="E448" s="43">
        <f t="shared" si="27"/>
        <v>9.9179710916361277</v>
      </c>
      <c r="F448" s="47">
        <f t="shared" si="28"/>
        <v>0.10082707347708492</v>
      </c>
      <c r="G448" s="17">
        <f t="shared" si="29"/>
        <v>14.667647686955412</v>
      </c>
      <c r="N448" t="str">
        <f t="shared" si="30"/>
        <v>6#72</v>
      </c>
      <c r="O448">
        <v>6</v>
      </c>
      <c r="P448">
        <v>72</v>
      </c>
      <c r="Q448">
        <v>9.9179710916361277</v>
      </c>
      <c r="R448">
        <v>14.667647686955412</v>
      </c>
    </row>
    <row r="449" spans="1:18" x14ac:dyDescent="0.25">
      <c r="A449" s="41">
        <v>6</v>
      </c>
      <c r="B449" s="41">
        <v>73</v>
      </c>
      <c r="C449" s="42">
        <v>35.135870879999999</v>
      </c>
      <c r="D449" s="42">
        <v>0</v>
      </c>
      <c r="E449" s="43">
        <f t="shared" si="27"/>
        <v>11.184095060781164</v>
      </c>
      <c r="F449" s="47">
        <f t="shared" si="28"/>
        <v>8.9412687800433807E-2</v>
      </c>
      <c r="G449" s="17">
        <f t="shared" si="29"/>
        <v>15.510259482841208</v>
      </c>
      <c r="N449" t="str">
        <f t="shared" si="30"/>
        <v>6#73</v>
      </c>
      <c r="O449">
        <v>6</v>
      </c>
      <c r="P449">
        <v>73</v>
      </c>
      <c r="Q449">
        <v>11.184095060781164</v>
      </c>
      <c r="R449">
        <v>15.510259482841208</v>
      </c>
    </row>
    <row r="450" spans="1:18" x14ac:dyDescent="0.25">
      <c r="A450" s="41">
        <v>6</v>
      </c>
      <c r="B450" s="41">
        <v>74</v>
      </c>
      <c r="C450" s="42">
        <v>29.16940224</v>
      </c>
      <c r="D450" s="42">
        <v>0</v>
      </c>
      <c r="E450" s="43">
        <f t="shared" si="27"/>
        <v>9.2849091070636085</v>
      </c>
      <c r="F450" s="47">
        <f t="shared" si="28"/>
        <v>0.10770164666870435</v>
      </c>
      <c r="G450" s="17">
        <f t="shared" si="29"/>
        <v>14.182414705820936</v>
      </c>
      <c r="N450" t="str">
        <f t="shared" si="30"/>
        <v>6#74</v>
      </c>
      <c r="O450">
        <v>6</v>
      </c>
      <c r="P450">
        <v>74</v>
      </c>
      <c r="Q450">
        <v>9.2849091070636085</v>
      </c>
      <c r="R450">
        <v>14.182414705820936</v>
      </c>
    </row>
    <row r="451" spans="1:18" x14ac:dyDescent="0.25">
      <c r="A451" s="41">
        <v>6</v>
      </c>
      <c r="B451" s="41">
        <v>75</v>
      </c>
      <c r="C451" s="42">
        <v>24.749795839999997</v>
      </c>
      <c r="D451" s="42">
        <v>0</v>
      </c>
      <c r="E451" s="43">
        <f t="shared" ref="E451:E514" si="31">C451/PI()</f>
        <v>7.8781046969024553</v>
      </c>
      <c r="F451" s="47">
        <f t="shared" ref="F451:F514" si="32">1/E451</f>
        <v>0.12693408357383013</v>
      </c>
      <c r="G451" s="17">
        <f t="shared" ref="G451:G514" si="33">IF(D451=0,EXP($K$3+$K$4*F451)*$K$5,D451)</f>
        <v>12.908511215071899</v>
      </c>
      <c r="N451" t="str">
        <f t="shared" ref="N451:N514" si="34">CONCATENATE(O451,"#",P451)</f>
        <v>6#75</v>
      </c>
      <c r="O451">
        <v>6</v>
      </c>
      <c r="P451">
        <v>75</v>
      </c>
      <c r="Q451">
        <v>7.8781046969024553</v>
      </c>
      <c r="R451">
        <v>12.908511215071899</v>
      </c>
    </row>
    <row r="452" spans="1:18" x14ac:dyDescent="0.25">
      <c r="A452" s="41">
        <v>6</v>
      </c>
      <c r="B452" s="41">
        <v>76</v>
      </c>
      <c r="C452" s="42">
        <v>31.268715280000002</v>
      </c>
      <c r="D452" s="42">
        <v>0</v>
      </c>
      <c r="E452" s="43">
        <f t="shared" si="31"/>
        <v>9.9531412018901566</v>
      </c>
      <c r="F452" s="47">
        <f t="shared" si="32"/>
        <v>0.10047079406550512</v>
      </c>
      <c r="G452" s="17">
        <f t="shared" si="33"/>
        <v>14.693242891975935</v>
      </c>
      <c r="N452" t="str">
        <f t="shared" si="34"/>
        <v>6#76</v>
      </c>
      <c r="O452">
        <v>6</v>
      </c>
      <c r="P452">
        <v>76</v>
      </c>
      <c r="Q452">
        <v>9.9531412018901566</v>
      </c>
      <c r="R452">
        <v>14.693242891975935</v>
      </c>
    </row>
    <row r="453" spans="1:18" x14ac:dyDescent="0.25">
      <c r="A453" s="41">
        <v>6</v>
      </c>
      <c r="B453" s="41">
        <v>77</v>
      </c>
      <c r="C453" s="42">
        <v>32.37361688</v>
      </c>
      <c r="D453" s="42">
        <v>0</v>
      </c>
      <c r="E453" s="43">
        <f t="shared" si="31"/>
        <v>10.304842304430444</v>
      </c>
      <c r="F453" s="47">
        <f t="shared" si="32"/>
        <v>9.7041756725385495E-2</v>
      </c>
      <c r="G453" s="17">
        <f t="shared" si="33"/>
        <v>14.941880913564436</v>
      </c>
      <c r="N453" t="str">
        <f t="shared" si="34"/>
        <v>6#77</v>
      </c>
      <c r="O453">
        <v>6</v>
      </c>
      <c r="P453">
        <v>77</v>
      </c>
      <c r="Q453">
        <v>10.304842304430444</v>
      </c>
      <c r="R453">
        <v>14.941880913564436</v>
      </c>
    </row>
    <row r="454" spans="1:18" x14ac:dyDescent="0.25">
      <c r="A454" s="41">
        <v>6</v>
      </c>
      <c r="B454" s="41">
        <v>78</v>
      </c>
      <c r="C454" s="42">
        <v>22.650482800000002</v>
      </c>
      <c r="D454" s="42">
        <v>0</v>
      </c>
      <c r="E454" s="43">
        <f t="shared" si="31"/>
        <v>7.209872602075909</v>
      </c>
      <c r="F454" s="47">
        <f t="shared" si="32"/>
        <v>0.13869870595384365</v>
      </c>
      <c r="G454" s="17">
        <f t="shared" si="33"/>
        <v>12.186337925574939</v>
      </c>
      <c r="N454" t="str">
        <f t="shared" si="34"/>
        <v>6#78</v>
      </c>
      <c r="O454">
        <v>6</v>
      </c>
      <c r="P454">
        <v>78</v>
      </c>
      <c r="Q454">
        <v>7.209872602075909</v>
      </c>
      <c r="R454">
        <v>12.186337925574939</v>
      </c>
    </row>
    <row r="455" spans="1:18" x14ac:dyDescent="0.25">
      <c r="A455" s="41">
        <v>6</v>
      </c>
      <c r="B455" s="41">
        <v>79</v>
      </c>
      <c r="C455" s="42">
        <v>24.086854880000001</v>
      </c>
      <c r="D455" s="42">
        <v>0</v>
      </c>
      <c r="E455" s="43">
        <f t="shared" si="31"/>
        <v>7.6670840353782834</v>
      </c>
      <c r="F455" s="47">
        <f t="shared" si="32"/>
        <v>0.13042768220430251</v>
      </c>
      <c r="G455" s="17">
        <f t="shared" si="33"/>
        <v>12.689699379092559</v>
      </c>
      <c r="N455" t="str">
        <f t="shared" si="34"/>
        <v>6#79</v>
      </c>
      <c r="O455">
        <v>6</v>
      </c>
      <c r="P455">
        <v>79</v>
      </c>
      <c r="Q455">
        <v>7.6670840353782834</v>
      </c>
      <c r="R455">
        <v>12.689699379092559</v>
      </c>
    </row>
    <row r="456" spans="1:18" x14ac:dyDescent="0.25">
      <c r="A456" s="41">
        <v>6</v>
      </c>
      <c r="B456" s="41">
        <v>80</v>
      </c>
      <c r="C456" s="42">
        <v>30.163813680000004</v>
      </c>
      <c r="D456" s="42">
        <v>0</v>
      </c>
      <c r="E456" s="43">
        <f t="shared" si="31"/>
        <v>9.601440099349869</v>
      </c>
      <c r="F456" s="47">
        <f t="shared" si="32"/>
        <v>0.10415104293237343</v>
      </c>
      <c r="G456" s="17">
        <f t="shared" si="33"/>
        <v>14.430990939445252</v>
      </c>
      <c r="N456" t="str">
        <f t="shared" si="34"/>
        <v>6#80</v>
      </c>
      <c r="O456">
        <v>6</v>
      </c>
      <c r="P456">
        <v>80</v>
      </c>
      <c r="Q456">
        <v>9.601440099349869</v>
      </c>
      <c r="R456">
        <v>14.430990939445252</v>
      </c>
    </row>
    <row r="457" spans="1:18" x14ac:dyDescent="0.25">
      <c r="A457" s="41">
        <v>7</v>
      </c>
      <c r="B457" s="41">
        <v>1</v>
      </c>
      <c r="C457" s="42">
        <v>29.942833360000002</v>
      </c>
      <c r="D457" s="42">
        <v>14.3</v>
      </c>
      <c r="E457" s="43">
        <f t="shared" si="31"/>
        <v>9.5310998788418111</v>
      </c>
      <c r="F457" s="47">
        <f t="shared" si="32"/>
        <v>0.10491968531563818</v>
      </c>
      <c r="G457" s="17">
        <f t="shared" si="33"/>
        <v>14.3</v>
      </c>
      <c r="N457" t="str">
        <f t="shared" si="34"/>
        <v>7#1</v>
      </c>
      <c r="O457">
        <v>7</v>
      </c>
      <c r="P457">
        <v>1</v>
      </c>
      <c r="Q457">
        <v>9.5310998788418111</v>
      </c>
      <c r="R457">
        <v>14.3</v>
      </c>
    </row>
    <row r="458" spans="1:18" x14ac:dyDescent="0.25">
      <c r="A458" s="41">
        <v>7</v>
      </c>
      <c r="B458" s="41">
        <v>2</v>
      </c>
      <c r="C458" s="42">
        <v>31.158225120000001</v>
      </c>
      <c r="D458" s="42">
        <v>14.3</v>
      </c>
      <c r="E458" s="43">
        <f t="shared" si="31"/>
        <v>9.9179710916361277</v>
      </c>
      <c r="F458" s="47">
        <f t="shared" si="32"/>
        <v>0.10082707347708492</v>
      </c>
      <c r="G458" s="17">
        <f t="shared" si="33"/>
        <v>14.3</v>
      </c>
      <c r="N458" t="str">
        <f t="shared" si="34"/>
        <v>7#2</v>
      </c>
      <c r="O458">
        <v>7</v>
      </c>
      <c r="P458">
        <v>2</v>
      </c>
      <c r="Q458">
        <v>9.9179710916361277</v>
      </c>
      <c r="R458">
        <v>14.3</v>
      </c>
    </row>
    <row r="459" spans="1:18" x14ac:dyDescent="0.25">
      <c r="A459" s="41">
        <v>7</v>
      </c>
      <c r="B459" s="41">
        <v>2</v>
      </c>
      <c r="C459" s="42">
        <v>21.324600880000002</v>
      </c>
      <c r="D459" s="42">
        <v>12</v>
      </c>
      <c r="E459" s="43">
        <f t="shared" si="31"/>
        <v>6.7878312790275634</v>
      </c>
      <c r="F459" s="47">
        <f t="shared" si="32"/>
        <v>0.14732245969190644</v>
      </c>
      <c r="G459" s="17">
        <f t="shared" si="33"/>
        <v>12</v>
      </c>
      <c r="N459" t="str">
        <f t="shared" si="34"/>
        <v>7#2</v>
      </c>
      <c r="O459">
        <v>7</v>
      </c>
      <c r="P459">
        <v>2</v>
      </c>
      <c r="Q459">
        <v>6.7878312790275634</v>
      </c>
      <c r="R459">
        <v>12</v>
      </c>
    </row>
    <row r="460" spans="1:18" x14ac:dyDescent="0.25">
      <c r="A460" s="41">
        <v>7</v>
      </c>
      <c r="B460" s="41">
        <v>3</v>
      </c>
      <c r="C460" s="42">
        <v>37.566654400000004</v>
      </c>
      <c r="D460" s="42">
        <v>15.4</v>
      </c>
      <c r="E460" s="43">
        <f t="shared" si="31"/>
        <v>11.957837486369801</v>
      </c>
      <c r="F460" s="47">
        <f t="shared" si="32"/>
        <v>8.3627160942758655E-2</v>
      </c>
      <c r="G460" s="17">
        <f t="shared" si="33"/>
        <v>15.4</v>
      </c>
      <c r="N460" t="str">
        <f t="shared" si="34"/>
        <v>7#3</v>
      </c>
      <c r="O460">
        <v>7</v>
      </c>
      <c r="P460">
        <v>3</v>
      </c>
      <c r="Q460">
        <v>11.957837486369801</v>
      </c>
      <c r="R460">
        <v>15.4</v>
      </c>
    </row>
    <row r="461" spans="1:18" x14ac:dyDescent="0.25">
      <c r="A461" s="41">
        <v>7</v>
      </c>
      <c r="B461" s="41">
        <v>4</v>
      </c>
      <c r="C461" s="42">
        <v>34.141459439999991</v>
      </c>
      <c r="D461" s="42">
        <v>14.4</v>
      </c>
      <c r="E461" s="43">
        <f t="shared" si="31"/>
        <v>10.867564068494904</v>
      </c>
      <c r="F461" s="47">
        <f t="shared" si="32"/>
        <v>9.2016940843164904E-2</v>
      </c>
      <c r="G461" s="17">
        <f t="shared" si="33"/>
        <v>14.4</v>
      </c>
      <c r="N461" t="str">
        <f t="shared" si="34"/>
        <v>7#4</v>
      </c>
      <c r="O461">
        <v>7</v>
      </c>
      <c r="P461">
        <v>4</v>
      </c>
      <c r="Q461">
        <v>10.867564068494904</v>
      </c>
      <c r="R461">
        <v>14.4</v>
      </c>
    </row>
    <row r="462" spans="1:18" x14ac:dyDescent="0.25">
      <c r="A462" s="41">
        <v>7</v>
      </c>
      <c r="B462" s="41">
        <v>5</v>
      </c>
      <c r="C462" s="42">
        <v>32.926067680000003</v>
      </c>
      <c r="D462" s="42">
        <v>14.8</v>
      </c>
      <c r="E462" s="43">
        <f t="shared" si="31"/>
        <v>10.480692855700591</v>
      </c>
      <c r="F462" s="47">
        <f t="shared" si="32"/>
        <v>9.5413539330664238E-2</v>
      </c>
      <c r="G462" s="17">
        <f t="shared" si="33"/>
        <v>14.8</v>
      </c>
      <c r="N462" t="str">
        <f t="shared" si="34"/>
        <v>7#5</v>
      </c>
      <c r="O462">
        <v>7</v>
      </c>
      <c r="P462">
        <v>5</v>
      </c>
      <c r="Q462">
        <v>10.480692855700591</v>
      </c>
      <c r="R462">
        <v>14.8</v>
      </c>
    </row>
    <row r="463" spans="1:18" x14ac:dyDescent="0.25">
      <c r="A463" s="41">
        <v>7</v>
      </c>
      <c r="B463" s="41">
        <v>6</v>
      </c>
      <c r="C463" s="42">
        <v>36.351262639999995</v>
      </c>
      <c r="D463" s="42">
        <v>15.4</v>
      </c>
      <c r="E463" s="43">
        <f t="shared" si="31"/>
        <v>11.570966273575481</v>
      </c>
      <c r="F463" s="47">
        <f t="shared" si="32"/>
        <v>8.6423205837501377E-2</v>
      </c>
      <c r="G463" s="17">
        <f t="shared" si="33"/>
        <v>15.4</v>
      </c>
      <c r="N463" t="str">
        <f t="shared" si="34"/>
        <v>7#6</v>
      </c>
      <c r="O463">
        <v>7</v>
      </c>
      <c r="P463">
        <v>6</v>
      </c>
      <c r="Q463">
        <v>11.570966273575481</v>
      </c>
      <c r="R463">
        <v>15.4</v>
      </c>
    </row>
    <row r="464" spans="1:18" x14ac:dyDescent="0.25">
      <c r="A464" s="41">
        <v>7</v>
      </c>
      <c r="B464" s="41">
        <v>7</v>
      </c>
      <c r="C464" s="42">
        <v>35.688321680000001</v>
      </c>
      <c r="D464" s="42">
        <v>15.3</v>
      </c>
      <c r="E464" s="43">
        <f t="shared" si="31"/>
        <v>11.359945612051311</v>
      </c>
      <c r="F464" s="47">
        <f t="shared" si="32"/>
        <v>8.8028590466061749E-2</v>
      </c>
      <c r="G464" s="17">
        <f t="shared" si="33"/>
        <v>15.3</v>
      </c>
      <c r="N464" t="str">
        <f t="shared" si="34"/>
        <v>7#7</v>
      </c>
      <c r="O464">
        <v>7</v>
      </c>
      <c r="P464">
        <v>7</v>
      </c>
      <c r="Q464">
        <v>11.359945612051311</v>
      </c>
      <c r="R464">
        <v>15.3</v>
      </c>
    </row>
    <row r="465" spans="1:18" x14ac:dyDescent="0.25">
      <c r="A465" s="41">
        <v>7</v>
      </c>
      <c r="B465" s="41">
        <v>8</v>
      </c>
      <c r="C465" s="42">
        <v>36.793223279999992</v>
      </c>
      <c r="D465" s="42">
        <v>15.2</v>
      </c>
      <c r="E465" s="43">
        <f t="shared" si="31"/>
        <v>11.711646714591595</v>
      </c>
      <c r="F465" s="47">
        <f t="shared" si="32"/>
        <v>8.5385089250864729E-2</v>
      </c>
      <c r="G465" s="17">
        <f t="shared" si="33"/>
        <v>15.2</v>
      </c>
      <c r="N465" t="str">
        <f t="shared" si="34"/>
        <v>7#8</v>
      </c>
      <c r="O465">
        <v>7</v>
      </c>
      <c r="P465">
        <v>8</v>
      </c>
      <c r="Q465">
        <v>11.711646714591595</v>
      </c>
      <c r="R465">
        <v>15.2</v>
      </c>
    </row>
    <row r="466" spans="1:18" x14ac:dyDescent="0.25">
      <c r="A466" s="41">
        <v>7</v>
      </c>
      <c r="B466" s="41">
        <v>11</v>
      </c>
      <c r="C466" s="42">
        <v>40.107928079999994</v>
      </c>
      <c r="D466" s="42">
        <v>15</v>
      </c>
      <c r="E466" s="43">
        <f t="shared" si="31"/>
        <v>12.766750022212459</v>
      </c>
      <c r="F466" s="47">
        <f t="shared" si="32"/>
        <v>7.8328470304512274E-2</v>
      </c>
      <c r="G466" s="17">
        <f t="shared" si="33"/>
        <v>15</v>
      </c>
      <c r="N466" t="str">
        <f t="shared" si="34"/>
        <v>7#11</v>
      </c>
      <c r="O466">
        <v>7</v>
      </c>
      <c r="P466">
        <v>11</v>
      </c>
      <c r="Q466">
        <v>12.766750022212459</v>
      </c>
      <c r="R466">
        <v>15</v>
      </c>
    </row>
    <row r="467" spans="1:18" x14ac:dyDescent="0.25">
      <c r="A467" s="41">
        <v>7</v>
      </c>
      <c r="B467" s="41">
        <v>14</v>
      </c>
      <c r="C467" s="42">
        <v>36.130282320000006</v>
      </c>
      <c r="D467" s="42">
        <v>15</v>
      </c>
      <c r="E467" s="43">
        <f t="shared" si="31"/>
        <v>11.500626053067426</v>
      </c>
      <c r="F467" s="47">
        <f t="shared" si="32"/>
        <v>8.6951788136201663E-2</v>
      </c>
      <c r="G467" s="17">
        <f t="shared" si="33"/>
        <v>15</v>
      </c>
      <c r="N467" t="str">
        <f t="shared" si="34"/>
        <v>7#14</v>
      </c>
      <c r="O467">
        <v>7</v>
      </c>
      <c r="P467">
        <v>14</v>
      </c>
      <c r="Q467">
        <v>11.500626053067426</v>
      </c>
      <c r="R467">
        <v>15</v>
      </c>
    </row>
    <row r="468" spans="1:18" x14ac:dyDescent="0.25">
      <c r="A468" s="41">
        <v>7</v>
      </c>
      <c r="B468" s="41">
        <v>15</v>
      </c>
      <c r="C468" s="42">
        <v>36.130282320000006</v>
      </c>
      <c r="D468" s="42">
        <v>15.4</v>
      </c>
      <c r="E468" s="43">
        <f t="shared" si="31"/>
        <v>11.500626053067426</v>
      </c>
      <c r="F468" s="47">
        <f t="shared" si="32"/>
        <v>8.6951788136201663E-2</v>
      </c>
      <c r="G468" s="17">
        <f t="shared" si="33"/>
        <v>15.4</v>
      </c>
      <c r="N468" t="str">
        <f t="shared" si="34"/>
        <v>7#15</v>
      </c>
      <c r="O468">
        <v>7</v>
      </c>
      <c r="P468">
        <v>15</v>
      </c>
      <c r="Q468">
        <v>11.500626053067426</v>
      </c>
      <c r="R468">
        <v>15.4</v>
      </c>
    </row>
    <row r="469" spans="1:18" x14ac:dyDescent="0.25">
      <c r="A469" s="41">
        <v>7</v>
      </c>
      <c r="B469" s="41">
        <v>16</v>
      </c>
      <c r="C469" s="42">
        <v>37.014203600000002</v>
      </c>
      <c r="D469" s="42">
        <v>15.2</v>
      </c>
      <c r="E469" s="43">
        <f t="shared" si="31"/>
        <v>11.781986935099656</v>
      </c>
      <c r="F469" s="47">
        <f t="shared" si="32"/>
        <v>8.4875327523993863E-2</v>
      </c>
      <c r="G469" s="17">
        <f t="shared" si="33"/>
        <v>15.2</v>
      </c>
      <c r="N469" t="str">
        <f t="shared" si="34"/>
        <v>7#16</v>
      </c>
      <c r="O469">
        <v>7</v>
      </c>
      <c r="P469">
        <v>16</v>
      </c>
      <c r="Q469">
        <v>11.781986935099656</v>
      </c>
      <c r="R469">
        <v>15.2</v>
      </c>
    </row>
    <row r="470" spans="1:18" x14ac:dyDescent="0.25">
      <c r="A470" s="41">
        <v>7</v>
      </c>
      <c r="B470" s="41">
        <v>17</v>
      </c>
      <c r="C470" s="42">
        <v>29.390382560000003</v>
      </c>
      <c r="D470" s="42">
        <v>14.8</v>
      </c>
      <c r="E470" s="43">
        <f t="shared" si="31"/>
        <v>9.3552493275716682</v>
      </c>
      <c r="F470" s="47">
        <f t="shared" si="32"/>
        <v>0.1068918598516464</v>
      </c>
      <c r="G470" s="17">
        <f t="shared" si="33"/>
        <v>14.8</v>
      </c>
      <c r="N470" t="str">
        <f t="shared" si="34"/>
        <v>7#17</v>
      </c>
      <c r="O470">
        <v>7</v>
      </c>
      <c r="P470">
        <v>17</v>
      </c>
      <c r="Q470">
        <v>9.3552493275716682</v>
      </c>
      <c r="R470">
        <v>14.8</v>
      </c>
    </row>
    <row r="471" spans="1:18" x14ac:dyDescent="0.25">
      <c r="A471" s="41">
        <v>7</v>
      </c>
      <c r="B471" s="41">
        <v>18</v>
      </c>
      <c r="C471" s="42">
        <v>24.3078352</v>
      </c>
      <c r="D471" s="42">
        <v>0</v>
      </c>
      <c r="E471" s="43">
        <f t="shared" si="31"/>
        <v>7.7374242558863404</v>
      </c>
      <c r="F471" s="47">
        <f t="shared" si="32"/>
        <v>0.12924197600244522</v>
      </c>
      <c r="G471" s="17">
        <f t="shared" si="33"/>
        <v>12.763543814055129</v>
      </c>
      <c r="N471" t="str">
        <f t="shared" si="34"/>
        <v>7#18</v>
      </c>
      <c r="O471">
        <v>7</v>
      </c>
      <c r="P471">
        <v>18</v>
      </c>
      <c r="Q471">
        <v>7.7374242558863404</v>
      </c>
      <c r="R471">
        <v>12.763543814055129</v>
      </c>
    </row>
    <row r="472" spans="1:18" x14ac:dyDescent="0.25">
      <c r="A472" s="41">
        <v>7</v>
      </c>
      <c r="B472" s="41">
        <v>18</v>
      </c>
      <c r="C472" s="42">
        <v>22.871463119999998</v>
      </c>
      <c r="D472" s="42">
        <v>0</v>
      </c>
      <c r="E472" s="43">
        <f t="shared" si="31"/>
        <v>7.2802128225839651</v>
      </c>
      <c r="F472" s="47">
        <f t="shared" si="32"/>
        <v>0.1373586218383476</v>
      </c>
      <c r="G472" s="17">
        <f t="shared" si="33"/>
        <v>12.266516593887717</v>
      </c>
      <c r="N472" t="str">
        <f t="shared" si="34"/>
        <v>7#18</v>
      </c>
      <c r="O472">
        <v>7</v>
      </c>
      <c r="P472">
        <v>18</v>
      </c>
      <c r="Q472">
        <v>7.2802128225839651</v>
      </c>
      <c r="R472">
        <v>12.266516593887717</v>
      </c>
    </row>
    <row r="473" spans="1:18" x14ac:dyDescent="0.25">
      <c r="A473" s="41">
        <v>7</v>
      </c>
      <c r="B473" s="41">
        <v>19</v>
      </c>
      <c r="C473" s="42">
        <v>31.04773496</v>
      </c>
      <c r="D473" s="42">
        <v>0</v>
      </c>
      <c r="E473" s="43">
        <f t="shared" si="31"/>
        <v>9.8828009813820987</v>
      </c>
      <c r="F473" s="47">
        <f t="shared" si="32"/>
        <v>0.10118588868518844</v>
      </c>
      <c r="G473" s="17">
        <f t="shared" si="33"/>
        <v>14.641915372716818</v>
      </c>
      <c r="N473" t="str">
        <f t="shared" si="34"/>
        <v>7#19</v>
      </c>
      <c r="O473">
        <v>7</v>
      </c>
      <c r="P473">
        <v>19</v>
      </c>
      <c r="Q473">
        <v>9.8828009813820987</v>
      </c>
      <c r="R473">
        <v>14.641915372716818</v>
      </c>
    </row>
    <row r="474" spans="1:18" x14ac:dyDescent="0.25">
      <c r="A474" s="41">
        <v>7</v>
      </c>
      <c r="B474" s="41">
        <v>20</v>
      </c>
      <c r="C474" s="42">
        <v>37.12469376</v>
      </c>
      <c r="D474" s="42">
        <v>15.2</v>
      </c>
      <c r="E474" s="43">
        <f t="shared" si="31"/>
        <v>11.817157045353683</v>
      </c>
      <c r="F474" s="47">
        <f t="shared" si="32"/>
        <v>8.4622722382553417E-2</v>
      </c>
      <c r="G474" s="17">
        <f t="shared" si="33"/>
        <v>15.2</v>
      </c>
      <c r="N474" t="str">
        <f t="shared" si="34"/>
        <v>7#20</v>
      </c>
      <c r="O474">
        <v>7</v>
      </c>
      <c r="P474">
        <v>20</v>
      </c>
      <c r="Q474">
        <v>11.817157045353683</v>
      </c>
      <c r="R474">
        <v>15.2</v>
      </c>
    </row>
    <row r="475" spans="1:18" x14ac:dyDescent="0.25">
      <c r="A475" s="41">
        <v>7</v>
      </c>
      <c r="B475" s="41">
        <v>21</v>
      </c>
      <c r="C475" s="42">
        <v>34.251949599999996</v>
      </c>
      <c r="D475" s="42">
        <v>0</v>
      </c>
      <c r="E475" s="43">
        <f t="shared" si="31"/>
        <v>10.902734178748934</v>
      </c>
      <c r="F475" s="47">
        <f t="shared" si="32"/>
        <v>9.1720112001735313E-2</v>
      </c>
      <c r="G475" s="17">
        <f t="shared" si="33"/>
        <v>15.336108617151039</v>
      </c>
      <c r="N475" t="str">
        <f t="shared" si="34"/>
        <v>7#21</v>
      </c>
      <c r="O475">
        <v>7</v>
      </c>
      <c r="P475">
        <v>21</v>
      </c>
      <c r="Q475">
        <v>10.902734178748934</v>
      </c>
      <c r="R475">
        <v>15.336108617151039</v>
      </c>
    </row>
    <row r="476" spans="1:18" x14ac:dyDescent="0.25">
      <c r="A476" s="41">
        <v>7</v>
      </c>
      <c r="B476" s="41">
        <v>22</v>
      </c>
      <c r="C476" s="42">
        <v>27.51204984</v>
      </c>
      <c r="D476" s="42">
        <v>0</v>
      </c>
      <c r="E476" s="43">
        <f t="shared" si="31"/>
        <v>8.7573574532531762</v>
      </c>
      <c r="F476" s="47">
        <f t="shared" si="32"/>
        <v>0.11418969767284318</v>
      </c>
      <c r="G476" s="17">
        <f t="shared" si="33"/>
        <v>13.739197072171679</v>
      </c>
      <c r="N476" t="str">
        <f t="shared" si="34"/>
        <v>7#22</v>
      </c>
      <c r="O476">
        <v>7</v>
      </c>
      <c r="P476">
        <v>22</v>
      </c>
      <c r="Q476">
        <v>8.7573574532531762</v>
      </c>
      <c r="R476">
        <v>13.739197072171679</v>
      </c>
    </row>
    <row r="477" spans="1:18" x14ac:dyDescent="0.25">
      <c r="A477" s="41">
        <v>7</v>
      </c>
      <c r="B477" s="41">
        <v>23</v>
      </c>
      <c r="C477" s="42">
        <v>31.04773496</v>
      </c>
      <c r="D477" s="42">
        <v>0</v>
      </c>
      <c r="E477" s="43">
        <f t="shared" si="31"/>
        <v>9.8828009813820987</v>
      </c>
      <c r="F477" s="47">
        <f t="shared" si="32"/>
        <v>0.10118588868518844</v>
      </c>
      <c r="G477" s="17">
        <f t="shared" si="33"/>
        <v>14.641915372716818</v>
      </c>
      <c r="N477" t="str">
        <f t="shared" si="34"/>
        <v>7#23</v>
      </c>
      <c r="O477">
        <v>7</v>
      </c>
      <c r="P477">
        <v>23</v>
      </c>
      <c r="Q477">
        <v>9.8828009813820987</v>
      </c>
      <c r="R477">
        <v>14.641915372716818</v>
      </c>
    </row>
    <row r="478" spans="1:18" x14ac:dyDescent="0.25">
      <c r="A478" s="41">
        <v>7</v>
      </c>
      <c r="B478" s="41">
        <v>24</v>
      </c>
      <c r="C478" s="42">
        <v>34.914890560000003</v>
      </c>
      <c r="D478" s="42">
        <v>0</v>
      </c>
      <c r="E478" s="43">
        <f t="shared" si="31"/>
        <v>11.113754840273108</v>
      </c>
      <c r="F478" s="47">
        <f t="shared" si="32"/>
        <v>8.9978590887778306E-2</v>
      </c>
      <c r="G478" s="17">
        <f t="shared" si="33"/>
        <v>15.467366259287159</v>
      </c>
      <c r="N478" t="str">
        <f t="shared" si="34"/>
        <v>7#24</v>
      </c>
      <c r="O478">
        <v>7</v>
      </c>
      <c r="P478">
        <v>24</v>
      </c>
      <c r="Q478">
        <v>11.113754840273108</v>
      </c>
      <c r="R478">
        <v>15.467366259287159</v>
      </c>
    </row>
    <row r="479" spans="1:18" x14ac:dyDescent="0.25">
      <c r="A479" s="41">
        <v>7</v>
      </c>
      <c r="B479" s="41">
        <v>25</v>
      </c>
      <c r="C479" s="42">
        <v>29.8323432</v>
      </c>
      <c r="D479" s="42">
        <v>0</v>
      </c>
      <c r="E479" s="43">
        <f t="shared" si="31"/>
        <v>9.4959297685877821</v>
      </c>
      <c r="F479" s="47">
        <f t="shared" si="32"/>
        <v>0.10530827674273313</v>
      </c>
      <c r="G479" s="17">
        <f t="shared" si="33"/>
        <v>14.349498578277675</v>
      </c>
      <c r="N479" t="str">
        <f t="shared" si="34"/>
        <v>7#25</v>
      </c>
      <c r="O479">
        <v>7</v>
      </c>
      <c r="P479">
        <v>25</v>
      </c>
      <c r="Q479">
        <v>9.4959297685877821</v>
      </c>
      <c r="R479">
        <v>14.349498578277675</v>
      </c>
    </row>
    <row r="480" spans="1:18" x14ac:dyDescent="0.25">
      <c r="A480" s="41">
        <v>7</v>
      </c>
      <c r="B480" s="41">
        <v>26</v>
      </c>
      <c r="C480" s="42">
        <v>32.815577519999998</v>
      </c>
      <c r="D480" s="42">
        <v>0</v>
      </c>
      <c r="E480" s="43">
        <f t="shared" si="31"/>
        <v>10.44552274544656</v>
      </c>
      <c r="F480" s="47">
        <f t="shared" si="32"/>
        <v>9.573479703884831E-2</v>
      </c>
      <c r="G480" s="17">
        <f t="shared" si="33"/>
        <v>15.037751589214519</v>
      </c>
      <c r="N480" t="str">
        <f t="shared" si="34"/>
        <v>7#26</v>
      </c>
      <c r="O480">
        <v>7</v>
      </c>
      <c r="P480">
        <v>26</v>
      </c>
      <c r="Q480">
        <v>10.44552274544656</v>
      </c>
      <c r="R480">
        <v>15.037751589214519</v>
      </c>
    </row>
    <row r="481" spans="1:18" x14ac:dyDescent="0.25">
      <c r="A481" s="41">
        <v>7</v>
      </c>
      <c r="B481" s="41">
        <v>27</v>
      </c>
      <c r="C481" s="42">
        <v>34.141459439999991</v>
      </c>
      <c r="D481" s="42">
        <v>0</v>
      </c>
      <c r="E481" s="43">
        <f t="shared" si="31"/>
        <v>10.867564068494904</v>
      </c>
      <c r="F481" s="47">
        <f t="shared" si="32"/>
        <v>9.2016940843164904E-2</v>
      </c>
      <c r="G481" s="17">
        <f t="shared" si="33"/>
        <v>15.313848130302882</v>
      </c>
      <c r="N481" t="str">
        <f t="shared" si="34"/>
        <v>7#27</v>
      </c>
      <c r="O481">
        <v>7</v>
      </c>
      <c r="P481">
        <v>27</v>
      </c>
      <c r="Q481">
        <v>10.867564068494904</v>
      </c>
      <c r="R481">
        <v>15.313848130302882</v>
      </c>
    </row>
    <row r="482" spans="1:18" x14ac:dyDescent="0.25">
      <c r="A482" s="41">
        <v>7</v>
      </c>
      <c r="B482" s="41">
        <v>28</v>
      </c>
      <c r="C482" s="42">
        <v>25.63371712</v>
      </c>
      <c r="D482" s="42">
        <v>0</v>
      </c>
      <c r="E482" s="43">
        <f t="shared" si="31"/>
        <v>8.1594655789346859</v>
      </c>
      <c r="F482" s="47">
        <f t="shared" si="32"/>
        <v>0.1225570462092153</v>
      </c>
      <c r="G482" s="17">
        <f t="shared" si="33"/>
        <v>13.187987307221478</v>
      </c>
      <c r="N482" t="str">
        <f t="shared" si="34"/>
        <v>7#28</v>
      </c>
      <c r="O482">
        <v>7</v>
      </c>
      <c r="P482">
        <v>28</v>
      </c>
      <c r="Q482">
        <v>8.1594655789346859</v>
      </c>
      <c r="R482">
        <v>13.187987307221478</v>
      </c>
    </row>
    <row r="483" spans="1:18" x14ac:dyDescent="0.25">
      <c r="A483" s="41">
        <v>7</v>
      </c>
      <c r="B483" s="41">
        <v>29</v>
      </c>
      <c r="C483" s="42">
        <v>32.705087360000007</v>
      </c>
      <c r="D483" s="42">
        <v>0</v>
      </c>
      <c r="E483" s="43">
        <f t="shared" si="31"/>
        <v>10.410352635192533</v>
      </c>
      <c r="F483" s="47">
        <f t="shared" si="32"/>
        <v>9.605822540722278E-2</v>
      </c>
      <c r="G483" s="17">
        <f t="shared" si="33"/>
        <v>15.013969711399971</v>
      </c>
      <c r="N483" t="str">
        <f t="shared" si="34"/>
        <v>7#29</v>
      </c>
      <c r="O483">
        <v>7</v>
      </c>
      <c r="P483">
        <v>29</v>
      </c>
      <c r="Q483">
        <v>10.410352635192533</v>
      </c>
      <c r="R483">
        <v>15.013969711399971</v>
      </c>
    </row>
    <row r="484" spans="1:18" x14ac:dyDescent="0.25">
      <c r="A484" s="41">
        <v>7</v>
      </c>
      <c r="B484" s="41">
        <v>30</v>
      </c>
      <c r="C484" s="42">
        <v>32.37361688</v>
      </c>
      <c r="D484" s="42">
        <v>0</v>
      </c>
      <c r="E484" s="43">
        <f t="shared" si="31"/>
        <v>10.304842304430444</v>
      </c>
      <c r="F484" s="47">
        <f t="shared" si="32"/>
        <v>9.7041756725385495E-2</v>
      </c>
      <c r="G484" s="17">
        <f t="shared" si="33"/>
        <v>14.941880913564436</v>
      </c>
      <c r="N484" t="str">
        <f t="shared" si="34"/>
        <v>7#30</v>
      </c>
      <c r="O484">
        <v>7</v>
      </c>
      <c r="P484">
        <v>30</v>
      </c>
      <c r="Q484">
        <v>10.304842304430444</v>
      </c>
      <c r="R484">
        <v>14.941880913564436</v>
      </c>
    </row>
    <row r="485" spans="1:18" x14ac:dyDescent="0.25">
      <c r="A485" s="41">
        <v>7</v>
      </c>
      <c r="B485" s="41">
        <v>31</v>
      </c>
      <c r="C485" s="42">
        <v>30.937244799999998</v>
      </c>
      <c r="D485" s="42">
        <v>0</v>
      </c>
      <c r="E485" s="43">
        <f t="shared" si="31"/>
        <v>9.8476308711280698</v>
      </c>
      <c r="F485" s="47">
        <f t="shared" si="32"/>
        <v>0.10154726685906411</v>
      </c>
      <c r="G485" s="17">
        <f t="shared" si="33"/>
        <v>14.616044884584634</v>
      </c>
      <c r="N485" t="str">
        <f t="shared" si="34"/>
        <v>7#31</v>
      </c>
      <c r="O485">
        <v>7</v>
      </c>
      <c r="P485">
        <v>31</v>
      </c>
      <c r="Q485">
        <v>9.8476308711280698</v>
      </c>
      <c r="R485">
        <v>14.616044884584634</v>
      </c>
    </row>
    <row r="486" spans="1:18" x14ac:dyDescent="0.25">
      <c r="A486" s="41">
        <v>7</v>
      </c>
      <c r="B486" s="41">
        <v>32</v>
      </c>
      <c r="C486" s="42">
        <v>29.058912079999999</v>
      </c>
      <c r="D486" s="42">
        <v>0</v>
      </c>
      <c r="E486" s="43">
        <f t="shared" si="31"/>
        <v>9.2497389968095796</v>
      </c>
      <c r="F486" s="47">
        <f t="shared" si="32"/>
        <v>0.10811115863322414</v>
      </c>
      <c r="G486" s="17">
        <f t="shared" si="33"/>
        <v>14.154021759942502</v>
      </c>
      <c r="N486" t="str">
        <f t="shared" si="34"/>
        <v>7#32</v>
      </c>
      <c r="O486">
        <v>7</v>
      </c>
      <c r="P486">
        <v>32</v>
      </c>
      <c r="Q486">
        <v>9.2497389968095796</v>
      </c>
      <c r="R486">
        <v>14.154021759942502</v>
      </c>
    </row>
    <row r="487" spans="1:18" x14ac:dyDescent="0.25">
      <c r="A487" s="41">
        <v>7</v>
      </c>
      <c r="B487" s="41">
        <v>33</v>
      </c>
      <c r="C487" s="42">
        <v>30.053323519999999</v>
      </c>
      <c r="D487" s="42">
        <v>0</v>
      </c>
      <c r="E487" s="43">
        <f t="shared" si="31"/>
        <v>9.56626998909584</v>
      </c>
      <c r="F487" s="47">
        <f t="shared" si="32"/>
        <v>0.10453395117844833</v>
      </c>
      <c r="G487" s="17">
        <f t="shared" si="33"/>
        <v>14.403975451665268</v>
      </c>
      <c r="N487" t="str">
        <f t="shared" si="34"/>
        <v>7#33</v>
      </c>
      <c r="O487">
        <v>7</v>
      </c>
      <c r="P487">
        <v>33</v>
      </c>
      <c r="Q487">
        <v>9.56626998909584</v>
      </c>
      <c r="R487">
        <v>14.403975451665268</v>
      </c>
    </row>
    <row r="488" spans="1:18" x14ac:dyDescent="0.25">
      <c r="A488" s="41">
        <v>7</v>
      </c>
      <c r="B488" s="41">
        <v>36</v>
      </c>
      <c r="C488" s="42">
        <v>31.268715280000002</v>
      </c>
      <c r="D488" s="42">
        <v>0</v>
      </c>
      <c r="E488" s="43">
        <f t="shared" si="31"/>
        <v>9.9531412018901566</v>
      </c>
      <c r="F488" s="47">
        <f t="shared" si="32"/>
        <v>0.10047079406550512</v>
      </c>
      <c r="G488" s="17">
        <f t="shared" si="33"/>
        <v>14.693242891975935</v>
      </c>
      <c r="N488" t="str">
        <f t="shared" si="34"/>
        <v>7#36</v>
      </c>
      <c r="O488">
        <v>7</v>
      </c>
      <c r="P488">
        <v>36</v>
      </c>
      <c r="Q488">
        <v>9.9531412018901566</v>
      </c>
      <c r="R488">
        <v>14.693242891975935</v>
      </c>
    </row>
    <row r="489" spans="1:18" x14ac:dyDescent="0.25">
      <c r="A489" s="41">
        <v>7</v>
      </c>
      <c r="B489" s="41">
        <v>37</v>
      </c>
      <c r="C489" s="42">
        <v>31.158225120000001</v>
      </c>
      <c r="D489" s="42">
        <v>0</v>
      </c>
      <c r="E489" s="43">
        <f t="shared" si="31"/>
        <v>9.9179710916361277</v>
      </c>
      <c r="F489" s="47">
        <f t="shared" si="32"/>
        <v>0.10082707347708492</v>
      </c>
      <c r="G489" s="17">
        <f t="shared" si="33"/>
        <v>14.667647686955412</v>
      </c>
      <c r="N489" t="str">
        <f t="shared" si="34"/>
        <v>7#37</v>
      </c>
      <c r="O489">
        <v>7</v>
      </c>
      <c r="P489">
        <v>37</v>
      </c>
      <c r="Q489">
        <v>9.9179710916361277</v>
      </c>
      <c r="R489">
        <v>14.667647686955412</v>
      </c>
    </row>
    <row r="490" spans="1:18" x14ac:dyDescent="0.25">
      <c r="A490" s="41">
        <v>7</v>
      </c>
      <c r="B490" s="41">
        <v>38</v>
      </c>
      <c r="C490" s="42">
        <v>21.324600880000002</v>
      </c>
      <c r="D490" s="42">
        <v>0</v>
      </c>
      <c r="E490" s="43">
        <f t="shared" si="31"/>
        <v>6.7878312790275634</v>
      </c>
      <c r="F490" s="47">
        <f t="shared" si="32"/>
        <v>0.14732245969190644</v>
      </c>
      <c r="G490" s="17">
        <f t="shared" si="33"/>
        <v>11.682760009217644</v>
      </c>
      <c r="N490" t="str">
        <f t="shared" si="34"/>
        <v>7#38</v>
      </c>
      <c r="O490">
        <v>7</v>
      </c>
      <c r="P490">
        <v>38</v>
      </c>
      <c r="Q490">
        <v>6.7878312790275634</v>
      </c>
      <c r="R490">
        <v>11.682760009217644</v>
      </c>
    </row>
    <row r="491" spans="1:18" x14ac:dyDescent="0.25">
      <c r="A491" s="41">
        <v>7</v>
      </c>
      <c r="B491" s="41">
        <v>39</v>
      </c>
      <c r="C491" s="42">
        <v>30.937244799999998</v>
      </c>
      <c r="D491" s="42">
        <v>0</v>
      </c>
      <c r="E491" s="43">
        <f t="shared" si="31"/>
        <v>9.8476308711280698</v>
      </c>
      <c r="F491" s="47">
        <f t="shared" si="32"/>
        <v>0.10154726685906411</v>
      </c>
      <c r="G491" s="17">
        <f t="shared" si="33"/>
        <v>14.616044884584634</v>
      </c>
      <c r="N491" t="str">
        <f t="shared" si="34"/>
        <v>7#39</v>
      </c>
      <c r="O491">
        <v>7</v>
      </c>
      <c r="P491">
        <v>39</v>
      </c>
      <c r="Q491">
        <v>9.8476308711280698</v>
      </c>
      <c r="R491">
        <v>14.616044884584634</v>
      </c>
    </row>
    <row r="492" spans="1:18" x14ac:dyDescent="0.25">
      <c r="A492" s="41">
        <v>7</v>
      </c>
      <c r="B492" s="41">
        <v>39</v>
      </c>
      <c r="C492" s="42">
        <v>16.573523999999999</v>
      </c>
      <c r="D492" s="42">
        <v>0</v>
      </c>
      <c r="E492" s="43">
        <f t="shared" si="31"/>
        <v>5.2755165381043234</v>
      </c>
      <c r="F492" s="47">
        <f t="shared" si="32"/>
        <v>0.18955489813691964</v>
      </c>
      <c r="G492" s="17">
        <f t="shared" si="33"/>
        <v>9.5014597827266467</v>
      </c>
      <c r="N492" t="str">
        <f t="shared" si="34"/>
        <v>7#39</v>
      </c>
      <c r="O492">
        <v>7</v>
      </c>
      <c r="P492">
        <v>39</v>
      </c>
      <c r="Q492">
        <v>5.2755165381043234</v>
      </c>
      <c r="R492">
        <v>9.5014597827266467</v>
      </c>
    </row>
    <row r="493" spans="1:18" x14ac:dyDescent="0.25">
      <c r="A493" s="41">
        <v>7</v>
      </c>
      <c r="B493" s="41">
        <v>40</v>
      </c>
      <c r="C493" s="42">
        <v>30.826754639999997</v>
      </c>
      <c r="D493" s="42">
        <v>0</v>
      </c>
      <c r="E493" s="43">
        <f t="shared" si="31"/>
        <v>9.8124607608740408</v>
      </c>
      <c r="F493" s="47">
        <f t="shared" si="32"/>
        <v>0.10191123555748369</v>
      </c>
      <c r="G493" s="17">
        <f t="shared" si="33"/>
        <v>14.590035147423416</v>
      </c>
      <c r="N493" t="str">
        <f t="shared" si="34"/>
        <v>7#40</v>
      </c>
      <c r="O493">
        <v>7</v>
      </c>
      <c r="P493">
        <v>40</v>
      </c>
      <c r="Q493">
        <v>9.8124607608740408</v>
      </c>
      <c r="R493">
        <v>14.590035147423416</v>
      </c>
    </row>
    <row r="494" spans="1:18" x14ac:dyDescent="0.25">
      <c r="A494" s="41">
        <v>7</v>
      </c>
      <c r="B494" s="41">
        <v>41</v>
      </c>
      <c r="C494" s="42">
        <v>33.147047999999998</v>
      </c>
      <c r="D494" s="42">
        <v>0</v>
      </c>
      <c r="E494" s="43">
        <f t="shared" si="31"/>
        <v>10.551033076208647</v>
      </c>
      <c r="F494" s="47">
        <f t="shared" si="32"/>
        <v>9.4777449068459821E-2</v>
      </c>
      <c r="G494" s="17">
        <f t="shared" si="33"/>
        <v>15.108366953018782</v>
      </c>
      <c r="N494" t="str">
        <f t="shared" si="34"/>
        <v>7#41</v>
      </c>
      <c r="O494">
        <v>7</v>
      </c>
      <c r="P494">
        <v>41</v>
      </c>
      <c r="Q494">
        <v>10.551033076208647</v>
      </c>
      <c r="R494">
        <v>15.108366953018782</v>
      </c>
    </row>
    <row r="495" spans="1:18" x14ac:dyDescent="0.25">
      <c r="A495" s="41">
        <v>7</v>
      </c>
      <c r="B495" s="41">
        <v>42</v>
      </c>
      <c r="C495" s="42">
        <v>33.809988960000005</v>
      </c>
      <c r="D495" s="42">
        <v>0</v>
      </c>
      <c r="E495" s="43">
        <f t="shared" si="31"/>
        <v>10.76205373773282</v>
      </c>
      <c r="F495" s="47">
        <f t="shared" si="32"/>
        <v>9.2919067714176296E-2</v>
      </c>
      <c r="G495" s="17">
        <f t="shared" si="33"/>
        <v>15.246391841281573</v>
      </c>
      <c r="N495" t="str">
        <f t="shared" si="34"/>
        <v>7#42</v>
      </c>
      <c r="O495">
        <v>7</v>
      </c>
      <c r="P495">
        <v>42</v>
      </c>
      <c r="Q495">
        <v>10.76205373773282</v>
      </c>
      <c r="R495">
        <v>15.246391841281573</v>
      </c>
    </row>
    <row r="496" spans="1:18" x14ac:dyDescent="0.25">
      <c r="A496" s="41">
        <v>7</v>
      </c>
      <c r="B496" s="41">
        <v>43</v>
      </c>
      <c r="C496" s="42">
        <v>33.478518480000005</v>
      </c>
      <c r="D496" s="42">
        <v>0</v>
      </c>
      <c r="E496" s="43">
        <f t="shared" si="31"/>
        <v>10.656543406970735</v>
      </c>
      <c r="F496" s="47">
        <f t="shared" si="32"/>
        <v>9.3839058483623575E-2</v>
      </c>
      <c r="G496" s="17">
        <f t="shared" si="33"/>
        <v>15.177905799053962</v>
      </c>
      <c r="N496" t="str">
        <f t="shared" si="34"/>
        <v>7#43</v>
      </c>
      <c r="O496">
        <v>7</v>
      </c>
      <c r="P496">
        <v>43</v>
      </c>
      <c r="Q496">
        <v>10.656543406970735</v>
      </c>
      <c r="R496">
        <v>15.177905799053962</v>
      </c>
    </row>
    <row r="497" spans="1:18" x14ac:dyDescent="0.25">
      <c r="A497" s="41">
        <v>7</v>
      </c>
      <c r="B497" s="41">
        <v>44</v>
      </c>
      <c r="C497" s="42">
        <v>31.268715280000002</v>
      </c>
      <c r="D497" s="42">
        <v>0</v>
      </c>
      <c r="E497" s="43">
        <f t="shared" si="31"/>
        <v>9.9531412018901566</v>
      </c>
      <c r="F497" s="47">
        <f t="shared" si="32"/>
        <v>0.10047079406550512</v>
      </c>
      <c r="G497" s="17">
        <f t="shared" si="33"/>
        <v>14.693242891975935</v>
      </c>
      <c r="N497" t="str">
        <f t="shared" si="34"/>
        <v>7#44</v>
      </c>
      <c r="O497">
        <v>7</v>
      </c>
      <c r="P497">
        <v>44</v>
      </c>
      <c r="Q497">
        <v>9.9531412018901566</v>
      </c>
      <c r="R497">
        <v>14.693242891975935</v>
      </c>
    </row>
    <row r="498" spans="1:18" x14ac:dyDescent="0.25">
      <c r="A498" s="41">
        <v>7</v>
      </c>
      <c r="B498" s="41">
        <v>45</v>
      </c>
      <c r="C498" s="42">
        <v>29.058912079999999</v>
      </c>
      <c r="D498" s="42">
        <v>0</v>
      </c>
      <c r="E498" s="43">
        <f t="shared" si="31"/>
        <v>9.2497389968095796</v>
      </c>
      <c r="F498" s="47">
        <f t="shared" si="32"/>
        <v>0.10811115863322414</v>
      </c>
      <c r="G498" s="17">
        <f t="shared" si="33"/>
        <v>14.154021759942502</v>
      </c>
      <c r="N498" t="str">
        <f t="shared" si="34"/>
        <v>7#45</v>
      </c>
      <c r="O498">
        <v>7</v>
      </c>
      <c r="P498">
        <v>45</v>
      </c>
      <c r="Q498">
        <v>9.2497389968095796</v>
      </c>
      <c r="R498">
        <v>14.154021759942502</v>
      </c>
    </row>
    <row r="499" spans="1:18" x14ac:dyDescent="0.25">
      <c r="A499" s="41">
        <v>7</v>
      </c>
      <c r="B499" s="41">
        <v>46</v>
      </c>
      <c r="C499" s="42">
        <v>23.534404080000002</v>
      </c>
      <c r="D499" s="42">
        <v>0</v>
      </c>
      <c r="E499" s="43">
        <f t="shared" si="31"/>
        <v>7.4912334841081396</v>
      </c>
      <c r="F499" s="47">
        <f t="shared" si="32"/>
        <v>0.13348936488515467</v>
      </c>
      <c r="G499" s="17">
        <f t="shared" si="33"/>
        <v>12.500991124695823</v>
      </c>
      <c r="N499" t="str">
        <f t="shared" si="34"/>
        <v>7#46</v>
      </c>
      <c r="O499">
        <v>7</v>
      </c>
      <c r="P499">
        <v>46</v>
      </c>
      <c r="Q499">
        <v>7.4912334841081396</v>
      </c>
      <c r="R499">
        <v>12.500991124695823</v>
      </c>
    </row>
    <row r="500" spans="1:18" x14ac:dyDescent="0.25">
      <c r="A500" s="41">
        <v>7</v>
      </c>
      <c r="B500" s="41">
        <v>47</v>
      </c>
      <c r="C500" s="42">
        <v>36.019792160000002</v>
      </c>
      <c r="D500" s="42">
        <v>0</v>
      </c>
      <c r="E500" s="43">
        <f t="shared" si="31"/>
        <v>11.465455942813396</v>
      </c>
      <c r="F500" s="47">
        <f t="shared" si="32"/>
        <v>8.7218511412693087E-2</v>
      </c>
      <c r="G500" s="17">
        <f t="shared" si="33"/>
        <v>15.677697108721404</v>
      </c>
      <c r="N500" t="str">
        <f t="shared" si="34"/>
        <v>7#47</v>
      </c>
      <c r="O500">
        <v>7</v>
      </c>
      <c r="P500">
        <v>47</v>
      </c>
      <c r="Q500">
        <v>11.465455942813396</v>
      </c>
      <c r="R500">
        <v>15.677697108721404</v>
      </c>
    </row>
    <row r="501" spans="1:18" x14ac:dyDescent="0.25">
      <c r="A501" s="41">
        <v>7</v>
      </c>
      <c r="B501" s="41">
        <v>48</v>
      </c>
      <c r="C501" s="42">
        <v>31.71067592</v>
      </c>
      <c r="D501" s="42">
        <v>0</v>
      </c>
      <c r="E501" s="43">
        <f t="shared" si="31"/>
        <v>10.093821642906272</v>
      </c>
      <c r="F501" s="47">
        <f t="shared" si="32"/>
        <v>9.9070504252745453E-2</v>
      </c>
      <c r="G501" s="17">
        <f t="shared" si="33"/>
        <v>14.794273553756359</v>
      </c>
      <c r="N501" t="str">
        <f t="shared" si="34"/>
        <v>7#48</v>
      </c>
      <c r="O501">
        <v>7</v>
      </c>
      <c r="P501">
        <v>48</v>
      </c>
      <c r="Q501">
        <v>10.093821642906272</v>
      </c>
      <c r="R501">
        <v>14.794273553756359</v>
      </c>
    </row>
    <row r="502" spans="1:18" x14ac:dyDescent="0.25">
      <c r="A502" s="41">
        <v>7</v>
      </c>
      <c r="B502" s="41">
        <v>49</v>
      </c>
      <c r="C502" s="42">
        <v>28.727441599999999</v>
      </c>
      <c r="D502" s="42">
        <v>0</v>
      </c>
      <c r="E502" s="43">
        <f t="shared" si="31"/>
        <v>9.1442286660474927</v>
      </c>
      <c r="F502" s="47">
        <f t="shared" si="32"/>
        <v>0.10935859507899212</v>
      </c>
      <c r="G502" s="17">
        <f t="shared" si="33"/>
        <v>14.067882296411565</v>
      </c>
      <c r="N502" t="str">
        <f t="shared" si="34"/>
        <v>7#49</v>
      </c>
      <c r="O502">
        <v>7</v>
      </c>
      <c r="P502">
        <v>49</v>
      </c>
      <c r="Q502">
        <v>9.1442286660474927</v>
      </c>
      <c r="R502">
        <v>14.067882296411565</v>
      </c>
    </row>
    <row r="503" spans="1:18" x14ac:dyDescent="0.25">
      <c r="A503" s="41">
        <v>7</v>
      </c>
      <c r="B503" s="41">
        <v>50</v>
      </c>
      <c r="C503" s="42">
        <v>24.639305680000003</v>
      </c>
      <c r="D503" s="42">
        <v>0</v>
      </c>
      <c r="E503" s="43">
        <f t="shared" si="31"/>
        <v>7.8429345866484281</v>
      </c>
      <c r="F503" s="47">
        <f t="shared" si="32"/>
        <v>0.1275032947109325</v>
      </c>
      <c r="G503" s="17">
        <f t="shared" si="33"/>
        <v>12.872604672354743</v>
      </c>
      <c r="N503" t="str">
        <f t="shared" si="34"/>
        <v>7#50</v>
      </c>
      <c r="O503">
        <v>7</v>
      </c>
      <c r="P503">
        <v>50</v>
      </c>
      <c r="Q503">
        <v>7.8429345866484281</v>
      </c>
      <c r="R503">
        <v>12.872604672354743</v>
      </c>
    </row>
    <row r="504" spans="1:18" x14ac:dyDescent="0.25">
      <c r="A504" s="41">
        <v>7</v>
      </c>
      <c r="B504" s="41">
        <v>51</v>
      </c>
      <c r="C504" s="42">
        <v>32.152636559999998</v>
      </c>
      <c r="D504" s="42">
        <v>0</v>
      </c>
      <c r="E504" s="43">
        <f t="shared" si="31"/>
        <v>10.234502083922386</v>
      </c>
      <c r="F504" s="47">
        <f t="shared" si="32"/>
        <v>9.7708710379855498E-2</v>
      </c>
      <c r="G504" s="17">
        <f t="shared" si="33"/>
        <v>14.893193000350577</v>
      </c>
      <c r="N504" t="str">
        <f t="shared" si="34"/>
        <v>7#51</v>
      </c>
      <c r="O504">
        <v>7</v>
      </c>
      <c r="P504">
        <v>51</v>
      </c>
      <c r="Q504">
        <v>10.234502083922386</v>
      </c>
      <c r="R504">
        <v>14.893193000350577</v>
      </c>
    </row>
    <row r="505" spans="1:18" x14ac:dyDescent="0.25">
      <c r="A505" s="41">
        <v>7</v>
      </c>
      <c r="B505" s="41">
        <v>52</v>
      </c>
      <c r="C505" s="42">
        <v>32.263126720000002</v>
      </c>
      <c r="D505" s="42">
        <v>0</v>
      </c>
      <c r="E505" s="43">
        <f t="shared" si="31"/>
        <v>10.269672194176417</v>
      </c>
      <c r="F505" s="47">
        <f t="shared" si="32"/>
        <v>9.7374091508691585E-2</v>
      </c>
      <c r="G505" s="17">
        <f t="shared" si="33"/>
        <v>14.917600463380378</v>
      </c>
      <c r="N505" t="str">
        <f t="shared" si="34"/>
        <v>7#52</v>
      </c>
      <c r="O505">
        <v>7</v>
      </c>
      <c r="P505">
        <v>52</v>
      </c>
      <c r="Q505">
        <v>10.269672194176417</v>
      </c>
      <c r="R505">
        <v>14.917600463380378</v>
      </c>
    </row>
    <row r="506" spans="1:18" x14ac:dyDescent="0.25">
      <c r="A506" s="41">
        <v>7</v>
      </c>
      <c r="B506" s="41">
        <v>53</v>
      </c>
      <c r="C506" s="42">
        <v>34.362439760000001</v>
      </c>
      <c r="D506" s="42">
        <v>0</v>
      </c>
      <c r="E506" s="43">
        <f t="shared" si="31"/>
        <v>10.937904289002963</v>
      </c>
      <c r="F506" s="47">
        <f t="shared" si="32"/>
        <v>9.1425192027453209E-2</v>
      </c>
      <c r="G506" s="17">
        <f t="shared" si="33"/>
        <v>15.358257996421429</v>
      </c>
      <c r="N506" t="str">
        <f t="shared" si="34"/>
        <v>7#53</v>
      </c>
      <c r="O506">
        <v>7</v>
      </c>
      <c r="P506">
        <v>53</v>
      </c>
      <c r="Q506">
        <v>10.937904289002963</v>
      </c>
      <c r="R506">
        <v>15.358257996421429</v>
      </c>
    </row>
    <row r="507" spans="1:18" x14ac:dyDescent="0.25">
      <c r="A507" s="41">
        <v>7</v>
      </c>
      <c r="B507" s="41">
        <v>54</v>
      </c>
      <c r="C507" s="42">
        <v>32.37361688</v>
      </c>
      <c r="D507" s="42">
        <v>0</v>
      </c>
      <c r="E507" s="43">
        <f t="shared" si="31"/>
        <v>10.304842304430444</v>
      </c>
      <c r="F507" s="47">
        <f t="shared" si="32"/>
        <v>9.7041756725385495E-2</v>
      </c>
      <c r="G507" s="17">
        <f t="shared" si="33"/>
        <v>14.941880913564436</v>
      </c>
      <c r="N507" t="str">
        <f t="shared" si="34"/>
        <v>7#54</v>
      </c>
      <c r="O507">
        <v>7</v>
      </c>
      <c r="P507">
        <v>54</v>
      </c>
      <c r="Q507">
        <v>10.304842304430444</v>
      </c>
      <c r="R507">
        <v>14.941880913564436</v>
      </c>
    </row>
    <row r="508" spans="1:18" x14ac:dyDescent="0.25">
      <c r="A508" s="41">
        <v>7</v>
      </c>
      <c r="B508" s="41">
        <v>55</v>
      </c>
      <c r="C508" s="42">
        <v>29.8323432</v>
      </c>
      <c r="D508" s="42">
        <v>0</v>
      </c>
      <c r="E508" s="43">
        <f t="shared" si="31"/>
        <v>9.4959297685877821</v>
      </c>
      <c r="F508" s="47">
        <f t="shared" si="32"/>
        <v>0.10530827674273313</v>
      </c>
      <c r="G508" s="17">
        <f t="shared" si="33"/>
        <v>14.349498578277675</v>
      </c>
      <c r="N508" t="str">
        <f t="shared" si="34"/>
        <v>7#55</v>
      </c>
      <c r="O508">
        <v>7</v>
      </c>
      <c r="P508">
        <v>55</v>
      </c>
      <c r="Q508">
        <v>9.4959297685877821</v>
      </c>
      <c r="R508">
        <v>14.349498578277675</v>
      </c>
    </row>
    <row r="509" spans="1:18" x14ac:dyDescent="0.25">
      <c r="A509" s="41">
        <v>7</v>
      </c>
      <c r="B509" s="41">
        <v>56</v>
      </c>
      <c r="C509" s="42">
        <v>31.821166080000001</v>
      </c>
      <c r="D509" s="42">
        <v>0</v>
      </c>
      <c r="E509" s="43">
        <f t="shared" si="31"/>
        <v>10.128991753160301</v>
      </c>
      <c r="F509" s="47">
        <f t="shared" si="32"/>
        <v>9.8726509446312311E-2</v>
      </c>
      <c r="G509" s="17">
        <f t="shared" si="33"/>
        <v>14.819198824777581</v>
      </c>
      <c r="N509" t="str">
        <f t="shared" si="34"/>
        <v>7#56</v>
      </c>
      <c r="O509">
        <v>7</v>
      </c>
      <c r="P509">
        <v>56</v>
      </c>
      <c r="Q509">
        <v>10.128991753160301</v>
      </c>
      <c r="R509">
        <v>14.819198824777581</v>
      </c>
    </row>
    <row r="510" spans="1:18" x14ac:dyDescent="0.25">
      <c r="A510" s="41">
        <v>7</v>
      </c>
      <c r="B510" s="41">
        <v>57</v>
      </c>
      <c r="C510" s="42">
        <v>26.075677760000001</v>
      </c>
      <c r="D510" s="42">
        <v>0</v>
      </c>
      <c r="E510" s="43">
        <f t="shared" si="31"/>
        <v>8.3001460199508017</v>
      </c>
      <c r="F510" s="47">
        <f t="shared" si="32"/>
        <v>0.12047980813787267</v>
      </c>
      <c r="G510" s="17">
        <f t="shared" si="33"/>
        <v>13.322729239795269</v>
      </c>
      <c r="N510" t="str">
        <f t="shared" si="34"/>
        <v>7#57</v>
      </c>
      <c r="O510">
        <v>7</v>
      </c>
      <c r="P510">
        <v>57</v>
      </c>
      <c r="Q510">
        <v>8.3001460199508017</v>
      </c>
      <c r="R510">
        <v>13.322729239795269</v>
      </c>
    </row>
    <row r="511" spans="1:18" x14ac:dyDescent="0.25">
      <c r="A511" s="41">
        <v>7</v>
      </c>
      <c r="B511" s="41">
        <v>58</v>
      </c>
      <c r="C511" s="42">
        <v>32.815577519999998</v>
      </c>
      <c r="D511" s="42">
        <v>0</v>
      </c>
      <c r="E511" s="43">
        <f t="shared" si="31"/>
        <v>10.44552274544656</v>
      </c>
      <c r="F511" s="47">
        <f t="shared" si="32"/>
        <v>9.573479703884831E-2</v>
      </c>
      <c r="G511" s="17">
        <f t="shared" si="33"/>
        <v>15.037751589214519</v>
      </c>
      <c r="N511" t="str">
        <f t="shared" si="34"/>
        <v>7#58</v>
      </c>
      <c r="O511">
        <v>7</v>
      </c>
      <c r="P511">
        <v>58</v>
      </c>
      <c r="Q511">
        <v>10.44552274544656</v>
      </c>
      <c r="R511">
        <v>15.037751589214519</v>
      </c>
    </row>
    <row r="512" spans="1:18" x14ac:dyDescent="0.25">
      <c r="A512" s="41">
        <v>7</v>
      </c>
      <c r="B512" s="41">
        <v>59</v>
      </c>
      <c r="C512" s="42">
        <v>32.484107039999998</v>
      </c>
      <c r="D512" s="42">
        <v>0</v>
      </c>
      <c r="E512" s="43">
        <f t="shared" si="31"/>
        <v>10.340012414684473</v>
      </c>
      <c r="F512" s="47">
        <f t="shared" si="32"/>
        <v>9.6711682722918191E-2</v>
      </c>
      <c r="G512" s="17">
        <f t="shared" si="33"/>
        <v>14.96603530790324</v>
      </c>
      <c r="N512" t="str">
        <f t="shared" si="34"/>
        <v>7#59</v>
      </c>
      <c r="O512">
        <v>7</v>
      </c>
      <c r="P512">
        <v>59</v>
      </c>
      <c r="Q512">
        <v>10.340012414684473</v>
      </c>
      <c r="R512">
        <v>14.96603530790324</v>
      </c>
    </row>
    <row r="513" spans="1:18" x14ac:dyDescent="0.25">
      <c r="A513" s="41">
        <v>7</v>
      </c>
      <c r="B513" s="41">
        <v>60</v>
      </c>
      <c r="C513" s="42">
        <v>27.180579359999999</v>
      </c>
      <c r="D513" s="42">
        <v>0</v>
      </c>
      <c r="E513" s="43">
        <f t="shared" si="31"/>
        <v>8.6518471224910893</v>
      </c>
      <c r="F513" s="47">
        <f t="shared" si="32"/>
        <v>0.11558225496153639</v>
      </c>
      <c r="G513" s="17">
        <f t="shared" si="33"/>
        <v>13.645887917514514</v>
      </c>
      <c r="N513" t="str">
        <f t="shared" si="34"/>
        <v>7#60</v>
      </c>
      <c r="O513">
        <v>7</v>
      </c>
      <c r="P513">
        <v>60</v>
      </c>
      <c r="Q513">
        <v>8.6518471224910893</v>
      </c>
      <c r="R513">
        <v>13.645887917514514</v>
      </c>
    </row>
    <row r="514" spans="1:18" x14ac:dyDescent="0.25">
      <c r="A514" s="41">
        <v>7</v>
      </c>
      <c r="B514" s="41">
        <v>61</v>
      </c>
      <c r="C514" s="42">
        <v>31.489695600000001</v>
      </c>
      <c r="D514" s="42">
        <v>0</v>
      </c>
      <c r="E514" s="43">
        <f t="shared" si="31"/>
        <v>10.023481422398214</v>
      </c>
      <c r="F514" s="47">
        <f t="shared" si="32"/>
        <v>9.9765735861536656E-2</v>
      </c>
      <c r="G514" s="17">
        <f t="shared" si="33"/>
        <v>14.744026181460578</v>
      </c>
      <c r="N514" t="str">
        <f t="shared" si="34"/>
        <v>7#61</v>
      </c>
      <c r="O514">
        <v>7</v>
      </c>
      <c r="P514">
        <v>61</v>
      </c>
      <c r="Q514">
        <v>10.023481422398214</v>
      </c>
      <c r="R514">
        <v>14.744026181460578</v>
      </c>
    </row>
    <row r="515" spans="1:18" x14ac:dyDescent="0.25">
      <c r="A515" s="41">
        <v>7</v>
      </c>
      <c r="B515" s="41">
        <v>62</v>
      </c>
      <c r="C515" s="42">
        <v>25.9651876</v>
      </c>
      <c r="D515" s="42">
        <v>0</v>
      </c>
      <c r="E515" s="43">
        <f t="shared" ref="E515:E578" si="35">C515/PI()</f>
        <v>8.2649759096967728</v>
      </c>
      <c r="F515" s="47">
        <f t="shared" ref="F515:F578" si="36">1/E515</f>
        <v>0.12099248817250191</v>
      </c>
      <c r="G515" s="17">
        <f t="shared" ref="G515:G578" si="37">IF(D515=0,EXP($K$3+$K$4*F515)*$K$5,D515)</f>
        <v>13.289346367768463</v>
      </c>
      <c r="N515" t="str">
        <f t="shared" ref="N515:N578" si="38">CONCATENATE(O515,"#",P515)</f>
        <v>7#62</v>
      </c>
      <c r="O515">
        <v>7</v>
      </c>
      <c r="P515">
        <v>62</v>
      </c>
      <c r="Q515">
        <v>8.2649759096967728</v>
      </c>
      <c r="R515">
        <v>13.289346367768463</v>
      </c>
    </row>
    <row r="516" spans="1:18" x14ac:dyDescent="0.25">
      <c r="A516" s="41">
        <v>7</v>
      </c>
      <c r="B516" s="41">
        <v>63</v>
      </c>
      <c r="C516" s="42">
        <v>31.821166080000001</v>
      </c>
      <c r="D516" s="42">
        <v>0</v>
      </c>
      <c r="E516" s="43">
        <f t="shared" si="35"/>
        <v>10.128991753160301</v>
      </c>
      <c r="F516" s="47">
        <f t="shared" si="36"/>
        <v>9.8726509446312311E-2</v>
      </c>
      <c r="G516" s="17">
        <f t="shared" si="37"/>
        <v>14.819198824777581</v>
      </c>
      <c r="N516" t="str">
        <f t="shared" si="38"/>
        <v>7#63</v>
      </c>
      <c r="O516">
        <v>7</v>
      </c>
      <c r="P516">
        <v>63</v>
      </c>
      <c r="Q516">
        <v>10.128991753160301</v>
      </c>
      <c r="R516">
        <v>14.819198824777581</v>
      </c>
    </row>
    <row r="517" spans="1:18" x14ac:dyDescent="0.25">
      <c r="A517" s="41">
        <v>7</v>
      </c>
      <c r="B517" s="41">
        <v>65</v>
      </c>
      <c r="C517" s="42">
        <v>36.682733120000002</v>
      </c>
      <c r="D517" s="42">
        <v>0</v>
      </c>
      <c r="E517" s="43">
        <f t="shared" si="35"/>
        <v>11.676476604337569</v>
      </c>
      <c r="F517" s="47">
        <f t="shared" si="36"/>
        <v>8.5642273254632376E-2</v>
      </c>
      <c r="G517" s="17">
        <f t="shared" si="37"/>
        <v>15.799094376500435</v>
      </c>
      <c r="N517" t="str">
        <f t="shared" si="38"/>
        <v>7#65</v>
      </c>
      <c r="O517">
        <v>7</v>
      </c>
      <c r="P517">
        <v>65</v>
      </c>
      <c r="Q517">
        <v>11.676476604337569</v>
      </c>
      <c r="R517">
        <v>15.799094376500435</v>
      </c>
    </row>
    <row r="518" spans="1:18" x14ac:dyDescent="0.25">
      <c r="A518" s="41">
        <v>7</v>
      </c>
      <c r="B518" s="41">
        <v>67</v>
      </c>
      <c r="C518" s="42">
        <v>34.251949599999996</v>
      </c>
      <c r="D518" s="42">
        <v>0</v>
      </c>
      <c r="E518" s="43">
        <f t="shared" si="35"/>
        <v>10.902734178748934</v>
      </c>
      <c r="F518" s="47">
        <f t="shared" si="36"/>
        <v>9.1720112001735313E-2</v>
      </c>
      <c r="G518" s="17">
        <f t="shared" si="37"/>
        <v>15.336108617151039</v>
      </c>
      <c r="N518" t="str">
        <f t="shared" si="38"/>
        <v>7#67</v>
      </c>
      <c r="O518">
        <v>7</v>
      </c>
      <c r="P518">
        <v>67</v>
      </c>
      <c r="Q518">
        <v>10.902734178748934</v>
      </c>
      <c r="R518">
        <v>15.336108617151039</v>
      </c>
    </row>
    <row r="519" spans="1:18" x14ac:dyDescent="0.25">
      <c r="A519" s="41">
        <v>7</v>
      </c>
      <c r="B519" s="41">
        <v>68</v>
      </c>
      <c r="C519" s="42">
        <v>33.147047999999998</v>
      </c>
      <c r="D519" s="42">
        <v>0</v>
      </c>
      <c r="E519" s="43">
        <f t="shared" si="35"/>
        <v>10.551033076208647</v>
      </c>
      <c r="F519" s="47">
        <f t="shared" si="36"/>
        <v>9.4777449068459821E-2</v>
      </c>
      <c r="G519" s="17">
        <f t="shared" si="37"/>
        <v>15.108366953018782</v>
      </c>
      <c r="N519" t="str">
        <f t="shared" si="38"/>
        <v>7#68</v>
      </c>
      <c r="O519">
        <v>7</v>
      </c>
      <c r="P519">
        <v>68</v>
      </c>
      <c r="Q519">
        <v>10.551033076208647</v>
      </c>
      <c r="R519">
        <v>15.108366953018782</v>
      </c>
    </row>
    <row r="520" spans="1:18" x14ac:dyDescent="0.25">
      <c r="A520" s="41">
        <v>7</v>
      </c>
      <c r="B520" s="41">
        <v>69</v>
      </c>
      <c r="C520" s="42">
        <v>32.37361688</v>
      </c>
      <c r="D520" s="42">
        <v>0</v>
      </c>
      <c r="E520" s="43">
        <f t="shared" si="35"/>
        <v>10.304842304430444</v>
      </c>
      <c r="F520" s="47">
        <f t="shared" si="36"/>
        <v>9.7041756725385495E-2</v>
      </c>
      <c r="G520" s="17">
        <f t="shared" si="37"/>
        <v>14.941880913564436</v>
      </c>
      <c r="N520" t="str">
        <f t="shared" si="38"/>
        <v>7#69</v>
      </c>
      <c r="O520">
        <v>7</v>
      </c>
      <c r="P520">
        <v>69</v>
      </c>
      <c r="Q520">
        <v>10.304842304430444</v>
      </c>
      <c r="R520">
        <v>14.941880913564436</v>
      </c>
    </row>
    <row r="521" spans="1:18" x14ac:dyDescent="0.25">
      <c r="A521" s="41">
        <v>7</v>
      </c>
      <c r="B521" s="41">
        <v>70</v>
      </c>
      <c r="C521" s="42">
        <v>32.926067680000003</v>
      </c>
      <c r="D521" s="42">
        <v>0</v>
      </c>
      <c r="E521" s="43">
        <f t="shared" si="35"/>
        <v>10.480692855700591</v>
      </c>
      <c r="F521" s="47">
        <f t="shared" si="36"/>
        <v>9.5413539330664238E-2</v>
      </c>
      <c r="G521" s="17">
        <f t="shared" si="37"/>
        <v>15.061411148696104</v>
      </c>
      <c r="N521" t="str">
        <f t="shared" si="38"/>
        <v>7#70</v>
      </c>
      <c r="O521">
        <v>7</v>
      </c>
      <c r="P521">
        <v>70</v>
      </c>
      <c r="Q521">
        <v>10.480692855700591</v>
      </c>
      <c r="R521">
        <v>15.061411148696104</v>
      </c>
    </row>
    <row r="522" spans="1:18" x14ac:dyDescent="0.25">
      <c r="A522" s="41">
        <v>7</v>
      </c>
      <c r="B522" s="41">
        <v>71</v>
      </c>
      <c r="C522" s="42">
        <v>31.71067592</v>
      </c>
      <c r="D522" s="42">
        <v>0</v>
      </c>
      <c r="E522" s="43">
        <f t="shared" si="35"/>
        <v>10.093821642906272</v>
      </c>
      <c r="F522" s="47">
        <f t="shared" si="36"/>
        <v>9.9070504252745453E-2</v>
      </c>
      <c r="G522" s="17">
        <f t="shared" si="37"/>
        <v>14.794273553756359</v>
      </c>
      <c r="N522" t="str">
        <f t="shared" si="38"/>
        <v>7#71</v>
      </c>
      <c r="O522">
        <v>7</v>
      </c>
      <c r="P522">
        <v>71</v>
      </c>
      <c r="Q522">
        <v>10.093821642906272</v>
      </c>
      <c r="R522">
        <v>14.794273553756359</v>
      </c>
    </row>
    <row r="523" spans="1:18" x14ac:dyDescent="0.25">
      <c r="A523" s="41">
        <v>7</v>
      </c>
      <c r="B523" s="41">
        <v>72</v>
      </c>
      <c r="C523" s="42">
        <v>32.594597200000003</v>
      </c>
      <c r="D523" s="42">
        <v>0</v>
      </c>
      <c r="E523" s="43">
        <f t="shared" si="35"/>
        <v>10.375182524938504</v>
      </c>
      <c r="F523" s="47">
        <f t="shared" si="36"/>
        <v>9.6383846510298118E-2</v>
      </c>
      <c r="G523" s="17">
        <f t="shared" si="37"/>
        <v>14.990064594247604</v>
      </c>
      <c r="N523" t="str">
        <f t="shared" si="38"/>
        <v>7#72</v>
      </c>
      <c r="O523">
        <v>7</v>
      </c>
      <c r="P523">
        <v>72</v>
      </c>
      <c r="Q523">
        <v>10.375182524938504</v>
      </c>
      <c r="R523">
        <v>14.990064594247604</v>
      </c>
    </row>
    <row r="524" spans="1:18" x14ac:dyDescent="0.25">
      <c r="A524" s="41">
        <v>7</v>
      </c>
      <c r="B524" s="41">
        <v>73</v>
      </c>
      <c r="C524" s="42">
        <v>29.058912079999999</v>
      </c>
      <c r="D524" s="42">
        <v>0</v>
      </c>
      <c r="E524" s="43">
        <f t="shared" si="35"/>
        <v>9.2497389968095796</v>
      </c>
      <c r="F524" s="47">
        <f t="shared" si="36"/>
        <v>0.10811115863322414</v>
      </c>
      <c r="G524" s="17">
        <f t="shared" si="37"/>
        <v>14.154021759942502</v>
      </c>
      <c r="N524" t="str">
        <f t="shared" si="38"/>
        <v>7#73</v>
      </c>
      <c r="O524">
        <v>7</v>
      </c>
      <c r="P524">
        <v>73</v>
      </c>
      <c r="Q524">
        <v>9.2497389968095796</v>
      </c>
      <c r="R524">
        <v>14.154021759942502</v>
      </c>
    </row>
    <row r="525" spans="1:18" x14ac:dyDescent="0.25">
      <c r="A525" s="41">
        <v>7</v>
      </c>
      <c r="B525" s="41">
        <v>74</v>
      </c>
      <c r="C525" s="42">
        <v>30.163813680000004</v>
      </c>
      <c r="D525" s="42">
        <v>0</v>
      </c>
      <c r="E525" s="43">
        <f t="shared" si="35"/>
        <v>9.601440099349869</v>
      </c>
      <c r="F525" s="47">
        <f t="shared" si="36"/>
        <v>0.10415104293237343</v>
      </c>
      <c r="G525" s="17">
        <f t="shared" si="37"/>
        <v>14.430990939445252</v>
      </c>
      <c r="N525" t="str">
        <f t="shared" si="38"/>
        <v>7#74</v>
      </c>
      <c r="O525">
        <v>7</v>
      </c>
      <c r="P525">
        <v>74</v>
      </c>
      <c r="Q525">
        <v>9.601440099349869</v>
      </c>
      <c r="R525">
        <v>14.430990939445252</v>
      </c>
    </row>
    <row r="526" spans="1:18" x14ac:dyDescent="0.25">
      <c r="A526" s="41">
        <v>7</v>
      </c>
      <c r="B526" s="41">
        <v>75</v>
      </c>
      <c r="C526" s="42">
        <v>30.163813680000004</v>
      </c>
      <c r="D526" s="42">
        <v>0</v>
      </c>
      <c r="E526" s="43">
        <f t="shared" si="35"/>
        <v>9.601440099349869</v>
      </c>
      <c r="F526" s="47">
        <f t="shared" si="36"/>
        <v>0.10415104293237343</v>
      </c>
      <c r="G526" s="17">
        <f t="shared" si="37"/>
        <v>14.430990939445252</v>
      </c>
      <c r="N526" t="str">
        <f t="shared" si="38"/>
        <v>7#75</v>
      </c>
      <c r="O526">
        <v>7</v>
      </c>
      <c r="P526">
        <v>75</v>
      </c>
      <c r="Q526">
        <v>9.601440099349869</v>
      </c>
      <c r="R526">
        <v>14.430990939445252</v>
      </c>
    </row>
    <row r="527" spans="1:18" x14ac:dyDescent="0.25">
      <c r="A527" s="41">
        <v>7</v>
      </c>
      <c r="B527" s="41">
        <v>76</v>
      </c>
      <c r="C527" s="42">
        <v>30.71626448</v>
      </c>
      <c r="D527" s="42">
        <v>0</v>
      </c>
      <c r="E527" s="43">
        <f t="shared" si="35"/>
        <v>9.7772906506200119</v>
      </c>
      <c r="F527" s="47">
        <f t="shared" si="36"/>
        <v>0.10227782273574802</v>
      </c>
      <c r="G527" s="17">
        <f t="shared" si="37"/>
        <v>14.563885075520359</v>
      </c>
      <c r="N527" t="str">
        <f t="shared" si="38"/>
        <v>7#76</v>
      </c>
      <c r="O527">
        <v>7</v>
      </c>
      <c r="P527">
        <v>76</v>
      </c>
      <c r="Q527">
        <v>9.7772906506200119</v>
      </c>
      <c r="R527">
        <v>14.563885075520359</v>
      </c>
    </row>
    <row r="528" spans="1:18" x14ac:dyDescent="0.25">
      <c r="A528" s="41">
        <v>7</v>
      </c>
      <c r="B528" s="41">
        <v>77</v>
      </c>
      <c r="C528" s="42">
        <v>32.705087360000007</v>
      </c>
      <c r="D528" s="42">
        <v>0</v>
      </c>
      <c r="E528" s="43">
        <f t="shared" si="35"/>
        <v>10.410352635192533</v>
      </c>
      <c r="F528" s="47">
        <f t="shared" si="36"/>
        <v>9.605822540722278E-2</v>
      </c>
      <c r="G528" s="17">
        <f t="shared" si="37"/>
        <v>15.013969711399971</v>
      </c>
      <c r="N528" t="str">
        <f t="shared" si="38"/>
        <v>7#77</v>
      </c>
      <c r="O528">
        <v>7</v>
      </c>
      <c r="P528">
        <v>77</v>
      </c>
      <c r="Q528">
        <v>10.410352635192533</v>
      </c>
      <c r="R528">
        <v>15.013969711399971</v>
      </c>
    </row>
    <row r="529" spans="1:18" x14ac:dyDescent="0.25">
      <c r="A529" s="41">
        <v>7</v>
      </c>
      <c r="B529" s="41">
        <v>78</v>
      </c>
      <c r="C529" s="42">
        <v>34.362439760000001</v>
      </c>
      <c r="D529" s="42">
        <v>0</v>
      </c>
      <c r="E529" s="43">
        <f t="shared" si="35"/>
        <v>10.937904289002963</v>
      </c>
      <c r="F529" s="47">
        <f t="shared" si="36"/>
        <v>9.1425192027453209E-2</v>
      </c>
      <c r="G529" s="17">
        <f t="shared" si="37"/>
        <v>15.358257996421429</v>
      </c>
      <c r="N529" t="str">
        <f t="shared" si="38"/>
        <v>7#78</v>
      </c>
      <c r="O529">
        <v>7</v>
      </c>
      <c r="P529">
        <v>78</v>
      </c>
      <c r="Q529">
        <v>10.937904289002963</v>
      </c>
      <c r="R529">
        <v>15.358257996421429</v>
      </c>
    </row>
    <row r="530" spans="1:18" x14ac:dyDescent="0.25">
      <c r="A530" s="41">
        <v>7</v>
      </c>
      <c r="B530" s="41">
        <v>79</v>
      </c>
      <c r="C530" s="42">
        <v>37.235183920000004</v>
      </c>
      <c r="D530" s="42">
        <v>15.5</v>
      </c>
      <c r="E530" s="43">
        <f t="shared" si="35"/>
        <v>11.852327155607714</v>
      </c>
      <c r="F530" s="47">
        <f t="shared" si="36"/>
        <v>8.4371616381418241E-2</v>
      </c>
      <c r="G530" s="17">
        <f t="shared" si="37"/>
        <v>15.5</v>
      </c>
      <c r="N530" t="str">
        <f t="shared" si="38"/>
        <v>7#79</v>
      </c>
      <c r="O530">
        <v>7</v>
      </c>
      <c r="P530">
        <v>79</v>
      </c>
      <c r="Q530">
        <v>11.852327155607714</v>
      </c>
      <c r="R530">
        <v>15.5</v>
      </c>
    </row>
    <row r="531" spans="1:18" x14ac:dyDescent="0.25">
      <c r="A531" s="41">
        <v>7</v>
      </c>
      <c r="B531" s="41">
        <v>80</v>
      </c>
      <c r="C531" s="42">
        <v>32.37361688</v>
      </c>
      <c r="D531" s="42">
        <v>0</v>
      </c>
      <c r="E531" s="43">
        <f t="shared" si="35"/>
        <v>10.304842304430444</v>
      </c>
      <c r="F531" s="47">
        <f t="shared" si="36"/>
        <v>9.7041756725385495E-2</v>
      </c>
      <c r="G531" s="17">
        <f t="shared" si="37"/>
        <v>14.941880913564436</v>
      </c>
      <c r="N531" t="str">
        <f t="shared" si="38"/>
        <v>7#80</v>
      </c>
      <c r="O531">
        <v>7</v>
      </c>
      <c r="P531">
        <v>80</v>
      </c>
      <c r="Q531">
        <v>10.304842304430444</v>
      </c>
      <c r="R531">
        <v>14.941880913564436</v>
      </c>
    </row>
    <row r="532" spans="1:18" x14ac:dyDescent="0.25">
      <c r="A532" s="41">
        <v>8</v>
      </c>
      <c r="B532" s="41">
        <v>1</v>
      </c>
      <c r="C532" s="42">
        <v>35.356851200000001</v>
      </c>
      <c r="D532" s="42">
        <v>15.1</v>
      </c>
      <c r="E532" s="43">
        <f t="shared" si="35"/>
        <v>11.254435281289224</v>
      </c>
      <c r="F532" s="47">
        <f t="shared" si="36"/>
        <v>8.8853858501681079E-2</v>
      </c>
      <c r="G532" s="17">
        <f t="shared" si="37"/>
        <v>15.1</v>
      </c>
      <c r="N532" t="str">
        <f t="shared" si="38"/>
        <v>8#1</v>
      </c>
      <c r="O532">
        <v>8</v>
      </c>
      <c r="P532">
        <v>1</v>
      </c>
      <c r="Q532">
        <v>11.254435281289224</v>
      </c>
      <c r="R532">
        <v>15.1</v>
      </c>
    </row>
    <row r="533" spans="1:18" x14ac:dyDescent="0.25">
      <c r="A533" s="41">
        <v>8</v>
      </c>
      <c r="B533" s="41">
        <v>2</v>
      </c>
      <c r="C533" s="42">
        <v>35.688321680000001</v>
      </c>
      <c r="D533" s="42">
        <v>15.5</v>
      </c>
      <c r="E533" s="43">
        <f t="shared" si="35"/>
        <v>11.359945612051311</v>
      </c>
      <c r="F533" s="47">
        <f t="shared" si="36"/>
        <v>8.8028590466061749E-2</v>
      </c>
      <c r="G533" s="17">
        <f t="shared" si="37"/>
        <v>15.5</v>
      </c>
      <c r="N533" t="str">
        <f t="shared" si="38"/>
        <v>8#2</v>
      </c>
      <c r="O533">
        <v>8</v>
      </c>
      <c r="P533">
        <v>2</v>
      </c>
      <c r="Q533">
        <v>11.359945612051311</v>
      </c>
      <c r="R533">
        <v>15.5</v>
      </c>
    </row>
    <row r="534" spans="1:18" x14ac:dyDescent="0.25">
      <c r="A534" s="41">
        <v>8</v>
      </c>
      <c r="B534" s="41">
        <v>3</v>
      </c>
      <c r="C534" s="42">
        <v>31.821166080000001</v>
      </c>
      <c r="D534" s="42">
        <v>15.5</v>
      </c>
      <c r="E534" s="43">
        <f t="shared" si="35"/>
        <v>10.128991753160301</v>
      </c>
      <c r="F534" s="47">
        <f t="shared" si="36"/>
        <v>9.8726509446312311E-2</v>
      </c>
      <c r="G534" s="17">
        <f t="shared" si="37"/>
        <v>15.5</v>
      </c>
      <c r="N534" t="str">
        <f t="shared" si="38"/>
        <v>8#3</v>
      </c>
      <c r="O534">
        <v>8</v>
      </c>
      <c r="P534">
        <v>3</v>
      </c>
      <c r="Q534">
        <v>10.128991753160301</v>
      </c>
      <c r="R534">
        <v>15.5</v>
      </c>
    </row>
    <row r="535" spans="1:18" x14ac:dyDescent="0.25">
      <c r="A535" s="41">
        <v>8</v>
      </c>
      <c r="B535" s="41">
        <v>4</v>
      </c>
      <c r="C535" s="42">
        <v>33.478518480000005</v>
      </c>
      <c r="D535" s="42">
        <v>15.8</v>
      </c>
      <c r="E535" s="43">
        <f t="shared" si="35"/>
        <v>10.656543406970735</v>
      </c>
      <c r="F535" s="47">
        <f t="shared" si="36"/>
        <v>9.3839058483623575E-2</v>
      </c>
      <c r="G535" s="17">
        <f t="shared" si="37"/>
        <v>15.8</v>
      </c>
      <c r="N535" t="str">
        <f t="shared" si="38"/>
        <v>8#4</v>
      </c>
      <c r="O535">
        <v>8</v>
      </c>
      <c r="P535">
        <v>4</v>
      </c>
      <c r="Q535">
        <v>10.656543406970735</v>
      </c>
      <c r="R535">
        <v>15.8</v>
      </c>
    </row>
    <row r="536" spans="1:18" x14ac:dyDescent="0.25">
      <c r="A536" s="41">
        <v>8</v>
      </c>
      <c r="B536" s="41">
        <v>5</v>
      </c>
      <c r="C536" s="42">
        <v>35.688321680000001</v>
      </c>
      <c r="D536" s="42">
        <v>16.100000000000001</v>
      </c>
      <c r="E536" s="43">
        <f t="shared" si="35"/>
        <v>11.359945612051311</v>
      </c>
      <c r="F536" s="47">
        <f t="shared" si="36"/>
        <v>8.8028590466061749E-2</v>
      </c>
      <c r="G536" s="17">
        <f t="shared" si="37"/>
        <v>16.100000000000001</v>
      </c>
      <c r="N536" t="str">
        <f t="shared" si="38"/>
        <v>8#5</v>
      </c>
      <c r="O536">
        <v>8</v>
      </c>
      <c r="P536">
        <v>5</v>
      </c>
      <c r="Q536">
        <v>11.359945612051311</v>
      </c>
      <c r="R536">
        <v>16.100000000000001</v>
      </c>
    </row>
    <row r="537" spans="1:18" x14ac:dyDescent="0.25">
      <c r="A537" s="41">
        <v>8</v>
      </c>
      <c r="B537" s="41">
        <v>6</v>
      </c>
      <c r="C537" s="42">
        <v>35.246361040000004</v>
      </c>
      <c r="D537" s="42">
        <v>16.100000000000001</v>
      </c>
      <c r="E537" s="43">
        <f t="shared" si="35"/>
        <v>11.219265171035195</v>
      </c>
      <c r="F537" s="47">
        <f t="shared" si="36"/>
        <v>8.9132397243065667E-2</v>
      </c>
      <c r="G537" s="17">
        <f t="shared" si="37"/>
        <v>16.100000000000001</v>
      </c>
      <c r="N537" t="str">
        <f t="shared" si="38"/>
        <v>8#6</v>
      </c>
      <c r="O537">
        <v>8</v>
      </c>
      <c r="P537">
        <v>6</v>
      </c>
      <c r="Q537">
        <v>11.219265171035195</v>
      </c>
      <c r="R537">
        <v>16.100000000000001</v>
      </c>
    </row>
    <row r="538" spans="1:18" x14ac:dyDescent="0.25">
      <c r="A538" s="41">
        <v>8</v>
      </c>
      <c r="B538" s="41">
        <v>7</v>
      </c>
      <c r="C538" s="42">
        <v>33.699498800000001</v>
      </c>
      <c r="D538" s="42">
        <v>15.8</v>
      </c>
      <c r="E538" s="43">
        <f t="shared" si="35"/>
        <v>10.726883627478792</v>
      </c>
      <c r="F538" s="47">
        <f t="shared" si="36"/>
        <v>9.3223720395206378E-2</v>
      </c>
      <c r="G538" s="17">
        <f t="shared" si="37"/>
        <v>15.8</v>
      </c>
      <c r="N538" t="str">
        <f t="shared" si="38"/>
        <v>8#7</v>
      </c>
      <c r="O538">
        <v>8</v>
      </c>
      <c r="P538">
        <v>7</v>
      </c>
      <c r="Q538">
        <v>10.726883627478792</v>
      </c>
      <c r="R538">
        <v>15.8</v>
      </c>
    </row>
    <row r="539" spans="1:18" x14ac:dyDescent="0.25">
      <c r="A539" s="41">
        <v>8</v>
      </c>
      <c r="B539" s="41">
        <v>8</v>
      </c>
      <c r="C539" s="42">
        <v>25.191756479999999</v>
      </c>
      <c r="D539" s="42">
        <v>14</v>
      </c>
      <c r="E539" s="43">
        <f t="shared" si="35"/>
        <v>8.0187851379185702</v>
      </c>
      <c r="F539" s="47">
        <f t="shared" si="36"/>
        <v>0.12470716982692084</v>
      </c>
      <c r="G539" s="17">
        <f t="shared" si="37"/>
        <v>14</v>
      </c>
      <c r="N539" t="str">
        <f t="shared" si="38"/>
        <v>8#8</v>
      </c>
      <c r="O539">
        <v>8</v>
      </c>
      <c r="P539">
        <v>8</v>
      </c>
      <c r="Q539">
        <v>8.0187851379185702</v>
      </c>
      <c r="R539">
        <v>14</v>
      </c>
    </row>
    <row r="540" spans="1:18" x14ac:dyDescent="0.25">
      <c r="A540" s="41">
        <v>8</v>
      </c>
      <c r="B540" s="41">
        <v>9</v>
      </c>
      <c r="C540" s="42">
        <v>37.12469376</v>
      </c>
      <c r="D540" s="42">
        <v>16.2</v>
      </c>
      <c r="E540" s="43">
        <f t="shared" si="35"/>
        <v>11.817157045353683</v>
      </c>
      <c r="F540" s="47">
        <f t="shared" si="36"/>
        <v>8.4622722382553417E-2</v>
      </c>
      <c r="G540" s="17">
        <f t="shared" si="37"/>
        <v>16.2</v>
      </c>
      <c r="N540" t="str">
        <f t="shared" si="38"/>
        <v>8#9</v>
      </c>
      <c r="O540">
        <v>8</v>
      </c>
      <c r="P540">
        <v>9</v>
      </c>
      <c r="Q540">
        <v>11.817157045353683</v>
      </c>
      <c r="R540">
        <v>16.2</v>
      </c>
    </row>
    <row r="541" spans="1:18" x14ac:dyDescent="0.25">
      <c r="A541" s="41">
        <v>8</v>
      </c>
      <c r="B541" s="41">
        <v>10</v>
      </c>
      <c r="C541" s="42">
        <v>36.461752799999992</v>
      </c>
      <c r="D541" s="42">
        <v>16.5</v>
      </c>
      <c r="E541" s="43">
        <f t="shared" si="35"/>
        <v>11.606136383829508</v>
      </c>
      <c r="F541" s="47">
        <f t="shared" si="36"/>
        <v>8.6161317334963503E-2</v>
      </c>
      <c r="G541" s="17">
        <f t="shared" si="37"/>
        <v>16.5</v>
      </c>
      <c r="N541" t="str">
        <f t="shared" si="38"/>
        <v>8#10</v>
      </c>
      <c r="O541">
        <v>8</v>
      </c>
      <c r="P541">
        <v>10</v>
      </c>
      <c r="Q541">
        <v>11.606136383829508</v>
      </c>
      <c r="R541">
        <v>16.5</v>
      </c>
    </row>
    <row r="542" spans="1:18" x14ac:dyDescent="0.25">
      <c r="A542" s="41">
        <v>8</v>
      </c>
      <c r="B542" s="41">
        <v>11</v>
      </c>
      <c r="C542" s="42">
        <v>36.572242959999997</v>
      </c>
      <c r="D542" s="42">
        <v>16.3</v>
      </c>
      <c r="E542" s="43">
        <f t="shared" si="35"/>
        <v>11.641306494083539</v>
      </c>
      <c r="F542" s="47">
        <f t="shared" si="36"/>
        <v>8.5901011240295921E-2</v>
      </c>
      <c r="G542" s="17">
        <f t="shared" si="37"/>
        <v>16.3</v>
      </c>
      <c r="N542" t="str">
        <f t="shared" si="38"/>
        <v>8#11</v>
      </c>
      <c r="O542">
        <v>8</v>
      </c>
      <c r="P542">
        <v>11</v>
      </c>
      <c r="Q542">
        <v>11.641306494083539</v>
      </c>
      <c r="R542">
        <v>16.3</v>
      </c>
    </row>
    <row r="543" spans="1:18" x14ac:dyDescent="0.25">
      <c r="A543" s="41">
        <v>8</v>
      </c>
      <c r="B543" s="41">
        <v>12</v>
      </c>
      <c r="C543" s="42">
        <v>33.368028320000001</v>
      </c>
      <c r="D543" s="42">
        <v>15.7</v>
      </c>
      <c r="E543" s="43">
        <f t="shared" si="35"/>
        <v>10.621373296716705</v>
      </c>
      <c r="F543" s="47">
        <f t="shared" si="36"/>
        <v>9.4149783842840881E-2</v>
      </c>
      <c r="G543" s="17">
        <f t="shared" si="37"/>
        <v>15.7</v>
      </c>
      <c r="N543" t="str">
        <f t="shared" si="38"/>
        <v>8#12</v>
      </c>
      <c r="O543">
        <v>8</v>
      </c>
      <c r="P543">
        <v>12</v>
      </c>
      <c r="Q543">
        <v>10.621373296716705</v>
      </c>
      <c r="R543">
        <v>15.7</v>
      </c>
    </row>
    <row r="544" spans="1:18" x14ac:dyDescent="0.25">
      <c r="A544" s="41">
        <v>8</v>
      </c>
      <c r="B544" s="41">
        <v>13</v>
      </c>
      <c r="C544" s="42">
        <v>31.71067592</v>
      </c>
      <c r="D544" s="42">
        <v>15.5</v>
      </c>
      <c r="E544" s="43">
        <f t="shared" si="35"/>
        <v>10.093821642906272</v>
      </c>
      <c r="F544" s="47">
        <f t="shared" si="36"/>
        <v>9.9070504252745453E-2</v>
      </c>
      <c r="G544" s="17">
        <f t="shared" si="37"/>
        <v>15.5</v>
      </c>
      <c r="N544" t="str">
        <f t="shared" si="38"/>
        <v>8#13</v>
      </c>
      <c r="O544">
        <v>8</v>
      </c>
      <c r="P544">
        <v>13</v>
      </c>
      <c r="Q544">
        <v>10.093821642906272</v>
      </c>
      <c r="R544">
        <v>15.5</v>
      </c>
    </row>
    <row r="545" spans="1:18" x14ac:dyDescent="0.25">
      <c r="A545" s="41">
        <v>8</v>
      </c>
      <c r="B545" s="41">
        <v>14</v>
      </c>
      <c r="C545" s="42">
        <v>31.821166080000001</v>
      </c>
      <c r="D545" s="42">
        <v>15</v>
      </c>
      <c r="E545" s="43">
        <f t="shared" si="35"/>
        <v>10.128991753160301</v>
      </c>
      <c r="F545" s="47">
        <f t="shared" si="36"/>
        <v>9.8726509446312311E-2</v>
      </c>
      <c r="G545" s="17">
        <f t="shared" si="37"/>
        <v>15</v>
      </c>
      <c r="N545" t="str">
        <f t="shared" si="38"/>
        <v>8#14</v>
      </c>
      <c r="O545">
        <v>8</v>
      </c>
      <c r="P545">
        <v>14</v>
      </c>
      <c r="Q545">
        <v>10.128991753160301</v>
      </c>
      <c r="R545">
        <v>15</v>
      </c>
    </row>
    <row r="546" spans="1:18" x14ac:dyDescent="0.25">
      <c r="A546" s="41">
        <v>8</v>
      </c>
      <c r="B546" s="41">
        <v>15</v>
      </c>
      <c r="C546" s="42">
        <v>27.401559680000002</v>
      </c>
      <c r="D546" s="42">
        <v>14.2</v>
      </c>
      <c r="E546" s="43">
        <f t="shared" si="35"/>
        <v>8.722187342999149</v>
      </c>
      <c r="F546" s="47">
        <f t="shared" si="36"/>
        <v>0.11465014000216912</v>
      </c>
      <c r="G546" s="17">
        <f t="shared" si="37"/>
        <v>14.2</v>
      </c>
      <c r="N546" t="str">
        <f t="shared" si="38"/>
        <v>8#15</v>
      </c>
      <c r="O546">
        <v>8</v>
      </c>
      <c r="P546">
        <v>15</v>
      </c>
      <c r="Q546">
        <v>8.722187342999149</v>
      </c>
      <c r="R546">
        <v>14.2</v>
      </c>
    </row>
    <row r="547" spans="1:18" x14ac:dyDescent="0.25">
      <c r="A547" s="41">
        <v>8</v>
      </c>
      <c r="B547" s="41">
        <v>16</v>
      </c>
      <c r="C547" s="42">
        <v>38.1191052</v>
      </c>
      <c r="D547" s="42">
        <v>0</v>
      </c>
      <c r="E547" s="43">
        <f t="shared" si="35"/>
        <v>12.133688037639944</v>
      </c>
      <c r="F547" s="47">
        <f t="shared" si="36"/>
        <v>8.241517310300854E-2</v>
      </c>
      <c r="G547" s="17">
        <f t="shared" si="37"/>
        <v>16.050576511578221</v>
      </c>
      <c r="N547" t="str">
        <f t="shared" si="38"/>
        <v>8#16</v>
      </c>
      <c r="O547">
        <v>8</v>
      </c>
      <c r="P547">
        <v>16</v>
      </c>
      <c r="Q547">
        <v>12.133688037639944</v>
      </c>
      <c r="R547">
        <v>16.050576511578221</v>
      </c>
    </row>
    <row r="548" spans="1:18" x14ac:dyDescent="0.25">
      <c r="A548" s="41">
        <v>8</v>
      </c>
      <c r="B548" s="41">
        <v>17</v>
      </c>
      <c r="C548" s="42">
        <v>39.776457599999993</v>
      </c>
      <c r="D548" s="42">
        <v>16.600000000000001</v>
      </c>
      <c r="E548" s="43">
        <f t="shared" si="35"/>
        <v>12.661239691450374</v>
      </c>
      <c r="F548" s="47">
        <f t="shared" si="36"/>
        <v>7.8981207557049862E-2</v>
      </c>
      <c r="G548" s="17">
        <f t="shared" si="37"/>
        <v>16.600000000000001</v>
      </c>
      <c r="N548" t="str">
        <f t="shared" si="38"/>
        <v>8#17</v>
      </c>
      <c r="O548">
        <v>8</v>
      </c>
      <c r="P548">
        <v>17</v>
      </c>
      <c r="Q548">
        <v>12.661239691450374</v>
      </c>
      <c r="R548">
        <v>16.600000000000001</v>
      </c>
    </row>
    <row r="549" spans="1:18" x14ac:dyDescent="0.25">
      <c r="A549" s="41">
        <v>8</v>
      </c>
      <c r="B549" s="41">
        <v>18</v>
      </c>
      <c r="C549" s="42">
        <v>38.1191052</v>
      </c>
      <c r="D549" s="42">
        <v>0</v>
      </c>
      <c r="E549" s="43">
        <f t="shared" si="35"/>
        <v>12.133688037639944</v>
      </c>
      <c r="F549" s="47">
        <f t="shared" si="36"/>
        <v>8.241517310300854E-2</v>
      </c>
      <c r="G549" s="17">
        <f t="shared" si="37"/>
        <v>16.050576511578221</v>
      </c>
      <c r="N549" t="str">
        <f t="shared" si="38"/>
        <v>8#18</v>
      </c>
      <c r="O549">
        <v>8</v>
      </c>
      <c r="P549">
        <v>18</v>
      </c>
      <c r="Q549">
        <v>12.133688037639944</v>
      </c>
      <c r="R549">
        <v>16.050576511578221</v>
      </c>
    </row>
    <row r="550" spans="1:18" x14ac:dyDescent="0.25">
      <c r="A550" s="41">
        <v>8</v>
      </c>
      <c r="B550" s="41">
        <v>19</v>
      </c>
      <c r="C550" s="42">
        <v>33.147047999999998</v>
      </c>
      <c r="D550" s="42">
        <v>0</v>
      </c>
      <c r="E550" s="43">
        <f t="shared" si="35"/>
        <v>10.551033076208647</v>
      </c>
      <c r="F550" s="47">
        <f t="shared" si="36"/>
        <v>9.4777449068459821E-2</v>
      </c>
      <c r="G550" s="17">
        <f t="shared" si="37"/>
        <v>15.108366953018782</v>
      </c>
      <c r="N550" t="str">
        <f t="shared" si="38"/>
        <v>8#19</v>
      </c>
      <c r="O550">
        <v>8</v>
      </c>
      <c r="P550">
        <v>19</v>
      </c>
      <c r="Q550">
        <v>10.551033076208647</v>
      </c>
      <c r="R550">
        <v>15.108366953018782</v>
      </c>
    </row>
    <row r="551" spans="1:18" x14ac:dyDescent="0.25">
      <c r="A551" s="41">
        <v>8</v>
      </c>
      <c r="B551" s="41">
        <v>20</v>
      </c>
      <c r="C551" s="42">
        <v>40.660378879999996</v>
      </c>
      <c r="D551" s="42">
        <v>16.5</v>
      </c>
      <c r="E551" s="43">
        <f t="shared" si="35"/>
        <v>12.942600573482606</v>
      </c>
      <c r="F551" s="47">
        <f t="shared" si="36"/>
        <v>7.7264224784070509E-2</v>
      </c>
      <c r="G551" s="17">
        <f t="shared" si="37"/>
        <v>16.5</v>
      </c>
      <c r="N551" t="str">
        <f t="shared" si="38"/>
        <v>8#20</v>
      </c>
      <c r="O551">
        <v>8</v>
      </c>
      <c r="P551">
        <v>20</v>
      </c>
      <c r="Q551">
        <v>12.942600573482606</v>
      </c>
      <c r="R551">
        <v>16.5</v>
      </c>
    </row>
    <row r="552" spans="1:18" x14ac:dyDescent="0.25">
      <c r="A552" s="41">
        <v>8</v>
      </c>
      <c r="B552" s="41">
        <v>21</v>
      </c>
      <c r="C552" s="42">
        <v>38.45057568</v>
      </c>
      <c r="D552" s="42">
        <v>0</v>
      </c>
      <c r="E552" s="43">
        <f t="shared" si="35"/>
        <v>12.239198368402031</v>
      </c>
      <c r="F552" s="47">
        <f t="shared" si="36"/>
        <v>8.1704697472810187E-2</v>
      </c>
      <c r="G552" s="17">
        <f t="shared" si="37"/>
        <v>16.106478052938662</v>
      </c>
      <c r="N552" t="str">
        <f t="shared" si="38"/>
        <v>8#21</v>
      </c>
      <c r="O552">
        <v>8</v>
      </c>
      <c r="P552">
        <v>21</v>
      </c>
      <c r="Q552">
        <v>12.239198368402031</v>
      </c>
      <c r="R552">
        <v>16.106478052938662</v>
      </c>
    </row>
    <row r="553" spans="1:18" x14ac:dyDescent="0.25">
      <c r="A553" s="41">
        <v>8</v>
      </c>
      <c r="B553" s="41">
        <v>22</v>
      </c>
      <c r="C553" s="42">
        <v>36.130282320000006</v>
      </c>
      <c r="D553" s="42">
        <v>0</v>
      </c>
      <c r="E553" s="43">
        <f t="shared" si="35"/>
        <v>11.500626053067426</v>
      </c>
      <c r="F553" s="47">
        <f t="shared" si="36"/>
        <v>8.6951788136201663E-2</v>
      </c>
      <c r="G553" s="17">
        <f t="shared" si="37"/>
        <v>15.698173594035257</v>
      </c>
      <c r="N553" t="str">
        <f t="shared" si="38"/>
        <v>8#22</v>
      </c>
      <c r="O553">
        <v>8</v>
      </c>
      <c r="P553">
        <v>22</v>
      </c>
      <c r="Q553">
        <v>11.500626053067426</v>
      </c>
      <c r="R553">
        <v>15.698173594035257</v>
      </c>
    </row>
    <row r="554" spans="1:18" x14ac:dyDescent="0.25">
      <c r="A554" s="41">
        <v>8</v>
      </c>
      <c r="B554" s="41">
        <v>23</v>
      </c>
      <c r="C554" s="42">
        <v>32.152636559999998</v>
      </c>
      <c r="D554" s="42">
        <v>0</v>
      </c>
      <c r="E554" s="43">
        <f t="shared" si="35"/>
        <v>10.234502083922386</v>
      </c>
      <c r="F554" s="47">
        <f t="shared" si="36"/>
        <v>9.7708710379855498E-2</v>
      </c>
      <c r="G554" s="17">
        <f t="shared" si="37"/>
        <v>14.893193000350577</v>
      </c>
      <c r="N554" t="str">
        <f t="shared" si="38"/>
        <v>8#23</v>
      </c>
      <c r="O554">
        <v>8</v>
      </c>
      <c r="P554">
        <v>23</v>
      </c>
      <c r="Q554">
        <v>10.234502083922386</v>
      </c>
      <c r="R554">
        <v>14.893193000350577</v>
      </c>
    </row>
    <row r="555" spans="1:18" x14ac:dyDescent="0.25">
      <c r="A555" s="41">
        <v>8</v>
      </c>
      <c r="B555" s="41">
        <v>24</v>
      </c>
      <c r="C555" s="42">
        <v>30.826754639999997</v>
      </c>
      <c r="D555" s="42">
        <v>0</v>
      </c>
      <c r="E555" s="43">
        <f t="shared" si="35"/>
        <v>9.8124607608740408</v>
      </c>
      <c r="F555" s="47">
        <f t="shared" si="36"/>
        <v>0.10191123555748369</v>
      </c>
      <c r="G555" s="17">
        <f t="shared" si="37"/>
        <v>14.590035147423416</v>
      </c>
      <c r="N555" t="str">
        <f t="shared" si="38"/>
        <v>8#24</v>
      </c>
      <c r="O555">
        <v>8</v>
      </c>
      <c r="P555">
        <v>24</v>
      </c>
      <c r="Q555">
        <v>9.8124607608740408</v>
      </c>
      <c r="R555">
        <v>14.590035147423416</v>
      </c>
    </row>
    <row r="556" spans="1:18" x14ac:dyDescent="0.25">
      <c r="A556" s="41">
        <v>8</v>
      </c>
      <c r="B556" s="41">
        <v>25</v>
      </c>
      <c r="C556" s="42">
        <v>42.538711599999999</v>
      </c>
      <c r="D556" s="42">
        <v>16.5</v>
      </c>
      <c r="E556" s="43">
        <f t="shared" si="35"/>
        <v>13.540492447801096</v>
      </c>
      <c r="F556" s="47">
        <f t="shared" si="36"/>
        <v>7.3852557715682984E-2</v>
      </c>
      <c r="G556" s="17">
        <f t="shared" si="37"/>
        <v>16.5</v>
      </c>
      <c r="N556" t="str">
        <f t="shared" si="38"/>
        <v>8#25</v>
      </c>
      <c r="O556">
        <v>8</v>
      </c>
      <c r="P556">
        <v>25</v>
      </c>
      <c r="Q556">
        <v>13.540492447801096</v>
      </c>
      <c r="R556">
        <v>16.5</v>
      </c>
    </row>
    <row r="557" spans="1:18" x14ac:dyDescent="0.25">
      <c r="A557" s="41">
        <v>8</v>
      </c>
      <c r="B557" s="41">
        <v>26</v>
      </c>
      <c r="C557" s="42">
        <v>33.147047999999998</v>
      </c>
      <c r="D557" s="42">
        <v>0</v>
      </c>
      <c r="E557" s="43">
        <f t="shared" si="35"/>
        <v>10.551033076208647</v>
      </c>
      <c r="F557" s="47">
        <f t="shared" si="36"/>
        <v>9.4777449068459821E-2</v>
      </c>
      <c r="G557" s="17">
        <f t="shared" si="37"/>
        <v>15.108366953018782</v>
      </c>
      <c r="N557" t="str">
        <f t="shared" si="38"/>
        <v>8#26</v>
      </c>
      <c r="O557">
        <v>8</v>
      </c>
      <c r="P557">
        <v>26</v>
      </c>
      <c r="Q557">
        <v>10.551033076208647</v>
      </c>
      <c r="R557">
        <v>15.108366953018782</v>
      </c>
    </row>
    <row r="558" spans="1:18" x14ac:dyDescent="0.25">
      <c r="A558" s="41">
        <v>8</v>
      </c>
      <c r="B558" s="41">
        <v>27</v>
      </c>
      <c r="C558" s="42">
        <v>36.019792160000002</v>
      </c>
      <c r="D558" s="42">
        <v>0</v>
      </c>
      <c r="E558" s="43">
        <f t="shared" si="35"/>
        <v>11.465455942813396</v>
      </c>
      <c r="F558" s="47">
        <f t="shared" si="36"/>
        <v>8.7218511412693087E-2</v>
      </c>
      <c r="G558" s="17">
        <f t="shared" si="37"/>
        <v>15.677697108721404</v>
      </c>
      <c r="N558" t="str">
        <f t="shared" si="38"/>
        <v>8#27</v>
      </c>
      <c r="O558">
        <v>8</v>
      </c>
      <c r="P558">
        <v>27</v>
      </c>
      <c r="Q558">
        <v>11.465455942813396</v>
      </c>
      <c r="R558">
        <v>15.677697108721404</v>
      </c>
    </row>
    <row r="559" spans="1:18" x14ac:dyDescent="0.25">
      <c r="A559" s="41">
        <v>8</v>
      </c>
      <c r="B559" s="41">
        <v>28</v>
      </c>
      <c r="C559" s="42">
        <v>33.478518480000005</v>
      </c>
      <c r="D559" s="42">
        <v>0</v>
      </c>
      <c r="E559" s="43">
        <f t="shared" si="35"/>
        <v>10.656543406970735</v>
      </c>
      <c r="F559" s="47">
        <f t="shared" si="36"/>
        <v>9.3839058483623575E-2</v>
      </c>
      <c r="G559" s="17">
        <f t="shared" si="37"/>
        <v>15.177905799053962</v>
      </c>
      <c r="N559" t="str">
        <f t="shared" si="38"/>
        <v>8#28</v>
      </c>
      <c r="O559">
        <v>8</v>
      </c>
      <c r="P559">
        <v>28</v>
      </c>
      <c r="Q559">
        <v>10.656543406970735</v>
      </c>
      <c r="R559">
        <v>15.177905799053962</v>
      </c>
    </row>
    <row r="560" spans="1:18" x14ac:dyDescent="0.25">
      <c r="A560" s="41">
        <v>8</v>
      </c>
      <c r="B560" s="41">
        <v>29</v>
      </c>
      <c r="C560" s="42">
        <v>30.71626448</v>
      </c>
      <c r="D560" s="42">
        <v>0</v>
      </c>
      <c r="E560" s="43">
        <f t="shared" si="35"/>
        <v>9.7772906506200119</v>
      </c>
      <c r="F560" s="47">
        <f t="shared" si="36"/>
        <v>0.10227782273574802</v>
      </c>
      <c r="G560" s="17">
        <f t="shared" si="37"/>
        <v>14.563885075520359</v>
      </c>
      <c r="N560" t="str">
        <f t="shared" si="38"/>
        <v>8#29</v>
      </c>
      <c r="O560">
        <v>8</v>
      </c>
      <c r="P560">
        <v>29</v>
      </c>
      <c r="Q560">
        <v>9.7772906506200119</v>
      </c>
      <c r="R560">
        <v>14.563885075520359</v>
      </c>
    </row>
    <row r="561" spans="1:18" x14ac:dyDescent="0.25">
      <c r="A561" s="41">
        <v>8</v>
      </c>
      <c r="B561" s="41">
        <v>30</v>
      </c>
      <c r="C561" s="42">
        <v>41.212829679999999</v>
      </c>
      <c r="D561" s="42">
        <v>17</v>
      </c>
      <c r="E561" s="43">
        <f t="shared" si="35"/>
        <v>13.118451124752751</v>
      </c>
      <c r="F561" s="47">
        <f t="shared" si="36"/>
        <v>7.6228511315115141E-2</v>
      </c>
      <c r="G561" s="17">
        <f t="shared" si="37"/>
        <v>17</v>
      </c>
      <c r="N561" t="str">
        <f t="shared" si="38"/>
        <v>8#30</v>
      </c>
      <c r="O561">
        <v>8</v>
      </c>
      <c r="P561">
        <v>30</v>
      </c>
      <c r="Q561">
        <v>13.118451124752751</v>
      </c>
      <c r="R561">
        <v>17</v>
      </c>
    </row>
    <row r="562" spans="1:18" x14ac:dyDescent="0.25">
      <c r="A562" s="41">
        <v>8</v>
      </c>
      <c r="B562" s="41">
        <v>31</v>
      </c>
      <c r="C562" s="42">
        <v>32.263126720000002</v>
      </c>
      <c r="D562" s="42">
        <v>0</v>
      </c>
      <c r="E562" s="43">
        <f t="shared" si="35"/>
        <v>10.269672194176417</v>
      </c>
      <c r="F562" s="47">
        <f t="shared" si="36"/>
        <v>9.7374091508691585E-2</v>
      </c>
      <c r="G562" s="17">
        <f t="shared" si="37"/>
        <v>14.917600463380378</v>
      </c>
      <c r="N562" t="str">
        <f t="shared" si="38"/>
        <v>8#31</v>
      </c>
      <c r="O562">
        <v>8</v>
      </c>
      <c r="P562">
        <v>31</v>
      </c>
      <c r="Q562">
        <v>10.269672194176417</v>
      </c>
      <c r="R562">
        <v>14.917600463380378</v>
      </c>
    </row>
    <row r="563" spans="1:18" x14ac:dyDescent="0.25">
      <c r="A563" s="41">
        <v>8</v>
      </c>
      <c r="B563" s="41">
        <v>32</v>
      </c>
      <c r="C563" s="42">
        <v>39.224006800000005</v>
      </c>
      <c r="D563" s="42">
        <v>0</v>
      </c>
      <c r="E563" s="43">
        <f t="shared" si="35"/>
        <v>12.485389140180233</v>
      </c>
      <c r="F563" s="47">
        <f t="shared" si="36"/>
        <v>8.0093618931092805E-2</v>
      </c>
      <c r="G563" s="17">
        <f t="shared" si="37"/>
        <v>16.233963078374352</v>
      </c>
      <c r="N563" t="str">
        <f t="shared" si="38"/>
        <v>8#32</v>
      </c>
      <c r="O563">
        <v>8</v>
      </c>
      <c r="P563">
        <v>32</v>
      </c>
      <c r="Q563">
        <v>12.485389140180233</v>
      </c>
      <c r="R563">
        <v>16.233963078374352</v>
      </c>
    </row>
    <row r="564" spans="1:18" x14ac:dyDescent="0.25">
      <c r="A564" s="41">
        <v>8</v>
      </c>
      <c r="B564" s="41">
        <v>33</v>
      </c>
      <c r="C564" s="42">
        <v>36.019792160000002</v>
      </c>
      <c r="D564" s="42">
        <v>0</v>
      </c>
      <c r="E564" s="43">
        <f t="shared" si="35"/>
        <v>11.465455942813396</v>
      </c>
      <c r="F564" s="47">
        <f t="shared" si="36"/>
        <v>8.7218511412693087E-2</v>
      </c>
      <c r="G564" s="17">
        <f t="shared" si="37"/>
        <v>15.677697108721404</v>
      </c>
      <c r="N564" t="str">
        <f t="shared" si="38"/>
        <v>8#33</v>
      </c>
      <c r="O564">
        <v>8</v>
      </c>
      <c r="P564">
        <v>33</v>
      </c>
      <c r="Q564">
        <v>11.465455942813396</v>
      </c>
      <c r="R564">
        <v>15.677697108721404</v>
      </c>
    </row>
    <row r="565" spans="1:18" x14ac:dyDescent="0.25">
      <c r="A565" s="41">
        <v>8</v>
      </c>
      <c r="B565" s="41">
        <v>34</v>
      </c>
      <c r="C565" s="42">
        <v>29.8323432</v>
      </c>
      <c r="D565" s="42">
        <v>0</v>
      </c>
      <c r="E565" s="43">
        <f t="shared" si="35"/>
        <v>9.4959297685877821</v>
      </c>
      <c r="F565" s="47">
        <f t="shared" si="36"/>
        <v>0.10530827674273313</v>
      </c>
      <c r="G565" s="17">
        <f t="shared" si="37"/>
        <v>14.349498578277675</v>
      </c>
      <c r="N565" t="str">
        <f t="shared" si="38"/>
        <v>8#34</v>
      </c>
      <c r="O565">
        <v>8</v>
      </c>
      <c r="P565">
        <v>34</v>
      </c>
      <c r="Q565">
        <v>9.4959297685877821</v>
      </c>
      <c r="R565">
        <v>14.349498578277675</v>
      </c>
    </row>
    <row r="566" spans="1:18" x14ac:dyDescent="0.25">
      <c r="A566" s="41">
        <v>8</v>
      </c>
      <c r="B566" s="41">
        <v>35</v>
      </c>
      <c r="C566" s="42">
        <v>27.622540000000001</v>
      </c>
      <c r="D566" s="42">
        <v>0</v>
      </c>
      <c r="E566" s="43">
        <f t="shared" si="35"/>
        <v>8.7925275635072051</v>
      </c>
      <c r="F566" s="47">
        <f t="shared" si="36"/>
        <v>0.1137329388821518</v>
      </c>
      <c r="G566" s="17">
        <f t="shared" si="37"/>
        <v>13.769941222287382</v>
      </c>
      <c r="N566" t="str">
        <f t="shared" si="38"/>
        <v>8#35</v>
      </c>
      <c r="O566">
        <v>8</v>
      </c>
      <c r="P566">
        <v>35</v>
      </c>
      <c r="Q566">
        <v>8.7925275635072051</v>
      </c>
      <c r="R566">
        <v>13.769941222287382</v>
      </c>
    </row>
    <row r="567" spans="1:18" x14ac:dyDescent="0.25">
      <c r="A567" s="41">
        <v>8</v>
      </c>
      <c r="B567" s="41">
        <v>36</v>
      </c>
      <c r="C567" s="42">
        <v>29.16940224</v>
      </c>
      <c r="D567" s="42">
        <v>0</v>
      </c>
      <c r="E567" s="43">
        <f t="shared" si="35"/>
        <v>9.2849091070636085</v>
      </c>
      <c r="F567" s="47">
        <f t="shared" si="36"/>
        <v>0.10770164666870435</v>
      </c>
      <c r="G567" s="17">
        <f t="shared" si="37"/>
        <v>14.182414705820936</v>
      </c>
      <c r="N567" t="str">
        <f t="shared" si="38"/>
        <v>8#36</v>
      </c>
      <c r="O567">
        <v>8</v>
      </c>
      <c r="P567">
        <v>36</v>
      </c>
      <c r="Q567">
        <v>9.2849091070636085</v>
      </c>
      <c r="R567">
        <v>14.182414705820936</v>
      </c>
    </row>
    <row r="568" spans="1:18" x14ac:dyDescent="0.25">
      <c r="A568" s="41">
        <v>8</v>
      </c>
      <c r="B568" s="41">
        <v>37</v>
      </c>
      <c r="C568" s="42">
        <v>26.849108879999999</v>
      </c>
      <c r="D568" s="42">
        <v>0</v>
      </c>
      <c r="E568" s="43">
        <f t="shared" si="35"/>
        <v>8.5463367917290043</v>
      </c>
      <c r="F568" s="47">
        <f t="shared" si="36"/>
        <v>0.1170091963808146</v>
      </c>
      <c r="G568" s="17">
        <f t="shared" si="37"/>
        <v>13.550932165070693</v>
      </c>
      <c r="N568" t="str">
        <f t="shared" si="38"/>
        <v>8#37</v>
      </c>
      <c r="O568">
        <v>8</v>
      </c>
      <c r="P568">
        <v>37</v>
      </c>
      <c r="Q568">
        <v>8.5463367917290043</v>
      </c>
      <c r="R568">
        <v>13.550932165070693</v>
      </c>
    </row>
    <row r="569" spans="1:18" x14ac:dyDescent="0.25">
      <c r="A569" s="41">
        <v>8</v>
      </c>
      <c r="B569" s="41">
        <v>37</v>
      </c>
      <c r="C569" s="42">
        <v>16.794504319999998</v>
      </c>
      <c r="D569" s="42">
        <v>0</v>
      </c>
      <c r="E569" s="43">
        <f t="shared" si="35"/>
        <v>5.3458567586123804</v>
      </c>
      <c r="F569" s="47">
        <f t="shared" si="36"/>
        <v>0.18706075474038125</v>
      </c>
      <c r="G569" s="17">
        <f t="shared" si="37"/>
        <v>9.6181390180421342</v>
      </c>
      <c r="N569" t="str">
        <f t="shared" si="38"/>
        <v>8#37</v>
      </c>
      <c r="O569">
        <v>8</v>
      </c>
      <c r="P569">
        <v>37</v>
      </c>
      <c r="Q569">
        <v>5.3458567586123804</v>
      </c>
      <c r="R569">
        <v>9.6181390180421342</v>
      </c>
    </row>
    <row r="570" spans="1:18" x14ac:dyDescent="0.25">
      <c r="A570" s="41">
        <v>8</v>
      </c>
      <c r="B570" s="41">
        <v>38</v>
      </c>
      <c r="C570" s="42">
        <v>28.727441599999999</v>
      </c>
      <c r="D570" s="42">
        <v>0</v>
      </c>
      <c r="E570" s="43">
        <f t="shared" si="35"/>
        <v>9.1442286660474927</v>
      </c>
      <c r="F570" s="47">
        <f t="shared" si="36"/>
        <v>0.10935859507899212</v>
      </c>
      <c r="G570" s="17">
        <f t="shared" si="37"/>
        <v>14.067882296411565</v>
      </c>
      <c r="N570" t="str">
        <f t="shared" si="38"/>
        <v>8#38</v>
      </c>
      <c r="O570">
        <v>8</v>
      </c>
      <c r="P570">
        <v>38</v>
      </c>
      <c r="Q570">
        <v>9.1442286660474927</v>
      </c>
      <c r="R570">
        <v>14.067882296411565</v>
      </c>
    </row>
    <row r="571" spans="1:18" x14ac:dyDescent="0.25">
      <c r="A571" s="41">
        <v>8</v>
      </c>
      <c r="B571" s="41">
        <v>39</v>
      </c>
      <c r="C571" s="42">
        <v>36.019792160000002</v>
      </c>
      <c r="D571" s="42">
        <v>0</v>
      </c>
      <c r="E571" s="43">
        <f t="shared" si="35"/>
        <v>11.465455942813396</v>
      </c>
      <c r="F571" s="47">
        <f t="shared" si="36"/>
        <v>8.7218511412693087E-2</v>
      </c>
      <c r="G571" s="17">
        <f t="shared" si="37"/>
        <v>15.677697108721404</v>
      </c>
      <c r="N571" t="str">
        <f t="shared" si="38"/>
        <v>8#39</v>
      </c>
      <c r="O571">
        <v>8</v>
      </c>
      <c r="P571">
        <v>39</v>
      </c>
      <c r="Q571">
        <v>11.465455942813396</v>
      </c>
      <c r="R571">
        <v>15.677697108721404</v>
      </c>
    </row>
    <row r="572" spans="1:18" x14ac:dyDescent="0.25">
      <c r="A572" s="41">
        <v>8</v>
      </c>
      <c r="B572" s="41">
        <v>40</v>
      </c>
      <c r="C572" s="42">
        <v>36.572242959999997</v>
      </c>
      <c r="D572" s="42">
        <v>0</v>
      </c>
      <c r="E572" s="43">
        <f t="shared" si="35"/>
        <v>11.641306494083539</v>
      </c>
      <c r="F572" s="47">
        <f t="shared" si="36"/>
        <v>8.5901011240295921E-2</v>
      </c>
      <c r="G572" s="17">
        <f t="shared" si="37"/>
        <v>15.779102837010178</v>
      </c>
      <c r="N572" t="str">
        <f t="shared" si="38"/>
        <v>8#40</v>
      </c>
      <c r="O572">
        <v>8</v>
      </c>
      <c r="P572">
        <v>40</v>
      </c>
      <c r="Q572">
        <v>11.641306494083539</v>
      </c>
      <c r="R572">
        <v>15.779102837010178</v>
      </c>
    </row>
    <row r="573" spans="1:18" x14ac:dyDescent="0.25">
      <c r="A573" s="41">
        <v>8</v>
      </c>
      <c r="B573" s="41">
        <v>41</v>
      </c>
      <c r="C573" s="42">
        <v>37.89812487999999</v>
      </c>
      <c r="D573" s="42">
        <v>0</v>
      </c>
      <c r="E573" s="43">
        <f t="shared" si="35"/>
        <v>12.063347817131882</v>
      </c>
      <c r="F573" s="47">
        <f t="shared" si="36"/>
        <v>8.2895728048215614E-2</v>
      </c>
      <c r="G573" s="17">
        <f t="shared" si="37"/>
        <v>16.012875595664703</v>
      </c>
      <c r="N573" t="str">
        <f t="shared" si="38"/>
        <v>8#41</v>
      </c>
      <c r="O573">
        <v>8</v>
      </c>
      <c r="P573">
        <v>41</v>
      </c>
      <c r="Q573">
        <v>12.063347817131882</v>
      </c>
      <c r="R573">
        <v>16.012875595664703</v>
      </c>
    </row>
    <row r="574" spans="1:18" x14ac:dyDescent="0.25">
      <c r="A574" s="41">
        <v>8</v>
      </c>
      <c r="B574" s="41">
        <v>42</v>
      </c>
      <c r="C574" s="42">
        <v>32.705087360000007</v>
      </c>
      <c r="D574" s="42">
        <v>0</v>
      </c>
      <c r="E574" s="43">
        <f t="shared" si="35"/>
        <v>10.410352635192533</v>
      </c>
      <c r="F574" s="47">
        <f t="shared" si="36"/>
        <v>9.605822540722278E-2</v>
      </c>
      <c r="G574" s="17">
        <f t="shared" si="37"/>
        <v>15.013969711399971</v>
      </c>
      <c r="N574" t="str">
        <f t="shared" si="38"/>
        <v>8#42</v>
      </c>
      <c r="O574">
        <v>8</v>
      </c>
      <c r="P574">
        <v>42</v>
      </c>
      <c r="Q574">
        <v>10.410352635192533</v>
      </c>
      <c r="R574">
        <v>15.013969711399971</v>
      </c>
    </row>
    <row r="575" spans="1:18" x14ac:dyDescent="0.25">
      <c r="A575" s="41">
        <v>8</v>
      </c>
      <c r="B575" s="41">
        <v>43</v>
      </c>
      <c r="C575" s="42">
        <v>31.37920544</v>
      </c>
      <c r="D575" s="42">
        <v>0</v>
      </c>
      <c r="E575" s="43">
        <f t="shared" si="35"/>
        <v>9.9883113121441855</v>
      </c>
      <c r="F575" s="47">
        <f t="shared" si="36"/>
        <v>0.10011702366386602</v>
      </c>
      <c r="G575" s="17">
        <f t="shared" si="37"/>
        <v>14.71870204211009</v>
      </c>
      <c r="N575" t="str">
        <f t="shared" si="38"/>
        <v>8#43</v>
      </c>
      <c r="O575">
        <v>8</v>
      </c>
      <c r="P575">
        <v>43</v>
      </c>
      <c r="Q575">
        <v>9.9883113121441855</v>
      </c>
      <c r="R575">
        <v>14.71870204211009</v>
      </c>
    </row>
    <row r="576" spans="1:18" x14ac:dyDescent="0.25">
      <c r="A576" s="41">
        <v>8</v>
      </c>
      <c r="B576" s="41">
        <v>44</v>
      </c>
      <c r="C576" s="42">
        <v>35.909302000000004</v>
      </c>
      <c r="D576" s="42">
        <v>0</v>
      </c>
      <c r="E576" s="43">
        <f t="shared" si="35"/>
        <v>11.430285832559369</v>
      </c>
      <c r="F576" s="47">
        <f t="shared" si="36"/>
        <v>8.7486876063193678E-2</v>
      </c>
      <c r="G576" s="17">
        <f t="shared" si="37"/>
        <v>15.657121570498168</v>
      </c>
      <c r="N576" t="str">
        <f t="shared" si="38"/>
        <v>8#44</v>
      </c>
      <c r="O576">
        <v>8</v>
      </c>
      <c r="P576">
        <v>44</v>
      </c>
      <c r="Q576">
        <v>11.430285832559369</v>
      </c>
      <c r="R576">
        <v>15.657121570498168</v>
      </c>
    </row>
    <row r="577" spans="1:18" x14ac:dyDescent="0.25">
      <c r="A577" s="41">
        <v>8</v>
      </c>
      <c r="B577" s="41">
        <v>45</v>
      </c>
      <c r="C577" s="42">
        <v>26.075677760000001</v>
      </c>
      <c r="D577" s="42">
        <v>0</v>
      </c>
      <c r="E577" s="43">
        <f t="shared" si="35"/>
        <v>8.3001460199508017</v>
      </c>
      <c r="F577" s="47">
        <f t="shared" si="36"/>
        <v>0.12047980813787267</v>
      </c>
      <c r="G577" s="17">
        <f t="shared" si="37"/>
        <v>13.322729239795269</v>
      </c>
      <c r="N577" t="str">
        <f t="shared" si="38"/>
        <v>8#45</v>
      </c>
      <c r="O577">
        <v>8</v>
      </c>
      <c r="P577">
        <v>45</v>
      </c>
      <c r="Q577">
        <v>8.3001460199508017</v>
      </c>
      <c r="R577">
        <v>13.322729239795269</v>
      </c>
    </row>
    <row r="578" spans="1:18" x14ac:dyDescent="0.25">
      <c r="A578" s="41">
        <v>8</v>
      </c>
      <c r="B578" s="41">
        <v>46</v>
      </c>
      <c r="C578" s="42">
        <v>33.478518480000005</v>
      </c>
      <c r="D578" s="42">
        <v>0</v>
      </c>
      <c r="E578" s="43">
        <f t="shared" si="35"/>
        <v>10.656543406970735</v>
      </c>
      <c r="F578" s="47">
        <f t="shared" si="36"/>
        <v>9.3839058483623575E-2</v>
      </c>
      <c r="G578" s="17">
        <f t="shared" si="37"/>
        <v>15.177905799053962</v>
      </c>
      <c r="N578" t="str">
        <f t="shared" si="38"/>
        <v>8#46</v>
      </c>
      <c r="O578">
        <v>8</v>
      </c>
      <c r="P578">
        <v>46</v>
      </c>
      <c r="Q578">
        <v>10.656543406970735</v>
      </c>
      <c r="R578">
        <v>15.177905799053962</v>
      </c>
    </row>
    <row r="579" spans="1:18" x14ac:dyDescent="0.25">
      <c r="A579" s="41">
        <v>8</v>
      </c>
      <c r="B579" s="41">
        <v>47</v>
      </c>
      <c r="C579" s="42">
        <v>27.954010480000001</v>
      </c>
      <c r="D579" s="42">
        <v>0</v>
      </c>
      <c r="E579" s="43">
        <f t="shared" ref="E579:E642" si="39">C579/PI()</f>
        <v>8.8980378942692919</v>
      </c>
      <c r="F579" s="47">
        <f t="shared" ref="F579:F642" si="40">1/E579</f>
        <v>0.11238432695864801</v>
      </c>
      <c r="G579" s="17">
        <f t="shared" ref="G579:G642" si="41">IF(D579=0,EXP($K$3+$K$4*F579)*$K$5,D579)</f>
        <v>13.861117470156428</v>
      </c>
      <c r="N579" t="str">
        <f t="shared" ref="N579:N642" si="42">CONCATENATE(O579,"#",P579)</f>
        <v>8#47</v>
      </c>
      <c r="O579">
        <v>8</v>
      </c>
      <c r="P579">
        <v>47</v>
      </c>
      <c r="Q579">
        <v>8.8980378942692919</v>
      </c>
      <c r="R579">
        <v>13.861117470156428</v>
      </c>
    </row>
    <row r="580" spans="1:18" x14ac:dyDescent="0.25">
      <c r="A580" s="41">
        <v>8</v>
      </c>
      <c r="B580" s="41">
        <v>48</v>
      </c>
      <c r="C580" s="42">
        <v>34.030969280000001</v>
      </c>
      <c r="D580" s="42">
        <v>0</v>
      </c>
      <c r="E580" s="43">
        <f t="shared" si="39"/>
        <v>10.832393958240877</v>
      </c>
      <c r="F580" s="47">
        <f t="shared" si="40"/>
        <v>9.2315697144603734E-2</v>
      </c>
      <c r="G580" s="17">
        <f t="shared" si="41"/>
        <v>15.291475721416118</v>
      </c>
      <c r="N580" t="str">
        <f t="shared" si="42"/>
        <v>8#48</v>
      </c>
      <c r="O580">
        <v>8</v>
      </c>
      <c r="P580">
        <v>48</v>
      </c>
      <c r="Q580">
        <v>10.832393958240877</v>
      </c>
      <c r="R580">
        <v>15.291475721416118</v>
      </c>
    </row>
    <row r="581" spans="1:18" x14ac:dyDescent="0.25">
      <c r="A581" s="41">
        <v>8</v>
      </c>
      <c r="B581" s="41">
        <v>49</v>
      </c>
      <c r="C581" s="42">
        <v>32.0421464</v>
      </c>
      <c r="D581" s="42">
        <v>0</v>
      </c>
      <c r="E581" s="43">
        <f t="shared" si="39"/>
        <v>10.199331973668359</v>
      </c>
      <c r="F581" s="47">
        <f t="shared" si="40"/>
        <v>9.8045636967372229E-2</v>
      </c>
      <c r="G581" s="17">
        <f t="shared" si="41"/>
        <v>14.86865755822248</v>
      </c>
      <c r="N581" t="str">
        <f t="shared" si="42"/>
        <v>8#49</v>
      </c>
      <c r="O581">
        <v>8</v>
      </c>
      <c r="P581">
        <v>49</v>
      </c>
      <c r="Q581">
        <v>10.199331973668359</v>
      </c>
      <c r="R581">
        <v>14.86865755822248</v>
      </c>
    </row>
    <row r="582" spans="1:18" x14ac:dyDescent="0.25">
      <c r="A582" s="41">
        <v>8</v>
      </c>
      <c r="B582" s="41">
        <v>50</v>
      </c>
      <c r="C582" s="42">
        <v>35.135870879999999</v>
      </c>
      <c r="D582" s="42">
        <v>0</v>
      </c>
      <c r="E582" s="43">
        <f t="shared" si="39"/>
        <v>11.184095060781164</v>
      </c>
      <c r="F582" s="47">
        <f t="shared" si="40"/>
        <v>8.9412687800433807E-2</v>
      </c>
      <c r="G582" s="17">
        <f t="shared" si="41"/>
        <v>15.510259482841208</v>
      </c>
      <c r="N582" t="str">
        <f t="shared" si="42"/>
        <v>8#50</v>
      </c>
      <c r="O582">
        <v>8</v>
      </c>
      <c r="P582">
        <v>50</v>
      </c>
      <c r="Q582">
        <v>11.184095060781164</v>
      </c>
      <c r="R582">
        <v>15.510259482841208</v>
      </c>
    </row>
    <row r="583" spans="1:18" x14ac:dyDescent="0.25">
      <c r="A583" s="41">
        <v>8</v>
      </c>
      <c r="B583" s="41">
        <v>51</v>
      </c>
      <c r="C583" s="42">
        <v>26.517638400000003</v>
      </c>
      <c r="D583" s="42">
        <v>0</v>
      </c>
      <c r="E583" s="43">
        <f t="shared" si="39"/>
        <v>8.4408264609669175</v>
      </c>
      <c r="F583" s="47">
        <f t="shared" si="40"/>
        <v>0.11847181133557477</v>
      </c>
      <c r="G583" s="17">
        <f t="shared" si="41"/>
        <v>13.454288219257283</v>
      </c>
      <c r="N583" t="str">
        <f t="shared" si="42"/>
        <v>8#51</v>
      </c>
      <c r="O583">
        <v>8</v>
      </c>
      <c r="P583">
        <v>51</v>
      </c>
      <c r="Q583">
        <v>8.4408264609669175</v>
      </c>
      <c r="R583">
        <v>13.454288219257283</v>
      </c>
    </row>
    <row r="584" spans="1:18" x14ac:dyDescent="0.25">
      <c r="A584" s="41">
        <v>8</v>
      </c>
      <c r="B584" s="41">
        <v>52</v>
      </c>
      <c r="C584" s="42">
        <v>34.141459439999991</v>
      </c>
      <c r="D584" s="42">
        <v>0</v>
      </c>
      <c r="E584" s="43">
        <f t="shared" si="39"/>
        <v>10.867564068494904</v>
      </c>
      <c r="F584" s="47">
        <f t="shared" si="40"/>
        <v>9.2016940843164904E-2</v>
      </c>
      <c r="G584" s="17">
        <f t="shared" si="41"/>
        <v>15.313848130302882</v>
      </c>
      <c r="N584" t="str">
        <f t="shared" si="42"/>
        <v>8#52</v>
      </c>
      <c r="O584">
        <v>8</v>
      </c>
      <c r="P584">
        <v>52</v>
      </c>
      <c r="Q584">
        <v>10.867564068494904</v>
      </c>
      <c r="R584">
        <v>15.313848130302882</v>
      </c>
    </row>
    <row r="585" spans="1:18" x14ac:dyDescent="0.25">
      <c r="A585" s="41">
        <v>8</v>
      </c>
      <c r="B585" s="41">
        <v>53</v>
      </c>
      <c r="C585" s="42">
        <v>28.727441599999999</v>
      </c>
      <c r="D585" s="42">
        <v>0</v>
      </c>
      <c r="E585" s="43">
        <f t="shared" si="39"/>
        <v>9.1442286660474927</v>
      </c>
      <c r="F585" s="47">
        <f t="shared" si="40"/>
        <v>0.10935859507899212</v>
      </c>
      <c r="G585" s="17">
        <f t="shared" si="41"/>
        <v>14.067882296411565</v>
      </c>
      <c r="N585" t="str">
        <f t="shared" si="42"/>
        <v>8#53</v>
      </c>
      <c r="O585">
        <v>8</v>
      </c>
      <c r="P585">
        <v>53</v>
      </c>
      <c r="Q585">
        <v>9.1442286660474927</v>
      </c>
      <c r="R585">
        <v>14.067882296411565</v>
      </c>
    </row>
    <row r="586" spans="1:18" x14ac:dyDescent="0.25">
      <c r="A586" s="41">
        <v>8</v>
      </c>
      <c r="B586" s="41">
        <v>54</v>
      </c>
      <c r="C586" s="42">
        <v>32.926067680000003</v>
      </c>
      <c r="D586" s="42">
        <v>0</v>
      </c>
      <c r="E586" s="43">
        <f t="shared" si="39"/>
        <v>10.480692855700591</v>
      </c>
      <c r="F586" s="47">
        <f t="shared" si="40"/>
        <v>9.5413539330664238E-2</v>
      </c>
      <c r="G586" s="17">
        <f t="shared" si="41"/>
        <v>15.061411148696104</v>
      </c>
      <c r="N586" t="str">
        <f t="shared" si="42"/>
        <v>8#54</v>
      </c>
      <c r="O586">
        <v>8</v>
      </c>
      <c r="P586">
        <v>54</v>
      </c>
      <c r="Q586">
        <v>10.480692855700591</v>
      </c>
      <c r="R586">
        <v>15.061411148696104</v>
      </c>
    </row>
    <row r="587" spans="1:18" x14ac:dyDescent="0.25">
      <c r="A587" s="41">
        <v>8</v>
      </c>
      <c r="B587" s="41">
        <v>55</v>
      </c>
      <c r="C587" s="42">
        <v>36.461752799999992</v>
      </c>
      <c r="D587" s="42">
        <v>0</v>
      </c>
      <c r="E587" s="43">
        <f t="shared" si="39"/>
        <v>11.606136383829508</v>
      </c>
      <c r="F587" s="47">
        <f t="shared" si="40"/>
        <v>8.6161317334963503E-2</v>
      </c>
      <c r="G587" s="17">
        <f t="shared" si="41"/>
        <v>15.759015663533097</v>
      </c>
      <c r="N587" t="str">
        <f t="shared" si="42"/>
        <v>8#55</v>
      </c>
      <c r="O587">
        <v>8</v>
      </c>
      <c r="P587">
        <v>55</v>
      </c>
      <c r="Q587">
        <v>11.606136383829508</v>
      </c>
      <c r="R587">
        <v>15.759015663533097</v>
      </c>
    </row>
    <row r="588" spans="1:18" x14ac:dyDescent="0.25">
      <c r="A588" s="41">
        <v>8</v>
      </c>
      <c r="B588" s="41">
        <v>56</v>
      </c>
      <c r="C588" s="42">
        <v>32.37361688</v>
      </c>
      <c r="D588" s="42">
        <v>0</v>
      </c>
      <c r="E588" s="43">
        <f t="shared" si="39"/>
        <v>10.304842304430444</v>
      </c>
      <c r="F588" s="47">
        <f t="shared" si="40"/>
        <v>9.7041756725385495E-2</v>
      </c>
      <c r="G588" s="17">
        <f t="shared" si="41"/>
        <v>14.941880913564436</v>
      </c>
      <c r="N588" t="str">
        <f t="shared" si="42"/>
        <v>8#56</v>
      </c>
      <c r="O588">
        <v>8</v>
      </c>
      <c r="P588">
        <v>56</v>
      </c>
      <c r="Q588">
        <v>10.304842304430444</v>
      </c>
      <c r="R588">
        <v>14.941880913564436</v>
      </c>
    </row>
    <row r="589" spans="1:18" x14ac:dyDescent="0.25">
      <c r="A589" s="41">
        <v>8</v>
      </c>
      <c r="B589" s="41">
        <v>57</v>
      </c>
      <c r="C589" s="42">
        <v>40.107928079999994</v>
      </c>
      <c r="D589" s="42">
        <v>16</v>
      </c>
      <c r="E589" s="43">
        <f t="shared" si="39"/>
        <v>12.766750022212459</v>
      </c>
      <c r="F589" s="47">
        <f t="shared" si="40"/>
        <v>7.8328470304512274E-2</v>
      </c>
      <c r="G589" s="17">
        <f t="shared" si="41"/>
        <v>16</v>
      </c>
      <c r="N589" t="str">
        <f t="shared" si="42"/>
        <v>8#57</v>
      </c>
      <c r="O589">
        <v>8</v>
      </c>
      <c r="P589">
        <v>57</v>
      </c>
      <c r="Q589">
        <v>12.766750022212459</v>
      </c>
      <c r="R589">
        <v>16</v>
      </c>
    </row>
    <row r="590" spans="1:18" x14ac:dyDescent="0.25">
      <c r="A590" s="41">
        <v>8</v>
      </c>
      <c r="B590" s="41">
        <v>58</v>
      </c>
      <c r="C590" s="42">
        <v>28.285480960000005</v>
      </c>
      <c r="D590" s="42">
        <v>0</v>
      </c>
      <c r="E590" s="43">
        <f t="shared" si="39"/>
        <v>9.0035482250313805</v>
      </c>
      <c r="F590" s="47">
        <f t="shared" si="40"/>
        <v>0.11106732312710134</v>
      </c>
      <c r="G590" s="17">
        <f t="shared" si="41"/>
        <v>13.950739400252877</v>
      </c>
      <c r="N590" t="str">
        <f t="shared" si="42"/>
        <v>8#58</v>
      </c>
      <c r="O590">
        <v>8</v>
      </c>
      <c r="P590">
        <v>58</v>
      </c>
      <c r="Q590">
        <v>9.0035482250313805</v>
      </c>
      <c r="R590">
        <v>13.950739400252877</v>
      </c>
    </row>
    <row r="591" spans="1:18" x14ac:dyDescent="0.25">
      <c r="A591" s="41">
        <v>8</v>
      </c>
      <c r="B591" s="41">
        <v>59</v>
      </c>
      <c r="C591" s="42">
        <v>33.589008639999996</v>
      </c>
      <c r="D591" s="42">
        <v>0</v>
      </c>
      <c r="E591" s="43">
        <f t="shared" si="39"/>
        <v>10.691713517224761</v>
      </c>
      <c r="F591" s="47">
        <f t="shared" si="40"/>
        <v>9.3530377370190626E-2</v>
      </c>
      <c r="G591" s="17">
        <f t="shared" si="41"/>
        <v>15.200850306257687</v>
      </c>
      <c r="N591" t="str">
        <f t="shared" si="42"/>
        <v>8#59</v>
      </c>
      <c r="O591">
        <v>8</v>
      </c>
      <c r="P591">
        <v>59</v>
      </c>
      <c r="Q591">
        <v>10.691713517224761</v>
      </c>
      <c r="R591">
        <v>15.200850306257687</v>
      </c>
    </row>
    <row r="592" spans="1:18" x14ac:dyDescent="0.25">
      <c r="A592" s="41">
        <v>8</v>
      </c>
      <c r="B592" s="41">
        <v>60</v>
      </c>
      <c r="C592" s="42">
        <v>34.583420079999996</v>
      </c>
      <c r="D592" s="42">
        <v>0</v>
      </c>
      <c r="E592" s="43">
        <f t="shared" si="39"/>
        <v>11.00824450951102</v>
      </c>
      <c r="F592" s="47">
        <f t="shared" si="40"/>
        <v>9.0841005496926364E-2</v>
      </c>
      <c r="G592" s="17">
        <f t="shared" si="41"/>
        <v>15.40222665225771</v>
      </c>
      <c r="N592" t="str">
        <f t="shared" si="42"/>
        <v>8#60</v>
      </c>
      <c r="O592">
        <v>8</v>
      </c>
      <c r="P592">
        <v>60</v>
      </c>
      <c r="Q592">
        <v>11.00824450951102</v>
      </c>
      <c r="R592">
        <v>15.40222665225771</v>
      </c>
    </row>
    <row r="593" spans="1:18" x14ac:dyDescent="0.25">
      <c r="A593" s="41">
        <v>8</v>
      </c>
      <c r="B593" s="41">
        <v>61</v>
      </c>
      <c r="C593" s="42">
        <v>37.566654400000004</v>
      </c>
      <c r="D593" s="42">
        <v>0</v>
      </c>
      <c r="E593" s="43">
        <f t="shared" si="39"/>
        <v>11.957837486369801</v>
      </c>
      <c r="F593" s="47">
        <f t="shared" si="40"/>
        <v>8.3627160942758655E-2</v>
      </c>
      <c r="G593" s="17">
        <f t="shared" si="41"/>
        <v>15.955662483487895</v>
      </c>
      <c r="N593" t="str">
        <f t="shared" si="42"/>
        <v>8#61</v>
      </c>
      <c r="O593">
        <v>8</v>
      </c>
      <c r="P593">
        <v>61</v>
      </c>
      <c r="Q593">
        <v>11.957837486369801</v>
      </c>
      <c r="R593">
        <v>15.955662483487895</v>
      </c>
    </row>
    <row r="594" spans="1:18" x14ac:dyDescent="0.25">
      <c r="A594" s="41">
        <v>8</v>
      </c>
      <c r="B594" s="41">
        <v>62</v>
      </c>
      <c r="C594" s="42">
        <v>31.268715280000002</v>
      </c>
      <c r="D594" s="42">
        <v>0</v>
      </c>
      <c r="E594" s="43">
        <f t="shared" si="39"/>
        <v>9.9531412018901566</v>
      </c>
      <c r="F594" s="47">
        <f t="shared" si="40"/>
        <v>0.10047079406550512</v>
      </c>
      <c r="G594" s="17">
        <f t="shared" si="41"/>
        <v>14.693242891975935</v>
      </c>
      <c r="N594" t="str">
        <f t="shared" si="42"/>
        <v>8#62</v>
      </c>
      <c r="O594">
        <v>8</v>
      </c>
      <c r="P594">
        <v>62</v>
      </c>
      <c r="Q594">
        <v>9.9531412018901566</v>
      </c>
      <c r="R594">
        <v>14.693242891975935</v>
      </c>
    </row>
    <row r="595" spans="1:18" x14ac:dyDescent="0.25">
      <c r="A595" s="41">
        <v>8</v>
      </c>
      <c r="B595" s="41">
        <v>63</v>
      </c>
      <c r="C595" s="42">
        <v>33.478518480000005</v>
      </c>
      <c r="D595" s="42">
        <v>0</v>
      </c>
      <c r="E595" s="43">
        <f t="shared" si="39"/>
        <v>10.656543406970735</v>
      </c>
      <c r="F595" s="47">
        <f t="shared" si="40"/>
        <v>9.3839058483623575E-2</v>
      </c>
      <c r="G595" s="17">
        <f t="shared" si="41"/>
        <v>15.177905799053962</v>
      </c>
      <c r="N595" t="str">
        <f t="shared" si="42"/>
        <v>8#63</v>
      </c>
      <c r="O595">
        <v>8</v>
      </c>
      <c r="P595">
        <v>63</v>
      </c>
      <c r="Q595">
        <v>10.656543406970735</v>
      </c>
      <c r="R595">
        <v>15.177905799053962</v>
      </c>
    </row>
    <row r="596" spans="1:18" x14ac:dyDescent="0.25">
      <c r="A596" s="41">
        <v>8</v>
      </c>
      <c r="B596" s="41">
        <v>64</v>
      </c>
      <c r="C596" s="42">
        <v>37.12469376</v>
      </c>
      <c r="D596" s="42">
        <v>0</v>
      </c>
      <c r="E596" s="43">
        <f t="shared" si="39"/>
        <v>11.817157045353683</v>
      </c>
      <c r="F596" s="47">
        <f t="shared" si="40"/>
        <v>8.4622722382553417E-2</v>
      </c>
      <c r="G596" s="17">
        <f t="shared" si="41"/>
        <v>15.878117414076453</v>
      </c>
      <c r="N596" t="str">
        <f t="shared" si="42"/>
        <v>8#64</v>
      </c>
      <c r="O596">
        <v>8</v>
      </c>
      <c r="P596">
        <v>64</v>
      </c>
      <c r="Q596">
        <v>11.817157045353683</v>
      </c>
      <c r="R596">
        <v>15.878117414076453</v>
      </c>
    </row>
    <row r="597" spans="1:18" x14ac:dyDescent="0.25">
      <c r="A597" s="41">
        <v>8</v>
      </c>
      <c r="B597" s="41">
        <v>65</v>
      </c>
      <c r="C597" s="42">
        <v>35.135870879999999</v>
      </c>
      <c r="D597" s="42">
        <v>0</v>
      </c>
      <c r="E597" s="43">
        <f t="shared" si="39"/>
        <v>11.184095060781164</v>
      </c>
      <c r="F597" s="47">
        <f t="shared" si="40"/>
        <v>8.9412687800433807E-2</v>
      </c>
      <c r="G597" s="17">
        <f t="shared" si="41"/>
        <v>15.510259482841208</v>
      </c>
      <c r="N597" t="str">
        <f t="shared" si="42"/>
        <v>8#65</v>
      </c>
      <c r="O597">
        <v>8</v>
      </c>
      <c r="P597">
        <v>65</v>
      </c>
      <c r="Q597">
        <v>11.184095060781164</v>
      </c>
      <c r="R597">
        <v>15.510259482841208</v>
      </c>
    </row>
    <row r="598" spans="1:18" x14ac:dyDescent="0.25">
      <c r="A598" s="41">
        <v>8</v>
      </c>
      <c r="B598" s="41">
        <v>66</v>
      </c>
      <c r="C598" s="42">
        <v>29.8323432</v>
      </c>
      <c r="D598" s="42">
        <v>0</v>
      </c>
      <c r="E598" s="43">
        <f t="shared" si="39"/>
        <v>9.4959297685877821</v>
      </c>
      <c r="F598" s="47">
        <f t="shared" si="40"/>
        <v>0.10530827674273313</v>
      </c>
      <c r="G598" s="17">
        <f t="shared" si="41"/>
        <v>14.349498578277675</v>
      </c>
      <c r="N598" t="str">
        <f t="shared" si="42"/>
        <v>8#66</v>
      </c>
      <c r="O598">
        <v>8</v>
      </c>
      <c r="P598">
        <v>66</v>
      </c>
      <c r="Q598">
        <v>9.4959297685877821</v>
      </c>
      <c r="R598">
        <v>14.349498578277675</v>
      </c>
    </row>
    <row r="599" spans="1:18" x14ac:dyDescent="0.25">
      <c r="A599" s="41">
        <v>8</v>
      </c>
      <c r="B599" s="41">
        <v>67</v>
      </c>
      <c r="C599" s="42">
        <v>32.0421464</v>
      </c>
      <c r="D599" s="42">
        <v>0</v>
      </c>
      <c r="E599" s="43">
        <f t="shared" si="39"/>
        <v>10.199331973668359</v>
      </c>
      <c r="F599" s="47">
        <f t="shared" si="40"/>
        <v>9.8045636967372229E-2</v>
      </c>
      <c r="G599" s="17">
        <f t="shared" si="41"/>
        <v>14.86865755822248</v>
      </c>
      <c r="N599" t="str">
        <f t="shared" si="42"/>
        <v>8#67</v>
      </c>
      <c r="O599">
        <v>8</v>
      </c>
      <c r="P599">
        <v>67</v>
      </c>
      <c r="Q599">
        <v>10.199331973668359</v>
      </c>
      <c r="R599">
        <v>14.86865755822248</v>
      </c>
    </row>
    <row r="600" spans="1:18" x14ac:dyDescent="0.25">
      <c r="A600" s="41">
        <v>8</v>
      </c>
      <c r="B600" s="41">
        <v>68</v>
      </c>
      <c r="C600" s="42">
        <v>34.583420079999996</v>
      </c>
      <c r="D600" s="42">
        <v>0</v>
      </c>
      <c r="E600" s="43">
        <f t="shared" si="39"/>
        <v>11.00824450951102</v>
      </c>
      <c r="F600" s="47">
        <f t="shared" si="40"/>
        <v>9.0841005496926364E-2</v>
      </c>
      <c r="G600" s="17">
        <f t="shared" si="41"/>
        <v>15.40222665225771</v>
      </c>
      <c r="N600" t="str">
        <f t="shared" si="42"/>
        <v>8#68</v>
      </c>
      <c r="O600">
        <v>8</v>
      </c>
      <c r="P600">
        <v>68</v>
      </c>
      <c r="Q600">
        <v>11.00824450951102</v>
      </c>
      <c r="R600">
        <v>15.40222665225771</v>
      </c>
    </row>
    <row r="601" spans="1:18" x14ac:dyDescent="0.25">
      <c r="A601" s="41">
        <v>8</v>
      </c>
      <c r="B601" s="41">
        <v>69</v>
      </c>
      <c r="C601" s="42">
        <v>28.285480960000005</v>
      </c>
      <c r="D601" s="42">
        <v>0</v>
      </c>
      <c r="E601" s="43">
        <f t="shared" si="39"/>
        <v>9.0035482250313805</v>
      </c>
      <c r="F601" s="47">
        <f t="shared" si="40"/>
        <v>0.11106732312710134</v>
      </c>
      <c r="G601" s="17">
        <f t="shared" si="41"/>
        <v>13.950739400252877</v>
      </c>
      <c r="N601" t="str">
        <f t="shared" si="42"/>
        <v>8#69</v>
      </c>
      <c r="O601">
        <v>8</v>
      </c>
      <c r="P601">
        <v>69</v>
      </c>
      <c r="Q601">
        <v>9.0035482250313805</v>
      </c>
      <c r="R601">
        <v>13.950739400252877</v>
      </c>
    </row>
    <row r="602" spans="1:18" x14ac:dyDescent="0.25">
      <c r="A602" s="41">
        <v>8</v>
      </c>
      <c r="B602" s="41">
        <v>70</v>
      </c>
      <c r="C602" s="42">
        <v>35.135870879999999</v>
      </c>
      <c r="D602" s="42">
        <v>0</v>
      </c>
      <c r="E602" s="43">
        <f t="shared" si="39"/>
        <v>11.184095060781164</v>
      </c>
      <c r="F602" s="47">
        <f t="shared" si="40"/>
        <v>8.9412687800433807E-2</v>
      </c>
      <c r="G602" s="17">
        <f t="shared" si="41"/>
        <v>15.510259482841208</v>
      </c>
      <c r="N602" t="str">
        <f t="shared" si="42"/>
        <v>8#70</v>
      </c>
      <c r="O602">
        <v>8</v>
      </c>
      <c r="P602">
        <v>70</v>
      </c>
      <c r="Q602">
        <v>11.184095060781164</v>
      </c>
      <c r="R602">
        <v>15.510259482841208</v>
      </c>
    </row>
    <row r="603" spans="1:18" x14ac:dyDescent="0.25">
      <c r="A603" s="41">
        <v>8</v>
      </c>
      <c r="B603" s="41">
        <v>71</v>
      </c>
      <c r="C603" s="42">
        <v>33.478518480000005</v>
      </c>
      <c r="D603" s="42">
        <v>0</v>
      </c>
      <c r="E603" s="43">
        <f t="shared" si="39"/>
        <v>10.656543406970735</v>
      </c>
      <c r="F603" s="47">
        <f t="shared" si="40"/>
        <v>9.3839058483623575E-2</v>
      </c>
      <c r="G603" s="17">
        <f t="shared" si="41"/>
        <v>15.177905799053962</v>
      </c>
      <c r="N603" t="str">
        <f t="shared" si="42"/>
        <v>8#71</v>
      </c>
      <c r="O603">
        <v>8</v>
      </c>
      <c r="P603">
        <v>71</v>
      </c>
      <c r="Q603">
        <v>10.656543406970735</v>
      </c>
      <c r="R603">
        <v>15.177905799053962</v>
      </c>
    </row>
    <row r="604" spans="1:18" x14ac:dyDescent="0.25">
      <c r="A604" s="41">
        <v>8</v>
      </c>
      <c r="B604" s="41">
        <v>72</v>
      </c>
      <c r="C604" s="42">
        <v>37.12469376</v>
      </c>
      <c r="D604" s="42">
        <v>0</v>
      </c>
      <c r="E604" s="43">
        <f t="shared" si="39"/>
        <v>11.817157045353683</v>
      </c>
      <c r="F604" s="47">
        <f t="shared" si="40"/>
        <v>8.4622722382553417E-2</v>
      </c>
      <c r="G604" s="17">
        <f t="shared" si="41"/>
        <v>15.878117414076453</v>
      </c>
      <c r="N604" t="str">
        <f t="shared" si="42"/>
        <v>8#72</v>
      </c>
      <c r="O604">
        <v>8</v>
      </c>
      <c r="P604">
        <v>72</v>
      </c>
      <c r="Q604">
        <v>11.817157045353683</v>
      </c>
      <c r="R604">
        <v>15.878117414076453</v>
      </c>
    </row>
    <row r="605" spans="1:18" x14ac:dyDescent="0.25">
      <c r="A605" s="41">
        <v>8</v>
      </c>
      <c r="B605" s="41">
        <v>73</v>
      </c>
      <c r="C605" s="42">
        <v>17.457445280000002</v>
      </c>
      <c r="D605" s="42">
        <v>0</v>
      </c>
      <c r="E605" s="43">
        <f t="shared" si="39"/>
        <v>5.5568774201365541</v>
      </c>
      <c r="F605" s="47">
        <f t="shared" si="40"/>
        <v>0.17995718177555661</v>
      </c>
      <c r="G605" s="17">
        <f t="shared" si="41"/>
        <v>9.9583646401933734</v>
      </c>
      <c r="N605" t="str">
        <f t="shared" si="42"/>
        <v>8#73</v>
      </c>
      <c r="O605">
        <v>8</v>
      </c>
      <c r="P605">
        <v>73</v>
      </c>
      <c r="Q605">
        <v>5.5568774201365541</v>
      </c>
      <c r="R605">
        <v>9.9583646401933734</v>
      </c>
    </row>
    <row r="606" spans="1:18" x14ac:dyDescent="0.25">
      <c r="A606" s="41">
        <v>8</v>
      </c>
      <c r="B606" s="41">
        <v>74</v>
      </c>
      <c r="C606" s="42">
        <v>31.489695600000001</v>
      </c>
      <c r="D606" s="42">
        <v>0</v>
      </c>
      <c r="E606" s="43">
        <f t="shared" si="39"/>
        <v>10.023481422398214</v>
      </c>
      <c r="F606" s="47">
        <f t="shared" si="40"/>
        <v>9.9765735861536656E-2</v>
      </c>
      <c r="G606" s="17">
        <f t="shared" si="41"/>
        <v>14.744026181460578</v>
      </c>
      <c r="N606" t="str">
        <f t="shared" si="42"/>
        <v>8#74</v>
      </c>
      <c r="O606">
        <v>8</v>
      </c>
      <c r="P606">
        <v>74</v>
      </c>
      <c r="Q606">
        <v>10.023481422398214</v>
      </c>
      <c r="R606">
        <v>14.744026181460578</v>
      </c>
    </row>
    <row r="607" spans="1:18" x14ac:dyDescent="0.25">
      <c r="A607" s="41">
        <v>8</v>
      </c>
      <c r="B607" s="41">
        <v>75</v>
      </c>
      <c r="C607" s="42">
        <v>36.019792160000002</v>
      </c>
      <c r="D607" s="42">
        <v>0</v>
      </c>
      <c r="E607" s="43">
        <f t="shared" si="39"/>
        <v>11.465455942813396</v>
      </c>
      <c r="F607" s="47">
        <f t="shared" si="40"/>
        <v>8.7218511412693087E-2</v>
      </c>
      <c r="G607" s="17">
        <f t="shared" si="41"/>
        <v>15.677697108721404</v>
      </c>
      <c r="N607" t="str">
        <f t="shared" si="42"/>
        <v>8#75</v>
      </c>
      <c r="O607">
        <v>8</v>
      </c>
      <c r="P607">
        <v>75</v>
      </c>
      <c r="Q607">
        <v>11.465455942813396</v>
      </c>
      <c r="R607">
        <v>15.677697108721404</v>
      </c>
    </row>
    <row r="608" spans="1:18" x14ac:dyDescent="0.25">
      <c r="A608" s="41">
        <v>8</v>
      </c>
      <c r="B608" s="41">
        <v>76</v>
      </c>
      <c r="C608" s="42">
        <v>36.24077247999999</v>
      </c>
      <c r="D608" s="42">
        <v>0</v>
      </c>
      <c r="E608" s="43">
        <f t="shared" si="39"/>
        <v>11.53579616332145</v>
      </c>
      <c r="F608" s="47">
        <f t="shared" si="40"/>
        <v>8.6686691221152301E-2</v>
      </c>
      <c r="G608" s="17">
        <f t="shared" si="41"/>
        <v>15.718551722682383</v>
      </c>
      <c r="N608" t="str">
        <f t="shared" si="42"/>
        <v>8#76</v>
      </c>
      <c r="O608">
        <v>8</v>
      </c>
      <c r="P608">
        <v>76</v>
      </c>
      <c r="Q608">
        <v>11.53579616332145</v>
      </c>
      <c r="R608">
        <v>15.718551722682383</v>
      </c>
    </row>
    <row r="609" spans="1:18" x14ac:dyDescent="0.25">
      <c r="A609" s="41">
        <v>8</v>
      </c>
      <c r="B609" s="41">
        <v>77</v>
      </c>
      <c r="C609" s="42">
        <v>30.163813680000004</v>
      </c>
      <c r="D609" s="42">
        <v>0</v>
      </c>
      <c r="E609" s="43">
        <f t="shared" si="39"/>
        <v>9.601440099349869</v>
      </c>
      <c r="F609" s="47">
        <f t="shared" si="40"/>
        <v>0.10415104293237343</v>
      </c>
      <c r="G609" s="17">
        <f t="shared" si="41"/>
        <v>14.430990939445252</v>
      </c>
      <c r="N609" t="str">
        <f t="shared" si="42"/>
        <v>8#77</v>
      </c>
      <c r="O609">
        <v>8</v>
      </c>
      <c r="P609">
        <v>77</v>
      </c>
      <c r="Q609">
        <v>9.601440099349869</v>
      </c>
      <c r="R609">
        <v>14.430990939445252</v>
      </c>
    </row>
    <row r="610" spans="1:18" x14ac:dyDescent="0.25">
      <c r="A610" s="41">
        <v>8</v>
      </c>
      <c r="B610" s="41">
        <v>78</v>
      </c>
      <c r="C610" s="42">
        <v>38.229595359999998</v>
      </c>
      <c r="D610" s="42">
        <v>0</v>
      </c>
      <c r="E610" s="43">
        <f t="shared" si="39"/>
        <v>12.168858147893971</v>
      </c>
      <c r="F610" s="47">
        <f t="shared" si="40"/>
        <v>8.2176978961092342E-2</v>
      </c>
      <c r="G610" s="17">
        <f t="shared" si="41"/>
        <v>16.069296415584407</v>
      </c>
      <c r="N610" t="str">
        <f t="shared" si="42"/>
        <v>8#78</v>
      </c>
      <c r="O610">
        <v>8</v>
      </c>
      <c r="P610">
        <v>78</v>
      </c>
      <c r="Q610">
        <v>12.168858147893971</v>
      </c>
      <c r="R610">
        <v>16.069296415584407</v>
      </c>
    </row>
    <row r="611" spans="1:18" x14ac:dyDescent="0.25">
      <c r="A611" s="41">
        <v>8</v>
      </c>
      <c r="B611" s="41">
        <v>80</v>
      </c>
      <c r="C611" s="42">
        <v>31.268715280000002</v>
      </c>
      <c r="D611" s="42">
        <v>0</v>
      </c>
      <c r="E611" s="43">
        <f t="shared" si="39"/>
        <v>9.9531412018901566</v>
      </c>
      <c r="F611" s="47">
        <f t="shared" si="40"/>
        <v>0.10047079406550512</v>
      </c>
      <c r="G611" s="17">
        <f t="shared" si="41"/>
        <v>14.693242891975935</v>
      </c>
      <c r="N611" t="str">
        <f t="shared" si="42"/>
        <v>8#80</v>
      </c>
      <c r="O611">
        <v>8</v>
      </c>
      <c r="P611">
        <v>80</v>
      </c>
      <c r="Q611">
        <v>9.9531412018901566</v>
      </c>
      <c r="R611">
        <v>14.693242891975935</v>
      </c>
    </row>
    <row r="612" spans="1:18" x14ac:dyDescent="0.25">
      <c r="A612" s="41">
        <v>9</v>
      </c>
      <c r="B612" s="41">
        <v>1</v>
      </c>
      <c r="C612" s="42">
        <v>38.45057568</v>
      </c>
      <c r="D612" s="42">
        <v>15.6</v>
      </c>
      <c r="E612" s="43">
        <f t="shared" si="39"/>
        <v>12.239198368402031</v>
      </c>
      <c r="F612" s="47">
        <f t="shared" si="40"/>
        <v>8.1704697472810187E-2</v>
      </c>
      <c r="G612" s="17">
        <f t="shared" si="41"/>
        <v>15.6</v>
      </c>
      <c r="N612" t="str">
        <f t="shared" si="42"/>
        <v>9#1</v>
      </c>
      <c r="O612">
        <v>9</v>
      </c>
      <c r="P612">
        <v>1</v>
      </c>
      <c r="Q612">
        <v>12.239198368402031</v>
      </c>
      <c r="R612">
        <v>15.6</v>
      </c>
    </row>
    <row r="613" spans="1:18" x14ac:dyDescent="0.25">
      <c r="A613" s="41">
        <v>9</v>
      </c>
      <c r="B613" s="41">
        <v>3</v>
      </c>
      <c r="C613" s="42">
        <v>35.798811840000006</v>
      </c>
      <c r="D613" s="42">
        <v>14.9</v>
      </c>
      <c r="E613" s="43">
        <f t="shared" si="39"/>
        <v>11.39511572230534</v>
      </c>
      <c r="F613" s="47">
        <f t="shared" si="40"/>
        <v>8.7756897285610938E-2</v>
      </c>
      <c r="G613" s="17">
        <f t="shared" si="41"/>
        <v>14.9</v>
      </c>
      <c r="N613" t="str">
        <f t="shared" si="42"/>
        <v>9#3</v>
      </c>
      <c r="O613">
        <v>9</v>
      </c>
      <c r="P613">
        <v>3</v>
      </c>
      <c r="Q613">
        <v>11.39511572230534</v>
      </c>
      <c r="R613">
        <v>14.9</v>
      </c>
    </row>
    <row r="614" spans="1:18" x14ac:dyDescent="0.25">
      <c r="A614" s="41">
        <v>9</v>
      </c>
      <c r="B614" s="41">
        <v>4</v>
      </c>
      <c r="C614" s="42">
        <v>34.583420079999996</v>
      </c>
      <c r="D614" s="42">
        <v>14.9</v>
      </c>
      <c r="E614" s="43">
        <f t="shared" si="39"/>
        <v>11.00824450951102</v>
      </c>
      <c r="F614" s="47">
        <f t="shared" si="40"/>
        <v>9.0841005496926364E-2</v>
      </c>
      <c r="G614" s="17">
        <f t="shared" si="41"/>
        <v>14.9</v>
      </c>
      <c r="N614" t="str">
        <f t="shared" si="42"/>
        <v>9#4</v>
      </c>
      <c r="O614">
        <v>9</v>
      </c>
      <c r="P614">
        <v>4</v>
      </c>
      <c r="Q614">
        <v>11.00824450951102</v>
      </c>
      <c r="R614">
        <v>14.9</v>
      </c>
    </row>
    <row r="615" spans="1:18" x14ac:dyDescent="0.25">
      <c r="A615" s="41">
        <v>9</v>
      </c>
      <c r="B615" s="41">
        <v>5</v>
      </c>
      <c r="C615" s="42">
        <v>26.959599039999997</v>
      </c>
      <c r="D615" s="42">
        <v>13.9</v>
      </c>
      <c r="E615" s="43">
        <f t="shared" si="39"/>
        <v>8.5815069019830315</v>
      </c>
      <c r="F615" s="47">
        <f t="shared" si="40"/>
        <v>0.116529650494008</v>
      </c>
      <c r="G615" s="17">
        <f t="shared" si="41"/>
        <v>13.9</v>
      </c>
      <c r="N615" t="str">
        <f t="shared" si="42"/>
        <v>9#5</v>
      </c>
      <c r="O615">
        <v>9</v>
      </c>
      <c r="P615">
        <v>5</v>
      </c>
      <c r="Q615">
        <v>8.5815069019830315</v>
      </c>
      <c r="R615">
        <v>13.9</v>
      </c>
    </row>
    <row r="616" spans="1:18" x14ac:dyDescent="0.25">
      <c r="A616" s="41">
        <v>9</v>
      </c>
      <c r="B616" s="41">
        <v>5</v>
      </c>
      <c r="C616" s="42">
        <v>17.346955120000001</v>
      </c>
      <c r="D616" s="42">
        <v>9.4</v>
      </c>
      <c r="E616" s="43">
        <f t="shared" si="39"/>
        <v>5.5217073098825251</v>
      </c>
      <c r="F616" s="47">
        <f t="shared" si="40"/>
        <v>0.18110340586329904</v>
      </c>
      <c r="G616" s="17">
        <f t="shared" si="41"/>
        <v>9.4</v>
      </c>
      <c r="N616" t="str">
        <f t="shared" si="42"/>
        <v>9#5</v>
      </c>
      <c r="O616">
        <v>9</v>
      </c>
      <c r="P616">
        <v>5</v>
      </c>
      <c r="Q616">
        <v>5.5217073098825251</v>
      </c>
      <c r="R616">
        <v>9.4</v>
      </c>
    </row>
    <row r="617" spans="1:18" x14ac:dyDescent="0.25">
      <c r="A617" s="41">
        <v>9</v>
      </c>
      <c r="B617" s="41">
        <v>6</v>
      </c>
      <c r="C617" s="42">
        <v>33.809988960000005</v>
      </c>
      <c r="D617" s="42">
        <v>14.5</v>
      </c>
      <c r="E617" s="43">
        <f t="shared" si="39"/>
        <v>10.76205373773282</v>
      </c>
      <c r="F617" s="47">
        <f t="shared" si="40"/>
        <v>9.2919067714176296E-2</v>
      </c>
      <c r="G617" s="17">
        <f t="shared" si="41"/>
        <v>14.5</v>
      </c>
      <c r="N617" t="str">
        <f t="shared" si="42"/>
        <v>9#6</v>
      </c>
      <c r="O617">
        <v>9</v>
      </c>
      <c r="P617">
        <v>6</v>
      </c>
      <c r="Q617">
        <v>10.76205373773282</v>
      </c>
      <c r="R617">
        <v>14.5</v>
      </c>
    </row>
    <row r="618" spans="1:18" x14ac:dyDescent="0.25">
      <c r="A618" s="41">
        <v>9</v>
      </c>
      <c r="B618" s="41">
        <v>7</v>
      </c>
      <c r="C618" s="42">
        <v>28.50646128</v>
      </c>
      <c r="D618" s="42">
        <v>13.4</v>
      </c>
      <c r="E618" s="43">
        <f t="shared" si="39"/>
        <v>9.0738884455394366</v>
      </c>
      <c r="F618" s="47">
        <f t="shared" si="40"/>
        <v>0.11020633612611606</v>
      </c>
      <c r="G618" s="17">
        <f t="shared" si="41"/>
        <v>13.4</v>
      </c>
      <c r="N618" t="str">
        <f t="shared" si="42"/>
        <v>9#7</v>
      </c>
      <c r="O618">
        <v>9</v>
      </c>
      <c r="P618">
        <v>7</v>
      </c>
      <c r="Q618">
        <v>9.0738884455394366</v>
      </c>
      <c r="R618">
        <v>13.4</v>
      </c>
    </row>
    <row r="619" spans="1:18" x14ac:dyDescent="0.25">
      <c r="A619" s="41">
        <v>9</v>
      </c>
      <c r="B619" s="41">
        <v>8</v>
      </c>
      <c r="C619" s="42">
        <v>29.058912079999999</v>
      </c>
      <c r="D619" s="42">
        <v>13.8</v>
      </c>
      <c r="E619" s="43">
        <f t="shared" si="39"/>
        <v>9.2497389968095796</v>
      </c>
      <c r="F619" s="47">
        <f t="shared" si="40"/>
        <v>0.10811115863322414</v>
      </c>
      <c r="G619" s="17">
        <f t="shared" si="41"/>
        <v>13.8</v>
      </c>
      <c r="N619" t="str">
        <f t="shared" si="42"/>
        <v>9#8</v>
      </c>
      <c r="O619">
        <v>9</v>
      </c>
      <c r="P619">
        <v>8</v>
      </c>
      <c r="Q619">
        <v>9.2497389968095796</v>
      </c>
      <c r="R619">
        <v>13.8</v>
      </c>
    </row>
    <row r="620" spans="1:18" x14ac:dyDescent="0.25">
      <c r="A620" s="41">
        <v>9</v>
      </c>
      <c r="B620" s="41">
        <v>9</v>
      </c>
      <c r="C620" s="42">
        <v>36.903713439999997</v>
      </c>
      <c r="D620" s="42">
        <v>15</v>
      </c>
      <c r="E620" s="43">
        <f t="shared" si="39"/>
        <v>11.746816824845626</v>
      </c>
      <c r="F620" s="47">
        <f t="shared" si="40"/>
        <v>8.5129445271071705E-2</v>
      </c>
      <c r="G620" s="17">
        <f t="shared" si="41"/>
        <v>15</v>
      </c>
      <c r="N620" t="str">
        <f t="shared" si="42"/>
        <v>9#9</v>
      </c>
      <c r="O620">
        <v>9</v>
      </c>
      <c r="P620">
        <v>9</v>
      </c>
      <c r="Q620">
        <v>11.746816824845626</v>
      </c>
      <c r="R620">
        <v>15</v>
      </c>
    </row>
    <row r="621" spans="1:18" x14ac:dyDescent="0.25">
      <c r="A621" s="41">
        <v>9</v>
      </c>
      <c r="B621" s="41">
        <v>10</v>
      </c>
      <c r="C621" s="42">
        <v>33.478518480000005</v>
      </c>
      <c r="D621" s="42">
        <v>15.2</v>
      </c>
      <c r="E621" s="43">
        <f t="shared" si="39"/>
        <v>10.656543406970735</v>
      </c>
      <c r="F621" s="47">
        <f t="shared" si="40"/>
        <v>9.3839058483623575E-2</v>
      </c>
      <c r="G621" s="17">
        <f t="shared" si="41"/>
        <v>15.2</v>
      </c>
      <c r="N621" t="str">
        <f t="shared" si="42"/>
        <v>9#10</v>
      </c>
      <c r="O621">
        <v>9</v>
      </c>
      <c r="P621">
        <v>10</v>
      </c>
      <c r="Q621">
        <v>10.656543406970735</v>
      </c>
      <c r="R621">
        <v>15.2</v>
      </c>
    </row>
    <row r="622" spans="1:18" x14ac:dyDescent="0.25">
      <c r="A622" s="41">
        <v>9</v>
      </c>
      <c r="B622" s="41">
        <v>11</v>
      </c>
      <c r="C622" s="42">
        <v>36.019792160000002</v>
      </c>
      <c r="D622" s="42">
        <v>15.3</v>
      </c>
      <c r="E622" s="43">
        <f t="shared" si="39"/>
        <v>11.465455942813396</v>
      </c>
      <c r="F622" s="47">
        <f t="shared" si="40"/>
        <v>8.7218511412693087E-2</v>
      </c>
      <c r="G622" s="17">
        <f t="shared" si="41"/>
        <v>15.3</v>
      </c>
      <c r="N622" t="str">
        <f t="shared" si="42"/>
        <v>9#11</v>
      </c>
      <c r="O622">
        <v>9</v>
      </c>
      <c r="P622">
        <v>11</v>
      </c>
      <c r="Q622">
        <v>11.465455942813396</v>
      </c>
      <c r="R622">
        <v>15.3</v>
      </c>
    </row>
    <row r="623" spans="1:18" x14ac:dyDescent="0.25">
      <c r="A623" s="41">
        <v>9</v>
      </c>
      <c r="B623" s="41">
        <v>12</v>
      </c>
      <c r="C623" s="42">
        <v>33.809988960000005</v>
      </c>
      <c r="D623" s="42">
        <v>15</v>
      </c>
      <c r="E623" s="43">
        <f t="shared" si="39"/>
        <v>10.76205373773282</v>
      </c>
      <c r="F623" s="47">
        <f t="shared" si="40"/>
        <v>9.2919067714176296E-2</v>
      </c>
      <c r="G623" s="17">
        <f t="shared" si="41"/>
        <v>15</v>
      </c>
      <c r="N623" t="str">
        <f t="shared" si="42"/>
        <v>9#12</v>
      </c>
      <c r="O623">
        <v>9</v>
      </c>
      <c r="P623">
        <v>12</v>
      </c>
      <c r="Q623">
        <v>10.76205373773282</v>
      </c>
      <c r="R623">
        <v>15</v>
      </c>
    </row>
    <row r="624" spans="1:18" x14ac:dyDescent="0.25">
      <c r="A624" s="41">
        <v>9</v>
      </c>
      <c r="B624" s="41">
        <v>14</v>
      </c>
      <c r="C624" s="42">
        <v>25.744207279999998</v>
      </c>
      <c r="D624" s="42">
        <v>14</v>
      </c>
      <c r="E624" s="43">
        <f t="shared" si="39"/>
        <v>8.1946356891887149</v>
      </c>
      <c r="F624" s="47">
        <f t="shared" si="40"/>
        <v>0.12203105030273798</v>
      </c>
      <c r="G624" s="17">
        <f t="shared" si="41"/>
        <v>14</v>
      </c>
      <c r="N624" t="str">
        <f t="shared" si="42"/>
        <v>9#14</v>
      </c>
      <c r="O624">
        <v>9</v>
      </c>
      <c r="P624">
        <v>14</v>
      </c>
      <c r="Q624">
        <v>8.1946356891887149</v>
      </c>
      <c r="R624">
        <v>14</v>
      </c>
    </row>
    <row r="625" spans="1:18" x14ac:dyDescent="0.25">
      <c r="A625" s="41">
        <v>9</v>
      </c>
      <c r="B625" s="41">
        <v>15</v>
      </c>
      <c r="C625" s="42">
        <v>36.24077247999999</v>
      </c>
      <c r="D625" s="42">
        <v>15.5</v>
      </c>
      <c r="E625" s="43">
        <f t="shared" si="39"/>
        <v>11.53579616332145</v>
      </c>
      <c r="F625" s="47">
        <f t="shared" si="40"/>
        <v>8.6686691221152301E-2</v>
      </c>
      <c r="G625" s="17">
        <f t="shared" si="41"/>
        <v>15.5</v>
      </c>
      <c r="N625" t="str">
        <f t="shared" si="42"/>
        <v>9#15</v>
      </c>
      <c r="O625">
        <v>9</v>
      </c>
      <c r="P625">
        <v>15</v>
      </c>
      <c r="Q625">
        <v>11.53579616332145</v>
      </c>
      <c r="R625">
        <v>15.5</v>
      </c>
    </row>
    <row r="626" spans="1:18" x14ac:dyDescent="0.25">
      <c r="A626" s="41">
        <v>9</v>
      </c>
      <c r="B626" s="41">
        <v>17</v>
      </c>
      <c r="C626" s="42">
        <v>34.583420079999996</v>
      </c>
      <c r="D626" s="42">
        <v>0</v>
      </c>
      <c r="E626" s="43">
        <f t="shared" si="39"/>
        <v>11.00824450951102</v>
      </c>
      <c r="F626" s="47">
        <f t="shared" si="40"/>
        <v>9.0841005496926364E-2</v>
      </c>
      <c r="G626" s="17">
        <f t="shared" si="41"/>
        <v>15.40222665225771</v>
      </c>
      <c r="N626" t="str">
        <f t="shared" si="42"/>
        <v>9#17</v>
      </c>
      <c r="O626">
        <v>9</v>
      </c>
      <c r="P626">
        <v>17</v>
      </c>
      <c r="Q626">
        <v>11.00824450951102</v>
      </c>
      <c r="R626">
        <v>15.40222665225771</v>
      </c>
    </row>
    <row r="627" spans="1:18" x14ac:dyDescent="0.25">
      <c r="A627" s="41">
        <v>9</v>
      </c>
      <c r="B627" s="41">
        <v>19</v>
      </c>
      <c r="C627" s="42">
        <v>33.368028320000001</v>
      </c>
      <c r="D627" s="42">
        <v>0</v>
      </c>
      <c r="E627" s="43">
        <f t="shared" si="39"/>
        <v>10.621373296716705</v>
      </c>
      <c r="F627" s="47">
        <f t="shared" si="40"/>
        <v>9.4149783842840881E-2</v>
      </c>
      <c r="G627" s="17">
        <f t="shared" si="41"/>
        <v>15.154844319108307</v>
      </c>
      <c r="N627" t="str">
        <f t="shared" si="42"/>
        <v>9#19</v>
      </c>
      <c r="O627">
        <v>9</v>
      </c>
      <c r="P627">
        <v>19</v>
      </c>
      <c r="Q627">
        <v>10.621373296716705</v>
      </c>
      <c r="R627">
        <v>15.154844319108307</v>
      </c>
    </row>
    <row r="628" spans="1:18" x14ac:dyDescent="0.25">
      <c r="A628" s="41">
        <v>9</v>
      </c>
      <c r="B628" s="41">
        <v>22</v>
      </c>
      <c r="C628" s="42">
        <v>38.45057568</v>
      </c>
      <c r="D628" s="42">
        <v>0</v>
      </c>
      <c r="E628" s="43">
        <f t="shared" si="39"/>
        <v>12.239198368402031</v>
      </c>
      <c r="F628" s="47">
        <f t="shared" si="40"/>
        <v>8.1704697472810187E-2</v>
      </c>
      <c r="G628" s="17">
        <f t="shared" si="41"/>
        <v>16.106478052938662</v>
      </c>
      <c r="N628" t="str">
        <f t="shared" si="42"/>
        <v>9#22</v>
      </c>
      <c r="O628">
        <v>9</v>
      </c>
      <c r="P628">
        <v>22</v>
      </c>
      <c r="Q628">
        <v>12.239198368402031</v>
      </c>
      <c r="R628">
        <v>16.106478052938662</v>
      </c>
    </row>
    <row r="629" spans="1:18" x14ac:dyDescent="0.25">
      <c r="A629" s="41">
        <v>9</v>
      </c>
      <c r="B629" s="41">
        <v>23</v>
      </c>
      <c r="C629" s="42">
        <v>16.131563360000001</v>
      </c>
      <c r="D629" s="42">
        <v>0</v>
      </c>
      <c r="E629" s="43">
        <f t="shared" si="39"/>
        <v>5.1348360970882085</v>
      </c>
      <c r="F629" s="47">
        <f t="shared" si="40"/>
        <v>0.19474818301738317</v>
      </c>
      <c r="G629" s="17">
        <f t="shared" si="41"/>
        <v>9.2630333600817316</v>
      </c>
      <c r="N629" t="str">
        <f t="shared" si="42"/>
        <v>9#23</v>
      </c>
      <c r="O629">
        <v>9</v>
      </c>
      <c r="P629">
        <v>23</v>
      </c>
      <c r="Q629">
        <v>5.1348360970882085</v>
      </c>
      <c r="R629">
        <v>9.2630333600817316</v>
      </c>
    </row>
    <row r="630" spans="1:18" x14ac:dyDescent="0.25">
      <c r="A630" s="41">
        <v>9</v>
      </c>
      <c r="B630" s="41">
        <v>24</v>
      </c>
      <c r="C630" s="42">
        <v>32.705087360000007</v>
      </c>
      <c r="D630" s="42">
        <v>0</v>
      </c>
      <c r="E630" s="43">
        <f t="shared" si="39"/>
        <v>10.410352635192533</v>
      </c>
      <c r="F630" s="47">
        <f t="shared" si="40"/>
        <v>9.605822540722278E-2</v>
      </c>
      <c r="G630" s="17">
        <f t="shared" si="41"/>
        <v>15.013969711399971</v>
      </c>
      <c r="N630" t="str">
        <f t="shared" si="42"/>
        <v>9#24</v>
      </c>
      <c r="O630">
        <v>9</v>
      </c>
      <c r="P630">
        <v>24</v>
      </c>
      <c r="Q630">
        <v>10.410352635192533</v>
      </c>
      <c r="R630">
        <v>15.013969711399971</v>
      </c>
    </row>
    <row r="631" spans="1:18" x14ac:dyDescent="0.25">
      <c r="A631" s="41">
        <v>9</v>
      </c>
      <c r="B631" s="41">
        <v>25</v>
      </c>
      <c r="C631" s="42">
        <v>31.71067592</v>
      </c>
      <c r="D631" s="42">
        <v>0</v>
      </c>
      <c r="E631" s="43">
        <f t="shared" si="39"/>
        <v>10.093821642906272</v>
      </c>
      <c r="F631" s="47">
        <f t="shared" si="40"/>
        <v>9.9070504252745453E-2</v>
      </c>
      <c r="G631" s="17">
        <f t="shared" si="41"/>
        <v>14.794273553756359</v>
      </c>
      <c r="N631" t="str">
        <f t="shared" si="42"/>
        <v>9#25</v>
      </c>
      <c r="O631">
        <v>9</v>
      </c>
      <c r="P631">
        <v>25</v>
      </c>
      <c r="Q631">
        <v>10.093821642906272</v>
      </c>
      <c r="R631">
        <v>14.794273553756359</v>
      </c>
    </row>
    <row r="632" spans="1:18" x14ac:dyDescent="0.25">
      <c r="A632" s="41">
        <v>9</v>
      </c>
      <c r="B632" s="41">
        <v>26</v>
      </c>
      <c r="C632" s="42">
        <v>28.83793176</v>
      </c>
      <c r="D632" s="42">
        <v>0</v>
      </c>
      <c r="E632" s="43">
        <f t="shared" si="39"/>
        <v>9.1793987763015235</v>
      </c>
      <c r="F632" s="47">
        <f t="shared" si="40"/>
        <v>0.10893959663041358</v>
      </c>
      <c r="G632" s="17">
        <f t="shared" si="41"/>
        <v>14.096756846487045</v>
      </c>
      <c r="N632" t="str">
        <f t="shared" si="42"/>
        <v>9#26</v>
      </c>
      <c r="O632">
        <v>9</v>
      </c>
      <c r="P632">
        <v>26</v>
      </c>
      <c r="Q632">
        <v>9.1793987763015235</v>
      </c>
      <c r="R632">
        <v>14.096756846487045</v>
      </c>
    </row>
    <row r="633" spans="1:18" x14ac:dyDescent="0.25">
      <c r="A633" s="41">
        <v>9</v>
      </c>
      <c r="B633" s="41">
        <v>27</v>
      </c>
      <c r="C633" s="42">
        <v>34.030969280000001</v>
      </c>
      <c r="D633" s="42">
        <v>0</v>
      </c>
      <c r="E633" s="43">
        <f t="shared" si="39"/>
        <v>10.832393958240877</v>
      </c>
      <c r="F633" s="47">
        <f t="shared" si="40"/>
        <v>9.2315697144603734E-2</v>
      </c>
      <c r="G633" s="17">
        <f t="shared" si="41"/>
        <v>15.291475721416118</v>
      </c>
      <c r="N633" t="str">
        <f t="shared" si="42"/>
        <v>9#27</v>
      </c>
      <c r="O633">
        <v>9</v>
      </c>
      <c r="P633">
        <v>27</v>
      </c>
      <c r="Q633">
        <v>10.832393958240877</v>
      </c>
      <c r="R633">
        <v>15.291475721416118</v>
      </c>
    </row>
    <row r="634" spans="1:18" x14ac:dyDescent="0.25">
      <c r="A634" s="41">
        <v>9</v>
      </c>
      <c r="B634" s="41">
        <v>28</v>
      </c>
      <c r="C634" s="42">
        <v>32.484107039999998</v>
      </c>
      <c r="D634" s="42">
        <v>0</v>
      </c>
      <c r="E634" s="43">
        <f t="shared" si="39"/>
        <v>10.340012414684473</v>
      </c>
      <c r="F634" s="47">
        <f t="shared" si="40"/>
        <v>9.6711682722918191E-2</v>
      </c>
      <c r="G634" s="17">
        <f t="shared" si="41"/>
        <v>14.96603530790324</v>
      </c>
      <c r="N634" t="str">
        <f t="shared" si="42"/>
        <v>9#28</v>
      </c>
      <c r="O634">
        <v>9</v>
      </c>
      <c r="P634">
        <v>28</v>
      </c>
      <c r="Q634">
        <v>10.340012414684473</v>
      </c>
      <c r="R634">
        <v>14.96603530790324</v>
      </c>
    </row>
    <row r="635" spans="1:18" x14ac:dyDescent="0.25">
      <c r="A635" s="41">
        <v>9</v>
      </c>
      <c r="B635" s="41">
        <v>30</v>
      </c>
      <c r="C635" s="42">
        <v>32.926067680000003</v>
      </c>
      <c r="D635" s="42">
        <v>0</v>
      </c>
      <c r="E635" s="43">
        <f t="shared" si="39"/>
        <v>10.480692855700591</v>
      </c>
      <c r="F635" s="47">
        <f t="shared" si="40"/>
        <v>9.5413539330664238E-2</v>
      </c>
      <c r="G635" s="17">
        <f t="shared" si="41"/>
        <v>15.061411148696104</v>
      </c>
      <c r="N635" t="str">
        <f t="shared" si="42"/>
        <v>9#30</v>
      </c>
      <c r="O635">
        <v>9</v>
      </c>
      <c r="P635">
        <v>30</v>
      </c>
      <c r="Q635">
        <v>10.480692855700591</v>
      </c>
      <c r="R635">
        <v>15.061411148696104</v>
      </c>
    </row>
    <row r="636" spans="1:18" x14ac:dyDescent="0.25">
      <c r="A636" s="41">
        <v>9</v>
      </c>
      <c r="B636" s="41">
        <v>31</v>
      </c>
      <c r="C636" s="42">
        <v>27.401559680000002</v>
      </c>
      <c r="D636" s="42">
        <v>0</v>
      </c>
      <c r="E636" s="43">
        <f t="shared" si="39"/>
        <v>8.722187342999149</v>
      </c>
      <c r="F636" s="47">
        <f t="shared" si="40"/>
        <v>0.11465014000216912</v>
      </c>
      <c r="G636" s="17">
        <f t="shared" si="41"/>
        <v>13.708274459998066</v>
      </c>
      <c r="N636" t="str">
        <f t="shared" si="42"/>
        <v>9#31</v>
      </c>
      <c r="O636">
        <v>9</v>
      </c>
      <c r="P636">
        <v>31</v>
      </c>
      <c r="Q636">
        <v>8.722187342999149</v>
      </c>
      <c r="R636">
        <v>13.708274459998066</v>
      </c>
    </row>
    <row r="637" spans="1:18" x14ac:dyDescent="0.25">
      <c r="A637" s="41">
        <v>9</v>
      </c>
      <c r="B637" s="41">
        <v>32</v>
      </c>
      <c r="C637" s="42">
        <v>23.976364719999999</v>
      </c>
      <c r="D637" s="42">
        <v>0</v>
      </c>
      <c r="E637" s="43">
        <f t="shared" si="39"/>
        <v>7.6319139251242545</v>
      </c>
      <c r="F637" s="47">
        <f t="shared" si="40"/>
        <v>0.13102873143105045</v>
      </c>
      <c r="G637" s="17">
        <f t="shared" si="41"/>
        <v>12.652430047323033</v>
      </c>
      <c r="N637" t="str">
        <f t="shared" si="42"/>
        <v>9#32</v>
      </c>
      <c r="O637">
        <v>9</v>
      </c>
      <c r="P637">
        <v>32</v>
      </c>
      <c r="Q637">
        <v>7.6319139251242545</v>
      </c>
      <c r="R637">
        <v>12.652430047323033</v>
      </c>
    </row>
    <row r="638" spans="1:18" x14ac:dyDescent="0.25">
      <c r="A638" s="41">
        <v>9</v>
      </c>
      <c r="B638" s="41">
        <v>33</v>
      </c>
      <c r="C638" s="42">
        <v>30.495284160000001</v>
      </c>
      <c r="D638" s="42">
        <v>0</v>
      </c>
      <c r="E638" s="43">
        <f t="shared" si="39"/>
        <v>9.7069504301119558</v>
      </c>
      <c r="F638" s="47">
        <f t="shared" si="40"/>
        <v>0.10301896637876067</v>
      </c>
      <c r="G638" s="17">
        <f t="shared" si="41"/>
        <v>14.511159531037139</v>
      </c>
      <c r="N638" t="str">
        <f t="shared" si="42"/>
        <v>9#33</v>
      </c>
      <c r="O638">
        <v>9</v>
      </c>
      <c r="P638">
        <v>33</v>
      </c>
      <c r="Q638">
        <v>9.7069504301119558</v>
      </c>
      <c r="R638">
        <v>14.511159531037139</v>
      </c>
    </row>
    <row r="639" spans="1:18" x14ac:dyDescent="0.25">
      <c r="A639" s="41">
        <v>9</v>
      </c>
      <c r="B639" s="41">
        <v>34</v>
      </c>
      <c r="C639" s="42">
        <v>27.84352032</v>
      </c>
      <c r="D639" s="42">
        <v>0</v>
      </c>
      <c r="E639" s="43">
        <f t="shared" si="39"/>
        <v>8.862867784015263</v>
      </c>
      <c r="F639" s="47">
        <f t="shared" si="40"/>
        <v>0.11283029651007122</v>
      </c>
      <c r="G639" s="17">
        <f t="shared" si="41"/>
        <v>13.830899978960943</v>
      </c>
      <c r="N639" t="str">
        <f t="shared" si="42"/>
        <v>9#34</v>
      </c>
      <c r="O639">
        <v>9</v>
      </c>
      <c r="P639">
        <v>34</v>
      </c>
      <c r="Q639">
        <v>8.862867784015263</v>
      </c>
      <c r="R639">
        <v>13.830899978960943</v>
      </c>
    </row>
    <row r="640" spans="1:18" x14ac:dyDescent="0.25">
      <c r="A640" s="41">
        <v>9</v>
      </c>
      <c r="B640" s="41">
        <v>35</v>
      </c>
      <c r="C640" s="42">
        <v>35.909302000000004</v>
      </c>
      <c r="D640" s="42">
        <v>0</v>
      </c>
      <c r="E640" s="43">
        <f t="shared" si="39"/>
        <v>11.430285832559369</v>
      </c>
      <c r="F640" s="47">
        <f t="shared" si="40"/>
        <v>8.7486876063193678E-2</v>
      </c>
      <c r="G640" s="17">
        <f t="shared" si="41"/>
        <v>15.657121570498168</v>
      </c>
      <c r="N640" t="str">
        <f t="shared" si="42"/>
        <v>9#35</v>
      </c>
      <c r="O640">
        <v>9</v>
      </c>
      <c r="P640">
        <v>35</v>
      </c>
      <c r="Q640">
        <v>11.430285832559369</v>
      </c>
      <c r="R640">
        <v>15.657121570498168</v>
      </c>
    </row>
    <row r="641" spans="1:18" x14ac:dyDescent="0.25">
      <c r="A641" s="41">
        <v>9</v>
      </c>
      <c r="B641" s="41">
        <v>36</v>
      </c>
      <c r="C641" s="42">
        <v>34.804400399999999</v>
      </c>
      <c r="D641" s="42">
        <v>0</v>
      </c>
      <c r="E641" s="43">
        <f t="shared" si="39"/>
        <v>11.078584730019079</v>
      </c>
      <c r="F641" s="47">
        <f t="shared" si="40"/>
        <v>9.0264237208056972E-2</v>
      </c>
      <c r="G641" s="17">
        <f t="shared" si="41"/>
        <v>15.44576046339407</v>
      </c>
      <c r="N641" t="str">
        <f t="shared" si="42"/>
        <v>9#36</v>
      </c>
      <c r="O641">
        <v>9</v>
      </c>
      <c r="P641">
        <v>36</v>
      </c>
      <c r="Q641">
        <v>11.078584730019079</v>
      </c>
      <c r="R641">
        <v>15.44576046339407</v>
      </c>
    </row>
    <row r="642" spans="1:18" x14ac:dyDescent="0.25">
      <c r="A642" s="41">
        <v>9</v>
      </c>
      <c r="B642" s="41">
        <v>37</v>
      </c>
      <c r="C642" s="42">
        <v>31.37920544</v>
      </c>
      <c r="D642" s="42">
        <v>0</v>
      </c>
      <c r="E642" s="43">
        <f t="shared" si="39"/>
        <v>9.9883113121441855</v>
      </c>
      <c r="F642" s="47">
        <f t="shared" si="40"/>
        <v>0.10011702366386602</v>
      </c>
      <c r="G642" s="17">
        <f t="shared" si="41"/>
        <v>14.71870204211009</v>
      </c>
      <c r="N642" t="str">
        <f t="shared" si="42"/>
        <v>9#37</v>
      </c>
      <c r="O642">
        <v>9</v>
      </c>
      <c r="P642">
        <v>37</v>
      </c>
      <c r="Q642">
        <v>9.9883113121441855</v>
      </c>
      <c r="R642">
        <v>14.71870204211009</v>
      </c>
    </row>
    <row r="643" spans="1:18" x14ac:dyDescent="0.25">
      <c r="A643" s="41">
        <v>9</v>
      </c>
      <c r="B643" s="41">
        <v>38</v>
      </c>
      <c r="C643" s="42">
        <v>30.274303839999998</v>
      </c>
      <c r="D643" s="42">
        <v>0</v>
      </c>
      <c r="E643" s="43">
        <f t="shared" ref="E643:E706" si="43">C643/PI()</f>
        <v>9.6366102096038961</v>
      </c>
      <c r="F643" s="47">
        <f t="shared" ref="F643:F706" si="44">1/E643</f>
        <v>0.10377092963699983</v>
      </c>
      <c r="G643" s="17">
        <f t="shared" ref="G643:G706" si="45">IF(D643=0,EXP($K$3+$K$4*F643)*$K$5,D643)</f>
        <v>14.457859349341193</v>
      </c>
      <c r="N643" t="str">
        <f t="shared" ref="N643:N706" si="46">CONCATENATE(O643,"#",P643)</f>
        <v>9#38</v>
      </c>
      <c r="O643">
        <v>9</v>
      </c>
      <c r="P643">
        <v>38</v>
      </c>
      <c r="Q643">
        <v>9.6366102096038961</v>
      </c>
      <c r="R643">
        <v>14.457859349341193</v>
      </c>
    </row>
    <row r="644" spans="1:18" x14ac:dyDescent="0.25">
      <c r="A644" s="41">
        <v>9</v>
      </c>
      <c r="B644" s="41">
        <v>39</v>
      </c>
      <c r="C644" s="42">
        <v>33.809988960000005</v>
      </c>
      <c r="D644" s="42">
        <v>0</v>
      </c>
      <c r="E644" s="43">
        <f t="shared" si="43"/>
        <v>10.76205373773282</v>
      </c>
      <c r="F644" s="47">
        <f t="shared" si="44"/>
        <v>9.2919067714176296E-2</v>
      </c>
      <c r="G644" s="17">
        <f t="shared" si="45"/>
        <v>15.246391841281573</v>
      </c>
      <c r="N644" t="str">
        <f t="shared" si="46"/>
        <v>9#39</v>
      </c>
      <c r="O644">
        <v>9</v>
      </c>
      <c r="P644">
        <v>39</v>
      </c>
      <c r="Q644">
        <v>10.76205373773282</v>
      </c>
      <c r="R644">
        <v>15.246391841281573</v>
      </c>
    </row>
    <row r="645" spans="1:18" x14ac:dyDescent="0.25">
      <c r="A645" s="41">
        <v>9</v>
      </c>
      <c r="B645" s="41">
        <v>40</v>
      </c>
      <c r="C645" s="42">
        <v>23.976364719999999</v>
      </c>
      <c r="D645" s="42">
        <v>0</v>
      </c>
      <c r="E645" s="43">
        <f t="shared" si="43"/>
        <v>7.6319139251242545</v>
      </c>
      <c r="F645" s="47">
        <f t="shared" si="44"/>
        <v>0.13102873143105045</v>
      </c>
      <c r="G645" s="17">
        <f t="shared" si="45"/>
        <v>12.652430047323033</v>
      </c>
      <c r="N645" t="str">
        <f t="shared" si="46"/>
        <v>9#40</v>
      </c>
      <c r="O645">
        <v>9</v>
      </c>
      <c r="P645">
        <v>40</v>
      </c>
      <c r="Q645">
        <v>7.6319139251242545</v>
      </c>
      <c r="R645">
        <v>12.652430047323033</v>
      </c>
    </row>
    <row r="646" spans="1:18" x14ac:dyDescent="0.25">
      <c r="A646" s="41">
        <v>9</v>
      </c>
      <c r="B646" s="41">
        <v>41</v>
      </c>
      <c r="C646" s="42">
        <v>31.04773496</v>
      </c>
      <c r="D646" s="42">
        <v>0</v>
      </c>
      <c r="E646" s="43">
        <f t="shared" si="43"/>
        <v>9.8828009813820987</v>
      </c>
      <c r="F646" s="47">
        <f t="shared" si="44"/>
        <v>0.10118588868518844</v>
      </c>
      <c r="G646" s="17">
        <f t="shared" si="45"/>
        <v>14.641915372716818</v>
      </c>
      <c r="N646" t="str">
        <f t="shared" si="46"/>
        <v>9#41</v>
      </c>
      <c r="O646">
        <v>9</v>
      </c>
      <c r="P646">
        <v>41</v>
      </c>
      <c r="Q646">
        <v>9.8828009813820987</v>
      </c>
      <c r="R646">
        <v>14.641915372716818</v>
      </c>
    </row>
    <row r="647" spans="1:18" x14ac:dyDescent="0.25">
      <c r="A647" s="41">
        <v>9</v>
      </c>
      <c r="B647" s="41">
        <v>42</v>
      </c>
      <c r="C647" s="42">
        <v>31.268715280000002</v>
      </c>
      <c r="D647" s="42">
        <v>0</v>
      </c>
      <c r="E647" s="43">
        <f t="shared" si="43"/>
        <v>9.9531412018901566</v>
      </c>
      <c r="F647" s="47">
        <f t="shared" si="44"/>
        <v>0.10047079406550512</v>
      </c>
      <c r="G647" s="17">
        <f t="shared" si="45"/>
        <v>14.693242891975935</v>
      </c>
      <c r="N647" t="str">
        <f t="shared" si="46"/>
        <v>9#42</v>
      </c>
      <c r="O647">
        <v>9</v>
      </c>
      <c r="P647">
        <v>42</v>
      </c>
      <c r="Q647">
        <v>9.9531412018901566</v>
      </c>
      <c r="R647">
        <v>14.693242891975935</v>
      </c>
    </row>
    <row r="648" spans="1:18" x14ac:dyDescent="0.25">
      <c r="A648" s="41">
        <v>9</v>
      </c>
      <c r="B648" s="41">
        <v>43</v>
      </c>
      <c r="C648" s="42">
        <v>25.412736800000001</v>
      </c>
      <c r="D648" s="42">
        <v>0</v>
      </c>
      <c r="E648" s="43">
        <f t="shared" si="43"/>
        <v>8.0891253584266298</v>
      </c>
      <c r="F648" s="47">
        <f t="shared" si="44"/>
        <v>0.1236227596545128</v>
      </c>
      <c r="G648" s="17">
        <f t="shared" si="45"/>
        <v>13.119388626527574</v>
      </c>
      <c r="N648" t="str">
        <f t="shared" si="46"/>
        <v>9#43</v>
      </c>
      <c r="O648">
        <v>9</v>
      </c>
      <c r="P648">
        <v>43</v>
      </c>
      <c r="Q648">
        <v>8.0891253584266298</v>
      </c>
      <c r="R648">
        <v>13.119388626527574</v>
      </c>
    </row>
    <row r="649" spans="1:18" x14ac:dyDescent="0.25">
      <c r="A649" s="41">
        <v>9</v>
      </c>
      <c r="B649" s="41">
        <v>44</v>
      </c>
      <c r="C649" s="42">
        <v>33.589008639999996</v>
      </c>
      <c r="D649" s="42">
        <v>0</v>
      </c>
      <c r="E649" s="43">
        <f t="shared" si="43"/>
        <v>10.691713517224761</v>
      </c>
      <c r="F649" s="47">
        <f t="shared" si="44"/>
        <v>9.3530377370190626E-2</v>
      </c>
      <c r="G649" s="17">
        <f t="shared" si="45"/>
        <v>15.200850306257687</v>
      </c>
      <c r="N649" t="str">
        <f t="shared" si="46"/>
        <v>9#44</v>
      </c>
      <c r="O649">
        <v>9</v>
      </c>
      <c r="P649">
        <v>44</v>
      </c>
      <c r="Q649">
        <v>10.691713517224761</v>
      </c>
      <c r="R649">
        <v>15.200850306257687</v>
      </c>
    </row>
    <row r="650" spans="1:18" x14ac:dyDescent="0.25">
      <c r="A650" s="41">
        <v>9</v>
      </c>
      <c r="B650" s="41">
        <v>45</v>
      </c>
      <c r="C650" s="42">
        <v>33.257538160000003</v>
      </c>
      <c r="D650" s="42">
        <v>0</v>
      </c>
      <c r="E650" s="43">
        <f t="shared" si="43"/>
        <v>10.586203186462676</v>
      </c>
      <c r="F650" s="47">
        <f t="shared" si="44"/>
        <v>9.446257382238521E-2</v>
      </c>
      <c r="G650" s="17">
        <f t="shared" si="45"/>
        <v>15.131664996497465</v>
      </c>
      <c r="N650" t="str">
        <f t="shared" si="46"/>
        <v>9#45</v>
      </c>
      <c r="O650">
        <v>9</v>
      </c>
      <c r="P650">
        <v>45</v>
      </c>
      <c r="Q650">
        <v>10.586203186462676</v>
      </c>
      <c r="R650">
        <v>15.131664996497465</v>
      </c>
    </row>
    <row r="651" spans="1:18" x14ac:dyDescent="0.25">
      <c r="A651" s="41">
        <v>9</v>
      </c>
      <c r="B651" s="41">
        <v>46</v>
      </c>
      <c r="C651" s="42">
        <v>36.793223279999992</v>
      </c>
      <c r="D651" s="42">
        <v>0</v>
      </c>
      <c r="E651" s="43">
        <f t="shared" si="43"/>
        <v>11.711646714591595</v>
      </c>
      <c r="F651" s="47">
        <f t="shared" si="44"/>
        <v>8.5385089250864729E-2</v>
      </c>
      <c r="G651" s="17">
        <f t="shared" si="45"/>
        <v>15.818990947433432</v>
      </c>
      <c r="N651" t="str">
        <f t="shared" si="46"/>
        <v>9#46</v>
      </c>
      <c r="O651">
        <v>9</v>
      </c>
      <c r="P651">
        <v>46</v>
      </c>
      <c r="Q651">
        <v>11.711646714591595</v>
      </c>
      <c r="R651">
        <v>15.818990947433432</v>
      </c>
    </row>
    <row r="652" spans="1:18" x14ac:dyDescent="0.25">
      <c r="A652" s="41">
        <v>9</v>
      </c>
      <c r="B652" s="41">
        <v>48</v>
      </c>
      <c r="C652" s="42">
        <v>32.263126720000002</v>
      </c>
      <c r="D652" s="42">
        <v>0</v>
      </c>
      <c r="E652" s="43">
        <f t="shared" si="43"/>
        <v>10.269672194176417</v>
      </c>
      <c r="F652" s="47">
        <f t="shared" si="44"/>
        <v>9.7374091508691585E-2</v>
      </c>
      <c r="G652" s="17">
        <f t="shared" si="45"/>
        <v>14.917600463380378</v>
      </c>
      <c r="N652" t="str">
        <f t="shared" si="46"/>
        <v>9#48</v>
      </c>
      <c r="O652">
        <v>9</v>
      </c>
      <c r="P652">
        <v>48</v>
      </c>
      <c r="Q652">
        <v>10.269672194176417</v>
      </c>
      <c r="R652">
        <v>14.917600463380378</v>
      </c>
    </row>
    <row r="653" spans="1:18" x14ac:dyDescent="0.25">
      <c r="A653" s="41">
        <v>9</v>
      </c>
      <c r="B653" s="41">
        <v>49</v>
      </c>
      <c r="C653" s="42">
        <v>34.362439760000001</v>
      </c>
      <c r="D653" s="42">
        <v>0</v>
      </c>
      <c r="E653" s="43">
        <f t="shared" si="43"/>
        <v>10.937904289002963</v>
      </c>
      <c r="F653" s="47">
        <f t="shared" si="44"/>
        <v>9.1425192027453209E-2</v>
      </c>
      <c r="G653" s="17">
        <f t="shared" si="45"/>
        <v>15.358257996421429</v>
      </c>
      <c r="N653" t="str">
        <f t="shared" si="46"/>
        <v>9#49</v>
      </c>
      <c r="O653">
        <v>9</v>
      </c>
      <c r="P653">
        <v>49</v>
      </c>
      <c r="Q653">
        <v>10.937904289002963</v>
      </c>
      <c r="R653">
        <v>15.358257996421429</v>
      </c>
    </row>
    <row r="654" spans="1:18" x14ac:dyDescent="0.25">
      <c r="A654" s="41">
        <v>9</v>
      </c>
      <c r="B654" s="41">
        <v>50</v>
      </c>
      <c r="C654" s="42">
        <v>17.788915760000005</v>
      </c>
      <c r="D654" s="42">
        <v>0</v>
      </c>
      <c r="E654" s="43">
        <f t="shared" si="43"/>
        <v>5.6623877508986418</v>
      </c>
      <c r="F654" s="47">
        <f t="shared" si="44"/>
        <v>0.1766039423635897</v>
      </c>
      <c r="G654" s="17">
        <f t="shared" si="45"/>
        <v>10.123123769272791</v>
      </c>
      <c r="N654" t="str">
        <f t="shared" si="46"/>
        <v>9#50</v>
      </c>
      <c r="O654">
        <v>9</v>
      </c>
      <c r="P654">
        <v>50</v>
      </c>
      <c r="Q654">
        <v>5.6623877508986418</v>
      </c>
      <c r="R654">
        <v>10.123123769272791</v>
      </c>
    </row>
    <row r="655" spans="1:18" x14ac:dyDescent="0.25">
      <c r="A655" s="41">
        <v>9</v>
      </c>
      <c r="B655" s="41">
        <v>52</v>
      </c>
      <c r="C655" s="42">
        <v>33.809988960000005</v>
      </c>
      <c r="D655" s="42">
        <v>0</v>
      </c>
      <c r="E655" s="43">
        <f t="shared" si="43"/>
        <v>10.76205373773282</v>
      </c>
      <c r="F655" s="47">
        <f t="shared" si="44"/>
        <v>9.2919067714176296E-2</v>
      </c>
      <c r="G655" s="17">
        <f t="shared" si="45"/>
        <v>15.246391841281573</v>
      </c>
      <c r="N655" t="str">
        <f t="shared" si="46"/>
        <v>9#52</v>
      </c>
      <c r="O655">
        <v>9</v>
      </c>
      <c r="P655">
        <v>52</v>
      </c>
      <c r="Q655">
        <v>10.76205373773282</v>
      </c>
      <c r="R655">
        <v>15.246391841281573</v>
      </c>
    </row>
    <row r="656" spans="1:18" x14ac:dyDescent="0.25">
      <c r="A656" s="41">
        <v>9</v>
      </c>
      <c r="B656" s="41">
        <v>53</v>
      </c>
      <c r="C656" s="42">
        <v>44.306554159999997</v>
      </c>
      <c r="D656" s="42">
        <v>16.899999999999999</v>
      </c>
      <c r="E656" s="43">
        <f t="shared" si="43"/>
        <v>14.103214211865557</v>
      </c>
      <c r="F656" s="47">
        <f t="shared" si="44"/>
        <v>7.090582224573054E-2</v>
      </c>
      <c r="G656" s="17">
        <f t="shared" si="45"/>
        <v>16.899999999999999</v>
      </c>
      <c r="N656" t="str">
        <f t="shared" si="46"/>
        <v>9#53</v>
      </c>
      <c r="O656">
        <v>9</v>
      </c>
      <c r="P656">
        <v>53</v>
      </c>
      <c r="Q656">
        <v>14.103214211865557</v>
      </c>
      <c r="R656">
        <v>16.899999999999999</v>
      </c>
    </row>
    <row r="657" spans="1:18" x14ac:dyDescent="0.25">
      <c r="A657" s="41">
        <v>9</v>
      </c>
      <c r="B657" s="41">
        <v>55</v>
      </c>
      <c r="C657" s="42">
        <v>32.484107039999998</v>
      </c>
      <c r="D657" s="42">
        <v>0</v>
      </c>
      <c r="E657" s="43">
        <f t="shared" si="43"/>
        <v>10.340012414684473</v>
      </c>
      <c r="F657" s="47">
        <f t="shared" si="44"/>
        <v>9.6711682722918191E-2</v>
      </c>
      <c r="G657" s="17">
        <f t="shared" si="45"/>
        <v>14.96603530790324</v>
      </c>
      <c r="N657" t="str">
        <f t="shared" si="46"/>
        <v>9#55</v>
      </c>
      <c r="O657">
        <v>9</v>
      </c>
      <c r="P657">
        <v>55</v>
      </c>
      <c r="Q657">
        <v>10.340012414684473</v>
      </c>
      <c r="R657">
        <v>14.96603530790324</v>
      </c>
    </row>
    <row r="658" spans="1:18" x14ac:dyDescent="0.25">
      <c r="A658" s="41">
        <v>9</v>
      </c>
      <c r="B658" s="41">
        <v>56</v>
      </c>
      <c r="C658" s="42">
        <v>36.461752799999992</v>
      </c>
      <c r="D658" s="42">
        <v>0</v>
      </c>
      <c r="E658" s="43">
        <f t="shared" si="43"/>
        <v>11.606136383829508</v>
      </c>
      <c r="F658" s="47">
        <f t="shared" si="44"/>
        <v>8.6161317334963503E-2</v>
      </c>
      <c r="G658" s="17">
        <f t="shared" si="45"/>
        <v>15.759015663533097</v>
      </c>
      <c r="N658" t="str">
        <f t="shared" si="46"/>
        <v>9#56</v>
      </c>
      <c r="O658">
        <v>9</v>
      </c>
      <c r="P658">
        <v>56</v>
      </c>
      <c r="Q658">
        <v>11.606136383829508</v>
      </c>
      <c r="R658">
        <v>15.759015663533097</v>
      </c>
    </row>
    <row r="659" spans="1:18" x14ac:dyDescent="0.25">
      <c r="A659" s="41">
        <v>9</v>
      </c>
      <c r="B659" s="41">
        <v>57</v>
      </c>
      <c r="C659" s="42">
        <v>38.340085520000002</v>
      </c>
      <c r="D659" s="42">
        <v>0</v>
      </c>
      <c r="E659" s="43">
        <f t="shared" si="43"/>
        <v>12.204028258148002</v>
      </c>
      <c r="F659" s="47">
        <f t="shared" si="44"/>
        <v>8.1940157696074767E-2</v>
      </c>
      <c r="G659" s="17">
        <f t="shared" si="45"/>
        <v>16.087930068605186</v>
      </c>
      <c r="N659" t="str">
        <f t="shared" si="46"/>
        <v>9#57</v>
      </c>
      <c r="O659">
        <v>9</v>
      </c>
      <c r="P659">
        <v>57</v>
      </c>
      <c r="Q659">
        <v>12.204028258148002</v>
      </c>
      <c r="R659">
        <v>16.087930068605186</v>
      </c>
    </row>
    <row r="660" spans="1:18" x14ac:dyDescent="0.25">
      <c r="A660" s="41">
        <v>9</v>
      </c>
      <c r="B660" s="41">
        <v>60</v>
      </c>
      <c r="C660" s="42">
        <v>35.025380719999994</v>
      </c>
      <c r="D660" s="42">
        <v>0</v>
      </c>
      <c r="E660" s="43">
        <f t="shared" si="43"/>
        <v>11.148924950527135</v>
      </c>
      <c r="F660" s="47">
        <f t="shared" si="44"/>
        <v>8.9694746752485649E-2</v>
      </c>
      <c r="G660" s="17">
        <f t="shared" si="45"/>
        <v>15.488865678065729</v>
      </c>
      <c r="N660" t="str">
        <f t="shared" si="46"/>
        <v>9#60</v>
      </c>
      <c r="O660">
        <v>9</v>
      </c>
      <c r="P660">
        <v>60</v>
      </c>
      <c r="Q660">
        <v>11.148924950527135</v>
      </c>
      <c r="R660">
        <v>15.488865678065729</v>
      </c>
    </row>
    <row r="661" spans="1:18" x14ac:dyDescent="0.25">
      <c r="A661" s="41">
        <v>9</v>
      </c>
      <c r="B661" s="41">
        <v>61</v>
      </c>
      <c r="C661" s="42">
        <v>20.21969928</v>
      </c>
      <c r="D661" s="42">
        <v>0</v>
      </c>
      <c r="E661" s="43">
        <f t="shared" si="43"/>
        <v>6.4361301764872749</v>
      </c>
      <c r="F661" s="47">
        <f t="shared" si="44"/>
        <v>0.15537286732534397</v>
      </c>
      <c r="G661" s="17">
        <f t="shared" si="45"/>
        <v>11.231459780284322</v>
      </c>
      <c r="N661" t="str">
        <f t="shared" si="46"/>
        <v>9#61</v>
      </c>
      <c r="O661">
        <v>9</v>
      </c>
      <c r="P661">
        <v>61</v>
      </c>
      <c r="Q661">
        <v>6.4361301764872749</v>
      </c>
      <c r="R661">
        <v>11.231459780284322</v>
      </c>
    </row>
    <row r="662" spans="1:18" x14ac:dyDescent="0.25">
      <c r="A662" s="41">
        <v>9</v>
      </c>
      <c r="B662" s="41">
        <v>63</v>
      </c>
      <c r="C662" s="42">
        <v>38.78204616</v>
      </c>
      <c r="D662" s="42">
        <v>0</v>
      </c>
      <c r="E662" s="43">
        <f t="shared" si="43"/>
        <v>12.344708699164116</v>
      </c>
      <c r="F662" s="47">
        <f t="shared" si="44"/>
        <v>8.1006366725179343E-2</v>
      </c>
      <c r="G662" s="17">
        <f t="shared" si="45"/>
        <v>16.16161374083045</v>
      </c>
      <c r="N662" t="str">
        <f t="shared" si="46"/>
        <v>9#63</v>
      </c>
      <c r="O662">
        <v>9</v>
      </c>
      <c r="P662">
        <v>63</v>
      </c>
      <c r="Q662">
        <v>12.344708699164116</v>
      </c>
      <c r="R662">
        <v>16.16161374083045</v>
      </c>
    </row>
    <row r="663" spans="1:18" x14ac:dyDescent="0.25">
      <c r="A663" s="41">
        <v>9</v>
      </c>
      <c r="B663" s="41">
        <v>64</v>
      </c>
      <c r="C663" s="42">
        <v>37.787634720000007</v>
      </c>
      <c r="D663" s="42">
        <v>0</v>
      </c>
      <c r="E663" s="43">
        <f t="shared" si="43"/>
        <v>12.028177706877859</v>
      </c>
      <c r="F663" s="47">
        <f t="shared" si="44"/>
        <v>8.3138113217947202E-2</v>
      </c>
      <c r="G663" s="17">
        <f t="shared" si="45"/>
        <v>15.993893393244365</v>
      </c>
      <c r="N663" t="str">
        <f t="shared" si="46"/>
        <v>9#64</v>
      </c>
      <c r="O663">
        <v>9</v>
      </c>
      <c r="P663">
        <v>64</v>
      </c>
      <c r="Q663">
        <v>12.028177706877859</v>
      </c>
      <c r="R663">
        <v>15.993893393244365</v>
      </c>
    </row>
    <row r="664" spans="1:18" x14ac:dyDescent="0.25">
      <c r="A664" s="41">
        <v>9</v>
      </c>
      <c r="B664" s="41">
        <v>65</v>
      </c>
      <c r="C664" s="42">
        <v>33.368028320000001</v>
      </c>
      <c r="D664" s="42">
        <v>0</v>
      </c>
      <c r="E664" s="43">
        <f t="shared" si="43"/>
        <v>10.621373296716705</v>
      </c>
      <c r="F664" s="47">
        <f t="shared" si="44"/>
        <v>9.4149783842840881E-2</v>
      </c>
      <c r="G664" s="17">
        <f t="shared" si="45"/>
        <v>15.154844319108307</v>
      </c>
      <c r="N664" t="str">
        <f t="shared" si="46"/>
        <v>9#65</v>
      </c>
      <c r="O664">
        <v>9</v>
      </c>
      <c r="P664">
        <v>65</v>
      </c>
      <c r="Q664">
        <v>10.621373296716705</v>
      </c>
      <c r="R664">
        <v>15.154844319108307</v>
      </c>
    </row>
    <row r="665" spans="1:18" x14ac:dyDescent="0.25">
      <c r="A665" s="41">
        <v>9</v>
      </c>
      <c r="B665" s="41">
        <v>66</v>
      </c>
      <c r="C665" s="42">
        <v>38.229595359999998</v>
      </c>
      <c r="D665" s="42">
        <v>0</v>
      </c>
      <c r="E665" s="43">
        <f t="shared" si="43"/>
        <v>12.168858147893971</v>
      </c>
      <c r="F665" s="47">
        <f t="shared" si="44"/>
        <v>8.2176978961092342E-2</v>
      </c>
      <c r="G665" s="17">
        <f t="shared" si="45"/>
        <v>16.069296415584407</v>
      </c>
      <c r="N665" t="str">
        <f t="shared" si="46"/>
        <v>9#66</v>
      </c>
      <c r="O665">
        <v>9</v>
      </c>
      <c r="P665">
        <v>66</v>
      </c>
      <c r="Q665">
        <v>12.168858147893971</v>
      </c>
      <c r="R665">
        <v>16.069296415584407</v>
      </c>
    </row>
    <row r="666" spans="1:18" x14ac:dyDescent="0.25">
      <c r="A666" s="41">
        <v>9</v>
      </c>
      <c r="B666" s="41">
        <v>67</v>
      </c>
      <c r="C666" s="42">
        <v>31.04773496</v>
      </c>
      <c r="D666" s="42">
        <v>0</v>
      </c>
      <c r="E666" s="43">
        <f t="shared" si="43"/>
        <v>9.8828009813820987</v>
      </c>
      <c r="F666" s="47">
        <f t="shared" si="44"/>
        <v>0.10118588868518844</v>
      </c>
      <c r="G666" s="17">
        <f t="shared" si="45"/>
        <v>14.641915372716818</v>
      </c>
      <c r="N666" t="str">
        <f t="shared" si="46"/>
        <v>9#67</v>
      </c>
      <c r="O666">
        <v>9</v>
      </c>
      <c r="P666">
        <v>67</v>
      </c>
      <c r="Q666">
        <v>9.8828009813820987</v>
      </c>
      <c r="R666">
        <v>14.641915372716818</v>
      </c>
    </row>
    <row r="667" spans="1:18" x14ac:dyDescent="0.25">
      <c r="A667" s="41">
        <v>9</v>
      </c>
      <c r="B667" s="41">
        <v>68</v>
      </c>
      <c r="C667" s="42">
        <v>25.523226960000002</v>
      </c>
      <c r="D667" s="42">
        <v>0</v>
      </c>
      <c r="E667" s="43">
        <f t="shared" si="43"/>
        <v>8.1242954686806588</v>
      </c>
      <c r="F667" s="47">
        <f t="shared" si="44"/>
        <v>0.12308759619280496</v>
      </c>
      <c r="G667" s="17">
        <f t="shared" si="45"/>
        <v>13.153791730263332</v>
      </c>
      <c r="N667" t="str">
        <f t="shared" si="46"/>
        <v>9#68</v>
      </c>
      <c r="O667">
        <v>9</v>
      </c>
      <c r="P667">
        <v>68</v>
      </c>
      <c r="Q667">
        <v>8.1242954686806588</v>
      </c>
      <c r="R667">
        <v>13.153791730263332</v>
      </c>
    </row>
    <row r="668" spans="1:18" x14ac:dyDescent="0.25">
      <c r="A668" s="41">
        <v>9</v>
      </c>
      <c r="B668" s="41">
        <v>69</v>
      </c>
      <c r="C668" s="42">
        <v>36.682733120000002</v>
      </c>
      <c r="D668" s="42">
        <v>0</v>
      </c>
      <c r="E668" s="43">
        <f t="shared" si="43"/>
        <v>11.676476604337569</v>
      </c>
      <c r="F668" s="47">
        <f t="shared" si="44"/>
        <v>8.5642273254632376E-2</v>
      </c>
      <c r="G668" s="17">
        <f t="shared" si="45"/>
        <v>15.799094376500435</v>
      </c>
      <c r="N668" t="str">
        <f t="shared" si="46"/>
        <v>9#69</v>
      </c>
      <c r="O668">
        <v>9</v>
      </c>
      <c r="P668">
        <v>69</v>
      </c>
      <c r="Q668">
        <v>11.676476604337569</v>
      </c>
      <c r="R668">
        <v>15.799094376500435</v>
      </c>
    </row>
    <row r="669" spans="1:18" x14ac:dyDescent="0.25">
      <c r="A669" s="41">
        <v>9</v>
      </c>
      <c r="B669" s="41">
        <v>70</v>
      </c>
      <c r="C669" s="42">
        <v>32.37361688</v>
      </c>
      <c r="D669" s="42">
        <v>0</v>
      </c>
      <c r="E669" s="43">
        <f t="shared" si="43"/>
        <v>10.304842304430444</v>
      </c>
      <c r="F669" s="47">
        <f t="shared" si="44"/>
        <v>9.7041756725385495E-2</v>
      </c>
      <c r="G669" s="17">
        <f t="shared" si="45"/>
        <v>14.941880913564436</v>
      </c>
      <c r="N669" t="str">
        <f t="shared" si="46"/>
        <v>9#70</v>
      </c>
      <c r="O669">
        <v>9</v>
      </c>
      <c r="P669">
        <v>70</v>
      </c>
      <c r="Q669">
        <v>10.304842304430444</v>
      </c>
      <c r="R669">
        <v>14.941880913564436</v>
      </c>
    </row>
    <row r="670" spans="1:18" x14ac:dyDescent="0.25">
      <c r="A670" s="41">
        <v>9</v>
      </c>
      <c r="B670" s="41">
        <v>71</v>
      </c>
      <c r="C670" s="42">
        <v>33.257538160000003</v>
      </c>
      <c r="D670" s="42">
        <v>0</v>
      </c>
      <c r="E670" s="43">
        <f t="shared" si="43"/>
        <v>10.586203186462676</v>
      </c>
      <c r="F670" s="47">
        <f t="shared" si="44"/>
        <v>9.446257382238521E-2</v>
      </c>
      <c r="G670" s="17">
        <f t="shared" si="45"/>
        <v>15.131664996497465</v>
      </c>
      <c r="N670" t="str">
        <f t="shared" si="46"/>
        <v>9#71</v>
      </c>
      <c r="O670">
        <v>9</v>
      </c>
      <c r="P670">
        <v>71</v>
      </c>
      <c r="Q670">
        <v>10.586203186462676</v>
      </c>
      <c r="R670">
        <v>15.131664996497465</v>
      </c>
    </row>
    <row r="671" spans="1:18" x14ac:dyDescent="0.25">
      <c r="A671" s="41">
        <v>9</v>
      </c>
      <c r="B671" s="41">
        <v>72</v>
      </c>
      <c r="C671" s="42">
        <v>32.705087360000007</v>
      </c>
      <c r="D671" s="42">
        <v>0</v>
      </c>
      <c r="E671" s="43">
        <f t="shared" si="43"/>
        <v>10.410352635192533</v>
      </c>
      <c r="F671" s="47">
        <f t="shared" si="44"/>
        <v>9.605822540722278E-2</v>
      </c>
      <c r="G671" s="17">
        <f t="shared" si="45"/>
        <v>15.013969711399971</v>
      </c>
      <c r="N671" t="str">
        <f t="shared" si="46"/>
        <v>9#72</v>
      </c>
      <c r="O671">
        <v>9</v>
      </c>
      <c r="P671">
        <v>72</v>
      </c>
      <c r="Q671">
        <v>10.410352635192533</v>
      </c>
      <c r="R671">
        <v>15.013969711399971</v>
      </c>
    </row>
    <row r="672" spans="1:18" x14ac:dyDescent="0.25">
      <c r="A672" s="41">
        <v>9</v>
      </c>
      <c r="B672" s="41">
        <v>73</v>
      </c>
      <c r="C672" s="42">
        <v>39.003026480000003</v>
      </c>
      <c r="D672" s="42">
        <v>15.6</v>
      </c>
      <c r="E672" s="43">
        <f t="shared" si="43"/>
        <v>12.415048919672175</v>
      </c>
      <c r="F672" s="47">
        <f t="shared" si="44"/>
        <v>8.0547407140334121E-2</v>
      </c>
      <c r="G672" s="17">
        <f t="shared" si="45"/>
        <v>15.6</v>
      </c>
      <c r="N672" t="str">
        <f t="shared" si="46"/>
        <v>9#73</v>
      </c>
      <c r="O672">
        <v>9</v>
      </c>
      <c r="P672">
        <v>73</v>
      </c>
      <c r="Q672">
        <v>12.415048919672175</v>
      </c>
      <c r="R672">
        <v>15.6</v>
      </c>
    </row>
    <row r="673" spans="1:18" x14ac:dyDescent="0.25">
      <c r="A673" s="41">
        <v>9</v>
      </c>
      <c r="B673" s="41">
        <v>76</v>
      </c>
      <c r="C673" s="42">
        <v>41.544300160000006</v>
      </c>
      <c r="D673" s="42">
        <v>16.2</v>
      </c>
      <c r="E673" s="43">
        <f t="shared" si="43"/>
        <v>13.223961455514839</v>
      </c>
      <c r="F673" s="47">
        <f t="shared" si="44"/>
        <v>7.5620305107813673E-2</v>
      </c>
      <c r="G673" s="17">
        <f t="shared" si="45"/>
        <v>16.2</v>
      </c>
      <c r="N673" t="str">
        <f t="shared" si="46"/>
        <v>9#76</v>
      </c>
      <c r="O673">
        <v>9</v>
      </c>
      <c r="P673">
        <v>76</v>
      </c>
      <c r="Q673">
        <v>13.223961455514839</v>
      </c>
      <c r="R673">
        <v>16.2</v>
      </c>
    </row>
    <row r="674" spans="1:18" x14ac:dyDescent="0.25">
      <c r="A674" s="41">
        <v>9</v>
      </c>
      <c r="B674" s="41">
        <v>79</v>
      </c>
      <c r="C674" s="42">
        <v>42.317731279999997</v>
      </c>
      <c r="D674" s="42">
        <v>16.600000000000001</v>
      </c>
      <c r="E674" s="43">
        <f t="shared" si="43"/>
        <v>13.470152227293038</v>
      </c>
      <c r="F674" s="47">
        <f t="shared" si="44"/>
        <v>7.4238210758584722E-2</v>
      </c>
      <c r="G674" s="17">
        <f t="shared" si="45"/>
        <v>16.600000000000001</v>
      </c>
      <c r="N674" t="str">
        <f t="shared" si="46"/>
        <v>9#79</v>
      </c>
      <c r="O674">
        <v>9</v>
      </c>
      <c r="P674">
        <v>79</v>
      </c>
      <c r="Q674">
        <v>13.470152227293038</v>
      </c>
      <c r="R674">
        <v>16.600000000000001</v>
      </c>
    </row>
    <row r="675" spans="1:18" x14ac:dyDescent="0.25">
      <c r="A675" s="41">
        <v>9</v>
      </c>
      <c r="B675" s="41">
        <v>80</v>
      </c>
      <c r="C675" s="42">
        <v>42.649201760000004</v>
      </c>
      <c r="D675" s="42">
        <v>16.3</v>
      </c>
      <c r="E675" s="43">
        <f t="shared" si="43"/>
        <v>13.575662558055127</v>
      </c>
      <c r="F675" s="47">
        <f t="shared" si="44"/>
        <v>7.3661229845953219E-2</v>
      </c>
      <c r="G675" s="17">
        <f t="shared" si="45"/>
        <v>16.3</v>
      </c>
      <c r="N675" t="str">
        <f t="shared" si="46"/>
        <v>9#80</v>
      </c>
      <c r="O675">
        <v>9</v>
      </c>
      <c r="P675">
        <v>80</v>
      </c>
      <c r="Q675">
        <v>13.575662558055127</v>
      </c>
      <c r="R675">
        <v>16.3</v>
      </c>
    </row>
    <row r="676" spans="1:18" x14ac:dyDescent="0.25">
      <c r="A676" s="41">
        <v>10</v>
      </c>
      <c r="B676" s="41">
        <v>1</v>
      </c>
      <c r="C676" s="42">
        <v>39.33449696000001</v>
      </c>
      <c r="D676" s="42">
        <v>16.7</v>
      </c>
      <c r="E676" s="43">
        <f t="shared" si="43"/>
        <v>12.520559250434264</v>
      </c>
      <c r="F676" s="47">
        <f t="shared" si="44"/>
        <v>7.9868636855443653E-2</v>
      </c>
      <c r="G676" s="17">
        <f t="shared" si="45"/>
        <v>16.7</v>
      </c>
      <c r="N676" t="str">
        <f t="shared" si="46"/>
        <v>10#1</v>
      </c>
      <c r="O676">
        <v>10</v>
      </c>
      <c r="P676">
        <v>1</v>
      </c>
      <c r="Q676">
        <v>12.520559250434264</v>
      </c>
      <c r="R676">
        <v>16.7</v>
      </c>
    </row>
    <row r="677" spans="1:18" x14ac:dyDescent="0.25">
      <c r="A677" s="41">
        <v>10</v>
      </c>
      <c r="B677" s="41">
        <v>2</v>
      </c>
      <c r="C677" s="42">
        <v>44.748514800000002</v>
      </c>
      <c r="D677" s="42">
        <v>17.2</v>
      </c>
      <c r="E677" s="43">
        <f t="shared" si="43"/>
        <v>14.243894652881673</v>
      </c>
      <c r="F677" s="47">
        <f t="shared" si="44"/>
        <v>7.0205517828488759E-2</v>
      </c>
      <c r="G677" s="17">
        <f t="shared" si="45"/>
        <v>17.2</v>
      </c>
      <c r="N677" t="str">
        <f t="shared" si="46"/>
        <v>10#2</v>
      </c>
      <c r="O677">
        <v>10</v>
      </c>
      <c r="P677">
        <v>2</v>
      </c>
      <c r="Q677">
        <v>14.243894652881673</v>
      </c>
      <c r="R677">
        <v>17.2</v>
      </c>
    </row>
    <row r="678" spans="1:18" x14ac:dyDescent="0.25">
      <c r="A678" s="41">
        <v>10</v>
      </c>
      <c r="B678" s="41">
        <v>3</v>
      </c>
      <c r="C678" s="42">
        <v>49.720571999999997</v>
      </c>
      <c r="D678" s="42">
        <v>17.8</v>
      </c>
      <c r="E678" s="43">
        <f t="shared" si="43"/>
        <v>15.826549614312968</v>
      </c>
      <c r="F678" s="47">
        <f t="shared" si="44"/>
        <v>6.318496604563989E-2</v>
      </c>
      <c r="G678" s="17">
        <f t="shared" si="45"/>
        <v>17.8</v>
      </c>
      <c r="N678" t="str">
        <f t="shared" si="46"/>
        <v>10#3</v>
      </c>
      <c r="O678">
        <v>10</v>
      </c>
      <c r="P678">
        <v>3</v>
      </c>
      <c r="Q678">
        <v>15.826549614312968</v>
      </c>
      <c r="R678">
        <v>17.8</v>
      </c>
    </row>
    <row r="679" spans="1:18" x14ac:dyDescent="0.25">
      <c r="A679" s="41">
        <v>10</v>
      </c>
      <c r="B679" s="41">
        <v>4</v>
      </c>
      <c r="C679" s="42">
        <v>38.78204616</v>
      </c>
      <c r="D679" s="42">
        <v>16.8</v>
      </c>
      <c r="E679" s="43">
        <f t="shared" si="43"/>
        <v>12.344708699164116</v>
      </c>
      <c r="F679" s="47">
        <f t="shared" si="44"/>
        <v>8.1006366725179343E-2</v>
      </c>
      <c r="G679" s="17">
        <f t="shared" si="45"/>
        <v>16.8</v>
      </c>
      <c r="N679" t="str">
        <f t="shared" si="46"/>
        <v>10#4</v>
      </c>
      <c r="O679">
        <v>10</v>
      </c>
      <c r="P679">
        <v>4</v>
      </c>
      <c r="Q679">
        <v>12.344708699164116</v>
      </c>
      <c r="R679">
        <v>16.8</v>
      </c>
    </row>
    <row r="680" spans="1:18" x14ac:dyDescent="0.25">
      <c r="A680" s="41">
        <v>10</v>
      </c>
      <c r="B680" s="41">
        <v>5</v>
      </c>
      <c r="C680" s="42">
        <v>33.478518480000005</v>
      </c>
      <c r="D680" s="42">
        <v>16</v>
      </c>
      <c r="E680" s="43">
        <f t="shared" si="43"/>
        <v>10.656543406970735</v>
      </c>
      <c r="F680" s="47">
        <f t="shared" si="44"/>
        <v>9.3839058483623575E-2</v>
      </c>
      <c r="G680" s="17">
        <f t="shared" si="45"/>
        <v>16</v>
      </c>
      <c r="N680" t="str">
        <f t="shared" si="46"/>
        <v>10#5</v>
      </c>
      <c r="O680">
        <v>10</v>
      </c>
      <c r="P680">
        <v>5</v>
      </c>
      <c r="Q680">
        <v>10.656543406970735</v>
      </c>
      <c r="R680">
        <v>16</v>
      </c>
    </row>
    <row r="681" spans="1:18" x14ac:dyDescent="0.25">
      <c r="A681" s="41">
        <v>10</v>
      </c>
      <c r="B681" s="41">
        <v>5</v>
      </c>
      <c r="C681" s="42">
        <v>23.644894239999999</v>
      </c>
      <c r="D681" s="42">
        <v>13</v>
      </c>
      <c r="E681" s="43">
        <f t="shared" si="43"/>
        <v>7.5264035943621677</v>
      </c>
      <c r="F681" s="47">
        <f t="shared" si="44"/>
        <v>0.1328655828062521</v>
      </c>
      <c r="G681" s="17">
        <f t="shared" si="45"/>
        <v>13</v>
      </c>
      <c r="N681" t="str">
        <f t="shared" si="46"/>
        <v>10#5</v>
      </c>
      <c r="O681">
        <v>10</v>
      </c>
      <c r="P681">
        <v>5</v>
      </c>
      <c r="Q681">
        <v>7.5264035943621677</v>
      </c>
      <c r="R681">
        <v>13</v>
      </c>
    </row>
    <row r="682" spans="1:18" x14ac:dyDescent="0.25">
      <c r="A682" s="41">
        <v>10</v>
      </c>
      <c r="B682" s="41">
        <v>6</v>
      </c>
      <c r="C682" s="42">
        <v>41.433810000000001</v>
      </c>
      <c r="D682" s="42">
        <v>17.3</v>
      </c>
      <c r="E682" s="43">
        <f t="shared" si="43"/>
        <v>13.188791345260809</v>
      </c>
      <c r="F682" s="47">
        <f t="shared" si="44"/>
        <v>7.5821959254767854E-2</v>
      </c>
      <c r="G682" s="17">
        <f t="shared" si="45"/>
        <v>17.3</v>
      </c>
      <c r="N682" t="str">
        <f t="shared" si="46"/>
        <v>10#6</v>
      </c>
      <c r="O682">
        <v>10</v>
      </c>
      <c r="P682">
        <v>6</v>
      </c>
      <c r="Q682">
        <v>13.188791345260809</v>
      </c>
      <c r="R682">
        <v>17.3</v>
      </c>
    </row>
    <row r="683" spans="1:18" x14ac:dyDescent="0.25">
      <c r="A683" s="41">
        <v>10</v>
      </c>
      <c r="B683" s="41">
        <v>7</v>
      </c>
      <c r="C683" s="42">
        <v>43.643613199999997</v>
      </c>
      <c r="D683" s="42">
        <v>18</v>
      </c>
      <c r="E683" s="43">
        <f t="shared" si="43"/>
        <v>13.892193550341384</v>
      </c>
      <c r="F683" s="47">
        <f t="shared" si="44"/>
        <v>7.1982872710222662E-2</v>
      </c>
      <c r="G683" s="17">
        <f t="shared" si="45"/>
        <v>18</v>
      </c>
      <c r="N683" t="str">
        <f t="shared" si="46"/>
        <v>10#7</v>
      </c>
      <c r="O683">
        <v>10</v>
      </c>
      <c r="P683">
        <v>7</v>
      </c>
      <c r="Q683">
        <v>13.892193550341384</v>
      </c>
      <c r="R683">
        <v>18</v>
      </c>
    </row>
    <row r="684" spans="1:18" x14ac:dyDescent="0.25">
      <c r="A684" s="41">
        <v>10</v>
      </c>
      <c r="B684" s="41">
        <v>8</v>
      </c>
      <c r="C684" s="42">
        <v>40.660378879999996</v>
      </c>
      <c r="D684" s="42">
        <v>17.2</v>
      </c>
      <c r="E684" s="43">
        <f t="shared" si="43"/>
        <v>12.942600573482606</v>
      </c>
      <c r="F684" s="47">
        <f t="shared" si="44"/>
        <v>7.7264224784070509E-2</v>
      </c>
      <c r="G684" s="17">
        <f t="shared" si="45"/>
        <v>17.2</v>
      </c>
      <c r="N684" t="str">
        <f t="shared" si="46"/>
        <v>10#8</v>
      </c>
      <c r="O684">
        <v>10</v>
      </c>
      <c r="P684">
        <v>8</v>
      </c>
      <c r="Q684">
        <v>12.942600573482606</v>
      </c>
      <c r="R684">
        <v>17.2</v>
      </c>
    </row>
    <row r="685" spans="1:18" x14ac:dyDescent="0.25">
      <c r="A685" s="41">
        <v>10</v>
      </c>
      <c r="B685" s="41">
        <v>9</v>
      </c>
      <c r="C685" s="42">
        <v>40.439398560000001</v>
      </c>
      <c r="D685" s="42">
        <v>17.8</v>
      </c>
      <c r="E685" s="43">
        <f t="shared" si="43"/>
        <v>12.87226035297455</v>
      </c>
      <c r="F685" s="47">
        <f t="shared" si="44"/>
        <v>7.7686433662671986E-2</v>
      </c>
      <c r="G685" s="17">
        <f t="shared" si="45"/>
        <v>17.8</v>
      </c>
      <c r="N685" t="str">
        <f t="shared" si="46"/>
        <v>10#9</v>
      </c>
      <c r="O685">
        <v>10</v>
      </c>
      <c r="P685">
        <v>9</v>
      </c>
      <c r="Q685">
        <v>12.87226035297455</v>
      </c>
      <c r="R685">
        <v>17.8</v>
      </c>
    </row>
    <row r="686" spans="1:18" x14ac:dyDescent="0.25">
      <c r="A686" s="41">
        <v>10</v>
      </c>
      <c r="B686" s="41">
        <v>9</v>
      </c>
      <c r="C686" s="42">
        <v>21.324600880000002</v>
      </c>
      <c r="D686" s="42">
        <v>10.8</v>
      </c>
      <c r="E686" s="43">
        <f t="shared" si="43"/>
        <v>6.7878312790275634</v>
      </c>
      <c r="F686" s="47">
        <f t="shared" si="44"/>
        <v>0.14732245969190644</v>
      </c>
      <c r="G686" s="17">
        <f t="shared" si="45"/>
        <v>10.8</v>
      </c>
      <c r="N686" t="str">
        <f t="shared" si="46"/>
        <v>10#9</v>
      </c>
      <c r="O686">
        <v>10</v>
      </c>
      <c r="P686">
        <v>9</v>
      </c>
      <c r="Q686">
        <v>6.7878312790275634</v>
      </c>
      <c r="R686">
        <v>10.8</v>
      </c>
    </row>
    <row r="687" spans="1:18" x14ac:dyDescent="0.25">
      <c r="A687" s="41">
        <v>10</v>
      </c>
      <c r="B687" s="41">
        <v>10</v>
      </c>
      <c r="C687" s="42">
        <v>38.45057568</v>
      </c>
      <c r="D687" s="42">
        <v>16.8</v>
      </c>
      <c r="E687" s="43">
        <f t="shared" si="43"/>
        <v>12.239198368402031</v>
      </c>
      <c r="F687" s="47">
        <f t="shared" si="44"/>
        <v>8.1704697472810187E-2</v>
      </c>
      <c r="G687" s="17">
        <f t="shared" si="45"/>
        <v>16.8</v>
      </c>
      <c r="N687" t="str">
        <f t="shared" si="46"/>
        <v>10#10</v>
      </c>
      <c r="O687">
        <v>10</v>
      </c>
      <c r="P687">
        <v>10</v>
      </c>
      <c r="Q687">
        <v>12.239198368402031</v>
      </c>
      <c r="R687">
        <v>16.8</v>
      </c>
    </row>
    <row r="688" spans="1:18" x14ac:dyDescent="0.25">
      <c r="A688" s="41">
        <v>10</v>
      </c>
      <c r="B688" s="41">
        <v>11</v>
      </c>
      <c r="C688" s="42">
        <v>44.85900496</v>
      </c>
      <c r="D688" s="42">
        <v>19.3</v>
      </c>
      <c r="E688" s="43">
        <f t="shared" si="43"/>
        <v>14.279064763135702</v>
      </c>
      <c r="F688" s="47">
        <f t="shared" si="44"/>
        <v>7.0032597833837307E-2</v>
      </c>
      <c r="G688" s="17">
        <f t="shared" si="45"/>
        <v>19.3</v>
      </c>
      <c r="N688" t="str">
        <f t="shared" si="46"/>
        <v>10#11</v>
      </c>
      <c r="O688">
        <v>10</v>
      </c>
      <c r="P688">
        <v>11</v>
      </c>
      <c r="Q688">
        <v>14.279064763135702</v>
      </c>
      <c r="R688">
        <v>19.3</v>
      </c>
    </row>
    <row r="689" spans="1:18" x14ac:dyDescent="0.25">
      <c r="A689" s="41">
        <v>10</v>
      </c>
      <c r="B689" s="41">
        <v>12</v>
      </c>
      <c r="C689" s="42">
        <v>45.300965600000005</v>
      </c>
      <c r="D689" s="42">
        <v>20</v>
      </c>
      <c r="E689" s="43">
        <f t="shared" si="43"/>
        <v>14.419745204151818</v>
      </c>
      <c r="F689" s="47">
        <f t="shared" si="44"/>
        <v>6.9349352976921824E-2</v>
      </c>
      <c r="G689" s="17">
        <f t="shared" si="45"/>
        <v>20</v>
      </c>
      <c r="N689" t="str">
        <f t="shared" si="46"/>
        <v>10#12</v>
      </c>
      <c r="O689">
        <v>10</v>
      </c>
      <c r="P689">
        <v>12</v>
      </c>
      <c r="Q689">
        <v>14.419745204151818</v>
      </c>
      <c r="R689">
        <v>20</v>
      </c>
    </row>
    <row r="690" spans="1:18" x14ac:dyDescent="0.25">
      <c r="A690" s="41">
        <v>10</v>
      </c>
      <c r="B690" s="41">
        <v>13</v>
      </c>
      <c r="C690" s="42">
        <v>38.78204616</v>
      </c>
      <c r="D690" s="42">
        <v>18.2</v>
      </c>
      <c r="E690" s="43">
        <f t="shared" si="43"/>
        <v>12.344708699164116</v>
      </c>
      <c r="F690" s="47">
        <f t="shared" si="44"/>
        <v>8.1006366725179343E-2</v>
      </c>
      <c r="G690" s="17">
        <f t="shared" si="45"/>
        <v>18.2</v>
      </c>
      <c r="N690" t="str">
        <f t="shared" si="46"/>
        <v>10#13</v>
      </c>
      <c r="O690">
        <v>10</v>
      </c>
      <c r="P690">
        <v>13</v>
      </c>
      <c r="Q690">
        <v>12.344708699164116</v>
      </c>
      <c r="R690">
        <v>18.2</v>
      </c>
    </row>
    <row r="691" spans="1:18" x14ac:dyDescent="0.25">
      <c r="A691" s="41">
        <v>10</v>
      </c>
      <c r="B691" s="41">
        <v>13</v>
      </c>
      <c r="C691" s="42">
        <v>21.214110720000001</v>
      </c>
      <c r="D691" s="42">
        <v>12</v>
      </c>
      <c r="E691" s="43">
        <f t="shared" si="43"/>
        <v>6.7526611687735345</v>
      </c>
      <c r="F691" s="47">
        <f t="shared" si="44"/>
        <v>0.14808976416946845</v>
      </c>
      <c r="G691" s="17">
        <f t="shared" si="45"/>
        <v>12</v>
      </c>
      <c r="N691" t="str">
        <f t="shared" si="46"/>
        <v>10#13</v>
      </c>
      <c r="O691">
        <v>10</v>
      </c>
      <c r="P691">
        <v>13</v>
      </c>
      <c r="Q691">
        <v>6.7526611687735345</v>
      </c>
      <c r="R691">
        <v>12</v>
      </c>
    </row>
    <row r="692" spans="1:18" x14ac:dyDescent="0.25">
      <c r="A692" s="41">
        <v>10</v>
      </c>
      <c r="B692" s="41">
        <v>14</v>
      </c>
      <c r="C692" s="42">
        <v>39.11351664</v>
      </c>
      <c r="D692" s="42">
        <v>17</v>
      </c>
      <c r="E692" s="43">
        <f t="shared" si="43"/>
        <v>12.450219029926203</v>
      </c>
      <c r="F692" s="47">
        <f t="shared" si="44"/>
        <v>8.0319872091915115E-2</v>
      </c>
      <c r="G692" s="17">
        <f t="shared" si="45"/>
        <v>17</v>
      </c>
      <c r="N692" t="str">
        <f t="shared" si="46"/>
        <v>10#14</v>
      </c>
      <c r="O692">
        <v>10</v>
      </c>
      <c r="P692">
        <v>14</v>
      </c>
      <c r="Q692">
        <v>12.450219029926203</v>
      </c>
      <c r="R692">
        <v>17</v>
      </c>
    </row>
    <row r="693" spans="1:18" x14ac:dyDescent="0.25">
      <c r="A693" s="41">
        <v>10</v>
      </c>
      <c r="B693" s="41">
        <v>15</v>
      </c>
      <c r="C693" s="42">
        <v>38.78204616</v>
      </c>
      <c r="D693" s="42">
        <v>0</v>
      </c>
      <c r="E693" s="43">
        <f t="shared" si="43"/>
        <v>12.344708699164116</v>
      </c>
      <c r="F693" s="47">
        <f t="shared" si="44"/>
        <v>8.1006366725179343E-2</v>
      </c>
      <c r="G693" s="17">
        <f t="shared" si="45"/>
        <v>16.16161374083045</v>
      </c>
      <c r="N693" t="str">
        <f t="shared" si="46"/>
        <v>10#15</v>
      </c>
      <c r="O693">
        <v>10</v>
      </c>
      <c r="P693">
        <v>15</v>
      </c>
      <c r="Q693">
        <v>12.344708699164116</v>
      </c>
      <c r="R693">
        <v>16.16161374083045</v>
      </c>
    </row>
    <row r="694" spans="1:18" x14ac:dyDescent="0.25">
      <c r="A694" s="41">
        <v>10</v>
      </c>
      <c r="B694" s="41">
        <v>15</v>
      </c>
      <c r="C694" s="42">
        <v>26.186167919999999</v>
      </c>
      <c r="D694" s="42">
        <v>0</v>
      </c>
      <c r="E694" s="43">
        <f t="shared" si="43"/>
        <v>8.3353161302048306</v>
      </c>
      <c r="F694" s="47">
        <f t="shared" si="44"/>
        <v>0.11997145451703775</v>
      </c>
      <c r="G694" s="17">
        <f t="shared" si="45"/>
        <v>13.355913198590978</v>
      </c>
      <c r="N694" t="str">
        <f t="shared" si="46"/>
        <v>10#15</v>
      </c>
      <c r="O694">
        <v>10</v>
      </c>
      <c r="P694">
        <v>15</v>
      </c>
      <c r="Q694">
        <v>8.3353161302048306</v>
      </c>
      <c r="R694">
        <v>13.355913198590978</v>
      </c>
    </row>
    <row r="695" spans="1:18" x14ac:dyDescent="0.25">
      <c r="A695" s="41">
        <v>10</v>
      </c>
      <c r="B695" s="41">
        <v>16</v>
      </c>
      <c r="C695" s="42">
        <v>43.754103359999995</v>
      </c>
      <c r="D695" s="42">
        <v>0</v>
      </c>
      <c r="E695" s="43">
        <f t="shared" si="43"/>
        <v>13.927363660595413</v>
      </c>
      <c r="F695" s="47">
        <f t="shared" si="44"/>
        <v>7.1801097779136236E-2</v>
      </c>
      <c r="G695" s="17">
        <f t="shared" si="45"/>
        <v>16.906291715965782</v>
      </c>
      <c r="N695" t="str">
        <f t="shared" si="46"/>
        <v>10#16</v>
      </c>
      <c r="O695">
        <v>10</v>
      </c>
      <c r="P695">
        <v>16</v>
      </c>
      <c r="Q695">
        <v>13.927363660595413</v>
      </c>
      <c r="R695">
        <v>16.906291715965782</v>
      </c>
    </row>
    <row r="696" spans="1:18" x14ac:dyDescent="0.25">
      <c r="A696" s="41">
        <v>10</v>
      </c>
      <c r="B696" s="41">
        <v>17</v>
      </c>
      <c r="C696" s="42">
        <v>40.107928079999994</v>
      </c>
      <c r="D696" s="42">
        <v>0</v>
      </c>
      <c r="E696" s="43">
        <f t="shared" si="43"/>
        <v>12.766750022212459</v>
      </c>
      <c r="F696" s="47">
        <f t="shared" si="44"/>
        <v>7.8328470304512274E-2</v>
      </c>
      <c r="G696" s="17">
        <f t="shared" si="45"/>
        <v>16.374798421064032</v>
      </c>
      <c r="N696" t="str">
        <f t="shared" si="46"/>
        <v>10#17</v>
      </c>
      <c r="O696">
        <v>10</v>
      </c>
      <c r="P696">
        <v>17</v>
      </c>
      <c r="Q696">
        <v>12.766750022212459</v>
      </c>
      <c r="R696">
        <v>16.374798421064032</v>
      </c>
    </row>
    <row r="697" spans="1:18" x14ac:dyDescent="0.25">
      <c r="A697" s="41">
        <v>10</v>
      </c>
      <c r="B697" s="41">
        <v>18</v>
      </c>
      <c r="C697" s="42">
        <v>31.71067592</v>
      </c>
      <c r="D697" s="42">
        <v>0</v>
      </c>
      <c r="E697" s="43">
        <f t="shared" si="43"/>
        <v>10.093821642906272</v>
      </c>
      <c r="F697" s="47">
        <f t="shared" si="44"/>
        <v>9.9070504252745453E-2</v>
      </c>
      <c r="G697" s="17">
        <f t="shared" si="45"/>
        <v>14.794273553756359</v>
      </c>
      <c r="N697" t="str">
        <f t="shared" si="46"/>
        <v>10#18</v>
      </c>
      <c r="O697">
        <v>10</v>
      </c>
      <c r="P697">
        <v>18</v>
      </c>
      <c r="Q697">
        <v>10.093821642906272</v>
      </c>
      <c r="R697">
        <v>14.794273553756359</v>
      </c>
    </row>
    <row r="698" spans="1:18" x14ac:dyDescent="0.25">
      <c r="A698" s="41">
        <v>10</v>
      </c>
      <c r="B698" s="41">
        <v>19</v>
      </c>
      <c r="C698" s="42">
        <v>45.742926239999996</v>
      </c>
      <c r="D698" s="42">
        <v>19</v>
      </c>
      <c r="E698" s="43">
        <f t="shared" si="43"/>
        <v>14.56042564516793</v>
      </c>
      <c r="F698" s="47">
        <f t="shared" si="44"/>
        <v>6.86793109191738E-2</v>
      </c>
      <c r="G698" s="17">
        <f t="shared" si="45"/>
        <v>19</v>
      </c>
      <c r="N698" t="str">
        <f t="shared" si="46"/>
        <v>10#19</v>
      </c>
      <c r="O698">
        <v>10</v>
      </c>
      <c r="P698">
        <v>19</v>
      </c>
      <c r="Q698">
        <v>14.56042564516793</v>
      </c>
      <c r="R698">
        <v>19</v>
      </c>
    </row>
    <row r="699" spans="1:18" x14ac:dyDescent="0.25">
      <c r="A699" s="41">
        <v>10</v>
      </c>
      <c r="B699" s="41">
        <v>20</v>
      </c>
      <c r="C699" s="42">
        <v>39.444987120000008</v>
      </c>
      <c r="D699" s="42">
        <v>0</v>
      </c>
      <c r="E699" s="43">
        <f t="shared" si="43"/>
        <v>12.555729360688291</v>
      </c>
      <c r="F699" s="47">
        <f t="shared" si="44"/>
        <v>7.9644915183579676E-2</v>
      </c>
      <c r="G699" s="17">
        <f t="shared" si="45"/>
        <v>16.269648424413987</v>
      </c>
      <c r="N699" t="str">
        <f t="shared" si="46"/>
        <v>10#20</v>
      </c>
      <c r="O699">
        <v>10</v>
      </c>
      <c r="P699">
        <v>20</v>
      </c>
      <c r="Q699">
        <v>12.555729360688291</v>
      </c>
      <c r="R699">
        <v>16.269648424413987</v>
      </c>
    </row>
    <row r="700" spans="1:18" x14ac:dyDescent="0.25">
      <c r="A700" s="41">
        <v>10</v>
      </c>
      <c r="B700" s="41">
        <v>21</v>
      </c>
      <c r="C700" s="42">
        <v>42.870182079999999</v>
      </c>
      <c r="D700" s="42">
        <v>0</v>
      </c>
      <c r="E700" s="43">
        <f t="shared" si="43"/>
        <v>13.646002778563183</v>
      </c>
      <c r="F700" s="47">
        <f t="shared" si="44"/>
        <v>7.328153278489162E-2</v>
      </c>
      <c r="G700" s="17">
        <f t="shared" si="45"/>
        <v>16.78425394602564</v>
      </c>
      <c r="N700" t="str">
        <f t="shared" si="46"/>
        <v>10#21</v>
      </c>
      <c r="O700">
        <v>10</v>
      </c>
      <c r="P700">
        <v>21</v>
      </c>
      <c r="Q700">
        <v>13.646002778563183</v>
      </c>
      <c r="R700">
        <v>16.78425394602564</v>
      </c>
    </row>
    <row r="701" spans="1:18" x14ac:dyDescent="0.25">
      <c r="A701" s="41">
        <v>10</v>
      </c>
      <c r="B701" s="41">
        <v>22</v>
      </c>
      <c r="C701" s="42">
        <v>43.53312304</v>
      </c>
      <c r="D701" s="42">
        <v>0</v>
      </c>
      <c r="E701" s="43">
        <f t="shared" si="43"/>
        <v>13.857023440087355</v>
      </c>
      <c r="F701" s="47">
        <f t="shared" si="44"/>
        <v>7.2165570356695311E-2</v>
      </c>
      <c r="G701" s="17">
        <f t="shared" si="45"/>
        <v>16.876164795486641</v>
      </c>
      <c r="N701" t="str">
        <f t="shared" si="46"/>
        <v>10#22</v>
      </c>
      <c r="O701">
        <v>10</v>
      </c>
      <c r="P701">
        <v>22</v>
      </c>
      <c r="Q701">
        <v>13.857023440087355</v>
      </c>
      <c r="R701">
        <v>16.876164795486641</v>
      </c>
    </row>
    <row r="702" spans="1:18" x14ac:dyDescent="0.25">
      <c r="A702" s="41">
        <v>10</v>
      </c>
      <c r="B702" s="41">
        <v>23</v>
      </c>
      <c r="C702" s="42">
        <v>37.235183920000004</v>
      </c>
      <c r="D702" s="42">
        <v>0</v>
      </c>
      <c r="E702" s="43">
        <f t="shared" si="43"/>
        <v>11.852327155607714</v>
      </c>
      <c r="F702" s="47">
        <f t="shared" si="44"/>
        <v>8.4371616381418241E-2</v>
      </c>
      <c r="G702" s="17">
        <f t="shared" si="45"/>
        <v>15.897640646707705</v>
      </c>
      <c r="N702" t="str">
        <f t="shared" si="46"/>
        <v>10#23</v>
      </c>
      <c r="O702">
        <v>10</v>
      </c>
      <c r="P702">
        <v>23</v>
      </c>
      <c r="Q702">
        <v>11.852327155607714</v>
      </c>
      <c r="R702">
        <v>15.897640646707705</v>
      </c>
    </row>
    <row r="703" spans="1:18" x14ac:dyDescent="0.25">
      <c r="A703" s="41">
        <v>10</v>
      </c>
      <c r="B703" s="41">
        <v>24</v>
      </c>
      <c r="C703" s="42">
        <v>42.649201760000004</v>
      </c>
      <c r="D703" s="42">
        <v>0</v>
      </c>
      <c r="E703" s="43">
        <f t="shared" si="43"/>
        <v>13.575662558055127</v>
      </c>
      <c r="F703" s="47">
        <f t="shared" si="44"/>
        <v>7.3661229845953219E-2</v>
      </c>
      <c r="G703" s="17">
        <f t="shared" si="45"/>
        <v>16.753096300733674</v>
      </c>
      <c r="N703" t="str">
        <f t="shared" si="46"/>
        <v>10#24</v>
      </c>
      <c r="O703">
        <v>10</v>
      </c>
      <c r="P703">
        <v>24</v>
      </c>
      <c r="Q703">
        <v>13.575662558055127</v>
      </c>
      <c r="R703">
        <v>16.753096300733674</v>
      </c>
    </row>
    <row r="704" spans="1:18" x14ac:dyDescent="0.25">
      <c r="A704" s="41">
        <v>10</v>
      </c>
      <c r="B704" s="41">
        <v>25</v>
      </c>
      <c r="C704" s="42">
        <v>37.677144560000002</v>
      </c>
      <c r="D704" s="42">
        <v>0</v>
      </c>
      <c r="E704" s="43">
        <f t="shared" si="43"/>
        <v>11.99300759662383</v>
      </c>
      <c r="F704" s="47">
        <f t="shared" si="44"/>
        <v>8.3381920001577542E-2</v>
      </c>
      <c r="G704" s="17">
        <f t="shared" si="45"/>
        <v>15.974822558701492</v>
      </c>
      <c r="N704" t="str">
        <f t="shared" si="46"/>
        <v>10#25</v>
      </c>
      <c r="O704">
        <v>10</v>
      </c>
      <c r="P704">
        <v>25</v>
      </c>
      <c r="Q704">
        <v>11.99300759662383</v>
      </c>
      <c r="R704">
        <v>15.974822558701492</v>
      </c>
    </row>
    <row r="705" spans="1:18" x14ac:dyDescent="0.25">
      <c r="A705" s="41">
        <v>10</v>
      </c>
      <c r="B705" s="41">
        <v>26</v>
      </c>
      <c r="C705" s="42">
        <v>33.147047999999998</v>
      </c>
      <c r="D705" s="42">
        <v>0</v>
      </c>
      <c r="E705" s="43">
        <f t="shared" si="43"/>
        <v>10.551033076208647</v>
      </c>
      <c r="F705" s="47">
        <f t="shared" si="44"/>
        <v>9.4777449068459821E-2</v>
      </c>
      <c r="G705" s="17">
        <f t="shared" si="45"/>
        <v>15.108366953018782</v>
      </c>
      <c r="N705" t="str">
        <f t="shared" si="46"/>
        <v>10#26</v>
      </c>
      <c r="O705">
        <v>10</v>
      </c>
      <c r="P705">
        <v>26</v>
      </c>
      <c r="Q705">
        <v>10.551033076208647</v>
      </c>
      <c r="R705">
        <v>15.108366953018782</v>
      </c>
    </row>
    <row r="706" spans="1:18" x14ac:dyDescent="0.25">
      <c r="A706" s="41">
        <v>10</v>
      </c>
      <c r="B706" s="41">
        <v>27</v>
      </c>
      <c r="C706" s="42">
        <v>34.251949599999996</v>
      </c>
      <c r="D706" s="42">
        <v>0</v>
      </c>
      <c r="E706" s="43">
        <f t="shared" si="43"/>
        <v>10.902734178748934</v>
      </c>
      <c r="F706" s="47">
        <f t="shared" si="44"/>
        <v>9.1720112001735313E-2</v>
      </c>
      <c r="G706" s="17">
        <f t="shared" si="45"/>
        <v>15.336108617151039</v>
      </c>
      <c r="N706" t="str">
        <f t="shared" si="46"/>
        <v>10#27</v>
      </c>
      <c r="O706">
        <v>10</v>
      </c>
      <c r="P706">
        <v>27</v>
      </c>
      <c r="Q706">
        <v>10.902734178748934</v>
      </c>
      <c r="R706">
        <v>15.336108617151039</v>
      </c>
    </row>
    <row r="707" spans="1:18" x14ac:dyDescent="0.25">
      <c r="A707" s="41">
        <v>10</v>
      </c>
      <c r="B707" s="41">
        <v>28</v>
      </c>
      <c r="C707" s="42">
        <v>35.909302000000004</v>
      </c>
      <c r="D707" s="42">
        <v>0</v>
      </c>
      <c r="E707" s="43">
        <f t="shared" ref="E707:E770" si="47">C707/PI()</f>
        <v>11.430285832559369</v>
      </c>
      <c r="F707" s="47">
        <f t="shared" ref="F707:F770" si="48">1/E707</f>
        <v>8.7486876063193678E-2</v>
      </c>
      <c r="G707" s="17">
        <f t="shared" ref="G707:G770" si="49">IF(D707=0,EXP($K$3+$K$4*F707)*$K$5,D707)</f>
        <v>15.657121570498168</v>
      </c>
      <c r="N707" t="str">
        <f t="shared" ref="N707:N770" si="50">CONCATENATE(O707,"#",P707)</f>
        <v>10#28</v>
      </c>
      <c r="O707">
        <v>10</v>
      </c>
      <c r="P707">
        <v>28</v>
      </c>
      <c r="Q707">
        <v>11.430285832559369</v>
      </c>
      <c r="R707">
        <v>15.657121570498168</v>
      </c>
    </row>
    <row r="708" spans="1:18" x14ac:dyDescent="0.25">
      <c r="A708" s="41">
        <v>10</v>
      </c>
      <c r="B708" s="41">
        <v>29</v>
      </c>
      <c r="C708" s="42">
        <v>29.16940224</v>
      </c>
      <c r="D708" s="42">
        <v>0</v>
      </c>
      <c r="E708" s="43">
        <f t="shared" si="47"/>
        <v>9.2849091070636085</v>
      </c>
      <c r="F708" s="47">
        <f t="shared" si="48"/>
        <v>0.10770164666870435</v>
      </c>
      <c r="G708" s="17">
        <f t="shared" si="49"/>
        <v>14.182414705820936</v>
      </c>
      <c r="N708" t="str">
        <f t="shared" si="50"/>
        <v>10#29</v>
      </c>
      <c r="O708">
        <v>10</v>
      </c>
      <c r="P708">
        <v>29</v>
      </c>
      <c r="Q708">
        <v>9.2849091070636085</v>
      </c>
      <c r="R708">
        <v>14.182414705820936</v>
      </c>
    </row>
    <row r="709" spans="1:18" x14ac:dyDescent="0.25">
      <c r="A709" s="41">
        <v>10</v>
      </c>
      <c r="B709" s="41">
        <v>30</v>
      </c>
      <c r="C709" s="42">
        <v>43.754103359999995</v>
      </c>
      <c r="D709" s="42">
        <v>0</v>
      </c>
      <c r="E709" s="43">
        <f t="shared" si="47"/>
        <v>13.927363660595413</v>
      </c>
      <c r="F709" s="47">
        <f t="shared" si="48"/>
        <v>7.1801097779136236E-2</v>
      </c>
      <c r="G709" s="17">
        <f t="shared" si="49"/>
        <v>16.906291715965782</v>
      </c>
      <c r="N709" t="str">
        <f t="shared" si="50"/>
        <v>10#30</v>
      </c>
      <c r="O709">
        <v>10</v>
      </c>
      <c r="P709">
        <v>30</v>
      </c>
      <c r="Q709">
        <v>13.927363660595413</v>
      </c>
      <c r="R709">
        <v>16.906291715965782</v>
      </c>
    </row>
    <row r="710" spans="1:18" x14ac:dyDescent="0.25">
      <c r="A710" s="41">
        <v>10</v>
      </c>
      <c r="B710" s="41">
        <v>31</v>
      </c>
      <c r="C710" s="42">
        <v>38.78204616</v>
      </c>
      <c r="D710" s="42">
        <v>0</v>
      </c>
      <c r="E710" s="43">
        <f t="shared" si="47"/>
        <v>12.344708699164116</v>
      </c>
      <c r="F710" s="47">
        <f t="shared" si="48"/>
        <v>8.1006366725179343E-2</v>
      </c>
      <c r="G710" s="17">
        <f t="shared" si="49"/>
        <v>16.16161374083045</v>
      </c>
      <c r="N710" t="str">
        <f t="shared" si="50"/>
        <v>10#31</v>
      </c>
      <c r="O710">
        <v>10</v>
      </c>
      <c r="P710">
        <v>31</v>
      </c>
      <c r="Q710">
        <v>12.344708699164116</v>
      </c>
      <c r="R710">
        <v>16.16161374083045</v>
      </c>
    </row>
    <row r="711" spans="1:18" x14ac:dyDescent="0.25">
      <c r="A711" s="41">
        <v>10</v>
      </c>
      <c r="B711" s="41">
        <v>32</v>
      </c>
      <c r="C711" s="42">
        <v>38.671556000000002</v>
      </c>
      <c r="D711" s="42">
        <v>0</v>
      </c>
      <c r="E711" s="43">
        <f t="shared" si="47"/>
        <v>12.309538588910089</v>
      </c>
      <c r="F711" s="47">
        <f t="shared" si="48"/>
        <v>8.1237813487251273E-2</v>
      </c>
      <c r="G711" s="17">
        <f t="shared" si="49"/>
        <v>16.143319319361112</v>
      </c>
      <c r="N711" t="str">
        <f t="shared" si="50"/>
        <v>10#32</v>
      </c>
      <c r="O711">
        <v>10</v>
      </c>
      <c r="P711">
        <v>32</v>
      </c>
      <c r="Q711">
        <v>12.309538588910089</v>
      </c>
      <c r="R711">
        <v>16.143319319361112</v>
      </c>
    </row>
    <row r="712" spans="1:18" x14ac:dyDescent="0.25">
      <c r="A712" s="41">
        <v>10</v>
      </c>
      <c r="B712" s="41">
        <v>33</v>
      </c>
      <c r="C712" s="42">
        <v>44.196064</v>
      </c>
      <c r="D712" s="42">
        <v>0</v>
      </c>
      <c r="E712" s="43">
        <f t="shared" si="47"/>
        <v>14.068044101611529</v>
      </c>
      <c r="F712" s="47">
        <f t="shared" si="48"/>
        <v>7.1083086801344869E-2</v>
      </c>
      <c r="G712" s="17">
        <f t="shared" si="49"/>
        <v>16.965799176232515</v>
      </c>
      <c r="N712" t="str">
        <f t="shared" si="50"/>
        <v>10#33</v>
      </c>
      <c r="O712">
        <v>10</v>
      </c>
      <c r="P712">
        <v>33</v>
      </c>
      <c r="Q712">
        <v>14.068044101611529</v>
      </c>
      <c r="R712">
        <v>16.965799176232515</v>
      </c>
    </row>
    <row r="713" spans="1:18" x14ac:dyDescent="0.25">
      <c r="A713" s="41">
        <v>10</v>
      </c>
      <c r="B713" s="41">
        <v>34</v>
      </c>
      <c r="C713" s="42">
        <v>32.594597200000003</v>
      </c>
      <c r="D713" s="42">
        <v>0</v>
      </c>
      <c r="E713" s="43">
        <f t="shared" si="47"/>
        <v>10.375182524938504</v>
      </c>
      <c r="F713" s="47">
        <f t="shared" si="48"/>
        <v>9.6383846510298118E-2</v>
      </c>
      <c r="G713" s="17">
        <f t="shared" si="49"/>
        <v>14.990064594247604</v>
      </c>
      <c r="N713" t="str">
        <f t="shared" si="50"/>
        <v>10#34</v>
      </c>
      <c r="O713">
        <v>10</v>
      </c>
      <c r="P713">
        <v>34</v>
      </c>
      <c r="Q713">
        <v>10.375182524938504</v>
      </c>
      <c r="R713">
        <v>14.990064594247604</v>
      </c>
    </row>
    <row r="714" spans="1:18" x14ac:dyDescent="0.25">
      <c r="A714" s="41">
        <v>10</v>
      </c>
      <c r="B714" s="41">
        <v>35</v>
      </c>
      <c r="C714" s="42">
        <v>35.577831520000011</v>
      </c>
      <c r="D714" s="42">
        <v>0</v>
      </c>
      <c r="E714" s="43">
        <f t="shared" si="47"/>
        <v>11.324775501797284</v>
      </c>
      <c r="F714" s="47">
        <f t="shared" si="48"/>
        <v>8.830197118179485E-2</v>
      </c>
      <c r="G714" s="17">
        <f t="shared" si="49"/>
        <v>15.594793580056903</v>
      </c>
      <c r="N714" t="str">
        <f t="shared" si="50"/>
        <v>10#35</v>
      </c>
      <c r="O714">
        <v>10</v>
      </c>
      <c r="P714">
        <v>35</v>
      </c>
      <c r="Q714">
        <v>11.324775501797284</v>
      </c>
      <c r="R714">
        <v>15.594793580056903</v>
      </c>
    </row>
    <row r="715" spans="1:18" x14ac:dyDescent="0.25">
      <c r="A715" s="41">
        <v>10</v>
      </c>
      <c r="B715" s="41">
        <v>36</v>
      </c>
      <c r="C715" s="42">
        <v>36.572242959999997</v>
      </c>
      <c r="D715" s="42">
        <v>0</v>
      </c>
      <c r="E715" s="43">
        <f t="shared" si="47"/>
        <v>11.641306494083539</v>
      </c>
      <c r="F715" s="47">
        <f t="shared" si="48"/>
        <v>8.5901011240295921E-2</v>
      </c>
      <c r="G715" s="17">
        <f t="shared" si="49"/>
        <v>15.779102837010178</v>
      </c>
      <c r="N715" t="str">
        <f t="shared" si="50"/>
        <v>10#36</v>
      </c>
      <c r="O715">
        <v>10</v>
      </c>
      <c r="P715">
        <v>36</v>
      </c>
      <c r="Q715">
        <v>11.641306494083539</v>
      </c>
      <c r="R715">
        <v>15.779102837010178</v>
      </c>
    </row>
    <row r="716" spans="1:18" x14ac:dyDescent="0.25">
      <c r="A716" s="41">
        <v>10</v>
      </c>
      <c r="B716" s="41">
        <v>37</v>
      </c>
      <c r="C716" s="42">
        <v>43.422632879999995</v>
      </c>
      <c r="D716" s="42">
        <v>0</v>
      </c>
      <c r="E716" s="43">
        <f t="shared" si="47"/>
        <v>13.821853329833326</v>
      </c>
      <c r="F716" s="47">
        <f t="shared" si="48"/>
        <v>7.2349197762183085E-2</v>
      </c>
      <c r="G716" s="17">
        <f t="shared" si="49"/>
        <v>16.861006690552134</v>
      </c>
      <c r="N716" t="str">
        <f t="shared" si="50"/>
        <v>10#37</v>
      </c>
      <c r="O716">
        <v>10</v>
      </c>
      <c r="P716">
        <v>37</v>
      </c>
      <c r="Q716">
        <v>13.821853329833326</v>
      </c>
      <c r="R716">
        <v>16.861006690552134</v>
      </c>
    </row>
    <row r="717" spans="1:18" x14ac:dyDescent="0.25">
      <c r="A717" s="41">
        <v>10</v>
      </c>
      <c r="B717" s="41">
        <v>38</v>
      </c>
      <c r="C717" s="42">
        <v>17.346955120000001</v>
      </c>
      <c r="D717" s="42">
        <v>0</v>
      </c>
      <c r="E717" s="43">
        <f t="shared" si="47"/>
        <v>5.5217073098825251</v>
      </c>
      <c r="F717" s="47">
        <f t="shared" si="48"/>
        <v>0.18110340586329904</v>
      </c>
      <c r="G717" s="17">
        <f t="shared" si="49"/>
        <v>9.9026628853861229</v>
      </c>
      <c r="N717" t="str">
        <f t="shared" si="50"/>
        <v>10#38</v>
      </c>
      <c r="O717">
        <v>10</v>
      </c>
      <c r="P717">
        <v>38</v>
      </c>
      <c r="Q717">
        <v>5.5217073098825251</v>
      </c>
      <c r="R717">
        <v>9.9026628853861229</v>
      </c>
    </row>
    <row r="718" spans="1:18" x14ac:dyDescent="0.25">
      <c r="A718" s="41">
        <v>10</v>
      </c>
      <c r="B718" s="41">
        <v>39</v>
      </c>
      <c r="C718" s="42">
        <v>32.705087360000007</v>
      </c>
      <c r="D718" s="42">
        <v>0</v>
      </c>
      <c r="E718" s="43">
        <f t="shared" si="47"/>
        <v>10.410352635192533</v>
      </c>
      <c r="F718" s="47">
        <f t="shared" si="48"/>
        <v>9.605822540722278E-2</v>
      </c>
      <c r="G718" s="17">
        <f t="shared" si="49"/>
        <v>15.013969711399971</v>
      </c>
      <c r="N718" t="str">
        <f t="shared" si="50"/>
        <v>10#39</v>
      </c>
      <c r="O718">
        <v>10</v>
      </c>
      <c r="P718">
        <v>39</v>
      </c>
      <c r="Q718">
        <v>10.410352635192533</v>
      </c>
      <c r="R718">
        <v>15.013969711399971</v>
      </c>
    </row>
    <row r="719" spans="1:18" x14ac:dyDescent="0.25">
      <c r="A719" s="41">
        <v>10</v>
      </c>
      <c r="B719" s="41">
        <v>40</v>
      </c>
      <c r="C719" s="42">
        <v>39.11351664</v>
      </c>
      <c r="D719" s="42">
        <v>0</v>
      </c>
      <c r="E719" s="43">
        <f t="shared" si="47"/>
        <v>12.450219029926203</v>
      </c>
      <c r="F719" s="47">
        <f t="shared" si="48"/>
        <v>8.0319872091915115E-2</v>
      </c>
      <c r="G719" s="17">
        <f t="shared" si="49"/>
        <v>16.215998891066722</v>
      </c>
      <c r="N719" t="str">
        <f t="shared" si="50"/>
        <v>10#40</v>
      </c>
      <c r="O719">
        <v>10</v>
      </c>
      <c r="P719">
        <v>40</v>
      </c>
      <c r="Q719">
        <v>12.450219029926203</v>
      </c>
      <c r="R719">
        <v>16.215998891066722</v>
      </c>
    </row>
    <row r="720" spans="1:18" x14ac:dyDescent="0.25">
      <c r="A720" s="41">
        <v>10</v>
      </c>
      <c r="B720" s="41">
        <v>41</v>
      </c>
      <c r="C720" s="42">
        <v>44.085573839999995</v>
      </c>
      <c r="D720" s="42">
        <v>0</v>
      </c>
      <c r="E720" s="43">
        <f t="shared" si="47"/>
        <v>14.032873991357498</v>
      </c>
      <c r="F720" s="47">
        <f t="shared" si="48"/>
        <v>7.1261239901097631E-2</v>
      </c>
      <c r="G720" s="17">
        <f t="shared" si="49"/>
        <v>16.951014658072321</v>
      </c>
      <c r="N720" t="str">
        <f t="shared" si="50"/>
        <v>10#41</v>
      </c>
      <c r="O720">
        <v>10</v>
      </c>
      <c r="P720">
        <v>41</v>
      </c>
      <c r="Q720">
        <v>14.032873991357498</v>
      </c>
      <c r="R720">
        <v>16.951014658072321</v>
      </c>
    </row>
    <row r="721" spans="1:18" x14ac:dyDescent="0.25">
      <c r="A721" s="41">
        <v>10</v>
      </c>
      <c r="B721" s="41">
        <v>42</v>
      </c>
      <c r="C721" s="42">
        <v>35.688321680000001</v>
      </c>
      <c r="D721" s="42">
        <v>0</v>
      </c>
      <c r="E721" s="43">
        <f t="shared" si="47"/>
        <v>11.359945612051311</v>
      </c>
      <c r="F721" s="47">
        <f t="shared" si="48"/>
        <v>8.8028590466061749E-2</v>
      </c>
      <c r="G721" s="17">
        <f t="shared" si="49"/>
        <v>15.615670518459599</v>
      </c>
      <c r="N721" t="str">
        <f t="shared" si="50"/>
        <v>10#42</v>
      </c>
      <c r="O721">
        <v>10</v>
      </c>
      <c r="P721">
        <v>42</v>
      </c>
      <c r="Q721">
        <v>11.359945612051311</v>
      </c>
      <c r="R721">
        <v>15.615670518459599</v>
      </c>
    </row>
    <row r="722" spans="1:18" x14ac:dyDescent="0.25">
      <c r="A722" s="41">
        <v>10</v>
      </c>
      <c r="B722" s="41">
        <v>43</v>
      </c>
      <c r="C722" s="42">
        <v>36.793223279999992</v>
      </c>
      <c r="D722" s="42">
        <v>0</v>
      </c>
      <c r="E722" s="43">
        <f t="shared" si="47"/>
        <v>11.711646714591595</v>
      </c>
      <c r="F722" s="47">
        <f t="shared" si="48"/>
        <v>8.5385089250864729E-2</v>
      </c>
      <c r="G722" s="17">
        <f t="shared" si="49"/>
        <v>15.818990947433432</v>
      </c>
      <c r="N722" t="str">
        <f t="shared" si="50"/>
        <v>10#43</v>
      </c>
      <c r="O722">
        <v>10</v>
      </c>
      <c r="P722">
        <v>43</v>
      </c>
      <c r="Q722">
        <v>11.711646714591595</v>
      </c>
      <c r="R722">
        <v>15.818990947433432</v>
      </c>
    </row>
    <row r="723" spans="1:18" x14ac:dyDescent="0.25">
      <c r="A723" s="41">
        <v>10</v>
      </c>
      <c r="B723" s="41">
        <v>44</v>
      </c>
      <c r="C723" s="42">
        <v>31.821166080000001</v>
      </c>
      <c r="D723" s="42">
        <v>0</v>
      </c>
      <c r="E723" s="43">
        <f t="shared" si="47"/>
        <v>10.128991753160301</v>
      </c>
      <c r="F723" s="47">
        <f t="shared" si="48"/>
        <v>9.8726509446312311E-2</v>
      </c>
      <c r="G723" s="17">
        <f t="shared" si="49"/>
        <v>14.819198824777581</v>
      </c>
      <c r="N723" t="str">
        <f t="shared" si="50"/>
        <v>10#44</v>
      </c>
      <c r="O723">
        <v>10</v>
      </c>
      <c r="P723">
        <v>44</v>
      </c>
      <c r="Q723">
        <v>10.128991753160301</v>
      </c>
      <c r="R723">
        <v>14.819198824777581</v>
      </c>
    </row>
    <row r="724" spans="1:18" x14ac:dyDescent="0.25">
      <c r="A724" s="41">
        <v>10</v>
      </c>
      <c r="B724" s="41">
        <v>45</v>
      </c>
      <c r="C724" s="42">
        <v>38.008615039999995</v>
      </c>
      <c r="D724" s="42">
        <v>0</v>
      </c>
      <c r="E724" s="43">
        <f t="shared" si="47"/>
        <v>12.098517927385913</v>
      </c>
      <c r="F724" s="47">
        <f t="shared" si="48"/>
        <v>8.2654752094587072E-2</v>
      </c>
      <c r="G724" s="17">
        <f t="shared" si="49"/>
        <v>16.03176976914893</v>
      </c>
      <c r="N724" t="str">
        <f t="shared" si="50"/>
        <v>10#45</v>
      </c>
      <c r="O724">
        <v>10</v>
      </c>
      <c r="P724">
        <v>45</v>
      </c>
      <c r="Q724">
        <v>12.098517927385913</v>
      </c>
      <c r="R724">
        <v>16.03176976914893</v>
      </c>
    </row>
    <row r="725" spans="1:18" x14ac:dyDescent="0.25">
      <c r="A725" s="41">
        <v>10</v>
      </c>
      <c r="B725" s="41">
        <v>46</v>
      </c>
      <c r="C725" s="42">
        <v>30.937244799999998</v>
      </c>
      <c r="D725" s="42">
        <v>0</v>
      </c>
      <c r="E725" s="43">
        <f t="shared" si="47"/>
        <v>9.8476308711280698</v>
      </c>
      <c r="F725" s="47">
        <f t="shared" si="48"/>
        <v>0.10154726685906411</v>
      </c>
      <c r="G725" s="17">
        <f t="shared" si="49"/>
        <v>14.616044884584634</v>
      </c>
      <c r="N725" t="str">
        <f t="shared" si="50"/>
        <v>10#46</v>
      </c>
      <c r="O725">
        <v>10</v>
      </c>
      <c r="P725">
        <v>46</v>
      </c>
      <c r="Q725">
        <v>9.8476308711280698</v>
      </c>
      <c r="R725">
        <v>14.616044884584634</v>
      </c>
    </row>
    <row r="726" spans="1:18" x14ac:dyDescent="0.25">
      <c r="A726" s="41">
        <v>10</v>
      </c>
      <c r="B726" s="41">
        <v>46</v>
      </c>
      <c r="C726" s="42">
        <v>29.8323432</v>
      </c>
      <c r="D726" s="42">
        <v>0</v>
      </c>
      <c r="E726" s="43">
        <f t="shared" si="47"/>
        <v>9.4959297685877821</v>
      </c>
      <c r="F726" s="47">
        <f t="shared" si="48"/>
        <v>0.10530827674273313</v>
      </c>
      <c r="G726" s="17">
        <f t="shared" si="49"/>
        <v>14.349498578277675</v>
      </c>
      <c r="N726" t="str">
        <f t="shared" si="50"/>
        <v>10#46</v>
      </c>
      <c r="O726">
        <v>10</v>
      </c>
      <c r="P726">
        <v>46</v>
      </c>
      <c r="Q726">
        <v>9.4959297685877821</v>
      </c>
      <c r="R726">
        <v>14.349498578277675</v>
      </c>
    </row>
    <row r="727" spans="1:18" x14ac:dyDescent="0.25">
      <c r="A727" s="41">
        <v>10</v>
      </c>
      <c r="B727" s="41">
        <v>47</v>
      </c>
      <c r="C727" s="42">
        <v>37.345674079999995</v>
      </c>
      <c r="D727" s="42">
        <v>0</v>
      </c>
      <c r="E727" s="43">
        <f t="shared" si="47"/>
        <v>11.887497265861739</v>
      </c>
      <c r="F727" s="47">
        <f t="shared" si="48"/>
        <v>8.4121996214609335E-2</v>
      </c>
      <c r="G727" s="17">
        <f t="shared" si="49"/>
        <v>15.917072149702866</v>
      </c>
      <c r="N727" t="str">
        <f t="shared" si="50"/>
        <v>10#47</v>
      </c>
      <c r="O727">
        <v>10</v>
      </c>
      <c r="P727">
        <v>47</v>
      </c>
      <c r="Q727">
        <v>11.887497265861739</v>
      </c>
      <c r="R727">
        <v>15.917072149702866</v>
      </c>
    </row>
    <row r="728" spans="1:18" x14ac:dyDescent="0.25">
      <c r="A728" s="41">
        <v>10</v>
      </c>
      <c r="B728" s="41">
        <v>48</v>
      </c>
      <c r="C728" s="42">
        <v>43.422632879999995</v>
      </c>
      <c r="D728" s="42">
        <v>0</v>
      </c>
      <c r="E728" s="43">
        <f t="shared" si="47"/>
        <v>13.821853329833326</v>
      </c>
      <c r="F728" s="47">
        <f t="shared" si="48"/>
        <v>7.2349197762183085E-2</v>
      </c>
      <c r="G728" s="17">
        <f t="shared" si="49"/>
        <v>16.861006690552134</v>
      </c>
      <c r="N728" t="str">
        <f t="shared" si="50"/>
        <v>10#48</v>
      </c>
      <c r="O728">
        <v>10</v>
      </c>
      <c r="P728">
        <v>48</v>
      </c>
      <c r="Q728">
        <v>13.821853329833326</v>
      </c>
      <c r="R728">
        <v>16.861006690552134</v>
      </c>
    </row>
    <row r="729" spans="1:18" x14ac:dyDescent="0.25">
      <c r="A729" s="41">
        <v>10</v>
      </c>
      <c r="B729" s="41">
        <v>49</v>
      </c>
      <c r="C729" s="42">
        <v>37.89812487999999</v>
      </c>
      <c r="D729" s="42">
        <v>0</v>
      </c>
      <c r="E729" s="43">
        <f t="shared" si="47"/>
        <v>12.063347817131882</v>
      </c>
      <c r="F729" s="47">
        <f t="shared" si="48"/>
        <v>8.2895728048215614E-2</v>
      </c>
      <c r="G729" s="17">
        <f t="shared" si="49"/>
        <v>16.012875595664703</v>
      </c>
      <c r="N729" t="str">
        <f t="shared" si="50"/>
        <v>10#49</v>
      </c>
      <c r="O729">
        <v>10</v>
      </c>
      <c r="P729">
        <v>49</v>
      </c>
      <c r="Q729">
        <v>12.063347817131882</v>
      </c>
      <c r="R729">
        <v>16.012875595664703</v>
      </c>
    </row>
    <row r="730" spans="1:18" x14ac:dyDescent="0.25">
      <c r="A730" s="41">
        <v>10</v>
      </c>
      <c r="B730" s="41">
        <v>50</v>
      </c>
      <c r="C730" s="42">
        <v>37.787634720000007</v>
      </c>
      <c r="D730" s="42">
        <v>0</v>
      </c>
      <c r="E730" s="43">
        <f t="shared" si="47"/>
        <v>12.028177706877859</v>
      </c>
      <c r="F730" s="47">
        <f t="shared" si="48"/>
        <v>8.3138113217947202E-2</v>
      </c>
      <c r="G730" s="17">
        <f t="shared" si="49"/>
        <v>15.993893393244365</v>
      </c>
      <c r="N730" t="str">
        <f t="shared" si="50"/>
        <v>10#50</v>
      </c>
      <c r="O730">
        <v>10</v>
      </c>
      <c r="P730">
        <v>50</v>
      </c>
      <c r="Q730">
        <v>12.028177706877859</v>
      </c>
      <c r="R730">
        <v>15.993893393244365</v>
      </c>
    </row>
    <row r="731" spans="1:18" x14ac:dyDescent="0.25">
      <c r="A731" s="41">
        <v>10</v>
      </c>
      <c r="B731" s="41">
        <v>51</v>
      </c>
      <c r="C731" s="42">
        <v>35.577831520000011</v>
      </c>
      <c r="D731" s="42">
        <v>0</v>
      </c>
      <c r="E731" s="43">
        <f t="shared" si="47"/>
        <v>11.324775501797284</v>
      </c>
      <c r="F731" s="47">
        <f t="shared" si="48"/>
        <v>8.830197118179485E-2</v>
      </c>
      <c r="G731" s="17">
        <f t="shared" si="49"/>
        <v>15.594793580056903</v>
      </c>
      <c r="N731" t="str">
        <f t="shared" si="50"/>
        <v>10#51</v>
      </c>
      <c r="O731">
        <v>10</v>
      </c>
      <c r="P731">
        <v>51</v>
      </c>
      <c r="Q731">
        <v>11.324775501797284</v>
      </c>
      <c r="R731">
        <v>15.594793580056903</v>
      </c>
    </row>
    <row r="732" spans="1:18" x14ac:dyDescent="0.25">
      <c r="A732" s="41">
        <v>10</v>
      </c>
      <c r="B732" s="41">
        <v>52</v>
      </c>
      <c r="C732" s="42">
        <v>25.191756479999999</v>
      </c>
      <c r="D732" s="42">
        <v>0</v>
      </c>
      <c r="E732" s="43">
        <f t="shared" si="47"/>
        <v>8.0187851379185702</v>
      </c>
      <c r="F732" s="47">
        <f t="shared" si="48"/>
        <v>0.12470716982692084</v>
      </c>
      <c r="G732" s="17">
        <f t="shared" si="49"/>
        <v>13.049952717183425</v>
      </c>
      <c r="N732" t="str">
        <f t="shared" si="50"/>
        <v>10#52</v>
      </c>
      <c r="O732">
        <v>10</v>
      </c>
      <c r="P732">
        <v>52</v>
      </c>
      <c r="Q732">
        <v>8.0187851379185702</v>
      </c>
      <c r="R732">
        <v>13.049952717183425</v>
      </c>
    </row>
    <row r="733" spans="1:18" x14ac:dyDescent="0.25">
      <c r="A733" s="41">
        <v>10</v>
      </c>
      <c r="B733" s="41">
        <v>53</v>
      </c>
      <c r="C733" s="42">
        <v>35.688321680000001</v>
      </c>
      <c r="D733" s="42">
        <v>0</v>
      </c>
      <c r="E733" s="43">
        <f t="shared" si="47"/>
        <v>11.359945612051311</v>
      </c>
      <c r="F733" s="47">
        <f t="shared" si="48"/>
        <v>8.8028590466061749E-2</v>
      </c>
      <c r="G733" s="17">
        <f t="shared" si="49"/>
        <v>15.615670518459599</v>
      </c>
      <c r="N733" t="str">
        <f t="shared" si="50"/>
        <v>10#53</v>
      </c>
      <c r="O733">
        <v>10</v>
      </c>
      <c r="P733">
        <v>53</v>
      </c>
      <c r="Q733">
        <v>11.359945612051311</v>
      </c>
      <c r="R733">
        <v>15.615670518459599</v>
      </c>
    </row>
    <row r="734" spans="1:18" x14ac:dyDescent="0.25">
      <c r="A734" s="41">
        <v>10</v>
      </c>
      <c r="B734" s="41">
        <v>54</v>
      </c>
      <c r="C734" s="42">
        <v>27.84352032</v>
      </c>
      <c r="D734" s="42">
        <v>0</v>
      </c>
      <c r="E734" s="43">
        <f t="shared" si="47"/>
        <v>8.862867784015263</v>
      </c>
      <c r="F734" s="47">
        <f t="shared" si="48"/>
        <v>0.11283029651007122</v>
      </c>
      <c r="G734" s="17">
        <f t="shared" si="49"/>
        <v>13.830899978960943</v>
      </c>
      <c r="N734" t="str">
        <f t="shared" si="50"/>
        <v>10#54</v>
      </c>
      <c r="O734">
        <v>10</v>
      </c>
      <c r="P734">
        <v>54</v>
      </c>
      <c r="Q734">
        <v>8.862867784015263</v>
      </c>
      <c r="R734">
        <v>13.830899978960943</v>
      </c>
    </row>
    <row r="735" spans="1:18" x14ac:dyDescent="0.25">
      <c r="A735" s="41">
        <v>10</v>
      </c>
      <c r="B735" s="41">
        <v>55</v>
      </c>
      <c r="C735" s="42">
        <v>30.163813680000004</v>
      </c>
      <c r="D735" s="42">
        <v>0</v>
      </c>
      <c r="E735" s="43">
        <f t="shared" si="47"/>
        <v>9.601440099349869</v>
      </c>
      <c r="F735" s="47">
        <f t="shared" si="48"/>
        <v>0.10415104293237343</v>
      </c>
      <c r="G735" s="17">
        <f t="shared" si="49"/>
        <v>14.430990939445252</v>
      </c>
      <c r="N735" t="str">
        <f t="shared" si="50"/>
        <v>10#55</v>
      </c>
      <c r="O735">
        <v>10</v>
      </c>
      <c r="P735">
        <v>55</v>
      </c>
      <c r="Q735">
        <v>9.601440099349869</v>
      </c>
      <c r="R735">
        <v>14.430990939445252</v>
      </c>
    </row>
    <row r="736" spans="1:18" x14ac:dyDescent="0.25">
      <c r="A736" s="41">
        <v>10</v>
      </c>
      <c r="B736" s="41">
        <v>56</v>
      </c>
      <c r="C736" s="42">
        <v>34.583420079999996</v>
      </c>
      <c r="D736" s="42">
        <v>0</v>
      </c>
      <c r="E736" s="43">
        <f t="shared" si="47"/>
        <v>11.00824450951102</v>
      </c>
      <c r="F736" s="47">
        <f t="shared" si="48"/>
        <v>9.0841005496926364E-2</v>
      </c>
      <c r="G736" s="17">
        <f t="shared" si="49"/>
        <v>15.40222665225771</v>
      </c>
      <c r="N736" t="str">
        <f t="shared" si="50"/>
        <v>10#56</v>
      </c>
      <c r="O736">
        <v>10</v>
      </c>
      <c r="P736">
        <v>56</v>
      </c>
      <c r="Q736">
        <v>11.00824450951102</v>
      </c>
      <c r="R736">
        <v>15.40222665225771</v>
      </c>
    </row>
    <row r="737" spans="1:18" x14ac:dyDescent="0.25">
      <c r="A737" s="41">
        <v>10</v>
      </c>
      <c r="B737" s="41">
        <v>57</v>
      </c>
      <c r="C737" s="42">
        <v>20.440679599999999</v>
      </c>
      <c r="D737" s="42">
        <v>0</v>
      </c>
      <c r="E737" s="43">
        <f t="shared" si="47"/>
        <v>6.5064703969953319</v>
      </c>
      <c r="F737" s="47">
        <f t="shared" si="48"/>
        <v>0.15369316065155647</v>
      </c>
      <c r="G737" s="17">
        <f t="shared" si="49"/>
        <v>11.324160809280118</v>
      </c>
      <c r="N737" t="str">
        <f t="shared" si="50"/>
        <v>10#57</v>
      </c>
      <c r="O737">
        <v>10</v>
      </c>
      <c r="P737">
        <v>57</v>
      </c>
      <c r="Q737">
        <v>6.5064703969953319</v>
      </c>
      <c r="R737">
        <v>11.324160809280118</v>
      </c>
    </row>
    <row r="738" spans="1:18" x14ac:dyDescent="0.25">
      <c r="A738" s="41">
        <v>10</v>
      </c>
      <c r="B738" s="41">
        <v>58</v>
      </c>
      <c r="C738" s="42">
        <v>40.218418239999991</v>
      </c>
      <c r="D738" s="42">
        <v>0</v>
      </c>
      <c r="E738" s="43">
        <f t="shared" si="47"/>
        <v>12.801920132466488</v>
      </c>
      <c r="F738" s="47">
        <f t="shared" si="48"/>
        <v>7.8113282199280099E-2</v>
      </c>
      <c r="G738" s="17">
        <f t="shared" si="49"/>
        <v>16.392050906810805</v>
      </c>
      <c r="N738" t="str">
        <f t="shared" si="50"/>
        <v>10#58</v>
      </c>
      <c r="O738">
        <v>10</v>
      </c>
      <c r="P738">
        <v>58</v>
      </c>
      <c r="Q738">
        <v>12.801920132466488</v>
      </c>
      <c r="R738">
        <v>16.392050906810805</v>
      </c>
    </row>
    <row r="739" spans="1:18" x14ac:dyDescent="0.25">
      <c r="A739" s="41">
        <v>10</v>
      </c>
      <c r="B739" s="41">
        <v>59</v>
      </c>
      <c r="C739" s="42">
        <v>33.147047999999998</v>
      </c>
      <c r="D739" s="42">
        <v>0</v>
      </c>
      <c r="E739" s="43">
        <f t="shared" si="47"/>
        <v>10.551033076208647</v>
      </c>
      <c r="F739" s="47">
        <f t="shared" si="48"/>
        <v>9.4777449068459821E-2</v>
      </c>
      <c r="G739" s="17">
        <f t="shared" si="49"/>
        <v>15.108366953018782</v>
      </c>
      <c r="N739" t="str">
        <f t="shared" si="50"/>
        <v>10#59</v>
      </c>
      <c r="O739">
        <v>10</v>
      </c>
      <c r="P739">
        <v>59</v>
      </c>
      <c r="Q739">
        <v>10.551033076208647</v>
      </c>
      <c r="R739">
        <v>15.108366953018782</v>
      </c>
    </row>
    <row r="740" spans="1:18" x14ac:dyDescent="0.25">
      <c r="A740" s="41">
        <v>10</v>
      </c>
      <c r="B740" s="41">
        <v>60</v>
      </c>
      <c r="C740" s="42">
        <v>36.793223279999992</v>
      </c>
      <c r="D740" s="42">
        <v>0</v>
      </c>
      <c r="E740" s="43">
        <f t="shared" si="47"/>
        <v>11.711646714591595</v>
      </c>
      <c r="F740" s="47">
        <f t="shared" si="48"/>
        <v>8.5385089250864729E-2</v>
      </c>
      <c r="G740" s="17">
        <f t="shared" si="49"/>
        <v>15.818990947433432</v>
      </c>
      <c r="N740" t="str">
        <f t="shared" si="50"/>
        <v>10#60</v>
      </c>
      <c r="O740">
        <v>10</v>
      </c>
      <c r="P740">
        <v>60</v>
      </c>
      <c r="Q740">
        <v>11.711646714591595</v>
      </c>
      <c r="R740">
        <v>15.818990947433432</v>
      </c>
    </row>
    <row r="741" spans="1:18" x14ac:dyDescent="0.25">
      <c r="A741" s="41">
        <v>10</v>
      </c>
      <c r="B741" s="41">
        <v>61</v>
      </c>
      <c r="C741" s="42">
        <v>37.12469376</v>
      </c>
      <c r="D741" s="42">
        <v>0</v>
      </c>
      <c r="E741" s="43">
        <f t="shared" si="47"/>
        <v>11.817157045353683</v>
      </c>
      <c r="F741" s="47">
        <f t="shared" si="48"/>
        <v>8.4622722382553417E-2</v>
      </c>
      <c r="G741" s="17">
        <f t="shared" si="49"/>
        <v>15.878117414076453</v>
      </c>
      <c r="N741" t="str">
        <f t="shared" si="50"/>
        <v>10#61</v>
      </c>
      <c r="O741">
        <v>10</v>
      </c>
      <c r="P741">
        <v>61</v>
      </c>
      <c r="Q741">
        <v>11.817157045353683</v>
      </c>
      <c r="R741">
        <v>15.878117414076453</v>
      </c>
    </row>
    <row r="742" spans="1:18" x14ac:dyDescent="0.25">
      <c r="A742" s="41">
        <v>10</v>
      </c>
      <c r="B742" s="41">
        <v>62</v>
      </c>
      <c r="C742" s="42">
        <v>38.892536320000005</v>
      </c>
      <c r="D742" s="42">
        <v>0</v>
      </c>
      <c r="E742" s="43">
        <f t="shared" si="47"/>
        <v>12.379878809418146</v>
      </c>
      <c r="F742" s="47">
        <f t="shared" si="48"/>
        <v>8.0776235001528252E-2</v>
      </c>
      <c r="G742" s="17">
        <f t="shared" si="49"/>
        <v>16.179824772477893</v>
      </c>
      <c r="N742" t="str">
        <f t="shared" si="50"/>
        <v>10#62</v>
      </c>
      <c r="O742">
        <v>10</v>
      </c>
      <c r="P742">
        <v>62</v>
      </c>
      <c r="Q742">
        <v>12.379878809418146</v>
      </c>
      <c r="R742">
        <v>16.179824772477893</v>
      </c>
    </row>
    <row r="743" spans="1:18" x14ac:dyDescent="0.25">
      <c r="A743" s="41">
        <v>10</v>
      </c>
      <c r="B743" s="41">
        <v>63</v>
      </c>
      <c r="C743" s="42">
        <v>44.196064</v>
      </c>
      <c r="D743" s="42">
        <v>0</v>
      </c>
      <c r="E743" s="43">
        <f t="shared" si="47"/>
        <v>14.068044101611529</v>
      </c>
      <c r="F743" s="47">
        <f t="shared" si="48"/>
        <v>7.1083086801344869E-2</v>
      </c>
      <c r="G743" s="17">
        <f t="shared" si="49"/>
        <v>16.965799176232515</v>
      </c>
      <c r="N743" t="str">
        <f t="shared" si="50"/>
        <v>10#63</v>
      </c>
      <c r="O743">
        <v>10</v>
      </c>
      <c r="P743">
        <v>63</v>
      </c>
      <c r="Q743">
        <v>14.068044101611529</v>
      </c>
      <c r="R743">
        <v>16.965799176232515</v>
      </c>
    </row>
    <row r="744" spans="1:18" x14ac:dyDescent="0.25">
      <c r="A744" s="41">
        <v>10</v>
      </c>
      <c r="B744" s="41">
        <v>64</v>
      </c>
      <c r="C744" s="42">
        <v>36.682733120000002</v>
      </c>
      <c r="D744" s="42">
        <v>0</v>
      </c>
      <c r="E744" s="43">
        <f t="shared" si="47"/>
        <v>11.676476604337569</v>
      </c>
      <c r="F744" s="47">
        <f t="shared" si="48"/>
        <v>8.5642273254632376E-2</v>
      </c>
      <c r="G744" s="17">
        <f t="shared" si="49"/>
        <v>15.799094376500435</v>
      </c>
      <c r="N744" t="str">
        <f t="shared" si="50"/>
        <v>10#64</v>
      </c>
      <c r="O744">
        <v>10</v>
      </c>
      <c r="P744">
        <v>64</v>
      </c>
      <c r="Q744">
        <v>11.676476604337569</v>
      </c>
      <c r="R744">
        <v>15.799094376500435</v>
      </c>
    </row>
    <row r="745" spans="1:18" x14ac:dyDescent="0.25">
      <c r="A745" s="41">
        <v>10</v>
      </c>
      <c r="B745" s="41">
        <v>65</v>
      </c>
      <c r="C745" s="42">
        <v>34.583420079999996</v>
      </c>
      <c r="D745" s="42">
        <v>0</v>
      </c>
      <c r="E745" s="43">
        <f t="shared" si="47"/>
        <v>11.00824450951102</v>
      </c>
      <c r="F745" s="47">
        <f t="shared" si="48"/>
        <v>9.0841005496926364E-2</v>
      </c>
      <c r="G745" s="17">
        <f t="shared" si="49"/>
        <v>15.40222665225771</v>
      </c>
      <c r="N745" t="str">
        <f t="shared" si="50"/>
        <v>10#65</v>
      </c>
      <c r="O745">
        <v>10</v>
      </c>
      <c r="P745">
        <v>65</v>
      </c>
      <c r="Q745">
        <v>11.00824450951102</v>
      </c>
      <c r="R745">
        <v>15.40222665225771</v>
      </c>
    </row>
    <row r="746" spans="1:18" x14ac:dyDescent="0.25">
      <c r="A746" s="41">
        <v>10</v>
      </c>
      <c r="B746" s="41">
        <v>66</v>
      </c>
      <c r="C746" s="42">
        <v>35.688321680000001</v>
      </c>
      <c r="D746" s="42">
        <v>0</v>
      </c>
      <c r="E746" s="43">
        <f t="shared" si="47"/>
        <v>11.359945612051311</v>
      </c>
      <c r="F746" s="47">
        <f t="shared" si="48"/>
        <v>8.8028590466061749E-2</v>
      </c>
      <c r="G746" s="17">
        <f t="shared" si="49"/>
        <v>15.615670518459599</v>
      </c>
      <c r="N746" t="str">
        <f t="shared" si="50"/>
        <v>10#66</v>
      </c>
      <c r="O746">
        <v>10</v>
      </c>
      <c r="P746">
        <v>66</v>
      </c>
      <c r="Q746">
        <v>11.359945612051311</v>
      </c>
      <c r="R746">
        <v>15.615670518459599</v>
      </c>
    </row>
    <row r="747" spans="1:18" x14ac:dyDescent="0.25">
      <c r="A747" s="41">
        <v>10</v>
      </c>
      <c r="B747" s="41">
        <v>67</v>
      </c>
      <c r="C747" s="42">
        <v>44.417044320000002</v>
      </c>
      <c r="D747" s="42">
        <v>0</v>
      </c>
      <c r="E747" s="43">
        <f t="shared" si="47"/>
        <v>14.138384322119586</v>
      </c>
      <c r="F747" s="47">
        <f t="shared" si="48"/>
        <v>7.0729439603328226E-2</v>
      </c>
      <c r="G747" s="17">
        <f t="shared" si="49"/>
        <v>16.995185764086699</v>
      </c>
      <c r="N747" t="str">
        <f t="shared" si="50"/>
        <v>10#67</v>
      </c>
      <c r="O747">
        <v>10</v>
      </c>
      <c r="P747">
        <v>67</v>
      </c>
      <c r="Q747">
        <v>14.138384322119586</v>
      </c>
      <c r="R747">
        <v>16.995185764086699</v>
      </c>
    </row>
    <row r="748" spans="1:18" x14ac:dyDescent="0.25">
      <c r="A748" s="41">
        <v>10</v>
      </c>
      <c r="B748" s="41">
        <v>68</v>
      </c>
      <c r="C748" s="42">
        <v>39.33449696000001</v>
      </c>
      <c r="D748" s="42">
        <v>0</v>
      </c>
      <c r="E748" s="43">
        <f t="shared" si="47"/>
        <v>12.520559250434264</v>
      </c>
      <c r="F748" s="47">
        <f t="shared" si="48"/>
        <v>7.9868636855443653E-2</v>
      </c>
      <c r="G748" s="17">
        <f t="shared" si="49"/>
        <v>16.251846076692402</v>
      </c>
      <c r="N748" t="str">
        <f t="shared" si="50"/>
        <v>10#68</v>
      </c>
      <c r="O748">
        <v>10</v>
      </c>
      <c r="P748">
        <v>68</v>
      </c>
      <c r="Q748">
        <v>12.520559250434264</v>
      </c>
      <c r="R748">
        <v>16.251846076692402</v>
      </c>
    </row>
    <row r="749" spans="1:18" x14ac:dyDescent="0.25">
      <c r="A749" s="41">
        <v>10</v>
      </c>
      <c r="B749" s="41">
        <v>69</v>
      </c>
      <c r="C749" s="42">
        <v>42.870182079999999</v>
      </c>
      <c r="D749" s="42">
        <v>0</v>
      </c>
      <c r="E749" s="43">
        <f t="shared" si="47"/>
        <v>13.646002778563183</v>
      </c>
      <c r="F749" s="47">
        <f t="shared" si="48"/>
        <v>7.328153278489162E-2</v>
      </c>
      <c r="G749" s="17">
        <f t="shared" si="49"/>
        <v>16.78425394602564</v>
      </c>
      <c r="N749" t="str">
        <f t="shared" si="50"/>
        <v>10#69</v>
      </c>
      <c r="O749">
        <v>10</v>
      </c>
      <c r="P749">
        <v>69</v>
      </c>
      <c r="Q749">
        <v>13.646002778563183</v>
      </c>
      <c r="R749">
        <v>16.78425394602564</v>
      </c>
    </row>
    <row r="750" spans="1:18" x14ac:dyDescent="0.25">
      <c r="A750" s="41">
        <v>10</v>
      </c>
      <c r="B750" s="41">
        <v>70</v>
      </c>
      <c r="C750" s="42">
        <v>41.212829679999999</v>
      </c>
      <c r="D750" s="42">
        <v>0</v>
      </c>
      <c r="E750" s="43">
        <f t="shared" si="47"/>
        <v>13.118451124752751</v>
      </c>
      <c r="F750" s="47">
        <f t="shared" si="48"/>
        <v>7.6228511315115141E-2</v>
      </c>
      <c r="G750" s="17">
        <f t="shared" si="49"/>
        <v>16.543939438532412</v>
      </c>
      <c r="N750" t="str">
        <f t="shared" si="50"/>
        <v>10#70</v>
      </c>
      <c r="O750">
        <v>10</v>
      </c>
      <c r="P750">
        <v>70</v>
      </c>
      <c r="Q750">
        <v>13.118451124752751</v>
      </c>
      <c r="R750">
        <v>16.543939438532412</v>
      </c>
    </row>
    <row r="751" spans="1:18" x14ac:dyDescent="0.25">
      <c r="A751" s="41">
        <v>10</v>
      </c>
      <c r="B751" s="41">
        <v>71</v>
      </c>
      <c r="C751" s="42">
        <v>45.521945920000007</v>
      </c>
      <c r="D751" s="42">
        <v>18.7</v>
      </c>
      <c r="E751" s="43">
        <f t="shared" si="47"/>
        <v>14.490085424659878</v>
      </c>
      <c r="F751" s="47">
        <f t="shared" si="48"/>
        <v>6.9012705632373647E-2</v>
      </c>
      <c r="G751" s="17">
        <f t="shared" si="49"/>
        <v>18.7</v>
      </c>
      <c r="N751" t="str">
        <f t="shared" si="50"/>
        <v>10#71</v>
      </c>
      <c r="O751">
        <v>10</v>
      </c>
      <c r="P751">
        <v>71</v>
      </c>
      <c r="Q751">
        <v>14.490085424659878</v>
      </c>
      <c r="R751">
        <v>18.7</v>
      </c>
    </row>
    <row r="752" spans="1:18" x14ac:dyDescent="0.25">
      <c r="A752" s="41">
        <v>10</v>
      </c>
      <c r="B752" s="41">
        <v>72</v>
      </c>
      <c r="C752" s="42">
        <v>44.085573839999995</v>
      </c>
      <c r="D752" s="42">
        <v>0</v>
      </c>
      <c r="E752" s="43">
        <f t="shared" si="47"/>
        <v>14.032873991357498</v>
      </c>
      <c r="F752" s="47">
        <f t="shared" si="48"/>
        <v>7.1261239901097631E-2</v>
      </c>
      <c r="G752" s="17">
        <f t="shared" si="49"/>
        <v>16.951014658072321</v>
      </c>
      <c r="N752" t="str">
        <f t="shared" si="50"/>
        <v>10#72</v>
      </c>
      <c r="O752">
        <v>10</v>
      </c>
      <c r="P752">
        <v>72</v>
      </c>
      <c r="Q752">
        <v>14.032873991357498</v>
      </c>
      <c r="R752">
        <v>16.951014658072321</v>
      </c>
    </row>
    <row r="753" spans="1:18" x14ac:dyDescent="0.25">
      <c r="A753" s="41">
        <v>10</v>
      </c>
      <c r="B753" s="41">
        <v>73</v>
      </c>
      <c r="C753" s="42">
        <v>37.89812487999999</v>
      </c>
      <c r="D753" s="42">
        <v>0</v>
      </c>
      <c r="E753" s="43">
        <f t="shared" si="47"/>
        <v>12.063347817131882</v>
      </c>
      <c r="F753" s="47">
        <f t="shared" si="48"/>
        <v>8.2895728048215614E-2</v>
      </c>
      <c r="G753" s="17">
        <f t="shared" si="49"/>
        <v>16.012875595664703</v>
      </c>
      <c r="N753" t="str">
        <f t="shared" si="50"/>
        <v>10#73</v>
      </c>
      <c r="O753">
        <v>10</v>
      </c>
      <c r="P753">
        <v>73</v>
      </c>
      <c r="Q753">
        <v>12.063347817131882</v>
      </c>
      <c r="R753">
        <v>16.012875595664703</v>
      </c>
    </row>
    <row r="754" spans="1:18" x14ac:dyDescent="0.25">
      <c r="A754" s="41">
        <v>10</v>
      </c>
      <c r="B754" s="41">
        <v>74</v>
      </c>
      <c r="C754" s="42">
        <v>39.33449696000001</v>
      </c>
      <c r="D754" s="42">
        <v>0</v>
      </c>
      <c r="E754" s="43">
        <f t="shared" si="47"/>
        <v>12.520559250434264</v>
      </c>
      <c r="F754" s="47">
        <f t="shared" si="48"/>
        <v>7.9868636855443653E-2</v>
      </c>
      <c r="G754" s="17">
        <f t="shared" si="49"/>
        <v>16.251846076692402</v>
      </c>
      <c r="N754" t="str">
        <f t="shared" si="50"/>
        <v>10#74</v>
      </c>
      <c r="O754">
        <v>10</v>
      </c>
      <c r="P754">
        <v>74</v>
      </c>
      <c r="Q754">
        <v>12.520559250434264</v>
      </c>
      <c r="R754">
        <v>16.251846076692402</v>
      </c>
    </row>
    <row r="755" spans="1:18" x14ac:dyDescent="0.25">
      <c r="A755" s="41">
        <v>10</v>
      </c>
      <c r="B755" s="41">
        <v>75</v>
      </c>
      <c r="C755" s="42">
        <v>43.201652559999999</v>
      </c>
      <c r="D755" s="42">
        <v>0</v>
      </c>
      <c r="E755" s="43">
        <f t="shared" si="47"/>
        <v>13.75151310932527</v>
      </c>
      <c r="F755" s="47">
        <f t="shared" si="48"/>
        <v>7.2719270385007542E-2</v>
      </c>
      <c r="G755" s="17">
        <f t="shared" si="49"/>
        <v>16.830499231683156</v>
      </c>
      <c r="N755" t="str">
        <f t="shared" si="50"/>
        <v>10#75</v>
      </c>
      <c r="O755">
        <v>10</v>
      </c>
      <c r="P755">
        <v>75</v>
      </c>
      <c r="Q755">
        <v>13.75151310932527</v>
      </c>
      <c r="R755">
        <v>16.830499231683156</v>
      </c>
    </row>
    <row r="756" spans="1:18" x14ac:dyDescent="0.25">
      <c r="A756" s="41">
        <v>10</v>
      </c>
      <c r="B756" s="41">
        <v>76</v>
      </c>
      <c r="C756" s="42">
        <v>42.317731279999997</v>
      </c>
      <c r="D756" s="42">
        <v>0</v>
      </c>
      <c r="E756" s="43">
        <f t="shared" si="47"/>
        <v>13.470152227293038</v>
      </c>
      <c r="F756" s="47">
        <f t="shared" si="48"/>
        <v>7.4238210758584722E-2</v>
      </c>
      <c r="G756" s="17">
        <f t="shared" si="49"/>
        <v>16.705860386622554</v>
      </c>
      <c r="N756" t="str">
        <f t="shared" si="50"/>
        <v>10#76</v>
      </c>
      <c r="O756">
        <v>10</v>
      </c>
      <c r="P756">
        <v>76</v>
      </c>
      <c r="Q756">
        <v>13.470152227293038</v>
      </c>
      <c r="R756">
        <v>16.705860386622554</v>
      </c>
    </row>
    <row r="757" spans="1:18" x14ac:dyDescent="0.25">
      <c r="A757" s="41">
        <v>10</v>
      </c>
      <c r="B757" s="41">
        <v>77</v>
      </c>
      <c r="C757" s="42">
        <v>34.030969280000001</v>
      </c>
      <c r="D757" s="42">
        <v>0</v>
      </c>
      <c r="E757" s="43">
        <f t="shared" si="47"/>
        <v>10.832393958240877</v>
      </c>
      <c r="F757" s="47">
        <f t="shared" si="48"/>
        <v>9.2315697144603734E-2</v>
      </c>
      <c r="G757" s="17">
        <f t="shared" si="49"/>
        <v>15.291475721416118</v>
      </c>
      <c r="N757" t="str">
        <f t="shared" si="50"/>
        <v>10#77</v>
      </c>
      <c r="O757">
        <v>10</v>
      </c>
      <c r="P757">
        <v>77</v>
      </c>
      <c r="Q757">
        <v>10.832393958240877</v>
      </c>
      <c r="R757">
        <v>15.291475721416118</v>
      </c>
    </row>
    <row r="758" spans="1:18" x14ac:dyDescent="0.25">
      <c r="A758" s="41">
        <v>10</v>
      </c>
      <c r="B758" s="41">
        <v>78</v>
      </c>
      <c r="C758" s="42">
        <v>34.583420079999996</v>
      </c>
      <c r="D758" s="42">
        <v>0</v>
      </c>
      <c r="E758" s="43">
        <f t="shared" si="47"/>
        <v>11.00824450951102</v>
      </c>
      <c r="F758" s="47">
        <f t="shared" si="48"/>
        <v>9.0841005496926364E-2</v>
      </c>
      <c r="G758" s="17">
        <f t="shared" si="49"/>
        <v>15.40222665225771</v>
      </c>
      <c r="N758" t="str">
        <f t="shared" si="50"/>
        <v>10#78</v>
      </c>
      <c r="O758">
        <v>10</v>
      </c>
      <c r="P758">
        <v>78</v>
      </c>
      <c r="Q758">
        <v>11.00824450951102</v>
      </c>
      <c r="R758">
        <v>15.40222665225771</v>
      </c>
    </row>
    <row r="759" spans="1:18" x14ac:dyDescent="0.25">
      <c r="A759" s="41">
        <v>10</v>
      </c>
      <c r="B759" s="41">
        <v>79</v>
      </c>
      <c r="C759" s="42">
        <v>40.881359199999999</v>
      </c>
      <c r="D759" s="42">
        <v>0</v>
      </c>
      <c r="E759" s="43">
        <f t="shared" si="47"/>
        <v>13.012940793990664</v>
      </c>
      <c r="F759" s="47">
        <f t="shared" si="48"/>
        <v>7.6846580325778235E-2</v>
      </c>
      <c r="G759" s="17">
        <f t="shared" si="49"/>
        <v>16.493976490763298</v>
      </c>
      <c r="N759" t="str">
        <f t="shared" si="50"/>
        <v>10#79</v>
      </c>
      <c r="O759">
        <v>10</v>
      </c>
      <c r="P759">
        <v>79</v>
      </c>
      <c r="Q759">
        <v>13.012940793990664</v>
      </c>
      <c r="R759">
        <v>16.493976490763298</v>
      </c>
    </row>
    <row r="760" spans="1:18" x14ac:dyDescent="0.25">
      <c r="A760" s="41">
        <v>10</v>
      </c>
      <c r="B760" s="41">
        <v>80</v>
      </c>
      <c r="C760" s="42">
        <v>46.958317999999998</v>
      </c>
      <c r="D760" s="42">
        <v>18.3</v>
      </c>
      <c r="E760" s="43">
        <f t="shared" si="47"/>
        <v>14.947296857962248</v>
      </c>
      <c r="F760" s="47">
        <f t="shared" si="48"/>
        <v>6.6901728754206941E-2</v>
      </c>
      <c r="G760" s="17">
        <f t="shared" si="49"/>
        <v>18.3</v>
      </c>
      <c r="N760" t="str">
        <f t="shared" si="50"/>
        <v>10#80</v>
      </c>
      <c r="O760">
        <v>10</v>
      </c>
      <c r="P760">
        <v>80</v>
      </c>
      <c r="Q760">
        <v>14.947296857962248</v>
      </c>
      <c r="R760">
        <v>18.3</v>
      </c>
    </row>
    <row r="761" spans="1:18" x14ac:dyDescent="0.25">
      <c r="A761" s="41">
        <v>11</v>
      </c>
      <c r="B761" s="41">
        <v>1</v>
      </c>
      <c r="C761" s="42">
        <v>42.096750960000001</v>
      </c>
      <c r="D761" s="42">
        <v>17.8</v>
      </c>
      <c r="E761" s="43">
        <f t="shared" si="47"/>
        <v>13.399812006784982</v>
      </c>
      <c r="F761" s="47">
        <f t="shared" si="48"/>
        <v>7.4627912652330569E-2</v>
      </c>
      <c r="G761" s="17">
        <f t="shared" si="49"/>
        <v>17.8</v>
      </c>
      <c r="N761" t="str">
        <f t="shared" si="50"/>
        <v>11#1</v>
      </c>
      <c r="O761">
        <v>11</v>
      </c>
      <c r="P761">
        <v>1</v>
      </c>
      <c r="Q761">
        <v>13.399812006784982</v>
      </c>
      <c r="R761">
        <v>17.8</v>
      </c>
    </row>
    <row r="762" spans="1:18" x14ac:dyDescent="0.25">
      <c r="A762" s="41">
        <v>11</v>
      </c>
      <c r="B762" s="41">
        <v>2</v>
      </c>
      <c r="C762" s="42">
        <v>42.317731279999997</v>
      </c>
      <c r="D762" s="42">
        <v>17.8</v>
      </c>
      <c r="E762" s="43">
        <f t="shared" si="47"/>
        <v>13.470152227293038</v>
      </c>
      <c r="F762" s="47">
        <f t="shared" si="48"/>
        <v>7.4238210758584722E-2</v>
      </c>
      <c r="G762" s="17">
        <f t="shared" si="49"/>
        <v>17.8</v>
      </c>
      <c r="N762" t="str">
        <f t="shared" si="50"/>
        <v>11#2</v>
      </c>
      <c r="O762">
        <v>11</v>
      </c>
      <c r="P762">
        <v>2</v>
      </c>
      <c r="Q762">
        <v>13.470152227293038</v>
      </c>
      <c r="R762">
        <v>17.8</v>
      </c>
    </row>
    <row r="763" spans="1:18" x14ac:dyDescent="0.25">
      <c r="A763" s="41">
        <v>11</v>
      </c>
      <c r="B763" s="41">
        <v>3</v>
      </c>
      <c r="C763" s="42">
        <v>37.345674079999995</v>
      </c>
      <c r="D763" s="42">
        <v>16.399999999999999</v>
      </c>
      <c r="E763" s="43">
        <f t="shared" si="47"/>
        <v>11.887497265861739</v>
      </c>
      <c r="F763" s="47">
        <f t="shared" si="48"/>
        <v>8.4121996214609335E-2</v>
      </c>
      <c r="G763" s="17">
        <f t="shared" si="49"/>
        <v>16.399999999999999</v>
      </c>
      <c r="N763" t="str">
        <f t="shared" si="50"/>
        <v>11#3</v>
      </c>
      <c r="O763">
        <v>11</v>
      </c>
      <c r="P763">
        <v>3</v>
      </c>
      <c r="Q763">
        <v>11.887497265861739</v>
      </c>
      <c r="R763">
        <v>16.399999999999999</v>
      </c>
    </row>
    <row r="764" spans="1:18" x14ac:dyDescent="0.25">
      <c r="A764" s="41">
        <v>11</v>
      </c>
      <c r="B764" s="41">
        <v>4</v>
      </c>
      <c r="C764" s="42">
        <v>39.003026480000003</v>
      </c>
      <c r="D764" s="42">
        <v>17.3</v>
      </c>
      <c r="E764" s="43">
        <f t="shared" si="47"/>
        <v>12.415048919672175</v>
      </c>
      <c r="F764" s="47">
        <f t="shared" si="48"/>
        <v>8.0547407140334121E-2</v>
      </c>
      <c r="G764" s="17">
        <f t="shared" si="49"/>
        <v>17.3</v>
      </c>
      <c r="N764" t="str">
        <f t="shared" si="50"/>
        <v>11#4</v>
      </c>
      <c r="O764">
        <v>11</v>
      </c>
      <c r="P764">
        <v>4</v>
      </c>
      <c r="Q764">
        <v>12.415048919672175</v>
      </c>
      <c r="R764">
        <v>17.3</v>
      </c>
    </row>
    <row r="765" spans="1:18" x14ac:dyDescent="0.25">
      <c r="A765" s="41">
        <v>11</v>
      </c>
      <c r="B765" s="41">
        <v>5</v>
      </c>
      <c r="C765" s="42">
        <v>38.229595359999998</v>
      </c>
      <c r="D765" s="42">
        <v>16.600000000000001</v>
      </c>
      <c r="E765" s="43">
        <f t="shared" si="47"/>
        <v>12.168858147893971</v>
      </c>
      <c r="F765" s="47">
        <f t="shared" si="48"/>
        <v>8.2176978961092342E-2</v>
      </c>
      <c r="G765" s="17">
        <f t="shared" si="49"/>
        <v>16.600000000000001</v>
      </c>
      <c r="N765" t="str">
        <f t="shared" si="50"/>
        <v>11#5</v>
      </c>
      <c r="O765">
        <v>11</v>
      </c>
      <c r="P765">
        <v>5</v>
      </c>
      <c r="Q765">
        <v>12.168858147893971</v>
      </c>
      <c r="R765">
        <v>16.600000000000001</v>
      </c>
    </row>
    <row r="766" spans="1:18" x14ac:dyDescent="0.25">
      <c r="A766" s="41">
        <v>11</v>
      </c>
      <c r="B766" s="41">
        <v>6</v>
      </c>
      <c r="C766" s="42">
        <v>39.224006800000005</v>
      </c>
      <c r="D766" s="42">
        <v>18</v>
      </c>
      <c r="E766" s="43">
        <f t="shared" si="47"/>
        <v>12.485389140180233</v>
      </c>
      <c r="F766" s="47">
        <f t="shared" si="48"/>
        <v>8.0093618931092805E-2</v>
      </c>
      <c r="G766" s="17">
        <f t="shared" si="49"/>
        <v>18</v>
      </c>
      <c r="N766" t="str">
        <f t="shared" si="50"/>
        <v>11#6</v>
      </c>
      <c r="O766">
        <v>11</v>
      </c>
      <c r="P766">
        <v>6</v>
      </c>
      <c r="Q766">
        <v>12.485389140180233</v>
      </c>
      <c r="R766">
        <v>18</v>
      </c>
    </row>
    <row r="767" spans="1:18" x14ac:dyDescent="0.25">
      <c r="A767" s="41">
        <v>11</v>
      </c>
      <c r="B767" s="41">
        <v>7</v>
      </c>
      <c r="C767" s="42">
        <v>40.660378879999996</v>
      </c>
      <c r="D767" s="42">
        <v>17.5</v>
      </c>
      <c r="E767" s="43">
        <f t="shared" si="47"/>
        <v>12.942600573482606</v>
      </c>
      <c r="F767" s="47">
        <f t="shared" si="48"/>
        <v>7.7264224784070509E-2</v>
      </c>
      <c r="G767" s="17">
        <f t="shared" si="49"/>
        <v>17.5</v>
      </c>
      <c r="N767" t="str">
        <f t="shared" si="50"/>
        <v>11#7</v>
      </c>
      <c r="O767">
        <v>11</v>
      </c>
      <c r="P767">
        <v>7</v>
      </c>
      <c r="Q767">
        <v>12.942600573482606</v>
      </c>
      <c r="R767">
        <v>17.5</v>
      </c>
    </row>
    <row r="768" spans="1:18" x14ac:dyDescent="0.25">
      <c r="A768" s="41">
        <v>11</v>
      </c>
      <c r="B768" s="41">
        <v>8</v>
      </c>
      <c r="C768" s="42">
        <v>36.793223279999992</v>
      </c>
      <c r="D768" s="42">
        <v>17.399999999999999</v>
      </c>
      <c r="E768" s="43">
        <f t="shared" si="47"/>
        <v>11.711646714591595</v>
      </c>
      <c r="F768" s="47">
        <f t="shared" si="48"/>
        <v>8.5385089250864729E-2</v>
      </c>
      <c r="G768" s="17">
        <f t="shared" si="49"/>
        <v>17.399999999999999</v>
      </c>
      <c r="N768" t="str">
        <f t="shared" si="50"/>
        <v>11#8</v>
      </c>
      <c r="O768">
        <v>11</v>
      </c>
      <c r="P768">
        <v>8</v>
      </c>
      <c r="Q768">
        <v>11.711646714591595</v>
      </c>
      <c r="R768">
        <v>17.399999999999999</v>
      </c>
    </row>
    <row r="769" spans="1:18" x14ac:dyDescent="0.25">
      <c r="A769" s="41">
        <v>11</v>
      </c>
      <c r="B769" s="41">
        <v>9</v>
      </c>
      <c r="C769" s="42">
        <v>43.422632879999995</v>
      </c>
      <c r="D769" s="42">
        <v>18</v>
      </c>
      <c r="E769" s="43">
        <f t="shared" si="47"/>
        <v>13.821853329833326</v>
      </c>
      <c r="F769" s="47">
        <f t="shared" si="48"/>
        <v>7.2349197762183085E-2</v>
      </c>
      <c r="G769" s="17">
        <f t="shared" si="49"/>
        <v>18</v>
      </c>
      <c r="N769" t="str">
        <f t="shared" si="50"/>
        <v>11#9</v>
      </c>
      <c r="O769">
        <v>11</v>
      </c>
      <c r="P769">
        <v>9</v>
      </c>
      <c r="Q769">
        <v>13.821853329833326</v>
      </c>
      <c r="R769">
        <v>18</v>
      </c>
    </row>
    <row r="770" spans="1:18" x14ac:dyDescent="0.25">
      <c r="A770" s="41">
        <v>11</v>
      </c>
      <c r="B770" s="41">
        <v>10</v>
      </c>
      <c r="C770" s="42">
        <v>38.892536320000005</v>
      </c>
      <c r="D770" s="42">
        <v>0</v>
      </c>
      <c r="E770" s="43">
        <f t="shared" si="47"/>
        <v>12.379878809418146</v>
      </c>
      <c r="F770" s="47">
        <f t="shared" si="48"/>
        <v>8.0776235001528252E-2</v>
      </c>
      <c r="G770" s="17">
        <f t="shared" si="49"/>
        <v>16.179824772477893</v>
      </c>
      <c r="N770" t="str">
        <f t="shared" si="50"/>
        <v>11#10</v>
      </c>
      <c r="O770">
        <v>11</v>
      </c>
      <c r="P770">
        <v>10</v>
      </c>
      <c r="Q770">
        <v>12.379878809418146</v>
      </c>
      <c r="R770">
        <v>16.179824772477893</v>
      </c>
    </row>
    <row r="771" spans="1:18" x14ac:dyDescent="0.25">
      <c r="A771" s="41">
        <v>11</v>
      </c>
      <c r="B771" s="41">
        <v>11</v>
      </c>
      <c r="C771" s="42">
        <v>40.770869039999994</v>
      </c>
      <c r="D771" s="42">
        <v>0</v>
      </c>
      <c r="E771" s="43">
        <f t="shared" ref="E771:E834" si="51">C771/PI()</f>
        <v>12.977770683736633</v>
      </c>
      <c r="F771" s="47">
        <f t="shared" ref="F771:F834" si="52">1/E771</f>
        <v>7.7054836641024263E-2</v>
      </c>
      <c r="G771" s="17">
        <f t="shared" ref="G771:G834" si="53">IF(D771=0,EXP($K$3+$K$4*F771)*$K$5,D771)</f>
        <v>16.477175649154159</v>
      </c>
      <c r="N771" t="str">
        <f t="shared" ref="N771:N834" si="54">CONCATENATE(O771,"#",P771)</f>
        <v>11#11</v>
      </c>
      <c r="O771">
        <v>11</v>
      </c>
      <c r="P771">
        <v>11</v>
      </c>
      <c r="Q771">
        <v>12.977770683736633</v>
      </c>
      <c r="R771">
        <v>16.477175649154159</v>
      </c>
    </row>
    <row r="772" spans="1:18" x14ac:dyDescent="0.25">
      <c r="A772" s="41">
        <v>11</v>
      </c>
      <c r="B772" s="41">
        <v>12</v>
      </c>
      <c r="C772" s="42">
        <v>44.196064</v>
      </c>
      <c r="D772" s="42">
        <v>17.8</v>
      </c>
      <c r="E772" s="43">
        <f t="shared" si="51"/>
        <v>14.068044101611529</v>
      </c>
      <c r="F772" s="47">
        <f t="shared" si="52"/>
        <v>7.1083086801344869E-2</v>
      </c>
      <c r="G772" s="17">
        <f t="shared" si="53"/>
        <v>17.8</v>
      </c>
      <c r="N772" t="str">
        <f t="shared" si="54"/>
        <v>11#12</v>
      </c>
      <c r="O772">
        <v>11</v>
      </c>
      <c r="P772">
        <v>12</v>
      </c>
      <c r="Q772">
        <v>14.068044101611529</v>
      </c>
      <c r="R772">
        <v>17.8</v>
      </c>
    </row>
    <row r="773" spans="1:18" x14ac:dyDescent="0.25">
      <c r="A773" s="41">
        <v>11</v>
      </c>
      <c r="B773" s="41">
        <v>13</v>
      </c>
      <c r="C773" s="42">
        <v>36.682733120000002</v>
      </c>
      <c r="D773" s="42">
        <v>16.5</v>
      </c>
      <c r="E773" s="43">
        <f t="shared" si="51"/>
        <v>11.676476604337569</v>
      </c>
      <c r="F773" s="47">
        <f t="shared" si="52"/>
        <v>8.5642273254632376E-2</v>
      </c>
      <c r="G773" s="17">
        <f t="shared" si="53"/>
        <v>16.5</v>
      </c>
      <c r="N773" t="str">
        <f t="shared" si="54"/>
        <v>11#13</v>
      </c>
      <c r="O773">
        <v>11</v>
      </c>
      <c r="P773">
        <v>13</v>
      </c>
      <c r="Q773">
        <v>11.676476604337569</v>
      </c>
      <c r="R773">
        <v>16.5</v>
      </c>
    </row>
    <row r="774" spans="1:18" x14ac:dyDescent="0.25">
      <c r="A774" s="41">
        <v>11</v>
      </c>
      <c r="B774" s="41">
        <v>14</v>
      </c>
      <c r="C774" s="42">
        <v>43.53312304</v>
      </c>
      <c r="D774" s="42">
        <v>18.3</v>
      </c>
      <c r="E774" s="43">
        <f t="shared" si="51"/>
        <v>13.857023440087355</v>
      </c>
      <c r="F774" s="47">
        <f t="shared" si="52"/>
        <v>7.2165570356695311E-2</v>
      </c>
      <c r="G774" s="17">
        <f t="shared" si="53"/>
        <v>18.3</v>
      </c>
      <c r="N774" t="str">
        <f t="shared" si="54"/>
        <v>11#14</v>
      </c>
      <c r="O774">
        <v>11</v>
      </c>
      <c r="P774">
        <v>14</v>
      </c>
      <c r="Q774">
        <v>13.857023440087355</v>
      </c>
      <c r="R774">
        <v>18.3</v>
      </c>
    </row>
    <row r="775" spans="1:18" x14ac:dyDescent="0.25">
      <c r="A775" s="41">
        <v>11</v>
      </c>
      <c r="B775" s="41">
        <v>15</v>
      </c>
      <c r="C775" s="42">
        <v>38.892536320000005</v>
      </c>
      <c r="D775" s="42">
        <v>17</v>
      </c>
      <c r="E775" s="43">
        <f t="shared" si="51"/>
        <v>12.379878809418146</v>
      </c>
      <c r="F775" s="47">
        <f t="shared" si="52"/>
        <v>8.0776235001528252E-2</v>
      </c>
      <c r="G775" s="17">
        <f t="shared" si="53"/>
        <v>17</v>
      </c>
      <c r="N775" t="str">
        <f t="shared" si="54"/>
        <v>11#15</v>
      </c>
      <c r="O775">
        <v>11</v>
      </c>
      <c r="P775">
        <v>15</v>
      </c>
      <c r="Q775">
        <v>12.379878809418146</v>
      </c>
      <c r="R775">
        <v>17</v>
      </c>
    </row>
    <row r="776" spans="1:18" x14ac:dyDescent="0.25">
      <c r="A776" s="41">
        <v>11</v>
      </c>
      <c r="B776" s="41">
        <v>16</v>
      </c>
      <c r="C776" s="42">
        <v>33.478518480000005</v>
      </c>
      <c r="D776" s="42">
        <v>16.600000000000001</v>
      </c>
      <c r="E776" s="43">
        <f t="shared" si="51"/>
        <v>10.656543406970735</v>
      </c>
      <c r="F776" s="47">
        <f t="shared" si="52"/>
        <v>9.3839058483623575E-2</v>
      </c>
      <c r="G776" s="17">
        <f t="shared" si="53"/>
        <v>16.600000000000001</v>
      </c>
      <c r="N776" t="str">
        <f t="shared" si="54"/>
        <v>11#16</v>
      </c>
      <c r="O776">
        <v>11</v>
      </c>
      <c r="P776">
        <v>16</v>
      </c>
      <c r="Q776">
        <v>10.656543406970735</v>
      </c>
      <c r="R776">
        <v>16.600000000000001</v>
      </c>
    </row>
    <row r="777" spans="1:18" x14ac:dyDescent="0.25">
      <c r="A777" s="41">
        <v>11</v>
      </c>
      <c r="B777" s="41">
        <v>17</v>
      </c>
      <c r="C777" s="42">
        <v>36.793223279999992</v>
      </c>
      <c r="D777" s="42">
        <v>17.5</v>
      </c>
      <c r="E777" s="43">
        <f t="shared" si="51"/>
        <v>11.711646714591595</v>
      </c>
      <c r="F777" s="47">
        <f t="shared" si="52"/>
        <v>8.5385089250864729E-2</v>
      </c>
      <c r="G777" s="17">
        <f t="shared" si="53"/>
        <v>17.5</v>
      </c>
      <c r="N777" t="str">
        <f t="shared" si="54"/>
        <v>11#17</v>
      </c>
      <c r="O777">
        <v>11</v>
      </c>
      <c r="P777">
        <v>17</v>
      </c>
      <c r="Q777">
        <v>11.711646714591595</v>
      </c>
      <c r="R777">
        <v>17.5</v>
      </c>
    </row>
    <row r="778" spans="1:18" x14ac:dyDescent="0.25">
      <c r="A778" s="41">
        <v>11</v>
      </c>
      <c r="B778" s="41">
        <v>18</v>
      </c>
      <c r="C778" s="42">
        <v>35.909302000000004</v>
      </c>
      <c r="D778" s="42">
        <v>0</v>
      </c>
      <c r="E778" s="43">
        <f t="shared" si="51"/>
        <v>11.430285832559369</v>
      </c>
      <c r="F778" s="47">
        <f t="shared" si="52"/>
        <v>8.7486876063193678E-2</v>
      </c>
      <c r="G778" s="17">
        <f t="shared" si="53"/>
        <v>15.657121570498168</v>
      </c>
      <c r="N778" t="str">
        <f t="shared" si="54"/>
        <v>11#18</v>
      </c>
      <c r="O778">
        <v>11</v>
      </c>
      <c r="P778">
        <v>18</v>
      </c>
      <c r="Q778">
        <v>11.430285832559369</v>
      </c>
      <c r="R778">
        <v>15.657121570498168</v>
      </c>
    </row>
    <row r="779" spans="1:18" x14ac:dyDescent="0.25">
      <c r="A779" s="41">
        <v>11</v>
      </c>
      <c r="B779" s="41">
        <v>19</v>
      </c>
      <c r="C779" s="42">
        <v>34.251949599999996</v>
      </c>
      <c r="D779" s="42">
        <v>0</v>
      </c>
      <c r="E779" s="43">
        <f t="shared" si="51"/>
        <v>10.902734178748934</v>
      </c>
      <c r="F779" s="47">
        <f t="shared" si="52"/>
        <v>9.1720112001735313E-2</v>
      </c>
      <c r="G779" s="17">
        <f t="shared" si="53"/>
        <v>15.336108617151039</v>
      </c>
      <c r="N779" t="str">
        <f t="shared" si="54"/>
        <v>11#19</v>
      </c>
      <c r="O779">
        <v>11</v>
      </c>
      <c r="P779">
        <v>19</v>
      </c>
      <c r="Q779">
        <v>10.902734178748934</v>
      </c>
      <c r="R779">
        <v>15.336108617151039</v>
      </c>
    </row>
    <row r="780" spans="1:18" x14ac:dyDescent="0.25">
      <c r="A780" s="41">
        <v>11</v>
      </c>
      <c r="B780" s="41">
        <v>20</v>
      </c>
      <c r="C780" s="42">
        <v>41.212829679999999</v>
      </c>
      <c r="D780" s="42">
        <v>0</v>
      </c>
      <c r="E780" s="43">
        <f t="shared" si="51"/>
        <v>13.118451124752751</v>
      </c>
      <c r="F780" s="47">
        <f t="shared" si="52"/>
        <v>7.6228511315115141E-2</v>
      </c>
      <c r="G780" s="17">
        <f t="shared" si="53"/>
        <v>16.543939438532412</v>
      </c>
      <c r="N780" t="str">
        <f t="shared" si="54"/>
        <v>11#20</v>
      </c>
      <c r="O780">
        <v>11</v>
      </c>
      <c r="P780">
        <v>20</v>
      </c>
      <c r="Q780">
        <v>13.118451124752751</v>
      </c>
      <c r="R780">
        <v>16.543939438532412</v>
      </c>
    </row>
    <row r="781" spans="1:18" x14ac:dyDescent="0.25">
      <c r="A781" s="41">
        <v>11</v>
      </c>
      <c r="B781" s="41">
        <v>21</v>
      </c>
      <c r="C781" s="42">
        <v>23.202933600000001</v>
      </c>
      <c r="D781" s="42">
        <v>0</v>
      </c>
      <c r="E781" s="43">
        <f t="shared" si="51"/>
        <v>7.3857231533460528</v>
      </c>
      <c r="F781" s="47">
        <f t="shared" si="52"/>
        <v>0.13539635581208545</v>
      </c>
      <c r="G781" s="17">
        <f t="shared" si="53"/>
        <v>12.384873809313673</v>
      </c>
      <c r="N781" t="str">
        <f t="shared" si="54"/>
        <v>11#21</v>
      </c>
      <c r="O781">
        <v>11</v>
      </c>
      <c r="P781">
        <v>21</v>
      </c>
      <c r="Q781">
        <v>7.3857231533460528</v>
      </c>
      <c r="R781">
        <v>12.384873809313673</v>
      </c>
    </row>
    <row r="782" spans="1:18" x14ac:dyDescent="0.25">
      <c r="A782" s="41">
        <v>11</v>
      </c>
      <c r="B782" s="41">
        <v>22</v>
      </c>
      <c r="C782" s="42">
        <v>39.11351664</v>
      </c>
      <c r="D782" s="42">
        <v>0</v>
      </c>
      <c r="E782" s="43">
        <f t="shared" si="51"/>
        <v>12.450219029926203</v>
      </c>
      <c r="F782" s="47">
        <f t="shared" si="52"/>
        <v>8.0319872091915115E-2</v>
      </c>
      <c r="G782" s="17">
        <f t="shared" si="53"/>
        <v>16.215998891066722</v>
      </c>
      <c r="N782" t="str">
        <f t="shared" si="54"/>
        <v>11#22</v>
      </c>
      <c r="O782">
        <v>11</v>
      </c>
      <c r="P782">
        <v>22</v>
      </c>
      <c r="Q782">
        <v>12.450219029926203</v>
      </c>
      <c r="R782">
        <v>16.215998891066722</v>
      </c>
    </row>
    <row r="783" spans="1:18" x14ac:dyDescent="0.25">
      <c r="A783" s="41">
        <v>11</v>
      </c>
      <c r="B783" s="41">
        <v>23</v>
      </c>
      <c r="C783" s="42">
        <v>39.555477279999998</v>
      </c>
      <c r="D783" s="42">
        <v>0</v>
      </c>
      <c r="E783" s="43">
        <f t="shared" si="51"/>
        <v>12.590899470942318</v>
      </c>
      <c r="F783" s="47">
        <f t="shared" si="52"/>
        <v>7.9422443353457953E-2</v>
      </c>
      <c r="G783" s="17">
        <f t="shared" si="53"/>
        <v>16.287370655304017</v>
      </c>
      <c r="N783" t="str">
        <f t="shared" si="54"/>
        <v>11#23</v>
      </c>
      <c r="O783">
        <v>11</v>
      </c>
      <c r="P783">
        <v>23</v>
      </c>
      <c r="Q783">
        <v>12.590899470942318</v>
      </c>
      <c r="R783">
        <v>16.287370655304017</v>
      </c>
    </row>
    <row r="784" spans="1:18" x14ac:dyDescent="0.25">
      <c r="A784" s="41">
        <v>11</v>
      </c>
      <c r="B784" s="41">
        <v>24</v>
      </c>
      <c r="C784" s="42">
        <v>40.660378879999996</v>
      </c>
      <c r="D784" s="42">
        <v>0</v>
      </c>
      <c r="E784" s="43">
        <f t="shared" si="51"/>
        <v>12.942600573482606</v>
      </c>
      <c r="F784" s="47">
        <f t="shared" si="52"/>
        <v>7.7264224784070509E-2</v>
      </c>
      <c r="G784" s="17">
        <f t="shared" si="53"/>
        <v>16.460300751771513</v>
      </c>
      <c r="N784" t="str">
        <f t="shared" si="54"/>
        <v>11#24</v>
      </c>
      <c r="O784">
        <v>11</v>
      </c>
      <c r="P784">
        <v>24</v>
      </c>
      <c r="Q784">
        <v>12.942600573482606</v>
      </c>
      <c r="R784">
        <v>16.460300751771513</v>
      </c>
    </row>
    <row r="785" spans="1:18" x14ac:dyDescent="0.25">
      <c r="A785" s="41">
        <v>11</v>
      </c>
      <c r="B785" s="41">
        <v>25</v>
      </c>
      <c r="C785" s="42">
        <v>36.903713439999997</v>
      </c>
      <c r="D785" s="42">
        <v>0</v>
      </c>
      <c r="E785" s="43">
        <f t="shared" si="51"/>
        <v>11.746816824845626</v>
      </c>
      <c r="F785" s="47">
        <f t="shared" si="52"/>
        <v>8.5129445271071705E-2</v>
      </c>
      <c r="G785" s="17">
        <f t="shared" si="53"/>
        <v>15.838793209272783</v>
      </c>
      <c r="N785" t="str">
        <f t="shared" si="54"/>
        <v>11#25</v>
      </c>
      <c r="O785">
        <v>11</v>
      </c>
      <c r="P785">
        <v>25</v>
      </c>
      <c r="Q785">
        <v>11.746816824845626</v>
      </c>
      <c r="R785">
        <v>15.838793209272783</v>
      </c>
    </row>
    <row r="786" spans="1:18" x14ac:dyDescent="0.25">
      <c r="A786" s="41">
        <v>11</v>
      </c>
      <c r="B786" s="41">
        <v>26</v>
      </c>
      <c r="C786" s="42">
        <v>39.997437919999996</v>
      </c>
      <c r="D786" s="42">
        <v>0</v>
      </c>
      <c r="E786" s="43">
        <f t="shared" si="51"/>
        <v>12.731579911958432</v>
      </c>
      <c r="F786" s="47">
        <f t="shared" si="52"/>
        <v>7.8544847294303735E-2</v>
      </c>
      <c r="G786" s="17">
        <f t="shared" si="53"/>
        <v>16.357468926525108</v>
      </c>
      <c r="N786" t="str">
        <f t="shared" si="54"/>
        <v>11#26</v>
      </c>
      <c r="O786">
        <v>11</v>
      </c>
      <c r="P786">
        <v>26</v>
      </c>
      <c r="Q786">
        <v>12.731579911958432</v>
      </c>
      <c r="R786">
        <v>16.357468926525108</v>
      </c>
    </row>
    <row r="787" spans="1:18" x14ac:dyDescent="0.25">
      <c r="A787" s="41">
        <v>11</v>
      </c>
      <c r="B787" s="41">
        <v>27</v>
      </c>
      <c r="C787" s="42">
        <v>31.600185760000002</v>
      </c>
      <c r="D787" s="42">
        <v>0</v>
      </c>
      <c r="E787" s="43">
        <f t="shared" si="51"/>
        <v>10.058651532652243</v>
      </c>
      <c r="F787" s="47">
        <f t="shared" si="52"/>
        <v>9.9416904617265545E-2</v>
      </c>
      <c r="G787" s="17">
        <f t="shared" si="53"/>
        <v>14.76921634401465</v>
      </c>
      <c r="N787" t="str">
        <f t="shared" si="54"/>
        <v>11#27</v>
      </c>
      <c r="O787">
        <v>11</v>
      </c>
      <c r="P787">
        <v>27</v>
      </c>
      <c r="Q787">
        <v>10.058651532652243</v>
      </c>
      <c r="R787">
        <v>14.76921634401465</v>
      </c>
    </row>
    <row r="788" spans="1:18" x14ac:dyDescent="0.25">
      <c r="A788" s="41">
        <v>11</v>
      </c>
      <c r="B788" s="41">
        <v>28</v>
      </c>
      <c r="C788" s="42">
        <v>34.472929919999999</v>
      </c>
      <c r="D788" s="42">
        <v>0</v>
      </c>
      <c r="E788" s="43">
        <f t="shared" si="51"/>
        <v>10.973074399256992</v>
      </c>
      <c r="F788" s="47">
        <f t="shared" si="52"/>
        <v>9.1132162565826763E-2</v>
      </c>
      <c r="G788" s="17">
        <f t="shared" si="53"/>
        <v>15.380297074995399</v>
      </c>
      <c r="N788" t="str">
        <f t="shared" si="54"/>
        <v>11#28</v>
      </c>
      <c r="O788">
        <v>11</v>
      </c>
      <c r="P788">
        <v>28</v>
      </c>
      <c r="Q788">
        <v>10.973074399256992</v>
      </c>
      <c r="R788">
        <v>15.380297074995399</v>
      </c>
    </row>
    <row r="789" spans="1:18" x14ac:dyDescent="0.25">
      <c r="A789" s="41">
        <v>11</v>
      </c>
      <c r="B789" s="41">
        <v>28</v>
      </c>
      <c r="C789" s="42">
        <v>18.783327200000002</v>
      </c>
      <c r="D789" s="42">
        <v>0</v>
      </c>
      <c r="E789" s="43">
        <f t="shared" si="51"/>
        <v>5.9789187431849005</v>
      </c>
      <c r="F789" s="47">
        <f t="shared" si="52"/>
        <v>0.16725432188551731</v>
      </c>
      <c r="G789" s="17">
        <f t="shared" si="53"/>
        <v>10.597049607421452</v>
      </c>
      <c r="N789" t="str">
        <f t="shared" si="54"/>
        <v>11#28</v>
      </c>
      <c r="O789">
        <v>11</v>
      </c>
      <c r="P789">
        <v>28</v>
      </c>
      <c r="Q789">
        <v>5.9789187431849005</v>
      </c>
      <c r="R789">
        <v>10.597049607421452</v>
      </c>
    </row>
    <row r="790" spans="1:18" x14ac:dyDescent="0.25">
      <c r="A790" s="41">
        <v>11</v>
      </c>
      <c r="B790" s="41">
        <v>29</v>
      </c>
      <c r="C790" s="42">
        <v>36.793223279999992</v>
      </c>
      <c r="D790" s="42">
        <v>0</v>
      </c>
      <c r="E790" s="43">
        <f t="shared" si="51"/>
        <v>11.711646714591595</v>
      </c>
      <c r="F790" s="47">
        <f t="shared" si="52"/>
        <v>8.5385089250864729E-2</v>
      </c>
      <c r="G790" s="17">
        <f t="shared" si="53"/>
        <v>15.818990947433432</v>
      </c>
      <c r="N790" t="str">
        <f t="shared" si="54"/>
        <v>11#29</v>
      </c>
      <c r="O790">
        <v>11</v>
      </c>
      <c r="P790">
        <v>29</v>
      </c>
      <c r="Q790">
        <v>11.711646714591595</v>
      </c>
      <c r="R790">
        <v>15.818990947433432</v>
      </c>
    </row>
    <row r="791" spans="1:18" x14ac:dyDescent="0.25">
      <c r="A791" s="41">
        <v>11</v>
      </c>
      <c r="B791" s="41">
        <v>30</v>
      </c>
      <c r="C791" s="42">
        <v>40.881359199999999</v>
      </c>
      <c r="D791" s="42">
        <v>0</v>
      </c>
      <c r="E791" s="43">
        <f t="shared" si="51"/>
        <v>13.012940793990664</v>
      </c>
      <c r="F791" s="47">
        <f t="shared" si="52"/>
        <v>7.6846580325778235E-2</v>
      </c>
      <c r="G791" s="17">
        <f t="shared" si="53"/>
        <v>16.493976490763298</v>
      </c>
      <c r="N791" t="str">
        <f t="shared" si="54"/>
        <v>11#30</v>
      </c>
      <c r="O791">
        <v>11</v>
      </c>
      <c r="P791">
        <v>30</v>
      </c>
      <c r="Q791">
        <v>13.012940793990664</v>
      </c>
      <c r="R791">
        <v>16.493976490763298</v>
      </c>
    </row>
    <row r="792" spans="1:18" x14ac:dyDescent="0.25">
      <c r="A792" s="41">
        <v>11</v>
      </c>
      <c r="B792" s="41">
        <v>31</v>
      </c>
      <c r="C792" s="42">
        <v>44.196064</v>
      </c>
      <c r="D792" s="42">
        <v>0</v>
      </c>
      <c r="E792" s="43">
        <f t="shared" si="51"/>
        <v>14.068044101611529</v>
      </c>
      <c r="F792" s="47">
        <f t="shared" si="52"/>
        <v>7.1083086801344869E-2</v>
      </c>
      <c r="G792" s="17">
        <f t="shared" si="53"/>
        <v>16.965799176232515</v>
      </c>
      <c r="N792" t="str">
        <f t="shared" si="54"/>
        <v>11#31</v>
      </c>
      <c r="O792">
        <v>11</v>
      </c>
      <c r="P792">
        <v>31</v>
      </c>
      <c r="Q792">
        <v>14.068044101611529</v>
      </c>
      <c r="R792">
        <v>16.965799176232515</v>
      </c>
    </row>
    <row r="793" spans="1:18" x14ac:dyDescent="0.25">
      <c r="A793" s="41">
        <v>11</v>
      </c>
      <c r="B793" s="41">
        <v>32</v>
      </c>
      <c r="C793" s="42">
        <v>33.920479120000003</v>
      </c>
      <c r="D793" s="42">
        <v>0</v>
      </c>
      <c r="E793" s="43">
        <f t="shared" si="51"/>
        <v>10.797223847986849</v>
      </c>
      <c r="F793" s="47">
        <f t="shared" si="52"/>
        <v>9.261639974116595E-2</v>
      </c>
      <c r="G793" s="17">
        <f t="shared" si="53"/>
        <v>15.268990568366521</v>
      </c>
      <c r="N793" t="str">
        <f t="shared" si="54"/>
        <v>11#32</v>
      </c>
      <c r="O793">
        <v>11</v>
      </c>
      <c r="P793">
        <v>32</v>
      </c>
      <c r="Q793">
        <v>10.797223847986849</v>
      </c>
      <c r="R793">
        <v>15.268990568366521</v>
      </c>
    </row>
    <row r="794" spans="1:18" x14ac:dyDescent="0.25">
      <c r="A794" s="41">
        <v>11</v>
      </c>
      <c r="B794" s="41">
        <v>33</v>
      </c>
      <c r="C794" s="42">
        <v>44.85900496</v>
      </c>
      <c r="D794" s="42">
        <v>0</v>
      </c>
      <c r="E794" s="43">
        <f t="shared" si="51"/>
        <v>14.279064763135702</v>
      </c>
      <c r="F794" s="47">
        <f t="shared" si="52"/>
        <v>7.0032597833837307E-2</v>
      </c>
      <c r="G794" s="17">
        <f t="shared" si="53"/>
        <v>17.053239417442246</v>
      </c>
      <c r="N794" t="str">
        <f t="shared" si="54"/>
        <v>11#33</v>
      </c>
      <c r="O794">
        <v>11</v>
      </c>
      <c r="P794">
        <v>33</v>
      </c>
      <c r="Q794">
        <v>14.279064763135702</v>
      </c>
      <c r="R794">
        <v>17.053239417442246</v>
      </c>
    </row>
    <row r="795" spans="1:18" x14ac:dyDescent="0.25">
      <c r="A795" s="41">
        <v>11</v>
      </c>
      <c r="B795" s="41">
        <v>34</v>
      </c>
      <c r="C795" s="42">
        <v>40.107928079999994</v>
      </c>
      <c r="D795" s="42">
        <v>0</v>
      </c>
      <c r="E795" s="43">
        <f t="shared" si="51"/>
        <v>12.766750022212459</v>
      </c>
      <c r="F795" s="47">
        <f t="shared" si="52"/>
        <v>7.8328470304512274E-2</v>
      </c>
      <c r="G795" s="17">
        <f t="shared" si="53"/>
        <v>16.374798421064032</v>
      </c>
      <c r="N795" t="str">
        <f t="shared" si="54"/>
        <v>11#34</v>
      </c>
      <c r="O795">
        <v>11</v>
      </c>
      <c r="P795">
        <v>34</v>
      </c>
      <c r="Q795">
        <v>12.766750022212459</v>
      </c>
      <c r="R795">
        <v>16.374798421064032</v>
      </c>
    </row>
    <row r="796" spans="1:18" x14ac:dyDescent="0.25">
      <c r="A796" s="41">
        <v>11</v>
      </c>
      <c r="B796" s="41">
        <v>35</v>
      </c>
      <c r="C796" s="42">
        <v>40.549888719999998</v>
      </c>
      <c r="D796" s="42">
        <v>0</v>
      </c>
      <c r="E796" s="43">
        <f t="shared" si="51"/>
        <v>12.907430463228577</v>
      </c>
      <c r="F796" s="47">
        <f t="shared" si="52"/>
        <v>7.7474754006915392E-2</v>
      </c>
      <c r="G796" s="17">
        <f t="shared" si="53"/>
        <v>16.443351316810205</v>
      </c>
      <c r="N796" t="str">
        <f t="shared" si="54"/>
        <v>11#35</v>
      </c>
      <c r="O796">
        <v>11</v>
      </c>
      <c r="P796">
        <v>35</v>
      </c>
      <c r="Q796">
        <v>12.907430463228577</v>
      </c>
      <c r="R796">
        <v>16.443351316810205</v>
      </c>
    </row>
    <row r="797" spans="1:18" x14ac:dyDescent="0.25">
      <c r="A797" s="41">
        <v>11</v>
      </c>
      <c r="B797" s="41">
        <v>37</v>
      </c>
      <c r="C797" s="42">
        <v>41.323319840000003</v>
      </c>
      <c r="D797" s="42">
        <v>0</v>
      </c>
      <c r="E797" s="43">
        <f t="shared" si="51"/>
        <v>13.153621235006781</v>
      </c>
      <c r="F797" s="47">
        <f t="shared" si="52"/>
        <v>7.6024691766144237E-2</v>
      </c>
      <c r="G797" s="17">
        <f t="shared" si="53"/>
        <v>16.560448794759324</v>
      </c>
      <c r="N797" t="str">
        <f t="shared" si="54"/>
        <v>11#37</v>
      </c>
      <c r="O797">
        <v>11</v>
      </c>
      <c r="P797">
        <v>37</v>
      </c>
      <c r="Q797">
        <v>13.153621235006781</v>
      </c>
      <c r="R797">
        <v>16.560448794759324</v>
      </c>
    </row>
    <row r="798" spans="1:18" x14ac:dyDescent="0.25">
      <c r="A798" s="41">
        <v>11</v>
      </c>
      <c r="B798" s="41">
        <v>39</v>
      </c>
      <c r="C798" s="42">
        <v>44.969495120000005</v>
      </c>
      <c r="D798" s="42">
        <v>18.399999999999999</v>
      </c>
      <c r="E798" s="43">
        <f t="shared" si="51"/>
        <v>14.314234873389733</v>
      </c>
      <c r="F798" s="47">
        <f t="shared" si="52"/>
        <v>6.9860527568889288E-2</v>
      </c>
      <c r="G798" s="17">
        <f t="shared" si="53"/>
        <v>18.399999999999999</v>
      </c>
      <c r="N798" t="str">
        <f t="shared" si="54"/>
        <v>11#39</v>
      </c>
      <c r="O798">
        <v>11</v>
      </c>
      <c r="P798">
        <v>39</v>
      </c>
      <c r="Q798">
        <v>14.314234873389733</v>
      </c>
      <c r="R798">
        <v>18.399999999999999</v>
      </c>
    </row>
    <row r="799" spans="1:18" x14ac:dyDescent="0.25">
      <c r="A799" s="41">
        <v>11</v>
      </c>
      <c r="B799" s="41">
        <v>40</v>
      </c>
      <c r="C799" s="42">
        <v>41.323319840000003</v>
      </c>
      <c r="D799" s="42">
        <v>0</v>
      </c>
      <c r="E799" s="43">
        <f t="shared" si="51"/>
        <v>13.153621235006781</v>
      </c>
      <c r="F799" s="47">
        <f t="shared" si="52"/>
        <v>7.6024691766144237E-2</v>
      </c>
      <c r="G799" s="17">
        <f t="shared" si="53"/>
        <v>16.560448794759324</v>
      </c>
      <c r="N799" t="str">
        <f t="shared" si="54"/>
        <v>11#40</v>
      </c>
      <c r="O799">
        <v>11</v>
      </c>
      <c r="P799">
        <v>40</v>
      </c>
      <c r="Q799">
        <v>13.153621235006781</v>
      </c>
      <c r="R799">
        <v>16.560448794759324</v>
      </c>
    </row>
    <row r="800" spans="1:18" x14ac:dyDescent="0.25">
      <c r="A800" s="41">
        <v>11</v>
      </c>
      <c r="B800" s="41">
        <v>42</v>
      </c>
      <c r="C800" s="42">
        <v>44.417044320000002</v>
      </c>
      <c r="D800" s="42">
        <v>0</v>
      </c>
      <c r="E800" s="43">
        <f t="shared" si="51"/>
        <v>14.138384322119586</v>
      </c>
      <c r="F800" s="47">
        <f t="shared" si="52"/>
        <v>7.0729439603328226E-2</v>
      </c>
      <c r="G800" s="17">
        <f t="shared" si="53"/>
        <v>16.995185764086699</v>
      </c>
      <c r="N800" t="str">
        <f t="shared" si="54"/>
        <v>11#42</v>
      </c>
      <c r="O800">
        <v>11</v>
      </c>
      <c r="P800">
        <v>42</v>
      </c>
      <c r="Q800">
        <v>14.138384322119586</v>
      </c>
      <c r="R800">
        <v>16.995185764086699</v>
      </c>
    </row>
    <row r="801" spans="1:18" x14ac:dyDescent="0.25">
      <c r="A801" s="41">
        <v>11</v>
      </c>
      <c r="B801" s="41">
        <v>44</v>
      </c>
      <c r="C801" s="42">
        <v>45.742926239999996</v>
      </c>
      <c r="D801" s="42">
        <v>19</v>
      </c>
      <c r="E801" s="43">
        <f t="shared" si="51"/>
        <v>14.56042564516793</v>
      </c>
      <c r="F801" s="47">
        <f t="shared" si="52"/>
        <v>6.86793109191738E-2</v>
      </c>
      <c r="G801" s="17">
        <f t="shared" si="53"/>
        <v>19</v>
      </c>
      <c r="N801" t="str">
        <f t="shared" si="54"/>
        <v>11#44</v>
      </c>
      <c r="O801">
        <v>11</v>
      </c>
      <c r="P801">
        <v>44</v>
      </c>
      <c r="Q801">
        <v>14.56042564516793</v>
      </c>
      <c r="R801">
        <v>19</v>
      </c>
    </row>
    <row r="802" spans="1:18" x14ac:dyDescent="0.25">
      <c r="A802" s="41">
        <v>11</v>
      </c>
      <c r="B802" s="41">
        <v>45</v>
      </c>
      <c r="C802" s="42">
        <v>31.158225120000001</v>
      </c>
      <c r="D802" s="42">
        <v>0</v>
      </c>
      <c r="E802" s="43">
        <f t="shared" si="51"/>
        <v>9.9179710916361277</v>
      </c>
      <c r="F802" s="47">
        <f t="shared" si="52"/>
        <v>0.10082707347708492</v>
      </c>
      <c r="G802" s="17">
        <f t="shared" si="53"/>
        <v>14.667647686955412</v>
      </c>
      <c r="N802" t="str">
        <f t="shared" si="54"/>
        <v>11#45</v>
      </c>
      <c r="O802">
        <v>11</v>
      </c>
      <c r="P802">
        <v>45</v>
      </c>
      <c r="Q802">
        <v>9.9179710916361277</v>
      </c>
      <c r="R802">
        <v>14.667647686955412</v>
      </c>
    </row>
    <row r="803" spans="1:18" x14ac:dyDescent="0.25">
      <c r="A803" s="41">
        <v>11</v>
      </c>
      <c r="B803" s="41">
        <v>46</v>
      </c>
      <c r="C803" s="42">
        <v>39.003026480000003</v>
      </c>
      <c r="D803" s="42">
        <v>0</v>
      </c>
      <c r="E803" s="43">
        <f t="shared" si="51"/>
        <v>12.415048919672175</v>
      </c>
      <c r="F803" s="47">
        <f t="shared" si="52"/>
        <v>8.0547407140334121E-2</v>
      </c>
      <c r="G803" s="17">
        <f t="shared" si="53"/>
        <v>16.197952971699724</v>
      </c>
      <c r="N803" t="str">
        <f t="shared" si="54"/>
        <v>11#46</v>
      </c>
      <c r="O803">
        <v>11</v>
      </c>
      <c r="P803">
        <v>46</v>
      </c>
      <c r="Q803">
        <v>12.415048919672175</v>
      </c>
      <c r="R803">
        <v>16.197952971699724</v>
      </c>
    </row>
    <row r="804" spans="1:18" x14ac:dyDescent="0.25">
      <c r="A804" s="41">
        <v>11</v>
      </c>
      <c r="B804" s="41">
        <v>47</v>
      </c>
      <c r="C804" s="42">
        <v>42.649201760000004</v>
      </c>
      <c r="D804" s="42">
        <v>0</v>
      </c>
      <c r="E804" s="43">
        <f t="shared" si="51"/>
        <v>13.575662558055127</v>
      </c>
      <c r="F804" s="47">
        <f t="shared" si="52"/>
        <v>7.3661229845953219E-2</v>
      </c>
      <c r="G804" s="17">
        <f t="shared" si="53"/>
        <v>16.753096300733674</v>
      </c>
      <c r="N804" t="str">
        <f t="shared" si="54"/>
        <v>11#47</v>
      </c>
      <c r="O804">
        <v>11</v>
      </c>
      <c r="P804">
        <v>47</v>
      </c>
      <c r="Q804">
        <v>13.575662558055127</v>
      </c>
      <c r="R804">
        <v>16.753096300733674</v>
      </c>
    </row>
    <row r="805" spans="1:18" x14ac:dyDescent="0.25">
      <c r="A805" s="41">
        <v>11</v>
      </c>
      <c r="B805" s="41">
        <v>48</v>
      </c>
      <c r="C805" s="42">
        <v>42.870182079999999</v>
      </c>
      <c r="D805" s="42">
        <v>0</v>
      </c>
      <c r="E805" s="43">
        <f t="shared" si="51"/>
        <v>13.646002778563183</v>
      </c>
      <c r="F805" s="47">
        <f t="shared" si="52"/>
        <v>7.328153278489162E-2</v>
      </c>
      <c r="G805" s="17">
        <f t="shared" si="53"/>
        <v>16.78425394602564</v>
      </c>
      <c r="N805" t="str">
        <f t="shared" si="54"/>
        <v>11#48</v>
      </c>
      <c r="O805">
        <v>11</v>
      </c>
      <c r="P805">
        <v>48</v>
      </c>
      <c r="Q805">
        <v>13.646002778563183</v>
      </c>
      <c r="R805">
        <v>16.78425394602564</v>
      </c>
    </row>
    <row r="806" spans="1:18" x14ac:dyDescent="0.25">
      <c r="A806" s="41">
        <v>11</v>
      </c>
      <c r="B806" s="41">
        <v>49</v>
      </c>
      <c r="C806" s="42">
        <v>38.229595359999998</v>
      </c>
      <c r="D806" s="42">
        <v>0</v>
      </c>
      <c r="E806" s="43">
        <f t="shared" si="51"/>
        <v>12.168858147893971</v>
      </c>
      <c r="F806" s="47">
        <f t="shared" si="52"/>
        <v>8.2176978961092342E-2</v>
      </c>
      <c r="G806" s="17">
        <f t="shared" si="53"/>
        <v>16.069296415584407</v>
      </c>
      <c r="N806" t="str">
        <f t="shared" si="54"/>
        <v>11#49</v>
      </c>
      <c r="O806">
        <v>11</v>
      </c>
      <c r="P806">
        <v>49</v>
      </c>
      <c r="Q806">
        <v>12.168858147893971</v>
      </c>
      <c r="R806">
        <v>16.069296415584407</v>
      </c>
    </row>
    <row r="807" spans="1:18" x14ac:dyDescent="0.25">
      <c r="A807" s="41">
        <v>11</v>
      </c>
      <c r="B807" s="41">
        <v>50</v>
      </c>
      <c r="C807" s="42">
        <v>38.671556000000002</v>
      </c>
      <c r="D807" s="42">
        <v>0</v>
      </c>
      <c r="E807" s="43">
        <f t="shared" si="51"/>
        <v>12.309538588910089</v>
      </c>
      <c r="F807" s="47">
        <f t="shared" si="52"/>
        <v>8.1237813487251273E-2</v>
      </c>
      <c r="G807" s="17">
        <f t="shared" si="53"/>
        <v>16.143319319361112</v>
      </c>
      <c r="N807" t="str">
        <f t="shared" si="54"/>
        <v>11#50</v>
      </c>
      <c r="O807">
        <v>11</v>
      </c>
      <c r="P807">
        <v>50</v>
      </c>
      <c r="Q807">
        <v>12.309538588910089</v>
      </c>
      <c r="R807">
        <v>16.143319319361112</v>
      </c>
    </row>
    <row r="808" spans="1:18" x14ac:dyDescent="0.25">
      <c r="A808" s="41">
        <v>11</v>
      </c>
      <c r="B808" s="41">
        <v>51</v>
      </c>
      <c r="C808" s="42">
        <v>42.759691920000009</v>
      </c>
      <c r="D808" s="42">
        <v>0</v>
      </c>
      <c r="E808" s="43">
        <f t="shared" si="51"/>
        <v>13.610832668309158</v>
      </c>
      <c r="F808" s="47">
        <f t="shared" si="52"/>
        <v>7.3470890750744033E-2</v>
      </c>
      <c r="G808" s="17">
        <f t="shared" si="53"/>
        <v>16.76870814207712</v>
      </c>
      <c r="N808" t="str">
        <f t="shared" si="54"/>
        <v>11#51</v>
      </c>
      <c r="O808">
        <v>11</v>
      </c>
      <c r="P808">
        <v>51</v>
      </c>
      <c r="Q808">
        <v>13.610832668309158</v>
      </c>
      <c r="R808">
        <v>16.76870814207712</v>
      </c>
    </row>
    <row r="809" spans="1:18" x14ac:dyDescent="0.25">
      <c r="A809" s="41">
        <v>11</v>
      </c>
      <c r="B809" s="41">
        <v>52</v>
      </c>
      <c r="C809" s="42">
        <v>40.549888719999998</v>
      </c>
      <c r="D809" s="42">
        <v>0</v>
      </c>
      <c r="E809" s="43">
        <f t="shared" si="51"/>
        <v>12.907430463228577</v>
      </c>
      <c r="F809" s="47">
        <f t="shared" si="52"/>
        <v>7.7474754006915392E-2</v>
      </c>
      <c r="G809" s="17">
        <f t="shared" si="53"/>
        <v>16.443351316810205</v>
      </c>
      <c r="N809" t="str">
        <f t="shared" si="54"/>
        <v>11#52</v>
      </c>
      <c r="O809">
        <v>11</v>
      </c>
      <c r="P809">
        <v>52</v>
      </c>
      <c r="Q809">
        <v>12.907430463228577</v>
      </c>
      <c r="R809">
        <v>16.443351316810205</v>
      </c>
    </row>
    <row r="810" spans="1:18" x14ac:dyDescent="0.25">
      <c r="A810" s="41">
        <v>11</v>
      </c>
      <c r="B810" s="41">
        <v>53</v>
      </c>
      <c r="C810" s="42">
        <v>41.765280479999994</v>
      </c>
      <c r="D810" s="42">
        <v>0</v>
      </c>
      <c r="E810" s="43">
        <f t="shared" si="51"/>
        <v>13.294301676022894</v>
      </c>
      <c r="F810" s="47">
        <f t="shared" si="52"/>
        <v>7.5220197673380826E-2</v>
      </c>
      <c r="G810" s="17">
        <f t="shared" si="53"/>
        <v>16.625773715445209</v>
      </c>
      <c r="N810" t="str">
        <f t="shared" si="54"/>
        <v>11#53</v>
      </c>
      <c r="O810">
        <v>11</v>
      </c>
      <c r="P810">
        <v>53</v>
      </c>
      <c r="Q810">
        <v>13.294301676022894</v>
      </c>
      <c r="R810">
        <v>16.625773715445209</v>
      </c>
    </row>
    <row r="811" spans="1:18" x14ac:dyDescent="0.25">
      <c r="A811" s="41">
        <v>11</v>
      </c>
      <c r="B811" s="41">
        <v>54</v>
      </c>
      <c r="C811" s="42">
        <v>44.417044320000002</v>
      </c>
      <c r="D811" s="42">
        <v>0</v>
      </c>
      <c r="E811" s="43">
        <f t="shared" si="51"/>
        <v>14.138384322119586</v>
      </c>
      <c r="F811" s="47">
        <f t="shared" si="52"/>
        <v>7.0729439603328226E-2</v>
      </c>
      <c r="G811" s="17">
        <f t="shared" si="53"/>
        <v>16.995185764086699</v>
      </c>
      <c r="N811" t="str">
        <f t="shared" si="54"/>
        <v>11#54</v>
      </c>
      <c r="O811">
        <v>11</v>
      </c>
      <c r="P811">
        <v>54</v>
      </c>
      <c r="Q811">
        <v>14.138384322119586</v>
      </c>
      <c r="R811">
        <v>16.995185764086699</v>
      </c>
    </row>
    <row r="812" spans="1:18" x14ac:dyDescent="0.25">
      <c r="A812" s="41">
        <v>11</v>
      </c>
      <c r="B812" s="41">
        <v>55</v>
      </c>
      <c r="C812" s="42">
        <v>40.328908399999996</v>
      </c>
      <c r="D812" s="42">
        <v>0</v>
      </c>
      <c r="E812" s="43">
        <f t="shared" si="51"/>
        <v>12.837090242720519</v>
      </c>
      <c r="F812" s="47">
        <f t="shared" si="52"/>
        <v>7.7899273206953293E-2</v>
      </c>
      <c r="G812" s="17">
        <f t="shared" si="53"/>
        <v>16.409226886442536</v>
      </c>
      <c r="N812" t="str">
        <f t="shared" si="54"/>
        <v>11#55</v>
      </c>
      <c r="O812">
        <v>11</v>
      </c>
      <c r="P812">
        <v>55</v>
      </c>
      <c r="Q812">
        <v>12.837090242720519</v>
      </c>
      <c r="R812">
        <v>16.409226886442536</v>
      </c>
    </row>
    <row r="813" spans="1:18" x14ac:dyDescent="0.25">
      <c r="A813" s="41">
        <v>11</v>
      </c>
      <c r="B813" s="41">
        <v>56</v>
      </c>
      <c r="C813" s="42">
        <v>43.53312304</v>
      </c>
      <c r="D813" s="42">
        <v>0</v>
      </c>
      <c r="E813" s="43">
        <f t="shared" si="51"/>
        <v>13.857023440087355</v>
      </c>
      <c r="F813" s="47">
        <f t="shared" si="52"/>
        <v>7.2165570356695311E-2</v>
      </c>
      <c r="G813" s="17">
        <f t="shared" si="53"/>
        <v>16.876164795486641</v>
      </c>
      <c r="N813" t="str">
        <f t="shared" si="54"/>
        <v>11#56</v>
      </c>
      <c r="O813">
        <v>11</v>
      </c>
      <c r="P813">
        <v>56</v>
      </c>
      <c r="Q813">
        <v>13.857023440087355</v>
      </c>
      <c r="R813">
        <v>16.876164795486641</v>
      </c>
    </row>
    <row r="814" spans="1:18" x14ac:dyDescent="0.25">
      <c r="A814" s="41">
        <v>11</v>
      </c>
      <c r="B814" s="41">
        <v>57</v>
      </c>
      <c r="C814" s="42">
        <v>44.748514800000002</v>
      </c>
      <c r="D814" s="42">
        <v>0</v>
      </c>
      <c r="E814" s="43">
        <f t="shared" si="51"/>
        <v>14.243894652881673</v>
      </c>
      <c r="F814" s="47">
        <f t="shared" si="52"/>
        <v>7.0205517828488759E-2</v>
      </c>
      <c r="G814" s="17">
        <f t="shared" si="53"/>
        <v>17.038815038182896</v>
      </c>
      <c r="N814" t="str">
        <f t="shared" si="54"/>
        <v>11#57</v>
      </c>
      <c r="O814">
        <v>11</v>
      </c>
      <c r="P814">
        <v>57</v>
      </c>
      <c r="Q814">
        <v>14.243894652881673</v>
      </c>
      <c r="R814">
        <v>17.038815038182896</v>
      </c>
    </row>
    <row r="815" spans="1:18" x14ac:dyDescent="0.25">
      <c r="A815" s="41">
        <v>11</v>
      </c>
      <c r="B815" s="41">
        <v>58</v>
      </c>
      <c r="C815" s="42">
        <v>45.632436079999998</v>
      </c>
      <c r="D815" s="42">
        <v>18.3</v>
      </c>
      <c r="E815" s="43">
        <f t="shared" si="51"/>
        <v>14.525255534913903</v>
      </c>
      <c r="F815" s="47">
        <f t="shared" si="52"/>
        <v>6.8845604650212958E-2</v>
      </c>
      <c r="G815" s="17">
        <f t="shared" si="53"/>
        <v>18.3</v>
      </c>
      <c r="N815" t="str">
        <f t="shared" si="54"/>
        <v>11#58</v>
      </c>
      <c r="O815">
        <v>11</v>
      </c>
      <c r="P815">
        <v>58</v>
      </c>
      <c r="Q815">
        <v>14.525255534913903</v>
      </c>
      <c r="R815">
        <v>18.3</v>
      </c>
    </row>
    <row r="816" spans="1:18" x14ac:dyDescent="0.25">
      <c r="A816" s="41">
        <v>11</v>
      </c>
      <c r="B816" s="41">
        <v>59</v>
      </c>
      <c r="C816" s="42">
        <v>45.411455760000003</v>
      </c>
      <c r="D816" s="42">
        <v>18.600000000000001</v>
      </c>
      <c r="E816" s="43">
        <f t="shared" si="51"/>
        <v>14.454915314405847</v>
      </c>
      <c r="F816" s="47">
        <f t="shared" si="52"/>
        <v>6.918061975799987E-2</v>
      </c>
      <c r="G816" s="17">
        <f t="shared" si="53"/>
        <v>18.600000000000001</v>
      </c>
      <c r="N816" t="str">
        <f t="shared" si="54"/>
        <v>11#59</v>
      </c>
      <c r="O816">
        <v>11</v>
      </c>
      <c r="P816">
        <v>59</v>
      </c>
      <c r="Q816">
        <v>14.454915314405847</v>
      </c>
      <c r="R816">
        <v>18.600000000000001</v>
      </c>
    </row>
    <row r="817" spans="1:18" x14ac:dyDescent="0.25">
      <c r="A817" s="41">
        <v>11</v>
      </c>
      <c r="B817" s="41">
        <v>60</v>
      </c>
      <c r="C817" s="42">
        <v>45.300965600000005</v>
      </c>
      <c r="D817" s="42">
        <v>18.5</v>
      </c>
      <c r="E817" s="43">
        <f t="shared" si="51"/>
        <v>14.419745204151818</v>
      </c>
      <c r="F817" s="47">
        <f t="shared" si="52"/>
        <v>6.9349352976921824E-2</v>
      </c>
      <c r="G817" s="17">
        <f t="shared" si="53"/>
        <v>18.5</v>
      </c>
      <c r="N817" t="str">
        <f t="shared" si="54"/>
        <v>11#60</v>
      </c>
      <c r="O817">
        <v>11</v>
      </c>
      <c r="P817">
        <v>60</v>
      </c>
      <c r="Q817">
        <v>14.419745204151818</v>
      </c>
      <c r="R817">
        <v>18.5</v>
      </c>
    </row>
    <row r="818" spans="1:18" x14ac:dyDescent="0.25">
      <c r="A818" s="41">
        <v>11</v>
      </c>
      <c r="B818" s="41">
        <v>61</v>
      </c>
      <c r="C818" s="42">
        <v>40.549888719999998</v>
      </c>
      <c r="D818" s="42">
        <v>0</v>
      </c>
      <c r="E818" s="43">
        <f t="shared" si="51"/>
        <v>12.907430463228577</v>
      </c>
      <c r="F818" s="47">
        <f t="shared" si="52"/>
        <v>7.7474754006915392E-2</v>
      </c>
      <c r="G818" s="17">
        <f t="shared" si="53"/>
        <v>16.443351316810205</v>
      </c>
      <c r="N818" t="str">
        <f t="shared" si="54"/>
        <v>11#61</v>
      </c>
      <c r="O818">
        <v>11</v>
      </c>
      <c r="P818">
        <v>61</v>
      </c>
      <c r="Q818">
        <v>12.907430463228577</v>
      </c>
      <c r="R818">
        <v>16.443351316810205</v>
      </c>
    </row>
    <row r="819" spans="1:18" x14ac:dyDescent="0.25">
      <c r="A819" s="41">
        <v>11</v>
      </c>
      <c r="B819" s="41">
        <v>62</v>
      </c>
      <c r="C819" s="42">
        <v>39.555477279999998</v>
      </c>
      <c r="D819" s="42">
        <v>0</v>
      </c>
      <c r="E819" s="43">
        <f t="shared" si="51"/>
        <v>12.590899470942318</v>
      </c>
      <c r="F819" s="47">
        <f t="shared" si="52"/>
        <v>7.9422443353457953E-2</v>
      </c>
      <c r="G819" s="17">
        <f t="shared" si="53"/>
        <v>16.287370655304017</v>
      </c>
      <c r="N819" t="str">
        <f t="shared" si="54"/>
        <v>11#62</v>
      </c>
      <c r="O819">
        <v>11</v>
      </c>
      <c r="P819">
        <v>62</v>
      </c>
      <c r="Q819">
        <v>12.590899470942318</v>
      </c>
      <c r="R819">
        <v>16.287370655304017</v>
      </c>
    </row>
    <row r="820" spans="1:18" x14ac:dyDescent="0.25">
      <c r="A820" s="41">
        <v>11</v>
      </c>
      <c r="B820" s="41">
        <v>63</v>
      </c>
      <c r="C820" s="42">
        <v>41.102339520000001</v>
      </c>
      <c r="D820" s="42">
        <v>0</v>
      </c>
      <c r="E820" s="43">
        <f t="shared" si="51"/>
        <v>13.083281014498722</v>
      </c>
      <c r="F820" s="47">
        <f t="shared" si="52"/>
        <v>7.6433426668112758E-2</v>
      </c>
      <c r="G820" s="17">
        <f t="shared" si="53"/>
        <v>16.527357913684494</v>
      </c>
      <c r="N820" t="str">
        <f t="shared" si="54"/>
        <v>11#63</v>
      </c>
      <c r="O820">
        <v>11</v>
      </c>
      <c r="P820">
        <v>63</v>
      </c>
      <c r="Q820">
        <v>13.083281014498722</v>
      </c>
      <c r="R820">
        <v>16.527357913684494</v>
      </c>
    </row>
    <row r="821" spans="1:18" x14ac:dyDescent="0.25">
      <c r="A821" s="41">
        <v>11</v>
      </c>
      <c r="B821" s="41">
        <v>64</v>
      </c>
      <c r="C821" s="42">
        <v>37.345674079999995</v>
      </c>
      <c r="D821" s="42">
        <v>0</v>
      </c>
      <c r="E821" s="43">
        <f t="shared" si="51"/>
        <v>11.887497265861739</v>
      </c>
      <c r="F821" s="47">
        <f t="shared" si="52"/>
        <v>8.4121996214609335E-2</v>
      </c>
      <c r="G821" s="17">
        <f t="shared" si="53"/>
        <v>15.917072149702866</v>
      </c>
      <c r="N821" t="str">
        <f t="shared" si="54"/>
        <v>11#64</v>
      </c>
      <c r="O821">
        <v>11</v>
      </c>
      <c r="P821">
        <v>64</v>
      </c>
      <c r="Q821">
        <v>11.887497265861739</v>
      </c>
      <c r="R821">
        <v>15.917072149702866</v>
      </c>
    </row>
    <row r="822" spans="1:18" x14ac:dyDescent="0.25">
      <c r="A822" s="41">
        <v>11</v>
      </c>
      <c r="B822" s="41">
        <v>65</v>
      </c>
      <c r="C822" s="42">
        <v>40.549888719999998</v>
      </c>
      <c r="D822" s="42">
        <v>0</v>
      </c>
      <c r="E822" s="43">
        <f t="shared" si="51"/>
        <v>12.907430463228577</v>
      </c>
      <c r="F822" s="47">
        <f t="shared" si="52"/>
        <v>7.7474754006915392E-2</v>
      </c>
      <c r="G822" s="17">
        <f t="shared" si="53"/>
        <v>16.443351316810205</v>
      </c>
      <c r="N822" t="str">
        <f t="shared" si="54"/>
        <v>11#65</v>
      </c>
      <c r="O822">
        <v>11</v>
      </c>
      <c r="P822">
        <v>65</v>
      </c>
      <c r="Q822">
        <v>12.907430463228577</v>
      </c>
      <c r="R822">
        <v>16.443351316810205</v>
      </c>
    </row>
    <row r="823" spans="1:18" x14ac:dyDescent="0.25">
      <c r="A823" s="41">
        <v>11</v>
      </c>
      <c r="B823" s="41">
        <v>66</v>
      </c>
      <c r="C823" s="42">
        <v>32.815577519999998</v>
      </c>
      <c r="D823" s="42">
        <v>0</v>
      </c>
      <c r="E823" s="43">
        <f t="shared" si="51"/>
        <v>10.44552274544656</v>
      </c>
      <c r="F823" s="47">
        <f t="shared" si="52"/>
        <v>9.573479703884831E-2</v>
      </c>
      <c r="G823" s="17">
        <f t="shared" si="53"/>
        <v>15.037751589214519</v>
      </c>
      <c r="N823" t="str">
        <f t="shared" si="54"/>
        <v>11#66</v>
      </c>
      <c r="O823">
        <v>11</v>
      </c>
      <c r="P823">
        <v>66</v>
      </c>
      <c r="Q823">
        <v>10.44552274544656</v>
      </c>
      <c r="R823">
        <v>15.037751589214519</v>
      </c>
    </row>
    <row r="824" spans="1:18" x14ac:dyDescent="0.25">
      <c r="A824" s="41">
        <v>11</v>
      </c>
      <c r="B824" s="41">
        <v>67</v>
      </c>
      <c r="C824" s="42">
        <v>38.671556000000002</v>
      </c>
      <c r="D824" s="42">
        <v>0</v>
      </c>
      <c r="E824" s="43">
        <f t="shared" si="51"/>
        <v>12.309538588910089</v>
      </c>
      <c r="F824" s="47">
        <f t="shared" si="52"/>
        <v>8.1237813487251273E-2</v>
      </c>
      <c r="G824" s="17">
        <f t="shared" si="53"/>
        <v>16.143319319361112</v>
      </c>
      <c r="N824" t="str">
        <f t="shared" si="54"/>
        <v>11#67</v>
      </c>
      <c r="O824">
        <v>11</v>
      </c>
      <c r="P824">
        <v>67</v>
      </c>
      <c r="Q824">
        <v>12.309538588910089</v>
      </c>
      <c r="R824">
        <v>16.143319319361112</v>
      </c>
    </row>
    <row r="825" spans="1:18" x14ac:dyDescent="0.25">
      <c r="A825" s="41">
        <v>11</v>
      </c>
      <c r="B825" s="41">
        <v>68</v>
      </c>
      <c r="C825" s="42">
        <v>40.881359199999999</v>
      </c>
      <c r="D825" s="42">
        <v>0</v>
      </c>
      <c r="E825" s="43">
        <f t="shared" si="51"/>
        <v>13.012940793990664</v>
      </c>
      <c r="F825" s="47">
        <f t="shared" si="52"/>
        <v>7.6846580325778235E-2</v>
      </c>
      <c r="G825" s="17">
        <f t="shared" si="53"/>
        <v>16.493976490763298</v>
      </c>
      <c r="N825" t="str">
        <f t="shared" si="54"/>
        <v>11#68</v>
      </c>
      <c r="O825">
        <v>11</v>
      </c>
      <c r="P825">
        <v>68</v>
      </c>
      <c r="Q825">
        <v>13.012940793990664</v>
      </c>
      <c r="R825">
        <v>16.493976490763298</v>
      </c>
    </row>
    <row r="826" spans="1:18" x14ac:dyDescent="0.25">
      <c r="A826" s="41">
        <v>11</v>
      </c>
      <c r="B826" s="41">
        <v>69</v>
      </c>
      <c r="C826" s="42">
        <v>28.50646128</v>
      </c>
      <c r="D826" s="42">
        <v>0</v>
      </c>
      <c r="E826" s="43">
        <f t="shared" si="51"/>
        <v>9.0738884455394366</v>
      </c>
      <c r="F826" s="47">
        <f t="shared" si="52"/>
        <v>0.11020633612611606</v>
      </c>
      <c r="G826" s="17">
        <f t="shared" si="53"/>
        <v>14.009642455548271</v>
      </c>
      <c r="N826" t="str">
        <f t="shared" si="54"/>
        <v>11#69</v>
      </c>
      <c r="O826">
        <v>11</v>
      </c>
      <c r="P826">
        <v>69</v>
      </c>
      <c r="Q826">
        <v>9.0738884455394366</v>
      </c>
      <c r="R826">
        <v>14.009642455548271</v>
      </c>
    </row>
    <row r="827" spans="1:18" x14ac:dyDescent="0.25">
      <c r="A827" s="41">
        <v>11</v>
      </c>
      <c r="B827" s="41">
        <v>70</v>
      </c>
      <c r="C827" s="42">
        <v>37.235183920000004</v>
      </c>
      <c r="D827" s="42">
        <v>0</v>
      </c>
      <c r="E827" s="43">
        <f t="shared" si="51"/>
        <v>11.852327155607714</v>
      </c>
      <c r="F827" s="47">
        <f t="shared" si="52"/>
        <v>8.4371616381418241E-2</v>
      </c>
      <c r="G827" s="17">
        <f t="shared" si="53"/>
        <v>15.897640646707705</v>
      </c>
      <c r="N827" t="str">
        <f t="shared" si="54"/>
        <v>11#70</v>
      </c>
      <c r="O827">
        <v>11</v>
      </c>
      <c r="P827">
        <v>70</v>
      </c>
      <c r="Q827">
        <v>11.852327155607714</v>
      </c>
      <c r="R827">
        <v>15.897640646707705</v>
      </c>
    </row>
    <row r="828" spans="1:18" x14ac:dyDescent="0.25">
      <c r="A828" s="41">
        <v>11</v>
      </c>
      <c r="B828" s="41">
        <v>71</v>
      </c>
      <c r="C828" s="42">
        <v>33.699498800000001</v>
      </c>
      <c r="D828" s="42">
        <v>0</v>
      </c>
      <c r="E828" s="43">
        <f t="shared" si="51"/>
        <v>10.726883627478792</v>
      </c>
      <c r="F828" s="47">
        <f t="shared" si="52"/>
        <v>9.3223720395206378E-2</v>
      </c>
      <c r="G828" s="17">
        <f t="shared" si="53"/>
        <v>15.223678702454578</v>
      </c>
      <c r="N828" t="str">
        <f t="shared" si="54"/>
        <v>11#71</v>
      </c>
      <c r="O828">
        <v>11</v>
      </c>
      <c r="P828">
        <v>71</v>
      </c>
      <c r="Q828">
        <v>10.726883627478792</v>
      </c>
      <c r="R828">
        <v>15.223678702454578</v>
      </c>
    </row>
    <row r="829" spans="1:18" x14ac:dyDescent="0.25">
      <c r="A829" s="41">
        <v>11</v>
      </c>
      <c r="B829" s="41">
        <v>72</v>
      </c>
      <c r="C829" s="42">
        <v>34.141459439999991</v>
      </c>
      <c r="D829" s="42">
        <v>0</v>
      </c>
      <c r="E829" s="43">
        <f t="shared" si="51"/>
        <v>10.867564068494904</v>
      </c>
      <c r="F829" s="47">
        <f t="shared" si="52"/>
        <v>9.2016940843164904E-2</v>
      </c>
      <c r="G829" s="17">
        <f t="shared" si="53"/>
        <v>15.313848130302882</v>
      </c>
      <c r="N829" t="str">
        <f t="shared" si="54"/>
        <v>11#72</v>
      </c>
      <c r="O829">
        <v>11</v>
      </c>
      <c r="P829">
        <v>72</v>
      </c>
      <c r="Q829">
        <v>10.867564068494904</v>
      </c>
      <c r="R829">
        <v>15.313848130302882</v>
      </c>
    </row>
    <row r="830" spans="1:18" x14ac:dyDescent="0.25">
      <c r="A830" s="41">
        <v>11</v>
      </c>
      <c r="B830" s="41">
        <v>73</v>
      </c>
      <c r="C830" s="42">
        <v>37.677144560000002</v>
      </c>
      <c r="D830" s="42">
        <v>0</v>
      </c>
      <c r="E830" s="43">
        <f t="shared" si="51"/>
        <v>11.99300759662383</v>
      </c>
      <c r="F830" s="47">
        <f t="shared" si="52"/>
        <v>8.3381920001577542E-2</v>
      </c>
      <c r="G830" s="17">
        <f t="shared" si="53"/>
        <v>15.974822558701492</v>
      </c>
      <c r="N830" t="str">
        <f t="shared" si="54"/>
        <v>11#73</v>
      </c>
      <c r="O830">
        <v>11</v>
      </c>
      <c r="P830">
        <v>73</v>
      </c>
      <c r="Q830">
        <v>11.99300759662383</v>
      </c>
      <c r="R830">
        <v>15.974822558701492</v>
      </c>
    </row>
    <row r="831" spans="1:18" x14ac:dyDescent="0.25">
      <c r="A831" s="41">
        <v>11</v>
      </c>
      <c r="B831" s="41">
        <v>74</v>
      </c>
      <c r="C831" s="42">
        <v>41.102339520000001</v>
      </c>
      <c r="D831" s="42">
        <v>0</v>
      </c>
      <c r="E831" s="43">
        <f t="shared" si="51"/>
        <v>13.083281014498722</v>
      </c>
      <c r="F831" s="47">
        <f t="shared" si="52"/>
        <v>7.6433426668112758E-2</v>
      </c>
      <c r="G831" s="17">
        <f t="shared" si="53"/>
        <v>16.527357913684494</v>
      </c>
      <c r="N831" t="str">
        <f t="shared" si="54"/>
        <v>11#74</v>
      </c>
      <c r="O831">
        <v>11</v>
      </c>
      <c r="P831">
        <v>74</v>
      </c>
      <c r="Q831">
        <v>13.083281014498722</v>
      </c>
      <c r="R831">
        <v>16.527357913684494</v>
      </c>
    </row>
    <row r="832" spans="1:18" x14ac:dyDescent="0.25">
      <c r="A832" s="41">
        <v>11</v>
      </c>
      <c r="B832" s="41">
        <v>75</v>
      </c>
      <c r="C832" s="42">
        <v>29.8323432</v>
      </c>
      <c r="D832" s="42">
        <v>0</v>
      </c>
      <c r="E832" s="43">
        <f t="shared" si="51"/>
        <v>9.4959297685877821</v>
      </c>
      <c r="F832" s="47">
        <f t="shared" si="52"/>
        <v>0.10530827674273313</v>
      </c>
      <c r="G832" s="17">
        <f t="shared" si="53"/>
        <v>14.349498578277675</v>
      </c>
      <c r="N832" t="str">
        <f t="shared" si="54"/>
        <v>11#75</v>
      </c>
      <c r="O832">
        <v>11</v>
      </c>
      <c r="P832">
        <v>75</v>
      </c>
      <c r="Q832">
        <v>9.4959297685877821</v>
      </c>
      <c r="R832">
        <v>14.349498578277675</v>
      </c>
    </row>
    <row r="833" spans="1:18" x14ac:dyDescent="0.25">
      <c r="A833" s="41">
        <v>11</v>
      </c>
      <c r="B833" s="41">
        <v>76</v>
      </c>
      <c r="C833" s="42">
        <v>39.33449696000001</v>
      </c>
      <c r="D833" s="42">
        <v>0</v>
      </c>
      <c r="E833" s="43">
        <f t="shared" si="51"/>
        <v>12.520559250434264</v>
      </c>
      <c r="F833" s="47">
        <f t="shared" si="52"/>
        <v>7.9868636855443653E-2</v>
      </c>
      <c r="G833" s="17">
        <f t="shared" si="53"/>
        <v>16.251846076692402</v>
      </c>
      <c r="N833" t="str">
        <f t="shared" si="54"/>
        <v>11#76</v>
      </c>
      <c r="O833">
        <v>11</v>
      </c>
      <c r="P833">
        <v>76</v>
      </c>
      <c r="Q833">
        <v>12.520559250434264</v>
      </c>
      <c r="R833">
        <v>16.251846076692402</v>
      </c>
    </row>
    <row r="834" spans="1:18" x14ac:dyDescent="0.25">
      <c r="A834" s="41">
        <v>11</v>
      </c>
      <c r="B834" s="41">
        <v>77</v>
      </c>
      <c r="C834" s="42">
        <v>34.693910240000001</v>
      </c>
      <c r="D834" s="42">
        <v>0</v>
      </c>
      <c r="E834" s="43">
        <f t="shared" si="51"/>
        <v>11.04341461976505</v>
      </c>
      <c r="F834" s="47">
        <f t="shared" si="52"/>
        <v>9.0551702931649519E-2</v>
      </c>
      <c r="G834" s="17">
        <f t="shared" si="53"/>
        <v>15.424047520178474</v>
      </c>
      <c r="N834" t="str">
        <f t="shared" si="54"/>
        <v>11#77</v>
      </c>
      <c r="O834">
        <v>11</v>
      </c>
      <c r="P834">
        <v>77</v>
      </c>
      <c r="Q834">
        <v>11.04341461976505</v>
      </c>
      <c r="R834">
        <v>15.424047520178474</v>
      </c>
    </row>
    <row r="835" spans="1:18" x14ac:dyDescent="0.25">
      <c r="A835" s="41">
        <v>11</v>
      </c>
      <c r="B835" s="41">
        <v>78</v>
      </c>
      <c r="C835" s="42">
        <v>39.555477279999998</v>
      </c>
      <c r="D835" s="42">
        <v>0</v>
      </c>
      <c r="E835" s="43">
        <f t="shared" ref="E835:E898" si="55">C835/PI()</f>
        <v>12.590899470942318</v>
      </c>
      <c r="F835" s="47">
        <f t="shared" ref="F835:F898" si="56">1/E835</f>
        <v>7.9422443353457953E-2</v>
      </c>
      <c r="G835" s="17">
        <f t="shared" ref="G835:G898" si="57">IF(D835=0,EXP($K$3+$K$4*F835)*$K$5,D835)</f>
        <v>16.287370655304017</v>
      </c>
      <c r="N835" t="str">
        <f t="shared" ref="N835:N898" si="58">CONCATENATE(O835,"#",P835)</f>
        <v>11#78</v>
      </c>
      <c r="O835">
        <v>11</v>
      </c>
      <c r="P835">
        <v>78</v>
      </c>
      <c r="Q835">
        <v>12.590899470942318</v>
      </c>
      <c r="R835">
        <v>16.287370655304017</v>
      </c>
    </row>
    <row r="836" spans="1:18" x14ac:dyDescent="0.25">
      <c r="A836" s="41">
        <v>11</v>
      </c>
      <c r="B836" s="41">
        <v>79</v>
      </c>
      <c r="C836" s="42">
        <v>38.892536320000005</v>
      </c>
      <c r="D836" s="42">
        <v>0</v>
      </c>
      <c r="E836" s="43">
        <f t="shared" si="55"/>
        <v>12.379878809418146</v>
      </c>
      <c r="F836" s="47">
        <f t="shared" si="56"/>
        <v>8.0776235001528252E-2</v>
      </c>
      <c r="G836" s="17">
        <f t="shared" si="57"/>
        <v>16.179824772477893</v>
      </c>
      <c r="N836" t="str">
        <f t="shared" si="58"/>
        <v>11#79</v>
      </c>
      <c r="O836">
        <v>11</v>
      </c>
      <c r="P836">
        <v>79</v>
      </c>
      <c r="Q836">
        <v>12.379878809418146</v>
      </c>
      <c r="R836">
        <v>16.179824772477893</v>
      </c>
    </row>
    <row r="837" spans="1:18" x14ac:dyDescent="0.25">
      <c r="A837" s="41">
        <v>11</v>
      </c>
      <c r="B837" s="41">
        <v>80</v>
      </c>
      <c r="C837" s="42">
        <v>40.107928079999994</v>
      </c>
      <c r="D837" s="42">
        <v>0</v>
      </c>
      <c r="E837" s="43">
        <f t="shared" si="55"/>
        <v>12.766750022212459</v>
      </c>
      <c r="F837" s="47">
        <f t="shared" si="56"/>
        <v>7.8328470304512274E-2</v>
      </c>
      <c r="G837" s="17">
        <f t="shared" si="57"/>
        <v>16.374798421064032</v>
      </c>
      <c r="N837" t="str">
        <f t="shared" si="58"/>
        <v>11#80</v>
      </c>
      <c r="O837">
        <v>11</v>
      </c>
      <c r="P837">
        <v>80</v>
      </c>
      <c r="Q837">
        <v>12.766750022212459</v>
      </c>
      <c r="R837">
        <v>16.374798421064032</v>
      </c>
    </row>
    <row r="838" spans="1:18" x14ac:dyDescent="0.25">
      <c r="A838" s="41">
        <v>12</v>
      </c>
      <c r="B838" s="41">
        <v>1</v>
      </c>
      <c r="C838" s="42">
        <v>41.212829679999999</v>
      </c>
      <c r="D838" s="42">
        <v>16.899999999999999</v>
      </c>
      <c r="E838" s="43">
        <f t="shared" si="55"/>
        <v>13.118451124752751</v>
      </c>
      <c r="F838" s="47">
        <f t="shared" si="56"/>
        <v>7.6228511315115141E-2</v>
      </c>
      <c r="G838" s="17">
        <f t="shared" si="57"/>
        <v>16.899999999999999</v>
      </c>
      <c r="N838" t="str">
        <f t="shared" si="58"/>
        <v>12#1</v>
      </c>
      <c r="O838">
        <v>12</v>
      </c>
      <c r="P838">
        <v>1</v>
      </c>
      <c r="Q838">
        <v>13.118451124752751</v>
      </c>
      <c r="R838">
        <v>16.899999999999999</v>
      </c>
    </row>
    <row r="839" spans="1:18" x14ac:dyDescent="0.25">
      <c r="A839" s="41">
        <v>12</v>
      </c>
      <c r="B839" s="41">
        <v>2</v>
      </c>
      <c r="C839" s="42">
        <v>17.788915760000005</v>
      </c>
      <c r="D839" s="42">
        <v>10.7</v>
      </c>
      <c r="E839" s="43">
        <f t="shared" si="55"/>
        <v>5.6623877508986418</v>
      </c>
      <c r="F839" s="47">
        <f t="shared" si="56"/>
        <v>0.1766039423635897</v>
      </c>
      <c r="G839" s="17">
        <f t="shared" si="57"/>
        <v>10.7</v>
      </c>
      <c r="N839" t="str">
        <f t="shared" si="58"/>
        <v>12#2</v>
      </c>
      <c r="O839">
        <v>12</v>
      </c>
      <c r="P839">
        <v>2</v>
      </c>
      <c r="Q839">
        <v>5.6623877508986418</v>
      </c>
      <c r="R839">
        <v>10.7</v>
      </c>
    </row>
    <row r="840" spans="1:18" x14ac:dyDescent="0.25">
      <c r="A840" s="41">
        <v>12</v>
      </c>
      <c r="B840" s="41">
        <v>3</v>
      </c>
      <c r="C840" s="42">
        <v>36.24077247999999</v>
      </c>
      <c r="D840" s="42">
        <v>15.7</v>
      </c>
      <c r="E840" s="43">
        <f t="shared" si="55"/>
        <v>11.53579616332145</v>
      </c>
      <c r="F840" s="47">
        <f t="shared" si="56"/>
        <v>8.6686691221152301E-2</v>
      </c>
      <c r="G840" s="17">
        <f t="shared" si="57"/>
        <v>15.7</v>
      </c>
      <c r="N840" t="str">
        <f t="shared" si="58"/>
        <v>12#3</v>
      </c>
      <c r="O840">
        <v>12</v>
      </c>
      <c r="P840">
        <v>3</v>
      </c>
      <c r="Q840">
        <v>11.53579616332145</v>
      </c>
      <c r="R840">
        <v>15.7</v>
      </c>
    </row>
    <row r="841" spans="1:18" x14ac:dyDescent="0.25">
      <c r="A841" s="41">
        <v>12</v>
      </c>
      <c r="B841" s="41">
        <v>5</v>
      </c>
      <c r="C841" s="42">
        <v>34.030969280000001</v>
      </c>
      <c r="D841" s="42">
        <v>14.7</v>
      </c>
      <c r="E841" s="43">
        <f t="shared" si="55"/>
        <v>10.832393958240877</v>
      </c>
      <c r="F841" s="47">
        <f t="shared" si="56"/>
        <v>9.2315697144603734E-2</v>
      </c>
      <c r="G841" s="17">
        <f t="shared" si="57"/>
        <v>14.7</v>
      </c>
      <c r="N841" t="str">
        <f t="shared" si="58"/>
        <v>12#5</v>
      </c>
      <c r="O841">
        <v>12</v>
      </c>
      <c r="P841">
        <v>5</v>
      </c>
      <c r="Q841">
        <v>10.832393958240877</v>
      </c>
      <c r="R841">
        <v>14.7</v>
      </c>
    </row>
    <row r="842" spans="1:18" x14ac:dyDescent="0.25">
      <c r="A842" s="41">
        <v>12</v>
      </c>
      <c r="B842" s="41">
        <v>6</v>
      </c>
      <c r="C842" s="42">
        <v>39.003026480000003</v>
      </c>
      <c r="D842" s="42">
        <v>15.8</v>
      </c>
      <c r="E842" s="43">
        <f t="shared" si="55"/>
        <v>12.415048919672175</v>
      </c>
      <c r="F842" s="47">
        <f t="shared" si="56"/>
        <v>8.0547407140334121E-2</v>
      </c>
      <c r="G842" s="17">
        <f t="shared" si="57"/>
        <v>15.8</v>
      </c>
      <c r="N842" t="str">
        <f t="shared" si="58"/>
        <v>12#6</v>
      </c>
      <c r="O842">
        <v>12</v>
      </c>
      <c r="P842">
        <v>6</v>
      </c>
      <c r="Q842">
        <v>12.415048919672175</v>
      </c>
      <c r="R842">
        <v>15.8</v>
      </c>
    </row>
    <row r="843" spans="1:18" x14ac:dyDescent="0.25">
      <c r="A843" s="41">
        <v>12</v>
      </c>
      <c r="B843" s="41">
        <v>7</v>
      </c>
      <c r="C843" s="42">
        <v>34.251949599999996</v>
      </c>
      <c r="D843" s="42">
        <v>15.5</v>
      </c>
      <c r="E843" s="43">
        <f t="shared" si="55"/>
        <v>10.902734178748934</v>
      </c>
      <c r="F843" s="47">
        <f t="shared" si="56"/>
        <v>9.1720112001735313E-2</v>
      </c>
      <c r="G843" s="17">
        <f t="shared" si="57"/>
        <v>15.5</v>
      </c>
      <c r="N843" t="str">
        <f t="shared" si="58"/>
        <v>12#7</v>
      </c>
      <c r="O843">
        <v>12</v>
      </c>
      <c r="P843">
        <v>7</v>
      </c>
      <c r="Q843">
        <v>10.902734178748934</v>
      </c>
      <c r="R843">
        <v>15.5</v>
      </c>
    </row>
    <row r="844" spans="1:18" x14ac:dyDescent="0.25">
      <c r="A844" s="41">
        <v>12</v>
      </c>
      <c r="B844" s="41">
        <v>8</v>
      </c>
      <c r="C844" s="42">
        <v>29.390382560000003</v>
      </c>
      <c r="D844" s="42">
        <v>15.2</v>
      </c>
      <c r="E844" s="43">
        <f t="shared" si="55"/>
        <v>9.3552493275716682</v>
      </c>
      <c r="F844" s="47">
        <f t="shared" si="56"/>
        <v>0.1068918598516464</v>
      </c>
      <c r="G844" s="17">
        <f t="shared" si="57"/>
        <v>15.2</v>
      </c>
      <c r="N844" t="str">
        <f t="shared" si="58"/>
        <v>12#8</v>
      </c>
      <c r="O844">
        <v>12</v>
      </c>
      <c r="P844">
        <v>8</v>
      </c>
      <c r="Q844">
        <v>9.3552493275716682</v>
      </c>
      <c r="R844">
        <v>15.2</v>
      </c>
    </row>
    <row r="845" spans="1:18" x14ac:dyDescent="0.25">
      <c r="A845" s="41">
        <v>12</v>
      </c>
      <c r="B845" s="41">
        <v>10</v>
      </c>
      <c r="C845" s="42">
        <v>39.555477279999998</v>
      </c>
      <c r="D845" s="42">
        <v>16</v>
      </c>
      <c r="E845" s="43">
        <f t="shared" si="55"/>
        <v>12.590899470942318</v>
      </c>
      <c r="F845" s="47">
        <f t="shared" si="56"/>
        <v>7.9422443353457953E-2</v>
      </c>
      <c r="G845" s="17">
        <f t="shared" si="57"/>
        <v>16</v>
      </c>
      <c r="N845" t="str">
        <f t="shared" si="58"/>
        <v>12#10</v>
      </c>
      <c r="O845">
        <v>12</v>
      </c>
      <c r="P845">
        <v>10</v>
      </c>
      <c r="Q845">
        <v>12.590899470942318</v>
      </c>
      <c r="R845">
        <v>16</v>
      </c>
    </row>
    <row r="846" spans="1:18" x14ac:dyDescent="0.25">
      <c r="A846" s="41">
        <v>12</v>
      </c>
      <c r="B846" s="41">
        <v>11</v>
      </c>
      <c r="C846" s="42">
        <v>40.660378879999996</v>
      </c>
      <c r="D846" s="42">
        <v>16</v>
      </c>
      <c r="E846" s="43">
        <f t="shared" si="55"/>
        <v>12.942600573482606</v>
      </c>
      <c r="F846" s="47">
        <f t="shared" si="56"/>
        <v>7.7264224784070509E-2</v>
      </c>
      <c r="G846" s="17">
        <f t="shared" si="57"/>
        <v>16</v>
      </c>
      <c r="N846" t="str">
        <f t="shared" si="58"/>
        <v>12#11</v>
      </c>
      <c r="O846">
        <v>12</v>
      </c>
      <c r="P846">
        <v>11</v>
      </c>
      <c r="Q846">
        <v>12.942600573482606</v>
      </c>
      <c r="R846">
        <v>16</v>
      </c>
    </row>
    <row r="847" spans="1:18" x14ac:dyDescent="0.25">
      <c r="A847" s="41">
        <v>12</v>
      </c>
      <c r="B847" s="41">
        <v>12</v>
      </c>
      <c r="C847" s="42">
        <v>35.356851200000001</v>
      </c>
      <c r="D847" s="42">
        <v>14.8</v>
      </c>
      <c r="E847" s="43">
        <f t="shared" si="55"/>
        <v>11.254435281289224</v>
      </c>
      <c r="F847" s="47">
        <f t="shared" si="56"/>
        <v>8.8853858501681079E-2</v>
      </c>
      <c r="G847" s="17">
        <f t="shared" si="57"/>
        <v>14.8</v>
      </c>
      <c r="N847" t="str">
        <f t="shared" si="58"/>
        <v>12#12</v>
      </c>
      <c r="O847">
        <v>12</v>
      </c>
      <c r="P847">
        <v>12</v>
      </c>
      <c r="Q847">
        <v>11.254435281289224</v>
      </c>
      <c r="R847">
        <v>14.8</v>
      </c>
    </row>
    <row r="848" spans="1:18" x14ac:dyDescent="0.25">
      <c r="A848" s="41">
        <v>12</v>
      </c>
      <c r="B848" s="41">
        <v>13</v>
      </c>
      <c r="C848" s="42">
        <v>37.235183920000004</v>
      </c>
      <c r="D848" s="42">
        <v>15.7</v>
      </c>
      <c r="E848" s="43">
        <f t="shared" si="55"/>
        <v>11.852327155607714</v>
      </c>
      <c r="F848" s="47">
        <f t="shared" si="56"/>
        <v>8.4371616381418241E-2</v>
      </c>
      <c r="G848" s="17">
        <f t="shared" si="57"/>
        <v>15.7</v>
      </c>
      <c r="N848" t="str">
        <f t="shared" si="58"/>
        <v>12#13</v>
      </c>
      <c r="O848">
        <v>12</v>
      </c>
      <c r="P848">
        <v>13</v>
      </c>
      <c r="Q848">
        <v>11.852327155607714</v>
      </c>
      <c r="R848">
        <v>15.7</v>
      </c>
    </row>
    <row r="849" spans="1:18" x14ac:dyDescent="0.25">
      <c r="A849" s="41">
        <v>12</v>
      </c>
      <c r="B849" s="41">
        <v>14</v>
      </c>
      <c r="C849" s="42">
        <v>36.019792160000002</v>
      </c>
      <c r="D849" s="42">
        <v>15.4</v>
      </c>
      <c r="E849" s="43">
        <f t="shared" si="55"/>
        <v>11.465455942813396</v>
      </c>
      <c r="F849" s="47">
        <f t="shared" si="56"/>
        <v>8.7218511412693087E-2</v>
      </c>
      <c r="G849" s="17">
        <f t="shared" si="57"/>
        <v>15.4</v>
      </c>
      <c r="N849" t="str">
        <f t="shared" si="58"/>
        <v>12#14</v>
      </c>
      <c r="O849">
        <v>12</v>
      </c>
      <c r="P849">
        <v>14</v>
      </c>
      <c r="Q849">
        <v>11.465455942813396</v>
      </c>
      <c r="R849">
        <v>15.4</v>
      </c>
    </row>
    <row r="850" spans="1:18" x14ac:dyDescent="0.25">
      <c r="A850" s="41">
        <v>12</v>
      </c>
      <c r="B850" s="41">
        <v>15</v>
      </c>
      <c r="C850" s="42">
        <v>35.135870879999999</v>
      </c>
      <c r="D850" s="42">
        <v>15.1</v>
      </c>
      <c r="E850" s="43">
        <f t="shared" si="55"/>
        <v>11.184095060781164</v>
      </c>
      <c r="F850" s="47">
        <f t="shared" si="56"/>
        <v>8.9412687800433807E-2</v>
      </c>
      <c r="G850" s="17">
        <f t="shared" si="57"/>
        <v>15.1</v>
      </c>
      <c r="N850" t="str">
        <f t="shared" si="58"/>
        <v>12#15</v>
      </c>
      <c r="O850">
        <v>12</v>
      </c>
      <c r="P850">
        <v>15</v>
      </c>
      <c r="Q850">
        <v>11.184095060781164</v>
      </c>
      <c r="R850">
        <v>15.1</v>
      </c>
    </row>
    <row r="851" spans="1:18" x14ac:dyDescent="0.25">
      <c r="A851" s="41">
        <v>12</v>
      </c>
      <c r="B851" s="41">
        <v>16</v>
      </c>
      <c r="C851" s="42">
        <v>35.025380719999994</v>
      </c>
      <c r="D851" s="42">
        <v>14.9</v>
      </c>
      <c r="E851" s="43">
        <f t="shared" si="55"/>
        <v>11.148924950527135</v>
      </c>
      <c r="F851" s="47">
        <f t="shared" si="56"/>
        <v>8.9694746752485649E-2</v>
      </c>
      <c r="G851" s="17">
        <f t="shared" si="57"/>
        <v>14.9</v>
      </c>
      <c r="N851" t="str">
        <f t="shared" si="58"/>
        <v>12#16</v>
      </c>
      <c r="O851">
        <v>12</v>
      </c>
      <c r="P851">
        <v>16</v>
      </c>
      <c r="Q851">
        <v>11.148924950527135</v>
      </c>
      <c r="R851">
        <v>14.9</v>
      </c>
    </row>
    <row r="852" spans="1:18" x14ac:dyDescent="0.25">
      <c r="A852" s="41">
        <v>12</v>
      </c>
      <c r="B852" s="41">
        <v>17</v>
      </c>
      <c r="C852" s="42">
        <v>40.549888719999998</v>
      </c>
      <c r="D852" s="42">
        <v>0</v>
      </c>
      <c r="E852" s="43">
        <f t="shared" si="55"/>
        <v>12.907430463228577</v>
      </c>
      <c r="F852" s="47">
        <f t="shared" si="56"/>
        <v>7.7474754006915392E-2</v>
      </c>
      <c r="G852" s="17">
        <f t="shared" si="57"/>
        <v>16.443351316810205</v>
      </c>
      <c r="N852" t="str">
        <f t="shared" si="58"/>
        <v>12#17</v>
      </c>
      <c r="O852">
        <v>12</v>
      </c>
      <c r="P852">
        <v>17</v>
      </c>
      <c r="Q852">
        <v>12.907430463228577</v>
      </c>
      <c r="R852">
        <v>16.443351316810205</v>
      </c>
    </row>
    <row r="853" spans="1:18" x14ac:dyDescent="0.25">
      <c r="A853" s="41">
        <v>12</v>
      </c>
      <c r="B853" s="41">
        <v>18</v>
      </c>
      <c r="C853" s="42">
        <v>39.11351664</v>
      </c>
      <c r="D853" s="42">
        <v>0</v>
      </c>
      <c r="E853" s="43">
        <f t="shared" si="55"/>
        <v>12.450219029926203</v>
      </c>
      <c r="F853" s="47">
        <f t="shared" si="56"/>
        <v>8.0319872091915115E-2</v>
      </c>
      <c r="G853" s="17">
        <f t="shared" si="57"/>
        <v>16.215998891066722</v>
      </c>
      <c r="N853" t="str">
        <f t="shared" si="58"/>
        <v>12#18</v>
      </c>
      <c r="O853">
        <v>12</v>
      </c>
      <c r="P853">
        <v>18</v>
      </c>
      <c r="Q853">
        <v>12.450219029926203</v>
      </c>
      <c r="R853">
        <v>16.215998891066722</v>
      </c>
    </row>
    <row r="854" spans="1:18" x14ac:dyDescent="0.25">
      <c r="A854" s="41">
        <v>12</v>
      </c>
      <c r="B854" s="41">
        <v>19</v>
      </c>
      <c r="C854" s="42">
        <v>38.671556000000002</v>
      </c>
      <c r="D854" s="42">
        <v>0</v>
      </c>
      <c r="E854" s="43">
        <f t="shared" si="55"/>
        <v>12.309538588910089</v>
      </c>
      <c r="F854" s="47">
        <f t="shared" si="56"/>
        <v>8.1237813487251273E-2</v>
      </c>
      <c r="G854" s="17">
        <f t="shared" si="57"/>
        <v>16.143319319361112</v>
      </c>
      <c r="N854" t="str">
        <f t="shared" si="58"/>
        <v>12#19</v>
      </c>
      <c r="O854">
        <v>12</v>
      </c>
      <c r="P854">
        <v>19</v>
      </c>
      <c r="Q854">
        <v>12.309538588910089</v>
      </c>
      <c r="R854">
        <v>16.143319319361112</v>
      </c>
    </row>
    <row r="855" spans="1:18" x14ac:dyDescent="0.25">
      <c r="A855" s="41">
        <v>12</v>
      </c>
      <c r="B855" s="41">
        <v>20</v>
      </c>
      <c r="C855" s="42">
        <v>40.439398560000001</v>
      </c>
      <c r="D855" s="42">
        <v>0</v>
      </c>
      <c r="E855" s="43">
        <f t="shared" si="55"/>
        <v>12.87226035297455</v>
      </c>
      <c r="F855" s="47">
        <f t="shared" si="56"/>
        <v>7.7686433662671986E-2</v>
      </c>
      <c r="G855" s="17">
        <f t="shared" si="57"/>
        <v>16.426326858375788</v>
      </c>
      <c r="N855" t="str">
        <f t="shared" si="58"/>
        <v>12#20</v>
      </c>
      <c r="O855">
        <v>12</v>
      </c>
      <c r="P855">
        <v>20</v>
      </c>
      <c r="Q855">
        <v>12.87226035297455</v>
      </c>
      <c r="R855">
        <v>16.426326858375788</v>
      </c>
    </row>
    <row r="856" spans="1:18" x14ac:dyDescent="0.25">
      <c r="A856" s="41">
        <v>12</v>
      </c>
      <c r="B856" s="41">
        <v>21</v>
      </c>
      <c r="C856" s="42">
        <v>41.102339520000001</v>
      </c>
      <c r="D856" s="42">
        <v>0</v>
      </c>
      <c r="E856" s="43">
        <f t="shared" si="55"/>
        <v>13.083281014498722</v>
      </c>
      <c r="F856" s="47">
        <f t="shared" si="56"/>
        <v>7.6433426668112758E-2</v>
      </c>
      <c r="G856" s="17">
        <f t="shared" si="57"/>
        <v>16.527357913684494</v>
      </c>
      <c r="N856" t="str">
        <f t="shared" si="58"/>
        <v>12#21</v>
      </c>
      <c r="O856">
        <v>12</v>
      </c>
      <c r="P856">
        <v>21</v>
      </c>
      <c r="Q856">
        <v>13.083281014498722</v>
      </c>
      <c r="R856">
        <v>16.527357913684494</v>
      </c>
    </row>
    <row r="857" spans="1:18" x14ac:dyDescent="0.25">
      <c r="A857" s="41">
        <v>12</v>
      </c>
      <c r="B857" s="41">
        <v>22</v>
      </c>
      <c r="C857" s="42">
        <v>30.605774319999998</v>
      </c>
      <c r="D857" s="42">
        <v>0</v>
      </c>
      <c r="E857" s="43">
        <f t="shared" si="55"/>
        <v>9.742120540365983</v>
      </c>
      <c r="F857" s="47">
        <f t="shared" si="56"/>
        <v>0.10264705675284458</v>
      </c>
      <c r="G857" s="17">
        <f t="shared" si="57"/>
        <v>14.537593572466591</v>
      </c>
      <c r="N857" t="str">
        <f t="shared" si="58"/>
        <v>12#22</v>
      </c>
      <c r="O857">
        <v>12</v>
      </c>
      <c r="P857">
        <v>22</v>
      </c>
      <c r="Q857">
        <v>9.742120540365983</v>
      </c>
      <c r="R857">
        <v>14.537593572466591</v>
      </c>
    </row>
    <row r="858" spans="1:18" x14ac:dyDescent="0.25">
      <c r="A858" s="41">
        <v>12</v>
      </c>
      <c r="B858" s="41">
        <v>23</v>
      </c>
      <c r="C858" s="42">
        <v>31.71067592</v>
      </c>
      <c r="D858" s="42">
        <v>0</v>
      </c>
      <c r="E858" s="43">
        <f t="shared" si="55"/>
        <v>10.093821642906272</v>
      </c>
      <c r="F858" s="47">
        <f t="shared" si="56"/>
        <v>9.9070504252745453E-2</v>
      </c>
      <c r="G858" s="17">
        <f t="shared" si="57"/>
        <v>14.794273553756359</v>
      </c>
      <c r="N858" t="str">
        <f t="shared" si="58"/>
        <v>12#23</v>
      </c>
      <c r="O858">
        <v>12</v>
      </c>
      <c r="P858">
        <v>23</v>
      </c>
      <c r="Q858">
        <v>10.093821642906272</v>
      </c>
      <c r="R858">
        <v>14.794273553756359</v>
      </c>
    </row>
    <row r="859" spans="1:18" x14ac:dyDescent="0.25">
      <c r="A859" s="41">
        <v>12</v>
      </c>
      <c r="B859" s="41">
        <v>24</v>
      </c>
      <c r="C859" s="42">
        <v>41.212829679999999</v>
      </c>
      <c r="D859" s="42">
        <v>16.399999999999999</v>
      </c>
      <c r="E859" s="43">
        <f t="shared" si="55"/>
        <v>13.118451124752751</v>
      </c>
      <c r="F859" s="47">
        <f t="shared" si="56"/>
        <v>7.6228511315115141E-2</v>
      </c>
      <c r="G859" s="17">
        <f t="shared" si="57"/>
        <v>16.399999999999999</v>
      </c>
      <c r="N859" t="str">
        <f t="shared" si="58"/>
        <v>12#24</v>
      </c>
      <c r="O859">
        <v>12</v>
      </c>
      <c r="P859">
        <v>24</v>
      </c>
      <c r="Q859">
        <v>13.118451124752751</v>
      </c>
      <c r="R859">
        <v>16.399999999999999</v>
      </c>
    </row>
    <row r="860" spans="1:18" x14ac:dyDescent="0.25">
      <c r="A860" s="41">
        <v>12</v>
      </c>
      <c r="B860" s="41">
        <v>25</v>
      </c>
      <c r="C860" s="42">
        <v>35.025380719999994</v>
      </c>
      <c r="D860" s="42">
        <v>0</v>
      </c>
      <c r="E860" s="43">
        <f t="shared" si="55"/>
        <v>11.148924950527135</v>
      </c>
      <c r="F860" s="47">
        <f t="shared" si="56"/>
        <v>8.9694746752485649E-2</v>
      </c>
      <c r="G860" s="17">
        <f t="shared" si="57"/>
        <v>15.488865678065729</v>
      </c>
      <c r="N860" t="str">
        <f t="shared" si="58"/>
        <v>12#25</v>
      </c>
      <c r="O860">
        <v>12</v>
      </c>
      <c r="P860">
        <v>25</v>
      </c>
      <c r="Q860">
        <v>11.148924950527135</v>
      </c>
      <c r="R860">
        <v>15.488865678065729</v>
      </c>
    </row>
    <row r="861" spans="1:18" x14ac:dyDescent="0.25">
      <c r="A861" s="41">
        <v>12</v>
      </c>
      <c r="B861" s="41">
        <v>26</v>
      </c>
      <c r="C861" s="42">
        <v>34.030969280000001</v>
      </c>
      <c r="D861" s="42">
        <v>0</v>
      </c>
      <c r="E861" s="43">
        <f t="shared" si="55"/>
        <v>10.832393958240877</v>
      </c>
      <c r="F861" s="47">
        <f t="shared" si="56"/>
        <v>9.2315697144603734E-2</v>
      </c>
      <c r="G861" s="17">
        <f t="shared" si="57"/>
        <v>15.291475721416118</v>
      </c>
      <c r="N861" t="str">
        <f t="shared" si="58"/>
        <v>12#26</v>
      </c>
      <c r="O861">
        <v>12</v>
      </c>
      <c r="P861">
        <v>26</v>
      </c>
      <c r="Q861">
        <v>10.832393958240877</v>
      </c>
      <c r="R861">
        <v>15.291475721416118</v>
      </c>
    </row>
    <row r="862" spans="1:18" x14ac:dyDescent="0.25">
      <c r="A862" s="41">
        <v>12</v>
      </c>
      <c r="B862" s="41">
        <v>27</v>
      </c>
      <c r="C862" s="42">
        <v>29.8323432</v>
      </c>
      <c r="D862" s="42">
        <v>0</v>
      </c>
      <c r="E862" s="43">
        <f t="shared" si="55"/>
        <v>9.4959297685877821</v>
      </c>
      <c r="F862" s="47">
        <f t="shared" si="56"/>
        <v>0.10530827674273313</v>
      </c>
      <c r="G862" s="17">
        <f t="shared" si="57"/>
        <v>14.349498578277675</v>
      </c>
      <c r="N862" t="str">
        <f t="shared" si="58"/>
        <v>12#27</v>
      </c>
      <c r="O862">
        <v>12</v>
      </c>
      <c r="P862">
        <v>27</v>
      </c>
      <c r="Q862">
        <v>9.4959297685877821</v>
      </c>
      <c r="R862">
        <v>14.349498578277675</v>
      </c>
    </row>
    <row r="863" spans="1:18" x14ac:dyDescent="0.25">
      <c r="A863" s="41">
        <v>12</v>
      </c>
      <c r="B863" s="41">
        <v>28</v>
      </c>
      <c r="C863" s="42">
        <v>32.0421464</v>
      </c>
      <c r="D863" s="42">
        <v>0</v>
      </c>
      <c r="E863" s="43">
        <f t="shared" si="55"/>
        <v>10.199331973668359</v>
      </c>
      <c r="F863" s="47">
        <f t="shared" si="56"/>
        <v>9.8045636967372229E-2</v>
      </c>
      <c r="G863" s="17">
        <f t="shared" si="57"/>
        <v>14.86865755822248</v>
      </c>
      <c r="N863" t="str">
        <f t="shared" si="58"/>
        <v>12#28</v>
      </c>
      <c r="O863">
        <v>12</v>
      </c>
      <c r="P863">
        <v>28</v>
      </c>
      <c r="Q863">
        <v>10.199331973668359</v>
      </c>
      <c r="R863">
        <v>14.86865755822248</v>
      </c>
    </row>
    <row r="864" spans="1:18" x14ac:dyDescent="0.25">
      <c r="A864" s="41">
        <v>12</v>
      </c>
      <c r="B864" s="41">
        <v>29</v>
      </c>
      <c r="C864" s="42">
        <v>34.141459439999991</v>
      </c>
      <c r="D864" s="42">
        <v>0</v>
      </c>
      <c r="E864" s="43">
        <f t="shared" si="55"/>
        <v>10.867564068494904</v>
      </c>
      <c r="F864" s="47">
        <f t="shared" si="56"/>
        <v>9.2016940843164904E-2</v>
      </c>
      <c r="G864" s="17">
        <f t="shared" si="57"/>
        <v>15.313848130302882</v>
      </c>
      <c r="N864" t="str">
        <f t="shared" si="58"/>
        <v>12#29</v>
      </c>
      <c r="O864">
        <v>12</v>
      </c>
      <c r="P864">
        <v>29</v>
      </c>
      <c r="Q864">
        <v>10.867564068494904</v>
      </c>
      <c r="R864">
        <v>15.313848130302882</v>
      </c>
    </row>
    <row r="865" spans="1:18" x14ac:dyDescent="0.25">
      <c r="A865" s="41">
        <v>12</v>
      </c>
      <c r="B865" s="41">
        <v>30</v>
      </c>
      <c r="C865" s="42">
        <v>26.075677760000001</v>
      </c>
      <c r="D865" s="42">
        <v>0</v>
      </c>
      <c r="E865" s="43">
        <f t="shared" si="55"/>
        <v>8.3001460199508017</v>
      </c>
      <c r="F865" s="47">
        <f t="shared" si="56"/>
        <v>0.12047980813787267</v>
      </c>
      <c r="G865" s="17">
        <f t="shared" si="57"/>
        <v>13.322729239795269</v>
      </c>
      <c r="N865" t="str">
        <f t="shared" si="58"/>
        <v>12#30</v>
      </c>
      <c r="O865">
        <v>12</v>
      </c>
      <c r="P865">
        <v>30</v>
      </c>
      <c r="Q865">
        <v>8.3001460199508017</v>
      </c>
      <c r="R865">
        <v>13.322729239795269</v>
      </c>
    </row>
    <row r="866" spans="1:18" x14ac:dyDescent="0.25">
      <c r="A866" s="41">
        <v>12</v>
      </c>
      <c r="B866" s="41">
        <v>31</v>
      </c>
      <c r="C866" s="42">
        <v>35.688321680000001</v>
      </c>
      <c r="D866" s="42">
        <v>0</v>
      </c>
      <c r="E866" s="43">
        <f t="shared" si="55"/>
        <v>11.359945612051311</v>
      </c>
      <c r="F866" s="47">
        <f t="shared" si="56"/>
        <v>8.8028590466061749E-2</v>
      </c>
      <c r="G866" s="17">
        <f t="shared" si="57"/>
        <v>15.615670518459599</v>
      </c>
      <c r="N866" t="str">
        <f t="shared" si="58"/>
        <v>12#31</v>
      </c>
      <c r="O866">
        <v>12</v>
      </c>
      <c r="P866">
        <v>31</v>
      </c>
      <c r="Q866">
        <v>11.359945612051311</v>
      </c>
      <c r="R866">
        <v>15.615670518459599</v>
      </c>
    </row>
    <row r="867" spans="1:18" x14ac:dyDescent="0.25">
      <c r="A867" s="41">
        <v>12</v>
      </c>
      <c r="B867" s="41">
        <v>32</v>
      </c>
      <c r="C867" s="42">
        <v>31.821166080000001</v>
      </c>
      <c r="D867" s="42">
        <v>0</v>
      </c>
      <c r="E867" s="43">
        <f t="shared" si="55"/>
        <v>10.128991753160301</v>
      </c>
      <c r="F867" s="47">
        <f t="shared" si="56"/>
        <v>9.8726509446312311E-2</v>
      </c>
      <c r="G867" s="17">
        <f t="shared" si="57"/>
        <v>14.819198824777581</v>
      </c>
      <c r="N867" t="str">
        <f t="shared" si="58"/>
        <v>12#32</v>
      </c>
      <c r="O867">
        <v>12</v>
      </c>
      <c r="P867">
        <v>32</v>
      </c>
      <c r="Q867">
        <v>10.128991753160301</v>
      </c>
      <c r="R867">
        <v>14.819198824777581</v>
      </c>
    </row>
    <row r="868" spans="1:18" x14ac:dyDescent="0.25">
      <c r="A868" s="41">
        <v>12</v>
      </c>
      <c r="B868" s="41">
        <v>33</v>
      </c>
      <c r="C868" s="42">
        <v>32.37361688</v>
      </c>
      <c r="D868" s="42">
        <v>0</v>
      </c>
      <c r="E868" s="43">
        <f t="shared" si="55"/>
        <v>10.304842304430444</v>
      </c>
      <c r="F868" s="47">
        <f t="shared" si="56"/>
        <v>9.7041756725385495E-2</v>
      </c>
      <c r="G868" s="17">
        <f t="shared" si="57"/>
        <v>14.941880913564436</v>
      </c>
      <c r="N868" t="str">
        <f t="shared" si="58"/>
        <v>12#33</v>
      </c>
      <c r="O868">
        <v>12</v>
      </c>
      <c r="P868">
        <v>33</v>
      </c>
      <c r="Q868">
        <v>10.304842304430444</v>
      </c>
      <c r="R868">
        <v>14.941880913564436</v>
      </c>
    </row>
    <row r="869" spans="1:18" x14ac:dyDescent="0.25">
      <c r="A869" s="41">
        <v>12</v>
      </c>
      <c r="B869" s="41">
        <v>34</v>
      </c>
      <c r="C869" s="42">
        <v>26.959599039999997</v>
      </c>
      <c r="D869" s="42">
        <v>0</v>
      </c>
      <c r="E869" s="43">
        <f t="shared" si="55"/>
        <v>8.5815069019830315</v>
      </c>
      <c r="F869" s="47">
        <f t="shared" si="56"/>
        <v>0.116529650494008</v>
      </c>
      <c r="G869" s="17">
        <f t="shared" si="57"/>
        <v>13.582769579421266</v>
      </c>
      <c r="N869" t="str">
        <f t="shared" si="58"/>
        <v>12#34</v>
      </c>
      <c r="O869">
        <v>12</v>
      </c>
      <c r="P869">
        <v>34</v>
      </c>
      <c r="Q869">
        <v>8.5815069019830315</v>
      </c>
      <c r="R869">
        <v>13.582769579421266</v>
      </c>
    </row>
    <row r="870" spans="1:18" x14ac:dyDescent="0.25">
      <c r="A870" s="41">
        <v>12</v>
      </c>
      <c r="B870" s="41">
        <v>35</v>
      </c>
      <c r="C870" s="42">
        <v>25.744207279999998</v>
      </c>
      <c r="D870" s="42">
        <v>0</v>
      </c>
      <c r="E870" s="43">
        <f t="shared" si="55"/>
        <v>8.1946356891887149</v>
      </c>
      <c r="F870" s="47">
        <f t="shared" si="56"/>
        <v>0.12203105030273798</v>
      </c>
      <c r="G870" s="17">
        <f t="shared" si="57"/>
        <v>13.221977115304686</v>
      </c>
      <c r="N870" t="str">
        <f t="shared" si="58"/>
        <v>12#35</v>
      </c>
      <c r="O870">
        <v>12</v>
      </c>
      <c r="P870">
        <v>35</v>
      </c>
      <c r="Q870">
        <v>8.1946356891887149</v>
      </c>
      <c r="R870">
        <v>13.221977115304686</v>
      </c>
    </row>
    <row r="871" spans="1:18" x14ac:dyDescent="0.25">
      <c r="A871" s="41">
        <v>12</v>
      </c>
      <c r="B871" s="41">
        <v>36</v>
      </c>
      <c r="C871" s="42">
        <v>27.954010480000001</v>
      </c>
      <c r="D871" s="42">
        <v>0</v>
      </c>
      <c r="E871" s="43">
        <f t="shared" si="55"/>
        <v>8.8980378942692919</v>
      </c>
      <c r="F871" s="47">
        <f t="shared" si="56"/>
        <v>0.11238432695864801</v>
      </c>
      <c r="G871" s="17">
        <f t="shared" si="57"/>
        <v>13.861117470156428</v>
      </c>
      <c r="N871" t="str">
        <f t="shared" si="58"/>
        <v>12#36</v>
      </c>
      <c r="O871">
        <v>12</v>
      </c>
      <c r="P871">
        <v>36</v>
      </c>
      <c r="Q871">
        <v>8.8980378942692919</v>
      </c>
      <c r="R871">
        <v>13.861117470156428</v>
      </c>
    </row>
    <row r="872" spans="1:18" x14ac:dyDescent="0.25">
      <c r="A872" s="41">
        <v>12</v>
      </c>
      <c r="B872" s="41">
        <v>37</v>
      </c>
      <c r="C872" s="42">
        <v>32.705087360000007</v>
      </c>
      <c r="D872" s="42">
        <v>0</v>
      </c>
      <c r="E872" s="43">
        <f t="shared" si="55"/>
        <v>10.410352635192533</v>
      </c>
      <c r="F872" s="47">
        <f t="shared" si="56"/>
        <v>9.605822540722278E-2</v>
      </c>
      <c r="G872" s="17">
        <f t="shared" si="57"/>
        <v>15.013969711399971</v>
      </c>
      <c r="N872" t="str">
        <f t="shared" si="58"/>
        <v>12#37</v>
      </c>
      <c r="O872">
        <v>12</v>
      </c>
      <c r="P872">
        <v>37</v>
      </c>
      <c r="Q872">
        <v>10.410352635192533</v>
      </c>
      <c r="R872">
        <v>15.013969711399971</v>
      </c>
    </row>
    <row r="873" spans="1:18" x14ac:dyDescent="0.25">
      <c r="A873" s="41">
        <v>12</v>
      </c>
      <c r="B873" s="41">
        <v>38</v>
      </c>
      <c r="C873" s="42">
        <v>37.014203600000002</v>
      </c>
      <c r="D873" s="42">
        <v>0</v>
      </c>
      <c r="E873" s="43">
        <f t="shared" si="55"/>
        <v>11.781986935099656</v>
      </c>
      <c r="F873" s="47">
        <f t="shared" si="56"/>
        <v>8.4875327523993863E-2</v>
      </c>
      <c r="G873" s="17">
        <f t="shared" si="57"/>
        <v>15.858501815579791</v>
      </c>
      <c r="N873" t="str">
        <f t="shared" si="58"/>
        <v>12#38</v>
      </c>
      <c r="O873">
        <v>12</v>
      </c>
      <c r="P873">
        <v>38</v>
      </c>
      <c r="Q873">
        <v>11.781986935099656</v>
      </c>
      <c r="R873">
        <v>15.858501815579791</v>
      </c>
    </row>
    <row r="874" spans="1:18" x14ac:dyDescent="0.25">
      <c r="A874" s="41">
        <v>12</v>
      </c>
      <c r="B874" s="41">
        <v>39</v>
      </c>
      <c r="C874" s="42">
        <v>31.268715280000002</v>
      </c>
      <c r="D874" s="42">
        <v>0</v>
      </c>
      <c r="E874" s="43">
        <f t="shared" si="55"/>
        <v>9.9531412018901566</v>
      </c>
      <c r="F874" s="47">
        <f t="shared" si="56"/>
        <v>0.10047079406550512</v>
      </c>
      <c r="G874" s="17">
        <f t="shared" si="57"/>
        <v>14.693242891975935</v>
      </c>
      <c r="N874" t="str">
        <f t="shared" si="58"/>
        <v>12#39</v>
      </c>
      <c r="O874">
        <v>12</v>
      </c>
      <c r="P874">
        <v>39</v>
      </c>
      <c r="Q874">
        <v>9.9531412018901566</v>
      </c>
      <c r="R874">
        <v>14.693242891975935</v>
      </c>
    </row>
    <row r="875" spans="1:18" x14ac:dyDescent="0.25">
      <c r="A875" s="41">
        <v>12</v>
      </c>
      <c r="B875" s="41">
        <v>40</v>
      </c>
      <c r="C875" s="42">
        <v>35.909302000000004</v>
      </c>
      <c r="D875" s="42">
        <v>0</v>
      </c>
      <c r="E875" s="43">
        <f t="shared" si="55"/>
        <v>11.430285832559369</v>
      </c>
      <c r="F875" s="47">
        <f t="shared" si="56"/>
        <v>8.7486876063193678E-2</v>
      </c>
      <c r="G875" s="17">
        <f t="shared" si="57"/>
        <v>15.657121570498168</v>
      </c>
      <c r="N875" t="str">
        <f t="shared" si="58"/>
        <v>12#40</v>
      </c>
      <c r="O875">
        <v>12</v>
      </c>
      <c r="P875">
        <v>40</v>
      </c>
      <c r="Q875">
        <v>11.430285832559369</v>
      </c>
      <c r="R875">
        <v>15.657121570498168</v>
      </c>
    </row>
    <row r="876" spans="1:18" x14ac:dyDescent="0.25">
      <c r="A876" s="41">
        <v>12</v>
      </c>
      <c r="B876" s="41">
        <v>41</v>
      </c>
      <c r="C876" s="42">
        <v>36.461752799999992</v>
      </c>
      <c r="D876" s="42">
        <v>0</v>
      </c>
      <c r="E876" s="43">
        <f t="shared" si="55"/>
        <v>11.606136383829508</v>
      </c>
      <c r="F876" s="47">
        <f t="shared" si="56"/>
        <v>8.6161317334963503E-2</v>
      </c>
      <c r="G876" s="17">
        <f t="shared" si="57"/>
        <v>15.759015663533097</v>
      </c>
      <c r="N876" t="str">
        <f t="shared" si="58"/>
        <v>12#41</v>
      </c>
      <c r="O876">
        <v>12</v>
      </c>
      <c r="P876">
        <v>41</v>
      </c>
      <c r="Q876">
        <v>11.606136383829508</v>
      </c>
      <c r="R876">
        <v>15.759015663533097</v>
      </c>
    </row>
    <row r="877" spans="1:18" x14ac:dyDescent="0.25">
      <c r="A877" s="41">
        <v>12</v>
      </c>
      <c r="B877" s="41">
        <v>42</v>
      </c>
      <c r="C877" s="42">
        <v>38.229595359999998</v>
      </c>
      <c r="D877" s="42">
        <v>0</v>
      </c>
      <c r="E877" s="43">
        <f t="shared" si="55"/>
        <v>12.168858147893971</v>
      </c>
      <c r="F877" s="47">
        <f t="shared" si="56"/>
        <v>8.2176978961092342E-2</v>
      </c>
      <c r="G877" s="17">
        <f t="shared" si="57"/>
        <v>16.069296415584407</v>
      </c>
      <c r="N877" t="str">
        <f t="shared" si="58"/>
        <v>12#42</v>
      </c>
      <c r="O877">
        <v>12</v>
      </c>
      <c r="P877">
        <v>42</v>
      </c>
      <c r="Q877">
        <v>12.168858147893971</v>
      </c>
      <c r="R877">
        <v>16.069296415584407</v>
      </c>
    </row>
    <row r="878" spans="1:18" x14ac:dyDescent="0.25">
      <c r="A878" s="41">
        <v>12</v>
      </c>
      <c r="B878" s="41">
        <v>43</v>
      </c>
      <c r="C878" s="42">
        <v>39.003026480000003</v>
      </c>
      <c r="D878" s="42">
        <v>0</v>
      </c>
      <c r="E878" s="43">
        <f t="shared" si="55"/>
        <v>12.415048919672175</v>
      </c>
      <c r="F878" s="47">
        <f t="shared" si="56"/>
        <v>8.0547407140334121E-2</v>
      </c>
      <c r="G878" s="17">
        <f t="shared" si="57"/>
        <v>16.197952971699724</v>
      </c>
      <c r="N878" t="str">
        <f t="shared" si="58"/>
        <v>12#43</v>
      </c>
      <c r="O878">
        <v>12</v>
      </c>
      <c r="P878">
        <v>43</v>
      </c>
      <c r="Q878">
        <v>12.415048919672175</v>
      </c>
      <c r="R878">
        <v>16.197952971699724</v>
      </c>
    </row>
    <row r="879" spans="1:18" x14ac:dyDescent="0.25">
      <c r="A879" s="41">
        <v>12</v>
      </c>
      <c r="B879" s="41">
        <v>44</v>
      </c>
      <c r="C879" s="42">
        <v>42.317731279999997</v>
      </c>
      <c r="D879" s="42">
        <v>16.5</v>
      </c>
      <c r="E879" s="43">
        <f t="shared" si="55"/>
        <v>13.470152227293038</v>
      </c>
      <c r="F879" s="47">
        <f t="shared" si="56"/>
        <v>7.4238210758584722E-2</v>
      </c>
      <c r="G879" s="17">
        <f t="shared" si="57"/>
        <v>16.5</v>
      </c>
      <c r="N879" t="str">
        <f t="shared" si="58"/>
        <v>12#44</v>
      </c>
      <c r="O879">
        <v>12</v>
      </c>
      <c r="P879">
        <v>44</v>
      </c>
      <c r="Q879">
        <v>13.470152227293038</v>
      </c>
      <c r="R879">
        <v>16.5</v>
      </c>
    </row>
    <row r="880" spans="1:18" x14ac:dyDescent="0.25">
      <c r="A880" s="41">
        <v>12</v>
      </c>
      <c r="B880" s="41">
        <v>45</v>
      </c>
      <c r="C880" s="42">
        <v>40.881359199999999</v>
      </c>
      <c r="D880" s="42">
        <v>0</v>
      </c>
      <c r="E880" s="43">
        <f t="shared" si="55"/>
        <v>13.012940793990664</v>
      </c>
      <c r="F880" s="47">
        <f t="shared" si="56"/>
        <v>7.6846580325778235E-2</v>
      </c>
      <c r="G880" s="17">
        <f t="shared" si="57"/>
        <v>16.493976490763298</v>
      </c>
      <c r="N880" t="str">
        <f t="shared" si="58"/>
        <v>12#45</v>
      </c>
      <c r="O880">
        <v>12</v>
      </c>
      <c r="P880">
        <v>45</v>
      </c>
      <c r="Q880">
        <v>13.012940793990664</v>
      </c>
      <c r="R880">
        <v>16.493976490763298</v>
      </c>
    </row>
    <row r="881" spans="1:18" x14ac:dyDescent="0.25">
      <c r="A881" s="41">
        <v>12</v>
      </c>
      <c r="B881" s="41">
        <v>46</v>
      </c>
      <c r="C881" s="42">
        <v>43.422632879999995</v>
      </c>
      <c r="D881" s="42">
        <v>17</v>
      </c>
      <c r="E881" s="43">
        <f t="shared" si="55"/>
        <v>13.821853329833326</v>
      </c>
      <c r="F881" s="47">
        <f t="shared" si="56"/>
        <v>7.2349197762183085E-2</v>
      </c>
      <c r="G881" s="17">
        <f t="shared" si="57"/>
        <v>17</v>
      </c>
      <c r="N881" t="str">
        <f t="shared" si="58"/>
        <v>12#46</v>
      </c>
      <c r="O881">
        <v>12</v>
      </c>
      <c r="P881">
        <v>46</v>
      </c>
      <c r="Q881">
        <v>13.821853329833326</v>
      </c>
      <c r="R881">
        <v>17</v>
      </c>
    </row>
    <row r="882" spans="1:18" x14ac:dyDescent="0.25">
      <c r="A882" s="41">
        <v>12</v>
      </c>
      <c r="B882" s="41">
        <v>47</v>
      </c>
      <c r="C882" s="42">
        <v>33.809988960000005</v>
      </c>
      <c r="D882" s="42">
        <v>0</v>
      </c>
      <c r="E882" s="43">
        <f t="shared" si="55"/>
        <v>10.76205373773282</v>
      </c>
      <c r="F882" s="47">
        <f t="shared" si="56"/>
        <v>9.2919067714176296E-2</v>
      </c>
      <c r="G882" s="17">
        <f t="shared" si="57"/>
        <v>15.246391841281573</v>
      </c>
      <c r="N882" t="str">
        <f t="shared" si="58"/>
        <v>12#47</v>
      </c>
      <c r="O882">
        <v>12</v>
      </c>
      <c r="P882">
        <v>47</v>
      </c>
      <c r="Q882">
        <v>10.76205373773282</v>
      </c>
      <c r="R882">
        <v>15.246391841281573</v>
      </c>
    </row>
    <row r="883" spans="1:18" x14ac:dyDescent="0.25">
      <c r="A883" s="41">
        <v>12</v>
      </c>
      <c r="B883" s="41">
        <v>48</v>
      </c>
      <c r="C883" s="42">
        <v>41.102339520000001</v>
      </c>
      <c r="D883" s="42">
        <v>16.7</v>
      </c>
      <c r="E883" s="43">
        <f t="shared" si="55"/>
        <v>13.083281014498722</v>
      </c>
      <c r="F883" s="47">
        <f t="shared" si="56"/>
        <v>7.6433426668112758E-2</v>
      </c>
      <c r="G883" s="17">
        <f t="shared" si="57"/>
        <v>16.7</v>
      </c>
      <c r="N883" t="str">
        <f t="shared" si="58"/>
        <v>12#48</v>
      </c>
      <c r="O883">
        <v>12</v>
      </c>
      <c r="P883">
        <v>48</v>
      </c>
      <c r="Q883">
        <v>13.083281014498722</v>
      </c>
      <c r="R883">
        <v>16.7</v>
      </c>
    </row>
    <row r="884" spans="1:18" x14ac:dyDescent="0.25">
      <c r="A884" s="41">
        <v>12</v>
      </c>
      <c r="B884" s="41">
        <v>50</v>
      </c>
      <c r="C884" s="42">
        <v>34.583420079999996</v>
      </c>
      <c r="D884" s="42">
        <v>0</v>
      </c>
      <c r="E884" s="43">
        <f t="shared" si="55"/>
        <v>11.00824450951102</v>
      </c>
      <c r="F884" s="47">
        <f t="shared" si="56"/>
        <v>9.0841005496926364E-2</v>
      </c>
      <c r="G884" s="17">
        <f t="shared" si="57"/>
        <v>15.40222665225771</v>
      </c>
      <c r="N884" t="str">
        <f t="shared" si="58"/>
        <v>12#50</v>
      </c>
      <c r="O884">
        <v>12</v>
      </c>
      <c r="P884">
        <v>50</v>
      </c>
      <c r="Q884">
        <v>11.00824450951102</v>
      </c>
      <c r="R884">
        <v>15.40222665225771</v>
      </c>
    </row>
    <row r="885" spans="1:18" x14ac:dyDescent="0.25">
      <c r="A885" s="41">
        <v>12</v>
      </c>
      <c r="B885" s="41">
        <v>51</v>
      </c>
      <c r="C885" s="42">
        <v>37.89812487999999</v>
      </c>
      <c r="D885" s="42">
        <v>0</v>
      </c>
      <c r="E885" s="43">
        <f t="shared" si="55"/>
        <v>12.063347817131882</v>
      </c>
      <c r="F885" s="47">
        <f t="shared" si="56"/>
        <v>8.2895728048215614E-2</v>
      </c>
      <c r="G885" s="17">
        <f t="shared" si="57"/>
        <v>16.012875595664703</v>
      </c>
      <c r="N885" t="str">
        <f t="shared" si="58"/>
        <v>12#51</v>
      </c>
      <c r="O885">
        <v>12</v>
      </c>
      <c r="P885">
        <v>51</v>
      </c>
      <c r="Q885">
        <v>12.063347817131882</v>
      </c>
      <c r="R885">
        <v>16.012875595664703</v>
      </c>
    </row>
    <row r="886" spans="1:18" x14ac:dyDescent="0.25">
      <c r="A886" s="41">
        <v>12</v>
      </c>
      <c r="B886" s="41">
        <v>52</v>
      </c>
      <c r="C886" s="42">
        <v>35.909302000000004</v>
      </c>
      <c r="D886" s="42">
        <v>0</v>
      </c>
      <c r="E886" s="43">
        <f t="shared" si="55"/>
        <v>11.430285832559369</v>
      </c>
      <c r="F886" s="47">
        <f t="shared" si="56"/>
        <v>8.7486876063193678E-2</v>
      </c>
      <c r="G886" s="17">
        <f t="shared" si="57"/>
        <v>15.657121570498168</v>
      </c>
      <c r="N886" t="str">
        <f t="shared" si="58"/>
        <v>12#52</v>
      </c>
      <c r="O886">
        <v>12</v>
      </c>
      <c r="P886">
        <v>52</v>
      </c>
      <c r="Q886">
        <v>11.430285832559369</v>
      </c>
      <c r="R886">
        <v>15.657121570498168</v>
      </c>
    </row>
    <row r="887" spans="1:18" x14ac:dyDescent="0.25">
      <c r="A887" s="41">
        <v>12</v>
      </c>
      <c r="B887" s="41">
        <v>53</v>
      </c>
      <c r="C887" s="42">
        <v>44.085573839999995</v>
      </c>
      <c r="D887" s="42">
        <v>16.8</v>
      </c>
      <c r="E887" s="43">
        <f t="shared" si="55"/>
        <v>14.032873991357498</v>
      </c>
      <c r="F887" s="47">
        <f t="shared" si="56"/>
        <v>7.1261239901097631E-2</v>
      </c>
      <c r="G887" s="17">
        <f t="shared" si="57"/>
        <v>16.8</v>
      </c>
      <c r="N887" t="str">
        <f t="shared" si="58"/>
        <v>12#53</v>
      </c>
      <c r="O887">
        <v>12</v>
      </c>
      <c r="P887">
        <v>53</v>
      </c>
      <c r="Q887">
        <v>14.032873991357498</v>
      </c>
      <c r="R887">
        <v>16.8</v>
      </c>
    </row>
    <row r="888" spans="1:18" x14ac:dyDescent="0.25">
      <c r="A888" s="41">
        <v>12</v>
      </c>
      <c r="B888" s="41">
        <v>55</v>
      </c>
      <c r="C888" s="42">
        <v>35.135870879999999</v>
      </c>
      <c r="D888" s="42">
        <v>0</v>
      </c>
      <c r="E888" s="43">
        <f t="shared" si="55"/>
        <v>11.184095060781164</v>
      </c>
      <c r="F888" s="47">
        <f t="shared" si="56"/>
        <v>8.9412687800433807E-2</v>
      </c>
      <c r="G888" s="17">
        <f t="shared" si="57"/>
        <v>15.510259482841208</v>
      </c>
      <c r="N888" t="str">
        <f t="shared" si="58"/>
        <v>12#55</v>
      </c>
      <c r="O888">
        <v>12</v>
      </c>
      <c r="P888">
        <v>55</v>
      </c>
      <c r="Q888">
        <v>11.184095060781164</v>
      </c>
      <c r="R888">
        <v>15.510259482841208</v>
      </c>
    </row>
    <row r="889" spans="1:18" x14ac:dyDescent="0.25">
      <c r="A889" s="41">
        <v>12</v>
      </c>
      <c r="B889" s="41">
        <v>56</v>
      </c>
      <c r="C889" s="42">
        <v>39.003026480000003</v>
      </c>
      <c r="D889" s="42">
        <v>0</v>
      </c>
      <c r="E889" s="43">
        <f t="shared" si="55"/>
        <v>12.415048919672175</v>
      </c>
      <c r="F889" s="47">
        <f t="shared" si="56"/>
        <v>8.0547407140334121E-2</v>
      </c>
      <c r="G889" s="17">
        <f t="shared" si="57"/>
        <v>16.197952971699724</v>
      </c>
      <c r="N889" t="str">
        <f t="shared" si="58"/>
        <v>12#56</v>
      </c>
      <c r="O889">
        <v>12</v>
      </c>
      <c r="P889">
        <v>56</v>
      </c>
      <c r="Q889">
        <v>12.415048919672175</v>
      </c>
      <c r="R889">
        <v>16.197952971699724</v>
      </c>
    </row>
    <row r="890" spans="1:18" x14ac:dyDescent="0.25">
      <c r="A890" s="41">
        <v>12</v>
      </c>
      <c r="B890" s="41">
        <v>57</v>
      </c>
      <c r="C890" s="42">
        <v>26.738618719999998</v>
      </c>
      <c r="D890" s="42">
        <v>0</v>
      </c>
      <c r="E890" s="43">
        <f t="shared" si="55"/>
        <v>8.5111666814749736</v>
      </c>
      <c r="F890" s="47">
        <f t="shared" si="56"/>
        <v>0.1174927054567684</v>
      </c>
      <c r="G890" s="17">
        <f t="shared" si="57"/>
        <v>13.518907184261726</v>
      </c>
      <c r="N890" t="str">
        <f t="shared" si="58"/>
        <v>12#57</v>
      </c>
      <c r="O890">
        <v>12</v>
      </c>
      <c r="P890">
        <v>57</v>
      </c>
      <c r="Q890">
        <v>8.5111666814749736</v>
      </c>
      <c r="R890">
        <v>13.518907184261726</v>
      </c>
    </row>
    <row r="891" spans="1:18" x14ac:dyDescent="0.25">
      <c r="A891" s="41">
        <v>12</v>
      </c>
      <c r="B891" s="41">
        <v>58</v>
      </c>
      <c r="C891" s="42">
        <v>39.776457599999993</v>
      </c>
      <c r="D891" s="42">
        <v>0</v>
      </c>
      <c r="E891" s="43">
        <f t="shared" si="55"/>
        <v>12.661239691450374</v>
      </c>
      <c r="F891" s="47">
        <f t="shared" si="56"/>
        <v>7.8981207557049862E-2</v>
      </c>
      <c r="G891" s="17">
        <f t="shared" si="57"/>
        <v>16.322576878794742</v>
      </c>
      <c r="N891" t="str">
        <f t="shared" si="58"/>
        <v>12#58</v>
      </c>
      <c r="O891">
        <v>12</v>
      </c>
      <c r="P891">
        <v>58</v>
      </c>
      <c r="Q891">
        <v>12.661239691450374</v>
      </c>
      <c r="R891">
        <v>16.322576878794742</v>
      </c>
    </row>
    <row r="892" spans="1:18" x14ac:dyDescent="0.25">
      <c r="A892" s="41">
        <v>12</v>
      </c>
      <c r="B892" s="41">
        <v>59</v>
      </c>
      <c r="C892" s="42">
        <v>35.135870879999999</v>
      </c>
      <c r="D892" s="42">
        <v>0</v>
      </c>
      <c r="E892" s="43">
        <f t="shared" si="55"/>
        <v>11.184095060781164</v>
      </c>
      <c r="F892" s="47">
        <f t="shared" si="56"/>
        <v>8.9412687800433807E-2</v>
      </c>
      <c r="G892" s="17">
        <f t="shared" si="57"/>
        <v>15.510259482841208</v>
      </c>
      <c r="N892" t="str">
        <f t="shared" si="58"/>
        <v>12#59</v>
      </c>
      <c r="O892">
        <v>12</v>
      </c>
      <c r="P892">
        <v>59</v>
      </c>
      <c r="Q892">
        <v>11.184095060781164</v>
      </c>
      <c r="R892">
        <v>15.510259482841208</v>
      </c>
    </row>
    <row r="893" spans="1:18" x14ac:dyDescent="0.25">
      <c r="A893" s="41">
        <v>12</v>
      </c>
      <c r="B893" s="41">
        <v>60</v>
      </c>
      <c r="C893" s="42">
        <v>39.33449696000001</v>
      </c>
      <c r="D893" s="42">
        <v>0</v>
      </c>
      <c r="E893" s="43">
        <f t="shared" si="55"/>
        <v>12.520559250434264</v>
      </c>
      <c r="F893" s="47">
        <f t="shared" si="56"/>
        <v>7.9868636855443653E-2</v>
      </c>
      <c r="G893" s="17">
        <f t="shared" si="57"/>
        <v>16.251846076692402</v>
      </c>
      <c r="N893" t="str">
        <f t="shared" si="58"/>
        <v>12#60</v>
      </c>
      <c r="O893">
        <v>12</v>
      </c>
      <c r="P893">
        <v>60</v>
      </c>
      <c r="Q893">
        <v>12.520559250434264</v>
      </c>
      <c r="R893">
        <v>16.251846076692402</v>
      </c>
    </row>
    <row r="894" spans="1:18" x14ac:dyDescent="0.25">
      <c r="A894" s="41">
        <v>12</v>
      </c>
      <c r="B894" s="41">
        <v>61</v>
      </c>
      <c r="C894" s="42">
        <v>35.688321680000001</v>
      </c>
      <c r="D894" s="42">
        <v>0</v>
      </c>
      <c r="E894" s="43">
        <f t="shared" si="55"/>
        <v>11.359945612051311</v>
      </c>
      <c r="F894" s="47">
        <f t="shared" si="56"/>
        <v>8.8028590466061749E-2</v>
      </c>
      <c r="G894" s="17">
        <f t="shared" si="57"/>
        <v>15.615670518459599</v>
      </c>
      <c r="N894" t="str">
        <f t="shared" si="58"/>
        <v>12#61</v>
      </c>
      <c r="O894">
        <v>12</v>
      </c>
      <c r="P894">
        <v>61</v>
      </c>
      <c r="Q894">
        <v>11.359945612051311</v>
      </c>
      <c r="R894">
        <v>15.615670518459599</v>
      </c>
    </row>
    <row r="895" spans="1:18" x14ac:dyDescent="0.25">
      <c r="A895" s="41">
        <v>12</v>
      </c>
      <c r="B895" s="41">
        <v>62</v>
      </c>
      <c r="C895" s="42">
        <v>32.0421464</v>
      </c>
      <c r="D895" s="42">
        <v>0</v>
      </c>
      <c r="E895" s="43">
        <f t="shared" si="55"/>
        <v>10.199331973668359</v>
      </c>
      <c r="F895" s="47">
        <f t="shared" si="56"/>
        <v>9.8045636967372229E-2</v>
      </c>
      <c r="G895" s="17">
        <f t="shared" si="57"/>
        <v>14.86865755822248</v>
      </c>
      <c r="N895" t="str">
        <f t="shared" si="58"/>
        <v>12#62</v>
      </c>
      <c r="O895">
        <v>12</v>
      </c>
      <c r="P895">
        <v>62</v>
      </c>
      <c r="Q895">
        <v>10.199331973668359</v>
      </c>
      <c r="R895">
        <v>14.86865755822248</v>
      </c>
    </row>
    <row r="896" spans="1:18" x14ac:dyDescent="0.25">
      <c r="A896" s="41">
        <v>12</v>
      </c>
      <c r="B896" s="41">
        <v>63</v>
      </c>
      <c r="C896" s="42">
        <v>34.251949599999996</v>
      </c>
      <c r="D896" s="42">
        <v>0</v>
      </c>
      <c r="E896" s="43">
        <f t="shared" si="55"/>
        <v>10.902734178748934</v>
      </c>
      <c r="F896" s="47">
        <f t="shared" si="56"/>
        <v>9.1720112001735313E-2</v>
      </c>
      <c r="G896" s="17">
        <f t="shared" si="57"/>
        <v>15.336108617151039</v>
      </c>
      <c r="N896" t="str">
        <f t="shared" si="58"/>
        <v>12#63</v>
      </c>
      <c r="O896">
        <v>12</v>
      </c>
      <c r="P896">
        <v>63</v>
      </c>
      <c r="Q896">
        <v>10.902734178748934</v>
      </c>
      <c r="R896">
        <v>15.336108617151039</v>
      </c>
    </row>
    <row r="897" spans="1:18" x14ac:dyDescent="0.25">
      <c r="A897" s="41">
        <v>12</v>
      </c>
      <c r="B897" s="41">
        <v>64</v>
      </c>
      <c r="C897" s="42">
        <v>40.107928079999994</v>
      </c>
      <c r="D897" s="42">
        <v>0</v>
      </c>
      <c r="E897" s="43">
        <f t="shared" si="55"/>
        <v>12.766750022212459</v>
      </c>
      <c r="F897" s="47">
        <f t="shared" si="56"/>
        <v>7.8328470304512274E-2</v>
      </c>
      <c r="G897" s="17">
        <f t="shared" si="57"/>
        <v>16.374798421064032</v>
      </c>
      <c r="N897" t="str">
        <f t="shared" si="58"/>
        <v>12#64</v>
      </c>
      <c r="O897">
        <v>12</v>
      </c>
      <c r="P897">
        <v>64</v>
      </c>
      <c r="Q897">
        <v>12.766750022212459</v>
      </c>
      <c r="R897">
        <v>16.374798421064032</v>
      </c>
    </row>
    <row r="898" spans="1:18" x14ac:dyDescent="0.25">
      <c r="A898" s="41">
        <v>12</v>
      </c>
      <c r="B898" s="41">
        <v>65</v>
      </c>
      <c r="C898" s="42">
        <v>34.804400399999999</v>
      </c>
      <c r="D898" s="42">
        <v>0</v>
      </c>
      <c r="E898" s="43">
        <f t="shared" si="55"/>
        <v>11.078584730019079</v>
      </c>
      <c r="F898" s="47">
        <f t="shared" si="56"/>
        <v>9.0264237208056972E-2</v>
      </c>
      <c r="G898" s="17">
        <f t="shared" si="57"/>
        <v>15.44576046339407</v>
      </c>
      <c r="N898" t="str">
        <f t="shared" si="58"/>
        <v>12#65</v>
      </c>
      <c r="O898">
        <v>12</v>
      </c>
      <c r="P898">
        <v>65</v>
      </c>
      <c r="Q898">
        <v>11.078584730019079</v>
      </c>
      <c r="R898">
        <v>15.44576046339407</v>
      </c>
    </row>
    <row r="899" spans="1:18" x14ac:dyDescent="0.25">
      <c r="A899" s="41">
        <v>13</v>
      </c>
      <c r="B899" s="41">
        <v>1</v>
      </c>
      <c r="C899" s="42">
        <v>40.549888719999998</v>
      </c>
      <c r="D899" s="42">
        <v>16.600000000000001</v>
      </c>
      <c r="E899" s="43">
        <f t="shared" ref="E899:E962" si="59">C899/PI()</f>
        <v>12.907430463228577</v>
      </c>
      <c r="F899" s="47">
        <f t="shared" ref="F899:F962" si="60">1/E899</f>
        <v>7.7474754006915392E-2</v>
      </c>
      <c r="G899" s="17">
        <f t="shared" ref="G899:G962" si="61">IF(D899=0,EXP($K$3+$K$4*F899)*$K$5,D899)</f>
        <v>16.600000000000001</v>
      </c>
      <c r="N899" t="str">
        <f t="shared" ref="N899:N962" si="62">CONCATENATE(O899,"#",P899)</f>
        <v>13#1</v>
      </c>
      <c r="O899">
        <v>13</v>
      </c>
      <c r="P899">
        <v>1</v>
      </c>
      <c r="Q899">
        <v>12.907430463228577</v>
      </c>
      <c r="R899">
        <v>16.600000000000001</v>
      </c>
    </row>
    <row r="900" spans="1:18" x14ac:dyDescent="0.25">
      <c r="A900" s="41">
        <v>13</v>
      </c>
      <c r="B900" s="41">
        <v>2</v>
      </c>
      <c r="C900" s="42">
        <v>24.749795839999997</v>
      </c>
      <c r="D900" s="42">
        <v>12.9</v>
      </c>
      <c r="E900" s="43">
        <f t="shared" si="59"/>
        <v>7.8781046969024553</v>
      </c>
      <c r="F900" s="47">
        <f t="shared" si="60"/>
        <v>0.12693408357383013</v>
      </c>
      <c r="G900" s="17">
        <f t="shared" si="61"/>
        <v>12.9</v>
      </c>
      <c r="N900" t="str">
        <f t="shared" si="62"/>
        <v>13#2</v>
      </c>
      <c r="O900">
        <v>13</v>
      </c>
      <c r="P900">
        <v>2</v>
      </c>
      <c r="Q900">
        <v>7.8781046969024553</v>
      </c>
      <c r="R900">
        <v>12.9</v>
      </c>
    </row>
    <row r="901" spans="1:18" x14ac:dyDescent="0.25">
      <c r="A901" s="41">
        <v>13</v>
      </c>
      <c r="B901" s="41">
        <v>3</v>
      </c>
      <c r="C901" s="42">
        <v>43.422632879999995</v>
      </c>
      <c r="D901" s="42">
        <v>16.7</v>
      </c>
      <c r="E901" s="43">
        <f t="shared" si="59"/>
        <v>13.821853329833326</v>
      </c>
      <c r="F901" s="47">
        <f t="shared" si="60"/>
        <v>7.2349197762183085E-2</v>
      </c>
      <c r="G901" s="17">
        <f t="shared" si="61"/>
        <v>16.7</v>
      </c>
      <c r="N901" t="str">
        <f t="shared" si="62"/>
        <v>13#3</v>
      </c>
      <c r="O901">
        <v>13</v>
      </c>
      <c r="P901">
        <v>3</v>
      </c>
      <c r="Q901">
        <v>13.821853329833326</v>
      </c>
      <c r="R901">
        <v>16.7</v>
      </c>
    </row>
    <row r="902" spans="1:18" x14ac:dyDescent="0.25">
      <c r="A902" s="41">
        <v>13</v>
      </c>
      <c r="B902" s="41">
        <v>4</v>
      </c>
      <c r="C902" s="42">
        <v>40.107928079999994</v>
      </c>
      <c r="D902" s="42">
        <v>15.7</v>
      </c>
      <c r="E902" s="43">
        <f t="shared" si="59"/>
        <v>12.766750022212459</v>
      </c>
      <c r="F902" s="47">
        <f t="shared" si="60"/>
        <v>7.8328470304512274E-2</v>
      </c>
      <c r="G902" s="17">
        <f t="shared" si="61"/>
        <v>15.7</v>
      </c>
      <c r="N902" t="str">
        <f t="shared" si="62"/>
        <v>13#4</v>
      </c>
      <c r="O902">
        <v>13</v>
      </c>
      <c r="P902">
        <v>4</v>
      </c>
      <c r="Q902">
        <v>12.766750022212459</v>
      </c>
      <c r="R902">
        <v>15.7</v>
      </c>
    </row>
    <row r="903" spans="1:18" x14ac:dyDescent="0.25">
      <c r="A903" s="41">
        <v>13</v>
      </c>
      <c r="B903" s="41">
        <v>5</v>
      </c>
      <c r="C903" s="42">
        <v>27.180579359999999</v>
      </c>
      <c r="D903" s="42">
        <v>13.6</v>
      </c>
      <c r="E903" s="43">
        <f t="shared" si="59"/>
        <v>8.6518471224910893</v>
      </c>
      <c r="F903" s="47">
        <f t="shared" si="60"/>
        <v>0.11558225496153639</v>
      </c>
      <c r="G903" s="17">
        <f t="shared" si="61"/>
        <v>13.6</v>
      </c>
      <c r="N903" t="str">
        <f t="shared" si="62"/>
        <v>13#5</v>
      </c>
      <c r="O903">
        <v>13</v>
      </c>
      <c r="P903">
        <v>5</v>
      </c>
      <c r="Q903">
        <v>8.6518471224910893</v>
      </c>
      <c r="R903">
        <v>13.6</v>
      </c>
    </row>
    <row r="904" spans="1:18" x14ac:dyDescent="0.25">
      <c r="A904" s="41">
        <v>13</v>
      </c>
      <c r="B904" s="41">
        <v>6</v>
      </c>
      <c r="C904" s="42">
        <v>38.892536320000005</v>
      </c>
      <c r="D904" s="42">
        <v>14.8</v>
      </c>
      <c r="E904" s="43">
        <f t="shared" si="59"/>
        <v>12.379878809418146</v>
      </c>
      <c r="F904" s="47">
        <f t="shared" si="60"/>
        <v>8.0776235001528252E-2</v>
      </c>
      <c r="G904" s="17">
        <f t="shared" si="61"/>
        <v>14.8</v>
      </c>
      <c r="N904" t="str">
        <f t="shared" si="62"/>
        <v>13#6</v>
      </c>
      <c r="O904">
        <v>13</v>
      </c>
      <c r="P904">
        <v>6</v>
      </c>
      <c r="Q904">
        <v>12.379878809418146</v>
      </c>
      <c r="R904">
        <v>14.8</v>
      </c>
    </row>
    <row r="905" spans="1:18" x14ac:dyDescent="0.25">
      <c r="A905" s="41">
        <v>13</v>
      </c>
      <c r="B905" s="41">
        <v>7</v>
      </c>
      <c r="C905" s="42">
        <v>33.478518480000005</v>
      </c>
      <c r="D905" s="42">
        <v>15.2</v>
      </c>
      <c r="E905" s="43">
        <f t="shared" si="59"/>
        <v>10.656543406970735</v>
      </c>
      <c r="F905" s="47">
        <f t="shared" si="60"/>
        <v>9.3839058483623575E-2</v>
      </c>
      <c r="G905" s="17">
        <f t="shared" si="61"/>
        <v>15.2</v>
      </c>
      <c r="N905" t="str">
        <f t="shared" si="62"/>
        <v>13#7</v>
      </c>
      <c r="O905">
        <v>13</v>
      </c>
      <c r="P905">
        <v>7</v>
      </c>
      <c r="Q905">
        <v>10.656543406970735</v>
      </c>
      <c r="R905">
        <v>15.2</v>
      </c>
    </row>
    <row r="906" spans="1:18" x14ac:dyDescent="0.25">
      <c r="A906" s="41">
        <v>13</v>
      </c>
      <c r="B906" s="41">
        <v>8</v>
      </c>
      <c r="C906" s="42">
        <v>38.671556000000002</v>
      </c>
      <c r="D906" s="42">
        <v>14.8</v>
      </c>
      <c r="E906" s="43">
        <f t="shared" si="59"/>
        <v>12.309538588910089</v>
      </c>
      <c r="F906" s="47">
        <f t="shared" si="60"/>
        <v>8.1237813487251273E-2</v>
      </c>
      <c r="G906" s="17">
        <f t="shared" si="61"/>
        <v>14.8</v>
      </c>
      <c r="N906" t="str">
        <f t="shared" si="62"/>
        <v>13#8</v>
      </c>
      <c r="O906">
        <v>13</v>
      </c>
      <c r="P906">
        <v>8</v>
      </c>
      <c r="Q906">
        <v>12.309538588910089</v>
      </c>
      <c r="R906">
        <v>14.8</v>
      </c>
    </row>
    <row r="907" spans="1:18" x14ac:dyDescent="0.25">
      <c r="A907" s="41">
        <v>13</v>
      </c>
      <c r="B907" s="41">
        <v>9</v>
      </c>
      <c r="C907" s="42">
        <v>37.787634720000007</v>
      </c>
      <c r="D907" s="42">
        <v>15.1</v>
      </c>
      <c r="E907" s="43">
        <f t="shared" si="59"/>
        <v>12.028177706877859</v>
      </c>
      <c r="F907" s="47">
        <f t="shared" si="60"/>
        <v>8.3138113217947202E-2</v>
      </c>
      <c r="G907" s="17">
        <f t="shared" si="61"/>
        <v>15.1</v>
      </c>
      <c r="N907" t="str">
        <f t="shared" si="62"/>
        <v>13#9</v>
      </c>
      <c r="O907">
        <v>13</v>
      </c>
      <c r="P907">
        <v>9</v>
      </c>
      <c r="Q907">
        <v>12.028177706877859</v>
      </c>
      <c r="R907">
        <v>15.1</v>
      </c>
    </row>
    <row r="908" spans="1:18" x14ac:dyDescent="0.25">
      <c r="A908" s="41">
        <v>13</v>
      </c>
      <c r="B908" s="41">
        <v>10</v>
      </c>
      <c r="C908" s="42">
        <v>34.583420079999996</v>
      </c>
      <c r="D908" s="42">
        <v>14.5</v>
      </c>
      <c r="E908" s="43">
        <f t="shared" si="59"/>
        <v>11.00824450951102</v>
      </c>
      <c r="F908" s="47">
        <f t="shared" si="60"/>
        <v>9.0841005496926364E-2</v>
      </c>
      <c r="G908" s="17">
        <f t="shared" si="61"/>
        <v>14.5</v>
      </c>
      <c r="N908" t="str">
        <f t="shared" si="62"/>
        <v>13#10</v>
      </c>
      <c r="O908">
        <v>13</v>
      </c>
      <c r="P908">
        <v>10</v>
      </c>
      <c r="Q908">
        <v>11.00824450951102</v>
      </c>
      <c r="R908">
        <v>14.5</v>
      </c>
    </row>
    <row r="909" spans="1:18" x14ac:dyDescent="0.25">
      <c r="A909" s="41">
        <v>13</v>
      </c>
      <c r="B909" s="41">
        <v>11</v>
      </c>
      <c r="C909" s="42">
        <v>34.251949599999996</v>
      </c>
      <c r="D909" s="42">
        <v>14.8</v>
      </c>
      <c r="E909" s="43">
        <f t="shared" si="59"/>
        <v>10.902734178748934</v>
      </c>
      <c r="F909" s="47">
        <f t="shared" si="60"/>
        <v>9.1720112001735313E-2</v>
      </c>
      <c r="G909" s="17">
        <f t="shared" si="61"/>
        <v>14.8</v>
      </c>
      <c r="N909" t="str">
        <f t="shared" si="62"/>
        <v>13#11</v>
      </c>
      <c r="O909">
        <v>13</v>
      </c>
      <c r="P909">
        <v>11</v>
      </c>
      <c r="Q909">
        <v>10.902734178748934</v>
      </c>
      <c r="R909">
        <v>14.8</v>
      </c>
    </row>
    <row r="910" spans="1:18" x14ac:dyDescent="0.25">
      <c r="A910" s="41">
        <v>13</v>
      </c>
      <c r="B910" s="41">
        <v>12</v>
      </c>
      <c r="C910" s="42">
        <v>39.555477279999998</v>
      </c>
      <c r="D910" s="42">
        <v>15.7</v>
      </c>
      <c r="E910" s="43">
        <f t="shared" si="59"/>
        <v>12.590899470942318</v>
      </c>
      <c r="F910" s="47">
        <f t="shared" si="60"/>
        <v>7.9422443353457953E-2</v>
      </c>
      <c r="G910" s="17">
        <f t="shared" si="61"/>
        <v>15.7</v>
      </c>
      <c r="N910" t="str">
        <f t="shared" si="62"/>
        <v>13#12</v>
      </c>
      <c r="O910">
        <v>13</v>
      </c>
      <c r="P910">
        <v>12</v>
      </c>
      <c r="Q910">
        <v>12.590899470942318</v>
      </c>
      <c r="R910">
        <v>15.7</v>
      </c>
    </row>
    <row r="911" spans="1:18" x14ac:dyDescent="0.25">
      <c r="A911" s="41">
        <v>13</v>
      </c>
      <c r="B911" s="41">
        <v>13</v>
      </c>
      <c r="C911" s="42">
        <v>34.583420079999996</v>
      </c>
      <c r="D911" s="42">
        <v>14.9</v>
      </c>
      <c r="E911" s="43">
        <f t="shared" si="59"/>
        <v>11.00824450951102</v>
      </c>
      <c r="F911" s="47">
        <f t="shared" si="60"/>
        <v>9.0841005496926364E-2</v>
      </c>
      <c r="G911" s="17">
        <f t="shared" si="61"/>
        <v>14.9</v>
      </c>
      <c r="N911" t="str">
        <f t="shared" si="62"/>
        <v>13#13</v>
      </c>
      <c r="O911">
        <v>13</v>
      </c>
      <c r="P911">
        <v>13</v>
      </c>
      <c r="Q911">
        <v>11.00824450951102</v>
      </c>
      <c r="R911">
        <v>14.9</v>
      </c>
    </row>
    <row r="912" spans="1:18" x14ac:dyDescent="0.25">
      <c r="A912" s="41">
        <v>13</v>
      </c>
      <c r="B912" s="41">
        <v>14</v>
      </c>
      <c r="C912" s="42">
        <v>42.428221440000002</v>
      </c>
      <c r="D912" s="42">
        <v>16.399999999999999</v>
      </c>
      <c r="E912" s="43">
        <f t="shared" si="59"/>
        <v>13.505322337547069</v>
      </c>
      <c r="F912" s="47">
        <f t="shared" si="60"/>
        <v>7.4044882084734226E-2</v>
      </c>
      <c r="G912" s="17">
        <f t="shared" si="61"/>
        <v>16.399999999999999</v>
      </c>
      <c r="N912" t="str">
        <f t="shared" si="62"/>
        <v>13#14</v>
      </c>
      <c r="O912">
        <v>13</v>
      </c>
      <c r="P912">
        <v>14</v>
      </c>
      <c r="Q912">
        <v>13.505322337547069</v>
      </c>
      <c r="R912">
        <v>16.399999999999999</v>
      </c>
    </row>
    <row r="913" spans="1:18" x14ac:dyDescent="0.25">
      <c r="A913" s="41">
        <v>13</v>
      </c>
      <c r="B913" s="41">
        <v>15</v>
      </c>
      <c r="C913" s="42">
        <v>39.003026480000003</v>
      </c>
      <c r="D913" s="42">
        <v>15.5</v>
      </c>
      <c r="E913" s="43">
        <f t="shared" si="59"/>
        <v>12.415048919672175</v>
      </c>
      <c r="F913" s="47">
        <f t="shared" si="60"/>
        <v>8.0547407140334121E-2</v>
      </c>
      <c r="G913" s="17">
        <f t="shared" si="61"/>
        <v>15.5</v>
      </c>
      <c r="N913" t="str">
        <f t="shared" si="62"/>
        <v>13#15</v>
      </c>
      <c r="O913">
        <v>13</v>
      </c>
      <c r="P913">
        <v>15</v>
      </c>
      <c r="Q913">
        <v>12.415048919672175</v>
      </c>
      <c r="R913">
        <v>15.5</v>
      </c>
    </row>
    <row r="914" spans="1:18" x14ac:dyDescent="0.25">
      <c r="A914" s="41">
        <v>13</v>
      </c>
      <c r="B914" s="41">
        <v>16</v>
      </c>
      <c r="C914" s="42">
        <v>35.688321680000001</v>
      </c>
      <c r="D914" s="42">
        <v>0</v>
      </c>
      <c r="E914" s="43">
        <f t="shared" si="59"/>
        <v>11.359945612051311</v>
      </c>
      <c r="F914" s="47">
        <f t="shared" si="60"/>
        <v>8.8028590466061749E-2</v>
      </c>
      <c r="G914" s="17">
        <f t="shared" si="61"/>
        <v>15.615670518459599</v>
      </c>
      <c r="N914" t="str">
        <f t="shared" si="62"/>
        <v>13#16</v>
      </c>
      <c r="O914">
        <v>13</v>
      </c>
      <c r="P914">
        <v>16</v>
      </c>
      <c r="Q914">
        <v>11.359945612051311</v>
      </c>
      <c r="R914">
        <v>15.615670518459599</v>
      </c>
    </row>
    <row r="915" spans="1:18" x14ac:dyDescent="0.25">
      <c r="A915" s="41">
        <v>13</v>
      </c>
      <c r="B915" s="41">
        <v>17</v>
      </c>
      <c r="C915" s="42">
        <v>37.677144560000002</v>
      </c>
      <c r="D915" s="42">
        <v>0</v>
      </c>
      <c r="E915" s="43">
        <f t="shared" si="59"/>
        <v>11.99300759662383</v>
      </c>
      <c r="F915" s="47">
        <f t="shared" si="60"/>
        <v>8.3381920001577542E-2</v>
      </c>
      <c r="G915" s="17">
        <f t="shared" si="61"/>
        <v>15.974822558701492</v>
      </c>
      <c r="N915" t="str">
        <f t="shared" si="62"/>
        <v>13#17</v>
      </c>
      <c r="O915">
        <v>13</v>
      </c>
      <c r="P915">
        <v>17</v>
      </c>
      <c r="Q915">
        <v>11.99300759662383</v>
      </c>
      <c r="R915">
        <v>15.974822558701492</v>
      </c>
    </row>
    <row r="916" spans="1:18" x14ac:dyDescent="0.25">
      <c r="A916" s="41">
        <v>13</v>
      </c>
      <c r="B916" s="41">
        <v>18</v>
      </c>
      <c r="C916" s="42">
        <v>35.798811840000006</v>
      </c>
      <c r="D916" s="42">
        <v>0</v>
      </c>
      <c r="E916" s="43">
        <f t="shared" si="59"/>
        <v>11.39511572230534</v>
      </c>
      <c r="F916" s="47">
        <f t="shared" si="60"/>
        <v>8.7756897285610938E-2</v>
      </c>
      <c r="G916" s="17">
        <f t="shared" si="61"/>
        <v>15.636446276758083</v>
      </c>
      <c r="N916" t="str">
        <f t="shared" si="62"/>
        <v>13#18</v>
      </c>
      <c r="O916">
        <v>13</v>
      </c>
      <c r="P916">
        <v>18</v>
      </c>
      <c r="Q916">
        <v>11.39511572230534</v>
      </c>
      <c r="R916">
        <v>15.636446276758083</v>
      </c>
    </row>
    <row r="917" spans="1:18" x14ac:dyDescent="0.25">
      <c r="A917" s="41">
        <v>13</v>
      </c>
      <c r="B917" s="41">
        <v>19</v>
      </c>
      <c r="C917" s="42">
        <v>41.323319840000003</v>
      </c>
      <c r="D917" s="42">
        <v>0</v>
      </c>
      <c r="E917" s="43">
        <f t="shared" si="59"/>
        <v>13.153621235006781</v>
      </c>
      <c r="F917" s="47">
        <f t="shared" si="60"/>
        <v>7.6024691766144237E-2</v>
      </c>
      <c r="G917" s="17">
        <f t="shared" si="61"/>
        <v>16.560448794759324</v>
      </c>
      <c r="N917" t="str">
        <f t="shared" si="62"/>
        <v>13#19</v>
      </c>
      <c r="O917">
        <v>13</v>
      </c>
      <c r="P917">
        <v>19</v>
      </c>
      <c r="Q917">
        <v>13.153621235006781</v>
      </c>
      <c r="R917">
        <v>16.560448794759324</v>
      </c>
    </row>
    <row r="918" spans="1:18" x14ac:dyDescent="0.25">
      <c r="A918" s="41">
        <v>13</v>
      </c>
      <c r="B918" s="41">
        <v>20</v>
      </c>
      <c r="C918" s="42">
        <v>18.893817360000003</v>
      </c>
      <c r="D918" s="42">
        <v>0</v>
      </c>
      <c r="E918" s="43">
        <f t="shared" si="59"/>
        <v>6.0140888534389294</v>
      </c>
      <c r="F918" s="47">
        <f t="shared" si="60"/>
        <v>0.1662762264358944</v>
      </c>
      <c r="G918" s="17">
        <f t="shared" si="61"/>
        <v>10.647893026013064</v>
      </c>
      <c r="N918" t="str">
        <f t="shared" si="62"/>
        <v>13#20</v>
      </c>
      <c r="O918">
        <v>13</v>
      </c>
      <c r="P918">
        <v>20</v>
      </c>
      <c r="Q918">
        <v>6.0140888534389294</v>
      </c>
      <c r="R918">
        <v>10.647893026013064</v>
      </c>
    </row>
    <row r="919" spans="1:18" x14ac:dyDescent="0.25">
      <c r="A919" s="41">
        <v>13</v>
      </c>
      <c r="B919" s="41">
        <v>21</v>
      </c>
      <c r="C919" s="42">
        <v>45.521945920000007</v>
      </c>
      <c r="D919" s="42">
        <v>16.5</v>
      </c>
      <c r="E919" s="43">
        <f t="shared" si="59"/>
        <v>14.490085424659878</v>
      </c>
      <c r="F919" s="47">
        <f t="shared" si="60"/>
        <v>6.9012705632373647E-2</v>
      </c>
      <c r="G919" s="17">
        <f t="shared" si="61"/>
        <v>16.5</v>
      </c>
      <c r="N919" t="str">
        <f t="shared" si="62"/>
        <v>13#21</v>
      </c>
      <c r="O919">
        <v>13</v>
      </c>
      <c r="P919">
        <v>21</v>
      </c>
      <c r="Q919">
        <v>14.490085424659878</v>
      </c>
      <c r="R919">
        <v>16.5</v>
      </c>
    </row>
    <row r="920" spans="1:18" x14ac:dyDescent="0.25">
      <c r="A920" s="41">
        <v>13</v>
      </c>
      <c r="B920" s="41">
        <v>22</v>
      </c>
      <c r="C920" s="42">
        <v>29.390382560000003</v>
      </c>
      <c r="D920" s="42">
        <v>0</v>
      </c>
      <c r="E920" s="43">
        <f t="shared" si="59"/>
        <v>9.3552493275716682</v>
      </c>
      <c r="F920" s="47">
        <f t="shared" si="60"/>
        <v>0.1068918598516464</v>
      </c>
      <c r="G920" s="17">
        <f t="shared" si="61"/>
        <v>14.238727936066054</v>
      </c>
      <c r="N920" t="str">
        <f t="shared" si="62"/>
        <v>13#22</v>
      </c>
      <c r="O920">
        <v>13</v>
      </c>
      <c r="P920">
        <v>22</v>
      </c>
      <c r="Q920">
        <v>9.3552493275716682</v>
      </c>
      <c r="R920">
        <v>14.238727936066054</v>
      </c>
    </row>
    <row r="921" spans="1:18" x14ac:dyDescent="0.25">
      <c r="A921" s="41">
        <v>13</v>
      </c>
      <c r="B921" s="41">
        <v>23</v>
      </c>
      <c r="C921" s="42">
        <v>42.649201760000004</v>
      </c>
      <c r="D921" s="42">
        <v>0</v>
      </c>
      <c r="E921" s="43">
        <f t="shared" si="59"/>
        <v>13.575662558055127</v>
      </c>
      <c r="F921" s="47">
        <f t="shared" si="60"/>
        <v>7.3661229845953219E-2</v>
      </c>
      <c r="G921" s="17">
        <f t="shared" si="61"/>
        <v>16.753096300733674</v>
      </c>
      <c r="N921" t="str">
        <f t="shared" si="62"/>
        <v>13#23</v>
      </c>
      <c r="O921">
        <v>13</v>
      </c>
      <c r="P921">
        <v>23</v>
      </c>
      <c r="Q921">
        <v>13.575662558055127</v>
      </c>
      <c r="R921">
        <v>16.753096300733674</v>
      </c>
    </row>
    <row r="922" spans="1:18" x14ac:dyDescent="0.25">
      <c r="A922" s="41">
        <v>13</v>
      </c>
      <c r="B922" s="41">
        <v>24</v>
      </c>
      <c r="C922" s="42">
        <v>37.89812487999999</v>
      </c>
      <c r="D922" s="42">
        <v>0</v>
      </c>
      <c r="E922" s="43">
        <f t="shared" si="59"/>
        <v>12.063347817131882</v>
      </c>
      <c r="F922" s="47">
        <f t="shared" si="60"/>
        <v>8.2895728048215614E-2</v>
      </c>
      <c r="G922" s="17">
        <f t="shared" si="61"/>
        <v>16.012875595664703</v>
      </c>
      <c r="N922" t="str">
        <f t="shared" si="62"/>
        <v>13#24</v>
      </c>
      <c r="O922">
        <v>13</v>
      </c>
      <c r="P922">
        <v>24</v>
      </c>
      <c r="Q922">
        <v>12.063347817131882</v>
      </c>
      <c r="R922">
        <v>16.012875595664703</v>
      </c>
    </row>
    <row r="923" spans="1:18" x14ac:dyDescent="0.25">
      <c r="A923" s="41">
        <v>13</v>
      </c>
      <c r="B923" s="41">
        <v>25</v>
      </c>
      <c r="C923" s="42">
        <v>36.019792160000002</v>
      </c>
      <c r="D923" s="42">
        <v>0</v>
      </c>
      <c r="E923" s="43">
        <f t="shared" si="59"/>
        <v>11.465455942813396</v>
      </c>
      <c r="F923" s="47">
        <f t="shared" si="60"/>
        <v>8.7218511412693087E-2</v>
      </c>
      <c r="G923" s="17">
        <f t="shared" si="61"/>
        <v>15.677697108721404</v>
      </c>
      <c r="N923" t="str">
        <f t="shared" si="62"/>
        <v>13#25</v>
      </c>
      <c r="O923">
        <v>13</v>
      </c>
      <c r="P923">
        <v>25</v>
      </c>
      <c r="Q923">
        <v>11.465455942813396</v>
      </c>
      <c r="R923">
        <v>15.677697108721404</v>
      </c>
    </row>
    <row r="924" spans="1:18" x14ac:dyDescent="0.25">
      <c r="A924" s="41">
        <v>13</v>
      </c>
      <c r="B924" s="41">
        <v>26</v>
      </c>
      <c r="C924" s="42">
        <v>39.776457599999993</v>
      </c>
      <c r="D924" s="42">
        <v>0</v>
      </c>
      <c r="E924" s="43">
        <f t="shared" si="59"/>
        <v>12.661239691450374</v>
      </c>
      <c r="F924" s="47">
        <f t="shared" si="60"/>
        <v>7.8981207557049862E-2</v>
      </c>
      <c r="G924" s="17">
        <f t="shared" si="61"/>
        <v>16.322576878794742</v>
      </c>
      <c r="N924" t="str">
        <f t="shared" si="62"/>
        <v>13#26</v>
      </c>
      <c r="O924">
        <v>13</v>
      </c>
      <c r="P924">
        <v>26</v>
      </c>
      <c r="Q924">
        <v>12.661239691450374</v>
      </c>
      <c r="R924">
        <v>16.322576878794742</v>
      </c>
    </row>
    <row r="925" spans="1:18" x14ac:dyDescent="0.25">
      <c r="A925" s="41">
        <v>13</v>
      </c>
      <c r="B925" s="41">
        <v>28</v>
      </c>
      <c r="C925" s="42">
        <v>32.37361688</v>
      </c>
      <c r="D925" s="42">
        <v>0</v>
      </c>
      <c r="E925" s="43">
        <f t="shared" si="59"/>
        <v>10.304842304430444</v>
      </c>
      <c r="F925" s="47">
        <f t="shared" si="60"/>
        <v>9.7041756725385495E-2</v>
      </c>
      <c r="G925" s="17">
        <f t="shared" si="61"/>
        <v>14.941880913564436</v>
      </c>
      <c r="N925" t="str">
        <f t="shared" si="62"/>
        <v>13#28</v>
      </c>
      <c r="O925">
        <v>13</v>
      </c>
      <c r="P925">
        <v>28</v>
      </c>
      <c r="Q925">
        <v>10.304842304430444</v>
      </c>
      <c r="R925">
        <v>14.941880913564436</v>
      </c>
    </row>
    <row r="926" spans="1:18" x14ac:dyDescent="0.25">
      <c r="A926" s="41">
        <v>13</v>
      </c>
      <c r="B926" s="41">
        <v>29</v>
      </c>
      <c r="C926" s="42">
        <v>37.345674079999995</v>
      </c>
      <c r="D926" s="42">
        <v>0</v>
      </c>
      <c r="E926" s="43">
        <f t="shared" si="59"/>
        <v>11.887497265861739</v>
      </c>
      <c r="F926" s="47">
        <f t="shared" si="60"/>
        <v>8.4121996214609335E-2</v>
      </c>
      <c r="G926" s="17">
        <f t="shared" si="61"/>
        <v>15.917072149702866</v>
      </c>
      <c r="N926" t="str">
        <f t="shared" si="62"/>
        <v>13#29</v>
      </c>
      <c r="O926">
        <v>13</v>
      </c>
      <c r="P926">
        <v>29</v>
      </c>
      <c r="Q926">
        <v>11.887497265861739</v>
      </c>
      <c r="R926">
        <v>15.917072149702866</v>
      </c>
    </row>
    <row r="927" spans="1:18" x14ac:dyDescent="0.25">
      <c r="A927" s="41">
        <v>13</v>
      </c>
      <c r="B927" s="41">
        <v>30</v>
      </c>
      <c r="C927" s="42">
        <v>38.229595359999998</v>
      </c>
      <c r="D927" s="42">
        <v>0</v>
      </c>
      <c r="E927" s="43">
        <f t="shared" si="59"/>
        <v>12.168858147893971</v>
      </c>
      <c r="F927" s="47">
        <f t="shared" si="60"/>
        <v>8.2176978961092342E-2</v>
      </c>
      <c r="G927" s="17">
        <f t="shared" si="61"/>
        <v>16.069296415584407</v>
      </c>
      <c r="N927" t="str">
        <f t="shared" si="62"/>
        <v>13#30</v>
      </c>
      <c r="O927">
        <v>13</v>
      </c>
      <c r="P927">
        <v>30</v>
      </c>
      <c r="Q927">
        <v>12.168858147893971</v>
      </c>
      <c r="R927">
        <v>16.069296415584407</v>
      </c>
    </row>
    <row r="928" spans="1:18" x14ac:dyDescent="0.25">
      <c r="A928" s="41">
        <v>13</v>
      </c>
      <c r="B928" s="41">
        <v>31</v>
      </c>
      <c r="C928" s="42">
        <v>35.025380719999994</v>
      </c>
      <c r="D928" s="42">
        <v>0</v>
      </c>
      <c r="E928" s="43">
        <f t="shared" si="59"/>
        <v>11.148924950527135</v>
      </c>
      <c r="F928" s="47">
        <f t="shared" si="60"/>
        <v>8.9694746752485649E-2</v>
      </c>
      <c r="G928" s="17">
        <f t="shared" si="61"/>
        <v>15.488865678065729</v>
      </c>
      <c r="N928" t="str">
        <f t="shared" si="62"/>
        <v>13#31</v>
      </c>
      <c r="O928">
        <v>13</v>
      </c>
      <c r="P928">
        <v>31</v>
      </c>
      <c r="Q928">
        <v>11.148924950527135</v>
      </c>
      <c r="R928">
        <v>15.488865678065729</v>
      </c>
    </row>
    <row r="929" spans="1:18" x14ac:dyDescent="0.25">
      <c r="A929" s="41">
        <v>13</v>
      </c>
      <c r="B929" s="41">
        <v>33</v>
      </c>
      <c r="C929" s="42">
        <v>48.505180240000001</v>
      </c>
      <c r="D929" s="42">
        <v>16.899999999999999</v>
      </c>
      <c r="E929" s="43">
        <f t="shared" si="59"/>
        <v>15.439678401518654</v>
      </c>
      <c r="F929" s="47">
        <f t="shared" si="60"/>
        <v>6.4768188429471407E-2</v>
      </c>
      <c r="G929" s="17">
        <f t="shared" si="61"/>
        <v>16.899999999999999</v>
      </c>
      <c r="N929" t="str">
        <f t="shared" si="62"/>
        <v>13#33</v>
      </c>
      <c r="O929">
        <v>13</v>
      </c>
      <c r="P929">
        <v>33</v>
      </c>
      <c r="Q929">
        <v>15.439678401518654</v>
      </c>
      <c r="R929">
        <v>16.899999999999999</v>
      </c>
    </row>
    <row r="930" spans="1:18" x14ac:dyDescent="0.25">
      <c r="A930" s="41">
        <v>13</v>
      </c>
      <c r="B930" s="41">
        <v>34</v>
      </c>
      <c r="C930" s="42">
        <v>24.639305680000003</v>
      </c>
      <c r="D930" s="42">
        <v>0</v>
      </c>
      <c r="E930" s="43">
        <f t="shared" si="59"/>
        <v>7.8429345866484281</v>
      </c>
      <c r="F930" s="47">
        <f t="shared" si="60"/>
        <v>0.1275032947109325</v>
      </c>
      <c r="G930" s="17">
        <f t="shared" si="61"/>
        <v>12.872604672354743</v>
      </c>
      <c r="N930" t="str">
        <f t="shared" si="62"/>
        <v>13#34</v>
      </c>
      <c r="O930">
        <v>13</v>
      </c>
      <c r="P930">
        <v>34</v>
      </c>
      <c r="Q930">
        <v>7.8429345866484281</v>
      </c>
      <c r="R930">
        <v>12.872604672354743</v>
      </c>
    </row>
    <row r="931" spans="1:18" x14ac:dyDescent="0.25">
      <c r="A931" s="41">
        <v>13</v>
      </c>
      <c r="B931" s="41">
        <v>35</v>
      </c>
      <c r="C931" s="42">
        <v>46.405867200000003</v>
      </c>
      <c r="D931" s="42">
        <v>16.8</v>
      </c>
      <c r="E931" s="43">
        <f t="shared" si="59"/>
        <v>14.771446306692106</v>
      </c>
      <c r="F931" s="47">
        <f t="shared" si="60"/>
        <v>6.7698177906042725E-2</v>
      </c>
      <c r="G931" s="17">
        <f t="shared" si="61"/>
        <v>16.8</v>
      </c>
      <c r="N931" t="str">
        <f t="shared" si="62"/>
        <v>13#35</v>
      </c>
      <c r="O931">
        <v>13</v>
      </c>
      <c r="P931">
        <v>35</v>
      </c>
      <c r="Q931">
        <v>14.771446306692106</v>
      </c>
      <c r="R931">
        <v>16.8</v>
      </c>
    </row>
    <row r="932" spans="1:18" x14ac:dyDescent="0.25">
      <c r="A932" s="41">
        <v>13</v>
      </c>
      <c r="B932" s="41">
        <v>36</v>
      </c>
      <c r="C932" s="42">
        <v>42.538711599999999</v>
      </c>
      <c r="D932" s="42">
        <v>0</v>
      </c>
      <c r="E932" s="43">
        <f t="shared" si="59"/>
        <v>13.540492447801096</v>
      </c>
      <c r="F932" s="47">
        <f t="shared" si="60"/>
        <v>7.3852557715682984E-2</v>
      </c>
      <c r="G932" s="17">
        <f t="shared" si="61"/>
        <v>16.737418007132639</v>
      </c>
      <c r="N932" t="str">
        <f t="shared" si="62"/>
        <v>13#36</v>
      </c>
      <c r="O932">
        <v>13</v>
      </c>
      <c r="P932">
        <v>36</v>
      </c>
      <c r="Q932">
        <v>13.540492447801096</v>
      </c>
      <c r="R932">
        <v>16.737418007132639</v>
      </c>
    </row>
    <row r="933" spans="1:18" x14ac:dyDescent="0.25">
      <c r="A933" s="41">
        <v>13</v>
      </c>
      <c r="B933" s="41">
        <v>37</v>
      </c>
      <c r="C933" s="42">
        <v>38.671556000000002</v>
      </c>
      <c r="D933" s="42">
        <v>0</v>
      </c>
      <c r="E933" s="43">
        <f t="shared" si="59"/>
        <v>12.309538588910089</v>
      </c>
      <c r="F933" s="47">
        <f t="shared" si="60"/>
        <v>8.1237813487251273E-2</v>
      </c>
      <c r="G933" s="17">
        <f t="shared" si="61"/>
        <v>16.143319319361112</v>
      </c>
      <c r="N933" t="str">
        <f t="shared" si="62"/>
        <v>13#37</v>
      </c>
      <c r="O933">
        <v>13</v>
      </c>
      <c r="P933">
        <v>37</v>
      </c>
      <c r="Q933">
        <v>12.309538588910089</v>
      </c>
      <c r="R933">
        <v>16.143319319361112</v>
      </c>
    </row>
    <row r="934" spans="1:18" x14ac:dyDescent="0.25">
      <c r="A934" s="41">
        <v>13</v>
      </c>
      <c r="B934" s="41">
        <v>38</v>
      </c>
      <c r="C934" s="42">
        <v>16.573523999999999</v>
      </c>
      <c r="D934" s="42">
        <v>0</v>
      </c>
      <c r="E934" s="43">
        <f t="shared" si="59"/>
        <v>5.2755165381043234</v>
      </c>
      <c r="F934" s="47">
        <f t="shared" si="60"/>
        <v>0.18955489813691964</v>
      </c>
      <c r="G934" s="17">
        <f t="shared" si="61"/>
        <v>9.5014597827266467</v>
      </c>
      <c r="N934" t="str">
        <f t="shared" si="62"/>
        <v>13#38</v>
      </c>
      <c r="O934">
        <v>13</v>
      </c>
      <c r="P934">
        <v>38</v>
      </c>
      <c r="Q934">
        <v>5.2755165381043234</v>
      </c>
      <c r="R934">
        <v>9.5014597827266467</v>
      </c>
    </row>
    <row r="935" spans="1:18" x14ac:dyDescent="0.25">
      <c r="A935" s="41">
        <v>13</v>
      </c>
      <c r="B935" s="41">
        <v>40</v>
      </c>
      <c r="C935" s="42">
        <v>30.937244799999998</v>
      </c>
      <c r="D935" s="42">
        <v>0</v>
      </c>
      <c r="E935" s="43">
        <f t="shared" si="59"/>
        <v>9.8476308711280698</v>
      </c>
      <c r="F935" s="47">
        <f t="shared" si="60"/>
        <v>0.10154726685906411</v>
      </c>
      <c r="G935" s="17">
        <f t="shared" si="61"/>
        <v>14.616044884584634</v>
      </c>
      <c r="N935" t="str">
        <f t="shared" si="62"/>
        <v>13#40</v>
      </c>
      <c r="O935">
        <v>13</v>
      </c>
      <c r="P935">
        <v>40</v>
      </c>
      <c r="Q935">
        <v>9.8476308711280698</v>
      </c>
      <c r="R935">
        <v>14.616044884584634</v>
      </c>
    </row>
    <row r="936" spans="1:18" x14ac:dyDescent="0.25">
      <c r="A936" s="41">
        <v>13</v>
      </c>
      <c r="B936" s="41">
        <v>41</v>
      </c>
      <c r="C936" s="42">
        <v>42.428221440000002</v>
      </c>
      <c r="D936" s="42">
        <v>0</v>
      </c>
      <c r="E936" s="43">
        <f t="shared" si="59"/>
        <v>13.505322337547069</v>
      </c>
      <c r="F936" s="47">
        <f t="shared" si="60"/>
        <v>7.4044882084734226E-2</v>
      </c>
      <c r="G936" s="17">
        <f t="shared" si="61"/>
        <v>16.721672843001247</v>
      </c>
      <c r="N936" t="str">
        <f t="shared" si="62"/>
        <v>13#41</v>
      </c>
      <c r="O936">
        <v>13</v>
      </c>
      <c r="P936">
        <v>41</v>
      </c>
      <c r="Q936">
        <v>13.505322337547069</v>
      </c>
      <c r="R936">
        <v>16.721672843001247</v>
      </c>
    </row>
    <row r="937" spans="1:18" x14ac:dyDescent="0.25">
      <c r="A937" s="41">
        <v>13</v>
      </c>
      <c r="B937" s="41">
        <v>42</v>
      </c>
      <c r="C937" s="42">
        <v>37.12469376</v>
      </c>
      <c r="D937" s="42">
        <v>0</v>
      </c>
      <c r="E937" s="43">
        <f t="shared" si="59"/>
        <v>11.817157045353683</v>
      </c>
      <c r="F937" s="47">
        <f t="shared" si="60"/>
        <v>8.4622722382553417E-2</v>
      </c>
      <c r="G937" s="17">
        <f t="shared" si="61"/>
        <v>15.878117414076453</v>
      </c>
      <c r="N937" t="str">
        <f t="shared" si="62"/>
        <v>13#42</v>
      </c>
      <c r="O937">
        <v>13</v>
      </c>
      <c r="P937">
        <v>42</v>
      </c>
      <c r="Q937">
        <v>11.817157045353683</v>
      </c>
      <c r="R937">
        <v>15.878117414076453</v>
      </c>
    </row>
    <row r="938" spans="1:18" x14ac:dyDescent="0.25">
      <c r="A938" s="41">
        <v>13</v>
      </c>
      <c r="B938" s="41">
        <v>43</v>
      </c>
      <c r="C938" s="42">
        <v>30.384793999999999</v>
      </c>
      <c r="D938" s="42">
        <v>0</v>
      </c>
      <c r="E938" s="43">
        <f t="shared" si="59"/>
        <v>9.6717803198579251</v>
      </c>
      <c r="F938" s="47">
        <f t="shared" si="60"/>
        <v>0.10339358080195618</v>
      </c>
      <c r="G938" s="17">
        <f t="shared" si="61"/>
        <v>14.484581833069546</v>
      </c>
      <c r="N938" t="str">
        <f t="shared" si="62"/>
        <v>13#43</v>
      </c>
      <c r="O938">
        <v>13</v>
      </c>
      <c r="P938">
        <v>43</v>
      </c>
      <c r="Q938">
        <v>9.6717803198579251</v>
      </c>
      <c r="R938">
        <v>14.484581833069546</v>
      </c>
    </row>
    <row r="939" spans="1:18" x14ac:dyDescent="0.25">
      <c r="A939" s="41">
        <v>13</v>
      </c>
      <c r="B939" s="41">
        <v>45</v>
      </c>
      <c r="C939" s="42">
        <v>39.11351664</v>
      </c>
      <c r="D939" s="42">
        <v>0</v>
      </c>
      <c r="E939" s="43">
        <f t="shared" si="59"/>
        <v>12.450219029926203</v>
      </c>
      <c r="F939" s="47">
        <f t="shared" si="60"/>
        <v>8.0319872091915115E-2</v>
      </c>
      <c r="G939" s="17">
        <f t="shared" si="61"/>
        <v>16.215998891066722</v>
      </c>
      <c r="N939" t="str">
        <f t="shared" si="62"/>
        <v>13#45</v>
      </c>
      <c r="O939">
        <v>13</v>
      </c>
      <c r="P939">
        <v>45</v>
      </c>
      <c r="Q939">
        <v>12.450219029926203</v>
      </c>
      <c r="R939">
        <v>16.215998891066722</v>
      </c>
    </row>
    <row r="940" spans="1:18" x14ac:dyDescent="0.25">
      <c r="A940" s="41">
        <v>13</v>
      </c>
      <c r="B940" s="41">
        <v>46</v>
      </c>
      <c r="C940" s="42">
        <v>36.019792160000002</v>
      </c>
      <c r="D940" s="42">
        <v>0</v>
      </c>
      <c r="E940" s="43">
        <f t="shared" si="59"/>
        <v>11.465455942813396</v>
      </c>
      <c r="F940" s="47">
        <f t="shared" si="60"/>
        <v>8.7218511412693087E-2</v>
      </c>
      <c r="G940" s="17">
        <f t="shared" si="61"/>
        <v>15.677697108721404</v>
      </c>
      <c r="N940" t="str">
        <f t="shared" si="62"/>
        <v>13#46</v>
      </c>
      <c r="O940">
        <v>13</v>
      </c>
      <c r="P940">
        <v>46</v>
      </c>
      <c r="Q940">
        <v>11.465455942813396</v>
      </c>
      <c r="R940">
        <v>15.677697108721404</v>
      </c>
    </row>
    <row r="941" spans="1:18" x14ac:dyDescent="0.25">
      <c r="A941" s="41">
        <v>13</v>
      </c>
      <c r="B941" s="41">
        <v>47</v>
      </c>
      <c r="C941" s="42">
        <v>26.517638400000003</v>
      </c>
      <c r="D941" s="42">
        <v>0</v>
      </c>
      <c r="E941" s="43">
        <f t="shared" si="59"/>
        <v>8.4408264609669175</v>
      </c>
      <c r="F941" s="47">
        <f t="shared" si="60"/>
        <v>0.11847181133557477</v>
      </c>
      <c r="G941" s="17">
        <f t="shared" si="61"/>
        <v>13.454288219257283</v>
      </c>
      <c r="N941" t="str">
        <f t="shared" si="62"/>
        <v>13#47</v>
      </c>
      <c r="O941">
        <v>13</v>
      </c>
      <c r="P941">
        <v>47</v>
      </c>
      <c r="Q941">
        <v>8.4408264609669175</v>
      </c>
      <c r="R941">
        <v>13.454288219257283</v>
      </c>
    </row>
    <row r="942" spans="1:18" x14ac:dyDescent="0.25">
      <c r="A942" s="41">
        <v>13</v>
      </c>
      <c r="B942" s="41">
        <v>48</v>
      </c>
      <c r="C942" s="42">
        <v>39.997437919999996</v>
      </c>
      <c r="D942" s="42">
        <v>0</v>
      </c>
      <c r="E942" s="43">
        <f t="shared" si="59"/>
        <v>12.731579911958432</v>
      </c>
      <c r="F942" s="47">
        <f t="shared" si="60"/>
        <v>7.8544847294303735E-2</v>
      </c>
      <c r="G942" s="17">
        <f t="shared" si="61"/>
        <v>16.357468926525108</v>
      </c>
      <c r="N942" t="str">
        <f t="shared" si="62"/>
        <v>13#48</v>
      </c>
      <c r="O942">
        <v>13</v>
      </c>
      <c r="P942">
        <v>48</v>
      </c>
      <c r="Q942">
        <v>12.731579911958432</v>
      </c>
      <c r="R942">
        <v>16.357468926525108</v>
      </c>
    </row>
    <row r="943" spans="1:18" x14ac:dyDescent="0.25">
      <c r="A943" s="41">
        <v>13</v>
      </c>
      <c r="B943" s="41">
        <v>49</v>
      </c>
      <c r="C943" s="42">
        <v>31.268715280000002</v>
      </c>
      <c r="D943" s="42">
        <v>0</v>
      </c>
      <c r="E943" s="43">
        <f t="shared" si="59"/>
        <v>9.9531412018901566</v>
      </c>
      <c r="F943" s="47">
        <f t="shared" si="60"/>
        <v>0.10047079406550512</v>
      </c>
      <c r="G943" s="17">
        <f t="shared" si="61"/>
        <v>14.693242891975935</v>
      </c>
      <c r="N943" t="str">
        <f t="shared" si="62"/>
        <v>13#49</v>
      </c>
      <c r="O943">
        <v>13</v>
      </c>
      <c r="P943">
        <v>49</v>
      </c>
      <c r="Q943">
        <v>9.9531412018901566</v>
      </c>
      <c r="R943">
        <v>14.693242891975935</v>
      </c>
    </row>
    <row r="944" spans="1:18" x14ac:dyDescent="0.25">
      <c r="A944" s="41">
        <v>13</v>
      </c>
      <c r="B944" s="41">
        <v>49</v>
      </c>
      <c r="C944" s="42">
        <v>23.202933600000001</v>
      </c>
      <c r="D944" s="42">
        <v>0</v>
      </c>
      <c r="E944" s="43">
        <f t="shared" si="59"/>
        <v>7.3857231533460528</v>
      </c>
      <c r="F944" s="47">
        <f t="shared" si="60"/>
        <v>0.13539635581208545</v>
      </c>
      <c r="G944" s="17">
        <f t="shared" si="61"/>
        <v>12.384873809313673</v>
      </c>
      <c r="N944" t="str">
        <f t="shared" si="62"/>
        <v>13#49</v>
      </c>
      <c r="O944">
        <v>13</v>
      </c>
      <c r="P944">
        <v>49</v>
      </c>
      <c r="Q944">
        <v>7.3857231533460528</v>
      </c>
      <c r="R944">
        <v>12.384873809313673</v>
      </c>
    </row>
    <row r="945" spans="1:18" x14ac:dyDescent="0.25">
      <c r="A945" s="41">
        <v>13</v>
      </c>
      <c r="B945" s="41">
        <v>50</v>
      </c>
      <c r="C945" s="42">
        <v>30.163813680000004</v>
      </c>
      <c r="D945" s="42">
        <v>0</v>
      </c>
      <c r="E945" s="43">
        <f t="shared" si="59"/>
        <v>9.601440099349869</v>
      </c>
      <c r="F945" s="47">
        <f t="shared" si="60"/>
        <v>0.10415104293237343</v>
      </c>
      <c r="G945" s="17">
        <f t="shared" si="61"/>
        <v>14.430990939445252</v>
      </c>
      <c r="N945" t="str">
        <f t="shared" si="62"/>
        <v>13#50</v>
      </c>
      <c r="O945">
        <v>13</v>
      </c>
      <c r="P945">
        <v>50</v>
      </c>
      <c r="Q945">
        <v>9.601440099349869</v>
      </c>
      <c r="R945">
        <v>14.430990939445252</v>
      </c>
    </row>
    <row r="946" spans="1:18" x14ac:dyDescent="0.25">
      <c r="A946" s="41">
        <v>13</v>
      </c>
      <c r="B946" s="41">
        <v>51</v>
      </c>
      <c r="C946" s="42">
        <v>33.257538160000003</v>
      </c>
      <c r="D946" s="42">
        <v>0</v>
      </c>
      <c r="E946" s="43">
        <f t="shared" si="59"/>
        <v>10.586203186462676</v>
      </c>
      <c r="F946" s="47">
        <f t="shared" si="60"/>
        <v>9.446257382238521E-2</v>
      </c>
      <c r="G946" s="17">
        <f t="shared" si="61"/>
        <v>15.131664996497465</v>
      </c>
      <c r="N946" t="str">
        <f t="shared" si="62"/>
        <v>13#51</v>
      </c>
      <c r="O946">
        <v>13</v>
      </c>
      <c r="P946">
        <v>51</v>
      </c>
      <c r="Q946">
        <v>10.586203186462676</v>
      </c>
      <c r="R946">
        <v>15.131664996497465</v>
      </c>
    </row>
    <row r="947" spans="1:18" x14ac:dyDescent="0.25">
      <c r="A947" s="41">
        <v>13</v>
      </c>
      <c r="B947" s="41">
        <v>52</v>
      </c>
      <c r="C947" s="42">
        <v>39.33449696000001</v>
      </c>
      <c r="D947" s="42">
        <v>0</v>
      </c>
      <c r="E947" s="43">
        <f t="shared" si="59"/>
        <v>12.520559250434264</v>
      </c>
      <c r="F947" s="47">
        <f t="shared" si="60"/>
        <v>7.9868636855443653E-2</v>
      </c>
      <c r="G947" s="17">
        <f t="shared" si="61"/>
        <v>16.251846076692402</v>
      </c>
      <c r="N947" t="str">
        <f t="shared" si="62"/>
        <v>13#52</v>
      </c>
      <c r="O947">
        <v>13</v>
      </c>
      <c r="P947">
        <v>52</v>
      </c>
      <c r="Q947">
        <v>12.520559250434264</v>
      </c>
      <c r="R947">
        <v>16.251846076692402</v>
      </c>
    </row>
    <row r="948" spans="1:18" x14ac:dyDescent="0.25">
      <c r="A948" s="41">
        <v>13</v>
      </c>
      <c r="B948" s="41">
        <v>53</v>
      </c>
      <c r="C948" s="42">
        <v>36.351262639999995</v>
      </c>
      <c r="D948" s="42">
        <v>0</v>
      </c>
      <c r="E948" s="43">
        <f t="shared" si="59"/>
        <v>11.570966273575481</v>
      </c>
      <c r="F948" s="47">
        <f t="shared" si="60"/>
        <v>8.6423205837501377E-2</v>
      </c>
      <c r="G948" s="17">
        <f t="shared" si="61"/>
        <v>15.738832184609114</v>
      </c>
      <c r="N948" t="str">
        <f t="shared" si="62"/>
        <v>13#53</v>
      </c>
      <c r="O948">
        <v>13</v>
      </c>
      <c r="P948">
        <v>53</v>
      </c>
      <c r="Q948">
        <v>11.570966273575481</v>
      </c>
      <c r="R948">
        <v>15.738832184609114</v>
      </c>
    </row>
    <row r="949" spans="1:18" x14ac:dyDescent="0.25">
      <c r="A949" s="41">
        <v>13</v>
      </c>
      <c r="B949" s="41">
        <v>54</v>
      </c>
      <c r="C949" s="42">
        <v>35.688321680000001</v>
      </c>
      <c r="D949" s="42">
        <v>0</v>
      </c>
      <c r="E949" s="43">
        <f t="shared" si="59"/>
        <v>11.359945612051311</v>
      </c>
      <c r="F949" s="47">
        <f t="shared" si="60"/>
        <v>8.8028590466061749E-2</v>
      </c>
      <c r="G949" s="17">
        <f t="shared" si="61"/>
        <v>15.615670518459599</v>
      </c>
      <c r="N949" t="str">
        <f t="shared" si="62"/>
        <v>13#54</v>
      </c>
      <c r="O949">
        <v>13</v>
      </c>
      <c r="P949">
        <v>54</v>
      </c>
      <c r="Q949">
        <v>11.359945612051311</v>
      </c>
      <c r="R949">
        <v>15.615670518459599</v>
      </c>
    </row>
    <row r="950" spans="1:18" x14ac:dyDescent="0.25">
      <c r="A950" s="41">
        <v>13</v>
      </c>
      <c r="B950" s="41">
        <v>55</v>
      </c>
      <c r="C950" s="42">
        <v>33.147047999999998</v>
      </c>
      <c r="D950" s="42">
        <v>0</v>
      </c>
      <c r="E950" s="43">
        <f t="shared" si="59"/>
        <v>10.551033076208647</v>
      </c>
      <c r="F950" s="47">
        <f t="shared" si="60"/>
        <v>9.4777449068459821E-2</v>
      </c>
      <c r="G950" s="17">
        <f t="shared" si="61"/>
        <v>15.108366953018782</v>
      </c>
      <c r="N950" t="str">
        <f t="shared" si="62"/>
        <v>13#55</v>
      </c>
      <c r="O950">
        <v>13</v>
      </c>
      <c r="P950">
        <v>55</v>
      </c>
      <c r="Q950">
        <v>10.551033076208647</v>
      </c>
      <c r="R950">
        <v>15.108366953018782</v>
      </c>
    </row>
    <row r="951" spans="1:18" x14ac:dyDescent="0.25">
      <c r="A951" s="41">
        <v>13</v>
      </c>
      <c r="B951" s="41">
        <v>56</v>
      </c>
      <c r="C951" s="42">
        <v>36.793223279999992</v>
      </c>
      <c r="D951" s="42">
        <v>0</v>
      </c>
      <c r="E951" s="43">
        <f t="shared" si="59"/>
        <v>11.711646714591595</v>
      </c>
      <c r="F951" s="47">
        <f t="shared" si="60"/>
        <v>8.5385089250864729E-2</v>
      </c>
      <c r="G951" s="17">
        <f t="shared" si="61"/>
        <v>15.818990947433432</v>
      </c>
      <c r="N951" t="str">
        <f t="shared" si="62"/>
        <v>13#56</v>
      </c>
      <c r="O951">
        <v>13</v>
      </c>
      <c r="P951">
        <v>56</v>
      </c>
      <c r="Q951">
        <v>11.711646714591595</v>
      </c>
      <c r="R951">
        <v>15.818990947433432</v>
      </c>
    </row>
    <row r="952" spans="1:18" x14ac:dyDescent="0.25">
      <c r="A952" s="41">
        <v>13</v>
      </c>
      <c r="B952" s="41">
        <v>57</v>
      </c>
      <c r="C952" s="42">
        <v>33.478518480000005</v>
      </c>
      <c r="D952" s="42">
        <v>0</v>
      </c>
      <c r="E952" s="43">
        <f t="shared" si="59"/>
        <v>10.656543406970735</v>
      </c>
      <c r="F952" s="47">
        <f t="shared" si="60"/>
        <v>9.3839058483623575E-2</v>
      </c>
      <c r="G952" s="17">
        <f t="shared" si="61"/>
        <v>15.177905799053962</v>
      </c>
      <c r="N952" t="str">
        <f t="shared" si="62"/>
        <v>13#57</v>
      </c>
      <c r="O952">
        <v>13</v>
      </c>
      <c r="P952">
        <v>57</v>
      </c>
      <c r="Q952">
        <v>10.656543406970735</v>
      </c>
      <c r="R952">
        <v>15.177905799053962</v>
      </c>
    </row>
    <row r="953" spans="1:18" x14ac:dyDescent="0.25">
      <c r="A953" s="41">
        <v>13</v>
      </c>
      <c r="B953" s="41">
        <v>58</v>
      </c>
      <c r="C953" s="42">
        <v>40.770869039999994</v>
      </c>
      <c r="D953" s="42">
        <v>0</v>
      </c>
      <c r="E953" s="43">
        <f t="shared" si="59"/>
        <v>12.977770683736633</v>
      </c>
      <c r="F953" s="47">
        <f t="shared" si="60"/>
        <v>7.7054836641024263E-2</v>
      </c>
      <c r="G953" s="17">
        <f t="shared" si="61"/>
        <v>16.477175649154159</v>
      </c>
      <c r="N953" t="str">
        <f t="shared" si="62"/>
        <v>13#58</v>
      </c>
      <c r="O953">
        <v>13</v>
      </c>
      <c r="P953">
        <v>58</v>
      </c>
      <c r="Q953">
        <v>12.977770683736633</v>
      </c>
      <c r="R953">
        <v>16.477175649154159</v>
      </c>
    </row>
    <row r="954" spans="1:18" x14ac:dyDescent="0.25">
      <c r="A954" s="41">
        <v>13</v>
      </c>
      <c r="B954" s="41">
        <v>59</v>
      </c>
      <c r="C954" s="42">
        <v>35.356851200000001</v>
      </c>
      <c r="D954" s="42">
        <v>0</v>
      </c>
      <c r="E954" s="43">
        <f t="shared" si="59"/>
        <v>11.254435281289224</v>
      </c>
      <c r="F954" s="47">
        <f t="shared" si="60"/>
        <v>8.8853858501681079E-2</v>
      </c>
      <c r="G954" s="17">
        <f t="shared" si="61"/>
        <v>15.552733267807845</v>
      </c>
      <c r="N954" t="str">
        <f t="shared" si="62"/>
        <v>13#59</v>
      </c>
      <c r="O954">
        <v>13</v>
      </c>
      <c r="P954">
        <v>59</v>
      </c>
      <c r="Q954">
        <v>11.254435281289224</v>
      </c>
      <c r="R954">
        <v>15.552733267807845</v>
      </c>
    </row>
    <row r="955" spans="1:18" x14ac:dyDescent="0.25">
      <c r="A955" s="41">
        <v>13</v>
      </c>
      <c r="B955" s="41">
        <v>60</v>
      </c>
      <c r="C955" s="42">
        <v>39.224006800000005</v>
      </c>
      <c r="D955" s="42">
        <v>0</v>
      </c>
      <c r="E955" s="43">
        <f t="shared" si="59"/>
        <v>12.485389140180233</v>
      </c>
      <c r="F955" s="47">
        <f t="shared" si="60"/>
        <v>8.0093618931092805E-2</v>
      </c>
      <c r="G955" s="17">
        <f t="shared" si="61"/>
        <v>16.233963078374352</v>
      </c>
      <c r="N955" t="str">
        <f t="shared" si="62"/>
        <v>13#60</v>
      </c>
      <c r="O955">
        <v>13</v>
      </c>
      <c r="P955">
        <v>60</v>
      </c>
      <c r="Q955">
        <v>12.485389140180233</v>
      </c>
      <c r="R955">
        <v>16.233963078374352</v>
      </c>
    </row>
    <row r="956" spans="1:18" x14ac:dyDescent="0.25">
      <c r="A956" s="41">
        <v>13</v>
      </c>
      <c r="B956" s="41">
        <v>61</v>
      </c>
      <c r="C956" s="42">
        <v>42.870182079999999</v>
      </c>
      <c r="D956" s="42">
        <v>16</v>
      </c>
      <c r="E956" s="43">
        <f t="shared" si="59"/>
        <v>13.646002778563183</v>
      </c>
      <c r="F956" s="47">
        <f t="shared" si="60"/>
        <v>7.328153278489162E-2</v>
      </c>
      <c r="G956" s="17">
        <f t="shared" si="61"/>
        <v>16</v>
      </c>
      <c r="N956" t="str">
        <f t="shared" si="62"/>
        <v>13#61</v>
      </c>
      <c r="O956">
        <v>13</v>
      </c>
      <c r="P956">
        <v>61</v>
      </c>
      <c r="Q956">
        <v>13.646002778563183</v>
      </c>
      <c r="R956">
        <v>16</v>
      </c>
    </row>
    <row r="957" spans="1:18" x14ac:dyDescent="0.25">
      <c r="A957" s="41">
        <v>13</v>
      </c>
      <c r="B957" s="41">
        <v>62</v>
      </c>
      <c r="C957" s="42">
        <v>30.163813680000004</v>
      </c>
      <c r="D957" s="42">
        <v>0</v>
      </c>
      <c r="E957" s="43">
        <f t="shared" si="59"/>
        <v>9.601440099349869</v>
      </c>
      <c r="F957" s="47">
        <f t="shared" si="60"/>
        <v>0.10415104293237343</v>
      </c>
      <c r="G957" s="17">
        <f t="shared" si="61"/>
        <v>14.430990939445252</v>
      </c>
      <c r="N957" t="str">
        <f t="shared" si="62"/>
        <v>13#62</v>
      </c>
      <c r="O957">
        <v>13</v>
      </c>
      <c r="P957">
        <v>62</v>
      </c>
      <c r="Q957">
        <v>9.601440099349869</v>
      </c>
      <c r="R957">
        <v>14.430990939445252</v>
      </c>
    </row>
    <row r="958" spans="1:18" x14ac:dyDescent="0.25">
      <c r="A958" s="41">
        <v>13</v>
      </c>
      <c r="B958" s="41">
        <v>62</v>
      </c>
      <c r="C958" s="42">
        <v>19.667248480000005</v>
      </c>
      <c r="D958" s="42">
        <v>0</v>
      </c>
      <c r="E958" s="43">
        <f t="shared" si="59"/>
        <v>6.260279625217132</v>
      </c>
      <c r="F958" s="47">
        <f t="shared" si="60"/>
        <v>0.15973727371088731</v>
      </c>
      <c r="G958" s="17">
        <f t="shared" si="61"/>
        <v>10.994125402297163</v>
      </c>
      <c r="N958" t="str">
        <f t="shared" si="62"/>
        <v>13#62</v>
      </c>
      <c r="O958">
        <v>13</v>
      </c>
      <c r="P958">
        <v>62</v>
      </c>
      <c r="Q958">
        <v>6.260279625217132</v>
      </c>
      <c r="R958">
        <v>10.994125402297163</v>
      </c>
    </row>
    <row r="959" spans="1:18" x14ac:dyDescent="0.25">
      <c r="A959" s="41">
        <v>13</v>
      </c>
      <c r="B959" s="41">
        <v>63</v>
      </c>
      <c r="C959" s="42">
        <v>30.937244799999998</v>
      </c>
      <c r="D959" s="42">
        <v>0</v>
      </c>
      <c r="E959" s="43">
        <f t="shared" si="59"/>
        <v>9.8476308711280698</v>
      </c>
      <c r="F959" s="47">
        <f t="shared" si="60"/>
        <v>0.10154726685906411</v>
      </c>
      <c r="G959" s="17">
        <f t="shared" si="61"/>
        <v>14.616044884584634</v>
      </c>
      <c r="N959" t="str">
        <f t="shared" si="62"/>
        <v>13#63</v>
      </c>
      <c r="O959">
        <v>13</v>
      </c>
      <c r="P959">
        <v>63</v>
      </c>
      <c r="Q959">
        <v>9.8476308711280698</v>
      </c>
      <c r="R959">
        <v>14.616044884584634</v>
      </c>
    </row>
    <row r="960" spans="1:18" x14ac:dyDescent="0.25">
      <c r="A960" s="41">
        <v>13</v>
      </c>
      <c r="B960" s="41">
        <v>64</v>
      </c>
      <c r="C960" s="42">
        <v>33.478518480000005</v>
      </c>
      <c r="D960" s="42">
        <v>0</v>
      </c>
      <c r="E960" s="43">
        <f t="shared" si="59"/>
        <v>10.656543406970735</v>
      </c>
      <c r="F960" s="47">
        <f t="shared" si="60"/>
        <v>9.3839058483623575E-2</v>
      </c>
      <c r="G960" s="17">
        <f t="shared" si="61"/>
        <v>15.177905799053962</v>
      </c>
      <c r="N960" t="str">
        <f t="shared" si="62"/>
        <v>13#64</v>
      </c>
      <c r="O960">
        <v>13</v>
      </c>
      <c r="P960">
        <v>64</v>
      </c>
      <c r="Q960">
        <v>10.656543406970735</v>
      </c>
      <c r="R960">
        <v>15.177905799053962</v>
      </c>
    </row>
    <row r="961" spans="1:18" x14ac:dyDescent="0.25">
      <c r="A961" s="41">
        <v>13</v>
      </c>
      <c r="B961" s="41">
        <v>65</v>
      </c>
      <c r="C961" s="42">
        <v>37.787634720000007</v>
      </c>
      <c r="D961" s="42">
        <v>0</v>
      </c>
      <c r="E961" s="43">
        <f t="shared" si="59"/>
        <v>12.028177706877859</v>
      </c>
      <c r="F961" s="47">
        <f t="shared" si="60"/>
        <v>8.3138113217947202E-2</v>
      </c>
      <c r="G961" s="17">
        <f t="shared" si="61"/>
        <v>15.993893393244365</v>
      </c>
      <c r="N961" t="str">
        <f t="shared" si="62"/>
        <v>13#65</v>
      </c>
      <c r="O961">
        <v>13</v>
      </c>
      <c r="P961">
        <v>65</v>
      </c>
      <c r="Q961">
        <v>12.028177706877859</v>
      </c>
      <c r="R961">
        <v>15.993893393244365</v>
      </c>
    </row>
    <row r="962" spans="1:18" x14ac:dyDescent="0.25">
      <c r="A962" s="41">
        <v>14</v>
      </c>
      <c r="B962" s="41">
        <v>1</v>
      </c>
      <c r="C962" s="42">
        <v>34.583420079999996</v>
      </c>
      <c r="D962" s="42">
        <v>15</v>
      </c>
      <c r="E962" s="43">
        <f t="shared" si="59"/>
        <v>11.00824450951102</v>
      </c>
      <c r="F962" s="47">
        <f t="shared" si="60"/>
        <v>9.0841005496926364E-2</v>
      </c>
      <c r="G962" s="17">
        <f t="shared" si="61"/>
        <v>15</v>
      </c>
      <c r="N962" t="str">
        <f t="shared" si="62"/>
        <v>14#1</v>
      </c>
      <c r="O962">
        <v>14</v>
      </c>
      <c r="P962">
        <v>1</v>
      </c>
      <c r="Q962">
        <v>11.00824450951102</v>
      </c>
      <c r="R962">
        <v>15</v>
      </c>
    </row>
    <row r="963" spans="1:18" x14ac:dyDescent="0.25">
      <c r="A963" s="41">
        <v>14</v>
      </c>
      <c r="B963" s="41">
        <v>2</v>
      </c>
      <c r="C963" s="42">
        <v>33.147047999999998</v>
      </c>
      <c r="D963" s="42">
        <v>15</v>
      </c>
      <c r="E963" s="43">
        <f t="shared" ref="E963:E1026" si="63">C963/PI()</f>
        <v>10.551033076208647</v>
      </c>
      <c r="F963" s="47">
        <f t="shared" ref="F963:F1026" si="64">1/E963</f>
        <v>9.4777449068459821E-2</v>
      </c>
      <c r="G963" s="17">
        <f t="shared" ref="G963:G1026" si="65">IF(D963=0,EXP($K$3+$K$4*F963)*$K$5,D963)</f>
        <v>15</v>
      </c>
      <c r="N963" t="str">
        <f t="shared" ref="N963:N1026" si="66">CONCATENATE(O963,"#",P963)</f>
        <v>14#2</v>
      </c>
      <c r="O963">
        <v>14</v>
      </c>
      <c r="P963">
        <v>2</v>
      </c>
      <c r="Q963">
        <v>10.551033076208647</v>
      </c>
      <c r="R963">
        <v>15</v>
      </c>
    </row>
    <row r="964" spans="1:18" x14ac:dyDescent="0.25">
      <c r="A964" s="41">
        <v>14</v>
      </c>
      <c r="B964" s="41">
        <v>3</v>
      </c>
      <c r="C964" s="42">
        <v>34.362439760000001</v>
      </c>
      <c r="D964" s="42">
        <v>15.4</v>
      </c>
      <c r="E964" s="43">
        <f t="shared" si="63"/>
        <v>10.937904289002963</v>
      </c>
      <c r="F964" s="47">
        <f t="shared" si="64"/>
        <v>9.1425192027453209E-2</v>
      </c>
      <c r="G964" s="17">
        <f t="shared" si="65"/>
        <v>15.4</v>
      </c>
      <c r="N964" t="str">
        <f t="shared" si="66"/>
        <v>14#3</v>
      </c>
      <c r="O964">
        <v>14</v>
      </c>
      <c r="P964">
        <v>3</v>
      </c>
      <c r="Q964">
        <v>10.937904289002963</v>
      </c>
      <c r="R964">
        <v>15.4</v>
      </c>
    </row>
    <row r="965" spans="1:18" x14ac:dyDescent="0.25">
      <c r="A965" s="41">
        <v>14</v>
      </c>
      <c r="B965" s="41">
        <v>4</v>
      </c>
      <c r="C965" s="42">
        <v>30.71626448</v>
      </c>
      <c r="D965" s="42">
        <v>14.3</v>
      </c>
      <c r="E965" s="43">
        <f t="shared" si="63"/>
        <v>9.7772906506200119</v>
      </c>
      <c r="F965" s="47">
        <f t="shared" si="64"/>
        <v>0.10227782273574802</v>
      </c>
      <c r="G965" s="17">
        <f t="shared" si="65"/>
        <v>14.3</v>
      </c>
      <c r="N965" t="str">
        <f t="shared" si="66"/>
        <v>14#4</v>
      </c>
      <c r="O965">
        <v>14</v>
      </c>
      <c r="P965">
        <v>4</v>
      </c>
      <c r="Q965">
        <v>9.7772906506200119</v>
      </c>
      <c r="R965">
        <v>14.3</v>
      </c>
    </row>
    <row r="966" spans="1:18" x14ac:dyDescent="0.25">
      <c r="A966" s="41">
        <v>14</v>
      </c>
      <c r="B966" s="41">
        <v>5</v>
      </c>
      <c r="C966" s="42">
        <v>25.412736800000001</v>
      </c>
      <c r="D966" s="42">
        <v>13.6</v>
      </c>
      <c r="E966" s="43">
        <f t="shared" si="63"/>
        <v>8.0891253584266298</v>
      </c>
      <c r="F966" s="47">
        <f t="shared" si="64"/>
        <v>0.1236227596545128</v>
      </c>
      <c r="G966" s="17">
        <f t="shared" si="65"/>
        <v>13.6</v>
      </c>
      <c r="N966" t="str">
        <f t="shared" si="66"/>
        <v>14#5</v>
      </c>
      <c r="O966">
        <v>14</v>
      </c>
      <c r="P966">
        <v>5</v>
      </c>
      <c r="Q966">
        <v>8.0891253584266298</v>
      </c>
      <c r="R966">
        <v>13.6</v>
      </c>
    </row>
    <row r="967" spans="1:18" x14ac:dyDescent="0.25">
      <c r="A967" s="41">
        <v>14</v>
      </c>
      <c r="B967" s="41">
        <v>6</v>
      </c>
      <c r="C967" s="42">
        <v>34.693910240000001</v>
      </c>
      <c r="D967" s="42">
        <v>14.4</v>
      </c>
      <c r="E967" s="43">
        <f t="shared" si="63"/>
        <v>11.04341461976505</v>
      </c>
      <c r="F967" s="47">
        <f t="shared" si="64"/>
        <v>9.0551702931649519E-2</v>
      </c>
      <c r="G967" s="17">
        <f t="shared" si="65"/>
        <v>14.4</v>
      </c>
      <c r="N967" t="str">
        <f t="shared" si="66"/>
        <v>14#6</v>
      </c>
      <c r="O967">
        <v>14</v>
      </c>
      <c r="P967">
        <v>6</v>
      </c>
      <c r="Q967">
        <v>11.04341461976505</v>
      </c>
      <c r="R967">
        <v>14.4</v>
      </c>
    </row>
    <row r="968" spans="1:18" x14ac:dyDescent="0.25">
      <c r="A968" s="41">
        <v>14</v>
      </c>
      <c r="B968" s="41">
        <v>7</v>
      </c>
      <c r="C968" s="42">
        <v>31.158225120000001</v>
      </c>
      <c r="D968" s="42">
        <v>14.5</v>
      </c>
      <c r="E968" s="43">
        <f t="shared" si="63"/>
        <v>9.9179710916361277</v>
      </c>
      <c r="F968" s="47">
        <f t="shared" si="64"/>
        <v>0.10082707347708492</v>
      </c>
      <c r="G968" s="17">
        <f t="shared" si="65"/>
        <v>14.5</v>
      </c>
      <c r="N968" t="str">
        <f t="shared" si="66"/>
        <v>14#7</v>
      </c>
      <c r="O968">
        <v>14</v>
      </c>
      <c r="P968">
        <v>7</v>
      </c>
      <c r="Q968">
        <v>9.9179710916361277</v>
      </c>
      <c r="R968">
        <v>14.5</v>
      </c>
    </row>
    <row r="969" spans="1:18" x14ac:dyDescent="0.25">
      <c r="A969" s="41">
        <v>14</v>
      </c>
      <c r="B969" s="41">
        <v>8</v>
      </c>
      <c r="C969" s="42">
        <v>29.058912079999999</v>
      </c>
      <c r="D969" s="42">
        <v>14</v>
      </c>
      <c r="E969" s="43">
        <f t="shared" si="63"/>
        <v>9.2497389968095796</v>
      </c>
      <c r="F969" s="47">
        <f t="shared" si="64"/>
        <v>0.10811115863322414</v>
      </c>
      <c r="G969" s="17">
        <f t="shared" si="65"/>
        <v>14</v>
      </c>
      <c r="N969" t="str">
        <f t="shared" si="66"/>
        <v>14#8</v>
      </c>
      <c r="O969">
        <v>14</v>
      </c>
      <c r="P969">
        <v>8</v>
      </c>
      <c r="Q969">
        <v>9.2497389968095796</v>
      </c>
      <c r="R969">
        <v>14</v>
      </c>
    </row>
    <row r="970" spans="1:18" x14ac:dyDescent="0.25">
      <c r="A970" s="41">
        <v>14</v>
      </c>
      <c r="B970" s="41">
        <v>9</v>
      </c>
      <c r="C970" s="42">
        <v>32.263126720000002</v>
      </c>
      <c r="D970" s="42">
        <v>13.9</v>
      </c>
      <c r="E970" s="43">
        <f t="shared" si="63"/>
        <v>10.269672194176417</v>
      </c>
      <c r="F970" s="47">
        <f t="shared" si="64"/>
        <v>9.7374091508691585E-2</v>
      </c>
      <c r="G970" s="17">
        <f t="shared" si="65"/>
        <v>13.9</v>
      </c>
      <c r="N970" t="str">
        <f t="shared" si="66"/>
        <v>14#9</v>
      </c>
      <c r="O970">
        <v>14</v>
      </c>
      <c r="P970">
        <v>9</v>
      </c>
      <c r="Q970">
        <v>10.269672194176417</v>
      </c>
      <c r="R970">
        <v>13.9</v>
      </c>
    </row>
    <row r="971" spans="1:18" x14ac:dyDescent="0.25">
      <c r="A971" s="41">
        <v>14</v>
      </c>
      <c r="B971" s="41">
        <v>10</v>
      </c>
      <c r="C971" s="42">
        <v>32.594597200000003</v>
      </c>
      <c r="D971" s="42">
        <v>14.6</v>
      </c>
      <c r="E971" s="43">
        <f t="shared" si="63"/>
        <v>10.375182524938504</v>
      </c>
      <c r="F971" s="47">
        <f t="shared" si="64"/>
        <v>9.6383846510298118E-2</v>
      </c>
      <c r="G971" s="17">
        <f t="shared" si="65"/>
        <v>14.6</v>
      </c>
      <c r="N971" t="str">
        <f t="shared" si="66"/>
        <v>14#10</v>
      </c>
      <c r="O971">
        <v>14</v>
      </c>
      <c r="P971">
        <v>10</v>
      </c>
      <c r="Q971">
        <v>10.375182524938504</v>
      </c>
      <c r="R971">
        <v>14.6</v>
      </c>
    </row>
    <row r="972" spans="1:18" x14ac:dyDescent="0.25">
      <c r="A972" s="41">
        <v>14</v>
      </c>
      <c r="B972" s="41">
        <v>11</v>
      </c>
      <c r="C972" s="42">
        <v>31.931656239999995</v>
      </c>
      <c r="D972" s="42">
        <v>13.7</v>
      </c>
      <c r="E972" s="43">
        <f t="shared" si="63"/>
        <v>10.164161863414328</v>
      </c>
      <c r="F972" s="47">
        <f t="shared" si="64"/>
        <v>9.8384895226774918E-2</v>
      </c>
      <c r="G972" s="17">
        <f t="shared" si="65"/>
        <v>13.7</v>
      </c>
      <c r="N972" t="str">
        <f t="shared" si="66"/>
        <v>14#11</v>
      </c>
      <c r="O972">
        <v>14</v>
      </c>
      <c r="P972">
        <v>11</v>
      </c>
      <c r="Q972">
        <v>10.164161863414328</v>
      </c>
      <c r="R972">
        <v>13.7</v>
      </c>
    </row>
    <row r="973" spans="1:18" x14ac:dyDescent="0.25">
      <c r="A973" s="41">
        <v>14</v>
      </c>
      <c r="B973" s="41">
        <v>12</v>
      </c>
      <c r="C973" s="42">
        <v>39.776457599999993</v>
      </c>
      <c r="D973" s="42">
        <v>15.5</v>
      </c>
      <c r="E973" s="43">
        <f t="shared" si="63"/>
        <v>12.661239691450374</v>
      </c>
      <c r="F973" s="47">
        <f t="shared" si="64"/>
        <v>7.8981207557049862E-2</v>
      </c>
      <c r="G973" s="17">
        <f t="shared" si="65"/>
        <v>15.5</v>
      </c>
      <c r="N973" t="str">
        <f t="shared" si="66"/>
        <v>14#12</v>
      </c>
      <c r="O973">
        <v>14</v>
      </c>
      <c r="P973">
        <v>12</v>
      </c>
      <c r="Q973">
        <v>12.661239691450374</v>
      </c>
      <c r="R973">
        <v>15.5</v>
      </c>
    </row>
    <row r="974" spans="1:18" x14ac:dyDescent="0.25">
      <c r="A974" s="41">
        <v>14</v>
      </c>
      <c r="B974" s="41">
        <v>14</v>
      </c>
      <c r="C974" s="42">
        <v>32.37361688</v>
      </c>
      <c r="D974" s="42">
        <v>14.3</v>
      </c>
      <c r="E974" s="43">
        <f t="shared" si="63"/>
        <v>10.304842304430444</v>
      </c>
      <c r="F974" s="47">
        <f t="shared" si="64"/>
        <v>9.7041756725385495E-2</v>
      </c>
      <c r="G974" s="17">
        <f t="shared" si="65"/>
        <v>14.3</v>
      </c>
      <c r="N974" t="str">
        <f t="shared" si="66"/>
        <v>14#14</v>
      </c>
      <c r="O974">
        <v>14</v>
      </c>
      <c r="P974">
        <v>14</v>
      </c>
      <c r="Q974">
        <v>10.304842304430444</v>
      </c>
      <c r="R974">
        <v>14.3</v>
      </c>
    </row>
    <row r="975" spans="1:18" x14ac:dyDescent="0.25">
      <c r="A975" s="41">
        <v>14</v>
      </c>
      <c r="B975" s="41">
        <v>15</v>
      </c>
      <c r="C975" s="42">
        <v>35.135870879999999</v>
      </c>
      <c r="D975" s="42">
        <v>15</v>
      </c>
      <c r="E975" s="43">
        <f t="shared" si="63"/>
        <v>11.184095060781164</v>
      </c>
      <c r="F975" s="47">
        <f t="shared" si="64"/>
        <v>8.9412687800433807E-2</v>
      </c>
      <c r="G975" s="17">
        <f t="shared" si="65"/>
        <v>15</v>
      </c>
      <c r="N975" t="str">
        <f t="shared" si="66"/>
        <v>14#15</v>
      </c>
      <c r="O975">
        <v>14</v>
      </c>
      <c r="P975">
        <v>15</v>
      </c>
      <c r="Q975">
        <v>11.184095060781164</v>
      </c>
      <c r="R975">
        <v>15</v>
      </c>
    </row>
    <row r="976" spans="1:18" x14ac:dyDescent="0.25">
      <c r="A976" s="41">
        <v>14</v>
      </c>
      <c r="B976" s="41">
        <v>16</v>
      </c>
      <c r="C976" s="42">
        <v>36.461752799999992</v>
      </c>
      <c r="D976" s="42">
        <v>15.6</v>
      </c>
      <c r="E976" s="43">
        <f t="shared" si="63"/>
        <v>11.606136383829508</v>
      </c>
      <c r="F976" s="47">
        <f t="shared" si="64"/>
        <v>8.6161317334963503E-2</v>
      </c>
      <c r="G976" s="17">
        <f t="shared" si="65"/>
        <v>15.6</v>
      </c>
      <c r="N976" t="str">
        <f t="shared" si="66"/>
        <v>14#16</v>
      </c>
      <c r="O976">
        <v>14</v>
      </c>
      <c r="P976">
        <v>16</v>
      </c>
      <c r="Q976">
        <v>11.606136383829508</v>
      </c>
      <c r="R976">
        <v>15.6</v>
      </c>
    </row>
    <row r="977" spans="1:18" x14ac:dyDescent="0.25">
      <c r="A977" s="41">
        <v>14</v>
      </c>
      <c r="B977" s="41">
        <v>17</v>
      </c>
      <c r="C977" s="42">
        <v>39.11351664</v>
      </c>
      <c r="D977" s="42">
        <v>15.7</v>
      </c>
      <c r="E977" s="43">
        <f t="shared" si="63"/>
        <v>12.450219029926203</v>
      </c>
      <c r="F977" s="47">
        <f t="shared" si="64"/>
        <v>8.0319872091915115E-2</v>
      </c>
      <c r="G977" s="17">
        <f t="shared" si="65"/>
        <v>15.7</v>
      </c>
      <c r="N977" t="str">
        <f t="shared" si="66"/>
        <v>14#17</v>
      </c>
      <c r="O977">
        <v>14</v>
      </c>
      <c r="P977">
        <v>17</v>
      </c>
      <c r="Q977">
        <v>12.450219029926203</v>
      </c>
      <c r="R977">
        <v>15.7</v>
      </c>
    </row>
    <row r="978" spans="1:18" x14ac:dyDescent="0.25">
      <c r="A978" s="41">
        <v>14</v>
      </c>
      <c r="B978" s="41">
        <v>18</v>
      </c>
      <c r="C978" s="42">
        <v>34.030969280000001</v>
      </c>
      <c r="D978" s="42">
        <v>0</v>
      </c>
      <c r="E978" s="43">
        <f t="shared" si="63"/>
        <v>10.832393958240877</v>
      </c>
      <c r="F978" s="47">
        <f t="shared" si="64"/>
        <v>9.2315697144603734E-2</v>
      </c>
      <c r="G978" s="17">
        <f t="shared" si="65"/>
        <v>15.291475721416118</v>
      </c>
      <c r="N978" t="str">
        <f t="shared" si="66"/>
        <v>14#18</v>
      </c>
      <c r="O978">
        <v>14</v>
      </c>
      <c r="P978">
        <v>18</v>
      </c>
      <c r="Q978">
        <v>10.832393958240877</v>
      </c>
      <c r="R978">
        <v>15.291475721416118</v>
      </c>
    </row>
    <row r="979" spans="1:18" x14ac:dyDescent="0.25">
      <c r="A979" s="41">
        <v>14</v>
      </c>
      <c r="B979" s="41">
        <v>19</v>
      </c>
      <c r="C979" s="42">
        <v>34.251949599999996</v>
      </c>
      <c r="D979" s="42">
        <v>0</v>
      </c>
      <c r="E979" s="43">
        <f t="shared" si="63"/>
        <v>10.902734178748934</v>
      </c>
      <c r="F979" s="47">
        <f t="shared" si="64"/>
        <v>9.1720112001735313E-2</v>
      </c>
      <c r="G979" s="17">
        <f t="shared" si="65"/>
        <v>15.336108617151039</v>
      </c>
      <c r="N979" t="str">
        <f t="shared" si="66"/>
        <v>14#19</v>
      </c>
      <c r="O979">
        <v>14</v>
      </c>
      <c r="P979">
        <v>19</v>
      </c>
      <c r="Q979">
        <v>10.902734178748934</v>
      </c>
      <c r="R979">
        <v>15.336108617151039</v>
      </c>
    </row>
    <row r="980" spans="1:18" x14ac:dyDescent="0.25">
      <c r="A980" s="41">
        <v>14</v>
      </c>
      <c r="B980" s="41">
        <v>20</v>
      </c>
      <c r="C980" s="42">
        <v>32.37361688</v>
      </c>
      <c r="D980" s="42">
        <v>0</v>
      </c>
      <c r="E980" s="43">
        <f t="shared" si="63"/>
        <v>10.304842304430444</v>
      </c>
      <c r="F980" s="47">
        <f t="shared" si="64"/>
        <v>9.7041756725385495E-2</v>
      </c>
      <c r="G980" s="17">
        <f t="shared" si="65"/>
        <v>14.941880913564436</v>
      </c>
      <c r="N980" t="str">
        <f t="shared" si="66"/>
        <v>14#20</v>
      </c>
      <c r="O980">
        <v>14</v>
      </c>
      <c r="P980">
        <v>20</v>
      </c>
      <c r="Q980">
        <v>10.304842304430444</v>
      </c>
      <c r="R980">
        <v>14.941880913564436</v>
      </c>
    </row>
    <row r="981" spans="1:18" x14ac:dyDescent="0.25">
      <c r="A981" s="41">
        <v>14</v>
      </c>
      <c r="B981" s="41">
        <v>21</v>
      </c>
      <c r="C981" s="42">
        <v>27.291069520000001</v>
      </c>
      <c r="D981" s="42">
        <v>0</v>
      </c>
      <c r="E981" s="43">
        <f t="shared" si="63"/>
        <v>8.6870172327451201</v>
      </c>
      <c r="F981" s="47">
        <f t="shared" si="64"/>
        <v>0.11511431060946536</v>
      </c>
      <c r="G981" s="17">
        <f t="shared" si="65"/>
        <v>13.677171906538817</v>
      </c>
      <c r="N981" t="str">
        <f t="shared" si="66"/>
        <v>14#21</v>
      </c>
      <c r="O981">
        <v>14</v>
      </c>
      <c r="P981">
        <v>21</v>
      </c>
      <c r="Q981">
        <v>8.6870172327451201</v>
      </c>
      <c r="R981">
        <v>13.677171906538817</v>
      </c>
    </row>
    <row r="982" spans="1:18" x14ac:dyDescent="0.25">
      <c r="A982" s="41">
        <v>14</v>
      </c>
      <c r="B982" s="41">
        <v>22</v>
      </c>
      <c r="C982" s="42">
        <v>35.909302000000004</v>
      </c>
      <c r="D982" s="42">
        <v>0</v>
      </c>
      <c r="E982" s="43">
        <f t="shared" si="63"/>
        <v>11.430285832559369</v>
      </c>
      <c r="F982" s="47">
        <f t="shared" si="64"/>
        <v>8.7486876063193678E-2</v>
      </c>
      <c r="G982" s="17">
        <f t="shared" si="65"/>
        <v>15.657121570498168</v>
      </c>
      <c r="N982" t="str">
        <f t="shared" si="66"/>
        <v>14#22</v>
      </c>
      <c r="O982">
        <v>14</v>
      </c>
      <c r="P982">
        <v>22</v>
      </c>
      <c r="Q982">
        <v>11.430285832559369</v>
      </c>
      <c r="R982">
        <v>15.657121570498168</v>
      </c>
    </row>
    <row r="983" spans="1:18" x14ac:dyDescent="0.25">
      <c r="A983" s="41">
        <v>14</v>
      </c>
      <c r="B983" s="41">
        <v>24</v>
      </c>
      <c r="C983" s="42">
        <v>31.931656239999995</v>
      </c>
      <c r="D983" s="42">
        <v>0</v>
      </c>
      <c r="E983" s="43">
        <f t="shared" si="63"/>
        <v>10.164161863414328</v>
      </c>
      <c r="F983" s="47">
        <f t="shared" si="64"/>
        <v>9.8384895226774918E-2</v>
      </c>
      <c r="G983" s="17">
        <f t="shared" si="65"/>
        <v>14.843993161387781</v>
      </c>
      <c r="N983" t="str">
        <f t="shared" si="66"/>
        <v>14#24</v>
      </c>
      <c r="O983">
        <v>14</v>
      </c>
      <c r="P983">
        <v>24</v>
      </c>
      <c r="Q983">
        <v>10.164161863414328</v>
      </c>
      <c r="R983">
        <v>14.843993161387781</v>
      </c>
    </row>
    <row r="984" spans="1:18" x14ac:dyDescent="0.25">
      <c r="A984" s="41">
        <v>14</v>
      </c>
      <c r="B984" s="41">
        <v>25</v>
      </c>
      <c r="C984" s="42">
        <v>23.423913919999997</v>
      </c>
      <c r="D984" s="42">
        <v>0</v>
      </c>
      <c r="E984" s="43">
        <f t="shared" si="63"/>
        <v>7.4560633738541089</v>
      </c>
      <c r="F984" s="47">
        <f t="shared" si="64"/>
        <v>0.13411903170065073</v>
      </c>
      <c r="G984" s="17">
        <f t="shared" si="65"/>
        <v>12.462530610384665</v>
      </c>
      <c r="N984" t="str">
        <f t="shared" si="66"/>
        <v>14#25</v>
      </c>
      <c r="O984">
        <v>14</v>
      </c>
      <c r="P984">
        <v>25</v>
      </c>
      <c r="Q984">
        <v>7.4560633738541089</v>
      </c>
      <c r="R984">
        <v>12.462530610384665</v>
      </c>
    </row>
    <row r="985" spans="1:18" x14ac:dyDescent="0.25">
      <c r="A985" s="41">
        <v>14</v>
      </c>
      <c r="B985" s="41">
        <v>26</v>
      </c>
      <c r="C985" s="42">
        <v>35.467341360000006</v>
      </c>
      <c r="D985" s="42">
        <v>0</v>
      </c>
      <c r="E985" s="43">
        <f t="shared" si="63"/>
        <v>11.289605391543255</v>
      </c>
      <c r="F985" s="47">
        <f t="shared" si="64"/>
        <v>8.8577055204168045E-2</v>
      </c>
      <c r="G985" s="17">
        <f t="shared" si="65"/>
        <v>15.573814739429007</v>
      </c>
      <c r="N985" t="str">
        <f t="shared" si="66"/>
        <v>14#26</v>
      </c>
      <c r="O985">
        <v>14</v>
      </c>
      <c r="P985">
        <v>26</v>
      </c>
      <c r="Q985">
        <v>11.289605391543255</v>
      </c>
      <c r="R985">
        <v>15.573814739429007</v>
      </c>
    </row>
    <row r="986" spans="1:18" x14ac:dyDescent="0.25">
      <c r="A986" s="41">
        <v>14</v>
      </c>
      <c r="B986" s="41">
        <v>27</v>
      </c>
      <c r="C986" s="42">
        <v>18.120386239999995</v>
      </c>
      <c r="D986" s="42">
        <v>0</v>
      </c>
      <c r="E986" s="43">
        <f t="shared" si="63"/>
        <v>5.767898081660725</v>
      </c>
      <c r="F986" s="47">
        <f t="shared" si="64"/>
        <v>0.1733733824423046</v>
      </c>
      <c r="G986" s="17">
        <f t="shared" si="65"/>
        <v>10.284432745713053</v>
      </c>
      <c r="N986" t="str">
        <f t="shared" si="66"/>
        <v>14#27</v>
      </c>
      <c r="O986">
        <v>14</v>
      </c>
      <c r="P986">
        <v>27</v>
      </c>
      <c r="Q986">
        <v>5.767898081660725</v>
      </c>
      <c r="R986">
        <v>10.284432745713053</v>
      </c>
    </row>
    <row r="987" spans="1:18" x14ac:dyDescent="0.25">
      <c r="A987" s="41">
        <v>14</v>
      </c>
      <c r="B987" s="41">
        <v>29</v>
      </c>
      <c r="C987" s="42">
        <v>33.478518480000005</v>
      </c>
      <c r="D987" s="42">
        <v>0</v>
      </c>
      <c r="E987" s="43">
        <f t="shared" si="63"/>
        <v>10.656543406970735</v>
      </c>
      <c r="F987" s="47">
        <f t="shared" si="64"/>
        <v>9.3839058483623575E-2</v>
      </c>
      <c r="G987" s="17">
        <f t="shared" si="65"/>
        <v>15.177905799053962</v>
      </c>
      <c r="N987" t="str">
        <f t="shared" si="66"/>
        <v>14#29</v>
      </c>
      <c r="O987">
        <v>14</v>
      </c>
      <c r="P987">
        <v>29</v>
      </c>
      <c r="Q987">
        <v>10.656543406970735</v>
      </c>
      <c r="R987">
        <v>15.177905799053962</v>
      </c>
    </row>
    <row r="988" spans="1:18" x14ac:dyDescent="0.25">
      <c r="A988" s="41">
        <v>14</v>
      </c>
      <c r="B988" s="41">
        <v>30</v>
      </c>
      <c r="C988" s="42">
        <v>37.345674079999995</v>
      </c>
      <c r="D988" s="42">
        <v>0</v>
      </c>
      <c r="E988" s="43">
        <f t="shared" si="63"/>
        <v>11.887497265861739</v>
      </c>
      <c r="F988" s="47">
        <f t="shared" si="64"/>
        <v>8.4121996214609335E-2</v>
      </c>
      <c r="G988" s="17">
        <f t="shared" si="65"/>
        <v>15.917072149702866</v>
      </c>
      <c r="N988" t="str">
        <f t="shared" si="66"/>
        <v>14#30</v>
      </c>
      <c r="O988">
        <v>14</v>
      </c>
      <c r="P988">
        <v>30</v>
      </c>
      <c r="Q988">
        <v>11.887497265861739</v>
      </c>
      <c r="R988">
        <v>15.917072149702866</v>
      </c>
    </row>
    <row r="989" spans="1:18" x14ac:dyDescent="0.25">
      <c r="A989" s="41">
        <v>14</v>
      </c>
      <c r="B989" s="41">
        <v>31</v>
      </c>
      <c r="C989" s="42">
        <v>26.186167919999999</v>
      </c>
      <c r="D989" s="42">
        <v>0</v>
      </c>
      <c r="E989" s="43">
        <f t="shared" si="63"/>
        <v>8.3353161302048306</v>
      </c>
      <c r="F989" s="47">
        <f t="shared" si="64"/>
        <v>0.11997145451703775</v>
      </c>
      <c r="G989" s="17">
        <f t="shared" si="65"/>
        <v>13.355913198590978</v>
      </c>
      <c r="N989" t="str">
        <f t="shared" si="66"/>
        <v>14#31</v>
      </c>
      <c r="O989">
        <v>14</v>
      </c>
      <c r="P989">
        <v>31</v>
      </c>
      <c r="Q989">
        <v>8.3353161302048306</v>
      </c>
      <c r="R989">
        <v>13.355913198590978</v>
      </c>
    </row>
    <row r="990" spans="1:18" x14ac:dyDescent="0.25">
      <c r="A990" s="41">
        <v>14</v>
      </c>
      <c r="B990" s="41">
        <v>32</v>
      </c>
      <c r="C990" s="42">
        <v>33.920479120000003</v>
      </c>
      <c r="D990" s="42">
        <v>0</v>
      </c>
      <c r="E990" s="43">
        <f t="shared" si="63"/>
        <v>10.797223847986849</v>
      </c>
      <c r="F990" s="47">
        <f t="shared" si="64"/>
        <v>9.261639974116595E-2</v>
      </c>
      <c r="G990" s="17">
        <f t="shared" si="65"/>
        <v>15.268990568366521</v>
      </c>
      <c r="N990" t="str">
        <f t="shared" si="66"/>
        <v>14#32</v>
      </c>
      <c r="O990">
        <v>14</v>
      </c>
      <c r="P990">
        <v>32</v>
      </c>
      <c r="Q990">
        <v>10.797223847986849</v>
      </c>
      <c r="R990">
        <v>15.268990568366521</v>
      </c>
    </row>
    <row r="991" spans="1:18" x14ac:dyDescent="0.25">
      <c r="A991" s="41">
        <v>14</v>
      </c>
      <c r="B991" s="41">
        <v>33</v>
      </c>
      <c r="C991" s="42">
        <v>33.257538160000003</v>
      </c>
      <c r="D991" s="42">
        <v>0</v>
      </c>
      <c r="E991" s="43">
        <f t="shared" si="63"/>
        <v>10.586203186462676</v>
      </c>
      <c r="F991" s="47">
        <f t="shared" si="64"/>
        <v>9.446257382238521E-2</v>
      </c>
      <c r="G991" s="17">
        <f t="shared" si="65"/>
        <v>15.131664996497465</v>
      </c>
      <c r="N991" t="str">
        <f t="shared" si="66"/>
        <v>14#33</v>
      </c>
      <c r="O991">
        <v>14</v>
      </c>
      <c r="P991">
        <v>33</v>
      </c>
      <c r="Q991">
        <v>10.586203186462676</v>
      </c>
      <c r="R991">
        <v>15.131664996497465</v>
      </c>
    </row>
    <row r="992" spans="1:18" x14ac:dyDescent="0.25">
      <c r="A992" s="41">
        <v>14</v>
      </c>
      <c r="B992" s="41">
        <v>34</v>
      </c>
      <c r="C992" s="42">
        <v>32.37361688</v>
      </c>
      <c r="D992" s="42">
        <v>0</v>
      </c>
      <c r="E992" s="43">
        <f t="shared" si="63"/>
        <v>10.304842304430444</v>
      </c>
      <c r="F992" s="47">
        <f t="shared" si="64"/>
        <v>9.7041756725385495E-2</v>
      </c>
      <c r="G992" s="17">
        <f t="shared" si="65"/>
        <v>14.941880913564436</v>
      </c>
      <c r="N992" t="str">
        <f t="shared" si="66"/>
        <v>14#34</v>
      </c>
      <c r="O992">
        <v>14</v>
      </c>
      <c r="P992">
        <v>34</v>
      </c>
      <c r="Q992">
        <v>10.304842304430444</v>
      </c>
      <c r="R992">
        <v>14.941880913564436</v>
      </c>
    </row>
    <row r="993" spans="1:18" x14ac:dyDescent="0.25">
      <c r="A993" s="41">
        <v>14</v>
      </c>
      <c r="B993" s="41">
        <v>35</v>
      </c>
      <c r="C993" s="42">
        <v>30.163813680000004</v>
      </c>
      <c r="D993" s="42">
        <v>0</v>
      </c>
      <c r="E993" s="43">
        <f t="shared" si="63"/>
        <v>9.601440099349869</v>
      </c>
      <c r="F993" s="47">
        <f t="shared" si="64"/>
        <v>0.10415104293237343</v>
      </c>
      <c r="G993" s="17">
        <f t="shared" si="65"/>
        <v>14.430990939445252</v>
      </c>
      <c r="N993" t="str">
        <f t="shared" si="66"/>
        <v>14#35</v>
      </c>
      <c r="O993">
        <v>14</v>
      </c>
      <c r="P993">
        <v>35</v>
      </c>
      <c r="Q993">
        <v>9.601440099349869</v>
      </c>
      <c r="R993">
        <v>14.430990939445252</v>
      </c>
    </row>
    <row r="994" spans="1:18" x14ac:dyDescent="0.25">
      <c r="A994" s="41">
        <v>14</v>
      </c>
      <c r="B994" s="41">
        <v>36</v>
      </c>
      <c r="C994" s="42">
        <v>29.611362879999998</v>
      </c>
      <c r="D994" s="42">
        <v>0</v>
      </c>
      <c r="E994" s="43">
        <f t="shared" si="63"/>
        <v>9.4255895480797243</v>
      </c>
      <c r="F994" s="47">
        <f t="shared" si="64"/>
        <v>0.10609415940499234</v>
      </c>
      <c r="G994" s="17">
        <f t="shared" si="65"/>
        <v>14.294419284404791</v>
      </c>
      <c r="N994" t="str">
        <f t="shared" si="66"/>
        <v>14#36</v>
      </c>
      <c r="O994">
        <v>14</v>
      </c>
      <c r="P994">
        <v>36</v>
      </c>
      <c r="Q994">
        <v>9.4255895480797243</v>
      </c>
      <c r="R994">
        <v>14.294419284404791</v>
      </c>
    </row>
    <row r="995" spans="1:18" x14ac:dyDescent="0.25">
      <c r="A995" s="41">
        <v>14</v>
      </c>
      <c r="B995" s="41">
        <v>37</v>
      </c>
      <c r="C995" s="42">
        <v>34.583420079999996</v>
      </c>
      <c r="D995" s="42">
        <v>0</v>
      </c>
      <c r="E995" s="43">
        <f t="shared" si="63"/>
        <v>11.00824450951102</v>
      </c>
      <c r="F995" s="47">
        <f t="shared" si="64"/>
        <v>9.0841005496926364E-2</v>
      </c>
      <c r="G995" s="17">
        <f t="shared" si="65"/>
        <v>15.40222665225771</v>
      </c>
      <c r="N995" t="str">
        <f t="shared" si="66"/>
        <v>14#37</v>
      </c>
      <c r="O995">
        <v>14</v>
      </c>
      <c r="P995">
        <v>37</v>
      </c>
      <c r="Q995">
        <v>11.00824450951102</v>
      </c>
      <c r="R995">
        <v>15.40222665225771</v>
      </c>
    </row>
    <row r="996" spans="1:18" x14ac:dyDescent="0.25">
      <c r="A996" s="41">
        <v>14</v>
      </c>
      <c r="B996" s="41">
        <v>38</v>
      </c>
      <c r="C996" s="42">
        <v>34.030969280000001</v>
      </c>
      <c r="D996" s="42">
        <v>0</v>
      </c>
      <c r="E996" s="43">
        <f t="shared" si="63"/>
        <v>10.832393958240877</v>
      </c>
      <c r="F996" s="47">
        <f t="shared" si="64"/>
        <v>9.2315697144603734E-2</v>
      </c>
      <c r="G996" s="17">
        <f t="shared" si="65"/>
        <v>15.291475721416118</v>
      </c>
      <c r="N996" t="str">
        <f t="shared" si="66"/>
        <v>14#38</v>
      </c>
      <c r="O996">
        <v>14</v>
      </c>
      <c r="P996">
        <v>38</v>
      </c>
      <c r="Q996">
        <v>10.832393958240877</v>
      </c>
      <c r="R996">
        <v>15.291475721416118</v>
      </c>
    </row>
    <row r="997" spans="1:18" x14ac:dyDescent="0.25">
      <c r="A997" s="41">
        <v>14</v>
      </c>
      <c r="B997" s="41">
        <v>39</v>
      </c>
      <c r="C997" s="42">
        <v>36.461752799999992</v>
      </c>
      <c r="D997" s="42">
        <v>0</v>
      </c>
      <c r="E997" s="43">
        <f t="shared" si="63"/>
        <v>11.606136383829508</v>
      </c>
      <c r="F997" s="47">
        <f t="shared" si="64"/>
        <v>8.6161317334963503E-2</v>
      </c>
      <c r="G997" s="17">
        <f t="shared" si="65"/>
        <v>15.759015663533097</v>
      </c>
      <c r="N997" t="str">
        <f t="shared" si="66"/>
        <v>14#39</v>
      </c>
      <c r="O997">
        <v>14</v>
      </c>
      <c r="P997">
        <v>39</v>
      </c>
      <c r="Q997">
        <v>11.606136383829508</v>
      </c>
      <c r="R997">
        <v>15.759015663533097</v>
      </c>
    </row>
    <row r="998" spans="1:18" x14ac:dyDescent="0.25">
      <c r="A998" s="41">
        <v>14</v>
      </c>
      <c r="B998" s="41">
        <v>40</v>
      </c>
      <c r="C998" s="42">
        <v>32.815577519999998</v>
      </c>
      <c r="D998" s="42">
        <v>0</v>
      </c>
      <c r="E998" s="43">
        <f t="shared" si="63"/>
        <v>10.44552274544656</v>
      </c>
      <c r="F998" s="47">
        <f t="shared" si="64"/>
        <v>9.573479703884831E-2</v>
      </c>
      <c r="G998" s="17">
        <f t="shared" si="65"/>
        <v>15.037751589214519</v>
      </c>
      <c r="N998" t="str">
        <f t="shared" si="66"/>
        <v>14#40</v>
      </c>
      <c r="O998">
        <v>14</v>
      </c>
      <c r="P998">
        <v>40</v>
      </c>
      <c r="Q998">
        <v>10.44552274544656</v>
      </c>
      <c r="R998">
        <v>15.037751589214519</v>
      </c>
    </row>
    <row r="999" spans="1:18" x14ac:dyDescent="0.25">
      <c r="A999" s="41">
        <v>14</v>
      </c>
      <c r="B999" s="41">
        <v>41</v>
      </c>
      <c r="C999" s="42">
        <v>28.285480960000005</v>
      </c>
      <c r="D999" s="42">
        <v>0</v>
      </c>
      <c r="E999" s="43">
        <f t="shared" si="63"/>
        <v>9.0035482250313805</v>
      </c>
      <c r="F999" s="47">
        <f t="shared" si="64"/>
        <v>0.11106732312710134</v>
      </c>
      <c r="G999" s="17">
        <f t="shared" si="65"/>
        <v>13.950739400252877</v>
      </c>
      <c r="N999" t="str">
        <f t="shared" si="66"/>
        <v>14#41</v>
      </c>
      <c r="O999">
        <v>14</v>
      </c>
      <c r="P999">
        <v>41</v>
      </c>
      <c r="Q999">
        <v>9.0035482250313805</v>
      </c>
      <c r="R999">
        <v>13.950739400252877</v>
      </c>
    </row>
    <row r="1000" spans="1:18" x14ac:dyDescent="0.25">
      <c r="A1000" s="41">
        <v>14</v>
      </c>
      <c r="B1000" s="41">
        <v>42</v>
      </c>
      <c r="C1000" s="42">
        <v>35.798811840000006</v>
      </c>
      <c r="D1000" s="42">
        <v>0</v>
      </c>
      <c r="E1000" s="43">
        <f t="shared" si="63"/>
        <v>11.39511572230534</v>
      </c>
      <c r="F1000" s="47">
        <f t="shared" si="64"/>
        <v>8.7756897285610938E-2</v>
      </c>
      <c r="G1000" s="17">
        <f t="shared" si="65"/>
        <v>15.636446276758083</v>
      </c>
      <c r="N1000" t="str">
        <f t="shared" si="66"/>
        <v>14#42</v>
      </c>
      <c r="O1000">
        <v>14</v>
      </c>
      <c r="P1000">
        <v>42</v>
      </c>
      <c r="Q1000">
        <v>11.39511572230534</v>
      </c>
      <c r="R1000">
        <v>15.636446276758083</v>
      </c>
    </row>
    <row r="1001" spans="1:18" x14ac:dyDescent="0.25">
      <c r="A1001" s="41">
        <v>14</v>
      </c>
      <c r="B1001" s="41">
        <v>43</v>
      </c>
      <c r="C1001" s="42">
        <v>33.589008639999996</v>
      </c>
      <c r="D1001" s="42">
        <v>0</v>
      </c>
      <c r="E1001" s="43">
        <f t="shared" si="63"/>
        <v>10.691713517224761</v>
      </c>
      <c r="F1001" s="47">
        <f t="shared" si="64"/>
        <v>9.3530377370190626E-2</v>
      </c>
      <c r="G1001" s="17">
        <f t="shared" si="65"/>
        <v>15.200850306257687</v>
      </c>
      <c r="N1001" t="str">
        <f t="shared" si="66"/>
        <v>14#43</v>
      </c>
      <c r="O1001">
        <v>14</v>
      </c>
      <c r="P1001">
        <v>43</v>
      </c>
      <c r="Q1001">
        <v>10.691713517224761</v>
      </c>
      <c r="R1001">
        <v>15.200850306257687</v>
      </c>
    </row>
    <row r="1002" spans="1:18" x14ac:dyDescent="0.25">
      <c r="A1002" s="41">
        <v>14</v>
      </c>
      <c r="B1002" s="41">
        <v>46</v>
      </c>
      <c r="C1002" s="42">
        <v>35.798811840000006</v>
      </c>
      <c r="D1002" s="42">
        <v>0</v>
      </c>
      <c r="E1002" s="43">
        <f t="shared" si="63"/>
        <v>11.39511572230534</v>
      </c>
      <c r="F1002" s="47">
        <f t="shared" si="64"/>
        <v>8.7756897285610938E-2</v>
      </c>
      <c r="G1002" s="17">
        <f t="shared" si="65"/>
        <v>15.636446276758083</v>
      </c>
      <c r="N1002" t="str">
        <f t="shared" si="66"/>
        <v>14#46</v>
      </c>
      <c r="O1002">
        <v>14</v>
      </c>
      <c r="P1002">
        <v>46</v>
      </c>
      <c r="Q1002">
        <v>11.39511572230534</v>
      </c>
      <c r="R1002">
        <v>15.636446276758083</v>
      </c>
    </row>
    <row r="1003" spans="1:18" x14ac:dyDescent="0.25">
      <c r="A1003" s="41">
        <v>14</v>
      </c>
      <c r="B1003" s="41">
        <v>47</v>
      </c>
      <c r="C1003" s="42">
        <v>29.942833360000002</v>
      </c>
      <c r="D1003" s="42">
        <v>0</v>
      </c>
      <c r="E1003" s="43">
        <f t="shared" si="63"/>
        <v>9.5310998788418111</v>
      </c>
      <c r="F1003" s="47">
        <f t="shared" si="64"/>
        <v>0.10491968531563818</v>
      </c>
      <c r="G1003" s="17">
        <f t="shared" si="65"/>
        <v>14.376811722848474</v>
      </c>
      <c r="N1003" t="str">
        <f t="shared" si="66"/>
        <v>14#47</v>
      </c>
      <c r="O1003">
        <v>14</v>
      </c>
      <c r="P1003">
        <v>47</v>
      </c>
      <c r="Q1003">
        <v>9.5310998788418111</v>
      </c>
      <c r="R1003">
        <v>14.376811722848474</v>
      </c>
    </row>
    <row r="1004" spans="1:18" x14ac:dyDescent="0.25">
      <c r="A1004" s="41">
        <v>14</v>
      </c>
      <c r="B1004" s="41">
        <v>48</v>
      </c>
      <c r="C1004" s="42">
        <v>27.954010480000001</v>
      </c>
      <c r="D1004" s="42">
        <v>0</v>
      </c>
      <c r="E1004" s="43">
        <f t="shared" si="63"/>
        <v>8.8980378942692919</v>
      </c>
      <c r="F1004" s="47">
        <f t="shared" si="64"/>
        <v>0.11238432695864801</v>
      </c>
      <c r="G1004" s="17">
        <f t="shared" si="65"/>
        <v>13.861117470156428</v>
      </c>
      <c r="N1004" t="str">
        <f t="shared" si="66"/>
        <v>14#48</v>
      </c>
      <c r="O1004">
        <v>14</v>
      </c>
      <c r="P1004">
        <v>48</v>
      </c>
      <c r="Q1004">
        <v>8.8980378942692919</v>
      </c>
      <c r="R1004">
        <v>13.861117470156428</v>
      </c>
    </row>
    <row r="1005" spans="1:18" x14ac:dyDescent="0.25">
      <c r="A1005" s="41">
        <v>14</v>
      </c>
      <c r="B1005" s="41">
        <v>50</v>
      </c>
      <c r="C1005" s="42">
        <v>20.330189439999998</v>
      </c>
      <c r="D1005" s="42">
        <v>0</v>
      </c>
      <c r="E1005" s="43">
        <f t="shared" si="63"/>
        <v>6.471300286741303</v>
      </c>
      <c r="F1005" s="47">
        <f t="shared" si="64"/>
        <v>0.15452844956814102</v>
      </c>
      <c r="G1005" s="17">
        <f t="shared" si="65"/>
        <v>11.277966953789262</v>
      </c>
      <c r="N1005" t="str">
        <f t="shared" si="66"/>
        <v>14#50</v>
      </c>
      <c r="O1005">
        <v>14</v>
      </c>
      <c r="P1005">
        <v>50</v>
      </c>
      <c r="Q1005">
        <v>6.471300286741303</v>
      </c>
      <c r="R1005">
        <v>11.277966953789262</v>
      </c>
    </row>
    <row r="1006" spans="1:18" x14ac:dyDescent="0.25">
      <c r="A1006" s="41">
        <v>14</v>
      </c>
      <c r="B1006" s="41">
        <v>51</v>
      </c>
      <c r="C1006" s="42">
        <v>36.793223279999992</v>
      </c>
      <c r="D1006" s="42">
        <v>0</v>
      </c>
      <c r="E1006" s="43">
        <f t="shared" si="63"/>
        <v>11.711646714591595</v>
      </c>
      <c r="F1006" s="47">
        <f t="shared" si="64"/>
        <v>8.5385089250864729E-2</v>
      </c>
      <c r="G1006" s="17">
        <f t="shared" si="65"/>
        <v>15.818990947433432</v>
      </c>
      <c r="N1006" t="str">
        <f t="shared" si="66"/>
        <v>14#51</v>
      </c>
      <c r="O1006">
        <v>14</v>
      </c>
      <c r="P1006">
        <v>51</v>
      </c>
      <c r="Q1006">
        <v>11.711646714591595</v>
      </c>
      <c r="R1006">
        <v>15.818990947433432</v>
      </c>
    </row>
    <row r="1007" spans="1:18" x14ac:dyDescent="0.25">
      <c r="A1007" s="41">
        <v>14</v>
      </c>
      <c r="B1007" s="41">
        <v>52</v>
      </c>
      <c r="C1007" s="42">
        <v>22.098032</v>
      </c>
      <c r="D1007" s="42">
        <v>0</v>
      </c>
      <c r="E1007" s="43">
        <f t="shared" si="63"/>
        <v>7.0340220508057643</v>
      </c>
      <c r="F1007" s="47">
        <f t="shared" si="64"/>
        <v>0.14216617360268974</v>
      </c>
      <c r="G1007" s="17">
        <f t="shared" si="65"/>
        <v>11.981299636800015</v>
      </c>
      <c r="N1007" t="str">
        <f t="shared" si="66"/>
        <v>14#52</v>
      </c>
      <c r="O1007">
        <v>14</v>
      </c>
      <c r="P1007">
        <v>52</v>
      </c>
      <c r="Q1007">
        <v>7.0340220508057643</v>
      </c>
      <c r="R1007">
        <v>11.981299636800015</v>
      </c>
    </row>
    <row r="1008" spans="1:18" x14ac:dyDescent="0.25">
      <c r="A1008" s="41">
        <v>14</v>
      </c>
      <c r="B1008" s="41">
        <v>53</v>
      </c>
      <c r="C1008" s="42">
        <v>34.141459439999991</v>
      </c>
      <c r="D1008" s="42">
        <v>0</v>
      </c>
      <c r="E1008" s="43">
        <f t="shared" si="63"/>
        <v>10.867564068494904</v>
      </c>
      <c r="F1008" s="47">
        <f t="shared" si="64"/>
        <v>9.2016940843164904E-2</v>
      </c>
      <c r="G1008" s="17">
        <f t="shared" si="65"/>
        <v>15.313848130302882</v>
      </c>
      <c r="N1008" t="str">
        <f t="shared" si="66"/>
        <v>14#53</v>
      </c>
      <c r="O1008">
        <v>14</v>
      </c>
      <c r="P1008">
        <v>53</v>
      </c>
      <c r="Q1008">
        <v>10.867564068494904</v>
      </c>
      <c r="R1008">
        <v>15.313848130302882</v>
      </c>
    </row>
    <row r="1009" spans="1:18" x14ac:dyDescent="0.25">
      <c r="A1009" s="41">
        <v>14</v>
      </c>
      <c r="B1009" s="41">
        <v>55</v>
      </c>
      <c r="C1009" s="42">
        <v>34.472929919999999</v>
      </c>
      <c r="D1009" s="42">
        <v>0</v>
      </c>
      <c r="E1009" s="43">
        <f t="shared" si="63"/>
        <v>10.973074399256992</v>
      </c>
      <c r="F1009" s="47">
        <f t="shared" si="64"/>
        <v>9.1132162565826763E-2</v>
      </c>
      <c r="G1009" s="17">
        <f t="shared" si="65"/>
        <v>15.380297074995399</v>
      </c>
      <c r="N1009" t="str">
        <f t="shared" si="66"/>
        <v>14#55</v>
      </c>
      <c r="O1009">
        <v>14</v>
      </c>
      <c r="P1009">
        <v>55</v>
      </c>
      <c r="Q1009">
        <v>10.973074399256992</v>
      </c>
      <c r="R1009">
        <v>15.380297074995399</v>
      </c>
    </row>
    <row r="1010" spans="1:18" x14ac:dyDescent="0.25">
      <c r="A1010" s="41">
        <v>14</v>
      </c>
      <c r="B1010" s="41">
        <v>56</v>
      </c>
      <c r="C1010" s="42">
        <v>17.236464959999999</v>
      </c>
      <c r="D1010" s="42">
        <v>0</v>
      </c>
      <c r="E1010" s="43">
        <f t="shared" si="63"/>
        <v>5.4865371996284962</v>
      </c>
      <c r="F1010" s="47">
        <f t="shared" si="64"/>
        <v>0.18226432513165353</v>
      </c>
      <c r="G1010" s="17">
        <f t="shared" si="65"/>
        <v>9.846564580934114</v>
      </c>
      <c r="N1010" t="str">
        <f t="shared" si="66"/>
        <v>14#56</v>
      </c>
      <c r="O1010">
        <v>14</v>
      </c>
      <c r="P1010">
        <v>56</v>
      </c>
      <c r="Q1010">
        <v>5.4865371996284962</v>
      </c>
      <c r="R1010">
        <v>9.846564580934114</v>
      </c>
    </row>
    <row r="1011" spans="1:18" x14ac:dyDescent="0.25">
      <c r="A1011" s="41">
        <v>14</v>
      </c>
      <c r="B1011" s="41">
        <v>57</v>
      </c>
      <c r="C1011" s="42">
        <v>35.909302000000004</v>
      </c>
      <c r="D1011" s="42">
        <v>0</v>
      </c>
      <c r="E1011" s="43">
        <f t="shared" si="63"/>
        <v>11.430285832559369</v>
      </c>
      <c r="F1011" s="47">
        <f t="shared" si="64"/>
        <v>8.7486876063193678E-2</v>
      </c>
      <c r="G1011" s="17">
        <f t="shared" si="65"/>
        <v>15.657121570498168</v>
      </c>
      <c r="N1011" t="str">
        <f t="shared" si="66"/>
        <v>14#57</v>
      </c>
      <c r="O1011">
        <v>14</v>
      </c>
      <c r="P1011">
        <v>57</v>
      </c>
      <c r="Q1011">
        <v>11.430285832559369</v>
      </c>
      <c r="R1011">
        <v>15.657121570498168</v>
      </c>
    </row>
    <row r="1012" spans="1:18" x14ac:dyDescent="0.25">
      <c r="A1012" s="41">
        <v>14</v>
      </c>
      <c r="B1012" s="41">
        <v>58</v>
      </c>
      <c r="C1012" s="42">
        <v>37.566654400000004</v>
      </c>
      <c r="D1012" s="42">
        <v>0</v>
      </c>
      <c r="E1012" s="43">
        <f t="shared" si="63"/>
        <v>11.957837486369801</v>
      </c>
      <c r="F1012" s="47">
        <f t="shared" si="64"/>
        <v>8.3627160942758655E-2</v>
      </c>
      <c r="G1012" s="17">
        <f t="shared" si="65"/>
        <v>15.955662483487895</v>
      </c>
      <c r="N1012" t="str">
        <f t="shared" si="66"/>
        <v>14#58</v>
      </c>
      <c r="O1012">
        <v>14</v>
      </c>
      <c r="P1012">
        <v>58</v>
      </c>
      <c r="Q1012">
        <v>11.957837486369801</v>
      </c>
      <c r="R1012">
        <v>15.955662483487895</v>
      </c>
    </row>
    <row r="1013" spans="1:18" x14ac:dyDescent="0.25">
      <c r="A1013" s="41">
        <v>14</v>
      </c>
      <c r="B1013" s="41">
        <v>59</v>
      </c>
      <c r="C1013" s="42">
        <v>18.783327200000002</v>
      </c>
      <c r="D1013" s="42">
        <v>0</v>
      </c>
      <c r="E1013" s="43">
        <f t="shared" si="63"/>
        <v>5.9789187431849005</v>
      </c>
      <c r="F1013" s="47">
        <f t="shared" si="64"/>
        <v>0.16725432188551731</v>
      </c>
      <c r="G1013" s="17">
        <f t="shared" si="65"/>
        <v>10.597049607421452</v>
      </c>
      <c r="N1013" t="str">
        <f t="shared" si="66"/>
        <v>14#59</v>
      </c>
      <c r="O1013">
        <v>14</v>
      </c>
      <c r="P1013">
        <v>59</v>
      </c>
      <c r="Q1013">
        <v>5.9789187431849005</v>
      </c>
      <c r="R1013">
        <v>10.597049607421452</v>
      </c>
    </row>
    <row r="1014" spans="1:18" x14ac:dyDescent="0.25">
      <c r="A1014" s="41">
        <v>14</v>
      </c>
      <c r="B1014" s="41">
        <v>60</v>
      </c>
      <c r="C1014" s="42">
        <v>37.89812487999999</v>
      </c>
      <c r="D1014" s="42">
        <v>15.8</v>
      </c>
      <c r="E1014" s="43">
        <f t="shared" si="63"/>
        <v>12.063347817131882</v>
      </c>
      <c r="F1014" s="47">
        <f t="shared" si="64"/>
        <v>8.2895728048215614E-2</v>
      </c>
      <c r="G1014" s="17">
        <f t="shared" si="65"/>
        <v>15.8</v>
      </c>
      <c r="N1014" t="str">
        <f t="shared" si="66"/>
        <v>14#60</v>
      </c>
      <c r="O1014">
        <v>14</v>
      </c>
      <c r="P1014">
        <v>60</v>
      </c>
      <c r="Q1014">
        <v>12.063347817131882</v>
      </c>
      <c r="R1014">
        <v>15.8</v>
      </c>
    </row>
    <row r="1015" spans="1:18" x14ac:dyDescent="0.25">
      <c r="A1015" s="41">
        <v>14</v>
      </c>
      <c r="B1015" s="41">
        <v>61</v>
      </c>
      <c r="C1015" s="42">
        <v>38.008615039999995</v>
      </c>
      <c r="D1015" s="42">
        <v>15.5</v>
      </c>
      <c r="E1015" s="43">
        <f t="shared" si="63"/>
        <v>12.098517927385913</v>
      </c>
      <c r="F1015" s="47">
        <f t="shared" si="64"/>
        <v>8.2654752094587072E-2</v>
      </c>
      <c r="G1015" s="17">
        <f t="shared" si="65"/>
        <v>15.5</v>
      </c>
      <c r="N1015" t="str">
        <f t="shared" si="66"/>
        <v>14#61</v>
      </c>
      <c r="O1015">
        <v>14</v>
      </c>
      <c r="P1015">
        <v>61</v>
      </c>
      <c r="Q1015">
        <v>12.098517927385913</v>
      </c>
      <c r="R1015">
        <v>15.5</v>
      </c>
    </row>
    <row r="1016" spans="1:18" x14ac:dyDescent="0.25">
      <c r="A1016" s="41">
        <v>14</v>
      </c>
      <c r="B1016" s="41">
        <v>62</v>
      </c>
      <c r="C1016" s="42">
        <v>26.075677760000001</v>
      </c>
      <c r="D1016" s="42">
        <v>0</v>
      </c>
      <c r="E1016" s="43">
        <f t="shared" si="63"/>
        <v>8.3001460199508017</v>
      </c>
      <c r="F1016" s="47">
        <f t="shared" si="64"/>
        <v>0.12047980813787267</v>
      </c>
      <c r="G1016" s="17">
        <f t="shared" si="65"/>
        <v>13.322729239795269</v>
      </c>
      <c r="N1016" t="str">
        <f t="shared" si="66"/>
        <v>14#62</v>
      </c>
      <c r="O1016">
        <v>14</v>
      </c>
      <c r="P1016">
        <v>62</v>
      </c>
      <c r="Q1016">
        <v>8.3001460199508017</v>
      </c>
      <c r="R1016">
        <v>13.322729239795269</v>
      </c>
    </row>
    <row r="1017" spans="1:18" x14ac:dyDescent="0.25">
      <c r="A1017" s="41">
        <v>14</v>
      </c>
      <c r="B1017" s="41">
        <v>63</v>
      </c>
      <c r="C1017" s="42">
        <v>35.467341360000006</v>
      </c>
      <c r="D1017" s="42">
        <v>0</v>
      </c>
      <c r="E1017" s="43">
        <f t="shared" si="63"/>
        <v>11.289605391543255</v>
      </c>
      <c r="F1017" s="47">
        <f t="shared" si="64"/>
        <v>8.8577055204168045E-2</v>
      </c>
      <c r="G1017" s="17">
        <f t="shared" si="65"/>
        <v>15.573814739429007</v>
      </c>
      <c r="N1017" t="str">
        <f t="shared" si="66"/>
        <v>14#63</v>
      </c>
      <c r="O1017">
        <v>14</v>
      </c>
      <c r="P1017">
        <v>63</v>
      </c>
      <c r="Q1017">
        <v>11.289605391543255</v>
      </c>
      <c r="R1017">
        <v>15.573814739429007</v>
      </c>
    </row>
    <row r="1018" spans="1:18" x14ac:dyDescent="0.25">
      <c r="A1018" s="41">
        <v>14</v>
      </c>
      <c r="B1018" s="41">
        <v>64</v>
      </c>
      <c r="C1018" s="42">
        <v>34.583420079999996</v>
      </c>
      <c r="D1018" s="42">
        <v>0</v>
      </c>
      <c r="E1018" s="43">
        <f t="shared" si="63"/>
        <v>11.00824450951102</v>
      </c>
      <c r="F1018" s="47">
        <f t="shared" si="64"/>
        <v>9.0841005496926364E-2</v>
      </c>
      <c r="G1018" s="17">
        <f t="shared" si="65"/>
        <v>15.40222665225771</v>
      </c>
      <c r="N1018" t="str">
        <f t="shared" si="66"/>
        <v>14#64</v>
      </c>
      <c r="O1018">
        <v>14</v>
      </c>
      <c r="P1018">
        <v>64</v>
      </c>
      <c r="Q1018">
        <v>11.00824450951102</v>
      </c>
      <c r="R1018">
        <v>15.40222665225771</v>
      </c>
    </row>
    <row r="1019" spans="1:18" x14ac:dyDescent="0.25">
      <c r="A1019" s="41">
        <v>14</v>
      </c>
      <c r="B1019" s="41">
        <v>65</v>
      </c>
      <c r="C1019" s="42">
        <v>37.12469376</v>
      </c>
      <c r="D1019" s="42">
        <v>0</v>
      </c>
      <c r="E1019" s="43">
        <f t="shared" si="63"/>
        <v>11.817157045353683</v>
      </c>
      <c r="F1019" s="47">
        <f t="shared" si="64"/>
        <v>8.4622722382553417E-2</v>
      </c>
      <c r="G1019" s="17">
        <f t="shared" si="65"/>
        <v>15.878117414076453</v>
      </c>
      <c r="N1019" t="str">
        <f t="shared" si="66"/>
        <v>14#65</v>
      </c>
      <c r="O1019">
        <v>14</v>
      </c>
      <c r="P1019">
        <v>65</v>
      </c>
      <c r="Q1019">
        <v>11.817157045353683</v>
      </c>
      <c r="R1019">
        <v>15.878117414076453</v>
      </c>
    </row>
    <row r="1020" spans="1:18" x14ac:dyDescent="0.25">
      <c r="A1020" s="41">
        <v>14</v>
      </c>
      <c r="B1020" s="41">
        <v>66</v>
      </c>
      <c r="C1020" s="42">
        <v>25.63371712</v>
      </c>
      <c r="D1020" s="42">
        <v>0</v>
      </c>
      <c r="E1020" s="43">
        <f t="shared" si="63"/>
        <v>8.1594655789346859</v>
      </c>
      <c r="F1020" s="47">
        <f t="shared" si="64"/>
        <v>0.1225570462092153</v>
      </c>
      <c r="G1020" s="17">
        <f t="shared" si="65"/>
        <v>13.187987307221478</v>
      </c>
      <c r="N1020" t="str">
        <f t="shared" si="66"/>
        <v>14#66</v>
      </c>
      <c r="O1020">
        <v>14</v>
      </c>
      <c r="P1020">
        <v>66</v>
      </c>
      <c r="Q1020">
        <v>8.1594655789346859</v>
      </c>
      <c r="R1020">
        <v>13.187987307221478</v>
      </c>
    </row>
    <row r="1021" spans="1:18" x14ac:dyDescent="0.25">
      <c r="A1021" s="41">
        <v>14</v>
      </c>
      <c r="B1021" s="41">
        <v>67</v>
      </c>
      <c r="C1021" s="42">
        <v>34.251949599999996</v>
      </c>
      <c r="D1021" s="42">
        <v>0</v>
      </c>
      <c r="E1021" s="43">
        <f t="shared" si="63"/>
        <v>10.902734178748934</v>
      </c>
      <c r="F1021" s="47">
        <f t="shared" si="64"/>
        <v>9.1720112001735313E-2</v>
      </c>
      <c r="G1021" s="17">
        <f t="shared" si="65"/>
        <v>15.336108617151039</v>
      </c>
      <c r="N1021" t="str">
        <f t="shared" si="66"/>
        <v>14#67</v>
      </c>
      <c r="O1021">
        <v>14</v>
      </c>
      <c r="P1021">
        <v>67</v>
      </c>
      <c r="Q1021">
        <v>10.902734178748934</v>
      </c>
      <c r="R1021">
        <v>15.336108617151039</v>
      </c>
    </row>
    <row r="1022" spans="1:18" x14ac:dyDescent="0.25">
      <c r="A1022" s="41">
        <v>14</v>
      </c>
      <c r="B1022" s="41">
        <v>68</v>
      </c>
      <c r="C1022" s="42">
        <v>36.351262639999995</v>
      </c>
      <c r="D1022" s="42">
        <v>0</v>
      </c>
      <c r="E1022" s="43">
        <f t="shared" si="63"/>
        <v>11.570966273575481</v>
      </c>
      <c r="F1022" s="47">
        <f t="shared" si="64"/>
        <v>8.6423205837501377E-2</v>
      </c>
      <c r="G1022" s="17">
        <f t="shared" si="65"/>
        <v>15.738832184609114</v>
      </c>
      <c r="N1022" t="str">
        <f t="shared" si="66"/>
        <v>14#68</v>
      </c>
      <c r="O1022">
        <v>14</v>
      </c>
      <c r="P1022">
        <v>68</v>
      </c>
      <c r="Q1022">
        <v>11.570966273575481</v>
      </c>
      <c r="R1022">
        <v>15.738832184609114</v>
      </c>
    </row>
    <row r="1023" spans="1:18" x14ac:dyDescent="0.25">
      <c r="A1023" s="41">
        <v>14</v>
      </c>
      <c r="B1023" s="41">
        <v>69</v>
      </c>
      <c r="C1023" s="42">
        <v>32.152636559999998</v>
      </c>
      <c r="D1023" s="42">
        <v>0</v>
      </c>
      <c r="E1023" s="43">
        <f t="shared" si="63"/>
        <v>10.234502083922386</v>
      </c>
      <c r="F1023" s="47">
        <f t="shared" si="64"/>
        <v>9.7708710379855498E-2</v>
      </c>
      <c r="G1023" s="17">
        <f t="shared" si="65"/>
        <v>14.893193000350577</v>
      </c>
      <c r="N1023" t="str">
        <f t="shared" si="66"/>
        <v>14#69</v>
      </c>
      <c r="O1023">
        <v>14</v>
      </c>
      <c r="P1023">
        <v>69</v>
      </c>
      <c r="Q1023">
        <v>10.234502083922386</v>
      </c>
      <c r="R1023">
        <v>14.893193000350577</v>
      </c>
    </row>
    <row r="1024" spans="1:18" x14ac:dyDescent="0.25">
      <c r="A1024" s="41">
        <v>14</v>
      </c>
      <c r="B1024" s="41">
        <v>70</v>
      </c>
      <c r="C1024" s="42">
        <v>34.030969280000001</v>
      </c>
      <c r="D1024" s="42">
        <v>0</v>
      </c>
      <c r="E1024" s="43">
        <f t="shared" si="63"/>
        <v>10.832393958240877</v>
      </c>
      <c r="F1024" s="47">
        <f t="shared" si="64"/>
        <v>9.2315697144603734E-2</v>
      </c>
      <c r="G1024" s="17">
        <f t="shared" si="65"/>
        <v>15.291475721416118</v>
      </c>
      <c r="N1024" t="str">
        <f t="shared" si="66"/>
        <v>14#70</v>
      </c>
      <c r="O1024">
        <v>14</v>
      </c>
      <c r="P1024">
        <v>70</v>
      </c>
      <c r="Q1024">
        <v>10.832393958240877</v>
      </c>
      <c r="R1024">
        <v>15.291475721416118</v>
      </c>
    </row>
    <row r="1025" spans="1:18" x14ac:dyDescent="0.25">
      <c r="A1025" s="41">
        <v>14</v>
      </c>
      <c r="B1025" s="41">
        <v>71</v>
      </c>
      <c r="C1025" s="42">
        <v>30.937244799999998</v>
      </c>
      <c r="D1025" s="42">
        <v>0</v>
      </c>
      <c r="E1025" s="43">
        <f t="shared" si="63"/>
        <v>9.8476308711280698</v>
      </c>
      <c r="F1025" s="47">
        <f t="shared" si="64"/>
        <v>0.10154726685906411</v>
      </c>
      <c r="G1025" s="17">
        <f t="shared" si="65"/>
        <v>14.616044884584634</v>
      </c>
      <c r="N1025" t="str">
        <f t="shared" si="66"/>
        <v>14#71</v>
      </c>
      <c r="O1025">
        <v>14</v>
      </c>
      <c r="P1025">
        <v>71</v>
      </c>
      <c r="Q1025">
        <v>9.8476308711280698</v>
      </c>
      <c r="R1025">
        <v>14.616044884584634</v>
      </c>
    </row>
    <row r="1026" spans="1:18" x14ac:dyDescent="0.25">
      <c r="A1026" s="41">
        <v>14</v>
      </c>
      <c r="B1026" s="41">
        <v>72</v>
      </c>
      <c r="C1026" s="42">
        <v>32.263126720000002</v>
      </c>
      <c r="D1026" s="42">
        <v>0</v>
      </c>
      <c r="E1026" s="43">
        <f t="shared" si="63"/>
        <v>10.269672194176417</v>
      </c>
      <c r="F1026" s="47">
        <f t="shared" si="64"/>
        <v>9.7374091508691585E-2</v>
      </c>
      <c r="G1026" s="17">
        <f t="shared" si="65"/>
        <v>14.917600463380378</v>
      </c>
      <c r="N1026" t="str">
        <f t="shared" si="66"/>
        <v>14#72</v>
      </c>
      <c r="O1026">
        <v>14</v>
      </c>
      <c r="P1026">
        <v>72</v>
      </c>
      <c r="Q1026">
        <v>10.269672194176417</v>
      </c>
      <c r="R1026">
        <v>14.917600463380378</v>
      </c>
    </row>
    <row r="1027" spans="1:18" x14ac:dyDescent="0.25">
      <c r="A1027" s="41">
        <v>14</v>
      </c>
      <c r="B1027" s="41">
        <v>73</v>
      </c>
      <c r="C1027" s="42">
        <v>33.147047999999998</v>
      </c>
      <c r="D1027" s="42">
        <v>0</v>
      </c>
      <c r="E1027" s="43">
        <f t="shared" ref="E1027:E1090" si="67">C1027/PI()</f>
        <v>10.551033076208647</v>
      </c>
      <c r="F1027" s="47">
        <f t="shared" ref="F1027:F1090" si="68">1/E1027</f>
        <v>9.4777449068459821E-2</v>
      </c>
      <c r="G1027" s="17">
        <f t="shared" ref="G1027:G1090" si="69">IF(D1027=0,EXP($K$3+$K$4*F1027)*$K$5,D1027)</f>
        <v>15.108366953018782</v>
      </c>
      <c r="N1027" t="str">
        <f t="shared" ref="N1027:N1090" si="70">CONCATENATE(O1027,"#",P1027)</f>
        <v>14#73</v>
      </c>
      <c r="O1027">
        <v>14</v>
      </c>
      <c r="P1027">
        <v>73</v>
      </c>
      <c r="Q1027">
        <v>10.551033076208647</v>
      </c>
      <c r="R1027">
        <v>15.108366953018782</v>
      </c>
    </row>
    <row r="1028" spans="1:18" x14ac:dyDescent="0.25">
      <c r="A1028" s="41">
        <v>14</v>
      </c>
      <c r="B1028" s="41">
        <v>74</v>
      </c>
      <c r="C1028" s="42">
        <v>35.688321680000001</v>
      </c>
      <c r="D1028" s="42">
        <v>0</v>
      </c>
      <c r="E1028" s="43">
        <f t="shared" si="67"/>
        <v>11.359945612051311</v>
      </c>
      <c r="F1028" s="47">
        <f t="shared" si="68"/>
        <v>8.8028590466061749E-2</v>
      </c>
      <c r="G1028" s="17">
        <f t="shared" si="69"/>
        <v>15.615670518459599</v>
      </c>
      <c r="N1028" t="str">
        <f t="shared" si="70"/>
        <v>14#74</v>
      </c>
      <c r="O1028">
        <v>14</v>
      </c>
      <c r="P1028">
        <v>74</v>
      </c>
      <c r="Q1028">
        <v>11.359945612051311</v>
      </c>
      <c r="R1028">
        <v>15.615670518459599</v>
      </c>
    </row>
    <row r="1029" spans="1:18" x14ac:dyDescent="0.25">
      <c r="A1029" s="41">
        <v>14</v>
      </c>
      <c r="B1029" s="41">
        <v>75</v>
      </c>
      <c r="C1029" s="42">
        <v>35.356851200000001</v>
      </c>
      <c r="D1029" s="42">
        <v>0</v>
      </c>
      <c r="E1029" s="43">
        <f t="shared" si="67"/>
        <v>11.254435281289224</v>
      </c>
      <c r="F1029" s="47">
        <f t="shared" si="68"/>
        <v>8.8853858501681079E-2</v>
      </c>
      <c r="G1029" s="17">
        <f t="shared" si="69"/>
        <v>15.552733267807845</v>
      </c>
      <c r="N1029" t="str">
        <f t="shared" si="70"/>
        <v>14#75</v>
      </c>
      <c r="O1029">
        <v>14</v>
      </c>
      <c r="P1029">
        <v>75</v>
      </c>
      <c r="Q1029">
        <v>11.254435281289224</v>
      </c>
      <c r="R1029">
        <v>15.552733267807845</v>
      </c>
    </row>
    <row r="1030" spans="1:18" x14ac:dyDescent="0.25">
      <c r="A1030" s="41">
        <v>14</v>
      </c>
      <c r="B1030" s="41">
        <v>76</v>
      </c>
      <c r="C1030" s="42">
        <v>28.727441599999999</v>
      </c>
      <c r="D1030" s="42">
        <v>0</v>
      </c>
      <c r="E1030" s="43">
        <f t="shared" si="67"/>
        <v>9.1442286660474927</v>
      </c>
      <c r="F1030" s="47">
        <f t="shared" si="68"/>
        <v>0.10935859507899212</v>
      </c>
      <c r="G1030" s="17">
        <f t="shared" si="69"/>
        <v>14.067882296411565</v>
      </c>
      <c r="N1030" t="str">
        <f t="shared" si="70"/>
        <v>14#76</v>
      </c>
      <c r="O1030">
        <v>14</v>
      </c>
      <c r="P1030">
        <v>76</v>
      </c>
      <c r="Q1030">
        <v>9.1442286660474927</v>
      </c>
      <c r="R1030">
        <v>14.067882296411565</v>
      </c>
    </row>
    <row r="1031" spans="1:18" x14ac:dyDescent="0.25">
      <c r="A1031" s="41">
        <v>14</v>
      </c>
      <c r="B1031" s="41">
        <v>77</v>
      </c>
      <c r="C1031" s="42">
        <v>34.804400399999999</v>
      </c>
      <c r="D1031" s="42">
        <v>0</v>
      </c>
      <c r="E1031" s="43">
        <f t="shared" si="67"/>
        <v>11.078584730019079</v>
      </c>
      <c r="F1031" s="47">
        <f t="shared" si="68"/>
        <v>9.0264237208056972E-2</v>
      </c>
      <c r="G1031" s="17">
        <f t="shared" si="69"/>
        <v>15.44576046339407</v>
      </c>
      <c r="N1031" t="str">
        <f t="shared" si="70"/>
        <v>14#77</v>
      </c>
      <c r="O1031">
        <v>14</v>
      </c>
      <c r="P1031">
        <v>77</v>
      </c>
      <c r="Q1031">
        <v>11.078584730019079</v>
      </c>
      <c r="R1031">
        <v>15.44576046339407</v>
      </c>
    </row>
    <row r="1032" spans="1:18" x14ac:dyDescent="0.25">
      <c r="A1032" s="41">
        <v>14</v>
      </c>
      <c r="B1032" s="41">
        <v>79</v>
      </c>
      <c r="C1032" s="42">
        <v>40.881359199999999</v>
      </c>
      <c r="D1032" s="42">
        <v>15.7</v>
      </c>
      <c r="E1032" s="43">
        <f t="shared" si="67"/>
        <v>13.012940793990664</v>
      </c>
      <c r="F1032" s="47">
        <f t="shared" si="68"/>
        <v>7.6846580325778235E-2</v>
      </c>
      <c r="G1032" s="17">
        <f t="shared" si="69"/>
        <v>15.7</v>
      </c>
      <c r="N1032" t="str">
        <f t="shared" si="70"/>
        <v>14#79</v>
      </c>
      <c r="O1032">
        <v>14</v>
      </c>
      <c r="P1032">
        <v>79</v>
      </c>
      <c r="Q1032">
        <v>13.012940793990664</v>
      </c>
      <c r="R1032">
        <v>15.7</v>
      </c>
    </row>
    <row r="1033" spans="1:18" x14ac:dyDescent="0.25">
      <c r="A1033" s="41">
        <v>14</v>
      </c>
      <c r="B1033" s="41">
        <v>80</v>
      </c>
      <c r="C1033" s="42">
        <v>36.461752799999992</v>
      </c>
      <c r="D1033" s="42">
        <v>0</v>
      </c>
      <c r="E1033" s="43">
        <f t="shared" si="67"/>
        <v>11.606136383829508</v>
      </c>
      <c r="F1033" s="47">
        <f t="shared" si="68"/>
        <v>8.6161317334963503E-2</v>
      </c>
      <c r="G1033" s="17">
        <f t="shared" si="69"/>
        <v>15.759015663533097</v>
      </c>
      <c r="N1033" t="str">
        <f t="shared" si="70"/>
        <v>14#80</v>
      </c>
      <c r="O1033">
        <v>14</v>
      </c>
      <c r="P1033">
        <v>80</v>
      </c>
      <c r="Q1033">
        <v>11.606136383829508</v>
      </c>
      <c r="R1033">
        <v>15.759015663533097</v>
      </c>
    </row>
    <row r="1034" spans="1:18" x14ac:dyDescent="0.25">
      <c r="A1034" s="41">
        <v>15</v>
      </c>
      <c r="B1034" s="41">
        <v>1</v>
      </c>
      <c r="C1034" s="42">
        <v>32.0421464</v>
      </c>
      <c r="D1034" s="42">
        <v>14.8</v>
      </c>
      <c r="E1034" s="43">
        <f t="shared" si="67"/>
        <v>10.199331973668359</v>
      </c>
      <c r="F1034" s="47">
        <f t="shared" si="68"/>
        <v>9.8045636967372229E-2</v>
      </c>
      <c r="G1034" s="17">
        <f t="shared" si="69"/>
        <v>14.8</v>
      </c>
      <c r="N1034" t="str">
        <f t="shared" si="70"/>
        <v>15#1</v>
      </c>
      <c r="O1034">
        <v>15</v>
      </c>
      <c r="P1034">
        <v>1</v>
      </c>
      <c r="Q1034">
        <v>10.199331973668359</v>
      </c>
      <c r="R1034">
        <v>14.8</v>
      </c>
    </row>
    <row r="1035" spans="1:18" x14ac:dyDescent="0.25">
      <c r="A1035" s="41">
        <v>15</v>
      </c>
      <c r="B1035" s="41">
        <v>2</v>
      </c>
      <c r="C1035" s="42">
        <v>32.926067680000003</v>
      </c>
      <c r="D1035" s="42">
        <v>14.8</v>
      </c>
      <c r="E1035" s="43">
        <f t="shared" si="67"/>
        <v>10.480692855700591</v>
      </c>
      <c r="F1035" s="47">
        <f t="shared" si="68"/>
        <v>9.5413539330664238E-2</v>
      </c>
      <c r="G1035" s="17">
        <f t="shared" si="69"/>
        <v>14.8</v>
      </c>
      <c r="N1035" t="str">
        <f t="shared" si="70"/>
        <v>15#2</v>
      </c>
      <c r="O1035">
        <v>15</v>
      </c>
      <c r="P1035">
        <v>2</v>
      </c>
      <c r="Q1035">
        <v>10.480692855700591</v>
      </c>
      <c r="R1035">
        <v>14.8</v>
      </c>
    </row>
    <row r="1036" spans="1:18" x14ac:dyDescent="0.25">
      <c r="A1036" s="41">
        <v>15</v>
      </c>
      <c r="B1036" s="41">
        <v>3</v>
      </c>
      <c r="C1036" s="42">
        <v>33.478518480000005</v>
      </c>
      <c r="D1036" s="42">
        <v>15</v>
      </c>
      <c r="E1036" s="43">
        <f t="shared" si="67"/>
        <v>10.656543406970735</v>
      </c>
      <c r="F1036" s="47">
        <f t="shared" si="68"/>
        <v>9.3839058483623575E-2</v>
      </c>
      <c r="G1036" s="17">
        <f t="shared" si="69"/>
        <v>15</v>
      </c>
      <c r="N1036" t="str">
        <f t="shared" si="70"/>
        <v>15#3</v>
      </c>
      <c r="O1036">
        <v>15</v>
      </c>
      <c r="P1036">
        <v>3</v>
      </c>
      <c r="Q1036">
        <v>10.656543406970735</v>
      </c>
      <c r="R1036">
        <v>15</v>
      </c>
    </row>
    <row r="1037" spans="1:18" x14ac:dyDescent="0.25">
      <c r="A1037" s="41">
        <v>15</v>
      </c>
      <c r="B1037" s="41">
        <v>4</v>
      </c>
      <c r="C1037" s="42">
        <v>27.954010480000001</v>
      </c>
      <c r="D1037" s="42">
        <v>13.9</v>
      </c>
      <c r="E1037" s="43">
        <f t="shared" si="67"/>
        <v>8.8980378942692919</v>
      </c>
      <c r="F1037" s="47">
        <f t="shared" si="68"/>
        <v>0.11238432695864801</v>
      </c>
      <c r="G1037" s="17">
        <f t="shared" si="69"/>
        <v>13.9</v>
      </c>
      <c r="N1037" t="str">
        <f t="shared" si="70"/>
        <v>15#4</v>
      </c>
      <c r="O1037">
        <v>15</v>
      </c>
      <c r="P1037">
        <v>4</v>
      </c>
      <c r="Q1037">
        <v>8.8980378942692919</v>
      </c>
      <c r="R1037">
        <v>13.9</v>
      </c>
    </row>
    <row r="1038" spans="1:18" x14ac:dyDescent="0.25">
      <c r="A1038" s="41">
        <v>15</v>
      </c>
      <c r="B1038" s="41">
        <v>5</v>
      </c>
      <c r="C1038" s="42">
        <v>32.926067680000003</v>
      </c>
      <c r="D1038" s="42">
        <v>14.8</v>
      </c>
      <c r="E1038" s="43">
        <f t="shared" si="67"/>
        <v>10.480692855700591</v>
      </c>
      <c r="F1038" s="47">
        <f t="shared" si="68"/>
        <v>9.5413539330664238E-2</v>
      </c>
      <c r="G1038" s="17">
        <f t="shared" si="69"/>
        <v>14.8</v>
      </c>
      <c r="N1038" t="str">
        <f t="shared" si="70"/>
        <v>15#5</v>
      </c>
      <c r="O1038">
        <v>15</v>
      </c>
      <c r="P1038">
        <v>5</v>
      </c>
      <c r="Q1038">
        <v>10.480692855700591</v>
      </c>
      <c r="R1038">
        <v>14.8</v>
      </c>
    </row>
    <row r="1039" spans="1:18" x14ac:dyDescent="0.25">
      <c r="A1039" s="41">
        <v>15</v>
      </c>
      <c r="B1039" s="41">
        <v>6</v>
      </c>
      <c r="C1039" s="42">
        <v>32.263126720000002</v>
      </c>
      <c r="D1039" s="42">
        <v>14.3</v>
      </c>
      <c r="E1039" s="43">
        <f t="shared" si="67"/>
        <v>10.269672194176417</v>
      </c>
      <c r="F1039" s="47">
        <f t="shared" si="68"/>
        <v>9.7374091508691585E-2</v>
      </c>
      <c r="G1039" s="17">
        <f t="shared" si="69"/>
        <v>14.3</v>
      </c>
      <c r="N1039" t="str">
        <f t="shared" si="70"/>
        <v>15#6</v>
      </c>
      <c r="O1039">
        <v>15</v>
      </c>
      <c r="P1039">
        <v>6</v>
      </c>
      <c r="Q1039">
        <v>10.269672194176417</v>
      </c>
      <c r="R1039">
        <v>14.3</v>
      </c>
    </row>
    <row r="1040" spans="1:18" x14ac:dyDescent="0.25">
      <c r="A1040" s="41">
        <v>15</v>
      </c>
      <c r="B1040" s="41">
        <v>7</v>
      </c>
      <c r="C1040" s="42">
        <v>33.920479120000003</v>
      </c>
      <c r="D1040" s="42">
        <v>15.1</v>
      </c>
      <c r="E1040" s="43">
        <f t="shared" si="67"/>
        <v>10.797223847986849</v>
      </c>
      <c r="F1040" s="47">
        <f t="shared" si="68"/>
        <v>9.261639974116595E-2</v>
      </c>
      <c r="G1040" s="17">
        <f t="shared" si="69"/>
        <v>15.1</v>
      </c>
      <c r="N1040" t="str">
        <f t="shared" si="70"/>
        <v>15#7</v>
      </c>
      <c r="O1040">
        <v>15</v>
      </c>
      <c r="P1040">
        <v>7</v>
      </c>
      <c r="Q1040">
        <v>10.797223847986849</v>
      </c>
      <c r="R1040">
        <v>15.1</v>
      </c>
    </row>
    <row r="1041" spans="1:18" x14ac:dyDescent="0.25">
      <c r="A1041" s="41">
        <v>15</v>
      </c>
      <c r="B1041" s="41">
        <v>8</v>
      </c>
      <c r="C1041" s="42">
        <v>17.678425600000001</v>
      </c>
      <c r="D1041" s="42">
        <v>9.6</v>
      </c>
      <c r="E1041" s="43">
        <f t="shared" si="67"/>
        <v>5.6272176406446119</v>
      </c>
      <c r="F1041" s="47">
        <f t="shared" si="68"/>
        <v>0.17770771700336216</v>
      </c>
      <c r="G1041" s="17">
        <f t="shared" si="69"/>
        <v>9.6</v>
      </c>
      <c r="N1041" t="str">
        <f t="shared" si="70"/>
        <v>15#8</v>
      </c>
      <c r="O1041">
        <v>15</v>
      </c>
      <c r="P1041">
        <v>8</v>
      </c>
      <c r="Q1041">
        <v>5.6272176406446119</v>
      </c>
      <c r="R1041">
        <v>9.6</v>
      </c>
    </row>
    <row r="1042" spans="1:18" x14ac:dyDescent="0.25">
      <c r="A1042" s="41">
        <v>15</v>
      </c>
      <c r="B1042" s="41">
        <v>9</v>
      </c>
      <c r="C1042" s="42">
        <v>37.12469376</v>
      </c>
      <c r="D1042" s="42">
        <v>15.3</v>
      </c>
      <c r="E1042" s="43">
        <f t="shared" si="67"/>
        <v>11.817157045353683</v>
      </c>
      <c r="F1042" s="47">
        <f t="shared" si="68"/>
        <v>8.4622722382553417E-2</v>
      </c>
      <c r="G1042" s="17">
        <f t="shared" si="69"/>
        <v>15.3</v>
      </c>
      <c r="N1042" t="str">
        <f t="shared" si="70"/>
        <v>15#9</v>
      </c>
      <c r="O1042">
        <v>15</v>
      </c>
      <c r="P1042">
        <v>9</v>
      </c>
      <c r="Q1042">
        <v>11.817157045353683</v>
      </c>
      <c r="R1042">
        <v>15.3</v>
      </c>
    </row>
    <row r="1043" spans="1:18" x14ac:dyDescent="0.25">
      <c r="A1043" s="41">
        <v>15</v>
      </c>
      <c r="B1043" s="41">
        <v>10</v>
      </c>
      <c r="C1043" s="42">
        <v>32.484107039999998</v>
      </c>
      <c r="D1043" s="42">
        <v>14.7</v>
      </c>
      <c r="E1043" s="43">
        <f t="shared" si="67"/>
        <v>10.340012414684473</v>
      </c>
      <c r="F1043" s="47">
        <f t="shared" si="68"/>
        <v>9.6711682722918191E-2</v>
      </c>
      <c r="G1043" s="17">
        <f t="shared" si="69"/>
        <v>14.7</v>
      </c>
      <c r="N1043" t="str">
        <f t="shared" si="70"/>
        <v>15#10</v>
      </c>
      <c r="O1043">
        <v>15</v>
      </c>
      <c r="P1043">
        <v>10</v>
      </c>
      <c r="Q1043">
        <v>10.340012414684473</v>
      </c>
      <c r="R1043">
        <v>14.7</v>
      </c>
    </row>
    <row r="1044" spans="1:18" x14ac:dyDescent="0.25">
      <c r="A1044" s="41">
        <v>15</v>
      </c>
      <c r="B1044" s="41">
        <v>12</v>
      </c>
      <c r="C1044" s="42">
        <v>35.688321680000001</v>
      </c>
      <c r="D1044" s="42">
        <v>15.8</v>
      </c>
      <c r="E1044" s="43">
        <f t="shared" si="67"/>
        <v>11.359945612051311</v>
      </c>
      <c r="F1044" s="47">
        <f t="shared" si="68"/>
        <v>8.8028590466061749E-2</v>
      </c>
      <c r="G1044" s="17">
        <f t="shared" si="69"/>
        <v>15.8</v>
      </c>
      <c r="N1044" t="str">
        <f t="shared" si="70"/>
        <v>15#12</v>
      </c>
      <c r="O1044">
        <v>15</v>
      </c>
      <c r="P1044">
        <v>12</v>
      </c>
      <c r="Q1044">
        <v>11.359945612051311</v>
      </c>
      <c r="R1044">
        <v>15.8</v>
      </c>
    </row>
    <row r="1045" spans="1:18" x14ac:dyDescent="0.25">
      <c r="A1045" s="41">
        <v>15</v>
      </c>
      <c r="B1045" s="41">
        <v>13</v>
      </c>
      <c r="C1045" s="42">
        <v>32.37361688</v>
      </c>
      <c r="D1045" s="42">
        <v>15</v>
      </c>
      <c r="E1045" s="43">
        <f t="shared" si="67"/>
        <v>10.304842304430444</v>
      </c>
      <c r="F1045" s="47">
        <f t="shared" si="68"/>
        <v>9.7041756725385495E-2</v>
      </c>
      <c r="G1045" s="17">
        <f t="shared" si="69"/>
        <v>15</v>
      </c>
      <c r="N1045" t="str">
        <f t="shared" si="70"/>
        <v>15#13</v>
      </c>
      <c r="O1045">
        <v>15</v>
      </c>
      <c r="P1045">
        <v>13</v>
      </c>
      <c r="Q1045">
        <v>10.304842304430444</v>
      </c>
      <c r="R1045">
        <v>15</v>
      </c>
    </row>
    <row r="1046" spans="1:18" x14ac:dyDescent="0.25">
      <c r="A1046" s="41">
        <v>15</v>
      </c>
      <c r="B1046" s="41">
        <v>14</v>
      </c>
      <c r="C1046" s="42">
        <v>36.130282320000006</v>
      </c>
      <c r="D1046" s="42">
        <v>15.5</v>
      </c>
      <c r="E1046" s="43">
        <f t="shared" si="67"/>
        <v>11.500626053067426</v>
      </c>
      <c r="F1046" s="47">
        <f t="shared" si="68"/>
        <v>8.6951788136201663E-2</v>
      </c>
      <c r="G1046" s="17">
        <f t="shared" si="69"/>
        <v>15.5</v>
      </c>
      <c r="N1046" t="str">
        <f t="shared" si="70"/>
        <v>15#14</v>
      </c>
      <c r="O1046">
        <v>15</v>
      </c>
      <c r="P1046">
        <v>14</v>
      </c>
      <c r="Q1046">
        <v>11.500626053067426</v>
      </c>
      <c r="R1046">
        <v>15.5</v>
      </c>
    </row>
    <row r="1047" spans="1:18" x14ac:dyDescent="0.25">
      <c r="A1047" s="41">
        <v>15</v>
      </c>
      <c r="B1047" s="41">
        <v>15</v>
      </c>
      <c r="C1047" s="42">
        <v>36.793223279999992</v>
      </c>
      <c r="D1047" s="42">
        <v>15.7</v>
      </c>
      <c r="E1047" s="43">
        <f t="shared" si="67"/>
        <v>11.711646714591595</v>
      </c>
      <c r="F1047" s="47">
        <f t="shared" si="68"/>
        <v>8.5385089250864729E-2</v>
      </c>
      <c r="G1047" s="17">
        <f t="shared" si="69"/>
        <v>15.7</v>
      </c>
      <c r="N1047" t="str">
        <f t="shared" si="70"/>
        <v>15#15</v>
      </c>
      <c r="O1047">
        <v>15</v>
      </c>
      <c r="P1047">
        <v>15</v>
      </c>
      <c r="Q1047">
        <v>11.711646714591595</v>
      </c>
      <c r="R1047">
        <v>15.7</v>
      </c>
    </row>
    <row r="1048" spans="1:18" x14ac:dyDescent="0.25">
      <c r="A1048" s="41">
        <v>15</v>
      </c>
      <c r="B1048" s="41">
        <v>17</v>
      </c>
      <c r="C1048" s="42">
        <v>33.478518480000005</v>
      </c>
      <c r="D1048" s="42">
        <v>0</v>
      </c>
      <c r="E1048" s="43">
        <f t="shared" si="67"/>
        <v>10.656543406970735</v>
      </c>
      <c r="F1048" s="47">
        <f t="shared" si="68"/>
        <v>9.3839058483623575E-2</v>
      </c>
      <c r="G1048" s="17">
        <f t="shared" si="69"/>
        <v>15.177905799053962</v>
      </c>
      <c r="N1048" t="str">
        <f t="shared" si="70"/>
        <v>15#17</v>
      </c>
      <c r="O1048">
        <v>15</v>
      </c>
      <c r="P1048">
        <v>17</v>
      </c>
      <c r="Q1048">
        <v>10.656543406970735</v>
      </c>
      <c r="R1048">
        <v>15.177905799053962</v>
      </c>
    </row>
    <row r="1049" spans="1:18" x14ac:dyDescent="0.25">
      <c r="A1049" s="41">
        <v>15</v>
      </c>
      <c r="B1049" s="41">
        <v>18</v>
      </c>
      <c r="C1049" s="42">
        <v>30.605774319999998</v>
      </c>
      <c r="D1049" s="42">
        <v>0</v>
      </c>
      <c r="E1049" s="43">
        <f t="shared" si="67"/>
        <v>9.742120540365983</v>
      </c>
      <c r="F1049" s="47">
        <f t="shared" si="68"/>
        <v>0.10264705675284458</v>
      </c>
      <c r="G1049" s="17">
        <f t="shared" si="69"/>
        <v>14.537593572466591</v>
      </c>
      <c r="N1049" t="str">
        <f t="shared" si="70"/>
        <v>15#18</v>
      </c>
      <c r="O1049">
        <v>15</v>
      </c>
      <c r="P1049">
        <v>18</v>
      </c>
      <c r="Q1049">
        <v>9.742120540365983</v>
      </c>
      <c r="R1049">
        <v>14.537593572466591</v>
      </c>
    </row>
    <row r="1050" spans="1:18" x14ac:dyDescent="0.25">
      <c r="A1050" s="41">
        <v>15</v>
      </c>
      <c r="B1050" s="41">
        <v>19</v>
      </c>
      <c r="C1050" s="42">
        <v>32.926067680000003</v>
      </c>
      <c r="D1050" s="42">
        <v>0</v>
      </c>
      <c r="E1050" s="43">
        <f t="shared" si="67"/>
        <v>10.480692855700591</v>
      </c>
      <c r="F1050" s="47">
        <f t="shared" si="68"/>
        <v>9.5413539330664238E-2</v>
      </c>
      <c r="G1050" s="17">
        <f t="shared" si="69"/>
        <v>15.061411148696104</v>
      </c>
      <c r="N1050" t="str">
        <f t="shared" si="70"/>
        <v>15#19</v>
      </c>
      <c r="O1050">
        <v>15</v>
      </c>
      <c r="P1050">
        <v>19</v>
      </c>
      <c r="Q1050">
        <v>10.480692855700591</v>
      </c>
      <c r="R1050">
        <v>15.061411148696104</v>
      </c>
    </row>
    <row r="1051" spans="1:18" x14ac:dyDescent="0.25">
      <c r="A1051" s="41">
        <v>15</v>
      </c>
      <c r="B1051" s="41">
        <v>20</v>
      </c>
      <c r="C1051" s="42">
        <v>34.583420079999996</v>
      </c>
      <c r="D1051" s="42">
        <v>0</v>
      </c>
      <c r="E1051" s="43">
        <f t="shared" si="67"/>
        <v>11.00824450951102</v>
      </c>
      <c r="F1051" s="47">
        <f t="shared" si="68"/>
        <v>9.0841005496926364E-2</v>
      </c>
      <c r="G1051" s="17">
        <f t="shared" si="69"/>
        <v>15.40222665225771</v>
      </c>
      <c r="N1051" t="str">
        <f t="shared" si="70"/>
        <v>15#20</v>
      </c>
      <c r="O1051">
        <v>15</v>
      </c>
      <c r="P1051">
        <v>20</v>
      </c>
      <c r="Q1051">
        <v>11.00824450951102</v>
      </c>
      <c r="R1051">
        <v>15.40222665225771</v>
      </c>
    </row>
    <row r="1052" spans="1:18" x14ac:dyDescent="0.25">
      <c r="A1052" s="41">
        <v>15</v>
      </c>
      <c r="B1052" s="41">
        <v>21</v>
      </c>
      <c r="C1052" s="42">
        <v>35.688321680000001</v>
      </c>
      <c r="D1052" s="42">
        <v>0</v>
      </c>
      <c r="E1052" s="43">
        <f t="shared" si="67"/>
        <v>11.359945612051311</v>
      </c>
      <c r="F1052" s="47">
        <f t="shared" si="68"/>
        <v>8.8028590466061749E-2</v>
      </c>
      <c r="G1052" s="17">
        <f t="shared" si="69"/>
        <v>15.615670518459599</v>
      </c>
      <c r="N1052" t="str">
        <f t="shared" si="70"/>
        <v>15#21</v>
      </c>
      <c r="O1052">
        <v>15</v>
      </c>
      <c r="P1052">
        <v>21</v>
      </c>
      <c r="Q1052">
        <v>11.359945612051311</v>
      </c>
      <c r="R1052">
        <v>15.615670518459599</v>
      </c>
    </row>
    <row r="1053" spans="1:18" x14ac:dyDescent="0.25">
      <c r="A1053" s="41">
        <v>15</v>
      </c>
      <c r="B1053" s="41">
        <v>22</v>
      </c>
      <c r="C1053" s="42">
        <v>34.030969280000001</v>
      </c>
      <c r="D1053" s="42">
        <v>0</v>
      </c>
      <c r="E1053" s="43">
        <f t="shared" si="67"/>
        <v>10.832393958240877</v>
      </c>
      <c r="F1053" s="47">
        <f t="shared" si="68"/>
        <v>9.2315697144603734E-2</v>
      </c>
      <c r="G1053" s="17">
        <f t="shared" si="69"/>
        <v>15.291475721416118</v>
      </c>
      <c r="N1053" t="str">
        <f t="shared" si="70"/>
        <v>15#22</v>
      </c>
      <c r="O1053">
        <v>15</v>
      </c>
      <c r="P1053">
        <v>22</v>
      </c>
      <c r="Q1053">
        <v>10.832393958240877</v>
      </c>
      <c r="R1053">
        <v>15.291475721416118</v>
      </c>
    </row>
    <row r="1054" spans="1:18" x14ac:dyDescent="0.25">
      <c r="A1054" s="41">
        <v>15</v>
      </c>
      <c r="B1054" s="41">
        <v>23</v>
      </c>
      <c r="C1054" s="42">
        <v>35.356851200000001</v>
      </c>
      <c r="D1054" s="42">
        <v>0</v>
      </c>
      <c r="E1054" s="43">
        <f t="shared" si="67"/>
        <v>11.254435281289224</v>
      </c>
      <c r="F1054" s="47">
        <f t="shared" si="68"/>
        <v>8.8853858501681079E-2</v>
      </c>
      <c r="G1054" s="17">
        <f t="shared" si="69"/>
        <v>15.552733267807845</v>
      </c>
      <c r="N1054" t="str">
        <f t="shared" si="70"/>
        <v>15#23</v>
      </c>
      <c r="O1054">
        <v>15</v>
      </c>
      <c r="P1054">
        <v>23</v>
      </c>
      <c r="Q1054">
        <v>11.254435281289224</v>
      </c>
      <c r="R1054">
        <v>15.552733267807845</v>
      </c>
    </row>
    <row r="1055" spans="1:18" x14ac:dyDescent="0.25">
      <c r="A1055" s="41">
        <v>15</v>
      </c>
      <c r="B1055" s="41">
        <v>24</v>
      </c>
      <c r="C1055" s="42">
        <v>27.733030159999998</v>
      </c>
      <c r="D1055" s="42">
        <v>0</v>
      </c>
      <c r="E1055" s="43">
        <f t="shared" si="67"/>
        <v>8.827697673761234</v>
      </c>
      <c r="F1055" s="47">
        <f t="shared" si="68"/>
        <v>0.11327981960373684</v>
      </c>
      <c r="G1055" s="17">
        <f t="shared" si="69"/>
        <v>13.800508374682005</v>
      </c>
      <c r="N1055" t="str">
        <f t="shared" si="70"/>
        <v>15#24</v>
      </c>
      <c r="O1055">
        <v>15</v>
      </c>
      <c r="P1055">
        <v>24</v>
      </c>
      <c r="Q1055">
        <v>8.827697673761234</v>
      </c>
      <c r="R1055">
        <v>13.800508374682005</v>
      </c>
    </row>
    <row r="1056" spans="1:18" x14ac:dyDescent="0.25">
      <c r="A1056" s="41">
        <v>15</v>
      </c>
      <c r="B1056" s="41">
        <v>25</v>
      </c>
      <c r="C1056" s="42">
        <v>33.147047999999998</v>
      </c>
      <c r="D1056" s="42">
        <v>0</v>
      </c>
      <c r="E1056" s="43">
        <f t="shared" si="67"/>
        <v>10.551033076208647</v>
      </c>
      <c r="F1056" s="47">
        <f t="shared" si="68"/>
        <v>9.4777449068459821E-2</v>
      </c>
      <c r="G1056" s="17">
        <f t="shared" si="69"/>
        <v>15.108366953018782</v>
      </c>
      <c r="N1056" t="str">
        <f t="shared" si="70"/>
        <v>15#25</v>
      </c>
      <c r="O1056">
        <v>15</v>
      </c>
      <c r="P1056">
        <v>25</v>
      </c>
      <c r="Q1056">
        <v>10.551033076208647</v>
      </c>
      <c r="R1056">
        <v>15.108366953018782</v>
      </c>
    </row>
    <row r="1057" spans="1:18" x14ac:dyDescent="0.25">
      <c r="A1057" s="41">
        <v>15</v>
      </c>
      <c r="B1057" s="41">
        <v>26</v>
      </c>
      <c r="C1057" s="42">
        <v>29.942833360000002</v>
      </c>
      <c r="D1057" s="42">
        <v>0</v>
      </c>
      <c r="E1057" s="43">
        <f t="shared" si="67"/>
        <v>9.5310998788418111</v>
      </c>
      <c r="F1057" s="47">
        <f t="shared" si="68"/>
        <v>0.10491968531563818</v>
      </c>
      <c r="G1057" s="17">
        <f t="shared" si="69"/>
        <v>14.376811722848474</v>
      </c>
      <c r="N1057" t="str">
        <f t="shared" si="70"/>
        <v>15#26</v>
      </c>
      <c r="O1057">
        <v>15</v>
      </c>
      <c r="P1057">
        <v>26</v>
      </c>
      <c r="Q1057">
        <v>9.5310998788418111</v>
      </c>
      <c r="R1057">
        <v>14.376811722848474</v>
      </c>
    </row>
    <row r="1058" spans="1:18" x14ac:dyDescent="0.25">
      <c r="A1058" s="41">
        <v>15</v>
      </c>
      <c r="B1058" s="41">
        <v>27</v>
      </c>
      <c r="C1058" s="42">
        <v>28.395971119999999</v>
      </c>
      <c r="D1058" s="42">
        <v>0</v>
      </c>
      <c r="E1058" s="43">
        <f t="shared" si="67"/>
        <v>9.0387183352854077</v>
      </c>
      <c r="F1058" s="47">
        <f t="shared" si="68"/>
        <v>0.11063515455462236</v>
      </c>
      <c r="G1058" s="17">
        <f t="shared" si="69"/>
        <v>13.980274503437681</v>
      </c>
      <c r="N1058" t="str">
        <f t="shared" si="70"/>
        <v>15#27</v>
      </c>
      <c r="O1058">
        <v>15</v>
      </c>
      <c r="P1058">
        <v>27</v>
      </c>
      <c r="Q1058">
        <v>9.0387183352854077</v>
      </c>
      <c r="R1058">
        <v>13.980274503437681</v>
      </c>
    </row>
    <row r="1059" spans="1:18" x14ac:dyDescent="0.25">
      <c r="A1059" s="41">
        <v>15</v>
      </c>
      <c r="B1059" s="41">
        <v>28</v>
      </c>
      <c r="C1059" s="42">
        <v>30.163813680000004</v>
      </c>
      <c r="D1059" s="42">
        <v>0</v>
      </c>
      <c r="E1059" s="43">
        <f t="shared" si="67"/>
        <v>9.601440099349869</v>
      </c>
      <c r="F1059" s="47">
        <f t="shared" si="68"/>
        <v>0.10415104293237343</v>
      </c>
      <c r="G1059" s="17">
        <f t="shared" si="69"/>
        <v>14.430990939445252</v>
      </c>
      <c r="N1059" t="str">
        <f t="shared" si="70"/>
        <v>15#28</v>
      </c>
      <c r="O1059">
        <v>15</v>
      </c>
      <c r="P1059">
        <v>28</v>
      </c>
      <c r="Q1059">
        <v>9.601440099349869</v>
      </c>
      <c r="R1059">
        <v>14.430990939445252</v>
      </c>
    </row>
    <row r="1060" spans="1:18" x14ac:dyDescent="0.25">
      <c r="A1060" s="41">
        <v>15</v>
      </c>
      <c r="B1060" s="41">
        <v>29</v>
      </c>
      <c r="C1060" s="42">
        <v>31.489695600000001</v>
      </c>
      <c r="D1060" s="42">
        <v>0</v>
      </c>
      <c r="E1060" s="43">
        <f t="shared" si="67"/>
        <v>10.023481422398214</v>
      </c>
      <c r="F1060" s="47">
        <f t="shared" si="68"/>
        <v>9.9765735861536656E-2</v>
      </c>
      <c r="G1060" s="17">
        <f t="shared" si="69"/>
        <v>14.744026181460578</v>
      </c>
      <c r="N1060" t="str">
        <f t="shared" si="70"/>
        <v>15#29</v>
      </c>
      <c r="O1060">
        <v>15</v>
      </c>
      <c r="P1060">
        <v>29</v>
      </c>
      <c r="Q1060">
        <v>10.023481422398214</v>
      </c>
      <c r="R1060">
        <v>14.744026181460578</v>
      </c>
    </row>
    <row r="1061" spans="1:18" x14ac:dyDescent="0.25">
      <c r="A1061" s="41">
        <v>15</v>
      </c>
      <c r="B1061" s="41">
        <v>30</v>
      </c>
      <c r="C1061" s="42">
        <v>33.589008639999996</v>
      </c>
      <c r="D1061" s="42">
        <v>0</v>
      </c>
      <c r="E1061" s="43">
        <f t="shared" si="67"/>
        <v>10.691713517224761</v>
      </c>
      <c r="F1061" s="47">
        <f t="shared" si="68"/>
        <v>9.3530377370190626E-2</v>
      </c>
      <c r="G1061" s="17">
        <f t="shared" si="69"/>
        <v>15.200850306257687</v>
      </c>
      <c r="N1061" t="str">
        <f t="shared" si="70"/>
        <v>15#30</v>
      </c>
      <c r="O1061">
        <v>15</v>
      </c>
      <c r="P1061">
        <v>30</v>
      </c>
      <c r="Q1061">
        <v>10.691713517224761</v>
      </c>
      <c r="R1061">
        <v>15.200850306257687</v>
      </c>
    </row>
    <row r="1062" spans="1:18" x14ac:dyDescent="0.25">
      <c r="A1062" s="41">
        <v>15</v>
      </c>
      <c r="B1062" s="41">
        <v>31</v>
      </c>
      <c r="C1062" s="42">
        <v>32.815577519999998</v>
      </c>
      <c r="D1062" s="42">
        <v>0</v>
      </c>
      <c r="E1062" s="43">
        <f t="shared" si="67"/>
        <v>10.44552274544656</v>
      </c>
      <c r="F1062" s="47">
        <f t="shared" si="68"/>
        <v>9.573479703884831E-2</v>
      </c>
      <c r="G1062" s="17">
        <f t="shared" si="69"/>
        <v>15.037751589214519</v>
      </c>
      <c r="N1062" t="str">
        <f t="shared" si="70"/>
        <v>15#31</v>
      </c>
      <c r="O1062">
        <v>15</v>
      </c>
      <c r="P1062">
        <v>31</v>
      </c>
      <c r="Q1062">
        <v>10.44552274544656</v>
      </c>
      <c r="R1062">
        <v>15.037751589214519</v>
      </c>
    </row>
    <row r="1063" spans="1:18" x14ac:dyDescent="0.25">
      <c r="A1063" s="41">
        <v>15</v>
      </c>
      <c r="B1063" s="41">
        <v>32</v>
      </c>
      <c r="C1063" s="42">
        <v>28.395971119999999</v>
      </c>
      <c r="D1063" s="42">
        <v>0</v>
      </c>
      <c r="E1063" s="43">
        <f t="shared" si="67"/>
        <v>9.0387183352854077</v>
      </c>
      <c r="F1063" s="47">
        <f t="shared" si="68"/>
        <v>0.11063515455462236</v>
      </c>
      <c r="G1063" s="17">
        <f t="shared" si="69"/>
        <v>13.980274503437681</v>
      </c>
      <c r="N1063" t="str">
        <f t="shared" si="70"/>
        <v>15#32</v>
      </c>
      <c r="O1063">
        <v>15</v>
      </c>
      <c r="P1063">
        <v>32</v>
      </c>
      <c r="Q1063">
        <v>9.0387183352854077</v>
      </c>
      <c r="R1063">
        <v>13.980274503437681</v>
      </c>
    </row>
    <row r="1064" spans="1:18" x14ac:dyDescent="0.25">
      <c r="A1064" s="41">
        <v>15</v>
      </c>
      <c r="B1064" s="41">
        <v>33</v>
      </c>
      <c r="C1064" s="42">
        <v>31.37920544</v>
      </c>
      <c r="D1064" s="42">
        <v>0</v>
      </c>
      <c r="E1064" s="43">
        <f t="shared" si="67"/>
        <v>9.9883113121441855</v>
      </c>
      <c r="F1064" s="47">
        <f t="shared" si="68"/>
        <v>0.10011702366386602</v>
      </c>
      <c r="G1064" s="17">
        <f t="shared" si="69"/>
        <v>14.71870204211009</v>
      </c>
      <c r="N1064" t="str">
        <f t="shared" si="70"/>
        <v>15#33</v>
      </c>
      <c r="O1064">
        <v>15</v>
      </c>
      <c r="P1064">
        <v>33</v>
      </c>
      <c r="Q1064">
        <v>9.9883113121441855</v>
      </c>
      <c r="R1064">
        <v>14.71870204211009</v>
      </c>
    </row>
    <row r="1065" spans="1:18" x14ac:dyDescent="0.25">
      <c r="A1065" s="41">
        <v>15</v>
      </c>
      <c r="B1065" s="41">
        <v>34</v>
      </c>
      <c r="C1065" s="42">
        <v>35.135870879999999</v>
      </c>
      <c r="D1065" s="42">
        <v>0</v>
      </c>
      <c r="E1065" s="43">
        <f t="shared" si="67"/>
        <v>11.184095060781164</v>
      </c>
      <c r="F1065" s="47">
        <f t="shared" si="68"/>
        <v>8.9412687800433807E-2</v>
      </c>
      <c r="G1065" s="17">
        <f t="shared" si="69"/>
        <v>15.510259482841208</v>
      </c>
      <c r="N1065" t="str">
        <f t="shared" si="70"/>
        <v>15#34</v>
      </c>
      <c r="O1065">
        <v>15</v>
      </c>
      <c r="P1065">
        <v>34</v>
      </c>
      <c r="Q1065">
        <v>11.184095060781164</v>
      </c>
      <c r="R1065">
        <v>15.510259482841208</v>
      </c>
    </row>
    <row r="1066" spans="1:18" x14ac:dyDescent="0.25">
      <c r="A1066" s="41">
        <v>15</v>
      </c>
      <c r="B1066" s="41">
        <v>35</v>
      </c>
      <c r="C1066" s="42">
        <v>35.025380719999994</v>
      </c>
      <c r="D1066" s="42">
        <v>0</v>
      </c>
      <c r="E1066" s="43">
        <f t="shared" si="67"/>
        <v>11.148924950527135</v>
      </c>
      <c r="F1066" s="47">
        <f t="shared" si="68"/>
        <v>8.9694746752485649E-2</v>
      </c>
      <c r="G1066" s="17">
        <f t="shared" si="69"/>
        <v>15.488865678065729</v>
      </c>
      <c r="N1066" t="str">
        <f t="shared" si="70"/>
        <v>15#35</v>
      </c>
      <c r="O1066">
        <v>15</v>
      </c>
      <c r="P1066">
        <v>35</v>
      </c>
      <c r="Q1066">
        <v>11.148924950527135</v>
      </c>
      <c r="R1066">
        <v>15.488865678065729</v>
      </c>
    </row>
    <row r="1067" spans="1:18" x14ac:dyDescent="0.25">
      <c r="A1067" s="41">
        <v>15</v>
      </c>
      <c r="B1067" s="41">
        <v>36</v>
      </c>
      <c r="C1067" s="42">
        <v>28.727441599999999</v>
      </c>
      <c r="D1067" s="42">
        <v>0</v>
      </c>
      <c r="E1067" s="43">
        <f t="shared" si="67"/>
        <v>9.1442286660474927</v>
      </c>
      <c r="F1067" s="47">
        <f t="shared" si="68"/>
        <v>0.10935859507899212</v>
      </c>
      <c r="G1067" s="17">
        <f t="shared" si="69"/>
        <v>14.067882296411565</v>
      </c>
      <c r="N1067" t="str">
        <f t="shared" si="70"/>
        <v>15#36</v>
      </c>
      <c r="O1067">
        <v>15</v>
      </c>
      <c r="P1067">
        <v>36</v>
      </c>
      <c r="Q1067">
        <v>9.1442286660474927</v>
      </c>
      <c r="R1067">
        <v>14.067882296411565</v>
      </c>
    </row>
    <row r="1068" spans="1:18" x14ac:dyDescent="0.25">
      <c r="A1068" s="41">
        <v>15</v>
      </c>
      <c r="B1068" s="41">
        <v>37</v>
      </c>
      <c r="C1068" s="42">
        <v>34.030969280000001</v>
      </c>
      <c r="D1068" s="42">
        <v>0</v>
      </c>
      <c r="E1068" s="43">
        <f t="shared" si="67"/>
        <v>10.832393958240877</v>
      </c>
      <c r="F1068" s="47">
        <f t="shared" si="68"/>
        <v>9.2315697144603734E-2</v>
      </c>
      <c r="G1068" s="17">
        <f t="shared" si="69"/>
        <v>15.291475721416118</v>
      </c>
      <c r="N1068" t="str">
        <f t="shared" si="70"/>
        <v>15#37</v>
      </c>
      <c r="O1068">
        <v>15</v>
      </c>
      <c r="P1068">
        <v>37</v>
      </c>
      <c r="Q1068">
        <v>10.832393958240877</v>
      </c>
      <c r="R1068">
        <v>15.291475721416118</v>
      </c>
    </row>
    <row r="1069" spans="1:18" x14ac:dyDescent="0.25">
      <c r="A1069" s="41">
        <v>15</v>
      </c>
      <c r="B1069" s="41">
        <v>38</v>
      </c>
      <c r="C1069" s="42">
        <v>35.135870879999999</v>
      </c>
      <c r="D1069" s="42">
        <v>0</v>
      </c>
      <c r="E1069" s="43">
        <f t="shared" si="67"/>
        <v>11.184095060781164</v>
      </c>
      <c r="F1069" s="47">
        <f t="shared" si="68"/>
        <v>8.9412687800433807E-2</v>
      </c>
      <c r="G1069" s="17">
        <f t="shared" si="69"/>
        <v>15.510259482841208</v>
      </c>
      <c r="N1069" t="str">
        <f t="shared" si="70"/>
        <v>15#38</v>
      </c>
      <c r="O1069">
        <v>15</v>
      </c>
      <c r="P1069">
        <v>38</v>
      </c>
      <c r="Q1069">
        <v>11.184095060781164</v>
      </c>
      <c r="R1069">
        <v>15.510259482841208</v>
      </c>
    </row>
    <row r="1070" spans="1:18" x14ac:dyDescent="0.25">
      <c r="A1070" s="41">
        <v>15</v>
      </c>
      <c r="B1070" s="41">
        <v>39</v>
      </c>
      <c r="C1070" s="42">
        <v>35.577831520000011</v>
      </c>
      <c r="D1070" s="42">
        <v>0</v>
      </c>
      <c r="E1070" s="43">
        <f t="shared" si="67"/>
        <v>11.324775501797284</v>
      </c>
      <c r="F1070" s="47">
        <f t="shared" si="68"/>
        <v>8.830197118179485E-2</v>
      </c>
      <c r="G1070" s="17">
        <f t="shared" si="69"/>
        <v>15.594793580056903</v>
      </c>
      <c r="N1070" t="str">
        <f t="shared" si="70"/>
        <v>15#39</v>
      </c>
      <c r="O1070">
        <v>15</v>
      </c>
      <c r="P1070">
        <v>39</v>
      </c>
      <c r="Q1070">
        <v>11.324775501797284</v>
      </c>
      <c r="R1070">
        <v>15.594793580056903</v>
      </c>
    </row>
    <row r="1071" spans="1:18" x14ac:dyDescent="0.25">
      <c r="A1071" s="41">
        <v>15</v>
      </c>
      <c r="B1071" s="41">
        <v>40</v>
      </c>
      <c r="C1071" s="42">
        <v>35.909302000000004</v>
      </c>
      <c r="D1071" s="42">
        <v>0</v>
      </c>
      <c r="E1071" s="43">
        <f t="shared" si="67"/>
        <v>11.430285832559369</v>
      </c>
      <c r="F1071" s="47">
        <f t="shared" si="68"/>
        <v>8.7486876063193678E-2</v>
      </c>
      <c r="G1071" s="17">
        <f t="shared" si="69"/>
        <v>15.657121570498168</v>
      </c>
      <c r="N1071" t="str">
        <f t="shared" si="70"/>
        <v>15#40</v>
      </c>
      <c r="O1071">
        <v>15</v>
      </c>
      <c r="P1071">
        <v>40</v>
      </c>
      <c r="Q1071">
        <v>11.430285832559369</v>
      </c>
      <c r="R1071">
        <v>15.657121570498168</v>
      </c>
    </row>
    <row r="1072" spans="1:18" x14ac:dyDescent="0.25">
      <c r="A1072" s="41">
        <v>15</v>
      </c>
      <c r="B1072" s="41">
        <v>41</v>
      </c>
      <c r="C1072" s="42">
        <v>38.892536320000005</v>
      </c>
      <c r="D1072" s="42">
        <v>15.8</v>
      </c>
      <c r="E1072" s="43">
        <f t="shared" si="67"/>
        <v>12.379878809418146</v>
      </c>
      <c r="F1072" s="47">
        <f t="shared" si="68"/>
        <v>8.0776235001528252E-2</v>
      </c>
      <c r="G1072" s="17">
        <f t="shared" si="69"/>
        <v>15.8</v>
      </c>
      <c r="N1072" t="str">
        <f t="shared" si="70"/>
        <v>15#41</v>
      </c>
      <c r="O1072">
        <v>15</v>
      </c>
      <c r="P1072">
        <v>41</v>
      </c>
      <c r="Q1072">
        <v>12.379878809418146</v>
      </c>
      <c r="R1072">
        <v>15.8</v>
      </c>
    </row>
    <row r="1073" spans="1:18" x14ac:dyDescent="0.25">
      <c r="A1073" s="41">
        <v>15</v>
      </c>
      <c r="B1073" s="41">
        <v>42</v>
      </c>
      <c r="C1073" s="42">
        <v>17.346955120000001</v>
      </c>
      <c r="D1073" s="42">
        <v>0</v>
      </c>
      <c r="E1073" s="43">
        <f t="shared" si="67"/>
        <v>5.5217073098825251</v>
      </c>
      <c r="F1073" s="47">
        <f t="shared" si="68"/>
        <v>0.18110340586329904</v>
      </c>
      <c r="G1073" s="17">
        <f t="shared" si="69"/>
        <v>9.9026628853861229</v>
      </c>
      <c r="N1073" t="str">
        <f t="shared" si="70"/>
        <v>15#42</v>
      </c>
      <c r="O1073">
        <v>15</v>
      </c>
      <c r="P1073">
        <v>42</v>
      </c>
      <c r="Q1073">
        <v>5.5217073098825251</v>
      </c>
      <c r="R1073">
        <v>9.9026628853861229</v>
      </c>
    </row>
    <row r="1074" spans="1:18" x14ac:dyDescent="0.25">
      <c r="A1074" s="41">
        <v>15</v>
      </c>
      <c r="B1074" s="41">
        <v>44</v>
      </c>
      <c r="C1074" s="42">
        <v>35.467341360000006</v>
      </c>
      <c r="D1074" s="42">
        <v>0</v>
      </c>
      <c r="E1074" s="43">
        <f t="shared" si="67"/>
        <v>11.289605391543255</v>
      </c>
      <c r="F1074" s="47">
        <f t="shared" si="68"/>
        <v>8.8577055204168045E-2</v>
      </c>
      <c r="G1074" s="17">
        <f t="shared" si="69"/>
        <v>15.573814739429007</v>
      </c>
      <c r="N1074" t="str">
        <f t="shared" si="70"/>
        <v>15#44</v>
      </c>
      <c r="O1074">
        <v>15</v>
      </c>
      <c r="P1074">
        <v>44</v>
      </c>
      <c r="Q1074">
        <v>11.289605391543255</v>
      </c>
      <c r="R1074">
        <v>15.573814739429007</v>
      </c>
    </row>
    <row r="1075" spans="1:18" x14ac:dyDescent="0.25">
      <c r="A1075" s="41">
        <v>15</v>
      </c>
      <c r="B1075" s="41">
        <v>46</v>
      </c>
      <c r="C1075" s="42">
        <v>33.809988960000005</v>
      </c>
      <c r="D1075" s="42">
        <v>0</v>
      </c>
      <c r="E1075" s="43">
        <f t="shared" si="67"/>
        <v>10.76205373773282</v>
      </c>
      <c r="F1075" s="47">
        <f t="shared" si="68"/>
        <v>9.2919067714176296E-2</v>
      </c>
      <c r="G1075" s="17">
        <f t="shared" si="69"/>
        <v>15.246391841281573</v>
      </c>
      <c r="N1075" t="str">
        <f t="shared" si="70"/>
        <v>15#46</v>
      </c>
      <c r="O1075">
        <v>15</v>
      </c>
      <c r="P1075">
        <v>46</v>
      </c>
      <c r="Q1075">
        <v>10.76205373773282</v>
      </c>
      <c r="R1075">
        <v>15.246391841281573</v>
      </c>
    </row>
    <row r="1076" spans="1:18" x14ac:dyDescent="0.25">
      <c r="A1076" s="41">
        <v>15</v>
      </c>
      <c r="B1076" s="41">
        <v>47</v>
      </c>
      <c r="C1076" s="42">
        <v>35.688321680000001</v>
      </c>
      <c r="D1076" s="42">
        <v>0</v>
      </c>
      <c r="E1076" s="43">
        <f t="shared" si="67"/>
        <v>11.359945612051311</v>
      </c>
      <c r="F1076" s="47">
        <f t="shared" si="68"/>
        <v>8.8028590466061749E-2</v>
      </c>
      <c r="G1076" s="17">
        <f t="shared" si="69"/>
        <v>15.615670518459599</v>
      </c>
      <c r="N1076" t="str">
        <f t="shared" si="70"/>
        <v>15#47</v>
      </c>
      <c r="O1076">
        <v>15</v>
      </c>
      <c r="P1076">
        <v>47</v>
      </c>
      <c r="Q1076">
        <v>11.359945612051311</v>
      </c>
      <c r="R1076">
        <v>15.615670518459599</v>
      </c>
    </row>
    <row r="1077" spans="1:18" x14ac:dyDescent="0.25">
      <c r="A1077" s="41">
        <v>15</v>
      </c>
      <c r="B1077" s="41">
        <v>50</v>
      </c>
      <c r="C1077" s="42">
        <v>16.794504319999998</v>
      </c>
      <c r="D1077" s="42">
        <v>0</v>
      </c>
      <c r="E1077" s="43">
        <f t="shared" si="67"/>
        <v>5.3458567586123804</v>
      </c>
      <c r="F1077" s="47">
        <f t="shared" si="68"/>
        <v>0.18706075474038125</v>
      </c>
      <c r="G1077" s="17">
        <f t="shared" si="69"/>
        <v>9.6181390180421342</v>
      </c>
      <c r="N1077" t="str">
        <f t="shared" si="70"/>
        <v>15#50</v>
      </c>
      <c r="O1077">
        <v>15</v>
      </c>
      <c r="P1077">
        <v>50</v>
      </c>
      <c r="Q1077">
        <v>5.3458567586123804</v>
      </c>
      <c r="R1077">
        <v>9.6181390180421342</v>
      </c>
    </row>
    <row r="1078" spans="1:18" x14ac:dyDescent="0.25">
      <c r="A1078" s="41">
        <v>15</v>
      </c>
      <c r="B1078" s="41">
        <v>51</v>
      </c>
      <c r="C1078" s="42">
        <v>36.461752799999992</v>
      </c>
      <c r="D1078" s="42">
        <v>0</v>
      </c>
      <c r="E1078" s="43">
        <f t="shared" si="67"/>
        <v>11.606136383829508</v>
      </c>
      <c r="F1078" s="47">
        <f t="shared" si="68"/>
        <v>8.6161317334963503E-2</v>
      </c>
      <c r="G1078" s="17">
        <f t="shared" si="69"/>
        <v>15.759015663533097</v>
      </c>
      <c r="N1078" t="str">
        <f t="shared" si="70"/>
        <v>15#51</v>
      </c>
      <c r="O1078">
        <v>15</v>
      </c>
      <c r="P1078">
        <v>51</v>
      </c>
      <c r="Q1078">
        <v>11.606136383829508</v>
      </c>
      <c r="R1078">
        <v>15.759015663533097</v>
      </c>
    </row>
    <row r="1079" spans="1:18" x14ac:dyDescent="0.25">
      <c r="A1079" s="41">
        <v>15</v>
      </c>
      <c r="B1079" s="41">
        <v>52</v>
      </c>
      <c r="C1079" s="42">
        <v>36.793223279999992</v>
      </c>
      <c r="D1079" s="42">
        <v>0</v>
      </c>
      <c r="E1079" s="43">
        <f t="shared" si="67"/>
        <v>11.711646714591595</v>
      </c>
      <c r="F1079" s="47">
        <f t="shared" si="68"/>
        <v>8.5385089250864729E-2</v>
      </c>
      <c r="G1079" s="17">
        <f t="shared" si="69"/>
        <v>15.818990947433432</v>
      </c>
      <c r="N1079" t="str">
        <f t="shared" si="70"/>
        <v>15#52</v>
      </c>
      <c r="O1079">
        <v>15</v>
      </c>
      <c r="P1079">
        <v>52</v>
      </c>
      <c r="Q1079">
        <v>11.711646714591595</v>
      </c>
      <c r="R1079">
        <v>15.818990947433432</v>
      </c>
    </row>
    <row r="1080" spans="1:18" x14ac:dyDescent="0.25">
      <c r="A1080" s="41">
        <v>15</v>
      </c>
      <c r="B1080" s="41">
        <v>55</v>
      </c>
      <c r="C1080" s="42">
        <v>39.776457599999993</v>
      </c>
      <c r="D1080" s="42">
        <v>15.5</v>
      </c>
      <c r="E1080" s="43">
        <f t="shared" si="67"/>
        <v>12.661239691450374</v>
      </c>
      <c r="F1080" s="47">
        <f t="shared" si="68"/>
        <v>7.8981207557049862E-2</v>
      </c>
      <c r="G1080" s="17">
        <f t="shared" si="69"/>
        <v>15.5</v>
      </c>
      <c r="N1080" t="str">
        <f t="shared" si="70"/>
        <v>15#55</v>
      </c>
      <c r="O1080">
        <v>15</v>
      </c>
      <c r="P1080">
        <v>55</v>
      </c>
      <c r="Q1080">
        <v>12.661239691450374</v>
      </c>
      <c r="R1080">
        <v>15.5</v>
      </c>
    </row>
    <row r="1081" spans="1:18" x14ac:dyDescent="0.25">
      <c r="A1081" s="41">
        <v>15</v>
      </c>
      <c r="B1081" s="41">
        <v>57</v>
      </c>
      <c r="C1081" s="42">
        <v>24.418325360000004</v>
      </c>
      <c r="D1081" s="42">
        <v>0</v>
      </c>
      <c r="E1081" s="43">
        <f t="shared" si="67"/>
        <v>7.7725943661403711</v>
      </c>
      <c r="F1081" s="47">
        <f t="shared" si="68"/>
        <v>0.12865717068116717</v>
      </c>
      <c r="G1081" s="17">
        <f t="shared" si="69"/>
        <v>12.80012290750234</v>
      </c>
      <c r="N1081" t="str">
        <f t="shared" si="70"/>
        <v>15#57</v>
      </c>
      <c r="O1081">
        <v>15</v>
      </c>
      <c r="P1081">
        <v>57</v>
      </c>
      <c r="Q1081">
        <v>7.7725943661403711</v>
      </c>
      <c r="R1081">
        <v>12.80012290750234</v>
      </c>
    </row>
    <row r="1082" spans="1:18" x14ac:dyDescent="0.25">
      <c r="A1082" s="41">
        <v>15</v>
      </c>
      <c r="B1082" s="41">
        <v>59</v>
      </c>
      <c r="C1082" s="42">
        <v>38.671556000000002</v>
      </c>
      <c r="D1082" s="42">
        <v>15.7</v>
      </c>
      <c r="E1082" s="43">
        <f t="shared" si="67"/>
        <v>12.309538588910089</v>
      </c>
      <c r="F1082" s="47">
        <f t="shared" si="68"/>
        <v>8.1237813487251273E-2</v>
      </c>
      <c r="G1082" s="17">
        <f t="shared" si="69"/>
        <v>15.7</v>
      </c>
      <c r="N1082" t="str">
        <f t="shared" si="70"/>
        <v>15#59</v>
      </c>
      <c r="O1082">
        <v>15</v>
      </c>
      <c r="P1082">
        <v>59</v>
      </c>
      <c r="Q1082">
        <v>12.309538588910089</v>
      </c>
      <c r="R1082">
        <v>15.7</v>
      </c>
    </row>
    <row r="1083" spans="1:18" x14ac:dyDescent="0.25">
      <c r="A1083" s="41">
        <v>15</v>
      </c>
      <c r="B1083" s="41">
        <v>60</v>
      </c>
      <c r="C1083" s="42">
        <v>32.926067680000003</v>
      </c>
      <c r="D1083" s="42">
        <v>0</v>
      </c>
      <c r="E1083" s="43">
        <f t="shared" si="67"/>
        <v>10.480692855700591</v>
      </c>
      <c r="F1083" s="47">
        <f t="shared" si="68"/>
        <v>9.5413539330664238E-2</v>
      </c>
      <c r="G1083" s="17">
        <f t="shared" si="69"/>
        <v>15.061411148696104</v>
      </c>
      <c r="N1083" t="str">
        <f t="shared" si="70"/>
        <v>15#60</v>
      </c>
      <c r="O1083">
        <v>15</v>
      </c>
      <c r="P1083">
        <v>60</v>
      </c>
      <c r="Q1083">
        <v>10.480692855700591</v>
      </c>
      <c r="R1083">
        <v>15.061411148696104</v>
      </c>
    </row>
    <row r="1084" spans="1:18" x14ac:dyDescent="0.25">
      <c r="A1084" s="41">
        <v>15</v>
      </c>
      <c r="B1084" s="41">
        <v>62</v>
      </c>
      <c r="C1084" s="42">
        <v>37.12469376</v>
      </c>
      <c r="D1084" s="42">
        <v>0</v>
      </c>
      <c r="E1084" s="43">
        <f t="shared" si="67"/>
        <v>11.817157045353683</v>
      </c>
      <c r="F1084" s="47">
        <f t="shared" si="68"/>
        <v>8.4622722382553417E-2</v>
      </c>
      <c r="G1084" s="17">
        <f t="shared" si="69"/>
        <v>15.878117414076453</v>
      </c>
      <c r="N1084" t="str">
        <f t="shared" si="70"/>
        <v>15#62</v>
      </c>
      <c r="O1084">
        <v>15</v>
      </c>
      <c r="P1084">
        <v>62</v>
      </c>
      <c r="Q1084">
        <v>11.817157045353683</v>
      </c>
      <c r="R1084">
        <v>15.878117414076453</v>
      </c>
    </row>
    <row r="1085" spans="1:18" x14ac:dyDescent="0.25">
      <c r="A1085" s="41">
        <v>15</v>
      </c>
      <c r="B1085" s="41">
        <v>63</v>
      </c>
      <c r="C1085" s="42">
        <v>36.793223279999992</v>
      </c>
      <c r="D1085" s="42">
        <v>0</v>
      </c>
      <c r="E1085" s="43">
        <f t="shared" si="67"/>
        <v>11.711646714591595</v>
      </c>
      <c r="F1085" s="47">
        <f t="shared" si="68"/>
        <v>8.5385089250864729E-2</v>
      </c>
      <c r="G1085" s="17">
        <f t="shared" si="69"/>
        <v>15.818990947433432</v>
      </c>
      <c r="N1085" t="str">
        <f t="shared" si="70"/>
        <v>15#63</v>
      </c>
      <c r="O1085">
        <v>15</v>
      </c>
      <c r="P1085">
        <v>63</v>
      </c>
      <c r="Q1085">
        <v>11.711646714591595</v>
      </c>
      <c r="R1085">
        <v>15.818990947433432</v>
      </c>
    </row>
    <row r="1086" spans="1:18" x14ac:dyDescent="0.25">
      <c r="A1086" s="41">
        <v>15</v>
      </c>
      <c r="B1086" s="41">
        <v>64</v>
      </c>
      <c r="C1086" s="42">
        <v>32.0421464</v>
      </c>
      <c r="D1086" s="42">
        <v>0</v>
      </c>
      <c r="E1086" s="43">
        <f t="shared" si="67"/>
        <v>10.199331973668359</v>
      </c>
      <c r="F1086" s="47">
        <f t="shared" si="68"/>
        <v>9.8045636967372229E-2</v>
      </c>
      <c r="G1086" s="17">
        <f t="shared" si="69"/>
        <v>14.86865755822248</v>
      </c>
      <c r="N1086" t="str">
        <f t="shared" si="70"/>
        <v>15#64</v>
      </c>
      <c r="O1086">
        <v>15</v>
      </c>
      <c r="P1086">
        <v>64</v>
      </c>
      <c r="Q1086">
        <v>10.199331973668359</v>
      </c>
      <c r="R1086">
        <v>14.86865755822248</v>
      </c>
    </row>
    <row r="1087" spans="1:18" x14ac:dyDescent="0.25">
      <c r="A1087" s="41">
        <v>15</v>
      </c>
      <c r="B1087" s="41">
        <v>65</v>
      </c>
      <c r="C1087" s="42">
        <v>34.914890560000003</v>
      </c>
      <c r="D1087" s="42">
        <v>0</v>
      </c>
      <c r="E1087" s="43">
        <f t="shared" si="67"/>
        <v>11.113754840273108</v>
      </c>
      <c r="F1087" s="47">
        <f t="shared" si="68"/>
        <v>8.9978590887778306E-2</v>
      </c>
      <c r="G1087" s="17">
        <f t="shared" si="69"/>
        <v>15.467366259287159</v>
      </c>
      <c r="N1087" t="str">
        <f t="shared" si="70"/>
        <v>15#65</v>
      </c>
      <c r="O1087">
        <v>15</v>
      </c>
      <c r="P1087">
        <v>65</v>
      </c>
      <c r="Q1087">
        <v>11.113754840273108</v>
      </c>
      <c r="R1087">
        <v>15.467366259287159</v>
      </c>
    </row>
    <row r="1088" spans="1:18" x14ac:dyDescent="0.25">
      <c r="A1088" s="41">
        <v>15</v>
      </c>
      <c r="B1088" s="41">
        <v>66</v>
      </c>
      <c r="C1088" s="42">
        <v>37.014203600000002</v>
      </c>
      <c r="D1088" s="42">
        <v>0</v>
      </c>
      <c r="E1088" s="43">
        <f t="shared" si="67"/>
        <v>11.781986935099656</v>
      </c>
      <c r="F1088" s="47">
        <f t="shared" si="68"/>
        <v>8.4875327523993863E-2</v>
      </c>
      <c r="G1088" s="17">
        <f t="shared" si="69"/>
        <v>15.858501815579791</v>
      </c>
      <c r="N1088" t="str">
        <f t="shared" si="70"/>
        <v>15#66</v>
      </c>
      <c r="O1088">
        <v>15</v>
      </c>
      <c r="P1088">
        <v>66</v>
      </c>
      <c r="Q1088">
        <v>11.781986935099656</v>
      </c>
      <c r="R1088">
        <v>15.858501815579791</v>
      </c>
    </row>
    <row r="1089" spans="1:18" x14ac:dyDescent="0.25">
      <c r="A1089" s="41">
        <v>15</v>
      </c>
      <c r="B1089" s="41">
        <v>67</v>
      </c>
      <c r="C1089" s="42">
        <v>33.478518480000005</v>
      </c>
      <c r="D1089" s="42">
        <v>0</v>
      </c>
      <c r="E1089" s="43">
        <f t="shared" si="67"/>
        <v>10.656543406970735</v>
      </c>
      <c r="F1089" s="47">
        <f t="shared" si="68"/>
        <v>9.3839058483623575E-2</v>
      </c>
      <c r="G1089" s="17">
        <f t="shared" si="69"/>
        <v>15.177905799053962</v>
      </c>
      <c r="N1089" t="str">
        <f t="shared" si="70"/>
        <v>15#67</v>
      </c>
      <c r="O1089">
        <v>15</v>
      </c>
      <c r="P1089">
        <v>67</v>
      </c>
      <c r="Q1089">
        <v>10.656543406970735</v>
      </c>
      <c r="R1089">
        <v>15.177905799053962</v>
      </c>
    </row>
    <row r="1090" spans="1:18" x14ac:dyDescent="0.25">
      <c r="A1090" s="41">
        <v>15</v>
      </c>
      <c r="B1090" s="41">
        <v>68</v>
      </c>
      <c r="C1090" s="42">
        <v>36.019792160000002</v>
      </c>
      <c r="D1090" s="42">
        <v>0</v>
      </c>
      <c r="E1090" s="43">
        <f t="shared" si="67"/>
        <v>11.465455942813396</v>
      </c>
      <c r="F1090" s="47">
        <f t="shared" si="68"/>
        <v>8.7218511412693087E-2</v>
      </c>
      <c r="G1090" s="17">
        <f t="shared" si="69"/>
        <v>15.677697108721404</v>
      </c>
      <c r="N1090" t="str">
        <f t="shared" si="70"/>
        <v>15#68</v>
      </c>
      <c r="O1090">
        <v>15</v>
      </c>
      <c r="P1090">
        <v>68</v>
      </c>
      <c r="Q1090">
        <v>11.465455942813396</v>
      </c>
      <c r="R1090">
        <v>15.677697108721404</v>
      </c>
    </row>
    <row r="1091" spans="1:18" x14ac:dyDescent="0.25">
      <c r="A1091" s="41">
        <v>15</v>
      </c>
      <c r="B1091" s="41">
        <v>69</v>
      </c>
      <c r="C1091" s="42">
        <v>29.16940224</v>
      </c>
      <c r="D1091" s="42">
        <v>0</v>
      </c>
      <c r="E1091" s="43">
        <f t="shared" ref="E1091:E1154" si="71">C1091/PI()</f>
        <v>9.2849091070636085</v>
      </c>
      <c r="F1091" s="47">
        <f t="shared" ref="F1091:F1154" si="72">1/E1091</f>
        <v>0.10770164666870435</v>
      </c>
      <c r="G1091" s="17">
        <f t="shared" ref="G1091:G1154" si="73">IF(D1091=0,EXP($K$3+$K$4*F1091)*$K$5,D1091)</f>
        <v>14.182414705820936</v>
      </c>
      <c r="N1091" t="str">
        <f t="shared" ref="N1091:N1154" si="74">CONCATENATE(O1091,"#",P1091)</f>
        <v>15#69</v>
      </c>
      <c r="O1091">
        <v>15</v>
      </c>
      <c r="P1091">
        <v>69</v>
      </c>
      <c r="Q1091">
        <v>9.2849091070636085</v>
      </c>
      <c r="R1091">
        <v>14.182414705820936</v>
      </c>
    </row>
    <row r="1092" spans="1:18" x14ac:dyDescent="0.25">
      <c r="A1092" s="41">
        <v>15</v>
      </c>
      <c r="B1092" s="41">
        <v>70</v>
      </c>
      <c r="C1092" s="42">
        <v>37.89812487999999</v>
      </c>
      <c r="D1092" s="42">
        <v>0</v>
      </c>
      <c r="E1092" s="43">
        <f t="shared" si="71"/>
        <v>12.063347817131882</v>
      </c>
      <c r="F1092" s="47">
        <f t="shared" si="72"/>
        <v>8.2895728048215614E-2</v>
      </c>
      <c r="G1092" s="17">
        <f t="shared" si="73"/>
        <v>16.012875595664703</v>
      </c>
      <c r="N1092" t="str">
        <f t="shared" si="74"/>
        <v>15#70</v>
      </c>
      <c r="O1092">
        <v>15</v>
      </c>
      <c r="P1092">
        <v>70</v>
      </c>
      <c r="Q1092">
        <v>12.063347817131882</v>
      </c>
      <c r="R1092">
        <v>16.012875595664703</v>
      </c>
    </row>
    <row r="1093" spans="1:18" x14ac:dyDescent="0.25">
      <c r="A1093" s="41">
        <v>15</v>
      </c>
      <c r="B1093" s="41">
        <v>71</v>
      </c>
      <c r="C1093" s="42">
        <v>35.688321680000001</v>
      </c>
      <c r="D1093" s="42">
        <v>0</v>
      </c>
      <c r="E1093" s="43">
        <f t="shared" si="71"/>
        <v>11.359945612051311</v>
      </c>
      <c r="F1093" s="47">
        <f t="shared" si="72"/>
        <v>8.8028590466061749E-2</v>
      </c>
      <c r="G1093" s="17">
        <f t="shared" si="73"/>
        <v>15.615670518459599</v>
      </c>
      <c r="N1093" t="str">
        <f t="shared" si="74"/>
        <v>15#71</v>
      </c>
      <c r="O1093">
        <v>15</v>
      </c>
      <c r="P1093">
        <v>71</v>
      </c>
      <c r="Q1093">
        <v>11.359945612051311</v>
      </c>
      <c r="R1093">
        <v>15.615670518459599</v>
      </c>
    </row>
    <row r="1094" spans="1:18" x14ac:dyDescent="0.25">
      <c r="A1094" s="41">
        <v>15</v>
      </c>
      <c r="B1094" s="41">
        <v>72</v>
      </c>
      <c r="C1094" s="42">
        <v>36.793223279999992</v>
      </c>
      <c r="D1094" s="42">
        <v>0</v>
      </c>
      <c r="E1094" s="43">
        <f t="shared" si="71"/>
        <v>11.711646714591595</v>
      </c>
      <c r="F1094" s="47">
        <f t="shared" si="72"/>
        <v>8.5385089250864729E-2</v>
      </c>
      <c r="G1094" s="17">
        <f t="shared" si="73"/>
        <v>15.818990947433432</v>
      </c>
      <c r="N1094" t="str">
        <f t="shared" si="74"/>
        <v>15#72</v>
      </c>
      <c r="O1094">
        <v>15</v>
      </c>
      <c r="P1094">
        <v>72</v>
      </c>
      <c r="Q1094">
        <v>11.711646714591595</v>
      </c>
      <c r="R1094">
        <v>15.818990947433432</v>
      </c>
    </row>
    <row r="1095" spans="1:18" x14ac:dyDescent="0.25">
      <c r="A1095" s="41">
        <v>15</v>
      </c>
      <c r="B1095" s="41">
        <v>73</v>
      </c>
      <c r="C1095" s="42">
        <v>27.180579359999999</v>
      </c>
      <c r="D1095" s="42">
        <v>0</v>
      </c>
      <c r="E1095" s="43">
        <f t="shared" si="71"/>
        <v>8.6518471224910893</v>
      </c>
      <c r="F1095" s="47">
        <f t="shared" si="72"/>
        <v>0.11558225496153639</v>
      </c>
      <c r="G1095" s="17">
        <f t="shared" si="73"/>
        <v>13.645887917514514</v>
      </c>
      <c r="N1095" t="str">
        <f t="shared" si="74"/>
        <v>15#73</v>
      </c>
      <c r="O1095">
        <v>15</v>
      </c>
      <c r="P1095">
        <v>73</v>
      </c>
      <c r="Q1095">
        <v>8.6518471224910893</v>
      </c>
      <c r="R1095">
        <v>13.645887917514514</v>
      </c>
    </row>
    <row r="1096" spans="1:18" x14ac:dyDescent="0.25">
      <c r="A1096" s="41">
        <v>15</v>
      </c>
      <c r="B1096" s="41">
        <v>74</v>
      </c>
      <c r="C1096" s="42">
        <v>39.003026480000003</v>
      </c>
      <c r="D1096" s="42">
        <v>15.6</v>
      </c>
      <c r="E1096" s="43">
        <f t="shared" si="71"/>
        <v>12.415048919672175</v>
      </c>
      <c r="F1096" s="47">
        <f t="shared" si="72"/>
        <v>8.0547407140334121E-2</v>
      </c>
      <c r="G1096" s="17">
        <f t="shared" si="73"/>
        <v>15.6</v>
      </c>
      <c r="N1096" t="str">
        <f t="shared" si="74"/>
        <v>15#74</v>
      </c>
      <c r="O1096">
        <v>15</v>
      </c>
      <c r="P1096">
        <v>74</v>
      </c>
      <c r="Q1096">
        <v>12.415048919672175</v>
      </c>
      <c r="R1096">
        <v>15.6</v>
      </c>
    </row>
    <row r="1097" spans="1:18" x14ac:dyDescent="0.25">
      <c r="A1097" s="41">
        <v>15</v>
      </c>
      <c r="B1097" s="41">
        <v>75</v>
      </c>
      <c r="C1097" s="42">
        <v>34.583420079999996</v>
      </c>
      <c r="D1097" s="42">
        <v>0</v>
      </c>
      <c r="E1097" s="43">
        <f t="shared" si="71"/>
        <v>11.00824450951102</v>
      </c>
      <c r="F1097" s="47">
        <f t="shared" si="72"/>
        <v>9.0841005496926364E-2</v>
      </c>
      <c r="G1097" s="17">
        <f t="shared" si="73"/>
        <v>15.40222665225771</v>
      </c>
      <c r="N1097" t="str">
        <f t="shared" si="74"/>
        <v>15#75</v>
      </c>
      <c r="O1097">
        <v>15</v>
      </c>
      <c r="P1097">
        <v>75</v>
      </c>
      <c r="Q1097">
        <v>11.00824450951102</v>
      </c>
      <c r="R1097">
        <v>15.40222665225771</v>
      </c>
    </row>
    <row r="1098" spans="1:18" x14ac:dyDescent="0.25">
      <c r="A1098" s="41">
        <v>15</v>
      </c>
      <c r="B1098" s="41">
        <v>78</v>
      </c>
      <c r="C1098" s="42">
        <v>37.345674079999995</v>
      </c>
      <c r="D1098" s="42">
        <v>0</v>
      </c>
      <c r="E1098" s="43">
        <f t="shared" si="71"/>
        <v>11.887497265861739</v>
      </c>
      <c r="F1098" s="47">
        <f t="shared" si="72"/>
        <v>8.4121996214609335E-2</v>
      </c>
      <c r="G1098" s="17">
        <f t="shared" si="73"/>
        <v>15.917072149702866</v>
      </c>
      <c r="N1098" t="str">
        <f t="shared" si="74"/>
        <v>15#78</v>
      </c>
      <c r="O1098">
        <v>15</v>
      </c>
      <c r="P1098">
        <v>78</v>
      </c>
      <c r="Q1098">
        <v>11.887497265861739</v>
      </c>
      <c r="R1098">
        <v>15.917072149702866</v>
      </c>
    </row>
    <row r="1099" spans="1:18" x14ac:dyDescent="0.25">
      <c r="A1099" s="41">
        <v>15</v>
      </c>
      <c r="B1099" s="41">
        <v>79</v>
      </c>
      <c r="C1099" s="42">
        <v>23.202933600000001</v>
      </c>
      <c r="D1099" s="42">
        <v>0</v>
      </c>
      <c r="E1099" s="43">
        <f t="shared" si="71"/>
        <v>7.3857231533460528</v>
      </c>
      <c r="F1099" s="47">
        <f t="shared" si="72"/>
        <v>0.13539635581208545</v>
      </c>
      <c r="G1099" s="17">
        <f t="shared" si="73"/>
        <v>12.384873809313673</v>
      </c>
      <c r="N1099" t="str">
        <f t="shared" si="74"/>
        <v>15#79</v>
      </c>
      <c r="O1099">
        <v>15</v>
      </c>
      <c r="P1099">
        <v>79</v>
      </c>
      <c r="Q1099">
        <v>7.3857231533460528</v>
      </c>
      <c r="R1099">
        <v>12.384873809313673</v>
      </c>
    </row>
    <row r="1100" spans="1:18" x14ac:dyDescent="0.25">
      <c r="A1100" s="41">
        <v>16</v>
      </c>
      <c r="B1100" s="41">
        <v>2</v>
      </c>
      <c r="C1100" s="42">
        <v>30.274303839999998</v>
      </c>
      <c r="D1100" s="42">
        <v>14.1</v>
      </c>
      <c r="E1100" s="43">
        <f t="shared" si="71"/>
        <v>9.6366102096038961</v>
      </c>
      <c r="F1100" s="47">
        <f t="shared" si="72"/>
        <v>0.10377092963699983</v>
      </c>
      <c r="G1100" s="17">
        <f t="shared" si="73"/>
        <v>14.1</v>
      </c>
      <c r="N1100" t="str">
        <f t="shared" si="74"/>
        <v>16#2</v>
      </c>
      <c r="O1100">
        <v>16</v>
      </c>
      <c r="P1100">
        <v>2</v>
      </c>
      <c r="Q1100">
        <v>9.6366102096038961</v>
      </c>
      <c r="R1100">
        <v>14.1</v>
      </c>
    </row>
    <row r="1101" spans="1:18" x14ac:dyDescent="0.25">
      <c r="A1101" s="41">
        <v>16</v>
      </c>
      <c r="B1101" s="41">
        <v>8</v>
      </c>
      <c r="C1101" s="42">
        <v>31.71067592</v>
      </c>
      <c r="D1101" s="42">
        <v>14.3</v>
      </c>
      <c r="E1101" s="43">
        <f t="shared" si="71"/>
        <v>10.093821642906272</v>
      </c>
      <c r="F1101" s="47">
        <f t="shared" si="72"/>
        <v>9.9070504252745453E-2</v>
      </c>
      <c r="G1101" s="17">
        <f t="shared" si="73"/>
        <v>14.3</v>
      </c>
      <c r="N1101" t="str">
        <f t="shared" si="74"/>
        <v>16#8</v>
      </c>
      <c r="O1101">
        <v>16</v>
      </c>
      <c r="P1101">
        <v>8</v>
      </c>
      <c r="Q1101">
        <v>10.093821642906272</v>
      </c>
      <c r="R1101">
        <v>14.3</v>
      </c>
    </row>
    <row r="1102" spans="1:18" x14ac:dyDescent="0.25">
      <c r="A1102" s="41">
        <v>16</v>
      </c>
      <c r="B1102" s="41">
        <v>10</v>
      </c>
      <c r="C1102" s="42">
        <v>32.705087360000007</v>
      </c>
      <c r="D1102" s="42">
        <v>14.1</v>
      </c>
      <c r="E1102" s="43">
        <f t="shared" si="71"/>
        <v>10.410352635192533</v>
      </c>
      <c r="F1102" s="47">
        <f t="shared" si="72"/>
        <v>9.605822540722278E-2</v>
      </c>
      <c r="G1102" s="17">
        <f t="shared" si="73"/>
        <v>14.1</v>
      </c>
      <c r="N1102" t="str">
        <f t="shared" si="74"/>
        <v>16#10</v>
      </c>
      <c r="O1102">
        <v>16</v>
      </c>
      <c r="P1102">
        <v>10</v>
      </c>
      <c r="Q1102">
        <v>10.410352635192533</v>
      </c>
      <c r="R1102">
        <v>14.1</v>
      </c>
    </row>
    <row r="1103" spans="1:18" x14ac:dyDescent="0.25">
      <c r="A1103" s="41">
        <v>16</v>
      </c>
      <c r="B1103" s="41">
        <v>16</v>
      </c>
      <c r="C1103" s="42">
        <v>35.025380719999994</v>
      </c>
      <c r="D1103" s="42">
        <v>0</v>
      </c>
      <c r="E1103" s="43">
        <f t="shared" si="71"/>
        <v>11.148924950527135</v>
      </c>
      <c r="F1103" s="47">
        <f t="shared" si="72"/>
        <v>8.9694746752485649E-2</v>
      </c>
      <c r="G1103" s="17">
        <f t="shared" si="73"/>
        <v>15.488865678065729</v>
      </c>
      <c r="N1103" t="str">
        <f t="shared" si="74"/>
        <v>16#16</v>
      </c>
      <c r="O1103">
        <v>16</v>
      </c>
      <c r="P1103">
        <v>16</v>
      </c>
      <c r="Q1103">
        <v>11.148924950527135</v>
      </c>
      <c r="R1103">
        <v>15.488865678065729</v>
      </c>
    </row>
    <row r="1104" spans="1:18" x14ac:dyDescent="0.25">
      <c r="A1104" s="41">
        <v>16</v>
      </c>
      <c r="B1104" s="41">
        <v>20</v>
      </c>
      <c r="C1104" s="42">
        <v>32.815577519999998</v>
      </c>
      <c r="D1104" s="42">
        <v>0</v>
      </c>
      <c r="E1104" s="43">
        <f t="shared" si="71"/>
        <v>10.44552274544656</v>
      </c>
      <c r="F1104" s="47">
        <f t="shared" si="72"/>
        <v>9.573479703884831E-2</v>
      </c>
      <c r="G1104" s="17">
        <f t="shared" si="73"/>
        <v>15.037751589214519</v>
      </c>
      <c r="N1104" t="str">
        <f t="shared" si="74"/>
        <v>16#20</v>
      </c>
      <c r="O1104">
        <v>16</v>
      </c>
      <c r="P1104">
        <v>20</v>
      </c>
      <c r="Q1104">
        <v>10.44552274544656</v>
      </c>
      <c r="R1104">
        <v>15.037751589214519</v>
      </c>
    </row>
    <row r="1105" spans="1:18" x14ac:dyDescent="0.25">
      <c r="A1105" s="41">
        <v>16</v>
      </c>
      <c r="B1105" s="41">
        <v>27</v>
      </c>
      <c r="C1105" s="42">
        <v>25.191756479999999</v>
      </c>
      <c r="D1105" s="42">
        <v>0</v>
      </c>
      <c r="E1105" s="43">
        <f t="shared" si="71"/>
        <v>8.0187851379185702</v>
      </c>
      <c r="F1105" s="47">
        <f t="shared" si="72"/>
        <v>0.12470716982692084</v>
      </c>
      <c r="G1105" s="17">
        <f t="shared" si="73"/>
        <v>13.049952717183425</v>
      </c>
      <c r="N1105" t="str">
        <f t="shared" si="74"/>
        <v>16#27</v>
      </c>
      <c r="O1105">
        <v>16</v>
      </c>
      <c r="P1105">
        <v>27</v>
      </c>
      <c r="Q1105">
        <v>8.0187851379185702</v>
      </c>
      <c r="R1105">
        <v>13.049952717183425</v>
      </c>
    </row>
    <row r="1106" spans="1:18" x14ac:dyDescent="0.25">
      <c r="A1106" s="41">
        <v>16</v>
      </c>
      <c r="B1106" s="41">
        <v>28</v>
      </c>
      <c r="C1106" s="42">
        <v>38.340085520000002</v>
      </c>
      <c r="D1106" s="42">
        <v>15.3</v>
      </c>
      <c r="E1106" s="43">
        <f t="shared" si="71"/>
        <v>12.204028258148002</v>
      </c>
      <c r="F1106" s="47">
        <f t="shared" si="72"/>
        <v>8.1940157696074767E-2</v>
      </c>
      <c r="G1106" s="17">
        <f t="shared" si="73"/>
        <v>15.3</v>
      </c>
      <c r="N1106" t="str">
        <f t="shared" si="74"/>
        <v>16#28</v>
      </c>
      <c r="O1106">
        <v>16</v>
      </c>
      <c r="P1106">
        <v>28</v>
      </c>
      <c r="Q1106">
        <v>12.204028258148002</v>
      </c>
      <c r="R1106">
        <v>15.3</v>
      </c>
    </row>
    <row r="1107" spans="1:18" x14ac:dyDescent="0.25">
      <c r="A1107" s="41">
        <v>16</v>
      </c>
      <c r="B1107" s="41">
        <v>29</v>
      </c>
      <c r="C1107" s="42">
        <v>27.291069520000001</v>
      </c>
      <c r="D1107" s="42">
        <v>0</v>
      </c>
      <c r="E1107" s="43">
        <f t="shared" si="71"/>
        <v>8.6870172327451201</v>
      </c>
      <c r="F1107" s="47">
        <f t="shared" si="72"/>
        <v>0.11511431060946536</v>
      </c>
      <c r="G1107" s="17">
        <f t="shared" si="73"/>
        <v>13.677171906538817</v>
      </c>
      <c r="N1107" t="str">
        <f t="shared" si="74"/>
        <v>16#29</v>
      </c>
      <c r="O1107">
        <v>16</v>
      </c>
      <c r="P1107">
        <v>29</v>
      </c>
      <c r="Q1107">
        <v>8.6870172327451201</v>
      </c>
      <c r="R1107">
        <v>13.677171906538817</v>
      </c>
    </row>
    <row r="1108" spans="1:18" x14ac:dyDescent="0.25">
      <c r="A1108" s="41">
        <v>16</v>
      </c>
      <c r="B1108" s="41">
        <v>32</v>
      </c>
      <c r="C1108" s="42">
        <v>23.865874559999998</v>
      </c>
      <c r="D1108" s="42">
        <v>0</v>
      </c>
      <c r="E1108" s="43">
        <f t="shared" si="71"/>
        <v>7.5967438148702247</v>
      </c>
      <c r="F1108" s="47">
        <f t="shared" si="72"/>
        <v>0.13163534592841644</v>
      </c>
      <c r="G1108" s="17">
        <f t="shared" si="73"/>
        <v>12.614926612200293</v>
      </c>
      <c r="N1108" t="str">
        <f t="shared" si="74"/>
        <v>16#32</v>
      </c>
      <c r="O1108">
        <v>16</v>
      </c>
      <c r="P1108">
        <v>32</v>
      </c>
      <c r="Q1108">
        <v>7.5967438148702247</v>
      </c>
      <c r="R1108">
        <v>12.614926612200293</v>
      </c>
    </row>
    <row r="1109" spans="1:18" x14ac:dyDescent="0.25">
      <c r="A1109" s="41">
        <v>16</v>
      </c>
      <c r="B1109" s="41">
        <v>33</v>
      </c>
      <c r="C1109" s="42">
        <v>31.37920544</v>
      </c>
      <c r="D1109" s="42">
        <v>0</v>
      </c>
      <c r="E1109" s="43">
        <f t="shared" si="71"/>
        <v>9.9883113121441855</v>
      </c>
      <c r="F1109" s="47">
        <f t="shared" si="72"/>
        <v>0.10011702366386602</v>
      </c>
      <c r="G1109" s="17">
        <f t="shared" si="73"/>
        <v>14.71870204211009</v>
      </c>
      <c r="N1109" t="str">
        <f t="shared" si="74"/>
        <v>16#33</v>
      </c>
      <c r="O1109">
        <v>16</v>
      </c>
      <c r="P1109">
        <v>33</v>
      </c>
      <c r="Q1109">
        <v>9.9883113121441855</v>
      </c>
      <c r="R1109">
        <v>14.71870204211009</v>
      </c>
    </row>
    <row r="1110" spans="1:18" x14ac:dyDescent="0.25">
      <c r="A1110" s="41">
        <v>16</v>
      </c>
      <c r="B1110" s="41">
        <v>34</v>
      </c>
      <c r="C1110" s="42">
        <v>31.821166080000001</v>
      </c>
      <c r="D1110" s="42">
        <v>0</v>
      </c>
      <c r="E1110" s="43">
        <f t="shared" si="71"/>
        <v>10.128991753160301</v>
      </c>
      <c r="F1110" s="47">
        <f t="shared" si="72"/>
        <v>9.8726509446312311E-2</v>
      </c>
      <c r="G1110" s="17">
        <f t="shared" si="73"/>
        <v>14.819198824777581</v>
      </c>
      <c r="N1110" t="str">
        <f t="shared" si="74"/>
        <v>16#34</v>
      </c>
      <c r="O1110">
        <v>16</v>
      </c>
      <c r="P1110">
        <v>34</v>
      </c>
      <c r="Q1110">
        <v>10.128991753160301</v>
      </c>
      <c r="R1110">
        <v>14.819198824777581</v>
      </c>
    </row>
    <row r="1111" spans="1:18" x14ac:dyDescent="0.25">
      <c r="A1111" s="41">
        <v>16</v>
      </c>
      <c r="B1111" s="41">
        <v>35</v>
      </c>
      <c r="C1111" s="42">
        <v>34.583420079999996</v>
      </c>
      <c r="D1111" s="42">
        <v>0</v>
      </c>
      <c r="E1111" s="43">
        <f t="shared" si="71"/>
        <v>11.00824450951102</v>
      </c>
      <c r="F1111" s="47">
        <f t="shared" si="72"/>
        <v>9.0841005496926364E-2</v>
      </c>
      <c r="G1111" s="17">
        <f t="shared" si="73"/>
        <v>15.40222665225771</v>
      </c>
      <c r="N1111" t="str">
        <f t="shared" si="74"/>
        <v>16#35</v>
      </c>
      <c r="O1111">
        <v>16</v>
      </c>
      <c r="P1111">
        <v>35</v>
      </c>
      <c r="Q1111">
        <v>11.00824450951102</v>
      </c>
      <c r="R1111">
        <v>15.40222665225771</v>
      </c>
    </row>
    <row r="1112" spans="1:18" x14ac:dyDescent="0.25">
      <c r="A1112" s="41">
        <v>16</v>
      </c>
      <c r="B1112" s="41">
        <v>37</v>
      </c>
      <c r="C1112" s="42">
        <v>33.478518480000005</v>
      </c>
      <c r="D1112" s="42">
        <v>0</v>
      </c>
      <c r="E1112" s="43">
        <f t="shared" si="71"/>
        <v>10.656543406970735</v>
      </c>
      <c r="F1112" s="47">
        <f t="shared" si="72"/>
        <v>9.3839058483623575E-2</v>
      </c>
      <c r="G1112" s="17">
        <f t="shared" si="73"/>
        <v>15.177905799053962</v>
      </c>
      <c r="N1112" t="str">
        <f t="shared" si="74"/>
        <v>16#37</v>
      </c>
      <c r="O1112">
        <v>16</v>
      </c>
      <c r="P1112">
        <v>37</v>
      </c>
      <c r="Q1112">
        <v>10.656543406970735</v>
      </c>
      <c r="R1112">
        <v>15.177905799053962</v>
      </c>
    </row>
    <row r="1113" spans="1:18" x14ac:dyDescent="0.25">
      <c r="A1113" s="41">
        <v>16</v>
      </c>
      <c r="B1113" s="41">
        <v>38</v>
      </c>
      <c r="C1113" s="42">
        <v>35.577831520000011</v>
      </c>
      <c r="D1113" s="42">
        <v>0</v>
      </c>
      <c r="E1113" s="43">
        <f t="shared" si="71"/>
        <v>11.324775501797284</v>
      </c>
      <c r="F1113" s="47">
        <f t="shared" si="72"/>
        <v>8.830197118179485E-2</v>
      </c>
      <c r="G1113" s="17">
        <f t="shared" si="73"/>
        <v>15.594793580056903</v>
      </c>
      <c r="N1113" t="str">
        <f t="shared" si="74"/>
        <v>16#38</v>
      </c>
      <c r="O1113">
        <v>16</v>
      </c>
      <c r="P1113">
        <v>38</v>
      </c>
      <c r="Q1113">
        <v>11.324775501797284</v>
      </c>
      <c r="R1113">
        <v>15.594793580056903</v>
      </c>
    </row>
    <row r="1114" spans="1:18" x14ac:dyDescent="0.25">
      <c r="A1114" s="41">
        <v>16</v>
      </c>
      <c r="B1114" s="41">
        <v>39</v>
      </c>
      <c r="C1114" s="42">
        <v>32.0421464</v>
      </c>
      <c r="D1114" s="42">
        <v>0</v>
      </c>
      <c r="E1114" s="43">
        <f t="shared" si="71"/>
        <v>10.199331973668359</v>
      </c>
      <c r="F1114" s="47">
        <f t="shared" si="72"/>
        <v>9.8045636967372229E-2</v>
      </c>
      <c r="G1114" s="17">
        <f t="shared" si="73"/>
        <v>14.86865755822248</v>
      </c>
      <c r="N1114" t="str">
        <f t="shared" si="74"/>
        <v>16#39</v>
      </c>
      <c r="O1114">
        <v>16</v>
      </c>
      <c r="P1114">
        <v>39</v>
      </c>
      <c r="Q1114">
        <v>10.199331973668359</v>
      </c>
      <c r="R1114">
        <v>14.86865755822248</v>
      </c>
    </row>
    <row r="1115" spans="1:18" x14ac:dyDescent="0.25">
      <c r="A1115" s="41">
        <v>16</v>
      </c>
      <c r="B1115" s="41">
        <v>40</v>
      </c>
      <c r="C1115" s="42">
        <v>33.478518480000005</v>
      </c>
      <c r="D1115" s="42">
        <v>0</v>
      </c>
      <c r="E1115" s="43">
        <f t="shared" si="71"/>
        <v>10.656543406970735</v>
      </c>
      <c r="F1115" s="47">
        <f t="shared" si="72"/>
        <v>9.3839058483623575E-2</v>
      </c>
      <c r="G1115" s="17">
        <f t="shared" si="73"/>
        <v>15.177905799053962</v>
      </c>
      <c r="N1115" t="str">
        <f t="shared" si="74"/>
        <v>16#40</v>
      </c>
      <c r="O1115">
        <v>16</v>
      </c>
      <c r="P1115">
        <v>40</v>
      </c>
      <c r="Q1115">
        <v>10.656543406970735</v>
      </c>
      <c r="R1115">
        <v>15.177905799053962</v>
      </c>
    </row>
    <row r="1116" spans="1:18" x14ac:dyDescent="0.25">
      <c r="A1116" s="41">
        <v>16</v>
      </c>
      <c r="B1116" s="41">
        <v>41</v>
      </c>
      <c r="C1116" s="42">
        <v>37.235183920000004</v>
      </c>
      <c r="D1116" s="42">
        <v>15.1</v>
      </c>
      <c r="E1116" s="43">
        <f t="shared" si="71"/>
        <v>11.852327155607714</v>
      </c>
      <c r="F1116" s="47">
        <f t="shared" si="72"/>
        <v>8.4371616381418241E-2</v>
      </c>
      <c r="G1116" s="17">
        <f t="shared" si="73"/>
        <v>15.1</v>
      </c>
      <c r="N1116" t="str">
        <f t="shared" si="74"/>
        <v>16#41</v>
      </c>
      <c r="O1116">
        <v>16</v>
      </c>
      <c r="P1116">
        <v>41</v>
      </c>
      <c r="Q1116">
        <v>11.852327155607714</v>
      </c>
      <c r="R1116">
        <v>15.1</v>
      </c>
    </row>
    <row r="1117" spans="1:18" x14ac:dyDescent="0.25">
      <c r="A1117" s="41">
        <v>16</v>
      </c>
      <c r="B1117" s="41">
        <v>42</v>
      </c>
      <c r="C1117" s="42">
        <v>25.744207279999998</v>
      </c>
      <c r="D1117" s="42">
        <v>0</v>
      </c>
      <c r="E1117" s="43">
        <f t="shared" si="71"/>
        <v>8.1946356891887149</v>
      </c>
      <c r="F1117" s="47">
        <f t="shared" si="72"/>
        <v>0.12203105030273798</v>
      </c>
      <c r="G1117" s="17">
        <f t="shared" si="73"/>
        <v>13.221977115304686</v>
      </c>
      <c r="N1117" t="str">
        <f t="shared" si="74"/>
        <v>16#42</v>
      </c>
      <c r="O1117">
        <v>16</v>
      </c>
      <c r="P1117">
        <v>42</v>
      </c>
      <c r="Q1117">
        <v>8.1946356891887149</v>
      </c>
      <c r="R1117">
        <v>13.221977115304686</v>
      </c>
    </row>
    <row r="1118" spans="1:18" x14ac:dyDescent="0.25">
      <c r="A1118" s="41">
        <v>16</v>
      </c>
      <c r="B1118" s="41">
        <v>43</v>
      </c>
      <c r="C1118" s="42">
        <v>36.019792160000002</v>
      </c>
      <c r="D1118" s="42">
        <v>0</v>
      </c>
      <c r="E1118" s="43">
        <f t="shared" si="71"/>
        <v>11.465455942813396</v>
      </c>
      <c r="F1118" s="47">
        <f t="shared" si="72"/>
        <v>8.7218511412693087E-2</v>
      </c>
      <c r="G1118" s="17">
        <f t="shared" si="73"/>
        <v>15.677697108721404</v>
      </c>
      <c r="N1118" t="str">
        <f t="shared" si="74"/>
        <v>16#43</v>
      </c>
      <c r="O1118">
        <v>16</v>
      </c>
      <c r="P1118">
        <v>43</v>
      </c>
      <c r="Q1118">
        <v>11.465455942813396</v>
      </c>
      <c r="R1118">
        <v>15.677697108721404</v>
      </c>
    </row>
    <row r="1119" spans="1:18" x14ac:dyDescent="0.25">
      <c r="A1119" s="41">
        <v>16</v>
      </c>
      <c r="B1119" s="41">
        <v>44</v>
      </c>
      <c r="C1119" s="42">
        <v>34.251949599999996</v>
      </c>
      <c r="D1119" s="42">
        <v>0</v>
      </c>
      <c r="E1119" s="43">
        <f t="shared" si="71"/>
        <v>10.902734178748934</v>
      </c>
      <c r="F1119" s="47">
        <f t="shared" si="72"/>
        <v>9.1720112001735313E-2</v>
      </c>
      <c r="G1119" s="17">
        <f t="shared" si="73"/>
        <v>15.336108617151039</v>
      </c>
      <c r="N1119" t="str">
        <f t="shared" si="74"/>
        <v>16#44</v>
      </c>
      <c r="O1119">
        <v>16</v>
      </c>
      <c r="P1119">
        <v>44</v>
      </c>
      <c r="Q1119">
        <v>10.902734178748934</v>
      </c>
      <c r="R1119">
        <v>15.336108617151039</v>
      </c>
    </row>
    <row r="1120" spans="1:18" x14ac:dyDescent="0.25">
      <c r="A1120" s="41">
        <v>16</v>
      </c>
      <c r="B1120" s="41">
        <v>49</v>
      </c>
      <c r="C1120" s="42">
        <v>27.622540000000001</v>
      </c>
      <c r="D1120" s="42">
        <v>0</v>
      </c>
      <c r="E1120" s="43">
        <f t="shared" si="71"/>
        <v>8.7925275635072051</v>
      </c>
      <c r="F1120" s="47">
        <f t="shared" si="72"/>
        <v>0.1137329388821518</v>
      </c>
      <c r="G1120" s="17">
        <f t="shared" si="73"/>
        <v>13.769941222287382</v>
      </c>
      <c r="N1120" t="str">
        <f t="shared" si="74"/>
        <v>16#49</v>
      </c>
      <c r="O1120">
        <v>16</v>
      </c>
      <c r="P1120">
        <v>49</v>
      </c>
      <c r="Q1120">
        <v>8.7925275635072051</v>
      </c>
      <c r="R1120">
        <v>13.769941222287382</v>
      </c>
    </row>
    <row r="1121" spans="1:18" x14ac:dyDescent="0.25">
      <c r="A1121" s="41">
        <v>16</v>
      </c>
      <c r="B1121" s="41">
        <v>53</v>
      </c>
      <c r="C1121" s="42">
        <v>27.954010480000001</v>
      </c>
      <c r="D1121" s="42">
        <v>0</v>
      </c>
      <c r="E1121" s="43">
        <f t="shared" si="71"/>
        <v>8.8980378942692919</v>
      </c>
      <c r="F1121" s="47">
        <f t="shared" si="72"/>
        <v>0.11238432695864801</v>
      </c>
      <c r="G1121" s="17">
        <f t="shared" si="73"/>
        <v>13.861117470156428</v>
      </c>
      <c r="N1121" t="str">
        <f t="shared" si="74"/>
        <v>16#53</v>
      </c>
      <c r="O1121">
        <v>16</v>
      </c>
      <c r="P1121">
        <v>53</v>
      </c>
      <c r="Q1121">
        <v>8.8980378942692919</v>
      </c>
      <c r="R1121">
        <v>13.861117470156428</v>
      </c>
    </row>
    <row r="1122" spans="1:18" x14ac:dyDescent="0.25">
      <c r="A1122" s="41">
        <v>16</v>
      </c>
      <c r="B1122" s="41">
        <v>58</v>
      </c>
      <c r="C1122" s="42">
        <v>26.186167919999999</v>
      </c>
      <c r="D1122" s="42">
        <v>0</v>
      </c>
      <c r="E1122" s="43">
        <f t="shared" si="71"/>
        <v>8.3353161302048306</v>
      </c>
      <c r="F1122" s="47">
        <f t="shared" si="72"/>
        <v>0.11997145451703775</v>
      </c>
      <c r="G1122" s="17">
        <f t="shared" si="73"/>
        <v>13.355913198590978</v>
      </c>
      <c r="N1122" t="str">
        <f t="shared" si="74"/>
        <v>16#58</v>
      </c>
      <c r="O1122">
        <v>16</v>
      </c>
      <c r="P1122">
        <v>58</v>
      </c>
      <c r="Q1122">
        <v>8.3353161302048306</v>
      </c>
      <c r="R1122">
        <v>13.355913198590978</v>
      </c>
    </row>
    <row r="1123" spans="1:18" x14ac:dyDescent="0.25">
      <c r="A1123" s="41">
        <v>16</v>
      </c>
      <c r="B1123" s="41">
        <v>59</v>
      </c>
      <c r="C1123" s="42">
        <v>37.12469376</v>
      </c>
      <c r="D1123" s="42">
        <v>15</v>
      </c>
      <c r="E1123" s="43">
        <f t="shared" si="71"/>
        <v>11.817157045353683</v>
      </c>
      <c r="F1123" s="47">
        <f t="shared" si="72"/>
        <v>8.4622722382553417E-2</v>
      </c>
      <c r="G1123" s="17">
        <f t="shared" si="73"/>
        <v>15</v>
      </c>
      <c r="N1123" t="str">
        <f t="shared" si="74"/>
        <v>16#59</v>
      </c>
      <c r="O1123">
        <v>16</v>
      </c>
      <c r="P1123">
        <v>59</v>
      </c>
      <c r="Q1123">
        <v>11.817157045353683</v>
      </c>
      <c r="R1123">
        <v>15</v>
      </c>
    </row>
    <row r="1124" spans="1:18" x14ac:dyDescent="0.25">
      <c r="A1124" s="41">
        <v>16</v>
      </c>
      <c r="B1124" s="41">
        <v>62</v>
      </c>
      <c r="C1124" s="42">
        <v>29.058912079999999</v>
      </c>
      <c r="D1124" s="42">
        <v>0</v>
      </c>
      <c r="E1124" s="43">
        <f t="shared" si="71"/>
        <v>9.2497389968095796</v>
      </c>
      <c r="F1124" s="47">
        <f t="shared" si="72"/>
        <v>0.10811115863322414</v>
      </c>
      <c r="G1124" s="17">
        <f t="shared" si="73"/>
        <v>14.154021759942502</v>
      </c>
      <c r="N1124" t="str">
        <f t="shared" si="74"/>
        <v>16#62</v>
      </c>
      <c r="O1124">
        <v>16</v>
      </c>
      <c r="P1124">
        <v>62</v>
      </c>
      <c r="Q1124">
        <v>9.2497389968095796</v>
      </c>
      <c r="R1124">
        <v>14.154021759942502</v>
      </c>
    </row>
    <row r="1125" spans="1:18" x14ac:dyDescent="0.25">
      <c r="A1125" s="41">
        <v>16</v>
      </c>
      <c r="B1125" s="41">
        <v>64</v>
      </c>
      <c r="C1125" s="42">
        <v>35.135870879999999</v>
      </c>
      <c r="D1125" s="42">
        <v>0</v>
      </c>
      <c r="E1125" s="43">
        <f t="shared" si="71"/>
        <v>11.184095060781164</v>
      </c>
      <c r="F1125" s="47">
        <f t="shared" si="72"/>
        <v>8.9412687800433807E-2</v>
      </c>
      <c r="G1125" s="17">
        <f t="shared" si="73"/>
        <v>15.510259482841208</v>
      </c>
      <c r="N1125" t="str">
        <f t="shared" si="74"/>
        <v>16#64</v>
      </c>
      <c r="O1125">
        <v>16</v>
      </c>
      <c r="P1125">
        <v>64</v>
      </c>
      <c r="Q1125">
        <v>11.184095060781164</v>
      </c>
      <c r="R1125">
        <v>15.510259482841208</v>
      </c>
    </row>
    <row r="1126" spans="1:18" x14ac:dyDescent="0.25">
      <c r="A1126" s="41">
        <v>16</v>
      </c>
      <c r="B1126" s="41">
        <v>65</v>
      </c>
      <c r="C1126" s="42">
        <v>36.019792160000002</v>
      </c>
      <c r="D1126" s="42">
        <v>0</v>
      </c>
      <c r="E1126" s="43">
        <f t="shared" si="71"/>
        <v>11.465455942813396</v>
      </c>
      <c r="F1126" s="47">
        <f t="shared" si="72"/>
        <v>8.7218511412693087E-2</v>
      </c>
      <c r="G1126" s="17">
        <f t="shared" si="73"/>
        <v>15.677697108721404</v>
      </c>
      <c r="N1126" t="str">
        <f t="shared" si="74"/>
        <v>16#65</v>
      </c>
      <c r="O1126">
        <v>16</v>
      </c>
      <c r="P1126">
        <v>65</v>
      </c>
      <c r="Q1126">
        <v>11.465455942813396</v>
      </c>
      <c r="R1126">
        <v>15.677697108721404</v>
      </c>
    </row>
    <row r="1127" spans="1:18" x14ac:dyDescent="0.25">
      <c r="A1127" s="41">
        <v>16</v>
      </c>
      <c r="B1127" s="41">
        <v>67</v>
      </c>
      <c r="C1127" s="42">
        <v>31.489695600000001</v>
      </c>
      <c r="D1127" s="42">
        <v>0</v>
      </c>
      <c r="E1127" s="43">
        <f t="shared" si="71"/>
        <v>10.023481422398214</v>
      </c>
      <c r="F1127" s="47">
        <f t="shared" si="72"/>
        <v>9.9765735861536656E-2</v>
      </c>
      <c r="G1127" s="17">
        <f t="shared" si="73"/>
        <v>14.744026181460578</v>
      </c>
      <c r="N1127" t="str">
        <f t="shared" si="74"/>
        <v>16#67</v>
      </c>
      <c r="O1127">
        <v>16</v>
      </c>
      <c r="P1127">
        <v>67</v>
      </c>
      <c r="Q1127">
        <v>10.023481422398214</v>
      </c>
      <c r="R1127">
        <v>14.744026181460578</v>
      </c>
    </row>
    <row r="1128" spans="1:18" x14ac:dyDescent="0.25">
      <c r="A1128" s="41">
        <v>16</v>
      </c>
      <c r="B1128" s="41">
        <v>69</v>
      </c>
      <c r="C1128" s="42">
        <v>32.484107039999998</v>
      </c>
      <c r="D1128" s="42">
        <v>0</v>
      </c>
      <c r="E1128" s="43">
        <f t="shared" si="71"/>
        <v>10.340012414684473</v>
      </c>
      <c r="F1128" s="47">
        <f t="shared" si="72"/>
        <v>9.6711682722918191E-2</v>
      </c>
      <c r="G1128" s="17">
        <f t="shared" si="73"/>
        <v>14.96603530790324</v>
      </c>
      <c r="N1128" t="str">
        <f t="shared" si="74"/>
        <v>16#69</v>
      </c>
      <c r="O1128">
        <v>16</v>
      </c>
      <c r="P1128">
        <v>69</v>
      </c>
      <c r="Q1128">
        <v>10.340012414684473</v>
      </c>
      <c r="R1128">
        <v>14.96603530790324</v>
      </c>
    </row>
    <row r="1129" spans="1:18" x14ac:dyDescent="0.25">
      <c r="A1129" s="41">
        <v>16</v>
      </c>
      <c r="B1129" s="41">
        <v>72</v>
      </c>
      <c r="C1129" s="42">
        <v>33.147047999999998</v>
      </c>
      <c r="D1129" s="42">
        <v>0</v>
      </c>
      <c r="E1129" s="43">
        <f t="shared" si="71"/>
        <v>10.551033076208647</v>
      </c>
      <c r="F1129" s="47">
        <f t="shared" si="72"/>
        <v>9.4777449068459821E-2</v>
      </c>
      <c r="G1129" s="17">
        <f t="shared" si="73"/>
        <v>15.108366953018782</v>
      </c>
      <c r="N1129" t="str">
        <f t="shared" si="74"/>
        <v>16#72</v>
      </c>
      <c r="O1129">
        <v>16</v>
      </c>
      <c r="P1129">
        <v>72</v>
      </c>
      <c r="Q1129">
        <v>10.551033076208647</v>
      </c>
      <c r="R1129">
        <v>15.108366953018782</v>
      </c>
    </row>
    <row r="1130" spans="1:18" x14ac:dyDescent="0.25">
      <c r="A1130" s="41">
        <v>16</v>
      </c>
      <c r="B1130" s="41">
        <v>73</v>
      </c>
      <c r="C1130" s="42">
        <v>31.821166080000001</v>
      </c>
      <c r="D1130" s="42">
        <v>0</v>
      </c>
      <c r="E1130" s="43">
        <f t="shared" si="71"/>
        <v>10.128991753160301</v>
      </c>
      <c r="F1130" s="47">
        <f t="shared" si="72"/>
        <v>9.8726509446312311E-2</v>
      </c>
      <c r="G1130" s="17">
        <f t="shared" si="73"/>
        <v>14.819198824777581</v>
      </c>
      <c r="N1130" t="str">
        <f t="shared" si="74"/>
        <v>16#73</v>
      </c>
      <c r="O1130">
        <v>16</v>
      </c>
      <c r="P1130">
        <v>73</v>
      </c>
      <c r="Q1130">
        <v>10.128991753160301</v>
      </c>
      <c r="R1130">
        <v>14.819198824777581</v>
      </c>
    </row>
    <row r="1131" spans="1:18" x14ac:dyDescent="0.25">
      <c r="A1131" s="41">
        <v>16</v>
      </c>
      <c r="B1131" s="41">
        <v>74</v>
      </c>
      <c r="C1131" s="42">
        <v>34.914890560000003</v>
      </c>
      <c r="D1131" s="42">
        <v>0</v>
      </c>
      <c r="E1131" s="43">
        <f t="shared" si="71"/>
        <v>11.113754840273108</v>
      </c>
      <c r="F1131" s="47">
        <f t="shared" si="72"/>
        <v>8.9978590887778306E-2</v>
      </c>
      <c r="G1131" s="17">
        <f t="shared" si="73"/>
        <v>15.467366259287159</v>
      </c>
      <c r="N1131" t="str">
        <f t="shared" si="74"/>
        <v>16#74</v>
      </c>
      <c r="O1131">
        <v>16</v>
      </c>
      <c r="P1131">
        <v>74</v>
      </c>
      <c r="Q1131">
        <v>11.113754840273108</v>
      </c>
      <c r="R1131">
        <v>15.467366259287159</v>
      </c>
    </row>
    <row r="1132" spans="1:18" x14ac:dyDescent="0.25">
      <c r="A1132" s="41">
        <v>16</v>
      </c>
      <c r="B1132" s="41">
        <v>75</v>
      </c>
      <c r="C1132" s="42">
        <v>30.71626448</v>
      </c>
      <c r="D1132" s="42">
        <v>0</v>
      </c>
      <c r="E1132" s="43">
        <f t="shared" si="71"/>
        <v>9.7772906506200119</v>
      </c>
      <c r="F1132" s="47">
        <f t="shared" si="72"/>
        <v>0.10227782273574802</v>
      </c>
      <c r="G1132" s="17">
        <f t="shared" si="73"/>
        <v>14.563885075520359</v>
      </c>
      <c r="N1132" t="str">
        <f t="shared" si="74"/>
        <v>16#75</v>
      </c>
      <c r="O1132">
        <v>16</v>
      </c>
      <c r="P1132">
        <v>75</v>
      </c>
      <c r="Q1132">
        <v>9.7772906506200119</v>
      </c>
      <c r="R1132">
        <v>14.563885075520359</v>
      </c>
    </row>
    <row r="1133" spans="1:18" x14ac:dyDescent="0.25">
      <c r="A1133" s="41">
        <v>16</v>
      </c>
      <c r="B1133" s="41">
        <v>77</v>
      </c>
      <c r="C1133" s="42">
        <v>27.622540000000001</v>
      </c>
      <c r="D1133" s="42">
        <v>0</v>
      </c>
      <c r="E1133" s="43">
        <f t="shared" si="71"/>
        <v>8.7925275635072051</v>
      </c>
      <c r="F1133" s="47">
        <f t="shared" si="72"/>
        <v>0.1137329388821518</v>
      </c>
      <c r="G1133" s="17">
        <f t="shared" si="73"/>
        <v>13.769941222287382</v>
      </c>
      <c r="N1133" t="str">
        <f t="shared" si="74"/>
        <v>16#77</v>
      </c>
      <c r="O1133">
        <v>16</v>
      </c>
      <c r="P1133">
        <v>77</v>
      </c>
      <c r="Q1133">
        <v>8.7925275635072051</v>
      </c>
      <c r="R1133">
        <v>13.769941222287382</v>
      </c>
    </row>
    <row r="1134" spans="1:18" x14ac:dyDescent="0.25">
      <c r="A1134" s="41">
        <v>16</v>
      </c>
      <c r="B1134" s="41">
        <v>78</v>
      </c>
      <c r="C1134" s="42">
        <v>30.274303839999998</v>
      </c>
      <c r="D1134" s="42">
        <v>0</v>
      </c>
      <c r="E1134" s="43">
        <f t="shared" si="71"/>
        <v>9.6366102096038961</v>
      </c>
      <c r="F1134" s="47">
        <f t="shared" si="72"/>
        <v>0.10377092963699983</v>
      </c>
      <c r="G1134" s="17">
        <f t="shared" si="73"/>
        <v>14.457859349341193</v>
      </c>
      <c r="N1134" t="str">
        <f t="shared" si="74"/>
        <v>16#78</v>
      </c>
      <c r="O1134">
        <v>16</v>
      </c>
      <c r="P1134">
        <v>78</v>
      </c>
      <c r="Q1134">
        <v>9.6366102096038961</v>
      </c>
      <c r="R1134">
        <v>14.457859349341193</v>
      </c>
    </row>
    <row r="1135" spans="1:18" x14ac:dyDescent="0.25">
      <c r="A1135" s="41">
        <v>16</v>
      </c>
      <c r="B1135" s="41">
        <v>79</v>
      </c>
      <c r="C1135" s="42">
        <v>34.583420079999996</v>
      </c>
      <c r="D1135" s="42">
        <v>0</v>
      </c>
      <c r="E1135" s="43">
        <f t="shared" si="71"/>
        <v>11.00824450951102</v>
      </c>
      <c r="F1135" s="47">
        <f t="shared" si="72"/>
        <v>9.0841005496926364E-2</v>
      </c>
      <c r="G1135" s="17">
        <f t="shared" si="73"/>
        <v>15.40222665225771</v>
      </c>
      <c r="N1135" t="str">
        <f t="shared" si="74"/>
        <v>16#79</v>
      </c>
      <c r="O1135">
        <v>16</v>
      </c>
      <c r="P1135">
        <v>79</v>
      </c>
      <c r="Q1135">
        <v>11.00824450951102</v>
      </c>
      <c r="R1135">
        <v>15.40222665225771</v>
      </c>
    </row>
    <row r="1136" spans="1:18" x14ac:dyDescent="0.25">
      <c r="A1136" s="41">
        <v>16</v>
      </c>
      <c r="B1136" s="41">
        <v>80</v>
      </c>
      <c r="C1136" s="42">
        <v>31.821166080000001</v>
      </c>
      <c r="D1136" s="42">
        <v>0</v>
      </c>
      <c r="E1136" s="43">
        <f t="shared" si="71"/>
        <v>10.128991753160301</v>
      </c>
      <c r="F1136" s="47">
        <f t="shared" si="72"/>
        <v>9.8726509446312311E-2</v>
      </c>
      <c r="G1136" s="17">
        <f t="shared" si="73"/>
        <v>14.819198824777581</v>
      </c>
      <c r="N1136" t="str">
        <f t="shared" si="74"/>
        <v>16#80</v>
      </c>
      <c r="O1136">
        <v>16</v>
      </c>
      <c r="P1136">
        <v>80</v>
      </c>
      <c r="Q1136">
        <v>10.128991753160301</v>
      </c>
      <c r="R1136">
        <v>14.819198824777581</v>
      </c>
    </row>
    <row r="1137" spans="1:18" x14ac:dyDescent="0.25">
      <c r="A1137" s="41">
        <v>17</v>
      </c>
      <c r="B1137" s="41">
        <v>1</v>
      </c>
      <c r="C1137" s="42">
        <v>34.693910240000001</v>
      </c>
      <c r="D1137" s="42">
        <v>15.2</v>
      </c>
      <c r="E1137" s="43">
        <f t="shared" si="71"/>
        <v>11.04341461976505</v>
      </c>
      <c r="F1137" s="47">
        <f t="shared" si="72"/>
        <v>9.0551702931649519E-2</v>
      </c>
      <c r="G1137" s="17">
        <f t="shared" si="73"/>
        <v>15.2</v>
      </c>
      <c r="N1137" t="str">
        <f t="shared" si="74"/>
        <v>17#1</v>
      </c>
      <c r="O1137">
        <v>17</v>
      </c>
      <c r="P1137">
        <v>1</v>
      </c>
      <c r="Q1137">
        <v>11.04341461976505</v>
      </c>
      <c r="R1137">
        <v>15.2</v>
      </c>
    </row>
    <row r="1138" spans="1:18" x14ac:dyDescent="0.25">
      <c r="A1138" s="41">
        <v>17</v>
      </c>
      <c r="B1138" s="41">
        <v>4</v>
      </c>
      <c r="C1138" s="42">
        <v>31.600185760000002</v>
      </c>
      <c r="D1138" s="42">
        <v>15.6</v>
      </c>
      <c r="E1138" s="43">
        <f t="shared" si="71"/>
        <v>10.058651532652243</v>
      </c>
      <c r="F1138" s="47">
        <f t="shared" si="72"/>
        <v>9.9416904617265545E-2</v>
      </c>
      <c r="G1138" s="17">
        <f t="shared" si="73"/>
        <v>15.6</v>
      </c>
      <c r="N1138" t="str">
        <f t="shared" si="74"/>
        <v>17#4</v>
      </c>
      <c r="O1138">
        <v>17</v>
      </c>
      <c r="P1138">
        <v>4</v>
      </c>
      <c r="Q1138">
        <v>10.058651532652243</v>
      </c>
      <c r="R1138">
        <v>15.6</v>
      </c>
    </row>
    <row r="1139" spans="1:18" x14ac:dyDescent="0.25">
      <c r="A1139" s="41">
        <v>17</v>
      </c>
      <c r="B1139" s="41">
        <v>5</v>
      </c>
      <c r="C1139" s="42">
        <v>30.163813680000004</v>
      </c>
      <c r="D1139" s="42">
        <v>15.2</v>
      </c>
      <c r="E1139" s="43">
        <f t="shared" si="71"/>
        <v>9.601440099349869</v>
      </c>
      <c r="F1139" s="47">
        <f t="shared" si="72"/>
        <v>0.10415104293237343</v>
      </c>
      <c r="G1139" s="17">
        <f t="shared" si="73"/>
        <v>15.2</v>
      </c>
      <c r="N1139" t="str">
        <f t="shared" si="74"/>
        <v>17#5</v>
      </c>
      <c r="O1139">
        <v>17</v>
      </c>
      <c r="P1139">
        <v>5</v>
      </c>
      <c r="Q1139">
        <v>9.601440099349869</v>
      </c>
      <c r="R1139">
        <v>15.2</v>
      </c>
    </row>
    <row r="1140" spans="1:18" x14ac:dyDescent="0.25">
      <c r="A1140" s="41">
        <v>17</v>
      </c>
      <c r="B1140" s="41">
        <v>6</v>
      </c>
      <c r="C1140" s="42">
        <v>28.1749908</v>
      </c>
      <c r="D1140" s="42">
        <v>14.5</v>
      </c>
      <c r="E1140" s="43">
        <f t="shared" si="71"/>
        <v>8.9683781147773498</v>
      </c>
      <c r="F1140" s="47">
        <f t="shared" si="72"/>
        <v>0.11150288125701156</v>
      </c>
      <c r="G1140" s="17">
        <f t="shared" si="73"/>
        <v>14.5</v>
      </c>
      <c r="N1140" t="str">
        <f t="shared" si="74"/>
        <v>17#6</v>
      </c>
      <c r="O1140">
        <v>17</v>
      </c>
      <c r="P1140">
        <v>6</v>
      </c>
      <c r="Q1140">
        <v>8.9683781147773498</v>
      </c>
      <c r="R1140">
        <v>14.5</v>
      </c>
    </row>
    <row r="1141" spans="1:18" x14ac:dyDescent="0.25">
      <c r="A1141" s="41">
        <v>17</v>
      </c>
      <c r="B1141" s="41">
        <v>7</v>
      </c>
      <c r="C1141" s="42">
        <v>33.368028320000001</v>
      </c>
      <c r="D1141" s="42">
        <v>15.3</v>
      </c>
      <c r="E1141" s="43">
        <f t="shared" si="71"/>
        <v>10.621373296716705</v>
      </c>
      <c r="F1141" s="47">
        <f t="shared" si="72"/>
        <v>9.4149783842840881E-2</v>
      </c>
      <c r="G1141" s="17">
        <f t="shared" si="73"/>
        <v>15.3</v>
      </c>
      <c r="N1141" t="str">
        <f t="shared" si="74"/>
        <v>17#7</v>
      </c>
      <c r="O1141">
        <v>17</v>
      </c>
      <c r="P1141">
        <v>7</v>
      </c>
      <c r="Q1141">
        <v>10.621373296716705</v>
      </c>
      <c r="R1141">
        <v>15.3</v>
      </c>
    </row>
    <row r="1142" spans="1:18" x14ac:dyDescent="0.25">
      <c r="A1142" s="41">
        <v>17</v>
      </c>
      <c r="B1142" s="41">
        <v>8</v>
      </c>
      <c r="C1142" s="42">
        <v>41.102339520000001</v>
      </c>
      <c r="D1142" s="42">
        <v>16.899999999999999</v>
      </c>
      <c r="E1142" s="43">
        <f t="shared" si="71"/>
        <v>13.083281014498722</v>
      </c>
      <c r="F1142" s="47">
        <f t="shared" si="72"/>
        <v>7.6433426668112758E-2</v>
      </c>
      <c r="G1142" s="17">
        <f t="shared" si="73"/>
        <v>16.899999999999999</v>
      </c>
      <c r="N1142" t="str">
        <f t="shared" si="74"/>
        <v>17#8</v>
      </c>
      <c r="O1142">
        <v>17</v>
      </c>
      <c r="P1142">
        <v>8</v>
      </c>
      <c r="Q1142">
        <v>13.083281014498722</v>
      </c>
      <c r="R1142">
        <v>16.899999999999999</v>
      </c>
    </row>
    <row r="1143" spans="1:18" x14ac:dyDescent="0.25">
      <c r="A1143" s="41">
        <v>17</v>
      </c>
      <c r="B1143" s="41">
        <v>10</v>
      </c>
      <c r="C1143" s="42">
        <v>37.566654400000004</v>
      </c>
      <c r="D1143" s="42">
        <v>16</v>
      </c>
      <c r="E1143" s="43">
        <f t="shared" si="71"/>
        <v>11.957837486369801</v>
      </c>
      <c r="F1143" s="47">
        <f t="shared" si="72"/>
        <v>8.3627160942758655E-2</v>
      </c>
      <c r="G1143" s="17">
        <f t="shared" si="73"/>
        <v>16</v>
      </c>
      <c r="N1143" t="str">
        <f t="shared" si="74"/>
        <v>17#10</v>
      </c>
      <c r="O1143">
        <v>17</v>
      </c>
      <c r="P1143">
        <v>10</v>
      </c>
      <c r="Q1143">
        <v>11.957837486369801</v>
      </c>
      <c r="R1143">
        <v>16</v>
      </c>
    </row>
    <row r="1144" spans="1:18" x14ac:dyDescent="0.25">
      <c r="A1144" s="41">
        <v>17</v>
      </c>
      <c r="B1144" s="41">
        <v>11</v>
      </c>
      <c r="C1144" s="42">
        <v>31.268715280000002</v>
      </c>
      <c r="D1144" s="42">
        <v>15</v>
      </c>
      <c r="E1144" s="43">
        <f t="shared" si="71"/>
        <v>9.9531412018901566</v>
      </c>
      <c r="F1144" s="47">
        <f t="shared" si="72"/>
        <v>0.10047079406550512</v>
      </c>
      <c r="G1144" s="17">
        <f t="shared" si="73"/>
        <v>15</v>
      </c>
      <c r="N1144" t="str">
        <f t="shared" si="74"/>
        <v>17#11</v>
      </c>
      <c r="O1144">
        <v>17</v>
      </c>
      <c r="P1144">
        <v>11</v>
      </c>
      <c r="Q1144">
        <v>9.9531412018901566</v>
      </c>
      <c r="R1144">
        <v>15</v>
      </c>
    </row>
    <row r="1145" spans="1:18" x14ac:dyDescent="0.25">
      <c r="A1145" s="41">
        <v>17</v>
      </c>
      <c r="B1145" s="41">
        <v>12</v>
      </c>
      <c r="C1145" s="42">
        <v>36.24077247999999</v>
      </c>
      <c r="D1145" s="42">
        <v>16.2</v>
      </c>
      <c r="E1145" s="43">
        <f t="shared" si="71"/>
        <v>11.53579616332145</v>
      </c>
      <c r="F1145" s="47">
        <f t="shared" si="72"/>
        <v>8.6686691221152301E-2</v>
      </c>
      <c r="G1145" s="17">
        <f t="shared" si="73"/>
        <v>16.2</v>
      </c>
      <c r="N1145" t="str">
        <f t="shared" si="74"/>
        <v>17#12</v>
      </c>
      <c r="O1145">
        <v>17</v>
      </c>
      <c r="P1145">
        <v>12</v>
      </c>
      <c r="Q1145">
        <v>11.53579616332145</v>
      </c>
      <c r="R1145">
        <v>16.2</v>
      </c>
    </row>
    <row r="1146" spans="1:18" x14ac:dyDescent="0.25">
      <c r="A1146" s="41">
        <v>17</v>
      </c>
      <c r="B1146" s="41">
        <v>13</v>
      </c>
      <c r="C1146" s="42">
        <v>41.875770639999999</v>
      </c>
      <c r="D1146" s="42">
        <v>16.3</v>
      </c>
      <c r="E1146" s="43">
        <f t="shared" si="71"/>
        <v>13.329471786276923</v>
      </c>
      <c r="F1146" s="47">
        <f t="shared" si="72"/>
        <v>7.5021727494823082E-2</v>
      </c>
      <c r="G1146" s="17">
        <f t="shared" si="73"/>
        <v>16.3</v>
      </c>
      <c r="N1146" t="str">
        <f t="shared" si="74"/>
        <v>17#13</v>
      </c>
      <c r="O1146">
        <v>17</v>
      </c>
      <c r="P1146">
        <v>13</v>
      </c>
      <c r="Q1146">
        <v>13.329471786276923</v>
      </c>
      <c r="R1146">
        <v>16.3</v>
      </c>
    </row>
    <row r="1147" spans="1:18" x14ac:dyDescent="0.25">
      <c r="A1147" s="41">
        <v>17</v>
      </c>
      <c r="B1147" s="41">
        <v>14</v>
      </c>
      <c r="C1147" s="42">
        <v>30.826754639999997</v>
      </c>
      <c r="D1147" s="42">
        <v>14.9</v>
      </c>
      <c r="E1147" s="43">
        <f t="shared" si="71"/>
        <v>9.8124607608740408</v>
      </c>
      <c r="F1147" s="47">
        <f t="shared" si="72"/>
        <v>0.10191123555748369</v>
      </c>
      <c r="G1147" s="17">
        <f t="shared" si="73"/>
        <v>14.9</v>
      </c>
      <c r="N1147" t="str">
        <f t="shared" si="74"/>
        <v>17#14</v>
      </c>
      <c r="O1147">
        <v>17</v>
      </c>
      <c r="P1147">
        <v>14</v>
      </c>
      <c r="Q1147">
        <v>9.8124607608740408</v>
      </c>
      <c r="R1147">
        <v>14.9</v>
      </c>
    </row>
    <row r="1148" spans="1:18" x14ac:dyDescent="0.25">
      <c r="A1148" s="41">
        <v>17</v>
      </c>
      <c r="B1148" s="41">
        <v>15</v>
      </c>
      <c r="C1148" s="42">
        <v>35.688321680000001</v>
      </c>
      <c r="D1148" s="42">
        <v>16</v>
      </c>
      <c r="E1148" s="43">
        <f t="shared" si="71"/>
        <v>11.359945612051311</v>
      </c>
      <c r="F1148" s="47">
        <f t="shared" si="72"/>
        <v>8.8028590466061749E-2</v>
      </c>
      <c r="G1148" s="17">
        <f t="shared" si="73"/>
        <v>16</v>
      </c>
      <c r="N1148" t="str">
        <f t="shared" si="74"/>
        <v>17#15</v>
      </c>
      <c r="O1148">
        <v>17</v>
      </c>
      <c r="P1148">
        <v>15</v>
      </c>
      <c r="Q1148">
        <v>11.359945612051311</v>
      </c>
      <c r="R1148">
        <v>16</v>
      </c>
    </row>
    <row r="1149" spans="1:18" x14ac:dyDescent="0.25">
      <c r="A1149" s="41">
        <v>17</v>
      </c>
      <c r="B1149" s="41">
        <v>16</v>
      </c>
      <c r="C1149" s="42">
        <v>38.78204616</v>
      </c>
      <c r="D1149" s="42">
        <v>16.3</v>
      </c>
      <c r="E1149" s="43">
        <f t="shared" si="71"/>
        <v>12.344708699164116</v>
      </c>
      <c r="F1149" s="47">
        <f t="shared" si="72"/>
        <v>8.1006366725179343E-2</v>
      </c>
      <c r="G1149" s="17">
        <f t="shared" si="73"/>
        <v>16.3</v>
      </c>
      <c r="N1149" t="str">
        <f t="shared" si="74"/>
        <v>17#16</v>
      </c>
      <c r="O1149">
        <v>17</v>
      </c>
      <c r="P1149">
        <v>16</v>
      </c>
      <c r="Q1149">
        <v>12.344708699164116</v>
      </c>
      <c r="R1149">
        <v>16.3</v>
      </c>
    </row>
    <row r="1150" spans="1:18" x14ac:dyDescent="0.25">
      <c r="A1150" s="41">
        <v>17</v>
      </c>
      <c r="B1150" s="41">
        <v>17</v>
      </c>
      <c r="C1150" s="42">
        <v>38.008615039999995</v>
      </c>
      <c r="D1150" s="42">
        <v>16.2</v>
      </c>
      <c r="E1150" s="43">
        <f t="shared" si="71"/>
        <v>12.098517927385913</v>
      </c>
      <c r="F1150" s="47">
        <f t="shared" si="72"/>
        <v>8.2654752094587072E-2</v>
      </c>
      <c r="G1150" s="17">
        <f t="shared" si="73"/>
        <v>16.2</v>
      </c>
      <c r="N1150" t="str">
        <f t="shared" si="74"/>
        <v>17#17</v>
      </c>
      <c r="O1150">
        <v>17</v>
      </c>
      <c r="P1150">
        <v>17</v>
      </c>
      <c r="Q1150">
        <v>12.098517927385913</v>
      </c>
      <c r="R1150">
        <v>16.2</v>
      </c>
    </row>
    <row r="1151" spans="1:18" x14ac:dyDescent="0.25">
      <c r="A1151" s="41">
        <v>17</v>
      </c>
      <c r="B1151" s="41">
        <v>18</v>
      </c>
      <c r="C1151" s="42">
        <v>29.611362879999998</v>
      </c>
      <c r="D1151" s="42">
        <v>13.4</v>
      </c>
      <c r="E1151" s="43">
        <f t="shared" si="71"/>
        <v>9.4255895480797243</v>
      </c>
      <c r="F1151" s="47">
        <f t="shared" si="72"/>
        <v>0.10609415940499234</v>
      </c>
      <c r="G1151" s="17">
        <f t="shared" si="73"/>
        <v>13.4</v>
      </c>
      <c r="N1151" t="str">
        <f t="shared" si="74"/>
        <v>17#18</v>
      </c>
      <c r="O1151">
        <v>17</v>
      </c>
      <c r="P1151">
        <v>18</v>
      </c>
      <c r="Q1151">
        <v>9.4255895480797243</v>
      </c>
      <c r="R1151">
        <v>13.4</v>
      </c>
    </row>
    <row r="1152" spans="1:18" x14ac:dyDescent="0.25">
      <c r="A1152" s="41">
        <v>17</v>
      </c>
      <c r="B1152" s="41">
        <v>18</v>
      </c>
      <c r="C1152" s="42">
        <v>21.877051679999997</v>
      </c>
      <c r="D1152" s="42">
        <v>0</v>
      </c>
      <c r="E1152" s="43">
        <f t="shared" si="71"/>
        <v>6.9636818302977064</v>
      </c>
      <c r="F1152" s="47">
        <f t="shared" si="72"/>
        <v>0.14360219555827247</v>
      </c>
      <c r="G1152" s="17">
        <f t="shared" si="73"/>
        <v>11.897398333540796</v>
      </c>
      <c r="N1152" t="str">
        <f t="shared" si="74"/>
        <v>17#18</v>
      </c>
      <c r="O1152">
        <v>17</v>
      </c>
      <c r="P1152">
        <v>18</v>
      </c>
      <c r="Q1152">
        <v>6.9636818302977064</v>
      </c>
      <c r="R1152">
        <v>11.897398333540796</v>
      </c>
    </row>
    <row r="1153" spans="1:18" x14ac:dyDescent="0.25">
      <c r="A1153" s="41">
        <v>17</v>
      </c>
      <c r="B1153" s="41">
        <v>19</v>
      </c>
      <c r="C1153" s="42">
        <v>33.257538160000003</v>
      </c>
      <c r="D1153" s="42">
        <v>0</v>
      </c>
      <c r="E1153" s="43">
        <f t="shared" si="71"/>
        <v>10.586203186462676</v>
      </c>
      <c r="F1153" s="47">
        <f t="shared" si="72"/>
        <v>9.446257382238521E-2</v>
      </c>
      <c r="G1153" s="17">
        <f t="shared" si="73"/>
        <v>15.131664996497465</v>
      </c>
      <c r="N1153" t="str">
        <f t="shared" si="74"/>
        <v>17#19</v>
      </c>
      <c r="O1153">
        <v>17</v>
      </c>
      <c r="P1153">
        <v>19</v>
      </c>
      <c r="Q1153">
        <v>10.586203186462676</v>
      </c>
      <c r="R1153">
        <v>15.131664996497465</v>
      </c>
    </row>
    <row r="1154" spans="1:18" x14ac:dyDescent="0.25">
      <c r="A1154" s="41">
        <v>17</v>
      </c>
      <c r="B1154" s="41">
        <v>21</v>
      </c>
      <c r="C1154" s="42">
        <v>35.467341360000006</v>
      </c>
      <c r="D1154" s="42">
        <v>0</v>
      </c>
      <c r="E1154" s="43">
        <f t="shared" si="71"/>
        <v>11.289605391543255</v>
      </c>
      <c r="F1154" s="47">
        <f t="shared" si="72"/>
        <v>8.8577055204168045E-2</v>
      </c>
      <c r="G1154" s="17">
        <f t="shared" si="73"/>
        <v>15.573814739429007</v>
      </c>
      <c r="N1154" t="str">
        <f t="shared" si="74"/>
        <v>17#21</v>
      </c>
      <c r="O1154">
        <v>17</v>
      </c>
      <c r="P1154">
        <v>21</v>
      </c>
      <c r="Q1154">
        <v>11.289605391543255</v>
      </c>
      <c r="R1154">
        <v>15.573814739429007</v>
      </c>
    </row>
    <row r="1155" spans="1:18" x14ac:dyDescent="0.25">
      <c r="A1155" s="41">
        <v>17</v>
      </c>
      <c r="B1155" s="41">
        <v>22</v>
      </c>
      <c r="C1155" s="42">
        <v>30.605774319999998</v>
      </c>
      <c r="D1155" s="42">
        <v>0</v>
      </c>
      <c r="E1155" s="43">
        <f t="shared" ref="E1155:E1218" si="75">C1155/PI()</f>
        <v>9.742120540365983</v>
      </c>
      <c r="F1155" s="47">
        <f t="shared" ref="F1155:F1218" si="76">1/E1155</f>
        <v>0.10264705675284458</v>
      </c>
      <c r="G1155" s="17">
        <f t="shared" ref="G1155:G1218" si="77">IF(D1155=0,EXP($K$3+$K$4*F1155)*$K$5,D1155)</f>
        <v>14.537593572466591</v>
      </c>
      <c r="N1155" t="str">
        <f t="shared" ref="N1155:N1218" si="78">CONCATENATE(O1155,"#",P1155)</f>
        <v>17#22</v>
      </c>
      <c r="O1155">
        <v>17</v>
      </c>
      <c r="P1155">
        <v>22</v>
      </c>
      <c r="Q1155">
        <v>9.742120540365983</v>
      </c>
      <c r="R1155">
        <v>14.537593572466591</v>
      </c>
    </row>
    <row r="1156" spans="1:18" x14ac:dyDescent="0.25">
      <c r="A1156" s="41">
        <v>17</v>
      </c>
      <c r="B1156" s="41">
        <v>23</v>
      </c>
      <c r="C1156" s="42">
        <v>32.263126720000002</v>
      </c>
      <c r="D1156" s="42">
        <v>0</v>
      </c>
      <c r="E1156" s="43">
        <f t="shared" si="75"/>
        <v>10.269672194176417</v>
      </c>
      <c r="F1156" s="47">
        <f t="shared" si="76"/>
        <v>9.7374091508691585E-2</v>
      </c>
      <c r="G1156" s="17">
        <f t="shared" si="77"/>
        <v>14.917600463380378</v>
      </c>
      <c r="N1156" t="str">
        <f t="shared" si="78"/>
        <v>17#23</v>
      </c>
      <c r="O1156">
        <v>17</v>
      </c>
      <c r="P1156">
        <v>23</v>
      </c>
      <c r="Q1156">
        <v>10.269672194176417</v>
      </c>
      <c r="R1156">
        <v>14.917600463380378</v>
      </c>
    </row>
    <row r="1157" spans="1:18" x14ac:dyDescent="0.25">
      <c r="A1157" s="41">
        <v>17</v>
      </c>
      <c r="B1157" s="41">
        <v>24</v>
      </c>
      <c r="C1157" s="42">
        <v>35.135870879999999</v>
      </c>
      <c r="D1157" s="42">
        <v>0</v>
      </c>
      <c r="E1157" s="43">
        <f t="shared" si="75"/>
        <v>11.184095060781164</v>
      </c>
      <c r="F1157" s="47">
        <f t="shared" si="76"/>
        <v>8.9412687800433807E-2</v>
      </c>
      <c r="G1157" s="17">
        <f t="shared" si="77"/>
        <v>15.510259482841208</v>
      </c>
      <c r="N1157" t="str">
        <f t="shared" si="78"/>
        <v>17#24</v>
      </c>
      <c r="O1157">
        <v>17</v>
      </c>
      <c r="P1157">
        <v>24</v>
      </c>
      <c r="Q1157">
        <v>11.184095060781164</v>
      </c>
      <c r="R1157">
        <v>15.510259482841208</v>
      </c>
    </row>
    <row r="1158" spans="1:18" x14ac:dyDescent="0.25">
      <c r="A1158" s="41">
        <v>17</v>
      </c>
      <c r="B1158" s="41">
        <v>25</v>
      </c>
      <c r="C1158" s="42">
        <v>35.577831520000011</v>
      </c>
      <c r="D1158" s="42">
        <v>0</v>
      </c>
      <c r="E1158" s="43">
        <f t="shared" si="75"/>
        <v>11.324775501797284</v>
      </c>
      <c r="F1158" s="47">
        <f t="shared" si="76"/>
        <v>8.830197118179485E-2</v>
      </c>
      <c r="G1158" s="17">
        <f t="shared" si="77"/>
        <v>15.594793580056903</v>
      </c>
      <c r="N1158" t="str">
        <f t="shared" si="78"/>
        <v>17#25</v>
      </c>
      <c r="O1158">
        <v>17</v>
      </c>
      <c r="P1158">
        <v>25</v>
      </c>
      <c r="Q1158">
        <v>11.324775501797284</v>
      </c>
      <c r="R1158">
        <v>15.594793580056903</v>
      </c>
    </row>
    <row r="1159" spans="1:18" x14ac:dyDescent="0.25">
      <c r="A1159" s="41">
        <v>17</v>
      </c>
      <c r="B1159" s="41">
        <v>26</v>
      </c>
      <c r="C1159" s="42">
        <v>26.075677760000001</v>
      </c>
      <c r="D1159" s="42">
        <v>0</v>
      </c>
      <c r="E1159" s="43">
        <f t="shared" si="75"/>
        <v>8.3001460199508017</v>
      </c>
      <c r="F1159" s="47">
        <f t="shared" si="76"/>
        <v>0.12047980813787267</v>
      </c>
      <c r="G1159" s="17">
        <f t="shared" si="77"/>
        <v>13.322729239795269</v>
      </c>
      <c r="N1159" t="str">
        <f t="shared" si="78"/>
        <v>17#26</v>
      </c>
      <c r="O1159">
        <v>17</v>
      </c>
      <c r="P1159">
        <v>26</v>
      </c>
      <c r="Q1159">
        <v>8.3001460199508017</v>
      </c>
      <c r="R1159">
        <v>13.322729239795269</v>
      </c>
    </row>
    <row r="1160" spans="1:18" x14ac:dyDescent="0.25">
      <c r="A1160" s="41">
        <v>17</v>
      </c>
      <c r="B1160" s="41">
        <v>27</v>
      </c>
      <c r="C1160" s="42">
        <v>39.224006800000005</v>
      </c>
      <c r="D1160" s="42">
        <v>16.2</v>
      </c>
      <c r="E1160" s="43">
        <f t="shared" si="75"/>
        <v>12.485389140180233</v>
      </c>
      <c r="F1160" s="47">
        <f t="shared" si="76"/>
        <v>8.0093618931092805E-2</v>
      </c>
      <c r="G1160" s="17">
        <f t="shared" si="77"/>
        <v>16.2</v>
      </c>
      <c r="N1160" t="str">
        <f t="shared" si="78"/>
        <v>17#27</v>
      </c>
      <c r="O1160">
        <v>17</v>
      </c>
      <c r="P1160">
        <v>27</v>
      </c>
      <c r="Q1160">
        <v>12.485389140180233</v>
      </c>
      <c r="R1160">
        <v>16.2</v>
      </c>
    </row>
    <row r="1161" spans="1:18" x14ac:dyDescent="0.25">
      <c r="A1161" s="41">
        <v>17</v>
      </c>
      <c r="B1161" s="41">
        <v>29</v>
      </c>
      <c r="C1161" s="42">
        <v>37.89812487999999</v>
      </c>
      <c r="D1161" s="42">
        <v>0</v>
      </c>
      <c r="E1161" s="43">
        <f t="shared" si="75"/>
        <v>12.063347817131882</v>
      </c>
      <c r="F1161" s="47">
        <f t="shared" si="76"/>
        <v>8.2895728048215614E-2</v>
      </c>
      <c r="G1161" s="17">
        <f t="shared" si="77"/>
        <v>16.012875595664703</v>
      </c>
      <c r="N1161" t="str">
        <f t="shared" si="78"/>
        <v>17#29</v>
      </c>
      <c r="O1161">
        <v>17</v>
      </c>
      <c r="P1161">
        <v>29</v>
      </c>
      <c r="Q1161">
        <v>12.063347817131882</v>
      </c>
      <c r="R1161">
        <v>16.012875595664703</v>
      </c>
    </row>
    <row r="1162" spans="1:18" x14ac:dyDescent="0.25">
      <c r="A1162" s="41">
        <v>17</v>
      </c>
      <c r="B1162" s="41">
        <v>30</v>
      </c>
      <c r="C1162" s="42">
        <v>33.478518480000005</v>
      </c>
      <c r="D1162" s="42">
        <v>0</v>
      </c>
      <c r="E1162" s="43">
        <f t="shared" si="75"/>
        <v>10.656543406970735</v>
      </c>
      <c r="F1162" s="47">
        <f t="shared" si="76"/>
        <v>9.3839058483623575E-2</v>
      </c>
      <c r="G1162" s="17">
        <f t="shared" si="77"/>
        <v>15.177905799053962</v>
      </c>
      <c r="N1162" t="str">
        <f t="shared" si="78"/>
        <v>17#30</v>
      </c>
      <c r="O1162">
        <v>17</v>
      </c>
      <c r="P1162">
        <v>30</v>
      </c>
      <c r="Q1162">
        <v>10.656543406970735</v>
      </c>
      <c r="R1162">
        <v>15.177905799053962</v>
      </c>
    </row>
    <row r="1163" spans="1:18" x14ac:dyDescent="0.25">
      <c r="A1163" s="41">
        <v>17</v>
      </c>
      <c r="B1163" s="41">
        <v>31</v>
      </c>
      <c r="C1163" s="42">
        <v>35.688321680000001</v>
      </c>
      <c r="D1163" s="42">
        <v>0</v>
      </c>
      <c r="E1163" s="43">
        <f t="shared" si="75"/>
        <v>11.359945612051311</v>
      </c>
      <c r="F1163" s="47">
        <f t="shared" si="76"/>
        <v>8.8028590466061749E-2</v>
      </c>
      <c r="G1163" s="17">
        <f t="shared" si="77"/>
        <v>15.615670518459599</v>
      </c>
      <c r="N1163" t="str">
        <f t="shared" si="78"/>
        <v>17#31</v>
      </c>
      <c r="O1163">
        <v>17</v>
      </c>
      <c r="P1163">
        <v>31</v>
      </c>
      <c r="Q1163">
        <v>11.359945612051311</v>
      </c>
      <c r="R1163">
        <v>15.615670518459599</v>
      </c>
    </row>
    <row r="1164" spans="1:18" x14ac:dyDescent="0.25">
      <c r="A1164" s="41">
        <v>17</v>
      </c>
      <c r="B1164" s="41">
        <v>32</v>
      </c>
      <c r="C1164" s="42">
        <v>29.390382560000003</v>
      </c>
      <c r="D1164" s="42">
        <v>0</v>
      </c>
      <c r="E1164" s="43">
        <f t="shared" si="75"/>
        <v>9.3552493275716682</v>
      </c>
      <c r="F1164" s="47">
        <f t="shared" si="76"/>
        <v>0.1068918598516464</v>
      </c>
      <c r="G1164" s="17">
        <f t="shared" si="77"/>
        <v>14.238727936066054</v>
      </c>
      <c r="N1164" t="str">
        <f t="shared" si="78"/>
        <v>17#32</v>
      </c>
      <c r="O1164">
        <v>17</v>
      </c>
      <c r="P1164">
        <v>32</v>
      </c>
      <c r="Q1164">
        <v>9.3552493275716682</v>
      </c>
      <c r="R1164">
        <v>14.238727936066054</v>
      </c>
    </row>
    <row r="1165" spans="1:18" x14ac:dyDescent="0.25">
      <c r="A1165" s="41">
        <v>17</v>
      </c>
      <c r="B1165" s="41">
        <v>33</v>
      </c>
      <c r="C1165" s="42">
        <v>35.688321680000001</v>
      </c>
      <c r="D1165" s="42">
        <v>0</v>
      </c>
      <c r="E1165" s="43">
        <f t="shared" si="75"/>
        <v>11.359945612051311</v>
      </c>
      <c r="F1165" s="47">
        <f t="shared" si="76"/>
        <v>8.8028590466061749E-2</v>
      </c>
      <c r="G1165" s="17">
        <f t="shared" si="77"/>
        <v>15.615670518459599</v>
      </c>
      <c r="N1165" t="str">
        <f t="shared" si="78"/>
        <v>17#33</v>
      </c>
      <c r="O1165">
        <v>17</v>
      </c>
      <c r="P1165">
        <v>33</v>
      </c>
      <c r="Q1165">
        <v>11.359945612051311</v>
      </c>
      <c r="R1165">
        <v>15.615670518459599</v>
      </c>
    </row>
    <row r="1166" spans="1:18" x14ac:dyDescent="0.25">
      <c r="A1166" s="41">
        <v>17</v>
      </c>
      <c r="B1166" s="41">
        <v>34</v>
      </c>
      <c r="C1166" s="42">
        <v>32.37361688</v>
      </c>
      <c r="D1166" s="42">
        <v>0</v>
      </c>
      <c r="E1166" s="43">
        <f t="shared" si="75"/>
        <v>10.304842304430444</v>
      </c>
      <c r="F1166" s="47">
        <f t="shared" si="76"/>
        <v>9.7041756725385495E-2</v>
      </c>
      <c r="G1166" s="17">
        <f t="shared" si="77"/>
        <v>14.941880913564436</v>
      </c>
      <c r="N1166" t="str">
        <f t="shared" si="78"/>
        <v>17#34</v>
      </c>
      <c r="O1166">
        <v>17</v>
      </c>
      <c r="P1166">
        <v>34</v>
      </c>
      <c r="Q1166">
        <v>10.304842304430444</v>
      </c>
      <c r="R1166">
        <v>14.941880913564436</v>
      </c>
    </row>
    <row r="1167" spans="1:18" x14ac:dyDescent="0.25">
      <c r="A1167" s="41">
        <v>17</v>
      </c>
      <c r="B1167" s="41">
        <v>35</v>
      </c>
      <c r="C1167" s="42">
        <v>37.566654400000004</v>
      </c>
      <c r="D1167" s="42">
        <v>0</v>
      </c>
      <c r="E1167" s="43">
        <f t="shared" si="75"/>
        <v>11.957837486369801</v>
      </c>
      <c r="F1167" s="47">
        <f t="shared" si="76"/>
        <v>8.3627160942758655E-2</v>
      </c>
      <c r="G1167" s="17">
        <f t="shared" si="77"/>
        <v>15.955662483487895</v>
      </c>
      <c r="N1167" t="str">
        <f t="shared" si="78"/>
        <v>17#35</v>
      </c>
      <c r="O1167">
        <v>17</v>
      </c>
      <c r="P1167">
        <v>35</v>
      </c>
      <c r="Q1167">
        <v>11.957837486369801</v>
      </c>
      <c r="R1167">
        <v>15.955662483487895</v>
      </c>
    </row>
    <row r="1168" spans="1:18" x14ac:dyDescent="0.25">
      <c r="A1168" s="41">
        <v>17</v>
      </c>
      <c r="B1168" s="41">
        <v>36</v>
      </c>
      <c r="C1168" s="42">
        <v>34.583420079999996</v>
      </c>
      <c r="D1168" s="42">
        <v>0</v>
      </c>
      <c r="E1168" s="43">
        <f t="shared" si="75"/>
        <v>11.00824450951102</v>
      </c>
      <c r="F1168" s="47">
        <f t="shared" si="76"/>
        <v>9.0841005496926364E-2</v>
      </c>
      <c r="G1168" s="17">
        <f t="shared" si="77"/>
        <v>15.40222665225771</v>
      </c>
      <c r="N1168" t="str">
        <f t="shared" si="78"/>
        <v>17#36</v>
      </c>
      <c r="O1168">
        <v>17</v>
      </c>
      <c r="P1168">
        <v>36</v>
      </c>
      <c r="Q1168">
        <v>11.00824450951102</v>
      </c>
      <c r="R1168">
        <v>15.40222665225771</v>
      </c>
    </row>
    <row r="1169" spans="1:18" x14ac:dyDescent="0.25">
      <c r="A1169" s="41">
        <v>17</v>
      </c>
      <c r="B1169" s="41">
        <v>37</v>
      </c>
      <c r="C1169" s="42">
        <v>38.892536320000005</v>
      </c>
      <c r="D1169" s="42">
        <v>16</v>
      </c>
      <c r="E1169" s="43">
        <f t="shared" si="75"/>
        <v>12.379878809418146</v>
      </c>
      <c r="F1169" s="47">
        <f t="shared" si="76"/>
        <v>8.0776235001528252E-2</v>
      </c>
      <c r="G1169" s="17">
        <f t="shared" si="77"/>
        <v>16</v>
      </c>
      <c r="N1169" t="str">
        <f t="shared" si="78"/>
        <v>17#37</v>
      </c>
      <c r="O1169">
        <v>17</v>
      </c>
      <c r="P1169">
        <v>37</v>
      </c>
      <c r="Q1169">
        <v>12.379878809418146</v>
      </c>
      <c r="R1169">
        <v>16</v>
      </c>
    </row>
    <row r="1170" spans="1:18" x14ac:dyDescent="0.25">
      <c r="A1170" s="41">
        <v>17</v>
      </c>
      <c r="B1170" s="41">
        <v>38</v>
      </c>
      <c r="C1170" s="42">
        <v>34.583420079999996</v>
      </c>
      <c r="D1170" s="42">
        <v>0</v>
      </c>
      <c r="E1170" s="43">
        <f t="shared" si="75"/>
        <v>11.00824450951102</v>
      </c>
      <c r="F1170" s="47">
        <f t="shared" si="76"/>
        <v>9.0841005496926364E-2</v>
      </c>
      <c r="G1170" s="17">
        <f t="shared" si="77"/>
        <v>15.40222665225771</v>
      </c>
      <c r="N1170" t="str">
        <f t="shared" si="78"/>
        <v>17#38</v>
      </c>
      <c r="O1170">
        <v>17</v>
      </c>
      <c r="P1170">
        <v>38</v>
      </c>
      <c r="Q1170">
        <v>11.00824450951102</v>
      </c>
      <c r="R1170">
        <v>15.40222665225771</v>
      </c>
    </row>
    <row r="1171" spans="1:18" x14ac:dyDescent="0.25">
      <c r="A1171" s="41">
        <v>17</v>
      </c>
      <c r="B1171" s="41">
        <v>39</v>
      </c>
      <c r="C1171" s="42">
        <v>31.158225120000001</v>
      </c>
      <c r="D1171" s="42">
        <v>0</v>
      </c>
      <c r="E1171" s="43">
        <f t="shared" si="75"/>
        <v>9.9179710916361277</v>
      </c>
      <c r="F1171" s="47">
        <f t="shared" si="76"/>
        <v>0.10082707347708492</v>
      </c>
      <c r="G1171" s="17">
        <f t="shared" si="77"/>
        <v>14.667647686955412</v>
      </c>
      <c r="N1171" t="str">
        <f t="shared" si="78"/>
        <v>17#39</v>
      </c>
      <c r="O1171">
        <v>17</v>
      </c>
      <c r="P1171">
        <v>39</v>
      </c>
      <c r="Q1171">
        <v>9.9179710916361277</v>
      </c>
      <c r="R1171">
        <v>14.667647686955412</v>
      </c>
    </row>
    <row r="1172" spans="1:18" x14ac:dyDescent="0.25">
      <c r="A1172" s="41">
        <v>17</v>
      </c>
      <c r="B1172" s="41">
        <v>40</v>
      </c>
      <c r="C1172" s="42">
        <v>38.1191052</v>
      </c>
      <c r="D1172" s="42">
        <v>0</v>
      </c>
      <c r="E1172" s="43">
        <f t="shared" si="75"/>
        <v>12.133688037639944</v>
      </c>
      <c r="F1172" s="47">
        <f t="shared" si="76"/>
        <v>8.241517310300854E-2</v>
      </c>
      <c r="G1172" s="17">
        <f t="shared" si="77"/>
        <v>16.050576511578221</v>
      </c>
      <c r="N1172" t="str">
        <f t="shared" si="78"/>
        <v>17#40</v>
      </c>
      <c r="O1172">
        <v>17</v>
      </c>
      <c r="P1172">
        <v>40</v>
      </c>
      <c r="Q1172">
        <v>12.133688037639944</v>
      </c>
      <c r="R1172">
        <v>16.050576511578221</v>
      </c>
    </row>
    <row r="1173" spans="1:18" x14ac:dyDescent="0.25">
      <c r="A1173" s="41">
        <v>17</v>
      </c>
      <c r="B1173" s="41">
        <v>42</v>
      </c>
      <c r="C1173" s="42">
        <v>37.89812487999999</v>
      </c>
      <c r="D1173" s="42">
        <v>0</v>
      </c>
      <c r="E1173" s="43">
        <f t="shared" si="75"/>
        <v>12.063347817131882</v>
      </c>
      <c r="F1173" s="47">
        <f t="shared" si="76"/>
        <v>8.2895728048215614E-2</v>
      </c>
      <c r="G1173" s="17">
        <f t="shared" si="77"/>
        <v>16.012875595664703</v>
      </c>
      <c r="N1173" t="str">
        <f t="shared" si="78"/>
        <v>17#42</v>
      </c>
      <c r="O1173">
        <v>17</v>
      </c>
      <c r="P1173">
        <v>42</v>
      </c>
      <c r="Q1173">
        <v>12.063347817131882</v>
      </c>
      <c r="R1173">
        <v>16.012875595664703</v>
      </c>
    </row>
    <row r="1174" spans="1:18" x14ac:dyDescent="0.25">
      <c r="A1174" s="41">
        <v>17</v>
      </c>
      <c r="B1174" s="41">
        <v>44</v>
      </c>
      <c r="C1174" s="42">
        <v>34.693910240000001</v>
      </c>
      <c r="D1174" s="42">
        <v>0</v>
      </c>
      <c r="E1174" s="43">
        <f t="shared" si="75"/>
        <v>11.04341461976505</v>
      </c>
      <c r="F1174" s="47">
        <f t="shared" si="76"/>
        <v>9.0551702931649519E-2</v>
      </c>
      <c r="G1174" s="17">
        <f t="shared" si="77"/>
        <v>15.424047520178474</v>
      </c>
      <c r="N1174" t="str">
        <f t="shared" si="78"/>
        <v>17#44</v>
      </c>
      <c r="O1174">
        <v>17</v>
      </c>
      <c r="P1174">
        <v>44</v>
      </c>
      <c r="Q1174">
        <v>11.04341461976505</v>
      </c>
      <c r="R1174">
        <v>15.424047520178474</v>
      </c>
    </row>
    <row r="1175" spans="1:18" x14ac:dyDescent="0.25">
      <c r="A1175" s="41">
        <v>17</v>
      </c>
      <c r="B1175" s="41">
        <v>45</v>
      </c>
      <c r="C1175" s="42">
        <v>35.688321680000001</v>
      </c>
      <c r="D1175" s="42">
        <v>0</v>
      </c>
      <c r="E1175" s="43">
        <f t="shared" si="75"/>
        <v>11.359945612051311</v>
      </c>
      <c r="F1175" s="47">
        <f t="shared" si="76"/>
        <v>8.8028590466061749E-2</v>
      </c>
      <c r="G1175" s="17">
        <f t="shared" si="77"/>
        <v>15.615670518459599</v>
      </c>
      <c r="N1175" t="str">
        <f t="shared" si="78"/>
        <v>17#45</v>
      </c>
      <c r="O1175">
        <v>17</v>
      </c>
      <c r="P1175">
        <v>45</v>
      </c>
      <c r="Q1175">
        <v>11.359945612051311</v>
      </c>
      <c r="R1175">
        <v>15.615670518459599</v>
      </c>
    </row>
    <row r="1176" spans="1:18" x14ac:dyDescent="0.25">
      <c r="A1176" s="41">
        <v>17</v>
      </c>
      <c r="B1176" s="41">
        <v>46</v>
      </c>
      <c r="C1176" s="42">
        <v>35.467341360000006</v>
      </c>
      <c r="D1176" s="42">
        <v>0</v>
      </c>
      <c r="E1176" s="43">
        <f t="shared" si="75"/>
        <v>11.289605391543255</v>
      </c>
      <c r="F1176" s="47">
        <f t="shared" si="76"/>
        <v>8.8577055204168045E-2</v>
      </c>
      <c r="G1176" s="17">
        <f t="shared" si="77"/>
        <v>15.573814739429007</v>
      </c>
      <c r="N1176" t="str">
        <f t="shared" si="78"/>
        <v>17#46</v>
      </c>
      <c r="O1176">
        <v>17</v>
      </c>
      <c r="P1176">
        <v>46</v>
      </c>
      <c r="Q1176">
        <v>11.289605391543255</v>
      </c>
      <c r="R1176">
        <v>15.573814739429007</v>
      </c>
    </row>
    <row r="1177" spans="1:18" x14ac:dyDescent="0.25">
      <c r="A1177" s="41">
        <v>17</v>
      </c>
      <c r="B1177" s="41">
        <v>47</v>
      </c>
      <c r="C1177" s="42">
        <v>33.809988960000005</v>
      </c>
      <c r="D1177" s="42">
        <v>0</v>
      </c>
      <c r="E1177" s="43">
        <f t="shared" si="75"/>
        <v>10.76205373773282</v>
      </c>
      <c r="F1177" s="47">
        <f t="shared" si="76"/>
        <v>9.2919067714176296E-2</v>
      </c>
      <c r="G1177" s="17">
        <f t="shared" si="77"/>
        <v>15.246391841281573</v>
      </c>
      <c r="N1177" t="str">
        <f t="shared" si="78"/>
        <v>17#47</v>
      </c>
      <c r="O1177">
        <v>17</v>
      </c>
      <c r="P1177">
        <v>47</v>
      </c>
      <c r="Q1177">
        <v>10.76205373773282</v>
      </c>
      <c r="R1177">
        <v>15.246391841281573</v>
      </c>
    </row>
    <row r="1178" spans="1:18" x14ac:dyDescent="0.25">
      <c r="A1178" s="41">
        <v>17</v>
      </c>
      <c r="B1178" s="41">
        <v>48</v>
      </c>
      <c r="C1178" s="42">
        <v>35.577831520000011</v>
      </c>
      <c r="D1178" s="42">
        <v>0</v>
      </c>
      <c r="E1178" s="43">
        <f t="shared" si="75"/>
        <v>11.324775501797284</v>
      </c>
      <c r="F1178" s="47">
        <f t="shared" si="76"/>
        <v>8.830197118179485E-2</v>
      </c>
      <c r="G1178" s="17">
        <f t="shared" si="77"/>
        <v>15.594793580056903</v>
      </c>
      <c r="N1178" t="str">
        <f t="shared" si="78"/>
        <v>17#48</v>
      </c>
      <c r="O1178">
        <v>17</v>
      </c>
      <c r="P1178">
        <v>48</v>
      </c>
      <c r="Q1178">
        <v>11.324775501797284</v>
      </c>
      <c r="R1178">
        <v>15.594793580056903</v>
      </c>
    </row>
    <row r="1179" spans="1:18" x14ac:dyDescent="0.25">
      <c r="A1179" s="41">
        <v>17</v>
      </c>
      <c r="B1179" s="41">
        <v>50</v>
      </c>
      <c r="C1179" s="42">
        <v>34.251949599999996</v>
      </c>
      <c r="D1179" s="42">
        <v>0</v>
      </c>
      <c r="E1179" s="43">
        <f t="shared" si="75"/>
        <v>10.902734178748934</v>
      </c>
      <c r="F1179" s="47">
        <f t="shared" si="76"/>
        <v>9.1720112001735313E-2</v>
      </c>
      <c r="G1179" s="17">
        <f t="shared" si="77"/>
        <v>15.336108617151039</v>
      </c>
      <c r="N1179" t="str">
        <f t="shared" si="78"/>
        <v>17#50</v>
      </c>
      <c r="O1179">
        <v>17</v>
      </c>
      <c r="P1179">
        <v>50</v>
      </c>
      <c r="Q1179">
        <v>10.902734178748934</v>
      </c>
      <c r="R1179">
        <v>15.336108617151039</v>
      </c>
    </row>
    <row r="1180" spans="1:18" x14ac:dyDescent="0.25">
      <c r="A1180" s="41">
        <v>17</v>
      </c>
      <c r="B1180" s="41">
        <v>51</v>
      </c>
      <c r="C1180" s="42">
        <v>27.954010480000001</v>
      </c>
      <c r="D1180" s="42">
        <v>0</v>
      </c>
      <c r="E1180" s="43">
        <f t="shared" si="75"/>
        <v>8.8980378942692919</v>
      </c>
      <c r="F1180" s="47">
        <f t="shared" si="76"/>
        <v>0.11238432695864801</v>
      </c>
      <c r="G1180" s="17">
        <f t="shared" si="77"/>
        <v>13.861117470156428</v>
      </c>
      <c r="N1180" t="str">
        <f t="shared" si="78"/>
        <v>17#51</v>
      </c>
      <c r="O1180">
        <v>17</v>
      </c>
      <c r="P1180">
        <v>51</v>
      </c>
      <c r="Q1180">
        <v>8.8980378942692919</v>
      </c>
      <c r="R1180">
        <v>13.861117470156428</v>
      </c>
    </row>
    <row r="1181" spans="1:18" x14ac:dyDescent="0.25">
      <c r="A1181" s="41">
        <v>17</v>
      </c>
      <c r="B1181" s="41">
        <v>52</v>
      </c>
      <c r="C1181" s="42">
        <v>32.37361688</v>
      </c>
      <c r="D1181" s="42">
        <v>0</v>
      </c>
      <c r="E1181" s="43">
        <f t="shared" si="75"/>
        <v>10.304842304430444</v>
      </c>
      <c r="F1181" s="47">
        <f t="shared" si="76"/>
        <v>9.7041756725385495E-2</v>
      </c>
      <c r="G1181" s="17">
        <f t="shared" si="77"/>
        <v>14.941880913564436</v>
      </c>
      <c r="N1181" t="str">
        <f t="shared" si="78"/>
        <v>17#52</v>
      </c>
      <c r="O1181">
        <v>17</v>
      </c>
      <c r="P1181">
        <v>52</v>
      </c>
      <c r="Q1181">
        <v>10.304842304430444</v>
      </c>
      <c r="R1181">
        <v>14.941880913564436</v>
      </c>
    </row>
    <row r="1182" spans="1:18" x14ac:dyDescent="0.25">
      <c r="A1182" s="41">
        <v>17</v>
      </c>
      <c r="B1182" s="41">
        <v>53</v>
      </c>
      <c r="C1182" s="42">
        <v>34.693910240000001</v>
      </c>
      <c r="D1182" s="42">
        <v>0</v>
      </c>
      <c r="E1182" s="43">
        <f t="shared" si="75"/>
        <v>11.04341461976505</v>
      </c>
      <c r="F1182" s="47">
        <f t="shared" si="76"/>
        <v>9.0551702931649519E-2</v>
      </c>
      <c r="G1182" s="17">
        <f t="shared" si="77"/>
        <v>15.424047520178474</v>
      </c>
      <c r="N1182" t="str">
        <f t="shared" si="78"/>
        <v>17#53</v>
      </c>
      <c r="O1182">
        <v>17</v>
      </c>
      <c r="P1182">
        <v>53</v>
      </c>
      <c r="Q1182">
        <v>11.04341461976505</v>
      </c>
      <c r="R1182">
        <v>15.424047520178474</v>
      </c>
    </row>
    <row r="1183" spans="1:18" x14ac:dyDescent="0.25">
      <c r="A1183" s="41">
        <v>17</v>
      </c>
      <c r="B1183" s="41">
        <v>54</v>
      </c>
      <c r="C1183" s="42">
        <v>31.268715280000002</v>
      </c>
      <c r="D1183" s="42">
        <v>0</v>
      </c>
      <c r="E1183" s="43">
        <f t="shared" si="75"/>
        <v>9.9531412018901566</v>
      </c>
      <c r="F1183" s="47">
        <f t="shared" si="76"/>
        <v>0.10047079406550512</v>
      </c>
      <c r="G1183" s="17">
        <f t="shared" si="77"/>
        <v>14.693242891975935</v>
      </c>
      <c r="N1183" t="str">
        <f t="shared" si="78"/>
        <v>17#54</v>
      </c>
      <c r="O1183">
        <v>17</v>
      </c>
      <c r="P1183">
        <v>54</v>
      </c>
      <c r="Q1183">
        <v>9.9531412018901566</v>
      </c>
      <c r="R1183">
        <v>14.693242891975935</v>
      </c>
    </row>
    <row r="1184" spans="1:18" x14ac:dyDescent="0.25">
      <c r="A1184" s="41">
        <v>17</v>
      </c>
      <c r="B1184" s="41">
        <v>57</v>
      </c>
      <c r="C1184" s="42">
        <v>23.202933600000001</v>
      </c>
      <c r="D1184" s="42">
        <v>0</v>
      </c>
      <c r="E1184" s="43">
        <f t="shared" si="75"/>
        <v>7.3857231533460528</v>
      </c>
      <c r="F1184" s="47">
        <f t="shared" si="76"/>
        <v>0.13539635581208545</v>
      </c>
      <c r="G1184" s="17">
        <f t="shared" si="77"/>
        <v>12.384873809313673</v>
      </c>
      <c r="N1184" t="str">
        <f t="shared" si="78"/>
        <v>17#57</v>
      </c>
      <c r="O1184">
        <v>17</v>
      </c>
      <c r="P1184">
        <v>57</v>
      </c>
      <c r="Q1184">
        <v>7.3857231533460528</v>
      </c>
      <c r="R1184">
        <v>12.384873809313673</v>
      </c>
    </row>
    <row r="1185" spans="1:18" x14ac:dyDescent="0.25">
      <c r="A1185" s="41">
        <v>17</v>
      </c>
      <c r="B1185" s="41">
        <v>58</v>
      </c>
      <c r="C1185" s="42">
        <v>30.937244799999998</v>
      </c>
      <c r="D1185" s="42">
        <v>0</v>
      </c>
      <c r="E1185" s="43">
        <f t="shared" si="75"/>
        <v>9.8476308711280698</v>
      </c>
      <c r="F1185" s="47">
        <f t="shared" si="76"/>
        <v>0.10154726685906411</v>
      </c>
      <c r="G1185" s="17">
        <f t="shared" si="77"/>
        <v>14.616044884584634</v>
      </c>
      <c r="N1185" t="str">
        <f t="shared" si="78"/>
        <v>17#58</v>
      </c>
      <c r="O1185">
        <v>17</v>
      </c>
      <c r="P1185">
        <v>58</v>
      </c>
      <c r="Q1185">
        <v>9.8476308711280698</v>
      </c>
      <c r="R1185">
        <v>14.616044884584634</v>
      </c>
    </row>
    <row r="1186" spans="1:18" x14ac:dyDescent="0.25">
      <c r="A1186" s="41">
        <v>17</v>
      </c>
      <c r="B1186" s="41">
        <v>59</v>
      </c>
      <c r="C1186" s="42">
        <v>34.362439760000001</v>
      </c>
      <c r="D1186" s="42">
        <v>0</v>
      </c>
      <c r="E1186" s="43">
        <f t="shared" si="75"/>
        <v>10.937904289002963</v>
      </c>
      <c r="F1186" s="47">
        <f t="shared" si="76"/>
        <v>9.1425192027453209E-2</v>
      </c>
      <c r="G1186" s="17">
        <f t="shared" si="77"/>
        <v>15.358257996421429</v>
      </c>
      <c r="N1186" t="str">
        <f t="shared" si="78"/>
        <v>17#59</v>
      </c>
      <c r="O1186">
        <v>17</v>
      </c>
      <c r="P1186">
        <v>59</v>
      </c>
      <c r="Q1186">
        <v>10.937904289002963</v>
      </c>
      <c r="R1186">
        <v>15.358257996421429</v>
      </c>
    </row>
    <row r="1187" spans="1:18" x14ac:dyDescent="0.25">
      <c r="A1187" s="41">
        <v>17</v>
      </c>
      <c r="B1187" s="41">
        <v>60</v>
      </c>
      <c r="C1187" s="42">
        <v>26.517638400000003</v>
      </c>
      <c r="D1187" s="42">
        <v>0</v>
      </c>
      <c r="E1187" s="43">
        <f t="shared" si="75"/>
        <v>8.4408264609669175</v>
      </c>
      <c r="F1187" s="47">
        <f t="shared" si="76"/>
        <v>0.11847181133557477</v>
      </c>
      <c r="G1187" s="17">
        <f t="shared" si="77"/>
        <v>13.454288219257283</v>
      </c>
      <c r="N1187" t="str">
        <f t="shared" si="78"/>
        <v>17#60</v>
      </c>
      <c r="O1187">
        <v>17</v>
      </c>
      <c r="P1187">
        <v>60</v>
      </c>
      <c r="Q1187">
        <v>8.4408264609669175</v>
      </c>
      <c r="R1187">
        <v>13.454288219257283</v>
      </c>
    </row>
    <row r="1188" spans="1:18" x14ac:dyDescent="0.25">
      <c r="A1188" s="41">
        <v>17</v>
      </c>
      <c r="B1188" s="41">
        <v>61</v>
      </c>
      <c r="C1188" s="42">
        <v>34.251949599999996</v>
      </c>
      <c r="D1188" s="42">
        <v>0</v>
      </c>
      <c r="E1188" s="43">
        <f t="shared" si="75"/>
        <v>10.902734178748934</v>
      </c>
      <c r="F1188" s="47">
        <f t="shared" si="76"/>
        <v>9.1720112001735313E-2</v>
      </c>
      <c r="G1188" s="17">
        <f t="shared" si="77"/>
        <v>15.336108617151039</v>
      </c>
      <c r="N1188" t="str">
        <f t="shared" si="78"/>
        <v>17#61</v>
      </c>
      <c r="O1188">
        <v>17</v>
      </c>
      <c r="P1188">
        <v>61</v>
      </c>
      <c r="Q1188">
        <v>10.902734178748934</v>
      </c>
      <c r="R1188">
        <v>15.336108617151039</v>
      </c>
    </row>
    <row r="1189" spans="1:18" x14ac:dyDescent="0.25">
      <c r="A1189" s="41">
        <v>17</v>
      </c>
      <c r="B1189" s="41">
        <v>62</v>
      </c>
      <c r="C1189" s="42">
        <v>32.37361688</v>
      </c>
      <c r="D1189" s="42">
        <v>0</v>
      </c>
      <c r="E1189" s="43">
        <f t="shared" si="75"/>
        <v>10.304842304430444</v>
      </c>
      <c r="F1189" s="47">
        <f t="shared" si="76"/>
        <v>9.7041756725385495E-2</v>
      </c>
      <c r="G1189" s="17">
        <f t="shared" si="77"/>
        <v>14.941880913564436</v>
      </c>
      <c r="N1189" t="str">
        <f t="shared" si="78"/>
        <v>17#62</v>
      </c>
      <c r="O1189">
        <v>17</v>
      </c>
      <c r="P1189">
        <v>62</v>
      </c>
      <c r="Q1189">
        <v>10.304842304430444</v>
      </c>
      <c r="R1189">
        <v>14.941880913564436</v>
      </c>
    </row>
    <row r="1190" spans="1:18" x14ac:dyDescent="0.25">
      <c r="A1190" s="41">
        <v>17</v>
      </c>
      <c r="B1190" s="41">
        <v>63</v>
      </c>
      <c r="C1190" s="42">
        <v>24.528815520000002</v>
      </c>
      <c r="D1190" s="42">
        <v>0</v>
      </c>
      <c r="E1190" s="43">
        <f t="shared" si="75"/>
        <v>7.8077644763943992</v>
      </c>
      <c r="F1190" s="47">
        <f t="shared" si="76"/>
        <v>0.12807763387629706</v>
      </c>
      <c r="G1190" s="17">
        <f t="shared" si="77"/>
        <v>12.836475878457355</v>
      </c>
      <c r="N1190" t="str">
        <f t="shared" si="78"/>
        <v>17#63</v>
      </c>
      <c r="O1190">
        <v>17</v>
      </c>
      <c r="P1190">
        <v>63</v>
      </c>
      <c r="Q1190">
        <v>7.8077644763943992</v>
      </c>
      <c r="R1190">
        <v>12.836475878457355</v>
      </c>
    </row>
    <row r="1191" spans="1:18" x14ac:dyDescent="0.25">
      <c r="A1191" s="41">
        <v>17</v>
      </c>
      <c r="B1191" s="41">
        <v>64</v>
      </c>
      <c r="C1191" s="42">
        <v>22.981953279999999</v>
      </c>
      <c r="D1191" s="42">
        <v>0</v>
      </c>
      <c r="E1191" s="43">
        <f t="shared" si="75"/>
        <v>7.3153829328379949</v>
      </c>
      <c r="F1191" s="47">
        <f t="shared" si="76"/>
        <v>0.13669824384874013</v>
      </c>
      <c r="G1191" s="17">
        <f t="shared" si="77"/>
        <v>12.306221533147136</v>
      </c>
      <c r="N1191" t="str">
        <f t="shared" si="78"/>
        <v>17#64</v>
      </c>
      <c r="O1191">
        <v>17</v>
      </c>
      <c r="P1191">
        <v>64</v>
      </c>
      <c r="Q1191">
        <v>7.3153829328379949</v>
      </c>
      <c r="R1191">
        <v>12.306221533147136</v>
      </c>
    </row>
    <row r="1192" spans="1:18" x14ac:dyDescent="0.25">
      <c r="A1192" s="41">
        <v>17</v>
      </c>
      <c r="B1192" s="41">
        <v>65</v>
      </c>
      <c r="C1192" s="42">
        <v>30.71626448</v>
      </c>
      <c r="D1192" s="42">
        <v>0</v>
      </c>
      <c r="E1192" s="43">
        <f t="shared" si="75"/>
        <v>9.7772906506200119</v>
      </c>
      <c r="F1192" s="47">
        <f t="shared" si="76"/>
        <v>0.10227782273574802</v>
      </c>
      <c r="G1192" s="17">
        <f t="shared" si="77"/>
        <v>14.563885075520359</v>
      </c>
      <c r="N1192" t="str">
        <f t="shared" si="78"/>
        <v>17#65</v>
      </c>
      <c r="O1192">
        <v>17</v>
      </c>
      <c r="P1192">
        <v>65</v>
      </c>
      <c r="Q1192">
        <v>9.7772906506200119</v>
      </c>
      <c r="R1192">
        <v>14.563885075520359</v>
      </c>
    </row>
    <row r="1193" spans="1:18" x14ac:dyDescent="0.25">
      <c r="A1193" s="41">
        <v>17</v>
      </c>
      <c r="B1193" s="41">
        <v>66</v>
      </c>
      <c r="C1193" s="42">
        <v>30.053323519999999</v>
      </c>
      <c r="D1193" s="42">
        <v>0</v>
      </c>
      <c r="E1193" s="43">
        <f t="shared" si="75"/>
        <v>9.56626998909584</v>
      </c>
      <c r="F1193" s="47">
        <f t="shared" si="76"/>
        <v>0.10453395117844833</v>
      </c>
      <c r="G1193" s="17">
        <f t="shared" si="77"/>
        <v>14.403975451665268</v>
      </c>
      <c r="N1193" t="str">
        <f t="shared" si="78"/>
        <v>17#66</v>
      </c>
      <c r="O1193">
        <v>17</v>
      </c>
      <c r="P1193">
        <v>66</v>
      </c>
      <c r="Q1193">
        <v>9.56626998909584</v>
      </c>
      <c r="R1193">
        <v>14.403975451665268</v>
      </c>
    </row>
    <row r="1194" spans="1:18" x14ac:dyDescent="0.25">
      <c r="A1194" s="41">
        <v>17</v>
      </c>
      <c r="B1194" s="41">
        <v>67</v>
      </c>
      <c r="C1194" s="42">
        <v>32.37361688</v>
      </c>
      <c r="D1194" s="42">
        <v>0</v>
      </c>
      <c r="E1194" s="43">
        <f t="shared" si="75"/>
        <v>10.304842304430444</v>
      </c>
      <c r="F1194" s="47">
        <f t="shared" si="76"/>
        <v>9.7041756725385495E-2</v>
      </c>
      <c r="G1194" s="17">
        <f t="shared" si="77"/>
        <v>14.941880913564436</v>
      </c>
      <c r="N1194" t="str">
        <f t="shared" si="78"/>
        <v>17#67</v>
      </c>
      <c r="O1194">
        <v>17</v>
      </c>
      <c r="P1194">
        <v>67</v>
      </c>
      <c r="Q1194">
        <v>10.304842304430444</v>
      </c>
      <c r="R1194">
        <v>14.941880913564436</v>
      </c>
    </row>
    <row r="1195" spans="1:18" x14ac:dyDescent="0.25">
      <c r="A1195" s="41">
        <v>17</v>
      </c>
      <c r="B1195" s="41">
        <v>68</v>
      </c>
      <c r="C1195" s="42">
        <v>28.727441599999999</v>
      </c>
      <c r="D1195" s="42">
        <v>0</v>
      </c>
      <c r="E1195" s="43">
        <f t="shared" si="75"/>
        <v>9.1442286660474927</v>
      </c>
      <c r="F1195" s="47">
        <f t="shared" si="76"/>
        <v>0.10935859507899212</v>
      </c>
      <c r="G1195" s="17">
        <f t="shared" si="77"/>
        <v>14.067882296411565</v>
      </c>
      <c r="N1195" t="str">
        <f t="shared" si="78"/>
        <v>17#68</v>
      </c>
      <c r="O1195">
        <v>17</v>
      </c>
      <c r="P1195">
        <v>68</v>
      </c>
      <c r="Q1195">
        <v>9.1442286660474927</v>
      </c>
      <c r="R1195">
        <v>14.067882296411565</v>
      </c>
    </row>
    <row r="1196" spans="1:18" x14ac:dyDescent="0.25">
      <c r="A1196" s="41">
        <v>17</v>
      </c>
      <c r="B1196" s="41">
        <v>69</v>
      </c>
      <c r="C1196" s="42">
        <v>30.163813680000004</v>
      </c>
      <c r="D1196" s="42">
        <v>0</v>
      </c>
      <c r="E1196" s="43">
        <f t="shared" si="75"/>
        <v>9.601440099349869</v>
      </c>
      <c r="F1196" s="47">
        <f t="shared" si="76"/>
        <v>0.10415104293237343</v>
      </c>
      <c r="G1196" s="17">
        <f t="shared" si="77"/>
        <v>14.430990939445252</v>
      </c>
      <c r="N1196" t="str">
        <f t="shared" si="78"/>
        <v>17#69</v>
      </c>
      <c r="O1196">
        <v>17</v>
      </c>
      <c r="P1196">
        <v>69</v>
      </c>
      <c r="Q1196">
        <v>9.601440099349869</v>
      </c>
      <c r="R1196">
        <v>14.430990939445252</v>
      </c>
    </row>
    <row r="1197" spans="1:18" x14ac:dyDescent="0.25">
      <c r="A1197" s="41">
        <v>17</v>
      </c>
      <c r="B1197" s="41">
        <v>70</v>
      </c>
      <c r="C1197" s="42">
        <v>28.064500639999999</v>
      </c>
      <c r="D1197" s="42">
        <v>0</v>
      </c>
      <c r="E1197" s="43">
        <f t="shared" si="75"/>
        <v>8.9332080045233209</v>
      </c>
      <c r="F1197" s="47">
        <f t="shared" si="76"/>
        <v>0.11194186897849585</v>
      </c>
      <c r="G1197" s="17">
        <f t="shared" si="77"/>
        <v>13.891162268884438</v>
      </c>
      <c r="N1197" t="str">
        <f t="shared" si="78"/>
        <v>17#70</v>
      </c>
      <c r="O1197">
        <v>17</v>
      </c>
      <c r="P1197">
        <v>70</v>
      </c>
      <c r="Q1197">
        <v>8.9332080045233209</v>
      </c>
      <c r="R1197">
        <v>13.891162268884438</v>
      </c>
    </row>
    <row r="1198" spans="1:18" x14ac:dyDescent="0.25">
      <c r="A1198" s="41">
        <v>17</v>
      </c>
      <c r="B1198" s="41">
        <v>71</v>
      </c>
      <c r="C1198" s="42">
        <v>31.268715280000002</v>
      </c>
      <c r="D1198" s="42">
        <v>0</v>
      </c>
      <c r="E1198" s="43">
        <f t="shared" si="75"/>
        <v>9.9531412018901566</v>
      </c>
      <c r="F1198" s="47">
        <f t="shared" si="76"/>
        <v>0.10047079406550512</v>
      </c>
      <c r="G1198" s="17">
        <f t="shared" si="77"/>
        <v>14.693242891975935</v>
      </c>
      <c r="N1198" t="str">
        <f t="shared" si="78"/>
        <v>17#71</v>
      </c>
      <c r="O1198">
        <v>17</v>
      </c>
      <c r="P1198">
        <v>71</v>
      </c>
      <c r="Q1198">
        <v>9.9531412018901566</v>
      </c>
      <c r="R1198">
        <v>14.693242891975935</v>
      </c>
    </row>
    <row r="1199" spans="1:18" x14ac:dyDescent="0.25">
      <c r="A1199" s="41">
        <v>17</v>
      </c>
      <c r="B1199" s="41">
        <v>72</v>
      </c>
      <c r="C1199" s="42">
        <v>27.622540000000001</v>
      </c>
      <c r="D1199" s="42">
        <v>0</v>
      </c>
      <c r="E1199" s="43">
        <f t="shared" si="75"/>
        <v>8.7925275635072051</v>
      </c>
      <c r="F1199" s="47">
        <f t="shared" si="76"/>
        <v>0.1137329388821518</v>
      </c>
      <c r="G1199" s="17">
        <f t="shared" si="77"/>
        <v>13.769941222287382</v>
      </c>
      <c r="N1199" t="str">
        <f t="shared" si="78"/>
        <v>17#72</v>
      </c>
      <c r="O1199">
        <v>17</v>
      </c>
      <c r="P1199">
        <v>72</v>
      </c>
      <c r="Q1199">
        <v>8.7925275635072051</v>
      </c>
      <c r="R1199">
        <v>13.769941222287382</v>
      </c>
    </row>
    <row r="1200" spans="1:18" x14ac:dyDescent="0.25">
      <c r="A1200" s="41">
        <v>17</v>
      </c>
      <c r="B1200" s="41">
        <v>73</v>
      </c>
      <c r="C1200" s="42">
        <v>27.180579359999999</v>
      </c>
      <c r="D1200" s="42">
        <v>0</v>
      </c>
      <c r="E1200" s="43">
        <f t="shared" si="75"/>
        <v>8.6518471224910893</v>
      </c>
      <c r="F1200" s="47">
        <f t="shared" si="76"/>
        <v>0.11558225496153639</v>
      </c>
      <c r="G1200" s="17">
        <f t="shared" si="77"/>
        <v>13.645887917514514</v>
      </c>
      <c r="N1200" t="str">
        <f t="shared" si="78"/>
        <v>17#73</v>
      </c>
      <c r="O1200">
        <v>17</v>
      </c>
      <c r="P1200">
        <v>73</v>
      </c>
      <c r="Q1200">
        <v>8.6518471224910893</v>
      </c>
      <c r="R1200">
        <v>13.645887917514514</v>
      </c>
    </row>
    <row r="1201" spans="1:18" x14ac:dyDescent="0.25">
      <c r="A1201" s="41">
        <v>17</v>
      </c>
      <c r="B1201" s="41">
        <v>74</v>
      </c>
      <c r="C1201" s="42">
        <v>30.937244799999998</v>
      </c>
      <c r="D1201" s="42">
        <v>0</v>
      </c>
      <c r="E1201" s="43">
        <f t="shared" si="75"/>
        <v>9.8476308711280698</v>
      </c>
      <c r="F1201" s="47">
        <f t="shared" si="76"/>
        <v>0.10154726685906411</v>
      </c>
      <c r="G1201" s="17">
        <f t="shared" si="77"/>
        <v>14.616044884584634</v>
      </c>
      <c r="N1201" t="str">
        <f t="shared" si="78"/>
        <v>17#74</v>
      </c>
      <c r="O1201">
        <v>17</v>
      </c>
      <c r="P1201">
        <v>74</v>
      </c>
      <c r="Q1201">
        <v>9.8476308711280698</v>
      </c>
      <c r="R1201">
        <v>14.616044884584634</v>
      </c>
    </row>
    <row r="1202" spans="1:18" x14ac:dyDescent="0.25">
      <c r="A1202" s="41">
        <v>17</v>
      </c>
      <c r="B1202" s="41">
        <v>75</v>
      </c>
      <c r="C1202" s="42">
        <v>30.937244799999998</v>
      </c>
      <c r="D1202" s="42">
        <v>0</v>
      </c>
      <c r="E1202" s="43">
        <f t="shared" si="75"/>
        <v>9.8476308711280698</v>
      </c>
      <c r="F1202" s="47">
        <f t="shared" si="76"/>
        <v>0.10154726685906411</v>
      </c>
      <c r="G1202" s="17">
        <f t="shared" si="77"/>
        <v>14.616044884584634</v>
      </c>
      <c r="N1202" t="str">
        <f t="shared" si="78"/>
        <v>17#75</v>
      </c>
      <c r="O1202">
        <v>17</v>
      </c>
      <c r="P1202">
        <v>75</v>
      </c>
      <c r="Q1202">
        <v>9.8476308711280698</v>
      </c>
      <c r="R1202">
        <v>14.616044884584634</v>
      </c>
    </row>
    <row r="1203" spans="1:18" x14ac:dyDescent="0.25">
      <c r="A1203" s="41">
        <v>17</v>
      </c>
      <c r="B1203" s="41">
        <v>76</v>
      </c>
      <c r="C1203" s="42">
        <v>26.075677760000001</v>
      </c>
      <c r="D1203" s="42">
        <v>0</v>
      </c>
      <c r="E1203" s="43">
        <f t="shared" si="75"/>
        <v>8.3001460199508017</v>
      </c>
      <c r="F1203" s="47">
        <f t="shared" si="76"/>
        <v>0.12047980813787267</v>
      </c>
      <c r="G1203" s="17">
        <f t="shared" si="77"/>
        <v>13.322729239795269</v>
      </c>
      <c r="N1203" t="str">
        <f t="shared" si="78"/>
        <v>17#76</v>
      </c>
      <c r="O1203">
        <v>17</v>
      </c>
      <c r="P1203">
        <v>76</v>
      </c>
      <c r="Q1203">
        <v>8.3001460199508017</v>
      </c>
      <c r="R1203">
        <v>13.322729239795269</v>
      </c>
    </row>
    <row r="1204" spans="1:18" x14ac:dyDescent="0.25">
      <c r="A1204" s="41">
        <v>17</v>
      </c>
      <c r="B1204" s="41">
        <v>77</v>
      </c>
      <c r="C1204" s="42">
        <v>32.594597200000003</v>
      </c>
      <c r="D1204" s="42">
        <v>0</v>
      </c>
      <c r="E1204" s="43">
        <f t="shared" si="75"/>
        <v>10.375182524938504</v>
      </c>
      <c r="F1204" s="47">
        <f t="shared" si="76"/>
        <v>9.6383846510298118E-2</v>
      </c>
      <c r="G1204" s="17">
        <f t="shared" si="77"/>
        <v>14.990064594247604</v>
      </c>
      <c r="N1204" t="str">
        <f t="shared" si="78"/>
        <v>17#77</v>
      </c>
      <c r="O1204">
        <v>17</v>
      </c>
      <c r="P1204">
        <v>77</v>
      </c>
      <c r="Q1204">
        <v>10.375182524938504</v>
      </c>
      <c r="R1204">
        <v>14.990064594247604</v>
      </c>
    </row>
    <row r="1205" spans="1:18" x14ac:dyDescent="0.25">
      <c r="A1205" s="41">
        <v>17</v>
      </c>
      <c r="B1205" s="41">
        <v>78</v>
      </c>
      <c r="C1205" s="42">
        <v>33.147047999999998</v>
      </c>
      <c r="D1205" s="42">
        <v>0</v>
      </c>
      <c r="E1205" s="43">
        <f t="shared" si="75"/>
        <v>10.551033076208647</v>
      </c>
      <c r="F1205" s="47">
        <f t="shared" si="76"/>
        <v>9.4777449068459821E-2</v>
      </c>
      <c r="G1205" s="17">
        <f t="shared" si="77"/>
        <v>15.108366953018782</v>
      </c>
      <c r="N1205" t="str">
        <f t="shared" si="78"/>
        <v>17#78</v>
      </c>
      <c r="O1205">
        <v>17</v>
      </c>
      <c r="P1205">
        <v>78</v>
      </c>
      <c r="Q1205">
        <v>10.551033076208647</v>
      </c>
      <c r="R1205">
        <v>15.108366953018782</v>
      </c>
    </row>
    <row r="1206" spans="1:18" x14ac:dyDescent="0.25">
      <c r="A1206" s="41">
        <v>17</v>
      </c>
      <c r="B1206" s="41">
        <v>79</v>
      </c>
      <c r="C1206" s="42">
        <v>32.484107039999998</v>
      </c>
      <c r="D1206" s="42">
        <v>0</v>
      </c>
      <c r="E1206" s="43">
        <f t="shared" si="75"/>
        <v>10.340012414684473</v>
      </c>
      <c r="F1206" s="47">
        <f t="shared" si="76"/>
        <v>9.6711682722918191E-2</v>
      </c>
      <c r="G1206" s="17">
        <f t="shared" si="77"/>
        <v>14.96603530790324</v>
      </c>
      <c r="N1206" t="str">
        <f t="shared" si="78"/>
        <v>17#79</v>
      </c>
      <c r="O1206">
        <v>17</v>
      </c>
      <c r="P1206">
        <v>79</v>
      </c>
      <c r="Q1206">
        <v>10.340012414684473</v>
      </c>
      <c r="R1206">
        <v>14.96603530790324</v>
      </c>
    </row>
    <row r="1207" spans="1:18" x14ac:dyDescent="0.25">
      <c r="A1207" s="41">
        <v>17</v>
      </c>
      <c r="B1207" s="41">
        <v>80</v>
      </c>
      <c r="C1207" s="42">
        <v>32.37361688</v>
      </c>
      <c r="D1207" s="42">
        <v>0</v>
      </c>
      <c r="E1207" s="43">
        <f t="shared" si="75"/>
        <v>10.304842304430444</v>
      </c>
      <c r="F1207" s="47">
        <f t="shared" si="76"/>
        <v>9.7041756725385495E-2</v>
      </c>
      <c r="G1207" s="17">
        <f t="shared" si="77"/>
        <v>14.941880913564436</v>
      </c>
      <c r="N1207" t="str">
        <f t="shared" si="78"/>
        <v>17#80</v>
      </c>
      <c r="O1207">
        <v>17</v>
      </c>
      <c r="P1207">
        <v>80</v>
      </c>
      <c r="Q1207">
        <v>10.304842304430444</v>
      </c>
      <c r="R1207">
        <v>14.941880913564436</v>
      </c>
    </row>
    <row r="1208" spans="1:18" x14ac:dyDescent="0.25">
      <c r="A1208" s="41">
        <v>18</v>
      </c>
      <c r="B1208" s="41">
        <v>1</v>
      </c>
      <c r="C1208" s="42">
        <v>31.71067592</v>
      </c>
      <c r="D1208" s="42">
        <v>14.6</v>
      </c>
      <c r="E1208" s="43">
        <f t="shared" si="75"/>
        <v>10.093821642906272</v>
      </c>
      <c r="F1208" s="47">
        <f t="shared" si="76"/>
        <v>9.9070504252745453E-2</v>
      </c>
      <c r="G1208" s="17">
        <f t="shared" si="77"/>
        <v>14.6</v>
      </c>
      <c r="N1208" t="str">
        <f t="shared" si="78"/>
        <v>18#1</v>
      </c>
      <c r="O1208">
        <v>18</v>
      </c>
      <c r="P1208">
        <v>1</v>
      </c>
      <c r="Q1208">
        <v>10.093821642906272</v>
      </c>
      <c r="R1208">
        <v>14.6</v>
      </c>
    </row>
    <row r="1209" spans="1:18" x14ac:dyDescent="0.25">
      <c r="A1209" s="41">
        <v>18</v>
      </c>
      <c r="B1209" s="41">
        <v>2</v>
      </c>
      <c r="C1209" s="42">
        <v>32.0421464</v>
      </c>
      <c r="D1209" s="42">
        <v>14.7</v>
      </c>
      <c r="E1209" s="43">
        <f t="shared" si="75"/>
        <v>10.199331973668359</v>
      </c>
      <c r="F1209" s="47">
        <f t="shared" si="76"/>
        <v>9.8045636967372229E-2</v>
      </c>
      <c r="G1209" s="17">
        <f t="shared" si="77"/>
        <v>14.7</v>
      </c>
      <c r="N1209" t="str">
        <f t="shared" si="78"/>
        <v>18#2</v>
      </c>
      <c r="O1209">
        <v>18</v>
      </c>
      <c r="P1209">
        <v>2</v>
      </c>
      <c r="Q1209">
        <v>10.199331973668359</v>
      </c>
      <c r="R1209">
        <v>14.7</v>
      </c>
    </row>
    <row r="1210" spans="1:18" x14ac:dyDescent="0.25">
      <c r="A1210" s="41">
        <v>18</v>
      </c>
      <c r="B1210" s="41">
        <v>3</v>
      </c>
      <c r="C1210" s="42">
        <v>29.942833360000002</v>
      </c>
      <c r="D1210" s="42">
        <v>9.6</v>
      </c>
      <c r="E1210" s="43">
        <f t="shared" si="75"/>
        <v>9.5310998788418111</v>
      </c>
      <c r="F1210" s="47">
        <f t="shared" si="76"/>
        <v>0.10491968531563818</v>
      </c>
      <c r="G1210" s="17">
        <f t="shared" si="77"/>
        <v>9.6</v>
      </c>
      <c r="N1210" t="str">
        <f t="shared" si="78"/>
        <v>18#3</v>
      </c>
      <c r="O1210">
        <v>18</v>
      </c>
      <c r="P1210">
        <v>3</v>
      </c>
      <c r="Q1210">
        <v>9.5310998788418111</v>
      </c>
      <c r="R1210">
        <v>9.6</v>
      </c>
    </row>
    <row r="1211" spans="1:18" x14ac:dyDescent="0.25">
      <c r="A1211" s="41">
        <v>18</v>
      </c>
      <c r="B1211" s="41">
        <v>4</v>
      </c>
      <c r="C1211" s="42">
        <v>32.815577519999998</v>
      </c>
      <c r="D1211" s="42">
        <v>15.4</v>
      </c>
      <c r="E1211" s="43">
        <f t="shared" si="75"/>
        <v>10.44552274544656</v>
      </c>
      <c r="F1211" s="47">
        <f t="shared" si="76"/>
        <v>9.573479703884831E-2</v>
      </c>
      <c r="G1211" s="17">
        <f t="shared" si="77"/>
        <v>15.4</v>
      </c>
      <c r="N1211" t="str">
        <f t="shared" si="78"/>
        <v>18#4</v>
      </c>
      <c r="O1211">
        <v>18</v>
      </c>
      <c r="P1211">
        <v>4</v>
      </c>
      <c r="Q1211">
        <v>10.44552274544656</v>
      </c>
      <c r="R1211">
        <v>15.4</v>
      </c>
    </row>
    <row r="1212" spans="1:18" x14ac:dyDescent="0.25">
      <c r="A1212" s="41">
        <v>18</v>
      </c>
      <c r="B1212" s="41">
        <v>5</v>
      </c>
      <c r="C1212" s="42">
        <v>32.0421464</v>
      </c>
      <c r="D1212" s="42">
        <v>14.9</v>
      </c>
      <c r="E1212" s="43">
        <f t="shared" si="75"/>
        <v>10.199331973668359</v>
      </c>
      <c r="F1212" s="47">
        <f t="shared" si="76"/>
        <v>9.8045636967372229E-2</v>
      </c>
      <c r="G1212" s="17">
        <f t="shared" si="77"/>
        <v>14.9</v>
      </c>
      <c r="N1212" t="str">
        <f t="shared" si="78"/>
        <v>18#5</v>
      </c>
      <c r="O1212">
        <v>18</v>
      </c>
      <c r="P1212">
        <v>5</v>
      </c>
      <c r="Q1212">
        <v>10.199331973668359</v>
      </c>
      <c r="R1212">
        <v>14.9</v>
      </c>
    </row>
    <row r="1213" spans="1:18" x14ac:dyDescent="0.25">
      <c r="A1213" s="41">
        <v>18</v>
      </c>
      <c r="B1213" s="41">
        <v>6</v>
      </c>
      <c r="C1213" s="42">
        <v>33.589008639999996</v>
      </c>
      <c r="D1213" s="42">
        <v>15</v>
      </c>
      <c r="E1213" s="43">
        <f t="shared" si="75"/>
        <v>10.691713517224761</v>
      </c>
      <c r="F1213" s="47">
        <f t="shared" si="76"/>
        <v>9.3530377370190626E-2</v>
      </c>
      <c r="G1213" s="17">
        <f t="shared" si="77"/>
        <v>15</v>
      </c>
      <c r="N1213" t="str">
        <f t="shared" si="78"/>
        <v>18#6</v>
      </c>
      <c r="O1213">
        <v>18</v>
      </c>
      <c r="P1213">
        <v>6</v>
      </c>
      <c r="Q1213">
        <v>10.691713517224761</v>
      </c>
      <c r="R1213">
        <v>15</v>
      </c>
    </row>
    <row r="1214" spans="1:18" x14ac:dyDescent="0.25">
      <c r="A1214" s="41">
        <v>18</v>
      </c>
      <c r="B1214" s="41">
        <v>7</v>
      </c>
      <c r="C1214" s="42">
        <v>32.484107039999998</v>
      </c>
      <c r="D1214" s="42">
        <v>15.3</v>
      </c>
      <c r="E1214" s="43">
        <f t="shared" si="75"/>
        <v>10.340012414684473</v>
      </c>
      <c r="F1214" s="47">
        <f t="shared" si="76"/>
        <v>9.6711682722918191E-2</v>
      </c>
      <c r="G1214" s="17">
        <f t="shared" si="77"/>
        <v>15.3</v>
      </c>
      <c r="N1214" t="str">
        <f t="shared" si="78"/>
        <v>18#7</v>
      </c>
      <c r="O1214">
        <v>18</v>
      </c>
      <c r="P1214">
        <v>7</v>
      </c>
      <c r="Q1214">
        <v>10.340012414684473</v>
      </c>
      <c r="R1214">
        <v>15.3</v>
      </c>
    </row>
    <row r="1215" spans="1:18" x14ac:dyDescent="0.25">
      <c r="A1215" s="41">
        <v>18</v>
      </c>
      <c r="B1215" s="41">
        <v>8</v>
      </c>
      <c r="C1215" s="42">
        <v>33.147047999999998</v>
      </c>
      <c r="D1215" s="42">
        <v>14.9</v>
      </c>
      <c r="E1215" s="43">
        <f t="shared" si="75"/>
        <v>10.551033076208647</v>
      </c>
      <c r="F1215" s="47">
        <f t="shared" si="76"/>
        <v>9.4777449068459821E-2</v>
      </c>
      <c r="G1215" s="17">
        <f t="shared" si="77"/>
        <v>14.9</v>
      </c>
      <c r="N1215" t="str">
        <f t="shared" si="78"/>
        <v>18#8</v>
      </c>
      <c r="O1215">
        <v>18</v>
      </c>
      <c r="P1215">
        <v>8</v>
      </c>
      <c r="Q1215">
        <v>10.551033076208647</v>
      </c>
      <c r="R1215">
        <v>14.9</v>
      </c>
    </row>
    <row r="1216" spans="1:18" x14ac:dyDescent="0.25">
      <c r="A1216" s="41">
        <v>18</v>
      </c>
      <c r="B1216" s="41">
        <v>9</v>
      </c>
      <c r="C1216" s="42">
        <v>30.274303839999998</v>
      </c>
      <c r="D1216" s="42">
        <v>14.3</v>
      </c>
      <c r="E1216" s="43">
        <f t="shared" si="75"/>
        <v>9.6366102096038961</v>
      </c>
      <c r="F1216" s="47">
        <f t="shared" si="76"/>
        <v>0.10377092963699983</v>
      </c>
      <c r="G1216" s="17">
        <f t="shared" si="77"/>
        <v>14.3</v>
      </c>
      <c r="N1216" t="str">
        <f t="shared" si="78"/>
        <v>18#9</v>
      </c>
      <c r="O1216">
        <v>18</v>
      </c>
      <c r="P1216">
        <v>9</v>
      </c>
      <c r="Q1216">
        <v>9.6366102096038961</v>
      </c>
      <c r="R1216">
        <v>14.3</v>
      </c>
    </row>
    <row r="1217" spans="1:18" x14ac:dyDescent="0.25">
      <c r="A1217" s="41">
        <v>18</v>
      </c>
      <c r="B1217" s="41">
        <v>10</v>
      </c>
      <c r="C1217" s="42">
        <v>31.71067592</v>
      </c>
      <c r="D1217" s="42">
        <v>14.8</v>
      </c>
      <c r="E1217" s="43">
        <f t="shared" si="75"/>
        <v>10.093821642906272</v>
      </c>
      <c r="F1217" s="47">
        <f t="shared" si="76"/>
        <v>9.9070504252745453E-2</v>
      </c>
      <c r="G1217" s="17">
        <f t="shared" si="77"/>
        <v>14.8</v>
      </c>
      <c r="N1217" t="str">
        <f t="shared" si="78"/>
        <v>18#10</v>
      </c>
      <c r="O1217">
        <v>18</v>
      </c>
      <c r="P1217">
        <v>10</v>
      </c>
      <c r="Q1217">
        <v>10.093821642906272</v>
      </c>
      <c r="R1217">
        <v>14.8</v>
      </c>
    </row>
    <row r="1218" spans="1:18" x14ac:dyDescent="0.25">
      <c r="A1218" s="41">
        <v>18</v>
      </c>
      <c r="B1218" s="41">
        <v>11</v>
      </c>
      <c r="C1218" s="42">
        <v>25.302246639999996</v>
      </c>
      <c r="D1218" s="42">
        <v>13</v>
      </c>
      <c r="E1218" s="43">
        <f t="shared" si="75"/>
        <v>8.0539552481725991</v>
      </c>
      <c r="F1218" s="47">
        <f t="shared" si="76"/>
        <v>0.12416259703291682</v>
      </c>
      <c r="G1218" s="17">
        <f t="shared" si="77"/>
        <v>13</v>
      </c>
      <c r="N1218" t="str">
        <f t="shared" si="78"/>
        <v>18#11</v>
      </c>
      <c r="O1218">
        <v>18</v>
      </c>
      <c r="P1218">
        <v>11</v>
      </c>
      <c r="Q1218">
        <v>8.0539552481725991</v>
      </c>
      <c r="R1218">
        <v>13</v>
      </c>
    </row>
    <row r="1219" spans="1:18" x14ac:dyDescent="0.25">
      <c r="A1219" s="41">
        <v>18</v>
      </c>
      <c r="B1219" s="41">
        <v>12</v>
      </c>
      <c r="C1219" s="42">
        <v>34.583420079999996</v>
      </c>
      <c r="D1219" s="42">
        <v>14.6</v>
      </c>
      <c r="E1219" s="43">
        <f t="shared" ref="E1219:E1282" si="79">C1219/PI()</f>
        <v>11.00824450951102</v>
      </c>
      <c r="F1219" s="47">
        <f t="shared" ref="F1219:F1282" si="80">1/E1219</f>
        <v>9.0841005496926364E-2</v>
      </c>
      <c r="G1219" s="17">
        <f t="shared" ref="G1219:G1282" si="81">IF(D1219=0,EXP($K$3+$K$4*F1219)*$K$5,D1219)</f>
        <v>14.6</v>
      </c>
      <c r="N1219" t="str">
        <f t="shared" ref="N1219:N1282" si="82">CONCATENATE(O1219,"#",P1219)</f>
        <v>18#12</v>
      </c>
      <c r="O1219">
        <v>18</v>
      </c>
      <c r="P1219">
        <v>12</v>
      </c>
      <c r="Q1219">
        <v>11.00824450951102</v>
      </c>
      <c r="R1219">
        <v>14.6</v>
      </c>
    </row>
    <row r="1220" spans="1:18" x14ac:dyDescent="0.25">
      <c r="A1220" s="41">
        <v>18</v>
      </c>
      <c r="B1220" s="41">
        <v>13</v>
      </c>
      <c r="C1220" s="42">
        <v>29.721853039999999</v>
      </c>
      <c r="D1220" s="42">
        <v>14.1</v>
      </c>
      <c r="E1220" s="43">
        <f t="shared" si="79"/>
        <v>9.4607596583337532</v>
      </c>
      <c r="F1220" s="47">
        <f t="shared" si="80"/>
        <v>0.10569975732541988</v>
      </c>
      <c r="G1220" s="17">
        <f t="shared" si="81"/>
        <v>14.1</v>
      </c>
      <c r="N1220" t="str">
        <f t="shared" si="82"/>
        <v>18#13</v>
      </c>
      <c r="O1220">
        <v>18</v>
      </c>
      <c r="P1220">
        <v>13</v>
      </c>
      <c r="Q1220">
        <v>9.4607596583337532</v>
      </c>
      <c r="R1220">
        <v>14.1</v>
      </c>
    </row>
    <row r="1221" spans="1:18" x14ac:dyDescent="0.25">
      <c r="A1221" s="41">
        <v>18</v>
      </c>
      <c r="B1221" s="41">
        <v>13</v>
      </c>
      <c r="C1221" s="42">
        <v>22.319012319999999</v>
      </c>
      <c r="D1221" s="42">
        <v>12.5</v>
      </c>
      <c r="E1221" s="43">
        <f t="shared" si="79"/>
        <v>7.1043622713138213</v>
      </c>
      <c r="F1221" s="47">
        <f t="shared" si="80"/>
        <v>0.1407585877254354</v>
      </c>
      <c r="G1221" s="17">
        <f t="shared" si="81"/>
        <v>12.5</v>
      </c>
      <c r="N1221" t="str">
        <f t="shared" si="82"/>
        <v>18#13</v>
      </c>
      <c r="O1221">
        <v>18</v>
      </c>
      <c r="P1221">
        <v>13</v>
      </c>
      <c r="Q1221">
        <v>7.1043622713138213</v>
      </c>
      <c r="R1221">
        <v>12.5</v>
      </c>
    </row>
    <row r="1222" spans="1:18" x14ac:dyDescent="0.25">
      <c r="A1222" s="41">
        <v>18</v>
      </c>
      <c r="B1222" s="41">
        <v>14</v>
      </c>
      <c r="C1222" s="42">
        <v>28.064500639999999</v>
      </c>
      <c r="D1222" s="42">
        <v>13.9</v>
      </c>
      <c r="E1222" s="43">
        <f t="shared" si="79"/>
        <v>8.9332080045233209</v>
      </c>
      <c r="F1222" s="47">
        <f t="shared" si="80"/>
        <v>0.11194186897849585</v>
      </c>
      <c r="G1222" s="17">
        <f t="shared" si="81"/>
        <v>13.9</v>
      </c>
      <c r="N1222" t="str">
        <f t="shared" si="82"/>
        <v>18#14</v>
      </c>
      <c r="O1222">
        <v>18</v>
      </c>
      <c r="P1222">
        <v>14</v>
      </c>
      <c r="Q1222">
        <v>8.9332080045233209</v>
      </c>
      <c r="R1222">
        <v>13.9</v>
      </c>
    </row>
    <row r="1223" spans="1:18" x14ac:dyDescent="0.25">
      <c r="A1223" s="41">
        <v>18</v>
      </c>
      <c r="B1223" s="41">
        <v>15</v>
      </c>
      <c r="C1223" s="42">
        <v>29.058912079999999</v>
      </c>
      <c r="D1223" s="42">
        <v>14.2</v>
      </c>
      <c r="E1223" s="43">
        <f t="shared" si="79"/>
        <v>9.2497389968095796</v>
      </c>
      <c r="F1223" s="47">
        <f t="shared" si="80"/>
        <v>0.10811115863322414</v>
      </c>
      <c r="G1223" s="17">
        <f t="shared" si="81"/>
        <v>14.2</v>
      </c>
      <c r="N1223" t="str">
        <f t="shared" si="82"/>
        <v>18#15</v>
      </c>
      <c r="O1223">
        <v>18</v>
      </c>
      <c r="P1223">
        <v>15</v>
      </c>
      <c r="Q1223">
        <v>9.2497389968095796</v>
      </c>
      <c r="R1223">
        <v>14.2</v>
      </c>
    </row>
    <row r="1224" spans="1:18" x14ac:dyDescent="0.25">
      <c r="A1224" s="41">
        <v>18</v>
      </c>
      <c r="B1224" s="41">
        <v>15</v>
      </c>
      <c r="C1224" s="42">
        <v>16.904994480000003</v>
      </c>
      <c r="D1224" s="42">
        <v>0</v>
      </c>
      <c r="E1224" s="43">
        <f t="shared" si="79"/>
        <v>5.3810268688664102</v>
      </c>
      <c r="F1224" s="47">
        <f t="shared" si="80"/>
        <v>0.18583813542835259</v>
      </c>
      <c r="G1224" s="17">
        <f t="shared" si="81"/>
        <v>9.6758569698971577</v>
      </c>
      <c r="N1224" t="str">
        <f t="shared" si="82"/>
        <v>18#15</v>
      </c>
      <c r="O1224">
        <v>18</v>
      </c>
      <c r="P1224">
        <v>15</v>
      </c>
      <c r="Q1224">
        <v>5.3810268688664102</v>
      </c>
      <c r="R1224">
        <v>9.6758569698971577</v>
      </c>
    </row>
    <row r="1225" spans="1:18" x14ac:dyDescent="0.25">
      <c r="A1225" s="41">
        <v>18</v>
      </c>
      <c r="B1225" s="41">
        <v>16</v>
      </c>
      <c r="C1225" s="42">
        <v>32.37361688</v>
      </c>
      <c r="D1225" s="42">
        <v>0</v>
      </c>
      <c r="E1225" s="43">
        <f t="shared" si="79"/>
        <v>10.304842304430444</v>
      </c>
      <c r="F1225" s="47">
        <f t="shared" si="80"/>
        <v>9.7041756725385495E-2</v>
      </c>
      <c r="G1225" s="17">
        <f t="shared" si="81"/>
        <v>14.941880913564436</v>
      </c>
      <c r="N1225" t="str">
        <f t="shared" si="82"/>
        <v>18#16</v>
      </c>
      <c r="O1225">
        <v>18</v>
      </c>
      <c r="P1225">
        <v>16</v>
      </c>
      <c r="Q1225">
        <v>10.304842304430444</v>
      </c>
      <c r="R1225">
        <v>14.941880913564436</v>
      </c>
    </row>
    <row r="1226" spans="1:18" x14ac:dyDescent="0.25">
      <c r="A1226" s="41">
        <v>18</v>
      </c>
      <c r="B1226" s="41">
        <v>17</v>
      </c>
      <c r="C1226" s="42">
        <v>35.135870879999999</v>
      </c>
      <c r="D1226" s="42">
        <v>0</v>
      </c>
      <c r="E1226" s="43">
        <f t="shared" si="79"/>
        <v>11.184095060781164</v>
      </c>
      <c r="F1226" s="47">
        <f t="shared" si="80"/>
        <v>8.9412687800433807E-2</v>
      </c>
      <c r="G1226" s="17">
        <f t="shared" si="81"/>
        <v>15.510259482841208</v>
      </c>
      <c r="N1226" t="str">
        <f t="shared" si="82"/>
        <v>18#17</v>
      </c>
      <c r="O1226">
        <v>18</v>
      </c>
      <c r="P1226">
        <v>17</v>
      </c>
      <c r="Q1226">
        <v>11.184095060781164</v>
      </c>
      <c r="R1226">
        <v>15.510259482841208</v>
      </c>
    </row>
    <row r="1227" spans="1:18" x14ac:dyDescent="0.25">
      <c r="A1227" s="41">
        <v>18</v>
      </c>
      <c r="B1227" s="41">
        <v>18</v>
      </c>
      <c r="C1227" s="42">
        <v>34.251949599999996</v>
      </c>
      <c r="D1227" s="42">
        <v>0</v>
      </c>
      <c r="E1227" s="43">
        <f t="shared" si="79"/>
        <v>10.902734178748934</v>
      </c>
      <c r="F1227" s="47">
        <f t="shared" si="80"/>
        <v>9.1720112001735313E-2</v>
      </c>
      <c r="G1227" s="17">
        <f t="shared" si="81"/>
        <v>15.336108617151039</v>
      </c>
      <c r="N1227" t="str">
        <f t="shared" si="82"/>
        <v>18#18</v>
      </c>
      <c r="O1227">
        <v>18</v>
      </c>
      <c r="P1227">
        <v>18</v>
      </c>
      <c r="Q1227">
        <v>10.902734178748934</v>
      </c>
      <c r="R1227">
        <v>15.336108617151039</v>
      </c>
    </row>
    <row r="1228" spans="1:18" x14ac:dyDescent="0.25">
      <c r="A1228" s="41">
        <v>18</v>
      </c>
      <c r="B1228" s="41">
        <v>19</v>
      </c>
      <c r="C1228" s="42">
        <v>34.362439760000001</v>
      </c>
      <c r="D1228" s="42">
        <v>0</v>
      </c>
      <c r="E1228" s="43">
        <f t="shared" si="79"/>
        <v>10.937904289002963</v>
      </c>
      <c r="F1228" s="47">
        <f t="shared" si="80"/>
        <v>9.1425192027453209E-2</v>
      </c>
      <c r="G1228" s="17">
        <f t="shared" si="81"/>
        <v>15.358257996421429</v>
      </c>
      <c r="N1228" t="str">
        <f t="shared" si="82"/>
        <v>18#19</v>
      </c>
      <c r="O1228">
        <v>18</v>
      </c>
      <c r="P1228">
        <v>19</v>
      </c>
      <c r="Q1228">
        <v>10.937904289002963</v>
      </c>
      <c r="R1228">
        <v>15.358257996421429</v>
      </c>
    </row>
    <row r="1229" spans="1:18" x14ac:dyDescent="0.25">
      <c r="A1229" s="41">
        <v>18</v>
      </c>
      <c r="B1229" s="41">
        <v>20</v>
      </c>
      <c r="C1229" s="42">
        <v>37.235183920000004</v>
      </c>
      <c r="D1229" s="42">
        <v>15.8</v>
      </c>
      <c r="E1229" s="43">
        <f t="shared" si="79"/>
        <v>11.852327155607714</v>
      </c>
      <c r="F1229" s="47">
        <f t="shared" si="80"/>
        <v>8.4371616381418241E-2</v>
      </c>
      <c r="G1229" s="17">
        <f t="shared" si="81"/>
        <v>15.8</v>
      </c>
      <c r="N1229" t="str">
        <f t="shared" si="82"/>
        <v>18#20</v>
      </c>
      <c r="O1229">
        <v>18</v>
      </c>
      <c r="P1229">
        <v>20</v>
      </c>
      <c r="Q1229">
        <v>11.852327155607714</v>
      </c>
      <c r="R1229">
        <v>15.8</v>
      </c>
    </row>
    <row r="1230" spans="1:18" x14ac:dyDescent="0.25">
      <c r="A1230" s="41">
        <v>18</v>
      </c>
      <c r="B1230" s="41">
        <v>21</v>
      </c>
      <c r="C1230" s="42">
        <v>38.008615039999995</v>
      </c>
      <c r="D1230" s="42">
        <v>16</v>
      </c>
      <c r="E1230" s="43">
        <f t="shared" si="79"/>
        <v>12.098517927385913</v>
      </c>
      <c r="F1230" s="47">
        <f t="shared" si="80"/>
        <v>8.2654752094587072E-2</v>
      </c>
      <c r="G1230" s="17">
        <f t="shared" si="81"/>
        <v>16</v>
      </c>
      <c r="N1230" t="str">
        <f t="shared" si="82"/>
        <v>18#21</v>
      </c>
      <c r="O1230">
        <v>18</v>
      </c>
      <c r="P1230">
        <v>21</v>
      </c>
      <c r="Q1230">
        <v>12.098517927385913</v>
      </c>
      <c r="R1230">
        <v>16</v>
      </c>
    </row>
    <row r="1231" spans="1:18" x14ac:dyDescent="0.25">
      <c r="A1231" s="41">
        <v>18</v>
      </c>
      <c r="B1231" s="41">
        <v>22</v>
      </c>
      <c r="C1231" s="42">
        <v>34.030969280000001</v>
      </c>
      <c r="D1231" s="42">
        <v>0</v>
      </c>
      <c r="E1231" s="43">
        <f t="shared" si="79"/>
        <v>10.832393958240877</v>
      </c>
      <c r="F1231" s="47">
        <f t="shared" si="80"/>
        <v>9.2315697144603734E-2</v>
      </c>
      <c r="G1231" s="17">
        <f t="shared" si="81"/>
        <v>15.291475721416118</v>
      </c>
      <c r="N1231" t="str">
        <f t="shared" si="82"/>
        <v>18#22</v>
      </c>
      <c r="O1231">
        <v>18</v>
      </c>
      <c r="P1231">
        <v>22</v>
      </c>
      <c r="Q1231">
        <v>10.832393958240877</v>
      </c>
      <c r="R1231">
        <v>15.291475721416118</v>
      </c>
    </row>
    <row r="1232" spans="1:18" x14ac:dyDescent="0.25">
      <c r="A1232" s="41">
        <v>18</v>
      </c>
      <c r="B1232" s="41">
        <v>23</v>
      </c>
      <c r="C1232" s="42">
        <v>35.798811840000006</v>
      </c>
      <c r="D1232" s="42">
        <v>0</v>
      </c>
      <c r="E1232" s="43">
        <f t="shared" si="79"/>
        <v>11.39511572230534</v>
      </c>
      <c r="F1232" s="47">
        <f t="shared" si="80"/>
        <v>8.7756897285610938E-2</v>
      </c>
      <c r="G1232" s="17">
        <f t="shared" si="81"/>
        <v>15.636446276758083</v>
      </c>
      <c r="N1232" t="str">
        <f t="shared" si="82"/>
        <v>18#23</v>
      </c>
      <c r="O1232">
        <v>18</v>
      </c>
      <c r="P1232">
        <v>23</v>
      </c>
      <c r="Q1232">
        <v>11.39511572230534</v>
      </c>
      <c r="R1232">
        <v>15.636446276758083</v>
      </c>
    </row>
    <row r="1233" spans="1:18" x14ac:dyDescent="0.25">
      <c r="A1233" s="41">
        <v>18</v>
      </c>
      <c r="B1233" s="41">
        <v>24</v>
      </c>
      <c r="C1233" s="42">
        <v>35.246361040000004</v>
      </c>
      <c r="D1233" s="42">
        <v>0</v>
      </c>
      <c r="E1233" s="43">
        <f t="shared" si="79"/>
        <v>11.219265171035195</v>
      </c>
      <c r="F1233" s="47">
        <f t="shared" si="80"/>
        <v>8.9132397243065667E-2</v>
      </c>
      <c r="G1233" s="17">
        <f t="shared" si="81"/>
        <v>15.531548429705616</v>
      </c>
      <c r="N1233" t="str">
        <f t="shared" si="82"/>
        <v>18#24</v>
      </c>
      <c r="O1233">
        <v>18</v>
      </c>
      <c r="P1233">
        <v>24</v>
      </c>
      <c r="Q1233">
        <v>11.219265171035195</v>
      </c>
      <c r="R1233">
        <v>15.531548429705616</v>
      </c>
    </row>
    <row r="1234" spans="1:18" x14ac:dyDescent="0.25">
      <c r="A1234" s="41">
        <v>18</v>
      </c>
      <c r="B1234" s="41">
        <v>25</v>
      </c>
      <c r="C1234" s="42">
        <v>31.821166080000001</v>
      </c>
      <c r="D1234" s="42">
        <v>0</v>
      </c>
      <c r="E1234" s="43">
        <f t="shared" si="79"/>
        <v>10.128991753160301</v>
      </c>
      <c r="F1234" s="47">
        <f t="shared" si="80"/>
        <v>9.8726509446312311E-2</v>
      </c>
      <c r="G1234" s="17">
        <f t="shared" si="81"/>
        <v>14.819198824777581</v>
      </c>
      <c r="N1234" t="str">
        <f t="shared" si="82"/>
        <v>18#25</v>
      </c>
      <c r="O1234">
        <v>18</v>
      </c>
      <c r="P1234">
        <v>25</v>
      </c>
      <c r="Q1234">
        <v>10.128991753160301</v>
      </c>
      <c r="R1234">
        <v>14.819198824777581</v>
      </c>
    </row>
    <row r="1235" spans="1:18" x14ac:dyDescent="0.25">
      <c r="A1235" s="41">
        <v>18</v>
      </c>
      <c r="B1235" s="41">
        <v>26</v>
      </c>
      <c r="C1235" s="42">
        <v>30.495284160000001</v>
      </c>
      <c r="D1235" s="42">
        <v>0</v>
      </c>
      <c r="E1235" s="43">
        <f t="shared" si="79"/>
        <v>9.7069504301119558</v>
      </c>
      <c r="F1235" s="47">
        <f t="shared" si="80"/>
        <v>0.10301896637876067</v>
      </c>
      <c r="G1235" s="17">
        <f t="shared" si="81"/>
        <v>14.511159531037139</v>
      </c>
      <c r="N1235" t="str">
        <f t="shared" si="82"/>
        <v>18#26</v>
      </c>
      <c r="O1235">
        <v>18</v>
      </c>
      <c r="P1235">
        <v>26</v>
      </c>
      <c r="Q1235">
        <v>9.7069504301119558</v>
      </c>
      <c r="R1235">
        <v>14.511159531037139</v>
      </c>
    </row>
    <row r="1236" spans="1:18" x14ac:dyDescent="0.25">
      <c r="A1236" s="41">
        <v>18</v>
      </c>
      <c r="B1236" s="41">
        <v>27</v>
      </c>
      <c r="C1236" s="42">
        <v>41.433810000000001</v>
      </c>
      <c r="D1236" s="42">
        <v>16.3</v>
      </c>
      <c r="E1236" s="43">
        <f t="shared" si="79"/>
        <v>13.188791345260809</v>
      </c>
      <c r="F1236" s="47">
        <f t="shared" si="80"/>
        <v>7.5821959254767854E-2</v>
      </c>
      <c r="G1236" s="17">
        <f t="shared" si="81"/>
        <v>16.3</v>
      </c>
      <c r="N1236" t="str">
        <f t="shared" si="82"/>
        <v>18#27</v>
      </c>
      <c r="O1236">
        <v>18</v>
      </c>
      <c r="P1236">
        <v>27</v>
      </c>
      <c r="Q1236">
        <v>13.188791345260809</v>
      </c>
      <c r="R1236">
        <v>16.3</v>
      </c>
    </row>
    <row r="1237" spans="1:18" x14ac:dyDescent="0.25">
      <c r="A1237" s="41">
        <v>18</v>
      </c>
      <c r="B1237" s="41">
        <v>28</v>
      </c>
      <c r="C1237" s="42">
        <v>35.909302000000004</v>
      </c>
      <c r="D1237" s="42">
        <v>0</v>
      </c>
      <c r="E1237" s="43">
        <f t="shared" si="79"/>
        <v>11.430285832559369</v>
      </c>
      <c r="F1237" s="47">
        <f t="shared" si="80"/>
        <v>8.7486876063193678E-2</v>
      </c>
      <c r="G1237" s="17">
        <f t="shared" si="81"/>
        <v>15.657121570498168</v>
      </c>
      <c r="N1237" t="str">
        <f t="shared" si="82"/>
        <v>18#28</v>
      </c>
      <c r="O1237">
        <v>18</v>
      </c>
      <c r="P1237">
        <v>28</v>
      </c>
      <c r="Q1237">
        <v>11.430285832559369</v>
      </c>
      <c r="R1237">
        <v>15.657121570498168</v>
      </c>
    </row>
    <row r="1238" spans="1:18" x14ac:dyDescent="0.25">
      <c r="A1238" s="41">
        <v>18</v>
      </c>
      <c r="B1238" s="41">
        <v>29</v>
      </c>
      <c r="C1238" s="42">
        <v>36.572242959999997</v>
      </c>
      <c r="D1238" s="42">
        <v>0</v>
      </c>
      <c r="E1238" s="43">
        <f t="shared" si="79"/>
        <v>11.641306494083539</v>
      </c>
      <c r="F1238" s="47">
        <f t="shared" si="80"/>
        <v>8.5901011240295921E-2</v>
      </c>
      <c r="G1238" s="17">
        <f t="shared" si="81"/>
        <v>15.779102837010178</v>
      </c>
      <c r="N1238" t="str">
        <f t="shared" si="82"/>
        <v>18#29</v>
      </c>
      <c r="O1238">
        <v>18</v>
      </c>
      <c r="P1238">
        <v>29</v>
      </c>
      <c r="Q1238">
        <v>11.641306494083539</v>
      </c>
      <c r="R1238">
        <v>15.779102837010178</v>
      </c>
    </row>
    <row r="1239" spans="1:18" x14ac:dyDescent="0.25">
      <c r="A1239" s="41">
        <v>18</v>
      </c>
      <c r="B1239" s="41">
        <v>30</v>
      </c>
      <c r="C1239" s="42">
        <v>35.246361040000004</v>
      </c>
      <c r="D1239" s="42">
        <v>0</v>
      </c>
      <c r="E1239" s="43">
        <f t="shared" si="79"/>
        <v>11.219265171035195</v>
      </c>
      <c r="F1239" s="47">
        <f t="shared" si="80"/>
        <v>8.9132397243065667E-2</v>
      </c>
      <c r="G1239" s="17">
        <f t="shared" si="81"/>
        <v>15.531548429705616</v>
      </c>
      <c r="N1239" t="str">
        <f t="shared" si="82"/>
        <v>18#30</v>
      </c>
      <c r="O1239">
        <v>18</v>
      </c>
      <c r="P1239">
        <v>30</v>
      </c>
      <c r="Q1239">
        <v>11.219265171035195</v>
      </c>
      <c r="R1239">
        <v>15.531548429705616</v>
      </c>
    </row>
    <row r="1240" spans="1:18" x14ac:dyDescent="0.25">
      <c r="A1240" s="41">
        <v>18</v>
      </c>
      <c r="B1240" s="41">
        <v>31</v>
      </c>
      <c r="C1240" s="42">
        <v>43.091162400000002</v>
      </c>
      <c r="D1240" s="42">
        <v>16</v>
      </c>
      <c r="E1240" s="43">
        <f t="shared" si="79"/>
        <v>13.716342999071241</v>
      </c>
      <c r="F1240" s="47">
        <f t="shared" si="80"/>
        <v>7.2905730052661405E-2</v>
      </c>
      <c r="G1240" s="17">
        <f t="shared" si="81"/>
        <v>16</v>
      </c>
      <c r="N1240" t="str">
        <f t="shared" si="82"/>
        <v>18#31</v>
      </c>
      <c r="O1240">
        <v>18</v>
      </c>
      <c r="P1240">
        <v>31</v>
      </c>
      <c r="Q1240">
        <v>13.716342999071241</v>
      </c>
      <c r="R1240">
        <v>16</v>
      </c>
    </row>
    <row r="1241" spans="1:18" x14ac:dyDescent="0.25">
      <c r="A1241" s="41">
        <v>18</v>
      </c>
      <c r="B1241" s="41">
        <v>32</v>
      </c>
      <c r="C1241" s="42">
        <v>30.163813680000004</v>
      </c>
      <c r="D1241" s="42">
        <v>0</v>
      </c>
      <c r="E1241" s="43">
        <f t="shared" si="79"/>
        <v>9.601440099349869</v>
      </c>
      <c r="F1241" s="47">
        <f t="shared" si="80"/>
        <v>0.10415104293237343</v>
      </c>
      <c r="G1241" s="17">
        <f t="shared" si="81"/>
        <v>14.430990939445252</v>
      </c>
      <c r="N1241" t="str">
        <f t="shared" si="82"/>
        <v>18#32</v>
      </c>
      <c r="O1241">
        <v>18</v>
      </c>
      <c r="P1241">
        <v>32</v>
      </c>
      <c r="Q1241">
        <v>9.601440099349869</v>
      </c>
      <c r="R1241">
        <v>14.430990939445252</v>
      </c>
    </row>
    <row r="1242" spans="1:18" x14ac:dyDescent="0.25">
      <c r="A1242" s="41">
        <v>18</v>
      </c>
      <c r="B1242" s="41">
        <v>33</v>
      </c>
      <c r="C1242" s="42">
        <v>36.24077247999999</v>
      </c>
      <c r="D1242" s="42">
        <v>0</v>
      </c>
      <c r="E1242" s="43">
        <f t="shared" si="79"/>
        <v>11.53579616332145</v>
      </c>
      <c r="F1242" s="47">
        <f t="shared" si="80"/>
        <v>8.6686691221152301E-2</v>
      </c>
      <c r="G1242" s="17">
        <f t="shared" si="81"/>
        <v>15.718551722682383</v>
      </c>
      <c r="N1242" t="str">
        <f t="shared" si="82"/>
        <v>18#33</v>
      </c>
      <c r="O1242">
        <v>18</v>
      </c>
      <c r="P1242">
        <v>33</v>
      </c>
      <c r="Q1242">
        <v>11.53579616332145</v>
      </c>
      <c r="R1242">
        <v>15.718551722682383</v>
      </c>
    </row>
    <row r="1243" spans="1:18" x14ac:dyDescent="0.25">
      <c r="A1243" s="41">
        <v>18</v>
      </c>
      <c r="B1243" s="41">
        <v>35</v>
      </c>
      <c r="C1243" s="42">
        <v>35.577831520000011</v>
      </c>
      <c r="D1243" s="42">
        <v>0</v>
      </c>
      <c r="E1243" s="43">
        <f t="shared" si="79"/>
        <v>11.324775501797284</v>
      </c>
      <c r="F1243" s="47">
        <f t="shared" si="80"/>
        <v>8.830197118179485E-2</v>
      </c>
      <c r="G1243" s="17">
        <f t="shared" si="81"/>
        <v>15.594793580056903</v>
      </c>
      <c r="N1243" t="str">
        <f t="shared" si="82"/>
        <v>18#35</v>
      </c>
      <c r="O1243">
        <v>18</v>
      </c>
      <c r="P1243">
        <v>35</v>
      </c>
      <c r="Q1243">
        <v>11.324775501797284</v>
      </c>
      <c r="R1243">
        <v>15.594793580056903</v>
      </c>
    </row>
    <row r="1244" spans="1:18" x14ac:dyDescent="0.25">
      <c r="A1244" s="41">
        <v>18</v>
      </c>
      <c r="B1244" s="41">
        <v>36</v>
      </c>
      <c r="C1244" s="42">
        <v>29.50087272</v>
      </c>
      <c r="D1244" s="42">
        <v>0</v>
      </c>
      <c r="E1244" s="43">
        <f t="shared" si="79"/>
        <v>9.3904194378256953</v>
      </c>
      <c r="F1244" s="47">
        <f t="shared" si="80"/>
        <v>0.10649151580725823</v>
      </c>
      <c r="G1244" s="17">
        <f t="shared" si="81"/>
        <v>14.266650726674028</v>
      </c>
      <c r="N1244" t="str">
        <f t="shared" si="82"/>
        <v>18#36</v>
      </c>
      <c r="O1244">
        <v>18</v>
      </c>
      <c r="P1244">
        <v>36</v>
      </c>
      <c r="Q1244">
        <v>9.3904194378256953</v>
      </c>
      <c r="R1244">
        <v>14.266650726674028</v>
      </c>
    </row>
    <row r="1245" spans="1:18" x14ac:dyDescent="0.25">
      <c r="A1245" s="41">
        <v>18</v>
      </c>
      <c r="B1245" s="41">
        <v>37</v>
      </c>
      <c r="C1245" s="42">
        <v>29.058912079999999</v>
      </c>
      <c r="D1245" s="42">
        <v>0</v>
      </c>
      <c r="E1245" s="43">
        <f t="shared" si="79"/>
        <v>9.2497389968095796</v>
      </c>
      <c r="F1245" s="47">
        <f t="shared" si="80"/>
        <v>0.10811115863322414</v>
      </c>
      <c r="G1245" s="17">
        <f t="shared" si="81"/>
        <v>14.154021759942502</v>
      </c>
      <c r="N1245" t="str">
        <f t="shared" si="82"/>
        <v>18#37</v>
      </c>
      <c r="O1245">
        <v>18</v>
      </c>
      <c r="P1245">
        <v>37</v>
      </c>
      <c r="Q1245">
        <v>9.2497389968095796</v>
      </c>
      <c r="R1245">
        <v>14.154021759942502</v>
      </c>
    </row>
    <row r="1246" spans="1:18" x14ac:dyDescent="0.25">
      <c r="A1246" s="41">
        <v>18</v>
      </c>
      <c r="B1246" s="41">
        <v>38</v>
      </c>
      <c r="C1246" s="42">
        <v>33.368028320000001</v>
      </c>
      <c r="D1246" s="42">
        <v>0</v>
      </c>
      <c r="E1246" s="43">
        <f t="shared" si="79"/>
        <v>10.621373296716705</v>
      </c>
      <c r="F1246" s="47">
        <f t="shared" si="80"/>
        <v>9.4149783842840881E-2</v>
      </c>
      <c r="G1246" s="17">
        <f t="shared" si="81"/>
        <v>15.154844319108307</v>
      </c>
      <c r="N1246" t="str">
        <f t="shared" si="82"/>
        <v>18#38</v>
      </c>
      <c r="O1246">
        <v>18</v>
      </c>
      <c r="P1246">
        <v>38</v>
      </c>
      <c r="Q1246">
        <v>10.621373296716705</v>
      </c>
      <c r="R1246">
        <v>15.154844319108307</v>
      </c>
    </row>
    <row r="1247" spans="1:18" x14ac:dyDescent="0.25">
      <c r="A1247" s="41">
        <v>18</v>
      </c>
      <c r="B1247" s="41">
        <v>39</v>
      </c>
      <c r="C1247" s="42">
        <v>34.914890560000003</v>
      </c>
      <c r="D1247" s="42">
        <v>0</v>
      </c>
      <c r="E1247" s="43">
        <f t="shared" si="79"/>
        <v>11.113754840273108</v>
      </c>
      <c r="F1247" s="47">
        <f t="shared" si="80"/>
        <v>8.9978590887778306E-2</v>
      </c>
      <c r="G1247" s="17">
        <f t="shared" si="81"/>
        <v>15.467366259287159</v>
      </c>
      <c r="N1247" t="str">
        <f t="shared" si="82"/>
        <v>18#39</v>
      </c>
      <c r="O1247">
        <v>18</v>
      </c>
      <c r="P1247">
        <v>39</v>
      </c>
      <c r="Q1247">
        <v>11.113754840273108</v>
      </c>
      <c r="R1247">
        <v>15.467366259287159</v>
      </c>
    </row>
    <row r="1248" spans="1:18" x14ac:dyDescent="0.25">
      <c r="A1248" s="41">
        <v>18</v>
      </c>
      <c r="B1248" s="41">
        <v>40</v>
      </c>
      <c r="C1248" s="42">
        <v>29.390382560000003</v>
      </c>
      <c r="D1248" s="42">
        <v>0</v>
      </c>
      <c r="E1248" s="43">
        <f t="shared" si="79"/>
        <v>9.3552493275716682</v>
      </c>
      <c r="F1248" s="47">
        <f t="shared" si="80"/>
        <v>0.1068918598516464</v>
      </c>
      <c r="G1248" s="17">
        <f t="shared" si="81"/>
        <v>14.238727936066054</v>
      </c>
      <c r="N1248" t="str">
        <f t="shared" si="82"/>
        <v>18#40</v>
      </c>
      <c r="O1248">
        <v>18</v>
      </c>
      <c r="P1248">
        <v>40</v>
      </c>
      <c r="Q1248">
        <v>9.3552493275716682</v>
      </c>
      <c r="R1248">
        <v>14.238727936066054</v>
      </c>
    </row>
    <row r="1249" spans="1:18" x14ac:dyDescent="0.25">
      <c r="A1249" s="41">
        <v>18</v>
      </c>
      <c r="B1249" s="41">
        <v>41</v>
      </c>
      <c r="C1249" s="42">
        <v>36.572242959999997</v>
      </c>
      <c r="D1249" s="42">
        <v>0</v>
      </c>
      <c r="E1249" s="43">
        <f t="shared" si="79"/>
        <v>11.641306494083539</v>
      </c>
      <c r="F1249" s="47">
        <f t="shared" si="80"/>
        <v>8.5901011240295921E-2</v>
      </c>
      <c r="G1249" s="17">
        <f t="shared" si="81"/>
        <v>15.779102837010178</v>
      </c>
      <c r="N1249" t="str">
        <f t="shared" si="82"/>
        <v>18#41</v>
      </c>
      <c r="O1249">
        <v>18</v>
      </c>
      <c r="P1249">
        <v>41</v>
      </c>
      <c r="Q1249">
        <v>11.641306494083539</v>
      </c>
      <c r="R1249">
        <v>15.779102837010178</v>
      </c>
    </row>
    <row r="1250" spans="1:18" x14ac:dyDescent="0.25">
      <c r="A1250" s="41">
        <v>18</v>
      </c>
      <c r="B1250" s="41">
        <v>42</v>
      </c>
      <c r="C1250" s="42">
        <v>24.749795839999997</v>
      </c>
      <c r="D1250" s="42">
        <v>0</v>
      </c>
      <c r="E1250" s="43">
        <f t="shared" si="79"/>
        <v>7.8781046969024553</v>
      </c>
      <c r="F1250" s="47">
        <f t="shared" si="80"/>
        <v>0.12693408357383013</v>
      </c>
      <c r="G1250" s="17">
        <f t="shared" si="81"/>
        <v>12.908511215071899</v>
      </c>
      <c r="N1250" t="str">
        <f t="shared" si="82"/>
        <v>18#42</v>
      </c>
      <c r="O1250">
        <v>18</v>
      </c>
      <c r="P1250">
        <v>42</v>
      </c>
      <c r="Q1250">
        <v>7.8781046969024553</v>
      </c>
      <c r="R1250">
        <v>12.908511215071899</v>
      </c>
    </row>
    <row r="1251" spans="1:18" x14ac:dyDescent="0.25">
      <c r="A1251" s="41">
        <v>18</v>
      </c>
      <c r="B1251" s="41">
        <v>43</v>
      </c>
      <c r="C1251" s="42">
        <v>31.71067592</v>
      </c>
      <c r="D1251" s="42">
        <v>0</v>
      </c>
      <c r="E1251" s="43">
        <f t="shared" si="79"/>
        <v>10.093821642906272</v>
      </c>
      <c r="F1251" s="47">
        <f t="shared" si="80"/>
        <v>9.9070504252745453E-2</v>
      </c>
      <c r="G1251" s="17">
        <f t="shared" si="81"/>
        <v>14.794273553756359</v>
      </c>
      <c r="N1251" t="str">
        <f t="shared" si="82"/>
        <v>18#43</v>
      </c>
      <c r="O1251">
        <v>18</v>
      </c>
      <c r="P1251">
        <v>43</v>
      </c>
      <c r="Q1251">
        <v>10.093821642906272</v>
      </c>
      <c r="R1251">
        <v>14.794273553756359</v>
      </c>
    </row>
    <row r="1252" spans="1:18" x14ac:dyDescent="0.25">
      <c r="A1252" s="41">
        <v>18</v>
      </c>
      <c r="B1252" s="41">
        <v>44</v>
      </c>
      <c r="C1252" s="42">
        <v>33.478518480000005</v>
      </c>
      <c r="D1252" s="42">
        <v>0</v>
      </c>
      <c r="E1252" s="43">
        <f t="shared" si="79"/>
        <v>10.656543406970735</v>
      </c>
      <c r="F1252" s="47">
        <f t="shared" si="80"/>
        <v>9.3839058483623575E-2</v>
      </c>
      <c r="G1252" s="17">
        <f t="shared" si="81"/>
        <v>15.177905799053962</v>
      </c>
      <c r="N1252" t="str">
        <f t="shared" si="82"/>
        <v>18#44</v>
      </c>
      <c r="O1252">
        <v>18</v>
      </c>
      <c r="P1252">
        <v>44</v>
      </c>
      <c r="Q1252">
        <v>10.656543406970735</v>
      </c>
      <c r="R1252">
        <v>15.177905799053962</v>
      </c>
    </row>
    <row r="1253" spans="1:18" x14ac:dyDescent="0.25">
      <c r="A1253" s="41">
        <v>18</v>
      </c>
      <c r="B1253" s="41">
        <v>45</v>
      </c>
      <c r="C1253" s="42">
        <v>36.682733120000002</v>
      </c>
      <c r="D1253" s="42">
        <v>0</v>
      </c>
      <c r="E1253" s="43">
        <f t="shared" si="79"/>
        <v>11.676476604337569</v>
      </c>
      <c r="F1253" s="47">
        <f t="shared" si="80"/>
        <v>8.5642273254632376E-2</v>
      </c>
      <c r="G1253" s="17">
        <f t="shared" si="81"/>
        <v>15.799094376500435</v>
      </c>
      <c r="N1253" t="str">
        <f t="shared" si="82"/>
        <v>18#45</v>
      </c>
      <c r="O1253">
        <v>18</v>
      </c>
      <c r="P1253">
        <v>45</v>
      </c>
      <c r="Q1253">
        <v>11.676476604337569</v>
      </c>
      <c r="R1253">
        <v>15.799094376500435</v>
      </c>
    </row>
    <row r="1254" spans="1:18" x14ac:dyDescent="0.25">
      <c r="A1254" s="41">
        <v>18</v>
      </c>
      <c r="B1254" s="41">
        <v>46</v>
      </c>
      <c r="C1254" s="42">
        <v>33.147047999999998</v>
      </c>
      <c r="D1254" s="42">
        <v>0</v>
      </c>
      <c r="E1254" s="43">
        <f t="shared" si="79"/>
        <v>10.551033076208647</v>
      </c>
      <c r="F1254" s="47">
        <f t="shared" si="80"/>
        <v>9.4777449068459821E-2</v>
      </c>
      <c r="G1254" s="17">
        <f t="shared" si="81"/>
        <v>15.108366953018782</v>
      </c>
      <c r="N1254" t="str">
        <f t="shared" si="82"/>
        <v>18#46</v>
      </c>
      <c r="O1254">
        <v>18</v>
      </c>
      <c r="P1254">
        <v>46</v>
      </c>
      <c r="Q1254">
        <v>10.551033076208647</v>
      </c>
      <c r="R1254">
        <v>15.108366953018782</v>
      </c>
    </row>
    <row r="1255" spans="1:18" x14ac:dyDescent="0.25">
      <c r="A1255" s="41">
        <v>18</v>
      </c>
      <c r="B1255" s="41">
        <v>47</v>
      </c>
      <c r="C1255" s="42">
        <v>32.37361688</v>
      </c>
      <c r="D1255" s="42">
        <v>0</v>
      </c>
      <c r="E1255" s="43">
        <f t="shared" si="79"/>
        <v>10.304842304430444</v>
      </c>
      <c r="F1255" s="47">
        <f t="shared" si="80"/>
        <v>9.7041756725385495E-2</v>
      </c>
      <c r="G1255" s="17">
        <f t="shared" si="81"/>
        <v>14.941880913564436</v>
      </c>
      <c r="N1255" t="str">
        <f t="shared" si="82"/>
        <v>18#47</v>
      </c>
      <c r="O1255">
        <v>18</v>
      </c>
      <c r="P1255">
        <v>47</v>
      </c>
      <c r="Q1255">
        <v>10.304842304430444</v>
      </c>
      <c r="R1255">
        <v>14.941880913564436</v>
      </c>
    </row>
    <row r="1256" spans="1:18" x14ac:dyDescent="0.25">
      <c r="A1256" s="41">
        <v>18</v>
      </c>
      <c r="B1256" s="41">
        <v>48</v>
      </c>
      <c r="C1256" s="42">
        <v>26.738618719999998</v>
      </c>
      <c r="D1256" s="42">
        <v>0</v>
      </c>
      <c r="E1256" s="43">
        <f t="shared" si="79"/>
        <v>8.5111666814749736</v>
      </c>
      <c r="F1256" s="47">
        <f t="shared" si="80"/>
        <v>0.1174927054567684</v>
      </c>
      <c r="G1256" s="17">
        <f t="shared" si="81"/>
        <v>13.518907184261726</v>
      </c>
      <c r="N1256" t="str">
        <f t="shared" si="82"/>
        <v>18#48</v>
      </c>
      <c r="O1256">
        <v>18</v>
      </c>
      <c r="P1256">
        <v>48</v>
      </c>
      <c r="Q1256">
        <v>8.5111666814749736</v>
      </c>
      <c r="R1256">
        <v>13.518907184261726</v>
      </c>
    </row>
    <row r="1257" spans="1:18" x14ac:dyDescent="0.25">
      <c r="A1257" s="41">
        <v>18</v>
      </c>
      <c r="B1257" s="41">
        <v>49</v>
      </c>
      <c r="C1257" s="42">
        <v>34.030969280000001</v>
      </c>
      <c r="D1257" s="42">
        <v>0</v>
      </c>
      <c r="E1257" s="43">
        <f t="shared" si="79"/>
        <v>10.832393958240877</v>
      </c>
      <c r="F1257" s="47">
        <f t="shared" si="80"/>
        <v>9.2315697144603734E-2</v>
      </c>
      <c r="G1257" s="17">
        <f t="shared" si="81"/>
        <v>15.291475721416118</v>
      </c>
      <c r="N1257" t="str">
        <f t="shared" si="82"/>
        <v>18#49</v>
      </c>
      <c r="O1257">
        <v>18</v>
      </c>
      <c r="P1257">
        <v>49</v>
      </c>
      <c r="Q1257">
        <v>10.832393958240877</v>
      </c>
      <c r="R1257">
        <v>15.291475721416118</v>
      </c>
    </row>
    <row r="1258" spans="1:18" x14ac:dyDescent="0.25">
      <c r="A1258" s="41">
        <v>18</v>
      </c>
      <c r="B1258" s="41">
        <v>50</v>
      </c>
      <c r="C1258" s="42">
        <v>23.313423759999999</v>
      </c>
      <c r="D1258" s="42">
        <v>0</v>
      </c>
      <c r="E1258" s="43">
        <f t="shared" si="79"/>
        <v>7.4208932636000808</v>
      </c>
      <c r="F1258" s="47">
        <f t="shared" si="80"/>
        <v>0.13475466692198079</v>
      </c>
      <c r="G1258" s="17">
        <f t="shared" si="81"/>
        <v>12.423825555475931</v>
      </c>
      <c r="N1258" t="str">
        <f t="shared" si="82"/>
        <v>18#50</v>
      </c>
      <c r="O1258">
        <v>18</v>
      </c>
      <c r="P1258">
        <v>50</v>
      </c>
      <c r="Q1258">
        <v>7.4208932636000808</v>
      </c>
      <c r="R1258">
        <v>12.423825555475931</v>
      </c>
    </row>
    <row r="1259" spans="1:18" x14ac:dyDescent="0.25">
      <c r="A1259" s="41">
        <v>18</v>
      </c>
      <c r="B1259" s="41">
        <v>50</v>
      </c>
      <c r="C1259" s="42">
        <v>23.09244344</v>
      </c>
      <c r="D1259" s="42">
        <v>0</v>
      </c>
      <c r="E1259" s="43">
        <f t="shared" si="79"/>
        <v>7.3505530430920238</v>
      </c>
      <c r="F1259" s="47">
        <f t="shared" si="80"/>
        <v>0.13604418526573181</v>
      </c>
      <c r="G1259" s="17">
        <f t="shared" si="81"/>
        <v>12.345673199782956</v>
      </c>
      <c r="N1259" t="str">
        <f t="shared" si="82"/>
        <v>18#50</v>
      </c>
      <c r="O1259">
        <v>18</v>
      </c>
      <c r="P1259">
        <v>50</v>
      </c>
      <c r="Q1259">
        <v>7.3505530430920238</v>
      </c>
      <c r="R1259">
        <v>12.345673199782956</v>
      </c>
    </row>
    <row r="1260" spans="1:18" x14ac:dyDescent="0.25">
      <c r="A1260" s="41">
        <v>18</v>
      </c>
      <c r="B1260" s="41">
        <v>51</v>
      </c>
      <c r="C1260" s="42">
        <v>36.793223279999992</v>
      </c>
      <c r="D1260" s="42">
        <v>0</v>
      </c>
      <c r="E1260" s="43">
        <f t="shared" si="79"/>
        <v>11.711646714591595</v>
      </c>
      <c r="F1260" s="47">
        <f t="shared" si="80"/>
        <v>8.5385089250864729E-2</v>
      </c>
      <c r="G1260" s="17">
        <f t="shared" si="81"/>
        <v>15.818990947433432</v>
      </c>
      <c r="N1260" t="str">
        <f t="shared" si="82"/>
        <v>18#51</v>
      </c>
      <c r="O1260">
        <v>18</v>
      </c>
      <c r="P1260">
        <v>51</v>
      </c>
      <c r="Q1260">
        <v>11.711646714591595</v>
      </c>
      <c r="R1260">
        <v>15.818990947433432</v>
      </c>
    </row>
    <row r="1261" spans="1:18" x14ac:dyDescent="0.25">
      <c r="A1261" s="41">
        <v>18</v>
      </c>
      <c r="B1261" s="41">
        <v>52</v>
      </c>
      <c r="C1261" s="42">
        <v>34.141459439999991</v>
      </c>
      <c r="D1261" s="42">
        <v>0</v>
      </c>
      <c r="E1261" s="43">
        <f t="shared" si="79"/>
        <v>10.867564068494904</v>
      </c>
      <c r="F1261" s="47">
        <f t="shared" si="80"/>
        <v>9.2016940843164904E-2</v>
      </c>
      <c r="G1261" s="17">
        <f t="shared" si="81"/>
        <v>15.313848130302882</v>
      </c>
      <c r="N1261" t="str">
        <f t="shared" si="82"/>
        <v>18#52</v>
      </c>
      <c r="O1261">
        <v>18</v>
      </c>
      <c r="P1261">
        <v>52</v>
      </c>
      <c r="Q1261">
        <v>10.867564068494904</v>
      </c>
      <c r="R1261">
        <v>15.313848130302882</v>
      </c>
    </row>
    <row r="1262" spans="1:18" x14ac:dyDescent="0.25">
      <c r="A1262" s="41">
        <v>18</v>
      </c>
      <c r="B1262" s="41">
        <v>53</v>
      </c>
      <c r="C1262" s="42">
        <v>36.019792160000002</v>
      </c>
      <c r="D1262" s="42">
        <v>0</v>
      </c>
      <c r="E1262" s="43">
        <f t="shared" si="79"/>
        <v>11.465455942813396</v>
      </c>
      <c r="F1262" s="47">
        <f t="shared" si="80"/>
        <v>8.7218511412693087E-2</v>
      </c>
      <c r="G1262" s="17">
        <f t="shared" si="81"/>
        <v>15.677697108721404</v>
      </c>
      <c r="N1262" t="str">
        <f t="shared" si="82"/>
        <v>18#53</v>
      </c>
      <c r="O1262">
        <v>18</v>
      </c>
      <c r="P1262">
        <v>53</v>
      </c>
      <c r="Q1262">
        <v>11.465455942813396</v>
      </c>
      <c r="R1262">
        <v>15.677697108721404</v>
      </c>
    </row>
    <row r="1263" spans="1:18" x14ac:dyDescent="0.25">
      <c r="A1263" s="41">
        <v>18</v>
      </c>
      <c r="B1263" s="41">
        <v>54</v>
      </c>
      <c r="C1263" s="42">
        <v>35.577831520000011</v>
      </c>
      <c r="D1263" s="42">
        <v>0</v>
      </c>
      <c r="E1263" s="43">
        <f t="shared" si="79"/>
        <v>11.324775501797284</v>
      </c>
      <c r="F1263" s="47">
        <f t="shared" si="80"/>
        <v>8.830197118179485E-2</v>
      </c>
      <c r="G1263" s="17">
        <f t="shared" si="81"/>
        <v>15.594793580056903</v>
      </c>
      <c r="N1263" t="str">
        <f t="shared" si="82"/>
        <v>18#54</v>
      </c>
      <c r="O1263">
        <v>18</v>
      </c>
      <c r="P1263">
        <v>54</v>
      </c>
      <c r="Q1263">
        <v>11.324775501797284</v>
      </c>
      <c r="R1263">
        <v>15.594793580056903</v>
      </c>
    </row>
    <row r="1264" spans="1:18" x14ac:dyDescent="0.25">
      <c r="A1264" s="41">
        <v>18</v>
      </c>
      <c r="B1264" s="41">
        <v>55</v>
      </c>
      <c r="C1264" s="42">
        <v>34.583420079999996</v>
      </c>
      <c r="D1264" s="42">
        <v>0</v>
      </c>
      <c r="E1264" s="43">
        <f t="shared" si="79"/>
        <v>11.00824450951102</v>
      </c>
      <c r="F1264" s="47">
        <f t="shared" si="80"/>
        <v>9.0841005496926364E-2</v>
      </c>
      <c r="G1264" s="17">
        <f t="shared" si="81"/>
        <v>15.40222665225771</v>
      </c>
      <c r="N1264" t="str">
        <f t="shared" si="82"/>
        <v>18#55</v>
      </c>
      <c r="O1264">
        <v>18</v>
      </c>
      <c r="P1264">
        <v>55</v>
      </c>
      <c r="Q1264">
        <v>11.00824450951102</v>
      </c>
      <c r="R1264">
        <v>15.40222665225771</v>
      </c>
    </row>
    <row r="1265" spans="1:18" x14ac:dyDescent="0.25">
      <c r="A1265" s="41">
        <v>18</v>
      </c>
      <c r="B1265" s="41">
        <v>56</v>
      </c>
      <c r="C1265" s="42">
        <v>37.89812487999999</v>
      </c>
      <c r="D1265" s="42">
        <v>0</v>
      </c>
      <c r="E1265" s="43">
        <f t="shared" si="79"/>
        <v>12.063347817131882</v>
      </c>
      <c r="F1265" s="47">
        <f t="shared" si="80"/>
        <v>8.2895728048215614E-2</v>
      </c>
      <c r="G1265" s="17">
        <f t="shared" si="81"/>
        <v>16.012875595664703</v>
      </c>
      <c r="N1265" t="str">
        <f t="shared" si="82"/>
        <v>18#56</v>
      </c>
      <c r="O1265">
        <v>18</v>
      </c>
      <c r="P1265">
        <v>56</v>
      </c>
      <c r="Q1265">
        <v>12.063347817131882</v>
      </c>
      <c r="R1265">
        <v>16.012875595664703</v>
      </c>
    </row>
    <row r="1266" spans="1:18" x14ac:dyDescent="0.25">
      <c r="A1266" s="41">
        <v>18</v>
      </c>
      <c r="B1266" s="41">
        <v>57</v>
      </c>
      <c r="C1266" s="42">
        <v>31.268715280000002</v>
      </c>
      <c r="D1266" s="42">
        <v>0</v>
      </c>
      <c r="E1266" s="43">
        <f t="shared" si="79"/>
        <v>9.9531412018901566</v>
      </c>
      <c r="F1266" s="47">
        <f t="shared" si="80"/>
        <v>0.10047079406550512</v>
      </c>
      <c r="G1266" s="17">
        <f t="shared" si="81"/>
        <v>14.693242891975935</v>
      </c>
      <c r="N1266" t="str">
        <f t="shared" si="82"/>
        <v>18#57</v>
      </c>
      <c r="O1266">
        <v>18</v>
      </c>
      <c r="P1266">
        <v>57</v>
      </c>
      <c r="Q1266">
        <v>9.9531412018901566</v>
      </c>
      <c r="R1266">
        <v>14.693242891975935</v>
      </c>
    </row>
    <row r="1267" spans="1:18" x14ac:dyDescent="0.25">
      <c r="A1267" s="41">
        <v>18</v>
      </c>
      <c r="B1267" s="41">
        <v>58</v>
      </c>
      <c r="C1267" s="42">
        <v>38.45057568</v>
      </c>
      <c r="D1267" s="42">
        <v>15.5</v>
      </c>
      <c r="E1267" s="43">
        <f t="shared" si="79"/>
        <v>12.239198368402031</v>
      </c>
      <c r="F1267" s="47">
        <f t="shared" si="80"/>
        <v>8.1704697472810187E-2</v>
      </c>
      <c r="G1267" s="17">
        <f t="shared" si="81"/>
        <v>15.5</v>
      </c>
      <c r="N1267" t="str">
        <f t="shared" si="82"/>
        <v>18#58</v>
      </c>
      <c r="O1267">
        <v>18</v>
      </c>
      <c r="P1267">
        <v>58</v>
      </c>
      <c r="Q1267">
        <v>12.239198368402031</v>
      </c>
      <c r="R1267">
        <v>15.5</v>
      </c>
    </row>
    <row r="1268" spans="1:18" x14ac:dyDescent="0.25">
      <c r="A1268" s="41">
        <v>18</v>
      </c>
      <c r="B1268" s="41">
        <v>59</v>
      </c>
      <c r="C1268" s="42">
        <v>27.622540000000001</v>
      </c>
      <c r="D1268" s="42">
        <v>0</v>
      </c>
      <c r="E1268" s="43">
        <f t="shared" si="79"/>
        <v>8.7925275635072051</v>
      </c>
      <c r="F1268" s="47">
        <f t="shared" si="80"/>
        <v>0.1137329388821518</v>
      </c>
      <c r="G1268" s="17">
        <f t="shared" si="81"/>
        <v>13.769941222287382</v>
      </c>
      <c r="N1268" t="str">
        <f t="shared" si="82"/>
        <v>18#59</v>
      </c>
      <c r="O1268">
        <v>18</v>
      </c>
      <c r="P1268">
        <v>59</v>
      </c>
      <c r="Q1268">
        <v>8.7925275635072051</v>
      </c>
      <c r="R1268">
        <v>13.769941222287382</v>
      </c>
    </row>
    <row r="1269" spans="1:18" x14ac:dyDescent="0.25">
      <c r="A1269" s="41">
        <v>18</v>
      </c>
      <c r="B1269" s="41">
        <v>60</v>
      </c>
      <c r="C1269" s="42">
        <v>33.257538160000003</v>
      </c>
      <c r="D1269" s="42">
        <v>0</v>
      </c>
      <c r="E1269" s="43">
        <f t="shared" si="79"/>
        <v>10.586203186462676</v>
      </c>
      <c r="F1269" s="47">
        <f t="shared" si="80"/>
        <v>9.446257382238521E-2</v>
      </c>
      <c r="G1269" s="17">
        <f t="shared" si="81"/>
        <v>15.131664996497465</v>
      </c>
      <c r="N1269" t="str">
        <f t="shared" si="82"/>
        <v>18#60</v>
      </c>
      <c r="O1269">
        <v>18</v>
      </c>
      <c r="P1269">
        <v>60</v>
      </c>
      <c r="Q1269">
        <v>10.586203186462676</v>
      </c>
      <c r="R1269">
        <v>15.131664996497465</v>
      </c>
    </row>
    <row r="1270" spans="1:18" x14ac:dyDescent="0.25">
      <c r="A1270" s="41">
        <v>18</v>
      </c>
      <c r="B1270" s="41">
        <v>61</v>
      </c>
      <c r="C1270" s="42">
        <v>36.572242959999997</v>
      </c>
      <c r="D1270" s="42">
        <v>0</v>
      </c>
      <c r="E1270" s="43">
        <f t="shared" si="79"/>
        <v>11.641306494083539</v>
      </c>
      <c r="F1270" s="47">
        <f t="shared" si="80"/>
        <v>8.5901011240295921E-2</v>
      </c>
      <c r="G1270" s="17">
        <f t="shared" si="81"/>
        <v>15.779102837010178</v>
      </c>
      <c r="N1270" t="str">
        <f t="shared" si="82"/>
        <v>18#61</v>
      </c>
      <c r="O1270">
        <v>18</v>
      </c>
      <c r="P1270">
        <v>61</v>
      </c>
      <c r="Q1270">
        <v>11.641306494083539</v>
      </c>
      <c r="R1270">
        <v>15.779102837010178</v>
      </c>
    </row>
    <row r="1271" spans="1:18" x14ac:dyDescent="0.25">
      <c r="A1271" s="41">
        <v>18</v>
      </c>
      <c r="B1271" s="41">
        <v>62</v>
      </c>
      <c r="C1271" s="42">
        <v>36.793223279999992</v>
      </c>
      <c r="D1271" s="42">
        <v>0</v>
      </c>
      <c r="E1271" s="43">
        <f t="shared" si="79"/>
        <v>11.711646714591595</v>
      </c>
      <c r="F1271" s="47">
        <f t="shared" si="80"/>
        <v>8.5385089250864729E-2</v>
      </c>
      <c r="G1271" s="17">
        <f t="shared" si="81"/>
        <v>15.818990947433432</v>
      </c>
      <c r="N1271" t="str">
        <f t="shared" si="82"/>
        <v>18#62</v>
      </c>
      <c r="O1271">
        <v>18</v>
      </c>
      <c r="P1271">
        <v>62</v>
      </c>
      <c r="Q1271">
        <v>11.711646714591595</v>
      </c>
      <c r="R1271">
        <v>15.818990947433432</v>
      </c>
    </row>
    <row r="1272" spans="1:18" x14ac:dyDescent="0.25">
      <c r="A1272" s="41">
        <v>18</v>
      </c>
      <c r="B1272" s="41">
        <v>63</v>
      </c>
      <c r="C1272" s="42">
        <v>30.163813680000004</v>
      </c>
      <c r="D1272" s="42">
        <v>0</v>
      </c>
      <c r="E1272" s="43">
        <f t="shared" si="79"/>
        <v>9.601440099349869</v>
      </c>
      <c r="F1272" s="47">
        <f t="shared" si="80"/>
        <v>0.10415104293237343</v>
      </c>
      <c r="G1272" s="17">
        <f t="shared" si="81"/>
        <v>14.430990939445252</v>
      </c>
      <c r="N1272" t="str">
        <f t="shared" si="82"/>
        <v>18#63</v>
      </c>
      <c r="O1272">
        <v>18</v>
      </c>
      <c r="P1272">
        <v>63</v>
      </c>
      <c r="Q1272">
        <v>9.601440099349869</v>
      </c>
      <c r="R1272">
        <v>14.430990939445252</v>
      </c>
    </row>
    <row r="1273" spans="1:18" x14ac:dyDescent="0.25">
      <c r="A1273" s="41">
        <v>18</v>
      </c>
      <c r="B1273" s="41">
        <v>64</v>
      </c>
      <c r="C1273" s="42">
        <v>33.699498800000001</v>
      </c>
      <c r="D1273" s="42">
        <v>0</v>
      </c>
      <c r="E1273" s="43">
        <f t="shared" si="79"/>
        <v>10.726883627478792</v>
      </c>
      <c r="F1273" s="47">
        <f t="shared" si="80"/>
        <v>9.3223720395206378E-2</v>
      </c>
      <c r="G1273" s="17">
        <f t="shared" si="81"/>
        <v>15.223678702454578</v>
      </c>
      <c r="N1273" t="str">
        <f t="shared" si="82"/>
        <v>18#64</v>
      </c>
      <c r="O1273">
        <v>18</v>
      </c>
      <c r="P1273">
        <v>64</v>
      </c>
      <c r="Q1273">
        <v>10.726883627478792</v>
      </c>
      <c r="R1273">
        <v>15.223678702454578</v>
      </c>
    </row>
    <row r="1274" spans="1:18" x14ac:dyDescent="0.25">
      <c r="A1274" s="41">
        <v>18</v>
      </c>
      <c r="B1274" s="41">
        <v>65</v>
      </c>
      <c r="C1274" s="42">
        <v>24.3078352</v>
      </c>
      <c r="D1274" s="42">
        <v>0</v>
      </c>
      <c r="E1274" s="43">
        <f t="shared" si="79"/>
        <v>7.7374242558863404</v>
      </c>
      <c r="F1274" s="47">
        <f t="shared" si="80"/>
        <v>0.12924197600244522</v>
      </c>
      <c r="G1274" s="17">
        <f t="shared" si="81"/>
        <v>12.763543814055129</v>
      </c>
      <c r="N1274" t="str">
        <f t="shared" si="82"/>
        <v>18#65</v>
      </c>
      <c r="O1274">
        <v>18</v>
      </c>
      <c r="P1274">
        <v>65</v>
      </c>
      <c r="Q1274">
        <v>7.7374242558863404</v>
      </c>
      <c r="R1274">
        <v>12.763543814055129</v>
      </c>
    </row>
    <row r="1275" spans="1:18" x14ac:dyDescent="0.25">
      <c r="A1275" s="41">
        <v>18</v>
      </c>
      <c r="B1275" s="41">
        <v>66</v>
      </c>
      <c r="C1275" s="42">
        <v>24.528815520000002</v>
      </c>
      <c r="D1275" s="42">
        <v>0</v>
      </c>
      <c r="E1275" s="43">
        <f t="shared" si="79"/>
        <v>7.8077644763943992</v>
      </c>
      <c r="F1275" s="47">
        <f t="shared" si="80"/>
        <v>0.12807763387629706</v>
      </c>
      <c r="G1275" s="17">
        <f t="shared" si="81"/>
        <v>12.836475878457355</v>
      </c>
      <c r="N1275" t="str">
        <f t="shared" si="82"/>
        <v>18#66</v>
      </c>
      <c r="O1275">
        <v>18</v>
      </c>
      <c r="P1275">
        <v>66</v>
      </c>
      <c r="Q1275">
        <v>7.8077644763943992</v>
      </c>
      <c r="R1275">
        <v>12.836475878457355</v>
      </c>
    </row>
    <row r="1276" spans="1:18" x14ac:dyDescent="0.25">
      <c r="A1276" s="41">
        <v>18</v>
      </c>
      <c r="B1276" s="41">
        <v>67</v>
      </c>
      <c r="C1276" s="42">
        <v>35.688321680000001</v>
      </c>
      <c r="D1276" s="42">
        <v>0</v>
      </c>
      <c r="E1276" s="43">
        <f t="shared" si="79"/>
        <v>11.359945612051311</v>
      </c>
      <c r="F1276" s="47">
        <f t="shared" si="80"/>
        <v>8.8028590466061749E-2</v>
      </c>
      <c r="G1276" s="17">
        <f t="shared" si="81"/>
        <v>15.615670518459599</v>
      </c>
      <c r="N1276" t="str">
        <f t="shared" si="82"/>
        <v>18#67</v>
      </c>
      <c r="O1276">
        <v>18</v>
      </c>
      <c r="P1276">
        <v>67</v>
      </c>
      <c r="Q1276">
        <v>11.359945612051311</v>
      </c>
      <c r="R1276">
        <v>15.615670518459599</v>
      </c>
    </row>
    <row r="1277" spans="1:18" x14ac:dyDescent="0.25">
      <c r="A1277" s="41">
        <v>18</v>
      </c>
      <c r="B1277" s="41">
        <v>68</v>
      </c>
      <c r="C1277" s="42">
        <v>31.489695600000001</v>
      </c>
      <c r="D1277" s="42">
        <v>0</v>
      </c>
      <c r="E1277" s="43">
        <f t="shared" si="79"/>
        <v>10.023481422398214</v>
      </c>
      <c r="F1277" s="47">
        <f t="shared" si="80"/>
        <v>9.9765735861536656E-2</v>
      </c>
      <c r="G1277" s="17">
        <f t="shared" si="81"/>
        <v>14.744026181460578</v>
      </c>
      <c r="N1277" t="str">
        <f t="shared" si="82"/>
        <v>18#68</v>
      </c>
      <c r="O1277">
        <v>18</v>
      </c>
      <c r="P1277">
        <v>68</v>
      </c>
      <c r="Q1277">
        <v>10.023481422398214</v>
      </c>
      <c r="R1277">
        <v>14.744026181460578</v>
      </c>
    </row>
    <row r="1278" spans="1:18" x14ac:dyDescent="0.25">
      <c r="A1278" s="41">
        <v>18</v>
      </c>
      <c r="B1278" s="41">
        <v>69</v>
      </c>
      <c r="C1278" s="42">
        <v>33.478518480000005</v>
      </c>
      <c r="D1278" s="42">
        <v>0</v>
      </c>
      <c r="E1278" s="43">
        <f t="shared" si="79"/>
        <v>10.656543406970735</v>
      </c>
      <c r="F1278" s="47">
        <f t="shared" si="80"/>
        <v>9.3839058483623575E-2</v>
      </c>
      <c r="G1278" s="17">
        <f t="shared" si="81"/>
        <v>15.177905799053962</v>
      </c>
      <c r="N1278" t="str">
        <f t="shared" si="82"/>
        <v>18#69</v>
      </c>
      <c r="O1278">
        <v>18</v>
      </c>
      <c r="P1278">
        <v>69</v>
      </c>
      <c r="Q1278">
        <v>10.656543406970735</v>
      </c>
      <c r="R1278">
        <v>15.177905799053962</v>
      </c>
    </row>
    <row r="1279" spans="1:18" x14ac:dyDescent="0.25">
      <c r="A1279" s="41">
        <v>18</v>
      </c>
      <c r="B1279" s="41">
        <v>70</v>
      </c>
      <c r="C1279" s="42">
        <v>27.622540000000001</v>
      </c>
      <c r="D1279" s="42">
        <v>0</v>
      </c>
      <c r="E1279" s="43">
        <f t="shared" si="79"/>
        <v>8.7925275635072051</v>
      </c>
      <c r="F1279" s="47">
        <f t="shared" si="80"/>
        <v>0.1137329388821518</v>
      </c>
      <c r="G1279" s="17">
        <f t="shared" si="81"/>
        <v>13.769941222287382</v>
      </c>
      <c r="N1279" t="str">
        <f t="shared" si="82"/>
        <v>18#70</v>
      </c>
      <c r="O1279">
        <v>18</v>
      </c>
      <c r="P1279">
        <v>70</v>
      </c>
      <c r="Q1279">
        <v>8.7925275635072051</v>
      </c>
      <c r="R1279">
        <v>13.769941222287382</v>
      </c>
    </row>
    <row r="1280" spans="1:18" x14ac:dyDescent="0.25">
      <c r="A1280" s="41">
        <v>18</v>
      </c>
      <c r="B1280" s="41">
        <v>70</v>
      </c>
      <c r="C1280" s="42">
        <v>18.009896080000001</v>
      </c>
      <c r="D1280" s="42">
        <v>0</v>
      </c>
      <c r="E1280" s="43">
        <f t="shared" si="79"/>
        <v>5.7327279714066979</v>
      </c>
      <c r="F1280" s="47">
        <f t="shared" si="80"/>
        <v>0.17443702282538617</v>
      </c>
      <c r="G1280" s="17">
        <f t="shared" si="81"/>
        <v>10.231040995303612</v>
      </c>
      <c r="N1280" t="str">
        <f t="shared" si="82"/>
        <v>18#70</v>
      </c>
      <c r="O1280">
        <v>18</v>
      </c>
      <c r="P1280">
        <v>70</v>
      </c>
      <c r="Q1280">
        <v>5.7327279714066979</v>
      </c>
      <c r="R1280">
        <v>10.231040995303612</v>
      </c>
    </row>
    <row r="1281" spans="1:18" x14ac:dyDescent="0.25">
      <c r="A1281" s="41">
        <v>18</v>
      </c>
      <c r="B1281" s="41">
        <v>71</v>
      </c>
      <c r="C1281" s="42">
        <v>34.583420079999996</v>
      </c>
      <c r="D1281" s="42">
        <v>0</v>
      </c>
      <c r="E1281" s="43">
        <f t="shared" si="79"/>
        <v>11.00824450951102</v>
      </c>
      <c r="F1281" s="47">
        <f t="shared" si="80"/>
        <v>9.0841005496926364E-2</v>
      </c>
      <c r="G1281" s="17">
        <f t="shared" si="81"/>
        <v>15.40222665225771</v>
      </c>
      <c r="N1281" t="str">
        <f t="shared" si="82"/>
        <v>18#71</v>
      </c>
      <c r="O1281">
        <v>18</v>
      </c>
      <c r="P1281">
        <v>71</v>
      </c>
      <c r="Q1281">
        <v>11.00824450951102</v>
      </c>
      <c r="R1281">
        <v>15.40222665225771</v>
      </c>
    </row>
    <row r="1282" spans="1:18" x14ac:dyDescent="0.25">
      <c r="A1282" s="41">
        <v>18</v>
      </c>
      <c r="B1282" s="41">
        <v>72</v>
      </c>
      <c r="C1282" s="42">
        <v>32.484107039999998</v>
      </c>
      <c r="D1282" s="42">
        <v>0</v>
      </c>
      <c r="E1282" s="43">
        <f t="shared" si="79"/>
        <v>10.340012414684473</v>
      </c>
      <c r="F1282" s="47">
        <f t="shared" si="80"/>
        <v>9.6711682722918191E-2</v>
      </c>
      <c r="G1282" s="17">
        <f t="shared" si="81"/>
        <v>14.96603530790324</v>
      </c>
      <c r="N1282" t="str">
        <f t="shared" si="82"/>
        <v>18#72</v>
      </c>
      <c r="O1282">
        <v>18</v>
      </c>
      <c r="P1282">
        <v>72</v>
      </c>
      <c r="Q1282">
        <v>10.340012414684473</v>
      </c>
      <c r="R1282">
        <v>14.96603530790324</v>
      </c>
    </row>
    <row r="1283" spans="1:18" x14ac:dyDescent="0.25">
      <c r="A1283" s="41">
        <v>18</v>
      </c>
      <c r="B1283" s="41">
        <v>73</v>
      </c>
      <c r="C1283" s="42">
        <v>31.821166080000001</v>
      </c>
      <c r="D1283" s="42">
        <v>0</v>
      </c>
      <c r="E1283" s="43">
        <f t="shared" ref="E1283:E1346" si="83">C1283/PI()</f>
        <v>10.128991753160301</v>
      </c>
      <c r="F1283" s="47">
        <f t="shared" ref="F1283:F1346" si="84">1/E1283</f>
        <v>9.8726509446312311E-2</v>
      </c>
      <c r="G1283" s="17">
        <f t="shared" ref="G1283:G1346" si="85">IF(D1283=0,EXP($K$3+$K$4*F1283)*$K$5,D1283)</f>
        <v>14.819198824777581</v>
      </c>
      <c r="N1283" t="str">
        <f t="shared" ref="N1283:N1346" si="86">CONCATENATE(O1283,"#",P1283)</f>
        <v>18#73</v>
      </c>
      <c r="O1283">
        <v>18</v>
      </c>
      <c r="P1283">
        <v>73</v>
      </c>
      <c r="Q1283">
        <v>10.128991753160301</v>
      </c>
      <c r="R1283">
        <v>14.819198824777581</v>
      </c>
    </row>
    <row r="1284" spans="1:18" x14ac:dyDescent="0.25">
      <c r="A1284" s="41">
        <v>18</v>
      </c>
      <c r="B1284" s="41">
        <v>74</v>
      </c>
      <c r="C1284" s="42">
        <v>32.0421464</v>
      </c>
      <c r="D1284" s="42">
        <v>0</v>
      </c>
      <c r="E1284" s="43">
        <f t="shared" si="83"/>
        <v>10.199331973668359</v>
      </c>
      <c r="F1284" s="47">
        <f t="shared" si="84"/>
        <v>9.8045636967372229E-2</v>
      </c>
      <c r="G1284" s="17">
        <f t="shared" si="85"/>
        <v>14.86865755822248</v>
      </c>
      <c r="N1284" t="str">
        <f t="shared" si="86"/>
        <v>18#74</v>
      </c>
      <c r="O1284">
        <v>18</v>
      </c>
      <c r="P1284">
        <v>74</v>
      </c>
      <c r="Q1284">
        <v>10.199331973668359</v>
      </c>
      <c r="R1284">
        <v>14.86865755822248</v>
      </c>
    </row>
    <row r="1285" spans="1:18" x14ac:dyDescent="0.25">
      <c r="A1285" s="41">
        <v>18</v>
      </c>
      <c r="B1285" s="41">
        <v>75</v>
      </c>
      <c r="C1285" s="42">
        <v>34.141459439999991</v>
      </c>
      <c r="D1285" s="42">
        <v>0</v>
      </c>
      <c r="E1285" s="43">
        <f t="shared" si="83"/>
        <v>10.867564068494904</v>
      </c>
      <c r="F1285" s="47">
        <f t="shared" si="84"/>
        <v>9.2016940843164904E-2</v>
      </c>
      <c r="G1285" s="17">
        <f t="shared" si="85"/>
        <v>15.313848130302882</v>
      </c>
      <c r="N1285" t="str">
        <f t="shared" si="86"/>
        <v>18#75</v>
      </c>
      <c r="O1285">
        <v>18</v>
      </c>
      <c r="P1285">
        <v>75</v>
      </c>
      <c r="Q1285">
        <v>10.867564068494904</v>
      </c>
      <c r="R1285">
        <v>15.313848130302882</v>
      </c>
    </row>
    <row r="1286" spans="1:18" x14ac:dyDescent="0.25">
      <c r="A1286" s="41">
        <v>18</v>
      </c>
      <c r="B1286" s="41">
        <v>76</v>
      </c>
      <c r="C1286" s="42">
        <v>29.8323432</v>
      </c>
      <c r="D1286" s="42">
        <v>0</v>
      </c>
      <c r="E1286" s="43">
        <f t="shared" si="83"/>
        <v>9.4959297685877821</v>
      </c>
      <c r="F1286" s="47">
        <f t="shared" si="84"/>
        <v>0.10530827674273313</v>
      </c>
      <c r="G1286" s="17">
        <f t="shared" si="85"/>
        <v>14.349498578277675</v>
      </c>
      <c r="N1286" t="str">
        <f t="shared" si="86"/>
        <v>18#76</v>
      </c>
      <c r="O1286">
        <v>18</v>
      </c>
      <c r="P1286">
        <v>76</v>
      </c>
      <c r="Q1286">
        <v>9.4959297685877821</v>
      </c>
      <c r="R1286">
        <v>14.349498578277675</v>
      </c>
    </row>
    <row r="1287" spans="1:18" x14ac:dyDescent="0.25">
      <c r="A1287" s="41">
        <v>18</v>
      </c>
      <c r="B1287" s="41">
        <v>77</v>
      </c>
      <c r="C1287" s="42">
        <v>33.147047999999998</v>
      </c>
      <c r="D1287" s="42">
        <v>0</v>
      </c>
      <c r="E1287" s="43">
        <f t="shared" si="83"/>
        <v>10.551033076208647</v>
      </c>
      <c r="F1287" s="47">
        <f t="shared" si="84"/>
        <v>9.4777449068459821E-2</v>
      </c>
      <c r="G1287" s="17">
        <f t="shared" si="85"/>
        <v>15.108366953018782</v>
      </c>
      <c r="N1287" t="str">
        <f t="shared" si="86"/>
        <v>18#77</v>
      </c>
      <c r="O1287">
        <v>18</v>
      </c>
      <c r="P1287">
        <v>77</v>
      </c>
      <c r="Q1287">
        <v>10.551033076208647</v>
      </c>
      <c r="R1287">
        <v>15.108366953018782</v>
      </c>
    </row>
    <row r="1288" spans="1:18" x14ac:dyDescent="0.25">
      <c r="A1288" s="41">
        <v>18</v>
      </c>
      <c r="B1288" s="41">
        <v>78</v>
      </c>
      <c r="C1288" s="42">
        <v>34.251949599999996</v>
      </c>
      <c r="D1288" s="42">
        <v>0</v>
      </c>
      <c r="E1288" s="43">
        <f t="shared" si="83"/>
        <v>10.902734178748934</v>
      </c>
      <c r="F1288" s="47">
        <f t="shared" si="84"/>
        <v>9.1720112001735313E-2</v>
      </c>
      <c r="G1288" s="17">
        <f t="shared" si="85"/>
        <v>15.336108617151039</v>
      </c>
      <c r="N1288" t="str">
        <f t="shared" si="86"/>
        <v>18#78</v>
      </c>
      <c r="O1288">
        <v>18</v>
      </c>
      <c r="P1288">
        <v>78</v>
      </c>
      <c r="Q1288">
        <v>10.902734178748934</v>
      </c>
      <c r="R1288">
        <v>15.336108617151039</v>
      </c>
    </row>
    <row r="1289" spans="1:18" x14ac:dyDescent="0.25">
      <c r="A1289" s="41">
        <v>18</v>
      </c>
      <c r="B1289" s="41">
        <v>79</v>
      </c>
      <c r="C1289" s="42">
        <v>33.368028320000001</v>
      </c>
      <c r="D1289" s="42">
        <v>0</v>
      </c>
      <c r="E1289" s="43">
        <f t="shared" si="83"/>
        <v>10.621373296716705</v>
      </c>
      <c r="F1289" s="47">
        <f t="shared" si="84"/>
        <v>9.4149783842840881E-2</v>
      </c>
      <c r="G1289" s="17">
        <f t="shared" si="85"/>
        <v>15.154844319108307</v>
      </c>
      <c r="N1289" t="str">
        <f t="shared" si="86"/>
        <v>18#79</v>
      </c>
      <c r="O1289">
        <v>18</v>
      </c>
      <c r="P1289">
        <v>79</v>
      </c>
      <c r="Q1289">
        <v>10.621373296716705</v>
      </c>
      <c r="R1289">
        <v>15.154844319108307</v>
      </c>
    </row>
    <row r="1290" spans="1:18" x14ac:dyDescent="0.25">
      <c r="A1290" s="41">
        <v>18</v>
      </c>
      <c r="B1290" s="41">
        <v>80</v>
      </c>
      <c r="C1290" s="42">
        <v>31.489695600000001</v>
      </c>
      <c r="D1290" s="42">
        <v>0</v>
      </c>
      <c r="E1290" s="43">
        <f t="shared" si="83"/>
        <v>10.023481422398214</v>
      </c>
      <c r="F1290" s="47">
        <f t="shared" si="84"/>
        <v>9.9765735861536656E-2</v>
      </c>
      <c r="G1290" s="17">
        <f t="shared" si="85"/>
        <v>14.744026181460578</v>
      </c>
      <c r="N1290" t="str">
        <f t="shared" si="86"/>
        <v>18#80</v>
      </c>
      <c r="O1290">
        <v>18</v>
      </c>
      <c r="P1290">
        <v>80</v>
      </c>
      <c r="Q1290">
        <v>10.023481422398214</v>
      </c>
      <c r="R1290">
        <v>14.744026181460578</v>
      </c>
    </row>
    <row r="1291" spans="1:18" x14ac:dyDescent="0.25">
      <c r="A1291" s="41">
        <v>19</v>
      </c>
      <c r="B1291" s="41">
        <v>1</v>
      </c>
      <c r="C1291" s="42">
        <v>37.677144560000002</v>
      </c>
      <c r="D1291" s="42">
        <v>16.100000000000001</v>
      </c>
      <c r="E1291" s="43">
        <f t="shared" si="83"/>
        <v>11.99300759662383</v>
      </c>
      <c r="F1291" s="47">
        <f t="shared" si="84"/>
        <v>8.3381920001577542E-2</v>
      </c>
      <c r="G1291" s="17">
        <f t="shared" si="85"/>
        <v>16.100000000000001</v>
      </c>
      <c r="N1291" t="str">
        <f t="shared" si="86"/>
        <v>19#1</v>
      </c>
      <c r="O1291">
        <v>19</v>
      </c>
      <c r="P1291">
        <v>1</v>
      </c>
      <c r="Q1291">
        <v>11.99300759662383</v>
      </c>
      <c r="R1291">
        <v>16.100000000000001</v>
      </c>
    </row>
    <row r="1292" spans="1:18" x14ac:dyDescent="0.25">
      <c r="A1292" s="41">
        <v>19</v>
      </c>
      <c r="B1292" s="41">
        <v>2</v>
      </c>
      <c r="C1292" s="42">
        <v>33.589008639999996</v>
      </c>
      <c r="D1292" s="42">
        <v>15.9</v>
      </c>
      <c r="E1292" s="43">
        <f t="shared" si="83"/>
        <v>10.691713517224761</v>
      </c>
      <c r="F1292" s="47">
        <f t="shared" si="84"/>
        <v>9.3530377370190626E-2</v>
      </c>
      <c r="G1292" s="17">
        <f t="shared" si="85"/>
        <v>15.9</v>
      </c>
      <c r="N1292" t="str">
        <f t="shared" si="86"/>
        <v>19#2</v>
      </c>
      <c r="O1292">
        <v>19</v>
      </c>
      <c r="P1292">
        <v>2</v>
      </c>
      <c r="Q1292">
        <v>10.691713517224761</v>
      </c>
      <c r="R1292">
        <v>15.9</v>
      </c>
    </row>
    <row r="1293" spans="1:18" x14ac:dyDescent="0.25">
      <c r="A1293" s="41">
        <v>19</v>
      </c>
      <c r="B1293" s="41">
        <v>3</v>
      </c>
      <c r="C1293" s="42">
        <v>29.279892400000001</v>
      </c>
      <c r="D1293" s="42">
        <v>15</v>
      </c>
      <c r="E1293" s="43">
        <f t="shared" si="83"/>
        <v>9.3200792173176374</v>
      </c>
      <c r="F1293" s="47">
        <f t="shared" si="84"/>
        <v>0.10729522536052057</v>
      </c>
      <c r="G1293" s="17">
        <f t="shared" si="85"/>
        <v>15</v>
      </c>
      <c r="N1293" t="str">
        <f t="shared" si="86"/>
        <v>19#3</v>
      </c>
      <c r="O1293">
        <v>19</v>
      </c>
      <c r="P1293">
        <v>3</v>
      </c>
      <c r="Q1293">
        <v>9.3200792173176374</v>
      </c>
      <c r="R1293">
        <v>15</v>
      </c>
    </row>
    <row r="1294" spans="1:18" x14ac:dyDescent="0.25">
      <c r="A1294" s="41">
        <v>19</v>
      </c>
      <c r="B1294" s="41">
        <v>4</v>
      </c>
      <c r="C1294" s="42">
        <v>37.89812487999999</v>
      </c>
      <c r="D1294" s="42">
        <v>16.600000000000001</v>
      </c>
      <c r="E1294" s="43">
        <f t="shared" si="83"/>
        <v>12.063347817131882</v>
      </c>
      <c r="F1294" s="47">
        <f t="shared" si="84"/>
        <v>8.2895728048215614E-2</v>
      </c>
      <c r="G1294" s="17">
        <f t="shared" si="85"/>
        <v>16.600000000000001</v>
      </c>
      <c r="N1294" t="str">
        <f t="shared" si="86"/>
        <v>19#4</v>
      </c>
      <c r="O1294">
        <v>19</v>
      </c>
      <c r="P1294">
        <v>4</v>
      </c>
      <c r="Q1294">
        <v>12.063347817131882</v>
      </c>
      <c r="R1294">
        <v>16.600000000000001</v>
      </c>
    </row>
    <row r="1295" spans="1:18" x14ac:dyDescent="0.25">
      <c r="A1295" s="41">
        <v>19</v>
      </c>
      <c r="B1295" s="41">
        <v>5</v>
      </c>
      <c r="C1295" s="42">
        <v>31.821166080000001</v>
      </c>
      <c r="D1295" s="42">
        <v>15.6</v>
      </c>
      <c r="E1295" s="43">
        <f t="shared" si="83"/>
        <v>10.128991753160301</v>
      </c>
      <c r="F1295" s="47">
        <f t="shared" si="84"/>
        <v>9.8726509446312311E-2</v>
      </c>
      <c r="G1295" s="17">
        <f t="shared" si="85"/>
        <v>15.6</v>
      </c>
      <c r="N1295" t="str">
        <f t="shared" si="86"/>
        <v>19#5</v>
      </c>
      <c r="O1295">
        <v>19</v>
      </c>
      <c r="P1295">
        <v>5</v>
      </c>
      <c r="Q1295">
        <v>10.128991753160301</v>
      </c>
      <c r="R1295">
        <v>15.6</v>
      </c>
    </row>
    <row r="1296" spans="1:18" x14ac:dyDescent="0.25">
      <c r="A1296" s="41">
        <v>19</v>
      </c>
      <c r="B1296" s="41">
        <v>6</v>
      </c>
      <c r="C1296" s="42">
        <v>31.600185760000002</v>
      </c>
      <c r="D1296" s="42">
        <v>15.2</v>
      </c>
      <c r="E1296" s="43">
        <f t="shared" si="83"/>
        <v>10.058651532652243</v>
      </c>
      <c r="F1296" s="47">
        <f t="shared" si="84"/>
        <v>9.9416904617265545E-2</v>
      </c>
      <c r="G1296" s="17">
        <f t="shared" si="85"/>
        <v>15.2</v>
      </c>
      <c r="N1296" t="str">
        <f t="shared" si="86"/>
        <v>19#6</v>
      </c>
      <c r="O1296">
        <v>19</v>
      </c>
      <c r="P1296">
        <v>6</v>
      </c>
      <c r="Q1296">
        <v>10.058651532652243</v>
      </c>
      <c r="R1296">
        <v>15.2</v>
      </c>
    </row>
    <row r="1297" spans="1:18" x14ac:dyDescent="0.25">
      <c r="A1297" s="41">
        <v>19</v>
      </c>
      <c r="B1297" s="41">
        <v>7</v>
      </c>
      <c r="C1297" s="42">
        <v>35.909302000000004</v>
      </c>
      <c r="D1297" s="42">
        <v>15.8</v>
      </c>
      <c r="E1297" s="43">
        <f t="shared" si="83"/>
        <v>11.430285832559369</v>
      </c>
      <c r="F1297" s="47">
        <f t="shared" si="84"/>
        <v>8.7486876063193678E-2</v>
      </c>
      <c r="G1297" s="17">
        <f t="shared" si="85"/>
        <v>15.8</v>
      </c>
      <c r="N1297" t="str">
        <f t="shared" si="86"/>
        <v>19#7</v>
      </c>
      <c r="O1297">
        <v>19</v>
      </c>
      <c r="P1297">
        <v>7</v>
      </c>
      <c r="Q1297">
        <v>11.430285832559369</v>
      </c>
      <c r="R1297">
        <v>15.8</v>
      </c>
    </row>
    <row r="1298" spans="1:18" x14ac:dyDescent="0.25">
      <c r="A1298" s="41">
        <v>19</v>
      </c>
      <c r="B1298" s="41">
        <v>8</v>
      </c>
      <c r="C1298" s="42">
        <v>36.793223279999992</v>
      </c>
      <c r="D1298" s="42">
        <v>16.100000000000001</v>
      </c>
      <c r="E1298" s="43">
        <f t="shared" si="83"/>
        <v>11.711646714591595</v>
      </c>
      <c r="F1298" s="47">
        <f t="shared" si="84"/>
        <v>8.5385089250864729E-2</v>
      </c>
      <c r="G1298" s="17">
        <f t="shared" si="85"/>
        <v>16.100000000000001</v>
      </c>
      <c r="N1298" t="str">
        <f t="shared" si="86"/>
        <v>19#8</v>
      </c>
      <c r="O1298">
        <v>19</v>
      </c>
      <c r="P1298">
        <v>8</v>
      </c>
      <c r="Q1298">
        <v>11.711646714591595</v>
      </c>
      <c r="R1298">
        <v>16.100000000000001</v>
      </c>
    </row>
    <row r="1299" spans="1:18" x14ac:dyDescent="0.25">
      <c r="A1299" s="41">
        <v>19</v>
      </c>
      <c r="B1299" s="41">
        <v>9</v>
      </c>
      <c r="C1299" s="42">
        <v>25.191756479999999</v>
      </c>
      <c r="D1299" s="42">
        <v>14</v>
      </c>
      <c r="E1299" s="43">
        <f t="shared" si="83"/>
        <v>8.0187851379185702</v>
      </c>
      <c r="F1299" s="47">
        <f t="shared" si="84"/>
        <v>0.12470716982692084</v>
      </c>
      <c r="G1299" s="17">
        <f t="shared" si="85"/>
        <v>14</v>
      </c>
      <c r="N1299" t="str">
        <f t="shared" si="86"/>
        <v>19#9</v>
      </c>
      <c r="O1299">
        <v>19</v>
      </c>
      <c r="P1299">
        <v>9</v>
      </c>
      <c r="Q1299">
        <v>8.0187851379185702</v>
      </c>
      <c r="R1299">
        <v>14</v>
      </c>
    </row>
    <row r="1300" spans="1:18" x14ac:dyDescent="0.25">
      <c r="A1300" s="41">
        <v>19</v>
      </c>
      <c r="B1300" s="41">
        <v>10</v>
      </c>
      <c r="C1300" s="42">
        <v>35.467341360000006</v>
      </c>
      <c r="D1300" s="42">
        <v>16.3</v>
      </c>
      <c r="E1300" s="43">
        <f t="shared" si="83"/>
        <v>11.289605391543255</v>
      </c>
      <c r="F1300" s="47">
        <f t="shared" si="84"/>
        <v>8.8577055204168045E-2</v>
      </c>
      <c r="G1300" s="17">
        <f t="shared" si="85"/>
        <v>16.3</v>
      </c>
      <c r="N1300" t="str">
        <f t="shared" si="86"/>
        <v>19#10</v>
      </c>
      <c r="O1300">
        <v>19</v>
      </c>
      <c r="P1300">
        <v>10</v>
      </c>
      <c r="Q1300">
        <v>11.289605391543255</v>
      </c>
      <c r="R1300">
        <v>16.3</v>
      </c>
    </row>
    <row r="1301" spans="1:18" x14ac:dyDescent="0.25">
      <c r="A1301" s="41">
        <v>19</v>
      </c>
      <c r="B1301" s="41">
        <v>11</v>
      </c>
      <c r="C1301" s="42">
        <v>34.804400399999999</v>
      </c>
      <c r="D1301" s="42">
        <v>16.2</v>
      </c>
      <c r="E1301" s="43">
        <f t="shared" si="83"/>
        <v>11.078584730019079</v>
      </c>
      <c r="F1301" s="47">
        <f t="shared" si="84"/>
        <v>9.0264237208056972E-2</v>
      </c>
      <c r="G1301" s="17">
        <f t="shared" si="85"/>
        <v>16.2</v>
      </c>
      <c r="N1301" t="str">
        <f t="shared" si="86"/>
        <v>19#11</v>
      </c>
      <c r="O1301">
        <v>19</v>
      </c>
      <c r="P1301">
        <v>11</v>
      </c>
      <c r="Q1301">
        <v>11.078584730019079</v>
      </c>
      <c r="R1301">
        <v>16.2</v>
      </c>
    </row>
    <row r="1302" spans="1:18" x14ac:dyDescent="0.25">
      <c r="A1302" s="41">
        <v>19</v>
      </c>
      <c r="B1302" s="41">
        <v>12</v>
      </c>
      <c r="C1302" s="42">
        <v>33.589008639999996</v>
      </c>
      <c r="D1302" s="42">
        <v>16</v>
      </c>
      <c r="E1302" s="43">
        <f t="shared" si="83"/>
        <v>10.691713517224761</v>
      </c>
      <c r="F1302" s="47">
        <f t="shared" si="84"/>
        <v>9.3530377370190626E-2</v>
      </c>
      <c r="G1302" s="17">
        <f t="shared" si="85"/>
        <v>16</v>
      </c>
      <c r="N1302" t="str">
        <f t="shared" si="86"/>
        <v>19#12</v>
      </c>
      <c r="O1302">
        <v>19</v>
      </c>
      <c r="P1302">
        <v>12</v>
      </c>
      <c r="Q1302">
        <v>10.691713517224761</v>
      </c>
      <c r="R1302">
        <v>16</v>
      </c>
    </row>
    <row r="1303" spans="1:18" x14ac:dyDescent="0.25">
      <c r="A1303" s="41">
        <v>19</v>
      </c>
      <c r="B1303" s="41">
        <v>13</v>
      </c>
      <c r="C1303" s="42">
        <v>37.787634720000007</v>
      </c>
      <c r="D1303" s="42">
        <v>16.3</v>
      </c>
      <c r="E1303" s="43">
        <f t="shared" si="83"/>
        <v>12.028177706877859</v>
      </c>
      <c r="F1303" s="47">
        <f t="shared" si="84"/>
        <v>8.3138113217947202E-2</v>
      </c>
      <c r="G1303" s="17">
        <f t="shared" si="85"/>
        <v>16.3</v>
      </c>
      <c r="N1303" t="str">
        <f t="shared" si="86"/>
        <v>19#13</v>
      </c>
      <c r="O1303">
        <v>19</v>
      </c>
      <c r="P1303">
        <v>13</v>
      </c>
      <c r="Q1303">
        <v>12.028177706877859</v>
      </c>
      <c r="R1303">
        <v>16.3</v>
      </c>
    </row>
    <row r="1304" spans="1:18" x14ac:dyDescent="0.25">
      <c r="A1304" s="41">
        <v>19</v>
      </c>
      <c r="B1304" s="41">
        <v>14</v>
      </c>
      <c r="C1304" s="42">
        <v>34.030969280000001</v>
      </c>
      <c r="D1304" s="42">
        <v>16</v>
      </c>
      <c r="E1304" s="43">
        <f t="shared" si="83"/>
        <v>10.832393958240877</v>
      </c>
      <c r="F1304" s="47">
        <f t="shared" si="84"/>
        <v>9.2315697144603734E-2</v>
      </c>
      <c r="G1304" s="17">
        <f t="shared" si="85"/>
        <v>16</v>
      </c>
      <c r="N1304" t="str">
        <f t="shared" si="86"/>
        <v>19#14</v>
      </c>
      <c r="O1304">
        <v>19</v>
      </c>
      <c r="P1304">
        <v>14</v>
      </c>
      <c r="Q1304">
        <v>10.832393958240877</v>
      </c>
      <c r="R1304">
        <v>16</v>
      </c>
    </row>
    <row r="1305" spans="1:18" x14ac:dyDescent="0.25">
      <c r="A1305" s="41">
        <v>19</v>
      </c>
      <c r="B1305" s="41">
        <v>15</v>
      </c>
      <c r="C1305" s="42">
        <v>33.478518480000005</v>
      </c>
      <c r="D1305" s="42">
        <v>15.6</v>
      </c>
      <c r="E1305" s="43">
        <f t="shared" si="83"/>
        <v>10.656543406970735</v>
      </c>
      <c r="F1305" s="47">
        <f t="shared" si="84"/>
        <v>9.3839058483623575E-2</v>
      </c>
      <c r="G1305" s="17">
        <f t="shared" si="85"/>
        <v>15.6</v>
      </c>
      <c r="N1305" t="str">
        <f t="shared" si="86"/>
        <v>19#15</v>
      </c>
      <c r="O1305">
        <v>19</v>
      </c>
      <c r="P1305">
        <v>15</v>
      </c>
      <c r="Q1305">
        <v>10.656543406970735</v>
      </c>
      <c r="R1305">
        <v>15.6</v>
      </c>
    </row>
    <row r="1306" spans="1:18" x14ac:dyDescent="0.25">
      <c r="A1306" s="41">
        <v>19</v>
      </c>
      <c r="B1306" s="41">
        <v>16</v>
      </c>
      <c r="C1306" s="42">
        <v>34.030969280000001</v>
      </c>
      <c r="D1306" s="42">
        <v>15.9</v>
      </c>
      <c r="E1306" s="43">
        <f t="shared" si="83"/>
        <v>10.832393958240877</v>
      </c>
      <c r="F1306" s="47">
        <f t="shared" si="84"/>
        <v>9.2315697144603734E-2</v>
      </c>
      <c r="G1306" s="17">
        <f t="shared" si="85"/>
        <v>15.9</v>
      </c>
      <c r="N1306" t="str">
        <f t="shared" si="86"/>
        <v>19#16</v>
      </c>
      <c r="O1306">
        <v>19</v>
      </c>
      <c r="P1306">
        <v>16</v>
      </c>
      <c r="Q1306">
        <v>10.832393958240877</v>
      </c>
      <c r="R1306">
        <v>15.9</v>
      </c>
    </row>
    <row r="1307" spans="1:18" x14ac:dyDescent="0.25">
      <c r="A1307" s="41">
        <v>19</v>
      </c>
      <c r="B1307" s="41">
        <v>17</v>
      </c>
      <c r="C1307" s="42">
        <v>34.251949599999996</v>
      </c>
      <c r="D1307" s="42">
        <v>0</v>
      </c>
      <c r="E1307" s="43">
        <f t="shared" si="83"/>
        <v>10.902734178748934</v>
      </c>
      <c r="F1307" s="47">
        <f t="shared" si="84"/>
        <v>9.1720112001735313E-2</v>
      </c>
      <c r="G1307" s="17">
        <f t="shared" si="85"/>
        <v>15.336108617151039</v>
      </c>
      <c r="N1307" t="str">
        <f t="shared" si="86"/>
        <v>19#17</v>
      </c>
      <c r="O1307">
        <v>19</v>
      </c>
      <c r="P1307">
        <v>17</v>
      </c>
      <c r="Q1307">
        <v>10.902734178748934</v>
      </c>
      <c r="R1307">
        <v>15.336108617151039</v>
      </c>
    </row>
    <row r="1308" spans="1:18" x14ac:dyDescent="0.25">
      <c r="A1308" s="41">
        <v>19</v>
      </c>
      <c r="B1308" s="41">
        <v>18</v>
      </c>
      <c r="C1308" s="42">
        <v>31.821166080000001</v>
      </c>
      <c r="D1308" s="42">
        <v>0</v>
      </c>
      <c r="E1308" s="43">
        <f t="shared" si="83"/>
        <v>10.128991753160301</v>
      </c>
      <c r="F1308" s="47">
        <f t="shared" si="84"/>
        <v>9.8726509446312311E-2</v>
      </c>
      <c r="G1308" s="17">
        <f t="shared" si="85"/>
        <v>14.819198824777581</v>
      </c>
      <c r="N1308" t="str">
        <f t="shared" si="86"/>
        <v>19#18</v>
      </c>
      <c r="O1308">
        <v>19</v>
      </c>
      <c r="P1308">
        <v>18</v>
      </c>
      <c r="Q1308">
        <v>10.128991753160301</v>
      </c>
      <c r="R1308">
        <v>14.819198824777581</v>
      </c>
    </row>
    <row r="1309" spans="1:18" x14ac:dyDescent="0.25">
      <c r="A1309" s="41">
        <v>19</v>
      </c>
      <c r="B1309" s="41">
        <v>19</v>
      </c>
      <c r="C1309" s="42">
        <v>28.50646128</v>
      </c>
      <c r="D1309" s="42">
        <v>0</v>
      </c>
      <c r="E1309" s="43">
        <f t="shared" si="83"/>
        <v>9.0738884455394366</v>
      </c>
      <c r="F1309" s="47">
        <f t="shared" si="84"/>
        <v>0.11020633612611606</v>
      </c>
      <c r="G1309" s="17">
        <f t="shared" si="85"/>
        <v>14.009642455548271</v>
      </c>
      <c r="N1309" t="str">
        <f t="shared" si="86"/>
        <v>19#19</v>
      </c>
      <c r="O1309">
        <v>19</v>
      </c>
      <c r="P1309">
        <v>19</v>
      </c>
      <c r="Q1309">
        <v>9.0738884455394366</v>
      </c>
      <c r="R1309">
        <v>14.009642455548271</v>
      </c>
    </row>
    <row r="1310" spans="1:18" x14ac:dyDescent="0.25">
      <c r="A1310" s="41">
        <v>19</v>
      </c>
      <c r="B1310" s="41">
        <v>20</v>
      </c>
      <c r="C1310" s="42">
        <v>34.030969280000001</v>
      </c>
      <c r="D1310" s="42">
        <v>0</v>
      </c>
      <c r="E1310" s="43">
        <f t="shared" si="83"/>
        <v>10.832393958240877</v>
      </c>
      <c r="F1310" s="47">
        <f t="shared" si="84"/>
        <v>9.2315697144603734E-2</v>
      </c>
      <c r="G1310" s="17">
        <f t="shared" si="85"/>
        <v>15.291475721416118</v>
      </c>
      <c r="N1310" t="str">
        <f t="shared" si="86"/>
        <v>19#20</v>
      </c>
      <c r="O1310">
        <v>19</v>
      </c>
      <c r="P1310">
        <v>20</v>
      </c>
      <c r="Q1310">
        <v>10.832393958240877</v>
      </c>
      <c r="R1310">
        <v>15.291475721416118</v>
      </c>
    </row>
    <row r="1311" spans="1:18" x14ac:dyDescent="0.25">
      <c r="A1311" s="41">
        <v>19</v>
      </c>
      <c r="B1311" s="41">
        <v>21</v>
      </c>
      <c r="C1311" s="42">
        <v>31.37920544</v>
      </c>
      <c r="D1311" s="42">
        <v>0</v>
      </c>
      <c r="E1311" s="43">
        <f t="shared" si="83"/>
        <v>9.9883113121441855</v>
      </c>
      <c r="F1311" s="47">
        <f t="shared" si="84"/>
        <v>0.10011702366386602</v>
      </c>
      <c r="G1311" s="17">
        <f t="shared" si="85"/>
        <v>14.71870204211009</v>
      </c>
      <c r="N1311" t="str">
        <f t="shared" si="86"/>
        <v>19#21</v>
      </c>
      <c r="O1311">
        <v>19</v>
      </c>
      <c r="P1311">
        <v>21</v>
      </c>
      <c r="Q1311">
        <v>9.9883113121441855</v>
      </c>
      <c r="R1311">
        <v>14.71870204211009</v>
      </c>
    </row>
    <row r="1312" spans="1:18" x14ac:dyDescent="0.25">
      <c r="A1312" s="41">
        <v>19</v>
      </c>
      <c r="B1312" s="41">
        <v>22</v>
      </c>
      <c r="C1312" s="42">
        <v>30.495284160000001</v>
      </c>
      <c r="D1312" s="42">
        <v>0</v>
      </c>
      <c r="E1312" s="43">
        <f t="shared" si="83"/>
        <v>9.7069504301119558</v>
      </c>
      <c r="F1312" s="47">
        <f t="shared" si="84"/>
        <v>0.10301896637876067</v>
      </c>
      <c r="G1312" s="17">
        <f t="shared" si="85"/>
        <v>14.511159531037139</v>
      </c>
      <c r="N1312" t="str">
        <f t="shared" si="86"/>
        <v>19#22</v>
      </c>
      <c r="O1312">
        <v>19</v>
      </c>
      <c r="P1312">
        <v>22</v>
      </c>
      <c r="Q1312">
        <v>9.7069504301119558</v>
      </c>
      <c r="R1312">
        <v>14.511159531037139</v>
      </c>
    </row>
    <row r="1313" spans="1:18" x14ac:dyDescent="0.25">
      <c r="A1313" s="41">
        <v>19</v>
      </c>
      <c r="B1313" s="41">
        <v>23</v>
      </c>
      <c r="C1313" s="42">
        <v>31.600185760000002</v>
      </c>
      <c r="D1313" s="42">
        <v>0</v>
      </c>
      <c r="E1313" s="43">
        <f t="shared" si="83"/>
        <v>10.058651532652243</v>
      </c>
      <c r="F1313" s="47">
        <f t="shared" si="84"/>
        <v>9.9416904617265545E-2</v>
      </c>
      <c r="G1313" s="17">
        <f t="shared" si="85"/>
        <v>14.76921634401465</v>
      </c>
      <c r="N1313" t="str">
        <f t="shared" si="86"/>
        <v>19#23</v>
      </c>
      <c r="O1313">
        <v>19</v>
      </c>
      <c r="P1313">
        <v>23</v>
      </c>
      <c r="Q1313">
        <v>10.058651532652243</v>
      </c>
      <c r="R1313">
        <v>14.76921634401465</v>
      </c>
    </row>
    <row r="1314" spans="1:18" x14ac:dyDescent="0.25">
      <c r="A1314" s="41">
        <v>19</v>
      </c>
      <c r="B1314" s="41">
        <v>24</v>
      </c>
      <c r="C1314" s="42">
        <v>30.605774319999998</v>
      </c>
      <c r="D1314" s="42">
        <v>0</v>
      </c>
      <c r="E1314" s="43">
        <f t="shared" si="83"/>
        <v>9.742120540365983</v>
      </c>
      <c r="F1314" s="47">
        <f t="shared" si="84"/>
        <v>0.10264705675284458</v>
      </c>
      <c r="G1314" s="17">
        <f t="shared" si="85"/>
        <v>14.537593572466591</v>
      </c>
      <c r="N1314" t="str">
        <f t="shared" si="86"/>
        <v>19#24</v>
      </c>
      <c r="O1314">
        <v>19</v>
      </c>
      <c r="P1314">
        <v>24</v>
      </c>
      <c r="Q1314">
        <v>9.742120540365983</v>
      </c>
      <c r="R1314">
        <v>14.537593572466591</v>
      </c>
    </row>
    <row r="1315" spans="1:18" x14ac:dyDescent="0.25">
      <c r="A1315" s="41">
        <v>19</v>
      </c>
      <c r="B1315" s="41">
        <v>25</v>
      </c>
      <c r="C1315" s="42">
        <v>33.368028320000001</v>
      </c>
      <c r="D1315" s="42">
        <v>0</v>
      </c>
      <c r="E1315" s="43">
        <f t="shared" si="83"/>
        <v>10.621373296716705</v>
      </c>
      <c r="F1315" s="47">
        <f t="shared" si="84"/>
        <v>9.4149783842840881E-2</v>
      </c>
      <c r="G1315" s="17">
        <f t="shared" si="85"/>
        <v>15.154844319108307</v>
      </c>
      <c r="N1315" t="str">
        <f t="shared" si="86"/>
        <v>19#25</v>
      </c>
      <c r="O1315">
        <v>19</v>
      </c>
      <c r="P1315">
        <v>25</v>
      </c>
      <c r="Q1315">
        <v>10.621373296716705</v>
      </c>
      <c r="R1315">
        <v>15.154844319108307</v>
      </c>
    </row>
    <row r="1316" spans="1:18" x14ac:dyDescent="0.25">
      <c r="A1316" s="41">
        <v>19</v>
      </c>
      <c r="B1316" s="41">
        <v>26</v>
      </c>
      <c r="C1316" s="42">
        <v>30.937244799999998</v>
      </c>
      <c r="D1316" s="42">
        <v>0</v>
      </c>
      <c r="E1316" s="43">
        <f t="shared" si="83"/>
        <v>9.8476308711280698</v>
      </c>
      <c r="F1316" s="47">
        <f t="shared" si="84"/>
        <v>0.10154726685906411</v>
      </c>
      <c r="G1316" s="17">
        <f t="shared" si="85"/>
        <v>14.616044884584634</v>
      </c>
      <c r="N1316" t="str">
        <f t="shared" si="86"/>
        <v>19#26</v>
      </c>
      <c r="O1316">
        <v>19</v>
      </c>
      <c r="P1316">
        <v>26</v>
      </c>
      <c r="Q1316">
        <v>9.8476308711280698</v>
      </c>
      <c r="R1316">
        <v>14.616044884584634</v>
      </c>
    </row>
    <row r="1317" spans="1:18" x14ac:dyDescent="0.25">
      <c r="A1317" s="41">
        <v>19</v>
      </c>
      <c r="B1317" s="41">
        <v>27</v>
      </c>
      <c r="C1317" s="42">
        <v>27.84352032</v>
      </c>
      <c r="D1317" s="42">
        <v>0</v>
      </c>
      <c r="E1317" s="43">
        <f t="shared" si="83"/>
        <v>8.862867784015263</v>
      </c>
      <c r="F1317" s="47">
        <f t="shared" si="84"/>
        <v>0.11283029651007122</v>
      </c>
      <c r="G1317" s="17">
        <f t="shared" si="85"/>
        <v>13.830899978960943</v>
      </c>
      <c r="N1317" t="str">
        <f t="shared" si="86"/>
        <v>19#27</v>
      </c>
      <c r="O1317">
        <v>19</v>
      </c>
      <c r="P1317">
        <v>27</v>
      </c>
      <c r="Q1317">
        <v>8.862867784015263</v>
      </c>
      <c r="R1317">
        <v>13.830899978960943</v>
      </c>
    </row>
    <row r="1318" spans="1:18" x14ac:dyDescent="0.25">
      <c r="A1318" s="41">
        <v>19</v>
      </c>
      <c r="B1318" s="41">
        <v>28</v>
      </c>
      <c r="C1318" s="42">
        <v>35.135870879999999</v>
      </c>
      <c r="D1318" s="42">
        <v>0</v>
      </c>
      <c r="E1318" s="43">
        <f t="shared" si="83"/>
        <v>11.184095060781164</v>
      </c>
      <c r="F1318" s="47">
        <f t="shared" si="84"/>
        <v>8.9412687800433807E-2</v>
      </c>
      <c r="G1318" s="17">
        <f t="shared" si="85"/>
        <v>15.510259482841208</v>
      </c>
      <c r="N1318" t="str">
        <f t="shared" si="86"/>
        <v>19#28</v>
      </c>
      <c r="O1318">
        <v>19</v>
      </c>
      <c r="P1318">
        <v>28</v>
      </c>
      <c r="Q1318">
        <v>11.184095060781164</v>
      </c>
      <c r="R1318">
        <v>15.510259482841208</v>
      </c>
    </row>
    <row r="1319" spans="1:18" x14ac:dyDescent="0.25">
      <c r="A1319" s="41">
        <v>19</v>
      </c>
      <c r="B1319" s="41">
        <v>29</v>
      </c>
      <c r="C1319" s="42">
        <v>30.384793999999999</v>
      </c>
      <c r="D1319" s="42">
        <v>0</v>
      </c>
      <c r="E1319" s="43">
        <f t="shared" si="83"/>
        <v>9.6717803198579251</v>
      </c>
      <c r="F1319" s="47">
        <f t="shared" si="84"/>
        <v>0.10339358080195618</v>
      </c>
      <c r="G1319" s="17">
        <f t="shared" si="85"/>
        <v>14.484581833069546</v>
      </c>
      <c r="N1319" t="str">
        <f t="shared" si="86"/>
        <v>19#29</v>
      </c>
      <c r="O1319">
        <v>19</v>
      </c>
      <c r="P1319">
        <v>29</v>
      </c>
      <c r="Q1319">
        <v>9.6717803198579251</v>
      </c>
      <c r="R1319">
        <v>14.484581833069546</v>
      </c>
    </row>
    <row r="1320" spans="1:18" x14ac:dyDescent="0.25">
      <c r="A1320" s="41">
        <v>19</v>
      </c>
      <c r="B1320" s="41">
        <v>30</v>
      </c>
      <c r="C1320" s="42">
        <v>31.600185760000002</v>
      </c>
      <c r="D1320" s="42">
        <v>0</v>
      </c>
      <c r="E1320" s="43">
        <f t="shared" si="83"/>
        <v>10.058651532652243</v>
      </c>
      <c r="F1320" s="47">
        <f t="shared" si="84"/>
        <v>9.9416904617265545E-2</v>
      </c>
      <c r="G1320" s="17">
        <f t="shared" si="85"/>
        <v>14.76921634401465</v>
      </c>
      <c r="N1320" t="str">
        <f t="shared" si="86"/>
        <v>19#30</v>
      </c>
      <c r="O1320">
        <v>19</v>
      </c>
      <c r="P1320">
        <v>30</v>
      </c>
      <c r="Q1320">
        <v>10.058651532652243</v>
      </c>
      <c r="R1320">
        <v>14.76921634401465</v>
      </c>
    </row>
    <row r="1321" spans="1:18" x14ac:dyDescent="0.25">
      <c r="A1321" s="41">
        <v>19</v>
      </c>
      <c r="B1321" s="41">
        <v>31</v>
      </c>
      <c r="C1321" s="42">
        <v>29.279892400000001</v>
      </c>
      <c r="D1321" s="42">
        <v>0</v>
      </c>
      <c r="E1321" s="43">
        <f t="shared" si="83"/>
        <v>9.3200792173176374</v>
      </c>
      <c r="F1321" s="47">
        <f t="shared" si="84"/>
        <v>0.10729522536052057</v>
      </c>
      <c r="G1321" s="17">
        <f t="shared" si="85"/>
        <v>14.210649678071956</v>
      </c>
      <c r="N1321" t="str">
        <f t="shared" si="86"/>
        <v>19#31</v>
      </c>
      <c r="O1321">
        <v>19</v>
      </c>
      <c r="P1321">
        <v>31</v>
      </c>
      <c r="Q1321">
        <v>9.3200792173176374</v>
      </c>
      <c r="R1321">
        <v>14.210649678071956</v>
      </c>
    </row>
    <row r="1322" spans="1:18" x14ac:dyDescent="0.25">
      <c r="A1322" s="41">
        <v>19</v>
      </c>
      <c r="B1322" s="41">
        <v>32</v>
      </c>
      <c r="C1322" s="42">
        <v>34.583420079999996</v>
      </c>
      <c r="D1322" s="42">
        <v>0</v>
      </c>
      <c r="E1322" s="43">
        <f t="shared" si="83"/>
        <v>11.00824450951102</v>
      </c>
      <c r="F1322" s="47">
        <f t="shared" si="84"/>
        <v>9.0841005496926364E-2</v>
      </c>
      <c r="G1322" s="17">
        <f t="shared" si="85"/>
        <v>15.40222665225771</v>
      </c>
      <c r="N1322" t="str">
        <f t="shared" si="86"/>
        <v>19#32</v>
      </c>
      <c r="O1322">
        <v>19</v>
      </c>
      <c r="P1322">
        <v>32</v>
      </c>
      <c r="Q1322">
        <v>11.00824450951102</v>
      </c>
      <c r="R1322">
        <v>15.40222665225771</v>
      </c>
    </row>
    <row r="1323" spans="1:18" x14ac:dyDescent="0.25">
      <c r="A1323" s="41">
        <v>19</v>
      </c>
      <c r="B1323" s="41">
        <v>33</v>
      </c>
      <c r="C1323" s="42">
        <v>41.212829679999999</v>
      </c>
      <c r="D1323" s="42">
        <v>16.5</v>
      </c>
      <c r="E1323" s="43">
        <f t="shared" si="83"/>
        <v>13.118451124752751</v>
      </c>
      <c r="F1323" s="47">
        <f t="shared" si="84"/>
        <v>7.6228511315115141E-2</v>
      </c>
      <c r="G1323" s="17">
        <f t="shared" si="85"/>
        <v>16.5</v>
      </c>
      <c r="N1323" t="str">
        <f t="shared" si="86"/>
        <v>19#33</v>
      </c>
      <c r="O1323">
        <v>19</v>
      </c>
      <c r="P1323">
        <v>33</v>
      </c>
      <c r="Q1323">
        <v>13.118451124752751</v>
      </c>
      <c r="R1323">
        <v>16.5</v>
      </c>
    </row>
    <row r="1324" spans="1:18" x14ac:dyDescent="0.25">
      <c r="A1324" s="41">
        <v>19</v>
      </c>
      <c r="B1324" s="41">
        <v>34</v>
      </c>
      <c r="C1324" s="42">
        <v>30.937244799999998</v>
      </c>
      <c r="D1324" s="42">
        <v>0</v>
      </c>
      <c r="E1324" s="43">
        <f t="shared" si="83"/>
        <v>9.8476308711280698</v>
      </c>
      <c r="F1324" s="47">
        <f t="shared" si="84"/>
        <v>0.10154726685906411</v>
      </c>
      <c r="G1324" s="17">
        <f t="shared" si="85"/>
        <v>14.616044884584634</v>
      </c>
      <c r="N1324" t="str">
        <f t="shared" si="86"/>
        <v>19#34</v>
      </c>
      <c r="O1324">
        <v>19</v>
      </c>
      <c r="P1324">
        <v>34</v>
      </c>
      <c r="Q1324">
        <v>9.8476308711280698</v>
      </c>
      <c r="R1324">
        <v>14.616044884584634</v>
      </c>
    </row>
    <row r="1325" spans="1:18" x14ac:dyDescent="0.25">
      <c r="A1325" s="41">
        <v>19</v>
      </c>
      <c r="B1325" s="41">
        <v>35</v>
      </c>
      <c r="C1325" s="42">
        <v>34.693910240000001</v>
      </c>
      <c r="D1325" s="42">
        <v>0</v>
      </c>
      <c r="E1325" s="43">
        <f t="shared" si="83"/>
        <v>11.04341461976505</v>
      </c>
      <c r="F1325" s="47">
        <f t="shared" si="84"/>
        <v>9.0551702931649519E-2</v>
      </c>
      <c r="G1325" s="17">
        <f t="shared" si="85"/>
        <v>15.424047520178474</v>
      </c>
      <c r="N1325" t="str">
        <f t="shared" si="86"/>
        <v>19#35</v>
      </c>
      <c r="O1325">
        <v>19</v>
      </c>
      <c r="P1325">
        <v>35</v>
      </c>
      <c r="Q1325">
        <v>11.04341461976505</v>
      </c>
      <c r="R1325">
        <v>15.424047520178474</v>
      </c>
    </row>
    <row r="1326" spans="1:18" x14ac:dyDescent="0.25">
      <c r="A1326" s="41">
        <v>19</v>
      </c>
      <c r="B1326" s="41">
        <v>36</v>
      </c>
      <c r="C1326" s="42">
        <v>35.688321680000001</v>
      </c>
      <c r="D1326" s="42">
        <v>0</v>
      </c>
      <c r="E1326" s="43">
        <f t="shared" si="83"/>
        <v>11.359945612051311</v>
      </c>
      <c r="F1326" s="47">
        <f t="shared" si="84"/>
        <v>8.8028590466061749E-2</v>
      </c>
      <c r="G1326" s="17">
        <f t="shared" si="85"/>
        <v>15.615670518459599</v>
      </c>
      <c r="N1326" t="str">
        <f t="shared" si="86"/>
        <v>19#36</v>
      </c>
      <c r="O1326">
        <v>19</v>
      </c>
      <c r="P1326">
        <v>36</v>
      </c>
      <c r="Q1326">
        <v>11.359945612051311</v>
      </c>
      <c r="R1326">
        <v>15.615670518459599</v>
      </c>
    </row>
    <row r="1327" spans="1:18" x14ac:dyDescent="0.25">
      <c r="A1327" s="41">
        <v>19</v>
      </c>
      <c r="B1327" s="41">
        <v>37</v>
      </c>
      <c r="C1327" s="42">
        <v>35.467341360000006</v>
      </c>
      <c r="D1327" s="42">
        <v>0</v>
      </c>
      <c r="E1327" s="43">
        <f t="shared" si="83"/>
        <v>11.289605391543255</v>
      </c>
      <c r="F1327" s="47">
        <f t="shared" si="84"/>
        <v>8.8577055204168045E-2</v>
      </c>
      <c r="G1327" s="17">
        <f t="shared" si="85"/>
        <v>15.573814739429007</v>
      </c>
      <c r="N1327" t="str">
        <f t="shared" si="86"/>
        <v>19#37</v>
      </c>
      <c r="O1327">
        <v>19</v>
      </c>
      <c r="P1327">
        <v>37</v>
      </c>
      <c r="Q1327">
        <v>11.289605391543255</v>
      </c>
      <c r="R1327">
        <v>15.573814739429007</v>
      </c>
    </row>
    <row r="1328" spans="1:18" x14ac:dyDescent="0.25">
      <c r="A1328" s="41">
        <v>19</v>
      </c>
      <c r="B1328" s="41">
        <v>38</v>
      </c>
      <c r="C1328" s="42">
        <v>37.345674079999995</v>
      </c>
      <c r="D1328" s="42">
        <v>0</v>
      </c>
      <c r="E1328" s="43">
        <f t="shared" si="83"/>
        <v>11.887497265861739</v>
      </c>
      <c r="F1328" s="47">
        <f t="shared" si="84"/>
        <v>8.4121996214609335E-2</v>
      </c>
      <c r="G1328" s="17">
        <f t="shared" si="85"/>
        <v>15.917072149702866</v>
      </c>
      <c r="N1328" t="str">
        <f t="shared" si="86"/>
        <v>19#38</v>
      </c>
      <c r="O1328">
        <v>19</v>
      </c>
      <c r="P1328">
        <v>38</v>
      </c>
      <c r="Q1328">
        <v>11.887497265861739</v>
      </c>
      <c r="R1328">
        <v>15.917072149702866</v>
      </c>
    </row>
    <row r="1329" spans="1:18" x14ac:dyDescent="0.25">
      <c r="A1329" s="41">
        <v>19</v>
      </c>
      <c r="B1329" s="41">
        <v>39</v>
      </c>
      <c r="C1329" s="42">
        <v>34.693910240000001</v>
      </c>
      <c r="D1329" s="42">
        <v>0</v>
      </c>
      <c r="E1329" s="43">
        <f t="shared" si="83"/>
        <v>11.04341461976505</v>
      </c>
      <c r="F1329" s="47">
        <f t="shared" si="84"/>
        <v>9.0551702931649519E-2</v>
      </c>
      <c r="G1329" s="17">
        <f t="shared" si="85"/>
        <v>15.424047520178474</v>
      </c>
      <c r="N1329" t="str">
        <f t="shared" si="86"/>
        <v>19#39</v>
      </c>
      <c r="O1329">
        <v>19</v>
      </c>
      <c r="P1329">
        <v>39</v>
      </c>
      <c r="Q1329">
        <v>11.04341461976505</v>
      </c>
      <c r="R1329">
        <v>15.424047520178474</v>
      </c>
    </row>
    <row r="1330" spans="1:18" x14ac:dyDescent="0.25">
      <c r="A1330" s="41">
        <v>19</v>
      </c>
      <c r="B1330" s="41">
        <v>40</v>
      </c>
      <c r="C1330" s="42">
        <v>39.997437919999996</v>
      </c>
      <c r="D1330" s="42">
        <v>17</v>
      </c>
      <c r="E1330" s="43">
        <f t="shared" si="83"/>
        <v>12.731579911958432</v>
      </c>
      <c r="F1330" s="47">
        <f t="shared" si="84"/>
        <v>7.8544847294303735E-2</v>
      </c>
      <c r="G1330" s="17">
        <f t="shared" si="85"/>
        <v>17</v>
      </c>
      <c r="N1330" t="str">
        <f t="shared" si="86"/>
        <v>19#40</v>
      </c>
      <c r="O1330">
        <v>19</v>
      </c>
      <c r="P1330">
        <v>40</v>
      </c>
      <c r="Q1330">
        <v>12.731579911958432</v>
      </c>
      <c r="R1330">
        <v>17</v>
      </c>
    </row>
    <row r="1331" spans="1:18" x14ac:dyDescent="0.25">
      <c r="A1331" s="41">
        <v>19</v>
      </c>
      <c r="B1331" s="41">
        <v>41</v>
      </c>
      <c r="C1331" s="42">
        <v>37.566654400000004</v>
      </c>
      <c r="D1331" s="42">
        <v>0</v>
      </c>
      <c r="E1331" s="43">
        <f t="shared" si="83"/>
        <v>11.957837486369801</v>
      </c>
      <c r="F1331" s="47">
        <f t="shared" si="84"/>
        <v>8.3627160942758655E-2</v>
      </c>
      <c r="G1331" s="17">
        <f t="shared" si="85"/>
        <v>15.955662483487895</v>
      </c>
      <c r="N1331" t="str">
        <f t="shared" si="86"/>
        <v>19#41</v>
      </c>
      <c r="O1331">
        <v>19</v>
      </c>
      <c r="P1331">
        <v>41</v>
      </c>
      <c r="Q1331">
        <v>11.957837486369801</v>
      </c>
      <c r="R1331">
        <v>15.955662483487895</v>
      </c>
    </row>
    <row r="1332" spans="1:18" x14ac:dyDescent="0.25">
      <c r="A1332" s="41">
        <v>19</v>
      </c>
      <c r="B1332" s="41">
        <v>42</v>
      </c>
      <c r="C1332" s="42">
        <v>37.235183920000004</v>
      </c>
      <c r="D1332" s="42">
        <v>0</v>
      </c>
      <c r="E1332" s="43">
        <f t="shared" si="83"/>
        <v>11.852327155607714</v>
      </c>
      <c r="F1332" s="47">
        <f t="shared" si="84"/>
        <v>8.4371616381418241E-2</v>
      </c>
      <c r="G1332" s="17">
        <f t="shared" si="85"/>
        <v>15.897640646707705</v>
      </c>
      <c r="N1332" t="str">
        <f t="shared" si="86"/>
        <v>19#42</v>
      </c>
      <c r="O1332">
        <v>19</v>
      </c>
      <c r="P1332">
        <v>42</v>
      </c>
      <c r="Q1332">
        <v>11.852327155607714</v>
      </c>
      <c r="R1332">
        <v>15.897640646707705</v>
      </c>
    </row>
    <row r="1333" spans="1:18" x14ac:dyDescent="0.25">
      <c r="A1333" s="41">
        <v>19</v>
      </c>
      <c r="B1333" s="41">
        <v>43</v>
      </c>
      <c r="C1333" s="42">
        <v>38.340085520000002</v>
      </c>
      <c r="D1333" s="42">
        <v>0</v>
      </c>
      <c r="E1333" s="43">
        <f t="shared" si="83"/>
        <v>12.204028258148002</v>
      </c>
      <c r="F1333" s="47">
        <f t="shared" si="84"/>
        <v>8.1940157696074767E-2</v>
      </c>
      <c r="G1333" s="17">
        <f t="shared" si="85"/>
        <v>16.087930068605186</v>
      </c>
      <c r="N1333" t="str">
        <f t="shared" si="86"/>
        <v>19#43</v>
      </c>
      <c r="O1333">
        <v>19</v>
      </c>
      <c r="P1333">
        <v>43</v>
      </c>
      <c r="Q1333">
        <v>12.204028258148002</v>
      </c>
      <c r="R1333">
        <v>16.087930068605186</v>
      </c>
    </row>
    <row r="1334" spans="1:18" x14ac:dyDescent="0.25">
      <c r="A1334" s="41">
        <v>19</v>
      </c>
      <c r="B1334" s="41">
        <v>44</v>
      </c>
      <c r="C1334" s="42">
        <v>38.45057568</v>
      </c>
      <c r="D1334" s="42">
        <v>16.7</v>
      </c>
      <c r="E1334" s="43">
        <f t="shared" si="83"/>
        <v>12.239198368402031</v>
      </c>
      <c r="F1334" s="47">
        <f t="shared" si="84"/>
        <v>8.1704697472810187E-2</v>
      </c>
      <c r="G1334" s="17">
        <f t="shared" si="85"/>
        <v>16.7</v>
      </c>
      <c r="N1334" t="str">
        <f t="shared" si="86"/>
        <v>19#44</v>
      </c>
      <c r="O1334">
        <v>19</v>
      </c>
      <c r="P1334">
        <v>44</v>
      </c>
      <c r="Q1334">
        <v>12.239198368402031</v>
      </c>
      <c r="R1334">
        <v>16.7</v>
      </c>
    </row>
    <row r="1335" spans="1:18" x14ac:dyDescent="0.25">
      <c r="A1335" s="41">
        <v>19</v>
      </c>
      <c r="B1335" s="41">
        <v>45</v>
      </c>
      <c r="C1335" s="42">
        <v>36.351262639999995</v>
      </c>
      <c r="D1335" s="42">
        <v>0</v>
      </c>
      <c r="E1335" s="43">
        <f t="shared" si="83"/>
        <v>11.570966273575481</v>
      </c>
      <c r="F1335" s="47">
        <f t="shared" si="84"/>
        <v>8.6423205837501377E-2</v>
      </c>
      <c r="G1335" s="17">
        <f t="shared" si="85"/>
        <v>15.738832184609114</v>
      </c>
      <c r="N1335" t="str">
        <f t="shared" si="86"/>
        <v>19#45</v>
      </c>
      <c r="O1335">
        <v>19</v>
      </c>
      <c r="P1335">
        <v>45</v>
      </c>
      <c r="Q1335">
        <v>11.570966273575481</v>
      </c>
      <c r="R1335">
        <v>15.738832184609114</v>
      </c>
    </row>
    <row r="1336" spans="1:18" x14ac:dyDescent="0.25">
      <c r="A1336" s="41">
        <v>19</v>
      </c>
      <c r="B1336" s="41">
        <v>46</v>
      </c>
      <c r="C1336" s="42">
        <v>36.24077247999999</v>
      </c>
      <c r="D1336" s="42">
        <v>0</v>
      </c>
      <c r="E1336" s="43">
        <f t="shared" si="83"/>
        <v>11.53579616332145</v>
      </c>
      <c r="F1336" s="47">
        <f t="shared" si="84"/>
        <v>8.6686691221152301E-2</v>
      </c>
      <c r="G1336" s="17">
        <f t="shared" si="85"/>
        <v>15.718551722682383</v>
      </c>
      <c r="N1336" t="str">
        <f t="shared" si="86"/>
        <v>19#46</v>
      </c>
      <c r="O1336">
        <v>19</v>
      </c>
      <c r="P1336">
        <v>46</v>
      </c>
      <c r="Q1336">
        <v>11.53579616332145</v>
      </c>
      <c r="R1336">
        <v>15.718551722682383</v>
      </c>
    </row>
    <row r="1337" spans="1:18" x14ac:dyDescent="0.25">
      <c r="A1337" s="41">
        <v>19</v>
      </c>
      <c r="B1337" s="41">
        <v>47</v>
      </c>
      <c r="C1337" s="42">
        <v>28.948421919999998</v>
      </c>
      <c r="D1337" s="42">
        <v>0</v>
      </c>
      <c r="E1337" s="43">
        <f t="shared" si="83"/>
        <v>9.2145688865555506</v>
      </c>
      <c r="F1337" s="47">
        <f t="shared" si="84"/>
        <v>0.10852379664327462</v>
      </c>
      <c r="G1337" s="17">
        <f t="shared" si="85"/>
        <v>14.125469568427409</v>
      </c>
      <c r="N1337" t="str">
        <f t="shared" si="86"/>
        <v>19#47</v>
      </c>
      <c r="O1337">
        <v>19</v>
      </c>
      <c r="P1337">
        <v>47</v>
      </c>
      <c r="Q1337">
        <v>9.2145688865555506</v>
      </c>
      <c r="R1337">
        <v>14.125469568427409</v>
      </c>
    </row>
    <row r="1338" spans="1:18" x14ac:dyDescent="0.25">
      <c r="A1338" s="41">
        <v>19</v>
      </c>
      <c r="B1338" s="41">
        <v>47</v>
      </c>
      <c r="C1338" s="42">
        <v>19.114797679999999</v>
      </c>
      <c r="D1338" s="42">
        <v>0</v>
      </c>
      <c r="E1338" s="43">
        <f t="shared" si="83"/>
        <v>6.0844290739469855</v>
      </c>
      <c r="F1338" s="47">
        <f t="shared" si="84"/>
        <v>0.16435395792218468</v>
      </c>
      <c r="G1338" s="17">
        <f t="shared" si="85"/>
        <v>10.748528423274177</v>
      </c>
      <c r="N1338" t="str">
        <f t="shared" si="86"/>
        <v>19#47</v>
      </c>
      <c r="O1338">
        <v>19</v>
      </c>
      <c r="P1338">
        <v>47</v>
      </c>
      <c r="Q1338">
        <v>6.0844290739469855</v>
      </c>
      <c r="R1338">
        <v>10.748528423274177</v>
      </c>
    </row>
    <row r="1339" spans="1:18" x14ac:dyDescent="0.25">
      <c r="A1339" s="41">
        <v>19</v>
      </c>
      <c r="B1339" s="41">
        <v>48</v>
      </c>
      <c r="C1339" s="42">
        <v>35.798811840000006</v>
      </c>
      <c r="D1339" s="42">
        <v>0</v>
      </c>
      <c r="E1339" s="43">
        <f t="shared" si="83"/>
        <v>11.39511572230534</v>
      </c>
      <c r="F1339" s="47">
        <f t="shared" si="84"/>
        <v>8.7756897285610938E-2</v>
      </c>
      <c r="G1339" s="17">
        <f t="shared" si="85"/>
        <v>15.636446276758083</v>
      </c>
      <c r="N1339" t="str">
        <f t="shared" si="86"/>
        <v>19#48</v>
      </c>
      <c r="O1339">
        <v>19</v>
      </c>
      <c r="P1339">
        <v>48</v>
      </c>
      <c r="Q1339">
        <v>11.39511572230534</v>
      </c>
      <c r="R1339">
        <v>15.636446276758083</v>
      </c>
    </row>
    <row r="1340" spans="1:18" x14ac:dyDescent="0.25">
      <c r="A1340" s="41">
        <v>19</v>
      </c>
      <c r="B1340" s="41">
        <v>49</v>
      </c>
      <c r="C1340" s="42">
        <v>33.257538160000003</v>
      </c>
      <c r="D1340" s="42">
        <v>0</v>
      </c>
      <c r="E1340" s="43">
        <f t="shared" si="83"/>
        <v>10.586203186462676</v>
      </c>
      <c r="F1340" s="47">
        <f t="shared" si="84"/>
        <v>9.446257382238521E-2</v>
      </c>
      <c r="G1340" s="17">
        <f t="shared" si="85"/>
        <v>15.131664996497465</v>
      </c>
      <c r="N1340" t="str">
        <f t="shared" si="86"/>
        <v>19#49</v>
      </c>
      <c r="O1340">
        <v>19</v>
      </c>
      <c r="P1340">
        <v>49</v>
      </c>
      <c r="Q1340">
        <v>10.586203186462676</v>
      </c>
      <c r="R1340">
        <v>15.131664996497465</v>
      </c>
    </row>
    <row r="1341" spans="1:18" x14ac:dyDescent="0.25">
      <c r="A1341" s="41">
        <v>19</v>
      </c>
      <c r="B1341" s="41">
        <v>50</v>
      </c>
      <c r="C1341" s="42">
        <v>36.351262639999995</v>
      </c>
      <c r="D1341" s="42">
        <v>0</v>
      </c>
      <c r="E1341" s="43">
        <f t="shared" si="83"/>
        <v>11.570966273575481</v>
      </c>
      <c r="F1341" s="47">
        <f t="shared" si="84"/>
        <v>8.6423205837501377E-2</v>
      </c>
      <c r="G1341" s="17">
        <f t="shared" si="85"/>
        <v>15.738832184609114</v>
      </c>
      <c r="N1341" t="str">
        <f t="shared" si="86"/>
        <v>19#50</v>
      </c>
      <c r="O1341">
        <v>19</v>
      </c>
      <c r="P1341">
        <v>50</v>
      </c>
      <c r="Q1341">
        <v>11.570966273575481</v>
      </c>
      <c r="R1341">
        <v>15.738832184609114</v>
      </c>
    </row>
    <row r="1342" spans="1:18" x14ac:dyDescent="0.25">
      <c r="A1342" s="41">
        <v>19</v>
      </c>
      <c r="B1342" s="41">
        <v>51</v>
      </c>
      <c r="C1342" s="42">
        <v>34.362439760000001</v>
      </c>
      <c r="D1342" s="42">
        <v>0</v>
      </c>
      <c r="E1342" s="43">
        <f t="shared" si="83"/>
        <v>10.937904289002963</v>
      </c>
      <c r="F1342" s="47">
        <f t="shared" si="84"/>
        <v>9.1425192027453209E-2</v>
      </c>
      <c r="G1342" s="17">
        <f t="shared" si="85"/>
        <v>15.358257996421429</v>
      </c>
      <c r="N1342" t="str">
        <f t="shared" si="86"/>
        <v>19#51</v>
      </c>
      <c r="O1342">
        <v>19</v>
      </c>
      <c r="P1342">
        <v>51</v>
      </c>
      <c r="Q1342">
        <v>10.937904289002963</v>
      </c>
      <c r="R1342">
        <v>15.358257996421429</v>
      </c>
    </row>
    <row r="1343" spans="1:18" x14ac:dyDescent="0.25">
      <c r="A1343" s="41">
        <v>19</v>
      </c>
      <c r="B1343" s="41">
        <v>52</v>
      </c>
      <c r="C1343" s="42">
        <v>33.257538160000003</v>
      </c>
      <c r="D1343" s="42">
        <v>0</v>
      </c>
      <c r="E1343" s="43">
        <f t="shared" si="83"/>
        <v>10.586203186462676</v>
      </c>
      <c r="F1343" s="47">
        <f t="shared" si="84"/>
        <v>9.446257382238521E-2</v>
      </c>
      <c r="G1343" s="17">
        <f t="shared" si="85"/>
        <v>15.131664996497465</v>
      </c>
      <c r="N1343" t="str">
        <f t="shared" si="86"/>
        <v>19#52</v>
      </c>
      <c r="O1343">
        <v>19</v>
      </c>
      <c r="P1343">
        <v>52</v>
      </c>
      <c r="Q1343">
        <v>10.586203186462676</v>
      </c>
      <c r="R1343">
        <v>15.131664996497465</v>
      </c>
    </row>
    <row r="1344" spans="1:18" x14ac:dyDescent="0.25">
      <c r="A1344" s="41">
        <v>19</v>
      </c>
      <c r="B1344" s="41">
        <v>53</v>
      </c>
      <c r="C1344" s="42">
        <v>33.478518480000005</v>
      </c>
      <c r="D1344" s="42">
        <v>0</v>
      </c>
      <c r="E1344" s="43">
        <f t="shared" si="83"/>
        <v>10.656543406970735</v>
      </c>
      <c r="F1344" s="47">
        <f t="shared" si="84"/>
        <v>9.3839058483623575E-2</v>
      </c>
      <c r="G1344" s="17">
        <f t="shared" si="85"/>
        <v>15.177905799053962</v>
      </c>
      <c r="N1344" t="str">
        <f t="shared" si="86"/>
        <v>19#53</v>
      </c>
      <c r="O1344">
        <v>19</v>
      </c>
      <c r="P1344">
        <v>53</v>
      </c>
      <c r="Q1344">
        <v>10.656543406970735</v>
      </c>
      <c r="R1344">
        <v>15.177905799053962</v>
      </c>
    </row>
    <row r="1345" spans="1:18" x14ac:dyDescent="0.25">
      <c r="A1345" s="41">
        <v>19</v>
      </c>
      <c r="B1345" s="41">
        <v>54</v>
      </c>
      <c r="C1345" s="42">
        <v>31.37920544</v>
      </c>
      <c r="D1345" s="42">
        <v>0</v>
      </c>
      <c r="E1345" s="43">
        <f t="shared" si="83"/>
        <v>9.9883113121441855</v>
      </c>
      <c r="F1345" s="47">
        <f t="shared" si="84"/>
        <v>0.10011702366386602</v>
      </c>
      <c r="G1345" s="17">
        <f t="shared" si="85"/>
        <v>14.71870204211009</v>
      </c>
      <c r="N1345" t="str">
        <f t="shared" si="86"/>
        <v>19#54</v>
      </c>
      <c r="O1345">
        <v>19</v>
      </c>
      <c r="P1345">
        <v>54</v>
      </c>
      <c r="Q1345">
        <v>9.9883113121441855</v>
      </c>
      <c r="R1345">
        <v>14.71870204211009</v>
      </c>
    </row>
    <row r="1346" spans="1:18" x14ac:dyDescent="0.25">
      <c r="A1346" s="41">
        <v>19</v>
      </c>
      <c r="B1346" s="41">
        <v>55</v>
      </c>
      <c r="C1346" s="42">
        <v>29.279892400000001</v>
      </c>
      <c r="D1346" s="42">
        <v>0</v>
      </c>
      <c r="E1346" s="43">
        <f t="shared" si="83"/>
        <v>9.3200792173176374</v>
      </c>
      <c r="F1346" s="47">
        <f t="shared" si="84"/>
        <v>0.10729522536052057</v>
      </c>
      <c r="G1346" s="17">
        <f t="shared" si="85"/>
        <v>14.210649678071956</v>
      </c>
      <c r="N1346" t="str">
        <f t="shared" si="86"/>
        <v>19#55</v>
      </c>
      <c r="O1346">
        <v>19</v>
      </c>
      <c r="P1346">
        <v>55</v>
      </c>
      <c r="Q1346">
        <v>9.3200792173176374</v>
      </c>
      <c r="R1346">
        <v>14.210649678071956</v>
      </c>
    </row>
    <row r="1347" spans="1:18" x14ac:dyDescent="0.25">
      <c r="A1347" s="41">
        <v>19</v>
      </c>
      <c r="B1347" s="41">
        <v>56</v>
      </c>
      <c r="C1347" s="42">
        <v>34.472929919999999</v>
      </c>
      <c r="D1347" s="42">
        <v>0</v>
      </c>
      <c r="E1347" s="43">
        <f t="shared" ref="E1347:E1410" si="87">C1347/PI()</f>
        <v>10.973074399256992</v>
      </c>
      <c r="F1347" s="47">
        <f t="shared" ref="F1347:F1410" si="88">1/E1347</f>
        <v>9.1132162565826763E-2</v>
      </c>
      <c r="G1347" s="17">
        <f t="shared" ref="G1347:G1410" si="89">IF(D1347=0,EXP($K$3+$K$4*F1347)*$K$5,D1347)</f>
        <v>15.380297074995399</v>
      </c>
      <c r="N1347" t="str">
        <f t="shared" ref="N1347:N1410" si="90">CONCATENATE(O1347,"#",P1347)</f>
        <v>19#56</v>
      </c>
      <c r="O1347">
        <v>19</v>
      </c>
      <c r="P1347">
        <v>56</v>
      </c>
      <c r="Q1347">
        <v>10.973074399256992</v>
      </c>
      <c r="R1347">
        <v>15.380297074995399</v>
      </c>
    </row>
    <row r="1348" spans="1:18" x14ac:dyDescent="0.25">
      <c r="A1348" s="41">
        <v>19</v>
      </c>
      <c r="B1348" s="41">
        <v>57</v>
      </c>
      <c r="C1348" s="42">
        <v>29.942833360000002</v>
      </c>
      <c r="D1348" s="42">
        <v>0</v>
      </c>
      <c r="E1348" s="43">
        <f t="shared" si="87"/>
        <v>9.5310998788418111</v>
      </c>
      <c r="F1348" s="47">
        <f t="shared" si="88"/>
        <v>0.10491968531563818</v>
      </c>
      <c r="G1348" s="17">
        <f t="shared" si="89"/>
        <v>14.376811722848474</v>
      </c>
      <c r="N1348" t="str">
        <f t="shared" si="90"/>
        <v>19#57</v>
      </c>
      <c r="O1348">
        <v>19</v>
      </c>
      <c r="P1348">
        <v>57</v>
      </c>
      <c r="Q1348">
        <v>9.5310998788418111</v>
      </c>
      <c r="R1348">
        <v>14.376811722848474</v>
      </c>
    </row>
    <row r="1349" spans="1:18" x14ac:dyDescent="0.25">
      <c r="A1349" s="41">
        <v>19</v>
      </c>
      <c r="B1349" s="41">
        <v>58</v>
      </c>
      <c r="C1349" s="42">
        <v>30.937244799999998</v>
      </c>
      <c r="D1349" s="42">
        <v>0</v>
      </c>
      <c r="E1349" s="43">
        <f t="shared" si="87"/>
        <v>9.8476308711280698</v>
      </c>
      <c r="F1349" s="47">
        <f t="shared" si="88"/>
        <v>0.10154726685906411</v>
      </c>
      <c r="G1349" s="17">
        <f t="shared" si="89"/>
        <v>14.616044884584634</v>
      </c>
      <c r="N1349" t="str">
        <f t="shared" si="90"/>
        <v>19#58</v>
      </c>
      <c r="O1349">
        <v>19</v>
      </c>
      <c r="P1349">
        <v>58</v>
      </c>
      <c r="Q1349">
        <v>9.8476308711280698</v>
      </c>
      <c r="R1349">
        <v>14.616044884584634</v>
      </c>
    </row>
    <row r="1350" spans="1:18" x14ac:dyDescent="0.25">
      <c r="A1350" s="41">
        <v>19</v>
      </c>
      <c r="B1350" s="41">
        <v>59</v>
      </c>
      <c r="C1350" s="42">
        <v>30.495284160000001</v>
      </c>
      <c r="D1350" s="42">
        <v>0</v>
      </c>
      <c r="E1350" s="43">
        <f t="shared" si="87"/>
        <v>9.7069504301119558</v>
      </c>
      <c r="F1350" s="47">
        <f t="shared" si="88"/>
        <v>0.10301896637876067</v>
      </c>
      <c r="G1350" s="17">
        <f t="shared" si="89"/>
        <v>14.511159531037139</v>
      </c>
      <c r="N1350" t="str">
        <f t="shared" si="90"/>
        <v>19#59</v>
      </c>
      <c r="O1350">
        <v>19</v>
      </c>
      <c r="P1350">
        <v>59</v>
      </c>
      <c r="Q1350">
        <v>9.7069504301119558</v>
      </c>
      <c r="R1350">
        <v>14.511159531037139</v>
      </c>
    </row>
    <row r="1351" spans="1:18" x14ac:dyDescent="0.25">
      <c r="A1351" s="41">
        <v>19</v>
      </c>
      <c r="B1351" s="41">
        <v>60</v>
      </c>
      <c r="C1351" s="42">
        <v>34.362439760000001</v>
      </c>
      <c r="D1351" s="42">
        <v>0</v>
      </c>
      <c r="E1351" s="43">
        <f t="shared" si="87"/>
        <v>10.937904289002963</v>
      </c>
      <c r="F1351" s="47">
        <f t="shared" si="88"/>
        <v>9.1425192027453209E-2</v>
      </c>
      <c r="G1351" s="17">
        <f t="shared" si="89"/>
        <v>15.358257996421429</v>
      </c>
      <c r="N1351" t="str">
        <f t="shared" si="90"/>
        <v>19#60</v>
      </c>
      <c r="O1351">
        <v>19</v>
      </c>
      <c r="P1351">
        <v>60</v>
      </c>
      <c r="Q1351">
        <v>10.937904289002963</v>
      </c>
      <c r="R1351">
        <v>15.358257996421429</v>
      </c>
    </row>
    <row r="1352" spans="1:18" x14ac:dyDescent="0.25">
      <c r="A1352" s="41">
        <v>19</v>
      </c>
      <c r="B1352" s="41">
        <v>61</v>
      </c>
      <c r="C1352" s="42">
        <v>32.0421464</v>
      </c>
      <c r="D1352" s="42">
        <v>0</v>
      </c>
      <c r="E1352" s="43">
        <f t="shared" si="87"/>
        <v>10.199331973668359</v>
      </c>
      <c r="F1352" s="47">
        <f t="shared" si="88"/>
        <v>9.8045636967372229E-2</v>
      </c>
      <c r="G1352" s="17">
        <f t="shared" si="89"/>
        <v>14.86865755822248</v>
      </c>
      <c r="N1352" t="str">
        <f t="shared" si="90"/>
        <v>19#61</v>
      </c>
      <c r="O1352">
        <v>19</v>
      </c>
      <c r="P1352">
        <v>61</v>
      </c>
      <c r="Q1352">
        <v>10.199331973668359</v>
      </c>
      <c r="R1352">
        <v>14.86865755822248</v>
      </c>
    </row>
    <row r="1353" spans="1:18" x14ac:dyDescent="0.25">
      <c r="A1353" s="41">
        <v>19</v>
      </c>
      <c r="B1353" s="41">
        <v>62</v>
      </c>
      <c r="C1353" s="42">
        <v>34.583420079999996</v>
      </c>
      <c r="D1353" s="42">
        <v>0</v>
      </c>
      <c r="E1353" s="43">
        <f t="shared" si="87"/>
        <v>11.00824450951102</v>
      </c>
      <c r="F1353" s="47">
        <f t="shared" si="88"/>
        <v>9.0841005496926364E-2</v>
      </c>
      <c r="G1353" s="17">
        <f t="shared" si="89"/>
        <v>15.40222665225771</v>
      </c>
      <c r="N1353" t="str">
        <f t="shared" si="90"/>
        <v>19#62</v>
      </c>
      <c r="O1353">
        <v>19</v>
      </c>
      <c r="P1353">
        <v>62</v>
      </c>
      <c r="Q1353">
        <v>11.00824450951102</v>
      </c>
      <c r="R1353">
        <v>15.40222665225771</v>
      </c>
    </row>
    <row r="1354" spans="1:18" x14ac:dyDescent="0.25">
      <c r="A1354" s="41">
        <v>19</v>
      </c>
      <c r="B1354" s="41">
        <v>63</v>
      </c>
      <c r="C1354" s="42">
        <v>34.362439760000001</v>
      </c>
      <c r="D1354" s="42">
        <v>0</v>
      </c>
      <c r="E1354" s="43">
        <f t="shared" si="87"/>
        <v>10.937904289002963</v>
      </c>
      <c r="F1354" s="47">
        <f t="shared" si="88"/>
        <v>9.1425192027453209E-2</v>
      </c>
      <c r="G1354" s="17">
        <f t="shared" si="89"/>
        <v>15.358257996421429</v>
      </c>
      <c r="N1354" t="str">
        <f t="shared" si="90"/>
        <v>19#63</v>
      </c>
      <c r="O1354">
        <v>19</v>
      </c>
      <c r="P1354">
        <v>63</v>
      </c>
      <c r="Q1354">
        <v>10.937904289002963</v>
      </c>
      <c r="R1354">
        <v>15.358257996421429</v>
      </c>
    </row>
    <row r="1355" spans="1:18" x14ac:dyDescent="0.25">
      <c r="A1355" s="41">
        <v>19</v>
      </c>
      <c r="B1355" s="41">
        <v>64</v>
      </c>
      <c r="C1355" s="42">
        <v>28.285480960000005</v>
      </c>
      <c r="D1355" s="42">
        <v>0</v>
      </c>
      <c r="E1355" s="43">
        <f t="shared" si="87"/>
        <v>9.0035482250313805</v>
      </c>
      <c r="F1355" s="47">
        <f t="shared" si="88"/>
        <v>0.11106732312710134</v>
      </c>
      <c r="G1355" s="17">
        <f t="shared" si="89"/>
        <v>13.950739400252877</v>
      </c>
      <c r="N1355" t="str">
        <f t="shared" si="90"/>
        <v>19#64</v>
      </c>
      <c r="O1355">
        <v>19</v>
      </c>
      <c r="P1355">
        <v>64</v>
      </c>
      <c r="Q1355">
        <v>9.0035482250313805</v>
      </c>
      <c r="R1355">
        <v>13.950739400252877</v>
      </c>
    </row>
    <row r="1356" spans="1:18" x14ac:dyDescent="0.25">
      <c r="A1356" s="41">
        <v>19</v>
      </c>
      <c r="B1356" s="41">
        <v>65</v>
      </c>
      <c r="C1356" s="42">
        <v>33.478518480000005</v>
      </c>
      <c r="D1356" s="42">
        <v>0</v>
      </c>
      <c r="E1356" s="43">
        <f t="shared" si="87"/>
        <v>10.656543406970735</v>
      </c>
      <c r="F1356" s="47">
        <f t="shared" si="88"/>
        <v>9.3839058483623575E-2</v>
      </c>
      <c r="G1356" s="17">
        <f t="shared" si="89"/>
        <v>15.177905799053962</v>
      </c>
      <c r="N1356" t="str">
        <f t="shared" si="90"/>
        <v>19#65</v>
      </c>
      <c r="O1356">
        <v>19</v>
      </c>
      <c r="P1356">
        <v>65</v>
      </c>
      <c r="Q1356">
        <v>10.656543406970735</v>
      </c>
      <c r="R1356">
        <v>15.177905799053962</v>
      </c>
    </row>
    <row r="1357" spans="1:18" x14ac:dyDescent="0.25">
      <c r="A1357" s="41">
        <v>19</v>
      </c>
      <c r="B1357" s="41">
        <v>66</v>
      </c>
      <c r="C1357" s="42">
        <v>19.888228799999997</v>
      </c>
      <c r="D1357" s="42">
        <v>0</v>
      </c>
      <c r="E1357" s="43">
        <f t="shared" si="87"/>
        <v>6.3306198457251872</v>
      </c>
      <c r="F1357" s="47">
        <f t="shared" si="88"/>
        <v>0.15796241511409972</v>
      </c>
      <c r="G1357" s="17">
        <f t="shared" si="89"/>
        <v>11.09003025876461</v>
      </c>
      <c r="N1357" t="str">
        <f t="shared" si="90"/>
        <v>19#66</v>
      </c>
      <c r="O1357">
        <v>19</v>
      </c>
      <c r="P1357">
        <v>66</v>
      </c>
      <c r="Q1357">
        <v>6.3306198457251872</v>
      </c>
      <c r="R1357">
        <v>11.09003025876461</v>
      </c>
    </row>
    <row r="1358" spans="1:18" x14ac:dyDescent="0.25">
      <c r="A1358" s="41">
        <v>19</v>
      </c>
      <c r="B1358" s="41">
        <v>67</v>
      </c>
      <c r="C1358" s="42">
        <v>35.909302000000004</v>
      </c>
      <c r="D1358" s="42">
        <v>0</v>
      </c>
      <c r="E1358" s="43">
        <f t="shared" si="87"/>
        <v>11.430285832559369</v>
      </c>
      <c r="F1358" s="47">
        <f t="shared" si="88"/>
        <v>8.7486876063193678E-2</v>
      </c>
      <c r="G1358" s="17">
        <f t="shared" si="89"/>
        <v>15.657121570498168</v>
      </c>
      <c r="N1358" t="str">
        <f t="shared" si="90"/>
        <v>19#67</v>
      </c>
      <c r="O1358">
        <v>19</v>
      </c>
      <c r="P1358">
        <v>67</v>
      </c>
      <c r="Q1358">
        <v>11.430285832559369</v>
      </c>
      <c r="R1358">
        <v>15.657121570498168</v>
      </c>
    </row>
    <row r="1359" spans="1:18" x14ac:dyDescent="0.25">
      <c r="A1359" s="41">
        <v>19</v>
      </c>
      <c r="B1359" s="41">
        <v>68</v>
      </c>
      <c r="C1359" s="42">
        <v>34.251949599999996</v>
      </c>
      <c r="D1359" s="42">
        <v>0</v>
      </c>
      <c r="E1359" s="43">
        <f t="shared" si="87"/>
        <v>10.902734178748934</v>
      </c>
      <c r="F1359" s="47">
        <f t="shared" si="88"/>
        <v>9.1720112001735313E-2</v>
      </c>
      <c r="G1359" s="17">
        <f t="shared" si="89"/>
        <v>15.336108617151039</v>
      </c>
      <c r="N1359" t="str">
        <f t="shared" si="90"/>
        <v>19#68</v>
      </c>
      <c r="O1359">
        <v>19</v>
      </c>
      <c r="P1359">
        <v>68</v>
      </c>
      <c r="Q1359">
        <v>10.902734178748934</v>
      </c>
      <c r="R1359">
        <v>15.336108617151039</v>
      </c>
    </row>
    <row r="1360" spans="1:18" x14ac:dyDescent="0.25">
      <c r="A1360" s="41">
        <v>19</v>
      </c>
      <c r="B1360" s="41">
        <v>69</v>
      </c>
      <c r="C1360" s="42">
        <v>34.583420079999996</v>
      </c>
      <c r="D1360" s="42">
        <v>0</v>
      </c>
      <c r="E1360" s="43">
        <f t="shared" si="87"/>
        <v>11.00824450951102</v>
      </c>
      <c r="F1360" s="47">
        <f t="shared" si="88"/>
        <v>9.0841005496926364E-2</v>
      </c>
      <c r="G1360" s="17">
        <f t="shared" si="89"/>
        <v>15.40222665225771</v>
      </c>
      <c r="N1360" t="str">
        <f t="shared" si="90"/>
        <v>19#69</v>
      </c>
      <c r="O1360">
        <v>19</v>
      </c>
      <c r="P1360">
        <v>69</v>
      </c>
      <c r="Q1360">
        <v>11.00824450951102</v>
      </c>
      <c r="R1360">
        <v>15.40222665225771</v>
      </c>
    </row>
    <row r="1361" spans="1:18" x14ac:dyDescent="0.25">
      <c r="A1361" s="41">
        <v>19</v>
      </c>
      <c r="B1361" s="41">
        <v>70</v>
      </c>
      <c r="C1361" s="42">
        <v>36.461752799999992</v>
      </c>
      <c r="D1361" s="42">
        <v>0</v>
      </c>
      <c r="E1361" s="43">
        <f t="shared" si="87"/>
        <v>11.606136383829508</v>
      </c>
      <c r="F1361" s="47">
        <f t="shared" si="88"/>
        <v>8.6161317334963503E-2</v>
      </c>
      <c r="G1361" s="17">
        <f t="shared" si="89"/>
        <v>15.759015663533097</v>
      </c>
      <c r="N1361" t="str">
        <f t="shared" si="90"/>
        <v>19#70</v>
      </c>
      <c r="O1361">
        <v>19</v>
      </c>
      <c r="P1361">
        <v>70</v>
      </c>
      <c r="Q1361">
        <v>11.606136383829508</v>
      </c>
      <c r="R1361">
        <v>15.759015663533097</v>
      </c>
    </row>
    <row r="1362" spans="1:18" x14ac:dyDescent="0.25">
      <c r="A1362" s="41">
        <v>19</v>
      </c>
      <c r="B1362" s="41">
        <v>71</v>
      </c>
      <c r="C1362" s="42">
        <v>36.793223279999992</v>
      </c>
      <c r="D1362" s="42">
        <v>0</v>
      </c>
      <c r="E1362" s="43">
        <f t="shared" si="87"/>
        <v>11.711646714591595</v>
      </c>
      <c r="F1362" s="47">
        <f t="shared" si="88"/>
        <v>8.5385089250864729E-2</v>
      </c>
      <c r="G1362" s="17">
        <f t="shared" si="89"/>
        <v>15.818990947433432</v>
      </c>
      <c r="N1362" t="str">
        <f t="shared" si="90"/>
        <v>19#71</v>
      </c>
      <c r="O1362">
        <v>19</v>
      </c>
      <c r="P1362">
        <v>71</v>
      </c>
      <c r="Q1362">
        <v>11.711646714591595</v>
      </c>
      <c r="R1362">
        <v>15.818990947433432</v>
      </c>
    </row>
    <row r="1363" spans="1:18" x14ac:dyDescent="0.25">
      <c r="A1363" s="41">
        <v>19</v>
      </c>
      <c r="B1363" s="41">
        <v>72</v>
      </c>
      <c r="C1363" s="42">
        <v>34.251949599999996</v>
      </c>
      <c r="D1363" s="42">
        <v>0</v>
      </c>
      <c r="E1363" s="43">
        <f t="shared" si="87"/>
        <v>10.902734178748934</v>
      </c>
      <c r="F1363" s="47">
        <f t="shared" si="88"/>
        <v>9.1720112001735313E-2</v>
      </c>
      <c r="G1363" s="17">
        <f t="shared" si="89"/>
        <v>15.336108617151039</v>
      </c>
      <c r="N1363" t="str">
        <f t="shared" si="90"/>
        <v>19#72</v>
      </c>
      <c r="O1363">
        <v>19</v>
      </c>
      <c r="P1363">
        <v>72</v>
      </c>
      <c r="Q1363">
        <v>10.902734178748934</v>
      </c>
      <c r="R1363">
        <v>15.336108617151039</v>
      </c>
    </row>
    <row r="1364" spans="1:18" x14ac:dyDescent="0.25">
      <c r="A1364" s="41">
        <v>19</v>
      </c>
      <c r="B1364" s="41">
        <v>73</v>
      </c>
      <c r="C1364" s="42">
        <v>35.577831520000011</v>
      </c>
      <c r="D1364" s="42">
        <v>0</v>
      </c>
      <c r="E1364" s="43">
        <f t="shared" si="87"/>
        <v>11.324775501797284</v>
      </c>
      <c r="F1364" s="47">
        <f t="shared" si="88"/>
        <v>8.830197118179485E-2</v>
      </c>
      <c r="G1364" s="17">
        <f t="shared" si="89"/>
        <v>15.594793580056903</v>
      </c>
      <c r="N1364" t="str">
        <f t="shared" si="90"/>
        <v>19#73</v>
      </c>
      <c r="O1364">
        <v>19</v>
      </c>
      <c r="P1364">
        <v>73</v>
      </c>
      <c r="Q1364">
        <v>11.324775501797284</v>
      </c>
      <c r="R1364">
        <v>15.594793580056903</v>
      </c>
    </row>
    <row r="1365" spans="1:18" x14ac:dyDescent="0.25">
      <c r="A1365" s="41">
        <v>19</v>
      </c>
      <c r="B1365" s="41">
        <v>74</v>
      </c>
      <c r="C1365" s="42">
        <v>33.147047999999998</v>
      </c>
      <c r="D1365" s="42">
        <v>0</v>
      </c>
      <c r="E1365" s="43">
        <f t="shared" si="87"/>
        <v>10.551033076208647</v>
      </c>
      <c r="F1365" s="47">
        <f t="shared" si="88"/>
        <v>9.4777449068459821E-2</v>
      </c>
      <c r="G1365" s="17">
        <f t="shared" si="89"/>
        <v>15.108366953018782</v>
      </c>
      <c r="N1365" t="str">
        <f t="shared" si="90"/>
        <v>19#74</v>
      </c>
      <c r="O1365">
        <v>19</v>
      </c>
      <c r="P1365">
        <v>74</v>
      </c>
      <c r="Q1365">
        <v>10.551033076208647</v>
      </c>
      <c r="R1365">
        <v>15.108366953018782</v>
      </c>
    </row>
    <row r="1366" spans="1:18" x14ac:dyDescent="0.25">
      <c r="A1366" s="41">
        <v>19</v>
      </c>
      <c r="B1366" s="41">
        <v>75</v>
      </c>
      <c r="C1366" s="42">
        <v>40.107928079999994</v>
      </c>
      <c r="D1366" s="42">
        <v>17</v>
      </c>
      <c r="E1366" s="43">
        <f t="shared" si="87"/>
        <v>12.766750022212459</v>
      </c>
      <c r="F1366" s="47">
        <f t="shared" si="88"/>
        <v>7.8328470304512274E-2</v>
      </c>
      <c r="G1366" s="17">
        <f t="shared" si="89"/>
        <v>17</v>
      </c>
      <c r="N1366" t="str">
        <f t="shared" si="90"/>
        <v>19#75</v>
      </c>
      <c r="O1366">
        <v>19</v>
      </c>
      <c r="P1366">
        <v>75</v>
      </c>
      <c r="Q1366">
        <v>12.766750022212459</v>
      </c>
      <c r="R1366">
        <v>17</v>
      </c>
    </row>
    <row r="1367" spans="1:18" x14ac:dyDescent="0.25">
      <c r="A1367" s="41">
        <v>19</v>
      </c>
      <c r="B1367" s="41">
        <v>76</v>
      </c>
      <c r="C1367" s="42">
        <v>29.16940224</v>
      </c>
      <c r="D1367" s="42">
        <v>0</v>
      </c>
      <c r="E1367" s="43">
        <f t="shared" si="87"/>
        <v>9.2849091070636085</v>
      </c>
      <c r="F1367" s="47">
        <f t="shared" si="88"/>
        <v>0.10770164666870435</v>
      </c>
      <c r="G1367" s="17">
        <f t="shared" si="89"/>
        <v>14.182414705820936</v>
      </c>
      <c r="N1367" t="str">
        <f t="shared" si="90"/>
        <v>19#76</v>
      </c>
      <c r="O1367">
        <v>19</v>
      </c>
      <c r="P1367">
        <v>76</v>
      </c>
      <c r="Q1367">
        <v>9.2849091070636085</v>
      </c>
      <c r="R1367">
        <v>14.182414705820936</v>
      </c>
    </row>
    <row r="1368" spans="1:18" x14ac:dyDescent="0.25">
      <c r="A1368" s="41">
        <v>19</v>
      </c>
      <c r="B1368" s="41">
        <v>77</v>
      </c>
      <c r="C1368" s="42">
        <v>40.107928079999994</v>
      </c>
      <c r="D1368" s="42">
        <v>16.600000000000001</v>
      </c>
      <c r="E1368" s="43">
        <f t="shared" si="87"/>
        <v>12.766750022212459</v>
      </c>
      <c r="F1368" s="47">
        <f t="shared" si="88"/>
        <v>7.8328470304512274E-2</v>
      </c>
      <c r="G1368" s="17">
        <f t="shared" si="89"/>
        <v>16.600000000000001</v>
      </c>
      <c r="N1368" t="str">
        <f t="shared" si="90"/>
        <v>19#77</v>
      </c>
      <c r="O1368">
        <v>19</v>
      </c>
      <c r="P1368">
        <v>77</v>
      </c>
      <c r="Q1368">
        <v>12.766750022212459</v>
      </c>
      <c r="R1368">
        <v>16.600000000000001</v>
      </c>
    </row>
    <row r="1369" spans="1:18" x14ac:dyDescent="0.25">
      <c r="A1369" s="41">
        <v>19</v>
      </c>
      <c r="B1369" s="41">
        <v>78</v>
      </c>
      <c r="C1369" s="42">
        <v>22.098032</v>
      </c>
      <c r="D1369" s="42">
        <v>0</v>
      </c>
      <c r="E1369" s="43">
        <f t="shared" si="87"/>
        <v>7.0340220508057643</v>
      </c>
      <c r="F1369" s="47">
        <f t="shared" si="88"/>
        <v>0.14216617360268974</v>
      </c>
      <c r="G1369" s="17">
        <f t="shared" si="89"/>
        <v>11.981299636800015</v>
      </c>
      <c r="N1369" t="str">
        <f t="shared" si="90"/>
        <v>19#78</v>
      </c>
      <c r="O1369">
        <v>19</v>
      </c>
      <c r="P1369">
        <v>78</v>
      </c>
      <c r="Q1369">
        <v>7.0340220508057643</v>
      </c>
      <c r="R1369">
        <v>11.981299636800015</v>
      </c>
    </row>
    <row r="1370" spans="1:18" x14ac:dyDescent="0.25">
      <c r="A1370" s="41">
        <v>19</v>
      </c>
      <c r="B1370" s="41">
        <v>78</v>
      </c>
      <c r="C1370" s="42">
        <v>22.650482800000002</v>
      </c>
      <c r="D1370" s="42">
        <v>0</v>
      </c>
      <c r="E1370" s="43">
        <f t="shared" si="87"/>
        <v>7.209872602075909</v>
      </c>
      <c r="F1370" s="47">
        <f t="shared" si="88"/>
        <v>0.13869870595384365</v>
      </c>
      <c r="G1370" s="17">
        <f t="shared" si="89"/>
        <v>12.186337925574939</v>
      </c>
      <c r="N1370" t="str">
        <f t="shared" si="90"/>
        <v>19#78</v>
      </c>
      <c r="O1370">
        <v>19</v>
      </c>
      <c r="P1370">
        <v>78</v>
      </c>
      <c r="Q1370">
        <v>7.209872602075909</v>
      </c>
      <c r="R1370">
        <v>12.186337925574939</v>
      </c>
    </row>
    <row r="1371" spans="1:18" x14ac:dyDescent="0.25">
      <c r="A1371" s="41">
        <v>19</v>
      </c>
      <c r="B1371" s="41">
        <v>79</v>
      </c>
      <c r="C1371" s="42">
        <v>33.147047999999998</v>
      </c>
      <c r="D1371" s="42">
        <v>0</v>
      </c>
      <c r="E1371" s="43">
        <f t="shared" si="87"/>
        <v>10.551033076208647</v>
      </c>
      <c r="F1371" s="47">
        <f t="shared" si="88"/>
        <v>9.4777449068459821E-2</v>
      </c>
      <c r="G1371" s="17">
        <f t="shared" si="89"/>
        <v>15.108366953018782</v>
      </c>
      <c r="N1371" t="str">
        <f t="shared" si="90"/>
        <v>19#79</v>
      </c>
      <c r="O1371">
        <v>19</v>
      </c>
      <c r="P1371">
        <v>79</v>
      </c>
      <c r="Q1371">
        <v>10.551033076208647</v>
      </c>
      <c r="R1371">
        <v>15.108366953018782</v>
      </c>
    </row>
    <row r="1372" spans="1:18" x14ac:dyDescent="0.25">
      <c r="A1372" s="41">
        <v>19</v>
      </c>
      <c r="B1372" s="41">
        <v>80</v>
      </c>
      <c r="C1372" s="42">
        <v>33.589008639999996</v>
      </c>
      <c r="D1372" s="42">
        <v>0</v>
      </c>
      <c r="E1372" s="43">
        <f t="shared" si="87"/>
        <v>10.691713517224761</v>
      </c>
      <c r="F1372" s="47">
        <f t="shared" si="88"/>
        <v>9.3530377370190626E-2</v>
      </c>
      <c r="G1372" s="17">
        <f t="shared" si="89"/>
        <v>15.200850306257687</v>
      </c>
      <c r="N1372" t="str">
        <f t="shared" si="90"/>
        <v>19#80</v>
      </c>
      <c r="O1372">
        <v>19</v>
      </c>
      <c r="P1372">
        <v>80</v>
      </c>
      <c r="Q1372">
        <v>10.691713517224761</v>
      </c>
      <c r="R1372">
        <v>15.200850306257687</v>
      </c>
    </row>
    <row r="1373" spans="1:18" x14ac:dyDescent="0.25">
      <c r="A1373" s="41">
        <v>20</v>
      </c>
      <c r="B1373" s="41">
        <v>1</v>
      </c>
      <c r="C1373" s="42">
        <v>32.0421464</v>
      </c>
      <c r="D1373" s="42">
        <v>17.5</v>
      </c>
      <c r="E1373" s="43">
        <f t="shared" si="87"/>
        <v>10.199331973668359</v>
      </c>
      <c r="F1373" s="47">
        <f t="shared" si="88"/>
        <v>9.8045636967372229E-2</v>
      </c>
      <c r="G1373" s="17">
        <f t="shared" si="89"/>
        <v>17.5</v>
      </c>
      <c r="N1373" t="str">
        <f t="shared" si="90"/>
        <v>20#1</v>
      </c>
      <c r="O1373">
        <v>20</v>
      </c>
      <c r="P1373">
        <v>1</v>
      </c>
      <c r="Q1373">
        <v>10.199331973668359</v>
      </c>
      <c r="R1373">
        <v>17.5</v>
      </c>
    </row>
    <row r="1374" spans="1:18" x14ac:dyDescent="0.25">
      <c r="A1374" s="41">
        <v>20</v>
      </c>
      <c r="B1374" s="41">
        <v>2</v>
      </c>
      <c r="C1374" s="42">
        <v>28.285480960000005</v>
      </c>
      <c r="D1374" s="42">
        <v>16.8</v>
      </c>
      <c r="E1374" s="43">
        <f t="shared" si="87"/>
        <v>9.0035482250313805</v>
      </c>
      <c r="F1374" s="47">
        <f t="shared" si="88"/>
        <v>0.11106732312710134</v>
      </c>
      <c r="G1374" s="17">
        <f t="shared" si="89"/>
        <v>16.8</v>
      </c>
      <c r="N1374" t="str">
        <f t="shared" si="90"/>
        <v>20#2</v>
      </c>
      <c r="O1374">
        <v>20</v>
      </c>
      <c r="P1374">
        <v>2</v>
      </c>
      <c r="Q1374">
        <v>9.0035482250313805</v>
      </c>
      <c r="R1374">
        <v>16.8</v>
      </c>
    </row>
    <row r="1375" spans="1:18" x14ac:dyDescent="0.25">
      <c r="A1375" s="41">
        <v>20</v>
      </c>
      <c r="B1375" s="41">
        <v>3</v>
      </c>
      <c r="C1375" s="42">
        <v>31.600185760000002</v>
      </c>
      <c r="D1375" s="42">
        <v>17.600000000000001</v>
      </c>
      <c r="E1375" s="43">
        <f t="shared" si="87"/>
        <v>10.058651532652243</v>
      </c>
      <c r="F1375" s="47">
        <f t="shared" si="88"/>
        <v>9.9416904617265545E-2</v>
      </c>
      <c r="G1375" s="17">
        <f t="shared" si="89"/>
        <v>17.600000000000001</v>
      </c>
      <c r="N1375" t="str">
        <f t="shared" si="90"/>
        <v>20#3</v>
      </c>
      <c r="O1375">
        <v>20</v>
      </c>
      <c r="P1375">
        <v>3</v>
      </c>
      <c r="Q1375">
        <v>10.058651532652243</v>
      </c>
      <c r="R1375">
        <v>17.600000000000001</v>
      </c>
    </row>
    <row r="1376" spans="1:18" x14ac:dyDescent="0.25">
      <c r="A1376" s="41">
        <v>20</v>
      </c>
      <c r="B1376" s="41">
        <v>5</v>
      </c>
      <c r="C1376" s="42">
        <v>34.251949599999996</v>
      </c>
      <c r="D1376" s="42">
        <v>17.5</v>
      </c>
      <c r="E1376" s="43">
        <f t="shared" si="87"/>
        <v>10.902734178748934</v>
      </c>
      <c r="F1376" s="47">
        <f t="shared" si="88"/>
        <v>9.1720112001735313E-2</v>
      </c>
      <c r="G1376" s="17">
        <f t="shared" si="89"/>
        <v>17.5</v>
      </c>
      <c r="N1376" t="str">
        <f t="shared" si="90"/>
        <v>20#5</v>
      </c>
      <c r="O1376">
        <v>20</v>
      </c>
      <c r="P1376">
        <v>5</v>
      </c>
      <c r="Q1376">
        <v>10.902734178748934</v>
      </c>
      <c r="R1376">
        <v>17.5</v>
      </c>
    </row>
    <row r="1377" spans="1:18" x14ac:dyDescent="0.25">
      <c r="A1377" s="41">
        <v>20</v>
      </c>
      <c r="B1377" s="41">
        <v>7</v>
      </c>
      <c r="C1377" s="42">
        <v>31.600185760000002</v>
      </c>
      <c r="D1377" s="42">
        <v>17</v>
      </c>
      <c r="E1377" s="43">
        <f t="shared" si="87"/>
        <v>10.058651532652243</v>
      </c>
      <c r="F1377" s="47">
        <f t="shared" si="88"/>
        <v>9.9416904617265545E-2</v>
      </c>
      <c r="G1377" s="17">
        <f t="shared" si="89"/>
        <v>17</v>
      </c>
      <c r="N1377" t="str">
        <f t="shared" si="90"/>
        <v>20#7</v>
      </c>
      <c r="O1377">
        <v>20</v>
      </c>
      <c r="P1377">
        <v>7</v>
      </c>
      <c r="Q1377">
        <v>10.058651532652243</v>
      </c>
      <c r="R1377">
        <v>17</v>
      </c>
    </row>
    <row r="1378" spans="1:18" x14ac:dyDescent="0.25">
      <c r="A1378" s="41">
        <v>20</v>
      </c>
      <c r="B1378" s="41">
        <v>8</v>
      </c>
      <c r="C1378" s="42">
        <v>34.804400399999999</v>
      </c>
      <c r="D1378" s="42">
        <v>17.399999999999999</v>
      </c>
      <c r="E1378" s="43">
        <f t="shared" si="87"/>
        <v>11.078584730019079</v>
      </c>
      <c r="F1378" s="47">
        <f t="shared" si="88"/>
        <v>9.0264237208056972E-2</v>
      </c>
      <c r="G1378" s="17">
        <f t="shared" si="89"/>
        <v>17.399999999999999</v>
      </c>
      <c r="N1378" t="str">
        <f t="shared" si="90"/>
        <v>20#8</v>
      </c>
      <c r="O1378">
        <v>20</v>
      </c>
      <c r="P1378">
        <v>8</v>
      </c>
      <c r="Q1378">
        <v>11.078584730019079</v>
      </c>
      <c r="R1378">
        <v>17.399999999999999</v>
      </c>
    </row>
    <row r="1379" spans="1:18" x14ac:dyDescent="0.25">
      <c r="A1379" s="41">
        <v>20</v>
      </c>
      <c r="B1379" s="41">
        <v>11</v>
      </c>
      <c r="C1379" s="42">
        <v>31.600185760000002</v>
      </c>
      <c r="D1379" s="42">
        <v>16.8</v>
      </c>
      <c r="E1379" s="43">
        <f t="shared" si="87"/>
        <v>10.058651532652243</v>
      </c>
      <c r="F1379" s="47">
        <f t="shared" si="88"/>
        <v>9.9416904617265545E-2</v>
      </c>
      <c r="G1379" s="17">
        <f t="shared" si="89"/>
        <v>16.8</v>
      </c>
      <c r="N1379" t="str">
        <f t="shared" si="90"/>
        <v>20#11</v>
      </c>
      <c r="O1379">
        <v>20</v>
      </c>
      <c r="P1379">
        <v>11</v>
      </c>
      <c r="Q1379">
        <v>10.058651532652243</v>
      </c>
      <c r="R1379">
        <v>16.8</v>
      </c>
    </row>
    <row r="1380" spans="1:18" x14ac:dyDescent="0.25">
      <c r="A1380" s="41">
        <v>20</v>
      </c>
      <c r="B1380" s="41">
        <v>12</v>
      </c>
      <c r="C1380" s="42">
        <v>39.224006800000005</v>
      </c>
      <c r="D1380" s="42">
        <v>18</v>
      </c>
      <c r="E1380" s="43">
        <f t="shared" si="87"/>
        <v>12.485389140180233</v>
      </c>
      <c r="F1380" s="47">
        <f t="shared" si="88"/>
        <v>8.0093618931092805E-2</v>
      </c>
      <c r="G1380" s="17">
        <f t="shared" si="89"/>
        <v>18</v>
      </c>
      <c r="N1380" t="str">
        <f t="shared" si="90"/>
        <v>20#12</v>
      </c>
      <c r="O1380">
        <v>20</v>
      </c>
      <c r="P1380">
        <v>12</v>
      </c>
      <c r="Q1380">
        <v>12.485389140180233</v>
      </c>
      <c r="R1380">
        <v>18</v>
      </c>
    </row>
    <row r="1381" spans="1:18" x14ac:dyDescent="0.25">
      <c r="A1381" s="41">
        <v>20</v>
      </c>
      <c r="B1381" s="41">
        <v>14</v>
      </c>
      <c r="C1381" s="42">
        <v>34.251949599999996</v>
      </c>
      <c r="D1381" s="42">
        <v>18</v>
      </c>
      <c r="E1381" s="43">
        <f t="shared" si="87"/>
        <v>10.902734178748934</v>
      </c>
      <c r="F1381" s="47">
        <f t="shared" si="88"/>
        <v>9.1720112001735313E-2</v>
      </c>
      <c r="G1381" s="17">
        <f t="shared" si="89"/>
        <v>18</v>
      </c>
      <c r="N1381" t="str">
        <f t="shared" si="90"/>
        <v>20#14</v>
      </c>
      <c r="O1381">
        <v>20</v>
      </c>
      <c r="P1381">
        <v>14</v>
      </c>
      <c r="Q1381">
        <v>10.902734178748934</v>
      </c>
      <c r="R1381">
        <v>18</v>
      </c>
    </row>
    <row r="1382" spans="1:18" x14ac:dyDescent="0.25">
      <c r="A1382" s="41">
        <v>20</v>
      </c>
      <c r="B1382" s="41">
        <v>16</v>
      </c>
      <c r="C1382" s="42">
        <v>33.809988960000005</v>
      </c>
      <c r="D1382" s="42">
        <v>17.600000000000001</v>
      </c>
      <c r="E1382" s="43">
        <f t="shared" si="87"/>
        <v>10.76205373773282</v>
      </c>
      <c r="F1382" s="47">
        <f t="shared" si="88"/>
        <v>9.2919067714176296E-2</v>
      </c>
      <c r="G1382" s="17">
        <f t="shared" si="89"/>
        <v>17.600000000000001</v>
      </c>
      <c r="N1382" t="str">
        <f t="shared" si="90"/>
        <v>20#16</v>
      </c>
      <c r="O1382">
        <v>20</v>
      </c>
      <c r="P1382">
        <v>16</v>
      </c>
      <c r="Q1382">
        <v>10.76205373773282</v>
      </c>
      <c r="R1382">
        <v>17.600000000000001</v>
      </c>
    </row>
    <row r="1383" spans="1:18" x14ac:dyDescent="0.25">
      <c r="A1383" s="41">
        <v>20</v>
      </c>
      <c r="B1383" s="41">
        <v>17</v>
      </c>
      <c r="C1383" s="42">
        <v>34.030969280000001</v>
      </c>
      <c r="D1383" s="42">
        <v>17</v>
      </c>
      <c r="E1383" s="43">
        <f t="shared" si="87"/>
        <v>10.832393958240877</v>
      </c>
      <c r="F1383" s="47">
        <f t="shared" si="88"/>
        <v>9.2315697144603734E-2</v>
      </c>
      <c r="G1383" s="17">
        <f t="shared" si="89"/>
        <v>17</v>
      </c>
      <c r="N1383" t="str">
        <f t="shared" si="90"/>
        <v>20#17</v>
      </c>
      <c r="O1383">
        <v>20</v>
      </c>
      <c r="P1383">
        <v>17</v>
      </c>
      <c r="Q1383">
        <v>10.832393958240877</v>
      </c>
      <c r="R1383">
        <v>17</v>
      </c>
    </row>
    <row r="1384" spans="1:18" x14ac:dyDescent="0.25">
      <c r="A1384" s="41">
        <v>20</v>
      </c>
      <c r="B1384" s="41">
        <v>21</v>
      </c>
      <c r="C1384" s="42">
        <v>38.671556000000002</v>
      </c>
      <c r="D1384" s="42">
        <v>18.5</v>
      </c>
      <c r="E1384" s="43">
        <f t="shared" si="87"/>
        <v>12.309538588910089</v>
      </c>
      <c r="F1384" s="47">
        <f t="shared" si="88"/>
        <v>8.1237813487251273E-2</v>
      </c>
      <c r="G1384" s="17">
        <f t="shared" si="89"/>
        <v>18.5</v>
      </c>
      <c r="N1384" t="str">
        <f t="shared" si="90"/>
        <v>20#21</v>
      </c>
      <c r="O1384">
        <v>20</v>
      </c>
      <c r="P1384">
        <v>21</v>
      </c>
      <c r="Q1384">
        <v>12.309538588910089</v>
      </c>
      <c r="R1384">
        <v>18.5</v>
      </c>
    </row>
    <row r="1385" spans="1:18" x14ac:dyDescent="0.25">
      <c r="A1385" s="41">
        <v>20</v>
      </c>
      <c r="B1385" s="41">
        <v>23</v>
      </c>
      <c r="C1385" s="42">
        <v>38.671556000000002</v>
      </c>
      <c r="D1385" s="42">
        <v>0</v>
      </c>
      <c r="E1385" s="43">
        <f t="shared" si="87"/>
        <v>12.309538588910089</v>
      </c>
      <c r="F1385" s="47">
        <f t="shared" si="88"/>
        <v>8.1237813487251273E-2</v>
      </c>
      <c r="G1385" s="17">
        <f t="shared" si="89"/>
        <v>16.143319319361112</v>
      </c>
      <c r="N1385" t="str">
        <f t="shared" si="90"/>
        <v>20#23</v>
      </c>
      <c r="O1385">
        <v>20</v>
      </c>
      <c r="P1385">
        <v>23</v>
      </c>
      <c r="Q1385">
        <v>12.309538588910089</v>
      </c>
      <c r="R1385">
        <v>16.143319319361112</v>
      </c>
    </row>
    <row r="1386" spans="1:18" x14ac:dyDescent="0.25">
      <c r="A1386" s="41">
        <v>20</v>
      </c>
      <c r="B1386" s="41">
        <v>24</v>
      </c>
      <c r="C1386" s="42">
        <v>34.251949599999996</v>
      </c>
      <c r="D1386" s="42">
        <v>0</v>
      </c>
      <c r="E1386" s="43">
        <f t="shared" si="87"/>
        <v>10.902734178748934</v>
      </c>
      <c r="F1386" s="47">
        <f t="shared" si="88"/>
        <v>9.1720112001735313E-2</v>
      </c>
      <c r="G1386" s="17">
        <f t="shared" si="89"/>
        <v>15.336108617151039</v>
      </c>
      <c r="N1386" t="str">
        <f t="shared" si="90"/>
        <v>20#24</v>
      </c>
      <c r="O1386">
        <v>20</v>
      </c>
      <c r="P1386">
        <v>24</v>
      </c>
      <c r="Q1386">
        <v>10.902734178748934</v>
      </c>
      <c r="R1386">
        <v>15.336108617151039</v>
      </c>
    </row>
    <row r="1387" spans="1:18" x14ac:dyDescent="0.25">
      <c r="A1387" s="41">
        <v>20</v>
      </c>
      <c r="B1387" s="41">
        <v>25</v>
      </c>
      <c r="C1387" s="42">
        <v>35.909302000000004</v>
      </c>
      <c r="D1387" s="42">
        <v>0</v>
      </c>
      <c r="E1387" s="43">
        <f t="shared" si="87"/>
        <v>11.430285832559369</v>
      </c>
      <c r="F1387" s="47">
        <f t="shared" si="88"/>
        <v>8.7486876063193678E-2</v>
      </c>
      <c r="G1387" s="17">
        <f t="shared" si="89"/>
        <v>15.657121570498168</v>
      </c>
      <c r="N1387" t="str">
        <f t="shared" si="90"/>
        <v>20#25</v>
      </c>
      <c r="O1387">
        <v>20</v>
      </c>
      <c r="P1387">
        <v>25</v>
      </c>
      <c r="Q1387">
        <v>11.430285832559369</v>
      </c>
      <c r="R1387">
        <v>15.657121570498168</v>
      </c>
    </row>
    <row r="1388" spans="1:18" x14ac:dyDescent="0.25">
      <c r="A1388" s="41">
        <v>20</v>
      </c>
      <c r="B1388" s="41">
        <v>26</v>
      </c>
      <c r="C1388" s="42">
        <v>32.0421464</v>
      </c>
      <c r="D1388" s="42">
        <v>0</v>
      </c>
      <c r="E1388" s="43">
        <f t="shared" si="87"/>
        <v>10.199331973668359</v>
      </c>
      <c r="F1388" s="47">
        <f t="shared" si="88"/>
        <v>9.8045636967372229E-2</v>
      </c>
      <c r="G1388" s="17">
        <f t="shared" si="89"/>
        <v>14.86865755822248</v>
      </c>
      <c r="N1388" t="str">
        <f t="shared" si="90"/>
        <v>20#26</v>
      </c>
      <c r="O1388">
        <v>20</v>
      </c>
      <c r="P1388">
        <v>26</v>
      </c>
      <c r="Q1388">
        <v>10.199331973668359</v>
      </c>
      <c r="R1388">
        <v>14.86865755822248</v>
      </c>
    </row>
    <row r="1389" spans="1:18" x14ac:dyDescent="0.25">
      <c r="A1389" s="41">
        <v>20</v>
      </c>
      <c r="B1389" s="41">
        <v>27</v>
      </c>
      <c r="C1389" s="42">
        <v>32.594597200000003</v>
      </c>
      <c r="D1389" s="42">
        <v>0</v>
      </c>
      <c r="E1389" s="43">
        <f t="shared" si="87"/>
        <v>10.375182524938504</v>
      </c>
      <c r="F1389" s="47">
        <f t="shared" si="88"/>
        <v>9.6383846510298118E-2</v>
      </c>
      <c r="G1389" s="17">
        <f t="shared" si="89"/>
        <v>14.990064594247604</v>
      </c>
      <c r="N1389" t="str">
        <f t="shared" si="90"/>
        <v>20#27</v>
      </c>
      <c r="O1389">
        <v>20</v>
      </c>
      <c r="P1389">
        <v>27</v>
      </c>
      <c r="Q1389">
        <v>10.375182524938504</v>
      </c>
      <c r="R1389">
        <v>14.990064594247604</v>
      </c>
    </row>
    <row r="1390" spans="1:18" x14ac:dyDescent="0.25">
      <c r="A1390" s="41">
        <v>20</v>
      </c>
      <c r="B1390" s="41">
        <v>28</v>
      </c>
      <c r="C1390" s="42">
        <v>35.577831520000011</v>
      </c>
      <c r="D1390" s="42">
        <v>0</v>
      </c>
      <c r="E1390" s="43">
        <f t="shared" si="87"/>
        <v>11.324775501797284</v>
      </c>
      <c r="F1390" s="47">
        <f t="shared" si="88"/>
        <v>8.830197118179485E-2</v>
      </c>
      <c r="G1390" s="17">
        <f t="shared" si="89"/>
        <v>15.594793580056903</v>
      </c>
      <c r="N1390" t="str">
        <f t="shared" si="90"/>
        <v>20#28</v>
      </c>
      <c r="O1390">
        <v>20</v>
      </c>
      <c r="P1390">
        <v>28</v>
      </c>
      <c r="Q1390">
        <v>11.324775501797284</v>
      </c>
      <c r="R1390">
        <v>15.594793580056903</v>
      </c>
    </row>
    <row r="1391" spans="1:18" x14ac:dyDescent="0.25">
      <c r="A1391" s="41">
        <v>20</v>
      </c>
      <c r="B1391" s="41">
        <v>30</v>
      </c>
      <c r="C1391" s="42">
        <v>33.147047999999998</v>
      </c>
      <c r="D1391" s="42">
        <v>0</v>
      </c>
      <c r="E1391" s="43">
        <f t="shared" si="87"/>
        <v>10.551033076208647</v>
      </c>
      <c r="F1391" s="47">
        <f t="shared" si="88"/>
        <v>9.4777449068459821E-2</v>
      </c>
      <c r="G1391" s="17">
        <f t="shared" si="89"/>
        <v>15.108366953018782</v>
      </c>
      <c r="N1391" t="str">
        <f t="shared" si="90"/>
        <v>20#30</v>
      </c>
      <c r="O1391">
        <v>20</v>
      </c>
      <c r="P1391">
        <v>30</v>
      </c>
      <c r="Q1391">
        <v>10.551033076208647</v>
      </c>
      <c r="R1391">
        <v>15.108366953018782</v>
      </c>
    </row>
    <row r="1392" spans="1:18" x14ac:dyDescent="0.25">
      <c r="A1392" s="41">
        <v>20</v>
      </c>
      <c r="B1392" s="41">
        <v>32</v>
      </c>
      <c r="C1392" s="42">
        <v>28.064500639999999</v>
      </c>
      <c r="D1392" s="42">
        <v>0</v>
      </c>
      <c r="E1392" s="43">
        <f t="shared" si="87"/>
        <v>8.9332080045233209</v>
      </c>
      <c r="F1392" s="47">
        <f t="shared" si="88"/>
        <v>0.11194186897849585</v>
      </c>
      <c r="G1392" s="17">
        <f t="shared" si="89"/>
        <v>13.891162268884438</v>
      </c>
      <c r="N1392" t="str">
        <f t="shared" si="90"/>
        <v>20#32</v>
      </c>
      <c r="O1392">
        <v>20</v>
      </c>
      <c r="P1392">
        <v>32</v>
      </c>
      <c r="Q1392">
        <v>8.9332080045233209</v>
      </c>
      <c r="R1392">
        <v>13.891162268884438</v>
      </c>
    </row>
    <row r="1393" spans="1:18" x14ac:dyDescent="0.25">
      <c r="A1393" s="41">
        <v>20</v>
      </c>
      <c r="B1393" s="41">
        <v>33</v>
      </c>
      <c r="C1393" s="42">
        <v>37.014203600000002</v>
      </c>
      <c r="D1393" s="42">
        <v>0</v>
      </c>
      <c r="E1393" s="43">
        <f t="shared" si="87"/>
        <v>11.781986935099656</v>
      </c>
      <c r="F1393" s="47">
        <f t="shared" si="88"/>
        <v>8.4875327523993863E-2</v>
      </c>
      <c r="G1393" s="17">
        <f t="shared" si="89"/>
        <v>15.858501815579791</v>
      </c>
      <c r="N1393" t="str">
        <f t="shared" si="90"/>
        <v>20#33</v>
      </c>
      <c r="O1393">
        <v>20</v>
      </c>
      <c r="P1393">
        <v>33</v>
      </c>
      <c r="Q1393">
        <v>11.781986935099656</v>
      </c>
      <c r="R1393">
        <v>15.858501815579791</v>
      </c>
    </row>
    <row r="1394" spans="1:18" x14ac:dyDescent="0.25">
      <c r="A1394" s="41">
        <v>20</v>
      </c>
      <c r="B1394" s="41">
        <v>34</v>
      </c>
      <c r="C1394" s="42">
        <v>37.566654400000004</v>
      </c>
      <c r="D1394" s="42">
        <v>0</v>
      </c>
      <c r="E1394" s="43">
        <f t="shared" si="87"/>
        <v>11.957837486369801</v>
      </c>
      <c r="F1394" s="47">
        <f t="shared" si="88"/>
        <v>8.3627160942758655E-2</v>
      </c>
      <c r="G1394" s="17">
        <f t="shared" si="89"/>
        <v>15.955662483487895</v>
      </c>
      <c r="N1394" t="str">
        <f t="shared" si="90"/>
        <v>20#34</v>
      </c>
      <c r="O1394">
        <v>20</v>
      </c>
      <c r="P1394">
        <v>34</v>
      </c>
      <c r="Q1394">
        <v>11.957837486369801</v>
      </c>
      <c r="R1394">
        <v>15.955662483487895</v>
      </c>
    </row>
    <row r="1395" spans="1:18" x14ac:dyDescent="0.25">
      <c r="A1395" s="41">
        <v>20</v>
      </c>
      <c r="B1395" s="41">
        <v>35</v>
      </c>
      <c r="C1395" s="42">
        <v>40.439398560000001</v>
      </c>
      <c r="D1395" s="42">
        <v>18</v>
      </c>
      <c r="E1395" s="43">
        <f t="shared" si="87"/>
        <v>12.87226035297455</v>
      </c>
      <c r="F1395" s="47">
        <f t="shared" si="88"/>
        <v>7.7686433662671986E-2</v>
      </c>
      <c r="G1395" s="17">
        <f t="shared" si="89"/>
        <v>18</v>
      </c>
      <c r="N1395" t="str">
        <f t="shared" si="90"/>
        <v>20#35</v>
      </c>
      <c r="O1395">
        <v>20</v>
      </c>
      <c r="P1395">
        <v>35</v>
      </c>
      <c r="Q1395">
        <v>12.87226035297455</v>
      </c>
      <c r="R1395">
        <v>18</v>
      </c>
    </row>
    <row r="1396" spans="1:18" x14ac:dyDescent="0.25">
      <c r="A1396" s="41">
        <v>20</v>
      </c>
      <c r="B1396" s="41">
        <v>36</v>
      </c>
      <c r="C1396" s="42">
        <v>37.566654400000004</v>
      </c>
      <c r="D1396" s="42">
        <v>0</v>
      </c>
      <c r="E1396" s="43">
        <f t="shared" si="87"/>
        <v>11.957837486369801</v>
      </c>
      <c r="F1396" s="47">
        <f t="shared" si="88"/>
        <v>8.3627160942758655E-2</v>
      </c>
      <c r="G1396" s="17">
        <f t="shared" si="89"/>
        <v>15.955662483487895</v>
      </c>
      <c r="N1396" t="str">
        <f t="shared" si="90"/>
        <v>20#36</v>
      </c>
      <c r="O1396">
        <v>20</v>
      </c>
      <c r="P1396">
        <v>36</v>
      </c>
      <c r="Q1396">
        <v>11.957837486369801</v>
      </c>
      <c r="R1396">
        <v>15.955662483487895</v>
      </c>
    </row>
    <row r="1397" spans="1:18" x14ac:dyDescent="0.25">
      <c r="A1397" s="41">
        <v>20</v>
      </c>
      <c r="B1397" s="41">
        <v>37</v>
      </c>
      <c r="C1397" s="42">
        <v>38.1191052</v>
      </c>
      <c r="D1397" s="42">
        <v>0</v>
      </c>
      <c r="E1397" s="43">
        <f t="shared" si="87"/>
        <v>12.133688037639944</v>
      </c>
      <c r="F1397" s="47">
        <f t="shared" si="88"/>
        <v>8.241517310300854E-2</v>
      </c>
      <c r="G1397" s="17">
        <f t="shared" si="89"/>
        <v>16.050576511578221</v>
      </c>
      <c r="N1397" t="str">
        <f t="shared" si="90"/>
        <v>20#37</v>
      </c>
      <c r="O1397">
        <v>20</v>
      </c>
      <c r="P1397">
        <v>37</v>
      </c>
      <c r="Q1397">
        <v>12.133688037639944</v>
      </c>
      <c r="R1397">
        <v>16.050576511578221</v>
      </c>
    </row>
    <row r="1398" spans="1:18" x14ac:dyDescent="0.25">
      <c r="A1398" s="41">
        <v>20</v>
      </c>
      <c r="B1398" s="41">
        <v>38</v>
      </c>
      <c r="C1398" s="42">
        <v>34.030969280000001</v>
      </c>
      <c r="D1398" s="42">
        <v>0</v>
      </c>
      <c r="E1398" s="43">
        <f t="shared" si="87"/>
        <v>10.832393958240877</v>
      </c>
      <c r="F1398" s="47">
        <f t="shared" si="88"/>
        <v>9.2315697144603734E-2</v>
      </c>
      <c r="G1398" s="17">
        <f t="shared" si="89"/>
        <v>15.291475721416118</v>
      </c>
      <c r="N1398" t="str">
        <f t="shared" si="90"/>
        <v>20#38</v>
      </c>
      <c r="O1398">
        <v>20</v>
      </c>
      <c r="P1398">
        <v>38</v>
      </c>
      <c r="Q1398">
        <v>10.832393958240877</v>
      </c>
      <c r="R1398">
        <v>15.291475721416118</v>
      </c>
    </row>
    <row r="1399" spans="1:18" x14ac:dyDescent="0.25">
      <c r="A1399" s="41">
        <v>20</v>
      </c>
      <c r="B1399" s="41">
        <v>39</v>
      </c>
      <c r="C1399" s="42">
        <v>36.461752799999992</v>
      </c>
      <c r="D1399" s="42">
        <v>0</v>
      </c>
      <c r="E1399" s="43">
        <f t="shared" si="87"/>
        <v>11.606136383829508</v>
      </c>
      <c r="F1399" s="47">
        <f t="shared" si="88"/>
        <v>8.6161317334963503E-2</v>
      </c>
      <c r="G1399" s="17">
        <f t="shared" si="89"/>
        <v>15.759015663533097</v>
      </c>
      <c r="N1399" t="str">
        <f t="shared" si="90"/>
        <v>20#39</v>
      </c>
      <c r="O1399">
        <v>20</v>
      </c>
      <c r="P1399">
        <v>39</v>
      </c>
      <c r="Q1399">
        <v>11.606136383829508</v>
      </c>
      <c r="R1399">
        <v>15.759015663533097</v>
      </c>
    </row>
    <row r="1400" spans="1:18" x14ac:dyDescent="0.25">
      <c r="A1400" s="41">
        <v>20</v>
      </c>
      <c r="B1400" s="41">
        <v>41</v>
      </c>
      <c r="C1400" s="42">
        <v>32.926067680000003</v>
      </c>
      <c r="D1400" s="42">
        <v>0</v>
      </c>
      <c r="E1400" s="43">
        <f t="shared" si="87"/>
        <v>10.480692855700591</v>
      </c>
      <c r="F1400" s="47">
        <f t="shared" si="88"/>
        <v>9.5413539330664238E-2</v>
      </c>
      <c r="G1400" s="17">
        <f t="shared" si="89"/>
        <v>15.061411148696104</v>
      </c>
      <c r="N1400" t="str">
        <f t="shared" si="90"/>
        <v>20#41</v>
      </c>
      <c r="O1400">
        <v>20</v>
      </c>
      <c r="P1400">
        <v>41</v>
      </c>
      <c r="Q1400">
        <v>10.480692855700591</v>
      </c>
      <c r="R1400">
        <v>15.061411148696104</v>
      </c>
    </row>
    <row r="1401" spans="1:18" x14ac:dyDescent="0.25">
      <c r="A1401" s="41">
        <v>20</v>
      </c>
      <c r="B1401" s="41">
        <v>42</v>
      </c>
      <c r="C1401" s="42">
        <v>38.671556000000002</v>
      </c>
      <c r="D1401" s="42">
        <v>0</v>
      </c>
      <c r="E1401" s="43">
        <f t="shared" si="87"/>
        <v>12.309538588910089</v>
      </c>
      <c r="F1401" s="47">
        <f t="shared" si="88"/>
        <v>8.1237813487251273E-2</v>
      </c>
      <c r="G1401" s="17">
        <f t="shared" si="89"/>
        <v>16.143319319361112</v>
      </c>
      <c r="N1401" t="str">
        <f t="shared" si="90"/>
        <v>20#42</v>
      </c>
      <c r="O1401">
        <v>20</v>
      </c>
      <c r="P1401">
        <v>42</v>
      </c>
      <c r="Q1401">
        <v>12.309538588910089</v>
      </c>
      <c r="R1401">
        <v>16.143319319361112</v>
      </c>
    </row>
    <row r="1402" spans="1:18" x14ac:dyDescent="0.25">
      <c r="A1402" s="41">
        <v>20</v>
      </c>
      <c r="B1402" s="41">
        <v>43</v>
      </c>
      <c r="C1402" s="42">
        <v>30.937244799999998</v>
      </c>
      <c r="D1402" s="42">
        <v>0</v>
      </c>
      <c r="E1402" s="43">
        <f t="shared" si="87"/>
        <v>9.8476308711280698</v>
      </c>
      <c r="F1402" s="47">
        <f t="shared" si="88"/>
        <v>0.10154726685906411</v>
      </c>
      <c r="G1402" s="17">
        <f t="shared" si="89"/>
        <v>14.616044884584634</v>
      </c>
      <c r="N1402" t="str">
        <f t="shared" si="90"/>
        <v>20#43</v>
      </c>
      <c r="O1402">
        <v>20</v>
      </c>
      <c r="P1402">
        <v>43</v>
      </c>
      <c r="Q1402">
        <v>9.8476308711280698</v>
      </c>
      <c r="R1402">
        <v>14.616044884584634</v>
      </c>
    </row>
    <row r="1403" spans="1:18" x14ac:dyDescent="0.25">
      <c r="A1403" s="41">
        <v>20</v>
      </c>
      <c r="B1403" s="41">
        <v>44</v>
      </c>
      <c r="C1403" s="42">
        <v>33.699498800000001</v>
      </c>
      <c r="D1403" s="42">
        <v>0</v>
      </c>
      <c r="E1403" s="43">
        <f t="shared" si="87"/>
        <v>10.726883627478792</v>
      </c>
      <c r="F1403" s="47">
        <f t="shared" si="88"/>
        <v>9.3223720395206378E-2</v>
      </c>
      <c r="G1403" s="17">
        <f t="shared" si="89"/>
        <v>15.223678702454578</v>
      </c>
      <c r="N1403" t="str">
        <f t="shared" si="90"/>
        <v>20#44</v>
      </c>
      <c r="O1403">
        <v>20</v>
      </c>
      <c r="P1403">
        <v>44</v>
      </c>
      <c r="Q1403">
        <v>10.726883627478792</v>
      </c>
      <c r="R1403">
        <v>15.223678702454578</v>
      </c>
    </row>
    <row r="1404" spans="1:18" x14ac:dyDescent="0.25">
      <c r="A1404" s="41">
        <v>20</v>
      </c>
      <c r="B1404" s="41">
        <v>45</v>
      </c>
      <c r="C1404" s="42">
        <v>33.699498800000001</v>
      </c>
      <c r="D1404" s="42">
        <v>0</v>
      </c>
      <c r="E1404" s="43">
        <f t="shared" si="87"/>
        <v>10.726883627478792</v>
      </c>
      <c r="F1404" s="47">
        <f t="shared" si="88"/>
        <v>9.3223720395206378E-2</v>
      </c>
      <c r="G1404" s="17">
        <f t="shared" si="89"/>
        <v>15.223678702454578</v>
      </c>
      <c r="N1404" t="str">
        <f t="shared" si="90"/>
        <v>20#45</v>
      </c>
      <c r="O1404">
        <v>20</v>
      </c>
      <c r="P1404">
        <v>45</v>
      </c>
      <c r="Q1404">
        <v>10.726883627478792</v>
      </c>
      <c r="R1404">
        <v>15.223678702454578</v>
      </c>
    </row>
    <row r="1405" spans="1:18" x14ac:dyDescent="0.25">
      <c r="A1405" s="41">
        <v>20</v>
      </c>
      <c r="B1405" s="41">
        <v>46</v>
      </c>
      <c r="C1405" s="42">
        <v>30.274303839999998</v>
      </c>
      <c r="D1405" s="42">
        <v>0</v>
      </c>
      <c r="E1405" s="43">
        <f t="shared" si="87"/>
        <v>9.6366102096038961</v>
      </c>
      <c r="F1405" s="47">
        <f t="shared" si="88"/>
        <v>0.10377092963699983</v>
      </c>
      <c r="G1405" s="17">
        <f t="shared" si="89"/>
        <v>14.457859349341193</v>
      </c>
      <c r="N1405" t="str">
        <f t="shared" si="90"/>
        <v>20#46</v>
      </c>
      <c r="O1405">
        <v>20</v>
      </c>
      <c r="P1405">
        <v>46</v>
      </c>
      <c r="Q1405">
        <v>9.6366102096038961</v>
      </c>
      <c r="R1405">
        <v>14.457859349341193</v>
      </c>
    </row>
    <row r="1406" spans="1:18" x14ac:dyDescent="0.25">
      <c r="A1406" s="41">
        <v>20</v>
      </c>
      <c r="B1406" s="41">
        <v>47</v>
      </c>
      <c r="C1406" s="42">
        <v>40.328908399999996</v>
      </c>
      <c r="D1406" s="42">
        <v>18</v>
      </c>
      <c r="E1406" s="43">
        <f t="shared" si="87"/>
        <v>12.837090242720519</v>
      </c>
      <c r="F1406" s="47">
        <f t="shared" si="88"/>
        <v>7.7899273206953293E-2</v>
      </c>
      <c r="G1406" s="17">
        <f t="shared" si="89"/>
        <v>18</v>
      </c>
      <c r="N1406" t="str">
        <f t="shared" si="90"/>
        <v>20#47</v>
      </c>
      <c r="O1406">
        <v>20</v>
      </c>
      <c r="P1406">
        <v>47</v>
      </c>
      <c r="Q1406">
        <v>12.837090242720519</v>
      </c>
      <c r="R1406">
        <v>18</v>
      </c>
    </row>
    <row r="1407" spans="1:18" x14ac:dyDescent="0.25">
      <c r="A1407" s="41">
        <v>20</v>
      </c>
      <c r="B1407" s="41">
        <v>48</v>
      </c>
      <c r="C1407" s="42">
        <v>40.328908399999996</v>
      </c>
      <c r="D1407" s="42">
        <v>17.600000000000001</v>
      </c>
      <c r="E1407" s="43">
        <f t="shared" si="87"/>
        <v>12.837090242720519</v>
      </c>
      <c r="F1407" s="47">
        <f t="shared" si="88"/>
        <v>7.7899273206953293E-2</v>
      </c>
      <c r="G1407" s="17">
        <f t="shared" si="89"/>
        <v>17.600000000000001</v>
      </c>
      <c r="N1407" t="str">
        <f t="shared" si="90"/>
        <v>20#48</v>
      </c>
      <c r="O1407">
        <v>20</v>
      </c>
      <c r="P1407">
        <v>48</v>
      </c>
      <c r="Q1407">
        <v>12.837090242720519</v>
      </c>
      <c r="R1407">
        <v>17.600000000000001</v>
      </c>
    </row>
    <row r="1408" spans="1:18" x14ac:dyDescent="0.25">
      <c r="A1408" s="41">
        <v>20</v>
      </c>
      <c r="B1408" s="41">
        <v>50</v>
      </c>
      <c r="C1408" s="42">
        <v>31.600185760000002</v>
      </c>
      <c r="D1408" s="42">
        <v>0</v>
      </c>
      <c r="E1408" s="43">
        <f t="shared" si="87"/>
        <v>10.058651532652243</v>
      </c>
      <c r="F1408" s="47">
        <f t="shared" si="88"/>
        <v>9.9416904617265545E-2</v>
      </c>
      <c r="G1408" s="17">
        <f t="shared" si="89"/>
        <v>14.76921634401465</v>
      </c>
      <c r="N1408" t="str">
        <f t="shared" si="90"/>
        <v>20#50</v>
      </c>
      <c r="O1408">
        <v>20</v>
      </c>
      <c r="P1408">
        <v>50</v>
      </c>
      <c r="Q1408">
        <v>10.058651532652243</v>
      </c>
      <c r="R1408">
        <v>14.76921634401465</v>
      </c>
    </row>
    <row r="1409" spans="1:18" x14ac:dyDescent="0.25">
      <c r="A1409" s="41">
        <v>20</v>
      </c>
      <c r="B1409" s="41">
        <v>51</v>
      </c>
      <c r="C1409" s="42">
        <v>33.699498800000001</v>
      </c>
      <c r="D1409" s="42">
        <v>0</v>
      </c>
      <c r="E1409" s="43">
        <f t="shared" si="87"/>
        <v>10.726883627478792</v>
      </c>
      <c r="F1409" s="47">
        <f t="shared" si="88"/>
        <v>9.3223720395206378E-2</v>
      </c>
      <c r="G1409" s="17">
        <f t="shared" si="89"/>
        <v>15.223678702454578</v>
      </c>
      <c r="N1409" t="str">
        <f t="shared" si="90"/>
        <v>20#51</v>
      </c>
      <c r="O1409">
        <v>20</v>
      </c>
      <c r="P1409">
        <v>51</v>
      </c>
      <c r="Q1409">
        <v>10.726883627478792</v>
      </c>
      <c r="R1409">
        <v>15.223678702454578</v>
      </c>
    </row>
    <row r="1410" spans="1:18" x14ac:dyDescent="0.25">
      <c r="A1410" s="41">
        <v>20</v>
      </c>
      <c r="B1410" s="41">
        <v>52</v>
      </c>
      <c r="C1410" s="42">
        <v>34.804400399999999</v>
      </c>
      <c r="D1410" s="42">
        <v>0</v>
      </c>
      <c r="E1410" s="43">
        <f t="shared" si="87"/>
        <v>11.078584730019079</v>
      </c>
      <c r="F1410" s="47">
        <f t="shared" si="88"/>
        <v>9.0264237208056972E-2</v>
      </c>
      <c r="G1410" s="17">
        <f t="shared" si="89"/>
        <v>15.44576046339407</v>
      </c>
      <c r="N1410" t="str">
        <f t="shared" si="90"/>
        <v>20#52</v>
      </c>
      <c r="O1410">
        <v>20</v>
      </c>
      <c r="P1410">
        <v>52</v>
      </c>
      <c r="Q1410">
        <v>11.078584730019079</v>
      </c>
      <c r="R1410">
        <v>15.44576046339407</v>
      </c>
    </row>
    <row r="1411" spans="1:18" x14ac:dyDescent="0.25">
      <c r="A1411" s="41">
        <v>20</v>
      </c>
      <c r="B1411" s="41">
        <v>53</v>
      </c>
      <c r="C1411" s="42">
        <v>28.83793176</v>
      </c>
      <c r="D1411" s="42">
        <v>0</v>
      </c>
      <c r="E1411" s="43">
        <f t="shared" ref="E1411:E1474" si="91">C1411/PI()</f>
        <v>9.1793987763015235</v>
      </c>
      <c r="F1411" s="47">
        <f t="shared" ref="F1411:F1474" si="92">1/E1411</f>
        <v>0.10893959663041358</v>
      </c>
      <c r="G1411" s="17">
        <f t="shared" ref="G1411:G1474" si="93">IF(D1411=0,EXP($K$3+$K$4*F1411)*$K$5,D1411)</f>
        <v>14.096756846487045</v>
      </c>
      <c r="N1411" t="str">
        <f t="shared" ref="N1411:N1474" si="94">CONCATENATE(O1411,"#",P1411)</f>
        <v>20#53</v>
      </c>
      <c r="O1411">
        <v>20</v>
      </c>
      <c r="P1411">
        <v>53</v>
      </c>
      <c r="Q1411">
        <v>9.1793987763015235</v>
      </c>
      <c r="R1411">
        <v>14.096756846487045</v>
      </c>
    </row>
    <row r="1412" spans="1:18" x14ac:dyDescent="0.25">
      <c r="A1412" s="41">
        <v>20</v>
      </c>
      <c r="B1412" s="41">
        <v>54</v>
      </c>
      <c r="C1412" s="42">
        <v>31.158225120000001</v>
      </c>
      <c r="D1412" s="42">
        <v>0</v>
      </c>
      <c r="E1412" s="43">
        <f t="shared" si="91"/>
        <v>9.9179710916361277</v>
      </c>
      <c r="F1412" s="47">
        <f t="shared" si="92"/>
        <v>0.10082707347708492</v>
      </c>
      <c r="G1412" s="17">
        <f t="shared" si="93"/>
        <v>14.667647686955412</v>
      </c>
      <c r="N1412" t="str">
        <f t="shared" si="94"/>
        <v>20#54</v>
      </c>
      <c r="O1412">
        <v>20</v>
      </c>
      <c r="P1412">
        <v>54</v>
      </c>
      <c r="Q1412">
        <v>9.9179710916361277</v>
      </c>
      <c r="R1412">
        <v>14.667647686955412</v>
      </c>
    </row>
    <row r="1413" spans="1:18" x14ac:dyDescent="0.25">
      <c r="A1413" s="41">
        <v>20</v>
      </c>
      <c r="B1413" s="41">
        <v>55</v>
      </c>
      <c r="C1413" s="42">
        <v>32.594597200000003</v>
      </c>
      <c r="D1413" s="42">
        <v>0</v>
      </c>
      <c r="E1413" s="43">
        <f t="shared" si="91"/>
        <v>10.375182524938504</v>
      </c>
      <c r="F1413" s="47">
        <f t="shared" si="92"/>
        <v>9.6383846510298118E-2</v>
      </c>
      <c r="G1413" s="17">
        <f t="shared" si="93"/>
        <v>14.990064594247604</v>
      </c>
      <c r="N1413" t="str">
        <f t="shared" si="94"/>
        <v>20#55</v>
      </c>
      <c r="O1413">
        <v>20</v>
      </c>
      <c r="P1413">
        <v>55</v>
      </c>
      <c r="Q1413">
        <v>10.375182524938504</v>
      </c>
      <c r="R1413">
        <v>14.990064594247604</v>
      </c>
    </row>
    <row r="1414" spans="1:18" x14ac:dyDescent="0.25">
      <c r="A1414" s="41">
        <v>20</v>
      </c>
      <c r="B1414" s="41">
        <v>55</v>
      </c>
      <c r="C1414" s="42">
        <v>23.202933600000001</v>
      </c>
      <c r="D1414" s="42">
        <v>0</v>
      </c>
      <c r="E1414" s="43">
        <f t="shared" si="91"/>
        <v>7.3857231533460528</v>
      </c>
      <c r="F1414" s="47">
        <f t="shared" si="92"/>
        <v>0.13539635581208545</v>
      </c>
      <c r="G1414" s="17">
        <f t="shared" si="93"/>
        <v>12.384873809313673</v>
      </c>
      <c r="N1414" t="str">
        <f t="shared" si="94"/>
        <v>20#55</v>
      </c>
      <c r="O1414">
        <v>20</v>
      </c>
      <c r="P1414">
        <v>55</v>
      </c>
      <c r="Q1414">
        <v>7.3857231533460528</v>
      </c>
      <c r="R1414">
        <v>12.384873809313673</v>
      </c>
    </row>
    <row r="1415" spans="1:18" x14ac:dyDescent="0.25">
      <c r="A1415" s="41">
        <v>20</v>
      </c>
      <c r="B1415" s="41">
        <v>56</v>
      </c>
      <c r="C1415" s="42">
        <v>32.705087360000007</v>
      </c>
      <c r="D1415" s="42">
        <v>0</v>
      </c>
      <c r="E1415" s="43">
        <f t="shared" si="91"/>
        <v>10.410352635192533</v>
      </c>
      <c r="F1415" s="47">
        <f t="shared" si="92"/>
        <v>9.605822540722278E-2</v>
      </c>
      <c r="G1415" s="17">
        <f t="shared" si="93"/>
        <v>15.013969711399971</v>
      </c>
      <c r="N1415" t="str">
        <f t="shared" si="94"/>
        <v>20#56</v>
      </c>
      <c r="O1415">
        <v>20</v>
      </c>
      <c r="P1415">
        <v>56</v>
      </c>
      <c r="Q1415">
        <v>10.410352635192533</v>
      </c>
      <c r="R1415">
        <v>15.013969711399971</v>
      </c>
    </row>
    <row r="1416" spans="1:18" x14ac:dyDescent="0.25">
      <c r="A1416" s="41">
        <v>20</v>
      </c>
      <c r="B1416" s="41">
        <v>57</v>
      </c>
      <c r="C1416" s="42">
        <v>31.71067592</v>
      </c>
      <c r="D1416" s="42">
        <v>0</v>
      </c>
      <c r="E1416" s="43">
        <f t="shared" si="91"/>
        <v>10.093821642906272</v>
      </c>
      <c r="F1416" s="47">
        <f t="shared" si="92"/>
        <v>9.9070504252745453E-2</v>
      </c>
      <c r="G1416" s="17">
        <f t="shared" si="93"/>
        <v>14.794273553756359</v>
      </c>
      <c r="N1416" t="str">
        <f t="shared" si="94"/>
        <v>20#57</v>
      </c>
      <c r="O1416">
        <v>20</v>
      </c>
      <c r="P1416">
        <v>57</v>
      </c>
      <c r="Q1416">
        <v>10.093821642906272</v>
      </c>
      <c r="R1416">
        <v>14.794273553756359</v>
      </c>
    </row>
    <row r="1417" spans="1:18" x14ac:dyDescent="0.25">
      <c r="A1417" s="41">
        <v>20</v>
      </c>
      <c r="B1417" s="41">
        <v>58</v>
      </c>
      <c r="C1417" s="42">
        <v>30.495284160000001</v>
      </c>
      <c r="D1417" s="42">
        <v>0</v>
      </c>
      <c r="E1417" s="43">
        <f t="shared" si="91"/>
        <v>9.7069504301119558</v>
      </c>
      <c r="F1417" s="47">
        <f t="shared" si="92"/>
        <v>0.10301896637876067</v>
      </c>
      <c r="G1417" s="17">
        <f t="shared" si="93"/>
        <v>14.511159531037139</v>
      </c>
      <c r="N1417" t="str">
        <f t="shared" si="94"/>
        <v>20#58</v>
      </c>
      <c r="O1417">
        <v>20</v>
      </c>
      <c r="P1417">
        <v>58</v>
      </c>
      <c r="Q1417">
        <v>9.7069504301119558</v>
      </c>
      <c r="R1417">
        <v>14.511159531037139</v>
      </c>
    </row>
    <row r="1418" spans="1:18" x14ac:dyDescent="0.25">
      <c r="A1418" s="41">
        <v>20</v>
      </c>
      <c r="B1418" s="41">
        <v>59</v>
      </c>
      <c r="C1418" s="42">
        <v>17.457445280000002</v>
      </c>
      <c r="D1418" s="42">
        <v>0</v>
      </c>
      <c r="E1418" s="43">
        <f t="shared" si="91"/>
        <v>5.5568774201365541</v>
      </c>
      <c r="F1418" s="47">
        <f t="shared" si="92"/>
        <v>0.17995718177555661</v>
      </c>
      <c r="G1418" s="17">
        <f t="shared" si="93"/>
        <v>9.9583646401933734</v>
      </c>
      <c r="N1418" t="str">
        <f t="shared" si="94"/>
        <v>20#59</v>
      </c>
      <c r="O1418">
        <v>20</v>
      </c>
      <c r="P1418">
        <v>59</v>
      </c>
      <c r="Q1418">
        <v>5.5568774201365541</v>
      </c>
      <c r="R1418">
        <v>9.9583646401933734</v>
      </c>
    </row>
    <row r="1419" spans="1:18" x14ac:dyDescent="0.25">
      <c r="A1419" s="41">
        <v>20</v>
      </c>
      <c r="B1419" s="41">
        <v>60</v>
      </c>
      <c r="C1419" s="42">
        <v>29.279892400000001</v>
      </c>
      <c r="D1419" s="42">
        <v>0</v>
      </c>
      <c r="E1419" s="43">
        <f t="shared" si="91"/>
        <v>9.3200792173176374</v>
      </c>
      <c r="F1419" s="47">
        <f t="shared" si="92"/>
        <v>0.10729522536052057</v>
      </c>
      <c r="G1419" s="17">
        <f t="shared" si="93"/>
        <v>14.210649678071956</v>
      </c>
      <c r="N1419" t="str">
        <f t="shared" si="94"/>
        <v>20#60</v>
      </c>
      <c r="O1419">
        <v>20</v>
      </c>
      <c r="P1419">
        <v>60</v>
      </c>
      <c r="Q1419">
        <v>9.3200792173176374</v>
      </c>
      <c r="R1419">
        <v>14.210649678071956</v>
      </c>
    </row>
    <row r="1420" spans="1:18" x14ac:dyDescent="0.25">
      <c r="A1420" s="41">
        <v>20</v>
      </c>
      <c r="B1420" s="41">
        <v>62</v>
      </c>
      <c r="C1420" s="42">
        <v>34.804400399999999</v>
      </c>
      <c r="D1420" s="42">
        <v>0</v>
      </c>
      <c r="E1420" s="43">
        <f t="shared" si="91"/>
        <v>11.078584730019079</v>
      </c>
      <c r="F1420" s="47">
        <f t="shared" si="92"/>
        <v>9.0264237208056972E-2</v>
      </c>
      <c r="G1420" s="17">
        <f t="shared" si="93"/>
        <v>15.44576046339407</v>
      </c>
      <c r="N1420" t="str">
        <f t="shared" si="94"/>
        <v>20#62</v>
      </c>
      <c r="O1420">
        <v>20</v>
      </c>
      <c r="P1420">
        <v>62</v>
      </c>
      <c r="Q1420">
        <v>11.078584730019079</v>
      </c>
      <c r="R1420">
        <v>15.44576046339407</v>
      </c>
    </row>
    <row r="1421" spans="1:18" x14ac:dyDescent="0.25">
      <c r="A1421" s="41">
        <v>20</v>
      </c>
      <c r="B1421" s="41">
        <v>63</v>
      </c>
      <c r="C1421" s="42">
        <v>27.84352032</v>
      </c>
      <c r="D1421" s="42">
        <v>0</v>
      </c>
      <c r="E1421" s="43">
        <f t="shared" si="91"/>
        <v>8.862867784015263</v>
      </c>
      <c r="F1421" s="47">
        <f t="shared" si="92"/>
        <v>0.11283029651007122</v>
      </c>
      <c r="G1421" s="17">
        <f t="shared" si="93"/>
        <v>13.830899978960943</v>
      </c>
      <c r="N1421" t="str">
        <f t="shared" si="94"/>
        <v>20#63</v>
      </c>
      <c r="O1421">
        <v>20</v>
      </c>
      <c r="P1421">
        <v>63</v>
      </c>
      <c r="Q1421">
        <v>8.862867784015263</v>
      </c>
      <c r="R1421">
        <v>13.830899978960943</v>
      </c>
    </row>
    <row r="1422" spans="1:18" x14ac:dyDescent="0.25">
      <c r="A1422" s="41">
        <v>20</v>
      </c>
      <c r="B1422" s="41">
        <v>64</v>
      </c>
      <c r="C1422" s="42">
        <v>29.611362879999998</v>
      </c>
      <c r="D1422" s="42">
        <v>0</v>
      </c>
      <c r="E1422" s="43">
        <f t="shared" si="91"/>
        <v>9.4255895480797243</v>
      </c>
      <c r="F1422" s="47">
        <f t="shared" si="92"/>
        <v>0.10609415940499234</v>
      </c>
      <c r="G1422" s="17">
        <f t="shared" si="93"/>
        <v>14.294419284404791</v>
      </c>
      <c r="N1422" t="str">
        <f t="shared" si="94"/>
        <v>20#64</v>
      </c>
      <c r="O1422">
        <v>20</v>
      </c>
      <c r="P1422">
        <v>64</v>
      </c>
      <c r="Q1422">
        <v>9.4255895480797243</v>
      </c>
      <c r="R1422">
        <v>14.294419284404791</v>
      </c>
    </row>
    <row r="1423" spans="1:18" x14ac:dyDescent="0.25">
      <c r="A1423" s="41">
        <v>20</v>
      </c>
      <c r="B1423" s="41">
        <v>65</v>
      </c>
      <c r="C1423" s="42">
        <v>27.401559680000002</v>
      </c>
      <c r="D1423" s="42">
        <v>0</v>
      </c>
      <c r="E1423" s="43">
        <f t="shared" si="91"/>
        <v>8.722187342999149</v>
      </c>
      <c r="F1423" s="47">
        <f t="shared" si="92"/>
        <v>0.11465014000216912</v>
      </c>
      <c r="G1423" s="17">
        <f t="shared" si="93"/>
        <v>13.708274459998066</v>
      </c>
      <c r="N1423" t="str">
        <f t="shared" si="94"/>
        <v>20#65</v>
      </c>
      <c r="O1423">
        <v>20</v>
      </c>
      <c r="P1423">
        <v>65</v>
      </c>
      <c r="Q1423">
        <v>8.722187342999149</v>
      </c>
      <c r="R1423">
        <v>13.708274459998066</v>
      </c>
    </row>
    <row r="1424" spans="1:18" x14ac:dyDescent="0.25">
      <c r="A1424" s="41">
        <v>20</v>
      </c>
      <c r="B1424" s="41">
        <v>66</v>
      </c>
      <c r="C1424" s="42">
        <v>35.356851200000001</v>
      </c>
      <c r="D1424" s="42">
        <v>0</v>
      </c>
      <c r="E1424" s="43">
        <f t="shared" si="91"/>
        <v>11.254435281289224</v>
      </c>
      <c r="F1424" s="47">
        <f t="shared" si="92"/>
        <v>8.8853858501681079E-2</v>
      </c>
      <c r="G1424" s="17">
        <f t="shared" si="93"/>
        <v>15.552733267807845</v>
      </c>
      <c r="N1424" t="str">
        <f t="shared" si="94"/>
        <v>20#66</v>
      </c>
      <c r="O1424">
        <v>20</v>
      </c>
      <c r="P1424">
        <v>66</v>
      </c>
      <c r="Q1424">
        <v>11.254435281289224</v>
      </c>
      <c r="R1424">
        <v>15.552733267807845</v>
      </c>
    </row>
    <row r="1425" spans="1:18" x14ac:dyDescent="0.25">
      <c r="A1425" s="41">
        <v>20</v>
      </c>
      <c r="B1425" s="41">
        <v>67</v>
      </c>
      <c r="C1425" s="42">
        <v>30.274303839999998</v>
      </c>
      <c r="D1425" s="42">
        <v>0</v>
      </c>
      <c r="E1425" s="43">
        <f t="shared" si="91"/>
        <v>9.6366102096038961</v>
      </c>
      <c r="F1425" s="47">
        <f t="shared" si="92"/>
        <v>0.10377092963699983</v>
      </c>
      <c r="G1425" s="17">
        <f t="shared" si="93"/>
        <v>14.457859349341193</v>
      </c>
      <c r="N1425" t="str">
        <f t="shared" si="94"/>
        <v>20#67</v>
      </c>
      <c r="O1425">
        <v>20</v>
      </c>
      <c r="P1425">
        <v>67</v>
      </c>
      <c r="Q1425">
        <v>9.6366102096038961</v>
      </c>
      <c r="R1425">
        <v>14.457859349341193</v>
      </c>
    </row>
    <row r="1426" spans="1:18" x14ac:dyDescent="0.25">
      <c r="A1426" s="41">
        <v>20</v>
      </c>
      <c r="B1426" s="41">
        <v>68</v>
      </c>
      <c r="C1426" s="42">
        <v>38.561065839999998</v>
      </c>
      <c r="D1426" s="42">
        <v>0</v>
      </c>
      <c r="E1426" s="43">
        <f t="shared" si="91"/>
        <v>12.274368478656058</v>
      </c>
      <c r="F1426" s="47">
        <f t="shared" si="92"/>
        <v>8.1470586591799288E-2</v>
      </c>
      <c r="G1426" s="17">
        <f t="shared" si="93"/>
        <v>16.124940945797288</v>
      </c>
      <c r="N1426" t="str">
        <f t="shared" si="94"/>
        <v>20#68</v>
      </c>
      <c r="O1426">
        <v>20</v>
      </c>
      <c r="P1426">
        <v>68</v>
      </c>
      <c r="Q1426">
        <v>12.274368478656058</v>
      </c>
      <c r="R1426">
        <v>16.124940945797288</v>
      </c>
    </row>
    <row r="1427" spans="1:18" x14ac:dyDescent="0.25">
      <c r="A1427" s="41">
        <v>20</v>
      </c>
      <c r="B1427" s="41">
        <v>69</v>
      </c>
      <c r="C1427" s="42">
        <v>35.135870879999999</v>
      </c>
      <c r="D1427" s="42">
        <v>0</v>
      </c>
      <c r="E1427" s="43">
        <f t="shared" si="91"/>
        <v>11.184095060781164</v>
      </c>
      <c r="F1427" s="47">
        <f t="shared" si="92"/>
        <v>8.9412687800433807E-2</v>
      </c>
      <c r="G1427" s="17">
        <f t="shared" si="93"/>
        <v>15.510259482841208</v>
      </c>
      <c r="N1427" t="str">
        <f t="shared" si="94"/>
        <v>20#69</v>
      </c>
      <c r="O1427">
        <v>20</v>
      </c>
      <c r="P1427">
        <v>69</v>
      </c>
      <c r="Q1427">
        <v>11.184095060781164</v>
      </c>
      <c r="R1427">
        <v>15.510259482841208</v>
      </c>
    </row>
    <row r="1428" spans="1:18" x14ac:dyDescent="0.25">
      <c r="A1428" s="41">
        <v>20</v>
      </c>
      <c r="B1428" s="41">
        <v>70</v>
      </c>
      <c r="C1428" s="42">
        <v>25.412736800000001</v>
      </c>
      <c r="D1428" s="42">
        <v>0</v>
      </c>
      <c r="E1428" s="43">
        <f t="shared" si="91"/>
        <v>8.0891253584266298</v>
      </c>
      <c r="F1428" s="47">
        <f t="shared" si="92"/>
        <v>0.1236227596545128</v>
      </c>
      <c r="G1428" s="17">
        <f t="shared" si="93"/>
        <v>13.119388626527574</v>
      </c>
      <c r="N1428" t="str">
        <f t="shared" si="94"/>
        <v>20#70</v>
      </c>
      <c r="O1428">
        <v>20</v>
      </c>
      <c r="P1428">
        <v>70</v>
      </c>
      <c r="Q1428">
        <v>8.0891253584266298</v>
      </c>
      <c r="R1428">
        <v>13.119388626527574</v>
      </c>
    </row>
    <row r="1429" spans="1:18" x14ac:dyDescent="0.25">
      <c r="A1429" s="41">
        <v>20</v>
      </c>
      <c r="B1429" s="41">
        <v>71</v>
      </c>
      <c r="C1429" s="42">
        <v>39.003026480000003</v>
      </c>
      <c r="D1429" s="42">
        <v>18</v>
      </c>
      <c r="E1429" s="43">
        <f t="shared" si="91"/>
        <v>12.415048919672175</v>
      </c>
      <c r="F1429" s="47">
        <f t="shared" si="92"/>
        <v>8.0547407140334121E-2</v>
      </c>
      <c r="G1429" s="17">
        <f t="shared" si="93"/>
        <v>18</v>
      </c>
      <c r="N1429" t="str">
        <f t="shared" si="94"/>
        <v>20#71</v>
      </c>
      <c r="O1429">
        <v>20</v>
      </c>
      <c r="P1429">
        <v>71</v>
      </c>
      <c r="Q1429">
        <v>12.415048919672175</v>
      </c>
      <c r="R1429">
        <v>18</v>
      </c>
    </row>
    <row r="1430" spans="1:18" x14ac:dyDescent="0.25">
      <c r="A1430" s="41">
        <v>20</v>
      </c>
      <c r="B1430" s="41">
        <v>72</v>
      </c>
      <c r="C1430" s="42">
        <v>35.356851200000001</v>
      </c>
      <c r="D1430" s="42">
        <v>0</v>
      </c>
      <c r="E1430" s="43">
        <f t="shared" si="91"/>
        <v>11.254435281289224</v>
      </c>
      <c r="F1430" s="47">
        <f t="shared" si="92"/>
        <v>8.8853858501681079E-2</v>
      </c>
      <c r="G1430" s="17">
        <f t="shared" si="93"/>
        <v>15.552733267807845</v>
      </c>
      <c r="N1430" t="str">
        <f t="shared" si="94"/>
        <v>20#72</v>
      </c>
      <c r="O1430">
        <v>20</v>
      </c>
      <c r="P1430">
        <v>72</v>
      </c>
      <c r="Q1430">
        <v>11.254435281289224</v>
      </c>
      <c r="R1430">
        <v>15.552733267807845</v>
      </c>
    </row>
    <row r="1431" spans="1:18" x14ac:dyDescent="0.25">
      <c r="A1431" s="41">
        <v>20</v>
      </c>
      <c r="B1431" s="41">
        <v>73</v>
      </c>
      <c r="C1431" s="42">
        <v>38.892536320000005</v>
      </c>
      <c r="D1431" s="42">
        <v>0</v>
      </c>
      <c r="E1431" s="43">
        <f t="shared" si="91"/>
        <v>12.379878809418146</v>
      </c>
      <c r="F1431" s="47">
        <f t="shared" si="92"/>
        <v>8.0776235001528252E-2</v>
      </c>
      <c r="G1431" s="17">
        <f t="shared" si="93"/>
        <v>16.179824772477893</v>
      </c>
      <c r="N1431" t="str">
        <f t="shared" si="94"/>
        <v>20#73</v>
      </c>
      <c r="O1431">
        <v>20</v>
      </c>
      <c r="P1431">
        <v>73</v>
      </c>
      <c r="Q1431">
        <v>12.379878809418146</v>
      </c>
      <c r="R1431">
        <v>16.179824772477893</v>
      </c>
    </row>
    <row r="1432" spans="1:18" x14ac:dyDescent="0.25">
      <c r="A1432" s="41">
        <v>20</v>
      </c>
      <c r="B1432" s="41">
        <v>74</v>
      </c>
      <c r="C1432" s="42">
        <v>36.019792160000002</v>
      </c>
      <c r="D1432" s="42">
        <v>0</v>
      </c>
      <c r="E1432" s="43">
        <f t="shared" si="91"/>
        <v>11.465455942813396</v>
      </c>
      <c r="F1432" s="47">
        <f t="shared" si="92"/>
        <v>8.7218511412693087E-2</v>
      </c>
      <c r="G1432" s="17">
        <f t="shared" si="93"/>
        <v>15.677697108721404</v>
      </c>
      <c r="N1432" t="str">
        <f t="shared" si="94"/>
        <v>20#74</v>
      </c>
      <c r="O1432">
        <v>20</v>
      </c>
      <c r="P1432">
        <v>74</v>
      </c>
      <c r="Q1432">
        <v>11.465455942813396</v>
      </c>
      <c r="R1432">
        <v>15.677697108721404</v>
      </c>
    </row>
    <row r="1433" spans="1:18" x14ac:dyDescent="0.25">
      <c r="A1433" s="41">
        <v>20</v>
      </c>
      <c r="B1433" s="41">
        <v>75</v>
      </c>
      <c r="C1433" s="42">
        <v>30.71626448</v>
      </c>
      <c r="D1433" s="42">
        <v>0</v>
      </c>
      <c r="E1433" s="43">
        <f t="shared" si="91"/>
        <v>9.7772906506200119</v>
      </c>
      <c r="F1433" s="47">
        <f t="shared" si="92"/>
        <v>0.10227782273574802</v>
      </c>
      <c r="G1433" s="17">
        <f t="shared" si="93"/>
        <v>14.563885075520359</v>
      </c>
      <c r="N1433" t="str">
        <f t="shared" si="94"/>
        <v>20#75</v>
      </c>
      <c r="O1433">
        <v>20</v>
      </c>
      <c r="P1433">
        <v>75</v>
      </c>
      <c r="Q1433">
        <v>9.7772906506200119</v>
      </c>
      <c r="R1433">
        <v>14.563885075520359</v>
      </c>
    </row>
    <row r="1434" spans="1:18" x14ac:dyDescent="0.25">
      <c r="A1434" s="41">
        <v>20</v>
      </c>
      <c r="B1434" s="41">
        <v>76</v>
      </c>
      <c r="C1434" s="42">
        <v>37.566654400000004</v>
      </c>
      <c r="D1434" s="42">
        <v>0</v>
      </c>
      <c r="E1434" s="43">
        <f t="shared" si="91"/>
        <v>11.957837486369801</v>
      </c>
      <c r="F1434" s="47">
        <f t="shared" si="92"/>
        <v>8.3627160942758655E-2</v>
      </c>
      <c r="G1434" s="17">
        <f t="shared" si="93"/>
        <v>15.955662483487895</v>
      </c>
      <c r="N1434" t="str">
        <f t="shared" si="94"/>
        <v>20#76</v>
      </c>
      <c r="O1434">
        <v>20</v>
      </c>
      <c r="P1434">
        <v>76</v>
      </c>
      <c r="Q1434">
        <v>11.957837486369801</v>
      </c>
      <c r="R1434">
        <v>15.955662483487895</v>
      </c>
    </row>
    <row r="1435" spans="1:18" x14ac:dyDescent="0.25">
      <c r="A1435" s="41">
        <v>20</v>
      </c>
      <c r="B1435" s="41">
        <v>77</v>
      </c>
      <c r="C1435" s="42">
        <v>35.688321680000001</v>
      </c>
      <c r="D1435" s="42">
        <v>0</v>
      </c>
      <c r="E1435" s="43">
        <f t="shared" si="91"/>
        <v>11.359945612051311</v>
      </c>
      <c r="F1435" s="47">
        <f t="shared" si="92"/>
        <v>8.8028590466061749E-2</v>
      </c>
      <c r="G1435" s="17">
        <f t="shared" si="93"/>
        <v>15.615670518459599</v>
      </c>
      <c r="N1435" t="str">
        <f t="shared" si="94"/>
        <v>20#77</v>
      </c>
      <c r="O1435">
        <v>20</v>
      </c>
      <c r="P1435">
        <v>77</v>
      </c>
      <c r="Q1435">
        <v>11.359945612051311</v>
      </c>
      <c r="R1435">
        <v>15.615670518459599</v>
      </c>
    </row>
    <row r="1436" spans="1:18" x14ac:dyDescent="0.25">
      <c r="A1436" s="41">
        <v>20</v>
      </c>
      <c r="B1436" s="41">
        <v>78</v>
      </c>
      <c r="C1436" s="42">
        <v>30.71626448</v>
      </c>
      <c r="D1436" s="42">
        <v>0</v>
      </c>
      <c r="E1436" s="43">
        <f t="shared" si="91"/>
        <v>9.7772906506200119</v>
      </c>
      <c r="F1436" s="47">
        <f t="shared" si="92"/>
        <v>0.10227782273574802</v>
      </c>
      <c r="G1436" s="17">
        <f t="shared" si="93"/>
        <v>14.563885075520359</v>
      </c>
      <c r="N1436" t="str">
        <f t="shared" si="94"/>
        <v>20#78</v>
      </c>
      <c r="O1436">
        <v>20</v>
      </c>
      <c r="P1436">
        <v>78</v>
      </c>
      <c r="Q1436">
        <v>9.7772906506200119</v>
      </c>
      <c r="R1436">
        <v>14.563885075520359</v>
      </c>
    </row>
    <row r="1437" spans="1:18" x14ac:dyDescent="0.25">
      <c r="A1437" s="41">
        <v>20</v>
      </c>
      <c r="B1437" s="41">
        <v>79</v>
      </c>
      <c r="C1437" s="42">
        <v>34.030969280000001</v>
      </c>
      <c r="D1437" s="42">
        <v>0</v>
      </c>
      <c r="E1437" s="43">
        <f t="shared" si="91"/>
        <v>10.832393958240877</v>
      </c>
      <c r="F1437" s="47">
        <f t="shared" si="92"/>
        <v>9.2315697144603734E-2</v>
      </c>
      <c r="G1437" s="17">
        <f t="shared" si="93"/>
        <v>15.291475721416118</v>
      </c>
      <c r="N1437" t="str">
        <f t="shared" si="94"/>
        <v>20#79</v>
      </c>
      <c r="O1437">
        <v>20</v>
      </c>
      <c r="P1437">
        <v>79</v>
      </c>
      <c r="Q1437">
        <v>10.832393958240877</v>
      </c>
      <c r="R1437">
        <v>15.291475721416118</v>
      </c>
    </row>
    <row r="1438" spans="1:18" x14ac:dyDescent="0.25">
      <c r="A1438" s="41">
        <v>20</v>
      </c>
      <c r="B1438" s="41">
        <v>80</v>
      </c>
      <c r="C1438" s="42">
        <v>38.671556000000002</v>
      </c>
      <c r="D1438" s="42">
        <v>0</v>
      </c>
      <c r="E1438" s="43">
        <f t="shared" si="91"/>
        <v>12.309538588910089</v>
      </c>
      <c r="F1438" s="47">
        <f t="shared" si="92"/>
        <v>8.1237813487251273E-2</v>
      </c>
      <c r="G1438" s="17">
        <f t="shared" si="93"/>
        <v>16.143319319361112</v>
      </c>
      <c r="N1438" t="str">
        <f t="shared" si="94"/>
        <v>20#80</v>
      </c>
      <c r="O1438">
        <v>20</v>
      </c>
      <c r="P1438">
        <v>80</v>
      </c>
      <c r="Q1438">
        <v>12.309538588910089</v>
      </c>
      <c r="R1438">
        <v>16.143319319361112</v>
      </c>
    </row>
    <row r="1439" spans="1:18" x14ac:dyDescent="0.25">
      <c r="A1439" s="41">
        <v>21</v>
      </c>
      <c r="B1439" s="41">
        <v>1</v>
      </c>
      <c r="C1439" s="42">
        <v>32.926067680000003</v>
      </c>
      <c r="D1439" s="42">
        <v>15</v>
      </c>
      <c r="E1439" s="43">
        <f t="shared" si="91"/>
        <v>10.480692855700591</v>
      </c>
      <c r="F1439" s="47">
        <f t="shared" si="92"/>
        <v>9.5413539330664238E-2</v>
      </c>
      <c r="G1439" s="17">
        <f t="shared" si="93"/>
        <v>15</v>
      </c>
      <c r="N1439" t="str">
        <f t="shared" si="94"/>
        <v>21#1</v>
      </c>
      <c r="O1439">
        <v>21</v>
      </c>
      <c r="P1439">
        <v>1</v>
      </c>
      <c r="Q1439">
        <v>10.480692855700591</v>
      </c>
      <c r="R1439">
        <v>15</v>
      </c>
    </row>
    <row r="1440" spans="1:18" x14ac:dyDescent="0.25">
      <c r="A1440" s="41">
        <v>21</v>
      </c>
      <c r="B1440" s="41">
        <v>2</v>
      </c>
      <c r="C1440" s="42">
        <v>31.158225120000001</v>
      </c>
      <c r="D1440" s="42">
        <v>15</v>
      </c>
      <c r="E1440" s="43">
        <f t="shared" si="91"/>
        <v>9.9179710916361277</v>
      </c>
      <c r="F1440" s="47">
        <f t="shared" si="92"/>
        <v>0.10082707347708492</v>
      </c>
      <c r="G1440" s="17">
        <f t="shared" si="93"/>
        <v>15</v>
      </c>
      <c r="N1440" t="str">
        <f t="shared" si="94"/>
        <v>21#2</v>
      </c>
      <c r="O1440">
        <v>21</v>
      </c>
      <c r="P1440">
        <v>2</v>
      </c>
      <c r="Q1440">
        <v>9.9179710916361277</v>
      </c>
      <c r="R1440">
        <v>15</v>
      </c>
    </row>
    <row r="1441" spans="1:18" x14ac:dyDescent="0.25">
      <c r="A1441" s="41">
        <v>21</v>
      </c>
      <c r="B1441" s="41">
        <v>3</v>
      </c>
      <c r="C1441" s="42">
        <v>26.517638400000003</v>
      </c>
      <c r="D1441" s="42">
        <v>14</v>
      </c>
      <c r="E1441" s="43">
        <f t="shared" si="91"/>
        <v>8.4408264609669175</v>
      </c>
      <c r="F1441" s="47">
        <f t="shared" si="92"/>
        <v>0.11847181133557477</v>
      </c>
      <c r="G1441" s="17">
        <f t="shared" si="93"/>
        <v>14</v>
      </c>
      <c r="N1441" t="str">
        <f t="shared" si="94"/>
        <v>21#3</v>
      </c>
      <c r="O1441">
        <v>21</v>
      </c>
      <c r="P1441">
        <v>3</v>
      </c>
      <c r="Q1441">
        <v>8.4408264609669175</v>
      </c>
      <c r="R1441">
        <v>14</v>
      </c>
    </row>
    <row r="1442" spans="1:18" x14ac:dyDescent="0.25">
      <c r="A1442" s="41">
        <v>21</v>
      </c>
      <c r="B1442" s="41">
        <v>4</v>
      </c>
      <c r="C1442" s="42">
        <v>35.688321680000001</v>
      </c>
      <c r="D1442" s="42">
        <v>15.6</v>
      </c>
      <c r="E1442" s="43">
        <f t="shared" si="91"/>
        <v>11.359945612051311</v>
      </c>
      <c r="F1442" s="47">
        <f t="shared" si="92"/>
        <v>8.8028590466061749E-2</v>
      </c>
      <c r="G1442" s="17">
        <f t="shared" si="93"/>
        <v>15.6</v>
      </c>
      <c r="N1442" t="str">
        <f t="shared" si="94"/>
        <v>21#4</v>
      </c>
      <c r="O1442">
        <v>21</v>
      </c>
      <c r="P1442">
        <v>4</v>
      </c>
      <c r="Q1442">
        <v>11.359945612051311</v>
      </c>
      <c r="R1442">
        <v>15.6</v>
      </c>
    </row>
    <row r="1443" spans="1:18" x14ac:dyDescent="0.25">
      <c r="A1443" s="41">
        <v>21</v>
      </c>
      <c r="B1443" s="41">
        <v>5</v>
      </c>
      <c r="C1443" s="42">
        <v>36.793223279999992</v>
      </c>
      <c r="D1443" s="42">
        <v>16</v>
      </c>
      <c r="E1443" s="43">
        <f t="shared" si="91"/>
        <v>11.711646714591595</v>
      </c>
      <c r="F1443" s="47">
        <f t="shared" si="92"/>
        <v>8.5385089250864729E-2</v>
      </c>
      <c r="G1443" s="17">
        <f t="shared" si="93"/>
        <v>16</v>
      </c>
      <c r="N1443" t="str">
        <f t="shared" si="94"/>
        <v>21#5</v>
      </c>
      <c r="O1443">
        <v>21</v>
      </c>
      <c r="P1443">
        <v>5</v>
      </c>
      <c r="Q1443">
        <v>11.711646714591595</v>
      </c>
      <c r="R1443">
        <v>16</v>
      </c>
    </row>
    <row r="1444" spans="1:18" x14ac:dyDescent="0.25">
      <c r="A1444" s="41">
        <v>21</v>
      </c>
      <c r="B1444" s="41">
        <v>6</v>
      </c>
      <c r="C1444" s="42">
        <v>34.914890560000003</v>
      </c>
      <c r="D1444" s="42">
        <v>16</v>
      </c>
      <c r="E1444" s="43">
        <f t="shared" si="91"/>
        <v>11.113754840273108</v>
      </c>
      <c r="F1444" s="47">
        <f t="shared" si="92"/>
        <v>8.9978590887778306E-2</v>
      </c>
      <c r="G1444" s="17">
        <f t="shared" si="93"/>
        <v>16</v>
      </c>
      <c r="N1444" t="str">
        <f t="shared" si="94"/>
        <v>21#6</v>
      </c>
      <c r="O1444">
        <v>21</v>
      </c>
      <c r="P1444">
        <v>6</v>
      </c>
      <c r="Q1444">
        <v>11.113754840273108</v>
      </c>
      <c r="R1444">
        <v>16</v>
      </c>
    </row>
    <row r="1445" spans="1:18" x14ac:dyDescent="0.25">
      <c r="A1445" s="41">
        <v>21</v>
      </c>
      <c r="B1445" s="41">
        <v>7</v>
      </c>
      <c r="C1445" s="42">
        <v>27.070089199999998</v>
      </c>
      <c r="D1445" s="42">
        <v>14</v>
      </c>
      <c r="E1445" s="43">
        <f t="shared" si="91"/>
        <v>8.6166770122370604</v>
      </c>
      <c r="F1445" s="47">
        <f t="shared" si="92"/>
        <v>0.11605401926750183</v>
      </c>
      <c r="G1445" s="17">
        <f t="shared" si="93"/>
        <v>14</v>
      </c>
      <c r="N1445" t="str">
        <f t="shared" si="94"/>
        <v>21#7</v>
      </c>
      <c r="O1445">
        <v>21</v>
      </c>
      <c r="P1445">
        <v>7</v>
      </c>
      <c r="Q1445">
        <v>8.6166770122370604</v>
      </c>
      <c r="R1445">
        <v>14</v>
      </c>
    </row>
    <row r="1446" spans="1:18" x14ac:dyDescent="0.25">
      <c r="A1446" s="41">
        <v>21</v>
      </c>
      <c r="B1446" s="41">
        <v>8</v>
      </c>
      <c r="C1446" s="42">
        <v>39.33449696000001</v>
      </c>
      <c r="D1446" s="42">
        <v>17.5</v>
      </c>
      <c r="E1446" s="43">
        <f t="shared" si="91"/>
        <v>12.520559250434264</v>
      </c>
      <c r="F1446" s="47">
        <f t="shared" si="92"/>
        <v>7.9868636855443653E-2</v>
      </c>
      <c r="G1446" s="17">
        <f t="shared" si="93"/>
        <v>17.5</v>
      </c>
      <c r="N1446" t="str">
        <f t="shared" si="94"/>
        <v>21#8</v>
      </c>
      <c r="O1446">
        <v>21</v>
      </c>
      <c r="P1446">
        <v>8</v>
      </c>
      <c r="Q1446">
        <v>12.520559250434264</v>
      </c>
      <c r="R1446">
        <v>17.5</v>
      </c>
    </row>
    <row r="1447" spans="1:18" x14ac:dyDescent="0.25">
      <c r="A1447" s="41">
        <v>21</v>
      </c>
      <c r="B1447" s="41">
        <v>9</v>
      </c>
      <c r="C1447" s="42">
        <v>36.461752799999992</v>
      </c>
      <c r="D1447" s="42">
        <v>16</v>
      </c>
      <c r="E1447" s="43">
        <f t="shared" si="91"/>
        <v>11.606136383829508</v>
      </c>
      <c r="F1447" s="47">
        <f t="shared" si="92"/>
        <v>8.6161317334963503E-2</v>
      </c>
      <c r="G1447" s="17">
        <f t="shared" si="93"/>
        <v>16</v>
      </c>
      <c r="N1447" t="str">
        <f t="shared" si="94"/>
        <v>21#9</v>
      </c>
      <c r="O1447">
        <v>21</v>
      </c>
      <c r="P1447">
        <v>9</v>
      </c>
      <c r="Q1447">
        <v>11.606136383829508</v>
      </c>
      <c r="R1447">
        <v>16</v>
      </c>
    </row>
    <row r="1448" spans="1:18" x14ac:dyDescent="0.25">
      <c r="A1448" s="41">
        <v>21</v>
      </c>
      <c r="B1448" s="41">
        <v>10</v>
      </c>
      <c r="C1448" s="42">
        <v>22.098032</v>
      </c>
      <c r="D1448" s="42">
        <v>12.4</v>
      </c>
      <c r="E1448" s="43">
        <f t="shared" si="91"/>
        <v>7.0340220508057643</v>
      </c>
      <c r="F1448" s="47">
        <f t="shared" si="92"/>
        <v>0.14216617360268974</v>
      </c>
      <c r="G1448" s="17">
        <f t="shared" si="93"/>
        <v>12.4</v>
      </c>
      <c r="N1448" t="str">
        <f t="shared" si="94"/>
        <v>21#10</v>
      </c>
      <c r="O1448">
        <v>21</v>
      </c>
      <c r="P1448">
        <v>10</v>
      </c>
      <c r="Q1448">
        <v>7.0340220508057643</v>
      </c>
      <c r="R1448">
        <v>12.4</v>
      </c>
    </row>
    <row r="1449" spans="1:18" x14ac:dyDescent="0.25">
      <c r="A1449" s="41">
        <v>21</v>
      </c>
      <c r="B1449" s="41">
        <v>11</v>
      </c>
      <c r="C1449" s="42">
        <v>37.12469376</v>
      </c>
      <c r="D1449" s="42">
        <v>16</v>
      </c>
      <c r="E1449" s="43">
        <f t="shared" si="91"/>
        <v>11.817157045353683</v>
      </c>
      <c r="F1449" s="47">
        <f t="shared" si="92"/>
        <v>8.4622722382553417E-2</v>
      </c>
      <c r="G1449" s="17">
        <f t="shared" si="93"/>
        <v>16</v>
      </c>
      <c r="N1449" t="str">
        <f t="shared" si="94"/>
        <v>21#11</v>
      </c>
      <c r="O1449">
        <v>21</v>
      </c>
      <c r="P1449">
        <v>11</v>
      </c>
      <c r="Q1449">
        <v>11.817157045353683</v>
      </c>
      <c r="R1449">
        <v>16</v>
      </c>
    </row>
    <row r="1450" spans="1:18" x14ac:dyDescent="0.25">
      <c r="A1450" s="41">
        <v>21</v>
      </c>
      <c r="B1450" s="41">
        <v>12</v>
      </c>
      <c r="C1450" s="42">
        <v>25.9651876</v>
      </c>
      <c r="D1450" s="42">
        <v>14</v>
      </c>
      <c r="E1450" s="43">
        <f t="shared" si="91"/>
        <v>8.2649759096967728</v>
      </c>
      <c r="F1450" s="47">
        <f t="shared" si="92"/>
        <v>0.12099248817250191</v>
      </c>
      <c r="G1450" s="17">
        <f t="shared" si="93"/>
        <v>14</v>
      </c>
      <c r="N1450" t="str">
        <f t="shared" si="94"/>
        <v>21#12</v>
      </c>
      <c r="O1450">
        <v>21</v>
      </c>
      <c r="P1450">
        <v>12</v>
      </c>
      <c r="Q1450">
        <v>8.2649759096967728</v>
      </c>
      <c r="R1450">
        <v>14</v>
      </c>
    </row>
    <row r="1451" spans="1:18" x14ac:dyDescent="0.25">
      <c r="A1451" s="41">
        <v>21</v>
      </c>
      <c r="B1451" s="41">
        <v>13</v>
      </c>
      <c r="C1451" s="42">
        <v>35.688321680000001</v>
      </c>
      <c r="D1451" s="42">
        <v>16.399999999999999</v>
      </c>
      <c r="E1451" s="43">
        <f t="shared" si="91"/>
        <v>11.359945612051311</v>
      </c>
      <c r="F1451" s="47">
        <f t="shared" si="92"/>
        <v>8.8028590466061749E-2</v>
      </c>
      <c r="G1451" s="17">
        <f t="shared" si="93"/>
        <v>16.399999999999999</v>
      </c>
      <c r="N1451" t="str">
        <f t="shared" si="94"/>
        <v>21#13</v>
      </c>
      <c r="O1451">
        <v>21</v>
      </c>
      <c r="P1451">
        <v>13</v>
      </c>
      <c r="Q1451">
        <v>11.359945612051311</v>
      </c>
      <c r="R1451">
        <v>16.399999999999999</v>
      </c>
    </row>
    <row r="1452" spans="1:18" x14ac:dyDescent="0.25">
      <c r="A1452" s="41">
        <v>21</v>
      </c>
      <c r="B1452" s="41">
        <v>14</v>
      </c>
      <c r="C1452" s="42">
        <v>32.594597200000003</v>
      </c>
      <c r="D1452" s="42">
        <v>17</v>
      </c>
      <c r="E1452" s="43">
        <f t="shared" si="91"/>
        <v>10.375182524938504</v>
      </c>
      <c r="F1452" s="47">
        <f t="shared" si="92"/>
        <v>9.6383846510298118E-2</v>
      </c>
      <c r="G1452" s="17">
        <f t="shared" si="93"/>
        <v>17</v>
      </c>
      <c r="N1452" t="str">
        <f t="shared" si="94"/>
        <v>21#14</v>
      </c>
      <c r="O1452">
        <v>21</v>
      </c>
      <c r="P1452">
        <v>14</v>
      </c>
      <c r="Q1452">
        <v>10.375182524938504</v>
      </c>
      <c r="R1452">
        <v>17</v>
      </c>
    </row>
    <row r="1453" spans="1:18" x14ac:dyDescent="0.25">
      <c r="A1453" s="41">
        <v>21</v>
      </c>
      <c r="B1453" s="41">
        <v>15</v>
      </c>
      <c r="C1453" s="42">
        <v>33.147047999999998</v>
      </c>
      <c r="D1453" s="42">
        <v>16.600000000000001</v>
      </c>
      <c r="E1453" s="43">
        <f t="shared" si="91"/>
        <v>10.551033076208647</v>
      </c>
      <c r="F1453" s="47">
        <f t="shared" si="92"/>
        <v>9.4777449068459821E-2</v>
      </c>
      <c r="G1453" s="17">
        <f t="shared" si="93"/>
        <v>16.600000000000001</v>
      </c>
      <c r="N1453" t="str">
        <f t="shared" si="94"/>
        <v>21#15</v>
      </c>
      <c r="O1453">
        <v>21</v>
      </c>
      <c r="P1453">
        <v>15</v>
      </c>
      <c r="Q1453">
        <v>10.551033076208647</v>
      </c>
      <c r="R1453">
        <v>16.600000000000001</v>
      </c>
    </row>
    <row r="1454" spans="1:18" x14ac:dyDescent="0.25">
      <c r="A1454" s="41">
        <v>21</v>
      </c>
      <c r="B1454" s="41">
        <v>16</v>
      </c>
      <c r="C1454" s="42">
        <v>37.014203600000002</v>
      </c>
      <c r="D1454" s="42">
        <v>17</v>
      </c>
      <c r="E1454" s="43">
        <f t="shared" si="91"/>
        <v>11.781986935099656</v>
      </c>
      <c r="F1454" s="47">
        <f t="shared" si="92"/>
        <v>8.4875327523993863E-2</v>
      </c>
      <c r="G1454" s="17">
        <f t="shared" si="93"/>
        <v>17</v>
      </c>
      <c r="N1454" t="str">
        <f t="shared" si="94"/>
        <v>21#16</v>
      </c>
      <c r="O1454">
        <v>21</v>
      </c>
      <c r="P1454">
        <v>16</v>
      </c>
      <c r="Q1454">
        <v>11.781986935099656</v>
      </c>
      <c r="R1454">
        <v>17</v>
      </c>
    </row>
    <row r="1455" spans="1:18" x14ac:dyDescent="0.25">
      <c r="A1455" s="41">
        <v>21</v>
      </c>
      <c r="B1455" s="41">
        <v>17</v>
      </c>
      <c r="C1455" s="42">
        <v>29.390382560000003</v>
      </c>
      <c r="D1455" s="42">
        <v>0</v>
      </c>
      <c r="E1455" s="43">
        <f t="shared" si="91"/>
        <v>9.3552493275716682</v>
      </c>
      <c r="F1455" s="47">
        <f t="shared" si="92"/>
        <v>0.1068918598516464</v>
      </c>
      <c r="G1455" s="17">
        <f t="shared" si="93"/>
        <v>14.238727936066054</v>
      </c>
      <c r="N1455" t="str">
        <f t="shared" si="94"/>
        <v>21#17</v>
      </c>
      <c r="O1455">
        <v>21</v>
      </c>
      <c r="P1455">
        <v>17</v>
      </c>
      <c r="Q1455">
        <v>9.3552493275716682</v>
      </c>
      <c r="R1455">
        <v>14.238727936066054</v>
      </c>
    </row>
    <row r="1456" spans="1:18" x14ac:dyDescent="0.25">
      <c r="A1456" s="41">
        <v>21</v>
      </c>
      <c r="B1456" s="41">
        <v>18</v>
      </c>
      <c r="C1456" s="42">
        <v>35.909302000000004</v>
      </c>
      <c r="D1456" s="42">
        <v>0</v>
      </c>
      <c r="E1456" s="43">
        <f t="shared" si="91"/>
        <v>11.430285832559369</v>
      </c>
      <c r="F1456" s="47">
        <f t="shared" si="92"/>
        <v>8.7486876063193678E-2</v>
      </c>
      <c r="G1456" s="17">
        <f t="shared" si="93"/>
        <v>15.657121570498168</v>
      </c>
      <c r="N1456" t="str">
        <f t="shared" si="94"/>
        <v>21#18</v>
      </c>
      <c r="O1456">
        <v>21</v>
      </c>
      <c r="P1456">
        <v>18</v>
      </c>
      <c r="Q1456">
        <v>11.430285832559369</v>
      </c>
      <c r="R1456">
        <v>15.657121570498168</v>
      </c>
    </row>
    <row r="1457" spans="1:18" x14ac:dyDescent="0.25">
      <c r="A1457" s="41">
        <v>21</v>
      </c>
      <c r="B1457" s="41">
        <v>20</v>
      </c>
      <c r="C1457" s="42">
        <v>38.229595359999998</v>
      </c>
      <c r="D1457" s="42">
        <v>0</v>
      </c>
      <c r="E1457" s="43">
        <f t="shared" si="91"/>
        <v>12.168858147893971</v>
      </c>
      <c r="F1457" s="47">
        <f t="shared" si="92"/>
        <v>8.2176978961092342E-2</v>
      </c>
      <c r="G1457" s="17">
        <f t="shared" si="93"/>
        <v>16.069296415584407</v>
      </c>
      <c r="N1457" t="str">
        <f t="shared" si="94"/>
        <v>21#20</v>
      </c>
      <c r="O1457">
        <v>21</v>
      </c>
      <c r="P1457">
        <v>20</v>
      </c>
      <c r="Q1457">
        <v>12.168858147893971</v>
      </c>
      <c r="R1457">
        <v>16.069296415584407</v>
      </c>
    </row>
    <row r="1458" spans="1:18" x14ac:dyDescent="0.25">
      <c r="A1458" s="41">
        <v>21</v>
      </c>
      <c r="B1458" s="41">
        <v>21</v>
      </c>
      <c r="C1458" s="42">
        <v>30.937244799999998</v>
      </c>
      <c r="D1458" s="42">
        <v>0</v>
      </c>
      <c r="E1458" s="43">
        <f t="shared" si="91"/>
        <v>9.8476308711280698</v>
      </c>
      <c r="F1458" s="47">
        <f t="shared" si="92"/>
        <v>0.10154726685906411</v>
      </c>
      <c r="G1458" s="17">
        <f t="shared" si="93"/>
        <v>14.616044884584634</v>
      </c>
      <c r="N1458" t="str">
        <f t="shared" si="94"/>
        <v>21#21</v>
      </c>
      <c r="O1458">
        <v>21</v>
      </c>
      <c r="P1458">
        <v>21</v>
      </c>
      <c r="Q1458">
        <v>9.8476308711280698</v>
      </c>
      <c r="R1458">
        <v>14.616044884584634</v>
      </c>
    </row>
    <row r="1459" spans="1:18" x14ac:dyDescent="0.25">
      <c r="A1459" s="41">
        <v>21</v>
      </c>
      <c r="B1459" s="41">
        <v>23</v>
      </c>
      <c r="C1459" s="42">
        <v>37.566654400000004</v>
      </c>
      <c r="D1459" s="42">
        <v>0</v>
      </c>
      <c r="E1459" s="43">
        <f t="shared" si="91"/>
        <v>11.957837486369801</v>
      </c>
      <c r="F1459" s="47">
        <f t="shared" si="92"/>
        <v>8.3627160942758655E-2</v>
      </c>
      <c r="G1459" s="17">
        <f t="shared" si="93"/>
        <v>15.955662483487895</v>
      </c>
      <c r="N1459" t="str">
        <f t="shared" si="94"/>
        <v>21#23</v>
      </c>
      <c r="O1459">
        <v>21</v>
      </c>
      <c r="P1459">
        <v>23</v>
      </c>
      <c r="Q1459">
        <v>11.957837486369801</v>
      </c>
      <c r="R1459">
        <v>15.955662483487895</v>
      </c>
    </row>
    <row r="1460" spans="1:18" x14ac:dyDescent="0.25">
      <c r="A1460" s="41">
        <v>21</v>
      </c>
      <c r="B1460" s="41">
        <v>24</v>
      </c>
      <c r="C1460" s="42">
        <v>32.594597200000003</v>
      </c>
      <c r="D1460" s="42">
        <v>0</v>
      </c>
      <c r="E1460" s="43">
        <f t="shared" si="91"/>
        <v>10.375182524938504</v>
      </c>
      <c r="F1460" s="47">
        <f t="shared" si="92"/>
        <v>9.6383846510298118E-2</v>
      </c>
      <c r="G1460" s="17">
        <f t="shared" si="93"/>
        <v>14.990064594247604</v>
      </c>
      <c r="N1460" t="str">
        <f t="shared" si="94"/>
        <v>21#24</v>
      </c>
      <c r="O1460">
        <v>21</v>
      </c>
      <c r="P1460">
        <v>24</v>
      </c>
      <c r="Q1460">
        <v>10.375182524938504</v>
      </c>
      <c r="R1460">
        <v>14.990064594247604</v>
      </c>
    </row>
    <row r="1461" spans="1:18" x14ac:dyDescent="0.25">
      <c r="A1461" s="41">
        <v>21</v>
      </c>
      <c r="B1461" s="41">
        <v>25</v>
      </c>
      <c r="C1461" s="42">
        <v>33.147047999999998</v>
      </c>
      <c r="D1461" s="42">
        <v>0</v>
      </c>
      <c r="E1461" s="43">
        <f t="shared" si="91"/>
        <v>10.551033076208647</v>
      </c>
      <c r="F1461" s="47">
        <f t="shared" si="92"/>
        <v>9.4777449068459821E-2</v>
      </c>
      <c r="G1461" s="17">
        <f t="shared" si="93"/>
        <v>15.108366953018782</v>
      </c>
      <c r="N1461" t="str">
        <f t="shared" si="94"/>
        <v>21#25</v>
      </c>
      <c r="O1461">
        <v>21</v>
      </c>
      <c r="P1461">
        <v>25</v>
      </c>
      <c r="Q1461">
        <v>10.551033076208647</v>
      </c>
      <c r="R1461">
        <v>15.108366953018782</v>
      </c>
    </row>
    <row r="1462" spans="1:18" x14ac:dyDescent="0.25">
      <c r="A1462" s="41">
        <v>21</v>
      </c>
      <c r="B1462" s="41">
        <v>26</v>
      </c>
      <c r="C1462" s="42">
        <v>35.909302000000004</v>
      </c>
      <c r="D1462" s="42">
        <v>0</v>
      </c>
      <c r="E1462" s="43">
        <f t="shared" si="91"/>
        <v>11.430285832559369</v>
      </c>
      <c r="F1462" s="47">
        <f t="shared" si="92"/>
        <v>8.7486876063193678E-2</v>
      </c>
      <c r="G1462" s="17">
        <f t="shared" si="93"/>
        <v>15.657121570498168</v>
      </c>
      <c r="N1462" t="str">
        <f t="shared" si="94"/>
        <v>21#26</v>
      </c>
      <c r="O1462">
        <v>21</v>
      </c>
      <c r="P1462">
        <v>26</v>
      </c>
      <c r="Q1462">
        <v>11.430285832559369</v>
      </c>
      <c r="R1462">
        <v>15.657121570498168</v>
      </c>
    </row>
    <row r="1463" spans="1:18" x14ac:dyDescent="0.25">
      <c r="A1463" s="41">
        <v>21</v>
      </c>
      <c r="B1463" s="41">
        <v>27</v>
      </c>
      <c r="C1463" s="42">
        <v>37.566654400000004</v>
      </c>
      <c r="D1463" s="42">
        <v>0</v>
      </c>
      <c r="E1463" s="43">
        <f t="shared" si="91"/>
        <v>11.957837486369801</v>
      </c>
      <c r="F1463" s="47">
        <f t="shared" si="92"/>
        <v>8.3627160942758655E-2</v>
      </c>
      <c r="G1463" s="17">
        <f t="shared" si="93"/>
        <v>15.955662483487895</v>
      </c>
      <c r="N1463" t="str">
        <f t="shared" si="94"/>
        <v>21#27</v>
      </c>
      <c r="O1463">
        <v>21</v>
      </c>
      <c r="P1463">
        <v>27</v>
      </c>
      <c r="Q1463">
        <v>11.957837486369801</v>
      </c>
      <c r="R1463">
        <v>15.955662483487895</v>
      </c>
    </row>
    <row r="1464" spans="1:18" x14ac:dyDescent="0.25">
      <c r="A1464" s="41">
        <v>21</v>
      </c>
      <c r="B1464" s="41">
        <v>29</v>
      </c>
      <c r="C1464" s="42">
        <v>33.589008639999996</v>
      </c>
      <c r="D1464" s="42">
        <v>0</v>
      </c>
      <c r="E1464" s="43">
        <f t="shared" si="91"/>
        <v>10.691713517224761</v>
      </c>
      <c r="F1464" s="47">
        <f t="shared" si="92"/>
        <v>9.3530377370190626E-2</v>
      </c>
      <c r="G1464" s="17">
        <f t="shared" si="93"/>
        <v>15.200850306257687</v>
      </c>
      <c r="N1464" t="str">
        <f t="shared" si="94"/>
        <v>21#29</v>
      </c>
      <c r="O1464">
        <v>21</v>
      </c>
      <c r="P1464">
        <v>29</v>
      </c>
      <c r="Q1464">
        <v>10.691713517224761</v>
      </c>
      <c r="R1464">
        <v>15.200850306257687</v>
      </c>
    </row>
    <row r="1465" spans="1:18" x14ac:dyDescent="0.25">
      <c r="A1465" s="41">
        <v>21</v>
      </c>
      <c r="B1465" s="41">
        <v>30</v>
      </c>
      <c r="C1465" s="42">
        <v>38.671556000000002</v>
      </c>
      <c r="D1465" s="42">
        <v>0</v>
      </c>
      <c r="E1465" s="43">
        <f t="shared" si="91"/>
        <v>12.309538588910089</v>
      </c>
      <c r="F1465" s="47">
        <f t="shared" si="92"/>
        <v>8.1237813487251273E-2</v>
      </c>
      <c r="G1465" s="17">
        <f t="shared" si="93"/>
        <v>16.143319319361112</v>
      </c>
      <c r="N1465" t="str">
        <f t="shared" si="94"/>
        <v>21#30</v>
      </c>
      <c r="O1465">
        <v>21</v>
      </c>
      <c r="P1465">
        <v>30</v>
      </c>
      <c r="Q1465">
        <v>12.309538588910089</v>
      </c>
      <c r="R1465">
        <v>16.143319319361112</v>
      </c>
    </row>
    <row r="1466" spans="1:18" x14ac:dyDescent="0.25">
      <c r="A1466" s="41">
        <v>21</v>
      </c>
      <c r="B1466" s="41">
        <v>32</v>
      </c>
      <c r="C1466" s="42">
        <v>30.384793999999999</v>
      </c>
      <c r="D1466" s="42">
        <v>0</v>
      </c>
      <c r="E1466" s="43">
        <f t="shared" si="91"/>
        <v>9.6717803198579251</v>
      </c>
      <c r="F1466" s="47">
        <f t="shared" si="92"/>
        <v>0.10339358080195618</v>
      </c>
      <c r="G1466" s="17">
        <f t="shared" si="93"/>
        <v>14.484581833069546</v>
      </c>
      <c r="N1466" t="str">
        <f t="shared" si="94"/>
        <v>21#32</v>
      </c>
      <c r="O1466">
        <v>21</v>
      </c>
      <c r="P1466">
        <v>32</v>
      </c>
      <c r="Q1466">
        <v>9.6717803198579251</v>
      </c>
      <c r="R1466">
        <v>14.484581833069546</v>
      </c>
    </row>
    <row r="1467" spans="1:18" x14ac:dyDescent="0.25">
      <c r="A1467" s="41">
        <v>21</v>
      </c>
      <c r="B1467" s="41">
        <v>33</v>
      </c>
      <c r="C1467" s="42">
        <v>38.671556000000002</v>
      </c>
      <c r="D1467" s="42">
        <v>0</v>
      </c>
      <c r="E1467" s="43">
        <f t="shared" si="91"/>
        <v>12.309538588910089</v>
      </c>
      <c r="F1467" s="47">
        <f t="shared" si="92"/>
        <v>8.1237813487251273E-2</v>
      </c>
      <c r="G1467" s="17">
        <f t="shared" si="93"/>
        <v>16.143319319361112</v>
      </c>
      <c r="N1467" t="str">
        <f t="shared" si="94"/>
        <v>21#33</v>
      </c>
      <c r="O1467">
        <v>21</v>
      </c>
      <c r="P1467">
        <v>33</v>
      </c>
      <c r="Q1467">
        <v>12.309538588910089</v>
      </c>
      <c r="R1467">
        <v>16.143319319361112</v>
      </c>
    </row>
    <row r="1468" spans="1:18" x14ac:dyDescent="0.25">
      <c r="A1468" s="41">
        <v>21</v>
      </c>
      <c r="B1468" s="41">
        <v>34</v>
      </c>
      <c r="C1468" s="42">
        <v>39.224006800000005</v>
      </c>
      <c r="D1468" s="42">
        <v>0</v>
      </c>
      <c r="E1468" s="43">
        <f t="shared" si="91"/>
        <v>12.485389140180233</v>
      </c>
      <c r="F1468" s="47">
        <f t="shared" si="92"/>
        <v>8.0093618931092805E-2</v>
      </c>
      <c r="G1468" s="17">
        <f t="shared" si="93"/>
        <v>16.233963078374352</v>
      </c>
      <c r="N1468" t="str">
        <f t="shared" si="94"/>
        <v>21#34</v>
      </c>
      <c r="O1468">
        <v>21</v>
      </c>
      <c r="P1468">
        <v>34</v>
      </c>
      <c r="Q1468">
        <v>12.485389140180233</v>
      </c>
      <c r="R1468">
        <v>16.233963078374352</v>
      </c>
    </row>
    <row r="1469" spans="1:18" x14ac:dyDescent="0.25">
      <c r="A1469" s="41">
        <v>21</v>
      </c>
      <c r="B1469" s="41">
        <v>35</v>
      </c>
      <c r="C1469" s="42">
        <v>37.566654400000004</v>
      </c>
      <c r="D1469" s="42">
        <v>0</v>
      </c>
      <c r="E1469" s="43">
        <f t="shared" si="91"/>
        <v>11.957837486369801</v>
      </c>
      <c r="F1469" s="47">
        <f t="shared" si="92"/>
        <v>8.3627160942758655E-2</v>
      </c>
      <c r="G1469" s="17">
        <f t="shared" si="93"/>
        <v>15.955662483487895</v>
      </c>
      <c r="N1469" t="str">
        <f t="shared" si="94"/>
        <v>21#35</v>
      </c>
      <c r="O1469">
        <v>21</v>
      </c>
      <c r="P1469">
        <v>35</v>
      </c>
      <c r="Q1469">
        <v>11.957837486369801</v>
      </c>
      <c r="R1469">
        <v>15.955662483487895</v>
      </c>
    </row>
    <row r="1470" spans="1:18" x14ac:dyDescent="0.25">
      <c r="A1470" s="41">
        <v>21</v>
      </c>
      <c r="B1470" s="41">
        <v>36</v>
      </c>
      <c r="C1470" s="42">
        <v>34.914890560000003</v>
      </c>
      <c r="D1470" s="42">
        <v>0</v>
      </c>
      <c r="E1470" s="43">
        <f t="shared" si="91"/>
        <v>11.113754840273108</v>
      </c>
      <c r="F1470" s="47">
        <f t="shared" si="92"/>
        <v>8.9978590887778306E-2</v>
      </c>
      <c r="G1470" s="17">
        <f t="shared" si="93"/>
        <v>15.467366259287159</v>
      </c>
      <c r="N1470" t="str">
        <f t="shared" si="94"/>
        <v>21#36</v>
      </c>
      <c r="O1470">
        <v>21</v>
      </c>
      <c r="P1470">
        <v>36</v>
      </c>
      <c r="Q1470">
        <v>11.113754840273108</v>
      </c>
      <c r="R1470">
        <v>15.467366259287159</v>
      </c>
    </row>
    <row r="1471" spans="1:18" x14ac:dyDescent="0.25">
      <c r="A1471" s="41">
        <v>21</v>
      </c>
      <c r="B1471" s="41">
        <v>37</v>
      </c>
      <c r="C1471" s="42">
        <v>35.356851200000001</v>
      </c>
      <c r="D1471" s="42">
        <v>0</v>
      </c>
      <c r="E1471" s="43">
        <f t="shared" si="91"/>
        <v>11.254435281289224</v>
      </c>
      <c r="F1471" s="47">
        <f t="shared" si="92"/>
        <v>8.8853858501681079E-2</v>
      </c>
      <c r="G1471" s="17">
        <f t="shared" si="93"/>
        <v>15.552733267807845</v>
      </c>
      <c r="N1471" t="str">
        <f t="shared" si="94"/>
        <v>21#37</v>
      </c>
      <c r="O1471">
        <v>21</v>
      </c>
      <c r="P1471">
        <v>37</v>
      </c>
      <c r="Q1471">
        <v>11.254435281289224</v>
      </c>
      <c r="R1471">
        <v>15.552733267807845</v>
      </c>
    </row>
    <row r="1472" spans="1:18" x14ac:dyDescent="0.25">
      <c r="A1472" s="41">
        <v>21</v>
      </c>
      <c r="B1472" s="41">
        <v>38</v>
      </c>
      <c r="C1472" s="42">
        <v>33.147047999999998</v>
      </c>
      <c r="D1472" s="42">
        <v>0</v>
      </c>
      <c r="E1472" s="43">
        <f t="shared" si="91"/>
        <v>10.551033076208647</v>
      </c>
      <c r="F1472" s="47">
        <f t="shared" si="92"/>
        <v>9.4777449068459821E-2</v>
      </c>
      <c r="G1472" s="17">
        <f t="shared" si="93"/>
        <v>15.108366953018782</v>
      </c>
      <c r="N1472" t="str">
        <f t="shared" si="94"/>
        <v>21#38</v>
      </c>
      <c r="O1472">
        <v>21</v>
      </c>
      <c r="P1472">
        <v>38</v>
      </c>
      <c r="Q1472">
        <v>10.551033076208647</v>
      </c>
      <c r="R1472">
        <v>15.108366953018782</v>
      </c>
    </row>
    <row r="1473" spans="1:18" x14ac:dyDescent="0.25">
      <c r="A1473" s="41">
        <v>21</v>
      </c>
      <c r="B1473" s="41">
        <v>39</v>
      </c>
      <c r="C1473" s="42">
        <v>37.12469376</v>
      </c>
      <c r="D1473" s="42">
        <v>0</v>
      </c>
      <c r="E1473" s="43">
        <f t="shared" si="91"/>
        <v>11.817157045353683</v>
      </c>
      <c r="F1473" s="47">
        <f t="shared" si="92"/>
        <v>8.4622722382553417E-2</v>
      </c>
      <c r="G1473" s="17">
        <f t="shared" si="93"/>
        <v>15.878117414076453</v>
      </c>
      <c r="N1473" t="str">
        <f t="shared" si="94"/>
        <v>21#39</v>
      </c>
      <c r="O1473">
        <v>21</v>
      </c>
      <c r="P1473">
        <v>39</v>
      </c>
      <c r="Q1473">
        <v>11.817157045353683</v>
      </c>
      <c r="R1473">
        <v>15.878117414076453</v>
      </c>
    </row>
    <row r="1474" spans="1:18" x14ac:dyDescent="0.25">
      <c r="A1474" s="41">
        <v>21</v>
      </c>
      <c r="B1474" s="41">
        <v>40</v>
      </c>
      <c r="C1474" s="42">
        <v>25.854697439999999</v>
      </c>
      <c r="D1474" s="42">
        <v>0</v>
      </c>
      <c r="E1474" s="43">
        <f t="shared" si="91"/>
        <v>8.2298057994427438</v>
      </c>
      <c r="F1474" s="47">
        <f t="shared" si="92"/>
        <v>0.12150955008776901</v>
      </c>
      <c r="G1474" s="17">
        <f t="shared" si="93"/>
        <v>13.255762894642594</v>
      </c>
      <c r="N1474" t="str">
        <f t="shared" si="94"/>
        <v>21#40</v>
      </c>
      <c r="O1474">
        <v>21</v>
      </c>
      <c r="P1474">
        <v>40</v>
      </c>
      <c r="Q1474">
        <v>8.2298057994427438</v>
      </c>
      <c r="R1474">
        <v>13.255762894642594</v>
      </c>
    </row>
    <row r="1475" spans="1:18" x14ac:dyDescent="0.25">
      <c r="A1475" s="41">
        <v>21</v>
      </c>
      <c r="B1475" s="41">
        <v>41</v>
      </c>
      <c r="C1475" s="42">
        <v>41.986260799999997</v>
      </c>
      <c r="D1475" s="42">
        <v>18</v>
      </c>
      <c r="E1475" s="43">
        <f t="shared" ref="E1475:E1538" si="95">C1475/PI()</f>
        <v>13.364641896530951</v>
      </c>
      <c r="F1475" s="47">
        <f t="shared" ref="F1475:F1538" si="96">1/E1475</f>
        <v>7.4824301896152495E-2</v>
      </c>
      <c r="G1475" s="17">
        <f t="shared" ref="G1475:G1538" si="97">IF(D1475=0,EXP($K$3+$K$4*F1475)*$K$5,D1475)</f>
        <v>18</v>
      </c>
      <c r="N1475" t="str">
        <f t="shared" ref="N1475:N1538" si="98">CONCATENATE(O1475,"#",P1475)</f>
        <v>21#41</v>
      </c>
      <c r="O1475">
        <v>21</v>
      </c>
      <c r="P1475">
        <v>41</v>
      </c>
      <c r="Q1475">
        <v>13.364641896530951</v>
      </c>
      <c r="R1475">
        <v>18</v>
      </c>
    </row>
    <row r="1476" spans="1:18" x14ac:dyDescent="0.25">
      <c r="A1476" s="41">
        <v>21</v>
      </c>
      <c r="B1476" s="41">
        <v>42</v>
      </c>
      <c r="C1476" s="42">
        <v>25.412736800000001</v>
      </c>
      <c r="D1476" s="42">
        <v>0</v>
      </c>
      <c r="E1476" s="43">
        <f t="shared" si="95"/>
        <v>8.0891253584266298</v>
      </c>
      <c r="F1476" s="47">
        <f t="shared" si="96"/>
        <v>0.1236227596545128</v>
      </c>
      <c r="G1476" s="17">
        <f t="shared" si="97"/>
        <v>13.119388626527574</v>
      </c>
      <c r="N1476" t="str">
        <f t="shared" si="98"/>
        <v>21#42</v>
      </c>
      <c r="O1476">
        <v>21</v>
      </c>
      <c r="P1476">
        <v>42</v>
      </c>
      <c r="Q1476">
        <v>8.0891253584266298</v>
      </c>
      <c r="R1476">
        <v>13.119388626527574</v>
      </c>
    </row>
    <row r="1477" spans="1:18" x14ac:dyDescent="0.25">
      <c r="A1477" s="41">
        <v>21</v>
      </c>
      <c r="B1477" s="41">
        <v>43</v>
      </c>
      <c r="C1477" s="42">
        <v>37.566654400000004</v>
      </c>
      <c r="D1477" s="42">
        <v>0</v>
      </c>
      <c r="E1477" s="43">
        <f t="shared" si="95"/>
        <v>11.957837486369801</v>
      </c>
      <c r="F1477" s="47">
        <f t="shared" si="96"/>
        <v>8.3627160942758655E-2</v>
      </c>
      <c r="G1477" s="17">
        <f t="shared" si="97"/>
        <v>15.955662483487895</v>
      </c>
      <c r="N1477" t="str">
        <f t="shared" si="98"/>
        <v>21#43</v>
      </c>
      <c r="O1477">
        <v>21</v>
      </c>
      <c r="P1477">
        <v>43</v>
      </c>
      <c r="Q1477">
        <v>11.957837486369801</v>
      </c>
      <c r="R1477">
        <v>15.955662483487895</v>
      </c>
    </row>
    <row r="1478" spans="1:18" x14ac:dyDescent="0.25">
      <c r="A1478" s="41">
        <v>21</v>
      </c>
      <c r="B1478" s="41">
        <v>44</v>
      </c>
      <c r="C1478" s="42">
        <v>41.323319840000003</v>
      </c>
      <c r="D1478" s="42">
        <v>18</v>
      </c>
      <c r="E1478" s="43">
        <f t="shared" si="95"/>
        <v>13.153621235006781</v>
      </c>
      <c r="F1478" s="47">
        <f t="shared" si="96"/>
        <v>7.6024691766144237E-2</v>
      </c>
      <c r="G1478" s="17">
        <f t="shared" si="97"/>
        <v>18</v>
      </c>
      <c r="N1478" t="str">
        <f t="shared" si="98"/>
        <v>21#44</v>
      </c>
      <c r="O1478">
        <v>21</v>
      </c>
      <c r="P1478">
        <v>44</v>
      </c>
      <c r="Q1478">
        <v>13.153621235006781</v>
      </c>
      <c r="R1478">
        <v>18</v>
      </c>
    </row>
    <row r="1479" spans="1:18" x14ac:dyDescent="0.25">
      <c r="A1479" s="41">
        <v>21</v>
      </c>
      <c r="B1479" s="41">
        <v>45</v>
      </c>
      <c r="C1479" s="42">
        <v>23.865874559999998</v>
      </c>
      <c r="D1479" s="42">
        <v>0</v>
      </c>
      <c r="E1479" s="43">
        <f t="shared" si="95"/>
        <v>7.5967438148702247</v>
      </c>
      <c r="F1479" s="47">
        <f t="shared" si="96"/>
        <v>0.13163534592841644</v>
      </c>
      <c r="G1479" s="17">
        <f t="shared" si="97"/>
        <v>12.614926612200293</v>
      </c>
      <c r="N1479" t="str">
        <f t="shared" si="98"/>
        <v>21#45</v>
      </c>
      <c r="O1479">
        <v>21</v>
      </c>
      <c r="P1479">
        <v>45</v>
      </c>
      <c r="Q1479">
        <v>7.5967438148702247</v>
      </c>
      <c r="R1479">
        <v>12.614926612200293</v>
      </c>
    </row>
    <row r="1480" spans="1:18" x14ac:dyDescent="0.25">
      <c r="A1480" s="41">
        <v>21</v>
      </c>
      <c r="B1480" s="41">
        <v>46</v>
      </c>
      <c r="C1480" s="42">
        <v>34.693910240000001</v>
      </c>
      <c r="D1480" s="42">
        <v>0</v>
      </c>
      <c r="E1480" s="43">
        <f t="shared" si="95"/>
        <v>11.04341461976505</v>
      </c>
      <c r="F1480" s="47">
        <f t="shared" si="96"/>
        <v>9.0551702931649519E-2</v>
      </c>
      <c r="G1480" s="17">
        <f t="shared" si="97"/>
        <v>15.424047520178474</v>
      </c>
      <c r="N1480" t="str">
        <f t="shared" si="98"/>
        <v>21#46</v>
      </c>
      <c r="O1480">
        <v>21</v>
      </c>
      <c r="P1480">
        <v>46</v>
      </c>
      <c r="Q1480">
        <v>11.04341461976505</v>
      </c>
      <c r="R1480">
        <v>15.424047520178474</v>
      </c>
    </row>
    <row r="1481" spans="1:18" x14ac:dyDescent="0.25">
      <c r="A1481" s="41">
        <v>21</v>
      </c>
      <c r="B1481" s="41">
        <v>47</v>
      </c>
      <c r="C1481" s="42">
        <v>32.0421464</v>
      </c>
      <c r="D1481" s="42">
        <v>0</v>
      </c>
      <c r="E1481" s="43">
        <f t="shared" si="95"/>
        <v>10.199331973668359</v>
      </c>
      <c r="F1481" s="47">
        <f t="shared" si="96"/>
        <v>9.8045636967372229E-2</v>
      </c>
      <c r="G1481" s="17">
        <f t="shared" si="97"/>
        <v>14.86865755822248</v>
      </c>
      <c r="N1481" t="str">
        <f t="shared" si="98"/>
        <v>21#47</v>
      </c>
      <c r="O1481">
        <v>21</v>
      </c>
      <c r="P1481">
        <v>47</v>
      </c>
      <c r="Q1481">
        <v>10.199331973668359</v>
      </c>
      <c r="R1481">
        <v>14.86865755822248</v>
      </c>
    </row>
    <row r="1482" spans="1:18" x14ac:dyDescent="0.25">
      <c r="A1482" s="41">
        <v>21</v>
      </c>
      <c r="B1482" s="41">
        <v>48</v>
      </c>
      <c r="C1482" s="42">
        <v>35.356851200000001</v>
      </c>
      <c r="D1482" s="42">
        <v>0</v>
      </c>
      <c r="E1482" s="43">
        <f t="shared" si="95"/>
        <v>11.254435281289224</v>
      </c>
      <c r="F1482" s="47">
        <f t="shared" si="96"/>
        <v>8.8853858501681079E-2</v>
      </c>
      <c r="G1482" s="17">
        <f t="shared" si="97"/>
        <v>15.552733267807845</v>
      </c>
      <c r="N1482" t="str">
        <f t="shared" si="98"/>
        <v>21#48</v>
      </c>
      <c r="O1482">
        <v>21</v>
      </c>
      <c r="P1482">
        <v>48</v>
      </c>
      <c r="Q1482">
        <v>11.254435281289224</v>
      </c>
      <c r="R1482">
        <v>15.552733267807845</v>
      </c>
    </row>
    <row r="1483" spans="1:18" x14ac:dyDescent="0.25">
      <c r="A1483" s="41">
        <v>21</v>
      </c>
      <c r="B1483" s="41">
        <v>50</v>
      </c>
      <c r="C1483" s="42">
        <v>29.611362879999998</v>
      </c>
      <c r="D1483" s="42">
        <v>0</v>
      </c>
      <c r="E1483" s="43">
        <f t="shared" si="95"/>
        <v>9.4255895480797243</v>
      </c>
      <c r="F1483" s="47">
        <f t="shared" si="96"/>
        <v>0.10609415940499234</v>
      </c>
      <c r="G1483" s="17">
        <f t="shared" si="97"/>
        <v>14.294419284404791</v>
      </c>
      <c r="N1483" t="str">
        <f t="shared" si="98"/>
        <v>21#50</v>
      </c>
      <c r="O1483">
        <v>21</v>
      </c>
      <c r="P1483">
        <v>50</v>
      </c>
      <c r="Q1483">
        <v>9.4255895480797243</v>
      </c>
      <c r="R1483">
        <v>14.294419284404791</v>
      </c>
    </row>
    <row r="1484" spans="1:18" x14ac:dyDescent="0.25">
      <c r="A1484" s="41">
        <v>21</v>
      </c>
      <c r="B1484" s="41">
        <v>51</v>
      </c>
      <c r="C1484" s="42">
        <v>36.461752799999992</v>
      </c>
      <c r="D1484" s="42">
        <v>0</v>
      </c>
      <c r="E1484" s="43">
        <f t="shared" si="95"/>
        <v>11.606136383829508</v>
      </c>
      <c r="F1484" s="47">
        <f t="shared" si="96"/>
        <v>8.6161317334963503E-2</v>
      </c>
      <c r="G1484" s="17">
        <f t="shared" si="97"/>
        <v>15.759015663533097</v>
      </c>
      <c r="N1484" t="str">
        <f t="shared" si="98"/>
        <v>21#51</v>
      </c>
      <c r="O1484">
        <v>21</v>
      </c>
      <c r="P1484">
        <v>51</v>
      </c>
      <c r="Q1484">
        <v>11.606136383829508</v>
      </c>
      <c r="R1484">
        <v>15.759015663533097</v>
      </c>
    </row>
    <row r="1485" spans="1:18" x14ac:dyDescent="0.25">
      <c r="A1485" s="41">
        <v>21</v>
      </c>
      <c r="B1485" s="41">
        <v>52</v>
      </c>
      <c r="C1485" s="42">
        <v>36.461752799999992</v>
      </c>
      <c r="D1485" s="42">
        <v>0</v>
      </c>
      <c r="E1485" s="43">
        <f t="shared" si="95"/>
        <v>11.606136383829508</v>
      </c>
      <c r="F1485" s="47">
        <f t="shared" si="96"/>
        <v>8.6161317334963503E-2</v>
      </c>
      <c r="G1485" s="17">
        <f t="shared" si="97"/>
        <v>15.759015663533097</v>
      </c>
      <c r="N1485" t="str">
        <f t="shared" si="98"/>
        <v>21#52</v>
      </c>
      <c r="O1485">
        <v>21</v>
      </c>
      <c r="P1485">
        <v>52</v>
      </c>
      <c r="Q1485">
        <v>11.606136383829508</v>
      </c>
      <c r="R1485">
        <v>15.759015663533097</v>
      </c>
    </row>
    <row r="1486" spans="1:18" x14ac:dyDescent="0.25">
      <c r="A1486" s="41">
        <v>21</v>
      </c>
      <c r="B1486" s="41">
        <v>53</v>
      </c>
      <c r="C1486" s="42">
        <v>36.24077247999999</v>
      </c>
      <c r="D1486" s="42">
        <v>0</v>
      </c>
      <c r="E1486" s="43">
        <f t="shared" si="95"/>
        <v>11.53579616332145</v>
      </c>
      <c r="F1486" s="47">
        <f t="shared" si="96"/>
        <v>8.6686691221152301E-2</v>
      </c>
      <c r="G1486" s="17">
        <f t="shared" si="97"/>
        <v>15.718551722682383</v>
      </c>
      <c r="N1486" t="str">
        <f t="shared" si="98"/>
        <v>21#53</v>
      </c>
      <c r="O1486">
        <v>21</v>
      </c>
      <c r="P1486">
        <v>53</v>
      </c>
      <c r="Q1486">
        <v>11.53579616332145</v>
      </c>
      <c r="R1486">
        <v>15.718551722682383</v>
      </c>
    </row>
    <row r="1487" spans="1:18" x14ac:dyDescent="0.25">
      <c r="A1487" s="41">
        <v>21</v>
      </c>
      <c r="B1487" s="41">
        <v>54</v>
      </c>
      <c r="C1487" s="42">
        <v>34.251949599999996</v>
      </c>
      <c r="D1487" s="42">
        <v>0</v>
      </c>
      <c r="E1487" s="43">
        <f t="shared" si="95"/>
        <v>10.902734178748934</v>
      </c>
      <c r="F1487" s="47">
        <f t="shared" si="96"/>
        <v>9.1720112001735313E-2</v>
      </c>
      <c r="G1487" s="17">
        <f t="shared" si="97"/>
        <v>15.336108617151039</v>
      </c>
      <c r="N1487" t="str">
        <f t="shared" si="98"/>
        <v>21#54</v>
      </c>
      <c r="O1487">
        <v>21</v>
      </c>
      <c r="P1487">
        <v>54</v>
      </c>
      <c r="Q1487">
        <v>10.902734178748934</v>
      </c>
      <c r="R1487">
        <v>15.336108617151039</v>
      </c>
    </row>
    <row r="1488" spans="1:18" x14ac:dyDescent="0.25">
      <c r="A1488" s="41">
        <v>21</v>
      </c>
      <c r="B1488" s="41">
        <v>55</v>
      </c>
      <c r="C1488" s="42">
        <v>34.251949599999996</v>
      </c>
      <c r="D1488" s="42">
        <v>0</v>
      </c>
      <c r="E1488" s="43">
        <f t="shared" si="95"/>
        <v>10.902734178748934</v>
      </c>
      <c r="F1488" s="47">
        <f t="shared" si="96"/>
        <v>9.1720112001735313E-2</v>
      </c>
      <c r="G1488" s="17">
        <f t="shared" si="97"/>
        <v>15.336108617151039</v>
      </c>
      <c r="N1488" t="str">
        <f t="shared" si="98"/>
        <v>21#55</v>
      </c>
      <c r="O1488">
        <v>21</v>
      </c>
      <c r="P1488">
        <v>55</v>
      </c>
      <c r="Q1488">
        <v>10.902734178748934</v>
      </c>
      <c r="R1488">
        <v>15.336108617151039</v>
      </c>
    </row>
    <row r="1489" spans="1:18" x14ac:dyDescent="0.25">
      <c r="A1489" s="41">
        <v>21</v>
      </c>
      <c r="B1489" s="41">
        <v>56</v>
      </c>
      <c r="C1489" s="42">
        <v>34.804400399999999</v>
      </c>
      <c r="D1489" s="42">
        <v>0</v>
      </c>
      <c r="E1489" s="43">
        <f t="shared" si="95"/>
        <v>11.078584730019079</v>
      </c>
      <c r="F1489" s="47">
        <f t="shared" si="96"/>
        <v>9.0264237208056972E-2</v>
      </c>
      <c r="G1489" s="17">
        <f t="shared" si="97"/>
        <v>15.44576046339407</v>
      </c>
      <c r="N1489" t="str">
        <f t="shared" si="98"/>
        <v>21#56</v>
      </c>
      <c r="O1489">
        <v>21</v>
      </c>
      <c r="P1489">
        <v>56</v>
      </c>
      <c r="Q1489">
        <v>11.078584730019079</v>
      </c>
      <c r="R1489">
        <v>15.44576046339407</v>
      </c>
    </row>
    <row r="1490" spans="1:18" x14ac:dyDescent="0.25">
      <c r="A1490" s="41">
        <v>21</v>
      </c>
      <c r="B1490" s="41">
        <v>56</v>
      </c>
      <c r="C1490" s="42">
        <v>23.755384400000001</v>
      </c>
      <c r="D1490" s="42">
        <v>0</v>
      </c>
      <c r="E1490" s="43">
        <f t="shared" si="95"/>
        <v>7.5615737046161966</v>
      </c>
      <c r="F1490" s="47">
        <f t="shared" si="96"/>
        <v>0.13224760335133928</v>
      </c>
      <c r="G1490" s="17">
        <f t="shared" si="97"/>
        <v>12.577187027846922</v>
      </c>
      <c r="N1490" t="str">
        <f t="shared" si="98"/>
        <v>21#56</v>
      </c>
      <c r="O1490">
        <v>21</v>
      </c>
      <c r="P1490">
        <v>56</v>
      </c>
      <c r="Q1490">
        <v>7.5615737046161966</v>
      </c>
      <c r="R1490">
        <v>12.577187027846922</v>
      </c>
    </row>
    <row r="1491" spans="1:18" x14ac:dyDescent="0.25">
      <c r="A1491" s="41">
        <v>21</v>
      </c>
      <c r="B1491" s="41">
        <v>59</v>
      </c>
      <c r="C1491" s="42">
        <v>37.014203600000002</v>
      </c>
      <c r="D1491" s="42">
        <v>0</v>
      </c>
      <c r="E1491" s="43">
        <f t="shared" si="95"/>
        <v>11.781986935099656</v>
      </c>
      <c r="F1491" s="47">
        <f t="shared" si="96"/>
        <v>8.4875327523993863E-2</v>
      </c>
      <c r="G1491" s="17">
        <f t="shared" si="97"/>
        <v>15.858501815579791</v>
      </c>
      <c r="N1491" t="str">
        <f t="shared" si="98"/>
        <v>21#59</v>
      </c>
      <c r="O1491">
        <v>21</v>
      </c>
      <c r="P1491">
        <v>59</v>
      </c>
      <c r="Q1491">
        <v>11.781986935099656</v>
      </c>
      <c r="R1491">
        <v>15.858501815579791</v>
      </c>
    </row>
    <row r="1492" spans="1:18" x14ac:dyDescent="0.25">
      <c r="A1492" s="41">
        <v>21</v>
      </c>
      <c r="B1492" s="41">
        <v>60</v>
      </c>
      <c r="C1492" s="42">
        <v>29.50087272</v>
      </c>
      <c r="D1492" s="42">
        <v>0</v>
      </c>
      <c r="E1492" s="43">
        <f t="shared" si="95"/>
        <v>9.3904194378256953</v>
      </c>
      <c r="F1492" s="47">
        <f t="shared" si="96"/>
        <v>0.10649151580725823</v>
      </c>
      <c r="G1492" s="17">
        <f t="shared" si="97"/>
        <v>14.266650726674028</v>
      </c>
      <c r="N1492" t="str">
        <f t="shared" si="98"/>
        <v>21#60</v>
      </c>
      <c r="O1492">
        <v>21</v>
      </c>
      <c r="P1492">
        <v>60</v>
      </c>
      <c r="Q1492">
        <v>9.3904194378256953</v>
      </c>
      <c r="R1492">
        <v>14.266650726674028</v>
      </c>
    </row>
    <row r="1493" spans="1:18" x14ac:dyDescent="0.25">
      <c r="A1493" s="41">
        <v>21</v>
      </c>
      <c r="B1493" s="41">
        <v>61</v>
      </c>
      <c r="C1493" s="42">
        <v>34.804400399999999</v>
      </c>
      <c r="D1493" s="42">
        <v>0</v>
      </c>
      <c r="E1493" s="43">
        <f t="shared" si="95"/>
        <v>11.078584730019079</v>
      </c>
      <c r="F1493" s="47">
        <f t="shared" si="96"/>
        <v>9.0264237208056972E-2</v>
      </c>
      <c r="G1493" s="17">
        <f t="shared" si="97"/>
        <v>15.44576046339407</v>
      </c>
      <c r="N1493" t="str">
        <f t="shared" si="98"/>
        <v>21#61</v>
      </c>
      <c r="O1493">
        <v>21</v>
      </c>
      <c r="P1493">
        <v>61</v>
      </c>
      <c r="Q1493">
        <v>11.078584730019079</v>
      </c>
      <c r="R1493">
        <v>15.44576046339407</v>
      </c>
    </row>
    <row r="1494" spans="1:18" x14ac:dyDescent="0.25">
      <c r="A1494" s="41">
        <v>21</v>
      </c>
      <c r="B1494" s="41">
        <v>62</v>
      </c>
      <c r="C1494" s="42">
        <v>27.291069520000001</v>
      </c>
      <c r="D1494" s="42">
        <v>0</v>
      </c>
      <c r="E1494" s="43">
        <f t="shared" si="95"/>
        <v>8.6870172327451201</v>
      </c>
      <c r="F1494" s="47">
        <f t="shared" si="96"/>
        <v>0.11511431060946536</v>
      </c>
      <c r="G1494" s="17">
        <f t="shared" si="97"/>
        <v>13.677171906538817</v>
      </c>
      <c r="N1494" t="str">
        <f t="shared" si="98"/>
        <v>21#62</v>
      </c>
      <c r="O1494">
        <v>21</v>
      </c>
      <c r="P1494">
        <v>62</v>
      </c>
      <c r="Q1494">
        <v>8.6870172327451201</v>
      </c>
      <c r="R1494">
        <v>13.677171906538817</v>
      </c>
    </row>
    <row r="1495" spans="1:18" x14ac:dyDescent="0.25">
      <c r="A1495" s="41">
        <v>21</v>
      </c>
      <c r="B1495" s="41">
        <v>63</v>
      </c>
      <c r="C1495" s="42">
        <v>35.135870879999999</v>
      </c>
      <c r="D1495" s="42">
        <v>0</v>
      </c>
      <c r="E1495" s="43">
        <f t="shared" si="95"/>
        <v>11.184095060781164</v>
      </c>
      <c r="F1495" s="47">
        <f t="shared" si="96"/>
        <v>8.9412687800433807E-2</v>
      </c>
      <c r="G1495" s="17">
        <f t="shared" si="97"/>
        <v>15.510259482841208</v>
      </c>
      <c r="N1495" t="str">
        <f t="shared" si="98"/>
        <v>21#63</v>
      </c>
      <c r="O1495">
        <v>21</v>
      </c>
      <c r="P1495">
        <v>63</v>
      </c>
      <c r="Q1495">
        <v>11.184095060781164</v>
      </c>
      <c r="R1495">
        <v>15.510259482841208</v>
      </c>
    </row>
    <row r="1496" spans="1:18" x14ac:dyDescent="0.25">
      <c r="A1496" s="41">
        <v>21</v>
      </c>
      <c r="B1496" s="41">
        <v>64</v>
      </c>
      <c r="C1496" s="42">
        <v>30.495284160000001</v>
      </c>
      <c r="D1496" s="42">
        <v>0</v>
      </c>
      <c r="E1496" s="43">
        <f t="shared" si="95"/>
        <v>9.7069504301119558</v>
      </c>
      <c r="F1496" s="47">
        <f t="shared" si="96"/>
        <v>0.10301896637876067</v>
      </c>
      <c r="G1496" s="17">
        <f t="shared" si="97"/>
        <v>14.511159531037139</v>
      </c>
      <c r="N1496" t="str">
        <f t="shared" si="98"/>
        <v>21#64</v>
      </c>
      <c r="O1496">
        <v>21</v>
      </c>
      <c r="P1496">
        <v>64</v>
      </c>
      <c r="Q1496">
        <v>9.7069504301119558</v>
      </c>
      <c r="R1496">
        <v>14.511159531037139</v>
      </c>
    </row>
    <row r="1497" spans="1:18" x14ac:dyDescent="0.25">
      <c r="A1497" s="41">
        <v>21</v>
      </c>
      <c r="B1497" s="41">
        <v>65</v>
      </c>
      <c r="C1497" s="42">
        <v>36.019792160000002</v>
      </c>
      <c r="D1497" s="42">
        <v>0</v>
      </c>
      <c r="E1497" s="43">
        <f t="shared" si="95"/>
        <v>11.465455942813396</v>
      </c>
      <c r="F1497" s="47">
        <f t="shared" si="96"/>
        <v>8.7218511412693087E-2</v>
      </c>
      <c r="G1497" s="17">
        <f t="shared" si="97"/>
        <v>15.677697108721404</v>
      </c>
      <c r="N1497" t="str">
        <f t="shared" si="98"/>
        <v>21#65</v>
      </c>
      <c r="O1497">
        <v>21</v>
      </c>
      <c r="P1497">
        <v>65</v>
      </c>
      <c r="Q1497">
        <v>11.465455942813396</v>
      </c>
      <c r="R1497">
        <v>15.677697108721404</v>
      </c>
    </row>
    <row r="1498" spans="1:18" x14ac:dyDescent="0.25">
      <c r="A1498" s="41">
        <v>21</v>
      </c>
      <c r="B1498" s="41">
        <v>66</v>
      </c>
      <c r="C1498" s="42">
        <v>34.804400399999999</v>
      </c>
      <c r="D1498" s="42">
        <v>0</v>
      </c>
      <c r="E1498" s="43">
        <f t="shared" si="95"/>
        <v>11.078584730019079</v>
      </c>
      <c r="F1498" s="47">
        <f t="shared" si="96"/>
        <v>9.0264237208056972E-2</v>
      </c>
      <c r="G1498" s="17">
        <f t="shared" si="97"/>
        <v>15.44576046339407</v>
      </c>
      <c r="N1498" t="str">
        <f t="shared" si="98"/>
        <v>21#66</v>
      </c>
      <c r="O1498">
        <v>21</v>
      </c>
      <c r="P1498">
        <v>66</v>
      </c>
      <c r="Q1498">
        <v>11.078584730019079</v>
      </c>
      <c r="R1498">
        <v>15.44576046339407</v>
      </c>
    </row>
    <row r="1499" spans="1:18" x14ac:dyDescent="0.25">
      <c r="A1499" s="41">
        <v>21</v>
      </c>
      <c r="B1499" s="41">
        <v>67</v>
      </c>
      <c r="C1499" s="42">
        <v>21.545581200000001</v>
      </c>
      <c r="D1499" s="42">
        <v>0</v>
      </c>
      <c r="E1499" s="43">
        <f t="shared" si="95"/>
        <v>6.8581714995356204</v>
      </c>
      <c r="F1499" s="47">
        <f t="shared" si="96"/>
        <v>0.14581146010532281</v>
      </c>
      <c r="G1499" s="17">
        <f t="shared" si="97"/>
        <v>11.769465219312055</v>
      </c>
      <c r="N1499" t="str">
        <f t="shared" si="98"/>
        <v>21#67</v>
      </c>
      <c r="O1499">
        <v>21</v>
      </c>
      <c r="P1499">
        <v>67</v>
      </c>
      <c r="Q1499">
        <v>6.8581714995356204</v>
      </c>
      <c r="R1499">
        <v>11.769465219312055</v>
      </c>
    </row>
    <row r="1500" spans="1:18" x14ac:dyDescent="0.25">
      <c r="A1500" s="41">
        <v>21</v>
      </c>
      <c r="B1500" s="41">
        <v>68</v>
      </c>
      <c r="C1500" s="42">
        <v>29.611362879999998</v>
      </c>
      <c r="D1500" s="42">
        <v>0</v>
      </c>
      <c r="E1500" s="43">
        <f t="shared" si="95"/>
        <v>9.4255895480797243</v>
      </c>
      <c r="F1500" s="47">
        <f t="shared" si="96"/>
        <v>0.10609415940499234</v>
      </c>
      <c r="G1500" s="17">
        <f t="shared" si="97"/>
        <v>14.294419284404791</v>
      </c>
      <c r="N1500" t="str">
        <f t="shared" si="98"/>
        <v>21#68</v>
      </c>
      <c r="O1500">
        <v>21</v>
      </c>
      <c r="P1500">
        <v>68</v>
      </c>
      <c r="Q1500">
        <v>9.4255895480797243</v>
      </c>
      <c r="R1500">
        <v>14.294419284404791</v>
      </c>
    </row>
    <row r="1501" spans="1:18" x14ac:dyDescent="0.25">
      <c r="A1501" s="41">
        <v>21</v>
      </c>
      <c r="B1501" s="41">
        <v>69</v>
      </c>
      <c r="C1501" s="42">
        <v>34.914890560000003</v>
      </c>
      <c r="D1501" s="42">
        <v>0</v>
      </c>
      <c r="E1501" s="43">
        <f t="shared" si="95"/>
        <v>11.113754840273108</v>
      </c>
      <c r="F1501" s="47">
        <f t="shared" si="96"/>
        <v>8.9978590887778306E-2</v>
      </c>
      <c r="G1501" s="17">
        <f t="shared" si="97"/>
        <v>15.467366259287159</v>
      </c>
      <c r="N1501" t="str">
        <f t="shared" si="98"/>
        <v>21#69</v>
      </c>
      <c r="O1501">
        <v>21</v>
      </c>
      <c r="P1501">
        <v>69</v>
      </c>
      <c r="Q1501">
        <v>11.113754840273108</v>
      </c>
      <c r="R1501">
        <v>15.467366259287159</v>
      </c>
    </row>
    <row r="1502" spans="1:18" x14ac:dyDescent="0.25">
      <c r="A1502" s="41">
        <v>21</v>
      </c>
      <c r="B1502" s="41">
        <v>70</v>
      </c>
      <c r="C1502" s="42">
        <v>29.50087272</v>
      </c>
      <c r="D1502" s="42">
        <v>0</v>
      </c>
      <c r="E1502" s="43">
        <f t="shared" si="95"/>
        <v>9.3904194378256953</v>
      </c>
      <c r="F1502" s="47">
        <f t="shared" si="96"/>
        <v>0.10649151580725823</v>
      </c>
      <c r="G1502" s="17">
        <f t="shared" si="97"/>
        <v>14.266650726674028</v>
      </c>
      <c r="N1502" t="str">
        <f t="shared" si="98"/>
        <v>21#70</v>
      </c>
      <c r="O1502">
        <v>21</v>
      </c>
      <c r="P1502">
        <v>70</v>
      </c>
      <c r="Q1502">
        <v>9.3904194378256953</v>
      </c>
      <c r="R1502">
        <v>14.266650726674028</v>
      </c>
    </row>
    <row r="1503" spans="1:18" x14ac:dyDescent="0.25">
      <c r="A1503" s="41">
        <v>21</v>
      </c>
      <c r="B1503" s="41">
        <v>71</v>
      </c>
      <c r="C1503" s="42">
        <v>35.909302000000004</v>
      </c>
      <c r="D1503" s="42">
        <v>0</v>
      </c>
      <c r="E1503" s="43">
        <f t="shared" si="95"/>
        <v>11.430285832559369</v>
      </c>
      <c r="F1503" s="47">
        <f t="shared" si="96"/>
        <v>8.7486876063193678E-2</v>
      </c>
      <c r="G1503" s="17">
        <f t="shared" si="97"/>
        <v>15.657121570498168</v>
      </c>
      <c r="N1503" t="str">
        <f t="shared" si="98"/>
        <v>21#71</v>
      </c>
      <c r="O1503">
        <v>21</v>
      </c>
      <c r="P1503">
        <v>71</v>
      </c>
      <c r="Q1503">
        <v>11.430285832559369</v>
      </c>
      <c r="R1503">
        <v>15.657121570498168</v>
      </c>
    </row>
    <row r="1504" spans="1:18" x14ac:dyDescent="0.25">
      <c r="A1504" s="41">
        <v>21</v>
      </c>
      <c r="B1504" s="41">
        <v>72</v>
      </c>
      <c r="C1504" s="42">
        <v>29.8323432</v>
      </c>
      <c r="D1504" s="42">
        <v>0</v>
      </c>
      <c r="E1504" s="43">
        <f t="shared" si="95"/>
        <v>9.4959297685877821</v>
      </c>
      <c r="F1504" s="47">
        <f t="shared" si="96"/>
        <v>0.10530827674273313</v>
      </c>
      <c r="G1504" s="17">
        <f t="shared" si="97"/>
        <v>14.349498578277675</v>
      </c>
      <c r="N1504" t="str">
        <f t="shared" si="98"/>
        <v>21#72</v>
      </c>
      <c r="O1504">
        <v>21</v>
      </c>
      <c r="P1504">
        <v>72</v>
      </c>
      <c r="Q1504">
        <v>9.4959297685877821</v>
      </c>
      <c r="R1504">
        <v>14.349498578277675</v>
      </c>
    </row>
    <row r="1505" spans="1:18" x14ac:dyDescent="0.25">
      <c r="A1505" s="41">
        <v>21</v>
      </c>
      <c r="B1505" s="41">
        <v>75</v>
      </c>
      <c r="C1505" s="42">
        <v>29.721853039999999</v>
      </c>
      <c r="D1505" s="42">
        <v>0</v>
      </c>
      <c r="E1505" s="43">
        <f t="shared" si="95"/>
        <v>9.4607596583337532</v>
      </c>
      <c r="F1505" s="47">
        <f t="shared" si="96"/>
        <v>0.10569975732541988</v>
      </c>
      <c r="G1505" s="17">
        <f t="shared" si="97"/>
        <v>14.322034831541734</v>
      </c>
      <c r="N1505" t="str">
        <f t="shared" si="98"/>
        <v>21#75</v>
      </c>
      <c r="O1505">
        <v>21</v>
      </c>
      <c r="P1505">
        <v>75</v>
      </c>
      <c r="Q1505">
        <v>9.4607596583337532</v>
      </c>
      <c r="R1505">
        <v>14.322034831541734</v>
      </c>
    </row>
    <row r="1506" spans="1:18" x14ac:dyDescent="0.25">
      <c r="A1506" s="41">
        <v>21</v>
      </c>
      <c r="B1506" s="41">
        <v>76</v>
      </c>
      <c r="C1506" s="42">
        <v>40.991849360000003</v>
      </c>
      <c r="D1506" s="42">
        <v>18.3</v>
      </c>
      <c r="E1506" s="43">
        <f t="shared" si="95"/>
        <v>13.048110904244695</v>
      </c>
      <c r="F1506" s="47">
        <f t="shared" si="96"/>
        <v>7.6639446686086105E-2</v>
      </c>
      <c r="G1506" s="17">
        <f t="shared" si="97"/>
        <v>18.3</v>
      </c>
      <c r="N1506" t="str">
        <f t="shared" si="98"/>
        <v>21#76</v>
      </c>
      <c r="O1506">
        <v>21</v>
      </c>
      <c r="P1506">
        <v>76</v>
      </c>
      <c r="Q1506">
        <v>13.048110904244695</v>
      </c>
      <c r="R1506">
        <v>18.3</v>
      </c>
    </row>
    <row r="1507" spans="1:18" x14ac:dyDescent="0.25">
      <c r="A1507" s="41">
        <v>21</v>
      </c>
      <c r="B1507" s="41">
        <v>77</v>
      </c>
      <c r="C1507" s="42">
        <v>32.705087360000007</v>
      </c>
      <c r="D1507" s="42">
        <v>0</v>
      </c>
      <c r="E1507" s="43">
        <f t="shared" si="95"/>
        <v>10.410352635192533</v>
      </c>
      <c r="F1507" s="47">
        <f t="shared" si="96"/>
        <v>9.605822540722278E-2</v>
      </c>
      <c r="G1507" s="17">
        <f t="shared" si="97"/>
        <v>15.013969711399971</v>
      </c>
      <c r="N1507" t="str">
        <f t="shared" si="98"/>
        <v>21#77</v>
      </c>
      <c r="O1507">
        <v>21</v>
      </c>
      <c r="P1507">
        <v>77</v>
      </c>
      <c r="Q1507">
        <v>10.410352635192533</v>
      </c>
      <c r="R1507">
        <v>15.013969711399971</v>
      </c>
    </row>
    <row r="1508" spans="1:18" x14ac:dyDescent="0.25">
      <c r="A1508" s="41">
        <v>21</v>
      </c>
      <c r="B1508" s="41">
        <v>78</v>
      </c>
      <c r="C1508" s="42">
        <v>35.688321680000001</v>
      </c>
      <c r="D1508" s="42">
        <v>0</v>
      </c>
      <c r="E1508" s="43">
        <f t="shared" si="95"/>
        <v>11.359945612051311</v>
      </c>
      <c r="F1508" s="47">
        <f t="shared" si="96"/>
        <v>8.8028590466061749E-2</v>
      </c>
      <c r="G1508" s="17">
        <f t="shared" si="97"/>
        <v>15.615670518459599</v>
      </c>
      <c r="N1508" t="str">
        <f t="shared" si="98"/>
        <v>21#78</v>
      </c>
      <c r="O1508">
        <v>21</v>
      </c>
      <c r="P1508">
        <v>78</v>
      </c>
      <c r="Q1508">
        <v>11.359945612051311</v>
      </c>
      <c r="R1508">
        <v>15.615670518459599</v>
      </c>
    </row>
    <row r="1509" spans="1:18" x14ac:dyDescent="0.25">
      <c r="A1509" s="41">
        <v>21</v>
      </c>
      <c r="B1509" s="41">
        <v>79</v>
      </c>
      <c r="C1509" s="42">
        <v>28.285480960000005</v>
      </c>
      <c r="D1509" s="42">
        <v>0</v>
      </c>
      <c r="E1509" s="43">
        <f t="shared" si="95"/>
        <v>9.0035482250313805</v>
      </c>
      <c r="F1509" s="47">
        <f t="shared" si="96"/>
        <v>0.11106732312710134</v>
      </c>
      <c r="G1509" s="17">
        <f t="shared" si="97"/>
        <v>13.950739400252877</v>
      </c>
      <c r="N1509" t="str">
        <f t="shared" si="98"/>
        <v>21#79</v>
      </c>
      <c r="O1509">
        <v>21</v>
      </c>
      <c r="P1509">
        <v>79</v>
      </c>
      <c r="Q1509">
        <v>9.0035482250313805</v>
      </c>
      <c r="R1509">
        <v>13.950739400252877</v>
      </c>
    </row>
    <row r="1510" spans="1:18" x14ac:dyDescent="0.25">
      <c r="A1510" s="41">
        <v>21</v>
      </c>
      <c r="B1510" s="41">
        <v>80</v>
      </c>
      <c r="C1510" s="42">
        <v>36.24077247999999</v>
      </c>
      <c r="D1510" s="42">
        <v>0</v>
      </c>
      <c r="E1510" s="43">
        <f t="shared" si="95"/>
        <v>11.53579616332145</v>
      </c>
      <c r="F1510" s="47">
        <f t="shared" si="96"/>
        <v>8.6686691221152301E-2</v>
      </c>
      <c r="G1510" s="17">
        <f t="shared" si="97"/>
        <v>15.718551722682383</v>
      </c>
      <c r="N1510" t="str">
        <f t="shared" si="98"/>
        <v>21#80</v>
      </c>
      <c r="O1510">
        <v>21</v>
      </c>
      <c r="P1510">
        <v>80</v>
      </c>
      <c r="Q1510">
        <v>11.53579616332145</v>
      </c>
      <c r="R1510">
        <v>15.718551722682383</v>
      </c>
    </row>
    <row r="1511" spans="1:18" x14ac:dyDescent="0.25">
      <c r="A1511" s="41">
        <v>22</v>
      </c>
      <c r="B1511" s="41">
        <v>4</v>
      </c>
      <c r="C1511" s="42">
        <v>23.202933600000001</v>
      </c>
      <c r="D1511" s="42">
        <v>11.5</v>
      </c>
      <c r="E1511" s="43">
        <f t="shared" si="95"/>
        <v>7.3857231533460528</v>
      </c>
      <c r="F1511" s="47">
        <f t="shared" si="96"/>
        <v>0.13539635581208545</v>
      </c>
      <c r="G1511" s="17">
        <f t="shared" si="97"/>
        <v>11.5</v>
      </c>
      <c r="N1511" t="str">
        <f t="shared" si="98"/>
        <v>22#4</v>
      </c>
      <c r="O1511">
        <v>22</v>
      </c>
      <c r="P1511">
        <v>4</v>
      </c>
      <c r="Q1511">
        <v>7.3857231533460528</v>
      </c>
      <c r="R1511">
        <v>11.5</v>
      </c>
    </row>
    <row r="1512" spans="1:18" x14ac:dyDescent="0.25">
      <c r="A1512" s="41">
        <v>22</v>
      </c>
      <c r="B1512" s="41">
        <v>5</v>
      </c>
      <c r="C1512" s="42">
        <v>25.9651876</v>
      </c>
      <c r="D1512" s="42">
        <v>13</v>
      </c>
      <c r="E1512" s="43">
        <f t="shared" si="95"/>
        <v>8.2649759096967728</v>
      </c>
      <c r="F1512" s="47">
        <f t="shared" si="96"/>
        <v>0.12099248817250191</v>
      </c>
      <c r="G1512" s="17">
        <f t="shared" si="97"/>
        <v>13</v>
      </c>
      <c r="N1512" t="str">
        <f t="shared" si="98"/>
        <v>22#5</v>
      </c>
      <c r="O1512">
        <v>22</v>
      </c>
      <c r="P1512">
        <v>5</v>
      </c>
      <c r="Q1512">
        <v>8.2649759096967728</v>
      </c>
      <c r="R1512">
        <v>13</v>
      </c>
    </row>
    <row r="1513" spans="1:18" x14ac:dyDescent="0.25">
      <c r="A1513" s="41">
        <v>22</v>
      </c>
      <c r="B1513" s="41">
        <v>6</v>
      </c>
      <c r="C1513" s="42">
        <v>24.086854880000001</v>
      </c>
      <c r="D1513" s="42">
        <v>13.5</v>
      </c>
      <c r="E1513" s="43">
        <f t="shared" si="95"/>
        <v>7.6670840353782834</v>
      </c>
      <c r="F1513" s="47">
        <f t="shared" si="96"/>
        <v>0.13042768220430251</v>
      </c>
      <c r="G1513" s="17">
        <f t="shared" si="97"/>
        <v>13.5</v>
      </c>
      <c r="N1513" t="str">
        <f t="shared" si="98"/>
        <v>22#6</v>
      </c>
      <c r="O1513">
        <v>22</v>
      </c>
      <c r="P1513">
        <v>6</v>
      </c>
      <c r="Q1513">
        <v>7.6670840353782834</v>
      </c>
      <c r="R1513">
        <v>13.5</v>
      </c>
    </row>
    <row r="1514" spans="1:18" x14ac:dyDescent="0.25">
      <c r="A1514" s="41">
        <v>22</v>
      </c>
      <c r="B1514" s="41">
        <v>7</v>
      </c>
      <c r="C1514" s="42">
        <v>24.970776160000003</v>
      </c>
      <c r="D1514" s="42">
        <v>13.6</v>
      </c>
      <c r="E1514" s="43">
        <f t="shared" si="95"/>
        <v>7.948444917410515</v>
      </c>
      <c r="F1514" s="47">
        <f t="shared" si="96"/>
        <v>0.12581077309972541</v>
      </c>
      <c r="G1514" s="17">
        <f t="shared" si="97"/>
        <v>13.6</v>
      </c>
      <c r="N1514" t="str">
        <f t="shared" si="98"/>
        <v>22#7</v>
      </c>
      <c r="O1514">
        <v>22</v>
      </c>
      <c r="P1514">
        <v>7</v>
      </c>
      <c r="Q1514">
        <v>7.948444917410515</v>
      </c>
      <c r="R1514">
        <v>13.6</v>
      </c>
    </row>
    <row r="1515" spans="1:18" x14ac:dyDescent="0.25">
      <c r="A1515" s="41">
        <v>22</v>
      </c>
      <c r="B1515" s="41">
        <v>8</v>
      </c>
      <c r="C1515" s="42">
        <v>26.517638400000003</v>
      </c>
      <c r="D1515" s="42">
        <v>13.8</v>
      </c>
      <c r="E1515" s="43">
        <f t="shared" si="95"/>
        <v>8.4408264609669175</v>
      </c>
      <c r="F1515" s="47">
        <f t="shared" si="96"/>
        <v>0.11847181133557477</v>
      </c>
      <c r="G1515" s="17">
        <f t="shared" si="97"/>
        <v>13.8</v>
      </c>
      <c r="N1515" t="str">
        <f t="shared" si="98"/>
        <v>22#8</v>
      </c>
      <c r="O1515">
        <v>22</v>
      </c>
      <c r="P1515">
        <v>8</v>
      </c>
      <c r="Q1515">
        <v>8.4408264609669175</v>
      </c>
      <c r="R1515">
        <v>13.8</v>
      </c>
    </row>
    <row r="1516" spans="1:18" x14ac:dyDescent="0.25">
      <c r="A1516" s="41">
        <v>22</v>
      </c>
      <c r="B1516" s="41">
        <v>9</v>
      </c>
      <c r="C1516" s="42">
        <v>33.147047999999998</v>
      </c>
      <c r="D1516" s="42">
        <v>15.5</v>
      </c>
      <c r="E1516" s="43">
        <f t="shared" si="95"/>
        <v>10.551033076208647</v>
      </c>
      <c r="F1516" s="47">
        <f t="shared" si="96"/>
        <v>9.4777449068459821E-2</v>
      </c>
      <c r="G1516" s="17">
        <f t="shared" si="97"/>
        <v>15.5</v>
      </c>
      <c r="N1516" t="str">
        <f t="shared" si="98"/>
        <v>22#9</v>
      </c>
      <c r="O1516">
        <v>22</v>
      </c>
      <c r="P1516">
        <v>9</v>
      </c>
      <c r="Q1516">
        <v>10.551033076208647</v>
      </c>
      <c r="R1516">
        <v>15.5</v>
      </c>
    </row>
    <row r="1517" spans="1:18" x14ac:dyDescent="0.25">
      <c r="A1517" s="41">
        <v>22</v>
      </c>
      <c r="B1517" s="41">
        <v>11</v>
      </c>
      <c r="C1517" s="42">
        <v>21.656071360000002</v>
      </c>
      <c r="D1517" s="42">
        <v>13</v>
      </c>
      <c r="E1517" s="43">
        <f t="shared" si="95"/>
        <v>6.8933416097896494</v>
      </c>
      <c r="F1517" s="47">
        <f t="shared" si="96"/>
        <v>0.14506752408437729</v>
      </c>
      <c r="G1517" s="17">
        <f t="shared" si="97"/>
        <v>13</v>
      </c>
      <c r="N1517" t="str">
        <f t="shared" si="98"/>
        <v>22#11</v>
      </c>
      <c r="O1517">
        <v>22</v>
      </c>
      <c r="P1517">
        <v>11</v>
      </c>
      <c r="Q1517">
        <v>6.8933416097896494</v>
      </c>
      <c r="R1517">
        <v>13</v>
      </c>
    </row>
    <row r="1518" spans="1:18" x14ac:dyDescent="0.25">
      <c r="A1518" s="41">
        <v>22</v>
      </c>
      <c r="B1518" s="41">
        <v>12</v>
      </c>
      <c r="C1518" s="42">
        <v>31.37920544</v>
      </c>
      <c r="D1518" s="42">
        <v>14.5</v>
      </c>
      <c r="E1518" s="43">
        <f t="shared" si="95"/>
        <v>9.9883113121441855</v>
      </c>
      <c r="F1518" s="47">
        <f t="shared" si="96"/>
        <v>0.10011702366386602</v>
      </c>
      <c r="G1518" s="17">
        <f t="shared" si="97"/>
        <v>14.5</v>
      </c>
      <c r="N1518" t="str">
        <f t="shared" si="98"/>
        <v>22#12</v>
      </c>
      <c r="O1518">
        <v>22</v>
      </c>
      <c r="P1518">
        <v>12</v>
      </c>
      <c r="Q1518">
        <v>9.9883113121441855</v>
      </c>
      <c r="R1518">
        <v>14.5</v>
      </c>
    </row>
    <row r="1519" spans="1:18" x14ac:dyDescent="0.25">
      <c r="A1519" s="41">
        <v>22</v>
      </c>
      <c r="B1519" s="41">
        <v>13</v>
      </c>
      <c r="C1519" s="42">
        <v>28.727441599999999</v>
      </c>
      <c r="D1519" s="42">
        <v>14</v>
      </c>
      <c r="E1519" s="43">
        <f t="shared" si="95"/>
        <v>9.1442286660474927</v>
      </c>
      <c r="F1519" s="47">
        <f t="shared" si="96"/>
        <v>0.10935859507899212</v>
      </c>
      <c r="G1519" s="17">
        <f t="shared" si="97"/>
        <v>14</v>
      </c>
      <c r="N1519" t="str">
        <f t="shared" si="98"/>
        <v>22#13</v>
      </c>
      <c r="O1519">
        <v>22</v>
      </c>
      <c r="P1519">
        <v>13</v>
      </c>
      <c r="Q1519">
        <v>9.1442286660474927</v>
      </c>
      <c r="R1519">
        <v>14</v>
      </c>
    </row>
    <row r="1520" spans="1:18" x14ac:dyDescent="0.25">
      <c r="A1520" s="41">
        <v>22</v>
      </c>
      <c r="B1520" s="41">
        <v>14</v>
      </c>
      <c r="C1520" s="42">
        <v>18.783327200000002</v>
      </c>
      <c r="D1520" s="42">
        <v>10.6</v>
      </c>
      <c r="E1520" s="43">
        <f t="shared" si="95"/>
        <v>5.9789187431849005</v>
      </c>
      <c r="F1520" s="47">
        <f t="shared" si="96"/>
        <v>0.16725432188551731</v>
      </c>
      <c r="G1520" s="17">
        <f t="shared" si="97"/>
        <v>10.6</v>
      </c>
      <c r="N1520" t="str">
        <f t="shared" si="98"/>
        <v>22#14</v>
      </c>
      <c r="O1520">
        <v>22</v>
      </c>
      <c r="P1520">
        <v>14</v>
      </c>
      <c r="Q1520">
        <v>5.9789187431849005</v>
      </c>
      <c r="R1520">
        <v>10.6</v>
      </c>
    </row>
    <row r="1521" spans="1:18" x14ac:dyDescent="0.25">
      <c r="A1521" s="41">
        <v>22</v>
      </c>
      <c r="B1521" s="41">
        <v>15</v>
      </c>
      <c r="C1521" s="42">
        <v>29.390382560000003</v>
      </c>
      <c r="D1521" s="42">
        <v>14.5</v>
      </c>
      <c r="E1521" s="43">
        <f t="shared" si="95"/>
        <v>9.3552493275716682</v>
      </c>
      <c r="F1521" s="47">
        <f t="shared" si="96"/>
        <v>0.1068918598516464</v>
      </c>
      <c r="G1521" s="17">
        <f t="shared" si="97"/>
        <v>14.5</v>
      </c>
      <c r="N1521" t="str">
        <f t="shared" si="98"/>
        <v>22#15</v>
      </c>
      <c r="O1521">
        <v>22</v>
      </c>
      <c r="P1521">
        <v>15</v>
      </c>
      <c r="Q1521">
        <v>9.3552493275716682</v>
      </c>
      <c r="R1521">
        <v>14.5</v>
      </c>
    </row>
    <row r="1522" spans="1:18" x14ac:dyDescent="0.25">
      <c r="A1522" s="41">
        <v>22</v>
      </c>
      <c r="B1522" s="41">
        <v>16</v>
      </c>
      <c r="C1522" s="42">
        <v>31.600185760000002</v>
      </c>
      <c r="D1522" s="42">
        <v>14.6</v>
      </c>
      <c r="E1522" s="43">
        <f t="shared" si="95"/>
        <v>10.058651532652243</v>
      </c>
      <c r="F1522" s="47">
        <f t="shared" si="96"/>
        <v>9.9416904617265545E-2</v>
      </c>
      <c r="G1522" s="17">
        <f t="shared" si="97"/>
        <v>14.6</v>
      </c>
      <c r="N1522" t="str">
        <f t="shared" si="98"/>
        <v>22#16</v>
      </c>
      <c r="O1522">
        <v>22</v>
      </c>
      <c r="P1522">
        <v>16</v>
      </c>
      <c r="Q1522">
        <v>10.058651532652243</v>
      </c>
      <c r="R1522">
        <v>14.6</v>
      </c>
    </row>
    <row r="1523" spans="1:18" x14ac:dyDescent="0.25">
      <c r="A1523" s="41">
        <v>22</v>
      </c>
      <c r="B1523" s="41">
        <v>17</v>
      </c>
      <c r="C1523" s="42">
        <v>29.279892400000001</v>
      </c>
      <c r="D1523" s="42">
        <v>0</v>
      </c>
      <c r="E1523" s="43">
        <f t="shared" si="95"/>
        <v>9.3200792173176374</v>
      </c>
      <c r="F1523" s="47">
        <f t="shared" si="96"/>
        <v>0.10729522536052057</v>
      </c>
      <c r="G1523" s="17">
        <f t="shared" si="97"/>
        <v>14.210649678071956</v>
      </c>
      <c r="N1523" t="str">
        <f t="shared" si="98"/>
        <v>22#17</v>
      </c>
      <c r="O1523">
        <v>22</v>
      </c>
      <c r="P1523">
        <v>17</v>
      </c>
      <c r="Q1523">
        <v>9.3200792173176374</v>
      </c>
      <c r="R1523">
        <v>14.210649678071956</v>
      </c>
    </row>
    <row r="1524" spans="1:18" x14ac:dyDescent="0.25">
      <c r="A1524" s="41">
        <v>22</v>
      </c>
      <c r="B1524" s="41">
        <v>19</v>
      </c>
      <c r="C1524" s="42">
        <v>31.821166080000001</v>
      </c>
      <c r="D1524" s="42">
        <v>0</v>
      </c>
      <c r="E1524" s="43">
        <f t="shared" si="95"/>
        <v>10.128991753160301</v>
      </c>
      <c r="F1524" s="47">
        <f t="shared" si="96"/>
        <v>9.8726509446312311E-2</v>
      </c>
      <c r="G1524" s="17">
        <f t="shared" si="97"/>
        <v>14.819198824777581</v>
      </c>
      <c r="N1524" t="str">
        <f t="shared" si="98"/>
        <v>22#19</v>
      </c>
      <c r="O1524">
        <v>22</v>
      </c>
      <c r="P1524">
        <v>19</v>
      </c>
      <c r="Q1524">
        <v>10.128991753160301</v>
      </c>
      <c r="R1524">
        <v>14.819198824777581</v>
      </c>
    </row>
    <row r="1525" spans="1:18" x14ac:dyDescent="0.25">
      <c r="A1525" s="41">
        <v>22</v>
      </c>
      <c r="B1525" s="41">
        <v>20</v>
      </c>
      <c r="C1525" s="42">
        <v>32.594597200000003</v>
      </c>
      <c r="D1525" s="42">
        <v>0</v>
      </c>
      <c r="E1525" s="43">
        <f t="shared" si="95"/>
        <v>10.375182524938504</v>
      </c>
      <c r="F1525" s="47">
        <f t="shared" si="96"/>
        <v>9.6383846510298118E-2</v>
      </c>
      <c r="G1525" s="17">
        <f t="shared" si="97"/>
        <v>14.990064594247604</v>
      </c>
      <c r="N1525" t="str">
        <f t="shared" si="98"/>
        <v>22#20</v>
      </c>
      <c r="O1525">
        <v>22</v>
      </c>
      <c r="P1525">
        <v>20</v>
      </c>
      <c r="Q1525">
        <v>10.375182524938504</v>
      </c>
      <c r="R1525">
        <v>14.990064594247604</v>
      </c>
    </row>
    <row r="1526" spans="1:18" x14ac:dyDescent="0.25">
      <c r="A1526" s="41">
        <v>22</v>
      </c>
      <c r="B1526" s="41">
        <v>21</v>
      </c>
      <c r="C1526" s="42">
        <v>34.030969280000001</v>
      </c>
      <c r="D1526" s="42">
        <v>0</v>
      </c>
      <c r="E1526" s="43">
        <f t="shared" si="95"/>
        <v>10.832393958240877</v>
      </c>
      <c r="F1526" s="47">
        <f t="shared" si="96"/>
        <v>9.2315697144603734E-2</v>
      </c>
      <c r="G1526" s="17">
        <f t="shared" si="97"/>
        <v>15.291475721416118</v>
      </c>
      <c r="N1526" t="str">
        <f t="shared" si="98"/>
        <v>22#21</v>
      </c>
      <c r="O1526">
        <v>22</v>
      </c>
      <c r="P1526">
        <v>21</v>
      </c>
      <c r="Q1526">
        <v>10.832393958240877</v>
      </c>
      <c r="R1526">
        <v>15.291475721416118</v>
      </c>
    </row>
    <row r="1527" spans="1:18" x14ac:dyDescent="0.25">
      <c r="A1527" s="41">
        <v>22</v>
      </c>
      <c r="B1527" s="41">
        <v>22</v>
      </c>
      <c r="C1527" s="42">
        <v>32.705087360000007</v>
      </c>
      <c r="D1527" s="42">
        <v>0</v>
      </c>
      <c r="E1527" s="43">
        <f t="shared" si="95"/>
        <v>10.410352635192533</v>
      </c>
      <c r="F1527" s="47">
        <f t="shared" si="96"/>
        <v>9.605822540722278E-2</v>
      </c>
      <c r="G1527" s="17">
        <f t="shared" si="97"/>
        <v>15.013969711399971</v>
      </c>
      <c r="N1527" t="str">
        <f t="shared" si="98"/>
        <v>22#22</v>
      </c>
      <c r="O1527">
        <v>22</v>
      </c>
      <c r="P1527">
        <v>22</v>
      </c>
      <c r="Q1527">
        <v>10.410352635192533</v>
      </c>
      <c r="R1527">
        <v>15.013969711399971</v>
      </c>
    </row>
    <row r="1528" spans="1:18" x14ac:dyDescent="0.25">
      <c r="A1528" s="41">
        <v>22</v>
      </c>
      <c r="B1528" s="41">
        <v>23</v>
      </c>
      <c r="C1528" s="42">
        <v>30.384793999999999</v>
      </c>
      <c r="D1528" s="42">
        <v>0</v>
      </c>
      <c r="E1528" s="43">
        <f t="shared" si="95"/>
        <v>9.6717803198579251</v>
      </c>
      <c r="F1528" s="47">
        <f t="shared" si="96"/>
        <v>0.10339358080195618</v>
      </c>
      <c r="G1528" s="17">
        <f t="shared" si="97"/>
        <v>14.484581833069546</v>
      </c>
      <c r="N1528" t="str">
        <f t="shared" si="98"/>
        <v>22#23</v>
      </c>
      <c r="O1528">
        <v>22</v>
      </c>
      <c r="P1528">
        <v>23</v>
      </c>
      <c r="Q1528">
        <v>9.6717803198579251</v>
      </c>
      <c r="R1528">
        <v>14.484581833069546</v>
      </c>
    </row>
    <row r="1529" spans="1:18" x14ac:dyDescent="0.25">
      <c r="A1529" s="41">
        <v>22</v>
      </c>
      <c r="B1529" s="41">
        <v>24</v>
      </c>
      <c r="C1529" s="42">
        <v>34.472929919999999</v>
      </c>
      <c r="D1529" s="42">
        <v>0</v>
      </c>
      <c r="E1529" s="43">
        <f t="shared" si="95"/>
        <v>10.973074399256992</v>
      </c>
      <c r="F1529" s="47">
        <f t="shared" si="96"/>
        <v>9.1132162565826763E-2</v>
      </c>
      <c r="G1529" s="17">
        <f t="shared" si="97"/>
        <v>15.380297074995399</v>
      </c>
      <c r="N1529" t="str">
        <f t="shared" si="98"/>
        <v>22#24</v>
      </c>
      <c r="O1529">
        <v>22</v>
      </c>
      <c r="P1529">
        <v>24</v>
      </c>
      <c r="Q1529">
        <v>10.973074399256992</v>
      </c>
      <c r="R1529">
        <v>15.380297074995399</v>
      </c>
    </row>
    <row r="1530" spans="1:18" x14ac:dyDescent="0.25">
      <c r="A1530" s="41">
        <v>22</v>
      </c>
      <c r="B1530" s="41">
        <v>25</v>
      </c>
      <c r="C1530" s="42">
        <v>32.0421464</v>
      </c>
      <c r="D1530" s="42">
        <v>0</v>
      </c>
      <c r="E1530" s="43">
        <f t="shared" si="95"/>
        <v>10.199331973668359</v>
      </c>
      <c r="F1530" s="47">
        <f t="shared" si="96"/>
        <v>9.8045636967372229E-2</v>
      </c>
      <c r="G1530" s="17">
        <f t="shared" si="97"/>
        <v>14.86865755822248</v>
      </c>
      <c r="N1530" t="str">
        <f t="shared" si="98"/>
        <v>22#25</v>
      </c>
      <c r="O1530">
        <v>22</v>
      </c>
      <c r="P1530">
        <v>25</v>
      </c>
      <c r="Q1530">
        <v>10.199331973668359</v>
      </c>
      <c r="R1530">
        <v>14.86865755822248</v>
      </c>
    </row>
    <row r="1531" spans="1:18" x14ac:dyDescent="0.25">
      <c r="A1531" s="41">
        <v>22</v>
      </c>
      <c r="B1531" s="41">
        <v>26</v>
      </c>
      <c r="C1531" s="42">
        <v>36.461752799999992</v>
      </c>
      <c r="D1531" s="42">
        <v>15</v>
      </c>
      <c r="E1531" s="43">
        <f t="shared" si="95"/>
        <v>11.606136383829508</v>
      </c>
      <c r="F1531" s="47">
        <f t="shared" si="96"/>
        <v>8.6161317334963503E-2</v>
      </c>
      <c r="G1531" s="17">
        <f t="shared" si="97"/>
        <v>15</v>
      </c>
      <c r="N1531" t="str">
        <f t="shared" si="98"/>
        <v>22#26</v>
      </c>
      <c r="O1531">
        <v>22</v>
      </c>
      <c r="P1531">
        <v>26</v>
      </c>
      <c r="Q1531">
        <v>11.606136383829508</v>
      </c>
      <c r="R1531">
        <v>15</v>
      </c>
    </row>
    <row r="1532" spans="1:18" x14ac:dyDescent="0.25">
      <c r="A1532" s="41">
        <v>22</v>
      </c>
      <c r="B1532" s="41">
        <v>28</v>
      </c>
      <c r="C1532" s="42">
        <v>32.0421464</v>
      </c>
      <c r="D1532" s="42">
        <v>0</v>
      </c>
      <c r="E1532" s="43">
        <f t="shared" si="95"/>
        <v>10.199331973668359</v>
      </c>
      <c r="F1532" s="47">
        <f t="shared" si="96"/>
        <v>9.8045636967372229E-2</v>
      </c>
      <c r="G1532" s="17">
        <f t="shared" si="97"/>
        <v>14.86865755822248</v>
      </c>
      <c r="N1532" t="str">
        <f t="shared" si="98"/>
        <v>22#28</v>
      </c>
      <c r="O1532">
        <v>22</v>
      </c>
      <c r="P1532">
        <v>28</v>
      </c>
      <c r="Q1532">
        <v>10.199331973668359</v>
      </c>
      <c r="R1532">
        <v>14.86865755822248</v>
      </c>
    </row>
    <row r="1533" spans="1:18" x14ac:dyDescent="0.25">
      <c r="A1533" s="41">
        <v>22</v>
      </c>
      <c r="B1533" s="41">
        <v>29</v>
      </c>
      <c r="C1533" s="42">
        <v>34.804400399999999</v>
      </c>
      <c r="D1533" s="42">
        <v>0</v>
      </c>
      <c r="E1533" s="43">
        <f t="shared" si="95"/>
        <v>11.078584730019079</v>
      </c>
      <c r="F1533" s="47">
        <f t="shared" si="96"/>
        <v>9.0264237208056972E-2</v>
      </c>
      <c r="G1533" s="17">
        <f t="shared" si="97"/>
        <v>15.44576046339407</v>
      </c>
      <c r="N1533" t="str">
        <f t="shared" si="98"/>
        <v>22#29</v>
      </c>
      <c r="O1533">
        <v>22</v>
      </c>
      <c r="P1533">
        <v>29</v>
      </c>
      <c r="Q1533">
        <v>11.078584730019079</v>
      </c>
      <c r="R1533">
        <v>15.44576046339407</v>
      </c>
    </row>
    <row r="1534" spans="1:18" x14ac:dyDescent="0.25">
      <c r="A1534" s="41">
        <v>22</v>
      </c>
      <c r="B1534" s="41">
        <v>30</v>
      </c>
      <c r="C1534" s="42">
        <v>30.384793999999999</v>
      </c>
      <c r="D1534" s="42">
        <v>0</v>
      </c>
      <c r="E1534" s="43">
        <f t="shared" si="95"/>
        <v>9.6717803198579251</v>
      </c>
      <c r="F1534" s="47">
        <f t="shared" si="96"/>
        <v>0.10339358080195618</v>
      </c>
      <c r="G1534" s="17">
        <f t="shared" si="97"/>
        <v>14.484581833069546</v>
      </c>
      <c r="N1534" t="str">
        <f t="shared" si="98"/>
        <v>22#30</v>
      </c>
      <c r="O1534">
        <v>22</v>
      </c>
      <c r="P1534">
        <v>30</v>
      </c>
      <c r="Q1534">
        <v>9.6717803198579251</v>
      </c>
      <c r="R1534">
        <v>14.484581833069546</v>
      </c>
    </row>
    <row r="1535" spans="1:18" x14ac:dyDescent="0.25">
      <c r="A1535" s="41">
        <v>22</v>
      </c>
      <c r="B1535" s="41">
        <v>32</v>
      </c>
      <c r="C1535" s="42">
        <v>37.014203600000002</v>
      </c>
      <c r="D1535" s="42">
        <v>16</v>
      </c>
      <c r="E1535" s="43">
        <f t="shared" si="95"/>
        <v>11.781986935099656</v>
      </c>
      <c r="F1535" s="47">
        <f t="shared" si="96"/>
        <v>8.4875327523993863E-2</v>
      </c>
      <c r="G1535" s="17">
        <f t="shared" si="97"/>
        <v>16</v>
      </c>
      <c r="N1535" t="str">
        <f t="shared" si="98"/>
        <v>22#32</v>
      </c>
      <c r="O1535">
        <v>22</v>
      </c>
      <c r="P1535">
        <v>32</v>
      </c>
      <c r="Q1535">
        <v>11.781986935099656</v>
      </c>
      <c r="R1535">
        <v>16</v>
      </c>
    </row>
    <row r="1536" spans="1:18" x14ac:dyDescent="0.25">
      <c r="A1536" s="41">
        <v>22</v>
      </c>
      <c r="B1536" s="41">
        <v>33</v>
      </c>
      <c r="C1536" s="42">
        <v>33.809988960000005</v>
      </c>
      <c r="D1536" s="42">
        <v>0</v>
      </c>
      <c r="E1536" s="43">
        <f t="shared" si="95"/>
        <v>10.76205373773282</v>
      </c>
      <c r="F1536" s="47">
        <f t="shared" si="96"/>
        <v>9.2919067714176296E-2</v>
      </c>
      <c r="G1536" s="17">
        <f t="shared" si="97"/>
        <v>15.246391841281573</v>
      </c>
      <c r="N1536" t="str">
        <f t="shared" si="98"/>
        <v>22#33</v>
      </c>
      <c r="O1536">
        <v>22</v>
      </c>
      <c r="P1536">
        <v>33</v>
      </c>
      <c r="Q1536">
        <v>10.76205373773282</v>
      </c>
      <c r="R1536">
        <v>15.246391841281573</v>
      </c>
    </row>
    <row r="1537" spans="1:18" x14ac:dyDescent="0.25">
      <c r="A1537" s="41">
        <v>22</v>
      </c>
      <c r="B1537" s="41">
        <v>34</v>
      </c>
      <c r="C1537" s="42">
        <v>36.903713439999997</v>
      </c>
      <c r="D1537" s="42">
        <v>16</v>
      </c>
      <c r="E1537" s="43">
        <f t="shared" si="95"/>
        <v>11.746816824845626</v>
      </c>
      <c r="F1537" s="47">
        <f t="shared" si="96"/>
        <v>8.5129445271071705E-2</v>
      </c>
      <c r="G1537" s="17">
        <f t="shared" si="97"/>
        <v>16</v>
      </c>
      <c r="N1537" t="str">
        <f t="shared" si="98"/>
        <v>22#34</v>
      </c>
      <c r="O1537">
        <v>22</v>
      </c>
      <c r="P1537">
        <v>34</v>
      </c>
      <c r="Q1537">
        <v>11.746816824845626</v>
      </c>
      <c r="R1537">
        <v>16</v>
      </c>
    </row>
    <row r="1538" spans="1:18" x14ac:dyDescent="0.25">
      <c r="A1538" s="41">
        <v>22</v>
      </c>
      <c r="B1538" s="41">
        <v>35</v>
      </c>
      <c r="C1538" s="42">
        <v>36.461752799999992</v>
      </c>
      <c r="D1538" s="42">
        <v>0</v>
      </c>
      <c r="E1538" s="43">
        <f t="shared" si="95"/>
        <v>11.606136383829508</v>
      </c>
      <c r="F1538" s="47">
        <f t="shared" si="96"/>
        <v>8.6161317334963503E-2</v>
      </c>
      <c r="G1538" s="17">
        <f t="shared" si="97"/>
        <v>15.759015663533097</v>
      </c>
      <c r="N1538" t="str">
        <f t="shared" si="98"/>
        <v>22#35</v>
      </c>
      <c r="O1538">
        <v>22</v>
      </c>
      <c r="P1538">
        <v>35</v>
      </c>
      <c r="Q1538">
        <v>11.606136383829508</v>
      </c>
      <c r="R1538">
        <v>15.759015663533097</v>
      </c>
    </row>
    <row r="1539" spans="1:18" x14ac:dyDescent="0.25">
      <c r="A1539" s="41">
        <v>22</v>
      </c>
      <c r="B1539" s="41">
        <v>36</v>
      </c>
      <c r="C1539" s="42">
        <v>27.622540000000001</v>
      </c>
      <c r="D1539" s="42">
        <v>0</v>
      </c>
      <c r="E1539" s="43">
        <f t="shared" ref="E1539:E1602" si="99">C1539/PI()</f>
        <v>8.7925275635072051</v>
      </c>
      <c r="F1539" s="47">
        <f t="shared" ref="F1539:F1602" si="100">1/E1539</f>
        <v>0.1137329388821518</v>
      </c>
      <c r="G1539" s="17">
        <f t="shared" ref="G1539:G1602" si="101">IF(D1539=0,EXP($K$3+$K$4*F1539)*$K$5,D1539)</f>
        <v>13.769941222287382</v>
      </c>
      <c r="N1539" t="str">
        <f t="shared" ref="N1539:N1602" si="102">CONCATENATE(O1539,"#",P1539)</f>
        <v>22#36</v>
      </c>
      <c r="O1539">
        <v>22</v>
      </c>
      <c r="P1539">
        <v>36</v>
      </c>
      <c r="Q1539">
        <v>8.7925275635072051</v>
      </c>
      <c r="R1539">
        <v>13.769941222287382</v>
      </c>
    </row>
    <row r="1540" spans="1:18" x14ac:dyDescent="0.25">
      <c r="A1540" s="41">
        <v>22</v>
      </c>
      <c r="B1540" s="41">
        <v>37</v>
      </c>
      <c r="C1540" s="42">
        <v>32.37361688</v>
      </c>
      <c r="D1540" s="42">
        <v>0</v>
      </c>
      <c r="E1540" s="43">
        <f t="shared" si="99"/>
        <v>10.304842304430444</v>
      </c>
      <c r="F1540" s="47">
        <f t="shared" si="100"/>
        <v>9.7041756725385495E-2</v>
      </c>
      <c r="G1540" s="17">
        <f t="shared" si="101"/>
        <v>14.941880913564436</v>
      </c>
      <c r="N1540" t="str">
        <f t="shared" si="102"/>
        <v>22#37</v>
      </c>
      <c r="O1540">
        <v>22</v>
      </c>
      <c r="P1540">
        <v>37</v>
      </c>
      <c r="Q1540">
        <v>10.304842304430444</v>
      </c>
      <c r="R1540">
        <v>14.941880913564436</v>
      </c>
    </row>
    <row r="1541" spans="1:18" x14ac:dyDescent="0.25">
      <c r="A1541" s="41">
        <v>22</v>
      </c>
      <c r="B1541" s="41">
        <v>38</v>
      </c>
      <c r="C1541" s="42">
        <v>34.693910240000001</v>
      </c>
      <c r="D1541" s="42">
        <v>0</v>
      </c>
      <c r="E1541" s="43">
        <f t="shared" si="99"/>
        <v>11.04341461976505</v>
      </c>
      <c r="F1541" s="47">
        <f t="shared" si="100"/>
        <v>9.0551702931649519E-2</v>
      </c>
      <c r="G1541" s="17">
        <f t="shared" si="101"/>
        <v>15.424047520178474</v>
      </c>
      <c r="N1541" t="str">
        <f t="shared" si="102"/>
        <v>22#38</v>
      </c>
      <c r="O1541">
        <v>22</v>
      </c>
      <c r="P1541">
        <v>38</v>
      </c>
      <c r="Q1541">
        <v>11.04341461976505</v>
      </c>
      <c r="R1541">
        <v>15.424047520178474</v>
      </c>
    </row>
    <row r="1542" spans="1:18" x14ac:dyDescent="0.25">
      <c r="A1542" s="41">
        <v>22</v>
      </c>
      <c r="B1542" s="41">
        <v>39</v>
      </c>
      <c r="C1542" s="42">
        <v>38.671556000000002</v>
      </c>
      <c r="D1542" s="42">
        <v>16</v>
      </c>
      <c r="E1542" s="43">
        <f t="shared" si="99"/>
        <v>12.309538588910089</v>
      </c>
      <c r="F1542" s="47">
        <f t="shared" si="100"/>
        <v>8.1237813487251273E-2</v>
      </c>
      <c r="G1542" s="17">
        <f t="shared" si="101"/>
        <v>16</v>
      </c>
      <c r="N1542" t="str">
        <f t="shared" si="102"/>
        <v>22#39</v>
      </c>
      <c r="O1542">
        <v>22</v>
      </c>
      <c r="P1542">
        <v>39</v>
      </c>
      <c r="Q1542">
        <v>12.309538588910089</v>
      </c>
      <c r="R1542">
        <v>16</v>
      </c>
    </row>
    <row r="1543" spans="1:18" x14ac:dyDescent="0.25">
      <c r="A1543" s="41">
        <v>22</v>
      </c>
      <c r="B1543" s="41">
        <v>41</v>
      </c>
      <c r="C1543" s="42">
        <v>32.0421464</v>
      </c>
      <c r="D1543" s="42">
        <v>0</v>
      </c>
      <c r="E1543" s="43">
        <f t="shared" si="99"/>
        <v>10.199331973668359</v>
      </c>
      <c r="F1543" s="47">
        <f t="shared" si="100"/>
        <v>9.8045636967372229E-2</v>
      </c>
      <c r="G1543" s="17">
        <f t="shared" si="101"/>
        <v>14.86865755822248</v>
      </c>
      <c r="N1543" t="str">
        <f t="shared" si="102"/>
        <v>22#41</v>
      </c>
      <c r="O1543">
        <v>22</v>
      </c>
      <c r="P1543">
        <v>41</v>
      </c>
      <c r="Q1543">
        <v>10.199331973668359</v>
      </c>
      <c r="R1543">
        <v>14.86865755822248</v>
      </c>
    </row>
    <row r="1544" spans="1:18" x14ac:dyDescent="0.25">
      <c r="A1544" s="41">
        <v>22</v>
      </c>
      <c r="B1544" s="41">
        <v>41</v>
      </c>
      <c r="C1544" s="42">
        <v>28.064500639999999</v>
      </c>
      <c r="D1544" s="42">
        <v>0</v>
      </c>
      <c r="E1544" s="43">
        <f t="shared" si="99"/>
        <v>8.9332080045233209</v>
      </c>
      <c r="F1544" s="47">
        <f t="shared" si="100"/>
        <v>0.11194186897849585</v>
      </c>
      <c r="G1544" s="17">
        <f t="shared" si="101"/>
        <v>13.891162268884438</v>
      </c>
      <c r="N1544" t="str">
        <f t="shared" si="102"/>
        <v>22#41</v>
      </c>
      <c r="O1544">
        <v>22</v>
      </c>
      <c r="P1544">
        <v>41</v>
      </c>
      <c r="Q1544">
        <v>8.9332080045233209</v>
      </c>
      <c r="R1544">
        <v>13.891162268884438</v>
      </c>
    </row>
    <row r="1545" spans="1:18" x14ac:dyDescent="0.25">
      <c r="A1545" s="41">
        <v>22</v>
      </c>
      <c r="B1545" s="41">
        <v>42</v>
      </c>
      <c r="C1545" s="42">
        <v>27.622540000000001</v>
      </c>
      <c r="D1545" s="42">
        <v>0</v>
      </c>
      <c r="E1545" s="43">
        <f t="shared" si="99"/>
        <v>8.7925275635072051</v>
      </c>
      <c r="F1545" s="47">
        <f t="shared" si="100"/>
        <v>0.1137329388821518</v>
      </c>
      <c r="G1545" s="17">
        <f t="shared" si="101"/>
        <v>13.769941222287382</v>
      </c>
      <c r="N1545" t="str">
        <f t="shared" si="102"/>
        <v>22#42</v>
      </c>
      <c r="O1545">
        <v>22</v>
      </c>
      <c r="P1545">
        <v>42</v>
      </c>
      <c r="Q1545">
        <v>8.7925275635072051</v>
      </c>
      <c r="R1545">
        <v>13.769941222287382</v>
      </c>
    </row>
    <row r="1546" spans="1:18" x14ac:dyDescent="0.25">
      <c r="A1546" s="41">
        <v>22</v>
      </c>
      <c r="B1546" s="41">
        <v>43</v>
      </c>
      <c r="C1546" s="42">
        <v>32.594597200000003</v>
      </c>
      <c r="D1546" s="42">
        <v>0</v>
      </c>
      <c r="E1546" s="43">
        <f t="shared" si="99"/>
        <v>10.375182524938504</v>
      </c>
      <c r="F1546" s="47">
        <f t="shared" si="100"/>
        <v>9.6383846510298118E-2</v>
      </c>
      <c r="G1546" s="17">
        <f t="shared" si="101"/>
        <v>14.990064594247604</v>
      </c>
      <c r="N1546" t="str">
        <f t="shared" si="102"/>
        <v>22#43</v>
      </c>
      <c r="O1546">
        <v>22</v>
      </c>
      <c r="P1546">
        <v>43</v>
      </c>
      <c r="Q1546">
        <v>10.375182524938504</v>
      </c>
      <c r="R1546">
        <v>14.990064594247604</v>
      </c>
    </row>
    <row r="1547" spans="1:18" x14ac:dyDescent="0.25">
      <c r="A1547" s="41">
        <v>22</v>
      </c>
      <c r="B1547" s="41">
        <v>45</v>
      </c>
      <c r="C1547" s="42">
        <v>36.461752799999992</v>
      </c>
      <c r="D1547" s="42">
        <v>16.5</v>
      </c>
      <c r="E1547" s="43">
        <f t="shared" si="99"/>
        <v>11.606136383829508</v>
      </c>
      <c r="F1547" s="47">
        <f t="shared" si="100"/>
        <v>8.6161317334963503E-2</v>
      </c>
      <c r="G1547" s="17">
        <f t="shared" si="101"/>
        <v>16.5</v>
      </c>
      <c r="N1547" t="str">
        <f t="shared" si="102"/>
        <v>22#45</v>
      </c>
      <c r="O1547">
        <v>22</v>
      </c>
      <c r="P1547">
        <v>45</v>
      </c>
      <c r="Q1547">
        <v>11.606136383829508</v>
      </c>
      <c r="R1547">
        <v>16.5</v>
      </c>
    </row>
    <row r="1548" spans="1:18" x14ac:dyDescent="0.25">
      <c r="A1548" s="41">
        <v>22</v>
      </c>
      <c r="B1548" s="41">
        <v>46</v>
      </c>
      <c r="C1548" s="42">
        <v>32.484107039999998</v>
      </c>
      <c r="D1548" s="42">
        <v>0</v>
      </c>
      <c r="E1548" s="43">
        <f t="shared" si="99"/>
        <v>10.340012414684473</v>
      </c>
      <c r="F1548" s="47">
        <f t="shared" si="100"/>
        <v>9.6711682722918191E-2</v>
      </c>
      <c r="G1548" s="17">
        <f t="shared" si="101"/>
        <v>14.96603530790324</v>
      </c>
      <c r="N1548" t="str">
        <f t="shared" si="102"/>
        <v>22#46</v>
      </c>
      <c r="O1548">
        <v>22</v>
      </c>
      <c r="P1548">
        <v>46</v>
      </c>
      <c r="Q1548">
        <v>10.340012414684473</v>
      </c>
      <c r="R1548">
        <v>14.96603530790324</v>
      </c>
    </row>
    <row r="1549" spans="1:18" x14ac:dyDescent="0.25">
      <c r="A1549" s="41">
        <v>22</v>
      </c>
      <c r="B1549" s="41">
        <v>47</v>
      </c>
      <c r="C1549" s="42">
        <v>34.251949599999996</v>
      </c>
      <c r="D1549" s="42">
        <v>0</v>
      </c>
      <c r="E1549" s="43">
        <f t="shared" si="99"/>
        <v>10.902734178748934</v>
      </c>
      <c r="F1549" s="47">
        <f t="shared" si="100"/>
        <v>9.1720112001735313E-2</v>
      </c>
      <c r="G1549" s="17">
        <f t="shared" si="101"/>
        <v>15.336108617151039</v>
      </c>
      <c r="N1549" t="str">
        <f t="shared" si="102"/>
        <v>22#47</v>
      </c>
      <c r="O1549">
        <v>22</v>
      </c>
      <c r="P1549">
        <v>47</v>
      </c>
      <c r="Q1549">
        <v>10.902734178748934</v>
      </c>
      <c r="R1549">
        <v>15.336108617151039</v>
      </c>
    </row>
    <row r="1550" spans="1:18" x14ac:dyDescent="0.25">
      <c r="A1550" s="41">
        <v>22</v>
      </c>
      <c r="B1550" s="41">
        <v>48</v>
      </c>
      <c r="C1550" s="42">
        <v>31.821166080000001</v>
      </c>
      <c r="D1550" s="42">
        <v>0</v>
      </c>
      <c r="E1550" s="43">
        <f t="shared" si="99"/>
        <v>10.128991753160301</v>
      </c>
      <c r="F1550" s="47">
        <f t="shared" si="100"/>
        <v>9.8726509446312311E-2</v>
      </c>
      <c r="G1550" s="17">
        <f t="shared" si="101"/>
        <v>14.819198824777581</v>
      </c>
      <c r="N1550" t="str">
        <f t="shared" si="102"/>
        <v>22#48</v>
      </c>
      <c r="O1550">
        <v>22</v>
      </c>
      <c r="P1550">
        <v>48</v>
      </c>
      <c r="Q1550">
        <v>10.128991753160301</v>
      </c>
      <c r="R1550">
        <v>14.819198824777581</v>
      </c>
    </row>
    <row r="1551" spans="1:18" x14ac:dyDescent="0.25">
      <c r="A1551" s="41">
        <v>22</v>
      </c>
      <c r="B1551" s="41">
        <v>49</v>
      </c>
      <c r="C1551" s="42">
        <v>32.926067680000003</v>
      </c>
      <c r="D1551" s="42">
        <v>0</v>
      </c>
      <c r="E1551" s="43">
        <f t="shared" si="99"/>
        <v>10.480692855700591</v>
      </c>
      <c r="F1551" s="47">
        <f t="shared" si="100"/>
        <v>9.5413539330664238E-2</v>
      </c>
      <c r="G1551" s="17">
        <f t="shared" si="101"/>
        <v>15.061411148696104</v>
      </c>
      <c r="N1551" t="str">
        <f t="shared" si="102"/>
        <v>22#49</v>
      </c>
      <c r="O1551">
        <v>22</v>
      </c>
      <c r="P1551">
        <v>49</v>
      </c>
      <c r="Q1551">
        <v>10.480692855700591</v>
      </c>
      <c r="R1551">
        <v>15.061411148696104</v>
      </c>
    </row>
    <row r="1552" spans="1:18" x14ac:dyDescent="0.25">
      <c r="A1552" s="41">
        <v>22</v>
      </c>
      <c r="B1552" s="41">
        <v>50</v>
      </c>
      <c r="C1552" s="42">
        <v>27.622540000000001</v>
      </c>
      <c r="D1552" s="42">
        <v>0</v>
      </c>
      <c r="E1552" s="43">
        <f t="shared" si="99"/>
        <v>8.7925275635072051</v>
      </c>
      <c r="F1552" s="47">
        <f t="shared" si="100"/>
        <v>0.1137329388821518</v>
      </c>
      <c r="G1552" s="17">
        <f t="shared" si="101"/>
        <v>13.769941222287382</v>
      </c>
      <c r="N1552" t="str">
        <f t="shared" si="102"/>
        <v>22#50</v>
      </c>
      <c r="O1552">
        <v>22</v>
      </c>
      <c r="P1552">
        <v>50</v>
      </c>
      <c r="Q1552">
        <v>8.7925275635072051</v>
      </c>
      <c r="R1552">
        <v>13.769941222287382</v>
      </c>
    </row>
    <row r="1553" spans="1:18" x14ac:dyDescent="0.25">
      <c r="A1553" s="41">
        <v>22</v>
      </c>
      <c r="B1553" s="41">
        <v>51</v>
      </c>
      <c r="C1553" s="42">
        <v>30.163813680000004</v>
      </c>
      <c r="D1553" s="42">
        <v>0</v>
      </c>
      <c r="E1553" s="43">
        <f t="shared" si="99"/>
        <v>9.601440099349869</v>
      </c>
      <c r="F1553" s="47">
        <f t="shared" si="100"/>
        <v>0.10415104293237343</v>
      </c>
      <c r="G1553" s="17">
        <f t="shared" si="101"/>
        <v>14.430990939445252</v>
      </c>
      <c r="N1553" t="str">
        <f t="shared" si="102"/>
        <v>22#51</v>
      </c>
      <c r="O1553">
        <v>22</v>
      </c>
      <c r="P1553">
        <v>51</v>
      </c>
      <c r="Q1553">
        <v>9.601440099349869</v>
      </c>
      <c r="R1553">
        <v>14.430990939445252</v>
      </c>
    </row>
    <row r="1554" spans="1:18" x14ac:dyDescent="0.25">
      <c r="A1554" s="41">
        <v>22</v>
      </c>
      <c r="B1554" s="41">
        <v>52</v>
      </c>
      <c r="C1554" s="42">
        <v>29.8323432</v>
      </c>
      <c r="D1554" s="42">
        <v>0</v>
      </c>
      <c r="E1554" s="43">
        <f t="shared" si="99"/>
        <v>9.4959297685877821</v>
      </c>
      <c r="F1554" s="47">
        <f t="shared" si="100"/>
        <v>0.10530827674273313</v>
      </c>
      <c r="G1554" s="17">
        <f t="shared" si="101"/>
        <v>14.349498578277675</v>
      </c>
      <c r="N1554" t="str">
        <f t="shared" si="102"/>
        <v>22#52</v>
      </c>
      <c r="O1554">
        <v>22</v>
      </c>
      <c r="P1554">
        <v>52</v>
      </c>
      <c r="Q1554">
        <v>9.4959297685877821</v>
      </c>
      <c r="R1554">
        <v>14.349498578277675</v>
      </c>
    </row>
    <row r="1555" spans="1:18" x14ac:dyDescent="0.25">
      <c r="A1555" s="41">
        <v>22</v>
      </c>
      <c r="B1555" s="41">
        <v>54</v>
      </c>
      <c r="C1555" s="42">
        <v>32.705087360000007</v>
      </c>
      <c r="D1555" s="42">
        <v>0</v>
      </c>
      <c r="E1555" s="43">
        <f t="shared" si="99"/>
        <v>10.410352635192533</v>
      </c>
      <c r="F1555" s="47">
        <f t="shared" si="100"/>
        <v>9.605822540722278E-2</v>
      </c>
      <c r="G1555" s="17">
        <f t="shared" si="101"/>
        <v>15.013969711399971</v>
      </c>
      <c r="N1555" t="str">
        <f t="shared" si="102"/>
        <v>22#54</v>
      </c>
      <c r="O1555">
        <v>22</v>
      </c>
      <c r="P1555">
        <v>54</v>
      </c>
      <c r="Q1555">
        <v>10.410352635192533</v>
      </c>
      <c r="R1555">
        <v>15.013969711399971</v>
      </c>
    </row>
    <row r="1556" spans="1:18" x14ac:dyDescent="0.25">
      <c r="A1556" s="41">
        <v>22</v>
      </c>
      <c r="B1556" s="41">
        <v>55</v>
      </c>
      <c r="C1556" s="42">
        <v>31.489695600000001</v>
      </c>
      <c r="D1556" s="42">
        <v>0</v>
      </c>
      <c r="E1556" s="43">
        <f t="shared" si="99"/>
        <v>10.023481422398214</v>
      </c>
      <c r="F1556" s="47">
        <f t="shared" si="100"/>
        <v>9.9765735861536656E-2</v>
      </c>
      <c r="G1556" s="17">
        <f t="shared" si="101"/>
        <v>14.744026181460578</v>
      </c>
      <c r="N1556" t="str">
        <f t="shared" si="102"/>
        <v>22#55</v>
      </c>
      <c r="O1556">
        <v>22</v>
      </c>
      <c r="P1556">
        <v>55</v>
      </c>
      <c r="Q1556">
        <v>10.023481422398214</v>
      </c>
      <c r="R1556">
        <v>14.744026181460578</v>
      </c>
    </row>
    <row r="1557" spans="1:18" x14ac:dyDescent="0.25">
      <c r="A1557" s="41">
        <v>22</v>
      </c>
      <c r="B1557" s="41">
        <v>56</v>
      </c>
      <c r="C1557" s="42">
        <v>30.937244799999998</v>
      </c>
      <c r="D1557" s="42">
        <v>0</v>
      </c>
      <c r="E1557" s="43">
        <f t="shared" si="99"/>
        <v>9.8476308711280698</v>
      </c>
      <c r="F1557" s="47">
        <f t="shared" si="100"/>
        <v>0.10154726685906411</v>
      </c>
      <c r="G1557" s="17">
        <f t="shared" si="101"/>
        <v>14.616044884584634</v>
      </c>
      <c r="N1557" t="str">
        <f t="shared" si="102"/>
        <v>22#56</v>
      </c>
      <c r="O1557">
        <v>22</v>
      </c>
      <c r="P1557">
        <v>56</v>
      </c>
      <c r="Q1557">
        <v>9.8476308711280698</v>
      </c>
      <c r="R1557">
        <v>14.616044884584634</v>
      </c>
    </row>
    <row r="1558" spans="1:18" x14ac:dyDescent="0.25">
      <c r="A1558" s="41">
        <v>22</v>
      </c>
      <c r="B1558" s="41">
        <v>57</v>
      </c>
      <c r="C1558" s="42">
        <v>31.600185760000002</v>
      </c>
      <c r="D1558" s="42">
        <v>0</v>
      </c>
      <c r="E1558" s="43">
        <f t="shared" si="99"/>
        <v>10.058651532652243</v>
      </c>
      <c r="F1558" s="47">
        <f t="shared" si="100"/>
        <v>9.9416904617265545E-2</v>
      </c>
      <c r="G1558" s="17">
        <f t="shared" si="101"/>
        <v>14.76921634401465</v>
      </c>
      <c r="N1558" t="str">
        <f t="shared" si="102"/>
        <v>22#57</v>
      </c>
      <c r="O1558">
        <v>22</v>
      </c>
      <c r="P1558">
        <v>57</v>
      </c>
      <c r="Q1558">
        <v>10.058651532652243</v>
      </c>
      <c r="R1558">
        <v>14.76921634401465</v>
      </c>
    </row>
    <row r="1559" spans="1:18" x14ac:dyDescent="0.25">
      <c r="A1559" s="41">
        <v>22</v>
      </c>
      <c r="B1559" s="41">
        <v>58</v>
      </c>
      <c r="C1559" s="42">
        <v>32.0421464</v>
      </c>
      <c r="D1559" s="42">
        <v>0</v>
      </c>
      <c r="E1559" s="43">
        <f t="shared" si="99"/>
        <v>10.199331973668359</v>
      </c>
      <c r="F1559" s="47">
        <f t="shared" si="100"/>
        <v>9.8045636967372229E-2</v>
      </c>
      <c r="G1559" s="17">
        <f t="shared" si="101"/>
        <v>14.86865755822248</v>
      </c>
      <c r="N1559" t="str">
        <f t="shared" si="102"/>
        <v>22#58</v>
      </c>
      <c r="O1559">
        <v>22</v>
      </c>
      <c r="P1559">
        <v>58</v>
      </c>
      <c r="Q1559">
        <v>10.199331973668359</v>
      </c>
      <c r="R1559">
        <v>14.86865755822248</v>
      </c>
    </row>
    <row r="1560" spans="1:18" x14ac:dyDescent="0.25">
      <c r="A1560" s="41">
        <v>22</v>
      </c>
      <c r="B1560" s="41">
        <v>59</v>
      </c>
      <c r="C1560" s="42">
        <v>27.622540000000001</v>
      </c>
      <c r="D1560" s="42">
        <v>0</v>
      </c>
      <c r="E1560" s="43">
        <f t="shared" si="99"/>
        <v>8.7925275635072051</v>
      </c>
      <c r="F1560" s="47">
        <f t="shared" si="100"/>
        <v>0.1137329388821518</v>
      </c>
      <c r="G1560" s="17">
        <f t="shared" si="101"/>
        <v>13.769941222287382</v>
      </c>
      <c r="N1560" t="str">
        <f t="shared" si="102"/>
        <v>22#59</v>
      </c>
      <c r="O1560">
        <v>22</v>
      </c>
      <c r="P1560">
        <v>59</v>
      </c>
      <c r="Q1560">
        <v>8.7925275635072051</v>
      </c>
      <c r="R1560">
        <v>13.769941222287382</v>
      </c>
    </row>
    <row r="1561" spans="1:18" x14ac:dyDescent="0.25">
      <c r="A1561" s="41">
        <v>22</v>
      </c>
      <c r="B1561" s="41">
        <v>60</v>
      </c>
      <c r="C1561" s="42">
        <v>30.937244799999998</v>
      </c>
      <c r="D1561" s="42">
        <v>0</v>
      </c>
      <c r="E1561" s="43">
        <f t="shared" si="99"/>
        <v>9.8476308711280698</v>
      </c>
      <c r="F1561" s="47">
        <f t="shared" si="100"/>
        <v>0.10154726685906411</v>
      </c>
      <c r="G1561" s="17">
        <f t="shared" si="101"/>
        <v>14.616044884584634</v>
      </c>
      <c r="N1561" t="str">
        <f t="shared" si="102"/>
        <v>22#60</v>
      </c>
      <c r="O1561">
        <v>22</v>
      </c>
      <c r="P1561">
        <v>60</v>
      </c>
      <c r="Q1561">
        <v>9.8476308711280698</v>
      </c>
      <c r="R1561">
        <v>14.616044884584634</v>
      </c>
    </row>
    <row r="1562" spans="1:18" x14ac:dyDescent="0.25">
      <c r="A1562" s="41">
        <v>22</v>
      </c>
      <c r="B1562" s="41">
        <v>61</v>
      </c>
      <c r="C1562" s="42">
        <v>32.484107039999998</v>
      </c>
      <c r="D1562" s="42">
        <v>0</v>
      </c>
      <c r="E1562" s="43">
        <f t="shared" si="99"/>
        <v>10.340012414684473</v>
      </c>
      <c r="F1562" s="47">
        <f t="shared" si="100"/>
        <v>9.6711682722918191E-2</v>
      </c>
      <c r="G1562" s="17">
        <f t="shared" si="101"/>
        <v>14.96603530790324</v>
      </c>
      <c r="N1562" t="str">
        <f t="shared" si="102"/>
        <v>22#61</v>
      </c>
      <c r="O1562">
        <v>22</v>
      </c>
      <c r="P1562">
        <v>61</v>
      </c>
      <c r="Q1562">
        <v>10.340012414684473</v>
      </c>
      <c r="R1562">
        <v>14.96603530790324</v>
      </c>
    </row>
    <row r="1563" spans="1:18" x14ac:dyDescent="0.25">
      <c r="A1563" s="41">
        <v>22</v>
      </c>
      <c r="B1563" s="41">
        <v>62</v>
      </c>
      <c r="C1563" s="42">
        <v>34.914890560000003</v>
      </c>
      <c r="D1563" s="42">
        <v>0</v>
      </c>
      <c r="E1563" s="43">
        <f t="shared" si="99"/>
        <v>11.113754840273108</v>
      </c>
      <c r="F1563" s="47">
        <f t="shared" si="100"/>
        <v>8.9978590887778306E-2</v>
      </c>
      <c r="G1563" s="17">
        <f t="shared" si="101"/>
        <v>15.467366259287159</v>
      </c>
      <c r="N1563" t="str">
        <f t="shared" si="102"/>
        <v>22#62</v>
      </c>
      <c r="O1563">
        <v>22</v>
      </c>
      <c r="P1563">
        <v>62</v>
      </c>
      <c r="Q1563">
        <v>11.113754840273108</v>
      </c>
      <c r="R1563">
        <v>15.467366259287159</v>
      </c>
    </row>
    <row r="1564" spans="1:18" x14ac:dyDescent="0.25">
      <c r="A1564" s="41">
        <v>22</v>
      </c>
      <c r="B1564" s="41">
        <v>63</v>
      </c>
      <c r="C1564" s="42">
        <v>33.147047999999998</v>
      </c>
      <c r="D1564" s="42">
        <v>0</v>
      </c>
      <c r="E1564" s="43">
        <f t="shared" si="99"/>
        <v>10.551033076208647</v>
      </c>
      <c r="F1564" s="47">
        <f t="shared" si="100"/>
        <v>9.4777449068459821E-2</v>
      </c>
      <c r="G1564" s="17">
        <f t="shared" si="101"/>
        <v>15.108366953018782</v>
      </c>
      <c r="N1564" t="str">
        <f t="shared" si="102"/>
        <v>22#63</v>
      </c>
      <c r="O1564">
        <v>22</v>
      </c>
      <c r="P1564">
        <v>63</v>
      </c>
      <c r="Q1564">
        <v>10.551033076208647</v>
      </c>
      <c r="R1564">
        <v>15.108366953018782</v>
      </c>
    </row>
    <row r="1565" spans="1:18" x14ac:dyDescent="0.25">
      <c r="A1565" s="41">
        <v>22</v>
      </c>
      <c r="B1565" s="41">
        <v>64</v>
      </c>
      <c r="C1565" s="42">
        <v>34.030969280000001</v>
      </c>
      <c r="D1565" s="42">
        <v>0</v>
      </c>
      <c r="E1565" s="43">
        <f t="shared" si="99"/>
        <v>10.832393958240877</v>
      </c>
      <c r="F1565" s="47">
        <f t="shared" si="100"/>
        <v>9.2315697144603734E-2</v>
      </c>
      <c r="G1565" s="17">
        <f t="shared" si="101"/>
        <v>15.291475721416118</v>
      </c>
      <c r="N1565" t="str">
        <f t="shared" si="102"/>
        <v>22#64</v>
      </c>
      <c r="O1565">
        <v>22</v>
      </c>
      <c r="P1565">
        <v>64</v>
      </c>
      <c r="Q1565">
        <v>10.832393958240877</v>
      </c>
      <c r="R1565">
        <v>15.291475721416118</v>
      </c>
    </row>
    <row r="1566" spans="1:18" x14ac:dyDescent="0.25">
      <c r="A1566" s="41">
        <v>22</v>
      </c>
      <c r="B1566" s="41">
        <v>65</v>
      </c>
      <c r="C1566" s="42">
        <v>33.699498800000001</v>
      </c>
      <c r="D1566" s="42">
        <v>0</v>
      </c>
      <c r="E1566" s="43">
        <f t="shared" si="99"/>
        <v>10.726883627478792</v>
      </c>
      <c r="F1566" s="47">
        <f t="shared" si="100"/>
        <v>9.3223720395206378E-2</v>
      </c>
      <c r="G1566" s="17">
        <f t="shared" si="101"/>
        <v>15.223678702454578</v>
      </c>
      <c r="N1566" t="str">
        <f t="shared" si="102"/>
        <v>22#65</v>
      </c>
      <c r="O1566">
        <v>22</v>
      </c>
      <c r="P1566">
        <v>65</v>
      </c>
      <c r="Q1566">
        <v>10.726883627478792</v>
      </c>
      <c r="R1566">
        <v>15.223678702454578</v>
      </c>
    </row>
    <row r="1567" spans="1:18" x14ac:dyDescent="0.25">
      <c r="A1567" s="41">
        <v>22</v>
      </c>
      <c r="B1567" s="41">
        <v>66</v>
      </c>
      <c r="C1567" s="42">
        <v>32.926067680000003</v>
      </c>
      <c r="D1567" s="42">
        <v>0</v>
      </c>
      <c r="E1567" s="43">
        <f t="shared" si="99"/>
        <v>10.480692855700591</v>
      </c>
      <c r="F1567" s="47">
        <f t="shared" si="100"/>
        <v>9.5413539330664238E-2</v>
      </c>
      <c r="G1567" s="17">
        <f t="shared" si="101"/>
        <v>15.061411148696104</v>
      </c>
      <c r="N1567" t="str">
        <f t="shared" si="102"/>
        <v>22#66</v>
      </c>
      <c r="O1567">
        <v>22</v>
      </c>
      <c r="P1567">
        <v>66</v>
      </c>
      <c r="Q1567">
        <v>10.480692855700591</v>
      </c>
      <c r="R1567">
        <v>15.061411148696104</v>
      </c>
    </row>
    <row r="1568" spans="1:18" x14ac:dyDescent="0.25">
      <c r="A1568" s="41">
        <v>22</v>
      </c>
      <c r="B1568" s="41">
        <v>67</v>
      </c>
      <c r="C1568" s="42">
        <v>29.279892400000001</v>
      </c>
      <c r="D1568" s="42">
        <v>0</v>
      </c>
      <c r="E1568" s="43">
        <f t="shared" si="99"/>
        <v>9.3200792173176374</v>
      </c>
      <c r="F1568" s="47">
        <f t="shared" si="100"/>
        <v>0.10729522536052057</v>
      </c>
      <c r="G1568" s="17">
        <f t="shared" si="101"/>
        <v>14.210649678071956</v>
      </c>
      <c r="N1568" t="str">
        <f t="shared" si="102"/>
        <v>22#67</v>
      </c>
      <c r="O1568">
        <v>22</v>
      </c>
      <c r="P1568">
        <v>67</v>
      </c>
      <c r="Q1568">
        <v>9.3200792173176374</v>
      </c>
      <c r="R1568">
        <v>14.210649678071956</v>
      </c>
    </row>
    <row r="1569" spans="1:18" x14ac:dyDescent="0.25">
      <c r="A1569" s="41">
        <v>22</v>
      </c>
      <c r="B1569" s="41">
        <v>68</v>
      </c>
      <c r="C1569" s="42">
        <v>34.693910240000001</v>
      </c>
      <c r="D1569" s="42">
        <v>0</v>
      </c>
      <c r="E1569" s="43">
        <f t="shared" si="99"/>
        <v>11.04341461976505</v>
      </c>
      <c r="F1569" s="47">
        <f t="shared" si="100"/>
        <v>9.0551702931649519E-2</v>
      </c>
      <c r="G1569" s="17">
        <f t="shared" si="101"/>
        <v>15.424047520178474</v>
      </c>
      <c r="N1569" t="str">
        <f t="shared" si="102"/>
        <v>22#68</v>
      </c>
      <c r="O1569">
        <v>22</v>
      </c>
      <c r="P1569">
        <v>68</v>
      </c>
      <c r="Q1569">
        <v>11.04341461976505</v>
      </c>
      <c r="R1569">
        <v>15.424047520178474</v>
      </c>
    </row>
    <row r="1570" spans="1:18" x14ac:dyDescent="0.25">
      <c r="A1570" s="41">
        <v>22</v>
      </c>
      <c r="B1570" s="41">
        <v>69</v>
      </c>
      <c r="C1570" s="42">
        <v>26.738618719999998</v>
      </c>
      <c r="D1570" s="42">
        <v>0</v>
      </c>
      <c r="E1570" s="43">
        <f t="shared" si="99"/>
        <v>8.5111666814749736</v>
      </c>
      <c r="F1570" s="47">
        <f t="shared" si="100"/>
        <v>0.1174927054567684</v>
      </c>
      <c r="G1570" s="17">
        <f t="shared" si="101"/>
        <v>13.518907184261726</v>
      </c>
      <c r="N1570" t="str">
        <f t="shared" si="102"/>
        <v>22#69</v>
      </c>
      <c r="O1570">
        <v>22</v>
      </c>
      <c r="P1570">
        <v>69</v>
      </c>
      <c r="Q1570">
        <v>8.5111666814749736</v>
      </c>
      <c r="R1570">
        <v>13.518907184261726</v>
      </c>
    </row>
    <row r="1571" spans="1:18" x14ac:dyDescent="0.25">
      <c r="A1571" s="41">
        <v>22</v>
      </c>
      <c r="B1571" s="41">
        <v>69</v>
      </c>
      <c r="C1571" s="42">
        <v>18.672837039999997</v>
      </c>
      <c r="D1571" s="42">
        <v>0</v>
      </c>
      <c r="E1571" s="43">
        <f t="shared" si="99"/>
        <v>5.9437486329308697</v>
      </c>
      <c r="F1571" s="47">
        <f t="shared" si="100"/>
        <v>0.16824399242921867</v>
      </c>
      <c r="G1571" s="17">
        <f t="shared" si="101"/>
        <v>10.545851589574278</v>
      </c>
      <c r="N1571" t="str">
        <f t="shared" si="102"/>
        <v>22#69</v>
      </c>
      <c r="O1571">
        <v>22</v>
      </c>
      <c r="P1571">
        <v>69</v>
      </c>
      <c r="Q1571">
        <v>5.9437486329308697</v>
      </c>
      <c r="R1571">
        <v>10.545851589574278</v>
      </c>
    </row>
    <row r="1572" spans="1:18" x14ac:dyDescent="0.25">
      <c r="A1572" s="41">
        <v>22</v>
      </c>
      <c r="B1572" s="41">
        <v>70</v>
      </c>
      <c r="C1572" s="42">
        <v>31.158225120000001</v>
      </c>
      <c r="D1572" s="42">
        <v>0</v>
      </c>
      <c r="E1572" s="43">
        <f t="shared" si="99"/>
        <v>9.9179710916361277</v>
      </c>
      <c r="F1572" s="47">
        <f t="shared" si="100"/>
        <v>0.10082707347708492</v>
      </c>
      <c r="G1572" s="17">
        <f t="shared" si="101"/>
        <v>14.667647686955412</v>
      </c>
      <c r="N1572" t="str">
        <f t="shared" si="102"/>
        <v>22#70</v>
      </c>
      <c r="O1572">
        <v>22</v>
      </c>
      <c r="P1572">
        <v>70</v>
      </c>
      <c r="Q1572">
        <v>9.9179710916361277</v>
      </c>
      <c r="R1572">
        <v>14.667647686955412</v>
      </c>
    </row>
    <row r="1573" spans="1:18" x14ac:dyDescent="0.25">
      <c r="A1573" s="41">
        <v>22</v>
      </c>
      <c r="B1573" s="41">
        <v>71</v>
      </c>
      <c r="C1573" s="42">
        <v>30.384793999999999</v>
      </c>
      <c r="D1573" s="42">
        <v>0</v>
      </c>
      <c r="E1573" s="43">
        <f t="shared" si="99"/>
        <v>9.6717803198579251</v>
      </c>
      <c r="F1573" s="47">
        <f t="shared" si="100"/>
        <v>0.10339358080195618</v>
      </c>
      <c r="G1573" s="17">
        <f t="shared" si="101"/>
        <v>14.484581833069546</v>
      </c>
      <c r="N1573" t="str">
        <f t="shared" si="102"/>
        <v>22#71</v>
      </c>
      <c r="O1573">
        <v>22</v>
      </c>
      <c r="P1573">
        <v>71</v>
      </c>
      <c r="Q1573">
        <v>9.6717803198579251</v>
      </c>
      <c r="R1573">
        <v>14.484581833069546</v>
      </c>
    </row>
    <row r="1574" spans="1:18" x14ac:dyDescent="0.25">
      <c r="A1574" s="41">
        <v>22</v>
      </c>
      <c r="B1574" s="41">
        <v>72</v>
      </c>
      <c r="C1574" s="42">
        <v>35.356851200000001</v>
      </c>
      <c r="D1574" s="42">
        <v>0</v>
      </c>
      <c r="E1574" s="43">
        <f t="shared" si="99"/>
        <v>11.254435281289224</v>
      </c>
      <c r="F1574" s="47">
        <f t="shared" si="100"/>
        <v>8.8853858501681079E-2</v>
      </c>
      <c r="G1574" s="17">
        <f t="shared" si="101"/>
        <v>15.552733267807845</v>
      </c>
      <c r="N1574" t="str">
        <f t="shared" si="102"/>
        <v>22#72</v>
      </c>
      <c r="O1574">
        <v>22</v>
      </c>
      <c r="P1574">
        <v>72</v>
      </c>
      <c r="Q1574">
        <v>11.254435281289224</v>
      </c>
      <c r="R1574">
        <v>15.552733267807845</v>
      </c>
    </row>
    <row r="1575" spans="1:18" x14ac:dyDescent="0.25">
      <c r="A1575" s="41">
        <v>22</v>
      </c>
      <c r="B1575" s="41">
        <v>73</v>
      </c>
      <c r="C1575" s="42">
        <v>29.611362879999998</v>
      </c>
      <c r="D1575" s="42">
        <v>0</v>
      </c>
      <c r="E1575" s="43">
        <f t="shared" si="99"/>
        <v>9.4255895480797243</v>
      </c>
      <c r="F1575" s="47">
        <f t="shared" si="100"/>
        <v>0.10609415940499234</v>
      </c>
      <c r="G1575" s="17">
        <f t="shared" si="101"/>
        <v>14.294419284404791</v>
      </c>
      <c r="N1575" t="str">
        <f t="shared" si="102"/>
        <v>22#73</v>
      </c>
      <c r="O1575">
        <v>22</v>
      </c>
      <c r="P1575">
        <v>73</v>
      </c>
      <c r="Q1575">
        <v>9.4255895480797243</v>
      </c>
      <c r="R1575">
        <v>14.294419284404791</v>
      </c>
    </row>
    <row r="1576" spans="1:18" x14ac:dyDescent="0.25">
      <c r="A1576" s="41">
        <v>22</v>
      </c>
      <c r="B1576" s="41">
        <v>74</v>
      </c>
      <c r="C1576" s="42">
        <v>30.71626448</v>
      </c>
      <c r="D1576" s="42">
        <v>0</v>
      </c>
      <c r="E1576" s="43">
        <f t="shared" si="99"/>
        <v>9.7772906506200119</v>
      </c>
      <c r="F1576" s="47">
        <f t="shared" si="100"/>
        <v>0.10227782273574802</v>
      </c>
      <c r="G1576" s="17">
        <f t="shared" si="101"/>
        <v>14.563885075520359</v>
      </c>
      <c r="N1576" t="str">
        <f t="shared" si="102"/>
        <v>22#74</v>
      </c>
      <c r="O1576">
        <v>22</v>
      </c>
      <c r="P1576">
        <v>74</v>
      </c>
      <c r="Q1576">
        <v>9.7772906506200119</v>
      </c>
      <c r="R1576">
        <v>14.563885075520359</v>
      </c>
    </row>
    <row r="1577" spans="1:18" x14ac:dyDescent="0.25">
      <c r="A1577" s="41">
        <v>22</v>
      </c>
      <c r="B1577" s="41">
        <v>75</v>
      </c>
      <c r="C1577" s="42">
        <v>28.50646128</v>
      </c>
      <c r="D1577" s="42">
        <v>0</v>
      </c>
      <c r="E1577" s="43">
        <f t="shared" si="99"/>
        <v>9.0738884455394366</v>
      </c>
      <c r="F1577" s="47">
        <f t="shared" si="100"/>
        <v>0.11020633612611606</v>
      </c>
      <c r="G1577" s="17">
        <f t="shared" si="101"/>
        <v>14.009642455548271</v>
      </c>
      <c r="N1577" t="str">
        <f t="shared" si="102"/>
        <v>22#75</v>
      </c>
      <c r="O1577">
        <v>22</v>
      </c>
      <c r="P1577">
        <v>75</v>
      </c>
      <c r="Q1577">
        <v>9.0738884455394366</v>
      </c>
      <c r="R1577">
        <v>14.009642455548271</v>
      </c>
    </row>
    <row r="1578" spans="1:18" x14ac:dyDescent="0.25">
      <c r="A1578" s="41">
        <v>22</v>
      </c>
      <c r="B1578" s="41">
        <v>76</v>
      </c>
      <c r="C1578" s="42">
        <v>30.053323519999999</v>
      </c>
      <c r="D1578" s="42">
        <v>0</v>
      </c>
      <c r="E1578" s="43">
        <f t="shared" si="99"/>
        <v>9.56626998909584</v>
      </c>
      <c r="F1578" s="47">
        <f t="shared" si="100"/>
        <v>0.10453395117844833</v>
      </c>
      <c r="G1578" s="17">
        <f t="shared" si="101"/>
        <v>14.403975451665268</v>
      </c>
      <c r="N1578" t="str">
        <f t="shared" si="102"/>
        <v>22#76</v>
      </c>
      <c r="O1578">
        <v>22</v>
      </c>
      <c r="P1578">
        <v>76</v>
      </c>
      <c r="Q1578">
        <v>9.56626998909584</v>
      </c>
      <c r="R1578">
        <v>14.403975451665268</v>
      </c>
    </row>
    <row r="1579" spans="1:18" x14ac:dyDescent="0.25">
      <c r="A1579" s="41">
        <v>22</v>
      </c>
      <c r="B1579" s="41">
        <v>77</v>
      </c>
      <c r="C1579" s="42">
        <v>33.147047999999998</v>
      </c>
      <c r="D1579" s="42">
        <v>0</v>
      </c>
      <c r="E1579" s="43">
        <f t="shared" si="99"/>
        <v>10.551033076208647</v>
      </c>
      <c r="F1579" s="47">
        <f t="shared" si="100"/>
        <v>9.4777449068459821E-2</v>
      </c>
      <c r="G1579" s="17">
        <f t="shared" si="101"/>
        <v>15.108366953018782</v>
      </c>
      <c r="N1579" t="str">
        <f t="shared" si="102"/>
        <v>22#77</v>
      </c>
      <c r="O1579">
        <v>22</v>
      </c>
      <c r="P1579">
        <v>77</v>
      </c>
      <c r="Q1579">
        <v>10.551033076208647</v>
      </c>
      <c r="R1579">
        <v>15.108366953018782</v>
      </c>
    </row>
    <row r="1580" spans="1:18" x14ac:dyDescent="0.25">
      <c r="A1580" s="41">
        <v>22</v>
      </c>
      <c r="B1580" s="41">
        <v>78</v>
      </c>
      <c r="C1580" s="42">
        <v>28.727441599999999</v>
      </c>
      <c r="D1580" s="42">
        <v>0</v>
      </c>
      <c r="E1580" s="43">
        <f t="shared" si="99"/>
        <v>9.1442286660474927</v>
      </c>
      <c r="F1580" s="47">
        <f t="shared" si="100"/>
        <v>0.10935859507899212</v>
      </c>
      <c r="G1580" s="17">
        <f t="shared" si="101"/>
        <v>14.067882296411565</v>
      </c>
      <c r="N1580" t="str">
        <f t="shared" si="102"/>
        <v>22#78</v>
      </c>
      <c r="O1580">
        <v>22</v>
      </c>
      <c r="P1580">
        <v>78</v>
      </c>
      <c r="Q1580">
        <v>9.1442286660474927</v>
      </c>
      <c r="R1580">
        <v>14.067882296411565</v>
      </c>
    </row>
    <row r="1581" spans="1:18" x14ac:dyDescent="0.25">
      <c r="A1581" s="41">
        <v>22</v>
      </c>
      <c r="B1581" s="41">
        <v>79</v>
      </c>
      <c r="C1581" s="42">
        <v>31.600185760000002</v>
      </c>
      <c r="D1581" s="42">
        <v>0</v>
      </c>
      <c r="E1581" s="43">
        <f t="shared" si="99"/>
        <v>10.058651532652243</v>
      </c>
      <c r="F1581" s="47">
        <f t="shared" si="100"/>
        <v>9.9416904617265545E-2</v>
      </c>
      <c r="G1581" s="17">
        <f t="shared" si="101"/>
        <v>14.76921634401465</v>
      </c>
      <c r="N1581" t="str">
        <f t="shared" si="102"/>
        <v>22#79</v>
      </c>
      <c r="O1581">
        <v>22</v>
      </c>
      <c r="P1581">
        <v>79</v>
      </c>
      <c r="Q1581">
        <v>10.058651532652243</v>
      </c>
      <c r="R1581">
        <v>14.76921634401465</v>
      </c>
    </row>
    <row r="1582" spans="1:18" x14ac:dyDescent="0.25">
      <c r="A1582" s="41">
        <v>22</v>
      </c>
      <c r="B1582" s="41">
        <v>80</v>
      </c>
      <c r="C1582" s="42">
        <v>32.0421464</v>
      </c>
      <c r="D1582" s="42">
        <v>0</v>
      </c>
      <c r="E1582" s="43">
        <f t="shared" si="99"/>
        <v>10.199331973668359</v>
      </c>
      <c r="F1582" s="47">
        <f t="shared" si="100"/>
        <v>9.8045636967372229E-2</v>
      </c>
      <c r="G1582" s="17">
        <f t="shared" si="101"/>
        <v>14.86865755822248</v>
      </c>
      <c r="N1582" t="str">
        <f t="shared" si="102"/>
        <v>22#80</v>
      </c>
      <c r="O1582">
        <v>22</v>
      </c>
      <c r="P1582">
        <v>80</v>
      </c>
      <c r="Q1582">
        <v>10.199331973668359</v>
      </c>
      <c r="R1582">
        <v>14.86865755822248</v>
      </c>
    </row>
    <row r="1583" spans="1:18" x14ac:dyDescent="0.25">
      <c r="A1583" s="41">
        <v>23</v>
      </c>
      <c r="B1583" s="41">
        <v>1</v>
      </c>
      <c r="C1583" s="42">
        <v>26.517638400000003</v>
      </c>
      <c r="D1583" s="42">
        <v>12.5</v>
      </c>
      <c r="E1583" s="43">
        <f t="shared" si="99"/>
        <v>8.4408264609669175</v>
      </c>
      <c r="F1583" s="47">
        <f t="shared" si="100"/>
        <v>0.11847181133557477</v>
      </c>
      <c r="G1583" s="17">
        <f t="shared" si="101"/>
        <v>12.5</v>
      </c>
      <c r="N1583" t="str">
        <f t="shared" si="102"/>
        <v>23#1</v>
      </c>
      <c r="O1583">
        <v>23</v>
      </c>
      <c r="P1583">
        <v>1</v>
      </c>
      <c r="Q1583">
        <v>8.4408264609669175</v>
      </c>
      <c r="R1583">
        <v>12.5</v>
      </c>
    </row>
    <row r="1584" spans="1:18" x14ac:dyDescent="0.25">
      <c r="A1584" s="41">
        <v>23</v>
      </c>
      <c r="B1584" s="41">
        <v>2</v>
      </c>
      <c r="C1584" s="42">
        <v>32.0421464</v>
      </c>
      <c r="D1584" s="42">
        <v>13.5</v>
      </c>
      <c r="E1584" s="43">
        <f t="shared" si="99"/>
        <v>10.199331973668359</v>
      </c>
      <c r="F1584" s="47">
        <f t="shared" si="100"/>
        <v>9.8045636967372229E-2</v>
      </c>
      <c r="G1584" s="17">
        <f t="shared" si="101"/>
        <v>13.5</v>
      </c>
      <c r="N1584" t="str">
        <f t="shared" si="102"/>
        <v>23#2</v>
      </c>
      <c r="O1584">
        <v>23</v>
      </c>
      <c r="P1584">
        <v>2</v>
      </c>
      <c r="Q1584">
        <v>10.199331973668359</v>
      </c>
      <c r="R1584">
        <v>13.5</v>
      </c>
    </row>
    <row r="1585" spans="1:18" x14ac:dyDescent="0.25">
      <c r="A1585" s="41">
        <v>23</v>
      </c>
      <c r="B1585" s="41">
        <v>3</v>
      </c>
      <c r="C1585" s="42">
        <v>27.733030159999998</v>
      </c>
      <c r="D1585" s="42">
        <v>13.5</v>
      </c>
      <c r="E1585" s="43">
        <f t="shared" si="99"/>
        <v>8.827697673761234</v>
      </c>
      <c r="F1585" s="47">
        <f t="shared" si="100"/>
        <v>0.11327981960373684</v>
      </c>
      <c r="G1585" s="17">
        <f t="shared" si="101"/>
        <v>13.5</v>
      </c>
      <c r="N1585" t="str">
        <f t="shared" si="102"/>
        <v>23#3</v>
      </c>
      <c r="O1585">
        <v>23</v>
      </c>
      <c r="P1585">
        <v>3</v>
      </c>
      <c r="Q1585">
        <v>8.827697673761234</v>
      </c>
      <c r="R1585">
        <v>13.5</v>
      </c>
    </row>
    <row r="1586" spans="1:18" x14ac:dyDescent="0.25">
      <c r="A1586" s="41">
        <v>23</v>
      </c>
      <c r="B1586" s="41">
        <v>4</v>
      </c>
      <c r="C1586" s="42">
        <v>26.517638400000003</v>
      </c>
      <c r="D1586" s="42">
        <v>14</v>
      </c>
      <c r="E1586" s="43">
        <f t="shared" si="99"/>
        <v>8.4408264609669175</v>
      </c>
      <c r="F1586" s="47">
        <f t="shared" si="100"/>
        <v>0.11847181133557477</v>
      </c>
      <c r="G1586" s="17">
        <f t="shared" si="101"/>
        <v>14</v>
      </c>
      <c r="N1586" t="str">
        <f t="shared" si="102"/>
        <v>23#4</v>
      </c>
      <c r="O1586">
        <v>23</v>
      </c>
      <c r="P1586">
        <v>4</v>
      </c>
      <c r="Q1586">
        <v>8.4408264609669175</v>
      </c>
      <c r="R1586">
        <v>14</v>
      </c>
    </row>
    <row r="1587" spans="1:18" x14ac:dyDescent="0.25">
      <c r="A1587" s="41">
        <v>23</v>
      </c>
      <c r="B1587" s="41">
        <v>5</v>
      </c>
      <c r="C1587" s="42">
        <v>33.809988960000005</v>
      </c>
      <c r="D1587" s="42">
        <v>14.8</v>
      </c>
      <c r="E1587" s="43">
        <f t="shared" si="99"/>
        <v>10.76205373773282</v>
      </c>
      <c r="F1587" s="47">
        <f t="shared" si="100"/>
        <v>9.2919067714176296E-2</v>
      </c>
      <c r="G1587" s="17">
        <f t="shared" si="101"/>
        <v>14.8</v>
      </c>
      <c r="N1587" t="str">
        <f t="shared" si="102"/>
        <v>23#5</v>
      </c>
      <c r="O1587">
        <v>23</v>
      </c>
      <c r="P1587">
        <v>5</v>
      </c>
      <c r="Q1587">
        <v>10.76205373773282</v>
      </c>
      <c r="R1587">
        <v>14.8</v>
      </c>
    </row>
    <row r="1588" spans="1:18" x14ac:dyDescent="0.25">
      <c r="A1588" s="41">
        <v>23</v>
      </c>
      <c r="B1588" s="41">
        <v>6</v>
      </c>
      <c r="C1588" s="42">
        <v>37.12469376</v>
      </c>
      <c r="D1588" s="42">
        <v>14.5</v>
      </c>
      <c r="E1588" s="43">
        <f t="shared" si="99"/>
        <v>11.817157045353683</v>
      </c>
      <c r="F1588" s="47">
        <f t="shared" si="100"/>
        <v>8.4622722382553417E-2</v>
      </c>
      <c r="G1588" s="17">
        <f t="shared" si="101"/>
        <v>14.5</v>
      </c>
      <c r="N1588" t="str">
        <f t="shared" si="102"/>
        <v>23#6</v>
      </c>
      <c r="O1588">
        <v>23</v>
      </c>
      <c r="P1588">
        <v>6</v>
      </c>
      <c r="Q1588">
        <v>11.817157045353683</v>
      </c>
      <c r="R1588">
        <v>14.5</v>
      </c>
    </row>
    <row r="1589" spans="1:18" x14ac:dyDescent="0.25">
      <c r="A1589" s="41">
        <v>23</v>
      </c>
      <c r="B1589" s="41">
        <v>7</v>
      </c>
      <c r="C1589" s="42">
        <v>19.667248480000005</v>
      </c>
      <c r="D1589" s="42">
        <v>11.5</v>
      </c>
      <c r="E1589" s="43">
        <f t="shared" si="99"/>
        <v>6.260279625217132</v>
      </c>
      <c r="F1589" s="47">
        <f t="shared" si="100"/>
        <v>0.15973727371088731</v>
      </c>
      <c r="G1589" s="17">
        <f t="shared" si="101"/>
        <v>11.5</v>
      </c>
      <c r="N1589" t="str">
        <f t="shared" si="102"/>
        <v>23#7</v>
      </c>
      <c r="O1589">
        <v>23</v>
      </c>
      <c r="P1589">
        <v>7</v>
      </c>
      <c r="Q1589">
        <v>6.260279625217132</v>
      </c>
      <c r="R1589">
        <v>11.5</v>
      </c>
    </row>
    <row r="1590" spans="1:18" x14ac:dyDescent="0.25">
      <c r="A1590" s="41">
        <v>23</v>
      </c>
      <c r="B1590" s="41">
        <v>8</v>
      </c>
      <c r="C1590" s="42">
        <v>34.251949599999996</v>
      </c>
      <c r="D1590" s="42">
        <v>14.8</v>
      </c>
      <c r="E1590" s="43">
        <f t="shared" si="99"/>
        <v>10.902734178748934</v>
      </c>
      <c r="F1590" s="47">
        <f t="shared" si="100"/>
        <v>9.1720112001735313E-2</v>
      </c>
      <c r="G1590" s="17">
        <f t="shared" si="101"/>
        <v>14.8</v>
      </c>
      <c r="N1590" t="str">
        <f t="shared" si="102"/>
        <v>23#8</v>
      </c>
      <c r="O1590">
        <v>23</v>
      </c>
      <c r="P1590">
        <v>8</v>
      </c>
      <c r="Q1590">
        <v>10.902734178748934</v>
      </c>
      <c r="R1590">
        <v>14.8</v>
      </c>
    </row>
    <row r="1591" spans="1:18" x14ac:dyDescent="0.25">
      <c r="A1591" s="41">
        <v>23</v>
      </c>
      <c r="B1591" s="41">
        <v>9</v>
      </c>
      <c r="C1591" s="42">
        <v>33.699498800000001</v>
      </c>
      <c r="D1591" s="42">
        <v>14.5</v>
      </c>
      <c r="E1591" s="43">
        <f t="shared" si="99"/>
        <v>10.726883627478792</v>
      </c>
      <c r="F1591" s="47">
        <f t="shared" si="100"/>
        <v>9.3223720395206378E-2</v>
      </c>
      <c r="G1591" s="17">
        <f t="shared" si="101"/>
        <v>14.5</v>
      </c>
      <c r="N1591" t="str">
        <f t="shared" si="102"/>
        <v>23#9</v>
      </c>
      <c r="O1591">
        <v>23</v>
      </c>
      <c r="P1591">
        <v>9</v>
      </c>
      <c r="Q1591">
        <v>10.726883627478792</v>
      </c>
      <c r="R1591">
        <v>14.5</v>
      </c>
    </row>
    <row r="1592" spans="1:18" x14ac:dyDescent="0.25">
      <c r="A1592" s="41">
        <v>23</v>
      </c>
      <c r="B1592" s="41">
        <v>11</v>
      </c>
      <c r="C1592" s="42">
        <v>31.71067592</v>
      </c>
      <c r="D1592" s="42">
        <v>14</v>
      </c>
      <c r="E1592" s="43">
        <f t="shared" si="99"/>
        <v>10.093821642906272</v>
      </c>
      <c r="F1592" s="47">
        <f t="shared" si="100"/>
        <v>9.9070504252745453E-2</v>
      </c>
      <c r="G1592" s="17">
        <f t="shared" si="101"/>
        <v>14</v>
      </c>
      <c r="N1592" t="str">
        <f t="shared" si="102"/>
        <v>23#11</v>
      </c>
      <c r="O1592">
        <v>23</v>
      </c>
      <c r="P1592">
        <v>11</v>
      </c>
      <c r="Q1592">
        <v>10.093821642906272</v>
      </c>
      <c r="R1592">
        <v>14</v>
      </c>
    </row>
    <row r="1593" spans="1:18" x14ac:dyDescent="0.25">
      <c r="A1593" s="41">
        <v>23</v>
      </c>
      <c r="B1593" s="41">
        <v>13</v>
      </c>
      <c r="C1593" s="42">
        <v>35.135870879999999</v>
      </c>
      <c r="D1593" s="42">
        <v>15</v>
      </c>
      <c r="E1593" s="43">
        <f t="shared" si="99"/>
        <v>11.184095060781164</v>
      </c>
      <c r="F1593" s="47">
        <f t="shared" si="100"/>
        <v>8.9412687800433807E-2</v>
      </c>
      <c r="G1593" s="17">
        <f t="shared" si="101"/>
        <v>15</v>
      </c>
      <c r="N1593" t="str">
        <f t="shared" si="102"/>
        <v>23#13</v>
      </c>
      <c r="O1593">
        <v>23</v>
      </c>
      <c r="P1593">
        <v>13</v>
      </c>
      <c r="Q1593">
        <v>11.184095060781164</v>
      </c>
      <c r="R1593">
        <v>15</v>
      </c>
    </row>
    <row r="1594" spans="1:18" x14ac:dyDescent="0.25">
      <c r="A1594" s="41">
        <v>23</v>
      </c>
      <c r="B1594" s="41">
        <v>14</v>
      </c>
      <c r="C1594" s="42">
        <v>18.230876399999996</v>
      </c>
      <c r="D1594" s="42">
        <v>11.5</v>
      </c>
      <c r="E1594" s="43">
        <f t="shared" si="99"/>
        <v>5.803068191914754</v>
      </c>
      <c r="F1594" s="47">
        <f t="shared" si="100"/>
        <v>0.17232263466992701</v>
      </c>
      <c r="G1594" s="17">
        <f t="shared" si="101"/>
        <v>11.5</v>
      </c>
      <c r="N1594" t="str">
        <f t="shared" si="102"/>
        <v>23#14</v>
      </c>
      <c r="O1594">
        <v>23</v>
      </c>
      <c r="P1594">
        <v>14</v>
      </c>
      <c r="Q1594">
        <v>5.803068191914754</v>
      </c>
      <c r="R1594">
        <v>11.5</v>
      </c>
    </row>
    <row r="1595" spans="1:18" x14ac:dyDescent="0.25">
      <c r="A1595" s="41">
        <v>23</v>
      </c>
      <c r="B1595" s="41">
        <v>15</v>
      </c>
      <c r="C1595" s="42">
        <v>30.71626448</v>
      </c>
      <c r="D1595" s="42">
        <v>14</v>
      </c>
      <c r="E1595" s="43">
        <f t="shared" si="99"/>
        <v>9.7772906506200119</v>
      </c>
      <c r="F1595" s="47">
        <f t="shared" si="100"/>
        <v>0.10227782273574802</v>
      </c>
      <c r="G1595" s="17">
        <f t="shared" si="101"/>
        <v>14</v>
      </c>
      <c r="N1595" t="str">
        <f t="shared" si="102"/>
        <v>23#15</v>
      </c>
      <c r="O1595">
        <v>23</v>
      </c>
      <c r="P1595">
        <v>15</v>
      </c>
      <c r="Q1595">
        <v>9.7772906506200119</v>
      </c>
      <c r="R1595">
        <v>14</v>
      </c>
    </row>
    <row r="1596" spans="1:18" x14ac:dyDescent="0.25">
      <c r="A1596" s="41">
        <v>23</v>
      </c>
      <c r="B1596" s="41">
        <v>16</v>
      </c>
      <c r="C1596" s="42">
        <v>38.1191052</v>
      </c>
      <c r="D1596" s="42">
        <v>14.5</v>
      </c>
      <c r="E1596" s="43">
        <f t="shared" si="99"/>
        <v>12.133688037639944</v>
      </c>
      <c r="F1596" s="47">
        <f t="shared" si="100"/>
        <v>8.241517310300854E-2</v>
      </c>
      <c r="G1596" s="17">
        <f t="shared" si="101"/>
        <v>14.5</v>
      </c>
      <c r="N1596" t="str">
        <f t="shared" si="102"/>
        <v>23#16</v>
      </c>
      <c r="O1596">
        <v>23</v>
      </c>
      <c r="P1596">
        <v>16</v>
      </c>
      <c r="Q1596">
        <v>12.133688037639944</v>
      </c>
      <c r="R1596">
        <v>14.5</v>
      </c>
    </row>
    <row r="1597" spans="1:18" x14ac:dyDescent="0.25">
      <c r="A1597" s="41">
        <v>23</v>
      </c>
      <c r="B1597" s="41">
        <v>17</v>
      </c>
      <c r="C1597" s="42">
        <v>33.699498800000001</v>
      </c>
      <c r="D1597" s="42">
        <v>14</v>
      </c>
      <c r="E1597" s="43">
        <f t="shared" si="99"/>
        <v>10.726883627478792</v>
      </c>
      <c r="F1597" s="47">
        <f t="shared" si="100"/>
        <v>9.3223720395206378E-2</v>
      </c>
      <c r="G1597" s="17">
        <f t="shared" si="101"/>
        <v>14</v>
      </c>
      <c r="N1597" t="str">
        <f t="shared" si="102"/>
        <v>23#17</v>
      </c>
      <c r="O1597">
        <v>23</v>
      </c>
      <c r="P1597">
        <v>17</v>
      </c>
      <c r="Q1597">
        <v>10.726883627478792</v>
      </c>
      <c r="R1597">
        <v>14</v>
      </c>
    </row>
    <row r="1598" spans="1:18" x14ac:dyDescent="0.25">
      <c r="A1598" s="41">
        <v>23</v>
      </c>
      <c r="B1598" s="41">
        <v>18</v>
      </c>
      <c r="C1598" s="42">
        <v>40.328908399999996</v>
      </c>
      <c r="D1598" s="42">
        <v>16</v>
      </c>
      <c r="E1598" s="43">
        <f t="shared" si="99"/>
        <v>12.837090242720519</v>
      </c>
      <c r="F1598" s="47">
        <f t="shared" si="100"/>
        <v>7.7899273206953293E-2</v>
      </c>
      <c r="G1598" s="17">
        <f t="shared" si="101"/>
        <v>16</v>
      </c>
      <c r="N1598" t="str">
        <f t="shared" si="102"/>
        <v>23#18</v>
      </c>
      <c r="O1598">
        <v>23</v>
      </c>
      <c r="P1598">
        <v>18</v>
      </c>
      <c r="Q1598">
        <v>12.837090242720519</v>
      </c>
      <c r="R1598">
        <v>16</v>
      </c>
    </row>
    <row r="1599" spans="1:18" x14ac:dyDescent="0.25">
      <c r="A1599" s="41">
        <v>23</v>
      </c>
      <c r="B1599" s="41">
        <v>20</v>
      </c>
      <c r="C1599" s="42">
        <v>41.433810000000001</v>
      </c>
      <c r="D1599" s="42">
        <v>16</v>
      </c>
      <c r="E1599" s="43">
        <f t="shared" si="99"/>
        <v>13.188791345260809</v>
      </c>
      <c r="F1599" s="47">
        <f t="shared" si="100"/>
        <v>7.5821959254767854E-2</v>
      </c>
      <c r="G1599" s="17">
        <f t="shared" si="101"/>
        <v>16</v>
      </c>
      <c r="N1599" t="str">
        <f t="shared" si="102"/>
        <v>23#20</v>
      </c>
      <c r="O1599">
        <v>23</v>
      </c>
      <c r="P1599">
        <v>20</v>
      </c>
      <c r="Q1599">
        <v>13.188791345260809</v>
      </c>
      <c r="R1599">
        <v>16</v>
      </c>
    </row>
    <row r="1600" spans="1:18" x14ac:dyDescent="0.25">
      <c r="A1600" s="41">
        <v>23</v>
      </c>
      <c r="B1600" s="41">
        <v>22</v>
      </c>
      <c r="C1600" s="42">
        <v>35.356851200000001</v>
      </c>
      <c r="D1600" s="42">
        <v>0</v>
      </c>
      <c r="E1600" s="43">
        <f t="shared" si="99"/>
        <v>11.254435281289224</v>
      </c>
      <c r="F1600" s="47">
        <f t="shared" si="100"/>
        <v>8.8853858501681079E-2</v>
      </c>
      <c r="G1600" s="17">
        <f t="shared" si="101"/>
        <v>15.552733267807845</v>
      </c>
      <c r="N1600" t="str">
        <f t="shared" si="102"/>
        <v>23#22</v>
      </c>
      <c r="O1600">
        <v>23</v>
      </c>
      <c r="P1600">
        <v>22</v>
      </c>
      <c r="Q1600">
        <v>11.254435281289224</v>
      </c>
      <c r="R1600">
        <v>15.552733267807845</v>
      </c>
    </row>
    <row r="1601" spans="1:18" x14ac:dyDescent="0.25">
      <c r="A1601" s="41">
        <v>23</v>
      </c>
      <c r="B1601" s="41">
        <v>23</v>
      </c>
      <c r="C1601" s="42">
        <v>35.356851200000001</v>
      </c>
      <c r="D1601" s="42">
        <v>0</v>
      </c>
      <c r="E1601" s="43">
        <f t="shared" si="99"/>
        <v>11.254435281289224</v>
      </c>
      <c r="F1601" s="47">
        <f t="shared" si="100"/>
        <v>8.8853858501681079E-2</v>
      </c>
      <c r="G1601" s="17">
        <f t="shared" si="101"/>
        <v>15.552733267807845</v>
      </c>
      <c r="N1601" t="str">
        <f t="shared" si="102"/>
        <v>23#23</v>
      </c>
      <c r="O1601">
        <v>23</v>
      </c>
      <c r="P1601">
        <v>23</v>
      </c>
      <c r="Q1601">
        <v>11.254435281289224</v>
      </c>
      <c r="R1601">
        <v>15.552733267807845</v>
      </c>
    </row>
    <row r="1602" spans="1:18" x14ac:dyDescent="0.25">
      <c r="A1602" s="41">
        <v>23</v>
      </c>
      <c r="B1602" s="41">
        <v>24</v>
      </c>
      <c r="C1602" s="42">
        <v>34.251949599999996</v>
      </c>
      <c r="D1602" s="42">
        <v>0</v>
      </c>
      <c r="E1602" s="43">
        <f t="shared" si="99"/>
        <v>10.902734178748934</v>
      </c>
      <c r="F1602" s="47">
        <f t="shared" si="100"/>
        <v>9.1720112001735313E-2</v>
      </c>
      <c r="G1602" s="17">
        <f t="shared" si="101"/>
        <v>15.336108617151039</v>
      </c>
      <c r="N1602" t="str">
        <f t="shared" si="102"/>
        <v>23#24</v>
      </c>
      <c r="O1602">
        <v>23</v>
      </c>
      <c r="P1602">
        <v>24</v>
      </c>
      <c r="Q1602">
        <v>10.902734178748934</v>
      </c>
      <c r="R1602">
        <v>15.336108617151039</v>
      </c>
    </row>
    <row r="1603" spans="1:18" x14ac:dyDescent="0.25">
      <c r="A1603" s="41">
        <v>23</v>
      </c>
      <c r="B1603" s="41">
        <v>25</v>
      </c>
      <c r="C1603" s="42">
        <v>36.461752799999992</v>
      </c>
      <c r="D1603" s="42">
        <v>0</v>
      </c>
      <c r="E1603" s="43">
        <f t="shared" ref="E1603:E1666" si="103">C1603/PI()</f>
        <v>11.606136383829508</v>
      </c>
      <c r="F1603" s="47">
        <f t="shared" ref="F1603:F1666" si="104">1/E1603</f>
        <v>8.6161317334963503E-2</v>
      </c>
      <c r="G1603" s="17">
        <f t="shared" ref="G1603:G1666" si="105">IF(D1603=0,EXP($K$3+$K$4*F1603)*$K$5,D1603)</f>
        <v>15.759015663533097</v>
      </c>
      <c r="N1603" t="str">
        <f t="shared" ref="N1603:N1666" si="106">CONCATENATE(O1603,"#",P1603)</f>
        <v>23#25</v>
      </c>
      <c r="O1603">
        <v>23</v>
      </c>
      <c r="P1603">
        <v>25</v>
      </c>
      <c r="Q1603">
        <v>11.606136383829508</v>
      </c>
      <c r="R1603">
        <v>15.759015663533097</v>
      </c>
    </row>
    <row r="1604" spans="1:18" x14ac:dyDescent="0.25">
      <c r="A1604" s="41">
        <v>23</v>
      </c>
      <c r="B1604" s="41">
        <v>26</v>
      </c>
      <c r="C1604" s="42">
        <v>21.656071360000002</v>
      </c>
      <c r="D1604" s="42">
        <v>0</v>
      </c>
      <c r="E1604" s="43">
        <f t="shared" si="103"/>
        <v>6.8933416097896494</v>
      </c>
      <c r="F1604" s="47">
        <f t="shared" si="104"/>
        <v>0.14506752408437729</v>
      </c>
      <c r="G1604" s="17">
        <f t="shared" si="105"/>
        <v>11.812390372642321</v>
      </c>
      <c r="N1604" t="str">
        <f t="shared" si="106"/>
        <v>23#26</v>
      </c>
      <c r="O1604">
        <v>23</v>
      </c>
      <c r="P1604">
        <v>26</v>
      </c>
      <c r="Q1604">
        <v>6.8933416097896494</v>
      </c>
      <c r="R1604">
        <v>11.812390372642321</v>
      </c>
    </row>
    <row r="1605" spans="1:18" x14ac:dyDescent="0.25">
      <c r="A1605" s="41">
        <v>23</v>
      </c>
      <c r="B1605" s="41">
        <v>27</v>
      </c>
      <c r="C1605" s="42">
        <v>35.688321680000001</v>
      </c>
      <c r="D1605" s="42">
        <v>0</v>
      </c>
      <c r="E1605" s="43">
        <f t="shared" si="103"/>
        <v>11.359945612051311</v>
      </c>
      <c r="F1605" s="47">
        <f t="shared" si="104"/>
        <v>8.8028590466061749E-2</v>
      </c>
      <c r="G1605" s="17">
        <f t="shared" si="105"/>
        <v>15.615670518459599</v>
      </c>
      <c r="N1605" t="str">
        <f t="shared" si="106"/>
        <v>23#27</v>
      </c>
      <c r="O1605">
        <v>23</v>
      </c>
      <c r="P1605">
        <v>27</v>
      </c>
      <c r="Q1605">
        <v>11.359945612051311</v>
      </c>
      <c r="R1605">
        <v>15.615670518459599</v>
      </c>
    </row>
    <row r="1606" spans="1:18" x14ac:dyDescent="0.25">
      <c r="A1606" s="41">
        <v>23</v>
      </c>
      <c r="B1606" s="41">
        <v>28</v>
      </c>
      <c r="C1606" s="42">
        <v>38.892536320000005</v>
      </c>
      <c r="D1606" s="42">
        <v>15.8</v>
      </c>
      <c r="E1606" s="43">
        <f t="shared" si="103"/>
        <v>12.379878809418146</v>
      </c>
      <c r="F1606" s="47">
        <f t="shared" si="104"/>
        <v>8.0776235001528252E-2</v>
      </c>
      <c r="G1606" s="17">
        <f t="shared" si="105"/>
        <v>15.8</v>
      </c>
      <c r="N1606" t="str">
        <f t="shared" si="106"/>
        <v>23#28</v>
      </c>
      <c r="O1606">
        <v>23</v>
      </c>
      <c r="P1606">
        <v>28</v>
      </c>
      <c r="Q1606">
        <v>12.379878809418146</v>
      </c>
      <c r="R1606">
        <v>15.8</v>
      </c>
    </row>
    <row r="1607" spans="1:18" x14ac:dyDescent="0.25">
      <c r="A1607" s="41">
        <v>23</v>
      </c>
      <c r="B1607" s="41">
        <v>29</v>
      </c>
      <c r="C1607" s="42">
        <v>36.793223279999992</v>
      </c>
      <c r="D1607" s="42">
        <v>0</v>
      </c>
      <c r="E1607" s="43">
        <f t="shared" si="103"/>
        <v>11.711646714591595</v>
      </c>
      <c r="F1607" s="47">
        <f t="shared" si="104"/>
        <v>8.5385089250864729E-2</v>
      </c>
      <c r="G1607" s="17">
        <f t="shared" si="105"/>
        <v>15.818990947433432</v>
      </c>
      <c r="N1607" t="str">
        <f t="shared" si="106"/>
        <v>23#29</v>
      </c>
      <c r="O1607">
        <v>23</v>
      </c>
      <c r="P1607">
        <v>29</v>
      </c>
      <c r="Q1607">
        <v>11.711646714591595</v>
      </c>
      <c r="R1607">
        <v>15.818990947433432</v>
      </c>
    </row>
    <row r="1608" spans="1:18" x14ac:dyDescent="0.25">
      <c r="A1608" s="41">
        <v>23</v>
      </c>
      <c r="B1608" s="41">
        <v>30</v>
      </c>
      <c r="C1608" s="42">
        <v>35.909302000000004</v>
      </c>
      <c r="D1608" s="42">
        <v>0</v>
      </c>
      <c r="E1608" s="43">
        <f t="shared" si="103"/>
        <v>11.430285832559369</v>
      </c>
      <c r="F1608" s="47">
        <f t="shared" si="104"/>
        <v>8.7486876063193678E-2</v>
      </c>
      <c r="G1608" s="17">
        <f t="shared" si="105"/>
        <v>15.657121570498168</v>
      </c>
      <c r="N1608" t="str">
        <f t="shared" si="106"/>
        <v>23#30</v>
      </c>
      <c r="O1608">
        <v>23</v>
      </c>
      <c r="P1608">
        <v>30</v>
      </c>
      <c r="Q1608">
        <v>11.430285832559369</v>
      </c>
      <c r="R1608">
        <v>15.657121570498168</v>
      </c>
    </row>
    <row r="1609" spans="1:18" x14ac:dyDescent="0.25">
      <c r="A1609" s="41">
        <v>23</v>
      </c>
      <c r="B1609" s="41">
        <v>31</v>
      </c>
      <c r="C1609" s="42">
        <v>35.356851200000001</v>
      </c>
      <c r="D1609" s="42">
        <v>0</v>
      </c>
      <c r="E1609" s="43">
        <f t="shared" si="103"/>
        <v>11.254435281289224</v>
      </c>
      <c r="F1609" s="47">
        <f t="shared" si="104"/>
        <v>8.8853858501681079E-2</v>
      </c>
      <c r="G1609" s="17">
        <f t="shared" si="105"/>
        <v>15.552733267807845</v>
      </c>
      <c r="N1609" t="str">
        <f t="shared" si="106"/>
        <v>23#31</v>
      </c>
      <c r="O1609">
        <v>23</v>
      </c>
      <c r="P1609">
        <v>31</v>
      </c>
      <c r="Q1609">
        <v>11.254435281289224</v>
      </c>
      <c r="R1609">
        <v>15.552733267807845</v>
      </c>
    </row>
    <row r="1610" spans="1:18" x14ac:dyDescent="0.25">
      <c r="A1610" s="41">
        <v>23</v>
      </c>
      <c r="B1610" s="41">
        <v>32</v>
      </c>
      <c r="C1610" s="42">
        <v>31.600185760000002</v>
      </c>
      <c r="D1610" s="42">
        <v>0</v>
      </c>
      <c r="E1610" s="43">
        <f t="shared" si="103"/>
        <v>10.058651532652243</v>
      </c>
      <c r="F1610" s="47">
        <f t="shared" si="104"/>
        <v>9.9416904617265545E-2</v>
      </c>
      <c r="G1610" s="17">
        <f t="shared" si="105"/>
        <v>14.76921634401465</v>
      </c>
      <c r="N1610" t="str">
        <f t="shared" si="106"/>
        <v>23#32</v>
      </c>
      <c r="O1610">
        <v>23</v>
      </c>
      <c r="P1610">
        <v>32</v>
      </c>
      <c r="Q1610">
        <v>10.058651532652243</v>
      </c>
      <c r="R1610">
        <v>14.76921634401465</v>
      </c>
    </row>
    <row r="1611" spans="1:18" x14ac:dyDescent="0.25">
      <c r="A1611" s="41">
        <v>23</v>
      </c>
      <c r="B1611" s="41">
        <v>33</v>
      </c>
      <c r="C1611" s="42">
        <v>28.727441599999999</v>
      </c>
      <c r="D1611" s="42">
        <v>0</v>
      </c>
      <c r="E1611" s="43">
        <f t="shared" si="103"/>
        <v>9.1442286660474927</v>
      </c>
      <c r="F1611" s="47">
        <f t="shared" si="104"/>
        <v>0.10935859507899212</v>
      </c>
      <c r="G1611" s="17">
        <f t="shared" si="105"/>
        <v>14.067882296411565</v>
      </c>
      <c r="N1611" t="str">
        <f t="shared" si="106"/>
        <v>23#33</v>
      </c>
      <c r="O1611">
        <v>23</v>
      </c>
      <c r="P1611">
        <v>33</v>
      </c>
      <c r="Q1611">
        <v>9.1442286660474927</v>
      </c>
      <c r="R1611">
        <v>14.067882296411565</v>
      </c>
    </row>
    <row r="1612" spans="1:18" x14ac:dyDescent="0.25">
      <c r="A1612" s="41">
        <v>23</v>
      </c>
      <c r="B1612" s="41">
        <v>34</v>
      </c>
      <c r="C1612" s="42">
        <v>29.390382560000003</v>
      </c>
      <c r="D1612" s="42">
        <v>0</v>
      </c>
      <c r="E1612" s="43">
        <f t="shared" si="103"/>
        <v>9.3552493275716682</v>
      </c>
      <c r="F1612" s="47">
        <f t="shared" si="104"/>
        <v>0.1068918598516464</v>
      </c>
      <c r="G1612" s="17">
        <f t="shared" si="105"/>
        <v>14.238727936066054</v>
      </c>
      <c r="N1612" t="str">
        <f t="shared" si="106"/>
        <v>23#34</v>
      </c>
      <c r="O1612">
        <v>23</v>
      </c>
      <c r="P1612">
        <v>34</v>
      </c>
      <c r="Q1612">
        <v>9.3552493275716682</v>
      </c>
      <c r="R1612">
        <v>14.238727936066054</v>
      </c>
    </row>
    <row r="1613" spans="1:18" x14ac:dyDescent="0.25">
      <c r="A1613" s="41">
        <v>23</v>
      </c>
      <c r="B1613" s="41">
        <v>35</v>
      </c>
      <c r="C1613" s="42">
        <v>27.622540000000001</v>
      </c>
      <c r="D1613" s="42">
        <v>0</v>
      </c>
      <c r="E1613" s="43">
        <f t="shared" si="103"/>
        <v>8.7925275635072051</v>
      </c>
      <c r="F1613" s="47">
        <f t="shared" si="104"/>
        <v>0.1137329388821518</v>
      </c>
      <c r="G1613" s="17">
        <f t="shared" si="105"/>
        <v>13.769941222287382</v>
      </c>
      <c r="N1613" t="str">
        <f t="shared" si="106"/>
        <v>23#35</v>
      </c>
      <c r="O1613">
        <v>23</v>
      </c>
      <c r="P1613">
        <v>35</v>
      </c>
      <c r="Q1613">
        <v>8.7925275635072051</v>
      </c>
      <c r="R1613">
        <v>13.769941222287382</v>
      </c>
    </row>
    <row r="1614" spans="1:18" x14ac:dyDescent="0.25">
      <c r="A1614" s="41">
        <v>23</v>
      </c>
      <c r="B1614" s="41">
        <v>36</v>
      </c>
      <c r="C1614" s="42">
        <v>34.251949599999996</v>
      </c>
      <c r="D1614" s="42">
        <v>0</v>
      </c>
      <c r="E1614" s="43">
        <f t="shared" si="103"/>
        <v>10.902734178748934</v>
      </c>
      <c r="F1614" s="47">
        <f t="shared" si="104"/>
        <v>9.1720112001735313E-2</v>
      </c>
      <c r="G1614" s="17">
        <f t="shared" si="105"/>
        <v>15.336108617151039</v>
      </c>
      <c r="N1614" t="str">
        <f t="shared" si="106"/>
        <v>23#36</v>
      </c>
      <c r="O1614">
        <v>23</v>
      </c>
      <c r="P1614">
        <v>36</v>
      </c>
      <c r="Q1614">
        <v>10.902734178748934</v>
      </c>
      <c r="R1614">
        <v>15.336108617151039</v>
      </c>
    </row>
    <row r="1615" spans="1:18" x14ac:dyDescent="0.25">
      <c r="A1615" s="41">
        <v>23</v>
      </c>
      <c r="B1615" s="41">
        <v>37</v>
      </c>
      <c r="C1615" s="42">
        <v>34.251949599999996</v>
      </c>
      <c r="D1615" s="42">
        <v>0</v>
      </c>
      <c r="E1615" s="43">
        <f t="shared" si="103"/>
        <v>10.902734178748934</v>
      </c>
      <c r="F1615" s="47">
        <f t="shared" si="104"/>
        <v>9.1720112001735313E-2</v>
      </c>
      <c r="G1615" s="17">
        <f t="shared" si="105"/>
        <v>15.336108617151039</v>
      </c>
      <c r="N1615" t="str">
        <f t="shared" si="106"/>
        <v>23#37</v>
      </c>
      <c r="O1615">
        <v>23</v>
      </c>
      <c r="P1615">
        <v>37</v>
      </c>
      <c r="Q1615">
        <v>10.902734178748934</v>
      </c>
      <c r="R1615">
        <v>15.336108617151039</v>
      </c>
    </row>
    <row r="1616" spans="1:18" x14ac:dyDescent="0.25">
      <c r="A1616" s="41">
        <v>23</v>
      </c>
      <c r="B1616" s="41">
        <v>38</v>
      </c>
      <c r="C1616" s="42">
        <v>36.461752799999992</v>
      </c>
      <c r="D1616" s="42">
        <v>0</v>
      </c>
      <c r="E1616" s="43">
        <f t="shared" si="103"/>
        <v>11.606136383829508</v>
      </c>
      <c r="F1616" s="47">
        <f t="shared" si="104"/>
        <v>8.6161317334963503E-2</v>
      </c>
      <c r="G1616" s="17">
        <f t="shared" si="105"/>
        <v>15.759015663533097</v>
      </c>
      <c r="N1616" t="str">
        <f t="shared" si="106"/>
        <v>23#38</v>
      </c>
      <c r="O1616">
        <v>23</v>
      </c>
      <c r="P1616">
        <v>38</v>
      </c>
      <c r="Q1616">
        <v>11.606136383829508</v>
      </c>
      <c r="R1616">
        <v>15.759015663533097</v>
      </c>
    </row>
    <row r="1617" spans="1:18" x14ac:dyDescent="0.25">
      <c r="A1617" s="41">
        <v>23</v>
      </c>
      <c r="B1617" s="41">
        <v>39</v>
      </c>
      <c r="C1617" s="42">
        <v>34.693910240000001</v>
      </c>
      <c r="D1617" s="42">
        <v>0</v>
      </c>
      <c r="E1617" s="43">
        <f t="shared" si="103"/>
        <v>11.04341461976505</v>
      </c>
      <c r="F1617" s="47">
        <f t="shared" si="104"/>
        <v>9.0551702931649519E-2</v>
      </c>
      <c r="G1617" s="17">
        <f t="shared" si="105"/>
        <v>15.424047520178474</v>
      </c>
      <c r="N1617" t="str">
        <f t="shared" si="106"/>
        <v>23#39</v>
      </c>
      <c r="O1617">
        <v>23</v>
      </c>
      <c r="P1617">
        <v>39</v>
      </c>
      <c r="Q1617">
        <v>11.04341461976505</v>
      </c>
      <c r="R1617">
        <v>15.424047520178474</v>
      </c>
    </row>
    <row r="1618" spans="1:18" x14ac:dyDescent="0.25">
      <c r="A1618" s="41">
        <v>23</v>
      </c>
      <c r="B1618" s="41">
        <v>40</v>
      </c>
      <c r="C1618" s="42">
        <v>34.804400399999999</v>
      </c>
      <c r="D1618" s="42">
        <v>0</v>
      </c>
      <c r="E1618" s="43">
        <f t="shared" si="103"/>
        <v>11.078584730019079</v>
      </c>
      <c r="F1618" s="47">
        <f t="shared" si="104"/>
        <v>9.0264237208056972E-2</v>
      </c>
      <c r="G1618" s="17">
        <f t="shared" si="105"/>
        <v>15.44576046339407</v>
      </c>
      <c r="N1618" t="str">
        <f t="shared" si="106"/>
        <v>23#40</v>
      </c>
      <c r="O1618">
        <v>23</v>
      </c>
      <c r="P1618">
        <v>40</v>
      </c>
      <c r="Q1618">
        <v>11.078584730019079</v>
      </c>
      <c r="R1618">
        <v>15.44576046339407</v>
      </c>
    </row>
    <row r="1619" spans="1:18" x14ac:dyDescent="0.25">
      <c r="A1619" s="41">
        <v>23</v>
      </c>
      <c r="B1619" s="41">
        <v>41</v>
      </c>
      <c r="C1619" s="42">
        <v>30.384793999999999</v>
      </c>
      <c r="D1619" s="42">
        <v>0</v>
      </c>
      <c r="E1619" s="43">
        <f t="shared" si="103"/>
        <v>9.6717803198579251</v>
      </c>
      <c r="F1619" s="47">
        <f t="shared" si="104"/>
        <v>0.10339358080195618</v>
      </c>
      <c r="G1619" s="17">
        <f t="shared" si="105"/>
        <v>14.484581833069546</v>
      </c>
      <c r="N1619" t="str">
        <f t="shared" si="106"/>
        <v>23#41</v>
      </c>
      <c r="O1619">
        <v>23</v>
      </c>
      <c r="P1619">
        <v>41</v>
      </c>
      <c r="Q1619">
        <v>9.6717803198579251</v>
      </c>
      <c r="R1619">
        <v>14.484581833069546</v>
      </c>
    </row>
    <row r="1620" spans="1:18" x14ac:dyDescent="0.25">
      <c r="A1620" s="41">
        <v>23</v>
      </c>
      <c r="B1620" s="41">
        <v>42</v>
      </c>
      <c r="C1620" s="42">
        <v>32.484107039999998</v>
      </c>
      <c r="D1620" s="42">
        <v>0</v>
      </c>
      <c r="E1620" s="43">
        <f t="shared" si="103"/>
        <v>10.340012414684473</v>
      </c>
      <c r="F1620" s="47">
        <f t="shared" si="104"/>
        <v>9.6711682722918191E-2</v>
      </c>
      <c r="G1620" s="17">
        <f t="shared" si="105"/>
        <v>14.96603530790324</v>
      </c>
      <c r="N1620" t="str">
        <f t="shared" si="106"/>
        <v>23#42</v>
      </c>
      <c r="O1620">
        <v>23</v>
      </c>
      <c r="P1620">
        <v>42</v>
      </c>
      <c r="Q1620">
        <v>10.340012414684473</v>
      </c>
      <c r="R1620">
        <v>14.96603530790324</v>
      </c>
    </row>
    <row r="1621" spans="1:18" x14ac:dyDescent="0.25">
      <c r="A1621" s="41">
        <v>23</v>
      </c>
      <c r="B1621" s="41">
        <v>43</v>
      </c>
      <c r="C1621" s="42">
        <v>35.356851200000001</v>
      </c>
      <c r="D1621" s="42">
        <v>0</v>
      </c>
      <c r="E1621" s="43">
        <f t="shared" si="103"/>
        <v>11.254435281289224</v>
      </c>
      <c r="F1621" s="47">
        <f t="shared" si="104"/>
        <v>8.8853858501681079E-2</v>
      </c>
      <c r="G1621" s="17">
        <f t="shared" si="105"/>
        <v>15.552733267807845</v>
      </c>
      <c r="N1621" t="str">
        <f t="shared" si="106"/>
        <v>23#43</v>
      </c>
      <c r="O1621">
        <v>23</v>
      </c>
      <c r="P1621">
        <v>43</v>
      </c>
      <c r="Q1621">
        <v>11.254435281289224</v>
      </c>
      <c r="R1621">
        <v>15.552733267807845</v>
      </c>
    </row>
    <row r="1622" spans="1:18" x14ac:dyDescent="0.25">
      <c r="A1622" s="41">
        <v>23</v>
      </c>
      <c r="B1622" s="41">
        <v>45</v>
      </c>
      <c r="C1622" s="42">
        <v>34.251949599999996</v>
      </c>
      <c r="D1622" s="42">
        <v>0</v>
      </c>
      <c r="E1622" s="43">
        <f t="shared" si="103"/>
        <v>10.902734178748934</v>
      </c>
      <c r="F1622" s="47">
        <f t="shared" si="104"/>
        <v>9.1720112001735313E-2</v>
      </c>
      <c r="G1622" s="17">
        <f t="shared" si="105"/>
        <v>15.336108617151039</v>
      </c>
      <c r="N1622" t="str">
        <f t="shared" si="106"/>
        <v>23#45</v>
      </c>
      <c r="O1622">
        <v>23</v>
      </c>
      <c r="P1622">
        <v>45</v>
      </c>
      <c r="Q1622">
        <v>10.902734178748934</v>
      </c>
      <c r="R1622">
        <v>15.336108617151039</v>
      </c>
    </row>
    <row r="1623" spans="1:18" x14ac:dyDescent="0.25">
      <c r="A1623" s="41">
        <v>23</v>
      </c>
      <c r="B1623" s="41">
        <v>46</v>
      </c>
      <c r="C1623" s="42">
        <v>34.030969280000001</v>
      </c>
      <c r="D1623" s="42">
        <v>0</v>
      </c>
      <c r="E1623" s="43">
        <f t="shared" si="103"/>
        <v>10.832393958240877</v>
      </c>
      <c r="F1623" s="47">
        <f t="shared" si="104"/>
        <v>9.2315697144603734E-2</v>
      </c>
      <c r="G1623" s="17">
        <f t="shared" si="105"/>
        <v>15.291475721416118</v>
      </c>
      <c r="N1623" t="str">
        <f t="shared" si="106"/>
        <v>23#46</v>
      </c>
      <c r="O1623">
        <v>23</v>
      </c>
      <c r="P1623">
        <v>46</v>
      </c>
      <c r="Q1623">
        <v>10.832393958240877</v>
      </c>
      <c r="R1623">
        <v>15.291475721416118</v>
      </c>
    </row>
    <row r="1624" spans="1:18" x14ac:dyDescent="0.25">
      <c r="A1624" s="41">
        <v>23</v>
      </c>
      <c r="B1624" s="41">
        <v>47</v>
      </c>
      <c r="C1624" s="42">
        <v>33.147047999999998</v>
      </c>
      <c r="D1624" s="42">
        <v>0</v>
      </c>
      <c r="E1624" s="43">
        <f t="shared" si="103"/>
        <v>10.551033076208647</v>
      </c>
      <c r="F1624" s="47">
        <f t="shared" si="104"/>
        <v>9.4777449068459821E-2</v>
      </c>
      <c r="G1624" s="17">
        <f t="shared" si="105"/>
        <v>15.108366953018782</v>
      </c>
      <c r="N1624" t="str">
        <f t="shared" si="106"/>
        <v>23#47</v>
      </c>
      <c r="O1624">
        <v>23</v>
      </c>
      <c r="P1624">
        <v>47</v>
      </c>
      <c r="Q1624">
        <v>10.551033076208647</v>
      </c>
      <c r="R1624">
        <v>15.108366953018782</v>
      </c>
    </row>
    <row r="1625" spans="1:18" x14ac:dyDescent="0.25">
      <c r="A1625" s="41">
        <v>23</v>
      </c>
      <c r="B1625" s="41">
        <v>48</v>
      </c>
      <c r="C1625" s="42">
        <v>34.472929919999999</v>
      </c>
      <c r="D1625" s="42">
        <v>0</v>
      </c>
      <c r="E1625" s="43">
        <f t="shared" si="103"/>
        <v>10.973074399256992</v>
      </c>
      <c r="F1625" s="47">
        <f t="shared" si="104"/>
        <v>9.1132162565826763E-2</v>
      </c>
      <c r="G1625" s="17">
        <f t="shared" si="105"/>
        <v>15.380297074995399</v>
      </c>
      <c r="N1625" t="str">
        <f t="shared" si="106"/>
        <v>23#48</v>
      </c>
      <c r="O1625">
        <v>23</v>
      </c>
      <c r="P1625">
        <v>48</v>
      </c>
      <c r="Q1625">
        <v>10.973074399256992</v>
      </c>
      <c r="R1625">
        <v>15.380297074995399</v>
      </c>
    </row>
    <row r="1626" spans="1:18" x14ac:dyDescent="0.25">
      <c r="A1626" s="41">
        <v>23</v>
      </c>
      <c r="B1626" s="41">
        <v>49</v>
      </c>
      <c r="C1626" s="42">
        <v>24.3078352</v>
      </c>
      <c r="D1626" s="42">
        <v>0</v>
      </c>
      <c r="E1626" s="43">
        <f t="shared" si="103"/>
        <v>7.7374242558863404</v>
      </c>
      <c r="F1626" s="47">
        <f t="shared" si="104"/>
        <v>0.12924197600244522</v>
      </c>
      <c r="G1626" s="17">
        <f t="shared" si="105"/>
        <v>12.763543814055129</v>
      </c>
      <c r="N1626" t="str">
        <f t="shared" si="106"/>
        <v>23#49</v>
      </c>
      <c r="O1626">
        <v>23</v>
      </c>
      <c r="P1626">
        <v>49</v>
      </c>
      <c r="Q1626">
        <v>7.7374242558863404</v>
      </c>
      <c r="R1626">
        <v>12.763543814055129</v>
      </c>
    </row>
    <row r="1627" spans="1:18" x14ac:dyDescent="0.25">
      <c r="A1627" s="41">
        <v>23</v>
      </c>
      <c r="B1627" s="41">
        <v>50</v>
      </c>
      <c r="C1627" s="42">
        <v>37.014203600000002</v>
      </c>
      <c r="D1627" s="42">
        <v>0</v>
      </c>
      <c r="E1627" s="43">
        <f t="shared" si="103"/>
        <v>11.781986935099656</v>
      </c>
      <c r="F1627" s="47">
        <f t="shared" si="104"/>
        <v>8.4875327523993863E-2</v>
      </c>
      <c r="G1627" s="17">
        <f t="shared" si="105"/>
        <v>15.858501815579791</v>
      </c>
      <c r="N1627" t="str">
        <f t="shared" si="106"/>
        <v>23#50</v>
      </c>
      <c r="O1627">
        <v>23</v>
      </c>
      <c r="P1627">
        <v>50</v>
      </c>
      <c r="Q1627">
        <v>11.781986935099656</v>
      </c>
      <c r="R1627">
        <v>15.858501815579791</v>
      </c>
    </row>
    <row r="1628" spans="1:18" x14ac:dyDescent="0.25">
      <c r="A1628" s="41">
        <v>23</v>
      </c>
      <c r="B1628" s="41">
        <v>51</v>
      </c>
      <c r="C1628" s="42">
        <v>33.147047999999998</v>
      </c>
      <c r="D1628" s="42">
        <v>0</v>
      </c>
      <c r="E1628" s="43">
        <f t="shared" si="103"/>
        <v>10.551033076208647</v>
      </c>
      <c r="F1628" s="47">
        <f t="shared" si="104"/>
        <v>9.4777449068459821E-2</v>
      </c>
      <c r="G1628" s="17">
        <f t="shared" si="105"/>
        <v>15.108366953018782</v>
      </c>
      <c r="N1628" t="str">
        <f t="shared" si="106"/>
        <v>23#51</v>
      </c>
      <c r="O1628">
        <v>23</v>
      </c>
      <c r="P1628">
        <v>51</v>
      </c>
      <c r="Q1628">
        <v>10.551033076208647</v>
      </c>
      <c r="R1628">
        <v>15.108366953018782</v>
      </c>
    </row>
    <row r="1629" spans="1:18" x14ac:dyDescent="0.25">
      <c r="A1629" s="41">
        <v>23</v>
      </c>
      <c r="B1629" s="41">
        <v>52</v>
      </c>
      <c r="C1629" s="42">
        <v>34.251949599999996</v>
      </c>
      <c r="D1629" s="42">
        <v>0</v>
      </c>
      <c r="E1629" s="43">
        <f t="shared" si="103"/>
        <v>10.902734178748934</v>
      </c>
      <c r="F1629" s="47">
        <f t="shared" si="104"/>
        <v>9.1720112001735313E-2</v>
      </c>
      <c r="G1629" s="17">
        <f t="shared" si="105"/>
        <v>15.336108617151039</v>
      </c>
      <c r="N1629" t="str">
        <f t="shared" si="106"/>
        <v>23#52</v>
      </c>
      <c r="O1629">
        <v>23</v>
      </c>
      <c r="P1629">
        <v>52</v>
      </c>
      <c r="Q1629">
        <v>10.902734178748934</v>
      </c>
      <c r="R1629">
        <v>15.336108617151039</v>
      </c>
    </row>
    <row r="1630" spans="1:18" x14ac:dyDescent="0.25">
      <c r="A1630" s="41">
        <v>23</v>
      </c>
      <c r="B1630" s="41">
        <v>53</v>
      </c>
      <c r="C1630" s="42">
        <v>35.356851200000001</v>
      </c>
      <c r="D1630" s="42">
        <v>0</v>
      </c>
      <c r="E1630" s="43">
        <f t="shared" si="103"/>
        <v>11.254435281289224</v>
      </c>
      <c r="F1630" s="47">
        <f t="shared" si="104"/>
        <v>8.8853858501681079E-2</v>
      </c>
      <c r="G1630" s="17">
        <f t="shared" si="105"/>
        <v>15.552733267807845</v>
      </c>
      <c r="N1630" t="str">
        <f t="shared" si="106"/>
        <v>23#53</v>
      </c>
      <c r="O1630">
        <v>23</v>
      </c>
      <c r="P1630">
        <v>53</v>
      </c>
      <c r="Q1630">
        <v>11.254435281289224</v>
      </c>
      <c r="R1630">
        <v>15.552733267807845</v>
      </c>
    </row>
    <row r="1631" spans="1:18" x14ac:dyDescent="0.25">
      <c r="A1631" s="41">
        <v>23</v>
      </c>
      <c r="B1631" s="41">
        <v>54</v>
      </c>
      <c r="C1631" s="42">
        <v>32.0421464</v>
      </c>
      <c r="D1631" s="42">
        <v>0</v>
      </c>
      <c r="E1631" s="43">
        <f t="shared" si="103"/>
        <v>10.199331973668359</v>
      </c>
      <c r="F1631" s="47">
        <f t="shared" si="104"/>
        <v>9.8045636967372229E-2</v>
      </c>
      <c r="G1631" s="17">
        <f t="shared" si="105"/>
        <v>14.86865755822248</v>
      </c>
      <c r="N1631" t="str">
        <f t="shared" si="106"/>
        <v>23#54</v>
      </c>
      <c r="O1631">
        <v>23</v>
      </c>
      <c r="P1631">
        <v>54</v>
      </c>
      <c r="Q1631">
        <v>10.199331973668359</v>
      </c>
      <c r="R1631">
        <v>14.86865755822248</v>
      </c>
    </row>
    <row r="1632" spans="1:18" x14ac:dyDescent="0.25">
      <c r="A1632" s="41">
        <v>23</v>
      </c>
      <c r="B1632" s="41">
        <v>55</v>
      </c>
      <c r="C1632" s="42">
        <v>30.71626448</v>
      </c>
      <c r="D1632" s="42">
        <v>0</v>
      </c>
      <c r="E1632" s="43">
        <f t="shared" si="103"/>
        <v>9.7772906506200119</v>
      </c>
      <c r="F1632" s="47">
        <f t="shared" si="104"/>
        <v>0.10227782273574802</v>
      </c>
      <c r="G1632" s="17">
        <f t="shared" si="105"/>
        <v>14.563885075520359</v>
      </c>
      <c r="N1632" t="str">
        <f t="shared" si="106"/>
        <v>23#55</v>
      </c>
      <c r="O1632">
        <v>23</v>
      </c>
      <c r="P1632">
        <v>55</v>
      </c>
      <c r="Q1632">
        <v>9.7772906506200119</v>
      </c>
      <c r="R1632">
        <v>14.563885075520359</v>
      </c>
    </row>
    <row r="1633" spans="1:18" x14ac:dyDescent="0.25">
      <c r="A1633" s="41">
        <v>23</v>
      </c>
      <c r="B1633" s="41">
        <v>56</v>
      </c>
      <c r="C1633" s="42">
        <v>27.401559680000002</v>
      </c>
      <c r="D1633" s="42">
        <v>0</v>
      </c>
      <c r="E1633" s="43">
        <f t="shared" si="103"/>
        <v>8.722187342999149</v>
      </c>
      <c r="F1633" s="47">
        <f t="shared" si="104"/>
        <v>0.11465014000216912</v>
      </c>
      <c r="G1633" s="17">
        <f t="shared" si="105"/>
        <v>13.708274459998066</v>
      </c>
      <c r="N1633" t="str">
        <f t="shared" si="106"/>
        <v>23#56</v>
      </c>
      <c r="O1633">
        <v>23</v>
      </c>
      <c r="P1633">
        <v>56</v>
      </c>
      <c r="Q1633">
        <v>8.722187342999149</v>
      </c>
      <c r="R1633">
        <v>13.708274459998066</v>
      </c>
    </row>
    <row r="1634" spans="1:18" x14ac:dyDescent="0.25">
      <c r="A1634" s="41">
        <v>23</v>
      </c>
      <c r="B1634" s="41">
        <v>57</v>
      </c>
      <c r="C1634" s="42">
        <v>30.384793999999999</v>
      </c>
      <c r="D1634" s="42">
        <v>0</v>
      </c>
      <c r="E1634" s="43">
        <f t="shared" si="103"/>
        <v>9.6717803198579251</v>
      </c>
      <c r="F1634" s="47">
        <f t="shared" si="104"/>
        <v>0.10339358080195618</v>
      </c>
      <c r="G1634" s="17">
        <f t="shared" si="105"/>
        <v>14.484581833069546</v>
      </c>
      <c r="N1634" t="str">
        <f t="shared" si="106"/>
        <v>23#57</v>
      </c>
      <c r="O1634">
        <v>23</v>
      </c>
      <c r="P1634">
        <v>57</v>
      </c>
      <c r="Q1634">
        <v>9.6717803198579251</v>
      </c>
      <c r="R1634">
        <v>14.484581833069546</v>
      </c>
    </row>
    <row r="1635" spans="1:18" x14ac:dyDescent="0.25">
      <c r="A1635" s="41">
        <v>23</v>
      </c>
      <c r="B1635" s="41">
        <v>58</v>
      </c>
      <c r="C1635" s="42">
        <v>31.71067592</v>
      </c>
      <c r="D1635" s="42">
        <v>0</v>
      </c>
      <c r="E1635" s="43">
        <f t="shared" si="103"/>
        <v>10.093821642906272</v>
      </c>
      <c r="F1635" s="47">
        <f t="shared" si="104"/>
        <v>9.9070504252745453E-2</v>
      </c>
      <c r="G1635" s="17">
        <f t="shared" si="105"/>
        <v>14.794273553756359</v>
      </c>
      <c r="N1635" t="str">
        <f t="shared" si="106"/>
        <v>23#58</v>
      </c>
      <c r="O1635">
        <v>23</v>
      </c>
      <c r="P1635">
        <v>58</v>
      </c>
      <c r="Q1635">
        <v>10.093821642906272</v>
      </c>
      <c r="R1635">
        <v>14.794273553756359</v>
      </c>
    </row>
    <row r="1636" spans="1:18" x14ac:dyDescent="0.25">
      <c r="A1636" s="41">
        <v>23</v>
      </c>
      <c r="B1636" s="41">
        <v>60</v>
      </c>
      <c r="C1636" s="42">
        <v>29.279892400000001</v>
      </c>
      <c r="D1636" s="42">
        <v>0</v>
      </c>
      <c r="E1636" s="43">
        <f t="shared" si="103"/>
        <v>9.3200792173176374</v>
      </c>
      <c r="F1636" s="47">
        <f t="shared" si="104"/>
        <v>0.10729522536052057</v>
      </c>
      <c r="G1636" s="17">
        <f t="shared" si="105"/>
        <v>14.210649678071956</v>
      </c>
      <c r="N1636" t="str">
        <f t="shared" si="106"/>
        <v>23#60</v>
      </c>
      <c r="O1636">
        <v>23</v>
      </c>
      <c r="P1636">
        <v>60</v>
      </c>
      <c r="Q1636">
        <v>9.3200792173176374</v>
      </c>
      <c r="R1636">
        <v>14.210649678071956</v>
      </c>
    </row>
    <row r="1637" spans="1:18" x14ac:dyDescent="0.25">
      <c r="A1637" s="41">
        <v>23</v>
      </c>
      <c r="B1637" s="41">
        <v>61</v>
      </c>
      <c r="C1637" s="42">
        <v>23.313423759999999</v>
      </c>
      <c r="D1637" s="42">
        <v>0</v>
      </c>
      <c r="E1637" s="43">
        <f t="shared" si="103"/>
        <v>7.4208932636000808</v>
      </c>
      <c r="F1637" s="47">
        <f t="shared" si="104"/>
        <v>0.13475466692198079</v>
      </c>
      <c r="G1637" s="17">
        <f t="shared" si="105"/>
        <v>12.423825555475931</v>
      </c>
      <c r="N1637" t="str">
        <f t="shared" si="106"/>
        <v>23#61</v>
      </c>
      <c r="O1637">
        <v>23</v>
      </c>
      <c r="P1637">
        <v>61</v>
      </c>
      <c r="Q1637">
        <v>7.4208932636000808</v>
      </c>
      <c r="R1637">
        <v>12.423825555475931</v>
      </c>
    </row>
    <row r="1638" spans="1:18" x14ac:dyDescent="0.25">
      <c r="A1638" s="41">
        <v>23</v>
      </c>
      <c r="B1638" s="41">
        <v>62</v>
      </c>
      <c r="C1638" s="42">
        <v>31.489695600000001</v>
      </c>
      <c r="D1638" s="42">
        <v>0</v>
      </c>
      <c r="E1638" s="43">
        <f t="shared" si="103"/>
        <v>10.023481422398214</v>
      </c>
      <c r="F1638" s="47">
        <f t="shared" si="104"/>
        <v>9.9765735861536656E-2</v>
      </c>
      <c r="G1638" s="17">
        <f t="shared" si="105"/>
        <v>14.744026181460578</v>
      </c>
      <c r="N1638" t="str">
        <f t="shared" si="106"/>
        <v>23#62</v>
      </c>
      <c r="O1638">
        <v>23</v>
      </c>
      <c r="P1638">
        <v>62</v>
      </c>
      <c r="Q1638">
        <v>10.023481422398214</v>
      </c>
      <c r="R1638">
        <v>14.744026181460578</v>
      </c>
    </row>
    <row r="1639" spans="1:18" x14ac:dyDescent="0.25">
      <c r="A1639" s="41">
        <v>23</v>
      </c>
      <c r="B1639" s="41">
        <v>63</v>
      </c>
      <c r="C1639" s="42">
        <v>30.384793999999999</v>
      </c>
      <c r="D1639" s="42">
        <v>0</v>
      </c>
      <c r="E1639" s="43">
        <f t="shared" si="103"/>
        <v>9.6717803198579251</v>
      </c>
      <c r="F1639" s="47">
        <f t="shared" si="104"/>
        <v>0.10339358080195618</v>
      </c>
      <c r="G1639" s="17">
        <f t="shared" si="105"/>
        <v>14.484581833069546</v>
      </c>
      <c r="N1639" t="str">
        <f t="shared" si="106"/>
        <v>23#63</v>
      </c>
      <c r="O1639">
        <v>23</v>
      </c>
      <c r="P1639">
        <v>63</v>
      </c>
      <c r="Q1639">
        <v>9.6717803198579251</v>
      </c>
      <c r="R1639">
        <v>14.484581833069546</v>
      </c>
    </row>
    <row r="1640" spans="1:18" x14ac:dyDescent="0.25">
      <c r="A1640" s="41">
        <v>23</v>
      </c>
      <c r="B1640" s="41">
        <v>64</v>
      </c>
      <c r="C1640" s="42">
        <v>30.937244799999998</v>
      </c>
      <c r="D1640" s="42">
        <v>0</v>
      </c>
      <c r="E1640" s="43">
        <f t="shared" si="103"/>
        <v>9.8476308711280698</v>
      </c>
      <c r="F1640" s="47">
        <f t="shared" si="104"/>
        <v>0.10154726685906411</v>
      </c>
      <c r="G1640" s="17">
        <f t="shared" si="105"/>
        <v>14.616044884584634</v>
      </c>
      <c r="N1640" t="str">
        <f t="shared" si="106"/>
        <v>23#64</v>
      </c>
      <c r="O1640">
        <v>23</v>
      </c>
      <c r="P1640">
        <v>64</v>
      </c>
      <c r="Q1640">
        <v>9.8476308711280698</v>
      </c>
      <c r="R1640">
        <v>14.616044884584634</v>
      </c>
    </row>
    <row r="1641" spans="1:18" x14ac:dyDescent="0.25">
      <c r="A1641" s="41">
        <v>23</v>
      </c>
      <c r="B1641" s="41">
        <v>65</v>
      </c>
      <c r="C1641" s="42">
        <v>32.594597200000003</v>
      </c>
      <c r="D1641" s="42">
        <v>0</v>
      </c>
      <c r="E1641" s="43">
        <f t="shared" si="103"/>
        <v>10.375182524938504</v>
      </c>
      <c r="F1641" s="47">
        <f t="shared" si="104"/>
        <v>9.6383846510298118E-2</v>
      </c>
      <c r="G1641" s="17">
        <f t="shared" si="105"/>
        <v>14.990064594247604</v>
      </c>
      <c r="N1641" t="str">
        <f t="shared" si="106"/>
        <v>23#65</v>
      </c>
      <c r="O1641">
        <v>23</v>
      </c>
      <c r="P1641">
        <v>65</v>
      </c>
      <c r="Q1641">
        <v>10.375182524938504</v>
      </c>
      <c r="R1641">
        <v>14.990064594247604</v>
      </c>
    </row>
    <row r="1642" spans="1:18" x14ac:dyDescent="0.25">
      <c r="A1642" s="41">
        <v>23</v>
      </c>
      <c r="B1642" s="41">
        <v>66</v>
      </c>
      <c r="C1642" s="42">
        <v>31.821166080000001</v>
      </c>
      <c r="D1642" s="42">
        <v>0</v>
      </c>
      <c r="E1642" s="43">
        <f t="shared" si="103"/>
        <v>10.128991753160301</v>
      </c>
      <c r="F1642" s="47">
        <f t="shared" si="104"/>
        <v>9.8726509446312311E-2</v>
      </c>
      <c r="G1642" s="17">
        <f t="shared" si="105"/>
        <v>14.819198824777581</v>
      </c>
      <c r="N1642" t="str">
        <f t="shared" si="106"/>
        <v>23#66</v>
      </c>
      <c r="O1642">
        <v>23</v>
      </c>
      <c r="P1642">
        <v>66</v>
      </c>
      <c r="Q1642">
        <v>10.128991753160301</v>
      </c>
      <c r="R1642">
        <v>14.819198824777581</v>
      </c>
    </row>
    <row r="1643" spans="1:18" x14ac:dyDescent="0.25">
      <c r="A1643" s="41">
        <v>23</v>
      </c>
      <c r="B1643" s="41">
        <v>67</v>
      </c>
      <c r="C1643" s="42">
        <v>32.37361688</v>
      </c>
      <c r="D1643" s="42">
        <v>0</v>
      </c>
      <c r="E1643" s="43">
        <f t="shared" si="103"/>
        <v>10.304842304430444</v>
      </c>
      <c r="F1643" s="47">
        <f t="shared" si="104"/>
        <v>9.7041756725385495E-2</v>
      </c>
      <c r="G1643" s="17">
        <f t="shared" si="105"/>
        <v>14.941880913564436</v>
      </c>
      <c r="N1643" t="str">
        <f t="shared" si="106"/>
        <v>23#67</v>
      </c>
      <c r="O1643">
        <v>23</v>
      </c>
      <c r="P1643">
        <v>67</v>
      </c>
      <c r="Q1643">
        <v>10.304842304430444</v>
      </c>
      <c r="R1643">
        <v>14.941880913564436</v>
      </c>
    </row>
    <row r="1644" spans="1:18" x14ac:dyDescent="0.25">
      <c r="A1644" s="41">
        <v>23</v>
      </c>
      <c r="B1644" s="41">
        <v>69</v>
      </c>
      <c r="C1644" s="42">
        <v>28.83793176</v>
      </c>
      <c r="D1644" s="42">
        <v>0</v>
      </c>
      <c r="E1644" s="43">
        <f t="shared" si="103"/>
        <v>9.1793987763015235</v>
      </c>
      <c r="F1644" s="47">
        <f t="shared" si="104"/>
        <v>0.10893959663041358</v>
      </c>
      <c r="G1644" s="17">
        <f t="shared" si="105"/>
        <v>14.096756846487045</v>
      </c>
      <c r="N1644" t="str">
        <f t="shared" si="106"/>
        <v>23#69</v>
      </c>
      <c r="O1644">
        <v>23</v>
      </c>
      <c r="P1644">
        <v>69</v>
      </c>
      <c r="Q1644">
        <v>9.1793987763015235</v>
      </c>
      <c r="R1644">
        <v>14.096756846487045</v>
      </c>
    </row>
    <row r="1645" spans="1:18" x14ac:dyDescent="0.25">
      <c r="A1645" s="41">
        <v>23</v>
      </c>
      <c r="B1645" s="41">
        <v>70</v>
      </c>
      <c r="C1645" s="42">
        <v>27.84352032</v>
      </c>
      <c r="D1645" s="42">
        <v>0</v>
      </c>
      <c r="E1645" s="43">
        <f t="shared" si="103"/>
        <v>8.862867784015263</v>
      </c>
      <c r="F1645" s="47">
        <f t="shared" si="104"/>
        <v>0.11283029651007122</v>
      </c>
      <c r="G1645" s="17">
        <f t="shared" si="105"/>
        <v>13.830899978960943</v>
      </c>
      <c r="N1645" t="str">
        <f t="shared" si="106"/>
        <v>23#70</v>
      </c>
      <c r="O1645">
        <v>23</v>
      </c>
      <c r="P1645">
        <v>70</v>
      </c>
      <c r="Q1645">
        <v>8.862867784015263</v>
      </c>
      <c r="R1645">
        <v>13.830899978960943</v>
      </c>
    </row>
    <row r="1646" spans="1:18" x14ac:dyDescent="0.25">
      <c r="A1646" s="41">
        <v>23</v>
      </c>
      <c r="B1646" s="41">
        <v>71</v>
      </c>
      <c r="C1646" s="42">
        <v>30.495284160000001</v>
      </c>
      <c r="D1646" s="42">
        <v>0</v>
      </c>
      <c r="E1646" s="43">
        <f t="shared" si="103"/>
        <v>9.7069504301119558</v>
      </c>
      <c r="F1646" s="47">
        <f t="shared" si="104"/>
        <v>0.10301896637876067</v>
      </c>
      <c r="G1646" s="17">
        <f t="shared" si="105"/>
        <v>14.511159531037139</v>
      </c>
      <c r="N1646" t="str">
        <f t="shared" si="106"/>
        <v>23#71</v>
      </c>
      <c r="O1646">
        <v>23</v>
      </c>
      <c r="P1646">
        <v>71</v>
      </c>
      <c r="Q1646">
        <v>9.7069504301119558</v>
      </c>
      <c r="R1646">
        <v>14.511159531037139</v>
      </c>
    </row>
    <row r="1647" spans="1:18" x14ac:dyDescent="0.25">
      <c r="A1647" s="41">
        <v>23</v>
      </c>
      <c r="B1647" s="41">
        <v>72</v>
      </c>
      <c r="C1647" s="42">
        <v>26.849108879999999</v>
      </c>
      <c r="D1647" s="42">
        <v>0</v>
      </c>
      <c r="E1647" s="43">
        <f t="shared" si="103"/>
        <v>8.5463367917290043</v>
      </c>
      <c r="F1647" s="47">
        <f t="shared" si="104"/>
        <v>0.1170091963808146</v>
      </c>
      <c r="G1647" s="17">
        <f t="shared" si="105"/>
        <v>13.550932165070693</v>
      </c>
      <c r="N1647" t="str">
        <f t="shared" si="106"/>
        <v>23#72</v>
      </c>
      <c r="O1647">
        <v>23</v>
      </c>
      <c r="P1647">
        <v>72</v>
      </c>
      <c r="Q1647">
        <v>8.5463367917290043</v>
      </c>
      <c r="R1647">
        <v>13.550932165070693</v>
      </c>
    </row>
    <row r="1648" spans="1:18" x14ac:dyDescent="0.25">
      <c r="A1648" s="41">
        <v>23</v>
      </c>
      <c r="B1648" s="41">
        <v>73</v>
      </c>
      <c r="C1648" s="42">
        <v>30.495284160000001</v>
      </c>
      <c r="D1648" s="42">
        <v>0</v>
      </c>
      <c r="E1648" s="43">
        <f t="shared" si="103"/>
        <v>9.7069504301119558</v>
      </c>
      <c r="F1648" s="47">
        <f t="shared" si="104"/>
        <v>0.10301896637876067</v>
      </c>
      <c r="G1648" s="17">
        <f t="shared" si="105"/>
        <v>14.511159531037139</v>
      </c>
      <c r="N1648" t="str">
        <f t="shared" si="106"/>
        <v>23#73</v>
      </c>
      <c r="O1648">
        <v>23</v>
      </c>
      <c r="P1648">
        <v>73</v>
      </c>
      <c r="Q1648">
        <v>9.7069504301119558</v>
      </c>
      <c r="R1648">
        <v>14.511159531037139</v>
      </c>
    </row>
    <row r="1649" spans="1:18" x14ac:dyDescent="0.25">
      <c r="A1649" s="41">
        <v>23</v>
      </c>
      <c r="B1649" s="41">
        <v>74</v>
      </c>
      <c r="C1649" s="42">
        <v>30.274303839999998</v>
      </c>
      <c r="D1649" s="42">
        <v>0</v>
      </c>
      <c r="E1649" s="43">
        <f t="shared" si="103"/>
        <v>9.6366102096038961</v>
      </c>
      <c r="F1649" s="47">
        <f t="shared" si="104"/>
        <v>0.10377092963699983</v>
      </c>
      <c r="G1649" s="17">
        <f t="shared" si="105"/>
        <v>14.457859349341193</v>
      </c>
      <c r="N1649" t="str">
        <f t="shared" si="106"/>
        <v>23#74</v>
      </c>
      <c r="O1649">
        <v>23</v>
      </c>
      <c r="P1649">
        <v>74</v>
      </c>
      <c r="Q1649">
        <v>9.6366102096038961</v>
      </c>
      <c r="R1649">
        <v>14.457859349341193</v>
      </c>
    </row>
    <row r="1650" spans="1:18" x14ac:dyDescent="0.25">
      <c r="A1650" s="41">
        <v>23</v>
      </c>
      <c r="B1650" s="41">
        <v>75</v>
      </c>
      <c r="C1650" s="42">
        <v>31.931656239999995</v>
      </c>
      <c r="D1650" s="42">
        <v>0</v>
      </c>
      <c r="E1650" s="43">
        <f t="shared" si="103"/>
        <v>10.164161863414328</v>
      </c>
      <c r="F1650" s="47">
        <f t="shared" si="104"/>
        <v>9.8384895226774918E-2</v>
      </c>
      <c r="G1650" s="17">
        <f t="shared" si="105"/>
        <v>14.843993161387781</v>
      </c>
      <c r="N1650" t="str">
        <f t="shared" si="106"/>
        <v>23#75</v>
      </c>
      <c r="O1650">
        <v>23</v>
      </c>
      <c r="P1650">
        <v>75</v>
      </c>
      <c r="Q1650">
        <v>10.164161863414328</v>
      </c>
      <c r="R1650">
        <v>14.843993161387781</v>
      </c>
    </row>
    <row r="1651" spans="1:18" x14ac:dyDescent="0.25">
      <c r="A1651" s="41">
        <v>23</v>
      </c>
      <c r="B1651" s="41">
        <v>76</v>
      </c>
      <c r="C1651" s="42">
        <v>30.384793999999999</v>
      </c>
      <c r="D1651" s="42">
        <v>0</v>
      </c>
      <c r="E1651" s="43">
        <f t="shared" si="103"/>
        <v>9.6717803198579251</v>
      </c>
      <c r="F1651" s="47">
        <f t="shared" si="104"/>
        <v>0.10339358080195618</v>
      </c>
      <c r="G1651" s="17">
        <f t="shared" si="105"/>
        <v>14.484581833069546</v>
      </c>
      <c r="N1651" t="str">
        <f t="shared" si="106"/>
        <v>23#76</v>
      </c>
      <c r="O1651">
        <v>23</v>
      </c>
      <c r="P1651">
        <v>76</v>
      </c>
      <c r="Q1651">
        <v>9.6717803198579251</v>
      </c>
      <c r="R1651">
        <v>14.484581833069546</v>
      </c>
    </row>
    <row r="1652" spans="1:18" x14ac:dyDescent="0.25">
      <c r="A1652" s="41">
        <v>23</v>
      </c>
      <c r="B1652" s="41">
        <v>77</v>
      </c>
      <c r="C1652" s="42">
        <v>27.622540000000001</v>
      </c>
      <c r="D1652" s="42">
        <v>0</v>
      </c>
      <c r="E1652" s="43">
        <f t="shared" si="103"/>
        <v>8.7925275635072051</v>
      </c>
      <c r="F1652" s="47">
        <f t="shared" si="104"/>
        <v>0.1137329388821518</v>
      </c>
      <c r="G1652" s="17">
        <f t="shared" si="105"/>
        <v>13.769941222287382</v>
      </c>
      <c r="N1652" t="str">
        <f t="shared" si="106"/>
        <v>23#77</v>
      </c>
      <c r="O1652">
        <v>23</v>
      </c>
      <c r="P1652">
        <v>77</v>
      </c>
      <c r="Q1652">
        <v>8.7925275635072051</v>
      </c>
      <c r="R1652">
        <v>13.769941222287382</v>
      </c>
    </row>
    <row r="1653" spans="1:18" x14ac:dyDescent="0.25">
      <c r="A1653" s="41">
        <v>23</v>
      </c>
      <c r="B1653" s="41">
        <v>78</v>
      </c>
      <c r="C1653" s="42">
        <v>31.931656239999995</v>
      </c>
      <c r="D1653" s="42">
        <v>0</v>
      </c>
      <c r="E1653" s="43">
        <f t="shared" si="103"/>
        <v>10.164161863414328</v>
      </c>
      <c r="F1653" s="47">
        <f t="shared" si="104"/>
        <v>9.8384895226774918E-2</v>
      </c>
      <c r="G1653" s="17">
        <f t="shared" si="105"/>
        <v>14.843993161387781</v>
      </c>
      <c r="N1653" t="str">
        <f t="shared" si="106"/>
        <v>23#78</v>
      </c>
      <c r="O1653">
        <v>23</v>
      </c>
      <c r="P1653">
        <v>78</v>
      </c>
      <c r="Q1653">
        <v>10.164161863414328</v>
      </c>
      <c r="R1653">
        <v>14.843993161387781</v>
      </c>
    </row>
    <row r="1654" spans="1:18" x14ac:dyDescent="0.25">
      <c r="A1654" s="41">
        <v>23</v>
      </c>
      <c r="B1654" s="41">
        <v>79</v>
      </c>
      <c r="C1654" s="42">
        <v>29.50087272</v>
      </c>
      <c r="D1654" s="42">
        <v>0</v>
      </c>
      <c r="E1654" s="43">
        <f t="shared" si="103"/>
        <v>9.3904194378256953</v>
      </c>
      <c r="F1654" s="47">
        <f t="shared" si="104"/>
        <v>0.10649151580725823</v>
      </c>
      <c r="G1654" s="17">
        <f t="shared" si="105"/>
        <v>14.266650726674028</v>
      </c>
      <c r="N1654" t="str">
        <f t="shared" si="106"/>
        <v>23#79</v>
      </c>
      <c r="O1654">
        <v>23</v>
      </c>
      <c r="P1654">
        <v>79</v>
      </c>
      <c r="Q1654">
        <v>9.3904194378256953</v>
      </c>
      <c r="R1654">
        <v>14.266650726674028</v>
      </c>
    </row>
    <row r="1655" spans="1:18" x14ac:dyDescent="0.25">
      <c r="A1655" s="41">
        <v>24</v>
      </c>
      <c r="B1655" s="41">
        <v>1</v>
      </c>
      <c r="C1655" s="42">
        <v>30.71626448</v>
      </c>
      <c r="D1655" s="42">
        <v>15.6</v>
      </c>
      <c r="E1655" s="43">
        <f t="shared" si="103"/>
        <v>9.7772906506200119</v>
      </c>
      <c r="F1655" s="47">
        <f t="shared" si="104"/>
        <v>0.10227782273574802</v>
      </c>
      <c r="G1655" s="17">
        <f t="shared" si="105"/>
        <v>15.6</v>
      </c>
      <c r="N1655" t="str">
        <f t="shared" si="106"/>
        <v>24#1</v>
      </c>
      <c r="O1655">
        <v>24</v>
      </c>
      <c r="P1655">
        <v>1</v>
      </c>
      <c r="Q1655">
        <v>9.7772906506200119</v>
      </c>
      <c r="R1655">
        <v>15.6</v>
      </c>
    </row>
    <row r="1656" spans="1:18" x14ac:dyDescent="0.25">
      <c r="A1656" s="41">
        <v>24</v>
      </c>
      <c r="B1656" s="41">
        <v>2</v>
      </c>
      <c r="C1656" s="42">
        <v>31.600185760000002</v>
      </c>
      <c r="D1656" s="42">
        <v>16</v>
      </c>
      <c r="E1656" s="43">
        <f t="shared" si="103"/>
        <v>10.058651532652243</v>
      </c>
      <c r="F1656" s="47">
        <f t="shared" si="104"/>
        <v>9.9416904617265545E-2</v>
      </c>
      <c r="G1656" s="17">
        <f t="shared" si="105"/>
        <v>16</v>
      </c>
      <c r="N1656" t="str">
        <f t="shared" si="106"/>
        <v>24#2</v>
      </c>
      <c r="O1656">
        <v>24</v>
      </c>
      <c r="P1656">
        <v>2</v>
      </c>
      <c r="Q1656">
        <v>10.058651532652243</v>
      </c>
      <c r="R1656">
        <v>16</v>
      </c>
    </row>
    <row r="1657" spans="1:18" x14ac:dyDescent="0.25">
      <c r="A1657" s="41">
        <v>24</v>
      </c>
      <c r="B1657" s="41">
        <v>3</v>
      </c>
      <c r="C1657" s="42">
        <v>34.030969280000001</v>
      </c>
      <c r="D1657" s="42">
        <v>15.8</v>
      </c>
      <c r="E1657" s="43">
        <f t="shared" si="103"/>
        <v>10.832393958240877</v>
      </c>
      <c r="F1657" s="47">
        <f t="shared" si="104"/>
        <v>9.2315697144603734E-2</v>
      </c>
      <c r="G1657" s="17">
        <f t="shared" si="105"/>
        <v>15.8</v>
      </c>
      <c r="N1657" t="str">
        <f t="shared" si="106"/>
        <v>24#3</v>
      </c>
      <c r="O1657">
        <v>24</v>
      </c>
      <c r="P1657">
        <v>3</v>
      </c>
      <c r="Q1657">
        <v>10.832393958240877</v>
      </c>
      <c r="R1657">
        <v>15.8</v>
      </c>
    </row>
    <row r="1658" spans="1:18" x14ac:dyDescent="0.25">
      <c r="A1658" s="41">
        <v>24</v>
      </c>
      <c r="B1658" s="41">
        <v>4</v>
      </c>
      <c r="C1658" s="42">
        <v>32.0421464</v>
      </c>
      <c r="D1658" s="42">
        <v>14.5</v>
      </c>
      <c r="E1658" s="43">
        <f t="shared" si="103"/>
        <v>10.199331973668359</v>
      </c>
      <c r="F1658" s="47">
        <f t="shared" si="104"/>
        <v>9.8045636967372229E-2</v>
      </c>
      <c r="G1658" s="17">
        <f t="shared" si="105"/>
        <v>14.5</v>
      </c>
      <c r="N1658" t="str">
        <f t="shared" si="106"/>
        <v>24#4</v>
      </c>
      <c r="O1658">
        <v>24</v>
      </c>
      <c r="P1658">
        <v>4</v>
      </c>
      <c r="Q1658">
        <v>10.199331973668359</v>
      </c>
      <c r="R1658">
        <v>14.5</v>
      </c>
    </row>
    <row r="1659" spans="1:18" x14ac:dyDescent="0.25">
      <c r="A1659" s="41">
        <v>24</v>
      </c>
      <c r="B1659" s="41">
        <v>7</v>
      </c>
      <c r="C1659" s="42">
        <v>28.285480960000005</v>
      </c>
      <c r="D1659" s="42">
        <v>14.3</v>
      </c>
      <c r="E1659" s="43">
        <f t="shared" si="103"/>
        <v>9.0035482250313805</v>
      </c>
      <c r="F1659" s="47">
        <f t="shared" si="104"/>
        <v>0.11106732312710134</v>
      </c>
      <c r="G1659" s="17">
        <f t="shared" si="105"/>
        <v>14.3</v>
      </c>
      <c r="N1659" t="str">
        <f t="shared" si="106"/>
        <v>24#7</v>
      </c>
      <c r="O1659">
        <v>24</v>
      </c>
      <c r="P1659">
        <v>7</v>
      </c>
      <c r="Q1659">
        <v>9.0035482250313805</v>
      </c>
      <c r="R1659">
        <v>14.3</v>
      </c>
    </row>
    <row r="1660" spans="1:18" x14ac:dyDescent="0.25">
      <c r="A1660" s="41">
        <v>24</v>
      </c>
      <c r="B1660" s="41">
        <v>10</v>
      </c>
      <c r="C1660" s="42">
        <v>38.1191052</v>
      </c>
      <c r="D1660" s="42">
        <v>16</v>
      </c>
      <c r="E1660" s="43">
        <f t="shared" si="103"/>
        <v>12.133688037639944</v>
      </c>
      <c r="F1660" s="47">
        <f t="shared" si="104"/>
        <v>8.241517310300854E-2</v>
      </c>
      <c r="G1660" s="17">
        <f t="shared" si="105"/>
        <v>16</v>
      </c>
      <c r="N1660" t="str">
        <f t="shared" si="106"/>
        <v>24#10</v>
      </c>
      <c r="O1660">
        <v>24</v>
      </c>
      <c r="P1660">
        <v>10</v>
      </c>
      <c r="Q1660">
        <v>12.133688037639944</v>
      </c>
      <c r="R1660">
        <v>16</v>
      </c>
    </row>
    <row r="1661" spans="1:18" x14ac:dyDescent="0.25">
      <c r="A1661" s="41">
        <v>24</v>
      </c>
      <c r="B1661" s="41">
        <v>12</v>
      </c>
      <c r="C1661" s="42">
        <v>31.158225120000001</v>
      </c>
      <c r="D1661" s="42">
        <v>15</v>
      </c>
      <c r="E1661" s="43">
        <f t="shared" si="103"/>
        <v>9.9179710916361277</v>
      </c>
      <c r="F1661" s="47">
        <f t="shared" si="104"/>
        <v>0.10082707347708492</v>
      </c>
      <c r="G1661" s="17">
        <f t="shared" si="105"/>
        <v>15</v>
      </c>
      <c r="N1661" t="str">
        <f t="shared" si="106"/>
        <v>24#12</v>
      </c>
      <c r="O1661">
        <v>24</v>
      </c>
      <c r="P1661">
        <v>12</v>
      </c>
      <c r="Q1661">
        <v>9.9179710916361277</v>
      </c>
      <c r="R1661">
        <v>15</v>
      </c>
    </row>
    <row r="1662" spans="1:18" x14ac:dyDescent="0.25">
      <c r="A1662" s="41">
        <v>24</v>
      </c>
      <c r="B1662" s="41">
        <v>13</v>
      </c>
      <c r="C1662" s="42">
        <v>28.948421919999998</v>
      </c>
      <c r="D1662" s="42">
        <v>13.3</v>
      </c>
      <c r="E1662" s="43">
        <f t="shared" si="103"/>
        <v>9.2145688865555506</v>
      </c>
      <c r="F1662" s="47">
        <f t="shared" si="104"/>
        <v>0.10852379664327462</v>
      </c>
      <c r="G1662" s="17">
        <f t="shared" si="105"/>
        <v>13.3</v>
      </c>
      <c r="N1662" t="str">
        <f t="shared" si="106"/>
        <v>24#13</v>
      </c>
      <c r="O1662">
        <v>24</v>
      </c>
      <c r="P1662">
        <v>13</v>
      </c>
      <c r="Q1662">
        <v>9.2145688865555506</v>
      </c>
      <c r="R1662">
        <v>13.3</v>
      </c>
    </row>
    <row r="1663" spans="1:18" x14ac:dyDescent="0.25">
      <c r="A1663" s="41">
        <v>24</v>
      </c>
      <c r="B1663" s="41">
        <v>14</v>
      </c>
      <c r="C1663" s="42">
        <v>31.489695600000001</v>
      </c>
      <c r="D1663" s="42">
        <v>0</v>
      </c>
      <c r="E1663" s="43">
        <f t="shared" si="103"/>
        <v>10.023481422398214</v>
      </c>
      <c r="F1663" s="47">
        <f t="shared" si="104"/>
        <v>9.9765735861536656E-2</v>
      </c>
      <c r="G1663" s="17">
        <f t="shared" si="105"/>
        <v>14.744026181460578</v>
      </c>
      <c r="N1663" t="str">
        <f t="shared" si="106"/>
        <v>24#14</v>
      </c>
      <c r="O1663">
        <v>24</v>
      </c>
      <c r="P1663">
        <v>14</v>
      </c>
      <c r="Q1663">
        <v>10.023481422398214</v>
      </c>
      <c r="R1663">
        <v>14.744026181460578</v>
      </c>
    </row>
    <row r="1664" spans="1:18" x14ac:dyDescent="0.25">
      <c r="A1664" s="41">
        <v>24</v>
      </c>
      <c r="B1664" s="41">
        <v>15</v>
      </c>
      <c r="C1664" s="42">
        <v>17.457445280000002</v>
      </c>
      <c r="D1664" s="42">
        <v>10</v>
      </c>
      <c r="E1664" s="43">
        <f t="shared" si="103"/>
        <v>5.5568774201365541</v>
      </c>
      <c r="F1664" s="47">
        <f t="shared" si="104"/>
        <v>0.17995718177555661</v>
      </c>
      <c r="G1664" s="17">
        <f t="shared" si="105"/>
        <v>10</v>
      </c>
      <c r="N1664" t="str">
        <f t="shared" si="106"/>
        <v>24#15</v>
      </c>
      <c r="O1664">
        <v>24</v>
      </c>
      <c r="P1664">
        <v>15</v>
      </c>
      <c r="Q1664">
        <v>5.5568774201365541</v>
      </c>
      <c r="R1664">
        <v>10</v>
      </c>
    </row>
    <row r="1665" spans="1:18" x14ac:dyDescent="0.25">
      <c r="A1665" s="41">
        <v>24</v>
      </c>
      <c r="B1665" s="41">
        <v>16</v>
      </c>
      <c r="C1665" s="42">
        <v>36.461752799999992</v>
      </c>
      <c r="D1665" s="42">
        <v>15.4</v>
      </c>
      <c r="E1665" s="43">
        <f t="shared" si="103"/>
        <v>11.606136383829508</v>
      </c>
      <c r="F1665" s="47">
        <f t="shared" si="104"/>
        <v>8.6161317334963503E-2</v>
      </c>
      <c r="G1665" s="17">
        <f t="shared" si="105"/>
        <v>15.4</v>
      </c>
      <c r="N1665" t="str">
        <f t="shared" si="106"/>
        <v>24#16</v>
      </c>
      <c r="O1665">
        <v>24</v>
      </c>
      <c r="P1665">
        <v>16</v>
      </c>
      <c r="Q1665">
        <v>11.606136383829508</v>
      </c>
      <c r="R1665">
        <v>15.4</v>
      </c>
    </row>
    <row r="1666" spans="1:18" x14ac:dyDescent="0.25">
      <c r="A1666" s="41">
        <v>24</v>
      </c>
      <c r="B1666" s="41">
        <v>19</v>
      </c>
      <c r="C1666" s="42">
        <v>21.656071360000002</v>
      </c>
      <c r="D1666" s="42">
        <v>9.6</v>
      </c>
      <c r="E1666" s="43">
        <f t="shared" si="103"/>
        <v>6.8933416097896494</v>
      </c>
      <c r="F1666" s="47">
        <f t="shared" si="104"/>
        <v>0.14506752408437729</v>
      </c>
      <c r="G1666" s="17">
        <f t="shared" si="105"/>
        <v>9.6</v>
      </c>
      <c r="N1666" t="str">
        <f t="shared" si="106"/>
        <v>24#19</v>
      </c>
      <c r="O1666">
        <v>24</v>
      </c>
      <c r="P1666">
        <v>19</v>
      </c>
      <c r="Q1666">
        <v>6.8933416097896494</v>
      </c>
      <c r="R1666">
        <v>9.6</v>
      </c>
    </row>
    <row r="1667" spans="1:18" x14ac:dyDescent="0.25">
      <c r="A1667" s="41">
        <v>24</v>
      </c>
      <c r="B1667" s="41">
        <v>21</v>
      </c>
      <c r="C1667" s="42">
        <v>38.671556000000002</v>
      </c>
      <c r="D1667" s="42">
        <v>14</v>
      </c>
      <c r="E1667" s="43">
        <f t="shared" ref="E1667:E1730" si="107">C1667/PI()</f>
        <v>12.309538588910089</v>
      </c>
      <c r="F1667" s="47">
        <f t="shared" ref="F1667:F1730" si="108">1/E1667</f>
        <v>8.1237813487251273E-2</v>
      </c>
      <c r="G1667" s="17">
        <f t="shared" ref="G1667:G1730" si="109">IF(D1667=0,EXP($K$3+$K$4*F1667)*$K$5,D1667)</f>
        <v>14</v>
      </c>
      <c r="N1667" t="str">
        <f t="shared" ref="N1667:N1730" si="110">CONCATENATE(O1667,"#",P1667)</f>
        <v>24#21</v>
      </c>
      <c r="O1667">
        <v>24</v>
      </c>
      <c r="P1667">
        <v>21</v>
      </c>
      <c r="Q1667">
        <v>12.309538588910089</v>
      </c>
      <c r="R1667">
        <v>14</v>
      </c>
    </row>
    <row r="1668" spans="1:18" x14ac:dyDescent="0.25">
      <c r="A1668" s="41">
        <v>24</v>
      </c>
      <c r="B1668" s="41">
        <v>22</v>
      </c>
      <c r="C1668" s="42">
        <v>30.937244799999998</v>
      </c>
      <c r="D1668" s="42">
        <v>0</v>
      </c>
      <c r="E1668" s="43">
        <f t="shared" si="107"/>
        <v>9.8476308711280698</v>
      </c>
      <c r="F1668" s="47">
        <f t="shared" si="108"/>
        <v>0.10154726685906411</v>
      </c>
      <c r="G1668" s="17">
        <f t="shared" si="109"/>
        <v>14.616044884584634</v>
      </c>
      <c r="N1668" t="str">
        <f t="shared" si="110"/>
        <v>24#22</v>
      </c>
      <c r="O1668">
        <v>24</v>
      </c>
      <c r="P1668">
        <v>22</v>
      </c>
      <c r="Q1668">
        <v>9.8476308711280698</v>
      </c>
      <c r="R1668">
        <v>14.616044884584634</v>
      </c>
    </row>
    <row r="1669" spans="1:18" x14ac:dyDescent="0.25">
      <c r="A1669" s="41">
        <v>24</v>
      </c>
      <c r="B1669" s="41">
        <v>23</v>
      </c>
      <c r="C1669" s="42">
        <v>18.783327200000002</v>
      </c>
      <c r="D1669" s="42">
        <v>0</v>
      </c>
      <c r="E1669" s="43">
        <f t="shared" si="107"/>
        <v>5.9789187431849005</v>
      </c>
      <c r="F1669" s="47">
        <f t="shared" si="108"/>
        <v>0.16725432188551731</v>
      </c>
      <c r="G1669" s="17">
        <f t="shared" si="109"/>
        <v>10.597049607421452</v>
      </c>
      <c r="N1669" t="str">
        <f t="shared" si="110"/>
        <v>24#23</v>
      </c>
      <c r="O1669">
        <v>24</v>
      </c>
      <c r="P1669">
        <v>23</v>
      </c>
      <c r="Q1669">
        <v>5.9789187431849005</v>
      </c>
      <c r="R1669">
        <v>10.597049607421452</v>
      </c>
    </row>
    <row r="1670" spans="1:18" x14ac:dyDescent="0.25">
      <c r="A1670" s="41">
        <v>24</v>
      </c>
      <c r="B1670" s="41">
        <v>25</v>
      </c>
      <c r="C1670" s="42">
        <v>36.019792160000002</v>
      </c>
      <c r="D1670" s="42">
        <v>0</v>
      </c>
      <c r="E1670" s="43">
        <f t="shared" si="107"/>
        <v>11.465455942813396</v>
      </c>
      <c r="F1670" s="47">
        <f t="shared" si="108"/>
        <v>8.7218511412693087E-2</v>
      </c>
      <c r="G1670" s="17">
        <f t="shared" si="109"/>
        <v>15.677697108721404</v>
      </c>
      <c r="N1670" t="str">
        <f t="shared" si="110"/>
        <v>24#25</v>
      </c>
      <c r="O1670">
        <v>24</v>
      </c>
      <c r="P1670">
        <v>25</v>
      </c>
      <c r="Q1670">
        <v>11.465455942813396</v>
      </c>
      <c r="R1670">
        <v>15.677697108721404</v>
      </c>
    </row>
    <row r="1671" spans="1:18" x14ac:dyDescent="0.25">
      <c r="A1671" s="41">
        <v>24</v>
      </c>
      <c r="B1671" s="41">
        <v>26</v>
      </c>
      <c r="C1671" s="42">
        <v>45.8534164</v>
      </c>
      <c r="D1671" s="42">
        <v>16.5</v>
      </c>
      <c r="E1671" s="43">
        <f t="shared" si="107"/>
        <v>14.595595755421961</v>
      </c>
      <c r="F1671" s="47">
        <f t="shared" si="108"/>
        <v>6.8513818603705895E-2</v>
      </c>
      <c r="G1671" s="17">
        <f t="shared" si="109"/>
        <v>16.5</v>
      </c>
      <c r="N1671" t="str">
        <f t="shared" si="110"/>
        <v>24#26</v>
      </c>
      <c r="O1671">
        <v>24</v>
      </c>
      <c r="P1671">
        <v>26</v>
      </c>
      <c r="Q1671">
        <v>14.595595755421961</v>
      </c>
      <c r="R1671">
        <v>16.5</v>
      </c>
    </row>
    <row r="1672" spans="1:18" x14ac:dyDescent="0.25">
      <c r="A1672" s="41">
        <v>24</v>
      </c>
      <c r="B1672" s="41">
        <v>31</v>
      </c>
      <c r="C1672" s="42">
        <v>30.937244799999998</v>
      </c>
      <c r="D1672" s="42">
        <v>0</v>
      </c>
      <c r="E1672" s="43">
        <f t="shared" si="107"/>
        <v>9.8476308711280698</v>
      </c>
      <c r="F1672" s="47">
        <f t="shared" si="108"/>
        <v>0.10154726685906411</v>
      </c>
      <c r="G1672" s="17">
        <f t="shared" si="109"/>
        <v>14.616044884584634</v>
      </c>
      <c r="N1672" t="str">
        <f t="shared" si="110"/>
        <v>24#31</v>
      </c>
      <c r="O1672">
        <v>24</v>
      </c>
      <c r="P1672">
        <v>31</v>
      </c>
      <c r="Q1672">
        <v>9.8476308711280698</v>
      </c>
      <c r="R1672">
        <v>14.616044884584634</v>
      </c>
    </row>
    <row r="1673" spans="1:18" x14ac:dyDescent="0.25">
      <c r="A1673" s="41">
        <v>24</v>
      </c>
      <c r="B1673" s="41">
        <v>32</v>
      </c>
      <c r="C1673" s="42">
        <v>33.809988960000005</v>
      </c>
      <c r="D1673" s="42">
        <v>0</v>
      </c>
      <c r="E1673" s="43">
        <f t="shared" si="107"/>
        <v>10.76205373773282</v>
      </c>
      <c r="F1673" s="47">
        <f t="shared" si="108"/>
        <v>9.2919067714176296E-2</v>
      </c>
      <c r="G1673" s="17">
        <f t="shared" si="109"/>
        <v>15.246391841281573</v>
      </c>
      <c r="N1673" t="str">
        <f t="shared" si="110"/>
        <v>24#32</v>
      </c>
      <c r="O1673">
        <v>24</v>
      </c>
      <c r="P1673">
        <v>32</v>
      </c>
      <c r="Q1673">
        <v>10.76205373773282</v>
      </c>
      <c r="R1673">
        <v>15.246391841281573</v>
      </c>
    </row>
    <row r="1674" spans="1:18" x14ac:dyDescent="0.25">
      <c r="A1674" s="41">
        <v>24</v>
      </c>
      <c r="B1674" s="41">
        <v>34</v>
      </c>
      <c r="C1674" s="42">
        <v>34.804400399999999</v>
      </c>
      <c r="D1674" s="42">
        <v>0</v>
      </c>
      <c r="E1674" s="43">
        <f t="shared" si="107"/>
        <v>11.078584730019079</v>
      </c>
      <c r="F1674" s="47">
        <f t="shared" si="108"/>
        <v>9.0264237208056972E-2</v>
      </c>
      <c r="G1674" s="17">
        <f t="shared" si="109"/>
        <v>15.44576046339407</v>
      </c>
      <c r="N1674" t="str">
        <f t="shared" si="110"/>
        <v>24#34</v>
      </c>
      <c r="O1674">
        <v>24</v>
      </c>
      <c r="P1674">
        <v>34</v>
      </c>
      <c r="Q1674">
        <v>11.078584730019079</v>
      </c>
      <c r="R1674">
        <v>15.44576046339407</v>
      </c>
    </row>
    <row r="1675" spans="1:18" x14ac:dyDescent="0.25">
      <c r="A1675" s="41">
        <v>24</v>
      </c>
      <c r="B1675" s="41">
        <v>35</v>
      </c>
      <c r="C1675" s="42">
        <v>17.236464959999999</v>
      </c>
      <c r="D1675" s="42">
        <v>0</v>
      </c>
      <c r="E1675" s="43">
        <f t="shared" si="107"/>
        <v>5.4865371996284962</v>
      </c>
      <c r="F1675" s="47">
        <f t="shared" si="108"/>
        <v>0.18226432513165353</v>
      </c>
      <c r="G1675" s="17">
        <f t="shared" si="109"/>
        <v>9.846564580934114</v>
      </c>
      <c r="N1675" t="str">
        <f t="shared" si="110"/>
        <v>24#35</v>
      </c>
      <c r="O1675">
        <v>24</v>
      </c>
      <c r="P1675">
        <v>35</v>
      </c>
      <c r="Q1675">
        <v>5.4865371996284962</v>
      </c>
      <c r="R1675">
        <v>9.846564580934114</v>
      </c>
    </row>
    <row r="1676" spans="1:18" x14ac:dyDescent="0.25">
      <c r="A1676" s="41">
        <v>24</v>
      </c>
      <c r="B1676" s="41">
        <v>36</v>
      </c>
      <c r="C1676" s="42">
        <v>22.650482800000002</v>
      </c>
      <c r="D1676" s="42">
        <v>0</v>
      </c>
      <c r="E1676" s="43">
        <f t="shared" si="107"/>
        <v>7.209872602075909</v>
      </c>
      <c r="F1676" s="47">
        <f t="shared" si="108"/>
        <v>0.13869870595384365</v>
      </c>
      <c r="G1676" s="17">
        <f t="shared" si="109"/>
        <v>12.186337925574939</v>
      </c>
      <c r="N1676" t="str">
        <f t="shared" si="110"/>
        <v>24#36</v>
      </c>
      <c r="O1676">
        <v>24</v>
      </c>
      <c r="P1676">
        <v>36</v>
      </c>
      <c r="Q1676">
        <v>7.209872602075909</v>
      </c>
      <c r="R1676">
        <v>12.186337925574939</v>
      </c>
    </row>
    <row r="1677" spans="1:18" x14ac:dyDescent="0.25">
      <c r="A1677" s="41">
        <v>24</v>
      </c>
      <c r="B1677" s="41">
        <v>41</v>
      </c>
      <c r="C1677" s="42">
        <v>23.534404080000002</v>
      </c>
      <c r="D1677" s="42">
        <v>0</v>
      </c>
      <c r="E1677" s="43">
        <f t="shared" si="107"/>
        <v>7.4912334841081396</v>
      </c>
      <c r="F1677" s="47">
        <f t="shared" si="108"/>
        <v>0.13348936488515467</v>
      </c>
      <c r="G1677" s="17">
        <f t="shared" si="109"/>
        <v>12.500991124695823</v>
      </c>
      <c r="N1677" t="str">
        <f t="shared" si="110"/>
        <v>24#41</v>
      </c>
      <c r="O1677">
        <v>24</v>
      </c>
      <c r="P1677">
        <v>41</v>
      </c>
      <c r="Q1677">
        <v>7.4912334841081396</v>
      </c>
      <c r="R1677">
        <v>12.500991124695823</v>
      </c>
    </row>
    <row r="1678" spans="1:18" x14ac:dyDescent="0.25">
      <c r="A1678" s="41">
        <v>24</v>
      </c>
      <c r="B1678" s="41">
        <v>42</v>
      </c>
      <c r="C1678" s="42">
        <v>30.384793999999999</v>
      </c>
      <c r="D1678" s="42">
        <v>0</v>
      </c>
      <c r="E1678" s="43">
        <f t="shared" si="107"/>
        <v>9.6717803198579251</v>
      </c>
      <c r="F1678" s="47">
        <f t="shared" si="108"/>
        <v>0.10339358080195618</v>
      </c>
      <c r="G1678" s="17">
        <f t="shared" si="109"/>
        <v>14.484581833069546</v>
      </c>
      <c r="N1678" t="str">
        <f t="shared" si="110"/>
        <v>24#42</v>
      </c>
      <c r="O1678">
        <v>24</v>
      </c>
      <c r="P1678">
        <v>42</v>
      </c>
      <c r="Q1678">
        <v>9.6717803198579251</v>
      </c>
      <c r="R1678">
        <v>14.484581833069546</v>
      </c>
    </row>
    <row r="1679" spans="1:18" x14ac:dyDescent="0.25">
      <c r="A1679" s="41">
        <v>24</v>
      </c>
      <c r="B1679" s="41">
        <v>45</v>
      </c>
      <c r="C1679" s="42">
        <v>24.970776160000003</v>
      </c>
      <c r="D1679" s="42">
        <v>0</v>
      </c>
      <c r="E1679" s="43">
        <f t="shared" si="107"/>
        <v>7.948444917410515</v>
      </c>
      <c r="F1679" s="47">
        <f t="shared" si="108"/>
        <v>0.12581077309972541</v>
      </c>
      <c r="G1679" s="17">
        <f t="shared" si="109"/>
        <v>12.97966515375999</v>
      </c>
      <c r="N1679" t="str">
        <f t="shared" si="110"/>
        <v>24#45</v>
      </c>
      <c r="O1679">
        <v>24</v>
      </c>
      <c r="P1679">
        <v>45</v>
      </c>
      <c r="Q1679">
        <v>7.948444917410515</v>
      </c>
      <c r="R1679">
        <v>12.97966515375999</v>
      </c>
    </row>
    <row r="1680" spans="1:18" x14ac:dyDescent="0.25">
      <c r="A1680" s="41">
        <v>24</v>
      </c>
      <c r="B1680" s="41">
        <v>46</v>
      </c>
      <c r="C1680" s="42">
        <v>36.793223279999992</v>
      </c>
      <c r="D1680" s="42">
        <v>0</v>
      </c>
      <c r="E1680" s="43">
        <f t="shared" si="107"/>
        <v>11.711646714591595</v>
      </c>
      <c r="F1680" s="47">
        <f t="shared" si="108"/>
        <v>8.5385089250864729E-2</v>
      </c>
      <c r="G1680" s="17">
        <f t="shared" si="109"/>
        <v>15.818990947433432</v>
      </c>
      <c r="N1680" t="str">
        <f t="shared" si="110"/>
        <v>24#46</v>
      </c>
      <c r="O1680">
        <v>24</v>
      </c>
      <c r="P1680">
        <v>46</v>
      </c>
      <c r="Q1680">
        <v>11.711646714591595</v>
      </c>
      <c r="R1680">
        <v>15.818990947433432</v>
      </c>
    </row>
    <row r="1681" spans="1:18" x14ac:dyDescent="0.25">
      <c r="A1681" s="41">
        <v>24</v>
      </c>
      <c r="B1681" s="41">
        <v>48</v>
      </c>
      <c r="C1681" s="42">
        <v>36.461752799999992</v>
      </c>
      <c r="D1681" s="42">
        <v>0</v>
      </c>
      <c r="E1681" s="43">
        <f t="shared" si="107"/>
        <v>11.606136383829508</v>
      </c>
      <c r="F1681" s="47">
        <f t="shared" si="108"/>
        <v>8.6161317334963503E-2</v>
      </c>
      <c r="G1681" s="17">
        <f t="shared" si="109"/>
        <v>15.759015663533097</v>
      </c>
      <c r="N1681" t="str">
        <f t="shared" si="110"/>
        <v>24#48</v>
      </c>
      <c r="O1681">
        <v>24</v>
      </c>
      <c r="P1681">
        <v>48</v>
      </c>
      <c r="Q1681">
        <v>11.606136383829508</v>
      </c>
      <c r="R1681">
        <v>15.759015663533097</v>
      </c>
    </row>
    <row r="1682" spans="1:18" x14ac:dyDescent="0.25">
      <c r="A1682" s="41">
        <v>24</v>
      </c>
      <c r="B1682" s="41">
        <v>51</v>
      </c>
      <c r="C1682" s="42">
        <v>39.776457599999993</v>
      </c>
      <c r="D1682" s="42">
        <v>16</v>
      </c>
      <c r="E1682" s="43">
        <f t="shared" si="107"/>
        <v>12.661239691450374</v>
      </c>
      <c r="F1682" s="47">
        <f t="shared" si="108"/>
        <v>7.8981207557049862E-2</v>
      </c>
      <c r="G1682" s="17">
        <f t="shared" si="109"/>
        <v>16</v>
      </c>
      <c r="N1682" t="str">
        <f t="shared" si="110"/>
        <v>24#51</v>
      </c>
      <c r="O1682">
        <v>24</v>
      </c>
      <c r="P1682">
        <v>51</v>
      </c>
      <c r="Q1682">
        <v>12.661239691450374</v>
      </c>
      <c r="R1682">
        <v>16</v>
      </c>
    </row>
    <row r="1683" spans="1:18" x14ac:dyDescent="0.25">
      <c r="A1683" s="41">
        <v>24</v>
      </c>
      <c r="B1683" s="41">
        <v>55</v>
      </c>
      <c r="C1683" s="42">
        <v>32.0421464</v>
      </c>
      <c r="D1683" s="42">
        <v>0</v>
      </c>
      <c r="E1683" s="43">
        <f t="shared" si="107"/>
        <v>10.199331973668359</v>
      </c>
      <c r="F1683" s="47">
        <f t="shared" si="108"/>
        <v>9.8045636967372229E-2</v>
      </c>
      <c r="G1683" s="17">
        <f t="shared" si="109"/>
        <v>14.86865755822248</v>
      </c>
      <c r="N1683" t="str">
        <f t="shared" si="110"/>
        <v>24#55</v>
      </c>
      <c r="O1683">
        <v>24</v>
      </c>
      <c r="P1683">
        <v>55</v>
      </c>
      <c r="Q1683">
        <v>10.199331973668359</v>
      </c>
      <c r="R1683">
        <v>14.86865755822248</v>
      </c>
    </row>
    <row r="1684" spans="1:18" x14ac:dyDescent="0.25">
      <c r="A1684" s="41">
        <v>24</v>
      </c>
      <c r="B1684" s="41">
        <v>57</v>
      </c>
      <c r="C1684" s="42">
        <v>20.440679599999999</v>
      </c>
      <c r="D1684" s="42">
        <v>0</v>
      </c>
      <c r="E1684" s="43">
        <f t="shared" si="107"/>
        <v>6.5064703969953319</v>
      </c>
      <c r="F1684" s="47">
        <f t="shared" si="108"/>
        <v>0.15369316065155647</v>
      </c>
      <c r="G1684" s="17">
        <f t="shared" si="109"/>
        <v>11.324160809280118</v>
      </c>
      <c r="N1684" t="str">
        <f t="shared" si="110"/>
        <v>24#57</v>
      </c>
      <c r="O1684">
        <v>24</v>
      </c>
      <c r="P1684">
        <v>57</v>
      </c>
      <c r="Q1684">
        <v>6.5064703969953319</v>
      </c>
      <c r="R1684">
        <v>11.324160809280118</v>
      </c>
    </row>
    <row r="1685" spans="1:18" x14ac:dyDescent="0.25">
      <c r="A1685" s="41">
        <v>24</v>
      </c>
      <c r="B1685" s="41">
        <v>59</v>
      </c>
      <c r="C1685" s="42">
        <v>20.993130399999998</v>
      </c>
      <c r="D1685" s="42">
        <v>0</v>
      </c>
      <c r="E1685" s="43">
        <f t="shared" si="107"/>
        <v>6.6823209482654757</v>
      </c>
      <c r="F1685" s="47">
        <f t="shared" si="108"/>
        <v>0.14964860379230499</v>
      </c>
      <c r="G1685" s="17">
        <f t="shared" si="109"/>
        <v>11.550526553924813</v>
      </c>
      <c r="N1685" t="str">
        <f t="shared" si="110"/>
        <v>24#59</v>
      </c>
      <c r="O1685">
        <v>24</v>
      </c>
      <c r="P1685">
        <v>59</v>
      </c>
      <c r="Q1685">
        <v>6.6823209482654757</v>
      </c>
      <c r="R1685">
        <v>11.550526553924813</v>
      </c>
    </row>
    <row r="1686" spans="1:18" x14ac:dyDescent="0.25">
      <c r="A1686" s="41">
        <v>24</v>
      </c>
      <c r="B1686" s="41">
        <v>60</v>
      </c>
      <c r="C1686" s="42">
        <v>34.693910240000001</v>
      </c>
      <c r="D1686" s="42">
        <v>0</v>
      </c>
      <c r="E1686" s="43">
        <f t="shared" si="107"/>
        <v>11.04341461976505</v>
      </c>
      <c r="F1686" s="47">
        <f t="shared" si="108"/>
        <v>9.0551702931649519E-2</v>
      </c>
      <c r="G1686" s="17">
        <f t="shared" si="109"/>
        <v>15.424047520178474</v>
      </c>
      <c r="N1686" t="str">
        <f t="shared" si="110"/>
        <v>24#60</v>
      </c>
      <c r="O1686">
        <v>24</v>
      </c>
      <c r="P1686">
        <v>60</v>
      </c>
      <c r="Q1686">
        <v>11.04341461976505</v>
      </c>
      <c r="R1686">
        <v>15.424047520178474</v>
      </c>
    </row>
    <row r="1687" spans="1:18" x14ac:dyDescent="0.25">
      <c r="A1687" s="41">
        <v>24</v>
      </c>
      <c r="B1687" s="41">
        <v>61</v>
      </c>
      <c r="C1687" s="42">
        <v>19.446268160000002</v>
      </c>
      <c r="D1687" s="42">
        <v>0</v>
      </c>
      <c r="E1687" s="43">
        <f t="shared" si="107"/>
        <v>6.1899394047090732</v>
      </c>
      <c r="F1687" s="47">
        <f t="shared" si="108"/>
        <v>0.1615524700030565</v>
      </c>
      <c r="G1687" s="17">
        <f t="shared" si="109"/>
        <v>10.896898692143079</v>
      </c>
      <c r="N1687" t="str">
        <f t="shared" si="110"/>
        <v>24#61</v>
      </c>
      <c r="O1687">
        <v>24</v>
      </c>
      <c r="P1687">
        <v>61</v>
      </c>
      <c r="Q1687">
        <v>6.1899394047090732</v>
      </c>
      <c r="R1687">
        <v>10.896898692143079</v>
      </c>
    </row>
    <row r="1688" spans="1:18" x14ac:dyDescent="0.25">
      <c r="A1688" s="41">
        <v>24</v>
      </c>
      <c r="B1688" s="41">
        <v>63</v>
      </c>
      <c r="C1688" s="42">
        <v>28.727441599999999</v>
      </c>
      <c r="D1688" s="42">
        <v>0</v>
      </c>
      <c r="E1688" s="43">
        <f t="shared" si="107"/>
        <v>9.1442286660474927</v>
      </c>
      <c r="F1688" s="47">
        <f t="shared" si="108"/>
        <v>0.10935859507899212</v>
      </c>
      <c r="G1688" s="17">
        <f t="shared" si="109"/>
        <v>14.067882296411565</v>
      </c>
      <c r="N1688" t="str">
        <f t="shared" si="110"/>
        <v>24#63</v>
      </c>
      <c r="O1688">
        <v>24</v>
      </c>
      <c r="P1688">
        <v>63</v>
      </c>
      <c r="Q1688">
        <v>9.1442286660474927</v>
      </c>
      <c r="R1688">
        <v>14.067882296411565</v>
      </c>
    </row>
    <row r="1689" spans="1:18" x14ac:dyDescent="0.25">
      <c r="A1689" s="41">
        <v>24</v>
      </c>
      <c r="B1689" s="41">
        <v>64</v>
      </c>
      <c r="C1689" s="42">
        <v>35.356851200000001</v>
      </c>
      <c r="D1689" s="42">
        <v>0</v>
      </c>
      <c r="E1689" s="43">
        <f t="shared" si="107"/>
        <v>11.254435281289224</v>
      </c>
      <c r="F1689" s="47">
        <f t="shared" si="108"/>
        <v>8.8853858501681079E-2</v>
      </c>
      <c r="G1689" s="17">
        <f t="shared" si="109"/>
        <v>15.552733267807845</v>
      </c>
      <c r="N1689" t="str">
        <f t="shared" si="110"/>
        <v>24#64</v>
      </c>
      <c r="O1689">
        <v>24</v>
      </c>
      <c r="P1689">
        <v>64</v>
      </c>
      <c r="Q1689">
        <v>11.254435281289224</v>
      </c>
      <c r="R1689">
        <v>15.552733267807845</v>
      </c>
    </row>
    <row r="1690" spans="1:18" x14ac:dyDescent="0.25">
      <c r="A1690" s="41">
        <v>24</v>
      </c>
      <c r="B1690" s="41">
        <v>67</v>
      </c>
      <c r="C1690" s="42">
        <v>39.776457599999993</v>
      </c>
      <c r="D1690" s="42">
        <v>14</v>
      </c>
      <c r="E1690" s="43">
        <f t="shared" si="107"/>
        <v>12.661239691450374</v>
      </c>
      <c r="F1690" s="47">
        <f t="shared" si="108"/>
        <v>7.8981207557049862E-2</v>
      </c>
      <c r="G1690" s="17">
        <f t="shared" si="109"/>
        <v>14</v>
      </c>
      <c r="N1690" t="str">
        <f t="shared" si="110"/>
        <v>24#67</v>
      </c>
      <c r="O1690">
        <v>24</v>
      </c>
      <c r="P1690">
        <v>67</v>
      </c>
      <c r="Q1690">
        <v>12.661239691450374</v>
      </c>
      <c r="R1690">
        <v>14</v>
      </c>
    </row>
    <row r="1691" spans="1:18" x14ac:dyDescent="0.25">
      <c r="A1691" s="41">
        <v>24</v>
      </c>
      <c r="B1691" s="41">
        <v>70</v>
      </c>
      <c r="C1691" s="42">
        <v>18.230876399999996</v>
      </c>
      <c r="D1691" s="42">
        <v>0</v>
      </c>
      <c r="E1691" s="43">
        <f t="shared" si="107"/>
        <v>5.803068191914754</v>
      </c>
      <c r="F1691" s="47">
        <f t="shared" si="108"/>
        <v>0.17232263466992701</v>
      </c>
      <c r="G1691" s="17">
        <f t="shared" si="109"/>
        <v>10.337450902487507</v>
      </c>
      <c r="N1691" t="str">
        <f t="shared" si="110"/>
        <v>24#70</v>
      </c>
      <c r="O1691">
        <v>24</v>
      </c>
      <c r="P1691">
        <v>70</v>
      </c>
      <c r="Q1691">
        <v>5.803068191914754</v>
      </c>
      <c r="R1691">
        <v>10.337450902487507</v>
      </c>
    </row>
    <row r="1692" spans="1:18" x14ac:dyDescent="0.25">
      <c r="A1692" s="41">
        <v>24</v>
      </c>
      <c r="B1692" s="41">
        <v>71</v>
      </c>
      <c r="C1692" s="42">
        <v>33.147047999999998</v>
      </c>
      <c r="D1692" s="42">
        <v>0</v>
      </c>
      <c r="E1692" s="43">
        <f t="shared" si="107"/>
        <v>10.551033076208647</v>
      </c>
      <c r="F1692" s="47">
        <f t="shared" si="108"/>
        <v>9.4777449068459821E-2</v>
      </c>
      <c r="G1692" s="17">
        <f t="shared" si="109"/>
        <v>15.108366953018782</v>
      </c>
      <c r="N1692" t="str">
        <f t="shared" si="110"/>
        <v>24#71</v>
      </c>
      <c r="O1692">
        <v>24</v>
      </c>
      <c r="P1692">
        <v>71</v>
      </c>
      <c r="Q1692">
        <v>10.551033076208647</v>
      </c>
      <c r="R1692">
        <v>15.108366953018782</v>
      </c>
    </row>
    <row r="1693" spans="1:18" x14ac:dyDescent="0.25">
      <c r="A1693" s="41">
        <v>24</v>
      </c>
      <c r="B1693" s="41">
        <v>72</v>
      </c>
      <c r="C1693" s="42">
        <v>28.064500639999999</v>
      </c>
      <c r="D1693" s="42">
        <v>0</v>
      </c>
      <c r="E1693" s="43">
        <f t="shared" si="107"/>
        <v>8.9332080045233209</v>
      </c>
      <c r="F1693" s="47">
        <f t="shared" si="108"/>
        <v>0.11194186897849585</v>
      </c>
      <c r="G1693" s="17">
        <f t="shared" si="109"/>
        <v>13.891162268884438</v>
      </c>
      <c r="N1693" t="str">
        <f t="shared" si="110"/>
        <v>24#72</v>
      </c>
      <c r="O1693">
        <v>24</v>
      </c>
      <c r="P1693">
        <v>72</v>
      </c>
      <c r="Q1693">
        <v>8.9332080045233209</v>
      </c>
      <c r="R1693">
        <v>13.891162268884438</v>
      </c>
    </row>
    <row r="1694" spans="1:18" x14ac:dyDescent="0.25">
      <c r="A1694" s="41">
        <v>24</v>
      </c>
      <c r="B1694" s="41">
        <v>73</v>
      </c>
      <c r="C1694" s="42">
        <v>37.014203600000002</v>
      </c>
      <c r="D1694" s="42">
        <v>0</v>
      </c>
      <c r="E1694" s="43">
        <f t="shared" si="107"/>
        <v>11.781986935099656</v>
      </c>
      <c r="F1694" s="47">
        <f t="shared" si="108"/>
        <v>8.4875327523993863E-2</v>
      </c>
      <c r="G1694" s="17">
        <f t="shared" si="109"/>
        <v>15.858501815579791</v>
      </c>
      <c r="N1694" t="str">
        <f t="shared" si="110"/>
        <v>24#73</v>
      </c>
      <c r="O1694">
        <v>24</v>
      </c>
      <c r="P1694">
        <v>73</v>
      </c>
      <c r="Q1694">
        <v>11.781986935099656</v>
      </c>
      <c r="R1694">
        <v>15.858501815579791</v>
      </c>
    </row>
    <row r="1695" spans="1:18" x14ac:dyDescent="0.25">
      <c r="A1695" s="41">
        <v>24</v>
      </c>
      <c r="B1695" s="41">
        <v>76</v>
      </c>
      <c r="C1695" s="42">
        <v>47.179298320000001</v>
      </c>
      <c r="D1695" s="42">
        <v>16</v>
      </c>
      <c r="E1695" s="43">
        <f t="shared" si="107"/>
        <v>15.017637078470308</v>
      </c>
      <c r="F1695" s="47">
        <f t="shared" si="108"/>
        <v>6.6588371710861696E-2</v>
      </c>
      <c r="G1695" s="17">
        <f t="shared" si="109"/>
        <v>16</v>
      </c>
      <c r="N1695" t="str">
        <f t="shared" si="110"/>
        <v>24#76</v>
      </c>
      <c r="O1695">
        <v>24</v>
      </c>
      <c r="P1695">
        <v>76</v>
      </c>
      <c r="Q1695">
        <v>15.017637078470308</v>
      </c>
      <c r="R1695">
        <v>16</v>
      </c>
    </row>
    <row r="1696" spans="1:18" x14ac:dyDescent="0.25">
      <c r="A1696" s="41">
        <v>24</v>
      </c>
      <c r="B1696" s="41">
        <v>79</v>
      </c>
      <c r="C1696" s="42">
        <v>21.656071360000002</v>
      </c>
      <c r="D1696" s="42">
        <v>0</v>
      </c>
      <c r="E1696" s="43">
        <f t="shared" si="107"/>
        <v>6.8933416097896494</v>
      </c>
      <c r="F1696" s="47">
        <f t="shared" si="108"/>
        <v>0.14506752408437729</v>
      </c>
      <c r="G1696" s="17">
        <f t="shared" si="109"/>
        <v>11.812390372642321</v>
      </c>
      <c r="N1696" t="str">
        <f t="shared" si="110"/>
        <v>24#79</v>
      </c>
      <c r="O1696">
        <v>24</v>
      </c>
      <c r="P1696">
        <v>79</v>
      </c>
      <c r="Q1696">
        <v>6.8933416097896494</v>
      </c>
      <c r="R1696">
        <v>11.812390372642321</v>
      </c>
    </row>
    <row r="1697" spans="1:18" x14ac:dyDescent="0.25">
      <c r="A1697" s="41">
        <v>25</v>
      </c>
      <c r="B1697" s="41">
        <v>1</v>
      </c>
      <c r="C1697" s="42">
        <v>36.572242959999997</v>
      </c>
      <c r="D1697" s="42">
        <v>14.6</v>
      </c>
      <c r="E1697" s="43">
        <f t="shared" si="107"/>
        <v>11.641306494083539</v>
      </c>
      <c r="F1697" s="47">
        <f t="shared" si="108"/>
        <v>8.5901011240295921E-2</v>
      </c>
      <c r="G1697" s="17">
        <f t="shared" si="109"/>
        <v>14.6</v>
      </c>
      <c r="N1697" t="str">
        <f t="shared" si="110"/>
        <v>25#1</v>
      </c>
      <c r="O1697">
        <v>25</v>
      </c>
      <c r="P1697">
        <v>1</v>
      </c>
      <c r="Q1697">
        <v>11.641306494083539</v>
      </c>
      <c r="R1697">
        <v>14.6</v>
      </c>
    </row>
    <row r="1698" spans="1:18" x14ac:dyDescent="0.25">
      <c r="A1698" s="41">
        <v>25</v>
      </c>
      <c r="B1698" s="41">
        <v>2</v>
      </c>
      <c r="C1698" s="42">
        <v>34.251949599999996</v>
      </c>
      <c r="D1698" s="42">
        <v>14.8</v>
      </c>
      <c r="E1698" s="43">
        <f t="shared" si="107"/>
        <v>10.902734178748934</v>
      </c>
      <c r="F1698" s="47">
        <f t="shared" si="108"/>
        <v>9.1720112001735313E-2</v>
      </c>
      <c r="G1698" s="17">
        <f t="shared" si="109"/>
        <v>14.8</v>
      </c>
      <c r="N1698" t="str">
        <f t="shared" si="110"/>
        <v>25#2</v>
      </c>
      <c r="O1698">
        <v>25</v>
      </c>
      <c r="P1698">
        <v>2</v>
      </c>
      <c r="Q1698">
        <v>10.902734178748934</v>
      </c>
      <c r="R1698">
        <v>14.8</v>
      </c>
    </row>
    <row r="1699" spans="1:18" x14ac:dyDescent="0.25">
      <c r="A1699" s="41">
        <v>25</v>
      </c>
      <c r="B1699" s="41">
        <v>3</v>
      </c>
      <c r="C1699" s="42">
        <v>39.11351664</v>
      </c>
      <c r="D1699" s="42">
        <v>15.1</v>
      </c>
      <c r="E1699" s="43">
        <f t="shared" si="107"/>
        <v>12.450219029926203</v>
      </c>
      <c r="F1699" s="47">
        <f t="shared" si="108"/>
        <v>8.0319872091915115E-2</v>
      </c>
      <c r="G1699" s="17">
        <f t="shared" si="109"/>
        <v>15.1</v>
      </c>
      <c r="N1699" t="str">
        <f t="shared" si="110"/>
        <v>25#3</v>
      </c>
      <c r="O1699">
        <v>25</v>
      </c>
      <c r="P1699">
        <v>3</v>
      </c>
      <c r="Q1699">
        <v>12.450219029926203</v>
      </c>
      <c r="R1699">
        <v>15.1</v>
      </c>
    </row>
    <row r="1700" spans="1:18" x14ac:dyDescent="0.25">
      <c r="A1700" s="41">
        <v>25</v>
      </c>
      <c r="B1700" s="41">
        <v>4</v>
      </c>
      <c r="C1700" s="42">
        <v>29.50087272</v>
      </c>
      <c r="D1700" s="42">
        <v>12.8</v>
      </c>
      <c r="E1700" s="43">
        <f t="shared" si="107"/>
        <v>9.3904194378256953</v>
      </c>
      <c r="F1700" s="47">
        <f t="shared" si="108"/>
        <v>0.10649151580725823</v>
      </c>
      <c r="G1700" s="17">
        <f t="shared" si="109"/>
        <v>12.8</v>
      </c>
      <c r="N1700" t="str">
        <f t="shared" si="110"/>
        <v>25#4</v>
      </c>
      <c r="O1700">
        <v>25</v>
      </c>
      <c r="P1700">
        <v>4</v>
      </c>
      <c r="Q1700">
        <v>9.3904194378256953</v>
      </c>
      <c r="R1700">
        <v>12.8</v>
      </c>
    </row>
    <row r="1701" spans="1:18" x14ac:dyDescent="0.25">
      <c r="A1701" s="41">
        <v>25</v>
      </c>
      <c r="B1701" s="41">
        <v>5</v>
      </c>
      <c r="C1701" s="42">
        <v>36.793223279999992</v>
      </c>
      <c r="D1701" s="42">
        <v>15.3</v>
      </c>
      <c r="E1701" s="43">
        <f t="shared" si="107"/>
        <v>11.711646714591595</v>
      </c>
      <c r="F1701" s="47">
        <f t="shared" si="108"/>
        <v>8.5385089250864729E-2</v>
      </c>
      <c r="G1701" s="17">
        <f t="shared" si="109"/>
        <v>15.3</v>
      </c>
      <c r="N1701" t="str">
        <f t="shared" si="110"/>
        <v>25#5</v>
      </c>
      <c r="O1701">
        <v>25</v>
      </c>
      <c r="P1701">
        <v>5</v>
      </c>
      <c r="Q1701">
        <v>11.711646714591595</v>
      </c>
      <c r="R1701">
        <v>15.3</v>
      </c>
    </row>
    <row r="1702" spans="1:18" x14ac:dyDescent="0.25">
      <c r="A1702" s="41">
        <v>25</v>
      </c>
      <c r="B1702" s="41">
        <v>6</v>
      </c>
      <c r="C1702" s="42">
        <v>36.24077247999999</v>
      </c>
      <c r="D1702" s="42">
        <v>15</v>
      </c>
      <c r="E1702" s="43">
        <f t="shared" si="107"/>
        <v>11.53579616332145</v>
      </c>
      <c r="F1702" s="47">
        <f t="shared" si="108"/>
        <v>8.6686691221152301E-2</v>
      </c>
      <c r="G1702" s="17">
        <f t="shared" si="109"/>
        <v>15</v>
      </c>
      <c r="N1702" t="str">
        <f t="shared" si="110"/>
        <v>25#6</v>
      </c>
      <c r="O1702">
        <v>25</v>
      </c>
      <c r="P1702">
        <v>6</v>
      </c>
      <c r="Q1702">
        <v>11.53579616332145</v>
      </c>
      <c r="R1702">
        <v>15</v>
      </c>
    </row>
    <row r="1703" spans="1:18" x14ac:dyDescent="0.25">
      <c r="A1703" s="41">
        <v>25</v>
      </c>
      <c r="B1703" s="41">
        <v>8</v>
      </c>
      <c r="C1703" s="42">
        <v>39.224006800000005</v>
      </c>
      <c r="D1703" s="42">
        <v>15</v>
      </c>
      <c r="E1703" s="43">
        <f t="shared" si="107"/>
        <v>12.485389140180233</v>
      </c>
      <c r="F1703" s="47">
        <f t="shared" si="108"/>
        <v>8.0093618931092805E-2</v>
      </c>
      <c r="G1703" s="17">
        <f t="shared" si="109"/>
        <v>15</v>
      </c>
      <c r="N1703" t="str">
        <f t="shared" si="110"/>
        <v>25#8</v>
      </c>
      <c r="O1703">
        <v>25</v>
      </c>
      <c r="P1703">
        <v>8</v>
      </c>
      <c r="Q1703">
        <v>12.485389140180233</v>
      </c>
      <c r="R1703">
        <v>15</v>
      </c>
    </row>
    <row r="1704" spans="1:18" x14ac:dyDescent="0.25">
      <c r="A1704" s="41">
        <v>25</v>
      </c>
      <c r="B1704" s="41">
        <v>10</v>
      </c>
      <c r="C1704" s="42">
        <v>40.107928079999994</v>
      </c>
      <c r="D1704" s="42">
        <v>15.7</v>
      </c>
      <c r="E1704" s="43">
        <f t="shared" si="107"/>
        <v>12.766750022212459</v>
      </c>
      <c r="F1704" s="47">
        <f t="shared" si="108"/>
        <v>7.8328470304512274E-2</v>
      </c>
      <c r="G1704" s="17">
        <f t="shared" si="109"/>
        <v>15.7</v>
      </c>
      <c r="N1704" t="str">
        <f t="shared" si="110"/>
        <v>25#10</v>
      </c>
      <c r="O1704">
        <v>25</v>
      </c>
      <c r="P1704">
        <v>10</v>
      </c>
      <c r="Q1704">
        <v>12.766750022212459</v>
      </c>
      <c r="R1704">
        <v>15.7</v>
      </c>
    </row>
    <row r="1705" spans="1:18" x14ac:dyDescent="0.25">
      <c r="A1705" s="41">
        <v>25</v>
      </c>
      <c r="B1705" s="41">
        <v>11</v>
      </c>
      <c r="C1705" s="42">
        <v>35.135870879999999</v>
      </c>
      <c r="D1705" s="42">
        <v>15.2</v>
      </c>
      <c r="E1705" s="43">
        <f t="shared" si="107"/>
        <v>11.184095060781164</v>
      </c>
      <c r="F1705" s="47">
        <f t="shared" si="108"/>
        <v>8.9412687800433807E-2</v>
      </c>
      <c r="G1705" s="17">
        <f t="shared" si="109"/>
        <v>15.2</v>
      </c>
      <c r="N1705" t="str">
        <f t="shared" si="110"/>
        <v>25#11</v>
      </c>
      <c r="O1705">
        <v>25</v>
      </c>
      <c r="P1705">
        <v>11</v>
      </c>
      <c r="Q1705">
        <v>11.184095060781164</v>
      </c>
      <c r="R1705">
        <v>15.2</v>
      </c>
    </row>
    <row r="1706" spans="1:18" x14ac:dyDescent="0.25">
      <c r="A1706" s="41">
        <v>25</v>
      </c>
      <c r="B1706" s="41">
        <v>12</v>
      </c>
      <c r="C1706" s="42">
        <v>35.909302000000004</v>
      </c>
      <c r="D1706" s="42">
        <v>15.2</v>
      </c>
      <c r="E1706" s="43">
        <f t="shared" si="107"/>
        <v>11.430285832559369</v>
      </c>
      <c r="F1706" s="47">
        <f t="shared" si="108"/>
        <v>8.7486876063193678E-2</v>
      </c>
      <c r="G1706" s="17">
        <f t="shared" si="109"/>
        <v>15.2</v>
      </c>
      <c r="N1706" t="str">
        <f t="shared" si="110"/>
        <v>25#12</v>
      </c>
      <c r="O1706">
        <v>25</v>
      </c>
      <c r="P1706">
        <v>12</v>
      </c>
      <c r="Q1706">
        <v>11.430285832559369</v>
      </c>
      <c r="R1706">
        <v>15.2</v>
      </c>
    </row>
    <row r="1707" spans="1:18" x14ac:dyDescent="0.25">
      <c r="A1707" s="41">
        <v>25</v>
      </c>
      <c r="B1707" s="41">
        <v>13</v>
      </c>
      <c r="C1707" s="42">
        <v>30.71626448</v>
      </c>
      <c r="D1707" s="42">
        <v>13.4</v>
      </c>
      <c r="E1707" s="43">
        <f t="shared" si="107"/>
        <v>9.7772906506200119</v>
      </c>
      <c r="F1707" s="47">
        <f t="shared" si="108"/>
        <v>0.10227782273574802</v>
      </c>
      <c r="G1707" s="17">
        <f t="shared" si="109"/>
        <v>13.4</v>
      </c>
      <c r="N1707" t="str">
        <f t="shared" si="110"/>
        <v>25#13</v>
      </c>
      <c r="O1707">
        <v>25</v>
      </c>
      <c r="P1707">
        <v>13</v>
      </c>
      <c r="Q1707">
        <v>9.7772906506200119</v>
      </c>
      <c r="R1707">
        <v>13.4</v>
      </c>
    </row>
    <row r="1708" spans="1:18" x14ac:dyDescent="0.25">
      <c r="A1708" s="41">
        <v>25</v>
      </c>
      <c r="B1708" s="41">
        <v>14</v>
      </c>
      <c r="C1708" s="42">
        <v>37.345674079999995</v>
      </c>
      <c r="D1708" s="42">
        <v>15.2</v>
      </c>
      <c r="E1708" s="43">
        <f t="shared" si="107"/>
        <v>11.887497265861739</v>
      </c>
      <c r="F1708" s="47">
        <f t="shared" si="108"/>
        <v>8.4121996214609335E-2</v>
      </c>
      <c r="G1708" s="17">
        <f t="shared" si="109"/>
        <v>15.2</v>
      </c>
      <c r="N1708" t="str">
        <f t="shared" si="110"/>
        <v>25#14</v>
      </c>
      <c r="O1708">
        <v>25</v>
      </c>
      <c r="P1708">
        <v>14</v>
      </c>
      <c r="Q1708">
        <v>11.887497265861739</v>
      </c>
      <c r="R1708">
        <v>15.2</v>
      </c>
    </row>
    <row r="1709" spans="1:18" x14ac:dyDescent="0.25">
      <c r="A1709" s="41">
        <v>25</v>
      </c>
      <c r="B1709" s="41">
        <v>15</v>
      </c>
      <c r="C1709" s="42">
        <v>39.776457599999993</v>
      </c>
      <c r="D1709" s="42">
        <v>15.6</v>
      </c>
      <c r="E1709" s="43">
        <f t="shared" si="107"/>
        <v>12.661239691450374</v>
      </c>
      <c r="F1709" s="47">
        <f t="shared" si="108"/>
        <v>7.8981207557049862E-2</v>
      </c>
      <c r="G1709" s="17">
        <f t="shared" si="109"/>
        <v>15.6</v>
      </c>
      <c r="N1709" t="str">
        <f t="shared" si="110"/>
        <v>25#15</v>
      </c>
      <c r="O1709">
        <v>25</v>
      </c>
      <c r="P1709">
        <v>15</v>
      </c>
      <c r="Q1709">
        <v>12.661239691450374</v>
      </c>
      <c r="R1709">
        <v>15.6</v>
      </c>
    </row>
    <row r="1710" spans="1:18" x14ac:dyDescent="0.25">
      <c r="A1710" s="41">
        <v>25</v>
      </c>
      <c r="B1710" s="41">
        <v>18</v>
      </c>
      <c r="C1710" s="42">
        <v>33.478518480000005</v>
      </c>
      <c r="D1710" s="42">
        <v>14.6</v>
      </c>
      <c r="E1710" s="43">
        <f t="shared" si="107"/>
        <v>10.656543406970735</v>
      </c>
      <c r="F1710" s="47">
        <f t="shared" si="108"/>
        <v>9.3839058483623575E-2</v>
      </c>
      <c r="G1710" s="17">
        <f t="shared" si="109"/>
        <v>14.6</v>
      </c>
      <c r="N1710" t="str">
        <f t="shared" si="110"/>
        <v>25#18</v>
      </c>
      <c r="O1710">
        <v>25</v>
      </c>
      <c r="P1710">
        <v>18</v>
      </c>
      <c r="Q1710">
        <v>10.656543406970735</v>
      </c>
      <c r="R1710">
        <v>14.6</v>
      </c>
    </row>
    <row r="1711" spans="1:18" x14ac:dyDescent="0.25">
      <c r="A1711" s="41">
        <v>25</v>
      </c>
      <c r="B1711" s="41">
        <v>19</v>
      </c>
      <c r="C1711" s="42">
        <v>31.268715280000002</v>
      </c>
      <c r="D1711" s="42">
        <v>0</v>
      </c>
      <c r="E1711" s="43">
        <f t="shared" si="107"/>
        <v>9.9531412018901566</v>
      </c>
      <c r="F1711" s="47">
        <f t="shared" si="108"/>
        <v>0.10047079406550512</v>
      </c>
      <c r="G1711" s="17">
        <f t="shared" si="109"/>
        <v>14.693242891975935</v>
      </c>
      <c r="N1711" t="str">
        <f t="shared" si="110"/>
        <v>25#19</v>
      </c>
      <c r="O1711">
        <v>25</v>
      </c>
      <c r="P1711">
        <v>19</v>
      </c>
      <c r="Q1711">
        <v>9.9531412018901566</v>
      </c>
      <c r="R1711">
        <v>14.693242891975935</v>
      </c>
    </row>
    <row r="1712" spans="1:18" x14ac:dyDescent="0.25">
      <c r="A1712" s="41">
        <v>25</v>
      </c>
      <c r="B1712" s="41">
        <v>20</v>
      </c>
      <c r="C1712" s="42">
        <v>32.926067680000003</v>
      </c>
      <c r="D1712" s="42">
        <v>0</v>
      </c>
      <c r="E1712" s="43">
        <f t="shared" si="107"/>
        <v>10.480692855700591</v>
      </c>
      <c r="F1712" s="47">
        <f t="shared" si="108"/>
        <v>9.5413539330664238E-2</v>
      </c>
      <c r="G1712" s="17">
        <f t="shared" si="109"/>
        <v>15.061411148696104</v>
      </c>
      <c r="N1712" t="str">
        <f t="shared" si="110"/>
        <v>25#20</v>
      </c>
      <c r="O1712">
        <v>25</v>
      </c>
      <c r="P1712">
        <v>20</v>
      </c>
      <c r="Q1712">
        <v>10.480692855700591</v>
      </c>
      <c r="R1712">
        <v>15.061411148696104</v>
      </c>
    </row>
    <row r="1713" spans="1:18" x14ac:dyDescent="0.25">
      <c r="A1713" s="41">
        <v>25</v>
      </c>
      <c r="B1713" s="41">
        <v>21</v>
      </c>
      <c r="C1713" s="42">
        <v>35.467341360000006</v>
      </c>
      <c r="D1713" s="42">
        <v>0</v>
      </c>
      <c r="E1713" s="43">
        <f t="shared" si="107"/>
        <v>11.289605391543255</v>
      </c>
      <c r="F1713" s="47">
        <f t="shared" si="108"/>
        <v>8.8577055204168045E-2</v>
      </c>
      <c r="G1713" s="17">
        <f t="shared" si="109"/>
        <v>15.573814739429007</v>
      </c>
      <c r="N1713" t="str">
        <f t="shared" si="110"/>
        <v>25#21</v>
      </c>
      <c r="O1713">
        <v>25</v>
      </c>
      <c r="P1713">
        <v>21</v>
      </c>
      <c r="Q1713">
        <v>11.289605391543255</v>
      </c>
      <c r="R1713">
        <v>15.573814739429007</v>
      </c>
    </row>
    <row r="1714" spans="1:18" x14ac:dyDescent="0.25">
      <c r="A1714" s="41">
        <v>25</v>
      </c>
      <c r="B1714" s="41">
        <v>23</v>
      </c>
      <c r="C1714" s="42">
        <v>33.147047999999998</v>
      </c>
      <c r="D1714" s="42">
        <v>0</v>
      </c>
      <c r="E1714" s="43">
        <f t="shared" si="107"/>
        <v>10.551033076208647</v>
      </c>
      <c r="F1714" s="47">
        <f t="shared" si="108"/>
        <v>9.4777449068459821E-2</v>
      </c>
      <c r="G1714" s="17">
        <f t="shared" si="109"/>
        <v>15.108366953018782</v>
      </c>
      <c r="N1714" t="str">
        <f t="shared" si="110"/>
        <v>25#23</v>
      </c>
      <c r="O1714">
        <v>25</v>
      </c>
      <c r="P1714">
        <v>23</v>
      </c>
      <c r="Q1714">
        <v>10.551033076208647</v>
      </c>
      <c r="R1714">
        <v>15.108366953018782</v>
      </c>
    </row>
    <row r="1715" spans="1:18" x14ac:dyDescent="0.25">
      <c r="A1715" s="41">
        <v>25</v>
      </c>
      <c r="B1715" s="41">
        <v>24</v>
      </c>
      <c r="C1715" s="42">
        <v>34.914890560000003</v>
      </c>
      <c r="D1715" s="42">
        <v>0</v>
      </c>
      <c r="E1715" s="43">
        <f t="shared" si="107"/>
        <v>11.113754840273108</v>
      </c>
      <c r="F1715" s="47">
        <f t="shared" si="108"/>
        <v>8.9978590887778306E-2</v>
      </c>
      <c r="G1715" s="17">
        <f t="shared" si="109"/>
        <v>15.467366259287159</v>
      </c>
      <c r="N1715" t="str">
        <f t="shared" si="110"/>
        <v>25#24</v>
      </c>
      <c r="O1715">
        <v>25</v>
      </c>
      <c r="P1715">
        <v>24</v>
      </c>
      <c r="Q1715">
        <v>11.113754840273108</v>
      </c>
      <c r="R1715">
        <v>15.467366259287159</v>
      </c>
    </row>
    <row r="1716" spans="1:18" x14ac:dyDescent="0.25">
      <c r="A1716" s="41">
        <v>25</v>
      </c>
      <c r="B1716" s="41">
        <v>25</v>
      </c>
      <c r="C1716" s="42">
        <v>39.11351664</v>
      </c>
      <c r="D1716" s="42">
        <v>0</v>
      </c>
      <c r="E1716" s="43">
        <f t="shared" si="107"/>
        <v>12.450219029926203</v>
      </c>
      <c r="F1716" s="47">
        <f t="shared" si="108"/>
        <v>8.0319872091915115E-2</v>
      </c>
      <c r="G1716" s="17">
        <f t="shared" si="109"/>
        <v>16.215998891066722</v>
      </c>
      <c r="N1716" t="str">
        <f t="shared" si="110"/>
        <v>25#25</v>
      </c>
      <c r="O1716">
        <v>25</v>
      </c>
      <c r="P1716">
        <v>25</v>
      </c>
      <c r="Q1716">
        <v>12.450219029926203</v>
      </c>
      <c r="R1716">
        <v>16.215998891066722</v>
      </c>
    </row>
    <row r="1717" spans="1:18" x14ac:dyDescent="0.25">
      <c r="A1717" s="41">
        <v>25</v>
      </c>
      <c r="B1717" s="41">
        <v>27</v>
      </c>
      <c r="C1717" s="42">
        <v>39.003026480000003</v>
      </c>
      <c r="D1717" s="42">
        <v>0</v>
      </c>
      <c r="E1717" s="43">
        <f t="shared" si="107"/>
        <v>12.415048919672175</v>
      </c>
      <c r="F1717" s="47">
        <f t="shared" si="108"/>
        <v>8.0547407140334121E-2</v>
      </c>
      <c r="G1717" s="17">
        <f t="shared" si="109"/>
        <v>16.197952971699724</v>
      </c>
      <c r="N1717" t="str">
        <f t="shared" si="110"/>
        <v>25#27</v>
      </c>
      <c r="O1717">
        <v>25</v>
      </c>
      <c r="P1717">
        <v>27</v>
      </c>
      <c r="Q1717">
        <v>12.415048919672175</v>
      </c>
      <c r="R1717">
        <v>16.197952971699724</v>
      </c>
    </row>
    <row r="1718" spans="1:18" x14ac:dyDescent="0.25">
      <c r="A1718" s="41">
        <v>25</v>
      </c>
      <c r="B1718" s="41">
        <v>29</v>
      </c>
      <c r="C1718" s="42">
        <v>33.809988960000005</v>
      </c>
      <c r="D1718" s="42">
        <v>0</v>
      </c>
      <c r="E1718" s="43">
        <f t="shared" si="107"/>
        <v>10.76205373773282</v>
      </c>
      <c r="F1718" s="47">
        <f t="shared" si="108"/>
        <v>9.2919067714176296E-2</v>
      </c>
      <c r="G1718" s="17">
        <f t="shared" si="109"/>
        <v>15.246391841281573</v>
      </c>
      <c r="N1718" t="str">
        <f t="shared" si="110"/>
        <v>25#29</v>
      </c>
      <c r="O1718">
        <v>25</v>
      </c>
      <c r="P1718">
        <v>29</v>
      </c>
      <c r="Q1718">
        <v>10.76205373773282</v>
      </c>
      <c r="R1718">
        <v>15.246391841281573</v>
      </c>
    </row>
    <row r="1719" spans="1:18" x14ac:dyDescent="0.25">
      <c r="A1719" s="41">
        <v>25</v>
      </c>
      <c r="B1719" s="41">
        <v>30</v>
      </c>
      <c r="C1719" s="42">
        <v>37.566654400000004</v>
      </c>
      <c r="D1719" s="42">
        <v>0</v>
      </c>
      <c r="E1719" s="43">
        <f t="shared" si="107"/>
        <v>11.957837486369801</v>
      </c>
      <c r="F1719" s="47">
        <f t="shared" si="108"/>
        <v>8.3627160942758655E-2</v>
      </c>
      <c r="G1719" s="17">
        <f t="shared" si="109"/>
        <v>15.955662483487895</v>
      </c>
      <c r="N1719" t="str">
        <f t="shared" si="110"/>
        <v>25#30</v>
      </c>
      <c r="O1719">
        <v>25</v>
      </c>
      <c r="P1719">
        <v>30</v>
      </c>
      <c r="Q1719">
        <v>11.957837486369801</v>
      </c>
      <c r="R1719">
        <v>15.955662483487895</v>
      </c>
    </row>
    <row r="1720" spans="1:18" x14ac:dyDescent="0.25">
      <c r="A1720" s="41">
        <v>25</v>
      </c>
      <c r="B1720" s="41">
        <v>32</v>
      </c>
      <c r="C1720" s="42">
        <v>39.444987120000008</v>
      </c>
      <c r="D1720" s="42">
        <v>0</v>
      </c>
      <c r="E1720" s="43">
        <f t="shared" si="107"/>
        <v>12.555729360688291</v>
      </c>
      <c r="F1720" s="47">
        <f t="shared" si="108"/>
        <v>7.9644915183579676E-2</v>
      </c>
      <c r="G1720" s="17">
        <f t="shared" si="109"/>
        <v>16.269648424413987</v>
      </c>
      <c r="N1720" t="str">
        <f t="shared" si="110"/>
        <v>25#32</v>
      </c>
      <c r="O1720">
        <v>25</v>
      </c>
      <c r="P1720">
        <v>32</v>
      </c>
      <c r="Q1720">
        <v>12.555729360688291</v>
      </c>
      <c r="R1720">
        <v>16.269648424413987</v>
      </c>
    </row>
    <row r="1721" spans="1:18" x14ac:dyDescent="0.25">
      <c r="A1721" s="41">
        <v>25</v>
      </c>
      <c r="B1721" s="41">
        <v>33</v>
      </c>
      <c r="C1721" s="42">
        <v>24.970776160000003</v>
      </c>
      <c r="D1721" s="42">
        <v>0</v>
      </c>
      <c r="E1721" s="43">
        <f t="shared" si="107"/>
        <v>7.948444917410515</v>
      </c>
      <c r="F1721" s="47">
        <f t="shared" si="108"/>
        <v>0.12581077309972541</v>
      </c>
      <c r="G1721" s="17">
        <f t="shared" si="109"/>
        <v>12.97966515375999</v>
      </c>
      <c r="N1721" t="str">
        <f t="shared" si="110"/>
        <v>25#33</v>
      </c>
      <c r="O1721">
        <v>25</v>
      </c>
      <c r="P1721">
        <v>33</v>
      </c>
      <c r="Q1721">
        <v>7.948444917410515</v>
      </c>
      <c r="R1721">
        <v>12.97966515375999</v>
      </c>
    </row>
    <row r="1722" spans="1:18" x14ac:dyDescent="0.25">
      <c r="A1722" s="41">
        <v>25</v>
      </c>
      <c r="B1722" s="41">
        <v>34</v>
      </c>
      <c r="C1722" s="42">
        <v>21.214110720000001</v>
      </c>
      <c r="D1722" s="42">
        <v>0</v>
      </c>
      <c r="E1722" s="43">
        <f t="shared" si="107"/>
        <v>6.7526611687735345</v>
      </c>
      <c r="F1722" s="47">
        <f t="shared" si="108"/>
        <v>0.14808976416946845</v>
      </c>
      <c r="G1722" s="17">
        <f t="shared" si="109"/>
        <v>11.63897485862045</v>
      </c>
      <c r="N1722" t="str">
        <f t="shared" si="110"/>
        <v>25#34</v>
      </c>
      <c r="O1722">
        <v>25</v>
      </c>
      <c r="P1722">
        <v>34</v>
      </c>
      <c r="Q1722">
        <v>6.7526611687735345</v>
      </c>
      <c r="R1722">
        <v>11.63897485862045</v>
      </c>
    </row>
    <row r="1723" spans="1:18" x14ac:dyDescent="0.25">
      <c r="A1723" s="41">
        <v>25</v>
      </c>
      <c r="B1723" s="41">
        <v>35</v>
      </c>
      <c r="C1723" s="42">
        <v>29.721853039999999</v>
      </c>
      <c r="D1723" s="42">
        <v>0</v>
      </c>
      <c r="E1723" s="43">
        <f t="shared" si="107"/>
        <v>9.4607596583337532</v>
      </c>
      <c r="F1723" s="47">
        <f t="shared" si="108"/>
        <v>0.10569975732541988</v>
      </c>
      <c r="G1723" s="17">
        <f t="shared" si="109"/>
        <v>14.322034831541734</v>
      </c>
      <c r="N1723" t="str">
        <f t="shared" si="110"/>
        <v>25#35</v>
      </c>
      <c r="O1723">
        <v>25</v>
      </c>
      <c r="P1723">
        <v>35</v>
      </c>
      <c r="Q1723">
        <v>9.4607596583337532</v>
      </c>
      <c r="R1723">
        <v>14.322034831541734</v>
      </c>
    </row>
    <row r="1724" spans="1:18" x14ac:dyDescent="0.25">
      <c r="A1724" s="41">
        <v>25</v>
      </c>
      <c r="B1724" s="41">
        <v>36</v>
      </c>
      <c r="C1724" s="42">
        <v>36.903713439999997</v>
      </c>
      <c r="D1724" s="42">
        <v>0</v>
      </c>
      <c r="E1724" s="43">
        <f t="shared" si="107"/>
        <v>11.746816824845626</v>
      </c>
      <c r="F1724" s="47">
        <f t="shared" si="108"/>
        <v>8.5129445271071705E-2</v>
      </c>
      <c r="G1724" s="17">
        <f t="shared" si="109"/>
        <v>15.838793209272783</v>
      </c>
      <c r="N1724" t="str">
        <f t="shared" si="110"/>
        <v>25#36</v>
      </c>
      <c r="O1724">
        <v>25</v>
      </c>
      <c r="P1724">
        <v>36</v>
      </c>
      <c r="Q1724">
        <v>11.746816824845626</v>
      </c>
      <c r="R1724">
        <v>15.838793209272783</v>
      </c>
    </row>
    <row r="1725" spans="1:18" x14ac:dyDescent="0.25">
      <c r="A1725" s="41">
        <v>25</v>
      </c>
      <c r="B1725" s="41">
        <v>38</v>
      </c>
      <c r="C1725" s="42">
        <v>36.461752799999992</v>
      </c>
      <c r="D1725" s="42">
        <v>0</v>
      </c>
      <c r="E1725" s="43">
        <f t="shared" si="107"/>
        <v>11.606136383829508</v>
      </c>
      <c r="F1725" s="47">
        <f t="shared" si="108"/>
        <v>8.6161317334963503E-2</v>
      </c>
      <c r="G1725" s="17">
        <f t="shared" si="109"/>
        <v>15.759015663533097</v>
      </c>
      <c r="N1725" t="str">
        <f t="shared" si="110"/>
        <v>25#38</v>
      </c>
      <c r="O1725">
        <v>25</v>
      </c>
      <c r="P1725">
        <v>38</v>
      </c>
      <c r="Q1725">
        <v>11.606136383829508</v>
      </c>
      <c r="R1725">
        <v>15.759015663533097</v>
      </c>
    </row>
    <row r="1726" spans="1:18" x14ac:dyDescent="0.25">
      <c r="A1726" s="41">
        <v>25</v>
      </c>
      <c r="B1726" s="41">
        <v>39</v>
      </c>
      <c r="C1726" s="42">
        <v>35.135870879999999</v>
      </c>
      <c r="D1726" s="42">
        <v>0</v>
      </c>
      <c r="E1726" s="43">
        <f t="shared" si="107"/>
        <v>11.184095060781164</v>
      </c>
      <c r="F1726" s="47">
        <f t="shared" si="108"/>
        <v>8.9412687800433807E-2</v>
      </c>
      <c r="G1726" s="17">
        <f t="shared" si="109"/>
        <v>15.510259482841208</v>
      </c>
      <c r="N1726" t="str">
        <f t="shared" si="110"/>
        <v>25#39</v>
      </c>
      <c r="O1726">
        <v>25</v>
      </c>
      <c r="P1726">
        <v>39</v>
      </c>
      <c r="Q1726">
        <v>11.184095060781164</v>
      </c>
      <c r="R1726">
        <v>15.510259482841208</v>
      </c>
    </row>
    <row r="1727" spans="1:18" x14ac:dyDescent="0.25">
      <c r="A1727" s="41">
        <v>25</v>
      </c>
      <c r="B1727" s="41">
        <v>40</v>
      </c>
      <c r="C1727" s="42">
        <v>33.257538160000003</v>
      </c>
      <c r="D1727" s="42">
        <v>0</v>
      </c>
      <c r="E1727" s="43">
        <f t="shared" si="107"/>
        <v>10.586203186462676</v>
      </c>
      <c r="F1727" s="47">
        <f t="shared" si="108"/>
        <v>9.446257382238521E-2</v>
      </c>
      <c r="G1727" s="17">
        <f t="shared" si="109"/>
        <v>15.131664996497465</v>
      </c>
      <c r="N1727" t="str">
        <f t="shared" si="110"/>
        <v>25#40</v>
      </c>
      <c r="O1727">
        <v>25</v>
      </c>
      <c r="P1727">
        <v>40</v>
      </c>
      <c r="Q1727">
        <v>10.586203186462676</v>
      </c>
      <c r="R1727">
        <v>15.131664996497465</v>
      </c>
    </row>
    <row r="1728" spans="1:18" x14ac:dyDescent="0.25">
      <c r="A1728" s="41">
        <v>25</v>
      </c>
      <c r="B1728" s="41">
        <v>41</v>
      </c>
      <c r="C1728" s="42">
        <v>35.025380719999994</v>
      </c>
      <c r="D1728" s="42">
        <v>0</v>
      </c>
      <c r="E1728" s="43">
        <f t="shared" si="107"/>
        <v>11.148924950527135</v>
      </c>
      <c r="F1728" s="47">
        <f t="shared" si="108"/>
        <v>8.9694746752485649E-2</v>
      </c>
      <c r="G1728" s="17">
        <f t="shared" si="109"/>
        <v>15.488865678065729</v>
      </c>
      <c r="N1728" t="str">
        <f t="shared" si="110"/>
        <v>25#41</v>
      </c>
      <c r="O1728">
        <v>25</v>
      </c>
      <c r="P1728">
        <v>41</v>
      </c>
      <c r="Q1728">
        <v>11.148924950527135</v>
      </c>
      <c r="R1728">
        <v>15.488865678065729</v>
      </c>
    </row>
    <row r="1729" spans="1:18" x14ac:dyDescent="0.25">
      <c r="A1729" s="41">
        <v>25</v>
      </c>
      <c r="B1729" s="41">
        <v>42</v>
      </c>
      <c r="C1729" s="42">
        <v>31.37920544</v>
      </c>
      <c r="D1729" s="42">
        <v>0</v>
      </c>
      <c r="E1729" s="43">
        <f t="shared" si="107"/>
        <v>9.9883113121441855</v>
      </c>
      <c r="F1729" s="47">
        <f t="shared" si="108"/>
        <v>0.10011702366386602</v>
      </c>
      <c r="G1729" s="17">
        <f t="shared" si="109"/>
        <v>14.71870204211009</v>
      </c>
      <c r="N1729" t="str">
        <f t="shared" si="110"/>
        <v>25#42</v>
      </c>
      <c r="O1729">
        <v>25</v>
      </c>
      <c r="P1729">
        <v>42</v>
      </c>
      <c r="Q1729">
        <v>9.9883113121441855</v>
      </c>
      <c r="R1729">
        <v>14.71870204211009</v>
      </c>
    </row>
    <row r="1730" spans="1:18" x14ac:dyDescent="0.25">
      <c r="A1730" s="41">
        <v>25</v>
      </c>
      <c r="B1730" s="41">
        <v>43</v>
      </c>
      <c r="C1730" s="42">
        <v>29.50087272</v>
      </c>
      <c r="D1730" s="42">
        <v>0</v>
      </c>
      <c r="E1730" s="43">
        <f t="shared" si="107"/>
        <v>9.3904194378256953</v>
      </c>
      <c r="F1730" s="47">
        <f t="shared" si="108"/>
        <v>0.10649151580725823</v>
      </c>
      <c r="G1730" s="17">
        <f t="shared" si="109"/>
        <v>14.266650726674028</v>
      </c>
      <c r="N1730" t="str">
        <f t="shared" si="110"/>
        <v>25#43</v>
      </c>
      <c r="O1730">
        <v>25</v>
      </c>
      <c r="P1730">
        <v>43</v>
      </c>
      <c r="Q1730">
        <v>9.3904194378256953</v>
      </c>
      <c r="R1730">
        <v>14.266650726674028</v>
      </c>
    </row>
    <row r="1731" spans="1:18" x14ac:dyDescent="0.25">
      <c r="A1731" s="41">
        <v>25</v>
      </c>
      <c r="B1731" s="41">
        <v>44</v>
      </c>
      <c r="C1731" s="42">
        <v>31.931656239999995</v>
      </c>
      <c r="D1731" s="42">
        <v>0</v>
      </c>
      <c r="E1731" s="43">
        <f t="shared" ref="E1731:E1794" si="111">C1731/PI()</f>
        <v>10.164161863414328</v>
      </c>
      <c r="F1731" s="47">
        <f t="shared" ref="F1731:F1794" si="112">1/E1731</f>
        <v>9.8384895226774918E-2</v>
      </c>
      <c r="G1731" s="17">
        <f t="shared" ref="G1731:G1794" si="113">IF(D1731=0,EXP($K$3+$K$4*F1731)*$K$5,D1731)</f>
        <v>14.843993161387781</v>
      </c>
      <c r="N1731" t="str">
        <f t="shared" ref="N1731:N1794" si="114">CONCATENATE(O1731,"#",P1731)</f>
        <v>25#44</v>
      </c>
      <c r="O1731">
        <v>25</v>
      </c>
      <c r="P1731">
        <v>44</v>
      </c>
      <c r="Q1731">
        <v>10.164161863414328</v>
      </c>
      <c r="R1731">
        <v>14.843993161387781</v>
      </c>
    </row>
    <row r="1732" spans="1:18" x14ac:dyDescent="0.25">
      <c r="A1732" s="41">
        <v>25</v>
      </c>
      <c r="B1732" s="41">
        <v>45</v>
      </c>
      <c r="C1732" s="42">
        <v>31.600185760000002</v>
      </c>
      <c r="D1732" s="42">
        <v>0</v>
      </c>
      <c r="E1732" s="43">
        <f t="shared" si="111"/>
        <v>10.058651532652243</v>
      </c>
      <c r="F1732" s="47">
        <f t="shared" si="112"/>
        <v>9.9416904617265545E-2</v>
      </c>
      <c r="G1732" s="17">
        <f t="shared" si="113"/>
        <v>14.76921634401465</v>
      </c>
      <c r="N1732" t="str">
        <f t="shared" si="114"/>
        <v>25#45</v>
      </c>
      <c r="O1732">
        <v>25</v>
      </c>
      <c r="P1732">
        <v>45</v>
      </c>
      <c r="Q1732">
        <v>10.058651532652243</v>
      </c>
      <c r="R1732">
        <v>14.76921634401465</v>
      </c>
    </row>
    <row r="1733" spans="1:18" x14ac:dyDescent="0.25">
      <c r="A1733" s="41">
        <v>25</v>
      </c>
      <c r="B1733" s="41">
        <v>46</v>
      </c>
      <c r="C1733" s="42">
        <v>28.50646128</v>
      </c>
      <c r="D1733" s="42">
        <v>0</v>
      </c>
      <c r="E1733" s="43">
        <f t="shared" si="111"/>
        <v>9.0738884455394366</v>
      </c>
      <c r="F1733" s="47">
        <f t="shared" si="112"/>
        <v>0.11020633612611606</v>
      </c>
      <c r="G1733" s="17">
        <f t="shared" si="113"/>
        <v>14.009642455548271</v>
      </c>
      <c r="N1733" t="str">
        <f t="shared" si="114"/>
        <v>25#46</v>
      </c>
      <c r="O1733">
        <v>25</v>
      </c>
      <c r="P1733">
        <v>46</v>
      </c>
      <c r="Q1733">
        <v>9.0738884455394366</v>
      </c>
      <c r="R1733">
        <v>14.009642455548271</v>
      </c>
    </row>
    <row r="1734" spans="1:18" x14ac:dyDescent="0.25">
      <c r="A1734" s="41">
        <v>25</v>
      </c>
      <c r="B1734" s="41">
        <v>47</v>
      </c>
      <c r="C1734" s="42">
        <v>31.821166080000001</v>
      </c>
      <c r="D1734" s="42">
        <v>0</v>
      </c>
      <c r="E1734" s="43">
        <f t="shared" si="111"/>
        <v>10.128991753160301</v>
      </c>
      <c r="F1734" s="47">
        <f t="shared" si="112"/>
        <v>9.8726509446312311E-2</v>
      </c>
      <c r="G1734" s="17">
        <f t="shared" si="113"/>
        <v>14.819198824777581</v>
      </c>
      <c r="N1734" t="str">
        <f t="shared" si="114"/>
        <v>25#47</v>
      </c>
      <c r="O1734">
        <v>25</v>
      </c>
      <c r="P1734">
        <v>47</v>
      </c>
      <c r="Q1734">
        <v>10.128991753160301</v>
      </c>
      <c r="R1734">
        <v>14.819198824777581</v>
      </c>
    </row>
    <row r="1735" spans="1:18" x14ac:dyDescent="0.25">
      <c r="A1735" s="41">
        <v>25</v>
      </c>
      <c r="B1735" s="41">
        <v>48</v>
      </c>
      <c r="C1735" s="42">
        <v>32.37361688</v>
      </c>
      <c r="D1735" s="42">
        <v>0</v>
      </c>
      <c r="E1735" s="43">
        <f t="shared" si="111"/>
        <v>10.304842304430444</v>
      </c>
      <c r="F1735" s="47">
        <f t="shared" si="112"/>
        <v>9.7041756725385495E-2</v>
      </c>
      <c r="G1735" s="17">
        <f t="shared" si="113"/>
        <v>14.941880913564436</v>
      </c>
      <c r="N1735" t="str">
        <f t="shared" si="114"/>
        <v>25#48</v>
      </c>
      <c r="O1735">
        <v>25</v>
      </c>
      <c r="P1735">
        <v>48</v>
      </c>
      <c r="Q1735">
        <v>10.304842304430444</v>
      </c>
      <c r="R1735">
        <v>14.941880913564436</v>
      </c>
    </row>
    <row r="1736" spans="1:18" x14ac:dyDescent="0.25">
      <c r="A1736" s="41">
        <v>25</v>
      </c>
      <c r="B1736" s="41">
        <v>49</v>
      </c>
      <c r="C1736" s="42">
        <v>29.16940224</v>
      </c>
      <c r="D1736" s="42">
        <v>0</v>
      </c>
      <c r="E1736" s="43">
        <f t="shared" si="111"/>
        <v>9.2849091070636085</v>
      </c>
      <c r="F1736" s="47">
        <f t="shared" si="112"/>
        <v>0.10770164666870435</v>
      </c>
      <c r="G1736" s="17">
        <f t="shared" si="113"/>
        <v>14.182414705820936</v>
      </c>
      <c r="N1736" t="str">
        <f t="shared" si="114"/>
        <v>25#49</v>
      </c>
      <c r="O1736">
        <v>25</v>
      </c>
      <c r="P1736">
        <v>49</v>
      </c>
      <c r="Q1736">
        <v>9.2849091070636085</v>
      </c>
      <c r="R1736">
        <v>14.182414705820936</v>
      </c>
    </row>
    <row r="1737" spans="1:18" x14ac:dyDescent="0.25">
      <c r="A1737" s="41">
        <v>25</v>
      </c>
      <c r="B1737" s="41">
        <v>50</v>
      </c>
      <c r="C1737" s="42">
        <v>34.472929919999999</v>
      </c>
      <c r="D1737" s="42">
        <v>0</v>
      </c>
      <c r="E1737" s="43">
        <f t="shared" si="111"/>
        <v>10.973074399256992</v>
      </c>
      <c r="F1737" s="47">
        <f t="shared" si="112"/>
        <v>9.1132162565826763E-2</v>
      </c>
      <c r="G1737" s="17">
        <f t="shared" si="113"/>
        <v>15.380297074995399</v>
      </c>
      <c r="N1737" t="str">
        <f t="shared" si="114"/>
        <v>25#50</v>
      </c>
      <c r="O1737">
        <v>25</v>
      </c>
      <c r="P1737">
        <v>50</v>
      </c>
      <c r="Q1737">
        <v>10.973074399256992</v>
      </c>
      <c r="R1737">
        <v>15.380297074995399</v>
      </c>
    </row>
    <row r="1738" spans="1:18" x14ac:dyDescent="0.25">
      <c r="A1738" s="41">
        <v>25</v>
      </c>
      <c r="B1738" s="41">
        <v>51</v>
      </c>
      <c r="C1738" s="42">
        <v>31.268715280000002</v>
      </c>
      <c r="D1738" s="42">
        <v>0</v>
      </c>
      <c r="E1738" s="43">
        <f t="shared" si="111"/>
        <v>9.9531412018901566</v>
      </c>
      <c r="F1738" s="47">
        <f t="shared" si="112"/>
        <v>0.10047079406550512</v>
      </c>
      <c r="G1738" s="17">
        <f t="shared" si="113"/>
        <v>14.693242891975935</v>
      </c>
      <c r="N1738" t="str">
        <f t="shared" si="114"/>
        <v>25#51</v>
      </c>
      <c r="O1738">
        <v>25</v>
      </c>
      <c r="P1738">
        <v>51</v>
      </c>
      <c r="Q1738">
        <v>9.9531412018901566</v>
      </c>
      <c r="R1738">
        <v>14.693242891975935</v>
      </c>
    </row>
    <row r="1739" spans="1:18" x14ac:dyDescent="0.25">
      <c r="A1739" s="41">
        <v>25</v>
      </c>
      <c r="B1739" s="41">
        <v>52</v>
      </c>
      <c r="C1739" s="42">
        <v>33.147047999999998</v>
      </c>
      <c r="D1739" s="42">
        <v>0</v>
      </c>
      <c r="E1739" s="43">
        <f t="shared" si="111"/>
        <v>10.551033076208647</v>
      </c>
      <c r="F1739" s="47">
        <f t="shared" si="112"/>
        <v>9.4777449068459821E-2</v>
      </c>
      <c r="G1739" s="17">
        <f t="shared" si="113"/>
        <v>15.108366953018782</v>
      </c>
      <c r="N1739" t="str">
        <f t="shared" si="114"/>
        <v>25#52</v>
      </c>
      <c r="O1739">
        <v>25</v>
      </c>
      <c r="P1739">
        <v>52</v>
      </c>
      <c r="Q1739">
        <v>10.551033076208647</v>
      </c>
      <c r="R1739">
        <v>15.108366953018782</v>
      </c>
    </row>
    <row r="1740" spans="1:18" x14ac:dyDescent="0.25">
      <c r="A1740" s="41">
        <v>25</v>
      </c>
      <c r="B1740" s="41">
        <v>53</v>
      </c>
      <c r="C1740" s="42">
        <v>33.478518480000005</v>
      </c>
      <c r="D1740" s="42">
        <v>0</v>
      </c>
      <c r="E1740" s="43">
        <f t="shared" si="111"/>
        <v>10.656543406970735</v>
      </c>
      <c r="F1740" s="47">
        <f t="shared" si="112"/>
        <v>9.3839058483623575E-2</v>
      </c>
      <c r="G1740" s="17">
        <f t="shared" si="113"/>
        <v>15.177905799053962</v>
      </c>
      <c r="N1740" t="str">
        <f t="shared" si="114"/>
        <v>25#53</v>
      </c>
      <c r="O1740">
        <v>25</v>
      </c>
      <c r="P1740">
        <v>53</v>
      </c>
      <c r="Q1740">
        <v>10.656543406970735</v>
      </c>
      <c r="R1740">
        <v>15.177905799053962</v>
      </c>
    </row>
    <row r="1741" spans="1:18" x14ac:dyDescent="0.25">
      <c r="A1741" s="41">
        <v>25</v>
      </c>
      <c r="B1741" s="41">
        <v>54</v>
      </c>
      <c r="C1741" s="42">
        <v>30.937244799999998</v>
      </c>
      <c r="D1741" s="42">
        <v>0</v>
      </c>
      <c r="E1741" s="43">
        <f t="shared" si="111"/>
        <v>9.8476308711280698</v>
      </c>
      <c r="F1741" s="47">
        <f t="shared" si="112"/>
        <v>0.10154726685906411</v>
      </c>
      <c r="G1741" s="17">
        <f t="shared" si="113"/>
        <v>14.616044884584634</v>
      </c>
      <c r="N1741" t="str">
        <f t="shared" si="114"/>
        <v>25#54</v>
      </c>
      <c r="O1741">
        <v>25</v>
      </c>
      <c r="P1741">
        <v>54</v>
      </c>
      <c r="Q1741">
        <v>9.8476308711280698</v>
      </c>
      <c r="R1741">
        <v>14.616044884584634</v>
      </c>
    </row>
    <row r="1742" spans="1:18" x14ac:dyDescent="0.25">
      <c r="A1742" s="41">
        <v>25</v>
      </c>
      <c r="B1742" s="41">
        <v>55</v>
      </c>
      <c r="C1742" s="42">
        <v>29.16940224</v>
      </c>
      <c r="D1742" s="42">
        <v>0</v>
      </c>
      <c r="E1742" s="43">
        <f t="shared" si="111"/>
        <v>9.2849091070636085</v>
      </c>
      <c r="F1742" s="47">
        <f t="shared" si="112"/>
        <v>0.10770164666870435</v>
      </c>
      <c r="G1742" s="17">
        <f t="shared" si="113"/>
        <v>14.182414705820936</v>
      </c>
      <c r="N1742" t="str">
        <f t="shared" si="114"/>
        <v>25#55</v>
      </c>
      <c r="O1742">
        <v>25</v>
      </c>
      <c r="P1742">
        <v>55</v>
      </c>
      <c r="Q1742">
        <v>9.2849091070636085</v>
      </c>
      <c r="R1742">
        <v>14.182414705820936</v>
      </c>
    </row>
    <row r="1743" spans="1:18" x14ac:dyDescent="0.25">
      <c r="A1743" s="41">
        <v>25</v>
      </c>
      <c r="B1743" s="41">
        <v>57</v>
      </c>
      <c r="C1743" s="42">
        <v>33.147047999999998</v>
      </c>
      <c r="D1743" s="42">
        <v>0</v>
      </c>
      <c r="E1743" s="43">
        <f t="shared" si="111"/>
        <v>10.551033076208647</v>
      </c>
      <c r="F1743" s="47">
        <f t="shared" si="112"/>
        <v>9.4777449068459821E-2</v>
      </c>
      <c r="G1743" s="17">
        <f t="shared" si="113"/>
        <v>15.108366953018782</v>
      </c>
      <c r="N1743" t="str">
        <f t="shared" si="114"/>
        <v>25#57</v>
      </c>
      <c r="O1743">
        <v>25</v>
      </c>
      <c r="P1743">
        <v>57</v>
      </c>
      <c r="Q1743">
        <v>10.551033076208647</v>
      </c>
      <c r="R1743">
        <v>15.108366953018782</v>
      </c>
    </row>
    <row r="1744" spans="1:18" x14ac:dyDescent="0.25">
      <c r="A1744" s="41">
        <v>25</v>
      </c>
      <c r="B1744" s="41">
        <v>58</v>
      </c>
      <c r="C1744" s="42">
        <v>35.356851200000001</v>
      </c>
      <c r="D1744" s="42">
        <v>0</v>
      </c>
      <c r="E1744" s="43">
        <f t="shared" si="111"/>
        <v>11.254435281289224</v>
      </c>
      <c r="F1744" s="47">
        <f t="shared" si="112"/>
        <v>8.8853858501681079E-2</v>
      </c>
      <c r="G1744" s="17">
        <f t="shared" si="113"/>
        <v>15.552733267807845</v>
      </c>
      <c r="N1744" t="str">
        <f t="shared" si="114"/>
        <v>25#58</v>
      </c>
      <c r="O1744">
        <v>25</v>
      </c>
      <c r="P1744">
        <v>58</v>
      </c>
      <c r="Q1744">
        <v>11.254435281289224</v>
      </c>
      <c r="R1744">
        <v>15.552733267807845</v>
      </c>
    </row>
    <row r="1745" spans="1:18" x14ac:dyDescent="0.25">
      <c r="A1745" s="41">
        <v>25</v>
      </c>
      <c r="B1745" s="41">
        <v>59</v>
      </c>
      <c r="C1745" s="42">
        <v>34.251949599999996</v>
      </c>
      <c r="D1745" s="42">
        <v>0</v>
      </c>
      <c r="E1745" s="43">
        <f t="shared" si="111"/>
        <v>10.902734178748934</v>
      </c>
      <c r="F1745" s="47">
        <f t="shared" si="112"/>
        <v>9.1720112001735313E-2</v>
      </c>
      <c r="G1745" s="17">
        <f t="shared" si="113"/>
        <v>15.336108617151039</v>
      </c>
      <c r="N1745" t="str">
        <f t="shared" si="114"/>
        <v>25#59</v>
      </c>
      <c r="O1745">
        <v>25</v>
      </c>
      <c r="P1745">
        <v>59</v>
      </c>
      <c r="Q1745">
        <v>10.902734178748934</v>
      </c>
      <c r="R1745">
        <v>15.336108617151039</v>
      </c>
    </row>
    <row r="1746" spans="1:18" x14ac:dyDescent="0.25">
      <c r="A1746" s="41">
        <v>25</v>
      </c>
      <c r="B1746" s="41">
        <v>60</v>
      </c>
      <c r="C1746" s="42">
        <v>25.854697439999999</v>
      </c>
      <c r="D1746" s="42">
        <v>0</v>
      </c>
      <c r="E1746" s="43">
        <f t="shared" si="111"/>
        <v>8.2298057994427438</v>
      </c>
      <c r="F1746" s="47">
        <f t="shared" si="112"/>
        <v>0.12150955008776901</v>
      </c>
      <c r="G1746" s="17">
        <f t="shared" si="113"/>
        <v>13.255762894642594</v>
      </c>
      <c r="N1746" t="str">
        <f t="shared" si="114"/>
        <v>25#60</v>
      </c>
      <c r="O1746">
        <v>25</v>
      </c>
      <c r="P1746">
        <v>60</v>
      </c>
      <c r="Q1746">
        <v>8.2298057994427438</v>
      </c>
      <c r="R1746">
        <v>13.255762894642594</v>
      </c>
    </row>
    <row r="1747" spans="1:18" x14ac:dyDescent="0.25">
      <c r="A1747" s="41">
        <v>25</v>
      </c>
      <c r="B1747" s="41">
        <v>62</v>
      </c>
      <c r="C1747" s="42">
        <v>34.914890560000003</v>
      </c>
      <c r="D1747" s="42">
        <v>0</v>
      </c>
      <c r="E1747" s="43">
        <f t="shared" si="111"/>
        <v>11.113754840273108</v>
      </c>
      <c r="F1747" s="47">
        <f t="shared" si="112"/>
        <v>8.9978590887778306E-2</v>
      </c>
      <c r="G1747" s="17">
        <f t="shared" si="113"/>
        <v>15.467366259287159</v>
      </c>
      <c r="N1747" t="str">
        <f t="shared" si="114"/>
        <v>25#62</v>
      </c>
      <c r="O1747">
        <v>25</v>
      </c>
      <c r="P1747">
        <v>62</v>
      </c>
      <c r="Q1747">
        <v>11.113754840273108</v>
      </c>
      <c r="R1747">
        <v>15.467366259287159</v>
      </c>
    </row>
    <row r="1748" spans="1:18" x14ac:dyDescent="0.25">
      <c r="A1748" s="41">
        <v>25</v>
      </c>
      <c r="B1748" s="41">
        <v>66</v>
      </c>
      <c r="C1748" s="42">
        <v>37.566654400000004</v>
      </c>
      <c r="D1748" s="42">
        <v>0</v>
      </c>
      <c r="E1748" s="43">
        <f t="shared" si="111"/>
        <v>11.957837486369801</v>
      </c>
      <c r="F1748" s="47">
        <f t="shared" si="112"/>
        <v>8.3627160942758655E-2</v>
      </c>
      <c r="G1748" s="17">
        <f t="shared" si="113"/>
        <v>15.955662483487895</v>
      </c>
      <c r="N1748" t="str">
        <f t="shared" si="114"/>
        <v>25#66</v>
      </c>
      <c r="O1748">
        <v>25</v>
      </c>
      <c r="P1748">
        <v>66</v>
      </c>
      <c r="Q1748">
        <v>11.957837486369801</v>
      </c>
      <c r="R1748">
        <v>15.955662483487895</v>
      </c>
    </row>
    <row r="1749" spans="1:18" x14ac:dyDescent="0.25">
      <c r="A1749" s="41">
        <v>25</v>
      </c>
      <c r="B1749" s="41">
        <v>67</v>
      </c>
      <c r="C1749" s="42">
        <v>34.583420079999996</v>
      </c>
      <c r="D1749" s="42">
        <v>0</v>
      </c>
      <c r="E1749" s="43">
        <f t="shared" si="111"/>
        <v>11.00824450951102</v>
      </c>
      <c r="F1749" s="47">
        <f t="shared" si="112"/>
        <v>9.0841005496926364E-2</v>
      </c>
      <c r="G1749" s="17">
        <f t="shared" si="113"/>
        <v>15.40222665225771</v>
      </c>
      <c r="N1749" t="str">
        <f t="shared" si="114"/>
        <v>25#67</v>
      </c>
      <c r="O1749">
        <v>25</v>
      </c>
      <c r="P1749">
        <v>67</v>
      </c>
      <c r="Q1749">
        <v>11.00824450951102</v>
      </c>
      <c r="R1749">
        <v>15.40222665225771</v>
      </c>
    </row>
    <row r="1750" spans="1:18" x14ac:dyDescent="0.25">
      <c r="A1750" s="41">
        <v>25</v>
      </c>
      <c r="B1750" s="41">
        <v>68</v>
      </c>
      <c r="C1750" s="42">
        <v>37.89812487999999</v>
      </c>
      <c r="D1750" s="42">
        <v>0</v>
      </c>
      <c r="E1750" s="43">
        <f t="shared" si="111"/>
        <v>12.063347817131882</v>
      </c>
      <c r="F1750" s="47">
        <f t="shared" si="112"/>
        <v>8.2895728048215614E-2</v>
      </c>
      <c r="G1750" s="17">
        <f t="shared" si="113"/>
        <v>16.012875595664703</v>
      </c>
      <c r="N1750" t="str">
        <f t="shared" si="114"/>
        <v>25#68</v>
      </c>
      <c r="O1750">
        <v>25</v>
      </c>
      <c r="P1750">
        <v>68</v>
      </c>
      <c r="Q1750">
        <v>12.063347817131882</v>
      </c>
      <c r="R1750">
        <v>16.012875595664703</v>
      </c>
    </row>
    <row r="1751" spans="1:18" x14ac:dyDescent="0.25">
      <c r="A1751" s="41">
        <v>25</v>
      </c>
      <c r="B1751" s="41">
        <v>68</v>
      </c>
      <c r="C1751" s="42">
        <v>22.650482800000002</v>
      </c>
      <c r="D1751" s="42">
        <v>0</v>
      </c>
      <c r="E1751" s="43">
        <f t="shared" si="111"/>
        <v>7.209872602075909</v>
      </c>
      <c r="F1751" s="47">
        <f t="shared" si="112"/>
        <v>0.13869870595384365</v>
      </c>
      <c r="G1751" s="17">
        <f t="shared" si="113"/>
        <v>12.186337925574939</v>
      </c>
      <c r="N1751" t="str">
        <f t="shared" si="114"/>
        <v>25#68</v>
      </c>
      <c r="O1751">
        <v>25</v>
      </c>
      <c r="P1751">
        <v>68</v>
      </c>
      <c r="Q1751">
        <v>7.209872602075909</v>
      </c>
      <c r="R1751">
        <v>12.186337925574939</v>
      </c>
    </row>
    <row r="1752" spans="1:18" x14ac:dyDescent="0.25">
      <c r="A1752" s="41">
        <v>25</v>
      </c>
      <c r="B1752" s="41">
        <v>70</v>
      </c>
      <c r="C1752" s="42">
        <v>42.317731279999997</v>
      </c>
      <c r="D1752" s="42">
        <v>16.3</v>
      </c>
      <c r="E1752" s="43">
        <f t="shared" si="111"/>
        <v>13.470152227293038</v>
      </c>
      <c r="F1752" s="47">
        <f t="shared" si="112"/>
        <v>7.4238210758584722E-2</v>
      </c>
      <c r="G1752" s="17">
        <f t="shared" si="113"/>
        <v>16.3</v>
      </c>
      <c r="N1752" t="str">
        <f t="shared" si="114"/>
        <v>25#70</v>
      </c>
      <c r="O1752">
        <v>25</v>
      </c>
      <c r="P1752">
        <v>70</v>
      </c>
      <c r="Q1752">
        <v>13.470152227293038</v>
      </c>
      <c r="R1752">
        <v>16.3</v>
      </c>
    </row>
    <row r="1753" spans="1:18" x14ac:dyDescent="0.25">
      <c r="A1753" s="41">
        <v>25</v>
      </c>
      <c r="B1753" s="41">
        <v>73</v>
      </c>
      <c r="C1753" s="42">
        <v>40.881359199999999</v>
      </c>
      <c r="D1753" s="42">
        <v>15.9</v>
      </c>
      <c r="E1753" s="43">
        <f t="shared" si="111"/>
        <v>13.012940793990664</v>
      </c>
      <c r="F1753" s="47">
        <f t="shared" si="112"/>
        <v>7.6846580325778235E-2</v>
      </c>
      <c r="G1753" s="17">
        <f t="shared" si="113"/>
        <v>15.9</v>
      </c>
      <c r="N1753" t="str">
        <f t="shared" si="114"/>
        <v>25#73</v>
      </c>
      <c r="O1753">
        <v>25</v>
      </c>
      <c r="P1753">
        <v>73</v>
      </c>
      <c r="Q1753">
        <v>13.012940793990664</v>
      </c>
      <c r="R1753">
        <v>15.9</v>
      </c>
    </row>
    <row r="1754" spans="1:18" x14ac:dyDescent="0.25">
      <c r="A1754" s="41">
        <v>25</v>
      </c>
      <c r="B1754" s="41">
        <v>74</v>
      </c>
      <c r="C1754" s="42">
        <v>32.263126720000002</v>
      </c>
      <c r="D1754" s="42">
        <v>0</v>
      </c>
      <c r="E1754" s="43">
        <f t="shared" si="111"/>
        <v>10.269672194176417</v>
      </c>
      <c r="F1754" s="47">
        <f t="shared" si="112"/>
        <v>9.7374091508691585E-2</v>
      </c>
      <c r="G1754" s="17">
        <f t="shared" si="113"/>
        <v>14.917600463380378</v>
      </c>
      <c r="N1754" t="str">
        <f t="shared" si="114"/>
        <v>25#74</v>
      </c>
      <c r="O1754">
        <v>25</v>
      </c>
      <c r="P1754">
        <v>74</v>
      </c>
      <c r="Q1754">
        <v>10.269672194176417</v>
      </c>
      <c r="R1754">
        <v>14.917600463380378</v>
      </c>
    </row>
    <row r="1755" spans="1:18" x14ac:dyDescent="0.25">
      <c r="A1755" s="41">
        <v>25</v>
      </c>
      <c r="B1755" s="41">
        <v>75</v>
      </c>
      <c r="C1755" s="42">
        <v>33.478518480000005</v>
      </c>
      <c r="D1755" s="42">
        <v>0</v>
      </c>
      <c r="E1755" s="43">
        <f t="shared" si="111"/>
        <v>10.656543406970735</v>
      </c>
      <c r="F1755" s="47">
        <f t="shared" si="112"/>
        <v>9.3839058483623575E-2</v>
      </c>
      <c r="G1755" s="17">
        <f t="shared" si="113"/>
        <v>15.177905799053962</v>
      </c>
      <c r="N1755" t="str">
        <f t="shared" si="114"/>
        <v>25#75</v>
      </c>
      <c r="O1755">
        <v>25</v>
      </c>
      <c r="P1755">
        <v>75</v>
      </c>
      <c r="Q1755">
        <v>10.656543406970735</v>
      </c>
      <c r="R1755">
        <v>15.177905799053962</v>
      </c>
    </row>
    <row r="1756" spans="1:18" x14ac:dyDescent="0.25">
      <c r="A1756" s="41">
        <v>25</v>
      </c>
      <c r="B1756" s="41">
        <v>76</v>
      </c>
      <c r="C1756" s="42">
        <v>37.566654400000004</v>
      </c>
      <c r="D1756" s="42">
        <v>0</v>
      </c>
      <c r="E1756" s="43">
        <f t="shared" si="111"/>
        <v>11.957837486369801</v>
      </c>
      <c r="F1756" s="47">
        <f t="shared" si="112"/>
        <v>8.3627160942758655E-2</v>
      </c>
      <c r="G1756" s="17">
        <f t="shared" si="113"/>
        <v>15.955662483487895</v>
      </c>
      <c r="N1756" t="str">
        <f t="shared" si="114"/>
        <v>25#76</v>
      </c>
      <c r="O1756">
        <v>25</v>
      </c>
      <c r="P1756">
        <v>76</v>
      </c>
      <c r="Q1756">
        <v>11.957837486369801</v>
      </c>
      <c r="R1756">
        <v>15.955662483487895</v>
      </c>
    </row>
    <row r="1757" spans="1:18" x14ac:dyDescent="0.25">
      <c r="A1757" s="41">
        <v>25</v>
      </c>
      <c r="B1757" s="41">
        <v>78</v>
      </c>
      <c r="C1757" s="42">
        <v>35.909302000000004</v>
      </c>
      <c r="D1757" s="42">
        <v>0</v>
      </c>
      <c r="E1757" s="43">
        <f t="shared" si="111"/>
        <v>11.430285832559369</v>
      </c>
      <c r="F1757" s="47">
        <f t="shared" si="112"/>
        <v>8.7486876063193678E-2</v>
      </c>
      <c r="G1757" s="17">
        <f t="shared" si="113"/>
        <v>15.657121570498168</v>
      </c>
      <c r="N1757" t="str">
        <f t="shared" si="114"/>
        <v>25#78</v>
      </c>
      <c r="O1757">
        <v>25</v>
      </c>
      <c r="P1757">
        <v>78</v>
      </c>
      <c r="Q1757">
        <v>11.430285832559369</v>
      </c>
      <c r="R1757">
        <v>15.657121570498168</v>
      </c>
    </row>
    <row r="1758" spans="1:18" x14ac:dyDescent="0.25">
      <c r="A1758" s="41">
        <v>25</v>
      </c>
      <c r="B1758" s="41">
        <v>79</v>
      </c>
      <c r="C1758" s="42">
        <v>40.991849360000003</v>
      </c>
      <c r="D1758" s="42">
        <v>16.2</v>
      </c>
      <c r="E1758" s="43">
        <f t="shared" si="111"/>
        <v>13.048110904244695</v>
      </c>
      <c r="F1758" s="47">
        <f t="shared" si="112"/>
        <v>7.6639446686086105E-2</v>
      </c>
      <c r="G1758" s="17">
        <f t="shared" si="113"/>
        <v>16.2</v>
      </c>
      <c r="N1758" t="str">
        <f t="shared" si="114"/>
        <v>25#79</v>
      </c>
      <c r="O1758">
        <v>25</v>
      </c>
      <c r="P1758">
        <v>79</v>
      </c>
      <c r="Q1758">
        <v>13.048110904244695</v>
      </c>
      <c r="R1758">
        <v>16.2</v>
      </c>
    </row>
    <row r="1759" spans="1:18" x14ac:dyDescent="0.25">
      <c r="A1759" s="41">
        <v>25</v>
      </c>
      <c r="B1759" s="41">
        <v>80</v>
      </c>
      <c r="C1759" s="42">
        <v>32.594597200000003</v>
      </c>
      <c r="D1759" s="42">
        <v>0</v>
      </c>
      <c r="E1759" s="43">
        <f t="shared" si="111"/>
        <v>10.375182524938504</v>
      </c>
      <c r="F1759" s="47">
        <f t="shared" si="112"/>
        <v>9.6383846510298118E-2</v>
      </c>
      <c r="G1759" s="17">
        <f t="shared" si="113"/>
        <v>14.990064594247604</v>
      </c>
      <c r="N1759" t="str">
        <f t="shared" si="114"/>
        <v>25#80</v>
      </c>
      <c r="O1759">
        <v>25</v>
      </c>
      <c r="P1759">
        <v>80</v>
      </c>
      <c r="Q1759">
        <v>10.375182524938504</v>
      </c>
      <c r="R1759">
        <v>14.990064594247604</v>
      </c>
    </row>
    <row r="1760" spans="1:18" x14ac:dyDescent="0.25">
      <c r="A1760" s="41">
        <v>26</v>
      </c>
      <c r="B1760" s="41">
        <v>1</v>
      </c>
      <c r="C1760" s="42">
        <v>40.107928079999994</v>
      </c>
      <c r="D1760" s="42">
        <v>14.2</v>
      </c>
      <c r="E1760" s="43">
        <f t="shared" si="111"/>
        <v>12.766750022212459</v>
      </c>
      <c r="F1760" s="47">
        <f t="shared" si="112"/>
        <v>7.8328470304512274E-2</v>
      </c>
      <c r="G1760" s="17">
        <f t="shared" si="113"/>
        <v>14.2</v>
      </c>
      <c r="N1760" t="str">
        <f t="shared" si="114"/>
        <v>26#1</v>
      </c>
      <c r="O1760">
        <v>26</v>
      </c>
      <c r="P1760">
        <v>1</v>
      </c>
      <c r="Q1760">
        <v>12.766750022212459</v>
      </c>
      <c r="R1760">
        <v>14.2</v>
      </c>
    </row>
    <row r="1761" spans="1:18" x14ac:dyDescent="0.25">
      <c r="A1761" s="41">
        <v>26</v>
      </c>
      <c r="B1761" s="41">
        <v>2</v>
      </c>
      <c r="C1761" s="42">
        <v>29.611362879999998</v>
      </c>
      <c r="D1761" s="42">
        <v>11.4</v>
      </c>
      <c r="E1761" s="43">
        <f t="shared" si="111"/>
        <v>9.4255895480797243</v>
      </c>
      <c r="F1761" s="47">
        <f t="shared" si="112"/>
        <v>0.10609415940499234</v>
      </c>
      <c r="G1761" s="17">
        <f t="shared" si="113"/>
        <v>11.4</v>
      </c>
      <c r="N1761" t="str">
        <f t="shared" si="114"/>
        <v>26#2</v>
      </c>
      <c r="O1761">
        <v>26</v>
      </c>
      <c r="P1761">
        <v>2</v>
      </c>
      <c r="Q1761">
        <v>9.4255895480797243</v>
      </c>
      <c r="R1761">
        <v>11.4</v>
      </c>
    </row>
    <row r="1762" spans="1:18" x14ac:dyDescent="0.25">
      <c r="A1762" s="41">
        <v>26</v>
      </c>
      <c r="B1762" s="41">
        <v>3</v>
      </c>
      <c r="C1762" s="42">
        <v>20.330189439999998</v>
      </c>
      <c r="D1762" s="42">
        <v>10</v>
      </c>
      <c r="E1762" s="43">
        <f t="shared" si="111"/>
        <v>6.471300286741303</v>
      </c>
      <c r="F1762" s="47">
        <f t="shared" si="112"/>
        <v>0.15452844956814102</v>
      </c>
      <c r="G1762" s="17">
        <f t="shared" si="113"/>
        <v>10</v>
      </c>
      <c r="N1762" t="str">
        <f t="shared" si="114"/>
        <v>26#3</v>
      </c>
      <c r="O1762">
        <v>26</v>
      </c>
      <c r="P1762">
        <v>3</v>
      </c>
      <c r="Q1762">
        <v>6.471300286741303</v>
      </c>
      <c r="R1762">
        <v>10</v>
      </c>
    </row>
    <row r="1763" spans="1:18" x14ac:dyDescent="0.25">
      <c r="A1763" s="41">
        <v>26</v>
      </c>
      <c r="B1763" s="41">
        <v>4</v>
      </c>
      <c r="C1763" s="42">
        <v>23.423913919999997</v>
      </c>
      <c r="D1763" s="42">
        <v>10</v>
      </c>
      <c r="E1763" s="43">
        <f t="shared" si="111"/>
        <v>7.4560633738541089</v>
      </c>
      <c r="F1763" s="47">
        <f t="shared" si="112"/>
        <v>0.13411903170065073</v>
      </c>
      <c r="G1763" s="17">
        <f t="shared" si="113"/>
        <v>10</v>
      </c>
      <c r="N1763" t="str">
        <f t="shared" si="114"/>
        <v>26#4</v>
      </c>
      <c r="O1763">
        <v>26</v>
      </c>
      <c r="P1763">
        <v>4</v>
      </c>
      <c r="Q1763">
        <v>7.4560633738541089</v>
      </c>
      <c r="R1763">
        <v>10</v>
      </c>
    </row>
    <row r="1764" spans="1:18" x14ac:dyDescent="0.25">
      <c r="A1764" s="41">
        <v>26</v>
      </c>
      <c r="B1764" s="41">
        <v>8</v>
      </c>
      <c r="C1764" s="42">
        <v>23.423913919999997</v>
      </c>
      <c r="D1764" s="42">
        <v>10.4</v>
      </c>
      <c r="E1764" s="43">
        <f t="shared" si="111"/>
        <v>7.4560633738541089</v>
      </c>
      <c r="F1764" s="47">
        <f t="shared" si="112"/>
        <v>0.13411903170065073</v>
      </c>
      <c r="G1764" s="17">
        <f t="shared" si="113"/>
        <v>10.4</v>
      </c>
      <c r="N1764" t="str">
        <f t="shared" si="114"/>
        <v>26#8</v>
      </c>
      <c r="O1764">
        <v>26</v>
      </c>
      <c r="P1764">
        <v>8</v>
      </c>
      <c r="Q1764">
        <v>7.4560633738541089</v>
      </c>
      <c r="R1764">
        <v>10.4</v>
      </c>
    </row>
    <row r="1765" spans="1:18" x14ac:dyDescent="0.25">
      <c r="A1765" s="41">
        <v>26</v>
      </c>
      <c r="B1765" s="41">
        <v>10</v>
      </c>
      <c r="C1765" s="42">
        <v>31.37920544</v>
      </c>
      <c r="D1765" s="42">
        <v>10.199999999999999</v>
      </c>
      <c r="E1765" s="43">
        <f t="shared" si="111"/>
        <v>9.9883113121441855</v>
      </c>
      <c r="F1765" s="47">
        <f t="shared" si="112"/>
        <v>0.10011702366386602</v>
      </c>
      <c r="G1765" s="17">
        <f t="shared" si="113"/>
        <v>10.199999999999999</v>
      </c>
      <c r="N1765" t="str">
        <f t="shared" si="114"/>
        <v>26#10</v>
      </c>
      <c r="O1765">
        <v>26</v>
      </c>
      <c r="P1765">
        <v>10</v>
      </c>
      <c r="Q1765">
        <v>9.9883113121441855</v>
      </c>
      <c r="R1765">
        <v>10.199999999999999</v>
      </c>
    </row>
    <row r="1766" spans="1:18" x14ac:dyDescent="0.25">
      <c r="A1766" s="41">
        <v>26</v>
      </c>
      <c r="B1766" s="41">
        <v>11</v>
      </c>
      <c r="C1766" s="42">
        <v>26.407148240000001</v>
      </c>
      <c r="D1766" s="42">
        <v>12</v>
      </c>
      <c r="E1766" s="43">
        <f t="shared" si="111"/>
        <v>8.4056563507128885</v>
      </c>
      <c r="F1766" s="47">
        <f t="shared" si="112"/>
        <v>0.11896750929095376</v>
      </c>
      <c r="G1766" s="17">
        <f t="shared" si="113"/>
        <v>12</v>
      </c>
      <c r="N1766" t="str">
        <f t="shared" si="114"/>
        <v>26#11</v>
      </c>
      <c r="O1766">
        <v>26</v>
      </c>
      <c r="P1766">
        <v>11</v>
      </c>
      <c r="Q1766">
        <v>8.4056563507128885</v>
      </c>
      <c r="R1766">
        <v>12</v>
      </c>
    </row>
    <row r="1767" spans="1:18" x14ac:dyDescent="0.25">
      <c r="A1767" s="41">
        <v>26</v>
      </c>
      <c r="B1767" s="41">
        <v>13</v>
      </c>
      <c r="C1767" s="42">
        <v>30.163813680000004</v>
      </c>
      <c r="D1767" s="42">
        <v>12.4</v>
      </c>
      <c r="E1767" s="43">
        <f t="shared" si="111"/>
        <v>9.601440099349869</v>
      </c>
      <c r="F1767" s="47">
        <f t="shared" si="112"/>
        <v>0.10415104293237343</v>
      </c>
      <c r="G1767" s="17">
        <f t="shared" si="113"/>
        <v>12.4</v>
      </c>
      <c r="N1767" t="str">
        <f t="shared" si="114"/>
        <v>26#13</v>
      </c>
      <c r="O1767">
        <v>26</v>
      </c>
      <c r="P1767">
        <v>13</v>
      </c>
      <c r="Q1767">
        <v>9.601440099349869</v>
      </c>
      <c r="R1767">
        <v>12.4</v>
      </c>
    </row>
    <row r="1768" spans="1:18" x14ac:dyDescent="0.25">
      <c r="A1768" s="41">
        <v>26</v>
      </c>
      <c r="B1768" s="41">
        <v>17</v>
      </c>
      <c r="C1768" s="42">
        <v>40.549888719999998</v>
      </c>
      <c r="D1768" s="42">
        <v>14.5</v>
      </c>
      <c r="E1768" s="43">
        <f t="shared" si="111"/>
        <v>12.907430463228577</v>
      </c>
      <c r="F1768" s="47">
        <f t="shared" si="112"/>
        <v>7.7474754006915392E-2</v>
      </c>
      <c r="G1768" s="17">
        <f t="shared" si="113"/>
        <v>14.5</v>
      </c>
      <c r="N1768" t="str">
        <f t="shared" si="114"/>
        <v>26#17</v>
      </c>
      <c r="O1768">
        <v>26</v>
      </c>
      <c r="P1768">
        <v>17</v>
      </c>
      <c r="Q1768">
        <v>12.907430463228577</v>
      </c>
      <c r="R1768">
        <v>14.5</v>
      </c>
    </row>
    <row r="1769" spans="1:18" x14ac:dyDescent="0.25">
      <c r="A1769" s="41">
        <v>26</v>
      </c>
      <c r="B1769" s="41">
        <v>18</v>
      </c>
      <c r="C1769" s="42">
        <v>26.186167919999999</v>
      </c>
      <c r="D1769" s="42">
        <v>12.3</v>
      </c>
      <c r="E1769" s="43">
        <f t="shared" si="111"/>
        <v>8.3353161302048306</v>
      </c>
      <c r="F1769" s="47">
        <f t="shared" si="112"/>
        <v>0.11997145451703775</v>
      </c>
      <c r="G1769" s="17">
        <f t="shared" si="113"/>
        <v>12.3</v>
      </c>
      <c r="N1769" t="str">
        <f t="shared" si="114"/>
        <v>26#18</v>
      </c>
      <c r="O1769">
        <v>26</v>
      </c>
      <c r="P1769">
        <v>18</v>
      </c>
      <c r="Q1769">
        <v>8.3353161302048306</v>
      </c>
      <c r="R1769">
        <v>12.3</v>
      </c>
    </row>
    <row r="1770" spans="1:18" x14ac:dyDescent="0.25">
      <c r="A1770" s="41">
        <v>26</v>
      </c>
      <c r="B1770" s="41">
        <v>19</v>
      </c>
      <c r="C1770" s="42">
        <v>35.467341360000006</v>
      </c>
      <c r="D1770" s="42">
        <v>12.8</v>
      </c>
      <c r="E1770" s="43">
        <f t="shared" si="111"/>
        <v>11.289605391543255</v>
      </c>
      <c r="F1770" s="47">
        <f t="shared" si="112"/>
        <v>8.8577055204168045E-2</v>
      </c>
      <c r="G1770" s="17">
        <f t="shared" si="113"/>
        <v>12.8</v>
      </c>
      <c r="N1770" t="str">
        <f t="shared" si="114"/>
        <v>26#19</v>
      </c>
      <c r="O1770">
        <v>26</v>
      </c>
      <c r="P1770">
        <v>19</v>
      </c>
      <c r="Q1770">
        <v>11.289605391543255</v>
      </c>
      <c r="R1770">
        <v>12.8</v>
      </c>
    </row>
    <row r="1771" spans="1:18" x14ac:dyDescent="0.25">
      <c r="A1771" s="41">
        <v>26</v>
      </c>
      <c r="B1771" s="41">
        <v>20</v>
      </c>
      <c r="C1771" s="42">
        <v>38.340085520000002</v>
      </c>
      <c r="D1771" s="42">
        <v>13.3</v>
      </c>
      <c r="E1771" s="43">
        <f t="shared" si="111"/>
        <v>12.204028258148002</v>
      </c>
      <c r="F1771" s="47">
        <f t="shared" si="112"/>
        <v>8.1940157696074767E-2</v>
      </c>
      <c r="G1771" s="17">
        <f t="shared" si="113"/>
        <v>13.3</v>
      </c>
      <c r="N1771" t="str">
        <f t="shared" si="114"/>
        <v>26#20</v>
      </c>
      <c r="O1771">
        <v>26</v>
      </c>
      <c r="P1771">
        <v>20</v>
      </c>
      <c r="Q1771">
        <v>12.204028258148002</v>
      </c>
      <c r="R1771">
        <v>13.3</v>
      </c>
    </row>
    <row r="1772" spans="1:18" x14ac:dyDescent="0.25">
      <c r="A1772" s="41">
        <v>26</v>
      </c>
      <c r="B1772" s="41">
        <v>22</v>
      </c>
      <c r="C1772" s="42">
        <v>26.075677760000001</v>
      </c>
      <c r="D1772" s="42">
        <v>0</v>
      </c>
      <c r="E1772" s="43">
        <f t="shared" si="111"/>
        <v>8.3001460199508017</v>
      </c>
      <c r="F1772" s="47">
        <f t="shared" si="112"/>
        <v>0.12047980813787267</v>
      </c>
      <c r="G1772" s="17">
        <f t="shared" si="113"/>
        <v>13.322729239795269</v>
      </c>
      <c r="N1772" t="str">
        <f t="shared" si="114"/>
        <v>26#22</v>
      </c>
      <c r="O1772">
        <v>26</v>
      </c>
      <c r="P1772">
        <v>22</v>
      </c>
      <c r="Q1772">
        <v>8.3001460199508017</v>
      </c>
      <c r="R1772">
        <v>13.322729239795269</v>
      </c>
    </row>
    <row r="1773" spans="1:18" x14ac:dyDescent="0.25">
      <c r="A1773" s="41">
        <v>26</v>
      </c>
      <c r="B1773" s="41">
        <v>24</v>
      </c>
      <c r="C1773" s="42">
        <v>37.566654400000004</v>
      </c>
      <c r="D1773" s="42">
        <v>0</v>
      </c>
      <c r="E1773" s="43">
        <f t="shared" si="111"/>
        <v>11.957837486369801</v>
      </c>
      <c r="F1773" s="47">
        <f t="shared" si="112"/>
        <v>8.3627160942758655E-2</v>
      </c>
      <c r="G1773" s="17">
        <f t="shared" si="113"/>
        <v>15.955662483487895</v>
      </c>
      <c r="N1773" t="str">
        <f t="shared" si="114"/>
        <v>26#24</v>
      </c>
      <c r="O1773">
        <v>26</v>
      </c>
      <c r="P1773">
        <v>24</v>
      </c>
      <c r="Q1773">
        <v>11.957837486369801</v>
      </c>
      <c r="R1773">
        <v>15.955662483487895</v>
      </c>
    </row>
    <row r="1774" spans="1:18" x14ac:dyDescent="0.25">
      <c r="A1774" s="41">
        <v>26</v>
      </c>
      <c r="B1774" s="41">
        <v>25</v>
      </c>
      <c r="C1774" s="42">
        <v>37.89812487999999</v>
      </c>
      <c r="D1774" s="42">
        <v>0</v>
      </c>
      <c r="E1774" s="43">
        <f t="shared" si="111"/>
        <v>12.063347817131882</v>
      </c>
      <c r="F1774" s="47">
        <f t="shared" si="112"/>
        <v>8.2895728048215614E-2</v>
      </c>
      <c r="G1774" s="17">
        <f t="shared" si="113"/>
        <v>16.012875595664703</v>
      </c>
      <c r="N1774" t="str">
        <f t="shared" si="114"/>
        <v>26#25</v>
      </c>
      <c r="O1774">
        <v>26</v>
      </c>
      <c r="P1774">
        <v>25</v>
      </c>
      <c r="Q1774">
        <v>12.063347817131882</v>
      </c>
      <c r="R1774">
        <v>16.012875595664703</v>
      </c>
    </row>
    <row r="1775" spans="1:18" x14ac:dyDescent="0.25">
      <c r="A1775" s="41">
        <v>26</v>
      </c>
      <c r="B1775" s="41">
        <v>26</v>
      </c>
      <c r="C1775" s="42">
        <v>24.639305680000003</v>
      </c>
      <c r="D1775" s="42">
        <v>0</v>
      </c>
      <c r="E1775" s="43">
        <f t="shared" si="111"/>
        <v>7.8429345866484281</v>
      </c>
      <c r="F1775" s="47">
        <f t="shared" si="112"/>
        <v>0.1275032947109325</v>
      </c>
      <c r="G1775" s="17">
        <f t="shared" si="113"/>
        <v>12.872604672354743</v>
      </c>
      <c r="N1775" t="str">
        <f t="shared" si="114"/>
        <v>26#26</v>
      </c>
      <c r="O1775">
        <v>26</v>
      </c>
      <c r="P1775">
        <v>26</v>
      </c>
      <c r="Q1775">
        <v>7.8429345866484281</v>
      </c>
      <c r="R1775">
        <v>12.872604672354743</v>
      </c>
    </row>
    <row r="1776" spans="1:18" x14ac:dyDescent="0.25">
      <c r="A1776" s="41">
        <v>26</v>
      </c>
      <c r="B1776" s="41">
        <v>26</v>
      </c>
      <c r="C1776" s="42">
        <v>16.68401416</v>
      </c>
      <c r="D1776" s="42">
        <v>0</v>
      </c>
      <c r="E1776" s="43">
        <f t="shared" si="111"/>
        <v>5.3106866483583524</v>
      </c>
      <c r="F1776" s="47">
        <f t="shared" si="112"/>
        <v>0.18829956768568176</v>
      </c>
      <c r="G1776" s="17">
        <f t="shared" si="113"/>
        <v>9.560007747587882</v>
      </c>
      <c r="N1776" t="str">
        <f t="shared" si="114"/>
        <v>26#26</v>
      </c>
      <c r="O1776">
        <v>26</v>
      </c>
      <c r="P1776">
        <v>26</v>
      </c>
      <c r="Q1776">
        <v>5.3106866483583524</v>
      </c>
      <c r="R1776">
        <v>9.560007747587882</v>
      </c>
    </row>
    <row r="1777" spans="1:18" x14ac:dyDescent="0.25">
      <c r="A1777" s="41">
        <v>26</v>
      </c>
      <c r="B1777" s="41">
        <v>27</v>
      </c>
      <c r="C1777" s="42">
        <v>34.914890560000003</v>
      </c>
      <c r="D1777" s="42">
        <v>0</v>
      </c>
      <c r="E1777" s="43">
        <f t="shared" si="111"/>
        <v>11.113754840273108</v>
      </c>
      <c r="F1777" s="47">
        <f t="shared" si="112"/>
        <v>8.9978590887778306E-2</v>
      </c>
      <c r="G1777" s="17">
        <f t="shared" si="113"/>
        <v>15.467366259287159</v>
      </c>
      <c r="N1777" t="str">
        <f t="shared" si="114"/>
        <v>26#27</v>
      </c>
      <c r="O1777">
        <v>26</v>
      </c>
      <c r="P1777">
        <v>27</v>
      </c>
      <c r="Q1777">
        <v>11.113754840273108</v>
      </c>
      <c r="R1777">
        <v>15.467366259287159</v>
      </c>
    </row>
    <row r="1778" spans="1:18" x14ac:dyDescent="0.25">
      <c r="A1778" s="41">
        <v>26</v>
      </c>
      <c r="B1778" s="41">
        <v>28</v>
      </c>
      <c r="C1778" s="42">
        <v>31.489695600000001</v>
      </c>
      <c r="D1778" s="42">
        <v>0</v>
      </c>
      <c r="E1778" s="43">
        <f t="shared" si="111"/>
        <v>10.023481422398214</v>
      </c>
      <c r="F1778" s="47">
        <f t="shared" si="112"/>
        <v>9.9765735861536656E-2</v>
      </c>
      <c r="G1778" s="17">
        <f t="shared" si="113"/>
        <v>14.744026181460578</v>
      </c>
      <c r="N1778" t="str">
        <f t="shared" si="114"/>
        <v>26#28</v>
      </c>
      <c r="O1778">
        <v>26</v>
      </c>
      <c r="P1778">
        <v>28</v>
      </c>
      <c r="Q1778">
        <v>10.023481422398214</v>
      </c>
      <c r="R1778">
        <v>14.744026181460578</v>
      </c>
    </row>
    <row r="1779" spans="1:18" x14ac:dyDescent="0.25">
      <c r="A1779" s="41">
        <v>26</v>
      </c>
      <c r="B1779" s="41">
        <v>30</v>
      </c>
      <c r="C1779" s="42">
        <v>37.787634720000007</v>
      </c>
      <c r="D1779" s="42">
        <v>0</v>
      </c>
      <c r="E1779" s="43">
        <f t="shared" si="111"/>
        <v>12.028177706877859</v>
      </c>
      <c r="F1779" s="47">
        <f t="shared" si="112"/>
        <v>8.3138113217947202E-2</v>
      </c>
      <c r="G1779" s="17">
        <f t="shared" si="113"/>
        <v>15.993893393244365</v>
      </c>
      <c r="N1779" t="str">
        <f t="shared" si="114"/>
        <v>26#30</v>
      </c>
      <c r="O1779">
        <v>26</v>
      </c>
      <c r="P1779">
        <v>30</v>
      </c>
      <c r="Q1779">
        <v>12.028177706877859</v>
      </c>
      <c r="R1779">
        <v>15.993893393244365</v>
      </c>
    </row>
    <row r="1780" spans="1:18" x14ac:dyDescent="0.25">
      <c r="A1780" s="41">
        <v>26</v>
      </c>
      <c r="B1780" s="41">
        <v>32</v>
      </c>
      <c r="C1780" s="42">
        <v>26.849108879999999</v>
      </c>
      <c r="D1780" s="42">
        <v>0</v>
      </c>
      <c r="E1780" s="43">
        <f t="shared" si="111"/>
        <v>8.5463367917290043</v>
      </c>
      <c r="F1780" s="47">
        <f t="shared" si="112"/>
        <v>0.1170091963808146</v>
      </c>
      <c r="G1780" s="17">
        <f t="shared" si="113"/>
        <v>13.550932165070693</v>
      </c>
      <c r="N1780" t="str">
        <f t="shared" si="114"/>
        <v>26#32</v>
      </c>
      <c r="O1780">
        <v>26</v>
      </c>
      <c r="P1780">
        <v>32</v>
      </c>
      <c r="Q1780">
        <v>8.5463367917290043</v>
      </c>
      <c r="R1780">
        <v>13.550932165070693</v>
      </c>
    </row>
    <row r="1781" spans="1:18" x14ac:dyDescent="0.25">
      <c r="A1781" s="41">
        <v>26</v>
      </c>
      <c r="B1781" s="41">
        <v>32</v>
      </c>
      <c r="C1781" s="42">
        <v>23.976364719999999</v>
      </c>
      <c r="D1781" s="42">
        <v>0</v>
      </c>
      <c r="E1781" s="43">
        <f t="shared" si="111"/>
        <v>7.6319139251242545</v>
      </c>
      <c r="F1781" s="47">
        <f t="shared" si="112"/>
        <v>0.13102873143105045</v>
      </c>
      <c r="G1781" s="17">
        <f t="shared" si="113"/>
        <v>12.652430047323033</v>
      </c>
      <c r="N1781" t="str">
        <f t="shared" si="114"/>
        <v>26#32</v>
      </c>
      <c r="O1781">
        <v>26</v>
      </c>
      <c r="P1781">
        <v>32</v>
      </c>
      <c r="Q1781">
        <v>7.6319139251242545</v>
      </c>
      <c r="R1781">
        <v>12.652430047323033</v>
      </c>
    </row>
    <row r="1782" spans="1:18" x14ac:dyDescent="0.25">
      <c r="A1782" s="41">
        <v>26</v>
      </c>
      <c r="B1782" s="41">
        <v>33</v>
      </c>
      <c r="C1782" s="42">
        <v>36.130282320000006</v>
      </c>
      <c r="D1782" s="42">
        <v>0</v>
      </c>
      <c r="E1782" s="43">
        <f t="shared" si="111"/>
        <v>11.500626053067426</v>
      </c>
      <c r="F1782" s="47">
        <f t="shared" si="112"/>
        <v>8.6951788136201663E-2</v>
      </c>
      <c r="G1782" s="17">
        <f t="shared" si="113"/>
        <v>15.698173594035257</v>
      </c>
      <c r="N1782" t="str">
        <f t="shared" si="114"/>
        <v>26#33</v>
      </c>
      <c r="O1782">
        <v>26</v>
      </c>
      <c r="P1782">
        <v>33</v>
      </c>
      <c r="Q1782">
        <v>11.500626053067426</v>
      </c>
      <c r="R1782">
        <v>15.698173594035257</v>
      </c>
    </row>
    <row r="1783" spans="1:18" x14ac:dyDescent="0.25">
      <c r="A1783" s="41">
        <v>26</v>
      </c>
      <c r="B1783" s="41">
        <v>34</v>
      </c>
      <c r="C1783" s="42">
        <v>25.191756479999999</v>
      </c>
      <c r="D1783" s="42">
        <v>0</v>
      </c>
      <c r="E1783" s="43">
        <f t="shared" si="111"/>
        <v>8.0187851379185702</v>
      </c>
      <c r="F1783" s="47">
        <f t="shared" si="112"/>
        <v>0.12470716982692084</v>
      </c>
      <c r="G1783" s="17">
        <f t="shared" si="113"/>
        <v>13.049952717183425</v>
      </c>
      <c r="N1783" t="str">
        <f t="shared" si="114"/>
        <v>26#34</v>
      </c>
      <c r="O1783">
        <v>26</v>
      </c>
      <c r="P1783">
        <v>34</v>
      </c>
      <c r="Q1783">
        <v>8.0187851379185702</v>
      </c>
      <c r="R1783">
        <v>13.049952717183425</v>
      </c>
    </row>
    <row r="1784" spans="1:18" x14ac:dyDescent="0.25">
      <c r="A1784" s="41">
        <v>26</v>
      </c>
      <c r="B1784" s="41">
        <v>35</v>
      </c>
      <c r="C1784" s="42">
        <v>28.727441599999999</v>
      </c>
      <c r="D1784" s="42">
        <v>0</v>
      </c>
      <c r="E1784" s="43">
        <f t="shared" si="111"/>
        <v>9.1442286660474927</v>
      </c>
      <c r="F1784" s="47">
        <f t="shared" si="112"/>
        <v>0.10935859507899212</v>
      </c>
      <c r="G1784" s="17">
        <f t="shared" si="113"/>
        <v>14.067882296411565</v>
      </c>
      <c r="N1784" t="str">
        <f t="shared" si="114"/>
        <v>26#35</v>
      </c>
      <c r="O1784">
        <v>26</v>
      </c>
      <c r="P1784">
        <v>35</v>
      </c>
      <c r="Q1784">
        <v>9.1442286660474927</v>
      </c>
      <c r="R1784">
        <v>14.067882296411565</v>
      </c>
    </row>
    <row r="1785" spans="1:18" x14ac:dyDescent="0.25">
      <c r="A1785" s="41">
        <v>26</v>
      </c>
      <c r="B1785" s="41">
        <v>36</v>
      </c>
      <c r="C1785" s="42">
        <v>24.086854880000001</v>
      </c>
      <c r="D1785" s="42">
        <v>0</v>
      </c>
      <c r="E1785" s="43">
        <f t="shared" si="111"/>
        <v>7.6670840353782834</v>
      </c>
      <c r="F1785" s="47">
        <f t="shared" si="112"/>
        <v>0.13042768220430251</v>
      </c>
      <c r="G1785" s="17">
        <f t="shared" si="113"/>
        <v>12.689699379092559</v>
      </c>
      <c r="N1785" t="str">
        <f t="shared" si="114"/>
        <v>26#36</v>
      </c>
      <c r="O1785">
        <v>26</v>
      </c>
      <c r="P1785">
        <v>36</v>
      </c>
      <c r="Q1785">
        <v>7.6670840353782834</v>
      </c>
      <c r="R1785">
        <v>12.689699379092559</v>
      </c>
    </row>
    <row r="1786" spans="1:18" x14ac:dyDescent="0.25">
      <c r="A1786" s="41">
        <v>26</v>
      </c>
      <c r="B1786" s="41">
        <v>37</v>
      </c>
      <c r="C1786" s="42">
        <v>30.605774319999998</v>
      </c>
      <c r="D1786" s="42">
        <v>0</v>
      </c>
      <c r="E1786" s="43">
        <f t="shared" si="111"/>
        <v>9.742120540365983</v>
      </c>
      <c r="F1786" s="47">
        <f t="shared" si="112"/>
        <v>0.10264705675284458</v>
      </c>
      <c r="G1786" s="17">
        <f t="shared" si="113"/>
        <v>14.537593572466591</v>
      </c>
      <c r="N1786" t="str">
        <f t="shared" si="114"/>
        <v>26#37</v>
      </c>
      <c r="O1786">
        <v>26</v>
      </c>
      <c r="P1786">
        <v>37</v>
      </c>
      <c r="Q1786">
        <v>9.742120540365983</v>
      </c>
      <c r="R1786">
        <v>14.537593572466591</v>
      </c>
    </row>
    <row r="1787" spans="1:18" x14ac:dyDescent="0.25">
      <c r="A1787" s="41">
        <v>26</v>
      </c>
      <c r="B1787" s="41">
        <v>38</v>
      </c>
      <c r="C1787" s="42">
        <v>33.589008639999996</v>
      </c>
      <c r="D1787" s="42">
        <v>0</v>
      </c>
      <c r="E1787" s="43">
        <f t="shared" si="111"/>
        <v>10.691713517224761</v>
      </c>
      <c r="F1787" s="47">
        <f t="shared" si="112"/>
        <v>9.3530377370190626E-2</v>
      </c>
      <c r="G1787" s="17">
        <f t="shared" si="113"/>
        <v>15.200850306257687</v>
      </c>
      <c r="N1787" t="str">
        <f t="shared" si="114"/>
        <v>26#38</v>
      </c>
      <c r="O1787">
        <v>26</v>
      </c>
      <c r="P1787">
        <v>38</v>
      </c>
      <c r="Q1787">
        <v>10.691713517224761</v>
      </c>
      <c r="R1787">
        <v>15.200850306257687</v>
      </c>
    </row>
    <row r="1788" spans="1:18" x14ac:dyDescent="0.25">
      <c r="A1788" s="41">
        <v>26</v>
      </c>
      <c r="B1788" s="41">
        <v>40</v>
      </c>
      <c r="C1788" s="42">
        <v>37.89812487999999</v>
      </c>
      <c r="D1788" s="42">
        <v>0</v>
      </c>
      <c r="E1788" s="43">
        <f t="shared" si="111"/>
        <v>12.063347817131882</v>
      </c>
      <c r="F1788" s="47">
        <f t="shared" si="112"/>
        <v>8.2895728048215614E-2</v>
      </c>
      <c r="G1788" s="17">
        <f t="shared" si="113"/>
        <v>16.012875595664703</v>
      </c>
      <c r="N1788" t="str">
        <f t="shared" si="114"/>
        <v>26#40</v>
      </c>
      <c r="O1788">
        <v>26</v>
      </c>
      <c r="P1788">
        <v>40</v>
      </c>
      <c r="Q1788">
        <v>12.063347817131882</v>
      </c>
      <c r="R1788">
        <v>16.012875595664703</v>
      </c>
    </row>
    <row r="1789" spans="1:18" x14ac:dyDescent="0.25">
      <c r="A1789" s="41">
        <v>26</v>
      </c>
      <c r="B1789" s="41">
        <v>41</v>
      </c>
      <c r="C1789" s="42">
        <v>18.120386239999995</v>
      </c>
      <c r="D1789" s="42">
        <v>0</v>
      </c>
      <c r="E1789" s="43">
        <f t="shared" si="111"/>
        <v>5.767898081660725</v>
      </c>
      <c r="F1789" s="47">
        <f t="shared" si="112"/>
        <v>0.1733733824423046</v>
      </c>
      <c r="G1789" s="17">
        <f t="shared" si="113"/>
        <v>10.284432745713053</v>
      </c>
      <c r="N1789" t="str">
        <f t="shared" si="114"/>
        <v>26#41</v>
      </c>
      <c r="O1789">
        <v>26</v>
      </c>
      <c r="P1789">
        <v>41</v>
      </c>
      <c r="Q1789">
        <v>5.767898081660725</v>
      </c>
      <c r="R1789">
        <v>10.284432745713053</v>
      </c>
    </row>
    <row r="1790" spans="1:18" x14ac:dyDescent="0.25">
      <c r="A1790" s="41">
        <v>26</v>
      </c>
      <c r="B1790" s="41">
        <v>42</v>
      </c>
      <c r="C1790" s="42">
        <v>37.566654400000004</v>
      </c>
      <c r="D1790" s="42">
        <v>0</v>
      </c>
      <c r="E1790" s="43">
        <f t="shared" si="111"/>
        <v>11.957837486369801</v>
      </c>
      <c r="F1790" s="47">
        <f t="shared" si="112"/>
        <v>8.3627160942758655E-2</v>
      </c>
      <c r="G1790" s="17">
        <f t="shared" si="113"/>
        <v>15.955662483487895</v>
      </c>
      <c r="N1790" t="str">
        <f t="shared" si="114"/>
        <v>26#42</v>
      </c>
      <c r="O1790">
        <v>26</v>
      </c>
      <c r="P1790">
        <v>42</v>
      </c>
      <c r="Q1790">
        <v>11.957837486369801</v>
      </c>
      <c r="R1790">
        <v>15.955662483487895</v>
      </c>
    </row>
    <row r="1791" spans="1:18" x14ac:dyDescent="0.25">
      <c r="A1791" s="41">
        <v>26</v>
      </c>
      <c r="B1791" s="41">
        <v>43</v>
      </c>
      <c r="C1791" s="42">
        <v>34.251949599999996</v>
      </c>
      <c r="D1791" s="42">
        <v>0</v>
      </c>
      <c r="E1791" s="43">
        <f t="shared" si="111"/>
        <v>10.902734178748934</v>
      </c>
      <c r="F1791" s="47">
        <f t="shared" si="112"/>
        <v>9.1720112001735313E-2</v>
      </c>
      <c r="G1791" s="17">
        <f t="shared" si="113"/>
        <v>15.336108617151039</v>
      </c>
      <c r="N1791" t="str">
        <f t="shared" si="114"/>
        <v>26#43</v>
      </c>
      <c r="O1791">
        <v>26</v>
      </c>
      <c r="P1791">
        <v>43</v>
      </c>
      <c r="Q1791">
        <v>10.902734178748934</v>
      </c>
      <c r="R1791">
        <v>15.336108617151039</v>
      </c>
    </row>
    <row r="1792" spans="1:18" x14ac:dyDescent="0.25">
      <c r="A1792" s="41">
        <v>26</v>
      </c>
      <c r="B1792" s="41">
        <v>44</v>
      </c>
      <c r="C1792" s="42">
        <v>39.776457599999993</v>
      </c>
      <c r="D1792" s="42">
        <v>0</v>
      </c>
      <c r="E1792" s="43">
        <f t="shared" si="111"/>
        <v>12.661239691450374</v>
      </c>
      <c r="F1792" s="47">
        <f t="shared" si="112"/>
        <v>7.8981207557049862E-2</v>
      </c>
      <c r="G1792" s="17">
        <f t="shared" si="113"/>
        <v>16.322576878794742</v>
      </c>
      <c r="N1792" t="str">
        <f t="shared" si="114"/>
        <v>26#44</v>
      </c>
      <c r="O1792">
        <v>26</v>
      </c>
      <c r="P1792">
        <v>44</v>
      </c>
      <c r="Q1792">
        <v>12.661239691450374</v>
      </c>
      <c r="R1792">
        <v>16.322576878794742</v>
      </c>
    </row>
    <row r="1793" spans="1:18" x14ac:dyDescent="0.25">
      <c r="A1793" s="41">
        <v>26</v>
      </c>
      <c r="B1793" s="41">
        <v>45</v>
      </c>
      <c r="C1793" s="42">
        <v>27.84352032</v>
      </c>
      <c r="D1793" s="42">
        <v>0</v>
      </c>
      <c r="E1793" s="43">
        <f t="shared" si="111"/>
        <v>8.862867784015263</v>
      </c>
      <c r="F1793" s="47">
        <f t="shared" si="112"/>
        <v>0.11283029651007122</v>
      </c>
      <c r="G1793" s="17">
        <f t="shared" si="113"/>
        <v>13.830899978960943</v>
      </c>
      <c r="N1793" t="str">
        <f t="shared" si="114"/>
        <v>26#45</v>
      </c>
      <c r="O1793">
        <v>26</v>
      </c>
      <c r="P1793">
        <v>45</v>
      </c>
      <c r="Q1793">
        <v>8.862867784015263</v>
      </c>
      <c r="R1793">
        <v>13.830899978960943</v>
      </c>
    </row>
    <row r="1794" spans="1:18" x14ac:dyDescent="0.25">
      <c r="A1794" s="41">
        <v>26</v>
      </c>
      <c r="B1794" s="41">
        <v>46</v>
      </c>
      <c r="C1794" s="42">
        <v>38.45057568</v>
      </c>
      <c r="D1794" s="42">
        <v>0</v>
      </c>
      <c r="E1794" s="43">
        <f t="shared" si="111"/>
        <v>12.239198368402031</v>
      </c>
      <c r="F1794" s="47">
        <f t="shared" si="112"/>
        <v>8.1704697472810187E-2</v>
      </c>
      <c r="G1794" s="17">
        <f t="shared" si="113"/>
        <v>16.106478052938662</v>
      </c>
      <c r="N1794" t="str">
        <f t="shared" si="114"/>
        <v>26#46</v>
      </c>
      <c r="O1794">
        <v>26</v>
      </c>
      <c r="P1794">
        <v>46</v>
      </c>
      <c r="Q1794">
        <v>12.239198368402031</v>
      </c>
      <c r="R1794">
        <v>16.106478052938662</v>
      </c>
    </row>
    <row r="1795" spans="1:18" x14ac:dyDescent="0.25">
      <c r="A1795" s="41">
        <v>26</v>
      </c>
      <c r="B1795" s="41">
        <v>47</v>
      </c>
      <c r="C1795" s="42">
        <v>30.384793999999999</v>
      </c>
      <c r="D1795" s="42">
        <v>0</v>
      </c>
      <c r="E1795" s="43">
        <f t="shared" ref="E1795:E1858" si="115">C1795/PI()</f>
        <v>9.6717803198579251</v>
      </c>
      <c r="F1795" s="47">
        <f t="shared" ref="F1795:F1858" si="116">1/E1795</f>
        <v>0.10339358080195618</v>
      </c>
      <c r="G1795" s="17">
        <f t="shared" ref="G1795:G1858" si="117">IF(D1795=0,EXP($K$3+$K$4*F1795)*$K$5,D1795)</f>
        <v>14.484581833069546</v>
      </c>
      <c r="N1795" t="str">
        <f t="shared" ref="N1795:N1858" si="118">CONCATENATE(O1795,"#",P1795)</f>
        <v>26#47</v>
      </c>
      <c r="O1795">
        <v>26</v>
      </c>
      <c r="P1795">
        <v>47</v>
      </c>
      <c r="Q1795">
        <v>9.6717803198579251</v>
      </c>
      <c r="R1795">
        <v>14.484581833069546</v>
      </c>
    </row>
    <row r="1796" spans="1:18" x14ac:dyDescent="0.25">
      <c r="A1796" s="41">
        <v>26</v>
      </c>
      <c r="B1796" s="41">
        <v>48</v>
      </c>
      <c r="C1796" s="42">
        <v>16.794504319999998</v>
      </c>
      <c r="D1796" s="42">
        <v>0</v>
      </c>
      <c r="E1796" s="43">
        <f t="shared" si="115"/>
        <v>5.3458567586123804</v>
      </c>
      <c r="F1796" s="47">
        <f t="shared" si="116"/>
        <v>0.18706075474038125</v>
      </c>
      <c r="G1796" s="17">
        <f t="shared" si="117"/>
        <v>9.6181390180421342</v>
      </c>
      <c r="N1796" t="str">
        <f t="shared" si="118"/>
        <v>26#48</v>
      </c>
      <c r="O1796">
        <v>26</v>
      </c>
      <c r="P1796">
        <v>48</v>
      </c>
      <c r="Q1796">
        <v>5.3458567586123804</v>
      </c>
      <c r="R1796">
        <v>9.6181390180421342</v>
      </c>
    </row>
    <row r="1797" spans="1:18" x14ac:dyDescent="0.25">
      <c r="A1797" s="41">
        <v>26</v>
      </c>
      <c r="B1797" s="41">
        <v>49</v>
      </c>
      <c r="C1797" s="42">
        <v>28.727441599999999</v>
      </c>
      <c r="D1797" s="42">
        <v>0</v>
      </c>
      <c r="E1797" s="43">
        <f t="shared" si="115"/>
        <v>9.1442286660474927</v>
      </c>
      <c r="F1797" s="47">
        <f t="shared" si="116"/>
        <v>0.10935859507899212</v>
      </c>
      <c r="G1797" s="17">
        <f t="shared" si="117"/>
        <v>14.067882296411565</v>
      </c>
      <c r="N1797" t="str">
        <f t="shared" si="118"/>
        <v>26#49</v>
      </c>
      <c r="O1797">
        <v>26</v>
      </c>
      <c r="P1797">
        <v>49</v>
      </c>
      <c r="Q1797">
        <v>9.1442286660474927</v>
      </c>
      <c r="R1797">
        <v>14.067882296411565</v>
      </c>
    </row>
    <row r="1798" spans="1:18" x14ac:dyDescent="0.25">
      <c r="A1798" s="41">
        <v>26</v>
      </c>
      <c r="B1798" s="41">
        <v>49</v>
      </c>
      <c r="C1798" s="42">
        <v>23.202933600000001</v>
      </c>
      <c r="D1798" s="42">
        <v>0</v>
      </c>
      <c r="E1798" s="43">
        <f t="shared" si="115"/>
        <v>7.3857231533460528</v>
      </c>
      <c r="F1798" s="47">
        <f t="shared" si="116"/>
        <v>0.13539635581208545</v>
      </c>
      <c r="G1798" s="17">
        <f t="shared" si="117"/>
        <v>12.384873809313673</v>
      </c>
      <c r="N1798" t="str">
        <f t="shared" si="118"/>
        <v>26#49</v>
      </c>
      <c r="O1798">
        <v>26</v>
      </c>
      <c r="P1798">
        <v>49</v>
      </c>
      <c r="Q1798">
        <v>7.3857231533460528</v>
      </c>
      <c r="R1798">
        <v>12.384873809313673</v>
      </c>
    </row>
    <row r="1799" spans="1:18" x14ac:dyDescent="0.25">
      <c r="A1799" s="41">
        <v>26</v>
      </c>
      <c r="B1799" s="41">
        <v>51</v>
      </c>
      <c r="C1799" s="42">
        <v>25.191756479999999</v>
      </c>
      <c r="D1799" s="42">
        <v>0</v>
      </c>
      <c r="E1799" s="43">
        <f t="shared" si="115"/>
        <v>8.0187851379185702</v>
      </c>
      <c r="F1799" s="47">
        <f t="shared" si="116"/>
        <v>0.12470716982692084</v>
      </c>
      <c r="G1799" s="17">
        <f t="shared" si="117"/>
        <v>13.049952717183425</v>
      </c>
      <c r="N1799" t="str">
        <f t="shared" si="118"/>
        <v>26#51</v>
      </c>
      <c r="O1799">
        <v>26</v>
      </c>
      <c r="P1799">
        <v>51</v>
      </c>
      <c r="Q1799">
        <v>8.0187851379185702</v>
      </c>
      <c r="R1799">
        <v>13.049952717183425</v>
      </c>
    </row>
    <row r="1800" spans="1:18" x14ac:dyDescent="0.25">
      <c r="A1800" s="41">
        <v>26</v>
      </c>
      <c r="B1800" s="41">
        <v>51</v>
      </c>
      <c r="C1800" s="42">
        <v>18.783327200000002</v>
      </c>
      <c r="D1800" s="42">
        <v>0</v>
      </c>
      <c r="E1800" s="43">
        <f t="shared" si="115"/>
        <v>5.9789187431849005</v>
      </c>
      <c r="F1800" s="47">
        <f t="shared" si="116"/>
        <v>0.16725432188551731</v>
      </c>
      <c r="G1800" s="17">
        <f t="shared" si="117"/>
        <v>10.597049607421452</v>
      </c>
      <c r="N1800" t="str">
        <f t="shared" si="118"/>
        <v>26#51</v>
      </c>
      <c r="O1800">
        <v>26</v>
      </c>
      <c r="P1800">
        <v>51</v>
      </c>
      <c r="Q1800">
        <v>5.9789187431849005</v>
      </c>
      <c r="R1800">
        <v>10.597049607421452</v>
      </c>
    </row>
    <row r="1801" spans="1:18" x14ac:dyDescent="0.25">
      <c r="A1801" s="41">
        <v>26</v>
      </c>
      <c r="B1801" s="41">
        <v>52</v>
      </c>
      <c r="C1801" s="42">
        <v>37.89812487999999</v>
      </c>
      <c r="D1801" s="42">
        <v>0</v>
      </c>
      <c r="E1801" s="43">
        <f t="shared" si="115"/>
        <v>12.063347817131882</v>
      </c>
      <c r="F1801" s="47">
        <f t="shared" si="116"/>
        <v>8.2895728048215614E-2</v>
      </c>
      <c r="G1801" s="17">
        <f t="shared" si="117"/>
        <v>16.012875595664703</v>
      </c>
      <c r="N1801" t="str">
        <f t="shared" si="118"/>
        <v>26#52</v>
      </c>
      <c r="O1801">
        <v>26</v>
      </c>
      <c r="P1801">
        <v>52</v>
      </c>
      <c r="Q1801">
        <v>12.063347817131882</v>
      </c>
      <c r="R1801">
        <v>16.012875595664703</v>
      </c>
    </row>
    <row r="1802" spans="1:18" x14ac:dyDescent="0.25">
      <c r="A1802" s="41">
        <v>26</v>
      </c>
      <c r="B1802" s="41">
        <v>53</v>
      </c>
      <c r="C1802" s="42">
        <v>24.197345039999998</v>
      </c>
      <c r="D1802" s="42">
        <v>0</v>
      </c>
      <c r="E1802" s="43">
        <f t="shared" si="115"/>
        <v>7.7022541456323115</v>
      </c>
      <c r="F1802" s="47">
        <f t="shared" si="116"/>
        <v>0.12983212201158881</v>
      </c>
      <c r="G1802" s="17">
        <f t="shared" si="117"/>
        <v>12.726736632945995</v>
      </c>
      <c r="N1802" t="str">
        <f t="shared" si="118"/>
        <v>26#53</v>
      </c>
      <c r="O1802">
        <v>26</v>
      </c>
      <c r="P1802">
        <v>53</v>
      </c>
      <c r="Q1802">
        <v>7.7022541456323115</v>
      </c>
      <c r="R1802">
        <v>12.726736632945995</v>
      </c>
    </row>
    <row r="1803" spans="1:18" x14ac:dyDescent="0.25">
      <c r="A1803" s="41">
        <v>26</v>
      </c>
      <c r="B1803" s="41">
        <v>54</v>
      </c>
      <c r="C1803" s="42">
        <v>30.163813680000004</v>
      </c>
      <c r="D1803" s="42">
        <v>0</v>
      </c>
      <c r="E1803" s="43">
        <f t="shared" si="115"/>
        <v>9.601440099349869</v>
      </c>
      <c r="F1803" s="47">
        <f t="shared" si="116"/>
        <v>0.10415104293237343</v>
      </c>
      <c r="G1803" s="17">
        <f t="shared" si="117"/>
        <v>14.430990939445252</v>
      </c>
      <c r="N1803" t="str">
        <f t="shared" si="118"/>
        <v>26#54</v>
      </c>
      <c r="O1803">
        <v>26</v>
      </c>
      <c r="P1803">
        <v>54</v>
      </c>
      <c r="Q1803">
        <v>9.601440099349869</v>
      </c>
      <c r="R1803">
        <v>14.430990939445252</v>
      </c>
    </row>
    <row r="1804" spans="1:18" x14ac:dyDescent="0.25">
      <c r="A1804" s="41">
        <v>26</v>
      </c>
      <c r="B1804" s="41">
        <v>56</v>
      </c>
      <c r="C1804" s="42">
        <v>34.583420079999996</v>
      </c>
      <c r="D1804" s="42">
        <v>0</v>
      </c>
      <c r="E1804" s="43">
        <f t="shared" si="115"/>
        <v>11.00824450951102</v>
      </c>
      <c r="F1804" s="47">
        <f t="shared" si="116"/>
        <v>9.0841005496926364E-2</v>
      </c>
      <c r="G1804" s="17">
        <f t="shared" si="117"/>
        <v>15.40222665225771</v>
      </c>
      <c r="N1804" t="str">
        <f t="shared" si="118"/>
        <v>26#56</v>
      </c>
      <c r="O1804">
        <v>26</v>
      </c>
      <c r="P1804">
        <v>56</v>
      </c>
      <c r="Q1804">
        <v>11.00824450951102</v>
      </c>
      <c r="R1804">
        <v>15.40222665225771</v>
      </c>
    </row>
    <row r="1805" spans="1:18" x14ac:dyDescent="0.25">
      <c r="A1805" s="41">
        <v>26</v>
      </c>
      <c r="B1805" s="41">
        <v>57</v>
      </c>
      <c r="C1805" s="42">
        <v>24.528815520000002</v>
      </c>
      <c r="D1805" s="42">
        <v>0</v>
      </c>
      <c r="E1805" s="43">
        <f t="shared" si="115"/>
        <v>7.8077644763943992</v>
      </c>
      <c r="F1805" s="47">
        <f t="shared" si="116"/>
        <v>0.12807763387629706</v>
      </c>
      <c r="G1805" s="17">
        <f t="shared" si="117"/>
        <v>12.836475878457355</v>
      </c>
      <c r="N1805" t="str">
        <f t="shared" si="118"/>
        <v>26#57</v>
      </c>
      <c r="O1805">
        <v>26</v>
      </c>
      <c r="P1805">
        <v>57</v>
      </c>
      <c r="Q1805">
        <v>7.8077644763943992</v>
      </c>
      <c r="R1805">
        <v>12.836475878457355</v>
      </c>
    </row>
    <row r="1806" spans="1:18" x14ac:dyDescent="0.25">
      <c r="A1806" s="41">
        <v>26</v>
      </c>
      <c r="B1806" s="41">
        <v>58</v>
      </c>
      <c r="C1806" s="42">
        <v>40.660378879999996</v>
      </c>
      <c r="D1806" s="42">
        <v>15</v>
      </c>
      <c r="E1806" s="43">
        <f t="shared" si="115"/>
        <v>12.942600573482606</v>
      </c>
      <c r="F1806" s="47">
        <f t="shared" si="116"/>
        <v>7.7264224784070509E-2</v>
      </c>
      <c r="G1806" s="17">
        <f t="shared" si="117"/>
        <v>15</v>
      </c>
      <c r="N1806" t="str">
        <f t="shared" si="118"/>
        <v>26#58</v>
      </c>
      <c r="O1806">
        <v>26</v>
      </c>
      <c r="P1806">
        <v>58</v>
      </c>
      <c r="Q1806">
        <v>12.942600573482606</v>
      </c>
      <c r="R1806">
        <v>15</v>
      </c>
    </row>
    <row r="1807" spans="1:18" x14ac:dyDescent="0.25">
      <c r="A1807" s="41">
        <v>26</v>
      </c>
      <c r="B1807" s="41">
        <v>60</v>
      </c>
      <c r="C1807" s="42">
        <v>39.776457599999993</v>
      </c>
      <c r="D1807" s="42">
        <v>0</v>
      </c>
      <c r="E1807" s="43">
        <f t="shared" si="115"/>
        <v>12.661239691450374</v>
      </c>
      <c r="F1807" s="47">
        <f t="shared" si="116"/>
        <v>7.8981207557049862E-2</v>
      </c>
      <c r="G1807" s="17">
        <f t="shared" si="117"/>
        <v>16.322576878794742</v>
      </c>
      <c r="N1807" t="str">
        <f t="shared" si="118"/>
        <v>26#60</v>
      </c>
      <c r="O1807">
        <v>26</v>
      </c>
      <c r="P1807">
        <v>60</v>
      </c>
      <c r="Q1807">
        <v>12.661239691450374</v>
      </c>
      <c r="R1807">
        <v>16.322576878794742</v>
      </c>
    </row>
    <row r="1808" spans="1:18" x14ac:dyDescent="0.25">
      <c r="A1808" s="41">
        <v>26</v>
      </c>
      <c r="B1808" s="41">
        <v>61</v>
      </c>
      <c r="C1808" s="42">
        <v>24.086854880000001</v>
      </c>
      <c r="D1808" s="42">
        <v>0</v>
      </c>
      <c r="E1808" s="43">
        <f t="shared" si="115"/>
        <v>7.6670840353782834</v>
      </c>
      <c r="F1808" s="47">
        <f t="shared" si="116"/>
        <v>0.13042768220430251</v>
      </c>
      <c r="G1808" s="17">
        <f t="shared" si="117"/>
        <v>12.689699379092559</v>
      </c>
      <c r="N1808" t="str">
        <f t="shared" si="118"/>
        <v>26#61</v>
      </c>
      <c r="O1808">
        <v>26</v>
      </c>
      <c r="P1808">
        <v>61</v>
      </c>
      <c r="Q1808">
        <v>7.6670840353782834</v>
      </c>
      <c r="R1808">
        <v>12.689699379092559</v>
      </c>
    </row>
    <row r="1809" spans="1:18" x14ac:dyDescent="0.25">
      <c r="A1809" s="41">
        <v>26</v>
      </c>
      <c r="B1809" s="41">
        <v>62</v>
      </c>
      <c r="C1809" s="42">
        <v>30.71626448</v>
      </c>
      <c r="D1809" s="42">
        <v>0</v>
      </c>
      <c r="E1809" s="43">
        <f t="shared" si="115"/>
        <v>9.7772906506200119</v>
      </c>
      <c r="F1809" s="47">
        <f t="shared" si="116"/>
        <v>0.10227782273574802</v>
      </c>
      <c r="G1809" s="17">
        <f t="shared" si="117"/>
        <v>14.563885075520359</v>
      </c>
      <c r="N1809" t="str">
        <f t="shared" si="118"/>
        <v>26#62</v>
      </c>
      <c r="O1809">
        <v>26</v>
      </c>
      <c r="P1809">
        <v>62</v>
      </c>
      <c r="Q1809">
        <v>9.7772906506200119</v>
      </c>
      <c r="R1809">
        <v>14.563885075520359</v>
      </c>
    </row>
    <row r="1810" spans="1:18" x14ac:dyDescent="0.25">
      <c r="A1810" s="41">
        <v>26</v>
      </c>
      <c r="B1810" s="41">
        <v>63</v>
      </c>
      <c r="C1810" s="42">
        <v>32.484107039999998</v>
      </c>
      <c r="D1810" s="42">
        <v>0</v>
      </c>
      <c r="E1810" s="43">
        <f t="shared" si="115"/>
        <v>10.340012414684473</v>
      </c>
      <c r="F1810" s="47">
        <f t="shared" si="116"/>
        <v>9.6711682722918191E-2</v>
      </c>
      <c r="G1810" s="17">
        <f t="shared" si="117"/>
        <v>14.96603530790324</v>
      </c>
      <c r="N1810" t="str">
        <f t="shared" si="118"/>
        <v>26#63</v>
      </c>
      <c r="O1810">
        <v>26</v>
      </c>
      <c r="P1810">
        <v>63</v>
      </c>
      <c r="Q1810">
        <v>10.340012414684473</v>
      </c>
      <c r="R1810">
        <v>14.96603530790324</v>
      </c>
    </row>
    <row r="1811" spans="1:18" x14ac:dyDescent="0.25">
      <c r="A1811" s="41">
        <v>26</v>
      </c>
      <c r="B1811" s="41">
        <v>64</v>
      </c>
      <c r="C1811" s="42">
        <v>34.583420079999996</v>
      </c>
      <c r="D1811" s="42">
        <v>0</v>
      </c>
      <c r="E1811" s="43">
        <f t="shared" si="115"/>
        <v>11.00824450951102</v>
      </c>
      <c r="F1811" s="47">
        <f t="shared" si="116"/>
        <v>9.0841005496926364E-2</v>
      </c>
      <c r="G1811" s="17">
        <f t="shared" si="117"/>
        <v>15.40222665225771</v>
      </c>
      <c r="N1811" t="str">
        <f t="shared" si="118"/>
        <v>26#64</v>
      </c>
      <c r="O1811">
        <v>26</v>
      </c>
      <c r="P1811">
        <v>64</v>
      </c>
      <c r="Q1811">
        <v>11.00824450951102</v>
      </c>
      <c r="R1811">
        <v>15.40222665225771</v>
      </c>
    </row>
    <row r="1812" spans="1:18" x14ac:dyDescent="0.25">
      <c r="A1812" s="41">
        <v>26</v>
      </c>
      <c r="B1812" s="41">
        <v>66</v>
      </c>
      <c r="C1812" s="42">
        <v>42.317731279999997</v>
      </c>
      <c r="D1812" s="42">
        <v>15.4</v>
      </c>
      <c r="E1812" s="43">
        <f t="shared" si="115"/>
        <v>13.470152227293038</v>
      </c>
      <c r="F1812" s="47">
        <f t="shared" si="116"/>
        <v>7.4238210758584722E-2</v>
      </c>
      <c r="G1812" s="17">
        <f t="shared" si="117"/>
        <v>15.4</v>
      </c>
      <c r="N1812" t="str">
        <f t="shared" si="118"/>
        <v>26#66</v>
      </c>
      <c r="O1812">
        <v>26</v>
      </c>
      <c r="P1812">
        <v>66</v>
      </c>
      <c r="Q1812">
        <v>13.470152227293038</v>
      </c>
      <c r="R1812">
        <v>15.4</v>
      </c>
    </row>
    <row r="1813" spans="1:18" x14ac:dyDescent="0.25">
      <c r="A1813" s="41">
        <v>26</v>
      </c>
      <c r="B1813" s="41">
        <v>67</v>
      </c>
      <c r="C1813" s="42">
        <v>28.727441599999999</v>
      </c>
      <c r="D1813" s="42">
        <v>0</v>
      </c>
      <c r="E1813" s="43">
        <f t="shared" si="115"/>
        <v>9.1442286660474927</v>
      </c>
      <c r="F1813" s="47">
        <f t="shared" si="116"/>
        <v>0.10935859507899212</v>
      </c>
      <c r="G1813" s="17">
        <f t="shared" si="117"/>
        <v>14.067882296411565</v>
      </c>
      <c r="N1813" t="str">
        <f t="shared" si="118"/>
        <v>26#67</v>
      </c>
      <c r="O1813">
        <v>26</v>
      </c>
      <c r="P1813">
        <v>67</v>
      </c>
      <c r="Q1813">
        <v>9.1442286660474927</v>
      </c>
      <c r="R1813">
        <v>14.067882296411565</v>
      </c>
    </row>
    <row r="1814" spans="1:18" x14ac:dyDescent="0.25">
      <c r="A1814" s="41">
        <v>26</v>
      </c>
      <c r="B1814" s="41">
        <v>69</v>
      </c>
      <c r="C1814" s="42">
        <v>40.107928079999994</v>
      </c>
      <c r="D1814" s="42">
        <v>14.8</v>
      </c>
      <c r="E1814" s="43">
        <f t="shared" si="115"/>
        <v>12.766750022212459</v>
      </c>
      <c r="F1814" s="47">
        <f t="shared" si="116"/>
        <v>7.8328470304512274E-2</v>
      </c>
      <c r="G1814" s="17">
        <f t="shared" si="117"/>
        <v>14.8</v>
      </c>
      <c r="N1814" t="str">
        <f t="shared" si="118"/>
        <v>26#69</v>
      </c>
      <c r="O1814">
        <v>26</v>
      </c>
      <c r="P1814">
        <v>69</v>
      </c>
      <c r="Q1814">
        <v>12.766750022212459</v>
      </c>
      <c r="R1814">
        <v>14.8</v>
      </c>
    </row>
    <row r="1815" spans="1:18" x14ac:dyDescent="0.25">
      <c r="A1815" s="41">
        <v>26</v>
      </c>
      <c r="B1815" s="41">
        <v>70</v>
      </c>
      <c r="C1815" s="42">
        <v>17.678425600000001</v>
      </c>
      <c r="D1815" s="42">
        <v>0</v>
      </c>
      <c r="E1815" s="43">
        <f t="shared" si="115"/>
        <v>5.6272176406446119</v>
      </c>
      <c r="F1815" s="47">
        <f t="shared" si="116"/>
        <v>0.17770771700336216</v>
      </c>
      <c r="G1815" s="17">
        <f t="shared" si="117"/>
        <v>10.068591779214685</v>
      </c>
      <c r="N1815" t="str">
        <f t="shared" si="118"/>
        <v>26#70</v>
      </c>
      <c r="O1815">
        <v>26</v>
      </c>
      <c r="P1815">
        <v>70</v>
      </c>
      <c r="Q1815">
        <v>5.6272176406446119</v>
      </c>
      <c r="R1815">
        <v>10.068591779214685</v>
      </c>
    </row>
    <row r="1816" spans="1:18" x14ac:dyDescent="0.25">
      <c r="A1816" s="41">
        <v>26</v>
      </c>
      <c r="B1816" s="41">
        <v>71</v>
      </c>
      <c r="C1816" s="42">
        <v>20.993130399999998</v>
      </c>
      <c r="D1816" s="42">
        <v>0</v>
      </c>
      <c r="E1816" s="43">
        <f t="shared" si="115"/>
        <v>6.6823209482654757</v>
      </c>
      <c r="F1816" s="47">
        <f t="shared" si="116"/>
        <v>0.14964860379230499</v>
      </c>
      <c r="G1816" s="17">
        <f t="shared" si="117"/>
        <v>11.550526553924813</v>
      </c>
      <c r="N1816" t="str">
        <f t="shared" si="118"/>
        <v>26#71</v>
      </c>
      <c r="O1816">
        <v>26</v>
      </c>
      <c r="P1816">
        <v>71</v>
      </c>
      <c r="Q1816">
        <v>6.6823209482654757</v>
      </c>
      <c r="R1816">
        <v>11.550526553924813</v>
      </c>
    </row>
    <row r="1817" spans="1:18" x14ac:dyDescent="0.25">
      <c r="A1817" s="41">
        <v>26</v>
      </c>
      <c r="B1817" s="41">
        <v>72</v>
      </c>
      <c r="C1817" s="42">
        <v>31.268715280000002</v>
      </c>
      <c r="D1817" s="42">
        <v>0</v>
      </c>
      <c r="E1817" s="43">
        <f t="shared" si="115"/>
        <v>9.9531412018901566</v>
      </c>
      <c r="F1817" s="47">
        <f t="shared" si="116"/>
        <v>0.10047079406550512</v>
      </c>
      <c r="G1817" s="17">
        <f t="shared" si="117"/>
        <v>14.693242891975935</v>
      </c>
      <c r="N1817" t="str">
        <f t="shared" si="118"/>
        <v>26#72</v>
      </c>
      <c r="O1817">
        <v>26</v>
      </c>
      <c r="P1817">
        <v>72</v>
      </c>
      <c r="Q1817">
        <v>9.9531412018901566</v>
      </c>
      <c r="R1817">
        <v>14.693242891975935</v>
      </c>
    </row>
    <row r="1818" spans="1:18" x14ac:dyDescent="0.25">
      <c r="A1818" s="41">
        <v>26</v>
      </c>
      <c r="B1818" s="41">
        <v>73</v>
      </c>
      <c r="C1818" s="42">
        <v>25.412736800000001</v>
      </c>
      <c r="D1818" s="42">
        <v>0</v>
      </c>
      <c r="E1818" s="43">
        <f t="shared" si="115"/>
        <v>8.0891253584266298</v>
      </c>
      <c r="F1818" s="47">
        <f t="shared" si="116"/>
        <v>0.1236227596545128</v>
      </c>
      <c r="G1818" s="17">
        <f t="shared" si="117"/>
        <v>13.119388626527574</v>
      </c>
      <c r="N1818" t="str">
        <f t="shared" si="118"/>
        <v>26#73</v>
      </c>
      <c r="O1818">
        <v>26</v>
      </c>
      <c r="P1818">
        <v>73</v>
      </c>
      <c r="Q1818">
        <v>8.0891253584266298</v>
      </c>
      <c r="R1818">
        <v>13.119388626527574</v>
      </c>
    </row>
    <row r="1819" spans="1:18" x14ac:dyDescent="0.25">
      <c r="A1819" s="41">
        <v>26</v>
      </c>
      <c r="B1819" s="41">
        <v>74</v>
      </c>
      <c r="C1819" s="42">
        <v>24.086854880000001</v>
      </c>
      <c r="D1819" s="42">
        <v>0</v>
      </c>
      <c r="E1819" s="43">
        <f t="shared" si="115"/>
        <v>7.6670840353782834</v>
      </c>
      <c r="F1819" s="47">
        <f t="shared" si="116"/>
        <v>0.13042768220430251</v>
      </c>
      <c r="G1819" s="17">
        <f t="shared" si="117"/>
        <v>12.689699379092559</v>
      </c>
      <c r="N1819" t="str">
        <f t="shared" si="118"/>
        <v>26#74</v>
      </c>
      <c r="O1819">
        <v>26</v>
      </c>
      <c r="P1819">
        <v>74</v>
      </c>
      <c r="Q1819">
        <v>7.6670840353782834</v>
      </c>
      <c r="R1819">
        <v>12.689699379092559</v>
      </c>
    </row>
    <row r="1820" spans="1:18" x14ac:dyDescent="0.25">
      <c r="A1820" s="41">
        <v>26</v>
      </c>
      <c r="B1820" s="41">
        <v>75</v>
      </c>
      <c r="C1820" s="42">
        <v>27.622540000000001</v>
      </c>
      <c r="D1820" s="42">
        <v>0</v>
      </c>
      <c r="E1820" s="43">
        <f t="shared" si="115"/>
        <v>8.7925275635072051</v>
      </c>
      <c r="F1820" s="47">
        <f t="shared" si="116"/>
        <v>0.1137329388821518</v>
      </c>
      <c r="G1820" s="17">
        <f t="shared" si="117"/>
        <v>13.769941222287382</v>
      </c>
      <c r="N1820" t="str">
        <f t="shared" si="118"/>
        <v>26#75</v>
      </c>
      <c r="O1820">
        <v>26</v>
      </c>
      <c r="P1820">
        <v>75</v>
      </c>
      <c r="Q1820">
        <v>8.7925275635072051</v>
      </c>
      <c r="R1820">
        <v>13.769941222287382</v>
      </c>
    </row>
    <row r="1821" spans="1:18" x14ac:dyDescent="0.25">
      <c r="A1821" s="41">
        <v>26</v>
      </c>
      <c r="B1821" s="41">
        <v>75</v>
      </c>
      <c r="C1821" s="42">
        <v>16.0210732</v>
      </c>
      <c r="D1821" s="42">
        <v>0</v>
      </c>
      <c r="E1821" s="43">
        <f t="shared" si="115"/>
        <v>5.0996659868341796</v>
      </c>
      <c r="F1821" s="47">
        <f t="shared" si="116"/>
        <v>0.19609127393474446</v>
      </c>
      <c r="G1821" s="17">
        <f t="shared" si="117"/>
        <v>9.2023512075993192</v>
      </c>
      <c r="N1821" t="str">
        <f t="shared" si="118"/>
        <v>26#75</v>
      </c>
      <c r="O1821">
        <v>26</v>
      </c>
      <c r="P1821">
        <v>75</v>
      </c>
      <c r="Q1821">
        <v>5.0996659868341796</v>
      </c>
      <c r="R1821">
        <v>9.2023512075993192</v>
      </c>
    </row>
    <row r="1822" spans="1:18" x14ac:dyDescent="0.25">
      <c r="A1822" s="41">
        <v>26</v>
      </c>
      <c r="B1822" s="41">
        <v>76</v>
      </c>
      <c r="C1822" s="42">
        <v>30.937244799999998</v>
      </c>
      <c r="D1822" s="42">
        <v>0</v>
      </c>
      <c r="E1822" s="43">
        <f t="shared" si="115"/>
        <v>9.8476308711280698</v>
      </c>
      <c r="F1822" s="47">
        <f t="shared" si="116"/>
        <v>0.10154726685906411</v>
      </c>
      <c r="G1822" s="17">
        <f t="shared" si="117"/>
        <v>14.616044884584634</v>
      </c>
      <c r="N1822" t="str">
        <f t="shared" si="118"/>
        <v>26#76</v>
      </c>
      <c r="O1822">
        <v>26</v>
      </c>
      <c r="P1822">
        <v>76</v>
      </c>
      <c r="Q1822">
        <v>9.8476308711280698</v>
      </c>
      <c r="R1822">
        <v>14.616044884584634</v>
      </c>
    </row>
    <row r="1823" spans="1:18" x14ac:dyDescent="0.25">
      <c r="A1823" s="41">
        <v>26</v>
      </c>
      <c r="B1823" s="41">
        <v>78</v>
      </c>
      <c r="C1823" s="42">
        <v>29.058912079999999</v>
      </c>
      <c r="D1823" s="42">
        <v>0</v>
      </c>
      <c r="E1823" s="43">
        <f t="shared" si="115"/>
        <v>9.2497389968095796</v>
      </c>
      <c r="F1823" s="47">
        <f t="shared" si="116"/>
        <v>0.10811115863322414</v>
      </c>
      <c r="G1823" s="17">
        <f t="shared" si="117"/>
        <v>14.154021759942502</v>
      </c>
      <c r="N1823" t="str">
        <f t="shared" si="118"/>
        <v>26#78</v>
      </c>
      <c r="O1823">
        <v>26</v>
      </c>
      <c r="P1823">
        <v>78</v>
      </c>
      <c r="Q1823">
        <v>9.2497389968095796</v>
      </c>
      <c r="R1823">
        <v>14.154021759942502</v>
      </c>
    </row>
    <row r="1824" spans="1:18" x14ac:dyDescent="0.25">
      <c r="A1824" s="41">
        <v>26</v>
      </c>
      <c r="B1824" s="41">
        <v>79</v>
      </c>
      <c r="C1824" s="42">
        <v>36.461752799999992</v>
      </c>
      <c r="D1824" s="42">
        <v>0</v>
      </c>
      <c r="E1824" s="43">
        <f t="shared" si="115"/>
        <v>11.606136383829508</v>
      </c>
      <c r="F1824" s="47">
        <f t="shared" si="116"/>
        <v>8.6161317334963503E-2</v>
      </c>
      <c r="G1824" s="17">
        <f t="shared" si="117"/>
        <v>15.759015663533097</v>
      </c>
      <c r="N1824" t="str">
        <f t="shared" si="118"/>
        <v>26#79</v>
      </c>
      <c r="O1824">
        <v>26</v>
      </c>
      <c r="P1824">
        <v>79</v>
      </c>
      <c r="Q1824">
        <v>11.606136383829508</v>
      </c>
      <c r="R1824">
        <v>15.759015663533097</v>
      </c>
    </row>
    <row r="1825" spans="1:18" x14ac:dyDescent="0.25">
      <c r="A1825" s="41">
        <v>26</v>
      </c>
      <c r="B1825" s="41">
        <v>80</v>
      </c>
      <c r="C1825" s="42">
        <v>30.163813680000004</v>
      </c>
      <c r="D1825" s="42">
        <v>0</v>
      </c>
      <c r="E1825" s="43">
        <f t="shared" si="115"/>
        <v>9.601440099349869</v>
      </c>
      <c r="F1825" s="47">
        <f t="shared" si="116"/>
        <v>0.10415104293237343</v>
      </c>
      <c r="G1825" s="17">
        <f t="shared" si="117"/>
        <v>14.430990939445252</v>
      </c>
      <c r="N1825" t="str">
        <f t="shared" si="118"/>
        <v>26#80</v>
      </c>
      <c r="O1825">
        <v>26</v>
      </c>
      <c r="P1825">
        <v>80</v>
      </c>
      <c r="Q1825">
        <v>9.601440099349869</v>
      </c>
      <c r="R1825">
        <v>14.430990939445252</v>
      </c>
    </row>
    <row r="1826" spans="1:18" x14ac:dyDescent="0.25">
      <c r="A1826" s="41">
        <v>27</v>
      </c>
      <c r="B1826" s="41">
        <v>1</v>
      </c>
      <c r="C1826" s="42">
        <v>31.489695600000001</v>
      </c>
      <c r="D1826" s="42">
        <v>15</v>
      </c>
      <c r="E1826" s="43">
        <f t="shared" si="115"/>
        <v>10.023481422398214</v>
      </c>
      <c r="F1826" s="47">
        <f t="shared" si="116"/>
        <v>9.9765735861536656E-2</v>
      </c>
      <c r="G1826" s="17">
        <f t="shared" si="117"/>
        <v>15</v>
      </c>
      <c r="N1826" t="str">
        <f t="shared" si="118"/>
        <v>27#1</v>
      </c>
      <c r="O1826">
        <v>27</v>
      </c>
      <c r="P1826">
        <v>1</v>
      </c>
      <c r="Q1826">
        <v>10.023481422398214</v>
      </c>
      <c r="R1826">
        <v>15</v>
      </c>
    </row>
    <row r="1827" spans="1:18" x14ac:dyDescent="0.25">
      <c r="A1827" s="41">
        <v>27</v>
      </c>
      <c r="B1827" s="41">
        <v>2</v>
      </c>
      <c r="C1827" s="42">
        <v>32.0421464</v>
      </c>
      <c r="D1827" s="42">
        <v>14.6</v>
      </c>
      <c r="E1827" s="43">
        <f t="shared" si="115"/>
        <v>10.199331973668359</v>
      </c>
      <c r="F1827" s="47">
        <f t="shared" si="116"/>
        <v>9.8045636967372229E-2</v>
      </c>
      <c r="G1827" s="17">
        <f t="shared" si="117"/>
        <v>14.6</v>
      </c>
      <c r="N1827" t="str">
        <f t="shared" si="118"/>
        <v>27#2</v>
      </c>
      <c r="O1827">
        <v>27</v>
      </c>
      <c r="P1827">
        <v>2</v>
      </c>
      <c r="Q1827">
        <v>10.199331973668359</v>
      </c>
      <c r="R1827">
        <v>14.6</v>
      </c>
    </row>
    <row r="1828" spans="1:18" x14ac:dyDescent="0.25">
      <c r="A1828" s="41">
        <v>27</v>
      </c>
      <c r="B1828" s="41">
        <v>3</v>
      </c>
      <c r="C1828" s="42">
        <v>32.705087360000007</v>
      </c>
      <c r="D1828" s="42">
        <v>15.4</v>
      </c>
      <c r="E1828" s="43">
        <f t="shared" si="115"/>
        <v>10.410352635192533</v>
      </c>
      <c r="F1828" s="47">
        <f t="shared" si="116"/>
        <v>9.605822540722278E-2</v>
      </c>
      <c r="G1828" s="17">
        <f t="shared" si="117"/>
        <v>15.4</v>
      </c>
      <c r="N1828" t="str">
        <f t="shared" si="118"/>
        <v>27#3</v>
      </c>
      <c r="O1828">
        <v>27</v>
      </c>
      <c r="P1828">
        <v>3</v>
      </c>
      <c r="Q1828">
        <v>10.410352635192533</v>
      </c>
      <c r="R1828">
        <v>15.4</v>
      </c>
    </row>
    <row r="1829" spans="1:18" x14ac:dyDescent="0.25">
      <c r="A1829" s="41">
        <v>27</v>
      </c>
      <c r="B1829" s="41">
        <v>4</v>
      </c>
      <c r="C1829" s="42">
        <v>31.600185760000002</v>
      </c>
      <c r="D1829" s="42">
        <v>15</v>
      </c>
      <c r="E1829" s="43">
        <f t="shared" si="115"/>
        <v>10.058651532652243</v>
      </c>
      <c r="F1829" s="47">
        <f t="shared" si="116"/>
        <v>9.9416904617265545E-2</v>
      </c>
      <c r="G1829" s="17">
        <f t="shared" si="117"/>
        <v>15</v>
      </c>
      <c r="N1829" t="str">
        <f t="shared" si="118"/>
        <v>27#4</v>
      </c>
      <c r="O1829">
        <v>27</v>
      </c>
      <c r="P1829">
        <v>4</v>
      </c>
      <c r="Q1829">
        <v>10.058651532652243</v>
      </c>
      <c r="R1829">
        <v>15</v>
      </c>
    </row>
    <row r="1830" spans="1:18" x14ac:dyDescent="0.25">
      <c r="A1830" s="41">
        <v>27</v>
      </c>
      <c r="B1830" s="41">
        <v>5</v>
      </c>
      <c r="C1830" s="42">
        <v>32.705087360000007</v>
      </c>
      <c r="D1830" s="42">
        <v>15</v>
      </c>
      <c r="E1830" s="43">
        <f t="shared" si="115"/>
        <v>10.410352635192533</v>
      </c>
      <c r="F1830" s="47">
        <f t="shared" si="116"/>
        <v>9.605822540722278E-2</v>
      </c>
      <c r="G1830" s="17">
        <f t="shared" si="117"/>
        <v>15</v>
      </c>
      <c r="N1830" t="str">
        <f t="shared" si="118"/>
        <v>27#5</v>
      </c>
      <c r="O1830">
        <v>27</v>
      </c>
      <c r="P1830">
        <v>5</v>
      </c>
      <c r="Q1830">
        <v>10.410352635192533</v>
      </c>
      <c r="R1830">
        <v>15</v>
      </c>
    </row>
    <row r="1831" spans="1:18" x14ac:dyDescent="0.25">
      <c r="A1831" s="41">
        <v>27</v>
      </c>
      <c r="B1831" s="41">
        <v>6</v>
      </c>
      <c r="C1831" s="42">
        <v>32.926067680000003</v>
      </c>
      <c r="D1831" s="42">
        <v>15.5</v>
      </c>
      <c r="E1831" s="43">
        <f t="shared" si="115"/>
        <v>10.480692855700591</v>
      </c>
      <c r="F1831" s="47">
        <f t="shared" si="116"/>
        <v>9.5413539330664238E-2</v>
      </c>
      <c r="G1831" s="17">
        <f t="shared" si="117"/>
        <v>15.5</v>
      </c>
      <c r="N1831" t="str">
        <f t="shared" si="118"/>
        <v>27#6</v>
      </c>
      <c r="O1831">
        <v>27</v>
      </c>
      <c r="P1831">
        <v>6</v>
      </c>
      <c r="Q1831">
        <v>10.480692855700591</v>
      </c>
      <c r="R1831">
        <v>15.5</v>
      </c>
    </row>
    <row r="1832" spans="1:18" x14ac:dyDescent="0.25">
      <c r="A1832" s="41">
        <v>27</v>
      </c>
      <c r="B1832" s="41">
        <v>7</v>
      </c>
      <c r="C1832" s="42">
        <v>32.594597200000003</v>
      </c>
      <c r="D1832" s="42">
        <v>14.8</v>
      </c>
      <c r="E1832" s="43">
        <f t="shared" si="115"/>
        <v>10.375182524938504</v>
      </c>
      <c r="F1832" s="47">
        <f t="shared" si="116"/>
        <v>9.6383846510298118E-2</v>
      </c>
      <c r="G1832" s="17">
        <f t="shared" si="117"/>
        <v>14.8</v>
      </c>
      <c r="N1832" t="str">
        <f t="shared" si="118"/>
        <v>27#7</v>
      </c>
      <c r="O1832">
        <v>27</v>
      </c>
      <c r="P1832">
        <v>7</v>
      </c>
      <c r="Q1832">
        <v>10.375182524938504</v>
      </c>
      <c r="R1832">
        <v>14.8</v>
      </c>
    </row>
    <row r="1833" spans="1:18" x14ac:dyDescent="0.25">
      <c r="A1833" s="41">
        <v>27</v>
      </c>
      <c r="B1833" s="41">
        <v>8</v>
      </c>
      <c r="C1833" s="42">
        <v>33.478518480000005</v>
      </c>
      <c r="D1833" s="42">
        <v>15</v>
      </c>
      <c r="E1833" s="43">
        <f t="shared" si="115"/>
        <v>10.656543406970735</v>
      </c>
      <c r="F1833" s="47">
        <f t="shared" si="116"/>
        <v>9.3839058483623575E-2</v>
      </c>
      <c r="G1833" s="17">
        <f t="shared" si="117"/>
        <v>15</v>
      </c>
      <c r="N1833" t="str">
        <f t="shared" si="118"/>
        <v>27#8</v>
      </c>
      <c r="O1833">
        <v>27</v>
      </c>
      <c r="P1833">
        <v>8</v>
      </c>
      <c r="Q1833">
        <v>10.656543406970735</v>
      </c>
      <c r="R1833">
        <v>15</v>
      </c>
    </row>
    <row r="1834" spans="1:18" x14ac:dyDescent="0.25">
      <c r="A1834" s="41">
        <v>27</v>
      </c>
      <c r="B1834" s="41">
        <v>9</v>
      </c>
      <c r="C1834" s="42">
        <v>34.362439760000001</v>
      </c>
      <c r="D1834" s="42">
        <v>15</v>
      </c>
      <c r="E1834" s="43">
        <f t="shared" si="115"/>
        <v>10.937904289002963</v>
      </c>
      <c r="F1834" s="47">
        <f t="shared" si="116"/>
        <v>9.1425192027453209E-2</v>
      </c>
      <c r="G1834" s="17">
        <f t="shared" si="117"/>
        <v>15</v>
      </c>
      <c r="N1834" t="str">
        <f t="shared" si="118"/>
        <v>27#9</v>
      </c>
      <c r="O1834">
        <v>27</v>
      </c>
      <c r="P1834">
        <v>9</v>
      </c>
      <c r="Q1834">
        <v>10.937904289002963</v>
      </c>
      <c r="R1834">
        <v>15</v>
      </c>
    </row>
    <row r="1835" spans="1:18" x14ac:dyDescent="0.25">
      <c r="A1835" s="41">
        <v>27</v>
      </c>
      <c r="B1835" s="41">
        <v>10</v>
      </c>
      <c r="C1835" s="42">
        <v>32.0421464</v>
      </c>
      <c r="D1835" s="42">
        <v>14.8</v>
      </c>
      <c r="E1835" s="43">
        <f t="shared" si="115"/>
        <v>10.199331973668359</v>
      </c>
      <c r="F1835" s="47">
        <f t="shared" si="116"/>
        <v>9.8045636967372229E-2</v>
      </c>
      <c r="G1835" s="17">
        <f t="shared" si="117"/>
        <v>14.8</v>
      </c>
      <c r="N1835" t="str">
        <f t="shared" si="118"/>
        <v>27#10</v>
      </c>
      <c r="O1835">
        <v>27</v>
      </c>
      <c r="P1835">
        <v>10</v>
      </c>
      <c r="Q1835">
        <v>10.199331973668359</v>
      </c>
      <c r="R1835">
        <v>14.8</v>
      </c>
    </row>
    <row r="1836" spans="1:18" x14ac:dyDescent="0.25">
      <c r="A1836" s="41">
        <v>27</v>
      </c>
      <c r="B1836" s="41">
        <v>11</v>
      </c>
      <c r="C1836" s="42">
        <v>32.705087360000007</v>
      </c>
      <c r="D1836" s="42">
        <v>14.5</v>
      </c>
      <c r="E1836" s="43">
        <f t="shared" si="115"/>
        <v>10.410352635192533</v>
      </c>
      <c r="F1836" s="47">
        <f t="shared" si="116"/>
        <v>9.605822540722278E-2</v>
      </c>
      <c r="G1836" s="17">
        <f t="shared" si="117"/>
        <v>14.5</v>
      </c>
      <c r="N1836" t="str">
        <f t="shared" si="118"/>
        <v>27#11</v>
      </c>
      <c r="O1836">
        <v>27</v>
      </c>
      <c r="P1836">
        <v>11</v>
      </c>
      <c r="Q1836">
        <v>10.410352635192533</v>
      </c>
      <c r="R1836">
        <v>14.5</v>
      </c>
    </row>
    <row r="1837" spans="1:18" x14ac:dyDescent="0.25">
      <c r="A1837" s="41">
        <v>27</v>
      </c>
      <c r="B1837" s="41">
        <v>12</v>
      </c>
      <c r="C1837" s="42">
        <v>34.804400399999999</v>
      </c>
      <c r="D1837" s="42">
        <v>15</v>
      </c>
      <c r="E1837" s="43">
        <f t="shared" si="115"/>
        <v>11.078584730019079</v>
      </c>
      <c r="F1837" s="47">
        <f t="shared" si="116"/>
        <v>9.0264237208056972E-2</v>
      </c>
      <c r="G1837" s="17">
        <f t="shared" si="117"/>
        <v>15</v>
      </c>
      <c r="N1837" t="str">
        <f t="shared" si="118"/>
        <v>27#12</v>
      </c>
      <c r="O1837">
        <v>27</v>
      </c>
      <c r="P1837">
        <v>12</v>
      </c>
      <c r="Q1837">
        <v>11.078584730019079</v>
      </c>
      <c r="R1837">
        <v>15</v>
      </c>
    </row>
    <row r="1838" spans="1:18" x14ac:dyDescent="0.25">
      <c r="A1838" s="41">
        <v>27</v>
      </c>
      <c r="B1838" s="41">
        <v>13</v>
      </c>
      <c r="C1838" s="42">
        <v>34.030969280000001</v>
      </c>
      <c r="D1838" s="42">
        <v>15.4</v>
      </c>
      <c r="E1838" s="43">
        <f t="shared" si="115"/>
        <v>10.832393958240877</v>
      </c>
      <c r="F1838" s="47">
        <f t="shared" si="116"/>
        <v>9.2315697144603734E-2</v>
      </c>
      <c r="G1838" s="17">
        <f t="shared" si="117"/>
        <v>15.4</v>
      </c>
      <c r="N1838" t="str">
        <f t="shared" si="118"/>
        <v>27#13</v>
      </c>
      <c r="O1838">
        <v>27</v>
      </c>
      <c r="P1838">
        <v>13</v>
      </c>
      <c r="Q1838">
        <v>10.832393958240877</v>
      </c>
      <c r="R1838">
        <v>15.4</v>
      </c>
    </row>
    <row r="1839" spans="1:18" x14ac:dyDescent="0.25">
      <c r="A1839" s="41">
        <v>27</v>
      </c>
      <c r="B1839" s="41">
        <v>14</v>
      </c>
      <c r="C1839" s="42">
        <v>32.594597200000003</v>
      </c>
      <c r="D1839" s="42">
        <v>15.6</v>
      </c>
      <c r="E1839" s="43">
        <f t="shared" si="115"/>
        <v>10.375182524938504</v>
      </c>
      <c r="F1839" s="47">
        <f t="shared" si="116"/>
        <v>9.6383846510298118E-2</v>
      </c>
      <c r="G1839" s="17">
        <f t="shared" si="117"/>
        <v>15.6</v>
      </c>
      <c r="N1839" t="str">
        <f t="shared" si="118"/>
        <v>27#14</v>
      </c>
      <c r="O1839">
        <v>27</v>
      </c>
      <c r="P1839">
        <v>14</v>
      </c>
      <c r="Q1839">
        <v>10.375182524938504</v>
      </c>
      <c r="R1839">
        <v>15.6</v>
      </c>
    </row>
    <row r="1840" spans="1:18" x14ac:dyDescent="0.25">
      <c r="A1840" s="41">
        <v>27</v>
      </c>
      <c r="B1840" s="41">
        <v>15</v>
      </c>
      <c r="C1840" s="42">
        <v>33.478518480000005</v>
      </c>
      <c r="D1840" s="42">
        <v>15.5</v>
      </c>
      <c r="E1840" s="43">
        <f t="shared" si="115"/>
        <v>10.656543406970735</v>
      </c>
      <c r="F1840" s="47">
        <f t="shared" si="116"/>
        <v>9.3839058483623575E-2</v>
      </c>
      <c r="G1840" s="17">
        <f t="shared" si="117"/>
        <v>15.5</v>
      </c>
      <c r="N1840" t="str">
        <f t="shared" si="118"/>
        <v>27#15</v>
      </c>
      <c r="O1840">
        <v>27</v>
      </c>
      <c r="P1840">
        <v>15</v>
      </c>
      <c r="Q1840">
        <v>10.656543406970735</v>
      </c>
      <c r="R1840">
        <v>15.5</v>
      </c>
    </row>
    <row r="1841" spans="1:18" x14ac:dyDescent="0.25">
      <c r="A1841" s="41">
        <v>27</v>
      </c>
      <c r="B1841" s="41">
        <v>16</v>
      </c>
      <c r="C1841" s="42">
        <v>31.600185760000002</v>
      </c>
      <c r="D1841" s="42">
        <v>14.5</v>
      </c>
      <c r="E1841" s="43">
        <f t="shared" si="115"/>
        <v>10.058651532652243</v>
      </c>
      <c r="F1841" s="47">
        <f t="shared" si="116"/>
        <v>9.9416904617265545E-2</v>
      </c>
      <c r="G1841" s="17">
        <f t="shared" si="117"/>
        <v>14.5</v>
      </c>
      <c r="N1841" t="str">
        <f t="shared" si="118"/>
        <v>27#16</v>
      </c>
      <c r="O1841">
        <v>27</v>
      </c>
      <c r="P1841">
        <v>16</v>
      </c>
      <c r="Q1841">
        <v>10.058651532652243</v>
      </c>
      <c r="R1841">
        <v>14.5</v>
      </c>
    </row>
    <row r="1842" spans="1:18" x14ac:dyDescent="0.25">
      <c r="A1842" s="41">
        <v>27</v>
      </c>
      <c r="B1842" s="41">
        <v>17</v>
      </c>
      <c r="C1842" s="42">
        <v>33.809988960000005</v>
      </c>
      <c r="D1842" s="42">
        <v>15.5</v>
      </c>
      <c r="E1842" s="43">
        <f t="shared" si="115"/>
        <v>10.76205373773282</v>
      </c>
      <c r="F1842" s="47">
        <f t="shared" si="116"/>
        <v>9.2919067714176296E-2</v>
      </c>
      <c r="G1842" s="17">
        <f t="shared" si="117"/>
        <v>15.5</v>
      </c>
      <c r="N1842" t="str">
        <f t="shared" si="118"/>
        <v>27#17</v>
      </c>
      <c r="O1842">
        <v>27</v>
      </c>
      <c r="P1842">
        <v>17</v>
      </c>
      <c r="Q1842">
        <v>10.76205373773282</v>
      </c>
      <c r="R1842">
        <v>15.5</v>
      </c>
    </row>
    <row r="1843" spans="1:18" x14ac:dyDescent="0.25">
      <c r="A1843" s="41">
        <v>27</v>
      </c>
      <c r="B1843" s="41">
        <v>18</v>
      </c>
      <c r="C1843" s="42">
        <v>31.600185760000002</v>
      </c>
      <c r="D1843" s="42">
        <v>0</v>
      </c>
      <c r="E1843" s="43">
        <f t="shared" si="115"/>
        <v>10.058651532652243</v>
      </c>
      <c r="F1843" s="47">
        <f t="shared" si="116"/>
        <v>9.9416904617265545E-2</v>
      </c>
      <c r="G1843" s="17">
        <f t="shared" si="117"/>
        <v>14.76921634401465</v>
      </c>
      <c r="N1843" t="str">
        <f t="shared" si="118"/>
        <v>27#18</v>
      </c>
      <c r="O1843">
        <v>27</v>
      </c>
      <c r="P1843">
        <v>18</v>
      </c>
      <c r="Q1843">
        <v>10.058651532652243</v>
      </c>
      <c r="R1843">
        <v>14.76921634401465</v>
      </c>
    </row>
    <row r="1844" spans="1:18" x14ac:dyDescent="0.25">
      <c r="A1844" s="41">
        <v>27</v>
      </c>
      <c r="B1844" s="41">
        <v>19</v>
      </c>
      <c r="C1844" s="42">
        <v>35.135870879999999</v>
      </c>
      <c r="D1844" s="42">
        <v>0</v>
      </c>
      <c r="E1844" s="43">
        <f t="shared" si="115"/>
        <v>11.184095060781164</v>
      </c>
      <c r="F1844" s="47">
        <f t="shared" si="116"/>
        <v>8.9412687800433807E-2</v>
      </c>
      <c r="G1844" s="17">
        <f t="shared" si="117"/>
        <v>15.510259482841208</v>
      </c>
      <c r="N1844" t="str">
        <f t="shared" si="118"/>
        <v>27#19</v>
      </c>
      <c r="O1844">
        <v>27</v>
      </c>
      <c r="P1844">
        <v>19</v>
      </c>
      <c r="Q1844">
        <v>11.184095060781164</v>
      </c>
      <c r="R1844">
        <v>15.510259482841208</v>
      </c>
    </row>
    <row r="1845" spans="1:18" x14ac:dyDescent="0.25">
      <c r="A1845" s="41">
        <v>27</v>
      </c>
      <c r="B1845" s="41">
        <v>20</v>
      </c>
      <c r="C1845" s="42">
        <v>33.809988960000005</v>
      </c>
      <c r="D1845" s="42">
        <v>0</v>
      </c>
      <c r="E1845" s="43">
        <f t="shared" si="115"/>
        <v>10.76205373773282</v>
      </c>
      <c r="F1845" s="47">
        <f t="shared" si="116"/>
        <v>9.2919067714176296E-2</v>
      </c>
      <c r="G1845" s="17">
        <f t="shared" si="117"/>
        <v>15.246391841281573</v>
      </c>
      <c r="N1845" t="str">
        <f t="shared" si="118"/>
        <v>27#20</v>
      </c>
      <c r="O1845">
        <v>27</v>
      </c>
      <c r="P1845">
        <v>20</v>
      </c>
      <c r="Q1845">
        <v>10.76205373773282</v>
      </c>
      <c r="R1845">
        <v>15.246391841281573</v>
      </c>
    </row>
    <row r="1846" spans="1:18" x14ac:dyDescent="0.25">
      <c r="A1846" s="41">
        <v>27</v>
      </c>
      <c r="B1846" s="41">
        <v>21</v>
      </c>
      <c r="C1846" s="42">
        <v>36.572242959999997</v>
      </c>
      <c r="D1846" s="42">
        <v>15.5</v>
      </c>
      <c r="E1846" s="43">
        <f t="shared" si="115"/>
        <v>11.641306494083539</v>
      </c>
      <c r="F1846" s="47">
        <f t="shared" si="116"/>
        <v>8.5901011240295921E-2</v>
      </c>
      <c r="G1846" s="17">
        <f t="shared" si="117"/>
        <v>15.5</v>
      </c>
      <c r="N1846" t="str">
        <f t="shared" si="118"/>
        <v>27#21</v>
      </c>
      <c r="O1846">
        <v>27</v>
      </c>
      <c r="P1846">
        <v>21</v>
      </c>
      <c r="Q1846">
        <v>11.641306494083539</v>
      </c>
      <c r="R1846">
        <v>15.5</v>
      </c>
    </row>
    <row r="1847" spans="1:18" x14ac:dyDescent="0.25">
      <c r="A1847" s="41">
        <v>27</v>
      </c>
      <c r="B1847" s="41">
        <v>22</v>
      </c>
      <c r="C1847" s="42">
        <v>35.909302000000004</v>
      </c>
      <c r="D1847" s="42">
        <v>15.6</v>
      </c>
      <c r="E1847" s="43">
        <f t="shared" si="115"/>
        <v>11.430285832559369</v>
      </c>
      <c r="F1847" s="47">
        <f t="shared" si="116"/>
        <v>8.7486876063193678E-2</v>
      </c>
      <c r="G1847" s="17">
        <f t="shared" si="117"/>
        <v>15.6</v>
      </c>
      <c r="N1847" t="str">
        <f t="shared" si="118"/>
        <v>27#22</v>
      </c>
      <c r="O1847">
        <v>27</v>
      </c>
      <c r="P1847">
        <v>22</v>
      </c>
      <c r="Q1847">
        <v>11.430285832559369</v>
      </c>
      <c r="R1847">
        <v>15.6</v>
      </c>
    </row>
    <row r="1848" spans="1:18" x14ac:dyDescent="0.25">
      <c r="A1848" s="41">
        <v>27</v>
      </c>
      <c r="B1848" s="41">
        <v>23</v>
      </c>
      <c r="C1848" s="42">
        <v>36.461752799999992</v>
      </c>
      <c r="D1848" s="42">
        <v>15.8</v>
      </c>
      <c r="E1848" s="43">
        <f t="shared" si="115"/>
        <v>11.606136383829508</v>
      </c>
      <c r="F1848" s="47">
        <f t="shared" si="116"/>
        <v>8.6161317334963503E-2</v>
      </c>
      <c r="G1848" s="17">
        <f t="shared" si="117"/>
        <v>15.8</v>
      </c>
      <c r="N1848" t="str">
        <f t="shared" si="118"/>
        <v>27#23</v>
      </c>
      <c r="O1848">
        <v>27</v>
      </c>
      <c r="P1848">
        <v>23</v>
      </c>
      <c r="Q1848">
        <v>11.606136383829508</v>
      </c>
      <c r="R1848">
        <v>15.8</v>
      </c>
    </row>
    <row r="1849" spans="1:18" x14ac:dyDescent="0.25">
      <c r="A1849" s="41">
        <v>27</v>
      </c>
      <c r="B1849" s="41">
        <v>24</v>
      </c>
      <c r="C1849" s="42">
        <v>34.472929919999999</v>
      </c>
      <c r="D1849" s="42">
        <v>0</v>
      </c>
      <c r="E1849" s="43">
        <f t="shared" si="115"/>
        <v>10.973074399256992</v>
      </c>
      <c r="F1849" s="47">
        <f t="shared" si="116"/>
        <v>9.1132162565826763E-2</v>
      </c>
      <c r="G1849" s="17">
        <f t="shared" si="117"/>
        <v>15.380297074995399</v>
      </c>
      <c r="N1849" t="str">
        <f t="shared" si="118"/>
        <v>27#24</v>
      </c>
      <c r="O1849">
        <v>27</v>
      </c>
      <c r="P1849">
        <v>24</v>
      </c>
      <c r="Q1849">
        <v>10.973074399256992</v>
      </c>
      <c r="R1849">
        <v>15.380297074995399</v>
      </c>
    </row>
    <row r="1850" spans="1:18" x14ac:dyDescent="0.25">
      <c r="A1850" s="41">
        <v>27</v>
      </c>
      <c r="B1850" s="41">
        <v>25</v>
      </c>
      <c r="C1850" s="42">
        <v>33.147047999999998</v>
      </c>
      <c r="D1850" s="42">
        <v>0</v>
      </c>
      <c r="E1850" s="43">
        <f t="shared" si="115"/>
        <v>10.551033076208647</v>
      </c>
      <c r="F1850" s="47">
        <f t="shared" si="116"/>
        <v>9.4777449068459821E-2</v>
      </c>
      <c r="G1850" s="17">
        <f t="shared" si="117"/>
        <v>15.108366953018782</v>
      </c>
      <c r="N1850" t="str">
        <f t="shared" si="118"/>
        <v>27#25</v>
      </c>
      <c r="O1850">
        <v>27</v>
      </c>
      <c r="P1850">
        <v>25</v>
      </c>
      <c r="Q1850">
        <v>10.551033076208647</v>
      </c>
      <c r="R1850">
        <v>15.108366953018782</v>
      </c>
    </row>
    <row r="1851" spans="1:18" x14ac:dyDescent="0.25">
      <c r="A1851" s="41">
        <v>27</v>
      </c>
      <c r="B1851" s="41">
        <v>26</v>
      </c>
      <c r="C1851" s="42">
        <v>35.135870879999999</v>
      </c>
      <c r="D1851" s="42">
        <v>0</v>
      </c>
      <c r="E1851" s="43">
        <f t="shared" si="115"/>
        <v>11.184095060781164</v>
      </c>
      <c r="F1851" s="47">
        <f t="shared" si="116"/>
        <v>8.9412687800433807E-2</v>
      </c>
      <c r="G1851" s="17">
        <f t="shared" si="117"/>
        <v>15.510259482841208</v>
      </c>
      <c r="N1851" t="str">
        <f t="shared" si="118"/>
        <v>27#26</v>
      </c>
      <c r="O1851">
        <v>27</v>
      </c>
      <c r="P1851">
        <v>26</v>
      </c>
      <c r="Q1851">
        <v>11.184095060781164</v>
      </c>
      <c r="R1851">
        <v>15.510259482841208</v>
      </c>
    </row>
    <row r="1852" spans="1:18" x14ac:dyDescent="0.25">
      <c r="A1852" s="41">
        <v>27</v>
      </c>
      <c r="B1852" s="41">
        <v>27</v>
      </c>
      <c r="C1852" s="42">
        <v>33.589008639999996</v>
      </c>
      <c r="D1852" s="42">
        <v>0</v>
      </c>
      <c r="E1852" s="43">
        <f t="shared" si="115"/>
        <v>10.691713517224761</v>
      </c>
      <c r="F1852" s="47">
        <f t="shared" si="116"/>
        <v>9.3530377370190626E-2</v>
      </c>
      <c r="G1852" s="17">
        <f t="shared" si="117"/>
        <v>15.200850306257687</v>
      </c>
      <c r="N1852" t="str">
        <f t="shared" si="118"/>
        <v>27#27</v>
      </c>
      <c r="O1852">
        <v>27</v>
      </c>
      <c r="P1852">
        <v>27</v>
      </c>
      <c r="Q1852">
        <v>10.691713517224761</v>
      </c>
      <c r="R1852">
        <v>15.200850306257687</v>
      </c>
    </row>
    <row r="1853" spans="1:18" x14ac:dyDescent="0.25">
      <c r="A1853" s="41">
        <v>27</v>
      </c>
      <c r="B1853" s="41">
        <v>28</v>
      </c>
      <c r="C1853" s="42">
        <v>33.147047999999998</v>
      </c>
      <c r="D1853" s="42">
        <v>0</v>
      </c>
      <c r="E1853" s="43">
        <f t="shared" si="115"/>
        <v>10.551033076208647</v>
      </c>
      <c r="F1853" s="47">
        <f t="shared" si="116"/>
        <v>9.4777449068459821E-2</v>
      </c>
      <c r="G1853" s="17">
        <f t="shared" si="117"/>
        <v>15.108366953018782</v>
      </c>
      <c r="N1853" t="str">
        <f t="shared" si="118"/>
        <v>27#28</v>
      </c>
      <c r="O1853">
        <v>27</v>
      </c>
      <c r="P1853">
        <v>28</v>
      </c>
      <c r="Q1853">
        <v>10.551033076208647</v>
      </c>
      <c r="R1853">
        <v>15.108366953018782</v>
      </c>
    </row>
    <row r="1854" spans="1:18" x14ac:dyDescent="0.25">
      <c r="A1854" s="41">
        <v>27</v>
      </c>
      <c r="B1854" s="41">
        <v>29</v>
      </c>
      <c r="C1854" s="42">
        <v>35.356851200000001</v>
      </c>
      <c r="D1854" s="42">
        <v>0</v>
      </c>
      <c r="E1854" s="43">
        <f t="shared" si="115"/>
        <v>11.254435281289224</v>
      </c>
      <c r="F1854" s="47">
        <f t="shared" si="116"/>
        <v>8.8853858501681079E-2</v>
      </c>
      <c r="G1854" s="17">
        <f t="shared" si="117"/>
        <v>15.552733267807845</v>
      </c>
      <c r="N1854" t="str">
        <f t="shared" si="118"/>
        <v>27#29</v>
      </c>
      <c r="O1854">
        <v>27</v>
      </c>
      <c r="P1854">
        <v>29</v>
      </c>
      <c r="Q1854">
        <v>11.254435281289224</v>
      </c>
      <c r="R1854">
        <v>15.552733267807845</v>
      </c>
    </row>
    <row r="1855" spans="1:18" x14ac:dyDescent="0.25">
      <c r="A1855" s="41">
        <v>27</v>
      </c>
      <c r="B1855" s="41">
        <v>30</v>
      </c>
      <c r="C1855" s="42">
        <v>35.909302000000004</v>
      </c>
      <c r="D1855" s="42">
        <v>0</v>
      </c>
      <c r="E1855" s="43">
        <f t="shared" si="115"/>
        <v>11.430285832559369</v>
      </c>
      <c r="F1855" s="47">
        <f t="shared" si="116"/>
        <v>8.7486876063193678E-2</v>
      </c>
      <c r="G1855" s="17">
        <f t="shared" si="117"/>
        <v>15.657121570498168</v>
      </c>
      <c r="N1855" t="str">
        <f t="shared" si="118"/>
        <v>27#30</v>
      </c>
      <c r="O1855">
        <v>27</v>
      </c>
      <c r="P1855">
        <v>30</v>
      </c>
      <c r="Q1855">
        <v>11.430285832559369</v>
      </c>
      <c r="R1855">
        <v>15.657121570498168</v>
      </c>
    </row>
    <row r="1856" spans="1:18" x14ac:dyDescent="0.25">
      <c r="A1856" s="41">
        <v>27</v>
      </c>
      <c r="B1856" s="41">
        <v>31</v>
      </c>
      <c r="C1856" s="42">
        <v>35.356851200000001</v>
      </c>
      <c r="D1856" s="42">
        <v>0</v>
      </c>
      <c r="E1856" s="43">
        <f t="shared" si="115"/>
        <v>11.254435281289224</v>
      </c>
      <c r="F1856" s="47">
        <f t="shared" si="116"/>
        <v>8.8853858501681079E-2</v>
      </c>
      <c r="G1856" s="17">
        <f t="shared" si="117"/>
        <v>15.552733267807845</v>
      </c>
      <c r="N1856" t="str">
        <f t="shared" si="118"/>
        <v>27#31</v>
      </c>
      <c r="O1856">
        <v>27</v>
      </c>
      <c r="P1856">
        <v>31</v>
      </c>
      <c r="Q1856">
        <v>11.254435281289224</v>
      </c>
      <c r="R1856">
        <v>15.552733267807845</v>
      </c>
    </row>
    <row r="1857" spans="1:18" x14ac:dyDescent="0.25">
      <c r="A1857" s="41">
        <v>27</v>
      </c>
      <c r="B1857" s="41">
        <v>32</v>
      </c>
      <c r="C1857" s="42">
        <v>31.821166080000001</v>
      </c>
      <c r="D1857" s="42">
        <v>0</v>
      </c>
      <c r="E1857" s="43">
        <f t="shared" si="115"/>
        <v>10.128991753160301</v>
      </c>
      <c r="F1857" s="47">
        <f t="shared" si="116"/>
        <v>9.8726509446312311E-2</v>
      </c>
      <c r="G1857" s="17">
        <f t="shared" si="117"/>
        <v>14.819198824777581</v>
      </c>
      <c r="N1857" t="str">
        <f t="shared" si="118"/>
        <v>27#32</v>
      </c>
      <c r="O1857">
        <v>27</v>
      </c>
      <c r="P1857">
        <v>32</v>
      </c>
      <c r="Q1857">
        <v>10.128991753160301</v>
      </c>
      <c r="R1857">
        <v>14.819198824777581</v>
      </c>
    </row>
    <row r="1858" spans="1:18" x14ac:dyDescent="0.25">
      <c r="A1858" s="41">
        <v>27</v>
      </c>
      <c r="B1858" s="41">
        <v>33</v>
      </c>
      <c r="C1858" s="42">
        <v>35.909302000000004</v>
      </c>
      <c r="D1858" s="42">
        <v>0</v>
      </c>
      <c r="E1858" s="43">
        <f t="shared" si="115"/>
        <v>11.430285832559369</v>
      </c>
      <c r="F1858" s="47">
        <f t="shared" si="116"/>
        <v>8.7486876063193678E-2</v>
      </c>
      <c r="G1858" s="17">
        <f t="shared" si="117"/>
        <v>15.657121570498168</v>
      </c>
      <c r="N1858" t="str">
        <f t="shared" si="118"/>
        <v>27#33</v>
      </c>
      <c r="O1858">
        <v>27</v>
      </c>
      <c r="P1858">
        <v>33</v>
      </c>
      <c r="Q1858">
        <v>11.430285832559369</v>
      </c>
      <c r="R1858">
        <v>15.657121570498168</v>
      </c>
    </row>
    <row r="1859" spans="1:18" x14ac:dyDescent="0.25">
      <c r="A1859" s="41">
        <v>27</v>
      </c>
      <c r="B1859" s="41">
        <v>34</v>
      </c>
      <c r="C1859" s="42">
        <v>33.147047999999998</v>
      </c>
      <c r="D1859" s="42">
        <v>0</v>
      </c>
      <c r="E1859" s="43">
        <f t="shared" ref="E1859:E1922" si="119">C1859/PI()</f>
        <v>10.551033076208647</v>
      </c>
      <c r="F1859" s="47">
        <f t="shared" ref="F1859:F1922" si="120">1/E1859</f>
        <v>9.4777449068459821E-2</v>
      </c>
      <c r="G1859" s="17">
        <f t="shared" ref="G1859:G1922" si="121">IF(D1859=0,EXP($K$3+$K$4*F1859)*$K$5,D1859)</f>
        <v>15.108366953018782</v>
      </c>
      <c r="N1859" t="str">
        <f t="shared" ref="N1859:N1922" si="122">CONCATENATE(O1859,"#",P1859)</f>
        <v>27#34</v>
      </c>
      <c r="O1859">
        <v>27</v>
      </c>
      <c r="P1859">
        <v>34</v>
      </c>
      <c r="Q1859">
        <v>10.551033076208647</v>
      </c>
      <c r="R1859">
        <v>15.108366953018782</v>
      </c>
    </row>
    <row r="1860" spans="1:18" x14ac:dyDescent="0.25">
      <c r="A1860" s="41">
        <v>27</v>
      </c>
      <c r="B1860" s="41">
        <v>36</v>
      </c>
      <c r="C1860" s="42">
        <v>33.147047999999998</v>
      </c>
      <c r="D1860" s="42">
        <v>0</v>
      </c>
      <c r="E1860" s="43">
        <f t="shared" si="119"/>
        <v>10.551033076208647</v>
      </c>
      <c r="F1860" s="47">
        <f t="shared" si="120"/>
        <v>9.4777449068459821E-2</v>
      </c>
      <c r="G1860" s="17">
        <f t="shared" si="121"/>
        <v>15.108366953018782</v>
      </c>
      <c r="N1860" t="str">
        <f t="shared" si="122"/>
        <v>27#36</v>
      </c>
      <c r="O1860">
        <v>27</v>
      </c>
      <c r="P1860">
        <v>36</v>
      </c>
      <c r="Q1860">
        <v>10.551033076208647</v>
      </c>
      <c r="R1860">
        <v>15.108366953018782</v>
      </c>
    </row>
    <row r="1861" spans="1:18" x14ac:dyDescent="0.25">
      <c r="A1861" s="41">
        <v>27</v>
      </c>
      <c r="B1861" s="41">
        <v>37</v>
      </c>
      <c r="C1861" s="42">
        <v>34.030969280000001</v>
      </c>
      <c r="D1861" s="42">
        <v>0</v>
      </c>
      <c r="E1861" s="43">
        <f t="shared" si="119"/>
        <v>10.832393958240877</v>
      </c>
      <c r="F1861" s="47">
        <f t="shared" si="120"/>
        <v>9.2315697144603734E-2</v>
      </c>
      <c r="G1861" s="17">
        <f t="shared" si="121"/>
        <v>15.291475721416118</v>
      </c>
      <c r="N1861" t="str">
        <f t="shared" si="122"/>
        <v>27#37</v>
      </c>
      <c r="O1861">
        <v>27</v>
      </c>
      <c r="P1861">
        <v>37</v>
      </c>
      <c r="Q1861">
        <v>10.832393958240877</v>
      </c>
      <c r="R1861">
        <v>15.291475721416118</v>
      </c>
    </row>
    <row r="1862" spans="1:18" x14ac:dyDescent="0.25">
      <c r="A1862" s="41">
        <v>27</v>
      </c>
      <c r="B1862" s="41">
        <v>38</v>
      </c>
      <c r="C1862" s="42">
        <v>32.594597200000003</v>
      </c>
      <c r="D1862" s="42">
        <v>0</v>
      </c>
      <c r="E1862" s="43">
        <f t="shared" si="119"/>
        <v>10.375182524938504</v>
      </c>
      <c r="F1862" s="47">
        <f t="shared" si="120"/>
        <v>9.6383846510298118E-2</v>
      </c>
      <c r="G1862" s="17">
        <f t="shared" si="121"/>
        <v>14.990064594247604</v>
      </c>
      <c r="N1862" t="str">
        <f t="shared" si="122"/>
        <v>27#38</v>
      </c>
      <c r="O1862">
        <v>27</v>
      </c>
      <c r="P1862">
        <v>38</v>
      </c>
      <c r="Q1862">
        <v>10.375182524938504</v>
      </c>
      <c r="R1862">
        <v>14.990064594247604</v>
      </c>
    </row>
    <row r="1863" spans="1:18" x14ac:dyDescent="0.25">
      <c r="A1863" s="41">
        <v>27</v>
      </c>
      <c r="B1863" s="41">
        <v>39</v>
      </c>
      <c r="C1863" s="42">
        <v>33.699498800000001</v>
      </c>
      <c r="D1863" s="42">
        <v>0</v>
      </c>
      <c r="E1863" s="43">
        <f t="shared" si="119"/>
        <v>10.726883627478792</v>
      </c>
      <c r="F1863" s="47">
        <f t="shared" si="120"/>
        <v>9.3223720395206378E-2</v>
      </c>
      <c r="G1863" s="17">
        <f t="shared" si="121"/>
        <v>15.223678702454578</v>
      </c>
      <c r="N1863" t="str">
        <f t="shared" si="122"/>
        <v>27#39</v>
      </c>
      <c r="O1863">
        <v>27</v>
      </c>
      <c r="P1863">
        <v>39</v>
      </c>
      <c r="Q1863">
        <v>10.726883627478792</v>
      </c>
      <c r="R1863">
        <v>15.223678702454578</v>
      </c>
    </row>
    <row r="1864" spans="1:18" x14ac:dyDescent="0.25">
      <c r="A1864" s="41">
        <v>27</v>
      </c>
      <c r="B1864" s="41">
        <v>40</v>
      </c>
      <c r="C1864" s="42">
        <v>34.030969280000001</v>
      </c>
      <c r="D1864" s="42">
        <v>0</v>
      </c>
      <c r="E1864" s="43">
        <f t="shared" si="119"/>
        <v>10.832393958240877</v>
      </c>
      <c r="F1864" s="47">
        <f t="shared" si="120"/>
        <v>9.2315697144603734E-2</v>
      </c>
      <c r="G1864" s="17">
        <f t="shared" si="121"/>
        <v>15.291475721416118</v>
      </c>
      <c r="N1864" t="str">
        <f t="shared" si="122"/>
        <v>27#40</v>
      </c>
      <c r="O1864">
        <v>27</v>
      </c>
      <c r="P1864">
        <v>40</v>
      </c>
      <c r="Q1864">
        <v>10.832393958240877</v>
      </c>
      <c r="R1864">
        <v>15.291475721416118</v>
      </c>
    </row>
    <row r="1865" spans="1:18" x14ac:dyDescent="0.25">
      <c r="A1865" s="41">
        <v>27</v>
      </c>
      <c r="B1865" s="41">
        <v>41</v>
      </c>
      <c r="C1865" s="42">
        <v>33.589008639999996</v>
      </c>
      <c r="D1865" s="42">
        <v>0</v>
      </c>
      <c r="E1865" s="43">
        <f t="shared" si="119"/>
        <v>10.691713517224761</v>
      </c>
      <c r="F1865" s="47">
        <f t="shared" si="120"/>
        <v>9.3530377370190626E-2</v>
      </c>
      <c r="G1865" s="17">
        <f t="shared" si="121"/>
        <v>15.200850306257687</v>
      </c>
      <c r="N1865" t="str">
        <f t="shared" si="122"/>
        <v>27#41</v>
      </c>
      <c r="O1865">
        <v>27</v>
      </c>
      <c r="P1865">
        <v>41</v>
      </c>
      <c r="Q1865">
        <v>10.691713517224761</v>
      </c>
      <c r="R1865">
        <v>15.200850306257687</v>
      </c>
    </row>
    <row r="1866" spans="1:18" x14ac:dyDescent="0.25">
      <c r="A1866" s="41">
        <v>27</v>
      </c>
      <c r="B1866" s="41">
        <v>42</v>
      </c>
      <c r="C1866" s="42">
        <v>33.589008639999996</v>
      </c>
      <c r="D1866" s="42">
        <v>0</v>
      </c>
      <c r="E1866" s="43">
        <f t="shared" si="119"/>
        <v>10.691713517224761</v>
      </c>
      <c r="F1866" s="47">
        <f t="shared" si="120"/>
        <v>9.3530377370190626E-2</v>
      </c>
      <c r="G1866" s="17">
        <f t="shared" si="121"/>
        <v>15.200850306257687</v>
      </c>
      <c r="N1866" t="str">
        <f t="shared" si="122"/>
        <v>27#42</v>
      </c>
      <c r="O1866">
        <v>27</v>
      </c>
      <c r="P1866">
        <v>42</v>
      </c>
      <c r="Q1866">
        <v>10.691713517224761</v>
      </c>
      <c r="R1866">
        <v>15.200850306257687</v>
      </c>
    </row>
    <row r="1867" spans="1:18" x14ac:dyDescent="0.25">
      <c r="A1867" s="41">
        <v>27</v>
      </c>
      <c r="B1867" s="41">
        <v>44</v>
      </c>
      <c r="C1867" s="42">
        <v>37.566654400000004</v>
      </c>
      <c r="D1867" s="42">
        <v>16</v>
      </c>
      <c r="E1867" s="43">
        <f t="shared" si="119"/>
        <v>11.957837486369801</v>
      </c>
      <c r="F1867" s="47">
        <f t="shared" si="120"/>
        <v>8.3627160942758655E-2</v>
      </c>
      <c r="G1867" s="17">
        <f t="shared" si="121"/>
        <v>16</v>
      </c>
      <c r="N1867" t="str">
        <f t="shared" si="122"/>
        <v>27#44</v>
      </c>
      <c r="O1867">
        <v>27</v>
      </c>
      <c r="P1867">
        <v>44</v>
      </c>
      <c r="Q1867">
        <v>11.957837486369801</v>
      </c>
      <c r="R1867">
        <v>16</v>
      </c>
    </row>
    <row r="1868" spans="1:18" x14ac:dyDescent="0.25">
      <c r="A1868" s="41">
        <v>27</v>
      </c>
      <c r="B1868" s="41">
        <v>46</v>
      </c>
      <c r="C1868" s="42">
        <v>30.495284160000001</v>
      </c>
      <c r="D1868" s="42">
        <v>0</v>
      </c>
      <c r="E1868" s="43">
        <f t="shared" si="119"/>
        <v>9.7069504301119558</v>
      </c>
      <c r="F1868" s="47">
        <f t="shared" si="120"/>
        <v>0.10301896637876067</v>
      </c>
      <c r="G1868" s="17">
        <f t="shared" si="121"/>
        <v>14.511159531037139</v>
      </c>
      <c r="N1868" t="str">
        <f t="shared" si="122"/>
        <v>27#46</v>
      </c>
      <c r="O1868">
        <v>27</v>
      </c>
      <c r="P1868">
        <v>46</v>
      </c>
      <c r="Q1868">
        <v>9.7069504301119558</v>
      </c>
      <c r="R1868">
        <v>14.511159531037139</v>
      </c>
    </row>
    <row r="1869" spans="1:18" x14ac:dyDescent="0.25">
      <c r="A1869" s="41">
        <v>27</v>
      </c>
      <c r="B1869" s="41">
        <v>47</v>
      </c>
      <c r="C1869" s="42">
        <v>32.594597200000003</v>
      </c>
      <c r="D1869" s="42">
        <v>0</v>
      </c>
      <c r="E1869" s="43">
        <f t="shared" si="119"/>
        <v>10.375182524938504</v>
      </c>
      <c r="F1869" s="47">
        <f t="shared" si="120"/>
        <v>9.6383846510298118E-2</v>
      </c>
      <c r="G1869" s="17">
        <f t="shared" si="121"/>
        <v>14.990064594247604</v>
      </c>
      <c r="N1869" t="str">
        <f t="shared" si="122"/>
        <v>27#47</v>
      </c>
      <c r="O1869">
        <v>27</v>
      </c>
      <c r="P1869">
        <v>47</v>
      </c>
      <c r="Q1869">
        <v>10.375182524938504</v>
      </c>
      <c r="R1869">
        <v>14.990064594247604</v>
      </c>
    </row>
    <row r="1870" spans="1:18" x14ac:dyDescent="0.25">
      <c r="A1870" s="41">
        <v>27</v>
      </c>
      <c r="B1870" s="41">
        <v>48</v>
      </c>
      <c r="C1870" s="42">
        <v>35.798811840000006</v>
      </c>
      <c r="D1870" s="42">
        <v>0</v>
      </c>
      <c r="E1870" s="43">
        <f t="shared" si="119"/>
        <v>11.39511572230534</v>
      </c>
      <c r="F1870" s="47">
        <f t="shared" si="120"/>
        <v>8.7756897285610938E-2</v>
      </c>
      <c r="G1870" s="17">
        <f t="shared" si="121"/>
        <v>15.636446276758083</v>
      </c>
      <c r="N1870" t="str">
        <f t="shared" si="122"/>
        <v>27#48</v>
      </c>
      <c r="O1870">
        <v>27</v>
      </c>
      <c r="P1870">
        <v>48</v>
      </c>
      <c r="Q1870">
        <v>11.39511572230534</v>
      </c>
      <c r="R1870">
        <v>15.636446276758083</v>
      </c>
    </row>
    <row r="1871" spans="1:18" x14ac:dyDescent="0.25">
      <c r="A1871" s="41">
        <v>27</v>
      </c>
      <c r="B1871" s="41">
        <v>49</v>
      </c>
      <c r="C1871" s="42">
        <v>30.937244799999998</v>
      </c>
      <c r="D1871" s="42">
        <v>0</v>
      </c>
      <c r="E1871" s="43">
        <f t="shared" si="119"/>
        <v>9.8476308711280698</v>
      </c>
      <c r="F1871" s="47">
        <f t="shared" si="120"/>
        <v>0.10154726685906411</v>
      </c>
      <c r="G1871" s="17">
        <f t="shared" si="121"/>
        <v>14.616044884584634</v>
      </c>
      <c r="N1871" t="str">
        <f t="shared" si="122"/>
        <v>27#49</v>
      </c>
      <c r="O1871">
        <v>27</v>
      </c>
      <c r="P1871">
        <v>49</v>
      </c>
      <c r="Q1871">
        <v>9.8476308711280698</v>
      </c>
      <c r="R1871">
        <v>14.616044884584634</v>
      </c>
    </row>
    <row r="1872" spans="1:18" x14ac:dyDescent="0.25">
      <c r="A1872" s="41">
        <v>27</v>
      </c>
      <c r="B1872" s="41">
        <v>50</v>
      </c>
      <c r="C1872" s="42">
        <v>29.390382560000003</v>
      </c>
      <c r="D1872" s="42">
        <v>0</v>
      </c>
      <c r="E1872" s="43">
        <f t="shared" si="119"/>
        <v>9.3552493275716682</v>
      </c>
      <c r="F1872" s="47">
        <f t="shared" si="120"/>
        <v>0.1068918598516464</v>
      </c>
      <c r="G1872" s="17">
        <f t="shared" si="121"/>
        <v>14.238727936066054</v>
      </c>
      <c r="N1872" t="str">
        <f t="shared" si="122"/>
        <v>27#50</v>
      </c>
      <c r="O1872">
        <v>27</v>
      </c>
      <c r="P1872">
        <v>50</v>
      </c>
      <c r="Q1872">
        <v>9.3552493275716682</v>
      </c>
      <c r="R1872">
        <v>14.238727936066054</v>
      </c>
    </row>
    <row r="1873" spans="1:18" x14ac:dyDescent="0.25">
      <c r="A1873" s="41">
        <v>27</v>
      </c>
      <c r="B1873" s="41">
        <v>51</v>
      </c>
      <c r="C1873" s="42">
        <v>27.070089199999998</v>
      </c>
      <c r="D1873" s="42">
        <v>0</v>
      </c>
      <c r="E1873" s="43">
        <f t="shared" si="119"/>
        <v>8.6166770122370604</v>
      </c>
      <c r="F1873" s="47">
        <f t="shared" si="120"/>
        <v>0.11605401926750183</v>
      </c>
      <c r="G1873" s="17">
        <f t="shared" si="121"/>
        <v>13.614420983432034</v>
      </c>
      <c r="N1873" t="str">
        <f t="shared" si="122"/>
        <v>27#51</v>
      </c>
      <c r="O1873">
        <v>27</v>
      </c>
      <c r="P1873">
        <v>51</v>
      </c>
      <c r="Q1873">
        <v>8.6166770122370604</v>
      </c>
      <c r="R1873">
        <v>13.614420983432034</v>
      </c>
    </row>
    <row r="1874" spans="1:18" x14ac:dyDescent="0.25">
      <c r="A1874" s="41">
        <v>27</v>
      </c>
      <c r="B1874" s="41">
        <v>52</v>
      </c>
      <c r="C1874" s="42">
        <v>35.356851200000001</v>
      </c>
      <c r="D1874" s="42">
        <v>0</v>
      </c>
      <c r="E1874" s="43">
        <f t="shared" si="119"/>
        <v>11.254435281289224</v>
      </c>
      <c r="F1874" s="47">
        <f t="shared" si="120"/>
        <v>8.8853858501681079E-2</v>
      </c>
      <c r="G1874" s="17">
        <f t="shared" si="121"/>
        <v>15.552733267807845</v>
      </c>
      <c r="N1874" t="str">
        <f t="shared" si="122"/>
        <v>27#52</v>
      </c>
      <c r="O1874">
        <v>27</v>
      </c>
      <c r="P1874">
        <v>52</v>
      </c>
      <c r="Q1874">
        <v>11.254435281289224</v>
      </c>
      <c r="R1874">
        <v>15.552733267807845</v>
      </c>
    </row>
    <row r="1875" spans="1:18" x14ac:dyDescent="0.25">
      <c r="A1875" s="41">
        <v>27</v>
      </c>
      <c r="B1875" s="41">
        <v>55</v>
      </c>
      <c r="C1875" s="42">
        <v>32.594597200000003</v>
      </c>
      <c r="D1875" s="42">
        <v>0</v>
      </c>
      <c r="E1875" s="43">
        <f t="shared" si="119"/>
        <v>10.375182524938504</v>
      </c>
      <c r="F1875" s="47">
        <f t="shared" si="120"/>
        <v>9.6383846510298118E-2</v>
      </c>
      <c r="G1875" s="17">
        <f t="shared" si="121"/>
        <v>14.990064594247604</v>
      </c>
      <c r="N1875" t="str">
        <f t="shared" si="122"/>
        <v>27#55</v>
      </c>
      <c r="O1875">
        <v>27</v>
      </c>
      <c r="P1875">
        <v>55</v>
      </c>
      <c r="Q1875">
        <v>10.375182524938504</v>
      </c>
      <c r="R1875">
        <v>14.990064594247604</v>
      </c>
    </row>
    <row r="1876" spans="1:18" x14ac:dyDescent="0.25">
      <c r="A1876" s="41">
        <v>27</v>
      </c>
      <c r="B1876" s="41">
        <v>56</v>
      </c>
      <c r="C1876" s="42">
        <v>31.268715280000002</v>
      </c>
      <c r="D1876" s="42">
        <v>0</v>
      </c>
      <c r="E1876" s="43">
        <f t="shared" si="119"/>
        <v>9.9531412018901566</v>
      </c>
      <c r="F1876" s="47">
        <f t="shared" si="120"/>
        <v>0.10047079406550512</v>
      </c>
      <c r="G1876" s="17">
        <f t="shared" si="121"/>
        <v>14.693242891975935</v>
      </c>
      <c r="N1876" t="str">
        <f t="shared" si="122"/>
        <v>27#56</v>
      </c>
      <c r="O1876">
        <v>27</v>
      </c>
      <c r="P1876">
        <v>56</v>
      </c>
      <c r="Q1876">
        <v>9.9531412018901566</v>
      </c>
      <c r="R1876">
        <v>14.693242891975935</v>
      </c>
    </row>
    <row r="1877" spans="1:18" x14ac:dyDescent="0.25">
      <c r="A1877" s="41">
        <v>27</v>
      </c>
      <c r="B1877" s="41">
        <v>57</v>
      </c>
      <c r="C1877" s="42">
        <v>31.489695600000001</v>
      </c>
      <c r="D1877" s="42">
        <v>0</v>
      </c>
      <c r="E1877" s="43">
        <f t="shared" si="119"/>
        <v>10.023481422398214</v>
      </c>
      <c r="F1877" s="47">
        <f t="shared" si="120"/>
        <v>9.9765735861536656E-2</v>
      </c>
      <c r="G1877" s="17">
        <f t="shared" si="121"/>
        <v>14.744026181460578</v>
      </c>
      <c r="N1877" t="str">
        <f t="shared" si="122"/>
        <v>27#57</v>
      </c>
      <c r="O1877">
        <v>27</v>
      </c>
      <c r="P1877">
        <v>57</v>
      </c>
      <c r="Q1877">
        <v>10.023481422398214</v>
      </c>
      <c r="R1877">
        <v>14.744026181460578</v>
      </c>
    </row>
    <row r="1878" spans="1:18" x14ac:dyDescent="0.25">
      <c r="A1878" s="41">
        <v>27</v>
      </c>
      <c r="B1878" s="41">
        <v>58</v>
      </c>
      <c r="C1878" s="42">
        <v>33.368028320000001</v>
      </c>
      <c r="D1878" s="42">
        <v>0</v>
      </c>
      <c r="E1878" s="43">
        <f t="shared" si="119"/>
        <v>10.621373296716705</v>
      </c>
      <c r="F1878" s="47">
        <f t="shared" si="120"/>
        <v>9.4149783842840881E-2</v>
      </c>
      <c r="G1878" s="17">
        <f t="shared" si="121"/>
        <v>15.154844319108307</v>
      </c>
      <c r="N1878" t="str">
        <f t="shared" si="122"/>
        <v>27#58</v>
      </c>
      <c r="O1878">
        <v>27</v>
      </c>
      <c r="P1878">
        <v>58</v>
      </c>
      <c r="Q1878">
        <v>10.621373296716705</v>
      </c>
      <c r="R1878">
        <v>15.154844319108307</v>
      </c>
    </row>
    <row r="1879" spans="1:18" x14ac:dyDescent="0.25">
      <c r="A1879" s="41">
        <v>27</v>
      </c>
      <c r="B1879" s="41">
        <v>59</v>
      </c>
      <c r="C1879" s="42">
        <v>30.937244799999998</v>
      </c>
      <c r="D1879" s="42">
        <v>0</v>
      </c>
      <c r="E1879" s="43">
        <f t="shared" si="119"/>
        <v>9.8476308711280698</v>
      </c>
      <c r="F1879" s="47">
        <f t="shared" si="120"/>
        <v>0.10154726685906411</v>
      </c>
      <c r="G1879" s="17">
        <f t="shared" si="121"/>
        <v>14.616044884584634</v>
      </c>
      <c r="N1879" t="str">
        <f t="shared" si="122"/>
        <v>27#59</v>
      </c>
      <c r="O1879">
        <v>27</v>
      </c>
      <c r="P1879">
        <v>59</v>
      </c>
      <c r="Q1879">
        <v>9.8476308711280698</v>
      </c>
      <c r="R1879">
        <v>14.616044884584634</v>
      </c>
    </row>
    <row r="1880" spans="1:18" x14ac:dyDescent="0.25">
      <c r="A1880" s="41">
        <v>27</v>
      </c>
      <c r="B1880" s="41">
        <v>60</v>
      </c>
      <c r="C1880" s="42">
        <v>29.390382560000003</v>
      </c>
      <c r="D1880" s="42">
        <v>0</v>
      </c>
      <c r="E1880" s="43">
        <f t="shared" si="119"/>
        <v>9.3552493275716682</v>
      </c>
      <c r="F1880" s="47">
        <f t="shared" si="120"/>
        <v>0.1068918598516464</v>
      </c>
      <c r="G1880" s="17">
        <f t="shared" si="121"/>
        <v>14.238727936066054</v>
      </c>
      <c r="N1880" t="str">
        <f t="shared" si="122"/>
        <v>27#60</v>
      </c>
      <c r="O1880">
        <v>27</v>
      </c>
      <c r="P1880">
        <v>60</v>
      </c>
      <c r="Q1880">
        <v>9.3552493275716682</v>
      </c>
      <c r="R1880">
        <v>14.238727936066054</v>
      </c>
    </row>
    <row r="1881" spans="1:18" x14ac:dyDescent="0.25">
      <c r="A1881" s="41">
        <v>27</v>
      </c>
      <c r="B1881" s="41">
        <v>61</v>
      </c>
      <c r="C1881" s="42">
        <v>29.942833360000002</v>
      </c>
      <c r="D1881" s="42">
        <v>0</v>
      </c>
      <c r="E1881" s="43">
        <f t="shared" si="119"/>
        <v>9.5310998788418111</v>
      </c>
      <c r="F1881" s="47">
        <f t="shared" si="120"/>
        <v>0.10491968531563818</v>
      </c>
      <c r="G1881" s="17">
        <f t="shared" si="121"/>
        <v>14.376811722848474</v>
      </c>
      <c r="N1881" t="str">
        <f t="shared" si="122"/>
        <v>27#61</v>
      </c>
      <c r="O1881">
        <v>27</v>
      </c>
      <c r="P1881">
        <v>61</v>
      </c>
      <c r="Q1881">
        <v>9.5310998788418111</v>
      </c>
      <c r="R1881">
        <v>14.376811722848474</v>
      </c>
    </row>
    <row r="1882" spans="1:18" x14ac:dyDescent="0.25">
      <c r="A1882" s="41">
        <v>27</v>
      </c>
      <c r="B1882" s="41">
        <v>62</v>
      </c>
      <c r="C1882" s="42">
        <v>32.484107039999998</v>
      </c>
      <c r="D1882" s="42">
        <v>0</v>
      </c>
      <c r="E1882" s="43">
        <f t="shared" si="119"/>
        <v>10.340012414684473</v>
      </c>
      <c r="F1882" s="47">
        <f t="shared" si="120"/>
        <v>9.6711682722918191E-2</v>
      </c>
      <c r="G1882" s="17">
        <f t="shared" si="121"/>
        <v>14.96603530790324</v>
      </c>
      <c r="N1882" t="str">
        <f t="shared" si="122"/>
        <v>27#62</v>
      </c>
      <c r="O1882">
        <v>27</v>
      </c>
      <c r="P1882">
        <v>62</v>
      </c>
      <c r="Q1882">
        <v>10.340012414684473</v>
      </c>
      <c r="R1882">
        <v>14.96603530790324</v>
      </c>
    </row>
    <row r="1883" spans="1:18" x14ac:dyDescent="0.25">
      <c r="A1883" s="41">
        <v>27</v>
      </c>
      <c r="B1883" s="41">
        <v>63</v>
      </c>
      <c r="C1883" s="42">
        <v>31.600185760000002</v>
      </c>
      <c r="D1883" s="42">
        <v>0</v>
      </c>
      <c r="E1883" s="43">
        <f t="shared" si="119"/>
        <v>10.058651532652243</v>
      </c>
      <c r="F1883" s="47">
        <f t="shared" si="120"/>
        <v>9.9416904617265545E-2</v>
      </c>
      <c r="G1883" s="17">
        <f t="shared" si="121"/>
        <v>14.76921634401465</v>
      </c>
      <c r="N1883" t="str">
        <f t="shared" si="122"/>
        <v>27#63</v>
      </c>
      <c r="O1883">
        <v>27</v>
      </c>
      <c r="P1883">
        <v>63</v>
      </c>
      <c r="Q1883">
        <v>10.058651532652243</v>
      </c>
      <c r="R1883">
        <v>14.76921634401465</v>
      </c>
    </row>
    <row r="1884" spans="1:18" x14ac:dyDescent="0.25">
      <c r="A1884" s="41">
        <v>27</v>
      </c>
      <c r="B1884" s="41">
        <v>64</v>
      </c>
      <c r="C1884" s="42">
        <v>35.688321680000001</v>
      </c>
      <c r="D1884" s="42">
        <v>0</v>
      </c>
      <c r="E1884" s="43">
        <f t="shared" si="119"/>
        <v>11.359945612051311</v>
      </c>
      <c r="F1884" s="47">
        <f t="shared" si="120"/>
        <v>8.8028590466061749E-2</v>
      </c>
      <c r="G1884" s="17">
        <f t="shared" si="121"/>
        <v>15.615670518459599</v>
      </c>
      <c r="N1884" t="str">
        <f t="shared" si="122"/>
        <v>27#64</v>
      </c>
      <c r="O1884">
        <v>27</v>
      </c>
      <c r="P1884">
        <v>64</v>
      </c>
      <c r="Q1884">
        <v>11.359945612051311</v>
      </c>
      <c r="R1884">
        <v>15.615670518459599</v>
      </c>
    </row>
    <row r="1885" spans="1:18" x14ac:dyDescent="0.25">
      <c r="A1885" s="41">
        <v>27</v>
      </c>
      <c r="B1885" s="41">
        <v>65</v>
      </c>
      <c r="C1885" s="42">
        <v>35.356851200000001</v>
      </c>
      <c r="D1885" s="42">
        <v>0</v>
      </c>
      <c r="E1885" s="43">
        <f t="shared" si="119"/>
        <v>11.254435281289224</v>
      </c>
      <c r="F1885" s="47">
        <f t="shared" si="120"/>
        <v>8.8853858501681079E-2</v>
      </c>
      <c r="G1885" s="17">
        <f t="shared" si="121"/>
        <v>15.552733267807845</v>
      </c>
      <c r="N1885" t="str">
        <f t="shared" si="122"/>
        <v>27#65</v>
      </c>
      <c r="O1885">
        <v>27</v>
      </c>
      <c r="P1885">
        <v>65</v>
      </c>
      <c r="Q1885">
        <v>11.254435281289224</v>
      </c>
      <c r="R1885">
        <v>15.552733267807845</v>
      </c>
    </row>
    <row r="1886" spans="1:18" x14ac:dyDescent="0.25">
      <c r="A1886" s="41">
        <v>27</v>
      </c>
      <c r="B1886" s="41">
        <v>66</v>
      </c>
      <c r="C1886" s="42">
        <v>32.705087360000007</v>
      </c>
      <c r="D1886" s="42">
        <v>0</v>
      </c>
      <c r="E1886" s="43">
        <f t="shared" si="119"/>
        <v>10.410352635192533</v>
      </c>
      <c r="F1886" s="47">
        <f t="shared" si="120"/>
        <v>9.605822540722278E-2</v>
      </c>
      <c r="G1886" s="17">
        <f t="shared" si="121"/>
        <v>15.013969711399971</v>
      </c>
      <c r="N1886" t="str">
        <f t="shared" si="122"/>
        <v>27#66</v>
      </c>
      <c r="O1886">
        <v>27</v>
      </c>
      <c r="P1886">
        <v>66</v>
      </c>
      <c r="Q1886">
        <v>10.410352635192533</v>
      </c>
      <c r="R1886">
        <v>15.013969711399971</v>
      </c>
    </row>
    <row r="1887" spans="1:18" x14ac:dyDescent="0.25">
      <c r="A1887" s="41">
        <v>27</v>
      </c>
      <c r="B1887" s="41">
        <v>67</v>
      </c>
      <c r="C1887" s="42">
        <v>32.594597200000003</v>
      </c>
      <c r="D1887" s="42">
        <v>0</v>
      </c>
      <c r="E1887" s="43">
        <f t="shared" si="119"/>
        <v>10.375182524938504</v>
      </c>
      <c r="F1887" s="47">
        <f t="shared" si="120"/>
        <v>9.6383846510298118E-2</v>
      </c>
      <c r="G1887" s="17">
        <f t="shared" si="121"/>
        <v>14.990064594247604</v>
      </c>
      <c r="N1887" t="str">
        <f t="shared" si="122"/>
        <v>27#67</v>
      </c>
      <c r="O1887">
        <v>27</v>
      </c>
      <c r="P1887">
        <v>67</v>
      </c>
      <c r="Q1887">
        <v>10.375182524938504</v>
      </c>
      <c r="R1887">
        <v>14.990064594247604</v>
      </c>
    </row>
    <row r="1888" spans="1:18" x14ac:dyDescent="0.25">
      <c r="A1888" s="41">
        <v>27</v>
      </c>
      <c r="B1888" s="41">
        <v>68</v>
      </c>
      <c r="C1888" s="42">
        <v>32.484107039999998</v>
      </c>
      <c r="D1888" s="42">
        <v>0</v>
      </c>
      <c r="E1888" s="43">
        <f t="shared" si="119"/>
        <v>10.340012414684473</v>
      </c>
      <c r="F1888" s="47">
        <f t="shared" si="120"/>
        <v>9.6711682722918191E-2</v>
      </c>
      <c r="G1888" s="17">
        <f t="shared" si="121"/>
        <v>14.96603530790324</v>
      </c>
      <c r="N1888" t="str">
        <f t="shared" si="122"/>
        <v>27#68</v>
      </c>
      <c r="O1888">
        <v>27</v>
      </c>
      <c r="P1888">
        <v>68</v>
      </c>
      <c r="Q1888">
        <v>10.340012414684473</v>
      </c>
      <c r="R1888">
        <v>14.96603530790324</v>
      </c>
    </row>
    <row r="1889" spans="1:18" x14ac:dyDescent="0.25">
      <c r="A1889" s="41">
        <v>27</v>
      </c>
      <c r="B1889" s="41">
        <v>69</v>
      </c>
      <c r="C1889" s="42">
        <v>29.942833360000002</v>
      </c>
      <c r="D1889" s="42">
        <v>0</v>
      </c>
      <c r="E1889" s="43">
        <f t="shared" si="119"/>
        <v>9.5310998788418111</v>
      </c>
      <c r="F1889" s="47">
        <f t="shared" si="120"/>
        <v>0.10491968531563818</v>
      </c>
      <c r="G1889" s="17">
        <f t="shared" si="121"/>
        <v>14.376811722848474</v>
      </c>
      <c r="N1889" t="str">
        <f t="shared" si="122"/>
        <v>27#69</v>
      </c>
      <c r="O1889">
        <v>27</v>
      </c>
      <c r="P1889">
        <v>69</v>
      </c>
      <c r="Q1889">
        <v>9.5310998788418111</v>
      </c>
      <c r="R1889">
        <v>14.376811722848474</v>
      </c>
    </row>
    <row r="1890" spans="1:18" x14ac:dyDescent="0.25">
      <c r="A1890" s="41">
        <v>27</v>
      </c>
      <c r="B1890" s="41">
        <v>70</v>
      </c>
      <c r="C1890" s="42">
        <v>34.914890560000003</v>
      </c>
      <c r="D1890" s="42">
        <v>0</v>
      </c>
      <c r="E1890" s="43">
        <f t="shared" si="119"/>
        <v>11.113754840273108</v>
      </c>
      <c r="F1890" s="47">
        <f t="shared" si="120"/>
        <v>8.9978590887778306E-2</v>
      </c>
      <c r="G1890" s="17">
        <f t="shared" si="121"/>
        <v>15.467366259287159</v>
      </c>
      <c r="N1890" t="str">
        <f t="shared" si="122"/>
        <v>27#70</v>
      </c>
      <c r="O1890">
        <v>27</v>
      </c>
      <c r="P1890">
        <v>70</v>
      </c>
      <c r="Q1890">
        <v>11.113754840273108</v>
      </c>
      <c r="R1890">
        <v>15.467366259287159</v>
      </c>
    </row>
    <row r="1891" spans="1:18" x14ac:dyDescent="0.25">
      <c r="A1891" s="41">
        <v>27</v>
      </c>
      <c r="B1891" s="41">
        <v>71</v>
      </c>
      <c r="C1891" s="42">
        <v>35.909302000000004</v>
      </c>
      <c r="D1891" s="42">
        <v>16</v>
      </c>
      <c r="E1891" s="43">
        <f t="shared" si="119"/>
        <v>11.430285832559369</v>
      </c>
      <c r="F1891" s="47">
        <f t="shared" si="120"/>
        <v>8.7486876063193678E-2</v>
      </c>
      <c r="G1891" s="17">
        <f t="shared" si="121"/>
        <v>16</v>
      </c>
      <c r="N1891" t="str">
        <f t="shared" si="122"/>
        <v>27#71</v>
      </c>
      <c r="O1891">
        <v>27</v>
      </c>
      <c r="P1891">
        <v>71</v>
      </c>
      <c r="Q1891">
        <v>11.430285832559369</v>
      </c>
      <c r="R1891">
        <v>16</v>
      </c>
    </row>
    <row r="1892" spans="1:18" x14ac:dyDescent="0.25">
      <c r="A1892" s="41">
        <v>27</v>
      </c>
      <c r="B1892" s="41">
        <v>72</v>
      </c>
      <c r="C1892" s="42">
        <v>35.356851200000001</v>
      </c>
      <c r="D1892" s="42">
        <v>0</v>
      </c>
      <c r="E1892" s="43">
        <f t="shared" si="119"/>
        <v>11.254435281289224</v>
      </c>
      <c r="F1892" s="47">
        <f t="shared" si="120"/>
        <v>8.8853858501681079E-2</v>
      </c>
      <c r="G1892" s="17">
        <f t="shared" si="121"/>
        <v>15.552733267807845</v>
      </c>
      <c r="N1892" t="str">
        <f t="shared" si="122"/>
        <v>27#72</v>
      </c>
      <c r="O1892">
        <v>27</v>
      </c>
      <c r="P1892">
        <v>72</v>
      </c>
      <c r="Q1892">
        <v>11.254435281289224</v>
      </c>
      <c r="R1892">
        <v>15.552733267807845</v>
      </c>
    </row>
    <row r="1893" spans="1:18" x14ac:dyDescent="0.25">
      <c r="A1893" s="41">
        <v>27</v>
      </c>
      <c r="B1893" s="41">
        <v>73</v>
      </c>
      <c r="C1893" s="42">
        <v>32.705087360000007</v>
      </c>
      <c r="D1893" s="42">
        <v>0</v>
      </c>
      <c r="E1893" s="43">
        <f t="shared" si="119"/>
        <v>10.410352635192533</v>
      </c>
      <c r="F1893" s="47">
        <f t="shared" si="120"/>
        <v>9.605822540722278E-2</v>
      </c>
      <c r="G1893" s="17">
        <f t="shared" si="121"/>
        <v>15.013969711399971</v>
      </c>
      <c r="N1893" t="str">
        <f t="shared" si="122"/>
        <v>27#73</v>
      </c>
      <c r="O1893">
        <v>27</v>
      </c>
      <c r="P1893">
        <v>73</v>
      </c>
      <c r="Q1893">
        <v>10.410352635192533</v>
      </c>
      <c r="R1893">
        <v>15.013969711399971</v>
      </c>
    </row>
    <row r="1894" spans="1:18" x14ac:dyDescent="0.25">
      <c r="A1894" s="41">
        <v>27</v>
      </c>
      <c r="B1894" s="41">
        <v>74</v>
      </c>
      <c r="C1894" s="42">
        <v>33.257538160000003</v>
      </c>
      <c r="D1894" s="42">
        <v>0</v>
      </c>
      <c r="E1894" s="43">
        <f t="shared" si="119"/>
        <v>10.586203186462676</v>
      </c>
      <c r="F1894" s="47">
        <f t="shared" si="120"/>
        <v>9.446257382238521E-2</v>
      </c>
      <c r="G1894" s="17">
        <f t="shared" si="121"/>
        <v>15.131664996497465</v>
      </c>
      <c r="N1894" t="str">
        <f t="shared" si="122"/>
        <v>27#74</v>
      </c>
      <c r="O1894">
        <v>27</v>
      </c>
      <c r="P1894">
        <v>74</v>
      </c>
      <c r="Q1894">
        <v>10.586203186462676</v>
      </c>
      <c r="R1894">
        <v>15.131664996497465</v>
      </c>
    </row>
    <row r="1895" spans="1:18" x14ac:dyDescent="0.25">
      <c r="A1895" s="41">
        <v>27</v>
      </c>
      <c r="B1895" s="41">
        <v>75</v>
      </c>
      <c r="C1895" s="42">
        <v>33.257538160000003</v>
      </c>
      <c r="D1895" s="42">
        <v>0</v>
      </c>
      <c r="E1895" s="43">
        <f t="shared" si="119"/>
        <v>10.586203186462676</v>
      </c>
      <c r="F1895" s="47">
        <f t="shared" si="120"/>
        <v>9.446257382238521E-2</v>
      </c>
      <c r="G1895" s="17">
        <f t="shared" si="121"/>
        <v>15.131664996497465</v>
      </c>
      <c r="N1895" t="str">
        <f t="shared" si="122"/>
        <v>27#75</v>
      </c>
      <c r="O1895">
        <v>27</v>
      </c>
      <c r="P1895">
        <v>75</v>
      </c>
      <c r="Q1895">
        <v>10.586203186462676</v>
      </c>
      <c r="R1895">
        <v>15.131664996497465</v>
      </c>
    </row>
    <row r="1896" spans="1:18" x14ac:dyDescent="0.25">
      <c r="A1896" s="41">
        <v>27</v>
      </c>
      <c r="B1896" s="41">
        <v>76</v>
      </c>
      <c r="C1896" s="42">
        <v>32.484107039999998</v>
      </c>
      <c r="D1896" s="42">
        <v>0</v>
      </c>
      <c r="E1896" s="43">
        <f t="shared" si="119"/>
        <v>10.340012414684473</v>
      </c>
      <c r="F1896" s="47">
        <f t="shared" si="120"/>
        <v>9.6711682722918191E-2</v>
      </c>
      <c r="G1896" s="17">
        <f t="shared" si="121"/>
        <v>14.96603530790324</v>
      </c>
      <c r="N1896" t="str">
        <f t="shared" si="122"/>
        <v>27#76</v>
      </c>
      <c r="O1896">
        <v>27</v>
      </c>
      <c r="P1896">
        <v>76</v>
      </c>
      <c r="Q1896">
        <v>10.340012414684473</v>
      </c>
      <c r="R1896">
        <v>14.96603530790324</v>
      </c>
    </row>
    <row r="1897" spans="1:18" x14ac:dyDescent="0.25">
      <c r="A1897" s="41">
        <v>27</v>
      </c>
      <c r="B1897" s="41">
        <v>77</v>
      </c>
      <c r="C1897" s="42">
        <v>30.495284160000001</v>
      </c>
      <c r="D1897" s="42">
        <v>0</v>
      </c>
      <c r="E1897" s="43">
        <f t="shared" si="119"/>
        <v>9.7069504301119558</v>
      </c>
      <c r="F1897" s="47">
        <f t="shared" si="120"/>
        <v>0.10301896637876067</v>
      </c>
      <c r="G1897" s="17">
        <f t="shared" si="121"/>
        <v>14.511159531037139</v>
      </c>
      <c r="N1897" t="str">
        <f t="shared" si="122"/>
        <v>27#77</v>
      </c>
      <c r="O1897">
        <v>27</v>
      </c>
      <c r="P1897">
        <v>77</v>
      </c>
      <c r="Q1897">
        <v>9.7069504301119558</v>
      </c>
      <c r="R1897">
        <v>14.511159531037139</v>
      </c>
    </row>
    <row r="1898" spans="1:18" x14ac:dyDescent="0.25">
      <c r="A1898" s="41">
        <v>27</v>
      </c>
      <c r="B1898" s="41">
        <v>78</v>
      </c>
      <c r="C1898" s="42">
        <v>32.594597200000003</v>
      </c>
      <c r="D1898" s="42">
        <v>0</v>
      </c>
      <c r="E1898" s="43">
        <f t="shared" si="119"/>
        <v>10.375182524938504</v>
      </c>
      <c r="F1898" s="47">
        <f t="shared" si="120"/>
        <v>9.6383846510298118E-2</v>
      </c>
      <c r="G1898" s="17">
        <f t="shared" si="121"/>
        <v>14.990064594247604</v>
      </c>
      <c r="N1898" t="str">
        <f t="shared" si="122"/>
        <v>27#78</v>
      </c>
      <c r="O1898">
        <v>27</v>
      </c>
      <c r="P1898">
        <v>78</v>
      </c>
      <c r="Q1898">
        <v>10.375182524938504</v>
      </c>
      <c r="R1898">
        <v>14.990064594247604</v>
      </c>
    </row>
    <row r="1899" spans="1:18" x14ac:dyDescent="0.25">
      <c r="A1899" s="41">
        <v>27</v>
      </c>
      <c r="B1899" s="41">
        <v>79</v>
      </c>
      <c r="C1899" s="42">
        <v>30.937244799999998</v>
      </c>
      <c r="D1899" s="42">
        <v>0</v>
      </c>
      <c r="E1899" s="43">
        <f t="shared" si="119"/>
        <v>9.8476308711280698</v>
      </c>
      <c r="F1899" s="47">
        <f t="shared" si="120"/>
        <v>0.10154726685906411</v>
      </c>
      <c r="G1899" s="17">
        <f t="shared" si="121"/>
        <v>14.616044884584634</v>
      </c>
      <c r="N1899" t="str">
        <f t="shared" si="122"/>
        <v>27#79</v>
      </c>
      <c r="O1899">
        <v>27</v>
      </c>
      <c r="P1899">
        <v>79</v>
      </c>
      <c r="Q1899">
        <v>9.8476308711280698</v>
      </c>
      <c r="R1899">
        <v>14.616044884584634</v>
      </c>
    </row>
    <row r="1900" spans="1:18" x14ac:dyDescent="0.25">
      <c r="A1900" s="41">
        <v>27</v>
      </c>
      <c r="B1900" s="41">
        <v>80</v>
      </c>
      <c r="C1900" s="42">
        <v>32.926067680000003</v>
      </c>
      <c r="D1900" s="42">
        <v>0</v>
      </c>
      <c r="E1900" s="43">
        <f t="shared" si="119"/>
        <v>10.480692855700591</v>
      </c>
      <c r="F1900" s="47">
        <f t="shared" si="120"/>
        <v>9.5413539330664238E-2</v>
      </c>
      <c r="G1900" s="17">
        <f t="shared" si="121"/>
        <v>15.061411148696104</v>
      </c>
      <c r="N1900" t="str">
        <f t="shared" si="122"/>
        <v>27#80</v>
      </c>
      <c r="O1900">
        <v>27</v>
      </c>
      <c r="P1900">
        <v>80</v>
      </c>
      <c r="Q1900">
        <v>10.480692855700591</v>
      </c>
      <c r="R1900">
        <v>15.061411148696104</v>
      </c>
    </row>
    <row r="1901" spans="1:18" x14ac:dyDescent="0.25">
      <c r="A1901" s="41">
        <v>28</v>
      </c>
      <c r="B1901" s="41">
        <v>1</v>
      </c>
      <c r="C1901" s="42">
        <v>30.937244799999998</v>
      </c>
      <c r="D1901" s="42">
        <v>14.5</v>
      </c>
      <c r="E1901" s="43">
        <f t="shared" si="119"/>
        <v>9.8476308711280698</v>
      </c>
      <c r="F1901" s="47">
        <f t="shared" si="120"/>
        <v>0.10154726685906411</v>
      </c>
      <c r="G1901" s="17">
        <f t="shared" si="121"/>
        <v>14.5</v>
      </c>
      <c r="N1901" t="str">
        <f t="shared" si="122"/>
        <v>28#1</v>
      </c>
      <c r="O1901">
        <v>28</v>
      </c>
      <c r="P1901">
        <v>1</v>
      </c>
      <c r="Q1901">
        <v>9.8476308711280698</v>
      </c>
      <c r="R1901">
        <v>14.5</v>
      </c>
    </row>
    <row r="1902" spans="1:18" x14ac:dyDescent="0.25">
      <c r="A1902" s="41">
        <v>28</v>
      </c>
      <c r="B1902" s="41">
        <v>2</v>
      </c>
      <c r="C1902" s="42">
        <v>22.42950248</v>
      </c>
      <c r="D1902" s="42">
        <v>11.8</v>
      </c>
      <c r="E1902" s="43">
        <f t="shared" si="119"/>
        <v>7.1395323815678511</v>
      </c>
      <c r="F1902" s="47">
        <f t="shared" si="120"/>
        <v>0.14006519566767461</v>
      </c>
      <c r="G1902" s="17">
        <f t="shared" si="121"/>
        <v>11.8</v>
      </c>
      <c r="N1902" t="str">
        <f t="shared" si="122"/>
        <v>28#2</v>
      </c>
      <c r="O1902">
        <v>28</v>
      </c>
      <c r="P1902">
        <v>2</v>
      </c>
      <c r="Q1902">
        <v>7.1395323815678511</v>
      </c>
      <c r="R1902">
        <v>11.8</v>
      </c>
    </row>
    <row r="1903" spans="1:18" x14ac:dyDescent="0.25">
      <c r="A1903" s="41">
        <v>28</v>
      </c>
      <c r="B1903" s="41">
        <v>3</v>
      </c>
      <c r="C1903" s="42">
        <v>30.605774319999998</v>
      </c>
      <c r="D1903" s="42">
        <v>13.8</v>
      </c>
      <c r="E1903" s="43">
        <f t="shared" si="119"/>
        <v>9.742120540365983</v>
      </c>
      <c r="F1903" s="47">
        <f t="shared" si="120"/>
        <v>0.10264705675284458</v>
      </c>
      <c r="G1903" s="17">
        <f t="shared" si="121"/>
        <v>13.8</v>
      </c>
      <c r="N1903" t="str">
        <f t="shared" si="122"/>
        <v>28#3</v>
      </c>
      <c r="O1903">
        <v>28</v>
      </c>
      <c r="P1903">
        <v>3</v>
      </c>
      <c r="Q1903">
        <v>9.742120540365983</v>
      </c>
      <c r="R1903">
        <v>13.8</v>
      </c>
    </row>
    <row r="1904" spans="1:18" x14ac:dyDescent="0.25">
      <c r="A1904" s="41">
        <v>28</v>
      </c>
      <c r="B1904" s="41">
        <v>4</v>
      </c>
      <c r="C1904" s="42">
        <v>29.390382560000003</v>
      </c>
      <c r="D1904" s="42">
        <v>14</v>
      </c>
      <c r="E1904" s="43">
        <f t="shared" si="119"/>
        <v>9.3552493275716682</v>
      </c>
      <c r="F1904" s="47">
        <f t="shared" si="120"/>
        <v>0.1068918598516464</v>
      </c>
      <c r="G1904" s="17">
        <f t="shared" si="121"/>
        <v>14</v>
      </c>
      <c r="N1904" t="str">
        <f t="shared" si="122"/>
        <v>28#4</v>
      </c>
      <c r="O1904">
        <v>28</v>
      </c>
      <c r="P1904">
        <v>4</v>
      </c>
      <c r="Q1904">
        <v>9.3552493275716682</v>
      </c>
      <c r="R1904">
        <v>14</v>
      </c>
    </row>
    <row r="1905" spans="1:18" x14ac:dyDescent="0.25">
      <c r="A1905" s="41">
        <v>28</v>
      </c>
      <c r="B1905" s="41">
        <v>5</v>
      </c>
      <c r="C1905" s="42">
        <v>28.727441599999999</v>
      </c>
      <c r="D1905" s="42">
        <v>13.5</v>
      </c>
      <c r="E1905" s="43">
        <f t="shared" si="119"/>
        <v>9.1442286660474927</v>
      </c>
      <c r="F1905" s="47">
        <f t="shared" si="120"/>
        <v>0.10935859507899212</v>
      </c>
      <c r="G1905" s="17">
        <f t="shared" si="121"/>
        <v>13.5</v>
      </c>
      <c r="N1905" t="str">
        <f t="shared" si="122"/>
        <v>28#5</v>
      </c>
      <c r="O1905">
        <v>28</v>
      </c>
      <c r="P1905">
        <v>5</v>
      </c>
      <c r="Q1905">
        <v>9.1442286660474927</v>
      </c>
      <c r="R1905">
        <v>13.5</v>
      </c>
    </row>
    <row r="1906" spans="1:18" x14ac:dyDescent="0.25">
      <c r="A1906" s="41">
        <v>28</v>
      </c>
      <c r="B1906" s="41">
        <v>6</v>
      </c>
      <c r="C1906" s="42">
        <v>27.291069520000001</v>
      </c>
      <c r="D1906" s="42">
        <v>13.5</v>
      </c>
      <c r="E1906" s="43">
        <f t="shared" si="119"/>
        <v>8.6870172327451201</v>
      </c>
      <c r="F1906" s="47">
        <f t="shared" si="120"/>
        <v>0.11511431060946536</v>
      </c>
      <c r="G1906" s="17">
        <f t="shared" si="121"/>
        <v>13.5</v>
      </c>
      <c r="N1906" t="str">
        <f t="shared" si="122"/>
        <v>28#6</v>
      </c>
      <c r="O1906">
        <v>28</v>
      </c>
      <c r="P1906">
        <v>6</v>
      </c>
      <c r="Q1906">
        <v>8.6870172327451201</v>
      </c>
      <c r="R1906">
        <v>13.5</v>
      </c>
    </row>
    <row r="1907" spans="1:18" x14ac:dyDescent="0.25">
      <c r="A1907" s="41">
        <v>28</v>
      </c>
      <c r="B1907" s="41">
        <v>8</v>
      </c>
      <c r="C1907" s="42">
        <v>29.50087272</v>
      </c>
      <c r="D1907" s="42">
        <v>14.5</v>
      </c>
      <c r="E1907" s="43">
        <f t="shared" si="119"/>
        <v>9.3904194378256953</v>
      </c>
      <c r="F1907" s="47">
        <f t="shared" si="120"/>
        <v>0.10649151580725823</v>
      </c>
      <c r="G1907" s="17">
        <f t="shared" si="121"/>
        <v>14.5</v>
      </c>
      <c r="N1907" t="str">
        <f t="shared" si="122"/>
        <v>28#8</v>
      </c>
      <c r="O1907">
        <v>28</v>
      </c>
      <c r="P1907">
        <v>8</v>
      </c>
      <c r="Q1907">
        <v>9.3904194378256953</v>
      </c>
      <c r="R1907">
        <v>14.5</v>
      </c>
    </row>
    <row r="1908" spans="1:18" x14ac:dyDescent="0.25">
      <c r="A1908" s="41">
        <v>28</v>
      </c>
      <c r="B1908" s="41">
        <v>9</v>
      </c>
      <c r="C1908" s="42">
        <v>27.954010480000001</v>
      </c>
      <c r="D1908" s="42">
        <v>14.4</v>
      </c>
      <c r="E1908" s="43">
        <f t="shared" si="119"/>
        <v>8.8980378942692919</v>
      </c>
      <c r="F1908" s="47">
        <f t="shared" si="120"/>
        <v>0.11238432695864801</v>
      </c>
      <c r="G1908" s="17">
        <f t="shared" si="121"/>
        <v>14.4</v>
      </c>
      <c r="N1908" t="str">
        <f t="shared" si="122"/>
        <v>28#9</v>
      </c>
      <c r="O1908">
        <v>28</v>
      </c>
      <c r="P1908">
        <v>9</v>
      </c>
      <c r="Q1908">
        <v>8.8980378942692919</v>
      </c>
      <c r="R1908">
        <v>14.4</v>
      </c>
    </row>
    <row r="1909" spans="1:18" x14ac:dyDescent="0.25">
      <c r="A1909" s="41">
        <v>28</v>
      </c>
      <c r="B1909" s="41">
        <v>10</v>
      </c>
      <c r="C1909" s="42">
        <v>28.1749908</v>
      </c>
      <c r="D1909" s="42">
        <v>13.5</v>
      </c>
      <c r="E1909" s="43">
        <f t="shared" si="119"/>
        <v>8.9683781147773498</v>
      </c>
      <c r="F1909" s="47">
        <f t="shared" si="120"/>
        <v>0.11150288125701156</v>
      </c>
      <c r="G1909" s="17">
        <f t="shared" si="121"/>
        <v>13.5</v>
      </c>
      <c r="N1909" t="str">
        <f t="shared" si="122"/>
        <v>28#10</v>
      </c>
      <c r="O1909">
        <v>28</v>
      </c>
      <c r="P1909">
        <v>10</v>
      </c>
      <c r="Q1909">
        <v>8.9683781147773498</v>
      </c>
      <c r="R1909">
        <v>13.5</v>
      </c>
    </row>
    <row r="1910" spans="1:18" x14ac:dyDescent="0.25">
      <c r="A1910" s="41">
        <v>28</v>
      </c>
      <c r="B1910" s="41">
        <v>11</v>
      </c>
      <c r="C1910" s="42">
        <v>29.8323432</v>
      </c>
      <c r="D1910" s="42">
        <v>13.4</v>
      </c>
      <c r="E1910" s="43">
        <f t="shared" si="119"/>
        <v>9.4959297685877821</v>
      </c>
      <c r="F1910" s="47">
        <f t="shared" si="120"/>
        <v>0.10530827674273313</v>
      </c>
      <c r="G1910" s="17">
        <f t="shared" si="121"/>
        <v>13.4</v>
      </c>
      <c r="N1910" t="str">
        <f t="shared" si="122"/>
        <v>28#11</v>
      </c>
      <c r="O1910">
        <v>28</v>
      </c>
      <c r="P1910">
        <v>11</v>
      </c>
      <c r="Q1910">
        <v>9.4959297685877821</v>
      </c>
      <c r="R1910">
        <v>13.4</v>
      </c>
    </row>
    <row r="1911" spans="1:18" x14ac:dyDescent="0.25">
      <c r="A1911" s="41">
        <v>28</v>
      </c>
      <c r="B1911" s="41">
        <v>12</v>
      </c>
      <c r="C1911" s="42">
        <v>24.860285999999999</v>
      </c>
      <c r="D1911" s="42">
        <v>13</v>
      </c>
      <c r="E1911" s="43">
        <f t="shared" si="119"/>
        <v>7.9132748071564842</v>
      </c>
      <c r="F1911" s="47">
        <f t="shared" si="120"/>
        <v>0.12636993209127978</v>
      </c>
      <c r="G1911" s="17">
        <f t="shared" si="121"/>
        <v>13</v>
      </c>
      <c r="N1911" t="str">
        <f t="shared" si="122"/>
        <v>28#12</v>
      </c>
      <c r="O1911">
        <v>28</v>
      </c>
      <c r="P1911">
        <v>12</v>
      </c>
      <c r="Q1911">
        <v>7.9132748071564842</v>
      </c>
      <c r="R1911">
        <v>13</v>
      </c>
    </row>
    <row r="1912" spans="1:18" x14ac:dyDescent="0.25">
      <c r="A1912" s="41">
        <v>28</v>
      </c>
      <c r="B1912" s="41">
        <v>13</v>
      </c>
      <c r="C1912" s="42">
        <v>29.611362879999998</v>
      </c>
      <c r="D1912" s="42">
        <v>14</v>
      </c>
      <c r="E1912" s="43">
        <f t="shared" si="119"/>
        <v>9.4255895480797243</v>
      </c>
      <c r="F1912" s="47">
        <f t="shared" si="120"/>
        <v>0.10609415940499234</v>
      </c>
      <c r="G1912" s="17">
        <f t="shared" si="121"/>
        <v>14</v>
      </c>
      <c r="N1912" t="str">
        <f t="shared" si="122"/>
        <v>28#13</v>
      </c>
      <c r="O1912">
        <v>28</v>
      </c>
      <c r="P1912">
        <v>13</v>
      </c>
      <c r="Q1912">
        <v>9.4255895480797243</v>
      </c>
      <c r="R1912">
        <v>14</v>
      </c>
    </row>
    <row r="1913" spans="1:18" x14ac:dyDescent="0.25">
      <c r="A1913" s="41">
        <v>28</v>
      </c>
      <c r="B1913" s="41">
        <v>14</v>
      </c>
      <c r="C1913" s="42">
        <v>31.158225120000001</v>
      </c>
      <c r="D1913" s="42">
        <v>14.5</v>
      </c>
      <c r="E1913" s="43">
        <f t="shared" si="119"/>
        <v>9.9179710916361277</v>
      </c>
      <c r="F1913" s="47">
        <f t="shared" si="120"/>
        <v>0.10082707347708492</v>
      </c>
      <c r="G1913" s="17">
        <f t="shared" si="121"/>
        <v>14.5</v>
      </c>
      <c r="N1913" t="str">
        <f t="shared" si="122"/>
        <v>28#14</v>
      </c>
      <c r="O1913">
        <v>28</v>
      </c>
      <c r="P1913">
        <v>14</v>
      </c>
      <c r="Q1913">
        <v>9.9179710916361277</v>
      </c>
      <c r="R1913">
        <v>14.5</v>
      </c>
    </row>
    <row r="1914" spans="1:18" x14ac:dyDescent="0.25">
      <c r="A1914" s="41">
        <v>28</v>
      </c>
      <c r="B1914" s="41">
        <v>15</v>
      </c>
      <c r="C1914" s="42">
        <v>29.942833360000002</v>
      </c>
      <c r="D1914" s="42">
        <v>14.6</v>
      </c>
      <c r="E1914" s="43">
        <f t="shared" si="119"/>
        <v>9.5310998788418111</v>
      </c>
      <c r="F1914" s="47">
        <f t="shared" si="120"/>
        <v>0.10491968531563818</v>
      </c>
      <c r="G1914" s="17">
        <f t="shared" si="121"/>
        <v>14.6</v>
      </c>
      <c r="N1914" t="str">
        <f t="shared" si="122"/>
        <v>28#15</v>
      </c>
      <c r="O1914">
        <v>28</v>
      </c>
      <c r="P1914">
        <v>15</v>
      </c>
      <c r="Q1914">
        <v>9.5310998788418111</v>
      </c>
      <c r="R1914">
        <v>14.6</v>
      </c>
    </row>
    <row r="1915" spans="1:18" x14ac:dyDescent="0.25">
      <c r="A1915" s="41">
        <v>28</v>
      </c>
      <c r="B1915" s="41">
        <v>16</v>
      </c>
      <c r="C1915" s="42">
        <v>29.16940224</v>
      </c>
      <c r="D1915" s="42">
        <v>14.3</v>
      </c>
      <c r="E1915" s="43">
        <f t="shared" si="119"/>
        <v>9.2849091070636085</v>
      </c>
      <c r="F1915" s="47">
        <f t="shared" si="120"/>
        <v>0.10770164666870435</v>
      </c>
      <c r="G1915" s="17">
        <f t="shared" si="121"/>
        <v>14.3</v>
      </c>
      <c r="N1915" t="str">
        <f t="shared" si="122"/>
        <v>28#16</v>
      </c>
      <c r="O1915">
        <v>28</v>
      </c>
      <c r="P1915">
        <v>16</v>
      </c>
      <c r="Q1915">
        <v>9.2849091070636085</v>
      </c>
      <c r="R1915">
        <v>14.3</v>
      </c>
    </row>
    <row r="1916" spans="1:18" x14ac:dyDescent="0.25">
      <c r="A1916" s="41">
        <v>28</v>
      </c>
      <c r="B1916" s="41">
        <v>18</v>
      </c>
      <c r="C1916" s="42">
        <v>25.191756479999999</v>
      </c>
      <c r="D1916" s="42">
        <v>0</v>
      </c>
      <c r="E1916" s="43">
        <f t="shared" si="119"/>
        <v>8.0187851379185702</v>
      </c>
      <c r="F1916" s="47">
        <f t="shared" si="120"/>
        <v>0.12470716982692084</v>
      </c>
      <c r="G1916" s="17">
        <f t="shared" si="121"/>
        <v>13.049952717183425</v>
      </c>
      <c r="N1916" t="str">
        <f t="shared" si="122"/>
        <v>28#18</v>
      </c>
      <c r="O1916">
        <v>28</v>
      </c>
      <c r="P1916">
        <v>18</v>
      </c>
      <c r="Q1916">
        <v>8.0187851379185702</v>
      </c>
      <c r="R1916">
        <v>13.049952717183425</v>
      </c>
    </row>
    <row r="1917" spans="1:18" x14ac:dyDescent="0.25">
      <c r="A1917" s="41">
        <v>28</v>
      </c>
      <c r="B1917" s="41">
        <v>19</v>
      </c>
      <c r="C1917" s="42">
        <v>33.147047999999998</v>
      </c>
      <c r="D1917" s="42">
        <v>13</v>
      </c>
      <c r="E1917" s="43">
        <f t="shared" si="119"/>
        <v>10.551033076208647</v>
      </c>
      <c r="F1917" s="47">
        <f t="shared" si="120"/>
        <v>9.4777449068459821E-2</v>
      </c>
      <c r="G1917" s="17">
        <f t="shared" si="121"/>
        <v>13</v>
      </c>
      <c r="N1917" t="str">
        <f t="shared" si="122"/>
        <v>28#19</v>
      </c>
      <c r="O1917">
        <v>28</v>
      </c>
      <c r="P1917">
        <v>19</v>
      </c>
      <c r="Q1917">
        <v>10.551033076208647</v>
      </c>
      <c r="R1917">
        <v>13</v>
      </c>
    </row>
    <row r="1918" spans="1:18" x14ac:dyDescent="0.25">
      <c r="A1918" s="41">
        <v>28</v>
      </c>
      <c r="B1918" s="41">
        <v>20</v>
      </c>
      <c r="C1918" s="42">
        <v>30.384793999999999</v>
      </c>
      <c r="D1918" s="42">
        <v>0</v>
      </c>
      <c r="E1918" s="43">
        <f t="shared" si="119"/>
        <v>9.6717803198579251</v>
      </c>
      <c r="F1918" s="47">
        <f t="shared" si="120"/>
        <v>0.10339358080195618</v>
      </c>
      <c r="G1918" s="17">
        <f t="shared" si="121"/>
        <v>14.484581833069546</v>
      </c>
      <c r="N1918" t="str">
        <f t="shared" si="122"/>
        <v>28#20</v>
      </c>
      <c r="O1918">
        <v>28</v>
      </c>
      <c r="P1918">
        <v>20</v>
      </c>
      <c r="Q1918">
        <v>9.6717803198579251</v>
      </c>
      <c r="R1918">
        <v>14.484581833069546</v>
      </c>
    </row>
    <row r="1919" spans="1:18" x14ac:dyDescent="0.25">
      <c r="A1919" s="41">
        <v>28</v>
      </c>
      <c r="B1919" s="41">
        <v>21</v>
      </c>
      <c r="C1919" s="42">
        <v>30.053323519999999</v>
      </c>
      <c r="D1919" s="42">
        <v>0</v>
      </c>
      <c r="E1919" s="43">
        <f t="shared" si="119"/>
        <v>9.56626998909584</v>
      </c>
      <c r="F1919" s="47">
        <f t="shared" si="120"/>
        <v>0.10453395117844833</v>
      </c>
      <c r="G1919" s="17">
        <f t="shared" si="121"/>
        <v>14.403975451665268</v>
      </c>
      <c r="N1919" t="str">
        <f t="shared" si="122"/>
        <v>28#21</v>
      </c>
      <c r="O1919">
        <v>28</v>
      </c>
      <c r="P1919">
        <v>21</v>
      </c>
      <c r="Q1919">
        <v>9.56626998909584</v>
      </c>
      <c r="R1919">
        <v>14.403975451665268</v>
      </c>
    </row>
    <row r="1920" spans="1:18" x14ac:dyDescent="0.25">
      <c r="A1920" s="41">
        <v>28</v>
      </c>
      <c r="B1920" s="41">
        <v>22</v>
      </c>
      <c r="C1920" s="42">
        <v>28.1749908</v>
      </c>
      <c r="D1920" s="42">
        <v>0</v>
      </c>
      <c r="E1920" s="43">
        <f t="shared" si="119"/>
        <v>8.9683781147773498</v>
      </c>
      <c r="F1920" s="47">
        <f t="shared" si="120"/>
        <v>0.11150288125701156</v>
      </c>
      <c r="G1920" s="17">
        <f t="shared" si="121"/>
        <v>13.921035781500279</v>
      </c>
      <c r="N1920" t="str">
        <f t="shared" si="122"/>
        <v>28#22</v>
      </c>
      <c r="O1920">
        <v>28</v>
      </c>
      <c r="P1920">
        <v>22</v>
      </c>
      <c r="Q1920">
        <v>8.9683781147773498</v>
      </c>
      <c r="R1920">
        <v>13.921035781500279</v>
      </c>
    </row>
    <row r="1921" spans="1:18" x14ac:dyDescent="0.25">
      <c r="A1921" s="41">
        <v>28</v>
      </c>
      <c r="B1921" s="41">
        <v>23</v>
      </c>
      <c r="C1921" s="42">
        <v>31.489695600000001</v>
      </c>
      <c r="D1921" s="42">
        <v>0</v>
      </c>
      <c r="E1921" s="43">
        <f t="shared" si="119"/>
        <v>10.023481422398214</v>
      </c>
      <c r="F1921" s="47">
        <f t="shared" si="120"/>
        <v>9.9765735861536656E-2</v>
      </c>
      <c r="G1921" s="17">
        <f t="shared" si="121"/>
        <v>14.744026181460578</v>
      </c>
      <c r="N1921" t="str">
        <f t="shared" si="122"/>
        <v>28#23</v>
      </c>
      <c r="O1921">
        <v>28</v>
      </c>
      <c r="P1921">
        <v>23</v>
      </c>
      <c r="Q1921">
        <v>10.023481422398214</v>
      </c>
      <c r="R1921">
        <v>14.744026181460578</v>
      </c>
    </row>
    <row r="1922" spans="1:18" x14ac:dyDescent="0.25">
      <c r="A1922" s="41">
        <v>28</v>
      </c>
      <c r="B1922" s="41">
        <v>24</v>
      </c>
      <c r="C1922" s="42">
        <v>28.948421919999998</v>
      </c>
      <c r="D1922" s="42">
        <v>0</v>
      </c>
      <c r="E1922" s="43">
        <f t="shared" si="119"/>
        <v>9.2145688865555506</v>
      </c>
      <c r="F1922" s="47">
        <f t="shared" si="120"/>
        <v>0.10852379664327462</v>
      </c>
      <c r="G1922" s="17">
        <f t="shared" si="121"/>
        <v>14.125469568427409</v>
      </c>
      <c r="N1922" t="str">
        <f t="shared" si="122"/>
        <v>28#24</v>
      </c>
      <c r="O1922">
        <v>28</v>
      </c>
      <c r="P1922">
        <v>24</v>
      </c>
      <c r="Q1922">
        <v>9.2145688865555506</v>
      </c>
      <c r="R1922">
        <v>14.125469568427409</v>
      </c>
    </row>
    <row r="1923" spans="1:18" x14ac:dyDescent="0.25">
      <c r="A1923" s="41">
        <v>28</v>
      </c>
      <c r="B1923" s="41">
        <v>25</v>
      </c>
      <c r="C1923" s="42">
        <v>28.727441599999999</v>
      </c>
      <c r="D1923" s="42">
        <v>0</v>
      </c>
      <c r="E1923" s="43">
        <f t="shared" ref="E1923:E1986" si="123">C1923/PI()</f>
        <v>9.1442286660474927</v>
      </c>
      <c r="F1923" s="47">
        <f t="shared" ref="F1923:F1986" si="124">1/E1923</f>
        <v>0.10935859507899212</v>
      </c>
      <c r="G1923" s="17">
        <f t="shared" ref="G1923:G1986" si="125">IF(D1923=0,EXP($K$3+$K$4*F1923)*$K$5,D1923)</f>
        <v>14.067882296411565</v>
      </c>
      <c r="N1923" t="str">
        <f t="shared" ref="N1923:N1986" si="126">CONCATENATE(O1923,"#",P1923)</f>
        <v>28#25</v>
      </c>
      <c r="O1923">
        <v>28</v>
      </c>
      <c r="P1923">
        <v>25</v>
      </c>
      <c r="Q1923">
        <v>9.1442286660474927</v>
      </c>
      <c r="R1923">
        <v>14.067882296411565</v>
      </c>
    </row>
    <row r="1924" spans="1:18" x14ac:dyDescent="0.25">
      <c r="A1924" s="41">
        <v>28</v>
      </c>
      <c r="B1924" s="41">
        <v>26</v>
      </c>
      <c r="C1924" s="42">
        <v>27.622540000000001</v>
      </c>
      <c r="D1924" s="42">
        <v>0</v>
      </c>
      <c r="E1924" s="43">
        <f t="shared" si="123"/>
        <v>8.7925275635072051</v>
      </c>
      <c r="F1924" s="47">
        <f t="shared" si="124"/>
        <v>0.1137329388821518</v>
      </c>
      <c r="G1924" s="17">
        <f t="shared" si="125"/>
        <v>13.769941222287382</v>
      </c>
      <c r="N1924" t="str">
        <f t="shared" si="126"/>
        <v>28#26</v>
      </c>
      <c r="O1924">
        <v>28</v>
      </c>
      <c r="P1924">
        <v>26</v>
      </c>
      <c r="Q1924">
        <v>8.7925275635072051</v>
      </c>
      <c r="R1924">
        <v>13.769941222287382</v>
      </c>
    </row>
    <row r="1925" spans="1:18" x14ac:dyDescent="0.25">
      <c r="A1925" s="41">
        <v>28</v>
      </c>
      <c r="B1925" s="41">
        <v>27</v>
      </c>
      <c r="C1925" s="42">
        <v>27.070089199999998</v>
      </c>
      <c r="D1925" s="42">
        <v>0</v>
      </c>
      <c r="E1925" s="43">
        <f t="shared" si="123"/>
        <v>8.6166770122370604</v>
      </c>
      <c r="F1925" s="47">
        <f t="shared" si="124"/>
        <v>0.11605401926750183</v>
      </c>
      <c r="G1925" s="17">
        <f t="shared" si="125"/>
        <v>13.614420983432034</v>
      </c>
      <c r="N1925" t="str">
        <f t="shared" si="126"/>
        <v>28#27</v>
      </c>
      <c r="O1925">
        <v>28</v>
      </c>
      <c r="P1925">
        <v>27</v>
      </c>
      <c r="Q1925">
        <v>8.6166770122370604</v>
      </c>
      <c r="R1925">
        <v>13.614420983432034</v>
      </c>
    </row>
    <row r="1926" spans="1:18" x14ac:dyDescent="0.25">
      <c r="A1926" s="41">
        <v>28</v>
      </c>
      <c r="B1926" s="41">
        <v>28</v>
      </c>
      <c r="C1926" s="42">
        <v>28.727441599999999</v>
      </c>
      <c r="D1926" s="42">
        <v>0</v>
      </c>
      <c r="E1926" s="43">
        <f t="shared" si="123"/>
        <v>9.1442286660474927</v>
      </c>
      <c r="F1926" s="47">
        <f t="shared" si="124"/>
        <v>0.10935859507899212</v>
      </c>
      <c r="G1926" s="17">
        <f t="shared" si="125"/>
        <v>14.067882296411565</v>
      </c>
      <c r="N1926" t="str">
        <f t="shared" si="126"/>
        <v>28#28</v>
      </c>
      <c r="O1926">
        <v>28</v>
      </c>
      <c r="P1926">
        <v>28</v>
      </c>
      <c r="Q1926">
        <v>9.1442286660474927</v>
      </c>
      <c r="R1926">
        <v>14.067882296411565</v>
      </c>
    </row>
    <row r="1927" spans="1:18" x14ac:dyDescent="0.25">
      <c r="A1927" s="41">
        <v>28</v>
      </c>
      <c r="B1927" s="41">
        <v>29</v>
      </c>
      <c r="C1927" s="42">
        <v>28.727441599999999</v>
      </c>
      <c r="D1927" s="42">
        <v>0</v>
      </c>
      <c r="E1927" s="43">
        <f t="shared" si="123"/>
        <v>9.1442286660474927</v>
      </c>
      <c r="F1927" s="47">
        <f t="shared" si="124"/>
        <v>0.10935859507899212</v>
      </c>
      <c r="G1927" s="17">
        <f t="shared" si="125"/>
        <v>14.067882296411565</v>
      </c>
      <c r="N1927" t="str">
        <f t="shared" si="126"/>
        <v>28#29</v>
      </c>
      <c r="O1927">
        <v>28</v>
      </c>
      <c r="P1927">
        <v>29</v>
      </c>
      <c r="Q1927">
        <v>9.1442286660474927</v>
      </c>
      <c r="R1927">
        <v>14.067882296411565</v>
      </c>
    </row>
    <row r="1928" spans="1:18" x14ac:dyDescent="0.25">
      <c r="A1928" s="41">
        <v>28</v>
      </c>
      <c r="B1928" s="41">
        <v>30</v>
      </c>
      <c r="C1928" s="42">
        <v>30.937244799999998</v>
      </c>
      <c r="D1928" s="42">
        <v>0</v>
      </c>
      <c r="E1928" s="43">
        <f t="shared" si="123"/>
        <v>9.8476308711280698</v>
      </c>
      <c r="F1928" s="47">
        <f t="shared" si="124"/>
        <v>0.10154726685906411</v>
      </c>
      <c r="G1928" s="17">
        <f t="shared" si="125"/>
        <v>14.616044884584634</v>
      </c>
      <c r="N1928" t="str">
        <f t="shared" si="126"/>
        <v>28#30</v>
      </c>
      <c r="O1928">
        <v>28</v>
      </c>
      <c r="P1928">
        <v>30</v>
      </c>
      <c r="Q1928">
        <v>9.8476308711280698</v>
      </c>
      <c r="R1928">
        <v>14.616044884584634</v>
      </c>
    </row>
    <row r="1929" spans="1:18" x14ac:dyDescent="0.25">
      <c r="A1929" s="41">
        <v>28</v>
      </c>
      <c r="B1929" s="41">
        <v>31</v>
      </c>
      <c r="C1929" s="42">
        <v>29.279892400000001</v>
      </c>
      <c r="D1929" s="42">
        <v>0</v>
      </c>
      <c r="E1929" s="43">
        <f t="shared" si="123"/>
        <v>9.3200792173176374</v>
      </c>
      <c r="F1929" s="47">
        <f t="shared" si="124"/>
        <v>0.10729522536052057</v>
      </c>
      <c r="G1929" s="17">
        <f t="shared" si="125"/>
        <v>14.210649678071956</v>
      </c>
      <c r="N1929" t="str">
        <f t="shared" si="126"/>
        <v>28#31</v>
      </c>
      <c r="O1929">
        <v>28</v>
      </c>
      <c r="P1929">
        <v>31</v>
      </c>
      <c r="Q1929">
        <v>9.3200792173176374</v>
      </c>
      <c r="R1929">
        <v>14.210649678071956</v>
      </c>
    </row>
    <row r="1930" spans="1:18" x14ac:dyDescent="0.25">
      <c r="A1930" s="41">
        <v>28</v>
      </c>
      <c r="B1930" s="41">
        <v>32</v>
      </c>
      <c r="C1930" s="42">
        <v>29.8323432</v>
      </c>
      <c r="D1930" s="42">
        <v>0</v>
      </c>
      <c r="E1930" s="43">
        <f t="shared" si="123"/>
        <v>9.4959297685877821</v>
      </c>
      <c r="F1930" s="47">
        <f t="shared" si="124"/>
        <v>0.10530827674273313</v>
      </c>
      <c r="G1930" s="17">
        <f t="shared" si="125"/>
        <v>14.349498578277675</v>
      </c>
      <c r="N1930" t="str">
        <f t="shared" si="126"/>
        <v>28#32</v>
      </c>
      <c r="O1930">
        <v>28</v>
      </c>
      <c r="P1930">
        <v>32</v>
      </c>
      <c r="Q1930">
        <v>9.4959297685877821</v>
      </c>
      <c r="R1930">
        <v>14.349498578277675</v>
      </c>
    </row>
    <row r="1931" spans="1:18" x14ac:dyDescent="0.25">
      <c r="A1931" s="41">
        <v>28</v>
      </c>
      <c r="B1931" s="41">
        <v>33</v>
      </c>
      <c r="C1931" s="42">
        <v>34.804400399999999</v>
      </c>
      <c r="D1931" s="42">
        <v>14.7</v>
      </c>
      <c r="E1931" s="43">
        <f t="shared" si="123"/>
        <v>11.078584730019079</v>
      </c>
      <c r="F1931" s="47">
        <f t="shared" si="124"/>
        <v>9.0264237208056972E-2</v>
      </c>
      <c r="G1931" s="17">
        <f t="shared" si="125"/>
        <v>14.7</v>
      </c>
      <c r="N1931" t="str">
        <f t="shared" si="126"/>
        <v>28#33</v>
      </c>
      <c r="O1931">
        <v>28</v>
      </c>
      <c r="P1931">
        <v>33</v>
      </c>
      <c r="Q1931">
        <v>11.078584730019079</v>
      </c>
      <c r="R1931">
        <v>14.7</v>
      </c>
    </row>
    <row r="1932" spans="1:18" x14ac:dyDescent="0.25">
      <c r="A1932" s="41">
        <v>28</v>
      </c>
      <c r="B1932" s="41">
        <v>34</v>
      </c>
      <c r="C1932" s="42">
        <v>30.937244799999998</v>
      </c>
      <c r="D1932" s="42">
        <v>0</v>
      </c>
      <c r="E1932" s="43">
        <f t="shared" si="123"/>
        <v>9.8476308711280698</v>
      </c>
      <c r="F1932" s="47">
        <f t="shared" si="124"/>
        <v>0.10154726685906411</v>
      </c>
      <c r="G1932" s="17">
        <f t="shared" si="125"/>
        <v>14.616044884584634</v>
      </c>
      <c r="N1932" t="str">
        <f t="shared" si="126"/>
        <v>28#34</v>
      </c>
      <c r="O1932">
        <v>28</v>
      </c>
      <c r="P1932">
        <v>34</v>
      </c>
      <c r="Q1932">
        <v>9.8476308711280698</v>
      </c>
      <c r="R1932">
        <v>14.616044884584634</v>
      </c>
    </row>
    <row r="1933" spans="1:18" x14ac:dyDescent="0.25">
      <c r="A1933" s="41">
        <v>28</v>
      </c>
      <c r="B1933" s="41">
        <v>35</v>
      </c>
      <c r="C1933" s="42">
        <v>31.489695600000001</v>
      </c>
      <c r="D1933" s="42">
        <v>0</v>
      </c>
      <c r="E1933" s="43">
        <f t="shared" si="123"/>
        <v>10.023481422398214</v>
      </c>
      <c r="F1933" s="47">
        <f t="shared" si="124"/>
        <v>9.9765735861536656E-2</v>
      </c>
      <c r="G1933" s="17">
        <f t="shared" si="125"/>
        <v>14.744026181460578</v>
      </c>
      <c r="N1933" t="str">
        <f t="shared" si="126"/>
        <v>28#35</v>
      </c>
      <c r="O1933">
        <v>28</v>
      </c>
      <c r="P1933">
        <v>35</v>
      </c>
      <c r="Q1933">
        <v>10.023481422398214</v>
      </c>
      <c r="R1933">
        <v>14.744026181460578</v>
      </c>
    </row>
    <row r="1934" spans="1:18" x14ac:dyDescent="0.25">
      <c r="A1934" s="41">
        <v>28</v>
      </c>
      <c r="B1934" s="41">
        <v>36</v>
      </c>
      <c r="C1934" s="42">
        <v>28.727441599999999</v>
      </c>
      <c r="D1934" s="42">
        <v>0</v>
      </c>
      <c r="E1934" s="43">
        <f t="shared" si="123"/>
        <v>9.1442286660474927</v>
      </c>
      <c r="F1934" s="47">
        <f t="shared" si="124"/>
        <v>0.10935859507899212</v>
      </c>
      <c r="G1934" s="17">
        <f t="shared" si="125"/>
        <v>14.067882296411565</v>
      </c>
      <c r="N1934" t="str">
        <f t="shared" si="126"/>
        <v>28#36</v>
      </c>
      <c r="O1934">
        <v>28</v>
      </c>
      <c r="P1934">
        <v>36</v>
      </c>
      <c r="Q1934">
        <v>9.1442286660474927</v>
      </c>
      <c r="R1934">
        <v>14.067882296411565</v>
      </c>
    </row>
    <row r="1935" spans="1:18" x14ac:dyDescent="0.25">
      <c r="A1935" s="41">
        <v>28</v>
      </c>
      <c r="B1935" s="41">
        <v>37</v>
      </c>
      <c r="C1935" s="42">
        <v>29.8323432</v>
      </c>
      <c r="D1935" s="42">
        <v>0</v>
      </c>
      <c r="E1935" s="43">
        <f t="shared" si="123"/>
        <v>9.4959297685877821</v>
      </c>
      <c r="F1935" s="47">
        <f t="shared" si="124"/>
        <v>0.10530827674273313</v>
      </c>
      <c r="G1935" s="17">
        <f t="shared" si="125"/>
        <v>14.349498578277675</v>
      </c>
      <c r="N1935" t="str">
        <f t="shared" si="126"/>
        <v>28#37</v>
      </c>
      <c r="O1935">
        <v>28</v>
      </c>
      <c r="P1935">
        <v>37</v>
      </c>
      <c r="Q1935">
        <v>9.4959297685877821</v>
      </c>
      <c r="R1935">
        <v>14.349498578277675</v>
      </c>
    </row>
    <row r="1936" spans="1:18" x14ac:dyDescent="0.25">
      <c r="A1936" s="41">
        <v>28</v>
      </c>
      <c r="B1936" s="41">
        <v>39</v>
      </c>
      <c r="C1936" s="42">
        <v>30.71626448</v>
      </c>
      <c r="D1936" s="42">
        <v>0</v>
      </c>
      <c r="E1936" s="43">
        <f t="shared" si="123"/>
        <v>9.7772906506200119</v>
      </c>
      <c r="F1936" s="47">
        <f t="shared" si="124"/>
        <v>0.10227782273574802</v>
      </c>
      <c r="G1936" s="17">
        <f t="shared" si="125"/>
        <v>14.563885075520359</v>
      </c>
      <c r="N1936" t="str">
        <f t="shared" si="126"/>
        <v>28#39</v>
      </c>
      <c r="O1936">
        <v>28</v>
      </c>
      <c r="P1936">
        <v>39</v>
      </c>
      <c r="Q1936">
        <v>9.7772906506200119</v>
      </c>
      <c r="R1936">
        <v>14.563885075520359</v>
      </c>
    </row>
    <row r="1937" spans="1:18" x14ac:dyDescent="0.25">
      <c r="A1937" s="41">
        <v>28</v>
      </c>
      <c r="B1937" s="41">
        <v>40</v>
      </c>
      <c r="C1937" s="42">
        <v>30.163813680000004</v>
      </c>
      <c r="D1937" s="42">
        <v>0</v>
      </c>
      <c r="E1937" s="43">
        <f t="shared" si="123"/>
        <v>9.601440099349869</v>
      </c>
      <c r="F1937" s="47">
        <f t="shared" si="124"/>
        <v>0.10415104293237343</v>
      </c>
      <c r="G1937" s="17">
        <f t="shared" si="125"/>
        <v>14.430990939445252</v>
      </c>
      <c r="N1937" t="str">
        <f t="shared" si="126"/>
        <v>28#40</v>
      </c>
      <c r="O1937">
        <v>28</v>
      </c>
      <c r="P1937">
        <v>40</v>
      </c>
      <c r="Q1937">
        <v>9.601440099349869</v>
      </c>
      <c r="R1937">
        <v>14.430990939445252</v>
      </c>
    </row>
    <row r="1938" spans="1:18" x14ac:dyDescent="0.25">
      <c r="A1938" s="41">
        <v>28</v>
      </c>
      <c r="B1938" s="41">
        <v>41</v>
      </c>
      <c r="C1938" s="42">
        <v>32.37361688</v>
      </c>
      <c r="D1938" s="42">
        <v>0</v>
      </c>
      <c r="E1938" s="43">
        <f t="shared" si="123"/>
        <v>10.304842304430444</v>
      </c>
      <c r="F1938" s="47">
        <f t="shared" si="124"/>
        <v>9.7041756725385495E-2</v>
      </c>
      <c r="G1938" s="17">
        <f t="shared" si="125"/>
        <v>14.941880913564436</v>
      </c>
      <c r="N1938" t="str">
        <f t="shared" si="126"/>
        <v>28#41</v>
      </c>
      <c r="O1938">
        <v>28</v>
      </c>
      <c r="P1938">
        <v>41</v>
      </c>
      <c r="Q1938">
        <v>10.304842304430444</v>
      </c>
      <c r="R1938">
        <v>14.941880913564436</v>
      </c>
    </row>
    <row r="1939" spans="1:18" x14ac:dyDescent="0.25">
      <c r="A1939" s="41">
        <v>28</v>
      </c>
      <c r="B1939" s="41">
        <v>42</v>
      </c>
      <c r="C1939" s="42">
        <v>30.937244799999998</v>
      </c>
      <c r="D1939" s="42">
        <v>0</v>
      </c>
      <c r="E1939" s="43">
        <f t="shared" si="123"/>
        <v>9.8476308711280698</v>
      </c>
      <c r="F1939" s="47">
        <f t="shared" si="124"/>
        <v>0.10154726685906411</v>
      </c>
      <c r="G1939" s="17">
        <f t="shared" si="125"/>
        <v>14.616044884584634</v>
      </c>
      <c r="N1939" t="str">
        <f t="shared" si="126"/>
        <v>28#42</v>
      </c>
      <c r="O1939">
        <v>28</v>
      </c>
      <c r="P1939">
        <v>42</v>
      </c>
      <c r="Q1939">
        <v>9.8476308711280698</v>
      </c>
      <c r="R1939">
        <v>14.616044884584634</v>
      </c>
    </row>
    <row r="1940" spans="1:18" x14ac:dyDescent="0.25">
      <c r="A1940" s="41">
        <v>28</v>
      </c>
      <c r="B1940" s="41">
        <v>43</v>
      </c>
      <c r="C1940" s="42">
        <v>31.600185760000002</v>
      </c>
      <c r="D1940" s="42">
        <v>0</v>
      </c>
      <c r="E1940" s="43">
        <f t="shared" si="123"/>
        <v>10.058651532652243</v>
      </c>
      <c r="F1940" s="47">
        <f t="shared" si="124"/>
        <v>9.9416904617265545E-2</v>
      </c>
      <c r="G1940" s="17">
        <f t="shared" si="125"/>
        <v>14.76921634401465</v>
      </c>
      <c r="N1940" t="str">
        <f t="shared" si="126"/>
        <v>28#43</v>
      </c>
      <c r="O1940">
        <v>28</v>
      </c>
      <c r="P1940">
        <v>43</v>
      </c>
      <c r="Q1940">
        <v>10.058651532652243</v>
      </c>
      <c r="R1940">
        <v>14.76921634401465</v>
      </c>
    </row>
    <row r="1941" spans="1:18" x14ac:dyDescent="0.25">
      <c r="A1941" s="41">
        <v>28</v>
      </c>
      <c r="B1941" s="41">
        <v>44</v>
      </c>
      <c r="C1941" s="42">
        <v>32.594597200000003</v>
      </c>
      <c r="D1941" s="42">
        <v>0</v>
      </c>
      <c r="E1941" s="43">
        <f t="shared" si="123"/>
        <v>10.375182524938504</v>
      </c>
      <c r="F1941" s="47">
        <f t="shared" si="124"/>
        <v>9.6383846510298118E-2</v>
      </c>
      <c r="G1941" s="17">
        <f t="shared" si="125"/>
        <v>14.990064594247604</v>
      </c>
      <c r="N1941" t="str">
        <f t="shared" si="126"/>
        <v>28#44</v>
      </c>
      <c r="O1941">
        <v>28</v>
      </c>
      <c r="P1941">
        <v>44</v>
      </c>
      <c r="Q1941">
        <v>10.375182524938504</v>
      </c>
      <c r="R1941">
        <v>14.990064594247604</v>
      </c>
    </row>
    <row r="1942" spans="1:18" x14ac:dyDescent="0.25">
      <c r="A1942" s="41">
        <v>28</v>
      </c>
      <c r="B1942" s="41">
        <v>45</v>
      </c>
      <c r="C1942" s="42">
        <v>32.484107039999998</v>
      </c>
      <c r="D1942" s="42">
        <v>0</v>
      </c>
      <c r="E1942" s="43">
        <f t="shared" si="123"/>
        <v>10.340012414684473</v>
      </c>
      <c r="F1942" s="47">
        <f t="shared" si="124"/>
        <v>9.6711682722918191E-2</v>
      </c>
      <c r="G1942" s="17">
        <f t="shared" si="125"/>
        <v>14.96603530790324</v>
      </c>
      <c r="N1942" t="str">
        <f t="shared" si="126"/>
        <v>28#45</v>
      </c>
      <c r="O1942">
        <v>28</v>
      </c>
      <c r="P1942">
        <v>45</v>
      </c>
      <c r="Q1942">
        <v>10.340012414684473</v>
      </c>
      <c r="R1942">
        <v>14.96603530790324</v>
      </c>
    </row>
    <row r="1943" spans="1:18" x14ac:dyDescent="0.25">
      <c r="A1943" s="41">
        <v>28</v>
      </c>
      <c r="B1943" s="41">
        <v>46</v>
      </c>
      <c r="C1943" s="42">
        <v>36.461752799999992</v>
      </c>
      <c r="D1943" s="42">
        <v>15</v>
      </c>
      <c r="E1943" s="43">
        <f t="shared" si="123"/>
        <v>11.606136383829508</v>
      </c>
      <c r="F1943" s="47">
        <f t="shared" si="124"/>
        <v>8.6161317334963503E-2</v>
      </c>
      <c r="G1943" s="17">
        <f t="shared" si="125"/>
        <v>15</v>
      </c>
      <c r="N1943" t="str">
        <f t="shared" si="126"/>
        <v>28#46</v>
      </c>
      <c r="O1943">
        <v>28</v>
      </c>
      <c r="P1943">
        <v>46</v>
      </c>
      <c r="Q1943">
        <v>11.606136383829508</v>
      </c>
      <c r="R1943">
        <v>15</v>
      </c>
    </row>
    <row r="1944" spans="1:18" x14ac:dyDescent="0.25">
      <c r="A1944" s="41">
        <v>28</v>
      </c>
      <c r="B1944" s="41">
        <v>47</v>
      </c>
      <c r="C1944" s="42">
        <v>29.390382560000003</v>
      </c>
      <c r="D1944" s="42">
        <v>0</v>
      </c>
      <c r="E1944" s="43">
        <f t="shared" si="123"/>
        <v>9.3552493275716682</v>
      </c>
      <c r="F1944" s="47">
        <f t="shared" si="124"/>
        <v>0.1068918598516464</v>
      </c>
      <c r="G1944" s="17">
        <f t="shared" si="125"/>
        <v>14.238727936066054</v>
      </c>
      <c r="N1944" t="str">
        <f t="shared" si="126"/>
        <v>28#47</v>
      </c>
      <c r="O1944">
        <v>28</v>
      </c>
      <c r="P1944">
        <v>47</v>
      </c>
      <c r="Q1944">
        <v>9.3552493275716682</v>
      </c>
      <c r="R1944">
        <v>14.238727936066054</v>
      </c>
    </row>
    <row r="1945" spans="1:18" x14ac:dyDescent="0.25">
      <c r="A1945" s="41">
        <v>28</v>
      </c>
      <c r="B1945" s="41">
        <v>49</v>
      </c>
      <c r="C1945" s="42">
        <v>31.821166080000001</v>
      </c>
      <c r="D1945" s="42">
        <v>0</v>
      </c>
      <c r="E1945" s="43">
        <f t="shared" si="123"/>
        <v>10.128991753160301</v>
      </c>
      <c r="F1945" s="47">
        <f t="shared" si="124"/>
        <v>9.8726509446312311E-2</v>
      </c>
      <c r="G1945" s="17">
        <f t="shared" si="125"/>
        <v>14.819198824777581</v>
      </c>
      <c r="N1945" t="str">
        <f t="shared" si="126"/>
        <v>28#49</v>
      </c>
      <c r="O1945">
        <v>28</v>
      </c>
      <c r="P1945">
        <v>49</v>
      </c>
      <c r="Q1945">
        <v>10.128991753160301</v>
      </c>
      <c r="R1945">
        <v>14.819198824777581</v>
      </c>
    </row>
    <row r="1946" spans="1:18" x14ac:dyDescent="0.25">
      <c r="A1946" s="41">
        <v>28</v>
      </c>
      <c r="B1946" s="41">
        <v>50</v>
      </c>
      <c r="C1946" s="42">
        <v>30.937244799999998</v>
      </c>
      <c r="D1946" s="42">
        <v>0</v>
      </c>
      <c r="E1946" s="43">
        <f t="shared" si="123"/>
        <v>9.8476308711280698</v>
      </c>
      <c r="F1946" s="47">
        <f t="shared" si="124"/>
        <v>0.10154726685906411</v>
      </c>
      <c r="G1946" s="17">
        <f t="shared" si="125"/>
        <v>14.616044884584634</v>
      </c>
      <c r="N1946" t="str">
        <f t="shared" si="126"/>
        <v>28#50</v>
      </c>
      <c r="O1946">
        <v>28</v>
      </c>
      <c r="P1946">
        <v>50</v>
      </c>
      <c r="Q1946">
        <v>9.8476308711280698</v>
      </c>
      <c r="R1946">
        <v>14.616044884584634</v>
      </c>
    </row>
    <row r="1947" spans="1:18" x14ac:dyDescent="0.25">
      <c r="A1947" s="41">
        <v>28</v>
      </c>
      <c r="B1947" s="41">
        <v>51</v>
      </c>
      <c r="C1947" s="42">
        <v>29.390382560000003</v>
      </c>
      <c r="D1947" s="42">
        <v>0</v>
      </c>
      <c r="E1947" s="43">
        <f t="shared" si="123"/>
        <v>9.3552493275716682</v>
      </c>
      <c r="F1947" s="47">
        <f t="shared" si="124"/>
        <v>0.1068918598516464</v>
      </c>
      <c r="G1947" s="17">
        <f t="shared" si="125"/>
        <v>14.238727936066054</v>
      </c>
      <c r="N1947" t="str">
        <f t="shared" si="126"/>
        <v>28#51</v>
      </c>
      <c r="O1947">
        <v>28</v>
      </c>
      <c r="P1947">
        <v>51</v>
      </c>
      <c r="Q1947">
        <v>9.3552493275716682</v>
      </c>
      <c r="R1947">
        <v>14.238727936066054</v>
      </c>
    </row>
    <row r="1948" spans="1:18" x14ac:dyDescent="0.25">
      <c r="A1948" s="41">
        <v>28</v>
      </c>
      <c r="B1948" s="41">
        <v>52</v>
      </c>
      <c r="C1948" s="42">
        <v>28.50646128</v>
      </c>
      <c r="D1948" s="42">
        <v>0</v>
      </c>
      <c r="E1948" s="43">
        <f t="shared" si="123"/>
        <v>9.0738884455394366</v>
      </c>
      <c r="F1948" s="47">
        <f t="shared" si="124"/>
        <v>0.11020633612611606</v>
      </c>
      <c r="G1948" s="17">
        <f t="shared" si="125"/>
        <v>14.009642455548271</v>
      </c>
      <c r="N1948" t="str">
        <f t="shared" si="126"/>
        <v>28#52</v>
      </c>
      <c r="O1948">
        <v>28</v>
      </c>
      <c r="P1948">
        <v>52</v>
      </c>
      <c r="Q1948">
        <v>9.0738884455394366</v>
      </c>
      <c r="R1948">
        <v>14.009642455548271</v>
      </c>
    </row>
    <row r="1949" spans="1:18" x14ac:dyDescent="0.25">
      <c r="A1949" s="41">
        <v>28</v>
      </c>
      <c r="B1949" s="41">
        <v>53</v>
      </c>
      <c r="C1949" s="42">
        <v>32.594597200000003</v>
      </c>
      <c r="D1949" s="42">
        <v>0</v>
      </c>
      <c r="E1949" s="43">
        <f t="shared" si="123"/>
        <v>10.375182524938504</v>
      </c>
      <c r="F1949" s="47">
        <f t="shared" si="124"/>
        <v>9.6383846510298118E-2</v>
      </c>
      <c r="G1949" s="17">
        <f t="shared" si="125"/>
        <v>14.990064594247604</v>
      </c>
      <c r="N1949" t="str">
        <f t="shared" si="126"/>
        <v>28#53</v>
      </c>
      <c r="O1949">
        <v>28</v>
      </c>
      <c r="P1949">
        <v>53</v>
      </c>
      <c r="Q1949">
        <v>10.375182524938504</v>
      </c>
      <c r="R1949">
        <v>14.990064594247604</v>
      </c>
    </row>
    <row r="1950" spans="1:18" x14ac:dyDescent="0.25">
      <c r="A1950" s="41">
        <v>28</v>
      </c>
      <c r="B1950" s="41">
        <v>54</v>
      </c>
      <c r="C1950" s="42">
        <v>30.937244799999998</v>
      </c>
      <c r="D1950" s="42">
        <v>0</v>
      </c>
      <c r="E1950" s="43">
        <f t="shared" si="123"/>
        <v>9.8476308711280698</v>
      </c>
      <c r="F1950" s="47">
        <f t="shared" si="124"/>
        <v>0.10154726685906411</v>
      </c>
      <c r="G1950" s="17">
        <f t="shared" si="125"/>
        <v>14.616044884584634</v>
      </c>
      <c r="N1950" t="str">
        <f t="shared" si="126"/>
        <v>28#54</v>
      </c>
      <c r="O1950">
        <v>28</v>
      </c>
      <c r="P1950">
        <v>54</v>
      </c>
      <c r="Q1950">
        <v>9.8476308711280698</v>
      </c>
      <c r="R1950">
        <v>14.616044884584634</v>
      </c>
    </row>
    <row r="1951" spans="1:18" x14ac:dyDescent="0.25">
      <c r="A1951" s="41">
        <v>28</v>
      </c>
      <c r="B1951" s="41">
        <v>55</v>
      </c>
      <c r="C1951" s="42">
        <v>26.517638400000003</v>
      </c>
      <c r="D1951" s="42">
        <v>0</v>
      </c>
      <c r="E1951" s="43">
        <f t="shared" si="123"/>
        <v>8.4408264609669175</v>
      </c>
      <c r="F1951" s="47">
        <f t="shared" si="124"/>
        <v>0.11847181133557477</v>
      </c>
      <c r="G1951" s="17">
        <f t="shared" si="125"/>
        <v>13.454288219257283</v>
      </c>
      <c r="N1951" t="str">
        <f t="shared" si="126"/>
        <v>28#55</v>
      </c>
      <c r="O1951">
        <v>28</v>
      </c>
      <c r="P1951">
        <v>55</v>
      </c>
      <c r="Q1951">
        <v>8.4408264609669175</v>
      </c>
      <c r="R1951">
        <v>13.454288219257283</v>
      </c>
    </row>
    <row r="1952" spans="1:18" x14ac:dyDescent="0.25">
      <c r="A1952" s="41">
        <v>28</v>
      </c>
      <c r="B1952" s="41">
        <v>56</v>
      </c>
      <c r="C1952" s="42">
        <v>30.937244799999998</v>
      </c>
      <c r="D1952" s="42">
        <v>0</v>
      </c>
      <c r="E1952" s="43">
        <f t="shared" si="123"/>
        <v>9.8476308711280698</v>
      </c>
      <c r="F1952" s="47">
        <f t="shared" si="124"/>
        <v>0.10154726685906411</v>
      </c>
      <c r="G1952" s="17">
        <f t="shared" si="125"/>
        <v>14.616044884584634</v>
      </c>
      <c r="N1952" t="str">
        <f t="shared" si="126"/>
        <v>28#56</v>
      </c>
      <c r="O1952">
        <v>28</v>
      </c>
      <c r="P1952">
        <v>56</v>
      </c>
      <c r="Q1952">
        <v>9.8476308711280698</v>
      </c>
      <c r="R1952">
        <v>14.616044884584634</v>
      </c>
    </row>
    <row r="1953" spans="1:18" x14ac:dyDescent="0.25">
      <c r="A1953" s="41">
        <v>28</v>
      </c>
      <c r="B1953" s="41">
        <v>57</v>
      </c>
      <c r="C1953" s="42">
        <v>28.727441599999999</v>
      </c>
      <c r="D1953" s="42">
        <v>0</v>
      </c>
      <c r="E1953" s="43">
        <f t="shared" si="123"/>
        <v>9.1442286660474927</v>
      </c>
      <c r="F1953" s="47">
        <f t="shared" si="124"/>
        <v>0.10935859507899212</v>
      </c>
      <c r="G1953" s="17">
        <f t="shared" si="125"/>
        <v>14.067882296411565</v>
      </c>
      <c r="N1953" t="str">
        <f t="shared" si="126"/>
        <v>28#57</v>
      </c>
      <c r="O1953">
        <v>28</v>
      </c>
      <c r="P1953">
        <v>57</v>
      </c>
      <c r="Q1953">
        <v>9.1442286660474927</v>
      </c>
      <c r="R1953">
        <v>14.067882296411565</v>
      </c>
    </row>
    <row r="1954" spans="1:18" x14ac:dyDescent="0.25">
      <c r="A1954" s="41">
        <v>28</v>
      </c>
      <c r="B1954" s="41">
        <v>58</v>
      </c>
      <c r="C1954" s="42">
        <v>34.804400399999999</v>
      </c>
      <c r="D1954" s="42">
        <v>15</v>
      </c>
      <c r="E1954" s="43">
        <f t="shared" si="123"/>
        <v>11.078584730019079</v>
      </c>
      <c r="F1954" s="47">
        <f t="shared" si="124"/>
        <v>9.0264237208056972E-2</v>
      </c>
      <c r="G1954" s="17">
        <f t="shared" si="125"/>
        <v>15</v>
      </c>
      <c r="N1954" t="str">
        <f t="shared" si="126"/>
        <v>28#58</v>
      </c>
      <c r="O1954">
        <v>28</v>
      </c>
      <c r="P1954">
        <v>58</v>
      </c>
      <c r="Q1954">
        <v>11.078584730019079</v>
      </c>
      <c r="R1954">
        <v>15</v>
      </c>
    </row>
    <row r="1955" spans="1:18" x14ac:dyDescent="0.25">
      <c r="A1955" s="41">
        <v>28</v>
      </c>
      <c r="B1955" s="41">
        <v>59</v>
      </c>
      <c r="C1955" s="42">
        <v>28.1749908</v>
      </c>
      <c r="D1955" s="42">
        <v>0</v>
      </c>
      <c r="E1955" s="43">
        <f t="shared" si="123"/>
        <v>8.9683781147773498</v>
      </c>
      <c r="F1955" s="47">
        <f t="shared" si="124"/>
        <v>0.11150288125701156</v>
      </c>
      <c r="G1955" s="17">
        <f t="shared" si="125"/>
        <v>13.921035781500279</v>
      </c>
      <c r="N1955" t="str">
        <f t="shared" si="126"/>
        <v>28#59</v>
      </c>
      <c r="O1955">
        <v>28</v>
      </c>
      <c r="P1955">
        <v>59</v>
      </c>
      <c r="Q1955">
        <v>8.9683781147773498</v>
      </c>
      <c r="R1955">
        <v>13.921035781500279</v>
      </c>
    </row>
    <row r="1956" spans="1:18" x14ac:dyDescent="0.25">
      <c r="A1956" s="41">
        <v>28</v>
      </c>
      <c r="B1956" s="41">
        <v>60</v>
      </c>
      <c r="C1956" s="42">
        <v>32.152636559999998</v>
      </c>
      <c r="D1956" s="42">
        <v>0</v>
      </c>
      <c r="E1956" s="43">
        <f t="shared" si="123"/>
        <v>10.234502083922386</v>
      </c>
      <c r="F1956" s="47">
        <f t="shared" si="124"/>
        <v>9.7708710379855498E-2</v>
      </c>
      <c r="G1956" s="17">
        <f t="shared" si="125"/>
        <v>14.893193000350577</v>
      </c>
      <c r="N1956" t="str">
        <f t="shared" si="126"/>
        <v>28#60</v>
      </c>
      <c r="O1956">
        <v>28</v>
      </c>
      <c r="P1956">
        <v>60</v>
      </c>
      <c r="Q1956">
        <v>10.234502083922386</v>
      </c>
      <c r="R1956">
        <v>14.893193000350577</v>
      </c>
    </row>
    <row r="1957" spans="1:18" x14ac:dyDescent="0.25">
      <c r="A1957" s="41">
        <v>28</v>
      </c>
      <c r="B1957" s="41">
        <v>61</v>
      </c>
      <c r="C1957" s="42">
        <v>30.163813680000004</v>
      </c>
      <c r="D1957" s="42">
        <v>0</v>
      </c>
      <c r="E1957" s="43">
        <f t="shared" si="123"/>
        <v>9.601440099349869</v>
      </c>
      <c r="F1957" s="47">
        <f t="shared" si="124"/>
        <v>0.10415104293237343</v>
      </c>
      <c r="G1957" s="17">
        <f t="shared" si="125"/>
        <v>14.430990939445252</v>
      </c>
      <c r="N1957" t="str">
        <f t="shared" si="126"/>
        <v>28#61</v>
      </c>
      <c r="O1957">
        <v>28</v>
      </c>
      <c r="P1957">
        <v>61</v>
      </c>
      <c r="Q1957">
        <v>9.601440099349869</v>
      </c>
      <c r="R1957">
        <v>14.430990939445252</v>
      </c>
    </row>
    <row r="1958" spans="1:18" x14ac:dyDescent="0.25">
      <c r="A1958" s="41">
        <v>28</v>
      </c>
      <c r="B1958" s="41">
        <v>62</v>
      </c>
      <c r="C1958" s="42">
        <v>32.263126720000002</v>
      </c>
      <c r="D1958" s="42">
        <v>0</v>
      </c>
      <c r="E1958" s="43">
        <f t="shared" si="123"/>
        <v>10.269672194176417</v>
      </c>
      <c r="F1958" s="47">
        <f t="shared" si="124"/>
        <v>9.7374091508691585E-2</v>
      </c>
      <c r="G1958" s="17">
        <f t="shared" si="125"/>
        <v>14.917600463380378</v>
      </c>
      <c r="N1958" t="str">
        <f t="shared" si="126"/>
        <v>28#62</v>
      </c>
      <c r="O1958">
        <v>28</v>
      </c>
      <c r="P1958">
        <v>62</v>
      </c>
      <c r="Q1958">
        <v>10.269672194176417</v>
      </c>
      <c r="R1958">
        <v>14.917600463380378</v>
      </c>
    </row>
    <row r="1959" spans="1:18" x14ac:dyDescent="0.25">
      <c r="A1959" s="41">
        <v>28</v>
      </c>
      <c r="B1959" s="41">
        <v>63</v>
      </c>
      <c r="C1959" s="42">
        <v>35.246361040000004</v>
      </c>
      <c r="D1959" s="42">
        <v>15</v>
      </c>
      <c r="E1959" s="43">
        <f t="shared" si="123"/>
        <v>11.219265171035195</v>
      </c>
      <c r="F1959" s="47">
        <f t="shared" si="124"/>
        <v>8.9132397243065667E-2</v>
      </c>
      <c r="G1959" s="17">
        <f t="shared" si="125"/>
        <v>15</v>
      </c>
      <c r="N1959" t="str">
        <f t="shared" si="126"/>
        <v>28#63</v>
      </c>
      <c r="O1959">
        <v>28</v>
      </c>
      <c r="P1959">
        <v>63</v>
      </c>
      <c r="Q1959">
        <v>11.219265171035195</v>
      </c>
      <c r="R1959">
        <v>15</v>
      </c>
    </row>
    <row r="1960" spans="1:18" x14ac:dyDescent="0.25">
      <c r="A1960" s="41">
        <v>28</v>
      </c>
      <c r="B1960" s="41">
        <v>64</v>
      </c>
      <c r="C1960" s="42">
        <v>31.04773496</v>
      </c>
      <c r="D1960" s="42">
        <v>0</v>
      </c>
      <c r="E1960" s="43">
        <f t="shared" si="123"/>
        <v>9.8828009813820987</v>
      </c>
      <c r="F1960" s="47">
        <f t="shared" si="124"/>
        <v>0.10118588868518844</v>
      </c>
      <c r="G1960" s="17">
        <f t="shared" si="125"/>
        <v>14.641915372716818</v>
      </c>
      <c r="N1960" t="str">
        <f t="shared" si="126"/>
        <v>28#64</v>
      </c>
      <c r="O1960">
        <v>28</v>
      </c>
      <c r="P1960">
        <v>64</v>
      </c>
      <c r="Q1960">
        <v>9.8828009813820987</v>
      </c>
      <c r="R1960">
        <v>14.641915372716818</v>
      </c>
    </row>
    <row r="1961" spans="1:18" x14ac:dyDescent="0.25">
      <c r="A1961" s="41">
        <v>28</v>
      </c>
      <c r="B1961" s="41">
        <v>65</v>
      </c>
      <c r="C1961" s="42">
        <v>29.390382560000003</v>
      </c>
      <c r="D1961" s="42">
        <v>0</v>
      </c>
      <c r="E1961" s="43">
        <f t="shared" si="123"/>
        <v>9.3552493275716682</v>
      </c>
      <c r="F1961" s="47">
        <f t="shared" si="124"/>
        <v>0.1068918598516464</v>
      </c>
      <c r="G1961" s="17">
        <f t="shared" si="125"/>
        <v>14.238727936066054</v>
      </c>
      <c r="N1961" t="str">
        <f t="shared" si="126"/>
        <v>28#65</v>
      </c>
      <c r="O1961">
        <v>28</v>
      </c>
      <c r="P1961">
        <v>65</v>
      </c>
      <c r="Q1961">
        <v>9.3552493275716682</v>
      </c>
      <c r="R1961">
        <v>14.238727936066054</v>
      </c>
    </row>
    <row r="1962" spans="1:18" x14ac:dyDescent="0.25">
      <c r="A1962" s="41">
        <v>28</v>
      </c>
      <c r="B1962" s="41">
        <v>66</v>
      </c>
      <c r="C1962" s="42">
        <v>30.274303839999998</v>
      </c>
      <c r="D1962" s="42">
        <v>0</v>
      </c>
      <c r="E1962" s="43">
        <f t="shared" si="123"/>
        <v>9.6366102096038961</v>
      </c>
      <c r="F1962" s="47">
        <f t="shared" si="124"/>
        <v>0.10377092963699983</v>
      </c>
      <c r="G1962" s="17">
        <f t="shared" si="125"/>
        <v>14.457859349341193</v>
      </c>
      <c r="N1962" t="str">
        <f t="shared" si="126"/>
        <v>28#66</v>
      </c>
      <c r="O1962">
        <v>28</v>
      </c>
      <c r="P1962">
        <v>66</v>
      </c>
      <c r="Q1962">
        <v>9.6366102096038961</v>
      </c>
      <c r="R1962">
        <v>14.457859349341193</v>
      </c>
    </row>
    <row r="1963" spans="1:18" x14ac:dyDescent="0.25">
      <c r="A1963" s="41">
        <v>28</v>
      </c>
      <c r="B1963" s="41">
        <v>67</v>
      </c>
      <c r="C1963" s="42">
        <v>30.937244799999998</v>
      </c>
      <c r="D1963" s="42">
        <v>0</v>
      </c>
      <c r="E1963" s="43">
        <f t="shared" si="123"/>
        <v>9.8476308711280698</v>
      </c>
      <c r="F1963" s="47">
        <f t="shared" si="124"/>
        <v>0.10154726685906411</v>
      </c>
      <c r="G1963" s="17">
        <f t="shared" si="125"/>
        <v>14.616044884584634</v>
      </c>
      <c r="N1963" t="str">
        <f t="shared" si="126"/>
        <v>28#67</v>
      </c>
      <c r="O1963">
        <v>28</v>
      </c>
      <c r="P1963">
        <v>67</v>
      </c>
      <c r="Q1963">
        <v>9.8476308711280698</v>
      </c>
      <c r="R1963">
        <v>14.616044884584634</v>
      </c>
    </row>
    <row r="1964" spans="1:18" x14ac:dyDescent="0.25">
      <c r="A1964" s="41">
        <v>28</v>
      </c>
      <c r="B1964" s="41">
        <v>68</v>
      </c>
      <c r="C1964" s="42">
        <v>29.390382560000003</v>
      </c>
      <c r="D1964" s="42">
        <v>0</v>
      </c>
      <c r="E1964" s="43">
        <f t="shared" si="123"/>
        <v>9.3552493275716682</v>
      </c>
      <c r="F1964" s="47">
        <f t="shared" si="124"/>
        <v>0.1068918598516464</v>
      </c>
      <c r="G1964" s="17">
        <f t="shared" si="125"/>
        <v>14.238727936066054</v>
      </c>
      <c r="N1964" t="str">
        <f t="shared" si="126"/>
        <v>28#68</v>
      </c>
      <c r="O1964">
        <v>28</v>
      </c>
      <c r="P1964">
        <v>68</v>
      </c>
      <c r="Q1964">
        <v>9.3552493275716682</v>
      </c>
      <c r="R1964">
        <v>14.238727936066054</v>
      </c>
    </row>
    <row r="1965" spans="1:18" x14ac:dyDescent="0.25">
      <c r="A1965" s="41">
        <v>28</v>
      </c>
      <c r="B1965" s="41">
        <v>69</v>
      </c>
      <c r="C1965" s="42">
        <v>30.384793999999999</v>
      </c>
      <c r="D1965" s="42">
        <v>0</v>
      </c>
      <c r="E1965" s="43">
        <f t="shared" si="123"/>
        <v>9.6717803198579251</v>
      </c>
      <c r="F1965" s="47">
        <f t="shared" si="124"/>
        <v>0.10339358080195618</v>
      </c>
      <c r="G1965" s="17">
        <f t="shared" si="125"/>
        <v>14.484581833069546</v>
      </c>
      <c r="N1965" t="str">
        <f t="shared" si="126"/>
        <v>28#69</v>
      </c>
      <c r="O1965">
        <v>28</v>
      </c>
      <c r="P1965">
        <v>69</v>
      </c>
      <c r="Q1965">
        <v>9.6717803198579251</v>
      </c>
      <c r="R1965">
        <v>14.484581833069546</v>
      </c>
    </row>
    <row r="1966" spans="1:18" x14ac:dyDescent="0.25">
      <c r="A1966" s="41">
        <v>28</v>
      </c>
      <c r="B1966" s="41">
        <v>70</v>
      </c>
      <c r="C1966" s="42">
        <v>27.401559680000002</v>
      </c>
      <c r="D1966" s="42">
        <v>0</v>
      </c>
      <c r="E1966" s="43">
        <f t="shared" si="123"/>
        <v>8.722187342999149</v>
      </c>
      <c r="F1966" s="47">
        <f t="shared" si="124"/>
        <v>0.11465014000216912</v>
      </c>
      <c r="G1966" s="17">
        <f t="shared" si="125"/>
        <v>13.708274459998066</v>
      </c>
      <c r="N1966" t="str">
        <f t="shared" si="126"/>
        <v>28#70</v>
      </c>
      <c r="O1966">
        <v>28</v>
      </c>
      <c r="P1966">
        <v>70</v>
      </c>
      <c r="Q1966">
        <v>8.722187342999149</v>
      </c>
      <c r="R1966">
        <v>13.708274459998066</v>
      </c>
    </row>
    <row r="1967" spans="1:18" x14ac:dyDescent="0.25">
      <c r="A1967" s="41">
        <v>28</v>
      </c>
      <c r="B1967" s="41">
        <v>71</v>
      </c>
      <c r="C1967" s="42">
        <v>27.622540000000001</v>
      </c>
      <c r="D1967" s="42">
        <v>0</v>
      </c>
      <c r="E1967" s="43">
        <f t="shared" si="123"/>
        <v>8.7925275635072051</v>
      </c>
      <c r="F1967" s="47">
        <f t="shared" si="124"/>
        <v>0.1137329388821518</v>
      </c>
      <c r="G1967" s="17">
        <f t="shared" si="125"/>
        <v>13.769941222287382</v>
      </c>
      <c r="N1967" t="str">
        <f t="shared" si="126"/>
        <v>28#71</v>
      </c>
      <c r="O1967">
        <v>28</v>
      </c>
      <c r="P1967">
        <v>71</v>
      </c>
      <c r="Q1967">
        <v>8.7925275635072051</v>
      </c>
      <c r="R1967">
        <v>13.769941222287382</v>
      </c>
    </row>
    <row r="1968" spans="1:18" x14ac:dyDescent="0.25">
      <c r="A1968" s="41">
        <v>28</v>
      </c>
      <c r="B1968" s="41">
        <v>72</v>
      </c>
      <c r="C1968" s="42">
        <v>26.959599039999997</v>
      </c>
      <c r="D1968" s="42">
        <v>0</v>
      </c>
      <c r="E1968" s="43">
        <f t="shared" si="123"/>
        <v>8.5815069019830315</v>
      </c>
      <c r="F1968" s="47">
        <f t="shared" si="124"/>
        <v>0.116529650494008</v>
      </c>
      <c r="G1968" s="17">
        <f t="shared" si="125"/>
        <v>13.582769579421266</v>
      </c>
      <c r="N1968" t="str">
        <f t="shared" si="126"/>
        <v>28#72</v>
      </c>
      <c r="O1968">
        <v>28</v>
      </c>
      <c r="P1968">
        <v>72</v>
      </c>
      <c r="Q1968">
        <v>8.5815069019830315</v>
      </c>
      <c r="R1968">
        <v>13.582769579421266</v>
      </c>
    </row>
    <row r="1969" spans="1:18" x14ac:dyDescent="0.25">
      <c r="A1969" s="41">
        <v>28</v>
      </c>
      <c r="B1969" s="41">
        <v>73</v>
      </c>
      <c r="C1969" s="42">
        <v>30.71626448</v>
      </c>
      <c r="D1969" s="42">
        <v>0</v>
      </c>
      <c r="E1969" s="43">
        <f t="shared" si="123"/>
        <v>9.7772906506200119</v>
      </c>
      <c r="F1969" s="47">
        <f t="shared" si="124"/>
        <v>0.10227782273574802</v>
      </c>
      <c r="G1969" s="17">
        <f t="shared" si="125"/>
        <v>14.563885075520359</v>
      </c>
      <c r="N1969" t="str">
        <f t="shared" si="126"/>
        <v>28#73</v>
      </c>
      <c r="O1969">
        <v>28</v>
      </c>
      <c r="P1969">
        <v>73</v>
      </c>
      <c r="Q1969">
        <v>9.7772906506200119</v>
      </c>
      <c r="R1969">
        <v>14.563885075520359</v>
      </c>
    </row>
    <row r="1970" spans="1:18" x14ac:dyDescent="0.25">
      <c r="A1970" s="41">
        <v>28</v>
      </c>
      <c r="B1970" s="41">
        <v>74</v>
      </c>
      <c r="C1970" s="42">
        <v>26.075677760000001</v>
      </c>
      <c r="D1970" s="42">
        <v>0</v>
      </c>
      <c r="E1970" s="43">
        <f t="shared" si="123"/>
        <v>8.3001460199508017</v>
      </c>
      <c r="F1970" s="47">
        <f t="shared" si="124"/>
        <v>0.12047980813787267</v>
      </c>
      <c r="G1970" s="17">
        <f t="shared" si="125"/>
        <v>13.322729239795269</v>
      </c>
      <c r="N1970" t="str">
        <f t="shared" si="126"/>
        <v>28#74</v>
      </c>
      <c r="O1970">
        <v>28</v>
      </c>
      <c r="P1970">
        <v>74</v>
      </c>
      <c r="Q1970">
        <v>8.3001460199508017</v>
      </c>
      <c r="R1970">
        <v>13.322729239795269</v>
      </c>
    </row>
    <row r="1971" spans="1:18" x14ac:dyDescent="0.25">
      <c r="A1971" s="41">
        <v>28</v>
      </c>
      <c r="B1971" s="41">
        <v>75</v>
      </c>
      <c r="C1971" s="42">
        <v>29.390382560000003</v>
      </c>
      <c r="D1971" s="42">
        <v>0</v>
      </c>
      <c r="E1971" s="43">
        <f t="shared" si="123"/>
        <v>9.3552493275716682</v>
      </c>
      <c r="F1971" s="47">
        <f t="shared" si="124"/>
        <v>0.1068918598516464</v>
      </c>
      <c r="G1971" s="17">
        <f t="shared" si="125"/>
        <v>14.238727936066054</v>
      </c>
      <c r="N1971" t="str">
        <f t="shared" si="126"/>
        <v>28#75</v>
      </c>
      <c r="O1971">
        <v>28</v>
      </c>
      <c r="P1971">
        <v>75</v>
      </c>
      <c r="Q1971">
        <v>9.3552493275716682</v>
      </c>
      <c r="R1971">
        <v>14.238727936066054</v>
      </c>
    </row>
    <row r="1972" spans="1:18" x14ac:dyDescent="0.25">
      <c r="A1972" s="41">
        <v>28</v>
      </c>
      <c r="B1972" s="41">
        <v>76</v>
      </c>
      <c r="C1972" s="42">
        <v>29.611362879999998</v>
      </c>
      <c r="D1972" s="42">
        <v>0</v>
      </c>
      <c r="E1972" s="43">
        <f t="shared" si="123"/>
        <v>9.4255895480797243</v>
      </c>
      <c r="F1972" s="47">
        <f t="shared" si="124"/>
        <v>0.10609415940499234</v>
      </c>
      <c r="G1972" s="17">
        <f t="shared" si="125"/>
        <v>14.294419284404791</v>
      </c>
      <c r="N1972" t="str">
        <f t="shared" si="126"/>
        <v>28#76</v>
      </c>
      <c r="O1972">
        <v>28</v>
      </c>
      <c r="P1972">
        <v>76</v>
      </c>
      <c r="Q1972">
        <v>9.4255895480797243</v>
      </c>
      <c r="R1972">
        <v>14.294419284404791</v>
      </c>
    </row>
    <row r="1973" spans="1:18" x14ac:dyDescent="0.25">
      <c r="A1973" s="41">
        <v>28</v>
      </c>
      <c r="B1973" s="41">
        <v>77</v>
      </c>
      <c r="C1973" s="42">
        <v>28.50646128</v>
      </c>
      <c r="D1973" s="42">
        <v>0</v>
      </c>
      <c r="E1973" s="43">
        <f t="shared" si="123"/>
        <v>9.0738884455394366</v>
      </c>
      <c r="F1973" s="47">
        <f t="shared" si="124"/>
        <v>0.11020633612611606</v>
      </c>
      <c r="G1973" s="17">
        <f t="shared" si="125"/>
        <v>14.009642455548271</v>
      </c>
      <c r="N1973" t="str">
        <f t="shared" si="126"/>
        <v>28#77</v>
      </c>
      <c r="O1973">
        <v>28</v>
      </c>
      <c r="P1973">
        <v>77</v>
      </c>
      <c r="Q1973">
        <v>9.0738884455394366</v>
      </c>
      <c r="R1973">
        <v>14.009642455548271</v>
      </c>
    </row>
    <row r="1974" spans="1:18" x14ac:dyDescent="0.25">
      <c r="A1974" s="41">
        <v>28</v>
      </c>
      <c r="B1974" s="41">
        <v>78</v>
      </c>
      <c r="C1974" s="42">
        <v>31.37920544</v>
      </c>
      <c r="D1974" s="42">
        <v>0</v>
      </c>
      <c r="E1974" s="43">
        <f t="shared" si="123"/>
        <v>9.9883113121441855</v>
      </c>
      <c r="F1974" s="47">
        <f t="shared" si="124"/>
        <v>0.10011702366386602</v>
      </c>
      <c r="G1974" s="17">
        <f t="shared" si="125"/>
        <v>14.71870204211009</v>
      </c>
      <c r="N1974" t="str">
        <f t="shared" si="126"/>
        <v>28#78</v>
      </c>
      <c r="O1974">
        <v>28</v>
      </c>
      <c r="P1974">
        <v>78</v>
      </c>
      <c r="Q1974">
        <v>9.9883113121441855</v>
      </c>
      <c r="R1974">
        <v>14.71870204211009</v>
      </c>
    </row>
    <row r="1975" spans="1:18" x14ac:dyDescent="0.25">
      <c r="A1975" s="41">
        <v>28</v>
      </c>
      <c r="B1975" s="41">
        <v>79</v>
      </c>
      <c r="C1975" s="42">
        <v>29.8323432</v>
      </c>
      <c r="D1975" s="42">
        <v>0</v>
      </c>
      <c r="E1975" s="43">
        <f t="shared" si="123"/>
        <v>9.4959297685877821</v>
      </c>
      <c r="F1975" s="47">
        <f t="shared" si="124"/>
        <v>0.10530827674273313</v>
      </c>
      <c r="G1975" s="17">
        <f t="shared" si="125"/>
        <v>14.349498578277675</v>
      </c>
      <c r="N1975" t="str">
        <f t="shared" si="126"/>
        <v>28#79</v>
      </c>
      <c r="O1975">
        <v>28</v>
      </c>
      <c r="P1975">
        <v>79</v>
      </c>
      <c r="Q1975">
        <v>9.4959297685877821</v>
      </c>
      <c r="R1975">
        <v>14.349498578277675</v>
      </c>
    </row>
    <row r="1976" spans="1:18" x14ac:dyDescent="0.25">
      <c r="A1976" s="41">
        <v>28</v>
      </c>
      <c r="B1976" s="41">
        <v>80</v>
      </c>
      <c r="C1976" s="42">
        <v>34.030969280000001</v>
      </c>
      <c r="D1976" s="42">
        <v>0</v>
      </c>
      <c r="E1976" s="43">
        <f t="shared" si="123"/>
        <v>10.832393958240877</v>
      </c>
      <c r="F1976" s="47">
        <f t="shared" si="124"/>
        <v>9.2315697144603734E-2</v>
      </c>
      <c r="G1976" s="17">
        <f t="shared" si="125"/>
        <v>15.291475721416118</v>
      </c>
      <c r="N1976" t="str">
        <f t="shared" si="126"/>
        <v>28#80</v>
      </c>
      <c r="O1976">
        <v>28</v>
      </c>
      <c r="P1976">
        <v>80</v>
      </c>
      <c r="Q1976">
        <v>10.832393958240877</v>
      </c>
      <c r="R1976">
        <v>15.291475721416118</v>
      </c>
    </row>
    <row r="1977" spans="1:18" x14ac:dyDescent="0.25">
      <c r="A1977" s="41">
        <v>29</v>
      </c>
      <c r="B1977" s="41">
        <v>1</v>
      </c>
      <c r="C1977" s="42">
        <v>32.0421464</v>
      </c>
      <c r="D1977" s="42">
        <v>16</v>
      </c>
      <c r="E1977" s="43">
        <f t="shared" si="123"/>
        <v>10.199331973668359</v>
      </c>
      <c r="F1977" s="47">
        <f t="shared" si="124"/>
        <v>9.8045636967372229E-2</v>
      </c>
      <c r="G1977" s="17">
        <f t="shared" si="125"/>
        <v>16</v>
      </c>
      <c r="N1977" t="str">
        <f t="shared" si="126"/>
        <v>29#1</v>
      </c>
      <c r="O1977">
        <v>29</v>
      </c>
      <c r="P1977">
        <v>1</v>
      </c>
      <c r="Q1977">
        <v>10.199331973668359</v>
      </c>
      <c r="R1977">
        <v>16</v>
      </c>
    </row>
    <row r="1978" spans="1:18" x14ac:dyDescent="0.25">
      <c r="A1978" s="41">
        <v>29</v>
      </c>
      <c r="B1978" s="41">
        <v>2</v>
      </c>
      <c r="C1978" s="42">
        <v>36.130282320000006</v>
      </c>
      <c r="D1978" s="42">
        <v>16.5</v>
      </c>
      <c r="E1978" s="43">
        <f t="shared" si="123"/>
        <v>11.500626053067426</v>
      </c>
      <c r="F1978" s="47">
        <f t="shared" si="124"/>
        <v>8.6951788136201663E-2</v>
      </c>
      <c r="G1978" s="17">
        <f t="shared" si="125"/>
        <v>16.5</v>
      </c>
      <c r="N1978" t="str">
        <f t="shared" si="126"/>
        <v>29#2</v>
      </c>
      <c r="O1978">
        <v>29</v>
      </c>
      <c r="P1978">
        <v>2</v>
      </c>
      <c r="Q1978">
        <v>11.500626053067426</v>
      </c>
      <c r="R1978">
        <v>16.5</v>
      </c>
    </row>
    <row r="1979" spans="1:18" x14ac:dyDescent="0.25">
      <c r="A1979" s="41">
        <v>29</v>
      </c>
      <c r="B1979" s="41">
        <v>3</v>
      </c>
      <c r="C1979" s="42">
        <v>34.583420079999996</v>
      </c>
      <c r="D1979" s="42">
        <v>16</v>
      </c>
      <c r="E1979" s="43">
        <f t="shared" si="123"/>
        <v>11.00824450951102</v>
      </c>
      <c r="F1979" s="47">
        <f t="shared" si="124"/>
        <v>9.0841005496926364E-2</v>
      </c>
      <c r="G1979" s="17">
        <f t="shared" si="125"/>
        <v>16</v>
      </c>
      <c r="N1979" t="str">
        <f t="shared" si="126"/>
        <v>29#3</v>
      </c>
      <c r="O1979">
        <v>29</v>
      </c>
      <c r="P1979">
        <v>3</v>
      </c>
      <c r="Q1979">
        <v>11.00824450951102</v>
      </c>
      <c r="R1979">
        <v>16</v>
      </c>
    </row>
    <row r="1980" spans="1:18" x14ac:dyDescent="0.25">
      <c r="A1980" s="41">
        <v>29</v>
      </c>
      <c r="B1980" s="41">
        <v>4</v>
      </c>
      <c r="C1980" s="42">
        <v>29.8323432</v>
      </c>
      <c r="D1980" s="42">
        <v>16</v>
      </c>
      <c r="E1980" s="43">
        <f t="shared" si="123"/>
        <v>9.4959297685877821</v>
      </c>
      <c r="F1980" s="47">
        <f t="shared" si="124"/>
        <v>0.10530827674273313</v>
      </c>
      <c r="G1980" s="17">
        <f t="shared" si="125"/>
        <v>16</v>
      </c>
      <c r="N1980" t="str">
        <f t="shared" si="126"/>
        <v>29#4</v>
      </c>
      <c r="O1980">
        <v>29</v>
      </c>
      <c r="P1980">
        <v>4</v>
      </c>
      <c r="Q1980">
        <v>9.4959297685877821</v>
      </c>
      <c r="R1980">
        <v>16</v>
      </c>
    </row>
    <row r="1981" spans="1:18" x14ac:dyDescent="0.25">
      <c r="A1981" s="41">
        <v>29</v>
      </c>
      <c r="B1981" s="41">
        <v>5</v>
      </c>
      <c r="C1981" s="42">
        <v>32.926067680000003</v>
      </c>
      <c r="D1981" s="42">
        <v>16.399999999999999</v>
      </c>
      <c r="E1981" s="43">
        <f t="shared" si="123"/>
        <v>10.480692855700591</v>
      </c>
      <c r="F1981" s="47">
        <f t="shared" si="124"/>
        <v>9.5413539330664238E-2</v>
      </c>
      <c r="G1981" s="17">
        <f t="shared" si="125"/>
        <v>16.399999999999999</v>
      </c>
      <c r="N1981" t="str">
        <f t="shared" si="126"/>
        <v>29#5</v>
      </c>
      <c r="O1981">
        <v>29</v>
      </c>
      <c r="P1981">
        <v>5</v>
      </c>
      <c r="Q1981">
        <v>10.480692855700591</v>
      </c>
      <c r="R1981">
        <v>16.399999999999999</v>
      </c>
    </row>
    <row r="1982" spans="1:18" x14ac:dyDescent="0.25">
      <c r="A1982" s="41">
        <v>29</v>
      </c>
      <c r="B1982" s="41">
        <v>6</v>
      </c>
      <c r="C1982" s="42">
        <v>35.135870879999999</v>
      </c>
      <c r="D1982" s="42">
        <v>17</v>
      </c>
      <c r="E1982" s="43">
        <f t="shared" si="123"/>
        <v>11.184095060781164</v>
      </c>
      <c r="F1982" s="47">
        <f t="shared" si="124"/>
        <v>8.9412687800433807E-2</v>
      </c>
      <c r="G1982" s="17">
        <f t="shared" si="125"/>
        <v>17</v>
      </c>
      <c r="N1982" t="str">
        <f t="shared" si="126"/>
        <v>29#6</v>
      </c>
      <c r="O1982">
        <v>29</v>
      </c>
      <c r="P1982">
        <v>6</v>
      </c>
      <c r="Q1982">
        <v>11.184095060781164</v>
      </c>
      <c r="R1982">
        <v>17</v>
      </c>
    </row>
    <row r="1983" spans="1:18" x14ac:dyDescent="0.25">
      <c r="A1983" s="41">
        <v>29</v>
      </c>
      <c r="B1983" s="41">
        <v>7</v>
      </c>
      <c r="C1983" s="42">
        <v>37.12469376</v>
      </c>
      <c r="D1983" s="42">
        <v>16.600000000000001</v>
      </c>
      <c r="E1983" s="43">
        <f t="shared" si="123"/>
        <v>11.817157045353683</v>
      </c>
      <c r="F1983" s="47">
        <f t="shared" si="124"/>
        <v>8.4622722382553417E-2</v>
      </c>
      <c r="G1983" s="17">
        <f t="shared" si="125"/>
        <v>16.600000000000001</v>
      </c>
      <c r="N1983" t="str">
        <f t="shared" si="126"/>
        <v>29#7</v>
      </c>
      <c r="O1983">
        <v>29</v>
      </c>
      <c r="P1983">
        <v>7</v>
      </c>
      <c r="Q1983">
        <v>11.817157045353683</v>
      </c>
      <c r="R1983">
        <v>16.600000000000001</v>
      </c>
    </row>
    <row r="1984" spans="1:18" x14ac:dyDescent="0.25">
      <c r="A1984" s="41">
        <v>29</v>
      </c>
      <c r="B1984" s="41">
        <v>8</v>
      </c>
      <c r="C1984" s="42">
        <v>34.914890560000003</v>
      </c>
      <c r="D1984" s="42">
        <v>16</v>
      </c>
      <c r="E1984" s="43">
        <f t="shared" si="123"/>
        <v>11.113754840273108</v>
      </c>
      <c r="F1984" s="47">
        <f t="shared" si="124"/>
        <v>8.9978590887778306E-2</v>
      </c>
      <c r="G1984" s="17">
        <f t="shared" si="125"/>
        <v>16</v>
      </c>
      <c r="N1984" t="str">
        <f t="shared" si="126"/>
        <v>29#8</v>
      </c>
      <c r="O1984">
        <v>29</v>
      </c>
      <c r="P1984">
        <v>8</v>
      </c>
      <c r="Q1984">
        <v>11.113754840273108</v>
      </c>
      <c r="R1984">
        <v>16</v>
      </c>
    </row>
    <row r="1985" spans="1:18" x14ac:dyDescent="0.25">
      <c r="A1985" s="41">
        <v>29</v>
      </c>
      <c r="B1985" s="41">
        <v>10</v>
      </c>
      <c r="C1985" s="42">
        <v>34.583420079999996</v>
      </c>
      <c r="D1985" s="42">
        <v>16.399999999999999</v>
      </c>
      <c r="E1985" s="43">
        <f t="shared" si="123"/>
        <v>11.00824450951102</v>
      </c>
      <c r="F1985" s="47">
        <f t="shared" si="124"/>
        <v>9.0841005496926364E-2</v>
      </c>
      <c r="G1985" s="17">
        <f t="shared" si="125"/>
        <v>16.399999999999999</v>
      </c>
      <c r="N1985" t="str">
        <f t="shared" si="126"/>
        <v>29#10</v>
      </c>
      <c r="O1985">
        <v>29</v>
      </c>
      <c r="P1985">
        <v>10</v>
      </c>
      <c r="Q1985">
        <v>11.00824450951102</v>
      </c>
      <c r="R1985">
        <v>16.399999999999999</v>
      </c>
    </row>
    <row r="1986" spans="1:18" x14ac:dyDescent="0.25">
      <c r="A1986" s="41">
        <v>29</v>
      </c>
      <c r="B1986" s="41">
        <v>13</v>
      </c>
      <c r="C1986" s="42">
        <v>30.937244799999998</v>
      </c>
      <c r="D1986" s="42">
        <v>15</v>
      </c>
      <c r="E1986" s="43">
        <f t="shared" si="123"/>
        <v>9.8476308711280698</v>
      </c>
      <c r="F1986" s="47">
        <f t="shared" si="124"/>
        <v>0.10154726685906411</v>
      </c>
      <c r="G1986" s="17">
        <f t="shared" si="125"/>
        <v>15</v>
      </c>
      <c r="N1986" t="str">
        <f t="shared" si="126"/>
        <v>29#13</v>
      </c>
      <c r="O1986">
        <v>29</v>
      </c>
      <c r="P1986">
        <v>13</v>
      </c>
      <c r="Q1986">
        <v>9.8476308711280698</v>
      </c>
      <c r="R1986">
        <v>15</v>
      </c>
    </row>
    <row r="1987" spans="1:18" x14ac:dyDescent="0.25">
      <c r="A1987" s="41">
        <v>29</v>
      </c>
      <c r="B1987" s="41">
        <v>14</v>
      </c>
      <c r="C1987" s="42">
        <v>36.461752799999992</v>
      </c>
      <c r="D1987" s="42">
        <v>16.5</v>
      </c>
      <c r="E1987" s="43">
        <f t="shared" ref="E1987:E2050" si="127">C1987/PI()</f>
        <v>11.606136383829508</v>
      </c>
      <c r="F1987" s="47">
        <f t="shared" ref="F1987:F2050" si="128">1/E1987</f>
        <v>8.6161317334963503E-2</v>
      </c>
      <c r="G1987" s="17">
        <f t="shared" ref="G1987:G2050" si="129">IF(D1987=0,EXP($K$3+$K$4*F1987)*$K$5,D1987)</f>
        <v>16.5</v>
      </c>
      <c r="N1987" t="str">
        <f t="shared" ref="N1987:N2050" si="130">CONCATENATE(O1987,"#",P1987)</f>
        <v>29#14</v>
      </c>
      <c r="O1987">
        <v>29</v>
      </c>
      <c r="P1987">
        <v>14</v>
      </c>
      <c r="Q1987">
        <v>11.606136383829508</v>
      </c>
      <c r="R1987">
        <v>16.5</v>
      </c>
    </row>
    <row r="1988" spans="1:18" x14ac:dyDescent="0.25">
      <c r="A1988" s="41">
        <v>29</v>
      </c>
      <c r="B1988" s="41">
        <v>15</v>
      </c>
      <c r="C1988" s="42">
        <v>30.937244799999998</v>
      </c>
      <c r="D1988" s="42">
        <v>16</v>
      </c>
      <c r="E1988" s="43">
        <f t="shared" si="127"/>
        <v>9.8476308711280698</v>
      </c>
      <c r="F1988" s="47">
        <f t="shared" si="128"/>
        <v>0.10154726685906411</v>
      </c>
      <c r="G1988" s="17">
        <f t="shared" si="129"/>
        <v>16</v>
      </c>
      <c r="N1988" t="str">
        <f t="shared" si="130"/>
        <v>29#15</v>
      </c>
      <c r="O1988">
        <v>29</v>
      </c>
      <c r="P1988">
        <v>15</v>
      </c>
      <c r="Q1988">
        <v>9.8476308711280698</v>
      </c>
      <c r="R1988">
        <v>16</v>
      </c>
    </row>
    <row r="1989" spans="1:18" x14ac:dyDescent="0.25">
      <c r="A1989" s="41">
        <v>29</v>
      </c>
      <c r="B1989" s="41">
        <v>16</v>
      </c>
      <c r="C1989" s="42">
        <v>33.589008639999996</v>
      </c>
      <c r="D1989" s="42">
        <v>15.6</v>
      </c>
      <c r="E1989" s="43">
        <f t="shared" si="127"/>
        <v>10.691713517224761</v>
      </c>
      <c r="F1989" s="47">
        <f t="shared" si="128"/>
        <v>9.3530377370190626E-2</v>
      </c>
      <c r="G1989" s="17">
        <f t="shared" si="129"/>
        <v>15.6</v>
      </c>
      <c r="N1989" t="str">
        <f t="shared" si="130"/>
        <v>29#16</v>
      </c>
      <c r="O1989">
        <v>29</v>
      </c>
      <c r="P1989">
        <v>16</v>
      </c>
      <c r="Q1989">
        <v>10.691713517224761</v>
      </c>
      <c r="R1989">
        <v>15.6</v>
      </c>
    </row>
    <row r="1990" spans="1:18" x14ac:dyDescent="0.25">
      <c r="A1990" s="41">
        <v>29</v>
      </c>
      <c r="B1990" s="41">
        <v>17</v>
      </c>
      <c r="C1990" s="42">
        <v>40.328908399999996</v>
      </c>
      <c r="D1990" s="42">
        <v>16</v>
      </c>
      <c r="E1990" s="43">
        <f t="shared" si="127"/>
        <v>12.837090242720519</v>
      </c>
      <c r="F1990" s="47">
        <f t="shared" si="128"/>
        <v>7.7899273206953293E-2</v>
      </c>
      <c r="G1990" s="17">
        <f t="shared" si="129"/>
        <v>16</v>
      </c>
      <c r="N1990" t="str">
        <f t="shared" si="130"/>
        <v>29#17</v>
      </c>
      <c r="O1990">
        <v>29</v>
      </c>
      <c r="P1990">
        <v>17</v>
      </c>
      <c r="Q1990">
        <v>12.837090242720519</v>
      </c>
      <c r="R1990">
        <v>16</v>
      </c>
    </row>
    <row r="1991" spans="1:18" x14ac:dyDescent="0.25">
      <c r="A1991" s="41">
        <v>29</v>
      </c>
      <c r="B1991" s="41">
        <v>18</v>
      </c>
      <c r="C1991" s="42">
        <v>33.147047999999998</v>
      </c>
      <c r="D1991" s="42">
        <v>0</v>
      </c>
      <c r="E1991" s="43">
        <f t="shared" si="127"/>
        <v>10.551033076208647</v>
      </c>
      <c r="F1991" s="47">
        <f t="shared" si="128"/>
        <v>9.4777449068459821E-2</v>
      </c>
      <c r="G1991" s="17">
        <f t="shared" si="129"/>
        <v>15.108366953018782</v>
      </c>
      <c r="N1991" t="str">
        <f t="shared" si="130"/>
        <v>29#18</v>
      </c>
      <c r="O1991">
        <v>29</v>
      </c>
      <c r="P1991">
        <v>18</v>
      </c>
      <c r="Q1991">
        <v>10.551033076208647</v>
      </c>
      <c r="R1991">
        <v>15.108366953018782</v>
      </c>
    </row>
    <row r="1992" spans="1:18" x14ac:dyDescent="0.25">
      <c r="A1992" s="41">
        <v>29</v>
      </c>
      <c r="B1992" s="41">
        <v>19</v>
      </c>
      <c r="C1992" s="42">
        <v>40.881359199999999</v>
      </c>
      <c r="D1992" s="42">
        <v>16.5</v>
      </c>
      <c r="E1992" s="43">
        <f t="shared" si="127"/>
        <v>13.012940793990664</v>
      </c>
      <c r="F1992" s="47">
        <f t="shared" si="128"/>
        <v>7.6846580325778235E-2</v>
      </c>
      <c r="G1992" s="17">
        <f t="shared" si="129"/>
        <v>16.5</v>
      </c>
      <c r="N1992" t="str">
        <f t="shared" si="130"/>
        <v>29#19</v>
      </c>
      <c r="O1992">
        <v>29</v>
      </c>
      <c r="P1992">
        <v>19</v>
      </c>
      <c r="Q1992">
        <v>13.012940793990664</v>
      </c>
      <c r="R1992">
        <v>16.5</v>
      </c>
    </row>
    <row r="1993" spans="1:18" x14ac:dyDescent="0.25">
      <c r="A1993" s="41">
        <v>29</v>
      </c>
      <c r="B1993" s="41">
        <v>21</v>
      </c>
      <c r="C1993" s="42">
        <v>37.89812487999999</v>
      </c>
      <c r="D1993" s="42">
        <v>0</v>
      </c>
      <c r="E1993" s="43">
        <f t="shared" si="127"/>
        <v>12.063347817131882</v>
      </c>
      <c r="F1993" s="47">
        <f t="shared" si="128"/>
        <v>8.2895728048215614E-2</v>
      </c>
      <c r="G1993" s="17">
        <f t="shared" si="129"/>
        <v>16.012875595664703</v>
      </c>
      <c r="N1993" t="str">
        <f t="shared" si="130"/>
        <v>29#21</v>
      </c>
      <c r="O1993">
        <v>29</v>
      </c>
      <c r="P1993">
        <v>21</v>
      </c>
      <c r="Q1993">
        <v>12.063347817131882</v>
      </c>
      <c r="R1993">
        <v>16.012875595664703</v>
      </c>
    </row>
    <row r="1994" spans="1:18" x14ac:dyDescent="0.25">
      <c r="A1994" s="41">
        <v>29</v>
      </c>
      <c r="B1994" s="41">
        <v>25</v>
      </c>
      <c r="C1994" s="42">
        <v>33.147047999999998</v>
      </c>
      <c r="D1994" s="42">
        <v>0</v>
      </c>
      <c r="E1994" s="43">
        <f t="shared" si="127"/>
        <v>10.551033076208647</v>
      </c>
      <c r="F1994" s="47">
        <f t="shared" si="128"/>
        <v>9.4777449068459821E-2</v>
      </c>
      <c r="G1994" s="17">
        <f t="shared" si="129"/>
        <v>15.108366953018782</v>
      </c>
      <c r="N1994" t="str">
        <f t="shared" si="130"/>
        <v>29#25</v>
      </c>
      <c r="O1994">
        <v>29</v>
      </c>
      <c r="P1994">
        <v>25</v>
      </c>
      <c r="Q1994">
        <v>10.551033076208647</v>
      </c>
      <c r="R1994">
        <v>15.108366953018782</v>
      </c>
    </row>
    <row r="1995" spans="1:18" x14ac:dyDescent="0.25">
      <c r="A1995" s="41">
        <v>29</v>
      </c>
      <c r="B1995" s="41">
        <v>26</v>
      </c>
      <c r="C1995" s="42">
        <v>30.384793999999999</v>
      </c>
      <c r="D1995" s="42">
        <v>0</v>
      </c>
      <c r="E1995" s="43">
        <f t="shared" si="127"/>
        <v>9.6717803198579251</v>
      </c>
      <c r="F1995" s="47">
        <f t="shared" si="128"/>
        <v>0.10339358080195618</v>
      </c>
      <c r="G1995" s="17">
        <f t="shared" si="129"/>
        <v>14.484581833069546</v>
      </c>
      <c r="N1995" t="str">
        <f t="shared" si="130"/>
        <v>29#26</v>
      </c>
      <c r="O1995">
        <v>29</v>
      </c>
      <c r="P1995">
        <v>26</v>
      </c>
      <c r="Q1995">
        <v>9.6717803198579251</v>
      </c>
      <c r="R1995">
        <v>14.484581833069546</v>
      </c>
    </row>
    <row r="1996" spans="1:18" x14ac:dyDescent="0.25">
      <c r="A1996" s="41">
        <v>29</v>
      </c>
      <c r="B1996" s="41">
        <v>27</v>
      </c>
      <c r="C1996" s="42">
        <v>27.954010480000001</v>
      </c>
      <c r="D1996" s="42">
        <v>0</v>
      </c>
      <c r="E1996" s="43">
        <f t="shared" si="127"/>
        <v>8.8980378942692919</v>
      </c>
      <c r="F1996" s="47">
        <f t="shared" si="128"/>
        <v>0.11238432695864801</v>
      </c>
      <c r="G1996" s="17">
        <f t="shared" si="129"/>
        <v>13.861117470156428</v>
      </c>
      <c r="N1996" t="str">
        <f t="shared" si="130"/>
        <v>29#27</v>
      </c>
      <c r="O1996">
        <v>29</v>
      </c>
      <c r="P1996">
        <v>27</v>
      </c>
      <c r="Q1996">
        <v>8.8980378942692919</v>
      </c>
      <c r="R1996">
        <v>13.861117470156428</v>
      </c>
    </row>
    <row r="1997" spans="1:18" x14ac:dyDescent="0.25">
      <c r="A1997" s="41">
        <v>29</v>
      </c>
      <c r="B1997" s="41">
        <v>28</v>
      </c>
      <c r="C1997" s="42">
        <v>38.671556000000002</v>
      </c>
      <c r="D1997" s="42">
        <v>15.4</v>
      </c>
      <c r="E1997" s="43">
        <f t="shared" si="127"/>
        <v>12.309538588910089</v>
      </c>
      <c r="F1997" s="47">
        <f t="shared" si="128"/>
        <v>8.1237813487251273E-2</v>
      </c>
      <c r="G1997" s="17">
        <f t="shared" si="129"/>
        <v>15.4</v>
      </c>
      <c r="N1997" t="str">
        <f t="shared" si="130"/>
        <v>29#28</v>
      </c>
      <c r="O1997">
        <v>29</v>
      </c>
      <c r="P1997">
        <v>28</v>
      </c>
      <c r="Q1997">
        <v>12.309538588910089</v>
      </c>
      <c r="R1997">
        <v>15.4</v>
      </c>
    </row>
    <row r="1998" spans="1:18" x14ac:dyDescent="0.25">
      <c r="A1998" s="41">
        <v>29</v>
      </c>
      <c r="B1998" s="41">
        <v>29</v>
      </c>
      <c r="C1998" s="42">
        <v>34.804400399999999</v>
      </c>
      <c r="D1998" s="42">
        <v>0</v>
      </c>
      <c r="E1998" s="43">
        <f t="shared" si="127"/>
        <v>11.078584730019079</v>
      </c>
      <c r="F1998" s="47">
        <f t="shared" si="128"/>
        <v>9.0264237208056972E-2</v>
      </c>
      <c r="G1998" s="17">
        <f t="shared" si="129"/>
        <v>15.44576046339407</v>
      </c>
      <c r="N1998" t="str">
        <f t="shared" si="130"/>
        <v>29#29</v>
      </c>
      <c r="O1998">
        <v>29</v>
      </c>
      <c r="P1998">
        <v>29</v>
      </c>
      <c r="Q1998">
        <v>11.078584730019079</v>
      </c>
      <c r="R1998">
        <v>15.44576046339407</v>
      </c>
    </row>
    <row r="1999" spans="1:18" x14ac:dyDescent="0.25">
      <c r="A1999" s="41">
        <v>29</v>
      </c>
      <c r="B1999" s="41">
        <v>30</v>
      </c>
      <c r="C1999" s="42">
        <v>38.671556000000002</v>
      </c>
      <c r="D1999" s="42">
        <v>15</v>
      </c>
      <c r="E1999" s="43">
        <f t="shared" si="127"/>
        <v>12.309538588910089</v>
      </c>
      <c r="F1999" s="47">
        <f t="shared" si="128"/>
        <v>8.1237813487251273E-2</v>
      </c>
      <c r="G1999" s="17">
        <f t="shared" si="129"/>
        <v>15</v>
      </c>
      <c r="N1999" t="str">
        <f t="shared" si="130"/>
        <v>29#30</v>
      </c>
      <c r="O1999">
        <v>29</v>
      </c>
      <c r="P1999">
        <v>30</v>
      </c>
      <c r="Q1999">
        <v>12.309538588910089</v>
      </c>
      <c r="R1999">
        <v>15</v>
      </c>
    </row>
    <row r="2000" spans="1:18" x14ac:dyDescent="0.25">
      <c r="A2000" s="41">
        <v>29</v>
      </c>
      <c r="B2000" s="41">
        <v>31</v>
      </c>
      <c r="C2000" s="42">
        <v>40.328908399999996</v>
      </c>
      <c r="D2000" s="42">
        <v>15</v>
      </c>
      <c r="E2000" s="43">
        <f t="shared" si="127"/>
        <v>12.837090242720519</v>
      </c>
      <c r="F2000" s="47">
        <f t="shared" si="128"/>
        <v>7.7899273206953293E-2</v>
      </c>
      <c r="G2000" s="17">
        <f t="shared" si="129"/>
        <v>15</v>
      </c>
      <c r="N2000" t="str">
        <f t="shared" si="130"/>
        <v>29#31</v>
      </c>
      <c r="O2000">
        <v>29</v>
      </c>
      <c r="P2000">
        <v>31</v>
      </c>
      <c r="Q2000">
        <v>12.837090242720519</v>
      </c>
      <c r="R2000">
        <v>15</v>
      </c>
    </row>
    <row r="2001" spans="1:18" x14ac:dyDescent="0.25">
      <c r="A2001" s="41">
        <v>29</v>
      </c>
      <c r="B2001" s="41">
        <v>33</v>
      </c>
      <c r="C2001" s="42">
        <v>38.008615039999995</v>
      </c>
      <c r="D2001" s="42">
        <v>0</v>
      </c>
      <c r="E2001" s="43">
        <f t="shared" si="127"/>
        <v>12.098517927385913</v>
      </c>
      <c r="F2001" s="47">
        <f t="shared" si="128"/>
        <v>8.2654752094587072E-2</v>
      </c>
      <c r="G2001" s="17">
        <f t="shared" si="129"/>
        <v>16.03176976914893</v>
      </c>
      <c r="N2001" t="str">
        <f t="shared" si="130"/>
        <v>29#33</v>
      </c>
      <c r="O2001">
        <v>29</v>
      </c>
      <c r="P2001">
        <v>33</v>
      </c>
      <c r="Q2001">
        <v>12.098517927385913</v>
      </c>
      <c r="R2001">
        <v>16.03176976914893</v>
      </c>
    </row>
    <row r="2002" spans="1:18" x14ac:dyDescent="0.25">
      <c r="A2002" s="41">
        <v>29</v>
      </c>
      <c r="B2002" s="41">
        <v>34</v>
      </c>
      <c r="C2002" s="42">
        <v>27.070089199999998</v>
      </c>
      <c r="D2002" s="42">
        <v>0</v>
      </c>
      <c r="E2002" s="43">
        <f t="shared" si="127"/>
        <v>8.6166770122370604</v>
      </c>
      <c r="F2002" s="47">
        <f t="shared" si="128"/>
        <v>0.11605401926750183</v>
      </c>
      <c r="G2002" s="17">
        <f t="shared" si="129"/>
        <v>13.614420983432034</v>
      </c>
      <c r="N2002" t="str">
        <f t="shared" si="130"/>
        <v>29#34</v>
      </c>
      <c r="O2002">
        <v>29</v>
      </c>
      <c r="P2002">
        <v>34</v>
      </c>
      <c r="Q2002">
        <v>8.6166770122370604</v>
      </c>
      <c r="R2002">
        <v>13.614420983432034</v>
      </c>
    </row>
    <row r="2003" spans="1:18" x14ac:dyDescent="0.25">
      <c r="A2003" s="41">
        <v>29</v>
      </c>
      <c r="B2003" s="41">
        <v>37</v>
      </c>
      <c r="C2003" s="42">
        <v>27.070089199999998</v>
      </c>
      <c r="D2003" s="42">
        <v>0</v>
      </c>
      <c r="E2003" s="43">
        <f t="shared" si="127"/>
        <v>8.6166770122370604</v>
      </c>
      <c r="F2003" s="47">
        <f t="shared" si="128"/>
        <v>0.11605401926750183</v>
      </c>
      <c r="G2003" s="17">
        <f t="shared" si="129"/>
        <v>13.614420983432034</v>
      </c>
      <c r="N2003" t="str">
        <f t="shared" si="130"/>
        <v>29#37</v>
      </c>
      <c r="O2003">
        <v>29</v>
      </c>
      <c r="P2003">
        <v>37</v>
      </c>
      <c r="Q2003">
        <v>8.6166770122370604</v>
      </c>
      <c r="R2003">
        <v>13.614420983432034</v>
      </c>
    </row>
    <row r="2004" spans="1:18" x14ac:dyDescent="0.25">
      <c r="A2004" s="41">
        <v>29</v>
      </c>
      <c r="B2004" s="41">
        <v>38</v>
      </c>
      <c r="C2004" s="42">
        <v>31.268715280000002</v>
      </c>
      <c r="D2004" s="42">
        <v>0</v>
      </c>
      <c r="E2004" s="43">
        <f t="shared" si="127"/>
        <v>9.9531412018901566</v>
      </c>
      <c r="F2004" s="47">
        <f t="shared" si="128"/>
        <v>0.10047079406550512</v>
      </c>
      <c r="G2004" s="17">
        <f t="shared" si="129"/>
        <v>14.693242891975935</v>
      </c>
      <c r="N2004" t="str">
        <f t="shared" si="130"/>
        <v>29#38</v>
      </c>
      <c r="O2004">
        <v>29</v>
      </c>
      <c r="P2004">
        <v>38</v>
      </c>
      <c r="Q2004">
        <v>9.9531412018901566</v>
      </c>
      <c r="R2004">
        <v>14.693242891975935</v>
      </c>
    </row>
    <row r="2005" spans="1:18" x14ac:dyDescent="0.25">
      <c r="A2005" s="41">
        <v>29</v>
      </c>
      <c r="B2005" s="41">
        <v>39</v>
      </c>
      <c r="C2005" s="42">
        <v>23.755384400000001</v>
      </c>
      <c r="D2005" s="42">
        <v>0</v>
      </c>
      <c r="E2005" s="43">
        <f t="shared" si="127"/>
        <v>7.5615737046161966</v>
      </c>
      <c r="F2005" s="47">
        <f t="shared" si="128"/>
        <v>0.13224760335133928</v>
      </c>
      <c r="G2005" s="17">
        <f t="shared" si="129"/>
        <v>12.577187027846922</v>
      </c>
      <c r="N2005" t="str">
        <f t="shared" si="130"/>
        <v>29#39</v>
      </c>
      <c r="O2005">
        <v>29</v>
      </c>
      <c r="P2005">
        <v>39</v>
      </c>
      <c r="Q2005">
        <v>7.5615737046161966</v>
      </c>
      <c r="R2005">
        <v>12.577187027846922</v>
      </c>
    </row>
    <row r="2006" spans="1:18" x14ac:dyDescent="0.25">
      <c r="A2006" s="41">
        <v>29</v>
      </c>
      <c r="B2006" s="41">
        <v>40</v>
      </c>
      <c r="C2006" s="42">
        <v>28.727441599999999</v>
      </c>
      <c r="D2006" s="42">
        <v>0</v>
      </c>
      <c r="E2006" s="43">
        <f t="shared" si="127"/>
        <v>9.1442286660474927</v>
      </c>
      <c r="F2006" s="47">
        <f t="shared" si="128"/>
        <v>0.10935859507899212</v>
      </c>
      <c r="G2006" s="17">
        <f t="shared" si="129"/>
        <v>14.067882296411565</v>
      </c>
      <c r="N2006" t="str">
        <f t="shared" si="130"/>
        <v>29#40</v>
      </c>
      <c r="O2006">
        <v>29</v>
      </c>
      <c r="P2006">
        <v>40</v>
      </c>
      <c r="Q2006">
        <v>9.1442286660474927</v>
      </c>
      <c r="R2006">
        <v>14.067882296411565</v>
      </c>
    </row>
    <row r="2007" spans="1:18" x14ac:dyDescent="0.25">
      <c r="A2007" s="41">
        <v>29</v>
      </c>
      <c r="B2007" s="41">
        <v>41</v>
      </c>
      <c r="C2007" s="42">
        <v>33.147047999999998</v>
      </c>
      <c r="D2007" s="42">
        <v>0</v>
      </c>
      <c r="E2007" s="43">
        <f t="shared" si="127"/>
        <v>10.551033076208647</v>
      </c>
      <c r="F2007" s="47">
        <f t="shared" si="128"/>
        <v>9.4777449068459821E-2</v>
      </c>
      <c r="G2007" s="17">
        <f t="shared" si="129"/>
        <v>15.108366953018782</v>
      </c>
      <c r="N2007" t="str">
        <f t="shared" si="130"/>
        <v>29#41</v>
      </c>
      <c r="O2007">
        <v>29</v>
      </c>
      <c r="P2007">
        <v>41</v>
      </c>
      <c r="Q2007">
        <v>10.551033076208647</v>
      </c>
      <c r="R2007">
        <v>15.108366953018782</v>
      </c>
    </row>
    <row r="2008" spans="1:18" x14ac:dyDescent="0.25">
      <c r="A2008" s="41">
        <v>29</v>
      </c>
      <c r="B2008" s="41">
        <v>42</v>
      </c>
      <c r="C2008" s="42">
        <v>32.0421464</v>
      </c>
      <c r="D2008" s="42">
        <v>0</v>
      </c>
      <c r="E2008" s="43">
        <f t="shared" si="127"/>
        <v>10.199331973668359</v>
      </c>
      <c r="F2008" s="47">
        <f t="shared" si="128"/>
        <v>9.8045636967372229E-2</v>
      </c>
      <c r="G2008" s="17">
        <f t="shared" si="129"/>
        <v>14.86865755822248</v>
      </c>
      <c r="N2008" t="str">
        <f t="shared" si="130"/>
        <v>29#42</v>
      </c>
      <c r="O2008">
        <v>29</v>
      </c>
      <c r="P2008">
        <v>42</v>
      </c>
      <c r="Q2008">
        <v>10.199331973668359</v>
      </c>
      <c r="R2008">
        <v>14.86865755822248</v>
      </c>
    </row>
    <row r="2009" spans="1:18" x14ac:dyDescent="0.25">
      <c r="A2009" s="41">
        <v>29</v>
      </c>
      <c r="B2009" s="41">
        <v>43</v>
      </c>
      <c r="C2009" s="42">
        <v>32.0421464</v>
      </c>
      <c r="D2009" s="42">
        <v>0</v>
      </c>
      <c r="E2009" s="43">
        <f t="shared" si="127"/>
        <v>10.199331973668359</v>
      </c>
      <c r="F2009" s="47">
        <f t="shared" si="128"/>
        <v>9.8045636967372229E-2</v>
      </c>
      <c r="G2009" s="17">
        <f t="shared" si="129"/>
        <v>14.86865755822248</v>
      </c>
      <c r="N2009" t="str">
        <f t="shared" si="130"/>
        <v>29#43</v>
      </c>
      <c r="O2009">
        <v>29</v>
      </c>
      <c r="P2009">
        <v>43</v>
      </c>
      <c r="Q2009">
        <v>10.199331973668359</v>
      </c>
      <c r="R2009">
        <v>14.86865755822248</v>
      </c>
    </row>
    <row r="2010" spans="1:18" x14ac:dyDescent="0.25">
      <c r="A2010" s="41">
        <v>29</v>
      </c>
      <c r="B2010" s="41">
        <v>45</v>
      </c>
      <c r="C2010" s="42">
        <v>30.937244799999998</v>
      </c>
      <c r="D2010" s="42">
        <v>0</v>
      </c>
      <c r="E2010" s="43">
        <f t="shared" si="127"/>
        <v>9.8476308711280698</v>
      </c>
      <c r="F2010" s="47">
        <f t="shared" si="128"/>
        <v>0.10154726685906411</v>
      </c>
      <c r="G2010" s="17">
        <f t="shared" si="129"/>
        <v>14.616044884584634</v>
      </c>
      <c r="N2010" t="str">
        <f t="shared" si="130"/>
        <v>29#45</v>
      </c>
      <c r="O2010">
        <v>29</v>
      </c>
      <c r="P2010">
        <v>45</v>
      </c>
      <c r="Q2010">
        <v>9.8476308711280698</v>
      </c>
      <c r="R2010">
        <v>14.616044884584634</v>
      </c>
    </row>
    <row r="2011" spans="1:18" x14ac:dyDescent="0.25">
      <c r="A2011" s="41">
        <v>29</v>
      </c>
      <c r="B2011" s="41">
        <v>46</v>
      </c>
      <c r="C2011" s="42">
        <v>30.384793999999999</v>
      </c>
      <c r="D2011" s="42">
        <v>0</v>
      </c>
      <c r="E2011" s="43">
        <f t="shared" si="127"/>
        <v>9.6717803198579251</v>
      </c>
      <c r="F2011" s="47">
        <f t="shared" si="128"/>
        <v>0.10339358080195618</v>
      </c>
      <c r="G2011" s="17">
        <f t="shared" si="129"/>
        <v>14.484581833069546</v>
      </c>
      <c r="N2011" t="str">
        <f t="shared" si="130"/>
        <v>29#46</v>
      </c>
      <c r="O2011">
        <v>29</v>
      </c>
      <c r="P2011">
        <v>46</v>
      </c>
      <c r="Q2011">
        <v>9.6717803198579251</v>
      </c>
      <c r="R2011">
        <v>14.484581833069546</v>
      </c>
    </row>
    <row r="2012" spans="1:18" x14ac:dyDescent="0.25">
      <c r="A2012" s="41">
        <v>29</v>
      </c>
      <c r="B2012" s="41">
        <v>47</v>
      </c>
      <c r="C2012" s="42">
        <v>27.070089199999998</v>
      </c>
      <c r="D2012" s="42">
        <v>0</v>
      </c>
      <c r="E2012" s="43">
        <f t="shared" si="127"/>
        <v>8.6166770122370604</v>
      </c>
      <c r="F2012" s="47">
        <f t="shared" si="128"/>
        <v>0.11605401926750183</v>
      </c>
      <c r="G2012" s="17">
        <f t="shared" si="129"/>
        <v>13.614420983432034</v>
      </c>
      <c r="N2012" t="str">
        <f t="shared" si="130"/>
        <v>29#47</v>
      </c>
      <c r="O2012">
        <v>29</v>
      </c>
      <c r="P2012">
        <v>47</v>
      </c>
      <c r="Q2012">
        <v>8.6166770122370604</v>
      </c>
      <c r="R2012">
        <v>13.614420983432034</v>
      </c>
    </row>
    <row r="2013" spans="1:18" x14ac:dyDescent="0.25">
      <c r="A2013" s="41">
        <v>29</v>
      </c>
      <c r="B2013" s="41">
        <v>49</v>
      </c>
      <c r="C2013" s="42">
        <v>37.566654400000004</v>
      </c>
      <c r="D2013" s="42">
        <v>0</v>
      </c>
      <c r="E2013" s="43">
        <f t="shared" si="127"/>
        <v>11.957837486369801</v>
      </c>
      <c r="F2013" s="47">
        <f t="shared" si="128"/>
        <v>8.3627160942758655E-2</v>
      </c>
      <c r="G2013" s="17">
        <f t="shared" si="129"/>
        <v>15.955662483487895</v>
      </c>
      <c r="N2013" t="str">
        <f t="shared" si="130"/>
        <v>29#49</v>
      </c>
      <c r="O2013">
        <v>29</v>
      </c>
      <c r="P2013">
        <v>49</v>
      </c>
      <c r="Q2013">
        <v>11.957837486369801</v>
      </c>
      <c r="R2013">
        <v>15.955662483487895</v>
      </c>
    </row>
    <row r="2014" spans="1:18" x14ac:dyDescent="0.25">
      <c r="A2014" s="41">
        <v>29</v>
      </c>
      <c r="B2014" s="41">
        <v>52</v>
      </c>
      <c r="C2014" s="42">
        <v>30.163813680000004</v>
      </c>
      <c r="D2014" s="42">
        <v>0</v>
      </c>
      <c r="E2014" s="43">
        <f t="shared" si="127"/>
        <v>9.601440099349869</v>
      </c>
      <c r="F2014" s="47">
        <f t="shared" si="128"/>
        <v>0.10415104293237343</v>
      </c>
      <c r="G2014" s="17">
        <f t="shared" si="129"/>
        <v>14.430990939445252</v>
      </c>
      <c r="N2014" t="str">
        <f t="shared" si="130"/>
        <v>29#52</v>
      </c>
      <c r="O2014">
        <v>29</v>
      </c>
      <c r="P2014">
        <v>52</v>
      </c>
      <c r="Q2014">
        <v>9.601440099349869</v>
      </c>
      <c r="R2014">
        <v>14.430990939445252</v>
      </c>
    </row>
    <row r="2015" spans="1:18" x14ac:dyDescent="0.25">
      <c r="A2015" s="41">
        <v>29</v>
      </c>
      <c r="B2015" s="41">
        <v>53</v>
      </c>
      <c r="C2015" s="42">
        <v>35.135870879999999</v>
      </c>
      <c r="D2015" s="42">
        <v>0</v>
      </c>
      <c r="E2015" s="43">
        <f t="shared" si="127"/>
        <v>11.184095060781164</v>
      </c>
      <c r="F2015" s="47">
        <f t="shared" si="128"/>
        <v>8.9412687800433807E-2</v>
      </c>
      <c r="G2015" s="17">
        <f t="shared" si="129"/>
        <v>15.510259482841208</v>
      </c>
      <c r="N2015" t="str">
        <f t="shared" si="130"/>
        <v>29#53</v>
      </c>
      <c r="O2015">
        <v>29</v>
      </c>
      <c r="P2015">
        <v>53</v>
      </c>
      <c r="Q2015">
        <v>11.184095060781164</v>
      </c>
      <c r="R2015">
        <v>15.510259482841208</v>
      </c>
    </row>
    <row r="2016" spans="1:18" x14ac:dyDescent="0.25">
      <c r="A2016" s="41">
        <v>29</v>
      </c>
      <c r="B2016" s="41">
        <v>54</v>
      </c>
      <c r="C2016" s="42">
        <v>34.251949599999996</v>
      </c>
      <c r="D2016" s="42">
        <v>0</v>
      </c>
      <c r="E2016" s="43">
        <f t="shared" si="127"/>
        <v>10.902734178748934</v>
      </c>
      <c r="F2016" s="47">
        <f t="shared" si="128"/>
        <v>9.1720112001735313E-2</v>
      </c>
      <c r="G2016" s="17">
        <f t="shared" si="129"/>
        <v>15.336108617151039</v>
      </c>
      <c r="N2016" t="str">
        <f t="shared" si="130"/>
        <v>29#54</v>
      </c>
      <c r="O2016">
        <v>29</v>
      </c>
      <c r="P2016">
        <v>54</v>
      </c>
      <c r="Q2016">
        <v>10.902734178748934</v>
      </c>
      <c r="R2016">
        <v>15.336108617151039</v>
      </c>
    </row>
    <row r="2017" spans="1:18" x14ac:dyDescent="0.25">
      <c r="A2017" s="41">
        <v>29</v>
      </c>
      <c r="B2017" s="41">
        <v>55</v>
      </c>
      <c r="C2017" s="42">
        <v>34.583420079999996</v>
      </c>
      <c r="D2017" s="42">
        <v>0</v>
      </c>
      <c r="E2017" s="43">
        <f t="shared" si="127"/>
        <v>11.00824450951102</v>
      </c>
      <c r="F2017" s="47">
        <f t="shared" si="128"/>
        <v>9.0841005496926364E-2</v>
      </c>
      <c r="G2017" s="17">
        <f t="shared" si="129"/>
        <v>15.40222665225771</v>
      </c>
      <c r="N2017" t="str">
        <f t="shared" si="130"/>
        <v>29#55</v>
      </c>
      <c r="O2017">
        <v>29</v>
      </c>
      <c r="P2017">
        <v>55</v>
      </c>
      <c r="Q2017">
        <v>11.00824450951102</v>
      </c>
      <c r="R2017">
        <v>15.40222665225771</v>
      </c>
    </row>
    <row r="2018" spans="1:18" x14ac:dyDescent="0.25">
      <c r="A2018" s="41">
        <v>29</v>
      </c>
      <c r="B2018" s="41">
        <v>56</v>
      </c>
      <c r="C2018" s="42">
        <v>36.461752799999992</v>
      </c>
      <c r="D2018" s="42">
        <v>0</v>
      </c>
      <c r="E2018" s="43">
        <f t="shared" si="127"/>
        <v>11.606136383829508</v>
      </c>
      <c r="F2018" s="47">
        <f t="shared" si="128"/>
        <v>8.6161317334963503E-2</v>
      </c>
      <c r="G2018" s="17">
        <f t="shared" si="129"/>
        <v>15.759015663533097</v>
      </c>
      <c r="N2018" t="str">
        <f t="shared" si="130"/>
        <v>29#56</v>
      </c>
      <c r="O2018">
        <v>29</v>
      </c>
      <c r="P2018">
        <v>56</v>
      </c>
      <c r="Q2018">
        <v>11.606136383829508</v>
      </c>
      <c r="R2018">
        <v>15.759015663533097</v>
      </c>
    </row>
    <row r="2019" spans="1:18" x14ac:dyDescent="0.25">
      <c r="A2019" s="41">
        <v>29</v>
      </c>
      <c r="B2019" s="41">
        <v>57</v>
      </c>
      <c r="C2019" s="42">
        <v>31.821166080000001</v>
      </c>
      <c r="D2019" s="42">
        <v>0</v>
      </c>
      <c r="E2019" s="43">
        <f t="shared" si="127"/>
        <v>10.128991753160301</v>
      </c>
      <c r="F2019" s="47">
        <f t="shared" si="128"/>
        <v>9.8726509446312311E-2</v>
      </c>
      <c r="G2019" s="17">
        <f t="shared" si="129"/>
        <v>14.819198824777581</v>
      </c>
      <c r="N2019" t="str">
        <f t="shared" si="130"/>
        <v>29#57</v>
      </c>
      <c r="O2019">
        <v>29</v>
      </c>
      <c r="P2019">
        <v>57</v>
      </c>
      <c r="Q2019">
        <v>10.128991753160301</v>
      </c>
      <c r="R2019">
        <v>14.819198824777581</v>
      </c>
    </row>
    <row r="2020" spans="1:18" x14ac:dyDescent="0.25">
      <c r="A2020" s="41">
        <v>29</v>
      </c>
      <c r="B2020" s="41">
        <v>58</v>
      </c>
      <c r="C2020" s="42">
        <v>32.594597200000003</v>
      </c>
      <c r="D2020" s="42">
        <v>0</v>
      </c>
      <c r="E2020" s="43">
        <f t="shared" si="127"/>
        <v>10.375182524938504</v>
      </c>
      <c r="F2020" s="47">
        <f t="shared" si="128"/>
        <v>9.6383846510298118E-2</v>
      </c>
      <c r="G2020" s="17">
        <f t="shared" si="129"/>
        <v>14.990064594247604</v>
      </c>
      <c r="N2020" t="str">
        <f t="shared" si="130"/>
        <v>29#58</v>
      </c>
      <c r="O2020">
        <v>29</v>
      </c>
      <c r="P2020">
        <v>58</v>
      </c>
      <c r="Q2020">
        <v>10.375182524938504</v>
      </c>
      <c r="R2020">
        <v>14.990064594247604</v>
      </c>
    </row>
    <row r="2021" spans="1:18" x14ac:dyDescent="0.25">
      <c r="A2021" s="41">
        <v>29</v>
      </c>
      <c r="B2021" s="41">
        <v>59</v>
      </c>
      <c r="C2021" s="42">
        <v>30.274303839999998</v>
      </c>
      <c r="D2021" s="42">
        <v>0</v>
      </c>
      <c r="E2021" s="43">
        <f t="shared" si="127"/>
        <v>9.6366102096038961</v>
      </c>
      <c r="F2021" s="47">
        <f t="shared" si="128"/>
        <v>0.10377092963699983</v>
      </c>
      <c r="G2021" s="17">
        <f t="shared" si="129"/>
        <v>14.457859349341193</v>
      </c>
      <c r="N2021" t="str">
        <f t="shared" si="130"/>
        <v>29#59</v>
      </c>
      <c r="O2021">
        <v>29</v>
      </c>
      <c r="P2021">
        <v>59</v>
      </c>
      <c r="Q2021">
        <v>9.6366102096038961</v>
      </c>
      <c r="R2021">
        <v>14.457859349341193</v>
      </c>
    </row>
    <row r="2022" spans="1:18" x14ac:dyDescent="0.25">
      <c r="A2022" s="41">
        <v>29</v>
      </c>
      <c r="B2022" s="41">
        <v>60</v>
      </c>
      <c r="C2022" s="42">
        <v>35.356851200000001</v>
      </c>
      <c r="D2022" s="42">
        <v>0</v>
      </c>
      <c r="E2022" s="43">
        <f t="shared" si="127"/>
        <v>11.254435281289224</v>
      </c>
      <c r="F2022" s="47">
        <f t="shared" si="128"/>
        <v>8.8853858501681079E-2</v>
      </c>
      <c r="G2022" s="17">
        <f t="shared" si="129"/>
        <v>15.552733267807845</v>
      </c>
      <c r="N2022" t="str">
        <f t="shared" si="130"/>
        <v>29#60</v>
      </c>
      <c r="O2022">
        <v>29</v>
      </c>
      <c r="P2022">
        <v>60</v>
      </c>
      <c r="Q2022">
        <v>11.254435281289224</v>
      </c>
      <c r="R2022">
        <v>15.552733267807845</v>
      </c>
    </row>
    <row r="2023" spans="1:18" x14ac:dyDescent="0.25">
      <c r="A2023" s="41">
        <v>29</v>
      </c>
      <c r="B2023" s="41">
        <v>61</v>
      </c>
      <c r="C2023" s="42">
        <v>30.495284160000001</v>
      </c>
      <c r="D2023" s="42">
        <v>0</v>
      </c>
      <c r="E2023" s="43">
        <f t="shared" si="127"/>
        <v>9.7069504301119558</v>
      </c>
      <c r="F2023" s="47">
        <f t="shared" si="128"/>
        <v>0.10301896637876067</v>
      </c>
      <c r="G2023" s="17">
        <f t="shared" si="129"/>
        <v>14.511159531037139</v>
      </c>
      <c r="N2023" t="str">
        <f t="shared" si="130"/>
        <v>29#61</v>
      </c>
      <c r="O2023">
        <v>29</v>
      </c>
      <c r="P2023">
        <v>61</v>
      </c>
      <c r="Q2023">
        <v>9.7069504301119558</v>
      </c>
      <c r="R2023">
        <v>14.511159531037139</v>
      </c>
    </row>
    <row r="2024" spans="1:18" x14ac:dyDescent="0.25">
      <c r="A2024" s="41">
        <v>29</v>
      </c>
      <c r="B2024" s="41">
        <v>64</v>
      </c>
      <c r="C2024" s="42">
        <v>35.356851200000001</v>
      </c>
      <c r="D2024" s="42">
        <v>0</v>
      </c>
      <c r="E2024" s="43">
        <f t="shared" si="127"/>
        <v>11.254435281289224</v>
      </c>
      <c r="F2024" s="47">
        <f t="shared" si="128"/>
        <v>8.8853858501681079E-2</v>
      </c>
      <c r="G2024" s="17">
        <f t="shared" si="129"/>
        <v>15.552733267807845</v>
      </c>
      <c r="N2024" t="str">
        <f t="shared" si="130"/>
        <v>29#64</v>
      </c>
      <c r="O2024">
        <v>29</v>
      </c>
      <c r="P2024">
        <v>64</v>
      </c>
      <c r="Q2024">
        <v>11.254435281289224</v>
      </c>
      <c r="R2024">
        <v>15.552733267807845</v>
      </c>
    </row>
    <row r="2025" spans="1:18" x14ac:dyDescent="0.25">
      <c r="A2025" s="41">
        <v>29</v>
      </c>
      <c r="B2025" s="41">
        <v>65</v>
      </c>
      <c r="C2025" s="42">
        <v>29.611362879999998</v>
      </c>
      <c r="D2025" s="42">
        <v>0</v>
      </c>
      <c r="E2025" s="43">
        <f t="shared" si="127"/>
        <v>9.4255895480797243</v>
      </c>
      <c r="F2025" s="47">
        <f t="shared" si="128"/>
        <v>0.10609415940499234</v>
      </c>
      <c r="G2025" s="17">
        <f t="shared" si="129"/>
        <v>14.294419284404791</v>
      </c>
      <c r="N2025" t="str">
        <f t="shared" si="130"/>
        <v>29#65</v>
      </c>
      <c r="O2025">
        <v>29</v>
      </c>
      <c r="P2025">
        <v>65</v>
      </c>
      <c r="Q2025">
        <v>9.4255895480797243</v>
      </c>
      <c r="R2025">
        <v>14.294419284404791</v>
      </c>
    </row>
    <row r="2026" spans="1:18" x14ac:dyDescent="0.25">
      <c r="A2026" s="41">
        <v>29</v>
      </c>
      <c r="B2026" s="41">
        <v>66</v>
      </c>
      <c r="C2026" s="42">
        <v>38.671556000000002</v>
      </c>
      <c r="D2026" s="42">
        <v>0</v>
      </c>
      <c r="E2026" s="43">
        <f t="shared" si="127"/>
        <v>12.309538588910089</v>
      </c>
      <c r="F2026" s="47">
        <f t="shared" si="128"/>
        <v>8.1237813487251273E-2</v>
      </c>
      <c r="G2026" s="17">
        <f t="shared" si="129"/>
        <v>16.143319319361112</v>
      </c>
      <c r="N2026" t="str">
        <f t="shared" si="130"/>
        <v>29#66</v>
      </c>
      <c r="O2026">
        <v>29</v>
      </c>
      <c r="P2026">
        <v>66</v>
      </c>
      <c r="Q2026">
        <v>12.309538588910089</v>
      </c>
      <c r="R2026">
        <v>16.143319319361112</v>
      </c>
    </row>
    <row r="2027" spans="1:18" x14ac:dyDescent="0.25">
      <c r="A2027" s="41">
        <v>29</v>
      </c>
      <c r="B2027" s="41">
        <v>67</v>
      </c>
      <c r="C2027" s="42">
        <v>29.721853039999999</v>
      </c>
      <c r="D2027" s="42">
        <v>0</v>
      </c>
      <c r="E2027" s="43">
        <f t="shared" si="127"/>
        <v>9.4607596583337532</v>
      </c>
      <c r="F2027" s="47">
        <f t="shared" si="128"/>
        <v>0.10569975732541988</v>
      </c>
      <c r="G2027" s="17">
        <f t="shared" si="129"/>
        <v>14.322034831541734</v>
      </c>
      <c r="N2027" t="str">
        <f t="shared" si="130"/>
        <v>29#67</v>
      </c>
      <c r="O2027">
        <v>29</v>
      </c>
      <c r="P2027">
        <v>67</v>
      </c>
      <c r="Q2027">
        <v>9.4607596583337532</v>
      </c>
      <c r="R2027">
        <v>14.322034831541734</v>
      </c>
    </row>
    <row r="2028" spans="1:18" x14ac:dyDescent="0.25">
      <c r="A2028" s="41">
        <v>29</v>
      </c>
      <c r="B2028" s="41">
        <v>68</v>
      </c>
      <c r="C2028" s="42">
        <v>32.263126720000002</v>
      </c>
      <c r="D2028" s="42">
        <v>0</v>
      </c>
      <c r="E2028" s="43">
        <f t="shared" si="127"/>
        <v>10.269672194176417</v>
      </c>
      <c r="F2028" s="47">
        <f t="shared" si="128"/>
        <v>9.7374091508691585E-2</v>
      </c>
      <c r="G2028" s="17">
        <f t="shared" si="129"/>
        <v>14.917600463380378</v>
      </c>
      <c r="N2028" t="str">
        <f t="shared" si="130"/>
        <v>29#68</v>
      </c>
      <c r="O2028">
        <v>29</v>
      </c>
      <c r="P2028">
        <v>68</v>
      </c>
      <c r="Q2028">
        <v>10.269672194176417</v>
      </c>
      <c r="R2028">
        <v>14.917600463380378</v>
      </c>
    </row>
    <row r="2029" spans="1:18" x14ac:dyDescent="0.25">
      <c r="A2029" s="41">
        <v>29</v>
      </c>
      <c r="B2029" s="41">
        <v>69</v>
      </c>
      <c r="C2029" s="42">
        <v>29.390382560000003</v>
      </c>
      <c r="D2029" s="42">
        <v>0</v>
      </c>
      <c r="E2029" s="43">
        <f t="shared" si="127"/>
        <v>9.3552493275716682</v>
      </c>
      <c r="F2029" s="47">
        <f t="shared" si="128"/>
        <v>0.1068918598516464</v>
      </c>
      <c r="G2029" s="17">
        <f t="shared" si="129"/>
        <v>14.238727936066054</v>
      </c>
      <c r="N2029" t="str">
        <f t="shared" si="130"/>
        <v>29#69</v>
      </c>
      <c r="O2029">
        <v>29</v>
      </c>
      <c r="P2029">
        <v>69</v>
      </c>
      <c r="Q2029">
        <v>9.3552493275716682</v>
      </c>
      <c r="R2029">
        <v>14.238727936066054</v>
      </c>
    </row>
    <row r="2030" spans="1:18" x14ac:dyDescent="0.25">
      <c r="A2030" s="41">
        <v>29</v>
      </c>
      <c r="B2030" s="41">
        <v>70</v>
      </c>
      <c r="C2030" s="42">
        <v>34.362439760000001</v>
      </c>
      <c r="D2030" s="42">
        <v>0</v>
      </c>
      <c r="E2030" s="43">
        <f t="shared" si="127"/>
        <v>10.937904289002963</v>
      </c>
      <c r="F2030" s="47">
        <f t="shared" si="128"/>
        <v>9.1425192027453209E-2</v>
      </c>
      <c r="G2030" s="17">
        <f t="shared" si="129"/>
        <v>15.358257996421429</v>
      </c>
      <c r="N2030" t="str">
        <f t="shared" si="130"/>
        <v>29#70</v>
      </c>
      <c r="O2030">
        <v>29</v>
      </c>
      <c r="P2030">
        <v>70</v>
      </c>
      <c r="Q2030">
        <v>10.937904289002963</v>
      </c>
      <c r="R2030">
        <v>15.358257996421429</v>
      </c>
    </row>
    <row r="2031" spans="1:18" x14ac:dyDescent="0.25">
      <c r="A2031" s="41">
        <v>29</v>
      </c>
      <c r="B2031" s="41">
        <v>71</v>
      </c>
      <c r="C2031" s="42">
        <v>34.583420079999996</v>
      </c>
      <c r="D2031" s="42">
        <v>0</v>
      </c>
      <c r="E2031" s="43">
        <f t="shared" si="127"/>
        <v>11.00824450951102</v>
      </c>
      <c r="F2031" s="47">
        <f t="shared" si="128"/>
        <v>9.0841005496926364E-2</v>
      </c>
      <c r="G2031" s="17">
        <f t="shared" si="129"/>
        <v>15.40222665225771</v>
      </c>
      <c r="N2031" t="str">
        <f t="shared" si="130"/>
        <v>29#71</v>
      </c>
      <c r="O2031">
        <v>29</v>
      </c>
      <c r="P2031">
        <v>71</v>
      </c>
      <c r="Q2031">
        <v>11.00824450951102</v>
      </c>
      <c r="R2031">
        <v>15.40222665225771</v>
      </c>
    </row>
    <row r="2032" spans="1:18" x14ac:dyDescent="0.25">
      <c r="A2032" s="41">
        <v>29</v>
      </c>
      <c r="B2032" s="41">
        <v>72</v>
      </c>
      <c r="C2032" s="42">
        <v>31.04773496</v>
      </c>
      <c r="D2032" s="42">
        <v>0</v>
      </c>
      <c r="E2032" s="43">
        <f t="shared" si="127"/>
        <v>9.8828009813820987</v>
      </c>
      <c r="F2032" s="47">
        <f t="shared" si="128"/>
        <v>0.10118588868518844</v>
      </c>
      <c r="G2032" s="17">
        <f t="shared" si="129"/>
        <v>14.641915372716818</v>
      </c>
      <c r="N2032" t="str">
        <f t="shared" si="130"/>
        <v>29#72</v>
      </c>
      <c r="O2032">
        <v>29</v>
      </c>
      <c r="P2032">
        <v>72</v>
      </c>
      <c r="Q2032">
        <v>9.8828009813820987</v>
      </c>
      <c r="R2032">
        <v>14.641915372716818</v>
      </c>
    </row>
    <row r="2033" spans="1:18" x14ac:dyDescent="0.25">
      <c r="A2033" s="41">
        <v>29</v>
      </c>
      <c r="B2033" s="41">
        <v>73</v>
      </c>
      <c r="C2033" s="42">
        <v>35.025380719999994</v>
      </c>
      <c r="D2033" s="42">
        <v>0</v>
      </c>
      <c r="E2033" s="43">
        <f t="shared" si="127"/>
        <v>11.148924950527135</v>
      </c>
      <c r="F2033" s="47">
        <f t="shared" si="128"/>
        <v>8.9694746752485649E-2</v>
      </c>
      <c r="G2033" s="17">
        <f t="shared" si="129"/>
        <v>15.488865678065729</v>
      </c>
      <c r="N2033" t="str">
        <f t="shared" si="130"/>
        <v>29#73</v>
      </c>
      <c r="O2033">
        <v>29</v>
      </c>
      <c r="P2033">
        <v>73</v>
      </c>
      <c r="Q2033">
        <v>11.148924950527135</v>
      </c>
      <c r="R2033">
        <v>15.488865678065729</v>
      </c>
    </row>
    <row r="2034" spans="1:18" x14ac:dyDescent="0.25">
      <c r="A2034" s="41">
        <v>29</v>
      </c>
      <c r="B2034" s="41">
        <v>74</v>
      </c>
      <c r="C2034" s="42">
        <v>27.84352032</v>
      </c>
      <c r="D2034" s="42">
        <v>0</v>
      </c>
      <c r="E2034" s="43">
        <f t="shared" si="127"/>
        <v>8.862867784015263</v>
      </c>
      <c r="F2034" s="47">
        <f t="shared" si="128"/>
        <v>0.11283029651007122</v>
      </c>
      <c r="G2034" s="17">
        <f t="shared" si="129"/>
        <v>13.830899978960943</v>
      </c>
      <c r="N2034" t="str">
        <f t="shared" si="130"/>
        <v>29#74</v>
      </c>
      <c r="O2034">
        <v>29</v>
      </c>
      <c r="P2034">
        <v>74</v>
      </c>
      <c r="Q2034">
        <v>8.862867784015263</v>
      </c>
      <c r="R2034">
        <v>13.830899978960943</v>
      </c>
    </row>
    <row r="2035" spans="1:18" x14ac:dyDescent="0.25">
      <c r="A2035" s="41">
        <v>29</v>
      </c>
      <c r="B2035" s="41">
        <v>76</v>
      </c>
      <c r="C2035" s="42">
        <v>31.04773496</v>
      </c>
      <c r="D2035" s="42">
        <v>0</v>
      </c>
      <c r="E2035" s="43">
        <f t="shared" si="127"/>
        <v>9.8828009813820987</v>
      </c>
      <c r="F2035" s="47">
        <f t="shared" si="128"/>
        <v>0.10118588868518844</v>
      </c>
      <c r="G2035" s="17">
        <f t="shared" si="129"/>
        <v>14.641915372716818</v>
      </c>
      <c r="N2035" t="str">
        <f t="shared" si="130"/>
        <v>29#76</v>
      </c>
      <c r="O2035">
        <v>29</v>
      </c>
      <c r="P2035">
        <v>76</v>
      </c>
      <c r="Q2035">
        <v>9.8828009813820987</v>
      </c>
      <c r="R2035">
        <v>14.641915372716818</v>
      </c>
    </row>
    <row r="2036" spans="1:18" x14ac:dyDescent="0.25">
      <c r="A2036" s="41">
        <v>29</v>
      </c>
      <c r="B2036" s="41">
        <v>77</v>
      </c>
      <c r="C2036" s="42">
        <v>29.16940224</v>
      </c>
      <c r="D2036" s="42">
        <v>0</v>
      </c>
      <c r="E2036" s="43">
        <f t="shared" si="127"/>
        <v>9.2849091070636085</v>
      </c>
      <c r="F2036" s="47">
        <f t="shared" si="128"/>
        <v>0.10770164666870435</v>
      </c>
      <c r="G2036" s="17">
        <f t="shared" si="129"/>
        <v>14.182414705820936</v>
      </c>
      <c r="N2036" t="str">
        <f t="shared" si="130"/>
        <v>29#77</v>
      </c>
      <c r="O2036">
        <v>29</v>
      </c>
      <c r="P2036">
        <v>77</v>
      </c>
      <c r="Q2036">
        <v>9.2849091070636085</v>
      </c>
      <c r="R2036">
        <v>14.182414705820936</v>
      </c>
    </row>
    <row r="2037" spans="1:18" x14ac:dyDescent="0.25">
      <c r="A2037" s="41">
        <v>29</v>
      </c>
      <c r="B2037" s="41">
        <v>78</v>
      </c>
      <c r="C2037" s="42">
        <v>27.954010480000001</v>
      </c>
      <c r="D2037" s="42">
        <v>0</v>
      </c>
      <c r="E2037" s="43">
        <f t="shared" si="127"/>
        <v>8.8980378942692919</v>
      </c>
      <c r="F2037" s="47">
        <f t="shared" si="128"/>
        <v>0.11238432695864801</v>
      </c>
      <c r="G2037" s="17">
        <f t="shared" si="129"/>
        <v>13.861117470156428</v>
      </c>
      <c r="N2037" t="str">
        <f t="shared" si="130"/>
        <v>29#78</v>
      </c>
      <c r="O2037">
        <v>29</v>
      </c>
      <c r="P2037">
        <v>78</v>
      </c>
      <c r="Q2037">
        <v>8.8980378942692919</v>
      </c>
      <c r="R2037">
        <v>13.861117470156428</v>
      </c>
    </row>
    <row r="2038" spans="1:18" x14ac:dyDescent="0.25">
      <c r="A2038" s="41">
        <v>29</v>
      </c>
      <c r="B2038" s="41">
        <v>79</v>
      </c>
      <c r="C2038" s="42">
        <v>32.484107039999998</v>
      </c>
      <c r="D2038" s="42">
        <v>0</v>
      </c>
      <c r="E2038" s="43">
        <f t="shared" si="127"/>
        <v>10.340012414684473</v>
      </c>
      <c r="F2038" s="47">
        <f t="shared" si="128"/>
        <v>9.6711682722918191E-2</v>
      </c>
      <c r="G2038" s="17">
        <f t="shared" si="129"/>
        <v>14.96603530790324</v>
      </c>
      <c r="N2038" t="str">
        <f t="shared" si="130"/>
        <v>29#79</v>
      </c>
      <c r="O2038">
        <v>29</v>
      </c>
      <c r="P2038">
        <v>79</v>
      </c>
      <c r="Q2038">
        <v>10.340012414684473</v>
      </c>
      <c r="R2038">
        <v>14.96603530790324</v>
      </c>
    </row>
    <row r="2039" spans="1:18" x14ac:dyDescent="0.25">
      <c r="A2039" s="41">
        <v>29</v>
      </c>
      <c r="B2039" s="41">
        <v>80</v>
      </c>
      <c r="C2039" s="42">
        <v>25.854697439999999</v>
      </c>
      <c r="D2039" s="42">
        <v>0</v>
      </c>
      <c r="E2039" s="43">
        <f t="shared" si="127"/>
        <v>8.2298057994427438</v>
      </c>
      <c r="F2039" s="47">
        <f t="shared" si="128"/>
        <v>0.12150955008776901</v>
      </c>
      <c r="G2039" s="17">
        <f t="shared" si="129"/>
        <v>13.255762894642594</v>
      </c>
      <c r="N2039" t="str">
        <f t="shared" si="130"/>
        <v>29#80</v>
      </c>
      <c r="O2039">
        <v>29</v>
      </c>
      <c r="P2039">
        <v>80</v>
      </c>
      <c r="Q2039">
        <v>8.2298057994427438</v>
      </c>
      <c r="R2039">
        <v>13.255762894642594</v>
      </c>
    </row>
    <row r="2040" spans="1:18" x14ac:dyDescent="0.25">
      <c r="A2040" s="41">
        <v>30</v>
      </c>
      <c r="B2040" s="41">
        <v>1</v>
      </c>
      <c r="C2040" s="42">
        <v>33.809988960000005</v>
      </c>
      <c r="D2040" s="42">
        <v>16</v>
      </c>
      <c r="E2040" s="43">
        <f t="shared" si="127"/>
        <v>10.76205373773282</v>
      </c>
      <c r="F2040" s="47">
        <f t="shared" si="128"/>
        <v>9.2919067714176296E-2</v>
      </c>
      <c r="G2040" s="17">
        <f t="shared" si="129"/>
        <v>16</v>
      </c>
      <c r="N2040" t="str">
        <f t="shared" si="130"/>
        <v>30#1</v>
      </c>
      <c r="O2040">
        <v>30</v>
      </c>
      <c r="P2040">
        <v>1</v>
      </c>
      <c r="Q2040">
        <v>10.76205373773282</v>
      </c>
      <c r="R2040">
        <v>16</v>
      </c>
    </row>
    <row r="2041" spans="1:18" x14ac:dyDescent="0.25">
      <c r="A2041" s="41">
        <v>30</v>
      </c>
      <c r="B2041" s="41">
        <v>2</v>
      </c>
      <c r="C2041" s="42">
        <v>36.461752799999992</v>
      </c>
      <c r="D2041" s="42">
        <v>16</v>
      </c>
      <c r="E2041" s="43">
        <f t="shared" si="127"/>
        <v>11.606136383829508</v>
      </c>
      <c r="F2041" s="47">
        <f t="shared" si="128"/>
        <v>8.6161317334963503E-2</v>
      </c>
      <c r="G2041" s="17">
        <f t="shared" si="129"/>
        <v>16</v>
      </c>
      <c r="N2041" t="str">
        <f t="shared" si="130"/>
        <v>30#2</v>
      </c>
      <c r="O2041">
        <v>30</v>
      </c>
      <c r="P2041">
        <v>2</v>
      </c>
      <c r="Q2041">
        <v>11.606136383829508</v>
      </c>
      <c r="R2041">
        <v>16</v>
      </c>
    </row>
    <row r="2042" spans="1:18" x14ac:dyDescent="0.25">
      <c r="A2042" s="41">
        <v>30</v>
      </c>
      <c r="B2042" s="41">
        <v>3</v>
      </c>
      <c r="C2042" s="42">
        <v>31.600185760000002</v>
      </c>
      <c r="D2042" s="42">
        <v>15.6</v>
      </c>
      <c r="E2042" s="43">
        <f t="shared" si="127"/>
        <v>10.058651532652243</v>
      </c>
      <c r="F2042" s="47">
        <f t="shared" si="128"/>
        <v>9.9416904617265545E-2</v>
      </c>
      <c r="G2042" s="17">
        <f t="shared" si="129"/>
        <v>15.6</v>
      </c>
      <c r="N2042" t="str">
        <f t="shared" si="130"/>
        <v>30#3</v>
      </c>
      <c r="O2042">
        <v>30</v>
      </c>
      <c r="P2042">
        <v>3</v>
      </c>
      <c r="Q2042">
        <v>10.058651532652243</v>
      </c>
      <c r="R2042">
        <v>15.6</v>
      </c>
    </row>
    <row r="2043" spans="1:18" x14ac:dyDescent="0.25">
      <c r="A2043" s="41">
        <v>30</v>
      </c>
      <c r="B2043" s="41">
        <v>4</v>
      </c>
      <c r="C2043" s="42">
        <v>31.489695600000001</v>
      </c>
      <c r="D2043" s="42">
        <v>15.8</v>
      </c>
      <c r="E2043" s="43">
        <f t="shared" si="127"/>
        <v>10.023481422398214</v>
      </c>
      <c r="F2043" s="47">
        <f t="shared" si="128"/>
        <v>9.9765735861536656E-2</v>
      </c>
      <c r="G2043" s="17">
        <f t="shared" si="129"/>
        <v>15.8</v>
      </c>
      <c r="N2043" t="str">
        <f t="shared" si="130"/>
        <v>30#4</v>
      </c>
      <c r="O2043">
        <v>30</v>
      </c>
      <c r="P2043">
        <v>4</v>
      </c>
      <c r="Q2043">
        <v>10.023481422398214</v>
      </c>
      <c r="R2043">
        <v>15.8</v>
      </c>
    </row>
    <row r="2044" spans="1:18" x14ac:dyDescent="0.25">
      <c r="A2044" s="41">
        <v>30</v>
      </c>
      <c r="B2044" s="41">
        <v>5</v>
      </c>
      <c r="C2044" s="42">
        <v>33.147047999999998</v>
      </c>
      <c r="D2044" s="42">
        <v>16</v>
      </c>
      <c r="E2044" s="43">
        <f t="shared" si="127"/>
        <v>10.551033076208647</v>
      </c>
      <c r="F2044" s="47">
        <f t="shared" si="128"/>
        <v>9.4777449068459821E-2</v>
      </c>
      <c r="G2044" s="17">
        <f t="shared" si="129"/>
        <v>16</v>
      </c>
      <c r="N2044" t="str">
        <f t="shared" si="130"/>
        <v>30#5</v>
      </c>
      <c r="O2044">
        <v>30</v>
      </c>
      <c r="P2044">
        <v>5</v>
      </c>
      <c r="Q2044">
        <v>10.551033076208647</v>
      </c>
      <c r="R2044">
        <v>16</v>
      </c>
    </row>
    <row r="2045" spans="1:18" x14ac:dyDescent="0.25">
      <c r="A2045" s="41">
        <v>30</v>
      </c>
      <c r="B2045" s="41">
        <v>6</v>
      </c>
      <c r="C2045" s="42">
        <v>32.594597200000003</v>
      </c>
      <c r="D2045" s="42">
        <v>16.3</v>
      </c>
      <c r="E2045" s="43">
        <f t="shared" si="127"/>
        <v>10.375182524938504</v>
      </c>
      <c r="F2045" s="47">
        <f t="shared" si="128"/>
        <v>9.6383846510298118E-2</v>
      </c>
      <c r="G2045" s="17">
        <f t="shared" si="129"/>
        <v>16.3</v>
      </c>
      <c r="N2045" t="str">
        <f t="shared" si="130"/>
        <v>30#6</v>
      </c>
      <c r="O2045">
        <v>30</v>
      </c>
      <c r="P2045">
        <v>6</v>
      </c>
      <c r="Q2045">
        <v>10.375182524938504</v>
      </c>
      <c r="R2045">
        <v>16.3</v>
      </c>
    </row>
    <row r="2046" spans="1:18" x14ac:dyDescent="0.25">
      <c r="A2046" s="41">
        <v>30</v>
      </c>
      <c r="B2046" s="41">
        <v>7</v>
      </c>
      <c r="C2046" s="42">
        <v>24.086854880000001</v>
      </c>
      <c r="D2046" s="42">
        <v>15.6</v>
      </c>
      <c r="E2046" s="43">
        <f t="shared" si="127"/>
        <v>7.6670840353782834</v>
      </c>
      <c r="F2046" s="47">
        <f t="shared" si="128"/>
        <v>0.13042768220430251</v>
      </c>
      <c r="G2046" s="17">
        <f t="shared" si="129"/>
        <v>15.6</v>
      </c>
      <c r="N2046" t="str">
        <f t="shared" si="130"/>
        <v>30#7</v>
      </c>
      <c r="O2046">
        <v>30</v>
      </c>
      <c r="P2046">
        <v>7</v>
      </c>
      <c r="Q2046">
        <v>7.6670840353782834</v>
      </c>
      <c r="R2046">
        <v>15.6</v>
      </c>
    </row>
    <row r="2047" spans="1:18" x14ac:dyDescent="0.25">
      <c r="A2047" s="41">
        <v>30</v>
      </c>
      <c r="B2047" s="41">
        <v>8</v>
      </c>
      <c r="C2047" s="42">
        <v>36.903713439999997</v>
      </c>
      <c r="D2047" s="42">
        <v>17</v>
      </c>
      <c r="E2047" s="43">
        <f t="shared" si="127"/>
        <v>11.746816824845626</v>
      </c>
      <c r="F2047" s="47">
        <f t="shared" si="128"/>
        <v>8.5129445271071705E-2</v>
      </c>
      <c r="G2047" s="17">
        <f t="shared" si="129"/>
        <v>17</v>
      </c>
      <c r="N2047" t="str">
        <f t="shared" si="130"/>
        <v>30#8</v>
      </c>
      <c r="O2047">
        <v>30</v>
      </c>
      <c r="P2047">
        <v>8</v>
      </c>
      <c r="Q2047">
        <v>11.746816824845626</v>
      </c>
      <c r="R2047">
        <v>17</v>
      </c>
    </row>
    <row r="2048" spans="1:18" x14ac:dyDescent="0.25">
      <c r="A2048" s="41">
        <v>30</v>
      </c>
      <c r="B2048" s="41">
        <v>9</v>
      </c>
      <c r="C2048" s="42">
        <v>33.147047999999998</v>
      </c>
      <c r="D2048" s="42">
        <v>16.600000000000001</v>
      </c>
      <c r="E2048" s="43">
        <f t="shared" si="127"/>
        <v>10.551033076208647</v>
      </c>
      <c r="F2048" s="47">
        <f t="shared" si="128"/>
        <v>9.4777449068459821E-2</v>
      </c>
      <c r="G2048" s="17">
        <f t="shared" si="129"/>
        <v>16.600000000000001</v>
      </c>
      <c r="N2048" t="str">
        <f t="shared" si="130"/>
        <v>30#9</v>
      </c>
      <c r="O2048">
        <v>30</v>
      </c>
      <c r="P2048">
        <v>9</v>
      </c>
      <c r="Q2048">
        <v>10.551033076208647</v>
      </c>
      <c r="R2048">
        <v>16.600000000000001</v>
      </c>
    </row>
    <row r="2049" spans="1:18" x14ac:dyDescent="0.25">
      <c r="A2049" s="41">
        <v>30</v>
      </c>
      <c r="B2049" s="41">
        <v>10</v>
      </c>
      <c r="C2049" s="42">
        <v>32.594597200000003</v>
      </c>
      <c r="D2049" s="42">
        <v>16.600000000000001</v>
      </c>
      <c r="E2049" s="43">
        <f t="shared" si="127"/>
        <v>10.375182524938504</v>
      </c>
      <c r="F2049" s="47">
        <f t="shared" si="128"/>
        <v>9.6383846510298118E-2</v>
      </c>
      <c r="G2049" s="17">
        <f t="shared" si="129"/>
        <v>16.600000000000001</v>
      </c>
      <c r="N2049" t="str">
        <f t="shared" si="130"/>
        <v>30#10</v>
      </c>
      <c r="O2049">
        <v>30</v>
      </c>
      <c r="P2049">
        <v>10</v>
      </c>
      <c r="Q2049">
        <v>10.375182524938504</v>
      </c>
      <c r="R2049">
        <v>16.600000000000001</v>
      </c>
    </row>
    <row r="2050" spans="1:18" x14ac:dyDescent="0.25">
      <c r="A2050" s="41">
        <v>30</v>
      </c>
      <c r="B2050" s="41">
        <v>11</v>
      </c>
      <c r="C2050" s="42">
        <v>33.368028320000001</v>
      </c>
      <c r="D2050" s="42">
        <v>16</v>
      </c>
      <c r="E2050" s="43">
        <f t="shared" si="127"/>
        <v>10.621373296716705</v>
      </c>
      <c r="F2050" s="47">
        <f t="shared" si="128"/>
        <v>9.4149783842840881E-2</v>
      </c>
      <c r="G2050" s="17">
        <f t="shared" si="129"/>
        <v>16</v>
      </c>
      <c r="N2050" t="str">
        <f t="shared" si="130"/>
        <v>30#11</v>
      </c>
      <c r="O2050">
        <v>30</v>
      </c>
      <c r="P2050">
        <v>11</v>
      </c>
      <c r="Q2050">
        <v>10.621373296716705</v>
      </c>
      <c r="R2050">
        <v>16</v>
      </c>
    </row>
    <row r="2051" spans="1:18" x14ac:dyDescent="0.25">
      <c r="A2051" s="41">
        <v>30</v>
      </c>
      <c r="B2051" s="41">
        <v>12</v>
      </c>
      <c r="C2051" s="42">
        <v>33.147047999999998</v>
      </c>
      <c r="D2051" s="42">
        <v>16.600000000000001</v>
      </c>
      <c r="E2051" s="43">
        <f t="shared" ref="E2051:E2114" si="131">C2051/PI()</f>
        <v>10.551033076208647</v>
      </c>
      <c r="F2051" s="47">
        <f t="shared" ref="F2051:F2114" si="132">1/E2051</f>
        <v>9.4777449068459821E-2</v>
      </c>
      <c r="G2051" s="17">
        <f t="shared" ref="G2051:G2114" si="133">IF(D2051=0,EXP($K$3+$K$4*F2051)*$K$5,D2051)</f>
        <v>16.600000000000001</v>
      </c>
      <c r="N2051" t="str">
        <f t="shared" ref="N2051:N2114" si="134">CONCATENATE(O2051,"#",P2051)</f>
        <v>30#12</v>
      </c>
      <c r="O2051">
        <v>30</v>
      </c>
      <c r="P2051">
        <v>12</v>
      </c>
      <c r="Q2051">
        <v>10.551033076208647</v>
      </c>
      <c r="R2051">
        <v>16.600000000000001</v>
      </c>
    </row>
    <row r="2052" spans="1:18" x14ac:dyDescent="0.25">
      <c r="A2052" s="41">
        <v>30</v>
      </c>
      <c r="B2052" s="41">
        <v>13</v>
      </c>
      <c r="C2052" s="42">
        <v>31.600185760000002</v>
      </c>
      <c r="D2052" s="42">
        <v>16</v>
      </c>
      <c r="E2052" s="43">
        <f t="shared" si="131"/>
        <v>10.058651532652243</v>
      </c>
      <c r="F2052" s="47">
        <f t="shared" si="132"/>
        <v>9.9416904617265545E-2</v>
      </c>
      <c r="G2052" s="17">
        <f t="shared" si="133"/>
        <v>16</v>
      </c>
      <c r="N2052" t="str">
        <f t="shared" si="134"/>
        <v>30#13</v>
      </c>
      <c r="O2052">
        <v>30</v>
      </c>
      <c r="P2052">
        <v>13</v>
      </c>
      <c r="Q2052">
        <v>10.058651532652243</v>
      </c>
      <c r="R2052">
        <v>16</v>
      </c>
    </row>
    <row r="2053" spans="1:18" x14ac:dyDescent="0.25">
      <c r="A2053" s="41">
        <v>30</v>
      </c>
      <c r="B2053" s="41">
        <v>14</v>
      </c>
      <c r="C2053" s="42">
        <v>32.263126720000002</v>
      </c>
      <c r="D2053" s="42">
        <v>16.3</v>
      </c>
      <c r="E2053" s="43">
        <f t="shared" si="131"/>
        <v>10.269672194176417</v>
      </c>
      <c r="F2053" s="47">
        <f t="shared" si="132"/>
        <v>9.7374091508691585E-2</v>
      </c>
      <c r="G2053" s="17">
        <f t="shared" si="133"/>
        <v>16.3</v>
      </c>
      <c r="N2053" t="str">
        <f t="shared" si="134"/>
        <v>30#14</v>
      </c>
      <c r="O2053">
        <v>30</v>
      </c>
      <c r="P2053">
        <v>14</v>
      </c>
      <c r="Q2053">
        <v>10.269672194176417</v>
      </c>
      <c r="R2053">
        <v>16.3</v>
      </c>
    </row>
    <row r="2054" spans="1:18" x14ac:dyDescent="0.25">
      <c r="A2054" s="41">
        <v>30</v>
      </c>
      <c r="B2054" s="41">
        <v>15</v>
      </c>
      <c r="C2054" s="42">
        <v>33.699498800000001</v>
      </c>
      <c r="D2054" s="42">
        <v>16.8</v>
      </c>
      <c r="E2054" s="43">
        <f t="shared" si="131"/>
        <v>10.726883627478792</v>
      </c>
      <c r="F2054" s="47">
        <f t="shared" si="132"/>
        <v>9.3223720395206378E-2</v>
      </c>
      <c r="G2054" s="17">
        <f t="shared" si="133"/>
        <v>16.8</v>
      </c>
      <c r="N2054" t="str">
        <f t="shared" si="134"/>
        <v>30#15</v>
      </c>
      <c r="O2054">
        <v>30</v>
      </c>
      <c r="P2054">
        <v>15</v>
      </c>
      <c r="Q2054">
        <v>10.726883627478792</v>
      </c>
      <c r="R2054">
        <v>16.8</v>
      </c>
    </row>
    <row r="2055" spans="1:18" x14ac:dyDescent="0.25">
      <c r="A2055" s="41">
        <v>30</v>
      </c>
      <c r="B2055" s="41">
        <v>16</v>
      </c>
      <c r="C2055" s="42">
        <v>35.356851200000001</v>
      </c>
      <c r="D2055" s="42">
        <v>16.5</v>
      </c>
      <c r="E2055" s="43">
        <f t="shared" si="131"/>
        <v>11.254435281289224</v>
      </c>
      <c r="F2055" s="47">
        <f t="shared" si="132"/>
        <v>8.8853858501681079E-2</v>
      </c>
      <c r="G2055" s="17">
        <f t="shared" si="133"/>
        <v>16.5</v>
      </c>
      <c r="N2055" t="str">
        <f t="shared" si="134"/>
        <v>30#16</v>
      </c>
      <c r="O2055">
        <v>30</v>
      </c>
      <c r="P2055">
        <v>16</v>
      </c>
      <c r="Q2055">
        <v>11.254435281289224</v>
      </c>
      <c r="R2055">
        <v>16.5</v>
      </c>
    </row>
    <row r="2056" spans="1:18" x14ac:dyDescent="0.25">
      <c r="A2056" s="41">
        <v>30</v>
      </c>
      <c r="B2056" s="41">
        <v>17</v>
      </c>
      <c r="C2056" s="42">
        <v>27.070089199999998</v>
      </c>
      <c r="D2056" s="42">
        <v>0</v>
      </c>
      <c r="E2056" s="43">
        <f t="shared" si="131"/>
        <v>8.6166770122370604</v>
      </c>
      <c r="F2056" s="47">
        <f t="shared" si="132"/>
        <v>0.11605401926750183</v>
      </c>
      <c r="G2056" s="17">
        <f t="shared" si="133"/>
        <v>13.614420983432034</v>
      </c>
      <c r="N2056" t="str">
        <f t="shared" si="134"/>
        <v>30#17</v>
      </c>
      <c r="O2056">
        <v>30</v>
      </c>
      <c r="P2056">
        <v>17</v>
      </c>
      <c r="Q2056">
        <v>8.6166770122370604</v>
      </c>
      <c r="R2056">
        <v>13.614420983432034</v>
      </c>
    </row>
    <row r="2057" spans="1:18" x14ac:dyDescent="0.25">
      <c r="A2057" s="41">
        <v>30</v>
      </c>
      <c r="B2057" s="41">
        <v>18</v>
      </c>
      <c r="C2057" s="42">
        <v>32.705087360000007</v>
      </c>
      <c r="D2057" s="42">
        <v>0</v>
      </c>
      <c r="E2057" s="43">
        <f t="shared" si="131"/>
        <v>10.410352635192533</v>
      </c>
      <c r="F2057" s="47">
        <f t="shared" si="132"/>
        <v>9.605822540722278E-2</v>
      </c>
      <c r="G2057" s="17">
        <f t="shared" si="133"/>
        <v>15.013969711399971</v>
      </c>
      <c r="N2057" t="str">
        <f t="shared" si="134"/>
        <v>30#18</v>
      </c>
      <c r="O2057">
        <v>30</v>
      </c>
      <c r="P2057">
        <v>18</v>
      </c>
      <c r="Q2057">
        <v>10.410352635192533</v>
      </c>
      <c r="R2057">
        <v>15.013969711399971</v>
      </c>
    </row>
    <row r="2058" spans="1:18" x14ac:dyDescent="0.25">
      <c r="A2058" s="41">
        <v>30</v>
      </c>
      <c r="B2058" s="41">
        <v>19</v>
      </c>
      <c r="C2058" s="42">
        <v>30.384793999999999</v>
      </c>
      <c r="D2058" s="42">
        <v>0</v>
      </c>
      <c r="E2058" s="43">
        <f t="shared" si="131"/>
        <v>9.6717803198579251</v>
      </c>
      <c r="F2058" s="47">
        <f t="shared" si="132"/>
        <v>0.10339358080195618</v>
      </c>
      <c r="G2058" s="17">
        <f t="shared" si="133"/>
        <v>14.484581833069546</v>
      </c>
      <c r="N2058" t="str">
        <f t="shared" si="134"/>
        <v>30#19</v>
      </c>
      <c r="O2058">
        <v>30</v>
      </c>
      <c r="P2058">
        <v>19</v>
      </c>
      <c r="Q2058">
        <v>9.6717803198579251</v>
      </c>
      <c r="R2058">
        <v>14.484581833069546</v>
      </c>
    </row>
    <row r="2059" spans="1:18" x14ac:dyDescent="0.25">
      <c r="A2059" s="41">
        <v>30</v>
      </c>
      <c r="B2059" s="41">
        <v>20</v>
      </c>
      <c r="C2059" s="42">
        <v>32.0421464</v>
      </c>
      <c r="D2059" s="42">
        <v>0</v>
      </c>
      <c r="E2059" s="43">
        <f t="shared" si="131"/>
        <v>10.199331973668359</v>
      </c>
      <c r="F2059" s="47">
        <f t="shared" si="132"/>
        <v>9.8045636967372229E-2</v>
      </c>
      <c r="G2059" s="17">
        <f t="shared" si="133"/>
        <v>14.86865755822248</v>
      </c>
      <c r="N2059" t="str">
        <f t="shared" si="134"/>
        <v>30#20</v>
      </c>
      <c r="O2059">
        <v>30</v>
      </c>
      <c r="P2059">
        <v>20</v>
      </c>
      <c r="Q2059">
        <v>10.199331973668359</v>
      </c>
      <c r="R2059">
        <v>14.86865755822248</v>
      </c>
    </row>
    <row r="2060" spans="1:18" x14ac:dyDescent="0.25">
      <c r="A2060" s="41">
        <v>30</v>
      </c>
      <c r="B2060" s="41">
        <v>21</v>
      </c>
      <c r="C2060" s="42">
        <v>35.135870879999999</v>
      </c>
      <c r="D2060" s="42">
        <v>0</v>
      </c>
      <c r="E2060" s="43">
        <f t="shared" si="131"/>
        <v>11.184095060781164</v>
      </c>
      <c r="F2060" s="47">
        <f t="shared" si="132"/>
        <v>8.9412687800433807E-2</v>
      </c>
      <c r="G2060" s="17">
        <f t="shared" si="133"/>
        <v>15.510259482841208</v>
      </c>
      <c r="N2060" t="str">
        <f t="shared" si="134"/>
        <v>30#21</v>
      </c>
      <c r="O2060">
        <v>30</v>
      </c>
      <c r="P2060">
        <v>21</v>
      </c>
      <c r="Q2060">
        <v>11.184095060781164</v>
      </c>
      <c r="R2060">
        <v>15.510259482841208</v>
      </c>
    </row>
    <row r="2061" spans="1:18" x14ac:dyDescent="0.25">
      <c r="A2061" s="41">
        <v>30</v>
      </c>
      <c r="B2061" s="41">
        <v>22</v>
      </c>
      <c r="C2061" s="42">
        <v>32.705087360000007</v>
      </c>
      <c r="D2061" s="42">
        <v>0</v>
      </c>
      <c r="E2061" s="43">
        <f t="shared" si="131"/>
        <v>10.410352635192533</v>
      </c>
      <c r="F2061" s="47">
        <f t="shared" si="132"/>
        <v>9.605822540722278E-2</v>
      </c>
      <c r="G2061" s="17">
        <f t="shared" si="133"/>
        <v>15.013969711399971</v>
      </c>
      <c r="N2061" t="str">
        <f t="shared" si="134"/>
        <v>30#22</v>
      </c>
      <c r="O2061">
        <v>30</v>
      </c>
      <c r="P2061">
        <v>22</v>
      </c>
      <c r="Q2061">
        <v>10.410352635192533</v>
      </c>
      <c r="R2061">
        <v>15.013969711399971</v>
      </c>
    </row>
    <row r="2062" spans="1:18" x14ac:dyDescent="0.25">
      <c r="A2062" s="41">
        <v>30</v>
      </c>
      <c r="B2062" s="41">
        <v>23</v>
      </c>
      <c r="C2062" s="42">
        <v>37.12469376</v>
      </c>
      <c r="D2062" s="42">
        <v>16.5</v>
      </c>
      <c r="E2062" s="43">
        <f t="shared" si="131"/>
        <v>11.817157045353683</v>
      </c>
      <c r="F2062" s="47">
        <f t="shared" si="132"/>
        <v>8.4622722382553417E-2</v>
      </c>
      <c r="G2062" s="17">
        <f t="shared" si="133"/>
        <v>16.5</v>
      </c>
      <c r="N2062" t="str">
        <f t="shared" si="134"/>
        <v>30#23</v>
      </c>
      <c r="O2062">
        <v>30</v>
      </c>
      <c r="P2062">
        <v>23</v>
      </c>
      <c r="Q2062">
        <v>11.817157045353683</v>
      </c>
      <c r="R2062">
        <v>16.5</v>
      </c>
    </row>
    <row r="2063" spans="1:18" x14ac:dyDescent="0.25">
      <c r="A2063" s="41">
        <v>30</v>
      </c>
      <c r="B2063" s="41">
        <v>24</v>
      </c>
      <c r="C2063" s="42">
        <v>35.135870879999999</v>
      </c>
      <c r="D2063" s="42">
        <v>0</v>
      </c>
      <c r="E2063" s="43">
        <f t="shared" si="131"/>
        <v>11.184095060781164</v>
      </c>
      <c r="F2063" s="47">
        <f t="shared" si="132"/>
        <v>8.9412687800433807E-2</v>
      </c>
      <c r="G2063" s="17">
        <f t="shared" si="133"/>
        <v>15.510259482841208</v>
      </c>
      <c r="N2063" t="str">
        <f t="shared" si="134"/>
        <v>30#24</v>
      </c>
      <c r="O2063">
        <v>30</v>
      </c>
      <c r="P2063">
        <v>24</v>
      </c>
      <c r="Q2063">
        <v>11.184095060781164</v>
      </c>
      <c r="R2063">
        <v>15.510259482841208</v>
      </c>
    </row>
    <row r="2064" spans="1:18" x14ac:dyDescent="0.25">
      <c r="A2064" s="41">
        <v>30</v>
      </c>
      <c r="B2064" s="41">
        <v>25</v>
      </c>
      <c r="C2064" s="42">
        <v>37.014203600000002</v>
      </c>
      <c r="D2064" s="42">
        <v>16.600000000000001</v>
      </c>
      <c r="E2064" s="43">
        <f t="shared" si="131"/>
        <v>11.781986935099656</v>
      </c>
      <c r="F2064" s="47">
        <f t="shared" si="132"/>
        <v>8.4875327523993863E-2</v>
      </c>
      <c r="G2064" s="17">
        <f t="shared" si="133"/>
        <v>16.600000000000001</v>
      </c>
      <c r="N2064" t="str">
        <f t="shared" si="134"/>
        <v>30#25</v>
      </c>
      <c r="O2064">
        <v>30</v>
      </c>
      <c r="P2064">
        <v>25</v>
      </c>
      <c r="Q2064">
        <v>11.781986935099656</v>
      </c>
      <c r="R2064">
        <v>16.600000000000001</v>
      </c>
    </row>
    <row r="2065" spans="1:18" x14ac:dyDescent="0.25">
      <c r="A2065" s="41">
        <v>30</v>
      </c>
      <c r="B2065" s="41">
        <v>26</v>
      </c>
      <c r="C2065" s="42">
        <v>30.71626448</v>
      </c>
      <c r="D2065" s="42">
        <v>0</v>
      </c>
      <c r="E2065" s="43">
        <f t="shared" si="131"/>
        <v>9.7772906506200119</v>
      </c>
      <c r="F2065" s="47">
        <f t="shared" si="132"/>
        <v>0.10227782273574802</v>
      </c>
      <c r="G2065" s="17">
        <f t="shared" si="133"/>
        <v>14.563885075520359</v>
      </c>
      <c r="N2065" t="str">
        <f t="shared" si="134"/>
        <v>30#26</v>
      </c>
      <c r="O2065">
        <v>30</v>
      </c>
      <c r="P2065">
        <v>26</v>
      </c>
      <c r="Q2065">
        <v>9.7772906506200119</v>
      </c>
      <c r="R2065">
        <v>14.563885075520359</v>
      </c>
    </row>
    <row r="2066" spans="1:18" x14ac:dyDescent="0.25">
      <c r="A2066" s="41">
        <v>30</v>
      </c>
      <c r="B2066" s="41">
        <v>27</v>
      </c>
      <c r="C2066" s="42">
        <v>35.798811840000006</v>
      </c>
      <c r="D2066" s="42">
        <v>0</v>
      </c>
      <c r="E2066" s="43">
        <f t="shared" si="131"/>
        <v>11.39511572230534</v>
      </c>
      <c r="F2066" s="47">
        <f t="shared" si="132"/>
        <v>8.7756897285610938E-2</v>
      </c>
      <c r="G2066" s="17">
        <f t="shared" si="133"/>
        <v>15.636446276758083</v>
      </c>
      <c r="N2066" t="str">
        <f t="shared" si="134"/>
        <v>30#27</v>
      </c>
      <c r="O2066">
        <v>30</v>
      </c>
      <c r="P2066">
        <v>27</v>
      </c>
      <c r="Q2066">
        <v>11.39511572230534</v>
      </c>
      <c r="R2066">
        <v>15.636446276758083</v>
      </c>
    </row>
    <row r="2067" spans="1:18" x14ac:dyDescent="0.25">
      <c r="A2067" s="41">
        <v>30</v>
      </c>
      <c r="B2067" s="41">
        <v>28</v>
      </c>
      <c r="C2067" s="42">
        <v>34.251949599999996</v>
      </c>
      <c r="D2067" s="42">
        <v>0</v>
      </c>
      <c r="E2067" s="43">
        <f t="shared" si="131"/>
        <v>10.902734178748934</v>
      </c>
      <c r="F2067" s="47">
        <f t="shared" si="132"/>
        <v>9.1720112001735313E-2</v>
      </c>
      <c r="G2067" s="17">
        <f t="shared" si="133"/>
        <v>15.336108617151039</v>
      </c>
      <c r="N2067" t="str">
        <f t="shared" si="134"/>
        <v>30#28</v>
      </c>
      <c r="O2067">
        <v>30</v>
      </c>
      <c r="P2067">
        <v>28</v>
      </c>
      <c r="Q2067">
        <v>10.902734178748934</v>
      </c>
      <c r="R2067">
        <v>15.336108617151039</v>
      </c>
    </row>
    <row r="2068" spans="1:18" x14ac:dyDescent="0.25">
      <c r="A2068" s="41">
        <v>30</v>
      </c>
      <c r="B2068" s="41">
        <v>29</v>
      </c>
      <c r="C2068" s="42">
        <v>29.8323432</v>
      </c>
      <c r="D2068" s="42">
        <v>0</v>
      </c>
      <c r="E2068" s="43">
        <f t="shared" si="131"/>
        <v>9.4959297685877821</v>
      </c>
      <c r="F2068" s="47">
        <f t="shared" si="132"/>
        <v>0.10530827674273313</v>
      </c>
      <c r="G2068" s="17">
        <f t="shared" si="133"/>
        <v>14.349498578277675</v>
      </c>
      <c r="N2068" t="str">
        <f t="shared" si="134"/>
        <v>30#29</v>
      </c>
      <c r="O2068">
        <v>30</v>
      </c>
      <c r="P2068">
        <v>29</v>
      </c>
      <c r="Q2068">
        <v>9.4959297685877821</v>
      </c>
      <c r="R2068">
        <v>14.349498578277675</v>
      </c>
    </row>
    <row r="2069" spans="1:18" x14ac:dyDescent="0.25">
      <c r="A2069" s="41">
        <v>30</v>
      </c>
      <c r="B2069" s="41">
        <v>30</v>
      </c>
      <c r="C2069" s="42">
        <v>31.489695600000001</v>
      </c>
      <c r="D2069" s="42">
        <v>0</v>
      </c>
      <c r="E2069" s="43">
        <f t="shared" si="131"/>
        <v>10.023481422398214</v>
      </c>
      <c r="F2069" s="47">
        <f t="shared" si="132"/>
        <v>9.9765735861536656E-2</v>
      </c>
      <c r="G2069" s="17">
        <f t="shared" si="133"/>
        <v>14.744026181460578</v>
      </c>
      <c r="N2069" t="str">
        <f t="shared" si="134"/>
        <v>30#30</v>
      </c>
      <c r="O2069">
        <v>30</v>
      </c>
      <c r="P2069">
        <v>30</v>
      </c>
      <c r="Q2069">
        <v>10.023481422398214</v>
      </c>
      <c r="R2069">
        <v>14.744026181460578</v>
      </c>
    </row>
    <row r="2070" spans="1:18" x14ac:dyDescent="0.25">
      <c r="A2070" s="41">
        <v>30</v>
      </c>
      <c r="B2070" s="41">
        <v>31</v>
      </c>
      <c r="C2070" s="42">
        <v>31.489695600000001</v>
      </c>
      <c r="D2070" s="42">
        <v>0</v>
      </c>
      <c r="E2070" s="43">
        <f t="shared" si="131"/>
        <v>10.023481422398214</v>
      </c>
      <c r="F2070" s="47">
        <f t="shared" si="132"/>
        <v>9.9765735861536656E-2</v>
      </c>
      <c r="G2070" s="17">
        <f t="shared" si="133"/>
        <v>14.744026181460578</v>
      </c>
      <c r="N2070" t="str">
        <f t="shared" si="134"/>
        <v>30#31</v>
      </c>
      <c r="O2070">
        <v>30</v>
      </c>
      <c r="P2070">
        <v>31</v>
      </c>
      <c r="Q2070">
        <v>10.023481422398214</v>
      </c>
      <c r="R2070">
        <v>14.744026181460578</v>
      </c>
    </row>
    <row r="2071" spans="1:18" x14ac:dyDescent="0.25">
      <c r="A2071" s="41">
        <v>30</v>
      </c>
      <c r="B2071" s="41">
        <v>32</v>
      </c>
      <c r="C2071" s="42">
        <v>33.147047999999998</v>
      </c>
      <c r="D2071" s="42">
        <v>0</v>
      </c>
      <c r="E2071" s="43">
        <f t="shared" si="131"/>
        <v>10.551033076208647</v>
      </c>
      <c r="F2071" s="47">
        <f t="shared" si="132"/>
        <v>9.4777449068459821E-2</v>
      </c>
      <c r="G2071" s="17">
        <f t="shared" si="133"/>
        <v>15.108366953018782</v>
      </c>
      <c r="N2071" t="str">
        <f t="shared" si="134"/>
        <v>30#32</v>
      </c>
      <c r="O2071">
        <v>30</v>
      </c>
      <c r="P2071">
        <v>32</v>
      </c>
      <c r="Q2071">
        <v>10.551033076208647</v>
      </c>
      <c r="R2071">
        <v>15.108366953018782</v>
      </c>
    </row>
    <row r="2072" spans="1:18" x14ac:dyDescent="0.25">
      <c r="A2072" s="41">
        <v>30</v>
      </c>
      <c r="B2072" s="41">
        <v>33</v>
      </c>
      <c r="C2072" s="42">
        <v>30.71626448</v>
      </c>
      <c r="D2072" s="42">
        <v>0</v>
      </c>
      <c r="E2072" s="43">
        <f t="shared" si="131"/>
        <v>9.7772906506200119</v>
      </c>
      <c r="F2072" s="47">
        <f t="shared" si="132"/>
        <v>0.10227782273574802</v>
      </c>
      <c r="G2072" s="17">
        <f t="shared" si="133"/>
        <v>14.563885075520359</v>
      </c>
      <c r="N2072" t="str">
        <f t="shared" si="134"/>
        <v>30#33</v>
      </c>
      <c r="O2072">
        <v>30</v>
      </c>
      <c r="P2072">
        <v>33</v>
      </c>
      <c r="Q2072">
        <v>9.7772906506200119</v>
      </c>
      <c r="R2072">
        <v>14.563885075520359</v>
      </c>
    </row>
    <row r="2073" spans="1:18" x14ac:dyDescent="0.25">
      <c r="A2073" s="41">
        <v>30</v>
      </c>
      <c r="B2073" s="41">
        <v>34</v>
      </c>
      <c r="C2073" s="42">
        <v>29.390382560000003</v>
      </c>
      <c r="D2073" s="42">
        <v>0</v>
      </c>
      <c r="E2073" s="43">
        <f t="shared" si="131"/>
        <v>9.3552493275716682</v>
      </c>
      <c r="F2073" s="47">
        <f t="shared" si="132"/>
        <v>0.1068918598516464</v>
      </c>
      <c r="G2073" s="17">
        <f t="shared" si="133"/>
        <v>14.238727936066054</v>
      </c>
      <c r="N2073" t="str">
        <f t="shared" si="134"/>
        <v>30#34</v>
      </c>
      <c r="O2073">
        <v>30</v>
      </c>
      <c r="P2073">
        <v>34</v>
      </c>
      <c r="Q2073">
        <v>9.3552493275716682</v>
      </c>
      <c r="R2073">
        <v>14.238727936066054</v>
      </c>
    </row>
    <row r="2074" spans="1:18" x14ac:dyDescent="0.25">
      <c r="A2074" s="41">
        <v>30</v>
      </c>
      <c r="B2074" s="41">
        <v>36</v>
      </c>
      <c r="C2074" s="42">
        <v>28.727441599999999</v>
      </c>
      <c r="D2074" s="42">
        <v>0</v>
      </c>
      <c r="E2074" s="43">
        <f t="shared" si="131"/>
        <v>9.1442286660474927</v>
      </c>
      <c r="F2074" s="47">
        <f t="shared" si="132"/>
        <v>0.10935859507899212</v>
      </c>
      <c r="G2074" s="17">
        <f t="shared" si="133"/>
        <v>14.067882296411565</v>
      </c>
      <c r="N2074" t="str">
        <f t="shared" si="134"/>
        <v>30#36</v>
      </c>
      <c r="O2074">
        <v>30</v>
      </c>
      <c r="P2074">
        <v>36</v>
      </c>
      <c r="Q2074">
        <v>9.1442286660474927</v>
      </c>
      <c r="R2074">
        <v>14.067882296411565</v>
      </c>
    </row>
    <row r="2075" spans="1:18" x14ac:dyDescent="0.25">
      <c r="A2075" s="41">
        <v>30</v>
      </c>
      <c r="B2075" s="41">
        <v>37</v>
      </c>
      <c r="C2075" s="42">
        <v>27.622540000000001</v>
      </c>
      <c r="D2075" s="42">
        <v>0</v>
      </c>
      <c r="E2075" s="43">
        <f t="shared" si="131"/>
        <v>8.7925275635072051</v>
      </c>
      <c r="F2075" s="47">
        <f t="shared" si="132"/>
        <v>0.1137329388821518</v>
      </c>
      <c r="G2075" s="17">
        <f t="shared" si="133"/>
        <v>13.769941222287382</v>
      </c>
      <c r="N2075" t="str">
        <f t="shared" si="134"/>
        <v>30#37</v>
      </c>
      <c r="O2075">
        <v>30</v>
      </c>
      <c r="P2075">
        <v>37</v>
      </c>
      <c r="Q2075">
        <v>8.7925275635072051</v>
      </c>
      <c r="R2075">
        <v>13.769941222287382</v>
      </c>
    </row>
    <row r="2076" spans="1:18" x14ac:dyDescent="0.25">
      <c r="A2076" s="41">
        <v>30</v>
      </c>
      <c r="B2076" s="41">
        <v>38</v>
      </c>
      <c r="C2076" s="42">
        <v>32.0421464</v>
      </c>
      <c r="D2076" s="42">
        <v>0</v>
      </c>
      <c r="E2076" s="43">
        <f t="shared" si="131"/>
        <v>10.199331973668359</v>
      </c>
      <c r="F2076" s="47">
        <f t="shared" si="132"/>
        <v>9.8045636967372229E-2</v>
      </c>
      <c r="G2076" s="17">
        <f t="shared" si="133"/>
        <v>14.86865755822248</v>
      </c>
      <c r="N2076" t="str">
        <f t="shared" si="134"/>
        <v>30#38</v>
      </c>
      <c r="O2076">
        <v>30</v>
      </c>
      <c r="P2076">
        <v>38</v>
      </c>
      <c r="Q2076">
        <v>10.199331973668359</v>
      </c>
      <c r="R2076">
        <v>14.86865755822248</v>
      </c>
    </row>
    <row r="2077" spans="1:18" x14ac:dyDescent="0.25">
      <c r="A2077" s="41">
        <v>30</v>
      </c>
      <c r="B2077" s="41">
        <v>39</v>
      </c>
      <c r="C2077" s="42">
        <v>32.0421464</v>
      </c>
      <c r="D2077" s="42">
        <v>0</v>
      </c>
      <c r="E2077" s="43">
        <f t="shared" si="131"/>
        <v>10.199331973668359</v>
      </c>
      <c r="F2077" s="47">
        <f t="shared" si="132"/>
        <v>9.8045636967372229E-2</v>
      </c>
      <c r="G2077" s="17">
        <f t="shared" si="133"/>
        <v>14.86865755822248</v>
      </c>
      <c r="N2077" t="str">
        <f t="shared" si="134"/>
        <v>30#39</v>
      </c>
      <c r="O2077">
        <v>30</v>
      </c>
      <c r="P2077">
        <v>39</v>
      </c>
      <c r="Q2077">
        <v>10.199331973668359</v>
      </c>
      <c r="R2077">
        <v>14.86865755822248</v>
      </c>
    </row>
    <row r="2078" spans="1:18" x14ac:dyDescent="0.25">
      <c r="A2078" s="41">
        <v>30</v>
      </c>
      <c r="B2078" s="41">
        <v>40</v>
      </c>
      <c r="C2078" s="42">
        <v>32.926067680000003</v>
      </c>
      <c r="D2078" s="42">
        <v>0</v>
      </c>
      <c r="E2078" s="43">
        <f t="shared" si="131"/>
        <v>10.480692855700591</v>
      </c>
      <c r="F2078" s="47">
        <f t="shared" si="132"/>
        <v>9.5413539330664238E-2</v>
      </c>
      <c r="G2078" s="17">
        <f t="shared" si="133"/>
        <v>15.061411148696104</v>
      </c>
      <c r="N2078" t="str">
        <f t="shared" si="134"/>
        <v>30#40</v>
      </c>
      <c r="O2078">
        <v>30</v>
      </c>
      <c r="P2078">
        <v>40</v>
      </c>
      <c r="Q2078">
        <v>10.480692855700591</v>
      </c>
      <c r="R2078">
        <v>15.061411148696104</v>
      </c>
    </row>
    <row r="2079" spans="1:18" x14ac:dyDescent="0.25">
      <c r="A2079" s="41">
        <v>30</v>
      </c>
      <c r="B2079" s="41">
        <v>41</v>
      </c>
      <c r="C2079" s="42">
        <v>34.583420079999996</v>
      </c>
      <c r="D2079" s="42">
        <v>0</v>
      </c>
      <c r="E2079" s="43">
        <f t="shared" si="131"/>
        <v>11.00824450951102</v>
      </c>
      <c r="F2079" s="47">
        <f t="shared" si="132"/>
        <v>9.0841005496926364E-2</v>
      </c>
      <c r="G2079" s="17">
        <f t="shared" si="133"/>
        <v>15.40222665225771</v>
      </c>
      <c r="N2079" t="str">
        <f t="shared" si="134"/>
        <v>30#41</v>
      </c>
      <c r="O2079">
        <v>30</v>
      </c>
      <c r="P2079">
        <v>41</v>
      </c>
      <c r="Q2079">
        <v>11.00824450951102</v>
      </c>
      <c r="R2079">
        <v>15.40222665225771</v>
      </c>
    </row>
    <row r="2080" spans="1:18" x14ac:dyDescent="0.25">
      <c r="A2080" s="41">
        <v>30</v>
      </c>
      <c r="B2080" s="41">
        <v>42</v>
      </c>
      <c r="C2080" s="42">
        <v>25.9651876</v>
      </c>
      <c r="D2080" s="42">
        <v>0</v>
      </c>
      <c r="E2080" s="43">
        <f t="shared" si="131"/>
        <v>8.2649759096967728</v>
      </c>
      <c r="F2080" s="47">
        <f t="shared" si="132"/>
        <v>0.12099248817250191</v>
      </c>
      <c r="G2080" s="17">
        <f t="shared" si="133"/>
        <v>13.289346367768463</v>
      </c>
      <c r="N2080" t="str">
        <f t="shared" si="134"/>
        <v>30#42</v>
      </c>
      <c r="O2080">
        <v>30</v>
      </c>
      <c r="P2080">
        <v>42</v>
      </c>
      <c r="Q2080">
        <v>8.2649759096967728</v>
      </c>
      <c r="R2080">
        <v>13.289346367768463</v>
      </c>
    </row>
    <row r="2081" spans="1:18" x14ac:dyDescent="0.25">
      <c r="A2081" s="41">
        <v>30</v>
      </c>
      <c r="B2081" s="41">
        <v>43</v>
      </c>
      <c r="C2081" s="42">
        <v>30.937244799999998</v>
      </c>
      <c r="D2081" s="42">
        <v>0</v>
      </c>
      <c r="E2081" s="43">
        <f t="shared" si="131"/>
        <v>9.8476308711280698</v>
      </c>
      <c r="F2081" s="47">
        <f t="shared" si="132"/>
        <v>0.10154726685906411</v>
      </c>
      <c r="G2081" s="17">
        <f t="shared" si="133"/>
        <v>14.616044884584634</v>
      </c>
      <c r="N2081" t="str">
        <f t="shared" si="134"/>
        <v>30#43</v>
      </c>
      <c r="O2081">
        <v>30</v>
      </c>
      <c r="P2081">
        <v>43</v>
      </c>
      <c r="Q2081">
        <v>9.8476308711280698</v>
      </c>
      <c r="R2081">
        <v>14.616044884584634</v>
      </c>
    </row>
    <row r="2082" spans="1:18" x14ac:dyDescent="0.25">
      <c r="A2082" s="41">
        <v>30</v>
      </c>
      <c r="B2082" s="41">
        <v>44</v>
      </c>
      <c r="C2082" s="42">
        <v>28.727441599999999</v>
      </c>
      <c r="D2082" s="42">
        <v>0</v>
      </c>
      <c r="E2082" s="43">
        <f t="shared" si="131"/>
        <v>9.1442286660474927</v>
      </c>
      <c r="F2082" s="47">
        <f t="shared" si="132"/>
        <v>0.10935859507899212</v>
      </c>
      <c r="G2082" s="17">
        <f t="shared" si="133"/>
        <v>14.067882296411565</v>
      </c>
      <c r="N2082" t="str">
        <f t="shared" si="134"/>
        <v>30#44</v>
      </c>
      <c r="O2082">
        <v>30</v>
      </c>
      <c r="P2082">
        <v>44</v>
      </c>
      <c r="Q2082">
        <v>9.1442286660474927</v>
      </c>
      <c r="R2082">
        <v>14.067882296411565</v>
      </c>
    </row>
    <row r="2083" spans="1:18" x14ac:dyDescent="0.25">
      <c r="A2083" s="41">
        <v>30</v>
      </c>
      <c r="B2083" s="41">
        <v>45</v>
      </c>
      <c r="C2083" s="42">
        <v>32.705087360000007</v>
      </c>
      <c r="D2083" s="42">
        <v>0</v>
      </c>
      <c r="E2083" s="43">
        <f t="shared" si="131"/>
        <v>10.410352635192533</v>
      </c>
      <c r="F2083" s="47">
        <f t="shared" si="132"/>
        <v>9.605822540722278E-2</v>
      </c>
      <c r="G2083" s="17">
        <f t="shared" si="133"/>
        <v>15.013969711399971</v>
      </c>
      <c r="N2083" t="str">
        <f t="shared" si="134"/>
        <v>30#45</v>
      </c>
      <c r="O2083">
        <v>30</v>
      </c>
      <c r="P2083">
        <v>45</v>
      </c>
      <c r="Q2083">
        <v>10.410352635192533</v>
      </c>
      <c r="R2083">
        <v>15.013969711399971</v>
      </c>
    </row>
    <row r="2084" spans="1:18" x14ac:dyDescent="0.25">
      <c r="A2084" s="41">
        <v>30</v>
      </c>
      <c r="B2084" s="41">
        <v>46</v>
      </c>
      <c r="C2084" s="42">
        <v>32.594597200000003</v>
      </c>
      <c r="D2084" s="42">
        <v>0</v>
      </c>
      <c r="E2084" s="43">
        <f t="shared" si="131"/>
        <v>10.375182524938504</v>
      </c>
      <c r="F2084" s="47">
        <f t="shared" si="132"/>
        <v>9.6383846510298118E-2</v>
      </c>
      <c r="G2084" s="17">
        <f t="shared" si="133"/>
        <v>14.990064594247604</v>
      </c>
      <c r="N2084" t="str">
        <f t="shared" si="134"/>
        <v>30#46</v>
      </c>
      <c r="O2084">
        <v>30</v>
      </c>
      <c r="P2084">
        <v>46</v>
      </c>
      <c r="Q2084">
        <v>10.375182524938504</v>
      </c>
      <c r="R2084">
        <v>14.990064594247604</v>
      </c>
    </row>
    <row r="2085" spans="1:18" x14ac:dyDescent="0.25">
      <c r="A2085" s="41">
        <v>30</v>
      </c>
      <c r="B2085" s="41">
        <v>47</v>
      </c>
      <c r="C2085" s="42">
        <v>36.461752799999992</v>
      </c>
      <c r="D2085" s="42">
        <v>0</v>
      </c>
      <c r="E2085" s="43">
        <f t="shared" si="131"/>
        <v>11.606136383829508</v>
      </c>
      <c r="F2085" s="47">
        <f t="shared" si="132"/>
        <v>8.6161317334963503E-2</v>
      </c>
      <c r="G2085" s="17">
        <f t="shared" si="133"/>
        <v>15.759015663533097</v>
      </c>
      <c r="N2085" t="str">
        <f t="shared" si="134"/>
        <v>30#47</v>
      </c>
      <c r="O2085">
        <v>30</v>
      </c>
      <c r="P2085">
        <v>47</v>
      </c>
      <c r="Q2085">
        <v>11.606136383829508</v>
      </c>
      <c r="R2085">
        <v>15.759015663533097</v>
      </c>
    </row>
    <row r="2086" spans="1:18" x14ac:dyDescent="0.25">
      <c r="A2086" s="41">
        <v>30</v>
      </c>
      <c r="B2086" s="41">
        <v>49</v>
      </c>
      <c r="C2086" s="42">
        <v>31.821166080000001</v>
      </c>
      <c r="D2086" s="42">
        <v>0</v>
      </c>
      <c r="E2086" s="43">
        <f t="shared" si="131"/>
        <v>10.128991753160301</v>
      </c>
      <c r="F2086" s="47">
        <f t="shared" si="132"/>
        <v>9.8726509446312311E-2</v>
      </c>
      <c r="G2086" s="17">
        <f t="shared" si="133"/>
        <v>14.819198824777581</v>
      </c>
      <c r="N2086" t="str">
        <f t="shared" si="134"/>
        <v>30#49</v>
      </c>
      <c r="O2086">
        <v>30</v>
      </c>
      <c r="P2086">
        <v>49</v>
      </c>
      <c r="Q2086">
        <v>10.128991753160301</v>
      </c>
      <c r="R2086">
        <v>14.819198824777581</v>
      </c>
    </row>
    <row r="2087" spans="1:18" x14ac:dyDescent="0.25">
      <c r="A2087" s="41">
        <v>30</v>
      </c>
      <c r="B2087" s="41">
        <v>50</v>
      </c>
      <c r="C2087" s="42">
        <v>34.804400399999999</v>
      </c>
      <c r="D2087" s="42">
        <v>0</v>
      </c>
      <c r="E2087" s="43">
        <f t="shared" si="131"/>
        <v>11.078584730019079</v>
      </c>
      <c r="F2087" s="47">
        <f t="shared" si="132"/>
        <v>9.0264237208056972E-2</v>
      </c>
      <c r="G2087" s="17">
        <f t="shared" si="133"/>
        <v>15.44576046339407</v>
      </c>
      <c r="N2087" t="str">
        <f t="shared" si="134"/>
        <v>30#50</v>
      </c>
      <c r="O2087">
        <v>30</v>
      </c>
      <c r="P2087">
        <v>50</v>
      </c>
      <c r="Q2087">
        <v>11.078584730019079</v>
      </c>
      <c r="R2087">
        <v>15.44576046339407</v>
      </c>
    </row>
    <row r="2088" spans="1:18" x14ac:dyDescent="0.25">
      <c r="A2088" s="41">
        <v>30</v>
      </c>
      <c r="B2088" s="41">
        <v>51</v>
      </c>
      <c r="C2088" s="42">
        <v>32.594597200000003</v>
      </c>
      <c r="D2088" s="42">
        <v>0</v>
      </c>
      <c r="E2088" s="43">
        <f t="shared" si="131"/>
        <v>10.375182524938504</v>
      </c>
      <c r="F2088" s="47">
        <f t="shared" si="132"/>
        <v>9.6383846510298118E-2</v>
      </c>
      <c r="G2088" s="17">
        <f t="shared" si="133"/>
        <v>14.990064594247604</v>
      </c>
      <c r="N2088" t="str">
        <f t="shared" si="134"/>
        <v>30#51</v>
      </c>
      <c r="O2088">
        <v>30</v>
      </c>
      <c r="P2088">
        <v>51</v>
      </c>
      <c r="Q2088">
        <v>10.375182524938504</v>
      </c>
      <c r="R2088">
        <v>14.990064594247604</v>
      </c>
    </row>
    <row r="2089" spans="1:18" x14ac:dyDescent="0.25">
      <c r="A2089" s="41">
        <v>30</v>
      </c>
      <c r="B2089" s="41">
        <v>52</v>
      </c>
      <c r="C2089" s="42">
        <v>35.909302000000004</v>
      </c>
      <c r="D2089" s="42">
        <v>0</v>
      </c>
      <c r="E2089" s="43">
        <f t="shared" si="131"/>
        <v>11.430285832559369</v>
      </c>
      <c r="F2089" s="47">
        <f t="shared" si="132"/>
        <v>8.7486876063193678E-2</v>
      </c>
      <c r="G2089" s="17">
        <f t="shared" si="133"/>
        <v>15.657121570498168</v>
      </c>
      <c r="N2089" t="str">
        <f t="shared" si="134"/>
        <v>30#52</v>
      </c>
      <c r="O2089">
        <v>30</v>
      </c>
      <c r="P2089">
        <v>52</v>
      </c>
      <c r="Q2089">
        <v>11.430285832559369</v>
      </c>
      <c r="R2089">
        <v>15.657121570498168</v>
      </c>
    </row>
    <row r="2090" spans="1:18" x14ac:dyDescent="0.25">
      <c r="A2090" s="41">
        <v>30</v>
      </c>
      <c r="B2090" s="41">
        <v>53</v>
      </c>
      <c r="C2090" s="42">
        <v>31.821166080000001</v>
      </c>
      <c r="D2090" s="42">
        <v>0</v>
      </c>
      <c r="E2090" s="43">
        <f t="shared" si="131"/>
        <v>10.128991753160301</v>
      </c>
      <c r="F2090" s="47">
        <f t="shared" si="132"/>
        <v>9.8726509446312311E-2</v>
      </c>
      <c r="G2090" s="17">
        <f t="shared" si="133"/>
        <v>14.819198824777581</v>
      </c>
      <c r="N2090" t="str">
        <f t="shared" si="134"/>
        <v>30#53</v>
      </c>
      <c r="O2090">
        <v>30</v>
      </c>
      <c r="P2090">
        <v>53</v>
      </c>
      <c r="Q2090">
        <v>10.128991753160301</v>
      </c>
      <c r="R2090">
        <v>14.819198824777581</v>
      </c>
    </row>
    <row r="2091" spans="1:18" x14ac:dyDescent="0.25">
      <c r="A2091" s="41">
        <v>30</v>
      </c>
      <c r="B2091" s="41">
        <v>54</v>
      </c>
      <c r="C2091" s="42">
        <v>30.495284160000001</v>
      </c>
      <c r="D2091" s="42">
        <v>0</v>
      </c>
      <c r="E2091" s="43">
        <f t="shared" si="131"/>
        <v>9.7069504301119558</v>
      </c>
      <c r="F2091" s="47">
        <f t="shared" si="132"/>
        <v>0.10301896637876067</v>
      </c>
      <c r="G2091" s="17">
        <f t="shared" si="133"/>
        <v>14.511159531037139</v>
      </c>
      <c r="N2091" t="str">
        <f t="shared" si="134"/>
        <v>30#54</v>
      </c>
      <c r="O2091">
        <v>30</v>
      </c>
      <c r="P2091">
        <v>54</v>
      </c>
      <c r="Q2091">
        <v>9.7069504301119558</v>
      </c>
      <c r="R2091">
        <v>14.511159531037139</v>
      </c>
    </row>
    <row r="2092" spans="1:18" x14ac:dyDescent="0.25">
      <c r="A2092" s="41">
        <v>30</v>
      </c>
      <c r="B2092" s="41">
        <v>55</v>
      </c>
      <c r="C2092" s="42">
        <v>34.251949599999996</v>
      </c>
      <c r="D2092" s="42">
        <v>0</v>
      </c>
      <c r="E2092" s="43">
        <f t="shared" si="131"/>
        <v>10.902734178748934</v>
      </c>
      <c r="F2092" s="47">
        <f t="shared" si="132"/>
        <v>9.1720112001735313E-2</v>
      </c>
      <c r="G2092" s="17">
        <f t="shared" si="133"/>
        <v>15.336108617151039</v>
      </c>
      <c r="N2092" t="str">
        <f t="shared" si="134"/>
        <v>30#55</v>
      </c>
      <c r="O2092">
        <v>30</v>
      </c>
      <c r="P2092">
        <v>55</v>
      </c>
      <c r="Q2092">
        <v>10.902734178748934</v>
      </c>
      <c r="R2092">
        <v>15.336108617151039</v>
      </c>
    </row>
    <row r="2093" spans="1:18" x14ac:dyDescent="0.25">
      <c r="A2093" s="41">
        <v>30</v>
      </c>
      <c r="B2093" s="41">
        <v>56</v>
      </c>
      <c r="C2093" s="42">
        <v>34.251949599999996</v>
      </c>
      <c r="D2093" s="42">
        <v>0</v>
      </c>
      <c r="E2093" s="43">
        <f t="shared" si="131"/>
        <v>10.902734178748934</v>
      </c>
      <c r="F2093" s="47">
        <f t="shared" si="132"/>
        <v>9.1720112001735313E-2</v>
      </c>
      <c r="G2093" s="17">
        <f t="shared" si="133"/>
        <v>15.336108617151039</v>
      </c>
      <c r="N2093" t="str">
        <f t="shared" si="134"/>
        <v>30#56</v>
      </c>
      <c r="O2093">
        <v>30</v>
      </c>
      <c r="P2093">
        <v>56</v>
      </c>
      <c r="Q2093">
        <v>10.902734178748934</v>
      </c>
      <c r="R2093">
        <v>15.336108617151039</v>
      </c>
    </row>
    <row r="2094" spans="1:18" x14ac:dyDescent="0.25">
      <c r="A2094" s="41">
        <v>30</v>
      </c>
      <c r="B2094" s="41">
        <v>57</v>
      </c>
      <c r="C2094" s="42">
        <v>36.019792160000002</v>
      </c>
      <c r="D2094" s="42">
        <v>0</v>
      </c>
      <c r="E2094" s="43">
        <f t="shared" si="131"/>
        <v>11.465455942813396</v>
      </c>
      <c r="F2094" s="47">
        <f t="shared" si="132"/>
        <v>8.7218511412693087E-2</v>
      </c>
      <c r="G2094" s="17">
        <f t="shared" si="133"/>
        <v>15.677697108721404</v>
      </c>
      <c r="N2094" t="str">
        <f t="shared" si="134"/>
        <v>30#57</v>
      </c>
      <c r="O2094">
        <v>30</v>
      </c>
      <c r="P2094">
        <v>57</v>
      </c>
      <c r="Q2094">
        <v>11.465455942813396</v>
      </c>
      <c r="R2094">
        <v>15.677697108721404</v>
      </c>
    </row>
    <row r="2095" spans="1:18" x14ac:dyDescent="0.25">
      <c r="A2095" s="41">
        <v>30</v>
      </c>
      <c r="B2095" s="41">
        <v>58</v>
      </c>
      <c r="C2095" s="42">
        <v>31.489695600000001</v>
      </c>
      <c r="D2095" s="42">
        <v>0</v>
      </c>
      <c r="E2095" s="43">
        <f t="shared" si="131"/>
        <v>10.023481422398214</v>
      </c>
      <c r="F2095" s="47">
        <f t="shared" si="132"/>
        <v>9.9765735861536656E-2</v>
      </c>
      <c r="G2095" s="17">
        <f t="shared" si="133"/>
        <v>14.744026181460578</v>
      </c>
      <c r="N2095" t="str">
        <f t="shared" si="134"/>
        <v>30#58</v>
      </c>
      <c r="O2095">
        <v>30</v>
      </c>
      <c r="P2095">
        <v>58</v>
      </c>
      <c r="Q2095">
        <v>10.023481422398214</v>
      </c>
      <c r="R2095">
        <v>14.744026181460578</v>
      </c>
    </row>
    <row r="2096" spans="1:18" x14ac:dyDescent="0.25">
      <c r="A2096" s="41">
        <v>30</v>
      </c>
      <c r="B2096" s="41">
        <v>59</v>
      </c>
      <c r="C2096" s="42">
        <v>34.251949599999996</v>
      </c>
      <c r="D2096" s="42">
        <v>0</v>
      </c>
      <c r="E2096" s="43">
        <f t="shared" si="131"/>
        <v>10.902734178748934</v>
      </c>
      <c r="F2096" s="47">
        <f t="shared" si="132"/>
        <v>9.1720112001735313E-2</v>
      </c>
      <c r="G2096" s="17">
        <f t="shared" si="133"/>
        <v>15.336108617151039</v>
      </c>
      <c r="N2096" t="str">
        <f t="shared" si="134"/>
        <v>30#59</v>
      </c>
      <c r="O2096">
        <v>30</v>
      </c>
      <c r="P2096">
        <v>59</v>
      </c>
      <c r="Q2096">
        <v>10.902734178748934</v>
      </c>
      <c r="R2096">
        <v>15.336108617151039</v>
      </c>
    </row>
    <row r="2097" spans="1:18" x14ac:dyDescent="0.25">
      <c r="A2097" s="41">
        <v>30</v>
      </c>
      <c r="B2097" s="41">
        <v>60</v>
      </c>
      <c r="C2097" s="42">
        <v>27.291069520000001</v>
      </c>
      <c r="D2097" s="42">
        <v>0</v>
      </c>
      <c r="E2097" s="43">
        <f t="shared" si="131"/>
        <v>8.6870172327451201</v>
      </c>
      <c r="F2097" s="47">
        <f t="shared" si="132"/>
        <v>0.11511431060946536</v>
      </c>
      <c r="G2097" s="17">
        <f t="shared" si="133"/>
        <v>13.677171906538817</v>
      </c>
      <c r="N2097" t="str">
        <f t="shared" si="134"/>
        <v>30#60</v>
      </c>
      <c r="O2097">
        <v>30</v>
      </c>
      <c r="P2097">
        <v>60</v>
      </c>
      <c r="Q2097">
        <v>8.6870172327451201</v>
      </c>
      <c r="R2097">
        <v>13.677171906538817</v>
      </c>
    </row>
    <row r="2098" spans="1:18" x14ac:dyDescent="0.25">
      <c r="A2098" s="41">
        <v>30</v>
      </c>
      <c r="B2098" s="41">
        <v>61</v>
      </c>
      <c r="C2098" s="42">
        <v>35.135870879999999</v>
      </c>
      <c r="D2098" s="42">
        <v>0</v>
      </c>
      <c r="E2098" s="43">
        <f t="shared" si="131"/>
        <v>11.184095060781164</v>
      </c>
      <c r="F2098" s="47">
        <f t="shared" si="132"/>
        <v>8.9412687800433807E-2</v>
      </c>
      <c r="G2098" s="17">
        <f t="shared" si="133"/>
        <v>15.510259482841208</v>
      </c>
      <c r="N2098" t="str">
        <f t="shared" si="134"/>
        <v>30#61</v>
      </c>
      <c r="O2098">
        <v>30</v>
      </c>
      <c r="P2098">
        <v>61</v>
      </c>
      <c r="Q2098">
        <v>11.184095060781164</v>
      </c>
      <c r="R2098">
        <v>15.510259482841208</v>
      </c>
    </row>
    <row r="2099" spans="1:18" x14ac:dyDescent="0.25">
      <c r="A2099" s="41">
        <v>30</v>
      </c>
      <c r="B2099" s="41">
        <v>62</v>
      </c>
      <c r="C2099" s="42">
        <v>33.809988960000005</v>
      </c>
      <c r="D2099" s="42">
        <v>0</v>
      </c>
      <c r="E2099" s="43">
        <f t="shared" si="131"/>
        <v>10.76205373773282</v>
      </c>
      <c r="F2099" s="47">
        <f t="shared" si="132"/>
        <v>9.2919067714176296E-2</v>
      </c>
      <c r="G2099" s="17">
        <f t="shared" si="133"/>
        <v>15.246391841281573</v>
      </c>
      <c r="N2099" t="str">
        <f t="shared" si="134"/>
        <v>30#62</v>
      </c>
      <c r="O2099">
        <v>30</v>
      </c>
      <c r="P2099">
        <v>62</v>
      </c>
      <c r="Q2099">
        <v>10.76205373773282</v>
      </c>
      <c r="R2099">
        <v>15.246391841281573</v>
      </c>
    </row>
    <row r="2100" spans="1:18" x14ac:dyDescent="0.25">
      <c r="A2100" s="41">
        <v>30</v>
      </c>
      <c r="B2100" s="41">
        <v>63</v>
      </c>
      <c r="C2100" s="42">
        <v>35.356851200000001</v>
      </c>
      <c r="D2100" s="42">
        <v>0</v>
      </c>
      <c r="E2100" s="43">
        <f t="shared" si="131"/>
        <v>11.254435281289224</v>
      </c>
      <c r="F2100" s="47">
        <f t="shared" si="132"/>
        <v>8.8853858501681079E-2</v>
      </c>
      <c r="G2100" s="17">
        <f t="shared" si="133"/>
        <v>15.552733267807845</v>
      </c>
      <c r="N2100" t="str">
        <f t="shared" si="134"/>
        <v>30#63</v>
      </c>
      <c r="O2100">
        <v>30</v>
      </c>
      <c r="P2100">
        <v>63</v>
      </c>
      <c r="Q2100">
        <v>11.254435281289224</v>
      </c>
      <c r="R2100">
        <v>15.552733267807845</v>
      </c>
    </row>
    <row r="2101" spans="1:18" x14ac:dyDescent="0.25">
      <c r="A2101" s="41">
        <v>30</v>
      </c>
      <c r="B2101" s="41">
        <v>64</v>
      </c>
      <c r="C2101" s="42">
        <v>28.727441599999999</v>
      </c>
      <c r="D2101" s="42">
        <v>0</v>
      </c>
      <c r="E2101" s="43">
        <f t="shared" si="131"/>
        <v>9.1442286660474927</v>
      </c>
      <c r="F2101" s="47">
        <f t="shared" si="132"/>
        <v>0.10935859507899212</v>
      </c>
      <c r="G2101" s="17">
        <f t="shared" si="133"/>
        <v>14.067882296411565</v>
      </c>
      <c r="N2101" t="str">
        <f t="shared" si="134"/>
        <v>30#64</v>
      </c>
      <c r="O2101">
        <v>30</v>
      </c>
      <c r="P2101">
        <v>64</v>
      </c>
      <c r="Q2101">
        <v>9.1442286660474927</v>
      </c>
      <c r="R2101">
        <v>14.067882296411565</v>
      </c>
    </row>
    <row r="2102" spans="1:18" x14ac:dyDescent="0.25">
      <c r="A2102" s="41">
        <v>30</v>
      </c>
      <c r="B2102" s="41">
        <v>65</v>
      </c>
      <c r="C2102" s="42">
        <v>36.019792160000002</v>
      </c>
      <c r="D2102" s="42">
        <v>0</v>
      </c>
      <c r="E2102" s="43">
        <f t="shared" si="131"/>
        <v>11.465455942813396</v>
      </c>
      <c r="F2102" s="47">
        <f t="shared" si="132"/>
        <v>8.7218511412693087E-2</v>
      </c>
      <c r="G2102" s="17">
        <f t="shared" si="133"/>
        <v>15.677697108721404</v>
      </c>
      <c r="N2102" t="str">
        <f t="shared" si="134"/>
        <v>30#65</v>
      </c>
      <c r="O2102">
        <v>30</v>
      </c>
      <c r="P2102">
        <v>65</v>
      </c>
      <c r="Q2102">
        <v>11.465455942813396</v>
      </c>
      <c r="R2102">
        <v>15.677697108721404</v>
      </c>
    </row>
    <row r="2103" spans="1:18" x14ac:dyDescent="0.25">
      <c r="A2103" s="41">
        <v>30</v>
      </c>
      <c r="B2103" s="41">
        <v>66</v>
      </c>
      <c r="C2103" s="42">
        <v>30.384793999999999</v>
      </c>
      <c r="D2103" s="42">
        <v>0</v>
      </c>
      <c r="E2103" s="43">
        <f t="shared" si="131"/>
        <v>9.6717803198579251</v>
      </c>
      <c r="F2103" s="47">
        <f t="shared" si="132"/>
        <v>0.10339358080195618</v>
      </c>
      <c r="G2103" s="17">
        <f t="shared" si="133"/>
        <v>14.484581833069546</v>
      </c>
      <c r="N2103" t="str">
        <f t="shared" si="134"/>
        <v>30#66</v>
      </c>
      <c r="O2103">
        <v>30</v>
      </c>
      <c r="P2103">
        <v>66</v>
      </c>
      <c r="Q2103">
        <v>9.6717803198579251</v>
      </c>
      <c r="R2103">
        <v>14.484581833069546</v>
      </c>
    </row>
    <row r="2104" spans="1:18" x14ac:dyDescent="0.25">
      <c r="A2104" s="41">
        <v>30</v>
      </c>
      <c r="B2104" s="41">
        <v>67</v>
      </c>
      <c r="C2104" s="42">
        <v>35.246361040000004</v>
      </c>
      <c r="D2104" s="42">
        <v>0</v>
      </c>
      <c r="E2104" s="43">
        <f t="shared" si="131"/>
        <v>11.219265171035195</v>
      </c>
      <c r="F2104" s="47">
        <f t="shared" si="132"/>
        <v>8.9132397243065667E-2</v>
      </c>
      <c r="G2104" s="17">
        <f t="shared" si="133"/>
        <v>15.531548429705616</v>
      </c>
      <c r="N2104" t="str">
        <f t="shared" si="134"/>
        <v>30#67</v>
      </c>
      <c r="O2104">
        <v>30</v>
      </c>
      <c r="P2104">
        <v>67</v>
      </c>
      <c r="Q2104">
        <v>11.219265171035195</v>
      </c>
      <c r="R2104">
        <v>15.531548429705616</v>
      </c>
    </row>
    <row r="2105" spans="1:18" x14ac:dyDescent="0.25">
      <c r="A2105" s="41">
        <v>30</v>
      </c>
      <c r="B2105" s="41">
        <v>68</v>
      </c>
      <c r="C2105" s="42">
        <v>35.577831520000011</v>
      </c>
      <c r="D2105" s="42">
        <v>0</v>
      </c>
      <c r="E2105" s="43">
        <f t="shared" si="131"/>
        <v>11.324775501797284</v>
      </c>
      <c r="F2105" s="47">
        <f t="shared" si="132"/>
        <v>8.830197118179485E-2</v>
      </c>
      <c r="G2105" s="17">
        <f t="shared" si="133"/>
        <v>15.594793580056903</v>
      </c>
      <c r="N2105" t="str">
        <f t="shared" si="134"/>
        <v>30#68</v>
      </c>
      <c r="O2105">
        <v>30</v>
      </c>
      <c r="P2105">
        <v>68</v>
      </c>
      <c r="Q2105">
        <v>11.324775501797284</v>
      </c>
      <c r="R2105">
        <v>15.594793580056903</v>
      </c>
    </row>
    <row r="2106" spans="1:18" x14ac:dyDescent="0.25">
      <c r="A2106" s="41">
        <v>30</v>
      </c>
      <c r="B2106" s="41">
        <v>69</v>
      </c>
      <c r="C2106" s="42">
        <v>36.793223279999992</v>
      </c>
      <c r="D2106" s="42">
        <v>17</v>
      </c>
      <c r="E2106" s="43">
        <f t="shared" si="131"/>
        <v>11.711646714591595</v>
      </c>
      <c r="F2106" s="47">
        <f t="shared" si="132"/>
        <v>8.5385089250864729E-2</v>
      </c>
      <c r="G2106" s="17">
        <f t="shared" si="133"/>
        <v>17</v>
      </c>
      <c r="N2106" t="str">
        <f t="shared" si="134"/>
        <v>30#69</v>
      </c>
      <c r="O2106">
        <v>30</v>
      </c>
      <c r="P2106">
        <v>69</v>
      </c>
      <c r="Q2106">
        <v>11.711646714591595</v>
      </c>
      <c r="R2106">
        <v>17</v>
      </c>
    </row>
    <row r="2107" spans="1:18" x14ac:dyDescent="0.25">
      <c r="A2107" s="41">
        <v>30</v>
      </c>
      <c r="B2107" s="41">
        <v>70</v>
      </c>
      <c r="C2107" s="42">
        <v>36.903713439999997</v>
      </c>
      <c r="D2107" s="42">
        <v>17</v>
      </c>
      <c r="E2107" s="43">
        <f t="shared" si="131"/>
        <v>11.746816824845626</v>
      </c>
      <c r="F2107" s="47">
        <f t="shared" si="132"/>
        <v>8.5129445271071705E-2</v>
      </c>
      <c r="G2107" s="17">
        <f t="shared" si="133"/>
        <v>17</v>
      </c>
      <c r="N2107" t="str">
        <f t="shared" si="134"/>
        <v>30#70</v>
      </c>
      <c r="O2107">
        <v>30</v>
      </c>
      <c r="P2107">
        <v>70</v>
      </c>
      <c r="Q2107">
        <v>11.746816824845626</v>
      </c>
      <c r="R2107">
        <v>17</v>
      </c>
    </row>
    <row r="2108" spans="1:18" x14ac:dyDescent="0.25">
      <c r="A2108" s="41">
        <v>30</v>
      </c>
      <c r="B2108" s="41">
        <v>71</v>
      </c>
      <c r="C2108" s="42">
        <v>36.24077247999999</v>
      </c>
      <c r="D2108" s="42">
        <v>0</v>
      </c>
      <c r="E2108" s="43">
        <f t="shared" si="131"/>
        <v>11.53579616332145</v>
      </c>
      <c r="F2108" s="47">
        <f t="shared" si="132"/>
        <v>8.6686691221152301E-2</v>
      </c>
      <c r="G2108" s="17">
        <f t="shared" si="133"/>
        <v>15.718551722682383</v>
      </c>
      <c r="N2108" t="str">
        <f t="shared" si="134"/>
        <v>30#71</v>
      </c>
      <c r="O2108">
        <v>30</v>
      </c>
      <c r="P2108">
        <v>71</v>
      </c>
      <c r="Q2108">
        <v>11.53579616332145</v>
      </c>
      <c r="R2108">
        <v>15.718551722682383</v>
      </c>
    </row>
    <row r="2109" spans="1:18" x14ac:dyDescent="0.25">
      <c r="A2109" s="41">
        <v>30</v>
      </c>
      <c r="B2109" s="41">
        <v>72</v>
      </c>
      <c r="C2109" s="42">
        <v>33.478518480000005</v>
      </c>
      <c r="D2109" s="42">
        <v>0</v>
      </c>
      <c r="E2109" s="43">
        <f t="shared" si="131"/>
        <v>10.656543406970735</v>
      </c>
      <c r="F2109" s="47">
        <f t="shared" si="132"/>
        <v>9.3839058483623575E-2</v>
      </c>
      <c r="G2109" s="17">
        <f t="shared" si="133"/>
        <v>15.177905799053962</v>
      </c>
      <c r="N2109" t="str">
        <f t="shared" si="134"/>
        <v>30#72</v>
      </c>
      <c r="O2109">
        <v>30</v>
      </c>
      <c r="P2109">
        <v>72</v>
      </c>
      <c r="Q2109">
        <v>10.656543406970735</v>
      </c>
      <c r="R2109">
        <v>15.177905799053962</v>
      </c>
    </row>
    <row r="2110" spans="1:18" x14ac:dyDescent="0.25">
      <c r="A2110" s="41">
        <v>30</v>
      </c>
      <c r="B2110" s="41">
        <v>73</v>
      </c>
      <c r="C2110" s="42">
        <v>34.030969280000001</v>
      </c>
      <c r="D2110" s="42">
        <v>0</v>
      </c>
      <c r="E2110" s="43">
        <f t="shared" si="131"/>
        <v>10.832393958240877</v>
      </c>
      <c r="F2110" s="47">
        <f t="shared" si="132"/>
        <v>9.2315697144603734E-2</v>
      </c>
      <c r="G2110" s="17">
        <f t="shared" si="133"/>
        <v>15.291475721416118</v>
      </c>
      <c r="N2110" t="str">
        <f t="shared" si="134"/>
        <v>30#73</v>
      </c>
      <c r="O2110">
        <v>30</v>
      </c>
      <c r="P2110">
        <v>73</v>
      </c>
      <c r="Q2110">
        <v>10.832393958240877</v>
      </c>
      <c r="R2110">
        <v>15.291475721416118</v>
      </c>
    </row>
    <row r="2111" spans="1:18" x14ac:dyDescent="0.25">
      <c r="A2111" s="41">
        <v>30</v>
      </c>
      <c r="B2111" s="41">
        <v>74</v>
      </c>
      <c r="C2111" s="42">
        <v>34.141459439999991</v>
      </c>
      <c r="D2111" s="42">
        <v>0</v>
      </c>
      <c r="E2111" s="43">
        <f t="shared" si="131"/>
        <v>10.867564068494904</v>
      </c>
      <c r="F2111" s="47">
        <f t="shared" si="132"/>
        <v>9.2016940843164904E-2</v>
      </c>
      <c r="G2111" s="17">
        <f t="shared" si="133"/>
        <v>15.313848130302882</v>
      </c>
      <c r="N2111" t="str">
        <f t="shared" si="134"/>
        <v>30#74</v>
      </c>
      <c r="O2111">
        <v>30</v>
      </c>
      <c r="P2111">
        <v>74</v>
      </c>
      <c r="Q2111">
        <v>10.867564068494904</v>
      </c>
      <c r="R2111">
        <v>15.313848130302882</v>
      </c>
    </row>
    <row r="2112" spans="1:18" x14ac:dyDescent="0.25">
      <c r="A2112" s="41">
        <v>30</v>
      </c>
      <c r="B2112" s="41">
        <v>75</v>
      </c>
      <c r="C2112" s="42">
        <v>34.804400399999999</v>
      </c>
      <c r="D2112" s="42">
        <v>0</v>
      </c>
      <c r="E2112" s="43">
        <f t="shared" si="131"/>
        <v>11.078584730019079</v>
      </c>
      <c r="F2112" s="47">
        <f t="shared" si="132"/>
        <v>9.0264237208056972E-2</v>
      </c>
      <c r="G2112" s="17">
        <f t="shared" si="133"/>
        <v>15.44576046339407</v>
      </c>
      <c r="N2112" t="str">
        <f t="shared" si="134"/>
        <v>30#75</v>
      </c>
      <c r="O2112">
        <v>30</v>
      </c>
      <c r="P2112">
        <v>75</v>
      </c>
      <c r="Q2112">
        <v>11.078584730019079</v>
      </c>
      <c r="R2112">
        <v>15.44576046339407</v>
      </c>
    </row>
    <row r="2113" spans="1:18" x14ac:dyDescent="0.25">
      <c r="A2113" s="41">
        <v>30</v>
      </c>
      <c r="B2113" s="41">
        <v>76</v>
      </c>
      <c r="C2113" s="42">
        <v>34.030969280000001</v>
      </c>
      <c r="D2113" s="42">
        <v>0</v>
      </c>
      <c r="E2113" s="43">
        <f t="shared" si="131"/>
        <v>10.832393958240877</v>
      </c>
      <c r="F2113" s="47">
        <f t="shared" si="132"/>
        <v>9.2315697144603734E-2</v>
      </c>
      <c r="G2113" s="17">
        <f t="shared" si="133"/>
        <v>15.291475721416118</v>
      </c>
      <c r="N2113" t="str">
        <f t="shared" si="134"/>
        <v>30#76</v>
      </c>
      <c r="O2113">
        <v>30</v>
      </c>
      <c r="P2113">
        <v>76</v>
      </c>
      <c r="Q2113">
        <v>10.832393958240877</v>
      </c>
      <c r="R2113">
        <v>15.291475721416118</v>
      </c>
    </row>
    <row r="2114" spans="1:18" x14ac:dyDescent="0.25">
      <c r="A2114" s="41">
        <v>30</v>
      </c>
      <c r="B2114" s="41">
        <v>77</v>
      </c>
      <c r="C2114" s="42">
        <v>34.472929919999999</v>
      </c>
      <c r="D2114" s="42">
        <v>0</v>
      </c>
      <c r="E2114" s="43">
        <f t="shared" si="131"/>
        <v>10.973074399256992</v>
      </c>
      <c r="F2114" s="47">
        <f t="shared" si="132"/>
        <v>9.1132162565826763E-2</v>
      </c>
      <c r="G2114" s="17">
        <f t="shared" si="133"/>
        <v>15.380297074995399</v>
      </c>
      <c r="N2114" t="str">
        <f t="shared" si="134"/>
        <v>30#77</v>
      </c>
      <c r="O2114">
        <v>30</v>
      </c>
      <c r="P2114">
        <v>77</v>
      </c>
      <c r="Q2114">
        <v>10.973074399256992</v>
      </c>
      <c r="R2114">
        <v>15.380297074995399</v>
      </c>
    </row>
    <row r="2115" spans="1:18" x14ac:dyDescent="0.25">
      <c r="A2115" s="41">
        <v>30</v>
      </c>
      <c r="B2115" s="41">
        <v>78</v>
      </c>
      <c r="C2115" s="42">
        <v>36.351262639999995</v>
      </c>
      <c r="D2115" s="42">
        <v>0</v>
      </c>
      <c r="E2115" s="43">
        <f>C2115/PI()</f>
        <v>11.570966273575481</v>
      </c>
      <c r="F2115" s="47">
        <f>1/E2115</f>
        <v>8.6423205837501377E-2</v>
      </c>
      <c r="G2115" s="17">
        <f t="shared" ref="G2115:G2117" si="135">IF(D2115=0,EXP($K$3+$K$4*F2115)*$K$5,D2115)</f>
        <v>15.738832184609114</v>
      </c>
      <c r="N2115" t="str">
        <f t="shared" ref="N2115:N2117" si="136">CONCATENATE(O2115,"#",P2115)</f>
        <v>30#78</v>
      </c>
      <c r="O2115">
        <v>30</v>
      </c>
      <c r="P2115">
        <v>78</v>
      </c>
      <c r="Q2115">
        <v>11.570966273575481</v>
      </c>
      <c r="R2115">
        <v>15.738832184609114</v>
      </c>
    </row>
    <row r="2116" spans="1:18" x14ac:dyDescent="0.25">
      <c r="A2116" s="41">
        <v>30</v>
      </c>
      <c r="B2116" s="41">
        <v>79</v>
      </c>
      <c r="C2116" s="42">
        <v>33.036557839999993</v>
      </c>
      <c r="D2116" s="42">
        <v>0</v>
      </c>
      <c r="E2116" s="43">
        <f>C2116/PI()</f>
        <v>10.515862965954616</v>
      </c>
      <c r="F2116" s="47">
        <f>1/E2116</f>
        <v>9.5094430503471411E-2</v>
      </c>
      <c r="G2116" s="17">
        <f t="shared" si="135"/>
        <v>15.084949302098034</v>
      </c>
      <c r="N2116" t="str">
        <f t="shared" si="136"/>
        <v>30#79</v>
      </c>
      <c r="O2116">
        <v>30</v>
      </c>
      <c r="P2116">
        <v>79</v>
      </c>
      <c r="Q2116">
        <v>10.515862965954616</v>
      </c>
      <c r="R2116">
        <v>15.084949302098034</v>
      </c>
    </row>
    <row r="2117" spans="1:18" x14ac:dyDescent="0.25">
      <c r="A2117" s="41">
        <v>30</v>
      </c>
      <c r="B2117" s="41">
        <v>80</v>
      </c>
      <c r="C2117" s="42">
        <v>33.147047999999998</v>
      </c>
      <c r="D2117" s="42">
        <v>0</v>
      </c>
      <c r="E2117" s="43">
        <f>C2117/PI()</f>
        <v>10.551033076208647</v>
      </c>
      <c r="F2117" s="47">
        <f>1/E2117</f>
        <v>9.4777449068459821E-2</v>
      </c>
      <c r="G2117" s="17">
        <f t="shared" si="135"/>
        <v>15.108366953018782</v>
      </c>
      <c r="N2117" t="str">
        <f t="shared" si="136"/>
        <v>30#80</v>
      </c>
      <c r="O2117">
        <v>30</v>
      </c>
      <c r="P2117">
        <v>80</v>
      </c>
      <c r="Q2117">
        <v>10.551033076208647</v>
      </c>
      <c r="R2117">
        <v>15.108366953018782</v>
      </c>
    </row>
  </sheetData>
  <autoFilter ref="T1:V181" xr:uid="{00000000-0001-0000-0800-000000000000}"/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543"/>
  <sheetViews>
    <sheetView zoomScaleNormal="100" workbookViewId="0">
      <selection activeCell="N8" sqref="N8"/>
    </sheetView>
  </sheetViews>
  <sheetFormatPr defaultRowHeight="15" x14ac:dyDescent="0.25"/>
  <cols>
    <col min="1" max="1" width="7.85546875" customWidth="1"/>
    <col min="2" max="2" width="6.42578125" customWidth="1"/>
    <col min="3" max="3" width="6.5703125" customWidth="1"/>
    <col min="4" max="4" width="7.140625" customWidth="1"/>
    <col min="5" max="5" width="6.85546875" customWidth="1"/>
    <col min="6" max="6" width="2.5703125" customWidth="1"/>
    <col min="7" max="7" width="5.85546875" customWidth="1"/>
    <col min="8" max="8" width="6.5703125" customWidth="1"/>
    <col min="9" max="9" width="7.140625" customWidth="1"/>
    <col min="10" max="10" width="8.140625" customWidth="1"/>
    <col min="11" max="11" width="10.85546875" customWidth="1"/>
    <col min="12" max="12" width="14.42578125" customWidth="1"/>
    <col min="13" max="13" width="24.28515625" customWidth="1"/>
    <col min="14" max="14" width="9.5703125" customWidth="1"/>
    <col min="15" max="15" width="2.140625" customWidth="1"/>
    <col min="16" max="16" width="6.42578125" customWidth="1"/>
    <col min="17" max="17" width="6.28515625" customWidth="1"/>
    <col min="18" max="19" width="7" customWidth="1"/>
    <col min="21" max="21" width="11.5703125" customWidth="1"/>
    <col min="22" max="22" width="13.28515625" customWidth="1"/>
    <col min="23" max="23" width="22.42578125" style="63" customWidth="1"/>
    <col min="24" max="24" width="10.5703125" bestFit="1" customWidth="1"/>
  </cols>
  <sheetData>
    <row r="1" spans="1:24" x14ac:dyDescent="0.25">
      <c r="G1" s="208" t="s">
        <v>16</v>
      </c>
      <c r="H1" s="208"/>
      <c r="I1" s="208"/>
      <c r="J1" s="208"/>
      <c r="K1" s="208"/>
      <c r="L1" s="208"/>
      <c r="M1" s="208"/>
      <c r="N1" s="59"/>
      <c r="P1" s="205" t="s">
        <v>17</v>
      </c>
      <c r="Q1" s="205"/>
      <c r="R1" s="205"/>
      <c r="S1" s="205"/>
      <c r="T1" s="205"/>
      <c r="U1" s="205"/>
      <c r="V1" s="205"/>
      <c r="W1" s="205"/>
      <c r="X1" s="206"/>
    </row>
    <row r="2" spans="1:24" ht="30" customHeight="1" x14ac:dyDescent="0.25">
      <c r="A2" s="61" t="s">
        <v>5</v>
      </c>
      <c r="B2" s="61" t="s">
        <v>6</v>
      </c>
      <c r="C2" s="60" t="s">
        <v>7</v>
      </c>
      <c r="D2" s="60" t="s">
        <v>8</v>
      </c>
      <c r="E2" s="39" t="s">
        <v>25</v>
      </c>
      <c r="G2" s="45" t="s">
        <v>32</v>
      </c>
      <c r="H2" s="36" t="s">
        <v>26</v>
      </c>
      <c r="I2" s="38" t="s">
        <v>33</v>
      </c>
      <c r="J2" s="37" t="s">
        <v>34</v>
      </c>
      <c r="K2" s="37" t="s">
        <v>35</v>
      </c>
      <c r="L2" s="49" t="s">
        <v>36</v>
      </c>
      <c r="M2" s="50" t="s">
        <v>37</v>
      </c>
      <c r="N2" s="51">
        <f>SUM(K3:K543)</f>
        <v>464.97178060208682</v>
      </c>
      <c r="P2" s="60" t="s">
        <v>8</v>
      </c>
      <c r="Q2" s="62" t="s">
        <v>25</v>
      </c>
      <c r="R2" s="62" t="s">
        <v>38</v>
      </c>
      <c r="S2" s="37" t="s">
        <v>39</v>
      </c>
      <c r="T2" s="37" t="s">
        <v>40</v>
      </c>
      <c r="U2" s="37" t="s">
        <v>41</v>
      </c>
      <c r="V2" s="49" t="s">
        <v>42</v>
      </c>
      <c r="W2" s="50" t="s">
        <v>37</v>
      </c>
      <c r="X2" s="51">
        <f>SUM(U3:U543)</f>
        <v>468.21318087083262</v>
      </c>
    </row>
    <row r="3" spans="1:24" x14ac:dyDescent="0.25">
      <c r="A3" s="41">
        <v>1</v>
      </c>
      <c r="B3" s="41">
        <v>1</v>
      </c>
      <c r="C3" s="42">
        <v>28.064500639999999</v>
      </c>
      <c r="D3" s="42">
        <v>14.5</v>
      </c>
      <c r="E3" s="43">
        <f>C3/PI()</f>
        <v>8.9332080045233209</v>
      </c>
      <c r="G3" s="46">
        <f>LN(D3)</f>
        <v>2.6741486494265287</v>
      </c>
      <c r="H3" s="44">
        <f>1/E3</f>
        <v>0.11194186897849585</v>
      </c>
      <c r="I3" s="48">
        <f>EXP($N$10+$N$11*H3)*Ano2019C!$K$5</f>
        <v>13.891162268884438</v>
      </c>
      <c r="J3" s="43">
        <f>D3-I3</f>
        <v>0.60883773111556216</v>
      </c>
      <c r="K3" s="48">
        <f>(J3)^2</f>
        <v>0.37068338282994556</v>
      </c>
      <c r="L3" s="47">
        <f>(D3-$N$12)^2</f>
        <v>0.55435043614040502</v>
      </c>
      <c r="M3" s="52" t="s">
        <v>43</v>
      </c>
      <c r="N3" s="68">
        <f>SUM(L3:L543)</f>
        <v>1260.3764140480587</v>
      </c>
      <c r="P3" s="17">
        <f>D3</f>
        <v>14.5</v>
      </c>
      <c r="Q3" s="33">
        <f>E3</f>
        <v>8.9332080045233209</v>
      </c>
      <c r="R3" s="17">
        <f>Q3^2</f>
        <v>79.802205252079531</v>
      </c>
      <c r="S3" s="17">
        <f>$X$10+$X$11*Q3+$X$12*R3</f>
        <v>13.817723239445122</v>
      </c>
      <c r="T3" s="17">
        <f>P3-S3</f>
        <v>0.68227676055487763</v>
      </c>
      <c r="U3" s="47">
        <f>T3^2</f>
        <v>0.46550157799325781</v>
      </c>
      <c r="V3" s="47">
        <f>(P3-$X$13)^2</f>
        <v>0.55435043614040502</v>
      </c>
      <c r="W3" s="52" t="s">
        <v>43</v>
      </c>
      <c r="X3" s="68">
        <f>SUM(V3:V543)</f>
        <v>1260.3764140480587</v>
      </c>
    </row>
    <row r="4" spans="1:24" x14ac:dyDescent="0.25">
      <c r="A4" s="41">
        <v>1</v>
      </c>
      <c r="B4" s="41">
        <v>6</v>
      </c>
      <c r="C4" s="42">
        <v>24.528815520000002</v>
      </c>
      <c r="D4" s="42">
        <v>14.8</v>
      </c>
      <c r="E4" s="43">
        <f t="shared" ref="E4:E13" si="0">C4/PI()</f>
        <v>7.8077644763943992</v>
      </c>
      <c r="G4" s="46">
        <f t="shared" ref="G4:G67" si="1">LN(D4)</f>
        <v>2.6946271807700692</v>
      </c>
      <c r="H4" s="44">
        <f>1/E4</f>
        <v>0.12807763387629706</v>
      </c>
      <c r="I4" s="48">
        <f>EXP($N$10+$N$11*H4)*Ano2019C!$K$5</f>
        <v>12.836475878457355</v>
      </c>
      <c r="J4" s="43">
        <f t="shared" ref="J4:J67" si="2">D4-I4</f>
        <v>1.9635241215426458</v>
      </c>
      <c r="K4" s="48">
        <f t="shared" ref="K4:K67" si="3">(J4)^2</f>
        <v>3.8554269758798188</v>
      </c>
      <c r="L4" s="47">
        <f t="shared" ref="L4:L67" si="4">(D4-$N$12)^2</f>
        <v>0.19762215517920778</v>
      </c>
      <c r="M4" s="52" t="s">
        <v>44</v>
      </c>
      <c r="N4" s="40">
        <f>N2/539</f>
        <v>0.86265636475340779</v>
      </c>
      <c r="P4" s="17">
        <f t="shared" ref="P4:P67" si="5">D4</f>
        <v>14.8</v>
      </c>
      <c r="Q4" s="33">
        <f t="shared" ref="Q4:Q67" si="6">E4</f>
        <v>7.8077644763943992</v>
      </c>
      <c r="R4" s="17">
        <f t="shared" ref="R4:R67" si="7">Q4^2</f>
        <v>60.961186118846307</v>
      </c>
      <c r="S4" s="17">
        <f t="shared" ref="S4:S67" si="8">$X$10+$X$11*Q4+$X$12*R4</f>
        <v>12.83357573789506</v>
      </c>
      <c r="T4" s="17">
        <f t="shared" ref="T4:T67" si="9">P4-S4</f>
        <v>1.9664242621049404</v>
      </c>
      <c r="U4" s="47">
        <f t="shared" ref="U4:U67" si="10">T4^2</f>
        <v>3.8668243785949592</v>
      </c>
      <c r="V4" s="47">
        <f t="shared" ref="V4:V67" si="11">(P4-$X$13)^2</f>
        <v>0.19762215517920778</v>
      </c>
      <c r="W4" s="52" t="s">
        <v>44</v>
      </c>
      <c r="X4" s="40">
        <f>X3/538</f>
        <v>2.3427070893086595</v>
      </c>
    </row>
    <row r="5" spans="1:24" x14ac:dyDescent="0.25">
      <c r="A5" s="41">
        <v>1</v>
      </c>
      <c r="B5" s="41">
        <v>7</v>
      </c>
      <c r="C5" s="42">
        <v>32.152636559999998</v>
      </c>
      <c r="D5" s="42">
        <v>14</v>
      </c>
      <c r="E5" s="43">
        <f t="shared" si="0"/>
        <v>10.234502083922386</v>
      </c>
      <c r="G5" s="46">
        <f t="shared" si="1"/>
        <v>2.6390573296152584</v>
      </c>
      <c r="H5" s="44">
        <f t="shared" ref="H5:H67" si="12">1/E5</f>
        <v>9.7708710379855498E-2</v>
      </c>
      <c r="I5" s="48">
        <f>EXP($N$10+$N$11*H5)*Ano2019C!$K$5</f>
        <v>14.893193000350577</v>
      </c>
      <c r="J5" s="43">
        <f t="shared" si="2"/>
        <v>-0.89319300035057658</v>
      </c>
      <c r="K5" s="48">
        <f t="shared" si="3"/>
        <v>0.79779373587526514</v>
      </c>
      <c r="L5" s="47">
        <f t="shared" si="4"/>
        <v>1.5488975710757327</v>
      </c>
      <c r="M5" s="52" t="s">
        <v>45</v>
      </c>
      <c r="N5" s="40">
        <f>SQRT(N4)</f>
        <v>0.9287929611885567</v>
      </c>
      <c r="P5" s="17">
        <f t="shared" si="5"/>
        <v>14</v>
      </c>
      <c r="Q5" s="33">
        <f t="shared" si="6"/>
        <v>10.234502083922386</v>
      </c>
      <c r="R5" s="17">
        <f t="shared" si="7"/>
        <v>104.74503290581167</v>
      </c>
      <c r="S5" s="17">
        <f t="shared" si="8"/>
        <v>14.832671252380955</v>
      </c>
      <c r="T5" s="17">
        <f t="shared" si="9"/>
        <v>-0.83267125238095474</v>
      </c>
      <c r="U5" s="47">
        <f t="shared" si="10"/>
        <v>0.69334141454166764</v>
      </c>
      <c r="V5" s="47">
        <f t="shared" si="11"/>
        <v>1.5488975710757327</v>
      </c>
      <c r="W5" s="52" t="s">
        <v>45</v>
      </c>
      <c r="X5" s="40">
        <f>SQRT(X4)</f>
        <v>1.5305904381344668</v>
      </c>
    </row>
    <row r="6" spans="1:24" x14ac:dyDescent="0.25">
      <c r="A6" s="41">
        <v>1</v>
      </c>
      <c r="B6" s="41">
        <v>8</v>
      </c>
      <c r="C6" s="42">
        <v>34.030969280000001</v>
      </c>
      <c r="D6" s="42">
        <v>15</v>
      </c>
      <c r="E6" s="43">
        <f t="shared" si="0"/>
        <v>10.832393958240877</v>
      </c>
      <c r="G6" s="46">
        <f t="shared" si="1"/>
        <v>2.7080502011022101</v>
      </c>
      <c r="H6" s="44">
        <f t="shared" si="12"/>
        <v>9.2315697144603734E-2</v>
      </c>
      <c r="I6" s="48">
        <f>EXP($N$10+$N$11*H6)*Ano2019C!$K$5</f>
        <v>15.291475721416118</v>
      </c>
      <c r="J6" s="43">
        <f t="shared" si="2"/>
        <v>-0.29147572141611811</v>
      </c>
      <c r="K6" s="48">
        <f t="shared" si="3"/>
        <v>8.4958096175046488E-2</v>
      </c>
      <c r="L6" s="47">
        <f t="shared" si="4"/>
        <v>5.9803301205077347E-2</v>
      </c>
      <c r="M6" s="52" t="s">
        <v>46</v>
      </c>
      <c r="N6" s="40">
        <f>N5/N12*100</f>
        <v>6.0926241558207952</v>
      </c>
      <c r="P6" s="17">
        <f t="shared" si="5"/>
        <v>15</v>
      </c>
      <c r="Q6" s="33">
        <f t="shared" si="6"/>
        <v>10.832393958240877</v>
      </c>
      <c r="R6" s="17">
        <f t="shared" si="7"/>
        <v>117.34075886653345</v>
      </c>
      <c r="S6" s="17">
        <f t="shared" si="8"/>
        <v>15.254780626204806</v>
      </c>
      <c r="T6" s="17">
        <f t="shared" si="9"/>
        <v>-0.25478062620480557</v>
      </c>
      <c r="U6" s="47">
        <f t="shared" si="10"/>
        <v>6.4913167489312862E-2</v>
      </c>
      <c r="V6" s="47">
        <f t="shared" si="11"/>
        <v>5.9803301205077347E-2</v>
      </c>
      <c r="W6" s="52" t="s">
        <v>46</v>
      </c>
      <c r="X6" s="40">
        <f>X5/X13*100</f>
        <v>10.040248651446477</v>
      </c>
    </row>
    <row r="7" spans="1:24" x14ac:dyDescent="0.25">
      <c r="A7" s="41">
        <v>1</v>
      </c>
      <c r="B7" s="41">
        <v>9</v>
      </c>
      <c r="C7" s="42">
        <v>33.147047999999998</v>
      </c>
      <c r="D7" s="42">
        <v>15.5</v>
      </c>
      <c r="E7" s="43">
        <f t="shared" si="0"/>
        <v>10.551033076208647</v>
      </c>
      <c r="G7" s="46">
        <f t="shared" si="1"/>
        <v>2.7408400239252009</v>
      </c>
      <c r="H7" s="44">
        <f t="shared" si="12"/>
        <v>9.4777449068459821E-2</v>
      </c>
      <c r="I7" s="48">
        <f>EXP($N$10+$N$11*H7)*Ano2019C!$K$5</f>
        <v>15.108366953018782</v>
      </c>
      <c r="J7" s="43">
        <f t="shared" si="2"/>
        <v>0.3916330469812177</v>
      </c>
      <c r="K7" s="48">
        <f t="shared" si="3"/>
        <v>0.15337644348779267</v>
      </c>
      <c r="L7" s="47">
        <f t="shared" si="4"/>
        <v>6.5256166269749699E-2</v>
      </c>
      <c r="M7" s="52" t="s">
        <v>47</v>
      </c>
      <c r="N7" s="40">
        <f>1-(N2/N3)</f>
        <v>0.63108498745331387</v>
      </c>
      <c r="P7" s="17">
        <f t="shared" si="5"/>
        <v>15.5</v>
      </c>
      <c r="Q7" s="33">
        <f t="shared" si="6"/>
        <v>10.551033076208647</v>
      </c>
      <c r="R7" s="17">
        <f t="shared" si="7"/>
        <v>111.32429897524891</v>
      </c>
      <c r="S7" s="17">
        <f t="shared" si="8"/>
        <v>15.059609006489982</v>
      </c>
      <c r="T7" s="17">
        <f t="shared" si="9"/>
        <v>0.44039099351001809</v>
      </c>
      <c r="U7" s="47">
        <f t="shared" si="10"/>
        <v>0.1939442271647408</v>
      </c>
      <c r="V7" s="47">
        <f t="shared" si="11"/>
        <v>6.5256166269749699E-2</v>
      </c>
      <c r="W7" s="52" t="s">
        <v>47</v>
      </c>
      <c r="X7" s="40">
        <f>1-(X2/X3)</f>
        <v>0.62851321585189601</v>
      </c>
    </row>
    <row r="8" spans="1:24" x14ac:dyDescent="0.25">
      <c r="A8" s="41">
        <v>1</v>
      </c>
      <c r="B8" s="41">
        <v>10</v>
      </c>
      <c r="C8" s="42">
        <v>25.191756479999999</v>
      </c>
      <c r="D8" s="42">
        <v>13.8</v>
      </c>
      <c r="E8" s="43">
        <f t="shared" si="0"/>
        <v>8.0187851379185702</v>
      </c>
      <c r="G8" s="46">
        <f t="shared" si="1"/>
        <v>2.6246685921631592</v>
      </c>
      <c r="H8" s="44">
        <f t="shared" si="12"/>
        <v>0.12470716982692084</v>
      </c>
      <c r="I8" s="48">
        <f>EXP($N$10+$N$11*H8)*Ano2019C!$K$5</f>
        <v>13.049952717183425</v>
      </c>
      <c r="J8" s="43">
        <f t="shared" si="2"/>
        <v>0.75004728281657584</v>
      </c>
      <c r="K8" s="48">
        <f t="shared" si="3"/>
        <v>0.56257092646052853</v>
      </c>
      <c r="L8" s="47">
        <f t="shared" si="4"/>
        <v>2.0867164250498615</v>
      </c>
      <c r="M8" s="52" t="s">
        <v>48</v>
      </c>
      <c r="N8" s="40">
        <f>1-((540)/(539))*(1-N7)</f>
        <v>0.63040054401630707</v>
      </c>
      <c r="P8" s="17">
        <f t="shared" si="5"/>
        <v>13.8</v>
      </c>
      <c r="Q8" s="33">
        <f t="shared" si="6"/>
        <v>8.0187851379185702</v>
      </c>
      <c r="R8" s="17">
        <f t="shared" si="7"/>
        <v>64.300915088103736</v>
      </c>
      <c r="S8" s="17">
        <f t="shared" si="8"/>
        <v>13.025617579932797</v>
      </c>
      <c r="T8" s="17">
        <f t="shared" si="9"/>
        <v>0.77438242006720337</v>
      </c>
      <c r="U8" s="47">
        <f t="shared" si="10"/>
        <v>0.59966813250913864</v>
      </c>
      <c r="V8" s="47">
        <f t="shared" si="11"/>
        <v>2.0867164250498615</v>
      </c>
      <c r="W8" s="52" t="s">
        <v>48</v>
      </c>
      <c r="X8" s="40">
        <f>1-((540)/(538))*(1-X7)</f>
        <v>0.62713222408926361</v>
      </c>
    </row>
    <row r="9" spans="1:24" x14ac:dyDescent="0.25">
      <c r="A9" s="41">
        <v>1</v>
      </c>
      <c r="B9" s="41">
        <v>11</v>
      </c>
      <c r="C9" s="42">
        <v>28.1749908</v>
      </c>
      <c r="D9" s="42">
        <v>15</v>
      </c>
      <c r="E9" s="43">
        <f t="shared" si="0"/>
        <v>8.9683781147773498</v>
      </c>
      <c r="G9" s="46">
        <f t="shared" si="1"/>
        <v>2.7080502011022101</v>
      </c>
      <c r="H9" s="44">
        <f t="shared" si="12"/>
        <v>0.11150288125701156</v>
      </c>
      <c r="I9" s="48">
        <f>EXP($N$10+$N$11*H9)*Ano2019C!$K$5</f>
        <v>13.921035781500279</v>
      </c>
      <c r="J9" s="43">
        <f t="shared" si="2"/>
        <v>1.0789642184997206</v>
      </c>
      <c r="K9" s="48">
        <f t="shared" si="3"/>
        <v>1.1641637848027127</v>
      </c>
      <c r="L9" s="47">
        <f t="shared" si="4"/>
        <v>5.9803301205077347E-2</v>
      </c>
      <c r="M9" s="203" t="s">
        <v>29</v>
      </c>
      <c r="N9" s="203"/>
      <c r="P9" s="17">
        <f t="shared" si="5"/>
        <v>15</v>
      </c>
      <c r="Q9" s="33">
        <f t="shared" si="6"/>
        <v>8.9683781147773498</v>
      </c>
      <c r="R9" s="17">
        <f t="shared" si="7"/>
        <v>80.431806009617333</v>
      </c>
      <c r="S9" s="17">
        <f t="shared" si="8"/>
        <v>13.846888309628792</v>
      </c>
      <c r="T9" s="17">
        <f t="shared" si="9"/>
        <v>1.1531116903712082</v>
      </c>
      <c r="U9" s="47">
        <f t="shared" si="10"/>
        <v>1.3296665704707451</v>
      </c>
      <c r="V9" s="47">
        <f t="shared" si="11"/>
        <v>5.9803301205077347E-2</v>
      </c>
      <c r="W9" s="209" t="s">
        <v>49</v>
      </c>
      <c r="X9" s="209"/>
    </row>
    <row r="10" spans="1:24" x14ac:dyDescent="0.25">
      <c r="A10" s="41">
        <v>1</v>
      </c>
      <c r="B10" s="41">
        <v>29</v>
      </c>
      <c r="C10" s="42">
        <v>37.345674079999995</v>
      </c>
      <c r="D10" s="42">
        <v>15</v>
      </c>
      <c r="E10" s="43">
        <f t="shared" si="0"/>
        <v>11.887497265861739</v>
      </c>
      <c r="G10" s="46">
        <f t="shared" si="1"/>
        <v>2.7080502011022101</v>
      </c>
      <c r="H10" s="44">
        <f t="shared" si="12"/>
        <v>8.4121996214609335E-2</v>
      </c>
      <c r="I10" s="48">
        <f>EXP($N$10+$N$11*H10)*Ano2019C!$K$5</f>
        <v>15.917072149702866</v>
      </c>
      <c r="J10" s="43">
        <f t="shared" si="2"/>
        <v>-0.91707214970286621</v>
      </c>
      <c r="K10" s="48">
        <f t="shared" si="3"/>
        <v>0.84102132776063621</v>
      </c>
      <c r="L10" s="47">
        <f>(D10-$N$12)^2</f>
        <v>5.9803301205077347E-2</v>
      </c>
      <c r="M10" s="52" t="s">
        <v>30</v>
      </c>
      <c r="N10" s="40">
        <v>3.1770679077723898</v>
      </c>
      <c r="P10" s="17">
        <f t="shared" si="5"/>
        <v>15</v>
      </c>
      <c r="Q10" s="33">
        <f t="shared" si="6"/>
        <v>11.887497265861739</v>
      </c>
      <c r="R10" s="17">
        <f t="shared" si="7"/>
        <v>141.31259124587032</v>
      </c>
      <c r="S10" s="17">
        <f t="shared" si="8"/>
        <v>15.93176284457963</v>
      </c>
      <c r="T10" s="17">
        <f t="shared" si="9"/>
        <v>-0.93176284457963021</v>
      </c>
      <c r="U10" s="47">
        <f t="shared" si="10"/>
        <v>0.86818199853912414</v>
      </c>
      <c r="V10" s="47">
        <f t="shared" si="11"/>
        <v>5.9803301205077347E-2</v>
      </c>
      <c r="W10" s="52" t="s">
        <v>30</v>
      </c>
      <c r="X10" s="40">
        <v>3.2899633958233672</v>
      </c>
    </row>
    <row r="11" spans="1:24" x14ac:dyDescent="0.25">
      <c r="A11" s="41">
        <v>1</v>
      </c>
      <c r="B11" s="41">
        <v>33</v>
      </c>
      <c r="C11" s="42">
        <v>35.688321680000001</v>
      </c>
      <c r="D11" s="42">
        <v>15</v>
      </c>
      <c r="E11" s="43">
        <f t="shared" si="0"/>
        <v>11.359945612051311</v>
      </c>
      <c r="G11" s="46">
        <f t="shared" si="1"/>
        <v>2.7080502011022101</v>
      </c>
      <c r="H11" s="44">
        <f t="shared" si="12"/>
        <v>8.8028590466061749E-2</v>
      </c>
      <c r="I11" s="48">
        <f>EXP($N$10+$N$11*H11)*Ano2019C!$K$5</f>
        <v>15.615670518459599</v>
      </c>
      <c r="J11" s="43">
        <f t="shared" si="2"/>
        <v>-0.61567051845959853</v>
      </c>
      <c r="K11" s="48">
        <f t="shared" si="3"/>
        <v>0.37905018730031087</v>
      </c>
      <c r="L11" s="47">
        <f t="shared" si="4"/>
        <v>5.9803301205077347E-2</v>
      </c>
      <c r="M11" s="52" t="s">
        <v>31</v>
      </c>
      <c r="N11" s="40">
        <v>-4.8936033795870921</v>
      </c>
      <c r="P11" s="17">
        <f t="shared" si="5"/>
        <v>15</v>
      </c>
      <c r="Q11" s="33">
        <f t="shared" si="6"/>
        <v>11.359945612051311</v>
      </c>
      <c r="R11" s="17">
        <f t="shared" si="7"/>
        <v>129.04836430876384</v>
      </c>
      <c r="S11" s="17">
        <f t="shared" si="8"/>
        <v>15.604109502936119</v>
      </c>
      <c r="T11" s="17">
        <f t="shared" si="9"/>
        <v>-0.60410950293611876</v>
      </c>
      <c r="U11" s="47">
        <f t="shared" si="10"/>
        <v>0.36494829153772446</v>
      </c>
      <c r="V11" s="47">
        <f t="shared" si="11"/>
        <v>5.9803301205077347E-2</v>
      </c>
      <c r="W11" s="52" t="s">
        <v>31</v>
      </c>
      <c r="X11" s="40">
        <v>1.5263673719818196</v>
      </c>
    </row>
    <row r="12" spans="1:24" x14ac:dyDescent="0.25">
      <c r="A12" s="41">
        <v>1</v>
      </c>
      <c r="B12" s="41">
        <v>48</v>
      </c>
      <c r="C12" s="42">
        <v>35.909302000000004</v>
      </c>
      <c r="D12" s="42">
        <v>15</v>
      </c>
      <c r="E12" s="43">
        <f t="shared" si="0"/>
        <v>11.430285832559369</v>
      </c>
      <c r="G12" s="46">
        <f t="shared" si="1"/>
        <v>2.7080502011022101</v>
      </c>
      <c r="H12" s="44">
        <f t="shared" si="12"/>
        <v>8.7486876063193678E-2</v>
      </c>
      <c r="I12" s="48">
        <f>EXP($N$10+$N$11*H12)*Ano2019C!$K$5</f>
        <v>15.657121570498168</v>
      </c>
      <c r="J12" s="43">
        <f t="shared" si="2"/>
        <v>-0.65712157049816788</v>
      </c>
      <c r="K12" s="48">
        <f t="shared" si="3"/>
        <v>0.43180875841397864</v>
      </c>
      <c r="L12" s="47">
        <f t="shared" si="4"/>
        <v>5.9803301205077347E-2</v>
      </c>
      <c r="M12" s="52" t="s">
        <v>50</v>
      </c>
      <c r="N12" s="53">
        <f>AVERAGE(D3:D543)</f>
        <v>15.244547134935328</v>
      </c>
      <c r="P12" s="17">
        <f t="shared" si="5"/>
        <v>15</v>
      </c>
      <c r="Q12" s="33">
        <f t="shared" si="6"/>
        <v>11.430285832559369</v>
      </c>
      <c r="R12" s="17">
        <f t="shared" si="7"/>
        <v>130.65143421400742</v>
      </c>
      <c r="S12" s="17">
        <f t="shared" si="8"/>
        <v>15.649048979404771</v>
      </c>
      <c r="T12" s="17">
        <f t="shared" si="9"/>
        <v>-0.64904897940477113</v>
      </c>
      <c r="U12" s="47">
        <f t="shared" si="10"/>
        <v>0.42126457766637504</v>
      </c>
      <c r="V12" s="47">
        <f t="shared" si="11"/>
        <v>5.9803301205077347E-2</v>
      </c>
      <c r="W12" s="64" t="s">
        <v>51</v>
      </c>
      <c r="X12" s="40">
        <v>-3.8941246946662289E-2</v>
      </c>
    </row>
    <row r="13" spans="1:24" x14ac:dyDescent="0.25">
      <c r="A13" s="41">
        <v>1</v>
      </c>
      <c r="B13" s="41">
        <v>50</v>
      </c>
      <c r="C13" s="42">
        <v>36.461752799999992</v>
      </c>
      <c r="D13" s="42">
        <v>14.9</v>
      </c>
      <c r="E13" s="43">
        <f t="shared" si="0"/>
        <v>11.606136383829508</v>
      </c>
      <c r="G13" s="46">
        <f t="shared" si="1"/>
        <v>2.7013612129514133</v>
      </c>
      <c r="H13" s="44">
        <f t="shared" si="12"/>
        <v>8.6161317334963503E-2</v>
      </c>
      <c r="I13" s="48">
        <f>EXP($N$10+$N$11*H13)*Ano2019C!$K$5</f>
        <v>15.759015663533097</v>
      </c>
      <c r="J13" s="43">
        <f t="shared" si="2"/>
        <v>-0.85901566353309633</v>
      </c>
      <c r="K13" s="48">
        <f t="shared" si="3"/>
        <v>0.73790791019520574</v>
      </c>
      <c r="L13" s="47">
        <f t="shared" si="4"/>
        <v>0.11871272819214264</v>
      </c>
      <c r="M13" s="57" t="s">
        <v>52</v>
      </c>
      <c r="N13" s="57"/>
      <c r="P13" s="17">
        <f t="shared" si="5"/>
        <v>14.9</v>
      </c>
      <c r="Q13" s="33">
        <f t="shared" si="6"/>
        <v>11.606136383829508</v>
      </c>
      <c r="R13" s="17">
        <f t="shared" si="7"/>
        <v>134.70240176005109</v>
      </c>
      <c r="S13" s="17">
        <f t="shared" si="8"/>
        <v>15.759711795625126</v>
      </c>
      <c r="T13" s="17">
        <f t="shared" si="9"/>
        <v>-0.85971179562512567</v>
      </c>
      <c r="U13" s="47">
        <f t="shared" si="10"/>
        <v>0.73910437153697783</v>
      </c>
      <c r="V13" s="47">
        <f t="shared" si="11"/>
        <v>0.11871272819214264</v>
      </c>
      <c r="W13" s="65" t="s">
        <v>50</v>
      </c>
      <c r="X13" s="66">
        <f>AVERAGE(P3:P543)</f>
        <v>15.244547134935328</v>
      </c>
    </row>
    <row r="14" spans="1:24" x14ac:dyDescent="0.25">
      <c r="A14" s="41">
        <v>1</v>
      </c>
      <c r="B14" s="41">
        <v>73</v>
      </c>
      <c r="C14" s="42">
        <v>35.909302000000004</v>
      </c>
      <c r="D14" s="42">
        <v>14.6</v>
      </c>
      <c r="E14" s="43">
        <f t="shared" ref="E14:E33" si="13">C14/PI()</f>
        <v>11.430285832559369</v>
      </c>
      <c r="G14" s="46">
        <f t="shared" si="1"/>
        <v>2.6810215287142909</v>
      </c>
      <c r="H14" s="44">
        <f t="shared" si="12"/>
        <v>8.7486876063193678E-2</v>
      </c>
      <c r="I14" s="48">
        <f>EXP($N$10+$N$11*H14)*Ano2019C!$K$5</f>
        <v>15.657121570498168</v>
      </c>
      <c r="J14" s="43">
        <f t="shared" si="2"/>
        <v>-1.0571215704981682</v>
      </c>
      <c r="K14" s="48">
        <f t="shared" si="3"/>
        <v>1.1175060148125138</v>
      </c>
      <c r="L14" s="47">
        <f t="shared" si="4"/>
        <v>0.41544100915333992</v>
      </c>
      <c r="M14" s="40" t="s">
        <v>53</v>
      </c>
      <c r="N14" s="40">
        <v>0.80613111815965099</v>
      </c>
      <c r="P14" s="17">
        <f t="shared" si="5"/>
        <v>14.6</v>
      </c>
      <c r="Q14" s="33">
        <f t="shared" si="6"/>
        <v>11.430285832559369</v>
      </c>
      <c r="R14" s="17">
        <f t="shared" si="7"/>
        <v>130.65143421400742</v>
      </c>
      <c r="S14" s="17">
        <f t="shared" si="8"/>
        <v>15.649048979404771</v>
      </c>
      <c r="T14" s="17">
        <f t="shared" si="9"/>
        <v>-1.0490489794047715</v>
      </c>
      <c r="U14" s="47">
        <f t="shared" si="10"/>
        <v>1.1005037611901927</v>
      </c>
      <c r="V14" s="47">
        <f t="shared" si="11"/>
        <v>0.41544100915333992</v>
      </c>
      <c r="W14" s="57" t="s">
        <v>52</v>
      </c>
      <c r="X14" s="57"/>
    </row>
    <row r="15" spans="1:24" x14ac:dyDescent="0.25">
      <c r="A15" s="41">
        <v>2</v>
      </c>
      <c r="B15" s="41">
        <v>1</v>
      </c>
      <c r="C15" s="42">
        <v>34.693910240000001</v>
      </c>
      <c r="D15" s="42">
        <v>15.5</v>
      </c>
      <c r="E15" s="43">
        <f t="shared" si="13"/>
        <v>11.04341461976505</v>
      </c>
      <c r="G15" s="46">
        <f t="shared" si="1"/>
        <v>2.7408400239252009</v>
      </c>
      <c r="H15" s="44">
        <f t="shared" si="12"/>
        <v>9.0551702931649519E-2</v>
      </c>
      <c r="I15" s="48">
        <f>EXP($N$10+$N$11*H15)*Ano2019C!$K$5</f>
        <v>15.424047520178474</v>
      </c>
      <c r="J15" s="43">
        <f t="shared" si="2"/>
        <v>7.5952479821525642E-2</v>
      </c>
      <c r="K15" s="48">
        <f t="shared" si="3"/>
        <v>5.7687791910392599E-3</v>
      </c>
      <c r="L15" s="47">
        <f t="shared" si="4"/>
        <v>6.5256166269749699E-2</v>
      </c>
      <c r="M15" s="40" t="s">
        <v>54</v>
      </c>
      <c r="N15" s="40">
        <v>0.64984737966532913</v>
      </c>
      <c r="P15" s="17">
        <f t="shared" si="5"/>
        <v>15.5</v>
      </c>
      <c r="Q15" s="33">
        <f t="shared" si="6"/>
        <v>11.04341461976505</v>
      </c>
      <c r="R15" s="17">
        <f t="shared" si="7"/>
        <v>121.95700646404045</v>
      </c>
      <c r="S15" s="17">
        <f t="shared" si="8"/>
        <v>15.397113241107865</v>
      </c>
      <c r="T15" s="17">
        <f t="shared" si="9"/>
        <v>0.10288675889213472</v>
      </c>
      <c r="U15" s="47">
        <f t="shared" si="10"/>
        <v>1.0585685155328263E-2</v>
      </c>
      <c r="V15" s="47">
        <f t="shared" si="11"/>
        <v>6.5256166269749699E-2</v>
      </c>
      <c r="W15" s="40" t="s">
        <v>53</v>
      </c>
      <c r="X15" s="40">
        <v>0.79278825410817966</v>
      </c>
    </row>
    <row r="16" spans="1:24" x14ac:dyDescent="0.25">
      <c r="A16" s="41">
        <v>2</v>
      </c>
      <c r="B16" s="41">
        <v>3</v>
      </c>
      <c r="C16" s="42">
        <v>40.218418239999991</v>
      </c>
      <c r="D16" s="42">
        <v>16.2</v>
      </c>
      <c r="E16" s="43">
        <f t="shared" si="13"/>
        <v>12.801920132466488</v>
      </c>
      <c r="G16" s="46">
        <f t="shared" si="1"/>
        <v>2.7850112422383382</v>
      </c>
      <c r="H16" s="44">
        <f t="shared" si="12"/>
        <v>7.8113282199280099E-2</v>
      </c>
      <c r="I16" s="48">
        <f>EXP($N$10+$N$11*H16)*Ano2019C!$K$5</f>
        <v>16.392050906810805</v>
      </c>
      <c r="J16" s="43">
        <f t="shared" si="2"/>
        <v>-0.19205090681080605</v>
      </c>
      <c r="K16" s="48">
        <f t="shared" si="3"/>
        <v>3.6883550806852912E-2</v>
      </c>
      <c r="L16" s="47">
        <f t="shared" si="4"/>
        <v>0.91289017736028966</v>
      </c>
      <c r="M16" s="40" t="s">
        <v>55</v>
      </c>
      <c r="N16" s="40">
        <v>0.64919774586136869</v>
      </c>
      <c r="P16" s="17">
        <f t="shared" si="5"/>
        <v>16.2</v>
      </c>
      <c r="Q16" s="33">
        <f t="shared" si="6"/>
        <v>12.801920132466488</v>
      </c>
      <c r="R16" s="17">
        <f t="shared" si="7"/>
        <v>163.8891590780508</v>
      </c>
      <c r="S16" s="17">
        <f t="shared" si="8"/>
        <v>16.448348369198193</v>
      </c>
      <c r="T16" s="17">
        <f t="shared" si="9"/>
        <v>-0.24834836919819381</v>
      </c>
      <c r="U16" s="47">
        <f t="shared" si="10"/>
        <v>6.1676912483402381E-2</v>
      </c>
      <c r="V16" s="47">
        <f t="shared" si="11"/>
        <v>0.91289017736028966</v>
      </c>
      <c r="W16" s="40" t="s">
        <v>54</v>
      </c>
      <c r="X16" s="40">
        <v>0.62851321585189568</v>
      </c>
    </row>
    <row r="17" spans="1:24" x14ac:dyDescent="0.25">
      <c r="A17" s="41">
        <v>2</v>
      </c>
      <c r="B17" s="41">
        <v>4</v>
      </c>
      <c r="C17" s="42">
        <v>37.345674079999995</v>
      </c>
      <c r="D17" s="42">
        <v>16.2</v>
      </c>
      <c r="E17" s="43">
        <f t="shared" si="13"/>
        <v>11.887497265861739</v>
      </c>
      <c r="G17" s="46">
        <f t="shared" si="1"/>
        <v>2.7850112422383382</v>
      </c>
      <c r="H17" s="44">
        <f t="shared" si="12"/>
        <v>8.4121996214609335E-2</v>
      </c>
      <c r="I17" s="48">
        <f>EXP($N$10+$N$11*H17)*Ano2019C!$K$5</f>
        <v>15.917072149702866</v>
      </c>
      <c r="J17" s="43">
        <f t="shared" si="2"/>
        <v>0.28292785029713308</v>
      </c>
      <c r="K17" s="48">
        <f t="shared" si="3"/>
        <v>8.0048168473756939E-2</v>
      </c>
      <c r="L17" s="47">
        <f t="shared" si="4"/>
        <v>0.91289017736028966</v>
      </c>
      <c r="M17" s="40" t="s">
        <v>56</v>
      </c>
      <c r="N17" s="40">
        <v>6.2997562726279599E-2</v>
      </c>
      <c r="P17" s="17">
        <f t="shared" si="5"/>
        <v>16.2</v>
      </c>
      <c r="Q17" s="33">
        <f t="shared" si="6"/>
        <v>11.887497265861739</v>
      </c>
      <c r="R17" s="17">
        <f t="shared" si="7"/>
        <v>141.31259124587032</v>
      </c>
      <c r="S17" s="17">
        <f t="shared" si="8"/>
        <v>15.93176284457963</v>
      </c>
      <c r="T17" s="17">
        <f t="shared" si="9"/>
        <v>0.26823715542036908</v>
      </c>
      <c r="U17" s="47">
        <f t="shared" si="10"/>
        <v>7.1951171548011242E-2</v>
      </c>
      <c r="V17" s="47">
        <f t="shared" si="11"/>
        <v>0.91289017736028966</v>
      </c>
      <c r="W17" s="40" t="s">
        <v>55</v>
      </c>
      <c r="X17" s="40">
        <v>0.62713222408926339</v>
      </c>
    </row>
    <row r="18" spans="1:24" x14ac:dyDescent="0.25">
      <c r="A18" s="41">
        <v>2</v>
      </c>
      <c r="B18" s="41">
        <v>6</v>
      </c>
      <c r="C18" s="42">
        <v>31.821166080000001</v>
      </c>
      <c r="D18" s="42">
        <v>14.6</v>
      </c>
      <c r="E18" s="43">
        <f t="shared" si="13"/>
        <v>10.128991753160301</v>
      </c>
      <c r="G18" s="46">
        <f t="shared" si="1"/>
        <v>2.6810215287142909</v>
      </c>
      <c r="H18" s="44">
        <f t="shared" si="12"/>
        <v>9.8726509446312311E-2</v>
      </c>
      <c r="I18" s="48">
        <f>EXP($N$10+$N$11*H18)*Ano2019C!$K$5</f>
        <v>14.819198824777581</v>
      </c>
      <c r="J18" s="43">
        <f t="shared" si="2"/>
        <v>-0.21919882477758179</v>
      </c>
      <c r="K18" s="48">
        <f t="shared" si="3"/>
        <v>4.8048124783873006E-2</v>
      </c>
      <c r="L18" s="47">
        <f t="shared" si="4"/>
        <v>0.41544100915333992</v>
      </c>
      <c r="M18" s="40" t="s">
        <v>57</v>
      </c>
      <c r="N18" s="40">
        <v>541</v>
      </c>
      <c r="P18" s="17">
        <f t="shared" si="5"/>
        <v>14.6</v>
      </c>
      <c r="Q18" s="33">
        <f t="shared" si="6"/>
        <v>10.128991753160301</v>
      </c>
      <c r="R18" s="17">
        <f t="shared" si="7"/>
        <v>102.5964739355894</v>
      </c>
      <c r="S18" s="17">
        <f t="shared" si="8"/>
        <v>14.755291291537594</v>
      </c>
      <c r="T18" s="17">
        <f t="shared" si="9"/>
        <v>-0.15529129153759413</v>
      </c>
      <c r="U18" s="47">
        <f t="shared" si="10"/>
        <v>2.4115385227414056E-2</v>
      </c>
      <c r="V18" s="47">
        <f t="shared" si="11"/>
        <v>0.41544100915333992</v>
      </c>
      <c r="W18" s="40" t="s">
        <v>56</v>
      </c>
      <c r="X18" s="40">
        <v>0.93289052026925412</v>
      </c>
    </row>
    <row r="19" spans="1:24" x14ac:dyDescent="0.25">
      <c r="A19" s="41">
        <v>2</v>
      </c>
      <c r="B19" s="41">
        <v>7</v>
      </c>
      <c r="C19" s="42">
        <v>34.583420079999996</v>
      </c>
      <c r="D19" s="42">
        <v>15.3</v>
      </c>
      <c r="E19" s="43">
        <f t="shared" si="13"/>
        <v>11.00824450951102</v>
      </c>
      <c r="G19" s="46">
        <f t="shared" si="1"/>
        <v>2.7278528283983898</v>
      </c>
      <c r="H19" s="44">
        <f t="shared" si="12"/>
        <v>9.0841005496926364E-2</v>
      </c>
      <c r="I19" s="48">
        <f>EXP($N$10+$N$11*H19)*Ano2019C!$K$5</f>
        <v>15.40222665225771</v>
      </c>
      <c r="J19" s="43">
        <f t="shared" si="2"/>
        <v>-0.10222665225770911</v>
      </c>
      <c r="K19" s="48">
        <f t="shared" si="3"/>
        <v>1.0450288431818583E-2</v>
      </c>
      <c r="L19" s="47">
        <f t="shared" si="4"/>
        <v>3.0750202438808382E-3</v>
      </c>
      <c r="M19" s="56"/>
      <c r="N19" s="56" t="s">
        <v>58</v>
      </c>
      <c r="P19" s="17">
        <f t="shared" si="5"/>
        <v>15.3</v>
      </c>
      <c r="Q19" s="33">
        <f t="shared" si="6"/>
        <v>11.00824450951102</v>
      </c>
      <c r="R19" s="17">
        <f t="shared" si="7"/>
        <v>121.18144718117951</v>
      </c>
      <c r="S19" s="17">
        <f t="shared" si="8"/>
        <v>15.373631977902772</v>
      </c>
      <c r="T19" s="17">
        <f t="shared" si="9"/>
        <v>-7.3631977902770984E-2</v>
      </c>
      <c r="U19" s="47">
        <f t="shared" si="10"/>
        <v>5.4216681698741548E-3</v>
      </c>
      <c r="V19" s="47">
        <f t="shared" si="11"/>
        <v>3.0750202438808382E-3</v>
      </c>
      <c r="W19" s="67" t="s">
        <v>57</v>
      </c>
      <c r="X19" s="67">
        <v>541</v>
      </c>
    </row>
    <row r="20" spans="1:24" x14ac:dyDescent="0.25">
      <c r="A20" s="41">
        <v>2</v>
      </c>
      <c r="B20" s="41">
        <v>8</v>
      </c>
      <c r="C20" s="42">
        <v>36.903713439999997</v>
      </c>
      <c r="D20" s="42">
        <v>15.2</v>
      </c>
      <c r="E20" s="43">
        <f t="shared" si="13"/>
        <v>11.746816824845626</v>
      </c>
      <c r="G20" s="46">
        <f t="shared" si="1"/>
        <v>2.7212954278522306</v>
      </c>
      <c r="H20" s="44">
        <f t="shared" si="12"/>
        <v>8.5129445271071705E-2</v>
      </c>
      <c r="I20" s="48">
        <f>EXP($N$10+$N$11*H20)*Ano2019C!$K$5</f>
        <v>15.838793209272783</v>
      </c>
      <c r="J20" s="43">
        <f t="shared" si="2"/>
        <v>-0.63879320927278371</v>
      </c>
      <c r="K20" s="48">
        <f t="shared" si="3"/>
        <v>0.40805676421302245</v>
      </c>
      <c r="L20" s="47">
        <f t="shared" si="4"/>
        <v>1.9844472309463522E-3</v>
      </c>
      <c r="M20" s="40" t="s">
        <v>59</v>
      </c>
      <c r="N20" s="40">
        <v>1</v>
      </c>
      <c r="P20" s="17">
        <f t="shared" si="5"/>
        <v>15.2</v>
      </c>
      <c r="Q20" s="33">
        <f t="shared" si="6"/>
        <v>11.746816824845626</v>
      </c>
      <c r="R20" s="17">
        <f t="shared" si="7"/>
        <v>137.98770551647627</v>
      </c>
      <c r="S20" s="17">
        <f t="shared" si="8"/>
        <v>15.846508005794391</v>
      </c>
      <c r="T20" s="17">
        <f t="shared" si="9"/>
        <v>-0.64650800579439149</v>
      </c>
      <c r="U20" s="47">
        <f t="shared" si="10"/>
        <v>0.41797260155624094</v>
      </c>
      <c r="V20" s="47">
        <f t="shared" si="11"/>
        <v>1.9844472309463522E-3</v>
      </c>
      <c r="W20" s="56"/>
      <c r="X20" s="56" t="s">
        <v>58</v>
      </c>
    </row>
    <row r="21" spans="1:24" x14ac:dyDescent="0.25">
      <c r="A21" s="41">
        <v>2</v>
      </c>
      <c r="B21" s="41">
        <v>9</v>
      </c>
      <c r="C21" s="42">
        <v>33.147047999999998</v>
      </c>
      <c r="D21" s="42">
        <v>15</v>
      </c>
      <c r="E21" s="43">
        <f t="shared" si="13"/>
        <v>10.551033076208647</v>
      </c>
      <c r="G21" s="46">
        <f t="shared" si="1"/>
        <v>2.7080502011022101</v>
      </c>
      <c r="H21" s="44">
        <f t="shared" si="12"/>
        <v>9.4777449068459821E-2</v>
      </c>
      <c r="I21" s="48">
        <f>EXP($N$10+$N$11*H21)*Ano2019C!$K$5</f>
        <v>15.108366953018782</v>
      </c>
      <c r="J21" s="43">
        <f t="shared" si="2"/>
        <v>-0.1083669530187823</v>
      </c>
      <c r="K21" s="48">
        <f t="shared" si="3"/>
        <v>1.1743396506574969E-2</v>
      </c>
      <c r="L21" s="47">
        <f t="shared" si="4"/>
        <v>5.9803301205077347E-2</v>
      </c>
      <c r="M21" s="40" t="s">
        <v>60</v>
      </c>
      <c r="N21" s="40">
        <v>539</v>
      </c>
      <c r="P21" s="17">
        <f t="shared" si="5"/>
        <v>15</v>
      </c>
      <c r="Q21" s="33">
        <f t="shared" si="6"/>
        <v>10.551033076208647</v>
      </c>
      <c r="R21" s="17">
        <f t="shared" si="7"/>
        <v>111.32429897524891</v>
      </c>
      <c r="S21" s="17">
        <f t="shared" si="8"/>
        <v>15.059609006489982</v>
      </c>
      <c r="T21" s="17">
        <f t="shared" si="9"/>
        <v>-5.9609006489981908E-2</v>
      </c>
      <c r="U21" s="47">
        <f t="shared" si="10"/>
        <v>3.5532336547227051E-3</v>
      </c>
      <c r="V21" s="47">
        <f t="shared" si="11"/>
        <v>5.9803301205077347E-2</v>
      </c>
      <c r="W21" s="40" t="s">
        <v>59</v>
      </c>
      <c r="X21" s="40">
        <v>2</v>
      </c>
    </row>
    <row r="22" spans="1:24" x14ac:dyDescent="0.25">
      <c r="A22" s="41">
        <v>2</v>
      </c>
      <c r="B22" s="41">
        <v>10</v>
      </c>
      <c r="C22" s="42">
        <v>32.37361688</v>
      </c>
      <c r="D22" s="42">
        <v>14.5</v>
      </c>
      <c r="E22" s="43">
        <f t="shared" si="13"/>
        <v>10.304842304430444</v>
      </c>
      <c r="G22" s="46">
        <f t="shared" si="1"/>
        <v>2.6741486494265287</v>
      </c>
      <c r="H22" s="44">
        <f t="shared" si="12"/>
        <v>9.7041756725385495E-2</v>
      </c>
      <c r="I22" s="48">
        <f>EXP($N$10+$N$11*H22)*Ano2019C!$K$5</f>
        <v>14.941880913564436</v>
      </c>
      <c r="J22" s="43">
        <f t="shared" si="2"/>
        <v>-0.44188091356443593</v>
      </c>
      <c r="K22" s="48">
        <f t="shared" si="3"/>
        <v>0.19525874177254049</v>
      </c>
      <c r="L22" s="47">
        <f t="shared" si="4"/>
        <v>0.55435043614040502</v>
      </c>
      <c r="M22" s="40" t="s">
        <v>61</v>
      </c>
      <c r="N22" s="40">
        <v>540</v>
      </c>
      <c r="P22" s="17">
        <f t="shared" si="5"/>
        <v>14.5</v>
      </c>
      <c r="Q22" s="33">
        <f t="shared" si="6"/>
        <v>10.304842304430444</v>
      </c>
      <c r="R22" s="17">
        <f t="shared" si="7"/>
        <v>106.18977491917934</v>
      </c>
      <c r="S22" s="17">
        <f t="shared" si="8"/>
        <v>14.883776214385694</v>
      </c>
      <c r="T22" s="17">
        <f t="shared" si="9"/>
        <v>-0.3837762143856942</v>
      </c>
      <c r="U22" s="47">
        <f t="shared" si="10"/>
        <v>0.14728418272821431</v>
      </c>
      <c r="V22" s="47">
        <f t="shared" si="11"/>
        <v>0.55435043614040502</v>
      </c>
      <c r="W22" s="40" t="s">
        <v>60</v>
      </c>
      <c r="X22" s="40">
        <v>538</v>
      </c>
    </row>
    <row r="23" spans="1:24" x14ac:dyDescent="0.25">
      <c r="A23" s="41">
        <v>2</v>
      </c>
      <c r="B23" s="41">
        <v>11</v>
      </c>
      <c r="C23" s="42">
        <v>32.37361688</v>
      </c>
      <c r="D23" s="42">
        <v>14.4</v>
      </c>
      <c r="E23" s="43">
        <f t="shared" si="13"/>
        <v>10.304842304430444</v>
      </c>
      <c r="G23" s="46">
        <f t="shared" si="1"/>
        <v>2.6672282065819548</v>
      </c>
      <c r="H23" s="44">
        <f t="shared" si="12"/>
        <v>9.7041756725385495E-2</v>
      </c>
      <c r="I23" s="48">
        <f>EXP($N$10+$N$11*H23)*Ano2019C!$K$5</f>
        <v>14.941880913564436</v>
      </c>
      <c r="J23" s="43">
        <f t="shared" si="2"/>
        <v>-0.54188091356443557</v>
      </c>
      <c r="K23" s="48">
        <f t="shared" si="3"/>
        <v>0.29363492448542727</v>
      </c>
      <c r="L23" s="47">
        <f t="shared" si="4"/>
        <v>0.71325986312746992</v>
      </c>
      <c r="P23" s="17">
        <f t="shared" si="5"/>
        <v>14.4</v>
      </c>
      <c r="Q23" s="33">
        <f t="shared" si="6"/>
        <v>10.304842304430444</v>
      </c>
      <c r="R23" s="17">
        <f t="shared" si="7"/>
        <v>106.18977491917934</v>
      </c>
      <c r="S23" s="17">
        <f t="shared" si="8"/>
        <v>14.883776214385694</v>
      </c>
      <c r="T23" s="17">
        <f t="shared" si="9"/>
        <v>-0.48377621438569385</v>
      </c>
      <c r="U23" s="47">
        <f t="shared" si="10"/>
        <v>0.23403942560535282</v>
      </c>
      <c r="V23" s="47">
        <f t="shared" si="11"/>
        <v>0.71325986312746992</v>
      </c>
      <c r="W23" s="40" t="s">
        <v>61</v>
      </c>
      <c r="X23" s="40">
        <v>540</v>
      </c>
    </row>
    <row r="24" spans="1:24" x14ac:dyDescent="0.25">
      <c r="A24" s="41">
        <v>2</v>
      </c>
      <c r="B24" s="41">
        <v>12</v>
      </c>
      <c r="C24" s="42">
        <v>24.528815520000002</v>
      </c>
      <c r="D24" s="42">
        <v>12.6</v>
      </c>
      <c r="E24" s="43">
        <f t="shared" si="13"/>
        <v>7.8077644763943992</v>
      </c>
      <c r="G24" s="46">
        <f t="shared" si="1"/>
        <v>2.5336968139574321</v>
      </c>
      <c r="H24" s="44">
        <f t="shared" si="12"/>
        <v>0.12807763387629706</v>
      </c>
      <c r="I24" s="48">
        <f>EXP($N$10+$N$11*H24)*Ano2019C!$K$5</f>
        <v>12.836475878457355</v>
      </c>
      <c r="J24" s="43">
        <f t="shared" si="2"/>
        <v>-0.23647587845735529</v>
      </c>
      <c r="K24" s="48">
        <f t="shared" si="3"/>
        <v>5.5920841092177875E-2</v>
      </c>
      <c r="L24" s="47">
        <f t="shared" si="4"/>
        <v>6.9936295488946518</v>
      </c>
      <c r="P24" s="17">
        <f t="shared" si="5"/>
        <v>12.6</v>
      </c>
      <c r="Q24" s="33">
        <f t="shared" si="6"/>
        <v>7.8077644763943992</v>
      </c>
      <c r="R24" s="17">
        <f t="shared" si="7"/>
        <v>60.961186118846307</v>
      </c>
      <c r="S24" s="17">
        <f t="shared" si="8"/>
        <v>12.83357573789506</v>
      </c>
      <c r="T24" s="17">
        <f t="shared" si="9"/>
        <v>-0.2335757378950607</v>
      </c>
      <c r="U24" s="47">
        <f t="shared" si="10"/>
        <v>5.4557625333222094E-2</v>
      </c>
      <c r="V24" s="47">
        <f t="shared" si="11"/>
        <v>6.9936295488946518</v>
      </c>
    </row>
    <row r="25" spans="1:24" x14ac:dyDescent="0.25">
      <c r="A25" s="41">
        <v>2</v>
      </c>
      <c r="B25" s="41">
        <v>13</v>
      </c>
      <c r="C25" s="42">
        <v>36.130282320000006</v>
      </c>
      <c r="D25" s="42">
        <v>14.5</v>
      </c>
      <c r="E25" s="43">
        <f t="shared" si="13"/>
        <v>11.500626053067426</v>
      </c>
      <c r="G25" s="46">
        <f t="shared" si="1"/>
        <v>2.6741486494265287</v>
      </c>
      <c r="H25" s="44">
        <f t="shared" si="12"/>
        <v>8.6951788136201663E-2</v>
      </c>
      <c r="I25" s="48">
        <f>EXP($N$10+$N$11*H25)*Ano2019C!$K$5</f>
        <v>15.698173594035257</v>
      </c>
      <c r="J25" s="43">
        <f t="shared" si="2"/>
        <v>-1.1981735940352571</v>
      </c>
      <c r="K25" s="48">
        <f t="shared" si="3"/>
        <v>1.4356199614433651</v>
      </c>
      <c r="L25" s="47">
        <f t="shared" si="4"/>
        <v>0.55435043614040502</v>
      </c>
      <c r="P25" s="17">
        <f t="shared" si="5"/>
        <v>14.5</v>
      </c>
      <c r="Q25" s="33">
        <f t="shared" si="6"/>
        <v>11.500626053067426</v>
      </c>
      <c r="R25" s="17">
        <f t="shared" si="7"/>
        <v>132.26439961249326</v>
      </c>
      <c r="S25" s="17">
        <f t="shared" si="8"/>
        <v>15.693603113027418</v>
      </c>
      <c r="T25" s="17">
        <f t="shared" si="9"/>
        <v>-1.1936031130274181</v>
      </c>
      <c r="U25" s="47">
        <f t="shared" si="10"/>
        <v>1.4246883914287434</v>
      </c>
      <c r="V25" s="47">
        <f t="shared" si="11"/>
        <v>0.55435043614040502</v>
      </c>
    </row>
    <row r="26" spans="1:24" x14ac:dyDescent="0.25">
      <c r="A26" s="41">
        <v>2</v>
      </c>
      <c r="B26" s="41">
        <v>14</v>
      </c>
      <c r="C26" s="42">
        <v>37.677144560000002</v>
      </c>
      <c r="D26" s="42">
        <v>15</v>
      </c>
      <c r="E26" s="43">
        <f t="shared" si="13"/>
        <v>11.99300759662383</v>
      </c>
      <c r="G26" s="46">
        <f t="shared" si="1"/>
        <v>2.7080502011022101</v>
      </c>
      <c r="H26" s="44">
        <f t="shared" si="12"/>
        <v>8.3381920001577542E-2</v>
      </c>
      <c r="I26" s="48">
        <f>EXP($N$10+$N$11*H26)*Ano2019C!$K$5</f>
        <v>15.974822558701492</v>
      </c>
      <c r="J26" s="43">
        <f t="shared" si="2"/>
        <v>-0.97482255870149181</v>
      </c>
      <c r="K26" s="48">
        <f t="shared" si="3"/>
        <v>0.95027902095332351</v>
      </c>
      <c r="L26" s="47">
        <f t="shared" si="4"/>
        <v>5.9803301205077347E-2</v>
      </c>
      <c r="P26" s="17">
        <f t="shared" si="5"/>
        <v>15</v>
      </c>
      <c r="Q26" s="33">
        <f t="shared" si="6"/>
        <v>11.99300759662383</v>
      </c>
      <c r="R26" s="17">
        <f t="shared" si="7"/>
        <v>143.8322312126769</v>
      </c>
      <c r="S26" s="17">
        <f t="shared" si="8"/>
        <v>15.994692448697805</v>
      </c>
      <c r="T26" s="17">
        <f t="shared" si="9"/>
        <v>-0.99469244869780482</v>
      </c>
      <c r="U26" s="47">
        <f t="shared" si="10"/>
        <v>0.98941306749643509</v>
      </c>
      <c r="V26" s="47">
        <f t="shared" si="11"/>
        <v>5.9803301205077347E-2</v>
      </c>
    </row>
    <row r="27" spans="1:24" x14ac:dyDescent="0.25">
      <c r="A27" s="41">
        <v>2</v>
      </c>
      <c r="B27" s="41">
        <v>15</v>
      </c>
      <c r="C27" s="42">
        <v>29.942833360000002</v>
      </c>
      <c r="D27" s="42">
        <v>13.2</v>
      </c>
      <c r="E27" s="43">
        <f t="shared" si="13"/>
        <v>9.5310998788418111</v>
      </c>
      <c r="G27" s="46">
        <f t="shared" si="1"/>
        <v>2.5802168295923251</v>
      </c>
      <c r="H27" s="44">
        <f t="shared" si="12"/>
        <v>0.10491968531563818</v>
      </c>
      <c r="I27" s="48">
        <f>EXP($N$10+$N$11*H27)*Ano2019C!$K$5</f>
        <v>14.376811722848474</v>
      </c>
      <c r="J27" s="43">
        <f t="shared" si="2"/>
        <v>-1.1768117228484751</v>
      </c>
      <c r="K27" s="48">
        <f t="shared" si="3"/>
        <v>1.3848858310335963</v>
      </c>
      <c r="L27" s="47">
        <f t="shared" si="4"/>
        <v>4.1801729869722601</v>
      </c>
      <c r="P27" s="17">
        <f t="shared" si="5"/>
        <v>13.2</v>
      </c>
      <c r="Q27" s="33">
        <f t="shared" si="6"/>
        <v>9.5310998788418111</v>
      </c>
      <c r="R27" s="17">
        <f t="shared" si="7"/>
        <v>90.84186490045839</v>
      </c>
      <c r="S27" s="17">
        <f t="shared" si="8"/>
        <v>14.300427775803298</v>
      </c>
      <c r="T27" s="17">
        <f t="shared" si="9"/>
        <v>-1.1004277758032988</v>
      </c>
      <c r="U27" s="47">
        <f t="shared" si="10"/>
        <v>1.2109412897593952</v>
      </c>
      <c r="V27" s="47">
        <f t="shared" si="11"/>
        <v>4.1801729869722601</v>
      </c>
    </row>
    <row r="28" spans="1:24" x14ac:dyDescent="0.25">
      <c r="A28" s="41">
        <v>2</v>
      </c>
      <c r="B28" s="41">
        <v>15</v>
      </c>
      <c r="C28" s="42">
        <v>23.865874559999998</v>
      </c>
      <c r="D28" s="42">
        <v>12.5</v>
      </c>
      <c r="E28" s="43">
        <f t="shared" si="13"/>
        <v>7.5967438148702247</v>
      </c>
      <c r="G28" s="46">
        <f t="shared" si="1"/>
        <v>2.5257286443082556</v>
      </c>
      <c r="H28" s="44">
        <f t="shared" si="12"/>
        <v>0.13163534592841644</v>
      </c>
      <c r="I28" s="48">
        <f>EXP($N$10+$N$11*H28)*Ano2019C!$K$5</f>
        <v>12.614926612200293</v>
      </c>
      <c r="J28" s="43">
        <f t="shared" si="2"/>
        <v>-0.11492661220029277</v>
      </c>
      <c r="K28" s="48">
        <f t="shared" si="3"/>
        <v>1.3208126191836481E-2</v>
      </c>
      <c r="L28" s="47">
        <f t="shared" si="4"/>
        <v>7.5325389758817156</v>
      </c>
      <c r="P28" s="17">
        <f t="shared" si="5"/>
        <v>12.5</v>
      </c>
      <c r="Q28" s="33">
        <f t="shared" si="6"/>
        <v>7.5967438148702247</v>
      </c>
      <c r="R28" s="17">
        <f t="shared" si="7"/>
        <v>57.710516588769011</v>
      </c>
      <c r="S28" s="17">
        <f t="shared" si="8"/>
        <v>12.638065810243269</v>
      </c>
      <c r="T28" s="17">
        <f t="shared" si="9"/>
        <v>-0.13806581024326903</v>
      </c>
      <c r="U28" s="47">
        <f t="shared" si="10"/>
        <v>1.9062167958130372E-2</v>
      </c>
      <c r="V28" s="47">
        <f t="shared" si="11"/>
        <v>7.5325389758817156</v>
      </c>
    </row>
    <row r="29" spans="1:24" x14ac:dyDescent="0.25">
      <c r="A29" s="41">
        <v>2</v>
      </c>
      <c r="B29" s="41">
        <v>16</v>
      </c>
      <c r="C29" s="42">
        <v>31.931656239999995</v>
      </c>
      <c r="D29" s="42">
        <v>13.8</v>
      </c>
      <c r="E29" s="43">
        <f t="shared" si="13"/>
        <v>10.164161863414328</v>
      </c>
      <c r="G29" s="46">
        <f t="shared" si="1"/>
        <v>2.6246685921631592</v>
      </c>
      <c r="H29" s="44">
        <f t="shared" si="12"/>
        <v>9.8384895226774918E-2</v>
      </c>
      <c r="I29" s="48">
        <f>EXP($N$10+$N$11*H29)*Ano2019C!$K$5</f>
        <v>14.843993161387781</v>
      </c>
      <c r="J29" s="43">
        <f t="shared" si="2"/>
        <v>-1.04399316138778</v>
      </c>
      <c r="K29" s="48">
        <f t="shared" si="3"/>
        <v>1.0899217210244512</v>
      </c>
      <c r="L29" s="47">
        <f t="shared" si="4"/>
        <v>2.0867164250498615</v>
      </c>
      <c r="P29" s="17">
        <f t="shared" si="5"/>
        <v>13.8</v>
      </c>
      <c r="Q29" s="33">
        <f t="shared" si="6"/>
        <v>10.164161863414328</v>
      </c>
      <c r="R29" s="17">
        <f t="shared" si="7"/>
        <v>103.31018638568624</v>
      </c>
      <c r="S29" s="17">
        <f t="shared" si="8"/>
        <v>14.781180947530213</v>
      </c>
      <c r="T29" s="17">
        <f t="shared" si="9"/>
        <v>-0.98118094753021268</v>
      </c>
      <c r="U29" s="47">
        <f t="shared" si="10"/>
        <v>0.96271605179628594</v>
      </c>
      <c r="V29" s="47">
        <f t="shared" si="11"/>
        <v>2.0867164250498615</v>
      </c>
    </row>
    <row r="30" spans="1:24" x14ac:dyDescent="0.25">
      <c r="A30" s="41">
        <v>2</v>
      </c>
      <c r="B30" s="41">
        <v>22</v>
      </c>
      <c r="C30" s="42">
        <v>37.787634720000007</v>
      </c>
      <c r="D30" s="42">
        <v>14.4</v>
      </c>
      <c r="E30" s="43">
        <f t="shared" si="13"/>
        <v>12.028177706877859</v>
      </c>
      <c r="G30" s="46">
        <f t="shared" si="1"/>
        <v>2.6672282065819548</v>
      </c>
      <c r="H30" s="44">
        <f t="shared" si="12"/>
        <v>8.3138113217947202E-2</v>
      </c>
      <c r="I30" s="48">
        <f>EXP($N$10+$N$11*H30)*Ano2019C!$K$5</f>
        <v>15.993893393244365</v>
      </c>
      <c r="J30" s="43">
        <f t="shared" si="2"/>
        <v>-1.5938933932443646</v>
      </c>
      <c r="K30" s="48">
        <f t="shared" si="3"/>
        <v>2.5404961490280349</v>
      </c>
      <c r="L30" s="47">
        <f t="shared" si="4"/>
        <v>0.71325986312746992</v>
      </c>
      <c r="P30" s="17">
        <f t="shared" si="5"/>
        <v>14.4</v>
      </c>
      <c r="Q30" s="33">
        <f t="shared" si="6"/>
        <v>12.028177706877859</v>
      </c>
      <c r="R30" s="17">
        <f t="shared" si="7"/>
        <v>144.67705894823351</v>
      </c>
      <c r="S30" s="17">
        <f t="shared" si="8"/>
        <v>16.015476311980855</v>
      </c>
      <c r="T30" s="17">
        <f t="shared" si="9"/>
        <v>-1.6154763119808546</v>
      </c>
      <c r="U30" s="47">
        <f t="shared" si="10"/>
        <v>2.6097637145712635</v>
      </c>
      <c r="V30" s="47">
        <f t="shared" si="11"/>
        <v>0.71325986312746992</v>
      </c>
    </row>
    <row r="31" spans="1:24" x14ac:dyDescent="0.25">
      <c r="A31" s="41">
        <v>2</v>
      </c>
      <c r="B31" s="41">
        <v>32</v>
      </c>
      <c r="C31" s="42">
        <v>39.886947759999998</v>
      </c>
      <c r="D31" s="42">
        <v>16.2</v>
      </c>
      <c r="E31" s="43">
        <f t="shared" si="13"/>
        <v>12.696409801704403</v>
      </c>
      <c r="G31" s="46">
        <f t="shared" si="1"/>
        <v>2.7850112422383382</v>
      </c>
      <c r="H31" s="44">
        <f t="shared" si="12"/>
        <v>7.8762423048581581E-2</v>
      </c>
      <c r="I31" s="48">
        <f>EXP($N$10+$N$11*H31)*Ano2019C!$K$5</f>
        <v>16.340061916212321</v>
      </c>
      <c r="J31" s="43">
        <f t="shared" si="2"/>
        <v>-0.14006191621232134</v>
      </c>
      <c r="K31" s="48">
        <f t="shared" si="3"/>
        <v>1.9617340373067321E-2</v>
      </c>
      <c r="L31" s="47">
        <f t="shared" si="4"/>
        <v>0.91289017736028966</v>
      </c>
      <c r="P31" s="17">
        <f t="shared" si="5"/>
        <v>16.2</v>
      </c>
      <c r="Q31" s="33">
        <f t="shared" si="6"/>
        <v>12.696409801704403</v>
      </c>
      <c r="R31" s="17">
        <f t="shared" si="7"/>
        <v>161.19882185281566</v>
      </c>
      <c r="S31" s="17">
        <f t="shared" si="8"/>
        <v>16.392065929173619</v>
      </c>
      <c r="T31" s="17">
        <f t="shared" si="9"/>
        <v>-0.19206592917361931</v>
      </c>
      <c r="U31" s="47">
        <f t="shared" si="10"/>
        <v>3.6889321149325749E-2</v>
      </c>
      <c r="V31" s="47">
        <f t="shared" si="11"/>
        <v>0.91289017736028966</v>
      </c>
    </row>
    <row r="32" spans="1:24" x14ac:dyDescent="0.25">
      <c r="A32" s="41">
        <v>2</v>
      </c>
      <c r="B32" s="41">
        <v>41</v>
      </c>
      <c r="C32" s="42">
        <v>37.89812487999999</v>
      </c>
      <c r="D32" s="42">
        <v>16</v>
      </c>
      <c r="E32" s="43">
        <f t="shared" si="13"/>
        <v>12.063347817131882</v>
      </c>
      <c r="G32" s="46">
        <f t="shared" si="1"/>
        <v>2.7725887222397811</v>
      </c>
      <c r="H32" s="44">
        <f t="shared" si="12"/>
        <v>8.2895728048215614E-2</v>
      </c>
      <c r="I32" s="48">
        <f>EXP($N$10+$N$11*H32)*Ano2019C!$K$5</f>
        <v>16.012875595664703</v>
      </c>
      <c r="J32" s="43">
        <f t="shared" si="2"/>
        <v>-1.2875595664702644E-2</v>
      </c>
      <c r="K32" s="48">
        <f t="shared" si="3"/>
        <v>1.657809637209095E-4</v>
      </c>
      <c r="L32" s="47">
        <f t="shared" si="4"/>
        <v>0.57070903133442208</v>
      </c>
      <c r="P32" s="17">
        <f t="shared" si="5"/>
        <v>16</v>
      </c>
      <c r="Q32" s="33">
        <f t="shared" si="6"/>
        <v>12.063347817131882</v>
      </c>
      <c r="R32" s="17">
        <f t="shared" si="7"/>
        <v>145.52436055710055</v>
      </c>
      <c r="S32" s="17">
        <f t="shared" si="8"/>
        <v>16.036163839552405</v>
      </c>
      <c r="T32" s="17">
        <f t="shared" si="9"/>
        <v>-3.6163839552404653E-2</v>
      </c>
      <c r="U32" s="47">
        <f t="shared" si="10"/>
        <v>1.3078232911720672E-3</v>
      </c>
      <c r="V32" s="47">
        <f t="shared" si="11"/>
        <v>0.57070903133442208</v>
      </c>
    </row>
    <row r="33" spans="1:22" x14ac:dyDescent="0.25">
      <c r="A33" s="41">
        <v>2</v>
      </c>
      <c r="B33" s="41">
        <v>46</v>
      </c>
      <c r="C33" s="42">
        <v>38.671556000000002</v>
      </c>
      <c r="D33" s="42">
        <v>15.1</v>
      </c>
      <c r="E33" s="43">
        <f t="shared" si="13"/>
        <v>12.309538588910089</v>
      </c>
      <c r="G33" s="46">
        <f t="shared" si="1"/>
        <v>2.7146947438208788</v>
      </c>
      <c r="H33" s="44">
        <f t="shared" si="12"/>
        <v>8.1237813487251273E-2</v>
      </c>
      <c r="I33" s="48">
        <f>EXP($N$10+$N$11*H33)*Ano2019C!$K$5</f>
        <v>16.143319319361112</v>
      </c>
      <c r="J33" s="43">
        <f t="shared" si="2"/>
        <v>-1.0433193193611121</v>
      </c>
      <c r="K33" s="48">
        <f t="shared" si="3"/>
        <v>1.0885152021521343</v>
      </c>
      <c r="L33" s="47">
        <f t="shared" si="4"/>
        <v>2.0893874218011921E-2</v>
      </c>
      <c r="P33" s="17">
        <f t="shared" si="5"/>
        <v>15.1</v>
      </c>
      <c r="Q33" s="33">
        <f t="shared" si="6"/>
        <v>12.309538588910089</v>
      </c>
      <c r="R33" s="17">
        <f t="shared" si="7"/>
        <v>151.52474027186656</v>
      </c>
      <c r="S33" s="17">
        <f t="shared" si="8"/>
        <v>16.178279132631236</v>
      </c>
      <c r="T33" s="17">
        <f t="shared" si="9"/>
        <v>-1.078279132631236</v>
      </c>
      <c r="U33" s="47">
        <f t="shared" si="10"/>
        <v>1.1626858878679707</v>
      </c>
      <c r="V33" s="47">
        <f t="shared" si="11"/>
        <v>2.0893874218011921E-2</v>
      </c>
    </row>
    <row r="34" spans="1:22" x14ac:dyDescent="0.25">
      <c r="A34" s="41">
        <v>3</v>
      </c>
      <c r="B34" s="41">
        <v>1</v>
      </c>
      <c r="C34" s="42">
        <v>34.141459439999991</v>
      </c>
      <c r="D34" s="42">
        <v>14.8</v>
      </c>
      <c r="E34" s="43">
        <f t="shared" ref="E34:E49" si="14">C34/PI()</f>
        <v>10.867564068494904</v>
      </c>
      <c r="G34" s="46">
        <f t="shared" si="1"/>
        <v>2.6946271807700692</v>
      </c>
      <c r="H34" s="44">
        <f t="shared" si="12"/>
        <v>9.2016940843164904E-2</v>
      </c>
      <c r="I34" s="48">
        <f>EXP($N$10+$N$11*H34)*Ano2019C!$K$5</f>
        <v>15.313848130302882</v>
      </c>
      <c r="J34" s="43">
        <f t="shared" si="2"/>
        <v>-0.51384813030288079</v>
      </c>
      <c r="K34" s="48">
        <f t="shared" si="3"/>
        <v>0.26403990101576635</v>
      </c>
      <c r="L34" s="47">
        <f t="shared" si="4"/>
        <v>0.19762215517920778</v>
      </c>
      <c r="P34" s="17">
        <f t="shared" si="5"/>
        <v>14.8</v>
      </c>
      <c r="Q34" s="33">
        <f t="shared" si="6"/>
        <v>10.867564068494904</v>
      </c>
      <c r="R34" s="17">
        <f t="shared" si="7"/>
        <v>118.1039487828415</v>
      </c>
      <c r="S34" s="17">
        <f t="shared" si="8"/>
        <v>15.278743567967398</v>
      </c>
      <c r="T34" s="17">
        <f t="shared" si="9"/>
        <v>-0.47874356796739725</v>
      </c>
      <c r="U34" s="47">
        <f t="shared" si="10"/>
        <v>0.22919540387015391</v>
      </c>
      <c r="V34" s="47">
        <f t="shared" si="11"/>
        <v>0.19762215517920778</v>
      </c>
    </row>
    <row r="35" spans="1:22" x14ac:dyDescent="0.25">
      <c r="A35" s="41">
        <v>3</v>
      </c>
      <c r="B35" s="41">
        <v>2</v>
      </c>
      <c r="C35" s="42">
        <v>33.809988960000005</v>
      </c>
      <c r="D35" s="42">
        <v>15</v>
      </c>
      <c r="E35" s="43">
        <f t="shared" si="14"/>
        <v>10.76205373773282</v>
      </c>
      <c r="G35" s="46">
        <f t="shared" si="1"/>
        <v>2.7080502011022101</v>
      </c>
      <c r="H35" s="44">
        <f t="shared" si="12"/>
        <v>9.2919067714176296E-2</v>
      </c>
      <c r="I35" s="48">
        <f>EXP($N$10+$N$11*H35)*Ano2019C!$K$5</f>
        <v>15.246391841281573</v>
      </c>
      <c r="J35" s="43">
        <f t="shared" si="2"/>
        <v>-0.24639184128157332</v>
      </c>
      <c r="K35" s="48">
        <f t="shared" si="3"/>
        <v>6.0708939450124018E-2</v>
      </c>
      <c r="L35" s="47">
        <f t="shared" si="4"/>
        <v>5.9803301205077347E-2</v>
      </c>
      <c r="P35" s="17">
        <f t="shared" si="5"/>
        <v>15</v>
      </c>
      <c r="Q35" s="33">
        <f t="shared" si="6"/>
        <v>10.76205373773282</v>
      </c>
      <c r="R35" s="17">
        <f t="shared" si="7"/>
        <v>115.82180065384897</v>
      </c>
      <c r="S35" s="17">
        <f t="shared" si="8"/>
        <v>15.206565735545105</v>
      </c>
      <c r="T35" s="17">
        <f t="shared" si="9"/>
        <v>-0.20656573554510516</v>
      </c>
      <c r="U35" s="47">
        <f t="shared" si="10"/>
        <v>4.2669403101290318E-2</v>
      </c>
      <c r="V35" s="47">
        <f t="shared" si="11"/>
        <v>5.9803301205077347E-2</v>
      </c>
    </row>
    <row r="36" spans="1:22" x14ac:dyDescent="0.25">
      <c r="A36" s="41">
        <v>3</v>
      </c>
      <c r="B36" s="41">
        <v>3</v>
      </c>
      <c r="C36" s="42">
        <v>35.135870879999999</v>
      </c>
      <c r="D36" s="42">
        <v>15.1</v>
      </c>
      <c r="E36" s="43">
        <f t="shared" si="14"/>
        <v>11.184095060781164</v>
      </c>
      <c r="G36" s="46">
        <f t="shared" si="1"/>
        <v>2.7146947438208788</v>
      </c>
      <c r="H36" s="44">
        <f t="shared" si="12"/>
        <v>8.9412687800433807E-2</v>
      </c>
      <c r="I36" s="48">
        <f>EXP($N$10+$N$11*H36)*Ano2019C!$K$5</f>
        <v>15.510259482841208</v>
      </c>
      <c r="J36" s="43">
        <f t="shared" si="2"/>
        <v>-0.41025948284120872</v>
      </c>
      <c r="K36" s="48">
        <f t="shared" si="3"/>
        <v>0.16831284326113605</v>
      </c>
      <c r="L36" s="47">
        <f t="shared" si="4"/>
        <v>2.0893874218011921E-2</v>
      </c>
      <c r="P36" s="17">
        <f t="shared" si="5"/>
        <v>15.1</v>
      </c>
      <c r="Q36" s="33">
        <f t="shared" si="6"/>
        <v>11.184095060781164</v>
      </c>
      <c r="R36" s="17">
        <f t="shared" si="7"/>
        <v>125.08398232858963</v>
      </c>
      <c r="S36" s="17">
        <f t="shared" si="8"/>
        <v>15.490074936813212</v>
      </c>
      <c r="T36" s="17">
        <f t="shared" si="9"/>
        <v>-0.39007493681321215</v>
      </c>
      <c r="U36" s="47">
        <f t="shared" si="10"/>
        <v>0.15215845632983144</v>
      </c>
      <c r="V36" s="47">
        <f t="shared" si="11"/>
        <v>2.0893874218011921E-2</v>
      </c>
    </row>
    <row r="37" spans="1:22" x14ac:dyDescent="0.25">
      <c r="A37" s="41">
        <v>3</v>
      </c>
      <c r="B37" s="41">
        <v>4</v>
      </c>
      <c r="C37" s="42">
        <v>38.45057568</v>
      </c>
      <c r="D37" s="42">
        <v>15.8</v>
      </c>
      <c r="E37" s="43">
        <f t="shared" si="14"/>
        <v>12.239198368402031</v>
      </c>
      <c r="G37" s="46">
        <f t="shared" si="1"/>
        <v>2.760009940032921</v>
      </c>
      <c r="H37" s="44">
        <f t="shared" si="12"/>
        <v>8.1704697472810187E-2</v>
      </c>
      <c r="I37" s="48">
        <f>EXP($N$10+$N$11*H37)*Ano2019C!$K$5</f>
        <v>16.106478052938662</v>
      </c>
      <c r="J37" s="43">
        <f t="shared" si="2"/>
        <v>-0.3064780529386617</v>
      </c>
      <c r="K37" s="48">
        <f t="shared" si="3"/>
        <v>9.3928796933073128E-2</v>
      </c>
      <c r="L37" s="47">
        <f t="shared" si="4"/>
        <v>0.30852788530855391</v>
      </c>
      <c r="P37" s="17">
        <f t="shared" si="5"/>
        <v>15.8</v>
      </c>
      <c r="Q37" s="33">
        <f t="shared" si="6"/>
        <v>12.239198368402031</v>
      </c>
      <c r="R37" s="17">
        <f t="shared" si="7"/>
        <v>149.79797670109494</v>
      </c>
      <c r="S37" s="17">
        <f t="shared" si="8"/>
        <v>16.13815644173765</v>
      </c>
      <c r="T37" s="17">
        <f t="shared" si="9"/>
        <v>-0.33815644173764881</v>
      </c>
      <c r="U37" s="47">
        <f t="shared" si="10"/>
        <v>0.11434977908866788</v>
      </c>
      <c r="V37" s="47">
        <f t="shared" si="11"/>
        <v>0.30852788530855391</v>
      </c>
    </row>
    <row r="38" spans="1:22" x14ac:dyDescent="0.25">
      <c r="A38" s="41">
        <v>3</v>
      </c>
      <c r="B38" s="41">
        <v>5</v>
      </c>
      <c r="C38" s="42">
        <v>34.251949599999996</v>
      </c>
      <c r="D38" s="42">
        <v>15.2</v>
      </c>
      <c r="E38" s="43">
        <f t="shared" si="14"/>
        <v>10.902734178748934</v>
      </c>
      <c r="G38" s="46">
        <f t="shared" si="1"/>
        <v>2.7212954278522306</v>
      </c>
      <c r="H38" s="44">
        <f t="shared" si="12"/>
        <v>9.1720112001735313E-2</v>
      </c>
      <c r="I38" s="48">
        <f>EXP($N$10+$N$11*H38)*Ano2019C!$K$5</f>
        <v>15.336108617151039</v>
      </c>
      <c r="J38" s="43">
        <f t="shared" si="2"/>
        <v>-0.13610861715103972</v>
      </c>
      <c r="K38" s="48">
        <f t="shared" si="3"/>
        <v>1.8525555662768305E-2</v>
      </c>
      <c r="L38" s="47">
        <f t="shared" si="4"/>
        <v>1.9844472309463522E-3</v>
      </c>
      <c r="P38" s="17">
        <f t="shared" si="5"/>
        <v>15.2</v>
      </c>
      <c r="Q38" s="33">
        <f t="shared" si="6"/>
        <v>10.902734178748934</v>
      </c>
      <c r="R38" s="17">
        <f t="shared" si="7"/>
        <v>118.8696125724602</v>
      </c>
      <c r="S38" s="17">
        <f t="shared" si="8"/>
        <v>15.302610174018497</v>
      </c>
      <c r="T38" s="17">
        <f t="shared" si="9"/>
        <v>-0.1026101740184977</v>
      </c>
      <c r="U38" s="47">
        <f t="shared" si="10"/>
        <v>1.0528847812106381E-2</v>
      </c>
      <c r="V38" s="47">
        <f t="shared" si="11"/>
        <v>1.9844472309463522E-3</v>
      </c>
    </row>
    <row r="39" spans="1:22" x14ac:dyDescent="0.25">
      <c r="A39" s="41">
        <v>3</v>
      </c>
      <c r="B39" s="41">
        <v>6</v>
      </c>
      <c r="C39" s="42">
        <v>31.158225120000001</v>
      </c>
      <c r="D39" s="42">
        <v>14.7</v>
      </c>
      <c r="E39" s="43">
        <f t="shared" si="14"/>
        <v>9.9179710916361277</v>
      </c>
      <c r="G39" s="46">
        <f t="shared" si="1"/>
        <v>2.6878474937846906</v>
      </c>
      <c r="H39" s="44">
        <f t="shared" si="12"/>
        <v>0.10082707347708492</v>
      </c>
      <c r="I39" s="48">
        <f>EXP($N$10+$N$11*H39)*Ano2019C!$K$5</f>
        <v>14.667647686955412</v>
      </c>
      <c r="J39" s="43">
        <f t="shared" si="2"/>
        <v>3.2352313044587078E-2</v>
      </c>
      <c r="K39" s="48">
        <f t="shared" si="3"/>
        <v>1.0466721593349591E-3</v>
      </c>
      <c r="L39" s="47">
        <f t="shared" si="4"/>
        <v>0.29653158216627473</v>
      </c>
      <c r="P39" s="17">
        <f t="shared" si="5"/>
        <v>14.7</v>
      </c>
      <c r="Q39" s="33">
        <f t="shared" si="6"/>
        <v>9.9179710916361277</v>
      </c>
      <c r="R39" s="17">
        <f t="shared" si="7"/>
        <v>98.366150574529925</v>
      </c>
      <c r="S39" s="17">
        <f t="shared" si="8"/>
        <v>14.597930305640325</v>
      </c>
      <c r="T39" s="17">
        <f t="shared" si="9"/>
        <v>0.10206969435967395</v>
      </c>
      <c r="U39" s="47">
        <f t="shared" si="10"/>
        <v>1.0418222506677255E-2</v>
      </c>
      <c r="V39" s="47">
        <f t="shared" si="11"/>
        <v>0.29653158216627473</v>
      </c>
    </row>
    <row r="40" spans="1:22" x14ac:dyDescent="0.25">
      <c r="A40" s="41">
        <v>3</v>
      </c>
      <c r="B40" s="41">
        <v>7</v>
      </c>
      <c r="C40" s="42">
        <v>35.025380719999994</v>
      </c>
      <c r="D40" s="42">
        <v>15.3</v>
      </c>
      <c r="E40" s="43">
        <f t="shared" si="14"/>
        <v>11.148924950527135</v>
      </c>
      <c r="G40" s="46">
        <f t="shared" si="1"/>
        <v>2.7278528283983898</v>
      </c>
      <c r="H40" s="44">
        <f t="shared" si="12"/>
        <v>8.9694746752485649E-2</v>
      </c>
      <c r="I40" s="48">
        <f>EXP($N$10+$N$11*H40)*Ano2019C!$K$5</f>
        <v>15.488865678065729</v>
      </c>
      <c r="J40" s="43">
        <f t="shared" si="2"/>
        <v>-0.18886567806572785</v>
      </c>
      <c r="K40" s="48">
        <f t="shared" si="3"/>
        <v>3.5670244351227155E-2</v>
      </c>
      <c r="L40" s="47">
        <f t="shared" si="4"/>
        <v>3.0750202438808382E-3</v>
      </c>
      <c r="P40" s="17">
        <f t="shared" si="5"/>
        <v>15.3</v>
      </c>
      <c r="Q40" s="33">
        <f t="shared" si="6"/>
        <v>11.148924950527135</v>
      </c>
      <c r="R40" s="17">
        <f t="shared" si="7"/>
        <v>124.29852755248649</v>
      </c>
      <c r="S40" s="17">
        <f t="shared" si="8"/>
        <v>15.466979016454127</v>
      </c>
      <c r="T40" s="17">
        <f t="shared" si="9"/>
        <v>-0.16697901645412649</v>
      </c>
      <c r="U40" s="47">
        <f t="shared" si="10"/>
        <v>2.7881991935987446E-2</v>
      </c>
      <c r="V40" s="47">
        <f t="shared" si="11"/>
        <v>3.0750202438808382E-3</v>
      </c>
    </row>
    <row r="41" spans="1:22" x14ac:dyDescent="0.25">
      <c r="A41" s="41">
        <v>3</v>
      </c>
      <c r="B41" s="41">
        <v>8</v>
      </c>
      <c r="C41" s="42">
        <v>32.484107039999998</v>
      </c>
      <c r="D41" s="42">
        <v>14.5</v>
      </c>
      <c r="E41" s="43">
        <f t="shared" si="14"/>
        <v>10.340012414684473</v>
      </c>
      <c r="G41" s="46">
        <f t="shared" si="1"/>
        <v>2.6741486494265287</v>
      </c>
      <c r="H41" s="44">
        <f t="shared" si="12"/>
        <v>9.6711682722918191E-2</v>
      </c>
      <c r="I41" s="48">
        <f>EXP($N$10+$N$11*H41)*Ano2019C!$K$5</f>
        <v>14.96603530790324</v>
      </c>
      <c r="J41" s="43">
        <f t="shared" si="2"/>
        <v>-0.46603530790324044</v>
      </c>
      <c r="K41" s="48">
        <f t="shared" si="3"/>
        <v>0.21718890821246811</v>
      </c>
      <c r="L41" s="47">
        <f t="shared" si="4"/>
        <v>0.55435043614040502</v>
      </c>
      <c r="P41" s="17">
        <f t="shared" si="5"/>
        <v>14.5</v>
      </c>
      <c r="Q41" s="33">
        <f t="shared" si="6"/>
        <v>10.340012414684473</v>
      </c>
      <c r="R41" s="17">
        <f t="shared" si="7"/>
        <v>106.91585673582902</v>
      </c>
      <c r="S41" s="17">
        <f t="shared" si="8"/>
        <v>14.909184191820811</v>
      </c>
      <c r="T41" s="17">
        <f t="shared" si="9"/>
        <v>-0.40918419182081145</v>
      </c>
      <c r="U41" s="47">
        <f t="shared" si="10"/>
        <v>0.16743170283605063</v>
      </c>
      <c r="V41" s="47">
        <f t="shared" si="11"/>
        <v>0.55435043614040502</v>
      </c>
    </row>
    <row r="42" spans="1:22" x14ac:dyDescent="0.25">
      <c r="A42" s="41">
        <v>3</v>
      </c>
      <c r="B42" s="41">
        <v>9</v>
      </c>
      <c r="C42" s="42">
        <v>33.368028320000001</v>
      </c>
      <c r="D42" s="42">
        <v>14.8</v>
      </c>
      <c r="E42" s="43">
        <f t="shared" si="14"/>
        <v>10.621373296716705</v>
      </c>
      <c r="G42" s="46">
        <f t="shared" si="1"/>
        <v>2.6946271807700692</v>
      </c>
      <c r="H42" s="44">
        <f t="shared" si="12"/>
        <v>9.4149783842840881E-2</v>
      </c>
      <c r="I42" s="48">
        <f>EXP($N$10+$N$11*H42)*Ano2019C!$K$5</f>
        <v>15.154844319108307</v>
      </c>
      <c r="J42" s="43">
        <f t="shared" si="2"/>
        <v>-0.35484431910830594</v>
      </c>
      <c r="K42" s="48">
        <f t="shared" si="3"/>
        <v>0.12591449080343725</v>
      </c>
      <c r="L42" s="47">
        <f t="shared" si="4"/>
        <v>0.19762215517920778</v>
      </c>
      <c r="P42" s="17">
        <f t="shared" si="5"/>
        <v>14.8</v>
      </c>
      <c r="Q42" s="33">
        <f t="shared" si="6"/>
        <v>10.621373296716705</v>
      </c>
      <c r="R42" s="17">
        <f t="shared" si="7"/>
        <v>112.81357070820668</v>
      </c>
      <c r="S42" s="17">
        <f t="shared" si="8"/>
        <v>15.108979925687695</v>
      </c>
      <c r="T42" s="17">
        <f t="shared" si="9"/>
        <v>-0.30897992568769439</v>
      </c>
      <c r="U42" s="47">
        <f t="shared" si="10"/>
        <v>9.5468594477973151E-2</v>
      </c>
      <c r="V42" s="47">
        <f t="shared" si="11"/>
        <v>0.19762215517920778</v>
      </c>
    </row>
    <row r="43" spans="1:22" x14ac:dyDescent="0.25">
      <c r="A43" s="41">
        <v>3</v>
      </c>
      <c r="B43" s="41">
        <v>10</v>
      </c>
      <c r="C43" s="42">
        <v>31.931656239999995</v>
      </c>
      <c r="D43" s="42">
        <v>15</v>
      </c>
      <c r="E43" s="43">
        <f t="shared" si="14"/>
        <v>10.164161863414328</v>
      </c>
      <c r="G43" s="46">
        <f t="shared" si="1"/>
        <v>2.7080502011022101</v>
      </c>
      <c r="H43" s="44">
        <f t="shared" si="12"/>
        <v>9.8384895226774918E-2</v>
      </c>
      <c r="I43" s="48">
        <f>EXP($N$10+$N$11*H43)*Ano2019C!$K$5</f>
        <v>14.843993161387781</v>
      </c>
      <c r="J43" s="43">
        <f t="shared" si="2"/>
        <v>0.15600683861221931</v>
      </c>
      <c r="K43" s="48">
        <f t="shared" si="3"/>
        <v>2.4338133693779043E-2</v>
      </c>
      <c r="L43" s="47">
        <f t="shared" si="4"/>
        <v>5.9803301205077347E-2</v>
      </c>
      <c r="P43" s="17">
        <f t="shared" si="5"/>
        <v>15</v>
      </c>
      <c r="Q43" s="33">
        <f t="shared" si="6"/>
        <v>10.164161863414328</v>
      </c>
      <c r="R43" s="17">
        <f t="shared" si="7"/>
        <v>103.31018638568624</v>
      </c>
      <c r="S43" s="17">
        <f t="shared" si="8"/>
        <v>14.781180947530213</v>
      </c>
      <c r="T43" s="17">
        <f t="shared" si="9"/>
        <v>0.21881905246978661</v>
      </c>
      <c r="U43" s="47">
        <f t="shared" si="10"/>
        <v>4.7881777723775228E-2</v>
      </c>
      <c r="V43" s="47">
        <f t="shared" si="11"/>
        <v>5.9803301205077347E-2</v>
      </c>
    </row>
    <row r="44" spans="1:22" x14ac:dyDescent="0.25">
      <c r="A44" s="41">
        <v>3</v>
      </c>
      <c r="B44" s="41">
        <v>11</v>
      </c>
      <c r="C44" s="42">
        <v>33.478518480000005</v>
      </c>
      <c r="D44" s="42">
        <v>15.3</v>
      </c>
      <c r="E44" s="43">
        <f t="shared" si="14"/>
        <v>10.656543406970735</v>
      </c>
      <c r="G44" s="46">
        <f t="shared" si="1"/>
        <v>2.7278528283983898</v>
      </c>
      <c r="H44" s="44">
        <f t="shared" si="12"/>
        <v>9.3839058483623575E-2</v>
      </c>
      <c r="I44" s="48">
        <f>EXP($N$10+$N$11*H44)*Ano2019C!$K$5</f>
        <v>15.177905799053962</v>
      </c>
      <c r="J44" s="43">
        <f t="shared" si="2"/>
        <v>0.12209420094603907</v>
      </c>
      <c r="K44" s="48">
        <f t="shared" si="3"/>
        <v>1.4906993904651767E-2</v>
      </c>
      <c r="L44" s="47">
        <f t="shared" si="4"/>
        <v>3.0750202438808382E-3</v>
      </c>
      <c r="P44" s="17">
        <f t="shared" si="5"/>
        <v>15.3</v>
      </c>
      <c r="Q44" s="33">
        <f t="shared" si="6"/>
        <v>10.656543406970735</v>
      </c>
      <c r="R44" s="17">
        <f t="shared" si="7"/>
        <v>113.56191738465145</v>
      </c>
      <c r="S44" s="17">
        <f t="shared" si="8"/>
        <v>15.133520881719299</v>
      </c>
      <c r="T44" s="17">
        <f t="shared" si="9"/>
        <v>0.1664791182807015</v>
      </c>
      <c r="U44" s="47">
        <f t="shared" si="10"/>
        <v>2.7715296823519801E-2</v>
      </c>
      <c r="V44" s="47">
        <f t="shared" si="11"/>
        <v>3.0750202438808382E-3</v>
      </c>
    </row>
    <row r="45" spans="1:22" x14ac:dyDescent="0.25">
      <c r="A45" s="41">
        <v>3</v>
      </c>
      <c r="B45" s="41">
        <v>12</v>
      </c>
      <c r="C45" s="42">
        <v>37.89812487999999</v>
      </c>
      <c r="D45" s="42">
        <v>15.5</v>
      </c>
      <c r="E45" s="43">
        <f t="shared" si="14"/>
        <v>12.063347817131882</v>
      </c>
      <c r="G45" s="46">
        <f t="shared" si="1"/>
        <v>2.7408400239252009</v>
      </c>
      <c r="H45" s="44">
        <f t="shared" si="12"/>
        <v>8.2895728048215614E-2</v>
      </c>
      <c r="I45" s="48">
        <f>EXP($N$10+$N$11*H45)*Ano2019C!$K$5</f>
        <v>16.012875595664703</v>
      </c>
      <c r="J45" s="43">
        <f t="shared" si="2"/>
        <v>-0.51287559566470264</v>
      </c>
      <c r="K45" s="48">
        <f t="shared" si="3"/>
        <v>0.26304137662842353</v>
      </c>
      <c r="L45" s="47">
        <f t="shared" si="4"/>
        <v>6.5256166269749699E-2</v>
      </c>
      <c r="P45" s="17">
        <f t="shared" si="5"/>
        <v>15.5</v>
      </c>
      <c r="Q45" s="33">
        <f t="shared" si="6"/>
        <v>12.063347817131882</v>
      </c>
      <c r="R45" s="17">
        <f t="shared" si="7"/>
        <v>145.52436055710055</v>
      </c>
      <c r="S45" s="17">
        <f t="shared" si="8"/>
        <v>16.036163839552405</v>
      </c>
      <c r="T45" s="17">
        <f t="shared" si="9"/>
        <v>-0.53616383955240465</v>
      </c>
      <c r="U45" s="47">
        <f t="shared" si="10"/>
        <v>0.28747166284357673</v>
      </c>
      <c r="V45" s="47">
        <f t="shared" si="11"/>
        <v>6.5256166269749699E-2</v>
      </c>
    </row>
    <row r="46" spans="1:22" x14ac:dyDescent="0.25">
      <c r="A46" s="41">
        <v>3</v>
      </c>
      <c r="B46" s="41">
        <v>13</v>
      </c>
      <c r="C46" s="42">
        <v>29.611362879999998</v>
      </c>
      <c r="D46" s="42">
        <v>14.1</v>
      </c>
      <c r="E46" s="43">
        <f t="shared" si="14"/>
        <v>9.4255895480797243</v>
      </c>
      <c r="G46" s="46">
        <f t="shared" si="1"/>
        <v>2.6461747973841225</v>
      </c>
      <c r="H46" s="44">
        <f t="shared" si="12"/>
        <v>0.10609415940499234</v>
      </c>
      <c r="I46" s="48">
        <f>EXP($N$10+$N$11*H46)*Ano2019C!$K$5</f>
        <v>14.294419284404791</v>
      </c>
      <c r="J46" s="43">
        <f t="shared" si="2"/>
        <v>-0.19441928440479117</v>
      </c>
      <c r="K46" s="48">
        <f t="shared" si="3"/>
        <v>3.7798858148471073E-2</v>
      </c>
      <c r="L46" s="47">
        <f t="shared" si="4"/>
        <v>1.309988144088668</v>
      </c>
      <c r="P46" s="17">
        <f t="shared" si="5"/>
        <v>14.1</v>
      </c>
      <c r="Q46" s="33">
        <f t="shared" si="6"/>
        <v>9.4255895480797243</v>
      </c>
      <c r="R46" s="17">
        <f t="shared" si="7"/>
        <v>88.841738328869738</v>
      </c>
      <c r="S46" s="17">
        <f t="shared" si="8"/>
        <v>14.217267672269855</v>
      </c>
      <c r="T46" s="17">
        <f t="shared" si="9"/>
        <v>-0.11726767226985579</v>
      </c>
      <c r="U46" s="47">
        <f t="shared" si="10"/>
        <v>1.3751706959590305E-2</v>
      </c>
      <c r="V46" s="47">
        <f t="shared" si="11"/>
        <v>1.309988144088668</v>
      </c>
    </row>
    <row r="47" spans="1:22" x14ac:dyDescent="0.25">
      <c r="A47" s="41">
        <v>3</v>
      </c>
      <c r="B47" s="41">
        <v>14</v>
      </c>
      <c r="C47" s="42">
        <v>33.368028320000001</v>
      </c>
      <c r="D47" s="42">
        <v>15</v>
      </c>
      <c r="E47" s="43">
        <f t="shared" si="14"/>
        <v>10.621373296716705</v>
      </c>
      <c r="G47" s="46">
        <f t="shared" si="1"/>
        <v>2.7080502011022101</v>
      </c>
      <c r="H47" s="44">
        <f t="shared" si="12"/>
        <v>9.4149783842840881E-2</v>
      </c>
      <c r="I47" s="48">
        <f>EXP($N$10+$N$11*H47)*Ano2019C!$K$5</f>
        <v>15.154844319108307</v>
      </c>
      <c r="J47" s="43">
        <f t="shared" si="2"/>
        <v>-0.15484431910830665</v>
      </c>
      <c r="K47" s="48">
        <f t="shared" si="3"/>
        <v>2.39767631601151E-2</v>
      </c>
      <c r="L47" s="47">
        <f t="shared" si="4"/>
        <v>5.9803301205077347E-2</v>
      </c>
      <c r="P47" s="17">
        <f t="shared" si="5"/>
        <v>15</v>
      </c>
      <c r="Q47" s="33">
        <f t="shared" si="6"/>
        <v>10.621373296716705</v>
      </c>
      <c r="R47" s="17">
        <f t="shared" si="7"/>
        <v>112.81357070820668</v>
      </c>
      <c r="S47" s="17">
        <f t="shared" si="8"/>
        <v>15.108979925687695</v>
      </c>
      <c r="T47" s="17">
        <f t="shared" si="9"/>
        <v>-0.1089799256876951</v>
      </c>
      <c r="U47" s="47">
        <f t="shared" si="10"/>
        <v>1.1876624202895546E-2</v>
      </c>
      <c r="V47" s="47">
        <f t="shared" si="11"/>
        <v>5.9803301205077347E-2</v>
      </c>
    </row>
    <row r="48" spans="1:22" x14ac:dyDescent="0.25">
      <c r="A48" s="41">
        <v>3</v>
      </c>
      <c r="B48" s="41">
        <v>15</v>
      </c>
      <c r="C48" s="42">
        <v>34.583420079999996</v>
      </c>
      <c r="D48" s="42">
        <v>15</v>
      </c>
      <c r="E48" s="43">
        <f t="shared" si="14"/>
        <v>11.00824450951102</v>
      </c>
      <c r="G48" s="46">
        <f t="shared" si="1"/>
        <v>2.7080502011022101</v>
      </c>
      <c r="H48" s="44">
        <f t="shared" si="12"/>
        <v>9.0841005496926364E-2</v>
      </c>
      <c r="I48" s="48">
        <f>EXP($N$10+$N$11*H48)*Ano2019C!$K$5</f>
        <v>15.40222665225771</v>
      </c>
      <c r="J48" s="43">
        <f t="shared" si="2"/>
        <v>-0.40222665225770982</v>
      </c>
      <c r="K48" s="48">
        <f t="shared" si="3"/>
        <v>0.16178627978644461</v>
      </c>
      <c r="L48" s="47">
        <f t="shared" si="4"/>
        <v>5.9803301205077347E-2</v>
      </c>
      <c r="P48" s="17">
        <f t="shared" si="5"/>
        <v>15</v>
      </c>
      <c r="Q48" s="33">
        <f t="shared" si="6"/>
        <v>11.00824450951102</v>
      </c>
      <c r="R48" s="17">
        <f t="shared" si="7"/>
        <v>121.18144718117951</v>
      </c>
      <c r="S48" s="17">
        <f t="shared" si="8"/>
        <v>15.373631977902772</v>
      </c>
      <c r="T48" s="17">
        <f t="shared" si="9"/>
        <v>-0.37363197790277169</v>
      </c>
      <c r="U48" s="47">
        <f t="shared" si="10"/>
        <v>0.13960085491153729</v>
      </c>
      <c r="V48" s="47">
        <f t="shared" si="11"/>
        <v>5.9803301205077347E-2</v>
      </c>
    </row>
    <row r="49" spans="1:22" x14ac:dyDescent="0.25">
      <c r="A49" s="41">
        <v>3</v>
      </c>
      <c r="B49" s="41">
        <v>51</v>
      </c>
      <c r="C49" s="42">
        <v>37.12469376</v>
      </c>
      <c r="D49" s="42">
        <v>15.6</v>
      </c>
      <c r="E49" s="43">
        <f t="shared" si="14"/>
        <v>11.817157045353683</v>
      </c>
      <c r="G49" s="46">
        <f t="shared" si="1"/>
        <v>2.7472709142554912</v>
      </c>
      <c r="H49" s="44">
        <f t="shared" si="12"/>
        <v>8.4622722382553417E-2</v>
      </c>
      <c r="I49" s="48">
        <f>EXP($N$10+$N$11*H49)*Ano2019C!$K$5</f>
        <v>15.878117414076453</v>
      </c>
      <c r="J49" s="43">
        <f t="shared" si="2"/>
        <v>-0.27811741407645307</v>
      </c>
      <c r="K49" s="48">
        <f t="shared" si="3"/>
        <v>7.734929601257326E-2</v>
      </c>
      <c r="L49" s="47">
        <f t="shared" si="4"/>
        <v>0.12634673928268392</v>
      </c>
      <c r="P49" s="17">
        <f t="shared" si="5"/>
        <v>15.6</v>
      </c>
      <c r="Q49" s="33">
        <f t="shared" si="6"/>
        <v>11.817157045353683</v>
      </c>
      <c r="R49" s="17">
        <f t="shared" si="7"/>
        <v>139.6452006345522</v>
      </c>
      <c r="S49" s="17">
        <f t="shared" si="8"/>
        <v>15.889328096610015</v>
      </c>
      <c r="T49" s="17">
        <f t="shared" si="9"/>
        <v>-0.28932809661001535</v>
      </c>
      <c r="U49" s="47">
        <f t="shared" si="10"/>
        <v>8.3710747487974371E-2</v>
      </c>
      <c r="V49" s="47">
        <f t="shared" si="11"/>
        <v>0.12634673928268392</v>
      </c>
    </row>
    <row r="50" spans="1:22" x14ac:dyDescent="0.25">
      <c r="A50" s="41">
        <v>3</v>
      </c>
      <c r="B50" s="41">
        <v>69</v>
      </c>
      <c r="C50" s="42">
        <v>36.572242959999997</v>
      </c>
      <c r="D50" s="42">
        <v>15.5</v>
      </c>
      <c r="E50" s="43">
        <f t="shared" ref="E50:E66" si="15">C50/PI()</f>
        <v>11.641306494083539</v>
      </c>
      <c r="G50" s="46">
        <f t="shared" si="1"/>
        <v>2.7408400239252009</v>
      </c>
      <c r="H50" s="44">
        <f t="shared" si="12"/>
        <v>8.5901011240295921E-2</v>
      </c>
      <c r="I50" s="48">
        <f>EXP($N$10+$N$11*H50)*Ano2019C!$K$5</f>
        <v>15.779102837010178</v>
      </c>
      <c r="J50" s="43">
        <f t="shared" si="2"/>
        <v>-0.27910283701017846</v>
      </c>
      <c r="K50" s="48">
        <f t="shared" si="3"/>
        <v>7.7898393627130247E-2</v>
      </c>
      <c r="L50" s="47">
        <f t="shared" si="4"/>
        <v>6.5256166269749699E-2</v>
      </c>
      <c r="P50" s="17">
        <f t="shared" si="5"/>
        <v>15.5</v>
      </c>
      <c r="Q50" s="33">
        <f t="shared" si="6"/>
        <v>11.641306494083539</v>
      </c>
      <c r="R50" s="17">
        <f t="shared" si="7"/>
        <v>135.52001688919157</v>
      </c>
      <c r="S50" s="17">
        <f t="shared" si="8"/>
        <v>15.781555351734694</v>
      </c>
      <c r="T50" s="17">
        <f t="shared" si="9"/>
        <v>-0.28155535173469382</v>
      </c>
      <c r="U50" s="47">
        <f t="shared" si="10"/>
        <v>7.9273416090447149E-2</v>
      </c>
      <c r="V50" s="47">
        <f t="shared" si="11"/>
        <v>6.5256166269749699E-2</v>
      </c>
    </row>
    <row r="51" spans="1:22" x14ac:dyDescent="0.25">
      <c r="A51" s="41">
        <v>3</v>
      </c>
      <c r="B51" s="41">
        <v>79</v>
      </c>
      <c r="C51" s="42">
        <v>37.12469376</v>
      </c>
      <c r="D51" s="42">
        <v>15.4</v>
      </c>
      <c r="E51" s="43">
        <f t="shared" si="15"/>
        <v>11.817157045353683</v>
      </c>
      <c r="G51" s="46">
        <f t="shared" si="1"/>
        <v>2.7343675094195836</v>
      </c>
      <c r="H51" s="44">
        <f t="shared" si="12"/>
        <v>8.4622722382553417E-2</v>
      </c>
      <c r="I51" s="48">
        <f>EXP($N$10+$N$11*H51)*Ano2019C!$K$5</f>
        <v>15.878117414076453</v>
      </c>
      <c r="J51" s="43">
        <f t="shared" si="2"/>
        <v>-0.47811741407645236</v>
      </c>
      <c r="K51" s="48">
        <f t="shared" si="3"/>
        <v>0.2285962616431538</v>
      </c>
      <c r="L51" s="47">
        <f t="shared" si="4"/>
        <v>2.4165593256815339E-2</v>
      </c>
      <c r="P51" s="17">
        <f t="shared" si="5"/>
        <v>15.4</v>
      </c>
      <c r="Q51" s="33">
        <f t="shared" si="6"/>
        <v>11.817157045353683</v>
      </c>
      <c r="R51" s="17">
        <f t="shared" si="7"/>
        <v>139.6452006345522</v>
      </c>
      <c r="S51" s="17">
        <f t="shared" si="8"/>
        <v>15.889328096610015</v>
      </c>
      <c r="T51" s="17">
        <f t="shared" si="9"/>
        <v>-0.48932809661001464</v>
      </c>
      <c r="U51" s="47">
        <f t="shared" si="10"/>
        <v>0.23944198613197981</v>
      </c>
      <c r="V51" s="47">
        <f t="shared" si="11"/>
        <v>2.4165593256815339E-2</v>
      </c>
    </row>
    <row r="52" spans="1:22" x14ac:dyDescent="0.25">
      <c r="A52" s="41">
        <v>4</v>
      </c>
      <c r="B52" s="41">
        <v>1</v>
      </c>
      <c r="C52" s="42">
        <v>33.478518480000005</v>
      </c>
      <c r="D52" s="42">
        <v>14.1</v>
      </c>
      <c r="E52" s="43">
        <f t="shared" si="15"/>
        <v>10.656543406970735</v>
      </c>
      <c r="G52" s="46">
        <f t="shared" si="1"/>
        <v>2.6461747973841225</v>
      </c>
      <c r="H52" s="44">
        <f t="shared" si="12"/>
        <v>9.3839058483623575E-2</v>
      </c>
      <c r="I52" s="48">
        <f>EXP($N$10+$N$11*H52)*Ano2019C!$K$5</f>
        <v>15.177905799053962</v>
      </c>
      <c r="J52" s="43">
        <f t="shared" si="2"/>
        <v>-1.077905799053962</v>
      </c>
      <c r="K52" s="48">
        <f t="shared" si="3"/>
        <v>1.1618809116341604</v>
      </c>
      <c r="L52" s="47">
        <f t="shared" si="4"/>
        <v>1.309988144088668</v>
      </c>
      <c r="P52" s="17">
        <f t="shared" si="5"/>
        <v>14.1</v>
      </c>
      <c r="Q52" s="33">
        <f t="shared" si="6"/>
        <v>10.656543406970735</v>
      </c>
      <c r="R52" s="17">
        <f t="shared" si="7"/>
        <v>113.56191738465145</v>
      </c>
      <c r="S52" s="17">
        <f t="shared" si="8"/>
        <v>15.133520881719299</v>
      </c>
      <c r="T52" s="17">
        <f t="shared" si="9"/>
        <v>-1.0335208817192996</v>
      </c>
      <c r="U52" s="47">
        <f t="shared" si="10"/>
        <v>1.0681654129498384</v>
      </c>
      <c r="V52" s="47">
        <f t="shared" si="11"/>
        <v>1.309988144088668</v>
      </c>
    </row>
    <row r="53" spans="1:22" x14ac:dyDescent="0.25">
      <c r="A53" s="41">
        <v>4</v>
      </c>
      <c r="B53" s="41">
        <v>2</v>
      </c>
      <c r="C53" s="42">
        <v>29.721853039999999</v>
      </c>
      <c r="D53" s="42">
        <v>13.5</v>
      </c>
      <c r="E53" s="43">
        <f t="shared" si="15"/>
        <v>9.4607596583337532</v>
      </c>
      <c r="G53" s="46">
        <f t="shared" si="1"/>
        <v>2.6026896854443837</v>
      </c>
      <c r="H53" s="44">
        <f t="shared" si="12"/>
        <v>0.10569975732541988</v>
      </c>
      <c r="I53" s="48">
        <f>EXP($N$10+$N$11*H53)*Ano2019C!$K$5</f>
        <v>14.322034831541734</v>
      </c>
      <c r="J53" s="43">
        <f t="shared" si="2"/>
        <v>-0.82203483154173362</v>
      </c>
      <c r="K53" s="48">
        <f t="shared" si="3"/>
        <v>0.67574126426784642</v>
      </c>
      <c r="L53" s="47">
        <f t="shared" si="4"/>
        <v>3.0434447060110603</v>
      </c>
      <c r="P53" s="17">
        <f t="shared" si="5"/>
        <v>13.5</v>
      </c>
      <c r="Q53" s="33">
        <f t="shared" si="6"/>
        <v>9.4607596583337532</v>
      </c>
      <c r="R53" s="17">
        <f t="shared" si="7"/>
        <v>89.505973312755401</v>
      </c>
      <c r="S53" s="17">
        <f t="shared" si="8"/>
        <v>14.245084042492504</v>
      </c>
      <c r="T53" s="17">
        <f t="shared" si="9"/>
        <v>-0.74508404249250404</v>
      </c>
      <c r="U53" s="47">
        <f t="shared" si="10"/>
        <v>0.55515023037697153</v>
      </c>
      <c r="V53" s="47">
        <f t="shared" si="11"/>
        <v>3.0434447060110603</v>
      </c>
    </row>
    <row r="54" spans="1:22" x14ac:dyDescent="0.25">
      <c r="A54" s="41">
        <v>4</v>
      </c>
      <c r="B54" s="41">
        <v>3</v>
      </c>
      <c r="C54" s="42">
        <v>30.605774319999998</v>
      </c>
      <c r="D54" s="42">
        <v>14.8</v>
      </c>
      <c r="E54" s="43">
        <f t="shared" si="15"/>
        <v>9.742120540365983</v>
      </c>
      <c r="G54" s="46">
        <f t="shared" si="1"/>
        <v>2.6946271807700692</v>
      </c>
      <c r="H54" s="44">
        <f t="shared" si="12"/>
        <v>0.10264705675284458</v>
      </c>
      <c r="I54" s="48">
        <f>EXP($N$10+$N$11*H54)*Ano2019C!$K$5</f>
        <v>14.537593572466591</v>
      </c>
      <c r="J54" s="43">
        <f t="shared" si="2"/>
        <v>0.26240642753340992</v>
      </c>
      <c r="K54" s="48">
        <f t="shared" si="3"/>
        <v>6.8857133210846716E-2</v>
      </c>
      <c r="L54" s="47">
        <f t="shared" si="4"/>
        <v>0.19762215517920778</v>
      </c>
      <c r="P54" s="17">
        <f t="shared" si="5"/>
        <v>14.8</v>
      </c>
      <c r="Q54" s="33">
        <f t="shared" si="6"/>
        <v>9.742120540365983</v>
      </c>
      <c r="R54" s="17">
        <f t="shared" si="7"/>
        <v>94.908912623020797</v>
      </c>
      <c r="S54" s="17">
        <f t="shared" si="8"/>
        <v>14.464146918659653</v>
      </c>
      <c r="T54" s="17">
        <f t="shared" si="9"/>
        <v>0.33585308134034797</v>
      </c>
      <c r="U54" s="47">
        <f t="shared" si="10"/>
        <v>0.1127972922458064</v>
      </c>
      <c r="V54" s="47">
        <f t="shared" si="11"/>
        <v>0.19762215517920778</v>
      </c>
    </row>
    <row r="55" spans="1:22" x14ac:dyDescent="0.25">
      <c r="A55" s="41">
        <v>4</v>
      </c>
      <c r="B55" s="41">
        <v>4</v>
      </c>
      <c r="C55" s="42">
        <v>40.549888719999998</v>
      </c>
      <c r="D55" s="42">
        <v>15.5</v>
      </c>
      <c r="E55" s="43">
        <f t="shared" si="15"/>
        <v>12.907430463228577</v>
      </c>
      <c r="G55" s="46">
        <f t="shared" si="1"/>
        <v>2.7408400239252009</v>
      </c>
      <c r="H55" s="44">
        <f t="shared" si="12"/>
        <v>7.7474754006915392E-2</v>
      </c>
      <c r="I55" s="48">
        <f>EXP($N$10+$N$11*H55)*Ano2019C!$K$5</f>
        <v>16.443351316810205</v>
      </c>
      <c r="J55" s="43">
        <f t="shared" si="2"/>
        <v>-0.94335131681020457</v>
      </c>
      <c r="K55" s="48">
        <f t="shared" si="3"/>
        <v>0.88991170692754695</v>
      </c>
      <c r="L55" s="47">
        <f t="shared" si="4"/>
        <v>6.5256166269749699E-2</v>
      </c>
      <c r="P55" s="17">
        <f t="shared" si="5"/>
        <v>15.5</v>
      </c>
      <c r="Q55" s="33">
        <f t="shared" si="6"/>
        <v>12.907430463228577</v>
      </c>
      <c r="R55" s="17">
        <f t="shared" si="7"/>
        <v>166.60176116308108</v>
      </c>
      <c r="S55" s="17">
        <f t="shared" si="8"/>
        <v>16.50376378781926</v>
      </c>
      <c r="T55" s="17">
        <f t="shared" si="9"/>
        <v>-1.0037637878192598</v>
      </c>
      <c r="U55" s="47">
        <f t="shared" si="10"/>
        <v>1.0075417417372681</v>
      </c>
      <c r="V55" s="47">
        <f t="shared" si="11"/>
        <v>6.5256166269749699E-2</v>
      </c>
    </row>
    <row r="56" spans="1:22" x14ac:dyDescent="0.25">
      <c r="A56" s="41">
        <v>4</v>
      </c>
      <c r="B56" s="41">
        <v>5</v>
      </c>
      <c r="C56" s="42">
        <v>35.135870879999999</v>
      </c>
      <c r="D56" s="42">
        <v>14.9</v>
      </c>
      <c r="E56" s="43">
        <f t="shared" si="15"/>
        <v>11.184095060781164</v>
      </c>
      <c r="G56" s="46">
        <f t="shared" si="1"/>
        <v>2.7013612129514133</v>
      </c>
      <c r="H56" s="44">
        <f t="shared" si="12"/>
        <v>8.9412687800433807E-2</v>
      </c>
      <c r="I56" s="48">
        <f>EXP($N$10+$N$11*H56)*Ano2019C!$K$5</f>
        <v>15.510259482841208</v>
      </c>
      <c r="J56" s="43">
        <f t="shared" si="2"/>
        <v>-0.61025948284120801</v>
      </c>
      <c r="K56" s="48">
        <f t="shared" si="3"/>
        <v>0.37241663639761868</v>
      </c>
      <c r="L56" s="47">
        <f t="shared" si="4"/>
        <v>0.11871272819214264</v>
      </c>
      <c r="P56" s="17">
        <f t="shared" si="5"/>
        <v>14.9</v>
      </c>
      <c r="Q56" s="33">
        <f t="shared" si="6"/>
        <v>11.184095060781164</v>
      </c>
      <c r="R56" s="17">
        <f t="shared" si="7"/>
        <v>125.08398232858963</v>
      </c>
      <c r="S56" s="17">
        <f t="shared" si="8"/>
        <v>15.490074936813212</v>
      </c>
      <c r="T56" s="17">
        <f t="shared" si="9"/>
        <v>-0.59007493681321144</v>
      </c>
      <c r="U56" s="47">
        <f t="shared" si="10"/>
        <v>0.34818843105511549</v>
      </c>
      <c r="V56" s="47">
        <f t="shared" si="11"/>
        <v>0.11871272819214264</v>
      </c>
    </row>
    <row r="57" spans="1:22" x14ac:dyDescent="0.25">
      <c r="A57" s="41">
        <v>4</v>
      </c>
      <c r="B57" s="41">
        <v>6</v>
      </c>
      <c r="C57" s="42">
        <v>34.914890560000003</v>
      </c>
      <c r="D57" s="42">
        <v>14.4</v>
      </c>
      <c r="E57" s="43">
        <f t="shared" si="15"/>
        <v>11.113754840273108</v>
      </c>
      <c r="G57" s="46">
        <f t="shared" si="1"/>
        <v>2.6672282065819548</v>
      </c>
      <c r="H57" s="44">
        <f t="shared" si="12"/>
        <v>8.9978590887778306E-2</v>
      </c>
      <c r="I57" s="48">
        <f>EXP($N$10+$N$11*H57)*Ano2019C!$K$5</f>
        <v>15.467366259287159</v>
      </c>
      <c r="J57" s="43">
        <f t="shared" si="2"/>
        <v>-1.0673662592871587</v>
      </c>
      <c r="K57" s="48">
        <f t="shared" si="3"/>
        <v>1.139270731464662</v>
      </c>
      <c r="L57" s="47">
        <f t="shared" si="4"/>
        <v>0.71325986312746992</v>
      </c>
      <c r="P57" s="17">
        <f t="shared" si="5"/>
        <v>14.4</v>
      </c>
      <c r="Q57" s="33">
        <f t="shared" si="6"/>
        <v>11.113754840273108</v>
      </c>
      <c r="R57" s="17">
        <f t="shared" si="7"/>
        <v>123.51554664969395</v>
      </c>
      <c r="S57" s="17">
        <f t="shared" si="8"/>
        <v>15.443786760383542</v>
      </c>
      <c r="T57" s="17">
        <f t="shared" si="9"/>
        <v>-1.0437867603835418</v>
      </c>
      <c r="U57" s="47">
        <f t="shared" si="10"/>
        <v>1.0894908011519693</v>
      </c>
      <c r="V57" s="47">
        <f t="shared" si="11"/>
        <v>0.71325986312746992</v>
      </c>
    </row>
    <row r="58" spans="1:22" x14ac:dyDescent="0.25">
      <c r="A58" s="41">
        <v>4</v>
      </c>
      <c r="B58" s="41">
        <v>7</v>
      </c>
      <c r="C58" s="42">
        <v>32.0421464</v>
      </c>
      <c r="D58" s="42">
        <v>14.3</v>
      </c>
      <c r="E58" s="43">
        <f t="shared" si="15"/>
        <v>10.199331973668359</v>
      </c>
      <c r="G58" s="46">
        <f t="shared" si="1"/>
        <v>2.6602595372658615</v>
      </c>
      <c r="H58" s="44">
        <f t="shared" si="12"/>
        <v>9.8045636967372229E-2</v>
      </c>
      <c r="I58" s="48">
        <f>EXP($N$10+$N$11*H58)*Ano2019C!$K$5</f>
        <v>14.86865755822248</v>
      </c>
      <c r="J58" s="43">
        <f t="shared" si="2"/>
        <v>-0.56865755822247976</v>
      </c>
      <c r="K58" s="48">
        <f t="shared" si="3"/>
        <v>0.32337141852355294</v>
      </c>
      <c r="L58" s="47">
        <f t="shared" si="4"/>
        <v>0.89216929011453472</v>
      </c>
      <c r="P58" s="17">
        <f t="shared" si="5"/>
        <v>14.3</v>
      </c>
      <c r="Q58" s="33">
        <f t="shared" si="6"/>
        <v>10.199331973668359</v>
      </c>
      <c r="R58" s="17">
        <f t="shared" si="7"/>
        <v>104.02637270909371</v>
      </c>
      <c r="S58" s="17">
        <f t="shared" si="8"/>
        <v>14.806974267811336</v>
      </c>
      <c r="T58" s="17">
        <f t="shared" si="9"/>
        <v>-0.50697426781133537</v>
      </c>
      <c r="U58" s="47">
        <f t="shared" si="10"/>
        <v>0.25702290822283957</v>
      </c>
      <c r="V58" s="47">
        <f t="shared" si="11"/>
        <v>0.89216929011453472</v>
      </c>
    </row>
    <row r="59" spans="1:22" x14ac:dyDescent="0.25">
      <c r="A59" s="41">
        <v>4</v>
      </c>
      <c r="B59" s="41">
        <v>8</v>
      </c>
      <c r="C59" s="42">
        <v>37.345674079999995</v>
      </c>
      <c r="D59" s="42">
        <v>15.2</v>
      </c>
      <c r="E59" s="43">
        <f t="shared" si="15"/>
        <v>11.887497265861739</v>
      </c>
      <c r="G59" s="46">
        <f t="shared" si="1"/>
        <v>2.7212954278522306</v>
      </c>
      <c r="H59" s="44">
        <f t="shared" si="12"/>
        <v>8.4121996214609335E-2</v>
      </c>
      <c r="I59" s="48">
        <f>EXP($N$10+$N$11*H59)*Ano2019C!$K$5</f>
        <v>15.917072149702866</v>
      </c>
      <c r="J59" s="43">
        <f t="shared" si="2"/>
        <v>-0.71707214970286692</v>
      </c>
      <c r="K59" s="48">
        <f t="shared" si="3"/>
        <v>0.5141924678794908</v>
      </c>
      <c r="L59" s="47">
        <f t="shared" si="4"/>
        <v>1.9844472309463522E-3</v>
      </c>
      <c r="P59" s="17">
        <f t="shared" si="5"/>
        <v>15.2</v>
      </c>
      <c r="Q59" s="33">
        <f t="shared" si="6"/>
        <v>11.887497265861739</v>
      </c>
      <c r="R59" s="17">
        <f t="shared" si="7"/>
        <v>141.31259124587032</v>
      </c>
      <c r="S59" s="17">
        <f t="shared" si="8"/>
        <v>15.93176284457963</v>
      </c>
      <c r="T59" s="17">
        <f t="shared" si="9"/>
        <v>-0.73176284457963092</v>
      </c>
      <c r="U59" s="47">
        <f t="shared" si="10"/>
        <v>0.53547686070727307</v>
      </c>
      <c r="V59" s="47">
        <f t="shared" si="11"/>
        <v>1.9844472309463522E-3</v>
      </c>
    </row>
    <row r="60" spans="1:22" x14ac:dyDescent="0.25">
      <c r="A60" s="41">
        <v>4</v>
      </c>
      <c r="B60" s="41">
        <v>9</v>
      </c>
      <c r="C60" s="42">
        <v>33.036557839999993</v>
      </c>
      <c r="D60" s="42">
        <v>14.8</v>
      </c>
      <c r="E60" s="43">
        <f t="shared" si="15"/>
        <v>10.515862965954616</v>
      </c>
      <c r="G60" s="46">
        <f t="shared" si="1"/>
        <v>2.6946271807700692</v>
      </c>
      <c r="H60" s="44">
        <f t="shared" si="12"/>
        <v>9.5094430503471411E-2</v>
      </c>
      <c r="I60" s="48">
        <f>EXP($N$10+$N$11*H60)*Ano2019C!$K$5</f>
        <v>15.084949302098034</v>
      </c>
      <c r="J60" s="43">
        <f t="shared" si="2"/>
        <v>-0.28494930209803293</v>
      </c>
      <c r="K60" s="48">
        <f t="shared" si="3"/>
        <v>8.1196104766156033E-2</v>
      </c>
      <c r="L60" s="47">
        <f t="shared" si="4"/>
        <v>0.19762215517920778</v>
      </c>
      <c r="P60" s="17">
        <f t="shared" si="5"/>
        <v>14.8</v>
      </c>
      <c r="Q60" s="33">
        <f t="shared" si="6"/>
        <v>10.515862965954616</v>
      </c>
      <c r="R60" s="17">
        <f t="shared" si="7"/>
        <v>110.58337391873582</v>
      </c>
      <c r="S60" s="17">
        <f t="shared" si="8"/>
        <v>15.034779043323873</v>
      </c>
      <c r="T60" s="17">
        <f t="shared" si="9"/>
        <v>-0.23477904332387212</v>
      </c>
      <c r="U60" s="47">
        <f t="shared" si="10"/>
        <v>5.5121199184072621E-2</v>
      </c>
      <c r="V60" s="47">
        <f t="shared" si="11"/>
        <v>0.19762215517920778</v>
      </c>
    </row>
    <row r="61" spans="1:22" x14ac:dyDescent="0.25">
      <c r="A61" s="41">
        <v>4</v>
      </c>
      <c r="B61" s="41">
        <v>10</v>
      </c>
      <c r="C61" s="42">
        <v>39.11351664</v>
      </c>
      <c r="D61" s="42">
        <v>15</v>
      </c>
      <c r="E61" s="43">
        <f t="shared" si="15"/>
        <v>12.450219029926203</v>
      </c>
      <c r="G61" s="46">
        <f t="shared" si="1"/>
        <v>2.7080502011022101</v>
      </c>
      <c r="H61" s="44">
        <f t="shared" si="12"/>
        <v>8.0319872091915115E-2</v>
      </c>
      <c r="I61" s="48">
        <f>EXP($N$10+$N$11*H61)*Ano2019C!$K$5</f>
        <v>16.215998891066722</v>
      </c>
      <c r="J61" s="43">
        <f t="shared" si="2"/>
        <v>-1.2159988910667217</v>
      </c>
      <c r="K61" s="48">
        <f t="shared" si="3"/>
        <v>1.4786533030754967</v>
      </c>
      <c r="L61" s="47">
        <f t="shared" si="4"/>
        <v>5.9803301205077347E-2</v>
      </c>
      <c r="P61" s="17">
        <f t="shared" si="5"/>
        <v>15</v>
      </c>
      <c r="Q61" s="33">
        <f t="shared" si="6"/>
        <v>12.450219029926203</v>
      </c>
      <c r="R61" s="17">
        <f t="shared" si="7"/>
        <v>155.00795389313654</v>
      </c>
      <c r="S61" s="17">
        <f t="shared" si="8"/>
        <v>16.257368485880392</v>
      </c>
      <c r="T61" s="17">
        <f t="shared" si="9"/>
        <v>-1.2573684858803915</v>
      </c>
      <c r="U61" s="47">
        <f t="shared" si="10"/>
        <v>1.5809755092851483</v>
      </c>
      <c r="V61" s="47">
        <f t="shared" si="11"/>
        <v>5.9803301205077347E-2</v>
      </c>
    </row>
    <row r="62" spans="1:22" x14ac:dyDescent="0.25">
      <c r="A62" s="41">
        <v>4</v>
      </c>
      <c r="B62" s="41">
        <v>11</v>
      </c>
      <c r="C62" s="42">
        <v>27.622540000000001</v>
      </c>
      <c r="D62" s="42">
        <v>11.8</v>
      </c>
      <c r="E62" s="43">
        <f t="shared" si="15"/>
        <v>8.7925275635072051</v>
      </c>
      <c r="G62" s="46">
        <f t="shared" si="1"/>
        <v>2.4680995314716192</v>
      </c>
      <c r="H62" s="44">
        <f t="shared" si="12"/>
        <v>0.1137329388821518</v>
      </c>
      <c r="I62" s="48">
        <f>EXP($N$10+$N$11*H62)*Ano2019C!$K$5</f>
        <v>13.769941222287382</v>
      </c>
      <c r="J62" s="43">
        <f t="shared" si="2"/>
        <v>-1.9699412222873818</v>
      </c>
      <c r="K62" s="48">
        <f t="shared" si="3"/>
        <v>3.8806684192671037</v>
      </c>
      <c r="L62" s="47">
        <f t="shared" si="4"/>
        <v>11.864904964791169</v>
      </c>
      <c r="P62" s="17">
        <f t="shared" si="5"/>
        <v>11.8</v>
      </c>
      <c r="Q62" s="33">
        <f t="shared" si="6"/>
        <v>8.7925275635072051</v>
      </c>
      <c r="R62" s="17">
        <f t="shared" si="7"/>
        <v>77.308540955033948</v>
      </c>
      <c r="S62" s="17">
        <f t="shared" si="8"/>
        <v>13.700099601595438</v>
      </c>
      <c r="T62" s="17">
        <f t="shared" si="9"/>
        <v>-1.9000996015954374</v>
      </c>
      <c r="U62" s="47">
        <f t="shared" si="10"/>
        <v>3.6103784959831402</v>
      </c>
      <c r="V62" s="47">
        <f t="shared" si="11"/>
        <v>11.864904964791169</v>
      </c>
    </row>
    <row r="63" spans="1:22" x14ac:dyDescent="0.25">
      <c r="A63" s="41">
        <v>4</v>
      </c>
      <c r="B63" s="41">
        <v>13</v>
      </c>
      <c r="C63" s="42">
        <v>34.472929919999999</v>
      </c>
      <c r="D63" s="42">
        <v>14.5</v>
      </c>
      <c r="E63" s="43">
        <f t="shared" si="15"/>
        <v>10.973074399256992</v>
      </c>
      <c r="G63" s="46">
        <f t="shared" si="1"/>
        <v>2.6741486494265287</v>
      </c>
      <c r="H63" s="44">
        <f t="shared" si="12"/>
        <v>9.1132162565826763E-2</v>
      </c>
      <c r="I63" s="48">
        <f>EXP($N$10+$N$11*H63)*Ano2019C!$K$5</f>
        <v>15.380297074995399</v>
      </c>
      <c r="J63" s="43">
        <f t="shared" si="2"/>
        <v>-0.88029707499539889</v>
      </c>
      <c r="K63" s="48">
        <f t="shared" si="3"/>
        <v>0.77492294024545494</v>
      </c>
      <c r="L63" s="47">
        <f t="shared" si="4"/>
        <v>0.55435043614040502</v>
      </c>
      <c r="P63" s="17">
        <f t="shared" si="5"/>
        <v>14.5</v>
      </c>
      <c r="Q63" s="33">
        <f t="shared" si="6"/>
        <v>10.973074399256992</v>
      </c>
      <c r="R63" s="17">
        <f t="shared" si="7"/>
        <v>120.4083617716292</v>
      </c>
      <c r="S63" s="17">
        <f t="shared" si="8"/>
        <v>15.350054378986183</v>
      </c>
      <c r="T63" s="17">
        <f t="shared" si="9"/>
        <v>-0.85005437898618297</v>
      </c>
      <c r="U63" s="47">
        <f t="shared" si="10"/>
        <v>0.72259244723358518</v>
      </c>
      <c r="V63" s="47">
        <f t="shared" si="11"/>
        <v>0.55435043614040502</v>
      </c>
    </row>
    <row r="64" spans="1:22" x14ac:dyDescent="0.25">
      <c r="A64" s="41">
        <v>4</v>
      </c>
      <c r="B64" s="41">
        <v>14</v>
      </c>
      <c r="C64" s="42">
        <v>37.787634720000007</v>
      </c>
      <c r="D64" s="42">
        <v>15.2</v>
      </c>
      <c r="E64" s="43">
        <f t="shared" si="15"/>
        <v>12.028177706877859</v>
      </c>
      <c r="G64" s="46">
        <f t="shared" si="1"/>
        <v>2.7212954278522306</v>
      </c>
      <c r="H64" s="44">
        <f t="shared" si="12"/>
        <v>8.3138113217947202E-2</v>
      </c>
      <c r="I64" s="48">
        <f>EXP($N$10+$N$11*H64)*Ano2019C!$K$5</f>
        <v>15.993893393244365</v>
      </c>
      <c r="J64" s="43">
        <f t="shared" si="2"/>
        <v>-0.7938933932443657</v>
      </c>
      <c r="K64" s="48">
        <f t="shared" si="3"/>
        <v>0.63026671983705307</v>
      </c>
      <c r="L64" s="47">
        <f t="shared" si="4"/>
        <v>1.9844472309463522E-3</v>
      </c>
      <c r="P64" s="17">
        <f t="shared" si="5"/>
        <v>15.2</v>
      </c>
      <c r="Q64" s="33">
        <f t="shared" si="6"/>
        <v>12.028177706877859</v>
      </c>
      <c r="R64" s="17">
        <f t="shared" si="7"/>
        <v>144.67705894823351</v>
      </c>
      <c r="S64" s="17">
        <f t="shared" si="8"/>
        <v>16.015476311980855</v>
      </c>
      <c r="T64" s="17">
        <f t="shared" si="9"/>
        <v>-0.81547631198085568</v>
      </c>
      <c r="U64" s="47">
        <f t="shared" si="10"/>
        <v>0.66500161540189784</v>
      </c>
      <c r="V64" s="47">
        <f t="shared" si="11"/>
        <v>1.9844472309463522E-3</v>
      </c>
    </row>
    <row r="65" spans="1:22" x14ac:dyDescent="0.25">
      <c r="A65" s="41">
        <v>4</v>
      </c>
      <c r="B65" s="41">
        <v>15</v>
      </c>
      <c r="C65" s="42">
        <v>23.976364719999999</v>
      </c>
      <c r="D65" s="42">
        <v>13</v>
      </c>
      <c r="E65" s="43">
        <f t="shared" si="15"/>
        <v>7.6319139251242545</v>
      </c>
      <c r="G65" s="46">
        <f t="shared" si="1"/>
        <v>2.5649493574615367</v>
      </c>
      <c r="H65" s="44">
        <f t="shared" si="12"/>
        <v>0.13102873143105045</v>
      </c>
      <c r="I65" s="48">
        <f>EXP($N$10+$N$11*H65)*Ano2019C!$K$5</f>
        <v>12.652430047323033</v>
      </c>
      <c r="J65" s="43">
        <f t="shared" si="2"/>
        <v>0.34756995267696666</v>
      </c>
      <c r="K65" s="48">
        <f t="shared" si="3"/>
        <v>0.12080487200386884</v>
      </c>
      <c r="L65" s="47">
        <f t="shared" si="4"/>
        <v>5.037991840946388</v>
      </c>
      <c r="P65" s="17">
        <f t="shared" si="5"/>
        <v>13</v>
      </c>
      <c r="Q65" s="33">
        <f t="shared" si="6"/>
        <v>7.6319139251242545</v>
      </c>
      <c r="R65" s="17">
        <f t="shared" si="7"/>
        <v>58.246110160505502</v>
      </c>
      <c r="S65" s="17">
        <f t="shared" si="8"/>
        <v>12.670891637463988</v>
      </c>
      <c r="T65" s="17">
        <f t="shared" si="9"/>
        <v>0.32910836253601161</v>
      </c>
      <c r="U65" s="47">
        <f t="shared" si="10"/>
        <v>0.10831231429113485</v>
      </c>
      <c r="V65" s="47">
        <f t="shared" si="11"/>
        <v>5.037991840946388</v>
      </c>
    </row>
    <row r="66" spans="1:22" x14ac:dyDescent="0.25">
      <c r="A66" s="41">
        <v>4</v>
      </c>
      <c r="B66" s="41">
        <v>16</v>
      </c>
      <c r="C66" s="42">
        <v>31.37920544</v>
      </c>
      <c r="D66" s="42">
        <v>14.2</v>
      </c>
      <c r="E66" s="43">
        <f t="shared" si="15"/>
        <v>9.9883113121441855</v>
      </c>
      <c r="G66" s="46">
        <f t="shared" si="1"/>
        <v>2.653241964607215</v>
      </c>
      <c r="H66" s="44">
        <f t="shared" si="12"/>
        <v>0.10011702366386602</v>
      </c>
      <c r="I66" s="48">
        <f>EXP($N$10+$N$11*H66)*Ano2019C!$K$5</f>
        <v>14.71870204211009</v>
      </c>
      <c r="J66" s="43">
        <f t="shared" si="2"/>
        <v>-0.51870204211009074</v>
      </c>
      <c r="K66" s="48">
        <f t="shared" si="3"/>
        <v>0.26905180848917837</v>
      </c>
      <c r="L66" s="47">
        <f t="shared" si="4"/>
        <v>1.091078717101603</v>
      </c>
      <c r="P66" s="17">
        <f t="shared" si="5"/>
        <v>14.2</v>
      </c>
      <c r="Q66" s="33">
        <f t="shared" si="6"/>
        <v>9.9883113121441855</v>
      </c>
      <c r="R66" s="17">
        <f t="shared" si="7"/>
        <v>99.766362868307496</v>
      </c>
      <c r="S66" s="17">
        <f t="shared" si="8"/>
        <v>14.650769310452086</v>
      </c>
      <c r="T66" s="17">
        <f t="shared" si="9"/>
        <v>-0.45076931045208646</v>
      </c>
      <c r="U66" s="47">
        <f t="shared" si="10"/>
        <v>0.20319297124544949</v>
      </c>
      <c r="V66" s="47">
        <f t="shared" si="11"/>
        <v>1.091078717101603</v>
      </c>
    </row>
    <row r="67" spans="1:22" x14ac:dyDescent="0.25">
      <c r="A67" s="41">
        <v>4</v>
      </c>
      <c r="B67" s="41">
        <v>66</v>
      </c>
      <c r="C67" s="42">
        <v>38.229595359999998</v>
      </c>
      <c r="D67" s="42">
        <v>15.3</v>
      </c>
      <c r="E67" s="43">
        <f t="shared" ref="E67:E84" si="16">C67/PI()</f>
        <v>12.168858147893971</v>
      </c>
      <c r="G67" s="46">
        <f t="shared" si="1"/>
        <v>2.7278528283983898</v>
      </c>
      <c r="H67" s="44">
        <f t="shared" si="12"/>
        <v>8.2176978961092342E-2</v>
      </c>
      <c r="I67" s="48">
        <f>EXP($N$10+$N$11*H67)*Ano2019C!$K$5</f>
        <v>16.069296415584407</v>
      </c>
      <c r="J67" s="43">
        <f t="shared" si="2"/>
        <v>-0.76929641558440665</v>
      </c>
      <c r="K67" s="48">
        <f t="shared" si="3"/>
        <v>0.59181697503101605</v>
      </c>
      <c r="L67" s="47">
        <f t="shared" si="4"/>
        <v>3.0750202438808382E-3</v>
      </c>
      <c r="P67" s="17">
        <f t="shared" si="5"/>
        <v>15.3</v>
      </c>
      <c r="Q67" s="33">
        <f t="shared" si="6"/>
        <v>12.168858147893971</v>
      </c>
      <c r="R67" s="17">
        <f t="shared" si="7"/>
        <v>148.08110862356548</v>
      </c>
      <c r="S67" s="17">
        <f t="shared" si="8"/>
        <v>16.097648407998054</v>
      </c>
      <c r="T67" s="17">
        <f t="shared" si="9"/>
        <v>-0.7976484079980537</v>
      </c>
      <c r="U67" s="47">
        <f t="shared" si="10"/>
        <v>0.63624298278182956</v>
      </c>
      <c r="V67" s="47">
        <f t="shared" si="11"/>
        <v>3.0750202438808382E-3</v>
      </c>
    </row>
    <row r="68" spans="1:22" x14ac:dyDescent="0.25">
      <c r="A68" s="41">
        <v>4</v>
      </c>
      <c r="B68" s="41">
        <v>67</v>
      </c>
      <c r="C68" s="42">
        <v>37.89812487999999</v>
      </c>
      <c r="D68" s="42">
        <v>16</v>
      </c>
      <c r="E68" s="43">
        <f t="shared" si="16"/>
        <v>12.063347817131882</v>
      </c>
      <c r="G68" s="46">
        <f t="shared" ref="G68:G131" si="17">LN(D68)</f>
        <v>2.7725887222397811</v>
      </c>
      <c r="H68" s="44">
        <f t="shared" ref="H68:H131" si="18">1/E68</f>
        <v>8.2895728048215614E-2</v>
      </c>
      <c r="I68" s="48">
        <f>EXP($N$10+$N$11*H68)*Ano2019C!$K$5</f>
        <v>16.012875595664703</v>
      </c>
      <c r="J68" s="43">
        <f t="shared" ref="J68:J131" si="19">D68-I68</f>
        <v>-1.2875595664702644E-2</v>
      </c>
      <c r="K68" s="48">
        <f t="shared" ref="K68:K131" si="20">(J68)^2</f>
        <v>1.657809637209095E-4</v>
      </c>
      <c r="L68" s="47">
        <f t="shared" ref="L68:L131" si="21">(D68-$N$12)^2</f>
        <v>0.57070903133442208</v>
      </c>
      <c r="P68" s="17">
        <f t="shared" ref="P68:P131" si="22">D68</f>
        <v>16</v>
      </c>
      <c r="Q68" s="33">
        <f t="shared" ref="Q68:Q131" si="23">E68</f>
        <v>12.063347817131882</v>
      </c>
      <c r="R68" s="17">
        <f t="shared" ref="R68:R131" si="24">Q68^2</f>
        <v>145.52436055710055</v>
      </c>
      <c r="S68" s="17">
        <f t="shared" ref="S68:S131" si="25">$X$10+$X$11*Q68+$X$12*R68</f>
        <v>16.036163839552405</v>
      </c>
      <c r="T68" s="17">
        <f t="shared" ref="T68:T131" si="26">P68-S68</f>
        <v>-3.6163839552404653E-2</v>
      </c>
      <c r="U68" s="47">
        <f t="shared" ref="U68:U131" si="27">T68^2</f>
        <v>1.3078232911720672E-3</v>
      </c>
      <c r="V68" s="47">
        <f t="shared" ref="V68:V131" si="28">(P68-$X$13)^2</f>
        <v>0.57070903133442208</v>
      </c>
    </row>
    <row r="69" spans="1:22" x14ac:dyDescent="0.25">
      <c r="A69" s="41">
        <v>5</v>
      </c>
      <c r="B69" s="41">
        <v>1</v>
      </c>
      <c r="C69" s="42">
        <v>34.141459439999991</v>
      </c>
      <c r="D69" s="42">
        <v>15</v>
      </c>
      <c r="E69" s="43">
        <f t="shared" si="16"/>
        <v>10.867564068494904</v>
      </c>
      <c r="G69" s="46">
        <f t="shared" si="17"/>
        <v>2.7080502011022101</v>
      </c>
      <c r="H69" s="44">
        <f t="shared" si="18"/>
        <v>9.2016940843164904E-2</v>
      </c>
      <c r="I69" s="48">
        <f>EXP($N$10+$N$11*H69)*Ano2019C!$K$5</f>
        <v>15.313848130302882</v>
      </c>
      <c r="J69" s="43">
        <f t="shared" si="19"/>
        <v>-0.3138481303028815</v>
      </c>
      <c r="K69" s="48">
        <f t="shared" si="20"/>
        <v>9.850064889461449E-2</v>
      </c>
      <c r="L69" s="47">
        <f t="shared" si="21"/>
        <v>5.9803301205077347E-2</v>
      </c>
      <c r="P69" s="17">
        <f t="shared" si="22"/>
        <v>15</v>
      </c>
      <c r="Q69" s="33">
        <f t="shared" si="23"/>
        <v>10.867564068494904</v>
      </c>
      <c r="R69" s="17">
        <f t="shared" si="24"/>
        <v>118.1039487828415</v>
      </c>
      <c r="S69" s="17">
        <f t="shared" si="25"/>
        <v>15.278743567967398</v>
      </c>
      <c r="T69" s="17">
        <f t="shared" si="26"/>
        <v>-0.27874356796739796</v>
      </c>
      <c r="U69" s="47">
        <f t="shared" si="27"/>
        <v>7.7697976683195405E-2</v>
      </c>
      <c r="V69" s="47">
        <f t="shared" si="28"/>
        <v>5.9803301205077347E-2</v>
      </c>
    </row>
    <row r="70" spans="1:22" x14ac:dyDescent="0.25">
      <c r="A70" s="41">
        <v>5</v>
      </c>
      <c r="B70" s="41">
        <v>2</v>
      </c>
      <c r="C70" s="42">
        <v>32.594597200000003</v>
      </c>
      <c r="D70" s="42">
        <v>15.1</v>
      </c>
      <c r="E70" s="43">
        <f t="shared" si="16"/>
        <v>10.375182524938504</v>
      </c>
      <c r="G70" s="46">
        <f t="shared" si="17"/>
        <v>2.7146947438208788</v>
      </c>
      <c r="H70" s="44">
        <f t="shared" si="18"/>
        <v>9.6383846510298118E-2</v>
      </c>
      <c r="I70" s="48">
        <f>EXP($N$10+$N$11*H70)*Ano2019C!$K$5</f>
        <v>14.990064594247604</v>
      </c>
      <c r="J70" s="43">
        <f t="shared" si="19"/>
        <v>0.10993540575239535</v>
      </c>
      <c r="K70" s="48">
        <f t="shared" si="20"/>
        <v>1.2085793437943802E-2</v>
      </c>
      <c r="L70" s="47">
        <f t="shared" si="21"/>
        <v>2.0893874218011921E-2</v>
      </c>
      <c r="P70" s="17">
        <f t="shared" si="22"/>
        <v>15.1</v>
      </c>
      <c r="Q70" s="33">
        <f t="shared" si="23"/>
        <v>10.375182524938504</v>
      </c>
      <c r="R70" s="17">
        <f t="shared" si="24"/>
        <v>107.64441242578931</v>
      </c>
      <c r="S70" s="17">
        <f t="shared" si="25"/>
        <v>14.934495833544426</v>
      </c>
      <c r="T70" s="17">
        <f t="shared" si="26"/>
        <v>0.1655041664555732</v>
      </c>
      <c r="U70" s="47">
        <f t="shared" si="27"/>
        <v>2.7391629114154079E-2</v>
      </c>
      <c r="V70" s="47">
        <f t="shared" si="28"/>
        <v>2.0893874218011921E-2</v>
      </c>
    </row>
    <row r="71" spans="1:22" x14ac:dyDescent="0.25">
      <c r="A71" s="41">
        <v>5</v>
      </c>
      <c r="B71" s="41">
        <v>3</v>
      </c>
      <c r="C71" s="42">
        <v>29.50087272</v>
      </c>
      <c r="D71" s="42">
        <v>14.4</v>
      </c>
      <c r="E71" s="43">
        <f t="shared" si="16"/>
        <v>9.3904194378256953</v>
      </c>
      <c r="G71" s="46">
        <f t="shared" si="17"/>
        <v>2.6672282065819548</v>
      </c>
      <c r="H71" s="44">
        <f t="shared" si="18"/>
        <v>0.10649151580725823</v>
      </c>
      <c r="I71" s="48">
        <f>EXP($N$10+$N$11*H71)*Ano2019C!$K$5</f>
        <v>14.266650726674028</v>
      </c>
      <c r="J71" s="43">
        <f t="shared" si="19"/>
        <v>0.13334927332597246</v>
      </c>
      <c r="K71" s="48">
        <f t="shared" si="20"/>
        <v>1.7782028696564912E-2</v>
      </c>
      <c r="L71" s="47">
        <f t="shared" si="21"/>
        <v>0.71325986312746992</v>
      </c>
      <c r="P71" s="17">
        <f t="shared" si="22"/>
        <v>14.4</v>
      </c>
      <c r="Q71" s="33">
        <f t="shared" si="23"/>
        <v>9.3904194378256953</v>
      </c>
      <c r="R71" s="17">
        <f t="shared" si="24"/>
        <v>88.179977218294653</v>
      </c>
      <c r="S71" s="17">
        <f t="shared" si="25"/>
        <v>14.189354966335703</v>
      </c>
      <c r="T71" s="17">
        <f t="shared" si="26"/>
        <v>0.21064503366429754</v>
      </c>
      <c r="U71" s="47">
        <f t="shared" si="27"/>
        <v>4.4371330207433043E-2</v>
      </c>
      <c r="V71" s="47">
        <f t="shared" si="28"/>
        <v>0.71325986312746992</v>
      </c>
    </row>
    <row r="72" spans="1:22" x14ac:dyDescent="0.25">
      <c r="A72" s="41">
        <v>5</v>
      </c>
      <c r="B72" s="41">
        <v>4</v>
      </c>
      <c r="C72" s="42">
        <v>31.489695600000001</v>
      </c>
      <c r="D72" s="42">
        <v>15.2</v>
      </c>
      <c r="E72" s="43">
        <f t="shared" si="16"/>
        <v>10.023481422398214</v>
      </c>
      <c r="G72" s="46">
        <f t="shared" si="17"/>
        <v>2.7212954278522306</v>
      </c>
      <c r="H72" s="44">
        <f t="shared" si="18"/>
        <v>9.9765735861536656E-2</v>
      </c>
      <c r="I72" s="48">
        <f>EXP($N$10+$N$11*H72)*Ano2019C!$K$5</f>
        <v>14.744026181460578</v>
      </c>
      <c r="J72" s="43">
        <f t="shared" si="19"/>
        <v>0.45597381853942132</v>
      </c>
      <c r="K72" s="48">
        <f t="shared" si="20"/>
        <v>0.20791212319342112</v>
      </c>
      <c r="L72" s="47">
        <f t="shared" si="21"/>
        <v>1.9844472309463522E-3</v>
      </c>
      <c r="P72" s="17">
        <f t="shared" si="22"/>
        <v>15.2</v>
      </c>
      <c r="Q72" s="33">
        <f t="shared" si="23"/>
        <v>10.023481422398214</v>
      </c>
      <c r="R72" s="17">
        <f t="shared" si="24"/>
        <v>100.47017982516213</v>
      </c>
      <c r="S72" s="17">
        <f t="shared" si="25"/>
        <v>14.677044309290716</v>
      </c>
      <c r="T72" s="17">
        <f t="shared" si="26"/>
        <v>0.52295569070928316</v>
      </c>
      <c r="U72" s="47">
        <f t="shared" si="27"/>
        <v>0.27348265444522341</v>
      </c>
      <c r="V72" s="47">
        <f t="shared" si="28"/>
        <v>1.9844472309463522E-3</v>
      </c>
    </row>
    <row r="73" spans="1:22" x14ac:dyDescent="0.25">
      <c r="A73" s="41">
        <v>5</v>
      </c>
      <c r="B73" s="41">
        <v>5</v>
      </c>
      <c r="C73" s="42">
        <v>30.495284160000001</v>
      </c>
      <c r="D73" s="42">
        <v>15</v>
      </c>
      <c r="E73" s="43">
        <f t="shared" si="16"/>
        <v>9.7069504301119558</v>
      </c>
      <c r="G73" s="46">
        <f t="shared" si="17"/>
        <v>2.7080502011022101</v>
      </c>
      <c r="H73" s="44">
        <f t="shared" si="18"/>
        <v>0.10301896637876067</v>
      </c>
      <c r="I73" s="48">
        <f>EXP($N$10+$N$11*H73)*Ano2019C!$K$5</f>
        <v>14.511159531037139</v>
      </c>
      <c r="J73" s="43">
        <f t="shared" si="19"/>
        <v>0.48884046896286115</v>
      </c>
      <c r="K73" s="48">
        <f t="shared" si="20"/>
        <v>0.23896500409583002</v>
      </c>
      <c r="L73" s="47">
        <f t="shared" si="21"/>
        <v>5.9803301205077347E-2</v>
      </c>
      <c r="P73" s="17">
        <f t="shared" si="22"/>
        <v>15</v>
      </c>
      <c r="Q73" s="33">
        <f t="shared" si="23"/>
        <v>9.7069504301119558</v>
      </c>
      <c r="R73" s="17">
        <f t="shared" si="24"/>
        <v>94.224886652650682</v>
      </c>
      <c r="S73" s="17">
        <f t="shared" si="25"/>
        <v>14.437101234129013</v>
      </c>
      <c r="T73" s="17">
        <f t="shared" si="26"/>
        <v>0.56289876587098675</v>
      </c>
      <c r="U73" s="47">
        <f t="shared" si="27"/>
        <v>0.31685502061907994</v>
      </c>
      <c r="V73" s="47">
        <f t="shared" si="28"/>
        <v>5.9803301205077347E-2</v>
      </c>
    </row>
    <row r="74" spans="1:22" x14ac:dyDescent="0.25">
      <c r="A74" s="41">
        <v>5</v>
      </c>
      <c r="B74" s="41">
        <v>6</v>
      </c>
      <c r="C74" s="42">
        <v>29.058912079999999</v>
      </c>
      <c r="D74" s="42">
        <v>13.5</v>
      </c>
      <c r="E74" s="43">
        <f t="shared" si="16"/>
        <v>9.2497389968095796</v>
      </c>
      <c r="G74" s="46">
        <f t="shared" si="17"/>
        <v>2.6026896854443837</v>
      </c>
      <c r="H74" s="44">
        <f t="shared" si="18"/>
        <v>0.10811115863322414</v>
      </c>
      <c r="I74" s="48">
        <f>EXP($N$10+$N$11*H74)*Ano2019C!$K$5</f>
        <v>14.154021759942502</v>
      </c>
      <c r="J74" s="43">
        <f t="shared" si="19"/>
        <v>-0.654021759942502</v>
      </c>
      <c r="K74" s="48">
        <f t="shared" si="20"/>
        <v>0.42774446247828773</v>
      </c>
      <c r="L74" s="47">
        <f t="shared" si="21"/>
        <v>3.0434447060110603</v>
      </c>
      <c r="P74" s="17">
        <f t="shared" si="22"/>
        <v>13.5</v>
      </c>
      <c r="Q74" s="33">
        <f t="shared" si="23"/>
        <v>9.2497389968095796</v>
      </c>
      <c r="R74" s="17">
        <f t="shared" si="24"/>
        <v>85.55767150909989</v>
      </c>
      <c r="S74" s="17">
        <f t="shared" si="25"/>
        <v>14.076740785484084</v>
      </c>
      <c r="T74" s="17">
        <f t="shared" si="26"/>
        <v>-0.57674078548408403</v>
      </c>
      <c r="U74" s="47">
        <f t="shared" si="27"/>
        <v>0.33262993364079824</v>
      </c>
      <c r="V74" s="47">
        <f t="shared" si="28"/>
        <v>3.0434447060110603</v>
      </c>
    </row>
    <row r="75" spans="1:22" x14ac:dyDescent="0.25">
      <c r="A75" s="41">
        <v>5</v>
      </c>
      <c r="B75" s="41">
        <v>7</v>
      </c>
      <c r="C75" s="42">
        <v>33.478518480000005</v>
      </c>
      <c r="D75" s="42">
        <v>15.1</v>
      </c>
      <c r="E75" s="43">
        <f t="shared" si="16"/>
        <v>10.656543406970735</v>
      </c>
      <c r="G75" s="46">
        <f t="shared" si="17"/>
        <v>2.7146947438208788</v>
      </c>
      <c r="H75" s="44">
        <f t="shared" si="18"/>
        <v>9.3839058483623575E-2</v>
      </c>
      <c r="I75" s="48">
        <f>EXP($N$10+$N$11*H75)*Ano2019C!$K$5</f>
        <v>15.177905799053962</v>
      </c>
      <c r="J75" s="43">
        <f t="shared" si="19"/>
        <v>-7.7905799053961999E-2</v>
      </c>
      <c r="K75" s="48">
        <f t="shared" si="20"/>
        <v>6.0693135262363061E-3</v>
      </c>
      <c r="L75" s="47">
        <f t="shared" si="21"/>
        <v>2.0893874218011921E-2</v>
      </c>
      <c r="P75" s="17">
        <f t="shared" si="22"/>
        <v>15.1</v>
      </c>
      <c r="Q75" s="33">
        <f t="shared" si="23"/>
        <v>10.656543406970735</v>
      </c>
      <c r="R75" s="17">
        <f t="shared" si="24"/>
        <v>113.56191738465145</v>
      </c>
      <c r="S75" s="17">
        <f t="shared" si="25"/>
        <v>15.133520881719299</v>
      </c>
      <c r="T75" s="17">
        <f t="shared" si="26"/>
        <v>-3.3520881719299567E-2</v>
      </c>
      <c r="U75" s="47">
        <f t="shared" si="27"/>
        <v>1.1236495112392718E-3</v>
      </c>
      <c r="V75" s="47">
        <f t="shared" si="28"/>
        <v>2.0893874218011921E-2</v>
      </c>
    </row>
    <row r="76" spans="1:22" x14ac:dyDescent="0.25">
      <c r="A76" s="41">
        <v>5</v>
      </c>
      <c r="B76" s="41">
        <v>8</v>
      </c>
      <c r="C76" s="42">
        <v>22.42950248</v>
      </c>
      <c r="D76" s="42">
        <v>12.2</v>
      </c>
      <c r="E76" s="43">
        <f t="shared" si="16"/>
        <v>7.1395323815678511</v>
      </c>
      <c r="G76" s="46">
        <f t="shared" si="17"/>
        <v>2.5014359517392109</v>
      </c>
      <c r="H76" s="44">
        <f t="shared" si="18"/>
        <v>0.14006519566767461</v>
      </c>
      <c r="I76" s="48">
        <f>EXP($N$10+$N$11*H76)*Ano2019C!$K$5</f>
        <v>12.105119029167417</v>
      </c>
      <c r="J76" s="43">
        <f t="shared" si="19"/>
        <v>9.4880970832582179E-2</v>
      </c>
      <c r="K76" s="48">
        <f t="shared" si="20"/>
        <v>9.0023986261333101E-3</v>
      </c>
      <c r="L76" s="47">
        <f t="shared" si="21"/>
        <v>9.269267256842916</v>
      </c>
      <c r="P76" s="17">
        <f t="shared" si="22"/>
        <v>12.2</v>
      </c>
      <c r="Q76" s="33">
        <f t="shared" si="23"/>
        <v>7.1395323815678511</v>
      </c>
      <c r="R76" s="17">
        <f t="shared" si="24"/>
        <v>50.972922627455908</v>
      </c>
      <c r="S76" s="17">
        <f t="shared" si="25"/>
        <v>12.202563506627319</v>
      </c>
      <c r="T76" s="17">
        <f t="shared" si="26"/>
        <v>-2.5635066273199669E-3</v>
      </c>
      <c r="U76" s="47">
        <f t="shared" si="27"/>
        <v>6.5715662283133918E-6</v>
      </c>
      <c r="V76" s="47">
        <f t="shared" si="28"/>
        <v>9.269267256842916</v>
      </c>
    </row>
    <row r="77" spans="1:22" x14ac:dyDescent="0.25">
      <c r="A77" s="41">
        <v>5</v>
      </c>
      <c r="B77" s="41">
        <v>9</v>
      </c>
      <c r="C77" s="42">
        <v>32.0421464</v>
      </c>
      <c r="D77" s="42">
        <v>15.2</v>
      </c>
      <c r="E77" s="43">
        <f t="shared" si="16"/>
        <v>10.199331973668359</v>
      </c>
      <c r="G77" s="46">
        <f t="shared" si="17"/>
        <v>2.7212954278522306</v>
      </c>
      <c r="H77" s="44">
        <f t="shared" si="18"/>
        <v>9.8045636967372229E-2</v>
      </c>
      <c r="I77" s="48">
        <f>EXP($N$10+$N$11*H77)*Ano2019C!$K$5</f>
        <v>14.86865755822248</v>
      </c>
      <c r="J77" s="43">
        <f t="shared" si="19"/>
        <v>0.33134244177751881</v>
      </c>
      <c r="K77" s="48">
        <f t="shared" si="20"/>
        <v>0.10978781372308845</v>
      </c>
      <c r="L77" s="47">
        <f t="shared" si="21"/>
        <v>1.9844472309463522E-3</v>
      </c>
      <c r="P77" s="17">
        <f t="shared" si="22"/>
        <v>15.2</v>
      </c>
      <c r="Q77" s="33">
        <f t="shared" si="23"/>
        <v>10.199331973668359</v>
      </c>
      <c r="R77" s="17">
        <f t="shared" si="24"/>
        <v>104.02637270909371</v>
      </c>
      <c r="S77" s="17">
        <f t="shared" si="25"/>
        <v>14.806974267811336</v>
      </c>
      <c r="T77" s="17">
        <f t="shared" si="26"/>
        <v>0.39302573218866321</v>
      </c>
      <c r="U77" s="47">
        <f t="shared" si="27"/>
        <v>0.15446922616243483</v>
      </c>
      <c r="V77" s="47">
        <f t="shared" si="28"/>
        <v>1.9844472309463522E-3</v>
      </c>
    </row>
    <row r="78" spans="1:22" x14ac:dyDescent="0.25">
      <c r="A78" s="41">
        <v>5</v>
      </c>
      <c r="B78" s="41">
        <v>10</v>
      </c>
      <c r="C78" s="42">
        <v>30.495284160000001</v>
      </c>
      <c r="D78" s="42">
        <v>14.8</v>
      </c>
      <c r="E78" s="43">
        <f t="shared" si="16"/>
        <v>9.7069504301119558</v>
      </c>
      <c r="G78" s="46">
        <f t="shared" si="17"/>
        <v>2.6946271807700692</v>
      </c>
      <c r="H78" s="44">
        <f t="shared" si="18"/>
        <v>0.10301896637876067</v>
      </c>
      <c r="I78" s="48">
        <f>EXP($N$10+$N$11*H78)*Ano2019C!$K$5</f>
        <v>14.511159531037139</v>
      </c>
      <c r="J78" s="43">
        <f t="shared" si="19"/>
        <v>0.28884046896286186</v>
      </c>
      <c r="K78" s="48">
        <f t="shared" si="20"/>
        <v>8.3428816510685969E-2</v>
      </c>
      <c r="L78" s="47">
        <f t="shared" si="21"/>
        <v>0.19762215517920778</v>
      </c>
      <c r="P78" s="17">
        <f t="shared" si="22"/>
        <v>14.8</v>
      </c>
      <c r="Q78" s="33">
        <f t="shared" si="23"/>
        <v>9.7069504301119558</v>
      </c>
      <c r="R78" s="17">
        <f t="shared" si="24"/>
        <v>94.224886652650682</v>
      </c>
      <c r="S78" s="17">
        <f t="shared" si="25"/>
        <v>14.437101234129013</v>
      </c>
      <c r="T78" s="17">
        <f t="shared" si="26"/>
        <v>0.36289876587098746</v>
      </c>
      <c r="U78" s="47">
        <f t="shared" si="27"/>
        <v>0.13169551427068577</v>
      </c>
      <c r="V78" s="47">
        <f t="shared" si="28"/>
        <v>0.19762215517920778</v>
      </c>
    </row>
    <row r="79" spans="1:22" x14ac:dyDescent="0.25">
      <c r="A79" s="41">
        <v>5</v>
      </c>
      <c r="B79" s="41">
        <v>11</v>
      </c>
      <c r="C79" s="42">
        <v>31.268715280000002</v>
      </c>
      <c r="D79" s="42">
        <v>14.5</v>
      </c>
      <c r="E79" s="43">
        <f t="shared" si="16"/>
        <v>9.9531412018901566</v>
      </c>
      <c r="G79" s="46">
        <f t="shared" si="17"/>
        <v>2.6741486494265287</v>
      </c>
      <c r="H79" s="44">
        <f t="shared" si="18"/>
        <v>0.10047079406550512</v>
      </c>
      <c r="I79" s="48">
        <f>EXP($N$10+$N$11*H79)*Ano2019C!$K$5</f>
        <v>14.693242891975935</v>
      </c>
      <c r="J79" s="43">
        <f t="shared" si="19"/>
        <v>-0.19324289197593458</v>
      </c>
      <c r="K79" s="48">
        <f t="shared" si="20"/>
        <v>3.7342815299222724E-2</v>
      </c>
      <c r="L79" s="47">
        <f t="shared" si="21"/>
        <v>0.55435043614040502</v>
      </c>
      <c r="P79" s="17">
        <f t="shared" si="22"/>
        <v>14.5</v>
      </c>
      <c r="Q79" s="33">
        <f t="shared" si="23"/>
        <v>9.9531412018901566</v>
      </c>
      <c r="R79" s="17">
        <f t="shared" si="24"/>
        <v>99.065019784763436</v>
      </c>
      <c r="S79" s="17">
        <f t="shared" si="25"/>
        <v>14.624397975901953</v>
      </c>
      <c r="T79" s="17">
        <f t="shared" si="26"/>
        <v>-0.12439797590195312</v>
      </c>
      <c r="U79" s="47">
        <f t="shared" si="27"/>
        <v>1.5474856408502909E-2</v>
      </c>
      <c r="V79" s="47">
        <f t="shared" si="28"/>
        <v>0.55435043614040502</v>
      </c>
    </row>
    <row r="80" spans="1:22" x14ac:dyDescent="0.25">
      <c r="A80" s="41">
        <v>5</v>
      </c>
      <c r="B80" s="41">
        <v>12</v>
      </c>
      <c r="C80" s="42">
        <v>31.268715280000002</v>
      </c>
      <c r="D80" s="42">
        <v>14.8</v>
      </c>
      <c r="E80" s="43">
        <f t="shared" si="16"/>
        <v>9.9531412018901566</v>
      </c>
      <c r="G80" s="46">
        <f t="shared" si="17"/>
        <v>2.6946271807700692</v>
      </c>
      <c r="H80" s="44">
        <f t="shared" si="18"/>
        <v>0.10047079406550512</v>
      </c>
      <c r="I80" s="48">
        <f>EXP($N$10+$N$11*H80)*Ano2019C!$K$5</f>
        <v>14.693242891975935</v>
      </c>
      <c r="J80" s="43">
        <f t="shared" si="19"/>
        <v>0.10675710802406613</v>
      </c>
      <c r="K80" s="48">
        <f t="shared" si="20"/>
        <v>1.1397080113662124E-2</v>
      </c>
      <c r="L80" s="47">
        <f t="shared" si="21"/>
        <v>0.19762215517920778</v>
      </c>
      <c r="P80" s="17">
        <f t="shared" si="22"/>
        <v>14.8</v>
      </c>
      <c r="Q80" s="33">
        <f t="shared" si="23"/>
        <v>9.9531412018901566</v>
      </c>
      <c r="R80" s="17">
        <f t="shared" si="24"/>
        <v>99.065019784763436</v>
      </c>
      <c r="S80" s="17">
        <f t="shared" si="25"/>
        <v>14.624397975901953</v>
      </c>
      <c r="T80" s="17">
        <f t="shared" si="26"/>
        <v>0.17560202409804759</v>
      </c>
      <c r="U80" s="47">
        <f t="shared" si="27"/>
        <v>3.0836070867331287E-2</v>
      </c>
      <c r="V80" s="47">
        <f t="shared" si="28"/>
        <v>0.19762215517920778</v>
      </c>
    </row>
    <row r="81" spans="1:22" x14ac:dyDescent="0.25">
      <c r="A81" s="41">
        <v>5</v>
      </c>
      <c r="B81" s="41">
        <v>13</v>
      </c>
      <c r="C81" s="42">
        <v>30.163813680000004</v>
      </c>
      <c r="D81" s="42">
        <v>14.4</v>
      </c>
      <c r="E81" s="43">
        <f t="shared" si="16"/>
        <v>9.601440099349869</v>
      </c>
      <c r="G81" s="46">
        <f t="shared" si="17"/>
        <v>2.6672282065819548</v>
      </c>
      <c r="H81" s="44">
        <f t="shared" si="18"/>
        <v>0.10415104293237343</v>
      </c>
      <c r="I81" s="48">
        <f>EXP($N$10+$N$11*H81)*Ano2019C!$K$5</f>
        <v>14.430990939445252</v>
      </c>
      <c r="J81" s="43">
        <f t="shared" si="19"/>
        <v>-3.0990939445251442E-2</v>
      </c>
      <c r="K81" s="48">
        <f t="shared" si="20"/>
        <v>9.6043832769924175E-4</v>
      </c>
      <c r="L81" s="47">
        <f t="shared" si="21"/>
        <v>0.71325986312746992</v>
      </c>
      <c r="P81" s="17">
        <f t="shared" si="22"/>
        <v>14.4</v>
      </c>
      <c r="Q81" s="33">
        <f t="shared" si="23"/>
        <v>9.601440099349869</v>
      </c>
      <c r="R81" s="17">
        <f t="shared" si="24"/>
        <v>92.187651981403619</v>
      </c>
      <c r="S81" s="17">
        <f t="shared" si="25"/>
        <v>14.355386166268088</v>
      </c>
      <c r="T81" s="17">
        <f t="shared" si="26"/>
        <v>4.4613833731911967E-2</v>
      </c>
      <c r="U81" s="47">
        <f t="shared" si="27"/>
        <v>1.990394160258686E-3</v>
      </c>
      <c r="V81" s="47">
        <f t="shared" si="28"/>
        <v>0.71325986312746992</v>
      </c>
    </row>
    <row r="82" spans="1:22" x14ac:dyDescent="0.25">
      <c r="A82" s="41">
        <v>5</v>
      </c>
      <c r="B82" s="41">
        <v>14</v>
      </c>
      <c r="C82" s="42">
        <v>33.920479120000003</v>
      </c>
      <c r="D82" s="42">
        <v>15.1</v>
      </c>
      <c r="E82" s="43">
        <f t="shared" si="16"/>
        <v>10.797223847986849</v>
      </c>
      <c r="G82" s="46">
        <f t="shared" si="17"/>
        <v>2.7146947438208788</v>
      </c>
      <c r="H82" s="44">
        <f t="shared" si="18"/>
        <v>9.261639974116595E-2</v>
      </c>
      <c r="I82" s="48">
        <f>EXP($N$10+$N$11*H82)*Ano2019C!$K$5</f>
        <v>15.268990568366521</v>
      </c>
      <c r="J82" s="43">
        <f t="shared" si="19"/>
        <v>-0.16899056836652093</v>
      </c>
      <c r="K82" s="48">
        <f t="shared" si="20"/>
        <v>2.8557812196839786E-2</v>
      </c>
      <c r="L82" s="47">
        <f t="shared" si="21"/>
        <v>2.0893874218011921E-2</v>
      </c>
      <c r="P82" s="17">
        <f t="shared" si="22"/>
        <v>15.1</v>
      </c>
      <c r="Q82" s="33">
        <f t="shared" si="23"/>
        <v>10.797223847986849</v>
      </c>
      <c r="R82" s="17">
        <f t="shared" si="24"/>
        <v>116.58004282353595</v>
      </c>
      <c r="S82" s="17">
        <f t="shared" si="25"/>
        <v>15.230721348730707</v>
      </c>
      <c r="T82" s="17">
        <f t="shared" si="26"/>
        <v>-0.13072134873070773</v>
      </c>
      <c r="U82" s="47">
        <f t="shared" si="27"/>
        <v>1.7088071013975303E-2</v>
      </c>
      <c r="V82" s="47">
        <f t="shared" si="28"/>
        <v>2.0893874218011921E-2</v>
      </c>
    </row>
    <row r="83" spans="1:22" x14ac:dyDescent="0.25">
      <c r="A83" s="41">
        <v>5</v>
      </c>
      <c r="B83" s="41">
        <v>15</v>
      </c>
      <c r="C83" s="42">
        <v>33.036557839999993</v>
      </c>
      <c r="D83" s="42">
        <v>15</v>
      </c>
      <c r="E83" s="43">
        <f t="shared" si="16"/>
        <v>10.515862965954616</v>
      </c>
      <c r="G83" s="46">
        <f t="shared" si="17"/>
        <v>2.7080502011022101</v>
      </c>
      <c r="H83" s="44">
        <f t="shared" si="18"/>
        <v>9.5094430503471411E-2</v>
      </c>
      <c r="I83" s="48">
        <f>EXP($N$10+$N$11*H83)*Ano2019C!$K$5</f>
        <v>15.084949302098034</v>
      </c>
      <c r="J83" s="43">
        <f t="shared" si="19"/>
        <v>-8.4949302098033641E-2</v>
      </c>
      <c r="K83" s="48">
        <f t="shared" si="20"/>
        <v>7.2163839269429831E-3</v>
      </c>
      <c r="L83" s="47">
        <f t="shared" si="21"/>
        <v>5.9803301205077347E-2</v>
      </c>
      <c r="P83" s="17">
        <f t="shared" si="22"/>
        <v>15</v>
      </c>
      <c r="Q83" s="33">
        <f t="shared" si="23"/>
        <v>10.515862965954616</v>
      </c>
      <c r="R83" s="17">
        <f t="shared" si="24"/>
        <v>110.58337391873582</v>
      </c>
      <c r="S83" s="17">
        <f t="shared" si="25"/>
        <v>15.034779043323873</v>
      </c>
      <c r="T83" s="17">
        <f t="shared" si="26"/>
        <v>-3.4779043323872827E-2</v>
      </c>
      <c r="U83" s="47">
        <f t="shared" si="27"/>
        <v>1.209581854523823E-3</v>
      </c>
      <c r="V83" s="47">
        <f t="shared" si="28"/>
        <v>5.9803301205077347E-2</v>
      </c>
    </row>
    <row r="84" spans="1:22" x14ac:dyDescent="0.25">
      <c r="A84" s="41">
        <v>5</v>
      </c>
      <c r="B84" s="41">
        <v>16</v>
      </c>
      <c r="C84" s="42">
        <v>34.030969280000001</v>
      </c>
      <c r="D84" s="42">
        <v>15.3</v>
      </c>
      <c r="E84" s="43">
        <f t="shared" si="16"/>
        <v>10.832393958240877</v>
      </c>
      <c r="G84" s="46">
        <f t="shared" si="17"/>
        <v>2.7278528283983898</v>
      </c>
      <c r="H84" s="44">
        <f t="shared" si="18"/>
        <v>9.2315697144603734E-2</v>
      </c>
      <c r="I84" s="48">
        <f>EXP($N$10+$N$11*H84)*Ano2019C!$K$5</f>
        <v>15.291475721416118</v>
      </c>
      <c r="J84" s="43">
        <f t="shared" si="19"/>
        <v>8.5242785838826052E-3</v>
      </c>
      <c r="K84" s="48">
        <f t="shared" si="20"/>
        <v>7.2663325375639631E-5</v>
      </c>
      <c r="L84" s="47">
        <f t="shared" si="21"/>
        <v>3.0750202438808382E-3</v>
      </c>
      <c r="P84" s="17">
        <f t="shared" si="22"/>
        <v>15.3</v>
      </c>
      <c r="Q84" s="33">
        <f t="shared" si="23"/>
        <v>10.832393958240877</v>
      </c>
      <c r="R84" s="17">
        <f t="shared" si="24"/>
        <v>117.34075886653345</v>
      </c>
      <c r="S84" s="17">
        <f t="shared" si="25"/>
        <v>15.254780626204806</v>
      </c>
      <c r="T84" s="17">
        <f t="shared" si="26"/>
        <v>4.5219373795195139E-2</v>
      </c>
      <c r="U84" s="47">
        <f t="shared" si="27"/>
        <v>2.0447917664295811E-3</v>
      </c>
      <c r="V84" s="47">
        <f t="shared" si="28"/>
        <v>3.0750202438808382E-3</v>
      </c>
    </row>
    <row r="85" spans="1:22" x14ac:dyDescent="0.25">
      <c r="A85" s="41">
        <v>5</v>
      </c>
      <c r="B85" s="41">
        <v>56</v>
      </c>
      <c r="C85" s="42">
        <v>39.555477279999998</v>
      </c>
      <c r="D85" s="42">
        <v>16</v>
      </c>
      <c r="E85" s="43">
        <f t="shared" ref="E85:E98" si="29">C85/PI()</f>
        <v>12.590899470942318</v>
      </c>
      <c r="G85" s="46">
        <f t="shared" si="17"/>
        <v>2.7725887222397811</v>
      </c>
      <c r="H85" s="44">
        <f t="shared" si="18"/>
        <v>7.9422443353457953E-2</v>
      </c>
      <c r="I85" s="48">
        <f>EXP($N$10+$N$11*H85)*Ano2019C!$K$5</f>
        <v>16.287370655304017</v>
      </c>
      <c r="J85" s="43">
        <f t="shared" si="19"/>
        <v>-0.28737065530401651</v>
      </c>
      <c r="K85" s="48">
        <f t="shared" si="20"/>
        <v>8.2581893529859868E-2</v>
      </c>
      <c r="L85" s="47">
        <f t="shared" si="21"/>
        <v>0.57070903133442208</v>
      </c>
      <c r="P85" s="17">
        <f t="shared" si="22"/>
        <v>16</v>
      </c>
      <c r="Q85" s="33">
        <f t="shared" si="23"/>
        <v>12.590899470942318</v>
      </c>
      <c r="R85" s="17">
        <f t="shared" si="24"/>
        <v>158.53074948737554</v>
      </c>
      <c r="S85" s="17">
        <f t="shared" si="25"/>
        <v>16.334916467745529</v>
      </c>
      <c r="T85" s="17">
        <f t="shared" si="26"/>
        <v>-0.33491646774552919</v>
      </c>
      <c r="U85" s="47">
        <f t="shared" si="27"/>
        <v>0.11216904036714209</v>
      </c>
      <c r="V85" s="47">
        <f t="shared" si="28"/>
        <v>0.57070903133442208</v>
      </c>
    </row>
    <row r="86" spans="1:22" x14ac:dyDescent="0.25">
      <c r="A86" s="41">
        <v>5</v>
      </c>
      <c r="B86" s="41">
        <v>61</v>
      </c>
      <c r="C86" s="42">
        <v>38.671556000000002</v>
      </c>
      <c r="D86" s="42">
        <v>15.1</v>
      </c>
      <c r="E86" s="43">
        <f t="shared" si="29"/>
        <v>12.309538588910089</v>
      </c>
      <c r="G86" s="46">
        <f t="shared" si="17"/>
        <v>2.7146947438208788</v>
      </c>
      <c r="H86" s="44">
        <f t="shared" si="18"/>
        <v>8.1237813487251273E-2</v>
      </c>
      <c r="I86" s="48">
        <f>EXP($N$10+$N$11*H86)*Ano2019C!$K$5</f>
        <v>16.143319319361112</v>
      </c>
      <c r="J86" s="43">
        <f t="shared" si="19"/>
        <v>-1.0433193193611121</v>
      </c>
      <c r="K86" s="48">
        <f t="shared" si="20"/>
        <v>1.0885152021521343</v>
      </c>
      <c r="L86" s="47">
        <f t="shared" si="21"/>
        <v>2.0893874218011921E-2</v>
      </c>
      <c r="P86" s="17">
        <f t="shared" si="22"/>
        <v>15.1</v>
      </c>
      <c r="Q86" s="33">
        <f t="shared" si="23"/>
        <v>12.309538588910089</v>
      </c>
      <c r="R86" s="17">
        <f t="shared" si="24"/>
        <v>151.52474027186656</v>
      </c>
      <c r="S86" s="17">
        <f t="shared" si="25"/>
        <v>16.178279132631236</v>
      </c>
      <c r="T86" s="17">
        <f t="shared" si="26"/>
        <v>-1.078279132631236</v>
      </c>
      <c r="U86" s="47">
        <f t="shared" si="27"/>
        <v>1.1626858878679707</v>
      </c>
      <c r="V86" s="47">
        <f t="shared" si="28"/>
        <v>2.0893874218011921E-2</v>
      </c>
    </row>
    <row r="87" spans="1:22" x14ac:dyDescent="0.25">
      <c r="A87" s="41">
        <v>5</v>
      </c>
      <c r="B87" s="41">
        <v>62</v>
      </c>
      <c r="C87" s="42">
        <v>37.566654400000004</v>
      </c>
      <c r="D87" s="42">
        <v>15.4</v>
      </c>
      <c r="E87" s="43">
        <f t="shared" si="29"/>
        <v>11.957837486369801</v>
      </c>
      <c r="G87" s="46">
        <f t="shared" si="17"/>
        <v>2.7343675094195836</v>
      </c>
      <c r="H87" s="44">
        <f t="shared" si="18"/>
        <v>8.3627160942758655E-2</v>
      </c>
      <c r="I87" s="48">
        <f>EXP($N$10+$N$11*H87)*Ano2019C!$K$5</f>
        <v>15.955662483487895</v>
      </c>
      <c r="J87" s="43">
        <f t="shared" si="19"/>
        <v>-0.55566248348789493</v>
      </c>
      <c r="K87" s="48">
        <f t="shared" si="20"/>
        <v>0.30876079555593511</v>
      </c>
      <c r="L87" s="47">
        <f t="shared" si="21"/>
        <v>2.4165593256815339E-2</v>
      </c>
      <c r="P87" s="17">
        <f t="shared" si="22"/>
        <v>15.4</v>
      </c>
      <c r="Q87" s="33">
        <f t="shared" si="23"/>
        <v>11.957837486369801</v>
      </c>
      <c r="R87" s="17">
        <f t="shared" si="24"/>
        <v>142.98987735043085</v>
      </c>
      <c r="S87" s="17">
        <f t="shared" si="25"/>
        <v>15.973812249703247</v>
      </c>
      <c r="T87" s="17">
        <f t="shared" si="26"/>
        <v>-0.57381224970324674</v>
      </c>
      <c r="U87" s="47">
        <f t="shared" si="27"/>
        <v>0.32926049790950118</v>
      </c>
      <c r="V87" s="47">
        <f t="shared" si="28"/>
        <v>2.4165593256815339E-2</v>
      </c>
    </row>
    <row r="88" spans="1:22" x14ac:dyDescent="0.25">
      <c r="A88" s="41">
        <v>5</v>
      </c>
      <c r="B88" s="41">
        <v>77</v>
      </c>
      <c r="C88" s="42">
        <v>37.89812487999999</v>
      </c>
      <c r="D88" s="42">
        <v>15.5</v>
      </c>
      <c r="E88" s="43">
        <f t="shared" si="29"/>
        <v>12.063347817131882</v>
      </c>
      <c r="G88" s="46">
        <f t="shared" si="17"/>
        <v>2.7408400239252009</v>
      </c>
      <c r="H88" s="44">
        <f t="shared" si="18"/>
        <v>8.2895728048215614E-2</v>
      </c>
      <c r="I88" s="48">
        <f>EXP($N$10+$N$11*H88)*Ano2019C!$K$5</f>
        <v>16.012875595664703</v>
      </c>
      <c r="J88" s="43">
        <f t="shared" si="19"/>
        <v>-0.51287559566470264</v>
      </c>
      <c r="K88" s="48">
        <f t="shared" si="20"/>
        <v>0.26304137662842353</v>
      </c>
      <c r="L88" s="47">
        <f t="shared" si="21"/>
        <v>6.5256166269749699E-2</v>
      </c>
      <c r="P88" s="17">
        <f t="shared" si="22"/>
        <v>15.5</v>
      </c>
      <c r="Q88" s="33">
        <f t="shared" si="23"/>
        <v>12.063347817131882</v>
      </c>
      <c r="R88" s="17">
        <f t="shared" si="24"/>
        <v>145.52436055710055</v>
      </c>
      <c r="S88" s="17">
        <f t="shared" si="25"/>
        <v>16.036163839552405</v>
      </c>
      <c r="T88" s="17">
        <f t="shared" si="26"/>
        <v>-0.53616383955240465</v>
      </c>
      <c r="U88" s="47">
        <f t="shared" si="27"/>
        <v>0.28747166284357673</v>
      </c>
      <c r="V88" s="47">
        <f t="shared" si="28"/>
        <v>6.5256166269749699E-2</v>
      </c>
    </row>
    <row r="89" spans="1:22" x14ac:dyDescent="0.25">
      <c r="A89" s="41">
        <v>5</v>
      </c>
      <c r="B89" s="41">
        <v>79</v>
      </c>
      <c r="C89" s="42">
        <v>37.566654400000004</v>
      </c>
      <c r="D89" s="42">
        <v>16</v>
      </c>
      <c r="E89" s="43">
        <f t="shared" si="29"/>
        <v>11.957837486369801</v>
      </c>
      <c r="G89" s="46">
        <f t="shared" si="17"/>
        <v>2.7725887222397811</v>
      </c>
      <c r="H89" s="44">
        <f t="shared" si="18"/>
        <v>8.3627160942758655E-2</v>
      </c>
      <c r="I89" s="48">
        <f>EXP($N$10+$N$11*H89)*Ano2019C!$K$5</f>
        <v>15.955662483487895</v>
      </c>
      <c r="J89" s="43">
        <f t="shared" si="19"/>
        <v>4.4337516512104713E-2</v>
      </c>
      <c r="K89" s="48">
        <f t="shared" si="20"/>
        <v>1.9658153704611579E-3</v>
      </c>
      <c r="L89" s="47">
        <f t="shared" si="21"/>
        <v>0.57070903133442208</v>
      </c>
      <c r="P89" s="17">
        <f t="shared" si="22"/>
        <v>16</v>
      </c>
      <c r="Q89" s="33">
        <f t="shared" si="23"/>
        <v>11.957837486369801</v>
      </c>
      <c r="R89" s="17">
        <f t="shared" si="24"/>
        <v>142.98987735043085</v>
      </c>
      <c r="S89" s="17">
        <f t="shared" si="25"/>
        <v>15.973812249703247</v>
      </c>
      <c r="T89" s="17">
        <f t="shared" si="26"/>
        <v>2.618775029675291E-2</v>
      </c>
      <c r="U89" s="47">
        <f t="shared" si="27"/>
        <v>6.8579826560508214E-4</v>
      </c>
      <c r="V89" s="47">
        <f t="shared" si="28"/>
        <v>0.57070903133442208</v>
      </c>
    </row>
    <row r="90" spans="1:22" x14ac:dyDescent="0.25">
      <c r="A90" s="41">
        <v>6</v>
      </c>
      <c r="B90" s="41">
        <v>1</v>
      </c>
      <c r="C90" s="42">
        <v>34.030969280000001</v>
      </c>
      <c r="D90" s="42">
        <v>15.7</v>
      </c>
      <c r="E90" s="43">
        <f t="shared" si="29"/>
        <v>10.832393958240877</v>
      </c>
      <c r="G90" s="46">
        <f t="shared" si="17"/>
        <v>2.7536607123542622</v>
      </c>
      <c r="H90" s="44">
        <f t="shared" si="18"/>
        <v>9.2315697144603734E-2</v>
      </c>
      <c r="I90" s="48">
        <f>EXP($N$10+$N$11*H90)*Ano2019C!$K$5</f>
        <v>15.291475721416118</v>
      </c>
      <c r="J90" s="43">
        <f t="shared" si="19"/>
        <v>0.40852427858388118</v>
      </c>
      <c r="K90" s="48">
        <f t="shared" si="20"/>
        <v>0.16689208619248055</v>
      </c>
      <c r="L90" s="47">
        <f t="shared" si="21"/>
        <v>0.20743731229561799</v>
      </c>
      <c r="P90" s="17">
        <f t="shared" si="22"/>
        <v>15.7</v>
      </c>
      <c r="Q90" s="33">
        <f t="shared" si="23"/>
        <v>10.832393958240877</v>
      </c>
      <c r="R90" s="17">
        <f t="shared" si="24"/>
        <v>117.34075886653345</v>
      </c>
      <c r="S90" s="17">
        <f t="shared" si="25"/>
        <v>15.254780626204806</v>
      </c>
      <c r="T90" s="17">
        <f t="shared" si="26"/>
        <v>0.44521937379519372</v>
      </c>
      <c r="U90" s="47">
        <f t="shared" si="27"/>
        <v>0.19822029080258444</v>
      </c>
      <c r="V90" s="47">
        <f t="shared" si="28"/>
        <v>0.20743731229561799</v>
      </c>
    </row>
    <row r="91" spans="1:22" x14ac:dyDescent="0.25">
      <c r="A91" s="41">
        <v>6</v>
      </c>
      <c r="B91" s="41">
        <v>2</v>
      </c>
      <c r="C91" s="42">
        <v>29.8323432</v>
      </c>
      <c r="D91" s="42">
        <v>14.4</v>
      </c>
      <c r="E91" s="43">
        <f t="shared" si="29"/>
        <v>9.4959297685877821</v>
      </c>
      <c r="G91" s="46">
        <f t="shared" si="17"/>
        <v>2.6672282065819548</v>
      </c>
      <c r="H91" s="44">
        <f t="shared" si="18"/>
        <v>0.10530827674273313</v>
      </c>
      <c r="I91" s="48">
        <f>EXP($N$10+$N$11*H91)*Ano2019C!$K$5</f>
        <v>14.349498578277675</v>
      </c>
      <c r="J91" s="43">
        <f t="shared" si="19"/>
        <v>5.050142172232519E-2</v>
      </c>
      <c r="K91" s="48">
        <f t="shared" si="20"/>
        <v>2.5503935959761384E-3</v>
      </c>
      <c r="L91" s="47">
        <f t="shared" si="21"/>
        <v>0.71325986312746992</v>
      </c>
      <c r="P91" s="17">
        <f t="shared" si="22"/>
        <v>14.4</v>
      </c>
      <c r="Q91" s="33">
        <f t="shared" si="23"/>
        <v>9.4959297685877821</v>
      </c>
      <c r="R91" s="17">
        <f t="shared" si="24"/>
        <v>90.172682169951614</v>
      </c>
      <c r="S91" s="17">
        <f t="shared" si="25"/>
        <v>14.27280407700365</v>
      </c>
      <c r="T91" s="17">
        <f t="shared" si="26"/>
        <v>0.12719592299634996</v>
      </c>
      <c r="U91" s="47">
        <f t="shared" si="27"/>
        <v>1.617880282689339E-2</v>
      </c>
      <c r="V91" s="47">
        <f t="shared" si="28"/>
        <v>0.71325986312746992</v>
      </c>
    </row>
    <row r="92" spans="1:22" x14ac:dyDescent="0.25">
      <c r="A92" s="41">
        <v>6</v>
      </c>
      <c r="B92" s="41">
        <v>3</v>
      </c>
      <c r="C92" s="42">
        <v>27.733030159999998</v>
      </c>
      <c r="D92" s="42">
        <v>14</v>
      </c>
      <c r="E92" s="43">
        <f t="shared" si="29"/>
        <v>8.827697673761234</v>
      </c>
      <c r="G92" s="46">
        <f t="shared" si="17"/>
        <v>2.6390573296152584</v>
      </c>
      <c r="H92" s="44">
        <f t="shared" si="18"/>
        <v>0.11327981960373684</v>
      </c>
      <c r="I92" s="48">
        <f>EXP($N$10+$N$11*H92)*Ano2019C!$K$5</f>
        <v>13.800508374682005</v>
      </c>
      <c r="J92" s="43">
        <f t="shared" si="19"/>
        <v>0.1994916253179948</v>
      </c>
      <c r="K92" s="48">
        <f t="shared" si="20"/>
        <v>3.9796908572015226E-2</v>
      </c>
      <c r="L92" s="47">
        <f t="shared" si="21"/>
        <v>1.5488975710757327</v>
      </c>
      <c r="P92" s="17">
        <f t="shared" si="22"/>
        <v>14</v>
      </c>
      <c r="Q92" s="33">
        <f t="shared" si="23"/>
        <v>8.827697673761234</v>
      </c>
      <c r="R92" s="17">
        <f t="shared" si="24"/>
        <v>77.928246219329509</v>
      </c>
      <c r="S92" s="17">
        <f t="shared" si="25"/>
        <v>13.729650014625111</v>
      </c>
      <c r="T92" s="17">
        <f t="shared" si="26"/>
        <v>0.27034998537488875</v>
      </c>
      <c r="U92" s="47">
        <f t="shared" si="27"/>
        <v>7.3089114592202561E-2</v>
      </c>
      <c r="V92" s="47">
        <f t="shared" si="28"/>
        <v>1.5488975710757327</v>
      </c>
    </row>
    <row r="93" spans="1:22" x14ac:dyDescent="0.25">
      <c r="A93" s="41">
        <v>6</v>
      </c>
      <c r="B93" s="41">
        <v>4</v>
      </c>
      <c r="C93" s="42">
        <v>31.71067592</v>
      </c>
      <c r="D93" s="42">
        <v>14.6</v>
      </c>
      <c r="E93" s="43">
        <f t="shared" si="29"/>
        <v>10.093821642906272</v>
      </c>
      <c r="G93" s="46">
        <f t="shared" si="17"/>
        <v>2.6810215287142909</v>
      </c>
      <c r="H93" s="44">
        <f t="shared" si="18"/>
        <v>9.9070504252745453E-2</v>
      </c>
      <c r="I93" s="48">
        <f>EXP($N$10+$N$11*H93)*Ano2019C!$K$5</f>
        <v>14.794273553756359</v>
      </c>
      <c r="J93" s="43">
        <f t="shared" si="19"/>
        <v>-0.19427355375635891</v>
      </c>
      <c r="K93" s="48">
        <f t="shared" si="20"/>
        <v>3.7742213689124872E-2</v>
      </c>
      <c r="L93" s="47">
        <f t="shared" si="21"/>
        <v>0.41544100915333992</v>
      </c>
      <c r="P93" s="17">
        <f t="shared" si="22"/>
        <v>14.6</v>
      </c>
      <c r="Q93" s="33">
        <f t="shared" si="23"/>
        <v>10.093821642906272</v>
      </c>
      <c r="R93" s="17">
        <f t="shared" si="24"/>
        <v>101.88523535880309</v>
      </c>
      <c r="S93" s="17">
        <f t="shared" si="25"/>
        <v>14.729305299833468</v>
      </c>
      <c r="T93" s="17">
        <f t="shared" si="26"/>
        <v>-0.12930529983346872</v>
      </c>
      <c r="U93" s="47">
        <f t="shared" si="27"/>
        <v>1.6719860565023247E-2</v>
      </c>
      <c r="V93" s="47">
        <f t="shared" si="28"/>
        <v>0.41544100915333992</v>
      </c>
    </row>
    <row r="94" spans="1:22" x14ac:dyDescent="0.25">
      <c r="A94" s="41">
        <v>6</v>
      </c>
      <c r="B94" s="41">
        <v>5</v>
      </c>
      <c r="C94" s="42">
        <v>30.71626448</v>
      </c>
      <c r="D94" s="42">
        <v>14</v>
      </c>
      <c r="E94" s="43">
        <f t="shared" si="29"/>
        <v>9.7772906506200119</v>
      </c>
      <c r="G94" s="46">
        <f t="shared" si="17"/>
        <v>2.6390573296152584</v>
      </c>
      <c r="H94" s="44">
        <f t="shared" si="18"/>
        <v>0.10227782273574802</v>
      </c>
      <c r="I94" s="48">
        <f>EXP($N$10+$N$11*H94)*Ano2019C!$K$5</f>
        <v>14.563885075520359</v>
      </c>
      <c r="J94" s="43">
        <f t="shared" si="19"/>
        <v>-0.56388507552035882</v>
      </c>
      <c r="K94" s="48">
        <f t="shared" si="20"/>
        <v>0.31796637839460079</v>
      </c>
      <c r="L94" s="47">
        <f t="shared" si="21"/>
        <v>1.5488975710757327</v>
      </c>
      <c r="P94" s="17">
        <f t="shared" si="22"/>
        <v>14</v>
      </c>
      <c r="Q94" s="33">
        <f t="shared" si="23"/>
        <v>9.7772906506200119</v>
      </c>
      <c r="R94" s="17">
        <f t="shared" si="24"/>
        <v>95.59541246670149</v>
      </c>
      <c r="S94" s="17">
        <f t="shared" si="25"/>
        <v>14.491096267478788</v>
      </c>
      <c r="T94" s="17">
        <f t="shared" si="26"/>
        <v>-0.49109626747878821</v>
      </c>
      <c r="U94" s="47">
        <f t="shared" si="27"/>
        <v>0.24117554393159749</v>
      </c>
      <c r="V94" s="47">
        <f t="shared" si="28"/>
        <v>1.5488975710757327</v>
      </c>
    </row>
    <row r="95" spans="1:22" x14ac:dyDescent="0.25">
      <c r="A95" s="41">
        <v>6</v>
      </c>
      <c r="B95" s="41">
        <v>6</v>
      </c>
      <c r="C95" s="42">
        <v>28.50646128</v>
      </c>
      <c r="D95" s="42">
        <v>13.9</v>
      </c>
      <c r="E95" s="43">
        <f t="shared" si="29"/>
        <v>9.0738884455394366</v>
      </c>
      <c r="G95" s="46">
        <f t="shared" si="17"/>
        <v>2.631888840136646</v>
      </c>
      <c r="H95" s="44">
        <f t="shared" si="18"/>
        <v>0.11020633612611606</v>
      </c>
      <c r="I95" s="48">
        <f>EXP($N$10+$N$11*H95)*Ano2019C!$K$5</f>
        <v>14.009642455548271</v>
      </c>
      <c r="J95" s="43">
        <f t="shared" si="19"/>
        <v>-0.10964245554827023</v>
      </c>
      <c r="K95" s="48">
        <f t="shared" si="20"/>
        <v>1.2021468058654415E-2</v>
      </c>
      <c r="L95" s="47">
        <f t="shared" si="21"/>
        <v>1.8078069980627973</v>
      </c>
      <c r="P95" s="17">
        <f t="shared" si="22"/>
        <v>13.9</v>
      </c>
      <c r="Q95" s="33">
        <f t="shared" si="23"/>
        <v>9.0738884455394366</v>
      </c>
      <c r="R95" s="17">
        <f t="shared" si="24"/>
        <v>82.33545152209409</v>
      </c>
      <c r="S95" s="17">
        <f t="shared" si="25"/>
        <v>13.933805505910785</v>
      </c>
      <c r="T95" s="17">
        <f t="shared" si="26"/>
        <v>-3.3805505910784461E-2</v>
      </c>
      <c r="U95" s="47">
        <f t="shared" si="27"/>
        <v>1.1428122298840831E-3</v>
      </c>
      <c r="V95" s="47">
        <f t="shared" si="28"/>
        <v>1.8078069980627973</v>
      </c>
    </row>
    <row r="96" spans="1:22" x14ac:dyDescent="0.25">
      <c r="A96" s="41">
        <v>6</v>
      </c>
      <c r="B96" s="41">
        <v>7</v>
      </c>
      <c r="C96" s="42">
        <v>35.135870879999999</v>
      </c>
      <c r="D96" s="42">
        <v>15</v>
      </c>
      <c r="E96" s="43">
        <f t="shared" si="29"/>
        <v>11.184095060781164</v>
      </c>
      <c r="G96" s="46">
        <f t="shared" si="17"/>
        <v>2.7080502011022101</v>
      </c>
      <c r="H96" s="44">
        <f t="shared" si="18"/>
        <v>8.9412687800433807E-2</v>
      </c>
      <c r="I96" s="48">
        <f>EXP($N$10+$N$11*H96)*Ano2019C!$K$5</f>
        <v>15.510259482841208</v>
      </c>
      <c r="J96" s="43">
        <f t="shared" si="19"/>
        <v>-0.51025948284120837</v>
      </c>
      <c r="K96" s="48">
        <f t="shared" si="20"/>
        <v>0.26036473982937741</v>
      </c>
      <c r="L96" s="47">
        <f t="shared" si="21"/>
        <v>5.9803301205077347E-2</v>
      </c>
      <c r="P96" s="17">
        <f t="shared" si="22"/>
        <v>15</v>
      </c>
      <c r="Q96" s="33">
        <f t="shared" si="23"/>
        <v>11.184095060781164</v>
      </c>
      <c r="R96" s="17">
        <f t="shared" si="24"/>
        <v>125.08398232858963</v>
      </c>
      <c r="S96" s="17">
        <f t="shared" si="25"/>
        <v>15.490074936813212</v>
      </c>
      <c r="T96" s="17">
        <f t="shared" si="26"/>
        <v>-0.49007493681321179</v>
      </c>
      <c r="U96" s="47">
        <f t="shared" si="27"/>
        <v>0.24017344369247354</v>
      </c>
      <c r="V96" s="47">
        <f t="shared" si="28"/>
        <v>5.9803301205077347E-2</v>
      </c>
    </row>
    <row r="97" spans="1:22" x14ac:dyDescent="0.25">
      <c r="A97" s="41">
        <v>6</v>
      </c>
      <c r="B97" s="41">
        <v>8</v>
      </c>
      <c r="C97" s="42">
        <v>30.274303839999998</v>
      </c>
      <c r="D97" s="42">
        <v>14.2</v>
      </c>
      <c r="E97" s="43">
        <f t="shared" si="29"/>
        <v>9.6366102096038961</v>
      </c>
      <c r="G97" s="46">
        <f t="shared" si="17"/>
        <v>2.653241964607215</v>
      </c>
      <c r="H97" s="44">
        <f t="shared" si="18"/>
        <v>0.10377092963699983</v>
      </c>
      <c r="I97" s="48">
        <f>EXP($N$10+$N$11*H97)*Ano2019C!$K$5</f>
        <v>14.457859349341193</v>
      </c>
      <c r="J97" s="43">
        <f t="shared" si="19"/>
        <v>-0.25785934934119403</v>
      </c>
      <c r="K97" s="48">
        <f t="shared" si="20"/>
        <v>6.6491444042663939E-2</v>
      </c>
      <c r="L97" s="47">
        <f t="shared" si="21"/>
        <v>1.091078717101603</v>
      </c>
      <c r="P97" s="17">
        <f t="shared" si="22"/>
        <v>14.2</v>
      </c>
      <c r="Q97" s="33">
        <f t="shared" si="23"/>
        <v>9.6366102096038961</v>
      </c>
      <c r="R97" s="17">
        <f t="shared" si="24"/>
        <v>92.864256331842043</v>
      </c>
      <c r="S97" s="17">
        <f t="shared" si="25"/>
        <v>14.382720857933231</v>
      </c>
      <c r="T97" s="17">
        <f t="shared" si="26"/>
        <v>-0.18272085793323178</v>
      </c>
      <c r="U97" s="47">
        <f t="shared" si="27"/>
        <v>3.3386911923856274E-2</v>
      </c>
      <c r="V97" s="47">
        <f t="shared" si="28"/>
        <v>1.091078717101603</v>
      </c>
    </row>
    <row r="98" spans="1:22" x14ac:dyDescent="0.25">
      <c r="A98" s="41">
        <v>6</v>
      </c>
      <c r="B98" s="41">
        <v>9</v>
      </c>
      <c r="C98" s="42">
        <v>26.075677760000001</v>
      </c>
      <c r="D98" s="42">
        <v>13.9</v>
      </c>
      <c r="E98" s="43">
        <f t="shared" si="29"/>
        <v>8.3001460199508017</v>
      </c>
      <c r="G98" s="46">
        <f t="shared" si="17"/>
        <v>2.631888840136646</v>
      </c>
      <c r="H98" s="44">
        <f t="shared" si="18"/>
        <v>0.12047980813787267</v>
      </c>
      <c r="I98" s="48">
        <f>EXP($N$10+$N$11*H98)*Ano2019C!$K$5</f>
        <v>13.322729239795269</v>
      </c>
      <c r="J98" s="43">
        <f t="shared" si="19"/>
        <v>0.57727076020473156</v>
      </c>
      <c r="K98" s="48">
        <f t="shared" si="20"/>
        <v>0.33324153058734868</v>
      </c>
      <c r="L98" s="47">
        <f t="shared" si="21"/>
        <v>1.8078069980627973</v>
      </c>
      <c r="P98" s="17">
        <f t="shared" si="22"/>
        <v>13.9</v>
      </c>
      <c r="Q98" s="33">
        <f t="shared" si="23"/>
        <v>8.3001460199508017</v>
      </c>
      <c r="R98" s="17">
        <f t="shared" si="24"/>
        <v>68.892423952505141</v>
      </c>
      <c r="S98" s="17">
        <f t="shared" si="25"/>
        <v>13.276278569472376</v>
      </c>
      <c r="T98" s="17">
        <f t="shared" si="26"/>
        <v>0.62372143052762397</v>
      </c>
      <c r="U98" s="47">
        <f t="shared" si="27"/>
        <v>0.38902842289942563</v>
      </c>
      <c r="V98" s="47">
        <f t="shared" si="28"/>
        <v>1.8078069980627973</v>
      </c>
    </row>
    <row r="99" spans="1:22" x14ac:dyDescent="0.25">
      <c r="A99" s="41">
        <v>6</v>
      </c>
      <c r="B99" s="41">
        <v>10</v>
      </c>
      <c r="C99" s="42">
        <v>31.489695600000001</v>
      </c>
      <c r="D99" s="42">
        <v>14.4</v>
      </c>
      <c r="E99" s="43">
        <f t="shared" ref="E99:E110" si="30">C99/PI()</f>
        <v>10.023481422398214</v>
      </c>
      <c r="G99" s="46">
        <f t="shared" si="17"/>
        <v>2.6672282065819548</v>
      </c>
      <c r="H99" s="44">
        <f t="shared" si="18"/>
        <v>9.9765735861536656E-2</v>
      </c>
      <c r="I99" s="48">
        <f>EXP($N$10+$N$11*H99)*Ano2019C!$K$5</f>
        <v>14.744026181460578</v>
      </c>
      <c r="J99" s="43">
        <f t="shared" si="19"/>
        <v>-0.34402618146057762</v>
      </c>
      <c r="K99" s="48">
        <f t="shared" si="20"/>
        <v>0.11835401353034627</v>
      </c>
      <c r="L99" s="47">
        <f t="shared" si="21"/>
        <v>0.71325986312746992</v>
      </c>
      <c r="P99" s="17">
        <f t="shared" si="22"/>
        <v>14.4</v>
      </c>
      <c r="Q99" s="33">
        <f t="shared" si="23"/>
        <v>10.023481422398214</v>
      </c>
      <c r="R99" s="17">
        <f t="shared" si="24"/>
        <v>100.47017982516213</v>
      </c>
      <c r="S99" s="17">
        <f t="shared" si="25"/>
        <v>14.677044309290716</v>
      </c>
      <c r="T99" s="17">
        <f t="shared" si="26"/>
        <v>-0.27704430929071577</v>
      </c>
      <c r="U99" s="47">
        <f t="shared" si="27"/>
        <v>7.6753549310369776E-2</v>
      </c>
      <c r="V99" s="47">
        <f t="shared" si="28"/>
        <v>0.71325986312746992</v>
      </c>
    </row>
    <row r="100" spans="1:22" x14ac:dyDescent="0.25">
      <c r="A100" s="41">
        <v>6</v>
      </c>
      <c r="B100" s="41">
        <v>11</v>
      </c>
      <c r="C100" s="42">
        <v>31.268715280000002</v>
      </c>
      <c r="D100" s="42">
        <v>14.8</v>
      </c>
      <c r="E100" s="43">
        <f t="shared" si="30"/>
        <v>9.9531412018901566</v>
      </c>
      <c r="G100" s="46">
        <f t="shared" si="17"/>
        <v>2.6946271807700692</v>
      </c>
      <c r="H100" s="44">
        <f t="shared" si="18"/>
        <v>0.10047079406550512</v>
      </c>
      <c r="I100" s="48">
        <f>EXP($N$10+$N$11*H100)*Ano2019C!$K$5</f>
        <v>14.693242891975935</v>
      </c>
      <c r="J100" s="43">
        <f t="shared" si="19"/>
        <v>0.10675710802406613</v>
      </c>
      <c r="K100" s="48">
        <f t="shared" si="20"/>
        <v>1.1397080113662124E-2</v>
      </c>
      <c r="L100" s="47">
        <f t="shared" si="21"/>
        <v>0.19762215517920778</v>
      </c>
      <c r="P100" s="17">
        <f t="shared" si="22"/>
        <v>14.8</v>
      </c>
      <c r="Q100" s="33">
        <f t="shared" si="23"/>
        <v>9.9531412018901566</v>
      </c>
      <c r="R100" s="17">
        <f t="shared" si="24"/>
        <v>99.065019784763436</v>
      </c>
      <c r="S100" s="17">
        <f t="shared" si="25"/>
        <v>14.624397975901953</v>
      </c>
      <c r="T100" s="17">
        <f t="shared" si="26"/>
        <v>0.17560202409804759</v>
      </c>
      <c r="U100" s="47">
        <f t="shared" si="27"/>
        <v>3.0836070867331287E-2</v>
      </c>
      <c r="V100" s="47">
        <f t="shared" si="28"/>
        <v>0.19762215517920778</v>
      </c>
    </row>
    <row r="101" spans="1:22" x14ac:dyDescent="0.25">
      <c r="A101" s="41">
        <v>6</v>
      </c>
      <c r="B101" s="41">
        <v>12</v>
      </c>
      <c r="C101" s="42">
        <v>33.257538160000003</v>
      </c>
      <c r="D101" s="42">
        <v>15.4</v>
      </c>
      <c r="E101" s="43">
        <f t="shared" si="30"/>
        <v>10.586203186462676</v>
      </c>
      <c r="G101" s="46">
        <f t="shared" si="17"/>
        <v>2.7343675094195836</v>
      </c>
      <c r="H101" s="44">
        <f t="shared" si="18"/>
        <v>9.446257382238521E-2</v>
      </c>
      <c r="I101" s="48">
        <f>EXP($N$10+$N$11*H101)*Ano2019C!$K$5</f>
        <v>15.131664996497465</v>
      </c>
      <c r="J101" s="43">
        <f t="shared" si="19"/>
        <v>0.26833500350253559</v>
      </c>
      <c r="K101" s="48">
        <f t="shared" si="20"/>
        <v>7.2003674104705789E-2</v>
      </c>
      <c r="L101" s="47">
        <f t="shared" si="21"/>
        <v>2.4165593256815339E-2</v>
      </c>
      <c r="P101" s="17">
        <f t="shared" si="22"/>
        <v>15.4</v>
      </c>
      <c r="Q101" s="33">
        <f t="shared" si="23"/>
        <v>10.586203186462676</v>
      </c>
      <c r="R101" s="17">
        <f t="shared" si="24"/>
        <v>112.06769790507251</v>
      </c>
      <c r="S101" s="17">
        <f t="shared" si="25"/>
        <v>15.084342633944591</v>
      </c>
      <c r="T101" s="17">
        <f t="shared" si="26"/>
        <v>0.31565736605540984</v>
      </c>
      <c r="U101" s="47">
        <f t="shared" si="27"/>
        <v>9.9639572745038998E-2</v>
      </c>
      <c r="V101" s="47">
        <f t="shared" si="28"/>
        <v>2.4165593256815339E-2</v>
      </c>
    </row>
    <row r="102" spans="1:22" x14ac:dyDescent="0.25">
      <c r="A102" s="41">
        <v>6</v>
      </c>
      <c r="B102" s="41">
        <v>13</v>
      </c>
      <c r="C102" s="42">
        <v>33.699498800000001</v>
      </c>
      <c r="D102" s="42">
        <v>15.6</v>
      </c>
      <c r="E102" s="43">
        <f t="shared" si="30"/>
        <v>10.726883627478792</v>
      </c>
      <c r="G102" s="46">
        <f t="shared" si="17"/>
        <v>2.7472709142554912</v>
      </c>
      <c r="H102" s="44">
        <f t="shared" si="18"/>
        <v>9.3223720395206378E-2</v>
      </c>
      <c r="I102" s="48">
        <f>EXP($N$10+$N$11*H102)*Ano2019C!$K$5</f>
        <v>15.223678702454578</v>
      </c>
      <c r="J102" s="43">
        <f t="shared" si="19"/>
        <v>0.37632129754542198</v>
      </c>
      <c r="K102" s="48">
        <f t="shared" si="20"/>
        <v>0.14161771898627001</v>
      </c>
      <c r="L102" s="47">
        <f t="shared" si="21"/>
        <v>0.12634673928268392</v>
      </c>
      <c r="P102" s="17">
        <f t="shared" si="22"/>
        <v>15.6</v>
      </c>
      <c r="Q102" s="33">
        <f t="shared" si="23"/>
        <v>10.726883627478792</v>
      </c>
      <c r="R102" s="17">
        <f t="shared" si="24"/>
        <v>115.06603235747255</v>
      </c>
      <c r="S102" s="17">
        <f t="shared" si="25"/>
        <v>15.182313786648006</v>
      </c>
      <c r="T102" s="17">
        <f t="shared" si="26"/>
        <v>0.41768621335199363</v>
      </c>
      <c r="U102" s="47">
        <f t="shared" si="27"/>
        <v>0.17446177282432715</v>
      </c>
      <c r="V102" s="47">
        <f t="shared" si="28"/>
        <v>0.12634673928268392</v>
      </c>
    </row>
    <row r="103" spans="1:22" x14ac:dyDescent="0.25">
      <c r="A103" s="41">
        <v>6</v>
      </c>
      <c r="B103" s="41">
        <v>14</v>
      </c>
      <c r="C103" s="42">
        <v>26.849108879999999</v>
      </c>
      <c r="D103" s="42">
        <v>14.3</v>
      </c>
      <c r="E103" s="43">
        <f t="shared" si="30"/>
        <v>8.5463367917290043</v>
      </c>
      <c r="G103" s="46">
        <f t="shared" si="17"/>
        <v>2.6602595372658615</v>
      </c>
      <c r="H103" s="44">
        <f t="shared" si="18"/>
        <v>0.1170091963808146</v>
      </c>
      <c r="I103" s="48">
        <f>EXP($N$10+$N$11*H103)*Ano2019C!$K$5</f>
        <v>13.550932165070693</v>
      </c>
      <c r="J103" s="43">
        <f t="shared" si="19"/>
        <v>0.74906783492930806</v>
      </c>
      <c r="K103" s="48">
        <f t="shared" si="20"/>
        <v>0.56110262132568112</v>
      </c>
      <c r="L103" s="47">
        <f t="shared" si="21"/>
        <v>0.89216929011453472</v>
      </c>
      <c r="P103" s="17">
        <f t="shared" si="22"/>
        <v>14.3</v>
      </c>
      <c r="Q103" s="33">
        <f t="shared" si="23"/>
        <v>8.5463367917290043</v>
      </c>
      <c r="R103" s="17">
        <f t="shared" si="24"/>
        <v>73.039872557660814</v>
      </c>
      <c r="S103" s="17">
        <f t="shared" si="25"/>
        <v>13.490549310465694</v>
      </c>
      <c r="T103" s="17">
        <f t="shared" si="26"/>
        <v>0.80945068953430699</v>
      </c>
      <c r="U103" s="47">
        <f t="shared" si="27"/>
        <v>0.65521041878756503</v>
      </c>
      <c r="V103" s="47">
        <f t="shared" si="28"/>
        <v>0.89216929011453472</v>
      </c>
    </row>
    <row r="104" spans="1:22" x14ac:dyDescent="0.25">
      <c r="A104" s="41">
        <v>6</v>
      </c>
      <c r="B104" s="41">
        <v>15</v>
      </c>
      <c r="C104" s="42">
        <v>32.263126720000002</v>
      </c>
      <c r="D104" s="42">
        <v>14.6</v>
      </c>
      <c r="E104" s="43">
        <f t="shared" si="30"/>
        <v>10.269672194176417</v>
      </c>
      <c r="G104" s="46">
        <f t="shared" si="17"/>
        <v>2.6810215287142909</v>
      </c>
      <c r="H104" s="44">
        <f t="shared" si="18"/>
        <v>9.7374091508691585E-2</v>
      </c>
      <c r="I104" s="48">
        <f>EXP($N$10+$N$11*H104)*Ano2019C!$K$5</f>
        <v>14.917600463380378</v>
      </c>
      <c r="J104" s="43">
        <f t="shared" si="19"/>
        <v>-0.31760046338037817</v>
      </c>
      <c r="K104" s="48">
        <f t="shared" si="20"/>
        <v>0.10087005433943094</v>
      </c>
      <c r="L104" s="47">
        <f t="shared" si="21"/>
        <v>0.41544100915333992</v>
      </c>
      <c r="P104" s="17">
        <f t="shared" si="22"/>
        <v>14.6</v>
      </c>
      <c r="Q104" s="33">
        <f t="shared" si="23"/>
        <v>10.269672194176417</v>
      </c>
      <c r="R104" s="17">
        <f t="shared" si="24"/>
        <v>105.46616697584027</v>
      </c>
      <c r="S104" s="17">
        <f t="shared" si="25"/>
        <v>14.858271901239078</v>
      </c>
      <c r="T104" s="17">
        <f t="shared" si="26"/>
        <v>-0.25827190123907862</v>
      </c>
      <c r="U104" s="47">
        <f t="shared" si="27"/>
        <v>6.6704374969648372E-2</v>
      </c>
      <c r="V104" s="47">
        <f t="shared" si="28"/>
        <v>0.41544100915333992</v>
      </c>
    </row>
    <row r="105" spans="1:22" x14ac:dyDescent="0.25">
      <c r="A105" s="41">
        <v>6</v>
      </c>
      <c r="B105" s="41">
        <v>16</v>
      </c>
      <c r="C105" s="42">
        <v>31.37920544</v>
      </c>
      <c r="D105" s="42">
        <v>14.5</v>
      </c>
      <c r="E105" s="43">
        <f t="shared" si="30"/>
        <v>9.9883113121441855</v>
      </c>
      <c r="G105" s="46">
        <f t="shared" si="17"/>
        <v>2.6741486494265287</v>
      </c>
      <c r="H105" s="44">
        <f t="shared" si="18"/>
        <v>0.10011702366386602</v>
      </c>
      <c r="I105" s="48">
        <f>EXP($N$10+$N$11*H105)*Ano2019C!$K$5</f>
        <v>14.71870204211009</v>
      </c>
      <c r="J105" s="43">
        <f t="shared" si="19"/>
        <v>-0.21870204211009003</v>
      </c>
      <c r="K105" s="48">
        <f t="shared" si="20"/>
        <v>4.7830583223123592E-2</v>
      </c>
      <c r="L105" s="47">
        <f t="shared" si="21"/>
        <v>0.55435043614040502</v>
      </c>
      <c r="P105" s="17">
        <f t="shared" si="22"/>
        <v>14.5</v>
      </c>
      <c r="Q105" s="33">
        <f t="shared" si="23"/>
        <v>9.9883113121441855</v>
      </c>
      <c r="R105" s="17">
        <f t="shared" si="24"/>
        <v>99.766362868307496</v>
      </c>
      <c r="S105" s="17">
        <f t="shared" si="25"/>
        <v>14.650769310452086</v>
      </c>
      <c r="T105" s="17">
        <f t="shared" si="26"/>
        <v>-0.15076931045208575</v>
      </c>
      <c r="U105" s="47">
        <f t="shared" si="27"/>
        <v>2.2731384974197414E-2</v>
      </c>
      <c r="V105" s="47">
        <f t="shared" si="28"/>
        <v>0.55435043614040502</v>
      </c>
    </row>
    <row r="106" spans="1:22" x14ac:dyDescent="0.25">
      <c r="A106" s="41">
        <v>6</v>
      </c>
      <c r="B106" s="41">
        <v>33</v>
      </c>
      <c r="C106" s="42">
        <v>38.008615039999995</v>
      </c>
      <c r="D106" s="42">
        <v>16.2</v>
      </c>
      <c r="E106" s="43">
        <f t="shared" si="30"/>
        <v>12.098517927385913</v>
      </c>
      <c r="G106" s="46">
        <f t="shared" si="17"/>
        <v>2.7850112422383382</v>
      </c>
      <c r="H106" s="44">
        <f t="shared" si="18"/>
        <v>8.2654752094587072E-2</v>
      </c>
      <c r="I106" s="48">
        <f>EXP($N$10+$N$11*H106)*Ano2019C!$K$5</f>
        <v>16.03176976914893</v>
      </c>
      <c r="J106" s="43">
        <f t="shared" si="19"/>
        <v>0.16823023085106925</v>
      </c>
      <c r="K106" s="48">
        <f t="shared" si="20"/>
        <v>2.8301410572204054E-2</v>
      </c>
      <c r="L106" s="47">
        <f t="shared" si="21"/>
        <v>0.91289017736028966</v>
      </c>
      <c r="P106" s="17">
        <f t="shared" si="22"/>
        <v>16.2</v>
      </c>
      <c r="Q106" s="33">
        <f t="shared" si="23"/>
        <v>12.098517927385913</v>
      </c>
      <c r="R106" s="17">
        <f t="shared" si="24"/>
        <v>146.37413603927834</v>
      </c>
      <c r="S106" s="17">
        <f t="shared" si="25"/>
        <v>16.056755031412457</v>
      </c>
      <c r="T106" s="17">
        <f t="shared" si="26"/>
        <v>0.14324496858754188</v>
      </c>
      <c r="U106" s="47">
        <f t="shared" si="27"/>
        <v>2.0519121025645858E-2</v>
      </c>
      <c r="V106" s="47">
        <f t="shared" si="28"/>
        <v>0.91289017736028966</v>
      </c>
    </row>
    <row r="107" spans="1:22" x14ac:dyDescent="0.25">
      <c r="A107" s="41">
        <v>6</v>
      </c>
      <c r="B107" s="41">
        <v>55</v>
      </c>
      <c r="C107" s="42">
        <v>40.881359199999999</v>
      </c>
      <c r="D107" s="42">
        <v>16.3</v>
      </c>
      <c r="E107" s="43">
        <f t="shared" si="30"/>
        <v>13.012940793990664</v>
      </c>
      <c r="G107" s="46">
        <f t="shared" si="17"/>
        <v>2.7911651078127169</v>
      </c>
      <c r="H107" s="44">
        <f t="shared" si="18"/>
        <v>7.6846580325778235E-2</v>
      </c>
      <c r="I107" s="48">
        <f>EXP($N$10+$N$11*H107)*Ano2019C!$K$5</f>
        <v>16.493976490763298</v>
      </c>
      <c r="J107" s="43">
        <f t="shared" si="19"/>
        <v>-0.1939764907632977</v>
      </c>
      <c r="K107" s="48">
        <f t="shared" si="20"/>
        <v>3.7626878968843723E-2</v>
      </c>
      <c r="L107" s="47">
        <f t="shared" si="21"/>
        <v>1.1139807503732269</v>
      </c>
      <c r="P107" s="17">
        <f t="shared" si="22"/>
        <v>16.3</v>
      </c>
      <c r="Q107" s="33">
        <f t="shared" si="23"/>
        <v>13.012940793990664</v>
      </c>
      <c r="R107" s="17">
        <f t="shared" si="24"/>
        <v>169.33662810790636</v>
      </c>
      <c r="S107" s="17">
        <f t="shared" si="25"/>
        <v>16.558312185036815</v>
      </c>
      <c r="T107" s="17">
        <f t="shared" si="26"/>
        <v>-0.25831218503681441</v>
      </c>
      <c r="U107" s="47">
        <f t="shared" si="27"/>
        <v>6.6725184938493443E-2</v>
      </c>
      <c r="V107" s="47">
        <f t="shared" si="28"/>
        <v>1.1139807503732269</v>
      </c>
    </row>
    <row r="108" spans="1:22" x14ac:dyDescent="0.25">
      <c r="A108" s="41">
        <v>6</v>
      </c>
      <c r="B108" s="41">
        <v>56</v>
      </c>
      <c r="C108" s="42">
        <v>38.1191052</v>
      </c>
      <c r="D108" s="42">
        <v>16</v>
      </c>
      <c r="E108" s="43">
        <f t="shared" si="30"/>
        <v>12.133688037639944</v>
      </c>
      <c r="G108" s="46">
        <f t="shared" si="17"/>
        <v>2.7725887222397811</v>
      </c>
      <c r="H108" s="44">
        <f t="shared" si="18"/>
        <v>8.241517310300854E-2</v>
      </c>
      <c r="I108" s="48">
        <f>EXP($N$10+$N$11*H108)*Ano2019C!$K$5</f>
        <v>16.050576511578221</v>
      </c>
      <c r="J108" s="43">
        <f t="shared" si="19"/>
        <v>-5.0576511578221073E-2</v>
      </c>
      <c r="K108" s="48">
        <f t="shared" si="20"/>
        <v>2.5579835234219301E-3</v>
      </c>
      <c r="L108" s="47">
        <f t="shared" si="21"/>
        <v>0.57070903133442208</v>
      </c>
      <c r="P108" s="17">
        <f t="shared" si="22"/>
        <v>16</v>
      </c>
      <c r="Q108" s="33">
        <f t="shared" si="23"/>
        <v>12.133688037639944</v>
      </c>
      <c r="R108" s="17">
        <f t="shared" si="24"/>
        <v>147.22638539476668</v>
      </c>
      <c r="S108" s="17">
        <f t="shared" si="25"/>
        <v>16.077249887561006</v>
      </c>
      <c r="T108" s="17">
        <f t="shared" si="26"/>
        <v>-7.7249887561006148E-2</v>
      </c>
      <c r="U108" s="47">
        <f t="shared" si="27"/>
        <v>5.9675451281880924E-3</v>
      </c>
      <c r="V108" s="47">
        <f t="shared" si="28"/>
        <v>0.57070903133442208</v>
      </c>
    </row>
    <row r="109" spans="1:22" x14ac:dyDescent="0.25">
      <c r="A109" s="41">
        <v>6</v>
      </c>
      <c r="B109" s="41">
        <v>57</v>
      </c>
      <c r="C109" s="42">
        <v>39.003026480000003</v>
      </c>
      <c r="D109" s="42">
        <v>15.8</v>
      </c>
      <c r="E109" s="43">
        <f t="shared" si="30"/>
        <v>12.415048919672175</v>
      </c>
      <c r="G109" s="46">
        <f t="shared" si="17"/>
        <v>2.760009940032921</v>
      </c>
      <c r="H109" s="44">
        <f t="shared" si="18"/>
        <v>8.0547407140334121E-2</v>
      </c>
      <c r="I109" s="48">
        <f>EXP($N$10+$N$11*H109)*Ano2019C!$K$5</f>
        <v>16.197952971699724</v>
      </c>
      <c r="J109" s="43">
        <f t="shared" si="19"/>
        <v>-0.39795297169972343</v>
      </c>
      <c r="K109" s="48">
        <f t="shared" si="20"/>
        <v>0.15836656768464089</v>
      </c>
      <c r="L109" s="47">
        <f t="shared" si="21"/>
        <v>0.30852788530855391</v>
      </c>
      <c r="P109" s="17">
        <f t="shared" si="22"/>
        <v>15.8</v>
      </c>
      <c r="Q109" s="33">
        <f t="shared" si="23"/>
        <v>12.415048919672175</v>
      </c>
      <c r="R109" s="17">
        <f t="shared" si="24"/>
        <v>154.13343967785326</v>
      </c>
      <c r="S109" s="17">
        <f t="shared" si="25"/>
        <v>16.237740651135354</v>
      </c>
      <c r="T109" s="17">
        <f t="shared" si="26"/>
        <v>-0.43774065113535343</v>
      </c>
      <c r="U109" s="47">
        <f t="shared" si="27"/>
        <v>0.1916168776564032</v>
      </c>
      <c r="V109" s="47">
        <f t="shared" si="28"/>
        <v>0.30852788530855391</v>
      </c>
    </row>
    <row r="110" spans="1:22" x14ac:dyDescent="0.25">
      <c r="A110" s="41">
        <v>6</v>
      </c>
      <c r="B110" s="41">
        <v>60</v>
      </c>
      <c r="C110" s="42">
        <v>42.207241120000006</v>
      </c>
      <c r="D110" s="42">
        <v>16.5</v>
      </c>
      <c r="E110" s="43">
        <f t="shared" si="30"/>
        <v>13.434982117039011</v>
      </c>
      <c r="G110" s="46">
        <f t="shared" si="17"/>
        <v>2.8033603809065348</v>
      </c>
      <c r="H110" s="44">
        <f t="shared" si="18"/>
        <v>7.4432551624444884E-2</v>
      </c>
      <c r="I110" s="48">
        <f>EXP($N$10+$N$11*H110)*Ano2019C!$K$5</f>
        <v>16.689980212800808</v>
      </c>
      <c r="J110" s="43">
        <f t="shared" si="19"/>
        <v>-0.18998021280080835</v>
      </c>
      <c r="K110" s="48">
        <f t="shared" si="20"/>
        <v>3.6092481255840421E-2</v>
      </c>
      <c r="L110" s="47">
        <f t="shared" si="21"/>
        <v>1.5761618963990944</v>
      </c>
      <c r="P110" s="17">
        <f t="shared" si="22"/>
        <v>16.5</v>
      </c>
      <c r="Q110" s="33">
        <f t="shared" si="23"/>
        <v>13.434982117039011</v>
      </c>
      <c r="R110" s="17">
        <f t="shared" si="24"/>
        <v>180.49874448515803</v>
      </c>
      <c r="S110" s="17">
        <f t="shared" si="25"/>
        <v>16.767835559871909</v>
      </c>
      <c r="T110" s="17">
        <f t="shared" si="26"/>
        <v>-0.26783555987190866</v>
      </c>
      <c r="U110" s="47">
        <f t="shared" si="27"/>
        <v>7.1735887131898768E-2</v>
      </c>
      <c r="V110" s="47">
        <f t="shared" si="28"/>
        <v>1.5761618963990944</v>
      </c>
    </row>
    <row r="111" spans="1:22" x14ac:dyDescent="0.25">
      <c r="A111" s="41">
        <v>7</v>
      </c>
      <c r="B111" s="41">
        <v>1</v>
      </c>
      <c r="C111" s="42">
        <v>29.942833360000002</v>
      </c>
      <c r="D111" s="42">
        <v>14.3</v>
      </c>
      <c r="E111" s="43">
        <f t="shared" ref="E111:E125" si="31">C111/PI()</f>
        <v>9.5310998788418111</v>
      </c>
      <c r="G111" s="46">
        <f t="shared" si="17"/>
        <v>2.6602595372658615</v>
      </c>
      <c r="H111" s="44">
        <f t="shared" si="18"/>
        <v>0.10491968531563818</v>
      </c>
      <c r="I111" s="48">
        <f>EXP($N$10+$N$11*H111)*Ano2019C!$K$5</f>
        <v>14.376811722848474</v>
      </c>
      <c r="J111" s="43">
        <f t="shared" si="19"/>
        <v>-7.6811722848473707E-2</v>
      </c>
      <c r="K111" s="48">
        <f t="shared" si="20"/>
        <v>5.9000407669507378E-3</v>
      </c>
      <c r="L111" s="47">
        <f t="shared" si="21"/>
        <v>0.89216929011453472</v>
      </c>
      <c r="P111" s="17">
        <f t="shared" si="22"/>
        <v>14.3</v>
      </c>
      <c r="Q111" s="33">
        <f t="shared" si="23"/>
        <v>9.5310998788418111</v>
      </c>
      <c r="R111" s="17">
        <f t="shared" si="24"/>
        <v>90.84186490045839</v>
      </c>
      <c r="S111" s="17">
        <f t="shared" si="25"/>
        <v>14.300427775803298</v>
      </c>
      <c r="T111" s="17">
        <f t="shared" si="26"/>
        <v>-4.2777580329733667E-4</v>
      </c>
      <c r="U111" s="47">
        <f t="shared" si="27"/>
        <v>1.8299213788668168E-7</v>
      </c>
      <c r="V111" s="47">
        <f t="shared" si="28"/>
        <v>0.89216929011453472</v>
      </c>
    </row>
    <row r="112" spans="1:22" x14ac:dyDescent="0.25">
      <c r="A112" s="41">
        <v>7</v>
      </c>
      <c r="B112" s="41">
        <v>2</v>
      </c>
      <c r="C112" s="42">
        <v>31.158225120000001</v>
      </c>
      <c r="D112" s="42">
        <v>14.3</v>
      </c>
      <c r="E112" s="43">
        <f t="shared" si="31"/>
        <v>9.9179710916361277</v>
      </c>
      <c r="G112" s="46">
        <f t="shared" si="17"/>
        <v>2.6602595372658615</v>
      </c>
      <c r="H112" s="44">
        <f t="shared" si="18"/>
        <v>0.10082707347708492</v>
      </c>
      <c r="I112" s="48">
        <f>EXP($N$10+$N$11*H112)*Ano2019C!$K$5</f>
        <v>14.667647686955412</v>
      </c>
      <c r="J112" s="43">
        <f t="shared" si="19"/>
        <v>-0.3676476869554115</v>
      </c>
      <c r="K112" s="48">
        <f t="shared" si="20"/>
        <v>0.13516482172366426</v>
      </c>
      <c r="L112" s="47">
        <f t="shared" si="21"/>
        <v>0.89216929011453472</v>
      </c>
      <c r="P112" s="17">
        <f t="shared" si="22"/>
        <v>14.3</v>
      </c>
      <c r="Q112" s="33">
        <f t="shared" si="23"/>
        <v>9.9179710916361277</v>
      </c>
      <c r="R112" s="17">
        <f t="shared" si="24"/>
        <v>98.366150574529925</v>
      </c>
      <c r="S112" s="17">
        <f t="shared" si="25"/>
        <v>14.597930305640325</v>
      </c>
      <c r="T112" s="17">
        <f t="shared" si="26"/>
        <v>-0.29793030564032463</v>
      </c>
      <c r="U112" s="47">
        <f t="shared" si="27"/>
        <v>8.8762467018937252E-2</v>
      </c>
      <c r="V112" s="47">
        <f t="shared" si="28"/>
        <v>0.89216929011453472</v>
      </c>
    </row>
    <row r="113" spans="1:22" x14ac:dyDescent="0.25">
      <c r="A113" s="41">
        <v>7</v>
      </c>
      <c r="B113" s="41">
        <v>2</v>
      </c>
      <c r="C113" s="42">
        <v>21.324600880000002</v>
      </c>
      <c r="D113" s="42">
        <v>12</v>
      </c>
      <c r="E113" s="43">
        <f t="shared" si="31"/>
        <v>6.7878312790275634</v>
      </c>
      <c r="G113" s="46">
        <f t="shared" si="17"/>
        <v>2.4849066497880004</v>
      </c>
      <c r="H113" s="44">
        <f t="shared" si="18"/>
        <v>0.14732245969190644</v>
      </c>
      <c r="I113" s="48">
        <f>EXP($N$10+$N$11*H113)*Ano2019C!$K$5</f>
        <v>11.682760009217644</v>
      </c>
      <c r="J113" s="43">
        <f t="shared" si="19"/>
        <v>0.31723999078235643</v>
      </c>
      <c r="K113" s="48">
        <f t="shared" si="20"/>
        <v>0.10064121175158959</v>
      </c>
      <c r="L113" s="47">
        <f t="shared" si="21"/>
        <v>10.527086110817043</v>
      </c>
      <c r="P113" s="17">
        <f t="shared" si="22"/>
        <v>12</v>
      </c>
      <c r="Q113" s="33">
        <f t="shared" si="23"/>
        <v>6.7878312790275634</v>
      </c>
      <c r="R113" s="17">
        <f t="shared" si="24"/>
        <v>46.074653472544966</v>
      </c>
      <c r="S113" s="17">
        <f t="shared" si="25"/>
        <v>11.856483127792398</v>
      </c>
      <c r="T113" s="17">
        <f t="shared" si="26"/>
        <v>0.14351687220760212</v>
      </c>
      <c r="U113" s="47">
        <f t="shared" si="27"/>
        <v>2.0597092608253199E-2</v>
      </c>
      <c r="V113" s="47">
        <f t="shared" si="28"/>
        <v>10.527086110817043</v>
      </c>
    </row>
    <row r="114" spans="1:22" x14ac:dyDescent="0.25">
      <c r="A114" s="41">
        <v>7</v>
      </c>
      <c r="B114" s="41">
        <v>3</v>
      </c>
      <c r="C114" s="42">
        <v>37.566654400000004</v>
      </c>
      <c r="D114" s="42">
        <v>15.4</v>
      </c>
      <c r="E114" s="43">
        <f t="shared" si="31"/>
        <v>11.957837486369801</v>
      </c>
      <c r="G114" s="46">
        <f t="shared" si="17"/>
        <v>2.7343675094195836</v>
      </c>
      <c r="H114" s="44">
        <f t="shared" si="18"/>
        <v>8.3627160942758655E-2</v>
      </c>
      <c r="I114" s="48">
        <f>EXP($N$10+$N$11*H114)*Ano2019C!$K$5</f>
        <v>15.955662483487895</v>
      </c>
      <c r="J114" s="43">
        <f t="shared" si="19"/>
        <v>-0.55566248348789493</v>
      </c>
      <c r="K114" s="48">
        <f t="shared" si="20"/>
        <v>0.30876079555593511</v>
      </c>
      <c r="L114" s="47">
        <f t="shared" si="21"/>
        <v>2.4165593256815339E-2</v>
      </c>
      <c r="P114" s="17">
        <f t="shared" si="22"/>
        <v>15.4</v>
      </c>
      <c r="Q114" s="33">
        <f t="shared" si="23"/>
        <v>11.957837486369801</v>
      </c>
      <c r="R114" s="17">
        <f t="shared" si="24"/>
        <v>142.98987735043085</v>
      </c>
      <c r="S114" s="17">
        <f t="shared" si="25"/>
        <v>15.973812249703247</v>
      </c>
      <c r="T114" s="17">
        <f t="shared" si="26"/>
        <v>-0.57381224970324674</v>
      </c>
      <c r="U114" s="47">
        <f t="shared" si="27"/>
        <v>0.32926049790950118</v>
      </c>
      <c r="V114" s="47">
        <f t="shared" si="28"/>
        <v>2.4165593256815339E-2</v>
      </c>
    </row>
    <row r="115" spans="1:22" x14ac:dyDescent="0.25">
      <c r="A115" s="41">
        <v>7</v>
      </c>
      <c r="B115" s="41">
        <v>4</v>
      </c>
      <c r="C115" s="42">
        <v>34.141459439999991</v>
      </c>
      <c r="D115" s="42">
        <v>14.4</v>
      </c>
      <c r="E115" s="43">
        <f t="shared" si="31"/>
        <v>10.867564068494904</v>
      </c>
      <c r="G115" s="46">
        <f t="shared" si="17"/>
        <v>2.6672282065819548</v>
      </c>
      <c r="H115" s="44">
        <f t="shared" si="18"/>
        <v>9.2016940843164904E-2</v>
      </c>
      <c r="I115" s="48">
        <f>EXP($N$10+$N$11*H115)*Ano2019C!$K$5</f>
        <v>15.313848130302882</v>
      </c>
      <c r="J115" s="43">
        <f t="shared" si="19"/>
        <v>-0.91384813030288115</v>
      </c>
      <c r="K115" s="48">
        <f t="shared" si="20"/>
        <v>0.83511840525807168</v>
      </c>
      <c r="L115" s="47">
        <f t="shared" si="21"/>
        <v>0.71325986312746992</v>
      </c>
      <c r="P115" s="17">
        <f t="shared" si="22"/>
        <v>14.4</v>
      </c>
      <c r="Q115" s="33">
        <f t="shared" si="23"/>
        <v>10.867564068494904</v>
      </c>
      <c r="R115" s="17">
        <f t="shared" si="24"/>
        <v>118.1039487828415</v>
      </c>
      <c r="S115" s="17">
        <f t="shared" si="25"/>
        <v>15.278743567967398</v>
      </c>
      <c r="T115" s="17">
        <f t="shared" si="26"/>
        <v>-0.87874356796739761</v>
      </c>
      <c r="U115" s="47">
        <f t="shared" si="27"/>
        <v>0.77219025824407239</v>
      </c>
      <c r="V115" s="47">
        <f t="shared" si="28"/>
        <v>0.71325986312746992</v>
      </c>
    </row>
    <row r="116" spans="1:22" x14ac:dyDescent="0.25">
      <c r="A116" s="41">
        <v>7</v>
      </c>
      <c r="B116" s="41">
        <v>5</v>
      </c>
      <c r="C116" s="42">
        <v>32.926067680000003</v>
      </c>
      <c r="D116" s="42">
        <v>14.8</v>
      </c>
      <c r="E116" s="43">
        <f t="shared" si="31"/>
        <v>10.480692855700591</v>
      </c>
      <c r="G116" s="46">
        <f t="shared" si="17"/>
        <v>2.6946271807700692</v>
      </c>
      <c r="H116" s="44">
        <f t="shared" si="18"/>
        <v>9.5413539330664238E-2</v>
      </c>
      <c r="I116" s="48">
        <f>EXP($N$10+$N$11*H116)*Ano2019C!$K$5</f>
        <v>15.061411148696104</v>
      </c>
      <c r="J116" s="43">
        <f t="shared" si="19"/>
        <v>-0.26141114869610327</v>
      </c>
      <c r="K116" s="48">
        <f t="shared" si="20"/>
        <v>6.833578866261622E-2</v>
      </c>
      <c r="L116" s="47">
        <f t="shared" si="21"/>
        <v>0.19762215517920778</v>
      </c>
      <c r="P116" s="17">
        <f t="shared" si="22"/>
        <v>14.8</v>
      </c>
      <c r="Q116" s="33">
        <f t="shared" si="23"/>
        <v>10.480692855700591</v>
      </c>
      <c r="R116" s="17">
        <f t="shared" si="24"/>
        <v>109.8449227355334</v>
      </c>
      <c r="S116" s="17">
        <f t="shared" si="25"/>
        <v>15.009852744446263</v>
      </c>
      <c r="T116" s="17">
        <f t="shared" si="26"/>
        <v>-0.20985274444626256</v>
      </c>
      <c r="U116" s="47">
        <f t="shared" si="27"/>
        <v>4.4038174351628386E-2</v>
      </c>
      <c r="V116" s="47">
        <f t="shared" si="28"/>
        <v>0.19762215517920778</v>
      </c>
    </row>
    <row r="117" spans="1:22" x14ac:dyDescent="0.25">
      <c r="A117" s="41">
        <v>7</v>
      </c>
      <c r="B117" s="41">
        <v>6</v>
      </c>
      <c r="C117" s="42">
        <v>36.351262639999995</v>
      </c>
      <c r="D117" s="42">
        <v>15.4</v>
      </c>
      <c r="E117" s="43">
        <f t="shared" si="31"/>
        <v>11.570966273575481</v>
      </c>
      <c r="G117" s="46">
        <f t="shared" si="17"/>
        <v>2.7343675094195836</v>
      </c>
      <c r="H117" s="44">
        <f t="shared" si="18"/>
        <v>8.6423205837501377E-2</v>
      </c>
      <c r="I117" s="48">
        <f>EXP($N$10+$N$11*H117)*Ano2019C!$K$5</f>
        <v>15.738832184609114</v>
      </c>
      <c r="J117" s="43">
        <f t="shared" si="19"/>
        <v>-0.3388321846091138</v>
      </c>
      <c r="K117" s="48">
        <f t="shared" si="20"/>
        <v>0.11480724932698458</v>
      </c>
      <c r="L117" s="47">
        <f t="shared" si="21"/>
        <v>2.4165593256815339E-2</v>
      </c>
      <c r="P117" s="17">
        <f t="shared" si="22"/>
        <v>15.4</v>
      </c>
      <c r="Q117" s="33">
        <f t="shared" si="23"/>
        <v>11.570966273575481</v>
      </c>
      <c r="R117" s="17">
        <f t="shared" si="24"/>
        <v>133.88726050422125</v>
      </c>
      <c r="S117" s="17">
        <f t="shared" si="25"/>
        <v>15.737771903804056</v>
      </c>
      <c r="T117" s="17">
        <f t="shared" si="26"/>
        <v>-0.33777190380405564</v>
      </c>
      <c r="U117" s="47">
        <f t="shared" si="27"/>
        <v>0.11408985899941622</v>
      </c>
      <c r="V117" s="47">
        <f t="shared" si="28"/>
        <v>2.4165593256815339E-2</v>
      </c>
    </row>
    <row r="118" spans="1:22" x14ac:dyDescent="0.25">
      <c r="A118" s="41">
        <v>7</v>
      </c>
      <c r="B118" s="41">
        <v>7</v>
      </c>
      <c r="C118" s="42">
        <v>35.688321680000001</v>
      </c>
      <c r="D118" s="42">
        <v>15.3</v>
      </c>
      <c r="E118" s="43">
        <f t="shared" si="31"/>
        <v>11.359945612051311</v>
      </c>
      <c r="G118" s="46">
        <f t="shared" si="17"/>
        <v>2.7278528283983898</v>
      </c>
      <c r="H118" s="44">
        <f t="shared" si="18"/>
        <v>8.8028590466061749E-2</v>
      </c>
      <c r="I118" s="48">
        <f>EXP($N$10+$N$11*H118)*Ano2019C!$K$5</f>
        <v>15.615670518459599</v>
      </c>
      <c r="J118" s="43">
        <f t="shared" si="19"/>
        <v>-0.31567051845959782</v>
      </c>
      <c r="K118" s="48">
        <f t="shared" si="20"/>
        <v>9.9647876224551291E-2</v>
      </c>
      <c r="L118" s="47">
        <f t="shared" si="21"/>
        <v>3.0750202438808382E-3</v>
      </c>
      <c r="P118" s="17">
        <f t="shared" si="22"/>
        <v>15.3</v>
      </c>
      <c r="Q118" s="33">
        <f t="shared" si="23"/>
        <v>11.359945612051311</v>
      </c>
      <c r="R118" s="17">
        <f t="shared" si="24"/>
        <v>129.04836430876384</v>
      </c>
      <c r="S118" s="17">
        <f t="shared" si="25"/>
        <v>15.604109502936119</v>
      </c>
      <c r="T118" s="17">
        <f t="shared" si="26"/>
        <v>-0.30410950293611805</v>
      </c>
      <c r="U118" s="47">
        <f t="shared" si="27"/>
        <v>9.2482589776052795E-2</v>
      </c>
      <c r="V118" s="47">
        <f t="shared" si="28"/>
        <v>3.0750202438808382E-3</v>
      </c>
    </row>
    <row r="119" spans="1:22" x14ac:dyDescent="0.25">
      <c r="A119" s="41">
        <v>7</v>
      </c>
      <c r="B119" s="41">
        <v>8</v>
      </c>
      <c r="C119" s="42">
        <v>36.793223279999992</v>
      </c>
      <c r="D119" s="42">
        <v>15.2</v>
      </c>
      <c r="E119" s="43">
        <f t="shared" si="31"/>
        <v>11.711646714591595</v>
      </c>
      <c r="G119" s="46">
        <f t="shared" si="17"/>
        <v>2.7212954278522306</v>
      </c>
      <c r="H119" s="44">
        <f t="shared" si="18"/>
        <v>8.5385089250864729E-2</v>
      </c>
      <c r="I119" s="48">
        <f>EXP($N$10+$N$11*H119)*Ano2019C!$K$5</f>
        <v>15.818990947433432</v>
      </c>
      <c r="J119" s="43">
        <f t="shared" si="19"/>
        <v>-0.61899094743343319</v>
      </c>
      <c r="K119" s="48">
        <f t="shared" si="20"/>
        <v>0.38314979300453927</v>
      </c>
      <c r="L119" s="47">
        <f t="shared" si="21"/>
        <v>1.9844472309463522E-3</v>
      </c>
      <c r="P119" s="17">
        <f t="shared" si="22"/>
        <v>15.2</v>
      </c>
      <c r="Q119" s="33">
        <f t="shared" si="23"/>
        <v>11.711646714591595</v>
      </c>
      <c r="R119" s="17">
        <f t="shared" si="24"/>
        <v>137.16266876740409</v>
      </c>
      <c r="S119" s="17">
        <f t="shared" si="25"/>
        <v>15.824953456819326</v>
      </c>
      <c r="T119" s="17">
        <f t="shared" si="26"/>
        <v>-0.6249534568193269</v>
      </c>
      <c r="U119" s="47">
        <f t="shared" si="27"/>
        <v>0.39056682319042629</v>
      </c>
      <c r="V119" s="47">
        <f t="shared" si="28"/>
        <v>1.9844472309463522E-3</v>
      </c>
    </row>
    <row r="120" spans="1:22" x14ac:dyDescent="0.25">
      <c r="A120" s="41">
        <v>7</v>
      </c>
      <c r="B120" s="41">
        <v>11</v>
      </c>
      <c r="C120" s="42">
        <v>40.107928079999994</v>
      </c>
      <c r="D120" s="42">
        <v>15</v>
      </c>
      <c r="E120" s="43">
        <f t="shared" si="31"/>
        <v>12.766750022212459</v>
      </c>
      <c r="G120" s="46">
        <f t="shared" si="17"/>
        <v>2.7080502011022101</v>
      </c>
      <c r="H120" s="44">
        <f t="shared" si="18"/>
        <v>7.8328470304512274E-2</v>
      </c>
      <c r="I120" s="48">
        <f>EXP($N$10+$N$11*H120)*Ano2019C!$K$5</f>
        <v>16.374798421064032</v>
      </c>
      <c r="J120" s="43">
        <f t="shared" si="19"/>
        <v>-1.3747984210640318</v>
      </c>
      <c r="K120" s="48">
        <f t="shared" si="20"/>
        <v>1.890070698560155</v>
      </c>
      <c r="L120" s="47">
        <f t="shared" si="21"/>
        <v>5.9803301205077347E-2</v>
      </c>
      <c r="P120" s="17">
        <f t="shared" si="22"/>
        <v>15</v>
      </c>
      <c r="Q120" s="33">
        <f t="shared" si="23"/>
        <v>12.766750022212459</v>
      </c>
      <c r="R120" s="17">
        <f t="shared" si="24"/>
        <v>162.98990612966185</v>
      </c>
      <c r="S120" s="17">
        <f t="shared" si="25"/>
        <v>16.429683891568168</v>
      </c>
      <c r="T120" s="17">
        <f t="shared" si="26"/>
        <v>-1.4296838915681676</v>
      </c>
      <c r="U120" s="47">
        <f t="shared" si="27"/>
        <v>2.0439960298094997</v>
      </c>
      <c r="V120" s="47">
        <f t="shared" si="28"/>
        <v>5.9803301205077347E-2</v>
      </c>
    </row>
    <row r="121" spans="1:22" x14ac:dyDescent="0.25">
      <c r="A121" s="41">
        <v>7</v>
      </c>
      <c r="B121" s="41">
        <v>14</v>
      </c>
      <c r="C121" s="42">
        <v>36.130282320000006</v>
      </c>
      <c r="D121" s="42">
        <v>15</v>
      </c>
      <c r="E121" s="43">
        <f t="shared" si="31"/>
        <v>11.500626053067426</v>
      </c>
      <c r="G121" s="46">
        <f t="shared" si="17"/>
        <v>2.7080502011022101</v>
      </c>
      <c r="H121" s="44">
        <f t="shared" si="18"/>
        <v>8.6951788136201663E-2</v>
      </c>
      <c r="I121" s="48">
        <f>EXP($N$10+$N$11*H121)*Ano2019C!$K$5</f>
        <v>15.698173594035257</v>
      </c>
      <c r="J121" s="43">
        <f t="shared" si="19"/>
        <v>-0.69817359403525714</v>
      </c>
      <c r="K121" s="48">
        <f t="shared" si="20"/>
        <v>0.48744636740810804</v>
      </c>
      <c r="L121" s="47">
        <f t="shared" si="21"/>
        <v>5.9803301205077347E-2</v>
      </c>
      <c r="P121" s="17">
        <f t="shared" si="22"/>
        <v>15</v>
      </c>
      <c r="Q121" s="33">
        <f t="shared" si="23"/>
        <v>11.500626053067426</v>
      </c>
      <c r="R121" s="17">
        <f t="shared" si="24"/>
        <v>132.26439961249326</v>
      </c>
      <c r="S121" s="17">
        <f t="shared" si="25"/>
        <v>15.693603113027418</v>
      </c>
      <c r="T121" s="17">
        <f t="shared" si="26"/>
        <v>-0.69360311302741806</v>
      </c>
      <c r="U121" s="47">
        <f t="shared" si="27"/>
        <v>0.48108527840132526</v>
      </c>
      <c r="V121" s="47">
        <f t="shared" si="28"/>
        <v>5.9803301205077347E-2</v>
      </c>
    </row>
    <row r="122" spans="1:22" x14ac:dyDescent="0.25">
      <c r="A122" s="41">
        <v>7</v>
      </c>
      <c r="B122" s="41">
        <v>15</v>
      </c>
      <c r="C122" s="42">
        <v>36.130282320000006</v>
      </c>
      <c r="D122" s="42">
        <v>15.4</v>
      </c>
      <c r="E122" s="43">
        <f t="shared" si="31"/>
        <v>11.500626053067426</v>
      </c>
      <c r="G122" s="46">
        <f t="shared" si="17"/>
        <v>2.7343675094195836</v>
      </c>
      <c r="H122" s="44">
        <f t="shared" si="18"/>
        <v>8.6951788136201663E-2</v>
      </c>
      <c r="I122" s="48">
        <f>EXP($N$10+$N$11*H122)*Ano2019C!$K$5</f>
        <v>15.698173594035257</v>
      </c>
      <c r="J122" s="43">
        <f t="shared" si="19"/>
        <v>-0.29817359403525678</v>
      </c>
      <c r="K122" s="48">
        <f t="shared" si="20"/>
        <v>8.8907492179902126E-2</v>
      </c>
      <c r="L122" s="47">
        <f t="shared" si="21"/>
        <v>2.4165593256815339E-2</v>
      </c>
      <c r="P122" s="17">
        <f t="shared" si="22"/>
        <v>15.4</v>
      </c>
      <c r="Q122" s="33">
        <f t="shared" si="23"/>
        <v>11.500626053067426</v>
      </c>
      <c r="R122" s="17">
        <f t="shared" si="24"/>
        <v>132.26439961249326</v>
      </c>
      <c r="S122" s="17">
        <f t="shared" si="25"/>
        <v>15.693603113027418</v>
      </c>
      <c r="T122" s="17">
        <f t="shared" si="26"/>
        <v>-0.29360311302741771</v>
      </c>
      <c r="U122" s="47">
        <f t="shared" si="27"/>
        <v>8.6202787979390613E-2</v>
      </c>
      <c r="V122" s="47">
        <f t="shared" si="28"/>
        <v>2.4165593256815339E-2</v>
      </c>
    </row>
    <row r="123" spans="1:22" x14ac:dyDescent="0.25">
      <c r="A123" s="41">
        <v>7</v>
      </c>
      <c r="B123" s="41">
        <v>16</v>
      </c>
      <c r="C123" s="42">
        <v>37.014203600000002</v>
      </c>
      <c r="D123" s="42">
        <v>15.2</v>
      </c>
      <c r="E123" s="43">
        <f t="shared" si="31"/>
        <v>11.781986935099656</v>
      </c>
      <c r="G123" s="46">
        <f t="shared" si="17"/>
        <v>2.7212954278522306</v>
      </c>
      <c r="H123" s="44">
        <f t="shared" si="18"/>
        <v>8.4875327523993863E-2</v>
      </c>
      <c r="I123" s="48">
        <f>EXP($N$10+$N$11*H123)*Ano2019C!$K$5</f>
        <v>15.858501815579791</v>
      </c>
      <c r="J123" s="43">
        <f t="shared" si="19"/>
        <v>-0.65850181557979148</v>
      </c>
      <c r="K123" s="48">
        <f t="shared" si="20"/>
        <v>0.4336246411218817</v>
      </c>
      <c r="L123" s="47">
        <f t="shared" si="21"/>
        <v>1.9844472309463522E-3</v>
      </c>
      <c r="P123" s="17">
        <f t="shared" si="22"/>
        <v>15.2</v>
      </c>
      <c r="Q123" s="33">
        <f t="shared" si="23"/>
        <v>11.781986935099656</v>
      </c>
      <c r="R123" s="17">
        <f t="shared" si="24"/>
        <v>138.815216138859</v>
      </c>
      <c r="S123" s="17">
        <f t="shared" si="25"/>
        <v>15.867966219057953</v>
      </c>
      <c r="T123" s="17">
        <f t="shared" si="26"/>
        <v>-0.66796621905795384</v>
      </c>
      <c r="U123" s="47">
        <f t="shared" si="27"/>
        <v>0.44617886980257837</v>
      </c>
      <c r="V123" s="47">
        <f t="shared" si="28"/>
        <v>1.9844472309463522E-3</v>
      </c>
    </row>
    <row r="124" spans="1:22" x14ac:dyDescent="0.25">
      <c r="A124" s="41">
        <v>7</v>
      </c>
      <c r="B124" s="41">
        <v>17</v>
      </c>
      <c r="C124" s="42">
        <v>29.390382560000003</v>
      </c>
      <c r="D124" s="42">
        <v>14.8</v>
      </c>
      <c r="E124" s="43">
        <f t="shared" si="31"/>
        <v>9.3552493275716682</v>
      </c>
      <c r="G124" s="46">
        <f t="shared" si="17"/>
        <v>2.6946271807700692</v>
      </c>
      <c r="H124" s="44">
        <f t="shared" si="18"/>
        <v>0.1068918598516464</v>
      </c>
      <c r="I124" s="48">
        <f>EXP($N$10+$N$11*H124)*Ano2019C!$K$5</f>
        <v>14.238727936066054</v>
      </c>
      <c r="J124" s="43">
        <f t="shared" si="19"/>
        <v>0.5612720639339468</v>
      </c>
      <c r="K124" s="48">
        <f t="shared" si="20"/>
        <v>0.31502632975267247</v>
      </c>
      <c r="L124" s="47">
        <f t="shared" si="21"/>
        <v>0.19762215517920778</v>
      </c>
      <c r="P124" s="17">
        <f t="shared" si="22"/>
        <v>14.8</v>
      </c>
      <c r="Q124" s="33">
        <f t="shared" si="23"/>
        <v>9.3552493275716682</v>
      </c>
      <c r="R124" s="17">
        <f t="shared" si="24"/>
        <v>87.520689981030145</v>
      </c>
      <c r="S124" s="17">
        <f t="shared" si="25"/>
        <v>14.161345924690053</v>
      </c>
      <c r="T124" s="17">
        <f t="shared" si="26"/>
        <v>0.63865407530994744</v>
      </c>
      <c r="U124" s="47">
        <f t="shared" si="27"/>
        <v>0.40787902791000402</v>
      </c>
      <c r="V124" s="47">
        <f t="shared" si="28"/>
        <v>0.19762215517920778</v>
      </c>
    </row>
    <row r="125" spans="1:22" x14ac:dyDescent="0.25">
      <c r="A125" s="41">
        <v>7</v>
      </c>
      <c r="B125" s="41">
        <v>20</v>
      </c>
      <c r="C125" s="42">
        <v>37.12469376</v>
      </c>
      <c r="D125" s="42">
        <v>15.2</v>
      </c>
      <c r="E125" s="43">
        <f t="shared" si="31"/>
        <v>11.817157045353683</v>
      </c>
      <c r="G125" s="46">
        <f t="shared" si="17"/>
        <v>2.7212954278522306</v>
      </c>
      <c r="H125" s="44">
        <f t="shared" si="18"/>
        <v>8.4622722382553417E-2</v>
      </c>
      <c r="I125" s="48">
        <f>EXP($N$10+$N$11*H125)*Ano2019C!$K$5</f>
        <v>15.878117414076453</v>
      </c>
      <c r="J125" s="43">
        <f t="shared" si="19"/>
        <v>-0.67811741407645343</v>
      </c>
      <c r="K125" s="48">
        <f t="shared" si="20"/>
        <v>0.45984322727373622</v>
      </c>
      <c r="L125" s="47">
        <f t="shared" si="21"/>
        <v>1.9844472309463522E-3</v>
      </c>
      <c r="P125" s="17">
        <f t="shared" si="22"/>
        <v>15.2</v>
      </c>
      <c r="Q125" s="33">
        <f t="shared" si="23"/>
        <v>11.817157045353683</v>
      </c>
      <c r="R125" s="17">
        <f t="shared" si="24"/>
        <v>139.6452006345522</v>
      </c>
      <c r="S125" s="17">
        <f t="shared" si="25"/>
        <v>15.889328096610015</v>
      </c>
      <c r="T125" s="17">
        <f t="shared" si="26"/>
        <v>-0.68932809661001571</v>
      </c>
      <c r="U125" s="47">
        <f t="shared" si="27"/>
        <v>0.47517322477598717</v>
      </c>
      <c r="V125" s="47">
        <f t="shared" si="28"/>
        <v>1.9844472309463522E-3</v>
      </c>
    </row>
    <row r="126" spans="1:22" x14ac:dyDescent="0.25">
      <c r="A126" s="41">
        <v>7</v>
      </c>
      <c r="B126" s="41">
        <v>79</v>
      </c>
      <c r="C126" s="42">
        <v>37.235183920000004</v>
      </c>
      <c r="D126" s="42">
        <v>15.5</v>
      </c>
      <c r="E126" s="43">
        <f t="shared" ref="E126:E145" si="32">C126/PI()</f>
        <v>11.852327155607714</v>
      </c>
      <c r="G126" s="46">
        <f t="shared" si="17"/>
        <v>2.7408400239252009</v>
      </c>
      <c r="H126" s="44">
        <f t="shared" si="18"/>
        <v>8.4371616381418241E-2</v>
      </c>
      <c r="I126" s="48">
        <f>EXP($N$10+$N$11*H126)*Ano2019C!$K$5</f>
        <v>15.897640646707705</v>
      </c>
      <c r="J126" s="43">
        <f t="shared" si="19"/>
        <v>-0.39764064670770516</v>
      </c>
      <c r="K126" s="48">
        <f t="shared" si="20"/>
        <v>0.15811808391412199</v>
      </c>
      <c r="L126" s="47">
        <f t="shared" si="21"/>
        <v>6.5256166269749699E-2</v>
      </c>
      <c r="P126" s="17">
        <f t="shared" si="22"/>
        <v>15.5</v>
      </c>
      <c r="Q126" s="33">
        <f t="shared" si="23"/>
        <v>11.852327155607714</v>
      </c>
      <c r="R126" s="17">
        <f t="shared" si="24"/>
        <v>140.47765900355606</v>
      </c>
      <c r="S126" s="17">
        <f t="shared" si="25"/>
        <v>15.910593638450575</v>
      </c>
      <c r="T126" s="17">
        <f t="shared" si="26"/>
        <v>-0.41059363845057462</v>
      </c>
      <c r="U126" s="47">
        <f t="shared" si="27"/>
        <v>0.16858713593608118</v>
      </c>
      <c r="V126" s="47">
        <f t="shared" si="28"/>
        <v>6.5256166269749699E-2</v>
      </c>
    </row>
    <row r="127" spans="1:22" x14ac:dyDescent="0.25">
      <c r="A127" s="41">
        <v>8</v>
      </c>
      <c r="B127" s="41">
        <v>1</v>
      </c>
      <c r="C127" s="42">
        <v>35.356851200000001</v>
      </c>
      <c r="D127" s="42">
        <v>15.1</v>
      </c>
      <c r="E127" s="43">
        <f t="shared" si="32"/>
        <v>11.254435281289224</v>
      </c>
      <c r="G127" s="46">
        <f t="shared" si="17"/>
        <v>2.7146947438208788</v>
      </c>
      <c r="H127" s="44">
        <f t="shared" si="18"/>
        <v>8.8853858501681079E-2</v>
      </c>
      <c r="I127" s="48">
        <f>EXP($N$10+$N$11*H127)*Ano2019C!$K$5</f>
        <v>15.552733267807845</v>
      </c>
      <c r="J127" s="43">
        <f t="shared" si="19"/>
        <v>-0.45273326780784551</v>
      </c>
      <c r="K127" s="48">
        <f t="shared" si="20"/>
        <v>0.20496741177997035</v>
      </c>
      <c r="L127" s="47">
        <f t="shared" si="21"/>
        <v>2.0893874218011921E-2</v>
      </c>
      <c r="P127" s="17">
        <f t="shared" si="22"/>
        <v>15.1</v>
      </c>
      <c r="Q127" s="33">
        <f t="shared" si="23"/>
        <v>11.254435281289224</v>
      </c>
      <c r="R127" s="17">
        <f t="shared" si="24"/>
        <v>126.66231350072765</v>
      </c>
      <c r="S127" s="17">
        <f t="shared" si="25"/>
        <v>15.53597777039688</v>
      </c>
      <c r="T127" s="17">
        <f t="shared" si="26"/>
        <v>-0.4359777703968799</v>
      </c>
      <c r="U127" s="47">
        <f t="shared" si="27"/>
        <v>0.19007661628023453</v>
      </c>
      <c r="V127" s="47">
        <f t="shared" si="28"/>
        <v>2.0893874218011921E-2</v>
      </c>
    </row>
    <row r="128" spans="1:22" x14ac:dyDescent="0.25">
      <c r="A128" s="41">
        <v>8</v>
      </c>
      <c r="B128" s="41">
        <v>2</v>
      </c>
      <c r="C128" s="42">
        <v>35.688321680000001</v>
      </c>
      <c r="D128" s="42">
        <v>15.5</v>
      </c>
      <c r="E128" s="43">
        <f t="shared" si="32"/>
        <v>11.359945612051311</v>
      </c>
      <c r="G128" s="46">
        <f t="shared" si="17"/>
        <v>2.7408400239252009</v>
      </c>
      <c r="H128" s="44">
        <f t="shared" si="18"/>
        <v>8.8028590466061749E-2</v>
      </c>
      <c r="I128" s="48">
        <f>EXP($N$10+$N$11*H128)*Ano2019C!$K$5</f>
        <v>15.615670518459599</v>
      </c>
      <c r="J128" s="43">
        <f t="shared" si="19"/>
        <v>-0.11567051845959853</v>
      </c>
      <c r="K128" s="48">
        <f t="shared" si="20"/>
        <v>1.3379668840712323E-2</v>
      </c>
      <c r="L128" s="47">
        <f t="shared" si="21"/>
        <v>6.5256166269749699E-2</v>
      </c>
      <c r="P128" s="17">
        <f t="shared" si="22"/>
        <v>15.5</v>
      </c>
      <c r="Q128" s="33">
        <f t="shared" si="23"/>
        <v>11.359945612051311</v>
      </c>
      <c r="R128" s="17">
        <f t="shared" si="24"/>
        <v>129.04836430876384</v>
      </c>
      <c r="S128" s="17">
        <f t="shared" si="25"/>
        <v>15.604109502936119</v>
      </c>
      <c r="T128" s="17">
        <f t="shared" si="26"/>
        <v>-0.10410950293611876</v>
      </c>
      <c r="U128" s="47">
        <f t="shared" si="27"/>
        <v>1.083878860160572E-2</v>
      </c>
      <c r="V128" s="47">
        <f t="shared" si="28"/>
        <v>6.5256166269749699E-2</v>
      </c>
    </row>
    <row r="129" spans="1:22" x14ac:dyDescent="0.25">
      <c r="A129" s="41">
        <v>8</v>
      </c>
      <c r="B129" s="41">
        <v>3</v>
      </c>
      <c r="C129" s="42">
        <v>31.821166080000001</v>
      </c>
      <c r="D129" s="42">
        <v>15.5</v>
      </c>
      <c r="E129" s="43">
        <f t="shared" si="32"/>
        <v>10.128991753160301</v>
      </c>
      <c r="G129" s="46">
        <f t="shared" si="17"/>
        <v>2.7408400239252009</v>
      </c>
      <c r="H129" s="44">
        <f t="shared" si="18"/>
        <v>9.8726509446312311E-2</v>
      </c>
      <c r="I129" s="48">
        <f>EXP($N$10+$N$11*H129)*Ano2019C!$K$5</f>
        <v>14.819198824777581</v>
      </c>
      <c r="J129" s="43">
        <f t="shared" si="19"/>
        <v>0.68080117522241856</v>
      </c>
      <c r="K129" s="48">
        <f t="shared" si="20"/>
        <v>0.46349024018422624</v>
      </c>
      <c r="L129" s="47">
        <f t="shared" si="21"/>
        <v>6.5256166269749699E-2</v>
      </c>
      <c r="P129" s="17">
        <f t="shared" si="22"/>
        <v>15.5</v>
      </c>
      <c r="Q129" s="33">
        <f t="shared" si="23"/>
        <v>10.128991753160301</v>
      </c>
      <c r="R129" s="17">
        <f t="shared" si="24"/>
        <v>102.5964739355894</v>
      </c>
      <c r="S129" s="17">
        <f t="shared" si="25"/>
        <v>14.755291291537594</v>
      </c>
      <c r="T129" s="17">
        <f t="shared" si="26"/>
        <v>0.74470870846240622</v>
      </c>
      <c r="U129" s="47">
        <f t="shared" si="27"/>
        <v>0.55459106045974516</v>
      </c>
      <c r="V129" s="47">
        <f t="shared" si="28"/>
        <v>6.5256166269749699E-2</v>
      </c>
    </row>
    <row r="130" spans="1:22" x14ac:dyDescent="0.25">
      <c r="A130" s="41">
        <v>8</v>
      </c>
      <c r="B130" s="41">
        <v>4</v>
      </c>
      <c r="C130" s="42">
        <v>33.478518480000005</v>
      </c>
      <c r="D130" s="42">
        <v>15.8</v>
      </c>
      <c r="E130" s="43">
        <f t="shared" si="32"/>
        <v>10.656543406970735</v>
      </c>
      <c r="G130" s="46">
        <f t="shared" si="17"/>
        <v>2.760009940032921</v>
      </c>
      <c r="H130" s="44">
        <f t="shared" si="18"/>
        <v>9.3839058483623575E-2</v>
      </c>
      <c r="I130" s="48">
        <f>EXP($N$10+$N$11*H130)*Ano2019C!$K$5</f>
        <v>15.177905799053962</v>
      </c>
      <c r="J130" s="43">
        <f t="shared" si="19"/>
        <v>0.62209420094603907</v>
      </c>
      <c r="K130" s="48">
        <f t="shared" si="20"/>
        <v>0.38700119485069084</v>
      </c>
      <c r="L130" s="47">
        <f t="shared" si="21"/>
        <v>0.30852788530855391</v>
      </c>
      <c r="P130" s="17">
        <f t="shared" si="22"/>
        <v>15.8</v>
      </c>
      <c r="Q130" s="33">
        <f t="shared" si="23"/>
        <v>10.656543406970735</v>
      </c>
      <c r="R130" s="17">
        <f t="shared" si="24"/>
        <v>113.56191738465145</v>
      </c>
      <c r="S130" s="17">
        <f t="shared" si="25"/>
        <v>15.133520881719299</v>
      </c>
      <c r="T130" s="17">
        <f t="shared" si="26"/>
        <v>0.6664791182807015</v>
      </c>
      <c r="U130" s="47">
        <f t="shared" si="27"/>
        <v>0.44419441510422131</v>
      </c>
      <c r="V130" s="47">
        <f t="shared" si="28"/>
        <v>0.30852788530855391</v>
      </c>
    </row>
    <row r="131" spans="1:22" x14ac:dyDescent="0.25">
      <c r="A131" s="41">
        <v>8</v>
      </c>
      <c r="B131" s="41">
        <v>5</v>
      </c>
      <c r="C131" s="42">
        <v>35.688321680000001</v>
      </c>
      <c r="D131" s="42">
        <v>16.100000000000001</v>
      </c>
      <c r="E131" s="43">
        <f t="shared" si="32"/>
        <v>11.359945612051311</v>
      </c>
      <c r="G131" s="46">
        <f t="shared" si="17"/>
        <v>2.7788192719904172</v>
      </c>
      <c r="H131" s="44">
        <f t="shared" si="18"/>
        <v>8.8028590466061749E-2</v>
      </c>
      <c r="I131" s="48">
        <f>EXP($N$10+$N$11*H131)*Ano2019C!$K$5</f>
        <v>15.615670518459599</v>
      </c>
      <c r="J131" s="43">
        <f t="shared" si="19"/>
        <v>0.4843294815404029</v>
      </c>
      <c r="K131" s="48">
        <f t="shared" si="20"/>
        <v>0.23457504668919546</v>
      </c>
      <c r="L131" s="47">
        <f t="shared" si="21"/>
        <v>0.73179960434735891</v>
      </c>
      <c r="P131" s="17">
        <f t="shared" si="22"/>
        <v>16.100000000000001</v>
      </c>
      <c r="Q131" s="33">
        <f t="shared" si="23"/>
        <v>11.359945612051311</v>
      </c>
      <c r="R131" s="17">
        <f t="shared" si="24"/>
        <v>129.04836430876384</v>
      </c>
      <c r="S131" s="17">
        <f t="shared" si="25"/>
        <v>15.604109502936119</v>
      </c>
      <c r="T131" s="17">
        <f t="shared" si="26"/>
        <v>0.49589049706388266</v>
      </c>
      <c r="U131" s="47">
        <f t="shared" si="27"/>
        <v>0.24590738507826462</v>
      </c>
      <c r="V131" s="47">
        <f t="shared" si="28"/>
        <v>0.73179960434735891</v>
      </c>
    </row>
    <row r="132" spans="1:22" x14ac:dyDescent="0.25">
      <c r="A132" s="41">
        <v>8</v>
      </c>
      <c r="B132" s="41">
        <v>6</v>
      </c>
      <c r="C132" s="42">
        <v>35.246361040000004</v>
      </c>
      <c r="D132" s="42">
        <v>16.100000000000001</v>
      </c>
      <c r="E132" s="43">
        <f t="shared" si="32"/>
        <v>11.219265171035195</v>
      </c>
      <c r="G132" s="46">
        <f t="shared" ref="G132:G195" si="33">LN(D132)</f>
        <v>2.7788192719904172</v>
      </c>
      <c r="H132" s="44">
        <f t="shared" ref="H132:H195" si="34">1/E132</f>
        <v>8.9132397243065667E-2</v>
      </c>
      <c r="I132" s="48">
        <f>EXP($N$10+$N$11*H132)*Ano2019C!$K$5</f>
        <v>15.531548429705616</v>
      </c>
      <c r="J132" s="43">
        <f t="shared" ref="J132:J195" si="35">D132-I132</f>
        <v>0.56845157029438553</v>
      </c>
      <c r="K132" s="48">
        <f t="shared" ref="K132:K195" si="36">(J132)^2</f>
        <v>0.32313718777015271</v>
      </c>
      <c r="L132" s="47">
        <f t="shared" ref="L132:L195" si="37">(D132-$N$12)^2</f>
        <v>0.73179960434735891</v>
      </c>
      <c r="P132" s="17">
        <f t="shared" ref="P132:P195" si="38">D132</f>
        <v>16.100000000000001</v>
      </c>
      <c r="Q132" s="33">
        <f t="shared" ref="Q132:Q195" si="39">E132</f>
        <v>11.219265171035195</v>
      </c>
      <c r="R132" s="17">
        <f t="shared" ref="R132:R195" si="40">Q132^2</f>
        <v>125.87191097800338</v>
      </c>
      <c r="S132" s="17">
        <f t="shared" ref="S132:S195" si="41">$X$10+$X$11*Q132+$X$12*R132</f>
        <v>15.513074521460794</v>
      </c>
      <c r="T132" s="17">
        <f t="shared" ref="T132:T195" si="42">P132-S132</f>
        <v>0.58692547853920729</v>
      </c>
      <c r="U132" s="47">
        <f t="shared" ref="U132:U195" si="43">T132^2</f>
        <v>0.34448151735847748</v>
      </c>
      <c r="V132" s="47">
        <f t="shared" ref="V132:V195" si="44">(P132-$X$13)^2</f>
        <v>0.73179960434735891</v>
      </c>
    </row>
    <row r="133" spans="1:22" x14ac:dyDescent="0.25">
      <c r="A133" s="41">
        <v>8</v>
      </c>
      <c r="B133" s="41">
        <v>7</v>
      </c>
      <c r="C133" s="42">
        <v>33.699498800000001</v>
      </c>
      <c r="D133" s="42">
        <v>15.8</v>
      </c>
      <c r="E133" s="43">
        <f t="shared" si="32"/>
        <v>10.726883627478792</v>
      </c>
      <c r="G133" s="46">
        <f t="shared" si="33"/>
        <v>2.760009940032921</v>
      </c>
      <c r="H133" s="44">
        <f t="shared" si="34"/>
        <v>9.3223720395206378E-2</v>
      </c>
      <c r="I133" s="48">
        <f>EXP($N$10+$N$11*H133)*Ano2019C!$K$5</f>
        <v>15.223678702454578</v>
      </c>
      <c r="J133" s="43">
        <f t="shared" si="35"/>
        <v>0.57632129754542305</v>
      </c>
      <c r="K133" s="48">
        <f t="shared" si="36"/>
        <v>0.33214623800444004</v>
      </c>
      <c r="L133" s="47">
        <f t="shared" si="37"/>
        <v>0.30852788530855391</v>
      </c>
      <c r="P133" s="17">
        <f t="shared" si="38"/>
        <v>15.8</v>
      </c>
      <c r="Q133" s="33">
        <f t="shared" si="39"/>
        <v>10.726883627478792</v>
      </c>
      <c r="R133" s="17">
        <f t="shared" si="40"/>
        <v>115.06603235747255</v>
      </c>
      <c r="S133" s="17">
        <f t="shared" si="41"/>
        <v>15.182313786648006</v>
      </c>
      <c r="T133" s="17">
        <f t="shared" si="42"/>
        <v>0.6176862133519947</v>
      </c>
      <c r="U133" s="47">
        <f t="shared" si="43"/>
        <v>0.38153625816512593</v>
      </c>
      <c r="V133" s="47">
        <f t="shared" si="44"/>
        <v>0.30852788530855391</v>
      </c>
    </row>
    <row r="134" spans="1:22" x14ac:dyDescent="0.25">
      <c r="A134" s="41">
        <v>8</v>
      </c>
      <c r="B134" s="41">
        <v>8</v>
      </c>
      <c r="C134" s="42">
        <v>25.191756479999999</v>
      </c>
      <c r="D134" s="42">
        <v>14</v>
      </c>
      <c r="E134" s="43">
        <f t="shared" si="32"/>
        <v>8.0187851379185702</v>
      </c>
      <c r="G134" s="46">
        <f t="shared" si="33"/>
        <v>2.6390573296152584</v>
      </c>
      <c r="H134" s="44">
        <f t="shared" si="34"/>
        <v>0.12470716982692084</v>
      </c>
      <c r="I134" s="48">
        <f>EXP($N$10+$N$11*H134)*Ano2019C!$K$5</f>
        <v>13.049952717183425</v>
      </c>
      <c r="J134" s="43">
        <f t="shared" si="35"/>
        <v>0.95004728281657513</v>
      </c>
      <c r="K134" s="48">
        <f t="shared" si="36"/>
        <v>0.90258983958715755</v>
      </c>
      <c r="L134" s="47">
        <f t="shared" si="37"/>
        <v>1.5488975710757327</v>
      </c>
      <c r="P134" s="17">
        <f t="shared" si="38"/>
        <v>14</v>
      </c>
      <c r="Q134" s="33">
        <f t="shared" si="39"/>
        <v>8.0187851379185702</v>
      </c>
      <c r="R134" s="17">
        <f t="shared" si="40"/>
        <v>64.300915088103736</v>
      </c>
      <c r="S134" s="17">
        <f t="shared" si="41"/>
        <v>13.025617579932797</v>
      </c>
      <c r="T134" s="17">
        <f t="shared" si="42"/>
        <v>0.97438242006720266</v>
      </c>
      <c r="U134" s="47">
        <f t="shared" si="43"/>
        <v>0.94942110053601858</v>
      </c>
      <c r="V134" s="47">
        <f t="shared" si="44"/>
        <v>1.5488975710757327</v>
      </c>
    </row>
    <row r="135" spans="1:22" x14ac:dyDescent="0.25">
      <c r="A135" s="41">
        <v>8</v>
      </c>
      <c r="B135" s="41">
        <v>9</v>
      </c>
      <c r="C135" s="42">
        <v>37.12469376</v>
      </c>
      <c r="D135" s="42">
        <v>16.2</v>
      </c>
      <c r="E135" s="43">
        <f t="shared" si="32"/>
        <v>11.817157045353683</v>
      </c>
      <c r="G135" s="46">
        <f t="shared" si="33"/>
        <v>2.7850112422383382</v>
      </c>
      <c r="H135" s="44">
        <f t="shared" si="34"/>
        <v>8.4622722382553417E-2</v>
      </c>
      <c r="I135" s="48">
        <f>EXP($N$10+$N$11*H135)*Ano2019C!$K$5</f>
        <v>15.878117414076453</v>
      </c>
      <c r="J135" s="43">
        <f t="shared" si="35"/>
        <v>0.32188258592354657</v>
      </c>
      <c r="K135" s="48">
        <f t="shared" si="36"/>
        <v>0.10360839912082934</v>
      </c>
      <c r="L135" s="47">
        <f t="shared" si="37"/>
        <v>0.91289017736028966</v>
      </c>
      <c r="P135" s="17">
        <f t="shared" si="38"/>
        <v>16.2</v>
      </c>
      <c r="Q135" s="33">
        <f t="shared" si="39"/>
        <v>11.817157045353683</v>
      </c>
      <c r="R135" s="17">
        <f t="shared" si="40"/>
        <v>139.6452006345522</v>
      </c>
      <c r="S135" s="17">
        <f t="shared" si="41"/>
        <v>15.889328096610015</v>
      </c>
      <c r="T135" s="17">
        <f t="shared" si="42"/>
        <v>0.31067190338998429</v>
      </c>
      <c r="U135" s="47">
        <f t="shared" si="43"/>
        <v>9.6517031555955729E-2</v>
      </c>
      <c r="V135" s="47">
        <f t="shared" si="44"/>
        <v>0.91289017736028966</v>
      </c>
    </row>
    <row r="136" spans="1:22" x14ac:dyDescent="0.25">
      <c r="A136" s="41">
        <v>8</v>
      </c>
      <c r="B136" s="41">
        <v>10</v>
      </c>
      <c r="C136" s="42">
        <v>36.461752799999992</v>
      </c>
      <c r="D136" s="42">
        <v>16.5</v>
      </c>
      <c r="E136" s="43">
        <f t="shared" si="32"/>
        <v>11.606136383829508</v>
      </c>
      <c r="G136" s="46">
        <f t="shared" si="33"/>
        <v>2.8033603809065348</v>
      </c>
      <c r="H136" s="44">
        <f t="shared" si="34"/>
        <v>8.6161317334963503E-2</v>
      </c>
      <c r="I136" s="48">
        <f>EXP($N$10+$N$11*H136)*Ano2019C!$K$5</f>
        <v>15.759015663533097</v>
      </c>
      <c r="J136" s="43">
        <f t="shared" si="35"/>
        <v>0.74098433646690331</v>
      </c>
      <c r="K136" s="48">
        <f t="shared" si="36"/>
        <v>0.54905778688929696</v>
      </c>
      <c r="L136" s="47">
        <f t="shared" si="37"/>
        <v>1.5761618963990944</v>
      </c>
      <c r="P136" s="17">
        <f t="shared" si="38"/>
        <v>16.5</v>
      </c>
      <c r="Q136" s="33">
        <f t="shared" si="39"/>
        <v>11.606136383829508</v>
      </c>
      <c r="R136" s="17">
        <f t="shared" si="40"/>
        <v>134.70240176005109</v>
      </c>
      <c r="S136" s="17">
        <f t="shared" si="41"/>
        <v>15.759711795625126</v>
      </c>
      <c r="T136" s="17">
        <f t="shared" si="42"/>
        <v>0.74028820437487397</v>
      </c>
      <c r="U136" s="47">
        <f t="shared" si="43"/>
        <v>0.54802662553657522</v>
      </c>
      <c r="V136" s="47">
        <f t="shared" si="44"/>
        <v>1.5761618963990944</v>
      </c>
    </row>
    <row r="137" spans="1:22" x14ac:dyDescent="0.25">
      <c r="A137" s="41">
        <v>8</v>
      </c>
      <c r="B137" s="41">
        <v>11</v>
      </c>
      <c r="C137" s="42">
        <v>36.572242959999997</v>
      </c>
      <c r="D137" s="42">
        <v>16.3</v>
      </c>
      <c r="E137" s="43">
        <f t="shared" si="32"/>
        <v>11.641306494083539</v>
      </c>
      <c r="G137" s="46">
        <f t="shared" si="33"/>
        <v>2.7911651078127169</v>
      </c>
      <c r="H137" s="44">
        <f t="shared" si="34"/>
        <v>8.5901011240295921E-2</v>
      </c>
      <c r="I137" s="48">
        <f>EXP($N$10+$N$11*H137)*Ano2019C!$K$5</f>
        <v>15.779102837010178</v>
      </c>
      <c r="J137" s="43">
        <f t="shared" si="35"/>
        <v>0.52089716298982225</v>
      </c>
      <c r="K137" s="48">
        <f t="shared" si="36"/>
        <v>0.27133385441084545</v>
      </c>
      <c r="L137" s="47">
        <f t="shared" si="37"/>
        <v>1.1139807503732269</v>
      </c>
      <c r="P137" s="17">
        <f t="shared" si="38"/>
        <v>16.3</v>
      </c>
      <c r="Q137" s="33">
        <f t="shared" si="39"/>
        <v>11.641306494083539</v>
      </c>
      <c r="R137" s="17">
        <f t="shared" si="40"/>
        <v>135.52001688919157</v>
      </c>
      <c r="S137" s="17">
        <f t="shared" si="41"/>
        <v>15.781555351734694</v>
      </c>
      <c r="T137" s="17">
        <f t="shared" si="42"/>
        <v>0.5184446482653069</v>
      </c>
      <c r="U137" s="47">
        <f t="shared" si="43"/>
        <v>0.26878485331493779</v>
      </c>
      <c r="V137" s="47">
        <f t="shared" si="44"/>
        <v>1.1139807503732269</v>
      </c>
    </row>
    <row r="138" spans="1:22" x14ac:dyDescent="0.25">
      <c r="A138" s="41">
        <v>8</v>
      </c>
      <c r="B138" s="41">
        <v>12</v>
      </c>
      <c r="C138" s="42">
        <v>33.368028320000001</v>
      </c>
      <c r="D138" s="42">
        <v>15.7</v>
      </c>
      <c r="E138" s="43">
        <f t="shared" si="32"/>
        <v>10.621373296716705</v>
      </c>
      <c r="G138" s="46">
        <f t="shared" si="33"/>
        <v>2.7536607123542622</v>
      </c>
      <c r="H138" s="44">
        <f t="shared" si="34"/>
        <v>9.4149783842840881E-2</v>
      </c>
      <c r="I138" s="48">
        <f>EXP($N$10+$N$11*H138)*Ano2019C!$K$5</f>
        <v>15.154844319108307</v>
      </c>
      <c r="J138" s="43">
        <f t="shared" si="35"/>
        <v>0.54515568089169264</v>
      </c>
      <c r="K138" s="48">
        <f t="shared" si="36"/>
        <v>0.29719471640848499</v>
      </c>
      <c r="L138" s="47">
        <f t="shared" si="37"/>
        <v>0.20743731229561799</v>
      </c>
      <c r="P138" s="17">
        <f t="shared" si="38"/>
        <v>15.7</v>
      </c>
      <c r="Q138" s="33">
        <f t="shared" si="39"/>
        <v>10.621373296716705</v>
      </c>
      <c r="R138" s="17">
        <f t="shared" si="40"/>
        <v>112.81357070820668</v>
      </c>
      <c r="S138" s="17">
        <f t="shared" si="41"/>
        <v>15.108979925687695</v>
      </c>
      <c r="T138" s="17">
        <f t="shared" si="42"/>
        <v>0.59102007431230419</v>
      </c>
      <c r="U138" s="47">
        <f t="shared" si="43"/>
        <v>0.34930472824012154</v>
      </c>
      <c r="V138" s="47">
        <f t="shared" si="44"/>
        <v>0.20743731229561799</v>
      </c>
    </row>
    <row r="139" spans="1:22" x14ac:dyDescent="0.25">
      <c r="A139" s="41">
        <v>8</v>
      </c>
      <c r="B139" s="41">
        <v>13</v>
      </c>
      <c r="C139" s="42">
        <v>31.71067592</v>
      </c>
      <c r="D139" s="42">
        <v>15.5</v>
      </c>
      <c r="E139" s="43">
        <f t="shared" si="32"/>
        <v>10.093821642906272</v>
      </c>
      <c r="G139" s="46">
        <f t="shared" si="33"/>
        <v>2.7408400239252009</v>
      </c>
      <c r="H139" s="44">
        <f t="shared" si="34"/>
        <v>9.9070504252745453E-2</v>
      </c>
      <c r="I139" s="48">
        <f>EXP($N$10+$N$11*H139)*Ano2019C!$K$5</f>
        <v>14.794273553756359</v>
      </c>
      <c r="J139" s="43">
        <f t="shared" si="35"/>
        <v>0.70572644624364145</v>
      </c>
      <c r="K139" s="48">
        <f t="shared" si="36"/>
        <v>0.49804981692767936</v>
      </c>
      <c r="L139" s="47">
        <f t="shared" si="37"/>
        <v>6.5256166269749699E-2</v>
      </c>
      <c r="P139" s="17">
        <f t="shared" si="38"/>
        <v>15.5</v>
      </c>
      <c r="Q139" s="33">
        <f t="shared" si="39"/>
        <v>10.093821642906272</v>
      </c>
      <c r="R139" s="17">
        <f t="shared" si="40"/>
        <v>101.88523535880309</v>
      </c>
      <c r="S139" s="17">
        <f t="shared" si="41"/>
        <v>14.729305299833468</v>
      </c>
      <c r="T139" s="17">
        <f t="shared" si="42"/>
        <v>0.77069470016653163</v>
      </c>
      <c r="U139" s="47">
        <f t="shared" si="43"/>
        <v>0.59397032086478008</v>
      </c>
      <c r="V139" s="47">
        <f t="shared" si="44"/>
        <v>6.5256166269749699E-2</v>
      </c>
    </row>
    <row r="140" spans="1:22" x14ac:dyDescent="0.25">
      <c r="A140" s="41">
        <v>8</v>
      </c>
      <c r="B140" s="41">
        <v>14</v>
      </c>
      <c r="C140" s="42">
        <v>31.821166080000001</v>
      </c>
      <c r="D140" s="42">
        <v>15</v>
      </c>
      <c r="E140" s="43">
        <f t="shared" si="32"/>
        <v>10.128991753160301</v>
      </c>
      <c r="G140" s="46">
        <f t="shared" si="33"/>
        <v>2.7080502011022101</v>
      </c>
      <c r="H140" s="44">
        <f t="shared" si="34"/>
        <v>9.8726509446312311E-2</v>
      </c>
      <c r="I140" s="48">
        <f>EXP($N$10+$N$11*H140)*Ano2019C!$K$5</f>
        <v>14.819198824777581</v>
      </c>
      <c r="J140" s="43">
        <f t="shared" si="35"/>
        <v>0.18080117522241856</v>
      </c>
      <c r="K140" s="48">
        <f t="shared" si="36"/>
        <v>3.26890649618077E-2</v>
      </c>
      <c r="L140" s="47">
        <f t="shared" si="37"/>
        <v>5.9803301205077347E-2</v>
      </c>
      <c r="P140" s="17">
        <f t="shared" si="38"/>
        <v>15</v>
      </c>
      <c r="Q140" s="33">
        <f t="shared" si="39"/>
        <v>10.128991753160301</v>
      </c>
      <c r="R140" s="17">
        <f t="shared" si="40"/>
        <v>102.5964739355894</v>
      </c>
      <c r="S140" s="17">
        <f t="shared" si="41"/>
        <v>14.755291291537594</v>
      </c>
      <c r="T140" s="17">
        <f t="shared" si="42"/>
        <v>0.24470870846240622</v>
      </c>
      <c r="U140" s="47">
        <f t="shared" si="43"/>
        <v>5.988235199733892E-2</v>
      </c>
      <c r="V140" s="47">
        <f t="shared" si="44"/>
        <v>5.9803301205077347E-2</v>
      </c>
    </row>
    <row r="141" spans="1:22" x14ac:dyDescent="0.25">
      <c r="A141" s="41">
        <v>8</v>
      </c>
      <c r="B141" s="41">
        <v>15</v>
      </c>
      <c r="C141" s="42">
        <v>27.401559680000002</v>
      </c>
      <c r="D141" s="42">
        <v>14.2</v>
      </c>
      <c r="E141" s="43">
        <f t="shared" si="32"/>
        <v>8.722187342999149</v>
      </c>
      <c r="G141" s="46">
        <f t="shared" si="33"/>
        <v>2.653241964607215</v>
      </c>
      <c r="H141" s="44">
        <f t="shared" si="34"/>
        <v>0.11465014000216912</v>
      </c>
      <c r="I141" s="48">
        <f>EXP($N$10+$N$11*H141)*Ano2019C!$K$5</f>
        <v>13.708274459998066</v>
      </c>
      <c r="J141" s="43">
        <f t="shared" si="35"/>
        <v>0.49172554000193358</v>
      </c>
      <c r="K141" s="48">
        <f t="shared" si="36"/>
        <v>0.24179400669019319</v>
      </c>
      <c r="L141" s="47">
        <f t="shared" si="37"/>
        <v>1.091078717101603</v>
      </c>
      <c r="P141" s="17">
        <f t="shared" si="38"/>
        <v>14.2</v>
      </c>
      <c r="Q141" s="33">
        <f t="shared" si="39"/>
        <v>8.722187342999149</v>
      </c>
      <c r="R141" s="17">
        <f t="shared" si="40"/>
        <v>76.076552046374559</v>
      </c>
      <c r="S141" s="17">
        <f t="shared" si="41"/>
        <v>13.640709768401589</v>
      </c>
      <c r="T141" s="17">
        <f t="shared" si="42"/>
        <v>0.55929023159841051</v>
      </c>
      <c r="U141" s="47">
        <f t="shared" si="43"/>
        <v>0.31280556316140368</v>
      </c>
      <c r="V141" s="47">
        <f t="shared" si="44"/>
        <v>1.091078717101603</v>
      </c>
    </row>
    <row r="142" spans="1:22" x14ac:dyDescent="0.25">
      <c r="A142" s="41">
        <v>8</v>
      </c>
      <c r="B142" s="41">
        <v>17</v>
      </c>
      <c r="C142" s="42">
        <v>39.776457599999993</v>
      </c>
      <c r="D142" s="42">
        <v>16.600000000000001</v>
      </c>
      <c r="E142" s="43">
        <f t="shared" si="32"/>
        <v>12.661239691450374</v>
      </c>
      <c r="G142" s="46">
        <f t="shared" si="33"/>
        <v>2.8094026953624978</v>
      </c>
      <c r="H142" s="44">
        <f t="shared" si="34"/>
        <v>7.8981207557049862E-2</v>
      </c>
      <c r="I142" s="48">
        <f>EXP($N$10+$N$11*H142)*Ano2019C!$K$5</f>
        <v>16.322576878794742</v>
      </c>
      <c r="J142" s="43">
        <f t="shared" si="35"/>
        <v>0.2774231212052598</v>
      </c>
      <c r="K142" s="48">
        <f t="shared" si="36"/>
        <v>7.6963588179268266E-2</v>
      </c>
      <c r="L142" s="47">
        <f t="shared" si="37"/>
        <v>1.8372524694120327</v>
      </c>
      <c r="P142" s="17">
        <f t="shared" si="38"/>
        <v>16.600000000000001</v>
      </c>
      <c r="Q142" s="33">
        <f t="shared" si="39"/>
        <v>12.661239691450374</v>
      </c>
      <c r="R142" s="17">
        <f t="shared" si="40"/>
        <v>160.30699052435838</v>
      </c>
      <c r="S142" s="17">
        <f t="shared" si="41"/>
        <v>16.373112444409088</v>
      </c>
      <c r="T142" s="17">
        <f t="shared" si="42"/>
        <v>0.22688755559091334</v>
      </c>
      <c r="U142" s="47">
        <f t="shared" si="43"/>
        <v>5.1477962882019793E-2</v>
      </c>
      <c r="V142" s="47">
        <f t="shared" si="44"/>
        <v>1.8372524694120327</v>
      </c>
    </row>
    <row r="143" spans="1:22" x14ac:dyDescent="0.25">
      <c r="A143" s="41">
        <v>8</v>
      </c>
      <c r="B143" s="41">
        <v>20</v>
      </c>
      <c r="C143" s="42">
        <v>40.660378879999996</v>
      </c>
      <c r="D143" s="42">
        <v>16.5</v>
      </c>
      <c r="E143" s="43">
        <f t="shared" si="32"/>
        <v>12.942600573482606</v>
      </c>
      <c r="G143" s="46">
        <f t="shared" si="33"/>
        <v>2.8033603809065348</v>
      </c>
      <c r="H143" s="44">
        <f t="shared" si="34"/>
        <v>7.7264224784070509E-2</v>
      </c>
      <c r="I143" s="48">
        <f>EXP($N$10+$N$11*H143)*Ano2019C!$K$5</f>
        <v>16.460300751771513</v>
      </c>
      <c r="J143" s="43">
        <f t="shared" si="35"/>
        <v>3.9699248228487249E-2</v>
      </c>
      <c r="K143" s="48">
        <f t="shared" si="36"/>
        <v>1.5760303099070479E-3</v>
      </c>
      <c r="L143" s="47">
        <f t="shared" si="37"/>
        <v>1.5761618963990944</v>
      </c>
      <c r="P143" s="17">
        <f t="shared" si="38"/>
        <v>16.5</v>
      </c>
      <c r="Q143" s="33">
        <f t="shared" si="39"/>
        <v>12.942600573482606</v>
      </c>
      <c r="R143" s="17">
        <f t="shared" si="40"/>
        <v>167.51090960471228</v>
      </c>
      <c r="S143" s="17">
        <f t="shared" si="41"/>
        <v>16.52204292260328</v>
      </c>
      <c r="T143" s="17">
        <f t="shared" si="42"/>
        <v>-2.2042922603279891E-2</v>
      </c>
      <c r="U143" s="47">
        <f t="shared" si="43"/>
        <v>4.8589043689418755E-4</v>
      </c>
      <c r="V143" s="47">
        <f t="shared" si="44"/>
        <v>1.5761618963990944</v>
      </c>
    </row>
    <row r="144" spans="1:22" x14ac:dyDescent="0.25">
      <c r="A144" s="41">
        <v>8</v>
      </c>
      <c r="B144" s="41">
        <v>25</v>
      </c>
      <c r="C144" s="42">
        <v>42.538711599999999</v>
      </c>
      <c r="D144" s="42">
        <v>16.5</v>
      </c>
      <c r="E144" s="43">
        <f t="shared" si="32"/>
        <v>13.540492447801096</v>
      </c>
      <c r="G144" s="46">
        <f t="shared" si="33"/>
        <v>2.8033603809065348</v>
      </c>
      <c r="H144" s="44">
        <f t="shared" si="34"/>
        <v>7.3852557715682984E-2</v>
      </c>
      <c r="I144" s="48">
        <f>EXP($N$10+$N$11*H144)*Ano2019C!$K$5</f>
        <v>16.737418007132639</v>
      </c>
      <c r="J144" s="43">
        <f t="shared" si="35"/>
        <v>-0.23741800713263927</v>
      </c>
      <c r="K144" s="48">
        <f t="shared" si="36"/>
        <v>5.6367310110833957E-2</v>
      </c>
      <c r="L144" s="47">
        <f t="shared" si="37"/>
        <v>1.5761618963990944</v>
      </c>
      <c r="P144" s="17">
        <f t="shared" si="38"/>
        <v>16.5</v>
      </c>
      <c r="Q144" s="33">
        <f t="shared" si="39"/>
        <v>13.540492447801096</v>
      </c>
      <c r="R144" s="17">
        <f t="shared" si="40"/>
        <v>183.34493572895852</v>
      </c>
      <c r="S144" s="17">
        <f t="shared" si="41"/>
        <v>16.818048850071904</v>
      </c>
      <c r="T144" s="17">
        <f t="shared" si="42"/>
        <v>-0.31804885007190364</v>
      </c>
      <c r="U144" s="47">
        <f t="shared" si="43"/>
        <v>0.10115507103206024</v>
      </c>
      <c r="V144" s="47">
        <f t="shared" si="44"/>
        <v>1.5761618963990944</v>
      </c>
    </row>
    <row r="145" spans="1:22" x14ac:dyDescent="0.25">
      <c r="A145" s="41">
        <v>8</v>
      </c>
      <c r="B145" s="41">
        <v>30</v>
      </c>
      <c r="C145" s="42">
        <v>41.212829679999999</v>
      </c>
      <c r="D145" s="42">
        <v>17</v>
      </c>
      <c r="E145" s="43">
        <f t="shared" si="32"/>
        <v>13.118451124752751</v>
      </c>
      <c r="G145" s="46">
        <f t="shared" si="33"/>
        <v>2.8332133440562162</v>
      </c>
      <c r="H145" s="44">
        <f t="shared" si="34"/>
        <v>7.6228511315115141E-2</v>
      </c>
      <c r="I145" s="48">
        <f>EXP($N$10+$N$11*H145)*Ano2019C!$K$5</f>
        <v>16.543939438532412</v>
      </c>
      <c r="J145" s="43">
        <f t="shared" si="35"/>
        <v>0.45606056146758789</v>
      </c>
      <c r="K145" s="48">
        <f t="shared" si="36"/>
        <v>0.20799123572613151</v>
      </c>
      <c r="L145" s="47">
        <f t="shared" si="37"/>
        <v>3.0816147614637668</v>
      </c>
      <c r="P145" s="17">
        <f t="shared" si="38"/>
        <v>17</v>
      </c>
      <c r="Q145" s="33">
        <f t="shared" si="39"/>
        <v>13.118451124752751</v>
      </c>
      <c r="R145" s="17">
        <f t="shared" si="40"/>
        <v>172.09375991252671</v>
      </c>
      <c r="S145" s="17">
        <f t="shared" si="41"/>
        <v>16.611993560850856</v>
      </c>
      <c r="T145" s="17">
        <f t="shared" si="42"/>
        <v>0.38800643914914446</v>
      </c>
      <c r="U145" s="47">
        <f t="shared" si="43"/>
        <v>0.15054899682119874</v>
      </c>
      <c r="V145" s="47">
        <f t="shared" si="44"/>
        <v>3.0816147614637668</v>
      </c>
    </row>
    <row r="146" spans="1:22" x14ac:dyDescent="0.25">
      <c r="A146" s="41">
        <v>8</v>
      </c>
      <c r="B146" s="41">
        <v>57</v>
      </c>
      <c r="C146" s="42">
        <v>40.107928079999994</v>
      </c>
      <c r="D146" s="42">
        <v>16</v>
      </c>
      <c r="E146" s="43">
        <f t="shared" ref="E146:E160" si="45">C146/PI()</f>
        <v>12.766750022212459</v>
      </c>
      <c r="G146" s="46">
        <f t="shared" si="33"/>
        <v>2.7725887222397811</v>
      </c>
      <c r="H146" s="44">
        <f t="shared" si="34"/>
        <v>7.8328470304512274E-2</v>
      </c>
      <c r="I146" s="48">
        <f>EXP($N$10+$N$11*H146)*Ano2019C!$K$5</f>
        <v>16.374798421064032</v>
      </c>
      <c r="J146" s="43">
        <f t="shared" si="35"/>
        <v>-0.37479842106403183</v>
      </c>
      <c r="K146" s="48">
        <f t="shared" si="36"/>
        <v>0.14047385643209129</v>
      </c>
      <c r="L146" s="47">
        <f t="shared" si="37"/>
        <v>0.57070903133442208</v>
      </c>
      <c r="P146" s="17">
        <f t="shared" si="38"/>
        <v>16</v>
      </c>
      <c r="Q146" s="33">
        <f t="shared" si="39"/>
        <v>12.766750022212459</v>
      </c>
      <c r="R146" s="17">
        <f t="shared" si="40"/>
        <v>162.98990612966185</v>
      </c>
      <c r="S146" s="17">
        <f t="shared" si="41"/>
        <v>16.429683891568168</v>
      </c>
      <c r="T146" s="17">
        <f t="shared" si="42"/>
        <v>-0.42968389156816755</v>
      </c>
      <c r="U146" s="47">
        <f t="shared" si="43"/>
        <v>0.18462824667316477</v>
      </c>
      <c r="V146" s="47">
        <f t="shared" si="44"/>
        <v>0.57070903133442208</v>
      </c>
    </row>
    <row r="147" spans="1:22" x14ac:dyDescent="0.25">
      <c r="A147" s="41">
        <v>9</v>
      </c>
      <c r="B147" s="41">
        <v>1</v>
      </c>
      <c r="C147" s="42">
        <v>38.45057568</v>
      </c>
      <c r="D147" s="42">
        <v>15.6</v>
      </c>
      <c r="E147" s="43">
        <f t="shared" si="45"/>
        <v>12.239198368402031</v>
      </c>
      <c r="G147" s="46">
        <f t="shared" si="33"/>
        <v>2.7472709142554912</v>
      </c>
      <c r="H147" s="44">
        <f t="shared" si="34"/>
        <v>8.1704697472810187E-2</v>
      </c>
      <c r="I147" s="48">
        <f>EXP($N$10+$N$11*H147)*Ano2019C!$K$5</f>
        <v>16.106478052938662</v>
      </c>
      <c r="J147" s="43">
        <f t="shared" si="35"/>
        <v>-0.50647805293866277</v>
      </c>
      <c r="K147" s="48">
        <f t="shared" si="36"/>
        <v>0.25652001810853886</v>
      </c>
      <c r="L147" s="47">
        <f t="shared" si="37"/>
        <v>0.12634673928268392</v>
      </c>
      <c r="P147" s="17">
        <f t="shared" si="38"/>
        <v>15.6</v>
      </c>
      <c r="Q147" s="33">
        <f t="shared" si="39"/>
        <v>12.239198368402031</v>
      </c>
      <c r="R147" s="17">
        <f t="shared" si="40"/>
        <v>149.79797670109494</v>
      </c>
      <c r="S147" s="17">
        <f t="shared" si="41"/>
        <v>16.13815644173765</v>
      </c>
      <c r="T147" s="17">
        <f t="shared" si="42"/>
        <v>-0.53815644173764987</v>
      </c>
      <c r="U147" s="47">
        <f t="shared" si="43"/>
        <v>0.28961235578372851</v>
      </c>
      <c r="V147" s="47">
        <f t="shared" si="44"/>
        <v>0.12634673928268392</v>
      </c>
    </row>
    <row r="148" spans="1:22" x14ac:dyDescent="0.25">
      <c r="A148" s="41">
        <v>9</v>
      </c>
      <c r="B148" s="41">
        <v>3</v>
      </c>
      <c r="C148" s="42">
        <v>35.798811840000006</v>
      </c>
      <c r="D148" s="42">
        <v>14.9</v>
      </c>
      <c r="E148" s="43">
        <f t="shared" si="45"/>
        <v>11.39511572230534</v>
      </c>
      <c r="G148" s="46">
        <f t="shared" si="33"/>
        <v>2.7013612129514133</v>
      </c>
      <c r="H148" s="44">
        <f t="shared" si="34"/>
        <v>8.7756897285610938E-2</v>
      </c>
      <c r="I148" s="48">
        <f>EXP($N$10+$N$11*H148)*Ano2019C!$K$5</f>
        <v>15.636446276758083</v>
      </c>
      <c r="J148" s="43">
        <f t="shared" si="35"/>
        <v>-0.73644627675808216</v>
      </c>
      <c r="K148" s="48">
        <f t="shared" si="36"/>
        <v>0.54235311855084178</v>
      </c>
      <c r="L148" s="47">
        <f t="shared" si="37"/>
        <v>0.11871272819214264</v>
      </c>
      <c r="P148" s="17">
        <f t="shared" si="38"/>
        <v>14.9</v>
      </c>
      <c r="Q148" s="33">
        <f t="shared" si="39"/>
        <v>11.39511572230534</v>
      </c>
      <c r="R148" s="17">
        <f t="shared" si="40"/>
        <v>129.84866232473036</v>
      </c>
      <c r="S148" s="17">
        <f t="shared" si="41"/>
        <v>15.626627409026193</v>
      </c>
      <c r="T148" s="17">
        <f t="shared" si="42"/>
        <v>-0.72662740902619305</v>
      </c>
      <c r="U148" s="47">
        <f t="shared" si="43"/>
        <v>0.52798739154811847</v>
      </c>
      <c r="V148" s="47">
        <f t="shared" si="44"/>
        <v>0.11871272819214264</v>
      </c>
    </row>
    <row r="149" spans="1:22" x14ac:dyDescent="0.25">
      <c r="A149" s="41">
        <v>9</v>
      </c>
      <c r="B149" s="41">
        <v>4</v>
      </c>
      <c r="C149" s="42">
        <v>34.583420079999996</v>
      </c>
      <c r="D149" s="42">
        <v>14.9</v>
      </c>
      <c r="E149" s="43">
        <f t="shared" si="45"/>
        <v>11.00824450951102</v>
      </c>
      <c r="G149" s="46">
        <f t="shared" si="33"/>
        <v>2.7013612129514133</v>
      </c>
      <c r="H149" s="44">
        <f t="shared" si="34"/>
        <v>9.0841005496926364E-2</v>
      </c>
      <c r="I149" s="48">
        <f>EXP($N$10+$N$11*H149)*Ano2019C!$K$5</f>
        <v>15.40222665225771</v>
      </c>
      <c r="J149" s="43">
        <f t="shared" si="35"/>
        <v>-0.50222665225770946</v>
      </c>
      <c r="K149" s="48">
        <f t="shared" si="36"/>
        <v>0.25223161023798624</v>
      </c>
      <c r="L149" s="47">
        <f t="shared" si="37"/>
        <v>0.11871272819214264</v>
      </c>
      <c r="P149" s="17">
        <f t="shared" si="38"/>
        <v>14.9</v>
      </c>
      <c r="Q149" s="33">
        <f t="shared" si="39"/>
        <v>11.00824450951102</v>
      </c>
      <c r="R149" s="17">
        <f t="shared" si="40"/>
        <v>121.18144718117951</v>
      </c>
      <c r="S149" s="17">
        <f t="shared" si="41"/>
        <v>15.373631977902772</v>
      </c>
      <c r="T149" s="17">
        <f t="shared" si="42"/>
        <v>-0.47363197790277134</v>
      </c>
      <c r="U149" s="47">
        <f t="shared" si="43"/>
        <v>0.22432725049209129</v>
      </c>
      <c r="V149" s="47">
        <f t="shared" si="44"/>
        <v>0.11871272819214264</v>
      </c>
    </row>
    <row r="150" spans="1:22" x14ac:dyDescent="0.25">
      <c r="A150" s="41">
        <v>9</v>
      </c>
      <c r="B150" s="41">
        <v>5</v>
      </c>
      <c r="C150" s="42">
        <v>26.959599039999997</v>
      </c>
      <c r="D150" s="42">
        <v>13.9</v>
      </c>
      <c r="E150" s="43">
        <f t="shared" si="45"/>
        <v>8.5815069019830315</v>
      </c>
      <c r="G150" s="46">
        <f t="shared" si="33"/>
        <v>2.631888840136646</v>
      </c>
      <c r="H150" s="44">
        <f t="shared" si="34"/>
        <v>0.116529650494008</v>
      </c>
      <c r="I150" s="48">
        <f>EXP($N$10+$N$11*H150)*Ano2019C!$K$5</f>
        <v>13.582769579421266</v>
      </c>
      <c r="J150" s="43">
        <f t="shared" si="35"/>
        <v>0.31723042057873485</v>
      </c>
      <c r="K150" s="48">
        <f t="shared" si="36"/>
        <v>0.100635139740561</v>
      </c>
      <c r="L150" s="47">
        <f t="shared" si="37"/>
        <v>1.8078069980627973</v>
      </c>
      <c r="P150" s="17">
        <f t="shared" si="38"/>
        <v>13.9</v>
      </c>
      <c r="Q150" s="33">
        <f t="shared" si="39"/>
        <v>8.5815069019830315</v>
      </c>
      <c r="R150" s="17">
        <f t="shared" si="40"/>
        <v>73.642260708782402</v>
      </c>
      <c r="S150" s="17">
        <f t="shared" si="41"/>
        <v>13.520774073475872</v>
      </c>
      <c r="T150" s="17">
        <f t="shared" si="42"/>
        <v>0.37922592652412845</v>
      </c>
      <c r="U150" s="47">
        <f t="shared" si="43"/>
        <v>0.14381230334808368</v>
      </c>
      <c r="V150" s="47">
        <f t="shared" si="44"/>
        <v>1.8078069980627973</v>
      </c>
    </row>
    <row r="151" spans="1:22" x14ac:dyDescent="0.25">
      <c r="A151" s="41">
        <v>9</v>
      </c>
      <c r="B151" s="41">
        <v>5</v>
      </c>
      <c r="C151" s="42">
        <v>17.346955120000001</v>
      </c>
      <c r="D151" s="42">
        <v>9.4</v>
      </c>
      <c r="E151" s="43">
        <f t="shared" si="45"/>
        <v>5.5217073098825251</v>
      </c>
      <c r="G151" s="46">
        <f t="shared" si="33"/>
        <v>2.2407096892759584</v>
      </c>
      <c r="H151" s="44">
        <f t="shared" si="34"/>
        <v>0.18110340586329904</v>
      </c>
      <c r="I151" s="48">
        <f>EXP($N$10+$N$11*H151)*Ano2019C!$K$5</f>
        <v>9.9026628853861229</v>
      </c>
      <c r="J151" s="43">
        <f t="shared" si="35"/>
        <v>-0.50266288538612258</v>
      </c>
      <c r="K151" s="48">
        <f t="shared" si="36"/>
        <v>0.25266997634470223</v>
      </c>
      <c r="L151" s="47">
        <f t="shared" si="37"/>
        <v>34.158731212480745</v>
      </c>
      <c r="P151" s="17">
        <f t="shared" si="38"/>
        <v>9.4</v>
      </c>
      <c r="Q151" s="33">
        <f t="shared" si="39"/>
        <v>5.5217073098825251</v>
      </c>
      <c r="R151" s="17">
        <f t="shared" si="40"/>
        <v>30.489251616010112</v>
      </c>
      <c r="S151" s="17">
        <f t="shared" si="41"/>
        <v>10.530827794863589</v>
      </c>
      <c r="T151" s="17">
        <f t="shared" si="42"/>
        <v>-1.1308277948635883</v>
      </c>
      <c r="U151" s="47">
        <f t="shared" si="43"/>
        <v>1.2787715016360457</v>
      </c>
      <c r="V151" s="47">
        <f t="shared" si="44"/>
        <v>34.158731212480745</v>
      </c>
    </row>
    <row r="152" spans="1:22" x14ac:dyDescent="0.25">
      <c r="A152" s="41">
        <v>9</v>
      </c>
      <c r="B152" s="41">
        <v>6</v>
      </c>
      <c r="C152" s="42">
        <v>33.809988960000005</v>
      </c>
      <c r="D152" s="42">
        <v>14.5</v>
      </c>
      <c r="E152" s="43">
        <f t="shared" si="45"/>
        <v>10.76205373773282</v>
      </c>
      <c r="G152" s="46">
        <f t="shared" si="33"/>
        <v>2.6741486494265287</v>
      </c>
      <c r="H152" s="44">
        <f t="shared" si="34"/>
        <v>9.2919067714176296E-2</v>
      </c>
      <c r="I152" s="48">
        <f>EXP($N$10+$N$11*H152)*Ano2019C!$K$5</f>
        <v>15.246391841281573</v>
      </c>
      <c r="J152" s="43">
        <f t="shared" si="35"/>
        <v>-0.74639184128157332</v>
      </c>
      <c r="K152" s="48">
        <f t="shared" si="36"/>
        <v>0.55710078073169733</v>
      </c>
      <c r="L152" s="47">
        <f t="shared" si="37"/>
        <v>0.55435043614040502</v>
      </c>
      <c r="P152" s="17">
        <f t="shared" si="38"/>
        <v>14.5</v>
      </c>
      <c r="Q152" s="33">
        <f t="shared" si="39"/>
        <v>10.76205373773282</v>
      </c>
      <c r="R152" s="17">
        <f t="shared" si="40"/>
        <v>115.82180065384897</v>
      </c>
      <c r="S152" s="17">
        <f t="shared" si="41"/>
        <v>15.206565735545105</v>
      </c>
      <c r="T152" s="17">
        <f t="shared" si="42"/>
        <v>-0.70656573554510516</v>
      </c>
      <c r="U152" s="47">
        <f t="shared" si="43"/>
        <v>0.49923513864639546</v>
      </c>
      <c r="V152" s="47">
        <f t="shared" si="44"/>
        <v>0.55435043614040502</v>
      </c>
    </row>
    <row r="153" spans="1:22" x14ac:dyDescent="0.25">
      <c r="A153" s="41">
        <v>9</v>
      </c>
      <c r="B153" s="41">
        <v>7</v>
      </c>
      <c r="C153" s="42">
        <v>28.50646128</v>
      </c>
      <c r="D153" s="42">
        <v>13.4</v>
      </c>
      <c r="E153" s="43">
        <f t="shared" si="45"/>
        <v>9.0738884455394366</v>
      </c>
      <c r="G153" s="46">
        <f t="shared" si="33"/>
        <v>2.5952547069568657</v>
      </c>
      <c r="H153" s="44">
        <f t="shared" si="34"/>
        <v>0.11020633612611606</v>
      </c>
      <c r="I153" s="48">
        <f>EXP($N$10+$N$11*H153)*Ano2019C!$K$5</f>
        <v>14.009642455548271</v>
      </c>
      <c r="J153" s="43">
        <f t="shared" si="35"/>
        <v>-0.60964245554827023</v>
      </c>
      <c r="K153" s="48">
        <f t="shared" si="36"/>
        <v>0.37166392360692463</v>
      </c>
      <c r="L153" s="47">
        <f t="shared" si="37"/>
        <v>3.4023541329981244</v>
      </c>
      <c r="P153" s="17">
        <f t="shared" si="38"/>
        <v>13.4</v>
      </c>
      <c r="Q153" s="33">
        <f t="shared" si="39"/>
        <v>9.0738884455394366</v>
      </c>
      <c r="R153" s="17">
        <f t="shared" si="40"/>
        <v>82.33545152209409</v>
      </c>
      <c r="S153" s="17">
        <f t="shared" si="41"/>
        <v>13.933805505910785</v>
      </c>
      <c r="T153" s="17">
        <f t="shared" si="42"/>
        <v>-0.53380550591078446</v>
      </c>
      <c r="U153" s="47">
        <f t="shared" si="43"/>
        <v>0.28494831814066857</v>
      </c>
      <c r="V153" s="47">
        <f t="shared" si="44"/>
        <v>3.4023541329981244</v>
      </c>
    </row>
    <row r="154" spans="1:22" x14ac:dyDescent="0.25">
      <c r="A154" s="41">
        <v>9</v>
      </c>
      <c r="B154" s="41">
        <v>8</v>
      </c>
      <c r="C154" s="42">
        <v>29.058912079999999</v>
      </c>
      <c r="D154" s="42">
        <v>13.8</v>
      </c>
      <c r="E154" s="43">
        <f t="shared" si="45"/>
        <v>9.2497389968095796</v>
      </c>
      <c r="G154" s="46">
        <f t="shared" si="33"/>
        <v>2.6246685921631592</v>
      </c>
      <c r="H154" s="44">
        <f t="shared" si="34"/>
        <v>0.10811115863322414</v>
      </c>
      <c r="I154" s="48">
        <f>EXP($N$10+$N$11*H154)*Ano2019C!$K$5</f>
        <v>14.154021759942502</v>
      </c>
      <c r="J154" s="43">
        <f t="shared" si="35"/>
        <v>-0.35402175994250129</v>
      </c>
      <c r="K154" s="48">
        <f t="shared" si="36"/>
        <v>0.12533140651278601</v>
      </c>
      <c r="L154" s="47">
        <f t="shared" si="37"/>
        <v>2.0867164250498615</v>
      </c>
      <c r="P154" s="17">
        <f t="shared" si="38"/>
        <v>13.8</v>
      </c>
      <c r="Q154" s="33">
        <f t="shared" si="39"/>
        <v>9.2497389968095796</v>
      </c>
      <c r="R154" s="17">
        <f t="shared" si="40"/>
        <v>85.55767150909989</v>
      </c>
      <c r="S154" s="17">
        <f t="shared" si="41"/>
        <v>14.076740785484084</v>
      </c>
      <c r="T154" s="17">
        <f t="shared" si="42"/>
        <v>-0.27674078548408332</v>
      </c>
      <c r="U154" s="47">
        <f t="shared" si="43"/>
        <v>7.6585462350347425E-2</v>
      </c>
      <c r="V154" s="47">
        <f t="shared" si="44"/>
        <v>2.0867164250498615</v>
      </c>
    </row>
    <row r="155" spans="1:22" x14ac:dyDescent="0.25">
      <c r="A155" s="41">
        <v>9</v>
      </c>
      <c r="B155" s="41">
        <v>9</v>
      </c>
      <c r="C155" s="42">
        <v>36.903713439999997</v>
      </c>
      <c r="D155" s="42">
        <v>15</v>
      </c>
      <c r="E155" s="43">
        <f t="shared" si="45"/>
        <v>11.746816824845626</v>
      </c>
      <c r="G155" s="46">
        <f t="shared" si="33"/>
        <v>2.7080502011022101</v>
      </c>
      <c r="H155" s="44">
        <f t="shared" si="34"/>
        <v>8.5129445271071705E-2</v>
      </c>
      <c r="I155" s="48">
        <f>EXP($N$10+$N$11*H155)*Ano2019C!$K$5</f>
        <v>15.838793209272783</v>
      </c>
      <c r="J155" s="43">
        <f t="shared" si="35"/>
        <v>-0.838793209272783</v>
      </c>
      <c r="K155" s="48">
        <f t="shared" si="36"/>
        <v>0.70357404792213474</v>
      </c>
      <c r="L155" s="47">
        <f t="shared" si="37"/>
        <v>5.9803301205077347E-2</v>
      </c>
      <c r="P155" s="17">
        <f t="shared" si="38"/>
        <v>15</v>
      </c>
      <c r="Q155" s="33">
        <f t="shared" si="39"/>
        <v>11.746816824845626</v>
      </c>
      <c r="R155" s="17">
        <f t="shared" si="40"/>
        <v>137.98770551647627</v>
      </c>
      <c r="S155" s="17">
        <f t="shared" si="41"/>
        <v>15.846508005794391</v>
      </c>
      <c r="T155" s="17">
        <f t="shared" si="42"/>
        <v>-0.84650800579439078</v>
      </c>
      <c r="U155" s="47">
        <f t="shared" si="43"/>
        <v>0.71657580387399633</v>
      </c>
      <c r="V155" s="47">
        <f t="shared" si="44"/>
        <v>5.9803301205077347E-2</v>
      </c>
    </row>
    <row r="156" spans="1:22" x14ac:dyDescent="0.25">
      <c r="A156" s="41">
        <v>9</v>
      </c>
      <c r="B156" s="41">
        <v>10</v>
      </c>
      <c r="C156" s="42">
        <v>33.478518480000005</v>
      </c>
      <c r="D156" s="42">
        <v>15.2</v>
      </c>
      <c r="E156" s="43">
        <f t="shared" si="45"/>
        <v>10.656543406970735</v>
      </c>
      <c r="G156" s="46">
        <f t="shared" si="33"/>
        <v>2.7212954278522306</v>
      </c>
      <c r="H156" s="44">
        <f t="shared" si="34"/>
        <v>9.3839058483623575E-2</v>
      </c>
      <c r="I156" s="48">
        <f>EXP($N$10+$N$11*H156)*Ano2019C!$K$5</f>
        <v>15.177905799053962</v>
      </c>
      <c r="J156" s="43">
        <f t="shared" si="35"/>
        <v>2.2094200946037645E-2</v>
      </c>
      <c r="K156" s="48">
        <f t="shared" si="36"/>
        <v>4.8815371544389078E-4</v>
      </c>
      <c r="L156" s="47">
        <f t="shared" si="37"/>
        <v>1.9844472309463522E-3</v>
      </c>
      <c r="P156" s="17">
        <f t="shared" si="38"/>
        <v>15.2</v>
      </c>
      <c r="Q156" s="33">
        <f t="shared" si="39"/>
        <v>10.656543406970735</v>
      </c>
      <c r="R156" s="17">
        <f t="shared" si="40"/>
        <v>113.56191738465145</v>
      </c>
      <c r="S156" s="17">
        <f t="shared" si="41"/>
        <v>15.133520881719299</v>
      </c>
      <c r="T156" s="17">
        <f t="shared" si="42"/>
        <v>6.6479118280700078E-2</v>
      </c>
      <c r="U156" s="47">
        <f t="shared" si="43"/>
        <v>4.4194731673793111E-3</v>
      </c>
      <c r="V156" s="47">
        <f t="shared" si="44"/>
        <v>1.9844472309463522E-3</v>
      </c>
    </row>
    <row r="157" spans="1:22" x14ac:dyDescent="0.25">
      <c r="A157" s="41">
        <v>9</v>
      </c>
      <c r="B157" s="41">
        <v>11</v>
      </c>
      <c r="C157" s="42">
        <v>36.019792160000002</v>
      </c>
      <c r="D157" s="42">
        <v>15.3</v>
      </c>
      <c r="E157" s="43">
        <f t="shared" si="45"/>
        <v>11.465455942813396</v>
      </c>
      <c r="G157" s="46">
        <f t="shared" si="33"/>
        <v>2.7278528283983898</v>
      </c>
      <c r="H157" s="44">
        <f t="shared" si="34"/>
        <v>8.7218511412693087E-2</v>
      </c>
      <c r="I157" s="48">
        <f>EXP($N$10+$N$11*H157)*Ano2019C!$K$5</f>
        <v>15.677697108721404</v>
      </c>
      <c r="J157" s="43">
        <f t="shared" si="35"/>
        <v>-0.37769710872140294</v>
      </c>
      <c r="K157" s="48">
        <f t="shared" si="36"/>
        <v>0.14265510593650726</v>
      </c>
      <c r="L157" s="47">
        <f t="shared" si="37"/>
        <v>3.0750202438808382E-3</v>
      </c>
      <c r="P157" s="17">
        <f t="shared" si="38"/>
        <v>15.3</v>
      </c>
      <c r="Q157" s="33">
        <f t="shared" si="39"/>
        <v>11.465455942813396</v>
      </c>
      <c r="R157" s="17">
        <f t="shared" si="40"/>
        <v>131.45667997659501</v>
      </c>
      <c r="S157" s="17">
        <f t="shared" si="41"/>
        <v>15.671374214071843</v>
      </c>
      <c r="T157" s="17">
        <f t="shared" si="42"/>
        <v>-0.37137421407184235</v>
      </c>
      <c r="U157" s="47">
        <f t="shared" si="43"/>
        <v>0.13791880687747859</v>
      </c>
      <c r="V157" s="47">
        <f t="shared" si="44"/>
        <v>3.0750202438808382E-3</v>
      </c>
    </row>
    <row r="158" spans="1:22" x14ac:dyDescent="0.25">
      <c r="A158" s="41">
        <v>9</v>
      </c>
      <c r="B158" s="41">
        <v>12</v>
      </c>
      <c r="C158" s="42">
        <v>33.809988960000005</v>
      </c>
      <c r="D158" s="42">
        <v>15</v>
      </c>
      <c r="E158" s="43">
        <f t="shared" si="45"/>
        <v>10.76205373773282</v>
      </c>
      <c r="G158" s="46">
        <f t="shared" si="33"/>
        <v>2.7080502011022101</v>
      </c>
      <c r="H158" s="44">
        <f t="shared" si="34"/>
        <v>9.2919067714176296E-2</v>
      </c>
      <c r="I158" s="48">
        <f>EXP($N$10+$N$11*H158)*Ano2019C!$K$5</f>
        <v>15.246391841281573</v>
      </c>
      <c r="J158" s="43">
        <f t="shared" si="35"/>
        <v>-0.24639184128157332</v>
      </c>
      <c r="K158" s="48">
        <f t="shared" si="36"/>
        <v>6.0708939450124018E-2</v>
      </c>
      <c r="L158" s="47">
        <f t="shared" si="37"/>
        <v>5.9803301205077347E-2</v>
      </c>
      <c r="P158" s="17">
        <f t="shared" si="38"/>
        <v>15</v>
      </c>
      <c r="Q158" s="33">
        <f t="shared" si="39"/>
        <v>10.76205373773282</v>
      </c>
      <c r="R158" s="17">
        <f t="shared" si="40"/>
        <v>115.82180065384897</v>
      </c>
      <c r="S158" s="17">
        <f t="shared" si="41"/>
        <v>15.206565735545105</v>
      </c>
      <c r="T158" s="17">
        <f t="shared" si="42"/>
        <v>-0.20656573554510516</v>
      </c>
      <c r="U158" s="47">
        <f t="shared" si="43"/>
        <v>4.2669403101290318E-2</v>
      </c>
      <c r="V158" s="47">
        <f t="shared" si="44"/>
        <v>5.9803301205077347E-2</v>
      </c>
    </row>
    <row r="159" spans="1:22" x14ac:dyDescent="0.25">
      <c r="A159" s="41">
        <v>9</v>
      </c>
      <c r="B159" s="41">
        <v>14</v>
      </c>
      <c r="C159" s="42">
        <v>25.744207279999998</v>
      </c>
      <c r="D159" s="42">
        <v>14</v>
      </c>
      <c r="E159" s="43">
        <f t="shared" si="45"/>
        <v>8.1946356891887149</v>
      </c>
      <c r="G159" s="46">
        <f t="shared" si="33"/>
        <v>2.6390573296152584</v>
      </c>
      <c r="H159" s="44">
        <f t="shared" si="34"/>
        <v>0.12203105030273798</v>
      </c>
      <c r="I159" s="48">
        <f>EXP($N$10+$N$11*H159)*Ano2019C!$K$5</f>
        <v>13.221977115304686</v>
      </c>
      <c r="J159" s="43">
        <f t="shared" si="35"/>
        <v>0.77802288469531433</v>
      </c>
      <c r="K159" s="48">
        <f t="shared" si="36"/>
        <v>0.60531960910961835</v>
      </c>
      <c r="L159" s="47">
        <f t="shared" si="37"/>
        <v>1.5488975710757327</v>
      </c>
      <c r="P159" s="17">
        <f t="shared" si="38"/>
        <v>14</v>
      </c>
      <c r="Q159" s="33">
        <f t="shared" si="39"/>
        <v>8.1946356891887149</v>
      </c>
      <c r="R159" s="17">
        <f t="shared" si="40"/>
        <v>67.15205407852541</v>
      </c>
      <c r="S159" s="17">
        <f t="shared" si="41"/>
        <v>13.183003216231295</v>
      </c>
      <c r="T159" s="17">
        <f t="shared" si="42"/>
        <v>0.81699678376870466</v>
      </c>
      <c r="U159" s="47">
        <f t="shared" si="43"/>
        <v>0.66748374468840754</v>
      </c>
      <c r="V159" s="47">
        <f t="shared" si="44"/>
        <v>1.5488975710757327</v>
      </c>
    </row>
    <row r="160" spans="1:22" x14ac:dyDescent="0.25">
      <c r="A160" s="41">
        <v>9</v>
      </c>
      <c r="B160" s="41">
        <v>15</v>
      </c>
      <c r="C160" s="42">
        <v>36.24077247999999</v>
      </c>
      <c r="D160" s="42">
        <v>15.5</v>
      </c>
      <c r="E160" s="43">
        <f t="shared" si="45"/>
        <v>11.53579616332145</v>
      </c>
      <c r="G160" s="46">
        <f t="shared" si="33"/>
        <v>2.7408400239252009</v>
      </c>
      <c r="H160" s="44">
        <f t="shared" si="34"/>
        <v>8.6686691221152301E-2</v>
      </c>
      <c r="I160" s="48">
        <f>EXP($N$10+$N$11*H160)*Ano2019C!$K$5</f>
        <v>15.718551722682383</v>
      </c>
      <c r="J160" s="43">
        <f t="shared" si="35"/>
        <v>-0.21855172268238299</v>
      </c>
      <c r="K160" s="48">
        <f t="shared" si="36"/>
        <v>4.7764855487437238E-2</v>
      </c>
      <c r="L160" s="47">
        <f t="shared" si="37"/>
        <v>6.5256166269749699E-2</v>
      </c>
      <c r="P160" s="17">
        <f t="shared" si="38"/>
        <v>15.5</v>
      </c>
      <c r="Q160" s="33">
        <f t="shared" si="39"/>
        <v>11.53579616332145</v>
      </c>
      <c r="R160" s="17">
        <f t="shared" si="40"/>
        <v>133.07459312170189</v>
      </c>
      <c r="S160" s="17">
        <f t="shared" si="41"/>
        <v>15.715735676271485</v>
      </c>
      <c r="T160" s="17">
        <f t="shared" si="42"/>
        <v>-0.21573567627148549</v>
      </c>
      <c r="U160" s="47">
        <f t="shared" si="43"/>
        <v>4.6541882016315185E-2</v>
      </c>
      <c r="V160" s="47">
        <f t="shared" si="44"/>
        <v>6.5256166269749699E-2</v>
      </c>
    </row>
    <row r="161" spans="1:22" x14ac:dyDescent="0.25">
      <c r="A161" s="41">
        <v>9</v>
      </c>
      <c r="B161" s="41">
        <v>53</v>
      </c>
      <c r="C161" s="42">
        <v>44.306554159999997</v>
      </c>
      <c r="D161" s="42">
        <v>16.899999999999999</v>
      </c>
      <c r="E161" s="43">
        <f t="shared" ref="E161:E183" si="46">C161/PI()</f>
        <v>14.103214211865557</v>
      </c>
      <c r="G161" s="46">
        <f t="shared" si="33"/>
        <v>2.8273136219290276</v>
      </c>
      <c r="H161" s="44">
        <f t="shared" si="34"/>
        <v>7.090582224573054E-2</v>
      </c>
      <c r="I161" s="48">
        <f>EXP($N$10+$N$11*H161)*Ano2019C!$K$5</f>
        <v>16.980522754738573</v>
      </c>
      <c r="J161" s="43">
        <f t="shared" si="35"/>
        <v>-8.0522754738574065E-2</v>
      </c>
      <c r="K161" s="48">
        <f t="shared" si="36"/>
        <v>6.4839140306885519E-3</v>
      </c>
      <c r="L161" s="47">
        <f t="shared" si="37"/>
        <v>2.7405241884508276</v>
      </c>
      <c r="P161" s="17">
        <f t="shared" si="38"/>
        <v>16.899999999999999</v>
      </c>
      <c r="Q161" s="33">
        <f t="shared" si="39"/>
        <v>14.103214211865557</v>
      </c>
      <c r="R161" s="17">
        <f t="shared" si="40"/>
        <v>198.90065110576663</v>
      </c>
      <c r="S161" s="17">
        <f t="shared" si="41"/>
        <v>17.07121003632367</v>
      </c>
      <c r="T161" s="17">
        <f t="shared" si="42"/>
        <v>-0.17121003632367149</v>
      </c>
      <c r="U161" s="47">
        <f t="shared" si="43"/>
        <v>2.931287653795291E-2</v>
      </c>
      <c r="V161" s="47">
        <f t="shared" si="44"/>
        <v>2.7405241884508276</v>
      </c>
    </row>
    <row r="162" spans="1:22" x14ac:dyDescent="0.25">
      <c r="A162" s="41">
        <v>9</v>
      </c>
      <c r="B162" s="41">
        <v>73</v>
      </c>
      <c r="C162" s="42">
        <v>39.003026480000003</v>
      </c>
      <c r="D162" s="42">
        <v>15.6</v>
      </c>
      <c r="E162" s="43">
        <f t="shared" si="46"/>
        <v>12.415048919672175</v>
      </c>
      <c r="G162" s="46">
        <f t="shared" si="33"/>
        <v>2.7472709142554912</v>
      </c>
      <c r="H162" s="44">
        <f t="shared" si="34"/>
        <v>8.0547407140334121E-2</v>
      </c>
      <c r="I162" s="48">
        <f>EXP($N$10+$N$11*H162)*Ano2019C!$K$5</f>
        <v>16.197952971699724</v>
      </c>
      <c r="J162" s="43">
        <f t="shared" si="35"/>
        <v>-0.5979529716997245</v>
      </c>
      <c r="K162" s="48">
        <f t="shared" si="36"/>
        <v>0.35754775636453151</v>
      </c>
      <c r="L162" s="47">
        <f t="shared" si="37"/>
        <v>0.12634673928268392</v>
      </c>
      <c r="P162" s="17">
        <f t="shared" si="38"/>
        <v>15.6</v>
      </c>
      <c r="Q162" s="33">
        <f t="shared" si="39"/>
        <v>12.415048919672175</v>
      </c>
      <c r="R162" s="17">
        <f t="shared" si="40"/>
        <v>154.13343967785326</v>
      </c>
      <c r="S162" s="17">
        <f t="shared" si="41"/>
        <v>16.237740651135354</v>
      </c>
      <c r="T162" s="17">
        <f t="shared" si="42"/>
        <v>-0.6377406511353545</v>
      </c>
      <c r="U162" s="47">
        <f t="shared" si="43"/>
        <v>0.40671313811054594</v>
      </c>
      <c r="V162" s="47">
        <f t="shared" si="44"/>
        <v>0.12634673928268392</v>
      </c>
    </row>
    <row r="163" spans="1:22" x14ac:dyDescent="0.25">
      <c r="A163" s="41">
        <v>9</v>
      </c>
      <c r="B163" s="41">
        <v>76</v>
      </c>
      <c r="C163" s="42">
        <v>41.544300160000006</v>
      </c>
      <c r="D163" s="42">
        <v>16.2</v>
      </c>
      <c r="E163" s="43">
        <f t="shared" si="46"/>
        <v>13.223961455514839</v>
      </c>
      <c r="G163" s="46">
        <f t="shared" si="33"/>
        <v>2.7850112422383382</v>
      </c>
      <c r="H163" s="44">
        <f t="shared" si="34"/>
        <v>7.5620305107813673E-2</v>
      </c>
      <c r="I163" s="48">
        <f>EXP($N$10+$N$11*H163)*Ano2019C!$K$5</f>
        <v>16.593252845395202</v>
      </c>
      <c r="J163" s="43">
        <f t="shared" si="35"/>
        <v>-0.39325284539520311</v>
      </c>
      <c r="K163" s="48">
        <f t="shared" si="36"/>
        <v>0.15464780041142351</v>
      </c>
      <c r="L163" s="47">
        <f t="shared" si="37"/>
        <v>0.91289017736028966</v>
      </c>
      <c r="P163" s="17">
        <f t="shared" si="38"/>
        <v>16.2</v>
      </c>
      <c r="Q163" s="33">
        <f t="shared" si="39"/>
        <v>13.223961455514839</v>
      </c>
      <c r="R163" s="17">
        <f t="shared" si="40"/>
        <v>174.87315657694214</v>
      </c>
      <c r="S163" s="17">
        <f t="shared" si="41"/>
        <v>16.664807915261385</v>
      </c>
      <c r="T163" s="17">
        <f t="shared" si="42"/>
        <v>-0.46480791526138532</v>
      </c>
      <c r="U163" s="47">
        <f t="shared" si="43"/>
        <v>0.21604639808963516</v>
      </c>
      <c r="V163" s="47">
        <f t="shared" si="44"/>
        <v>0.91289017736028966</v>
      </c>
    </row>
    <row r="164" spans="1:22" x14ac:dyDescent="0.25">
      <c r="A164" s="41">
        <v>9</v>
      </c>
      <c r="B164" s="41">
        <v>79</v>
      </c>
      <c r="C164" s="42">
        <v>42.317731279999997</v>
      </c>
      <c r="D164" s="42">
        <v>16.600000000000001</v>
      </c>
      <c r="E164" s="43">
        <f t="shared" si="46"/>
        <v>13.470152227293038</v>
      </c>
      <c r="G164" s="46">
        <f t="shared" si="33"/>
        <v>2.8094026953624978</v>
      </c>
      <c r="H164" s="44">
        <f t="shared" si="34"/>
        <v>7.4238210758584722E-2</v>
      </c>
      <c r="I164" s="48">
        <f>EXP($N$10+$N$11*H164)*Ano2019C!$K$5</f>
        <v>16.705860386622554</v>
      </c>
      <c r="J164" s="43">
        <f t="shared" si="35"/>
        <v>-0.10586038662255248</v>
      </c>
      <c r="K164" s="48">
        <f t="shared" si="36"/>
        <v>1.1206421455876289E-2</v>
      </c>
      <c r="L164" s="47">
        <f t="shared" si="37"/>
        <v>1.8372524694120327</v>
      </c>
      <c r="P164" s="17">
        <f t="shared" si="38"/>
        <v>16.600000000000001</v>
      </c>
      <c r="Q164" s="33">
        <f t="shared" si="39"/>
        <v>13.470152227293038</v>
      </c>
      <c r="R164" s="17">
        <f t="shared" si="40"/>
        <v>181.44500102644761</v>
      </c>
      <c r="S164" s="17">
        <f t="shared" si="41"/>
        <v>16.784669658983407</v>
      </c>
      <c r="T164" s="17">
        <f t="shared" si="42"/>
        <v>-0.18466965898340604</v>
      </c>
      <c r="U164" s="47">
        <f t="shared" si="43"/>
        <v>3.4102882949047481E-2</v>
      </c>
      <c r="V164" s="47">
        <f t="shared" si="44"/>
        <v>1.8372524694120327</v>
      </c>
    </row>
    <row r="165" spans="1:22" x14ac:dyDescent="0.25">
      <c r="A165" s="41">
        <v>9</v>
      </c>
      <c r="B165" s="41">
        <v>80</v>
      </c>
      <c r="C165" s="42">
        <v>42.649201760000004</v>
      </c>
      <c r="D165" s="42">
        <v>16.3</v>
      </c>
      <c r="E165" s="43">
        <f t="shared" si="46"/>
        <v>13.575662558055127</v>
      </c>
      <c r="G165" s="46">
        <f t="shared" si="33"/>
        <v>2.7911651078127169</v>
      </c>
      <c r="H165" s="44">
        <f t="shared" si="34"/>
        <v>7.3661229845953219E-2</v>
      </c>
      <c r="I165" s="48">
        <f>EXP($N$10+$N$11*H165)*Ano2019C!$K$5</f>
        <v>16.753096300733674</v>
      </c>
      <c r="J165" s="43">
        <f t="shared" si="35"/>
        <v>-0.45309630073367302</v>
      </c>
      <c r="K165" s="48">
        <f t="shared" si="36"/>
        <v>0.20529625773853907</v>
      </c>
      <c r="L165" s="47">
        <f t="shared" si="37"/>
        <v>1.1139807503732269</v>
      </c>
      <c r="P165" s="17">
        <f t="shared" si="38"/>
        <v>16.3</v>
      </c>
      <c r="Q165" s="33">
        <f t="shared" si="39"/>
        <v>13.575662558055127</v>
      </c>
      <c r="R165" s="17">
        <f t="shared" si="40"/>
        <v>184.29861389017987</v>
      </c>
      <c r="S165" s="17">
        <f t="shared" si="41"/>
        <v>16.834593942048897</v>
      </c>
      <c r="T165" s="17">
        <f t="shared" si="42"/>
        <v>-0.53459394204889676</v>
      </c>
      <c r="U165" s="47">
        <f t="shared" si="43"/>
        <v>0.28579068287537918</v>
      </c>
      <c r="V165" s="47">
        <f t="shared" si="44"/>
        <v>1.1139807503732269</v>
      </c>
    </row>
    <row r="166" spans="1:22" x14ac:dyDescent="0.25">
      <c r="A166" s="41">
        <v>10</v>
      </c>
      <c r="B166" s="41">
        <v>1</v>
      </c>
      <c r="C166" s="42">
        <v>39.33449696000001</v>
      </c>
      <c r="D166" s="42">
        <v>16.7</v>
      </c>
      <c r="E166" s="43">
        <f t="shared" si="46"/>
        <v>12.520559250434264</v>
      </c>
      <c r="G166" s="46">
        <f t="shared" si="33"/>
        <v>2.8154087194227095</v>
      </c>
      <c r="H166" s="44">
        <f t="shared" si="34"/>
        <v>7.9868636855443653E-2</v>
      </c>
      <c r="I166" s="48">
        <f>EXP($N$10+$N$11*H166)*Ano2019C!$K$5</f>
        <v>16.251846076692402</v>
      </c>
      <c r="J166" s="43">
        <f t="shared" si="35"/>
        <v>0.44815392330759707</v>
      </c>
      <c r="K166" s="48">
        <f t="shared" si="36"/>
        <v>0.20084193897599159</v>
      </c>
      <c r="L166" s="47">
        <f t="shared" si="37"/>
        <v>2.1183430424249612</v>
      </c>
      <c r="P166" s="17">
        <f t="shared" si="38"/>
        <v>16.7</v>
      </c>
      <c r="Q166" s="33">
        <f t="shared" si="39"/>
        <v>12.520559250434264</v>
      </c>
      <c r="R166" s="17">
        <f t="shared" si="40"/>
        <v>156.76440394363502</v>
      </c>
      <c r="S166" s="17">
        <f t="shared" si="41"/>
        <v>16.296335148235968</v>
      </c>
      <c r="T166" s="17">
        <f t="shared" si="42"/>
        <v>0.40366485176403089</v>
      </c>
      <c r="U166" s="47">
        <f t="shared" si="43"/>
        <v>0.16294531254967703</v>
      </c>
      <c r="V166" s="47">
        <f t="shared" si="44"/>
        <v>2.1183430424249612</v>
      </c>
    </row>
    <row r="167" spans="1:22" x14ac:dyDescent="0.25">
      <c r="A167" s="41">
        <v>10</v>
      </c>
      <c r="B167" s="41">
        <v>2</v>
      </c>
      <c r="C167" s="42">
        <v>44.748514800000002</v>
      </c>
      <c r="D167" s="42">
        <v>17.2</v>
      </c>
      <c r="E167" s="43">
        <f t="shared" si="46"/>
        <v>14.243894652881673</v>
      </c>
      <c r="G167" s="46">
        <f t="shared" si="33"/>
        <v>2.8449093838194073</v>
      </c>
      <c r="H167" s="44">
        <f t="shared" si="34"/>
        <v>7.0205517828488759E-2</v>
      </c>
      <c r="I167" s="48">
        <f>EXP($N$10+$N$11*H167)*Ano2019C!$K$5</f>
        <v>17.038815038182896</v>
      </c>
      <c r="J167" s="43">
        <f t="shared" si="35"/>
        <v>0.16118496181710285</v>
      </c>
      <c r="K167" s="48">
        <f t="shared" si="36"/>
        <v>2.5980591915980903E-2</v>
      </c>
      <c r="L167" s="47">
        <f t="shared" si="37"/>
        <v>3.8237959074896328</v>
      </c>
      <c r="P167" s="17">
        <f t="shared" si="38"/>
        <v>17.2</v>
      </c>
      <c r="Q167" s="33">
        <f t="shared" si="39"/>
        <v>14.243894652881673</v>
      </c>
      <c r="R167" s="17">
        <f t="shared" si="40"/>
        <v>202.88853488239113</v>
      </c>
      <c r="S167" s="17">
        <f t="shared" si="41"/>
        <v>17.130646904426559</v>
      </c>
      <c r="T167" s="17">
        <f t="shared" si="42"/>
        <v>6.9353095573440271E-2</v>
      </c>
      <c r="U167" s="47">
        <f t="shared" si="43"/>
        <v>4.8098518656187403E-3</v>
      </c>
      <c r="V167" s="47">
        <f t="shared" si="44"/>
        <v>3.8237959074896328</v>
      </c>
    </row>
    <row r="168" spans="1:22" x14ac:dyDescent="0.25">
      <c r="A168" s="41">
        <v>10</v>
      </c>
      <c r="B168" s="41">
        <v>3</v>
      </c>
      <c r="C168" s="42">
        <v>49.720571999999997</v>
      </c>
      <c r="D168" s="42">
        <v>17.8</v>
      </c>
      <c r="E168" s="43">
        <f t="shared" si="46"/>
        <v>15.826549614312968</v>
      </c>
      <c r="G168" s="46">
        <f t="shared" si="33"/>
        <v>2.8791984572980396</v>
      </c>
      <c r="H168" s="44">
        <f t="shared" si="34"/>
        <v>6.318496604563989E-2</v>
      </c>
      <c r="I168" s="48">
        <f>EXP($N$10+$N$11*H168)*Ano2019C!$K$5</f>
        <v>17.634368876043897</v>
      </c>
      <c r="J168" s="43">
        <f t="shared" si="35"/>
        <v>0.16563112395610347</v>
      </c>
      <c r="K168" s="48">
        <f t="shared" si="36"/>
        <v>2.7433669222962111E-2</v>
      </c>
      <c r="L168" s="47">
        <f t="shared" si="37"/>
        <v>6.5303393455672465</v>
      </c>
      <c r="P168" s="17">
        <f t="shared" si="38"/>
        <v>17.8</v>
      </c>
      <c r="Q168" s="33">
        <f t="shared" si="39"/>
        <v>15.826549614312968</v>
      </c>
      <c r="R168" s="17">
        <f t="shared" si="40"/>
        <v>250.47967269430998</v>
      </c>
      <c r="S168" s="17">
        <f t="shared" si="41"/>
        <v>17.693101548653864</v>
      </c>
      <c r="T168" s="17">
        <f t="shared" si="42"/>
        <v>0.10689845134613662</v>
      </c>
      <c r="U168" s="47">
        <f t="shared" si="43"/>
        <v>1.1427278900202339E-2</v>
      </c>
      <c r="V168" s="47">
        <f t="shared" si="44"/>
        <v>6.5303393455672465</v>
      </c>
    </row>
    <row r="169" spans="1:22" x14ac:dyDescent="0.25">
      <c r="A169" s="41">
        <v>10</v>
      </c>
      <c r="B169" s="41">
        <v>4</v>
      </c>
      <c r="C169" s="42">
        <v>38.78204616</v>
      </c>
      <c r="D169" s="42">
        <v>16.8</v>
      </c>
      <c r="E169" s="43">
        <f t="shared" si="46"/>
        <v>12.344708699164116</v>
      </c>
      <c r="G169" s="46">
        <f t="shared" si="33"/>
        <v>2.8213788864092133</v>
      </c>
      <c r="H169" s="44">
        <f t="shared" si="34"/>
        <v>8.1006366725179343E-2</v>
      </c>
      <c r="I169" s="48">
        <f>EXP($N$10+$N$11*H169)*Ano2019C!$K$5</f>
        <v>16.16161374083045</v>
      </c>
      <c r="J169" s="43">
        <f t="shared" si="35"/>
        <v>0.63838625916955039</v>
      </c>
      <c r="K169" s="48">
        <f t="shared" si="36"/>
        <v>0.40753701589649233</v>
      </c>
      <c r="L169" s="47">
        <f t="shared" si="37"/>
        <v>2.4194336154378999</v>
      </c>
      <c r="P169" s="17">
        <f t="shared" si="38"/>
        <v>16.8</v>
      </c>
      <c r="Q169" s="33">
        <f t="shared" si="39"/>
        <v>12.344708699164116</v>
      </c>
      <c r="R169" s="17">
        <f t="shared" si="40"/>
        <v>152.3918328672182</v>
      </c>
      <c r="S169" s="17">
        <f t="shared" si="41"/>
        <v>16.198195974510774</v>
      </c>
      <c r="T169" s="17">
        <f t="shared" si="42"/>
        <v>0.60180402548922629</v>
      </c>
      <c r="U169" s="47">
        <f t="shared" si="43"/>
        <v>0.36216808509503734</v>
      </c>
      <c r="V169" s="47">
        <f t="shared" si="44"/>
        <v>2.4194336154378999</v>
      </c>
    </row>
    <row r="170" spans="1:22" x14ac:dyDescent="0.25">
      <c r="A170" s="41">
        <v>10</v>
      </c>
      <c r="B170" s="41">
        <v>5</v>
      </c>
      <c r="C170" s="42">
        <v>33.478518480000005</v>
      </c>
      <c r="D170" s="42">
        <v>16</v>
      </c>
      <c r="E170" s="43">
        <f t="shared" si="46"/>
        <v>10.656543406970735</v>
      </c>
      <c r="G170" s="46">
        <f t="shared" si="33"/>
        <v>2.7725887222397811</v>
      </c>
      <c r="H170" s="44">
        <f t="shared" si="34"/>
        <v>9.3839058483623575E-2</v>
      </c>
      <c r="I170" s="48">
        <f>EXP($N$10+$N$11*H170)*Ano2019C!$K$5</f>
        <v>15.177905799053962</v>
      </c>
      <c r="J170" s="43">
        <f t="shared" si="35"/>
        <v>0.82209420094603836</v>
      </c>
      <c r="K170" s="48">
        <f t="shared" si="36"/>
        <v>0.67583887522910524</v>
      </c>
      <c r="L170" s="47">
        <f t="shared" si="37"/>
        <v>0.57070903133442208</v>
      </c>
      <c r="P170" s="17">
        <f t="shared" si="38"/>
        <v>16</v>
      </c>
      <c r="Q170" s="33">
        <f t="shared" si="39"/>
        <v>10.656543406970735</v>
      </c>
      <c r="R170" s="17">
        <f t="shared" si="40"/>
        <v>113.56191738465145</v>
      </c>
      <c r="S170" s="17">
        <f t="shared" si="41"/>
        <v>15.133520881719299</v>
      </c>
      <c r="T170" s="17">
        <f t="shared" si="42"/>
        <v>0.86647911828070079</v>
      </c>
      <c r="U170" s="47">
        <f t="shared" si="43"/>
        <v>0.7507860624165007</v>
      </c>
      <c r="V170" s="47">
        <f t="shared" si="44"/>
        <v>0.57070903133442208</v>
      </c>
    </row>
    <row r="171" spans="1:22" x14ac:dyDescent="0.25">
      <c r="A171" s="41">
        <v>10</v>
      </c>
      <c r="B171" s="41">
        <v>5</v>
      </c>
      <c r="C171" s="42">
        <v>23.644894239999999</v>
      </c>
      <c r="D171" s="42">
        <v>13</v>
      </c>
      <c r="E171" s="43">
        <f t="shared" si="46"/>
        <v>7.5264035943621677</v>
      </c>
      <c r="G171" s="46">
        <f t="shared" si="33"/>
        <v>2.5649493574615367</v>
      </c>
      <c r="H171" s="44">
        <f t="shared" si="34"/>
        <v>0.1328655828062521</v>
      </c>
      <c r="I171" s="48">
        <f>EXP($N$10+$N$11*H171)*Ano2019C!$K$5</f>
        <v>12.53920922777143</v>
      </c>
      <c r="J171" s="43">
        <f t="shared" si="35"/>
        <v>0.46079077222857023</v>
      </c>
      <c r="K171" s="48">
        <f t="shared" si="36"/>
        <v>0.2123281357710021</v>
      </c>
      <c r="L171" s="47">
        <f t="shared" si="37"/>
        <v>5.037991840946388</v>
      </c>
      <c r="P171" s="17">
        <f t="shared" si="38"/>
        <v>13</v>
      </c>
      <c r="Q171" s="33">
        <f t="shared" si="39"/>
        <v>7.5264035943621677</v>
      </c>
      <c r="R171" s="17">
        <f t="shared" si="40"/>
        <v>56.646751065227754</v>
      </c>
      <c r="S171" s="17">
        <f t="shared" si="41"/>
        <v>12.572125148667331</v>
      </c>
      <c r="T171" s="17">
        <f t="shared" si="42"/>
        <v>0.42787485133266934</v>
      </c>
      <c r="U171" s="47">
        <f t="shared" si="43"/>
        <v>0.18307688840295389</v>
      </c>
      <c r="V171" s="47">
        <f t="shared" si="44"/>
        <v>5.037991840946388</v>
      </c>
    </row>
    <row r="172" spans="1:22" x14ac:dyDescent="0.25">
      <c r="A172" s="41">
        <v>10</v>
      </c>
      <c r="B172" s="41">
        <v>6</v>
      </c>
      <c r="C172" s="42">
        <v>41.433810000000001</v>
      </c>
      <c r="D172" s="42">
        <v>17.3</v>
      </c>
      <c r="E172" s="43">
        <f t="shared" si="46"/>
        <v>13.188791345260809</v>
      </c>
      <c r="G172" s="46">
        <f t="shared" si="33"/>
        <v>2.8507065015037334</v>
      </c>
      <c r="H172" s="44">
        <f t="shared" si="34"/>
        <v>7.5821959254767854E-2</v>
      </c>
      <c r="I172" s="48">
        <f>EXP($N$10+$N$11*H172)*Ano2019C!$K$5</f>
        <v>16.576886444338232</v>
      </c>
      <c r="J172" s="43">
        <f t="shared" si="35"/>
        <v>0.72311355566176871</v>
      </c>
      <c r="K172" s="48">
        <f t="shared" si="36"/>
        <v>0.52289321438180592</v>
      </c>
      <c r="L172" s="47">
        <f t="shared" si="37"/>
        <v>4.2248864805025734</v>
      </c>
      <c r="P172" s="17">
        <f t="shared" si="38"/>
        <v>17.3</v>
      </c>
      <c r="Q172" s="33">
        <f t="shared" si="39"/>
        <v>13.188791345260809</v>
      </c>
      <c r="R172" s="17">
        <f t="shared" si="40"/>
        <v>173.9442171488264</v>
      </c>
      <c r="S172" s="17">
        <f t="shared" si="41"/>
        <v>16.647299466169379</v>
      </c>
      <c r="T172" s="17">
        <f t="shared" si="42"/>
        <v>0.65270053383062177</v>
      </c>
      <c r="U172" s="47">
        <f t="shared" si="43"/>
        <v>0.42601798686277864</v>
      </c>
      <c r="V172" s="47">
        <f t="shared" si="44"/>
        <v>4.2248864805025734</v>
      </c>
    </row>
    <row r="173" spans="1:22" x14ac:dyDescent="0.25">
      <c r="A173" s="41">
        <v>10</v>
      </c>
      <c r="B173" s="41">
        <v>7</v>
      </c>
      <c r="C173" s="42">
        <v>43.643613199999997</v>
      </c>
      <c r="D173" s="42">
        <v>18</v>
      </c>
      <c r="E173" s="43">
        <f t="shared" si="46"/>
        <v>13.892193550341384</v>
      </c>
      <c r="G173" s="46">
        <f t="shared" si="33"/>
        <v>2.8903717578961645</v>
      </c>
      <c r="H173" s="44">
        <f t="shared" si="34"/>
        <v>7.1982872710222662E-2</v>
      </c>
      <c r="I173" s="48">
        <f>EXP($N$10+$N$11*H173)*Ano2019C!$K$5</f>
        <v>16.891259674369469</v>
      </c>
      <c r="J173" s="43">
        <f t="shared" si="35"/>
        <v>1.1087403256305315</v>
      </c>
      <c r="K173" s="48">
        <f t="shared" si="36"/>
        <v>1.2293051096792971</v>
      </c>
      <c r="L173" s="47">
        <f t="shared" si="37"/>
        <v>7.5925204915931115</v>
      </c>
      <c r="P173" s="17">
        <f t="shared" si="38"/>
        <v>18</v>
      </c>
      <c r="Q173" s="33">
        <f t="shared" si="39"/>
        <v>13.892193550341384</v>
      </c>
      <c r="R173" s="17">
        <f t="shared" si="40"/>
        <v>192.99304164014674</v>
      </c>
      <c r="S173" s="17">
        <f t="shared" si="41"/>
        <v>16.979164662824296</v>
      </c>
      <c r="T173" s="17">
        <f t="shared" si="42"/>
        <v>1.0208353371757042</v>
      </c>
      <c r="U173" s="47">
        <f t="shared" si="43"/>
        <v>1.0421047856266337</v>
      </c>
      <c r="V173" s="47">
        <f t="shared" si="44"/>
        <v>7.5925204915931115</v>
      </c>
    </row>
    <row r="174" spans="1:22" x14ac:dyDescent="0.25">
      <c r="A174" s="41">
        <v>10</v>
      </c>
      <c r="B174" s="41">
        <v>8</v>
      </c>
      <c r="C174" s="42">
        <v>40.660378879999996</v>
      </c>
      <c r="D174" s="42">
        <v>17.2</v>
      </c>
      <c r="E174" s="43">
        <f t="shared" si="46"/>
        <v>12.942600573482606</v>
      </c>
      <c r="G174" s="46">
        <f t="shared" si="33"/>
        <v>2.8449093838194073</v>
      </c>
      <c r="H174" s="44">
        <f t="shared" si="34"/>
        <v>7.7264224784070509E-2</v>
      </c>
      <c r="I174" s="48">
        <f>EXP($N$10+$N$11*H174)*Ano2019C!$K$5</f>
        <v>16.460300751771513</v>
      </c>
      <c r="J174" s="43">
        <f t="shared" si="35"/>
        <v>0.73969924822848654</v>
      </c>
      <c r="K174" s="48">
        <f t="shared" si="36"/>
        <v>0.54715497782978817</v>
      </c>
      <c r="L174" s="47">
        <f t="shared" si="37"/>
        <v>3.8237959074896328</v>
      </c>
      <c r="P174" s="17">
        <f t="shared" si="38"/>
        <v>17.2</v>
      </c>
      <c r="Q174" s="33">
        <f t="shared" si="39"/>
        <v>12.942600573482606</v>
      </c>
      <c r="R174" s="17">
        <f t="shared" si="40"/>
        <v>167.51090960471228</v>
      </c>
      <c r="S174" s="17">
        <f t="shared" si="41"/>
        <v>16.52204292260328</v>
      </c>
      <c r="T174" s="17">
        <f t="shared" si="42"/>
        <v>0.6779570773967194</v>
      </c>
      <c r="U174" s="47">
        <f t="shared" si="43"/>
        <v>0.45962579879230137</v>
      </c>
      <c r="V174" s="47">
        <f t="shared" si="44"/>
        <v>3.8237959074896328</v>
      </c>
    </row>
    <row r="175" spans="1:22" x14ac:dyDescent="0.25">
      <c r="A175" s="41">
        <v>10</v>
      </c>
      <c r="B175" s="41">
        <v>9</v>
      </c>
      <c r="C175" s="42">
        <v>40.439398560000001</v>
      </c>
      <c r="D175" s="42">
        <v>17.8</v>
      </c>
      <c r="E175" s="43">
        <f t="shared" si="46"/>
        <v>12.87226035297455</v>
      </c>
      <c r="G175" s="46">
        <f t="shared" si="33"/>
        <v>2.8791984572980396</v>
      </c>
      <c r="H175" s="44">
        <f t="shared" si="34"/>
        <v>7.7686433662671986E-2</v>
      </c>
      <c r="I175" s="48">
        <f>EXP($N$10+$N$11*H175)*Ano2019C!$K$5</f>
        <v>16.426326858375788</v>
      </c>
      <c r="J175" s="43">
        <f t="shared" si="35"/>
        <v>1.3736731416242129</v>
      </c>
      <c r="K175" s="48">
        <f t="shared" si="36"/>
        <v>1.8869779000197351</v>
      </c>
      <c r="L175" s="47">
        <f t="shared" si="37"/>
        <v>6.5303393455672465</v>
      </c>
      <c r="P175" s="17">
        <f t="shared" si="38"/>
        <v>17.8</v>
      </c>
      <c r="Q175" s="33">
        <f t="shared" si="39"/>
        <v>12.87226035297455</v>
      </c>
      <c r="R175" s="17">
        <f t="shared" si="40"/>
        <v>165.69508659476048</v>
      </c>
      <c r="S175" s="17">
        <f t="shared" si="41"/>
        <v>16.485388317323739</v>
      </c>
      <c r="T175" s="17">
        <f t="shared" si="42"/>
        <v>1.3146116826762615</v>
      </c>
      <c r="U175" s="47">
        <f t="shared" si="43"/>
        <v>1.7282038762289116</v>
      </c>
      <c r="V175" s="47">
        <f t="shared" si="44"/>
        <v>6.5303393455672465</v>
      </c>
    </row>
    <row r="176" spans="1:22" x14ac:dyDescent="0.25">
      <c r="A176" s="41">
        <v>10</v>
      </c>
      <c r="B176" s="41">
        <v>9</v>
      </c>
      <c r="C176" s="42">
        <v>21.324600880000002</v>
      </c>
      <c r="D176" s="42">
        <v>10.8</v>
      </c>
      <c r="E176" s="43">
        <f t="shared" si="46"/>
        <v>6.7878312790275634</v>
      </c>
      <c r="G176" s="46">
        <f t="shared" si="33"/>
        <v>2.379546134130174</v>
      </c>
      <c r="H176" s="44">
        <f t="shared" si="34"/>
        <v>0.14732245969190644</v>
      </c>
      <c r="I176" s="48">
        <f>EXP($N$10+$N$11*H176)*Ano2019C!$K$5</f>
        <v>11.682760009217644</v>
      </c>
      <c r="J176" s="43">
        <f t="shared" si="35"/>
        <v>-0.88276000921764286</v>
      </c>
      <c r="K176" s="48">
        <f t="shared" si="36"/>
        <v>0.77926523387393287</v>
      </c>
      <c r="L176" s="47">
        <f t="shared" si="37"/>
        <v>19.753999234661823</v>
      </c>
      <c r="P176" s="17">
        <f t="shared" si="38"/>
        <v>10.8</v>
      </c>
      <c r="Q176" s="33">
        <f t="shared" si="39"/>
        <v>6.7878312790275634</v>
      </c>
      <c r="R176" s="17">
        <f t="shared" si="40"/>
        <v>46.074653472544966</v>
      </c>
      <c r="S176" s="17">
        <f t="shared" si="41"/>
        <v>11.856483127792398</v>
      </c>
      <c r="T176" s="17">
        <f t="shared" si="42"/>
        <v>-1.0564831277923972</v>
      </c>
      <c r="U176" s="47">
        <f t="shared" si="43"/>
        <v>1.1161565993100067</v>
      </c>
      <c r="V176" s="47">
        <f t="shared" si="44"/>
        <v>19.753999234661823</v>
      </c>
    </row>
    <row r="177" spans="1:22" x14ac:dyDescent="0.25">
      <c r="A177" s="41">
        <v>10</v>
      </c>
      <c r="B177" s="41">
        <v>10</v>
      </c>
      <c r="C177" s="42">
        <v>38.45057568</v>
      </c>
      <c r="D177" s="42">
        <v>16.8</v>
      </c>
      <c r="E177" s="43">
        <f t="shared" si="46"/>
        <v>12.239198368402031</v>
      </c>
      <c r="G177" s="46">
        <f t="shared" si="33"/>
        <v>2.8213788864092133</v>
      </c>
      <c r="H177" s="44">
        <f t="shared" si="34"/>
        <v>8.1704697472810187E-2</v>
      </c>
      <c r="I177" s="48">
        <f>EXP($N$10+$N$11*H177)*Ano2019C!$K$5</f>
        <v>16.106478052938662</v>
      </c>
      <c r="J177" s="43">
        <f t="shared" si="35"/>
        <v>0.6935219470613383</v>
      </c>
      <c r="K177" s="48">
        <f t="shared" si="36"/>
        <v>0.48097269105574969</v>
      </c>
      <c r="L177" s="47">
        <f t="shared" si="37"/>
        <v>2.4194336154378999</v>
      </c>
      <c r="P177" s="17">
        <f t="shared" si="38"/>
        <v>16.8</v>
      </c>
      <c r="Q177" s="33">
        <f t="shared" si="39"/>
        <v>12.239198368402031</v>
      </c>
      <c r="R177" s="17">
        <f t="shared" si="40"/>
        <v>149.79797670109494</v>
      </c>
      <c r="S177" s="17">
        <f t="shared" si="41"/>
        <v>16.13815644173765</v>
      </c>
      <c r="T177" s="17">
        <f t="shared" si="42"/>
        <v>0.66184355826235119</v>
      </c>
      <c r="U177" s="47">
        <f t="shared" si="43"/>
        <v>0.43803689561337028</v>
      </c>
      <c r="V177" s="47">
        <f t="shared" si="44"/>
        <v>2.4194336154378999</v>
      </c>
    </row>
    <row r="178" spans="1:22" x14ac:dyDescent="0.25">
      <c r="A178" s="41">
        <v>10</v>
      </c>
      <c r="B178" s="41">
        <v>11</v>
      </c>
      <c r="C178" s="42">
        <v>44.85900496</v>
      </c>
      <c r="D178" s="42">
        <v>19.3</v>
      </c>
      <c r="E178" s="43">
        <f t="shared" si="46"/>
        <v>14.279064763135702</v>
      </c>
      <c r="G178" s="46">
        <f t="shared" si="33"/>
        <v>2.9601050959108397</v>
      </c>
      <c r="H178" s="44">
        <f t="shared" si="34"/>
        <v>7.0032597833837307E-2</v>
      </c>
      <c r="I178" s="48">
        <f>EXP($N$10+$N$11*H178)*Ano2019C!$K$5</f>
        <v>17.053239417442246</v>
      </c>
      <c r="J178" s="43">
        <f t="shared" si="35"/>
        <v>2.246760582557755</v>
      </c>
      <c r="K178" s="48">
        <f t="shared" si="36"/>
        <v>5.0479331153352627</v>
      </c>
      <c r="L178" s="47">
        <f t="shared" si="37"/>
        <v>16.446697940761265</v>
      </c>
      <c r="P178" s="17">
        <f t="shared" si="38"/>
        <v>19.3</v>
      </c>
      <c r="Q178" s="33">
        <f t="shared" si="39"/>
        <v>14.279064763135702</v>
      </c>
      <c r="R178" s="17">
        <f t="shared" si="40"/>
        <v>203.89169050982363</v>
      </c>
      <c r="S178" s="17">
        <f t="shared" si="41"/>
        <v>17.145265282173533</v>
      </c>
      <c r="T178" s="17">
        <f t="shared" si="42"/>
        <v>2.154734717826468</v>
      </c>
      <c r="U178" s="47">
        <f t="shared" si="43"/>
        <v>4.642881704206709</v>
      </c>
      <c r="V178" s="47">
        <f t="shared" si="44"/>
        <v>16.446697940761265</v>
      </c>
    </row>
    <row r="179" spans="1:22" x14ac:dyDescent="0.25">
      <c r="A179" s="41">
        <v>10</v>
      </c>
      <c r="B179" s="41">
        <v>12</v>
      </c>
      <c r="C179" s="42">
        <v>45.300965600000005</v>
      </c>
      <c r="D179" s="42">
        <v>20</v>
      </c>
      <c r="E179" s="43">
        <f t="shared" si="46"/>
        <v>14.419745204151818</v>
      </c>
      <c r="G179" s="46">
        <f t="shared" si="33"/>
        <v>2.9957322735539909</v>
      </c>
      <c r="H179" s="44">
        <f t="shared" si="34"/>
        <v>6.9349352976921824E-2</v>
      </c>
      <c r="I179" s="48">
        <f>EXP($N$10+$N$11*H179)*Ano2019C!$K$5</f>
        <v>17.110352850804933</v>
      </c>
      <c r="J179" s="43">
        <f t="shared" si="35"/>
        <v>2.889647149195067</v>
      </c>
      <c r="K179" s="48">
        <f t="shared" si="36"/>
        <v>8.350060646851178</v>
      </c>
      <c r="L179" s="47">
        <f t="shared" si="37"/>
        <v>22.614331951851799</v>
      </c>
      <c r="P179" s="17">
        <f t="shared" si="38"/>
        <v>20</v>
      </c>
      <c r="Q179" s="33">
        <f t="shared" si="39"/>
        <v>14.419745204151818</v>
      </c>
      <c r="R179" s="17">
        <f t="shared" si="40"/>
        <v>207.92905175265935</v>
      </c>
      <c r="S179" s="17">
        <f t="shared" si="41"/>
        <v>17.202775436046394</v>
      </c>
      <c r="T179" s="17">
        <f t="shared" si="42"/>
        <v>2.7972245639536055</v>
      </c>
      <c r="U179" s="47">
        <f t="shared" si="43"/>
        <v>7.8244652611854386</v>
      </c>
      <c r="V179" s="47">
        <f t="shared" si="44"/>
        <v>22.614331951851799</v>
      </c>
    </row>
    <row r="180" spans="1:22" x14ac:dyDescent="0.25">
      <c r="A180" s="41">
        <v>10</v>
      </c>
      <c r="B180" s="41">
        <v>13</v>
      </c>
      <c r="C180" s="42">
        <v>38.78204616</v>
      </c>
      <c r="D180" s="42">
        <v>18.2</v>
      </c>
      <c r="E180" s="43">
        <f t="shared" si="46"/>
        <v>12.344708699164116</v>
      </c>
      <c r="G180" s="46">
        <f t="shared" si="33"/>
        <v>2.9014215940827497</v>
      </c>
      <c r="H180" s="44">
        <f t="shared" si="34"/>
        <v>8.1006366725179343E-2</v>
      </c>
      <c r="I180" s="48">
        <f>EXP($N$10+$N$11*H180)*Ano2019C!$K$5</f>
        <v>16.16161374083045</v>
      </c>
      <c r="J180" s="43">
        <f t="shared" si="35"/>
        <v>2.038386259169549</v>
      </c>
      <c r="K180" s="48">
        <f t="shared" si="36"/>
        <v>4.155018541571228</v>
      </c>
      <c r="L180" s="47">
        <f t="shared" si="37"/>
        <v>8.7347016376189757</v>
      </c>
      <c r="P180" s="17">
        <f t="shared" si="38"/>
        <v>18.2</v>
      </c>
      <c r="Q180" s="33">
        <f t="shared" si="39"/>
        <v>12.344708699164116</v>
      </c>
      <c r="R180" s="17">
        <f t="shared" si="40"/>
        <v>152.3918328672182</v>
      </c>
      <c r="S180" s="17">
        <f t="shared" si="41"/>
        <v>16.198195974510774</v>
      </c>
      <c r="T180" s="17">
        <f t="shared" si="42"/>
        <v>2.0018040254892249</v>
      </c>
      <c r="U180" s="47">
        <f t="shared" si="43"/>
        <v>4.0072193564648648</v>
      </c>
      <c r="V180" s="47">
        <f t="shared" si="44"/>
        <v>8.7347016376189757</v>
      </c>
    </row>
    <row r="181" spans="1:22" x14ac:dyDescent="0.25">
      <c r="A181" s="41">
        <v>10</v>
      </c>
      <c r="B181" s="41">
        <v>13</v>
      </c>
      <c r="C181" s="42">
        <v>21.214110720000001</v>
      </c>
      <c r="D181" s="42">
        <v>12</v>
      </c>
      <c r="E181" s="43">
        <f t="shared" si="46"/>
        <v>6.7526611687735345</v>
      </c>
      <c r="G181" s="46">
        <f t="shared" si="33"/>
        <v>2.4849066497880004</v>
      </c>
      <c r="H181" s="44">
        <f t="shared" si="34"/>
        <v>0.14808976416946845</v>
      </c>
      <c r="I181" s="48">
        <f>EXP($N$10+$N$11*H181)*Ano2019C!$K$5</f>
        <v>11.63897485862045</v>
      </c>
      <c r="J181" s="43">
        <f t="shared" si="35"/>
        <v>0.36102514137954955</v>
      </c>
      <c r="K181" s="48">
        <f t="shared" si="36"/>
        <v>0.13033915270812374</v>
      </c>
      <c r="L181" s="47">
        <f t="shared" si="37"/>
        <v>10.527086110817043</v>
      </c>
      <c r="P181" s="17">
        <f t="shared" si="38"/>
        <v>12</v>
      </c>
      <c r="Q181" s="33">
        <f t="shared" si="39"/>
        <v>6.7526611687735345</v>
      </c>
      <c r="R181" s="17">
        <f t="shared" si="40"/>
        <v>45.598432860261958</v>
      </c>
      <c r="S181" s="17">
        <f t="shared" si="41"/>
        <v>11.821345243495648</v>
      </c>
      <c r="T181" s="17">
        <f t="shared" si="42"/>
        <v>0.17865475650435236</v>
      </c>
      <c r="U181" s="47">
        <f t="shared" si="43"/>
        <v>3.1917522021629431E-2</v>
      </c>
      <c r="V181" s="47">
        <f t="shared" si="44"/>
        <v>10.527086110817043</v>
      </c>
    </row>
    <row r="182" spans="1:22" x14ac:dyDescent="0.25">
      <c r="A182" s="41">
        <v>10</v>
      </c>
      <c r="B182" s="41">
        <v>14</v>
      </c>
      <c r="C182" s="42">
        <v>39.11351664</v>
      </c>
      <c r="D182" s="42">
        <v>17</v>
      </c>
      <c r="E182" s="43">
        <f t="shared" si="46"/>
        <v>12.450219029926203</v>
      </c>
      <c r="G182" s="46">
        <f t="shared" si="33"/>
        <v>2.8332133440562162</v>
      </c>
      <c r="H182" s="44">
        <f t="shared" si="34"/>
        <v>8.0319872091915115E-2</v>
      </c>
      <c r="I182" s="48">
        <f>EXP($N$10+$N$11*H182)*Ano2019C!$K$5</f>
        <v>16.215998891066722</v>
      </c>
      <c r="J182" s="43">
        <f t="shared" si="35"/>
        <v>0.78400110893327835</v>
      </c>
      <c r="K182" s="48">
        <f t="shared" si="36"/>
        <v>0.61465773880861019</v>
      </c>
      <c r="L182" s="47">
        <f t="shared" si="37"/>
        <v>3.0816147614637668</v>
      </c>
      <c r="P182" s="17">
        <f t="shared" si="38"/>
        <v>17</v>
      </c>
      <c r="Q182" s="33">
        <f t="shared" si="39"/>
        <v>12.450219029926203</v>
      </c>
      <c r="R182" s="17">
        <f t="shared" si="40"/>
        <v>155.00795389313654</v>
      </c>
      <c r="S182" s="17">
        <f t="shared" si="41"/>
        <v>16.257368485880392</v>
      </c>
      <c r="T182" s="17">
        <f t="shared" si="42"/>
        <v>0.74263151411960848</v>
      </c>
      <c r="U182" s="47">
        <f t="shared" si="43"/>
        <v>0.55150156576358222</v>
      </c>
      <c r="V182" s="47">
        <f t="shared" si="44"/>
        <v>3.0816147614637668</v>
      </c>
    </row>
    <row r="183" spans="1:22" x14ac:dyDescent="0.25">
      <c r="A183" s="41">
        <v>10</v>
      </c>
      <c r="B183" s="41">
        <v>19</v>
      </c>
      <c r="C183" s="42">
        <v>45.742926239999996</v>
      </c>
      <c r="D183" s="42">
        <v>19</v>
      </c>
      <c r="E183" s="43">
        <f t="shared" si="46"/>
        <v>14.56042564516793</v>
      </c>
      <c r="G183" s="46">
        <f t="shared" si="33"/>
        <v>2.9444389791664403</v>
      </c>
      <c r="H183" s="44">
        <f t="shared" si="34"/>
        <v>6.86793109191738E-2</v>
      </c>
      <c r="I183" s="48">
        <f>EXP($N$10+$N$11*H183)*Ano2019C!$K$5</f>
        <v>17.166548410339786</v>
      </c>
      <c r="J183" s="43">
        <f t="shared" si="35"/>
        <v>1.8334515896602142</v>
      </c>
      <c r="K183" s="48">
        <f t="shared" si="36"/>
        <v>3.3615447316275664</v>
      </c>
      <c r="L183" s="47">
        <f t="shared" si="37"/>
        <v>14.103426221722456</v>
      </c>
      <c r="P183" s="17">
        <f t="shared" si="38"/>
        <v>19</v>
      </c>
      <c r="Q183" s="33">
        <f t="shared" si="39"/>
        <v>14.56042564516793</v>
      </c>
      <c r="R183" s="17">
        <f t="shared" si="40"/>
        <v>212.00599496846394</v>
      </c>
      <c r="S183" s="17">
        <f t="shared" si="41"/>
        <v>17.258744218535234</v>
      </c>
      <c r="T183" s="17">
        <f t="shared" si="42"/>
        <v>1.7412557814647656</v>
      </c>
      <c r="U183" s="47">
        <f t="shared" si="43"/>
        <v>3.0319716964844714</v>
      </c>
      <c r="V183" s="47">
        <f t="shared" si="44"/>
        <v>14.103426221722456</v>
      </c>
    </row>
    <row r="184" spans="1:22" x14ac:dyDescent="0.25">
      <c r="A184" s="41">
        <v>10</v>
      </c>
      <c r="B184" s="41">
        <v>71</v>
      </c>
      <c r="C184" s="42">
        <v>45.521945920000007</v>
      </c>
      <c r="D184" s="42">
        <v>18.7</v>
      </c>
      <c r="E184" s="43">
        <f t="shared" ref="E184:E194" si="47">C184/PI()</f>
        <v>14.490085424659878</v>
      </c>
      <c r="G184" s="46">
        <f t="shared" si="33"/>
        <v>2.9285235238605409</v>
      </c>
      <c r="H184" s="44">
        <f t="shared" si="34"/>
        <v>6.9012705632373647E-2</v>
      </c>
      <c r="I184" s="48">
        <f>EXP($N$10+$N$11*H184)*Ano2019C!$K$5</f>
        <v>17.138563995454785</v>
      </c>
      <c r="J184" s="43">
        <f t="shared" si="35"/>
        <v>1.5614360045452145</v>
      </c>
      <c r="K184" s="48">
        <f t="shared" si="36"/>
        <v>2.438082396290123</v>
      </c>
      <c r="L184" s="47">
        <f t="shared" si="37"/>
        <v>11.940154502683647</v>
      </c>
      <c r="P184" s="17">
        <f t="shared" si="38"/>
        <v>18.7</v>
      </c>
      <c r="Q184" s="33">
        <f t="shared" si="39"/>
        <v>14.490085424659878</v>
      </c>
      <c r="R184" s="17">
        <f t="shared" si="40"/>
        <v>209.96257561394063</v>
      </c>
      <c r="S184" s="17">
        <f t="shared" si="41"/>
        <v>17.230952498713819</v>
      </c>
      <c r="T184" s="17">
        <f t="shared" si="42"/>
        <v>1.4690475012861803</v>
      </c>
      <c r="U184" s="47">
        <f t="shared" si="43"/>
        <v>2.15810056103517</v>
      </c>
      <c r="V184" s="47">
        <f t="shared" si="44"/>
        <v>11.940154502683647</v>
      </c>
    </row>
    <row r="185" spans="1:22" x14ac:dyDescent="0.25">
      <c r="A185" s="41">
        <v>10</v>
      </c>
      <c r="B185" s="41">
        <v>80</v>
      </c>
      <c r="C185" s="42">
        <v>46.958317999999998</v>
      </c>
      <c r="D185" s="42">
        <v>18.3</v>
      </c>
      <c r="E185" s="43">
        <f t="shared" si="47"/>
        <v>14.947296857962248</v>
      </c>
      <c r="G185" s="46">
        <f t="shared" si="33"/>
        <v>2.9069010598473755</v>
      </c>
      <c r="H185" s="44">
        <f t="shared" si="34"/>
        <v>6.6901728754206941E-2</v>
      </c>
      <c r="I185" s="48">
        <f>EXP($N$10+$N$11*H185)*Ano2019C!$K$5</f>
        <v>17.316527847690832</v>
      </c>
      <c r="J185" s="43">
        <f t="shared" si="35"/>
        <v>0.98347215230916873</v>
      </c>
      <c r="K185" s="48">
        <f t="shared" si="36"/>
        <v>0.96721747436762884</v>
      </c>
      <c r="L185" s="47">
        <f t="shared" si="37"/>
        <v>9.3357922106319187</v>
      </c>
      <c r="P185" s="17">
        <f t="shared" si="38"/>
        <v>18.3</v>
      </c>
      <c r="Q185" s="33">
        <f t="shared" si="39"/>
        <v>14.947296857962248</v>
      </c>
      <c r="R185" s="17">
        <f t="shared" si="40"/>
        <v>223.42168336004809</v>
      </c>
      <c r="S185" s="17">
        <f t="shared" si="41"/>
        <v>17.404710674180691</v>
      </c>
      <c r="T185" s="17">
        <f t="shared" si="42"/>
        <v>0.89528932581930931</v>
      </c>
      <c r="U185" s="47">
        <f t="shared" si="43"/>
        <v>0.80154297692599341</v>
      </c>
      <c r="V185" s="47">
        <f t="shared" si="44"/>
        <v>9.3357922106319187</v>
      </c>
    </row>
    <row r="186" spans="1:22" x14ac:dyDescent="0.25">
      <c r="A186" s="41">
        <v>11</v>
      </c>
      <c r="B186" s="41">
        <v>1</v>
      </c>
      <c r="C186" s="42">
        <v>42.096750960000001</v>
      </c>
      <c r="D186" s="42">
        <v>17.8</v>
      </c>
      <c r="E186" s="43">
        <f t="shared" si="47"/>
        <v>13.399812006784982</v>
      </c>
      <c r="G186" s="46">
        <f t="shared" si="33"/>
        <v>2.8791984572980396</v>
      </c>
      <c r="H186" s="44">
        <f t="shared" si="34"/>
        <v>7.4627912652330569E-2</v>
      </c>
      <c r="I186" s="48">
        <f>EXP($N$10+$N$11*H186)*Ano2019C!$K$5</f>
        <v>16.674031892826623</v>
      </c>
      <c r="J186" s="43">
        <f t="shared" si="35"/>
        <v>1.125968107173378</v>
      </c>
      <c r="K186" s="48">
        <f t="shared" si="36"/>
        <v>1.2678041783715996</v>
      </c>
      <c r="L186" s="47">
        <f t="shared" si="37"/>
        <v>6.5303393455672465</v>
      </c>
      <c r="P186" s="17">
        <f t="shared" si="38"/>
        <v>17.8</v>
      </c>
      <c r="Q186" s="33">
        <f t="shared" si="39"/>
        <v>13.399812006784982</v>
      </c>
      <c r="R186" s="17">
        <f t="shared" si="40"/>
        <v>179.55496181717896</v>
      </c>
      <c r="S186" s="17">
        <f t="shared" si="41"/>
        <v>16.750905125048909</v>
      </c>
      <c r="T186" s="17">
        <f t="shared" si="42"/>
        <v>1.0490948749510913</v>
      </c>
      <c r="U186" s="47">
        <f t="shared" si="43"/>
        <v>1.100600056648646</v>
      </c>
      <c r="V186" s="47">
        <f t="shared" si="44"/>
        <v>6.5303393455672465</v>
      </c>
    </row>
    <row r="187" spans="1:22" x14ac:dyDescent="0.25">
      <c r="A187" s="41">
        <v>11</v>
      </c>
      <c r="B187" s="41">
        <v>2</v>
      </c>
      <c r="C187" s="42">
        <v>42.317731279999997</v>
      </c>
      <c r="D187" s="42">
        <v>17.8</v>
      </c>
      <c r="E187" s="43">
        <f t="shared" si="47"/>
        <v>13.470152227293038</v>
      </c>
      <c r="G187" s="46">
        <f t="shared" si="33"/>
        <v>2.8791984572980396</v>
      </c>
      <c r="H187" s="44">
        <f t="shared" si="34"/>
        <v>7.4238210758584722E-2</v>
      </c>
      <c r="I187" s="48">
        <f>EXP($N$10+$N$11*H187)*Ano2019C!$K$5</f>
        <v>16.705860386622554</v>
      </c>
      <c r="J187" s="43">
        <f t="shared" si="35"/>
        <v>1.0941396133774468</v>
      </c>
      <c r="K187" s="48">
        <f t="shared" si="36"/>
        <v>1.1971414935617488</v>
      </c>
      <c r="L187" s="47">
        <f t="shared" si="37"/>
        <v>6.5303393455672465</v>
      </c>
      <c r="P187" s="17">
        <f t="shared" si="38"/>
        <v>17.8</v>
      </c>
      <c r="Q187" s="33">
        <f t="shared" si="39"/>
        <v>13.470152227293038</v>
      </c>
      <c r="R187" s="17">
        <f t="shared" si="40"/>
        <v>181.44500102644761</v>
      </c>
      <c r="S187" s="17">
        <f t="shared" si="41"/>
        <v>16.784669658983407</v>
      </c>
      <c r="T187" s="17">
        <f t="shared" si="42"/>
        <v>1.0153303410165933</v>
      </c>
      <c r="U187" s="47">
        <f t="shared" si="43"/>
        <v>1.0308957013888715</v>
      </c>
      <c r="V187" s="47">
        <f t="shared" si="44"/>
        <v>6.5303393455672465</v>
      </c>
    </row>
    <row r="188" spans="1:22" x14ac:dyDescent="0.25">
      <c r="A188" s="41">
        <v>11</v>
      </c>
      <c r="B188" s="41">
        <v>3</v>
      </c>
      <c r="C188" s="42">
        <v>37.345674079999995</v>
      </c>
      <c r="D188" s="42">
        <v>16.399999999999999</v>
      </c>
      <c r="E188" s="43">
        <f t="shared" si="47"/>
        <v>11.887497265861739</v>
      </c>
      <c r="G188" s="46">
        <f t="shared" si="33"/>
        <v>2.7972813348301528</v>
      </c>
      <c r="H188" s="44">
        <f t="shared" si="34"/>
        <v>8.4121996214609335E-2</v>
      </c>
      <c r="I188" s="48">
        <f>EXP($N$10+$N$11*H188)*Ano2019C!$K$5</f>
        <v>15.917072149702866</v>
      </c>
      <c r="J188" s="43">
        <f t="shared" si="35"/>
        <v>0.48292785029713237</v>
      </c>
      <c r="K188" s="48">
        <f t="shared" si="36"/>
        <v>0.2332193085926095</v>
      </c>
      <c r="L188" s="47">
        <f t="shared" si="37"/>
        <v>1.3350713233861566</v>
      </c>
      <c r="P188" s="17">
        <f t="shared" si="38"/>
        <v>16.399999999999999</v>
      </c>
      <c r="Q188" s="33">
        <f t="shared" si="39"/>
        <v>11.887497265861739</v>
      </c>
      <c r="R188" s="17">
        <f t="shared" si="40"/>
        <v>141.31259124587032</v>
      </c>
      <c r="S188" s="17">
        <f t="shared" si="41"/>
        <v>15.93176284457963</v>
      </c>
      <c r="T188" s="17">
        <f t="shared" si="42"/>
        <v>0.46823715542036837</v>
      </c>
      <c r="U188" s="47">
        <f t="shared" si="43"/>
        <v>0.2192460337161582</v>
      </c>
      <c r="V188" s="47">
        <f t="shared" si="44"/>
        <v>1.3350713233861566</v>
      </c>
    </row>
    <row r="189" spans="1:22" x14ac:dyDescent="0.25">
      <c r="A189" s="41">
        <v>11</v>
      </c>
      <c r="B189" s="41">
        <v>4</v>
      </c>
      <c r="C189" s="42">
        <v>39.003026480000003</v>
      </c>
      <c r="D189" s="42">
        <v>17.3</v>
      </c>
      <c r="E189" s="43">
        <f t="shared" si="47"/>
        <v>12.415048919672175</v>
      </c>
      <c r="G189" s="46">
        <f t="shared" si="33"/>
        <v>2.8507065015037334</v>
      </c>
      <c r="H189" s="44">
        <f t="shared" si="34"/>
        <v>8.0547407140334121E-2</v>
      </c>
      <c r="I189" s="48">
        <f>EXP($N$10+$N$11*H189)*Ano2019C!$K$5</f>
        <v>16.197952971699724</v>
      </c>
      <c r="J189" s="43">
        <f t="shared" si="35"/>
        <v>1.1020470283002766</v>
      </c>
      <c r="K189" s="48">
        <f t="shared" si="36"/>
        <v>1.2145076525854706</v>
      </c>
      <c r="L189" s="47">
        <f t="shared" si="37"/>
        <v>4.2248864805025734</v>
      </c>
      <c r="P189" s="17">
        <f t="shared" si="38"/>
        <v>17.3</v>
      </c>
      <c r="Q189" s="33">
        <f t="shared" si="39"/>
        <v>12.415048919672175</v>
      </c>
      <c r="R189" s="17">
        <f t="shared" si="40"/>
        <v>154.13343967785326</v>
      </c>
      <c r="S189" s="17">
        <f t="shared" si="41"/>
        <v>16.237740651135354</v>
      </c>
      <c r="T189" s="17">
        <f t="shared" si="42"/>
        <v>1.0622593488646466</v>
      </c>
      <c r="U189" s="47">
        <f t="shared" si="43"/>
        <v>1.1283949242503428</v>
      </c>
      <c r="V189" s="47">
        <f t="shared" si="44"/>
        <v>4.2248864805025734</v>
      </c>
    </row>
    <row r="190" spans="1:22" x14ac:dyDescent="0.25">
      <c r="A190" s="41">
        <v>11</v>
      </c>
      <c r="B190" s="41">
        <v>5</v>
      </c>
      <c r="C190" s="42">
        <v>38.229595359999998</v>
      </c>
      <c r="D190" s="42">
        <v>16.600000000000001</v>
      </c>
      <c r="E190" s="43">
        <f t="shared" si="47"/>
        <v>12.168858147893971</v>
      </c>
      <c r="G190" s="46">
        <f t="shared" si="33"/>
        <v>2.8094026953624978</v>
      </c>
      <c r="H190" s="44">
        <f t="shared" si="34"/>
        <v>8.2176978961092342E-2</v>
      </c>
      <c r="I190" s="48">
        <f>EXP($N$10+$N$11*H190)*Ano2019C!$K$5</f>
        <v>16.069296415584407</v>
      </c>
      <c r="J190" s="43">
        <f t="shared" si="35"/>
        <v>0.53070358441559407</v>
      </c>
      <c r="K190" s="48">
        <f t="shared" si="36"/>
        <v>0.28164629451155959</v>
      </c>
      <c r="L190" s="47">
        <f t="shared" si="37"/>
        <v>1.8372524694120327</v>
      </c>
      <c r="P190" s="17">
        <f t="shared" si="38"/>
        <v>16.600000000000001</v>
      </c>
      <c r="Q190" s="33">
        <f t="shared" si="39"/>
        <v>12.168858147893971</v>
      </c>
      <c r="R190" s="17">
        <f t="shared" si="40"/>
        <v>148.08110862356548</v>
      </c>
      <c r="S190" s="17">
        <f t="shared" si="41"/>
        <v>16.097648407998054</v>
      </c>
      <c r="T190" s="17">
        <f t="shared" si="42"/>
        <v>0.50235159200194701</v>
      </c>
      <c r="U190" s="47">
        <f t="shared" si="43"/>
        <v>0.25235712198689064</v>
      </c>
      <c r="V190" s="47">
        <f t="shared" si="44"/>
        <v>1.8372524694120327</v>
      </c>
    </row>
    <row r="191" spans="1:22" x14ac:dyDescent="0.25">
      <c r="A191" s="41">
        <v>11</v>
      </c>
      <c r="B191" s="41">
        <v>6</v>
      </c>
      <c r="C191" s="42">
        <v>39.224006800000005</v>
      </c>
      <c r="D191" s="42">
        <v>18</v>
      </c>
      <c r="E191" s="43">
        <f t="shared" si="47"/>
        <v>12.485389140180233</v>
      </c>
      <c r="G191" s="46">
        <f t="shared" si="33"/>
        <v>2.8903717578961645</v>
      </c>
      <c r="H191" s="44">
        <f t="shared" si="34"/>
        <v>8.0093618931092805E-2</v>
      </c>
      <c r="I191" s="48">
        <f>EXP($N$10+$N$11*H191)*Ano2019C!$K$5</f>
        <v>16.233963078374352</v>
      </c>
      <c r="J191" s="43">
        <f t="shared" si="35"/>
        <v>1.7660369216256484</v>
      </c>
      <c r="K191" s="48">
        <f t="shared" si="36"/>
        <v>3.1188864085449968</v>
      </c>
      <c r="L191" s="47">
        <f t="shared" si="37"/>
        <v>7.5925204915931115</v>
      </c>
      <c r="P191" s="17">
        <f t="shared" si="38"/>
        <v>18</v>
      </c>
      <c r="Q191" s="33">
        <f t="shared" si="39"/>
        <v>12.485389140180233</v>
      </c>
      <c r="R191" s="17">
        <f t="shared" si="40"/>
        <v>155.88494198173049</v>
      </c>
      <c r="S191" s="17">
        <f t="shared" si="41"/>
        <v>16.276899984913928</v>
      </c>
      <c r="T191" s="17">
        <f t="shared" si="42"/>
        <v>1.7231000150860716</v>
      </c>
      <c r="U191" s="47">
        <f t="shared" si="43"/>
        <v>2.9690736619896203</v>
      </c>
      <c r="V191" s="47">
        <f t="shared" si="44"/>
        <v>7.5925204915931115</v>
      </c>
    </row>
    <row r="192" spans="1:22" x14ac:dyDescent="0.25">
      <c r="A192" s="41">
        <v>11</v>
      </c>
      <c r="B192" s="41">
        <v>7</v>
      </c>
      <c r="C192" s="42">
        <v>40.660378879999996</v>
      </c>
      <c r="D192" s="42">
        <v>17.5</v>
      </c>
      <c r="E192" s="43">
        <f t="shared" si="47"/>
        <v>12.942600573482606</v>
      </c>
      <c r="G192" s="46">
        <f t="shared" si="33"/>
        <v>2.8622008809294686</v>
      </c>
      <c r="H192" s="44">
        <f t="shared" si="34"/>
        <v>7.7264224784070509E-2</v>
      </c>
      <c r="I192" s="48">
        <f>EXP($N$10+$N$11*H192)*Ano2019C!$K$5</f>
        <v>16.460300751771513</v>
      </c>
      <c r="J192" s="43">
        <f t="shared" si="35"/>
        <v>1.0396992482284872</v>
      </c>
      <c r="K192" s="48">
        <f t="shared" si="36"/>
        <v>1.0809745267668815</v>
      </c>
      <c r="L192" s="47">
        <f t="shared" si="37"/>
        <v>5.0870676265284391</v>
      </c>
      <c r="P192" s="17">
        <f t="shared" si="38"/>
        <v>17.5</v>
      </c>
      <c r="Q192" s="33">
        <f t="shared" si="39"/>
        <v>12.942600573482606</v>
      </c>
      <c r="R192" s="17">
        <f t="shared" si="40"/>
        <v>167.51090960471228</v>
      </c>
      <c r="S192" s="17">
        <f t="shared" si="41"/>
        <v>16.52204292260328</v>
      </c>
      <c r="T192" s="17">
        <f t="shared" si="42"/>
        <v>0.97795707739672011</v>
      </c>
      <c r="U192" s="47">
        <f t="shared" si="43"/>
        <v>0.95640004523033439</v>
      </c>
      <c r="V192" s="47">
        <f t="shared" si="44"/>
        <v>5.0870676265284391</v>
      </c>
    </row>
    <row r="193" spans="1:22" x14ac:dyDescent="0.25">
      <c r="A193" s="41">
        <v>11</v>
      </c>
      <c r="B193" s="41">
        <v>8</v>
      </c>
      <c r="C193" s="42">
        <v>36.793223279999992</v>
      </c>
      <c r="D193" s="42">
        <v>17.399999999999999</v>
      </c>
      <c r="E193" s="43">
        <f t="shared" si="47"/>
        <v>11.711646714591595</v>
      </c>
      <c r="G193" s="46">
        <f t="shared" si="33"/>
        <v>2.8564702062204832</v>
      </c>
      <c r="H193" s="44">
        <f t="shared" si="34"/>
        <v>8.5385089250864729E-2</v>
      </c>
      <c r="I193" s="48">
        <f>EXP($N$10+$N$11*H193)*Ano2019C!$K$5</f>
        <v>15.818990947433432</v>
      </c>
      <c r="J193" s="43">
        <f t="shared" si="35"/>
        <v>1.5810090525665661</v>
      </c>
      <c r="K193" s="48">
        <f t="shared" si="36"/>
        <v>2.4995896242974309</v>
      </c>
      <c r="L193" s="47">
        <f t="shared" si="37"/>
        <v>4.6459770535154989</v>
      </c>
      <c r="P193" s="17">
        <f t="shared" si="38"/>
        <v>17.399999999999999</v>
      </c>
      <c r="Q193" s="33">
        <f t="shared" si="39"/>
        <v>11.711646714591595</v>
      </c>
      <c r="R193" s="17">
        <f t="shared" si="40"/>
        <v>137.16266876740409</v>
      </c>
      <c r="S193" s="17">
        <f t="shared" si="41"/>
        <v>15.824953456819326</v>
      </c>
      <c r="T193" s="17">
        <f t="shared" si="42"/>
        <v>1.5750465431806724</v>
      </c>
      <c r="U193" s="47">
        <f t="shared" si="43"/>
        <v>2.4807716131853859</v>
      </c>
      <c r="V193" s="47">
        <f t="shared" si="44"/>
        <v>4.6459770535154989</v>
      </c>
    </row>
    <row r="194" spans="1:22" x14ac:dyDescent="0.25">
      <c r="A194" s="41">
        <v>11</v>
      </c>
      <c r="B194" s="41">
        <v>9</v>
      </c>
      <c r="C194" s="42">
        <v>43.422632879999995</v>
      </c>
      <c r="D194" s="42">
        <v>18</v>
      </c>
      <c r="E194" s="43">
        <f t="shared" si="47"/>
        <v>13.821853329833326</v>
      </c>
      <c r="G194" s="46">
        <f t="shared" si="33"/>
        <v>2.8903717578961645</v>
      </c>
      <c r="H194" s="44">
        <f t="shared" si="34"/>
        <v>7.2349197762183085E-2</v>
      </c>
      <c r="I194" s="48">
        <f>EXP($N$10+$N$11*H194)*Ano2019C!$K$5</f>
        <v>16.861006690552134</v>
      </c>
      <c r="J194" s="43">
        <f t="shared" si="35"/>
        <v>1.1389933094478657</v>
      </c>
      <c r="K194" s="48">
        <f t="shared" si="36"/>
        <v>1.2973057589670016</v>
      </c>
      <c r="L194" s="47">
        <f t="shared" si="37"/>
        <v>7.5925204915931115</v>
      </c>
      <c r="P194" s="17">
        <f t="shared" si="38"/>
        <v>18</v>
      </c>
      <c r="Q194" s="33">
        <f t="shared" si="39"/>
        <v>13.821853329833326</v>
      </c>
      <c r="R194" s="17">
        <f t="shared" si="40"/>
        <v>191.04362947142459</v>
      </c>
      <c r="S194" s="17">
        <f t="shared" si="41"/>
        <v>16.94771218596583</v>
      </c>
      <c r="T194" s="17">
        <f t="shared" si="42"/>
        <v>1.0522878140341696</v>
      </c>
      <c r="U194" s="47">
        <f t="shared" si="43"/>
        <v>1.1073096435648111</v>
      </c>
      <c r="V194" s="47">
        <f t="shared" si="44"/>
        <v>7.5925204915931115</v>
      </c>
    </row>
    <row r="195" spans="1:22" x14ac:dyDescent="0.25">
      <c r="A195" s="41">
        <v>11</v>
      </c>
      <c r="B195" s="41">
        <v>12</v>
      </c>
      <c r="C195" s="42">
        <v>44.196064</v>
      </c>
      <c r="D195" s="42">
        <v>17.8</v>
      </c>
      <c r="E195" s="43">
        <f t="shared" ref="E195:E205" si="48">C195/PI()</f>
        <v>14.068044101611529</v>
      </c>
      <c r="G195" s="46">
        <f t="shared" si="33"/>
        <v>2.8791984572980396</v>
      </c>
      <c r="H195" s="44">
        <f t="shared" si="34"/>
        <v>7.1083086801344869E-2</v>
      </c>
      <c r="I195" s="48">
        <f>EXP($N$10+$N$11*H195)*Ano2019C!$K$5</f>
        <v>16.965799176232515</v>
      </c>
      <c r="J195" s="43">
        <f t="shared" si="35"/>
        <v>0.83420082376748539</v>
      </c>
      <c r="K195" s="48">
        <f t="shared" si="36"/>
        <v>0.69589101437435119</v>
      </c>
      <c r="L195" s="47">
        <f t="shared" si="37"/>
        <v>6.5303393455672465</v>
      </c>
      <c r="P195" s="17">
        <f t="shared" si="38"/>
        <v>17.8</v>
      </c>
      <c r="Q195" s="33">
        <f t="shared" si="39"/>
        <v>14.068044101611529</v>
      </c>
      <c r="R195" s="17">
        <f t="shared" si="40"/>
        <v>197.90986484488693</v>
      </c>
      <c r="S195" s="17">
        <f t="shared" si="41"/>
        <v>17.056109980019194</v>
      </c>
      <c r="T195" s="17">
        <f t="shared" si="42"/>
        <v>0.74389001998080673</v>
      </c>
      <c r="U195" s="47">
        <f t="shared" si="43"/>
        <v>0.55337236182704508</v>
      </c>
      <c r="V195" s="47">
        <f t="shared" si="44"/>
        <v>6.5303393455672465</v>
      </c>
    </row>
    <row r="196" spans="1:22" x14ac:dyDescent="0.25">
      <c r="A196" s="41">
        <v>11</v>
      </c>
      <c r="B196" s="41">
        <v>13</v>
      </c>
      <c r="C196" s="42">
        <v>36.682733120000002</v>
      </c>
      <c r="D196" s="42">
        <v>16.5</v>
      </c>
      <c r="E196" s="43">
        <f t="shared" si="48"/>
        <v>11.676476604337569</v>
      </c>
      <c r="G196" s="46">
        <f t="shared" ref="G196:G259" si="49">LN(D196)</f>
        <v>2.8033603809065348</v>
      </c>
      <c r="H196" s="44">
        <f t="shared" ref="H196:H259" si="50">1/E196</f>
        <v>8.5642273254632376E-2</v>
      </c>
      <c r="I196" s="48">
        <f>EXP($N$10+$N$11*H196)*Ano2019C!$K$5</f>
        <v>15.799094376500435</v>
      </c>
      <c r="J196" s="43">
        <f t="shared" ref="J196:J259" si="51">D196-I196</f>
        <v>0.70090562349956542</v>
      </c>
      <c r="K196" s="48">
        <f t="shared" ref="K196:K259" si="52">(J196)^2</f>
        <v>0.49126869305331455</v>
      </c>
      <c r="L196" s="47">
        <f t="shared" ref="L196:L259" si="53">(D196-$N$12)^2</f>
        <v>1.5761618963990944</v>
      </c>
      <c r="P196" s="17">
        <f t="shared" ref="P196:P259" si="54">D196</f>
        <v>16.5</v>
      </c>
      <c r="Q196" s="33">
        <f t="shared" ref="Q196:Q259" si="55">E196</f>
        <v>11.676476604337569</v>
      </c>
      <c r="R196" s="17">
        <f t="shared" ref="R196:R259" si="56">Q196^2</f>
        <v>136.34010589164262</v>
      </c>
      <c r="S196" s="17">
        <f t="shared" ref="S196:S259" si="57">$X$10+$X$11*Q196+$X$12*R196</f>
        <v>15.803302572132765</v>
      </c>
      <c r="T196" s="17">
        <f t="shared" ref="T196:T259" si="58">P196-S196</f>
        <v>0.69669742786723532</v>
      </c>
      <c r="U196" s="47">
        <f t="shared" ref="U196:U259" si="59">T196^2</f>
        <v>0.48538730599682156</v>
      </c>
      <c r="V196" s="47">
        <f t="shared" ref="V196:V259" si="60">(P196-$X$13)^2</f>
        <v>1.5761618963990944</v>
      </c>
    </row>
    <row r="197" spans="1:22" x14ac:dyDescent="0.25">
      <c r="A197" s="41">
        <v>11</v>
      </c>
      <c r="B197" s="41">
        <v>14</v>
      </c>
      <c r="C197" s="42">
        <v>43.53312304</v>
      </c>
      <c r="D197" s="42">
        <v>18.3</v>
      </c>
      <c r="E197" s="43">
        <f t="shared" si="48"/>
        <v>13.857023440087355</v>
      </c>
      <c r="G197" s="46">
        <f t="shared" si="49"/>
        <v>2.9069010598473755</v>
      </c>
      <c r="H197" s="44">
        <f t="shared" si="50"/>
        <v>7.2165570356695311E-2</v>
      </c>
      <c r="I197" s="48">
        <f>EXP($N$10+$N$11*H197)*Ano2019C!$K$5</f>
        <v>16.876164795486641</v>
      </c>
      <c r="J197" s="43">
        <f t="shared" si="51"/>
        <v>1.4238352045133595</v>
      </c>
      <c r="K197" s="48">
        <f t="shared" si="52"/>
        <v>2.0273066896116005</v>
      </c>
      <c r="L197" s="47">
        <f t="shared" si="53"/>
        <v>9.3357922106319187</v>
      </c>
      <c r="P197" s="17">
        <f t="shared" si="54"/>
        <v>18.3</v>
      </c>
      <c r="Q197" s="33">
        <f t="shared" si="55"/>
        <v>13.857023440087355</v>
      </c>
      <c r="R197" s="17">
        <f t="shared" si="56"/>
        <v>192.01709861913039</v>
      </c>
      <c r="S197" s="17">
        <f t="shared" si="57"/>
        <v>16.963486592250813</v>
      </c>
      <c r="T197" s="17">
        <f t="shared" si="58"/>
        <v>1.3365134077491874</v>
      </c>
      <c r="U197" s="47">
        <f t="shared" si="59"/>
        <v>1.7862680890933456</v>
      </c>
      <c r="V197" s="47">
        <f t="shared" si="60"/>
        <v>9.3357922106319187</v>
      </c>
    </row>
    <row r="198" spans="1:22" x14ac:dyDescent="0.25">
      <c r="A198" s="41">
        <v>11</v>
      </c>
      <c r="B198" s="41">
        <v>15</v>
      </c>
      <c r="C198" s="42">
        <v>38.892536320000005</v>
      </c>
      <c r="D198" s="42">
        <v>17</v>
      </c>
      <c r="E198" s="43">
        <f t="shared" si="48"/>
        <v>12.379878809418146</v>
      </c>
      <c r="G198" s="46">
        <f t="shared" si="49"/>
        <v>2.8332133440562162</v>
      </c>
      <c r="H198" s="44">
        <f t="shared" si="50"/>
        <v>8.0776235001528252E-2</v>
      </c>
      <c r="I198" s="48">
        <f>EXP($N$10+$N$11*H198)*Ano2019C!$K$5</f>
        <v>16.179824772477893</v>
      </c>
      <c r="J198" s="43">
        <f t="shared" si="51"/>
        <v>0.82017522752210681</v>
      </c>
      <c r="K198" s="48">
        <f t="shared" si="52"/>
        <v>0.67268740384093972</v>
      </c>
      <c r="L198" s="47">
        <f t="shared" si="53"/>
        <v>3.0816147614637668</v>
      </c>
      <c r="P198" s="17">
        <f t="shared" si="54"/>
        <v>17</v>
      </c>
      <c r="Q198" s="33">
        <f t="shared" si="55"/>
        <v>12.379878809418146</v>
      </c>
      <c r="R198" s="17">
        <f t="shared" si="56"/>
        <v>153.26139933588047</v>
      </c>
      <c r="S198" s="17">
        <f t="shared" si="57"/>
        <v>16.218016480678816</v>
      </c>
      <c r="T198" s="17">
        <f t="shared" si="58"/>
        <v>0.78198351932118371</v>
      </c>
      <c r="U198" s="47">
        <f t="shared" si="59"/>
        <v>0.61149822448994406</v>
      </c>
      <c r="V198" s="47">
        <f t="shared" si="60"/>
        <v>3.0816147614637668</v>
      </c>
    </row>
    <row r="199" spans="1:22" x14ac:dyDescent="0.25">
      <c r="A199" s="41">
        <v>11</v>
      </c>
      <c r="B199" s="41">
        <v>16</v>
      </c>
      <c r="C199" s="42">
        <v>33.478518480000005</v>
      </c>
      <c r="D199" s="42">
        <v>16.600000000000001</v>
      </c>
      <c r="E199" s="43">
        <f t="shared" si="48"/>
        <v>10.656543406970735</v>
      </c>
      <c r="G199" s="46">
        <f t="shared" si="49"/>
        <v>2.8094026953624978</v>
      </c>
      <c r="H199" s="44">
        <f t="shared" si="50"/>
        <v>9.3839058483623575E-2</v>
      </c>
      <c r="I199" s="48">
        <f>EXP($N$10+$N$11*H199)*Ano2019C!$K$5</f>
        <v>15.177905799053962</v>
      </c>
      <c r="J199" s="43">
        <f t="shared" si="51"/>
        <v>1.4220942009460398</v>
      </c>
      <c r="K199" s="48">
        <f t="shared" si="52"/>
        <v>2.0223519163643555</v>
      </c>
      <c r="L199" s="47">
        <f t="shared" si="53"/>
        <v>1.8372524694120327</v>
      </c>
      <c r="P199" s="17">
        <f t="shared" si="54"/>
        <v>16.600000000000001</v>
      </c>
      <c r="Q199" s="33">
        <f t="shared" si="55"/>
        <v>10.656543406970735</v>
      </c>
      <c r="R199" s="17">
        <f t="shared" si="56"/>
        <v>113.56191738465145</v>
      </c>
      <c r="S199" s="17">
        <f t="shared" si="57"/>
        <v>15.133520881719299</v>
      </c>
      <c r="T199" s="17">
        <f t="shared" si="58"/>
        <v>1.4664791182807022</v>
      </c>
      <c r="U199" s="47">
        <f t="shared" si="59"/>
        <v>2.1505610043533459</v>
      </c>
      <c r="V199" s="47">
        <f t="shared" si="60"/>
        <v>1.8372524694120327</v>
      </c>
    </row>
    <row r="200" spans="1:22" x14ac:dyDescent="0.25">
      <c r="A200" s="41">
        <v>11</v>
      </c>
      <c r="B200" s="41">
        <v>17</v>
      </c>
      <c r="C200" s="42">
        <v>36.793223279999992</v>
      </c>
      <c r="D200" s="42">
        <v>17.5</v>
      </c>
      <c r="E200" s="43">
        <f t="shared" si="48"/>
        <v>11.711646714591595</v>
      </c>
      <c r="G200" s="46">
        <f t="shared" si="49"/>
        <v>2.8622008809294686</v>
      </c>
      <c r="H200" s="44">
        <f t="shared" si="50"/>
        <v>8.5385089250864729E-2</v>
      </c>
      <c r="I200" s="48">
        <f>EXP($N$10+$N$11*H200)*Ano2019C!$K$5</f>
        <v>15.818990947433432</v>
      </c>
      <c r="J200" s="43">
        <f t="shared" si="51"/>
        <v>1.6810090525665675</v>
      </c>
      <c r="K200" s="48">
        <f t="shared" si="52"/>
        <v>2.8257914348107489</v>
      </c>
      <c r="L200" s="47">
        <f t="shared" si="53"/>
        <v>5.0870676265284391</v>
      </c>
      <c r="P200" s="17">
        <f t="shared" si="54"/>
        <v>17.5</v>
      </c>
      <c r="Q200" s="33">
        <f t="shared" si="55"/>
        <v>11.711646714591595</v>
      </c>
      <c r="R200" s="17">
        <f t="shared" si="56"/>
        <v>137.16266876740409</v>
      </c>
      <c r="S200" s="17">
        <f t="shared" si="57"/>
        <v>15.824953456819326</v>
      </c>
      <c r="T200" s="17">
        <f t="shared" si="58"/>
        <v>1.6750465431806738</v>
      </c>
      <c r="U200" s="47">
        <f t="shared" si="59"/>
        <v>2.8057809218215248</v>
      </c>
      <c r="V200" s="47">
        <f t="shared" si="60"/>
        <v>5.0870676265284391</v>
      </c>
    </row>
    <row r="201" spans="1:22" x14ac:dyDescent="0.25">
      <c r="A201" s="41">
        <v>11</v>
      </c>
      <c r="B201" s="41">
        <v>39</v>
      </c>
      <c r="C201" s="42">
        <v>44.969495120000005</v>
      </c>
      <c r="D201" s="42">
        <v>18.399999999999999</v>
      </c>
      <c r="E201" s="43">
        <f t="shared" si="48"/>
        <v>14.314234873389733</v>
      </c>
      <c r="G201" s="46">
        <f t="shared" si="49"/>
        <v>2.91235066461494</v>
      </c>
      <c r="H201" s="44">
        <f t="shared" si="50"/>
        <v>6.9860527568889288E-2</v>
      </c>
      <c r="I201" s="48">
        <f>EXP($N$10+$N$11*H201)*Ano2019C!$K$5</f>
        <v>17.067605036456044</v>
      </c>
      <c r="J201" s="43">
        <f t="shared" si="51"/>
        <v>1.3323949635439547</v>
      </c>
      <c r="K201" s="48">
        <f t="shared" si="52"/>
        <v>1.7752763388772963</v>
      </c>
      <c r="L201" s="47">
        <f t="shared" si="53"/>
        <v>9.9568827836448399</v>
      </c>
      <c r="P201" s="17">
        <f t="shared" si="54"/>
        <v>18.399999999999999</v>
      </c>
      <c r="Q201" s="33">
        <f t="shared" si="55"/>
        <v>14.314234873389733</v>
      </c>
      <c r="R201" s="17">
        <f t="shared" si="56"/>
        <v>204.89732001056677</v>
      </c>
      <c r="S201" s="17">
        <f t="shared" si="57"/>
        <v>17.159787324208999</v>
      </c>
      <c r="T201" s="17">
        <f t="shared" si="58"/>
        <v>1.2402126757909997</v>
      </c>
      <c r="U201" s="47">
        <f t="shared" si="59"/>
        <v>1.5381274811926713</v>
      </c>
      <c r="V201" s="47">
        <f t="shared" si="60"/>
        <v>9.9568827836448399</v>
      </c>
    </row>
    <row r="202" spans="1:22" x14ac:dyDescent="0.25">
      <c r="A202" s="41">
        <v>11</v>
      </c>
      <c r="B202" s="41">
        <v>44</v>
      </c>
      <c r="C202" s="42">
        <v>45.742926239999996</v>
      </c>
      <c r="D202" s="42">
        <v>19</v>
      </c>
      <c r="E202" s="43">
        <f t="shared" si="48"/>
        <v>14.56042564516793</v>
      </c>
      <c r="G202" s="46">
        <f t="shared" si="49"/>
        <v>2.9444389791664403</v>
      </c>
      <c r="H202" s="44">
        <f t="shared" si="50"/>
        <v>6.86793109191738E-2</v>
      </c>
      <c r="I202" s="48">
        <f>EXP($N$10+$N$11*H202)*Ano2019C!$K$5</f>
        <v>17.166548410339786</v>
      </c>
      <c r="J202" s="43">
        <f t="shared" si="51"/>
        <v>1.8334515896602142</v>
      </c>
      <c r="K202" s="48">
        <f t="shared" si="52"/>
        <v>3.3615447316275664</v>
      </c>
      <c r="L202" s="47">
        <f t="shared" si="53"/>
        <v>14.103426221722456</v>
      </c>
      <c r="P202" s="17">
        <f t="shared" si="54"/>
        <v>19</v>
      </c>
      <c r="Q202" s="33">
        <f t="shared" si="55"/>
        <v>14.56042564516793</v>
      </c>
      <c r="R202" s="17">
        <f t="shared" si="56"/>
        <v>212.00599496846394</v>
      </c>
      <c r="S202" s="17">
        <f t="shared" si="57"/>
        <v>17.258744218535234</v>
      </c>
      <c r="T202" s="17">
        <f t="shared" si="58"/>
        <v>1.7412557814647656</v>
      </c>
      <c r="U202" s="47">
        <f t="shared" si="59"/>
        <v>3.0319716964844714</v>
      </c>
      <c r="V202" s="47">
        <f t="shared" si="60"/>
        <v>14.103426221722456</v>
      </c>
    </row>
    <row r="203" spans="1:22" x14ac:dyDescent="0.25">
      <c r="A203" s="41">
        <v>11</v>
      </c>
      <c r="B203" s="41">
        <v>58</v>
      </c>
      <c r="C203" s="42">
        <v>45.632436079999998</v>
      </c>
      <c r="D203" s="42">
        <v>18.3</v>
      </c>
      <c r="E203" s="43">
        <f t="shared" si="48"/>
        <v>14.525255534913903</v>
      </c>
      <c r="G203" s="46">
        <f t="shared" si="49"/>
        <v>2.9069010598473755</v>
      </c>
      <c r="H203" s="44">
        <f t="shared" si="50"/>
        <v>6.8845604650212958E-2</v>
      </c>
      <c r="I203" s="48">
        <f>EXP($N$10+$N$11*H203)*Ano2019C!$K$5</f>
        <v>17.152584375287372</v>
      </c>
      <c r="J203" s="43">
        <f t="shared" si="51"/>
        <v>1.1474156247126288</v>
      </c>
      <c r="K203" s="48">
        <f t="shared" si="52"/>
        <v>1.3165626158346722</v>
      </c>
      <c r="L203" s="47">
        <f t="shared" si="53"/>
        <v>9.3357922106319187</v>
      </c>
      <c r="P203" s="17">
        <f t="shared" si="54"/>
        <v>18.3</v>
      </c>
      <c r="Q203" s="33">
        <f t="shared" si="55"/>
        <v>14.525255534913903</v>
      </c>
      <c r="R203" s="17">
        <f t="shared" si="56"/>
        <v>210.98304835454698</v>
      </c>
      <c r="S203" s="17">
        <f t="shared" si="57"/>
        <v>17.244896526480275</v>
      </c>
      <c r="T203" s="17">
        <f t="shared" si="58"/>
        <v>1.0551034735197256</v>
      </c>
      <c r="U203" s="47">
        <f t="shared" si="59"/>
        <v>1.1132433398333903</v>
      </c>
      <c r="V203" s="47">
        <f t="shared" si="60"/>
        <v>9.3357922106319187</v>
      </c>
    </row>
    <row r="204" spans="1:22" x14ac:dyDescent="0.25">
      <c r="A204" s="41">
        <v>11</v>
      </c>
      <c r="B204" s="41">
        <v>59</v>
      </c>
      <c r="C204" s="42">
        <v>45.411455760000003</v>
      </c>
      <c r="D204" s="42">
        <v>18.600000000000001</v>
      </c>
      <c r="E204" s="43">
        <f t="shared" si="48"/>
        <v>14.454915314405847</v>
      </c>
      <c r="G204" s="46">
        <f t="shared" si="49"/>
        <v>2.9231615807191558</v>
      </c>
      <c r="H204" s="44">
        <f t="shared" si="50"/>
        <v>6.918061975799987E-2</v>
      </c>
      <c r="I204" s="48">
        <f>EXP($N$10+$N$11*H204)*Ano2019C!$K$5</f>
        <v>17.124486933842512</v>
      </c>
      <c r="J204" s="43">
        <f t="shared" si="51"/>
        <v>1.4755130661574896</v>
      </c>
      <c r="K204" s="48">
        <f t="shared" si="52"/>
        <v>2.1771388084014762</v>
      </c>
      <c r="L204" s="47">
        <f t="shared" si="53"/>
        <v>11.259063929670727</v>
      </c>
      <c r="P204" s="17">
        <f t="shared" si="54"/>
        <v>18.600000000000001</v>
      </c>
      <c r="Q204" s="33">
        <f t="shared" si="55"/>
        <v>14.454915314405847</v>
      </c>
      <c r="R204" s="17">
        <f t="shared" si="56"/>
        <v>208.94457674664469</v>
      </c>
      <c r="S204" s="17">
        <f t="shared" si="57"/>
        <v>17.216912135235855</v>
      </c>
      <c r="T204" s="17">
        <f t="shared" si="58"/>
        <v>1.3830878647641462</v>
      </c>
      <c r="U204" s="47">
        <f t="shared" si="59"/>
        <v>1.9129320416578453</v>
      </c>
      <c r="V204" s="47">
        <f t="shared" si="60"/>
        <v>11.259063929670727</v>
      </c>
    </row>
    <row r="205" spans="1:22" x14ac:dyDescent="0.25">
      <c r="A205" s="41">
        <v>11</v>
      </c>
      <c r="B205" s="41">
        <v>60</v>
      </c>
      <c r="C205" s="42">
        <v>45.300965600000005</v>
      </c>
      <c r="D205" s="42">
        <v>18.5</v>
      </c>
      <c r="E205" s="43">
        <f t="shared" si="48"/>
        <v>14.419745204151818</v>
      </c>
      <c r="G205" s="46">
        <f t="shared" si="49"/>
        <v>2.917770732084279</v>
      </c>
      <c r="H205" s="44">
        <f t="shared" si="50"/>
        <v>6.9349352976921824E-2</v>
      </c>
      <c r="I205" s="48">
        <f>EXP($N$10+$N$11*H205)*Ano2019C!$K$5</f>
        <v>17.110352850804933</v>
      </c>
      <c r="J205" s="43">
        <f t="shared" si="51"/>
        <v>1.389647149195067</v>
      </c>
      <c r="K205" s="48">
        <f t="shared" si="52"/>
        <v>1.9311191992659769</v>
      </c>
      <c r="L205" s="47">
        <f t="shared" si="53"/>
        <v>10.597973356657784</v>
      </c>
      <c r="P205" s="17">
        <f t="shared" si="54"/>
        <v>18.5</v>
      </c>
      <c r="Q205" s="33">
        <f t="shared" si="55"/>
        <v>14.419745204151818</v>
      </c>
      <c r="R205" s="17">
        <f t="shared" si="56"/>
        <v>207.92905175265935</v>
      </c>
      <c r="S205" s="17">
        <f t="shared" si="57"/>
        <v>17.202775436046394</v>
      </c>
      <c r="T205" s="17">
        <f t="shared" si="58"/>
        <v>1.2972245639536055</v>
      </c>
      <c r="U205" s="47">
        <f t="shared" si="59"/>
        <v>1.682791569324622</v>
      </c>
      <c r="V205" s="47">
        <f t="shared" si="60"/>
        <v>10.597973356657784</v>
      </c>
    </row>
    <row r="206" spans="1:22" x14ac:dyDescent="0.25">
      <c r="A206" s="41">
        <v>12</v>
      </c>
      <c r="B206" s="41">
        <v>1</v>
      </c>
      <c r="C206" s="42">
        <v>41.212829679999999</v>
      </c>
      <c r="D206" s="42">
        <v>16.899999999999999</v>
      </c>
      <c r="E206" s="43">
        <f t="shared" ref="E206:E224" si="61">C206/PI()</f>
        <v>13.118451124752751</v>
      </c>
      <c r="G206" s="46">
        <f t="shared" si="49"/>
        <v>2.8273136219290276</v>
      </c>
      <c r="H206" s="44">
        <f t="shared" si="50"/>
        <v>7.6228511315115141E-2</v>
      </c>
      <c r="I206" s="48">
        <f>EXP($N$10+$N$11*H206)*Ano2019C!$K$5</f>
        <v>16.543939438532412</v>
      </c>
      <c r="J206" s="43">
        <f t="shared" si="51"/>
        <v>0.35606056146758647</v>
      </c>
      <c r="K206" s="48">
        <f t="shared" si="52"/>
        <v>0.12677912343261291</v>
      </c>
      <c r="L206" s="47">
        <f t="shared" si="53"/>
        <v>2.7405241884508276</v>
      </c>
      <c r="P206" s="17">
        <f t="shared" si="54"/>
        <v>16.899999999999999</v>
      </c>
      <c r="Q206" s="33">
        <f t="shared" si="55"/>
        <v>13.118451124752751</v>
      </c>
      <c r="R206" s="17">
        <f t="shared" si="56"/>
        <v>172.09375991252671</v>
      </c>
      <c r="S206" s="17">
        <f t="shared" si="57"/>
        <v>16.611993560850856</v>
      </c>
      <c r="T206" s="17">
        <f t="shared" si="58"/>
        <v>0.28800643914914303</v>
      </c>
      <c r="U206" s="47">
        <f t="shared" si="59"/>
        <v>8.2947708991369024E-2</v>
      </c>
      <c r="V206" s="47">
        <f t="shared" si="60"/>
        <v>2.7405241884508276</v>
      </c>
    </row>
    <row r="207" spans="1:22" x14ac:dyDescent="0.25">
      <c r="A207" s="41">
        <v>12</v>
      </c>
      <c r="B207" s="41">
        <v>2</v>
      </c>
      <c r="C207" s="42">
        <v>17.788915760000005</v>
      </c>
      <c r="D207" s="42">
        <v>10.7</v>
      </c>
      <c r="E207" s="43">
        <f t="shared" si="61"/>
        <v>5.6623877508986418</v>
      </c>
      <c r="G207" s="46">
        <f t="shared" si="49"/>
        <v>2.3702437414678603</v>
      </c>
      <c r="H207" s="44">
        <f t="shared" si="50"/>
        <v>0.1766039423635897</v>
      </c>
      <c r="I207" s="48">
        <f>EXP($N$10+$N$11*H207)*Ano2019C!$K$5</f>
        <v>10.123123769272791</v>
      </c>
      <c r="J207" s="43">
        <f t="shared" si="51"/>
        <v>0.57687623072720839</v>
      </c>
      <c r="K207" s="48">
        <f t="shared" si="52"/>
        <v>0.33278618557803136</v>
      </c>
      <c r="L207" s="47">
        <f t="shared" si="53"/>
        <v>20.652908661648901</v>
      </c>
      <c r="P207" s="17">
        <f t="shared" si="54"/>
        <v>10.7</v>
      </c>
      <c r="Q207" s="33">
        <f t="shared" si="55"/>
        <v>5.6623877508986418</v>
      </c>
      <c r="R207" s="17">
        <f t="shared" si="56"/>
        <v>32.062635041526981</v>
      </c>
      <c r="S207" s="17">
        <f t="shared" si="57"/>
        <v>10.684288317391763</v>
      </c>
      <c r="T207" s="17">
        <f t="shared" si="58"/>
        <v>1.5711682608236188E-2</v>
      </c>
      <c r="U207" s="47">
        <f t="shared" si="59"/>
        <v>2.4685697038195149E-4</v>
      </c>
      <c r="V207" s="47">
        <f t="shared" si="60"/>
        <v>20.652908661648901</v>
      </c>
    </row>
    <row r="208" spans="1:22" x14ac:dyDescent="0.25">
      <c r="A208" s="41">
        <v>12</v>
      </c>
      <c r="B208" s="41">
        <v>3</v>
      </c>
      <c r="C208" s="42">
        <v>36.24077247999999</v>
      </c>
      <c r="D208" s="42">
        <v>15.7</v>
      </c>
      <c r="E208" s="43">
        <f t="shared" si="61"/>
        <v>11.53579616332145</v>
      </c>
      <c r="G208" s="46">
        <f t="shared" si="49"/>
        <v>2.7536607123542622</v>
      </c>
      <c r="H208" s="44">
        <f t="shared" si="50"/>
        <v>8.6686691221152301E-2</v>
      </c>
      <c r="I208" s="48">
        <f>EXP($N$10+$N$11*H208)*Ano2019C!$K$5</f>
        <v>15.718551722682383</v>
      </c>
      <c r="J208" s="43">
        <f t="shared" si="51"/>
        <v>-1.8551722682383698E-2</v>
      </c>
      <c r="K208" s="48">
        <f t="shared" si="52"/>
        <v>3.4416641448406976E-4</v>
      </c>
      <c r="L208" s="47">
        <f t="shared" si="53"/>
        <v>0.20743731229561799</v>
      </c>
      <c r="P208" s="17">
        <f t="shared" si="54"/>
        <v>15.7</v>
      </c>
      <c r="Q208" s="33">
        <f t="shared" si="55"/>
        <v>11.53579616332145</v>
      </c>
      <c r="R208" s="17">
        <f t="shared" si="56"/>
        <v>133.07459312170189</v>
      </c>
      <c r="S208" s="17">
        <f t="shared" si="57"/>
        <v>15.715735676271485</v>
      </c>
      <c r="T208" s="17">
        <f t="shared" si="58"/>
        <v>-1.5735676271486199E-2</v>
      </c>
      <c r="U208" s="47">
        <f t="shared" si="59"/>
        <v>2.4761150772101379E-4</v>
      </c>
      <c r="V208" s="47">
        <f t="shared" si="60"/>
        <v>0.20743731229561799</v>
      </c>
    </row>
    <row r="209" spans="1:22" x14ac:dyDescent="0.25">
      <c r="A209" s="41">
        <v>12</v>
      </c>
      <c r="B209" s="41">
        <v>5</v>
      </c>
      <c r="C209" s="42">
        <v>34.030969280000001</v>
      </c>
      <c r="D209" s="42">
        <v>14.7</v>
      </c>
      <c r="E209" s="43">
        <f t="shared" si="61"/>
        <v>10.832393958240877</v>
      </c>
      <c r="G209" s="46">
        <f t="shared" si="49"/>
        <v>2.6878474937846906</v>
      </c>
      <c r="H209" s="44">
        <f t="shared" si="50"/>
        <v>9.2315697144603734E-2</v>
      </c>
      <c r="I209" s="48">
        <f>EXP($N$10+$N$11*H209)*Ano2019C!$K$5</f>
        <v>15.291475721416118</v>
      </c>
      <c r="J209" s="43">
        <f t="shared" si="51"/>
        <v>-0.59147572141611882</v>
      </c>
      <c r="K209" s="48">
        <f t="shared" si="52"/>
        <v>0.34984352902471821</v>
      </c>
      <c r="L209" s="47">
        <f t="shared" si="53"/>
        <v>0.29653158216627473</v>
      </c>
      <c r="P209" s="17">
        <f t="shared" si="54"/>
        <v>14.7</v>
      </c>
      <c r="Q209" s="33">
        <f t="shared" si="55"/>
        <v>10.832393958240877</v>
      </c>
      <c r="R209" s="17">
        <f t="shared" si="56"/>
        <v>117.34075886653345</v>
      </c>
      <c r="S209" s="17">
        <f t="shared" si="57"/>
        <v>15.254780626204806</v>
      </c>
      <c r="T209" s="17">
        <f t="shared" si="58"/>
        <v>-0.55478062620480628</v>
      </c>
      <c r="U209" s="47">
        <f t="shared" si="59"/>
        <v>0.30778154321219697</v>
      </c>
      <c r="V209" s="47">
        <f t="shared" si="60"/>
        <v>0.29653158216627473</v>
      </c>
    </row>
    <row r="210" spans="1:22" x14ac:dyDescent="0.25">
      <c r="A210" s="41">
        <v>12</v>
      </c>
      <c r="B210" s="41">
        <v>6</v>
      </c>
      <c r="C210" s="42">
        <v>39.003026480000003</v>
      </c>
      <c r="D210" s="42">
        <v>15.8</v>
      </c>
      <c r="E210" s="43">
        <f t="shared" si="61"/>
        <v>12.415048919672175</v>
      </c>
      <c r="G210" s="46">
        <f t="shared" si="49"/>
        <v>2.760009940032921</v>
      </c>
      <c r="H210" s="44">
        <f t="shared" si="50"/>
        <v>8.0547407140334121E-2</v>
      </c>
      <c r="I210" s="48">
        <f>EXP($N$10+$N$11*H210)*Ano2019C!$K$5</f>
        <v>16.197952971699724</v>
      </c>
      <c r="J210" s="43">
        <f t="shared" si="51"/>
        <v>-0.39795297169972343</v>
      </c>
      <c r="K210" s="48">
        <f t="shared" si="52"/>
        <v>0.15836656768464089</v>
      </c>
      <c r="L210" s="47">
        <f t="shared" si="53"/>
        <v>0.30852788530855391</v>
      </c>
      <c r="P210" s="17">
        <f t="shared" si="54"/>
        <v>15.8</v>
      </c>
      <c r="Q210" s="33">
        <f t="shared" si="55"/>
        <v>12.415048919672175</v>
      </c>
      <c r="R210" s="17">
        <f t="shared" si="56"/>
        <v>154.13343967785326</v>
      </c>
      <c r="S210" s="17">
        <f t="shared" si="57"/>
        <v>16.237740651135354</v>
      </c>
      <c r="T210" s="17">
        <f t="shared" si="58"/>
        <v>-0.43774065113535343</v>
      </c>
      <c r="U210" s="47">
        <f t="shared" si="59"/>
        <v>0.1916168776564032</v>
      </c>
      <c r="V210" s="47">
        <f t="shared" si="60"/>
        <v>0.30852788530855391</v>
      </c>
    </row>
    <row r="211" spans="1:22" x14ac:dyDescent="0.25">
      <c r="A211" s="41">
        <v>12</v>
      </c>
      <c r="B211" s="41">
        <v>7</v>
      </c>
      <c r="C211" s="42">
        <v>34.251949599999996</v>
      </c>
      <c r="D211" s="42">
        <v>15.5</v>
      </c>
      <c r="E211" s="43">
        <f t="shared" si="61"/>
        <v>10.902734178748934</v>
      </c>
      <c r="G211" s="46">
        <f t="shared" si="49"/>
        <v>2.7408400239252009</v>
      </c>
      <c r="H211" s="44">
        <f t="shared" si="50"/>
        <v>9.1720112001735313E-2</v>
      </c>
      <c r="I211" s="48">
        <f>EXP($N$10+$N$11*H211)*Ano2019C!$K$5</f>
        <v>15.336108617151039</v>
      </c>
      <c r="J211" s="43">
        <f t="shared" si="51"/>
        <v>0.16389138284896099</v>
      </c>
      <c r="K211" s="48">
        <f t="shared" si="52"/>
        <v>2.6860385372144704E-2</v>
      </c>
      <c r="L211" s="47">
        <f t="shared" si="53"/>
        <v>6.5256166269749699E-2</v>
      </c>
      <c r="P211" s="17">
        <f t="shared" si="54"/>
        <v>15.5</v>
      </c>
      <c r="Q211" s="33">
        <f t="shared" si="55"/>
        <v>10.902734178748934</v>
      </c>
      <c r="R211" s="17">
        <f t="shared" si="56"/>
        <v>118.8696125724602</v>
      </c>
      <c r="S211" s="17">
        <f t="shared" si="57"/>
        <v>15.302610174018497</v>
      </c>
      <c r="T211" s="17">
        <f t="shared" si="58"/>
        <v>0.19738982598150301</v>
      </c>
      <c r="U211" s="47">
        <f t="shared" si="59"/>
        <v>3.896274340100804E-2</v>
      </c>
      <c r="V211" s="47">
        <f t="shared" si="60"/>
        <v>6.5256166269749699E-2</v>
      </c>
    </row>
    <row r="212" spans="1:22" x14ac:dyDescent="0.25">
      <c r="A212" s="41">
        <v>12</v>
      </c>
      <c r="B212" s="41">
        <v>8</v>
      </c>
      <c r="C212" s="42">
        <v>29.390382560000003</v>
      </c>
      <c r="D212" s="42">
        <v>15.2</v>
      </c>
      <c r="E212" s="43">
        <f t="shared" si="61"/>
        <v>9.3552493275716682</v>
      </c>
      <c r="G212" s="46">
        <f t="shared" si="49"/>
        <v>2.7212954278522306</v>
      </c>
      <c r="H212" s="44">
        <f t="shared" si="50"/>
        <v>0.1068918598516464</v>
      </c>
      <c r="I212" s="48">
        <f>EXP($N$10+$N$11*H212)*Ano2019C!$K$5</f>
        <v>14.238727936066054</v>
      </c>
      <c r="J212" s="43">
        <f t="shared" si="51"/>
        <v>0.96127206393394538</v>
      </c>
      <c r="K212" s="48">
        <f t="shared" si="52"/>
        <v>0.9240439808998272</v>
      </c>
      <c r="L212" s="47">
        <f t="shared" si="53"/>
        <v>1.9844472309463522E-3</v>
      </c>
      <c r="P212" s="17">
        <f t="shared" si="54"/>
        <v>15.2</v>
      </c>
      <c r="Q212" s="33">
        <f t="shared" si="55"/>
        <v>9.3552493275716682</v>
      </c>
      <c r="R212" s="17">
        <f t="shared" si="56"/>
        <v>87.520689981030145</v>
      </c>
      <c r="S212" s="17">
        <f t="shared" si="57"/>
        <v>14.161345924690053</v>
      </c>
      <c r="T212" s="17">
        <f t="shared" si="58"/>
        <v>1.038654075309946</v>
      </c>
      <c r="U212" s="47">
        <f t="shared" si="59"/>
        <v>1.0788022881579591</v>
      </c>
      <c r="V212" s="47">
        <f t="shared" si="60"/>
        <v>1.9844472309463522E-3</v>
      </c>
    </row>
    <row r="213" spans="1:22" x14ac:dyDescent="0.25">
      <c r="A213" s="41">
        <v>12</v>
      </c>
      <c r="B213" s="41">
        <v>10</v>
      </c>
      <c r="C213" s="42">
        <v>39.555477279999998</v>
      </c>
      <c r="D213" s="42">
        <v>16</v>
      </c>
      <c r="E213" s="43">
        <f t="shared" si="61"/>
        <v>12.590899470942318</v>
      </c>
      <c r="G213" s="46">
        <f t="shared" si="49"/>
        <v>2.7725887222397811</v>
      </c>
      <c r="H213" s="44">
        <f t="shared" si="50"/>
        <v>7.9422443353457953E-2</v>
      </c>
      <c r="I213" s="48">
        <f>EXP($N$10+$N$11*H213)*Ano2019C!$K$5</f>
        <v>16.287370655304017</v>
      </c>
      <c r="J213" s="43">
        <f t="shared" si="51"/>
        <v>-0.28737065530401651</v>
      </c>
      <c r="K213" s="48">
        <f t="shared" si="52"/>
        <v>8.2581893529859868E-2</v>
      </c>
      <c r="L213" s="47">
        <f t="shared" si="53"/>
        <v>0.57070903133442208</v>
      </c>
      <c r="P213" s="17">
        <f t="shared" si="54"/>
        <v>16</v>
      </c>
      <c r="Q213" s="33">
        <f t="shared" si="55"/>
        <v>12.590899470942318</v>
      </c>
      <c r="R213" s="17">
        <f t="shared" si="56"/>
        <v>158.53074948737554</v>
      </c>
      <c r="S213" s="17">
        <f t="shared" si="57"/>
        <v>16.334916467745529</v>
      </c>
      <c r="T213" s="17">
        <f t="shared" si="58"/>
        <v>-0.33491646774552919</v>
      </c>
      <c r="U213" s="47">
        <f t="shared" si="59"/>
        <v>0.11216904036714209</v>
      </c>
      <c r="V213" s="47">
        <f t="shared" si="60"/>
        <v>0.57070903133442208</v>
      </c>
    </row>
    <row r="214" spans="1:22" x14ac:dyDescent="0.25">
      <c r="A214" s="41">
        <v>12</v>
      </c>
      <c r="B214" s="41">
        <v>11</v>
      </c>
      <c r="C214" s="42">
        <v>40.660378879999996</v>
      </c>
      <c r="D214" s="42">
        <v>16</v>
      </c>
      <c r="E214" s="43">
        <f t="shared" si="61"/>
        <v>12.942600573482606</v>
      </c>
      <c r="G214" s="46">
        <f t="shared" si="49"/>
        <v>2.7725887222397811</v>
      </c>
      <c r="H214" s="44">
        <f t="shared" si="50"/>
        <v>7.7264224784070509E-2</v>
      </c>
      <c r="I214" s="48">
        <f>EXP($N$10+$N$11*H214)*Ano2019C!$K$5</f>
        <v>16.460300751771513</v>
      </c>
      <c r="J214" s="43">
        <f t="shared" si="51"/>
        <v>-0.46030075177151275</v>
      </c>
      <c r="K214" s="48">
        <f t="shared" si="52"/>
        <v>0.2118767820814198</v>
      </c>
      <c r="L214" s="47">
        <f t="shared" si="53"/>
        <v>0.57070903133442208</v>
      </c>
      <c r="P214" s="17">
        <f t="shared" si="54"/>
        <v>16</v>
      </c>
      <c r="Q214" s="33">
        <f t="shared" si="55"/>
        <v>12.942600573482606</v>
      </c>
      <c r="R214" s="17">
        <f t="shared" si="56"/>
        <v>167.51090960471228</v>
      </c>
      <c r="S214" s="17">
        <f t="shared" si="57"/>
        <v>16.52204292260328</v>
      </c>
      <c r="T214" s="17">
        <f t="shared" si="58"/>
        <v>-0.52204292260327989</v>
      </c>
      <c r="U214" s="47">
        <f t="shared" si="59"/>
        <v>0.27252881304017407</v>
      </c>
      <c r="V214" s="47">
        <f t="shared" si="60"/>
        <v>0.57070903133442208</v>
      </c>
    </row>
    <row r="215" spans="1:22" x14ac:dyDescent="0.25">
      <c r="A215" s="41">
        <v>12</v>
      </c>
      <c r="B215" s="41">
        <v>12</v>
      </c>
      <c r="C215" s="42">
        <v>35.356851200000001</v>
      </c>
      <c r="D215" s="42">
        <v>14.8</v>
      </c>
      <c r="E215" s="43">
        <f t="shared" si="61"/>
        <v>11.254435281289224</v>
      </c>
      <c r="G215" s="46">
        <f t="shared" si="49"/>
        <v>2.6946271807700692</v>
      </c>
      <c r="H215" s="44">
        <f t="shared" si="50"/>
        <v>8.8853858501681079E-2</v>
      </c>
      <c r="I215" s="48">
        <f>EXP($N$10+$N$11*H215)*Ano2019C!$K$5</f>
        <v>15.552733267807845</v>
      </c>
      <c r="J215" s="43">
        <f t="shared" si="51"/>
        <v>-0.75273326780784444</v>
      </c>
      <c r="K215" s="48">
        <f t="shared" si="52"/>
        <v>0.56660737246467607</v>
      </c>
      <c r="L215" s="47">
        <f t="shared" si="53"/>
        <v>0.19762215517920778</v>
      </c>
      <c r="P215" s="17">
        <f t="shared" si="54"/>
        <v>14.8</v>
      </c>
      <c r="Q215" s="33">
        <f t="shared" si="55"/>
        <v>11.254435281289224</v>
      </c>
      <c r="R215" s="17">
        <f t="shared" si="56"/>
        <v>126.66231350072765</v>
      </c>
      <c r="S215" s="17">
        <f t="shared" si="57"/>
        <v>15.53597777039688</v>
      </c>
      <c r="T215" s="17">
        <f t="shared" si="58"/>
        <v>-0.73597777039687884</v>
      </c>
      <c r="U215" s="47">
        <f t="shared" si="59"/>
        <v>0.54166327851836094</v>
      </c>
      <c r="V215" s="47">
        <f t="shared" si="60"/>
        <v>0.19762215517920778</v>
      </c>
    </row>
    <row r="216" spans="1:22" x14ac:dyDescent="0.25">
      <c r="A216" s="41">
        <v>12</v>
      </c>
      <c r="B216" s="41">
        <v>13</v>
      </c>
      <c r="C216" s="42">
        <v>37.235183920000004</v>
      </c>
      <c r="D216" s="42">
        <v>15.7</v>
      </c>
      <c r="E216" s="43">
        <f t="shared" si="61"/>
        <v>11.852327155607714</v>
      </c>
      <c r="G216" s="46">
        <f t="shared" si="49"/>
        <v>2.7536607123542622</v>
      </c>
      <c r="H216" s="44">
        <f t="shared" si="50"/>
        <v>8.4371616381418241E-2</v>
      </c>
      <c r="I216" s="48">
        <f>EXP($N$10+$N$11*H216)*Ano2019C!$K$5</f>
        <v>15.897640646707705</v>
      </c>
      <c r="J216" s="43">
        <f t="shared" si="51"/>
        <v>-0.19764064670770587</v>
      </c>
      <c r="K216" s="48">
        <f t="shared" si="52"/>
        <v>3.9061825231040209E-2</v>
      </c>
      <c r="L216" s="47">
        <f t="shared" si="53"/>
        <v>0.20743731229561799</v>
      </c>
      <c r="P216" s="17">
        <f t="shared" si="54"/>
        <v>15.7</v>
      </c>
      <c r="Q216" s="33">
        <f t="shared" si="55"/>
        <v>11.852327155607714</v>
      </c>
      <c r="R216" s="17">
        <f t="shared" si="56"/>
        <v>140.47765900355606</v>
      </c>
      <c r="S216" s="17">
        <f t="shared" si="57"/>
        <v>15.910593638450575</v>
      </c>
      <c r="T216" s="17">
        <f t="shared" si="58"/>
        <v>-0.21059363845057533</v>
      </c>
      <c r="U216" s="47">
        <f t="shared" si="59"/>
        <v>4.4349680555851638E-2</v>
      </c>
      <c r="V216" s="47">
        <f t="shared" si="60"/>
        <v>0.20743731229561799</v>
      </c>
    </row>
    <row r="217" spans="1:22" x14ac:dyDescent="0.25">
      <c r="A217" s="41">
        <v>12</v>
      </c>
      <c r="B217" s="41">
        <v>14</v>
      </c>
      <c r="C217" s="42">
        <v>36.019792160000002</v>
      </c>
      <c r="D217" s="42">
        <v>15.4</v>
      </c>
      <c r="E217" s="43">
        <f t="shared" si="61"/>
        <v>11.465455942813396</v>
      </c>
      <c r="G217" s="46">
        <f t="shared" si="49"/>
        <v>2.7343675094195836</v>
      </c>
      <c r="H217" s="44">
        <f t="shared" si="50"/>
        <v>8.7218511412693087E-2</v>
      </c>
      <c r="I217" s="48">
        <f>EXP($N$10+$N$11*H217)*Ano2019C!$K$5</f>
        <v>15.677697108721404</v>
      </c>
      <c r="J217" s="43">
        <f t="shared" si="51"/>
        <v>-0.2776971087214033</v>
      </c>
      <c r="K217" s="48">
        <f t="shared" si="52"/>
        <v>7.7115684192226877E-2</v>
      </c>
      <c r="L217" s="47">
        <f t="shared" si="53"/>
        <v>2.4165593256815339E-2</v>
      </c>
      <c r="P217" s="17">
        <f t="shared" si="54"/>
        <v>15.4</v>
      </c>
      <c r="Q217" s="33">
        <f t="shared" si="55"/>
        <v>11.465455942813396</v>
      </c>
      <c r="R217" s="17">
        <f t="shared" si="56"/>
        <v>131.45667997659501</v>
      </c>
      <c r="S217" s="17">
        <f t="shared" si="57"/>
        <v>15.671374214071843</v>
      </c>
      <c r="T217" s="17">
        <f t="shared" si="58"/>
        <v>-0.2713742140718427</v>
      </c>
      <c r="U217" s="47">
        <f t="shared" si="59"/>
        <v>7.3643964063110315E-2</v>
      </c>
      <c r="V217" s="47">
        <f t="shared" si="60"/>
        <v>2.4165593256815339E-2</v>
      </c>
    </row>
    <row r="218" spans="1:22" x14ac:dyDescent="0.25">
      <c r="A218" s="41">
        <v>12</v>
      </c>
      <c r="B218" s="41">
        <v>15</v>
      </c>
      <c r="C218" s="42">
        <v>35.135870879999999</v>
      </c>
      <c r="D218" s="42">
        <v>15.1</v>
      </c>
      <c r="E218" s="43">
        <f t="shared" si="61"/>
        <v>11.184095060781164</v>
      </c>
      <c r="G218" s="46">
        <f t="shared" si="49"/>
        <v>2.7146947438208788</v>
      </c>
      <c r="H218" s="44">
        <f t="shared" si="50"/>
        <v>8.9412687800433807E-2</v>
      </c>
      <c r="I218" s="48">
        <f>EXP($N$10+$N$11*H218)*Ano2019C!$K$5</f>
        <v>15.510259482841208</v>
      </c>
      <c r="J218" s="43">
        <f t="shared" si="51"/>
        <v>-0.41025948284120872</v>
      </c>
      <c r="K218" s="48">
        <f t="shared" si="52"/>
        <v>0.16831284326113605</v>
      </c>
      <c r="L218" s="47">
        <f t="shared" si="53"/>
        <v>2.0893874218011921E-2</v>
      </c>
      <c r="P218" s="17">
        <f t="shared" si="54"/>
        <v>15.1</v>
      </c>
      <c r="Q218" s="33">
        <f t="shared" si="55"/>
        <v>11.184095060781164</v>
      </c>
      <c r="R218" s="17">
        <f t="shared" si="56"/>
        <v>125.08398232858963</v>
      </c>
      <c r="S218" s="17">
        <f t="shared" si="57"/>
        <v>15.490074936813212</v>
      </c>
      <c r="T218" s="17">
        <f t="shared" si="58"/>
        <v>-0.39007493681321215</v>
      </c>
      <c r="U218" s="47">
        <f t="shared" si="59"/>
        <v>0.15215845632983144</v>
      </c>
      <c r="V218" s="47">
        <f t="shared" si="60"/>
        <v>2.0893874218011921E-2</v>
      </c>
    </row>
    <row r="219" spans="1:22" x14ac:dyDescent="0.25">
      <c r="A219" s="41">
        <v>12</v>
      </c>
      <c r="B219" s="41">
        <v>16</v>
      </c>
      <c r="C219" s="42">
        <v>35.025380719999994</v>
      </c>
      <c r="D219" s="42">
        <v>14.9</v>
      </c>
      <c r="E219" s="43">
        <f t="shared" si="61"/>
        <v>11.148924950527135</v>
      </c>
      <c r="G219" s="46">
        <f t="shared" si="49"/>
        <v>2.7013612129514133</v>
      </c>
      <c r="H219" s="44">
        <f t="shared" si="50"/>
        <v>8.9694746752485649E-2</v>
      </c>
      <c r="I219" s="48">
        <f>EXP($N$10+$N$11*H219)*Ano2019C!$K$5</f>
        <v>15.488865678065729</v>
      </c>
      <c r="J219" s="43">
        <f t="shared" si="51"/>
        <v>-0.5888656780657282</v>
      </c>
      <c r="K219" s="48">
        <f t="shared" si="52"/>
        <v>0.34676278680380984</v>
      </c>
      <c r="L219" s="47">
        <f t="shared" si="53"/>
        <v>0.11871272819214264</v>
      </c>
      <c r="P219" s="17">
        <f t="shared" si="54"/>
        <v>14.9</v>
      </c>
      <c r="Q219" s="33">
        <f t="shared" si="55"/>
        <v>11.148924950527135</v>
      </c>
      <c r="R219" s="17">
        <f t="shared" si="56"/>
        <v>124.29852755248649</v>
      </c>
      <c r="S219" s="17">
        <f t="shared" si="57"/>
        <v>15.466979016454127</v>
      </c>
      <c r="T219" s="17">
        <f t="shared" si="58"/>
        <v>-0.56697901645412685</v>
      </c>
      <c r="U219" s="47">
        <f t="shared" si="59"/>
        <v>0.32146520509928905</v>
      </c>
      <c r="V219" s="47">
        <f t="shared" si="60"/>
        <v>0.11871272819214264</v>
      </c>
    </row>
    <row r="220" spans="1:22" x14ac:dyDescent="0.25">
      <c r="A220" s="41">
        <v>12</v>
      </c>
      <c r="B220" s="41">
        <v>24</v>
      </c>
      <c r="C220" s="42">
        <v>41.212829679999999</v>
      </c>
      <c r="D220" s="42">
        <v>16.399999999999999</v>
      </c>
      <c r="E220" s="43">
        <f t="shared" si="61"/>
        <v>13.118451124752751</v>
      </c>
      <c r="G220" s="46">
        <f t="shared" si="49"/>
        <v>2.7972813348301528</v>
      </c>
      <c r="H220" s="44">
        <f t="shared" si="50"/>
        <v>7.6228511315115141E-2</v>
      </c>
      <c r="I220" s="48">
        <f>EXP($N$10+$N$11*H220)*Ano2019C!$K$5</f>
        <v>16.543939438532412</v>
      </c>
      <c r="J220" s="43">
        <f t="shared" si="51"/>
        <v>-0.14393943853241353</v>
      </c>
      <c r="K220" s="48">
        <f t="shared" si="52"/>
        <v>2.0718561965026455E-2</v>
      </c>
      <c r="L220" s="47">
        <f t="shared" si="53"/>
        <v>1.3350713233861566</v>
      </c>
      <c r="P220" s="17">
        <f t="shared" si="54"/>
        <v>16.399999999999999</v>
      </c>
      <c r="Q220" s="33">
        <f t="shared" si="55"/>
        <v>13.118451124752751</v>
      </c>
      <c r="R220" s="17">
        <f t="shared" si="56"/>
        <v>172.09375991252671</v>
      </c>
      <c r="S220" s="17">
        <f t="shared" si="57"/>
        <v>16.611993560850856</v>
      </c>
      <c r="T220" s="17">
        <f t="shared" si="58"/>
        <v>-0.21199356085085697</v>
      </c>
      <c r="U220" s="47">
        <f t="shared" si="59"/>
        <v>4.4941269842225996E-2</v>
      </c>
      <c r="V220" s="47">
        <f t="shared" si="60"/>
        <v>1.3350713233861566</v>
      </c>
    </row>
    <row r="221" spans="1:22" x14ac:dyDescent="0.25">
      <c r="A221" s="41">
        <v>12</v>
      </c>
      <c r="B221" s="41">
        <v>44</v>
      </c>
      <c r="C221" s="42">
        <v>42.317731279999997</v>
      </c>
      <c r="D221" s="42">
        <v>16.5</v>
      </c>
      <c r="E221" s="43">
        <f t="shared" si="61"/>
        <v>13.470152227293038</v>
      </c>
      <c r="G221" s="46">
        <f t="shared" si="49"/>
        <v>2.8033603809065348</v>
      </c>
      <c r="H221" s="44">
        <f t="shared" si="50"/>
        <v>7.4238210758584722E-2</v>
      </c>
      <c r="I221" s="48">
        <f>EXP($N$10+$N$11*H221)*Ano2019C!$K$5</f>
        <v>16.705860386622554</v>
      </c>
      <c r="J221" s="43">
        <f t="shared" si="51"/>
        <v>-0.2058603866225539</v>
      </c>
      <c r="K221" s="48">
        <f t="shared" si="52"/>
        <v>4.2378498780387373E-2</v>
      </c>
      <c r="L221" s="47">
        <f t="shared" si="53"/>
        <v>1.5761618963990944</v>
      </c>
      <c r="P221" s="17">
        <f t="shared" si="54"/>
        <v>16.5</v>
      </c>
      <c r="Q221" s="33">
        <f t="shared" si="55"/>
        <v>13.470152227293038</v>
      </c>
      <c r="R221" s="17">
        <f t="shared" si="56"/>
        <v>181.44500102644761</v>
      </c>
      <c r="S221" s="17">
        <f t="shared" si="57"/>
        <v>16.784669658983407</v>
      </c>
      <c r="T221" s="17">
        <f t="shared" si="58"/>
        <v>-0.28466965898340746</v>
      </c>
      <c r="U221" s="47">
        <f t="shared" si="59"/>
        <v>8.1036814745729491E-2</v>
      </c>
      <c r="V221" s="47">
        <f t="shared" si="60"/>
        <v>1.5761618963990944</v>
      </c>
    </row>
    <row r="222" spans="1:22" x14ac:dyDescent="0.25">
      <c r="A222" s="41">
        <v>12</v>
      </c>
      <c r="B222" s="41">
        <v>46</v>
      </c>
      <c r="C222" s="42">
        <v>43.422632879999995</v>
      </c>
      <c r="D222" s="42">
        <v>17</v>
      </c>
      <c r="E222" s="43">
        <f t="shared" si="61"/>
        <v>13.821853329833326</v>
      </c>
      <c r="G222" s="46">
        <f t="shared" si="49"/>
        <v>2.8332133440562162</v>
      </c>
      <c r="H222" s="44">
        <f t="shared" si="50"/>
        <v>7.2349197762183085E-2</v>
      </c>
      <c r="I222" s="48">
        <f>EXP($N$10+$N$11*H222)*Ano2019C!$K$5</f>
        <v>16.861006690552134</v>
      </c>
      <c r="J222" s="43">
        <f t="shared" si="51"/>
        <v>0.1389933094478657</v>
      </c>
      <c r="K222" s="48">
        <f t="shared" si="52"/>
        <v>1.9319140071270152E-2</v>
      </c>
      <c r="L222" s="47">
        <f t="shared" si="53"/>
        <v>3.0816147614637668</v>
      </c>
      <c r="P222" s="17">
        <f t="shared" si="54"/>
        <v>17</v>
      </c>
      <c r="Q222" s="33">
        <f t="shared" si="55"/>
        <v>13.821853329833326</v>
      </c>
      <c r="R222" s="17">
        <f t="shared" si="56"/>
        <v>191.04362947142459</v>
      </c>
      <c r="S222" s="17">
        <f t="shared" si="57"/>
        <v>16.94771218596583</v>
      </c>
      <c r="T222" s="17">
        <f t="shared" si="58"/>
        <v>5.22878140341696E-2</v>
      </c>
      <c r="U222" s="47">
        <f t="shared" si="59"/>
        <v>2.7340154964719033E-3</v>
      </c>
      <c r="V222" s="47">
        <f t="shared" si="60"/>
        <v>3.0816147614637668</v>
      </c>
    </row>
    <row r="223" spans="1:22" x14ac:dyDescent="0.25">
      <c r="A223" s="41">
        <v>12</v>
      </c>
      <c r="B223" s="41">
        <v>48</v>
      </c>
      <c r="C223" s="42">
        <v>41.102339520000001</v>
      </c>
      <c r="D223" s="42">
        <v>16.7</v>
      </c>
      <c r="E223" s="43">
        <f t="shared" si="61"/>
        <v>13.083281014498722</v>
      </c>
      <c r="G223" s="46">
        <f t="shared" si="49"/>
        <v>2.8154087194227095</v>
      </c>
      <c r="H223" s="44">
        <f t="shared" si="50"/>
        <v>7.6433426668112758E-2</v>
      </c>
      <c r="I223" s="48">
        <f>EXP($N$10+$N$11*H223)*Ano2019C!$K$5</f>
        <v>16.527357913684494</v>
      </c>
      <c r="J223" s="43">
        <f t="shared" si="51"/>
        <v>0.17264208631550559</v>
      </c>
      <c r="K223" s="48">
        <f t="shared" si="52"/>
        <v>2.9805289967370484E-2</v>
      </c>
      <c r="L223" s="47">
        <f t="shared" si="53"/>
        <v>2.1183430424249612</v>
      </c>
      <c r="P223" s="17">
        <f t="shared" si="54"/>
        <v>16.7</v>
      </c>
      <c r="Q223" s="33">
        <f t="shared" si="55"/>
        <v>13.083281014498722</v>
      </c>
      <c r="R223" s="17">
        <f t="shared" si="56"/>
        <v>171.1722421043427</v>
      </c>
      <c r="S223" s="17">
        <f t="shared" si="57"/>
        <v>16.594196104624345</v>
      </c>
      <c r="T223" s="17">
        <f t="shared" si="58"/>
        <v>0.10580389537565438</v>
      </c>
      <c r="U223" s="47">
        <f t="shared" si="59"/>
        <v>1.1194464276662418E-2</v>
      </c>
      <c r="V223" s="47">
        <f t="shared" si="60"/>
        <v>2.1183430424249612</v>
      </c>
    </row>
    <row r="224" spans="1:22" x14ac:dyDescent="0.25">
      <c r="A224" s="41">
        <v>12</v>
      </c>
      <c r="B224" s="41">
        <v>53</v>
      </c>
      <c r="C224" s="42">
        <v>44.085573839999995</v>
      </c>
      <c r="D224" s="42">
        <v>16.8</v>
      </c>
      <c r="E224" s="43">
        <f t="shared" si="61"/>
        <v>14.032873991357498</v>
      </c>
      <c r="G224" s="46">
        <f t="shared" si="49"/>
        <v>2.8213788864092133</v>
      </c>
      <c r="H224" s="44">
        <f t="shared" si="50"/>
        <v>7.1261239901097631E-2</v>
      </c>
      <c r="I224" s="48">
        <f>EXP($N$10+$N$11*H224)*Ano2019C!$K$5</f>
        <v>16.951014658072321</v>
      </c>
      <c r="J224" s="43">
        <f t="shared" si="51"/>
        <v>-0.15101465807232017</v>
      </c>
      <c r="K224" s="48">
        <f t="shared" si="52"/>
        <v>2.2805426952699777E-2</v>
      </c>
      <c r="L224" s="47">
        <f t="shared" si="53"/>
        <v>2.4194336154378999</v>
      </c>
      <c r="P224" s="17">
        <f t="shared" si="54"/>
        <v>16.8</v>
      </c>
      <c r="Q224" s="33">
        <f t="shared" si="55"/>
        <v>14.032873991357498</v>
      </c>
      <c r="R224" s="17">
        <f t="shared" si="56"/>
        <v>196.92155245731772</v>
      </c>
      <c r="S224" s="17">
        <f t="shared" si="57"/>
        <v>17.040913588003217</v>
      </c>
      <c r="T224" s="17">
        <f t="shared" si="58"/>
        <v>-0.24091358800321672</v>
      </c>
      <c r="U224" s="47">
        <f t="shared" si="59"/>
        <v>5.8039356884583643E-2</v>
      </c>
      <c r="V224" s="47">
        <f t="shared" si="60"/>
        <v>2.4194336154378999</v>
      </c>
    </row>
    <row r="225" spans="1:22" x14ac:dyDescent="0.25">
      <c r="A225" s="41">
        <v>13</v>
      </c>
      <c r="B225" s="41">
        <v>1</v>
      </c>
      <c r="C225" s="42">
        <v>40.549888719999998</v>
      </c>
      <c r="D225" s="42">
        <v>16.600000000000001</v>
      </c>
      <c r="E225" s="43">
        <f t="shared" ref="E225:E243" si="62">C225/PI()</f>
        <v>12.907430463228577</v>
      </c>
      <c r="G225" s="46">
        <f t="shared" si="49"/>
        <v>2.8094026953624978</v>
      </c>
      <c r="H225" s="44">
        <f t="shared" si="50"/>
        <v>7.7474754006915392E-2</v>
      </c>
      <c r="I225" s="48">
        <f>EXP($N$10+$N$11*H225)*Ano2019C!$K$5</f>
        <v>16.443351316810205</v>
      </c>
      <c r="J225" s="43">
        <f t="shared" si="51"/>
        <v>0.15664868318979686</v>
      </c>
      <c r="K225" s="48">
        <f t="shared" si="52"/>
        <v>2.4538809945097342E-2</v>
      </c>
      <c r="L225" s="47">
        <f t="shared" si="53"/>
        <v>1.8372524694120327</v>
      </c>
      <c r="P225" s="17">
        <f t="shared" si="54"/>
        <v>16.600000000000001</v>
      </c>
      <c r="Q225" s="33">
        <f t="shared" si="55"/>
        <v>12.907430463228577</v>
      </c>
      <c r="R225" s="17">
        <f t="shared" si="56"/>
        <v>166.60176116308108</v>
      </c>
      <c r="S225" s="17">
        <f t="shared" si="57"/>
        <v>16.50376378781926</v>
      </c>
      <c r="T225" s="17">
        <f t="shared" si="58"/>
        <v>9.6236212180741632E-2</v>
      </c>
      <c r="U225" s="47">
        <f t="shared" si="59"/>
        <v>9.2614085348967246E-3</v>
      </c>
      <c r="V225" s="47">
        <f t="shared" si="60"/>
        <v>1.8372524694120327</v>
      </c>
    </row>
    <row r="226" spans="1:22" x14ac:dyDescent="0.25">
      <c r="A226" s="41">
        <v>13</v>
      </c>
      <c r="B226" s="41">
        <v>2</v>
      </c>
      <c r="C226" s="42">
        <v>24.749795839999997</v>
      </c>
      <c r="D226" s="42">
        <v>12.9</v>
      </c>
      <c r="E226" s="43">
        <f t="shared" si="62"/>
        <v>7.8781046969024553</v>
      </c>
      <c r="G226" s="46">
        <f t="shared" si="49"/>
        <v>2.5572273113676265</v>
      </c>
      <c r="H226" s="44">
        <f t="shared" si="50"/>
        <v>0.12693408357383013</v>
      </c>
      <c r="I226" s="48">
        <f>EXP($N$10+$N$11*H226)*Ano2019C!$K$5</f>
        <v>12.908511215071899</v>
      </c>
      <c r="J226" s="43">
        <f t="shared" si="51"/>
        <v>-8.5112150718984481E-3</v>
      </c>
      <c r="K226" s="48">
        <f t="shared" si="52"/>
        <v>7.2440782000111304E-5</v>
      </c>
      <c r="L226" s="47">
        <f t="shared" si="53"/>
        <v>5.4969012679334517</v>
      </c>
      <c r="P226" s="17">
        <f t="shared" si="54"/>
        <v>12.9</v>
      </c>
      <c r="Q226" s="33">
        <f t="shared" si="55"/>
        <v>7.8781046969024553</v>
      </c>
      <c r="R226" s="17">
        <f t="shared" si="56"/>
        <v>62.064533615356524</v>
      </c>
      <c r="S226" s="17">
        <f t="shared" si="57"/>
        <v>12.897975028086975</v>
      </c>
      <c r="T226" s="17">
        <f t="shared" si="58"/>
        <v>2.0249719130251975E-3</v>
      </c>
      <c r="U226" s="47">
        <f t="shared" si="59"/>
        <v>4.100511248540928E-6</v>
      </c>
      <c r="V226" s="47">
        <f t="shared" si="60"/>
        <v>5.4969012679334517</v>
      </c>
    </row>
    <row r="227" spans="1:22" x14ac:dyDescent="0.25">
      <c r="A227" s="41">
        <v>13</v>
      </c>
      <c r="B227" s="41">
        <v>3</v>
      </c>
      <c r="C227" s="42">
        <v>43.422632879999995</v>
      </c>
      <c r="D227" s="42">
        <v>16.7</v>
      </c>
      <c r="E227" s="43">
        <f t="shared" si="62"/>
        <v>13.821853329833326</v>
      </c>
      <c r="G227" s="46">
        <f t="shared" si="49"/>
        <v>2.8154087194227095</v>
      </c>
      <c r="H227" s="44">
        <f t="shared" si="50"/>
        <v>7.2349197762183085E-2</v>
      </c>
      <c r="I227" s="48">
        <f>EXP($N$10+$N$11*H227)*Ano2019C!$K$5</f>
        <v>16.861006690552134</v>
      </c>
      <c r="J227" s="43">
        <f t="shared" si="51"/>
        <v>-0.16100669055213501</v>
      </c>
      <c r="K227" s="48">
        <f t="shared" si="52"/>
        <v>2.5923154402550962E-2</v>
      </c>
      <c r="L227" s="47">
        <f t="shared" si="53"/>
        <v>2.1183430424249612</v>
      </c>
      <c r="P227" s="17">
        <f t="shared" si="54"/>
        <v>16.7</v>
      </c>
      <c r="Q227" s="33">
        <f t="shared" si="55"/>
        <v>13.821853329833326</v>
      </c>
      <c r="R227" s="17">
        <f t="shared" si="56"/>
        <v>191.04362947142459</v>
      </c>
      <c r="S227" s="17">
        <f t="shared" si="57"/>
        <v>16.94771218596583</v>
      </c>
      <c r="T227" s="17">
        <f t="shared" si="58"/>
        <v>-0.24771218596583111</v>
      </c>
      <c r="U227" s="47">
        <f t="shared" si="59"/>
        <v>6.1361327075970494E-2</v>
      </c>
      <c r="V227" s="47">
        <f t="shared" si="60"/>
        <v>2.1183430424249612</v>
      </c>
    </row>
    <row r="228" spans="1:22" x14ac:dyDescent="0.25">
      <c r="A228" s="41">
        <v>13</v>
      </c>
      <c r="B228" s="41">
        <v>4</v>
      </c>
      <c r="C228" s="42">
        <v>40.107928079999994</v>
      </c>
      <c r="D228" s="42">
        <v>15.7</v>
      </c>
      <c r="E228" s="43">
        <f t="shared" si="62"/>
        <v>12.766750022212459</v>
      </c>
      <c r="G228" s="46">
        <f t="shared" si="49"/>
        <v>2.7536607123542622</v>
      </c>
      <c r="H228" s="44">
        <f t="shared" si="50"/>
        <v>7.8328470304512274E-2</v>
      </c>
      <c r="I228" s="48">
        <f>EXP($N$10+$N$11*H228)*Ano2019C!$K$5</f>
        <v>16.374798421064032</v>
      </c>
      <c r="J228" s="43">
        <f t="shared" si="51"/>
        <v>-0.67479842106403254</v>
      </c>
      <c r="K228" s="48">
        <f t="shared" si="52"/>
        <v>0.45535290907051135</v>
      </c>
      <c r="L228" s="47">
        <f t="shared" si="53"/>
        <v>0.20743731229561799</v>
      </c>
      <c r="P228" s="17">
        <f t="shared" si="54"/>
        <v>15.7</v>
      </c>
      <c r="Q228" s="33">
        <f t="shared" si="55"/>
        <v>12.766750022212459</v>
      </c>
      <c r="R228" s="17">
        <f t="shared" si="56"/>
        <v>162.98990612966185</v>
      </c>
      <c r="S228" s="17">
        <f t="shared" si="57"/>
        <v>16.429683891568168</v>
      </c>
      <c r="T228" s="17">
        <f t="shared" si="58"/>
        <v>-0.72968389156816826</v>
      </c>
      <c r="U228" s="47">
        <f t="shared" si="59"/>
        <v>0.53243858161406632</v>
      </c>
      <c r="V228" s="47">
        <f t="shared" si="60"/>
        <v>0.20743731229561799</v>
      </c>
    </row>
    <row r="229" spans="1:22" x14ac:dyDescent="0.25">
      <c r="A229" s="41">
        <v>13</v>
      </c>
      <c r="B229" s="41">
        <v>5</v>
      </c>
      <c r="C229" s="42">
        <v>27.180579359999999</v>
      </c>
      <c r="D229" s="42">
        <v>13.6</v>
      </c>
      <c r="E229" s="43">
        <f t="shared" si="62"/>
        <v>8.6518471224910893</v>
      </c>
      <c r="G229" s="46">
        <f t="shared" si="49"/>
        <v>2.6100697927420065</v>
      </c>
      <c r="H229" s="44">
        <f t="shared" si="50"/>
        <v>0.11558225496153639</v>
      </c>
      <c r="I229" s="48">
        <f>EXP($N$10+$N$11*H229)*Ano2019C!$K$5</f>
        <v>13.645887917514514</v>
      </c>
      <c r="J229" s="43">
        <f t="shared" si="51"/>
        <v>-4.5887917514514598E-2</v>
      </c>
      <c r="K229" s="48">
        <f t="shared" si="52"/>
        <v>2.1057009738188956E-3</v>
      </c>
      <c r="L229" s="47">
        <f t="shared" si="53"/>
        <v>2.7045352790239958</v>
      </c>
      <c r="P229" s="17">
        <f t="shared" si="54"/>
        <v>13.6</v>
      </c>
      <c r="Q229" s="33">
        <f t="shared" si="55"/>
        <v>8.6518471224910893</v>
      </c>
      <c r="R229" s="17">
        <f t="shared" si="56"/>
        <v>74.854458630957339</v>
      </c>
      <c r="S229" s="17">
        <f t="shared" si="57"/>
        <v>13.580934592361732</v>
      </c>
      <c r="T229" s="17">
        <f t="shared" si="58"/>
        <v>1.9065407638267473E-2</v>
      </c>
      <c r="U229" s="47">
        <f t="shared" si="59"/>
        <v>3.6348976841330769E-4</v>
      </c>
      <c r="V229" s="47">
        <f t="shared" si="60"/>
        <v>2.7045352790239958</v>
      </c>
    </row>
    <row r="230" spans="1:22" x14ac:dyDescent="0.25">
      <c r="A230" s="41">
        <v>13</v>
      </c>
      <c r="B230" s="41">
        <v>6</v>
      </c>
      <c r="C230" s="42">
        <v>38.892536320000005</v>
      </c>
      <c r="D230" s="42">
        <v>14.8</v>
      </c>
      <c r="E230" s="43">
        <f t="shared" si="62"/>
        <v>12.379878809418146</v>
      </c>
      <c r="G230" s="46">
        <f t="shared" si="49"/>
        <v>2.6946271807700692</v>
      </c>
      <c r="H230" s="44">
        <f t="shared" si="50"/>
        <v>8.0776235001528252E-2</v>
      </c>
      <c r="I230" s="48">
        <f>EXP($N$10+$N$11*H230)*Ano2019C!$K$5</f>
        <v>16.179824772477893</v>
      </c>
      <c r="J230" s="43">
        <f t="shared" si="51"/>
        <v>-1.3798247724778925</v>
      </c>
      <c r="K230" s="48">
        <f t="shared" si="52"/>
        <v>1.9039164027436677</v>
      </c>
      <c r="L230" s="47">
        <f t="shared" si="53"/>
        <v>0.19762215517920778</v>
      </c>
      <c r="P230" s="17">
        <f t="shared" si="54"/>
        <v>14.8</v>
      </c>
      <c r="Q230" s="33">
        <f t="shared" si="55"/>
        <v>12.379878809418146</v>
      </c>
      <c r="R230" s="17">
        <f t="shared" si="56"/>
        <v>153.26139933588047</v>
      </c>
      <c r="S230" s="17">
        <f t="shared" si="57"/>
        <v>16.218016480678816</v>
      </c>
      <c r="T230" s="17">
        <f t="shared" si="58"/>
        <v>-1.4180164806788156</v>
      </c>
      <c r="U230" s="47">
        <f t="shared" si="59"/>
        <v>2.0107707394767336</v>
      </c>
      <c r="V230" s="47">
        <f t="shared" si="60"/>
        <v>0.19762215517920778</v>
      </c>
    </row>
    <row r="231" spans="1:22" x14ac:dyDescent="0.25">
      <c r="A231" s="41">
        <v>13</v>
      </c>
      <c r="B231" s="41">
        <v>7</v>
      </c>
      <c r="C231" s="42">
        <v>33.478518480000005</v>
      </c>
      <c r="D231" s="42">
        <v>15.2</v>
      </c>
      <c r="E231" s="43">
        <f t="shared" si="62"/>
        <v>10.656543406970735</v>
      </c>
      <c r="G231" s="46">
        <f t="shared" si="49"/>
        <v>2.7212954278522306</v>
      </c>
      <c r="H231" s="44">
        <f t="shared" si="50"/>
        <v>9.3839058483623575E-2</v>
      </c>
      <c r="I231" s="48">
        <f>EXP($N$10+$N$11*H231)*Ano2019C!$K$5</f>
        <v>15.177905799053962</v>
      </c>
      <c r="J231" s="43">
        <f t="shared" si="51"/>
        <v>2.2094200946037645E-2</v>
      </c>
      <c r="K231" s="48">
        <f t="shared" si="52"/>
        <v>4.8815371544389078E-4</v>
      </c>
      <c r="L231" s="47">
        <f t="shared" si="53"/>
        <v>1.9844472309463522E-3</v>
      </c>
      <c r="P231" s="17">
        <f t="shared" si="54"/>
        <v>15.2</v>
      </c>
      <c r="Q231" s="33">
        <f t="shared" si="55"/>
        <v>10.656543406970735</v>
      </c>
      <c r="R231" s="17">
        <f t="shared" si="56"/>
        <v>113.56191738465145</v>
      </c>
      <c r="S231" s="17">
        <f t="shared" si="57"/>
        <v>15.133520881719299</v>
      </c>
      <c r="T231" s="17">
        <f t="shared" si="58"/>
        <v>6.6479118280700078E-2</v>
      </c>
      <c r="U231" s="47">
        <f t="shared" si="59"/>
        <v>4.4194731673793111E-3</v>
      </c>
      <c r="V231" s="47">
        <f t="shared" si="60"/>
        <v>1.9844472309463522E-3</v>
      </c>
    </row>
    <row r="232" spans="1:22" x14ac:dyDescent="0.25">
      <c r="A232" s="41">
        <v>13</v>
      </c>
      <c r="B232" s="41">
        <v>8</v>
      </c>
      <c r="C232" s="42">
        <v>38.671556000000002</v>
      </c>
      <c r="D232" s="42">
        <v>14.8</v>
      </c>
      <c r="E232" s="43">
        <f t="shared" si="62"/>
        <v>12.309538588910089</v>
      </c>
      <c r="G232" s="46">
        <f t="shared" si="49"/>
        <v>2.6946271807700692</v>
      </c>
      <c r="H232" s="44">
        <f t="shared" si="50"/>
        <v>8.1237813487251273E-2</v>
      </c>
      <c r="I232" s="48">
        <f>EXP($N$10+$N$11*H232)*Ano2019C!$K$5</f>
        <v>16.143319319361112</v>
      </c>
      <c r="J232" s="43">
        <f t="shared" si="51"/>
        <v>-1.343319319361111</v>
      </c>
      <c r="K232" s="48">
        <f t="shared" si="52"/>
        <v>1.8045067937687986</v>
      </c>
      <c r="L232" s="47">
        <f t="shared" si="53"/>
        <v>0.19762215517920778</v>
      </c>
      <c r="P232" s="17">
        <f t="shared" si="54"/>
        <v>14.8</v>
      </c>
      <c r="Q232" s="33">
        <f t="shared" si="55"/>
        <v>12.309538588910089</v>
      </c>
      <c r="R232" s="17">
        <f t="shared" si="56"/>
        <v>151.52474027186656</v>
      </c>
      <c r="S232" s="17">
        <f t="shared" si="57"/>
        <v>16.178279132631236</v>
      </c>
      <c r="T232" s="17">
        <f t="shared" si="58"/>
        <v>-1.3782791326312349</v>
      </c>
      <c r="U232" s="47">
        <f t="shared" si="59"/>
        <v>1.8996533674467093</v>
      </c>
      <c r="V232" s="47">
        <f t="shared" si="60"/>
        <v>0.19762215517920778</v>
      </c>
    </row>
    <row r="233" spans="1:22" x14ac:dyDescent="0.25">
      <c r="A233" s="41">
        <v>13</v>
      </c>
      <c r="B233" s="41">
        <v>9</v>
      </c>
      <c r="C233" s="42">
        <v>37.787634720000007</v>
      </c>
      <c r="D233" s="42">
        <v>15.1</v>
      </c>
      <c r="E233" s="43">
        <f t="shared" si="62"/>
        <v>12.028177706877859</v>
      </c>
      <c r="G233" s="46">
        <f t="shared" si="49"/>
        <v>2.7146947438208788</v>
      </c>
      <c r="H233" s="44">
        <f t="shared" si="50"/>
        <v>8.3138113217947202E-2</v>
      </c>
      <c r="I233" s="48">
        <f>EXP($N$10+$N$11*H233)*Ano2019C!$K$5</f>
        <v>15.993893393244365</v>
      </c>
      <c r="J233" s="43">
        <f t="shared" si="51"/>
        <v>-0.89389339324436534</v>
      </c>
      <c r="K233" s="48">
        <f t="shared" si="52"/>
        <v>0.7990453984859256</v>
      </c>
      <c r="L233" s="47">
        <f t="shared" si="53"/>
        <v>2.0893874218011921E-2</v>
      </c>
      <c r="P233" s="17">
        <f t="shared" si="54"/>
        <v>15.1</v>
      </c>
      <c r="Q233" s="33">
        <f t="shared" si="55"/>
        <v>12.028177706877859</v>
      </c>
      <c r="R233" s="17">
        <f t="shared" si="56"/>
        <v>144.67705894823351</v>
      </c>
      <c r="S233" s="17">
        <f t="shared" si="57"/>
        <v>16.015476311980855</v>
      </c>
      <c r="T233" s="17">
        <f t="shared" si="58"/>
        <v>-0.91547631198085533</v>
      </c>
      <c r="U233" s="47">
        <f t="shared" si="59"/>
        <v>0.83809687779806841</v>
      </c>
      <c r="V233" s="47">
        <f t="shared" si="60"/>
        <v>2.0893874218011921E-2</v>
      </c>
    </row>
    <row r="234" spans="1:22" x14ac:dyDescent="0.25">
      <c r="A234" s="41">
        <v>13</v>
      </c>
      <c r="B234" s="41">
        <v>10</v>
      </c>
      <c r="C234" s="42">
        <v>34.583420079999996</v>
      </c>
      <c r="D234" s="42">
        <v>14.5</v>
      </c>
      <c r="E234" s="43">
        <f t="shared" si="62"/>
        <v>11.00824450951102</v>
      </c>
      <c r="G234" s="46">
        <f t="shared" si="49"/>
        <v>2.6741486494265287</v>
      </c>
      <c r="H234" s="44">
        <f t="shared" si="50"/>
        <v>9.0841005496926364E-2</v>
      </c>
      <c r="I234" s="48">
        <f>EXP($N$10+$N$11*H234)*Ano2019C!$K$5</f>
        <v>15.40222665225771</v>
      </c>
      <c r="J234" s="43">
        <f t="shared" si="51"/>
        <v>-0.90222665225770982</v>
      </c>
      <c r="K234" s="48">
        <f t="shared" si="52"/>
        <v>0.81401293204415448</v>
      </c>
      <c r="L234" s="47">
        <f t="shared" si="53"/>
        <v>0.55435043614040502</v>
      </c>
      <c r="P234" s="17">
        <f t="shared" si="54"/>
        <v>14.5</v>
      </c>
      <c r="Q234" s="33">
        <f t="shared" si="55"/>
        <v>11.00824450951102</v>
      </c>
      <c r="R234" s="17">
        <f t="shared" si="56"/>
        <v>121.18144718117951</v>
      </c>
      <c r="S234" s="17">
        <f t="shared" si="57"/>
        <v>15.373631977902772</v>
      </c>
      <c r="T234" s="17">
        <f t="shared" si="58"/>
        <v>-0.87363197790277169</v>
      </c>
      <c r="U234" s="47">
        <f t="shared" si="59"/>
        <v>0.76323283281430898</v>
      </c>
      <c r="V234" s="47">
        <f t="shared" si="60"/>
        <v>0.55435043614040502</v>
      </c>
    </row>
    <row r="235" spans="1:22" x14ac:dyDescent="0.25">
      <c r="A235" s="41">
        <v>13</v>
      </c>
      <c r="B235" s="41">
        <v>11</v>
      </c>
      <c r="C235" s="42">
        <v>34.251949599999996</v>
      </c>
      <c r="D235" s="42">
        <v>14.8</v>
      </c>
      <c r="E235" s="43">
        <f t="shared" si="62"/>
        <v>10.902734178748934</v>
      </c>
      <c r="G235" s="46">
        <f t="shared" si="49"/>
        <v>2.6946271807700692</v>
      </c>
      <c r="H235" s="44">
        <f t="shared" si="50"/>
        <v>9.1720112001735313E-2</v>
      </c>
      <c r="I235" s="48">
        <f>EXP($N$10+$N$11*H235)*Ano2019C!$K$5</f>
        <v>15.336108617151039</v>
      </c>
      <c r="J235" s="43">
        <f t="shared" si="51"/>
        <v>-0.5361086171510383</v>
      </c>
      <c r="K235" s="48">
        <f t="shared" si="52"/>
        <v>0.28741244938359856</v>
      </c>
      <c r="L235" s="47">
        <f t="shared" si="53"/>
        <v>0.19762215517920778</v>
      </c>
      <c r="P235" s="17">
        <f t="shared" si="54"/>
        <v>14.8</v>
      </c>
      <c r="Q235" s="33">
        <f t="shared" si="55"/>
        <v>10.902734178748934</v>
      </c>
      <c r="R235" s="17">
        <f t="shared" si="56"/>
        <v>118.8696125724602</v>
      </c>
      <c r="S235" s="17">
        <f t="shared" si="57"/>
        <v>15.302610174018497</v>
      </c>
      <c r="T235" s="17">
        <f t="shared" si="58"/>
        <v>-0.50261017401849628</v>
      </c>
      <c r="U235" s="47">
        <f t="shared" si="59"/>
        <v>0.25261698702690311</v>
      </c>
      <c r="V235" s="47">
        <f t="shared" si="60"/>
        <v>0.19762215517920778</v>
      </c>
    </row>
    <row r="236" spans="1:22" x14ac:dyDescent="0.25">
      <c r="A236" s="41">
        <v>13</v>
      </c>
      <c r="B236" s="41">
        <v>12</v>
      </c>
      <c r="C236" s="42">
        <v>39.555477279999998</v>
      </c>
      <c r="D236" s="42">
        <v>15.7</v>
      </c>
      <c r="E236" s="43">
        <f t="shared" si="62"/>
        <v>12.590899470942318</v>
      </c>
      <c r="G236" s="46">
        <f t="shared" si="49"/>
        <v>2.7536607123542622</v>
      </c>
      <c r="H236" s="44">
        <f t="shared" si="50"/>
        <v>7.9422443353457953E-2</v>
      </c>
      <c r="I236" s="48">
        <f>EXP($N$10+$N$11*H236)*Ano2019C!$K$5</f>
        <v>16.287370655304017</v>
      </c>
      <c r="J236" s="43">
        <f t="shared" si="51"/>
        <v>-0.58737065530401722</v>
      </c>
      <c r="K236" s="48">
        <f t="shared" si="52"/>
        <v>0.34500428671227062</v>
      </c>
      <c r="L236" s="47">
        <f t="shared" si="53"/>
        <v>0.20743731229561799</v>
      </c>
      <c r="P236" s="17">
        <f t="shared" si="54"/>
        <v>15.7</v>
      </c>
      <c r="Q236" s="33">
        <f t="shared" si="55"/>
        <v>12.590899470942318</v>
      </c>
      <c r="R236" s="17">
        <f t="shared" si="56"/>
        <v>158.53074948737554</v>
      </c>
      <c r="S236" s="17">
        <f t="shared" si="57"/>
        <v>16.334916467745529</v>
      </c>
      <c r="T236" s="17">
        <f t="shared" si="58"/>
        <v>-0.6349164677455299</v>
      </c>
      <c r="U236" s="47">
        <f t="shared" si="59"/>
        <v>0.40311892101446051</v>
      </c>
      <c r="V236" s="47">
        <f t="shared" si="60"/>
        <v>0.20743731229561799</v>
      </c>
    </row>
    <row r="237" spans="1:22" x14ac:dyDescent="0.25">
      <c r="A237" s="41">
        <v>13</v>
      </c>
      <c r="B237" s="41">
        <v>13</v>
      </c>
      <c r="C237" s="42">
        <v>34.583420079999996</v>
      </c>
      <c r="D237" s="42">
        <v>14.9</v>
      </c>
      <c r="E237" s="43">
        <f t="shared" si="62"/>
        <v>11.00824450951102</v>
      </c>
      <c r="G237" s="46">
        <f t="shared" si="49"/>
        <v>2.7013612129514133</v>
      </c>
      <c r="H237" s="44">
        <f t="shared" si="50"/>
        <v>9.0841005496926364E-2</v>
      </c>
      <c r="I237" s="48">
        <f>EXP($N$10+$N$11*H237)*Ano2019C!$K$5</f>
        <v>15.40222665225771</v>
      </c>
      <c r="J237" s="43">
        <f t="shared" si="51"/>
        <v>-0.50222665225770946</v>
      </c>
      <c r="K237" s="48">
        <f t="shared" si="52"/>
        <v>0.25223161023798624</v>
      </c>
      <c r="L237" s="47">
        <f t="shared" si="53"/>
        <v>0.11871272819214264</v>
      </c>
      <c r="P237" s="17">
        <f t="shared" si="54"/>
        <v>14.9</v>
      </c>
      <c r="Q237" s="33">
        <f t="shared" si="55"/>
        <v>11.00824450951102</v>
      </c>
      <c r="R237" s="17">
        <f t="shared" si="56"/>
        <v>121.18144718117951</v>
      </c>
      <c r="S237" s="17">
        <f t="shared" si="57"/>
        <v>15.373631977902772</v>
      </c>
      <c r="T237" s="17">
        <f t="shared" si="58"/>
        <v>-0.47363197790277134</v>
      </c>
      <c r="U237" s="47">
        <f t="shared" si="59"/>
        <v>0.22432725049209129</v>
      </c>
      <c r="V237" s="47">
        <f t="shared" si="60"/>
        <v>0.11871272819214264</v>
      </c>
    </row>
    <row r="238" spans="1:22" x14ac:dyDescent="0.25">
      <c r="A238" s="41">
        <v>13</v>
      </c>
      <c r="B238" s="41">
        <v>14</v>
      </c>
      <c r="C238" s="42">
        <v>42.428221440000002</v>
      </c>
      <c r="D238" s="42">
        <v>16.399999999999999</v>
      </c>
      <c r="E238" s="43">
        <f t="shared" si="62"/>
        <v>13.505322337547069</v>
      </c>
      <c r="G238" s="46">
        <f t="shared" si="49"/>
        <v>2.7972813348301528</v>
      </c>
      <c r="H238" s="44">
        <f t="shared" si="50"/>
        <v>7.4044882084734226E-2</v>
      </c>
      <c r="I238" s="48">
        <f>EXP($N$10+$N$11*H238)*Ano2019C!$K$5</f>
        <v>16.721672843001247</v>
      </c>
      <c r="J238" s="43">
        <f t="shared" si="51"/>
        <v>-0.32167284300124876</v>
      </c>
      <c r="K238" s="48">
        <f t="shared" si="52"/>
        <v>0.10347341792450604</v>
      </c>
      <c r="L238" s="47">
        <f t="shared" si="53"/>
        <v>1.3350713233861566</v>
      </c>
      <c r="P238" s="17">
        <f t="shared" si="54"/>
        <v>16.399999999999999</v>
      </c>
      <c r="Q238" s="33">
        <f t="shared" si="55"/>
        <v>13.505322337547069</v>
      </c>
      <c r="R238" s="17">
        <f t="shared" si="56"/>
        <v>182.39373144104783</v>
      </c>
      <c r="S238" s="17">
        <f t="shared" si="57"/>
        <v>16.801407422383406</v>
      </c>
      <c r="T238" s="17">
        <f t="shared" si="58"/>
        <v>-0.40140742238340721</v>
      </c>
      <c r="U238" s="47">
        <f t="shared" si="59"/>
        <v>0.16112791874449109</v>
      </c>
      <c r="V238" s="47">
        <f t="shared" si="60"/>
        <v>1.3350713233861566</v>
      </c>
    </row>
    <row r="239" spans="1:22" x14ac:dyDescent="0.25">
      <c r="A239" s="41">
        <v>13</v>
      </c>
      <c r="B239" s="41">
        <v>15</v>
      </c>
      <c r="C239" s="42">
        <v>39.003026480000003</v>
      </c>
      <c r="D239" s="42">
        <v>15.5</v>
      </c>
      <c r="E239" s="43">
        <f t="shared" si="62"/>
        <v>12.415048919672175</v>
      </c>
      <c r="G239" s="46">
        <f t="shared" si="49"/>
        <v>2.7408400239252009</v>
      </c>
      <c r="H239" s="44">
        <f t="shared" si="50"/>
        <v>8.0547407140334121E-2</v>
      </c>
      <c r="I239" s="48">
        <f>EXP($N$10+$N$11*H239)*Ano2019C!$K$5</f>
        <v>16.197952971699724</v>
      </c>
      <c r="J239" s="43">
        <f t="shared" si="51"/>
        <v>-0.69795297169972415</v>
      </c>
      <c r="K239" s="48">
        <f t="shared" si="52"/>
        <v>0.48713835070447592</v>
      </c>
      <c r="L239" s="47">
        <f t="shared" si="53"/>
        <v>6.5256166269749699E-2</v>
      </c>
      <c r="P239" s="17">
        <f t="shared" si="54"/>
        <v>15.5</v>
      </c>
      <c r="Q239" s="33">
        <f t="shared" si="55"/>
        <v>12.415048919672175</v>
      </c>
      <c r="R239" s="17">
        <f t="shared" si="56"/>
        <v>154.13343967785326</v>
      </c>
      <c r="S239" s="17">
        <f t="shared" si="57"/>
        <v>16.237740651135354</v>
      </c>
      <c r="T239" s="17">
        <f t="shared" si="58"/>
        <v>-0.73774065113535414</v>
      </c>
      <c r="U239" s="47">
        <f t="shared" si="59"/>
        <v>0.54426126833761634</v>
      </c>
      <c r="V239" s="47">
        <f t="shared" si="60"/>
        <v>6.5256166269749699E-2</v>
      </c>
    </row>
    <row r="240" spans="1:22" x14ac:dyDescent="0.25">
      <c r="A240" s="41">
        <v>13</v>
      </c>
      <c r="B240" s="41">
        <v>21</v>
      </c>
      <c r="C240" s="42">
        <v>45.521945920000007</v>
      </c>
      <c r="D240" s="42">
        <v>16.5</v>
      </c>
      <c r="E240" s="43">
        <f t="shared" si="62"/>
        <v>14.490085424659878</v>
      </c>
      <c r="G240" s="46">
        <f t="shared" si="49"/>
        <v>2.8033603809065348</v>
      </c>
      <c r="H240" s="44">
        <f t="shared" si="50"/>
        <v>6.9012705632373647E-2</v>
      </c>
      <c r="I240" s="48">
        <f>EXP($N$10+$N$11*H240)*Ano2019C!$K$5</f>
        <v>17.138563995454785</v>
      </c>
      <c r="J240" s="43">
        <f t="shared" si="51"/>
        <v>-0.63856399545478482</v>
      </c>
      <c r="K240" s="48">
        <f t="shared" si="52"/>
        <v>0.40776397629117844</v>
      </c>
      <c r="L240" s="47">
        <f t="shared" si="53"/>
        <v>1.5761618963990944</v>
      </c>
      <c r="P240" s="17">
        <f t="shared" si="54"/>
        <v>16.5</v>
      </c>
      <c r="Q240" s="33">
        <f t="shared" si="55"/>
        <v>14.490085424659878</v>
      </c>
      <c r="R240" s="17">
        <f t="shared" si="56"/>
        <v>209.96257561394063</v>
      </c>
      <c r="S240" s="17">
        <f t="shared" si="57"/>
        <v>17.230952498713819</v>
      </c>
      <c r="T240" s="17">
        <f t="shared" si="58"/>
        <v>-0.73095249871381895</v>
      </c>
      <c r="U240" s="47">
        <f t="shared" si="59"/>
        <v>0.5342915553759755</v>
      </c>
      <c r="V240" s="47">
        <f t="shared" si="60"/>
        <v>1.5761618963990944</v>
      </c>
    </row>
    <row r="241" spans="1:22" x14ac:dyDescent="0.25">
      <c r="A241" s="41">
        <v>13</v>
      </c>
      <c r="B241" s="41">
        <v>33</v>
      </c>
      <c r="C241" s="42">
        <v>48.505180240000001</v>
      </c>
      <c r="D241" s="42">
        <v>16.899999999999999</v>
      </c>
      <c r="E241" s="43">
        <f t="shared" si="62"/>
        <v>15.439678401518654</v>
      </c>
      <c r="G241" s="46">
        <f t="shared" si="49"/>
        <v>2.8273136219290276</v>
      </c>
      <c r="H241" s="44">
        <f t="shared" si="50"/>
        <v>6.4768188429471407E-2</v>
      </c>
      <c r="I241" s="48">
        <f>EXP($N$10+$N$11*H241)*Ano2019C!$K$5</f>
        <v>17.498271637723498</v>
      </c>
      <c r="J241" s="43">
        <f t="shared" si="51"/>
        <v>-0.59827163772349934</v>
      </c>
      <c r="K241" s="48">
        <f t="shared" si="52"/>
        <v>0.35792895250435802</v>
      </c>
      <c r="L241" s="47">
        <f t="shared" si="53"/>
        <v>2.7405241884508276</v>
      </c>
      <c r="P241" s="17">
        <f t="shared" si="54"/>
        <v>16.899999999999999</v>
      </c>
      <c r="Q241" s="33">
        <f t="shared" si="55"/>
        <v>15.439678401518654</v>
      </c>
      <c r="R241" s="17">
        <f t="shared" si="56"/>
        <v>238.38366914232162</v>
      </c>
      <c r="S241" s="17">
        <f t="shared" si="57"/>
        <v>17.573627413671272</v>
      </c>
      <c r="T241" s="17">
        <f t="shared" si="58"/>
        <v>-0.67362741367127299</v>
      </c>
      <c r="U241" s="47">
        <f t="shared" si="59"/>
        <v>0.45377389244944832</v>
      </c>
      <c r="V241" s="47">
        <f t="shared" si="60"/>
        <v>2.7405241884508276</v>
      </c>
    </row>
    <row r="242" spans="1:22" x14ac:dyDescent="0.25">
      <c r="A242" s="41">
        <v>13</v>
      </c>
      <c r="B242" s="41">
        <v>35</v>
      </c>
      <c r="C242" s="42">
        <v>46.405867200000003</v>
      </c>
      <c r="D242" s="42">
        <v>16.8</v>
      </c>
      <c r="E242" s="43">
        <f t="shared" si="62"/>
        <v>14.771446306692106</v>
      </c>
      <c r="G242" s="46">
        <f t="shared" si="49"/>
        <v>2.8213788864092133</v>
      </c>
      <c r="H242" s="44">
        <f t="shared" si="50"/>
        <v>6.7698177906042725E-2</v>
      </c>
      <c r="I242" s="48">
        <f>EXP($N$10+$N$11*H242)*Ano2019C!$K$5</f>
        <v>17.249167925113593</v>
      </c>
      <c r="J242" s="43">
        <f t="shared" si="51"/>
        <v>-0.44916792511359205</v>
      </c>
      <c r="K242" s="48">
        <f t="shared" si="52"/>
        <v>0.20175182495084942</v>
      </c>
      <c r="L242" s="47">
        <f t="shared" si="53"/>
        <v>2.4194336154378999</v>
      </c>
      <c r="P242" s="17">
        <f t="shared" si="54"/>
        <v>16.8</v>
      </c>
      <c r="Q242" s="33">
        <f t="shared" si="55"/>
        <v>14.771446306692106</v>
      </c>
      <c r="R242" s="17">
        <f t="shared" si="56"/>
        <v>218.19562599148784</v>
      </c>
      <c r="S242" s="17">
        <f t="shared" si="57"/>
        <v>17.339807320923455</v>
      </c>
      <c r="T242" s="17">
        <f t="shared" si="58"/>
        <v>-0.53980732092345463</v>
      </c>
      <c r="U242" s="47">
        <f t="shared" si="59"/>
        <v>0.29139194372255756</v>
      </c>
      <c r="V242" s="47">
        <f t="shared" si="60"/>
        <v>2.4194336154378999</v>
      </c>
    </row>
    <row r="243" spans="1:22" x14ac:dyDescent="0.25">
      <c r="A243" s="41">
        <v>13</v>
      </c>
      <c r="B243" s="41">
        <v>61</v>
      </c>
      <c r="C243" s="42">
        <v>42.870182079999999</v>
      </c>
      <c r="D243" s="42">
        <v>16</v>
      </c>
      <c r="E243" s="43">
        <f t="shared" si="62"/>
        <v>13.646002778563183</v>
      </c>
      <c r="G243" s="46">
        <f t="shared" si="49"/>
        <v>2.7725887222397811</v>
      </c>
      <c r="H243" s="44">
        <f t="shared" si="50"/>
        <v>7.328153278489162E-2</v>
      </c>
      <c r="I243" s="48">
        <f>EXP($N$10+$N$11*H243)*Ano2019C!$K$5</f>
        <v>16.78425394602564</v>
      </c>
      <c r="J243" s="43">
        <f t="shared" si="51"/>
        <v>-0.78425394602563969</v>
      </c>
      <c r="K243" s="48">
        <f t="shared" si="52"/>
        <v>0.61505425185678697</v>
      </c>
      <c r="L243" s="47">
        <f t="shared" si="53"/>
        <v>0.57070903133442208</v>
      </c>
      <c r="P243" s="17">
        <f t="shared" si="54"/>
        <v>16</v>
      </c>
      <c r="Q243" s="33">
        <f t="shared" si="55"/>
        <v>13.646002778563183</v>
      </c>
      <c r="R243" s="17">
        <f t="shared" si="56"/>
        <v>186.21339183255412</v>
      </c>
      <c r="S243" s="17">
        <f t="shared" si="57"/>
        <v>16.867395118868387</v>
      </c>
      <c r="T243" s="17">
        <f t="shared" si="58"/>
        <v>-0.86739511886838727</v>
      </c>
      <c r="U243" s="47">
        <f t="shared" si="59"/>
        <v>0.75237429223670371</v>
      </c>
      <c r="V243" s="47">
        <f t="shared" si="60"/>
        <v>0.57070903133442208</v>
      </c>
    </row>
    <row r="244" spans="1:22" x14ac:dyDescent="0.25">
      <c r="A244" s="41">
        <v>14</v>
      </c>
      <c r="B244" s="41">
        <v>1</v>
      </c>
      <c r="C244" s="42">
        <v>34.583420079999996</v>
      </c>
      <c r="D244" s="42">
        <v>15</v>
      </c>
      <c r="E244" s="43">
        <f t="shared" ref="E244:E261" si="63">C244/PI()</f>
        <v>11.00824450951102</v>
      </c>
      <c r="G244" s="46">
        <f t="shared" si="49"/>
        <v>2.7080502011022101</v>
      </c>
      <c r="H244" s="44">
        <f t="shared" si="50"/>
        <v>9.0841005496926364E-2</v>
      </c>
      <c r="I244" s="48">
        <f>EXP($N$10+$N$11*H244)*Ano2019C!$K$5</f>
        <v>15.40222665225771</v>
      </c>
      <c r="J244" s="43">
        <f t="shared" si="51"/>
        <v>-0.40222665225770982</v>
      </c>
      <c r="K244" s="48">
        <f t="shared" si="52"/>
        <v>0.16178627978644461</v>
      </c>
      <c r="L244" s="47">
        <f t="shared" si="53"/>
        <v>5.9803301205077347E-2</v>
      </c>
      <c r="P244" s="17">
        <f t="shared" si="54"/>
        <v>15</v>
      </c>
      <c r="Q244" s="33">
        <f t="shared" si="55"/>
        <v>11.00824450951102</v>
      </c>
      <c r="R244" s="17">
        <f t="shared" si="56"/>
        <v>121.18144718117951</v>
      </c>
      <c r="S244" s="17">
        <f t="shared" si="57"/>
        <v>15.373631977902772</v>
      </c>
      <c r="T244" s="17">
        <f t="shared" si="58"/>
        <v>-0.37363197790277169</v>
      </c>
      <c r="U244" s="47">
        <f t="shared" si="59"/>
        <v>0.13960085491153729</v>
      </c>
      <c r="V244" s="47">
        <f t="shared" si="60"/>
        <v>5.9803301205077347E-2</v>
      </c>
    </row>
    <row r="245" spans="1:22" x14ac:dyDescent="0.25">
      <c r="A245" s="41">
        <v>14</v>
      </c>
      <c r="B245" s="41">
        <v>2</v>
      </c>
      <c r="C245" s="42">
        <v>33.147047999999998</v>
      </c>
      <c r="D245" s="42">
        <v>15</v>
      </c>
      <c r="E245" s="43">
        <f t="shared" si="63"/>
        <v>10.551033076208647</v>
      </c>
      <c r="G245" s="46">
        <f t="shared" si="49"/>
        <v>2.7080502011022101</v>
      </c>
      <c r="H245" s="44">
        <f t="shared" si="50"/>
        <v>9.4777449068459821E-2</v>
      </c>
      <c r="I245" s="48">
        <f>EXP($N$10+$N$11*H245)*Ano2019C!$K$5</f>
        <v>15.108366953018782</v>
      </c>
      <c r="J245" s="43">
        <f t="shared" si="51"/>
        <v>-0.1083669530187823</v>
      </c>
      <c r="K245" s="48">
        <f t="shared" si="52"/>
        <v>1.1743396506574969E-2</v>
      </c>
      <c r="L245" s="47">
        <f t="shared" si="53"/>
        <v>5.9803301205077347E-2</v>
      </c>
      <c r="P245" s="17">
        <f t="shared" si="54"/>
        <v>15</v>
      </c>
      <c r="Q245" s="33">
        <f t="shared" si="55"/>
        <v>10.551033076208647</v>
      </c>
      <c r="R245" s="17">
        <f t="shared" si="56"/>
        <v>111.32429897524891</v>
      </c>
      <c r="S245" s="17">
        <f t="shared" si="57"/>
        <v>15.059609006489982</v>
      </c>
      <c r="T245" s="17">
        <f t="shared" si="58"/>
        <v>-5.9609006489981908E-2</v>
      </c>
      <c r="U245" s="47">
        <f t="shared" si="59"/>
        <v>3.5532336547227051E-3</v>
      </c>
      <c r="V245" s="47">
        <f t="shared" si="60"/>
        <v>5.9803301205077347E-2</v>
      </c>
    </row>
    <row r="246" spans="1:22" x14ac:dyDescent="0.25">
      <c r="A246" s="41">
        <v>14</v>
      </c>
      <c r="B246" s="41">
        <v>3</v>
      </c>
      <c r="C246" s="42">
        <v>34.362439760000001</v>
      </c>
      <c r="D246" s="42">
        <v>15.4</v>
      </c>
      <c r="E246" s="43">
        <f t="shared" si="63"/>
        <v>10.937904289002963</v>
      </c>
      <c r="G246" s="46">
        <f t="shared" si="49"/>
        <v>2.7343675094195836</v>
      </c>
      <c r="H246" s="44">
        <f t="shared" si="50"/>
        <v>9.1425192027453209E-2</v>
      </c>
      <c r="I246" s="48">
        <f>EXP($N$10+$N$11*H246)*Ano2019C!$K$5</f>
        <v>15.358257996421429</v>
      </c>
      <c r="J246" s="43">
        <f t="shared" si="51"/>
        <v>4.1742003578571385E-2</v>
      </c>
      <c r="K246" s="48">
        <f t="shared" si="52"/>
        <v>1.7423948627534663E-3</v>
      </c>
      <c r="L246" s="47">
        <f t="shared" si="53"/>
        <v>2.4165593256815339E-2</v>
      </c>
      <c r="P246" s="17">
        <f t="shared" si="54"/>
        <v>15.4</v>
      </c>
      <c r="Q246" s="33">
        <f t="shared" si="55"/>
        <v>10.937904289002963</v>
      </c>
      <c r="R246" s="17">
        <f t="shared" si="56"/>
        <v>119.63775023538942</v>
      </c>
      <c r="S246" s="17">
        <f t="shared" si="57"/>
        <v>15.32638044435809</v>
      </c>
      <c r="T246" s="17">
        <f t="shared" si="58"/>
        <v>7.3619555641910139E-2</v>
      </c>
      <c r="U246" s="47">
        <f t="shared" si="59"/>
        <v>5.4198389729123034E-3</v>
      </c>
      <c r="V246" s="47">
        <f t="shared" si="60"/>
        <v>2.4165593256815339E-2</v>
      </c>
    </row>
    <row r="247" spans="1:22" x14ac:dyDescent="0.25">
      <c r="A247" s="41">
        <v>14</v>
      </c>
      <c r="B247" s="41">
        <v>4</v>
      </c>
      <c r="C247" s="42">
        <v>30.71626448</v>
      </c>
      <c r="D247" s="42">
        <v>14.3</v>
      </c>
      <c r="E247" s="43">
        <f t="shared" si="63"/>
        <v>9.7772906506200119</v>
      </c>
      <c r="G247" s="46">
        <f t="shared" si="49"/>
        <v>2.6602595372658615</v>
      </c>
      <c r="H247" s="44">
        <f t="shared" si="50"/>
        <v>0.10227782273574802</v>
      </c>
      <c r="I247" s="48">
        <f>EXP($N$10+$N$11*H247)*Ano2019C!$K$5</f>
        <v>14.563885075520359</v>
      </c>
      <c r="J247" s="43">
        <f t="shared" si="51"/>
        <v>-0.26388507552035811</v>
      </c>
      <c r="K247" s="48">
        <f t="shared" si="52"/>
        <v>6.9635333082385106E-2</v>
      </c>
      <c r="L247" s="47">
        <f t="shared" si="53"/>
        <v>0.89216929011453472</v>
      </c>
      <c r="P247" s="17">
        <f t="shared" si="54"/>
        <v>14.3</v>
      </c>
      <c r="Q247" s="33">
        <f t="shared" si="55"/>
        <v>9.7772906506200119</v>
      </c>
      <c r="R247" s="17">
        <f t="shared" si="56"/>
        <v>95.59541246670149</v>
      </c>
      <c r="S247" s="17">
        <f t="shared" si="57"/>
        <v>14.491096267478788</v>
      </c>
      <c r="T247" s="17">
        <f t="shared" si="58"/>
        <v>-0.1910962674787875</v>
      </c>
      <c r="U247" s="47">
        <f t="shared" si="59"/>
        <v>3.6517783444324298E-2</v>
      </c>
      <c r="V247" s="47">
        <f t="shared" si="60"/>
        <v>0.89216929011453472</v>
      </c>
    </row>
    <row r="248" spans="1:22" x14ac:dyDescent="0.25">
      <c r="A248" s="41">
        <v>14</v>
      </c>
      <c r="B248" s="41">
        <v>5</v>
      </c>
      <c r="C248" s="42">
        <v>25.412736800000001</v>
      </c>
      <c r="D248" s="42">
        <v>13.6</v>
      </c>
      <c r="E248" s="43">
        <f t="shared" si="63"/>
        <v>8.0891253584266298</v>
      </c>
      <c r="G248" s="46">
        <f t="shared" si="49"/>
        <v>2.6100697927420065</v>
      </c>
      <c r="H248" s="44">
        <f t="shared" si="50"/>
        <v>0.1236227596545128</v>
      </c>
      <c r="I248" s="48">
        <f>EXP($N$10+$N$11*H248)*Ano2019C!$K$5</f>
        <v>13.119388626527574</v>
      </c>
      <c r="J248" s="43">
        <f t="shared" si="51"/>
        <v>0.480611373472426</v>
      </c>
      <c r="K248" s="48">
        <f t="shared" si="52"/>
        <v>0.23098729231105175</v>
      </c>
      <c r="L248" s="47">
        <f t="shared" si="53"/>
        <v>2.7045352790239958</v>
      </c>
      <c r="P248" s="17">
        <f t="shared" si="54"/>
        <v>13.6</v>
      </c>
      <c r="Q248" s="33">
        <f t="shared" si="55"/>
        <v>8.0891253584266298</v>
      </c>
      <c r="R248" s="17">
        <f t="shared" si="56"/>
        <v>65.433949064340752</v>
      </c>
      <c r="S248" s="17">
        <f t="shared" si="57"/>
        <v>13.088860841586701</v>
      </c>
      <c r="T248" s="17">
        <f t="shared" si="58"/>
        <v>0.51113915841329849</v>
      </c>
      <c r="U248" s="47">
        <f t="shared" si="59"/>
        <v>0.26126323926345507</v>
      </c>
      <c r="V248" s="47">
        <f t="shared" si="60"/>
        <v>2.7045352790239958</v>
      </c>
    </row>
    <row r="249" spans="1:22" x14ac:dyDescent="0.25">
      <c r="A249" s="41">
        <v>14</v>
      </c>
      <c r="B249" s="41">
        <v>6</v>
      </c>
      <c r="C249" s="42">
        <v>34.693910240000001</v>
      </c>
      <c r="D249" s="42">
        <v>14.4</v>
      </c>
      <c r="E249" s="43">
        <f t="shared" si="63"/>
        <v>11.04341461976505</v>
      </c>
      <c r="G249" s="46">
        <f t="shared" si="49"/>
        <v>2.6672282065819548</v>
      </c>
      <c r="H249" s="44">
        <f t="shared" si="50"/>
        <v>9.0551702931649519E-2</v>
      </c>
      <c r="I249" s="48">
        <f>EXP($N$10+$N$11*H249)*Ano2019C!$K$5</f>
        <v>15.424047520178474</v>
      </c>
      <c r="J249" s="43">
        <f t="shared" si="51"/>
        <v>-1.024047520178474</v>
      </c>
      <c r="K249" s="48">
        <f t="shared" si="52"/>
        <v>1.048673323583682</v>
      </c>
      <c r="L249" s="47">
        <f t="shared" si="53"/>
        <v>0.71325986312746992</v>
      </c>
      <c r="P249" s="17">
        <f t="shared" si="54"/>
        <v>14.4</v>
      </c>
      <c r="Q249" s="33">
        <f t="shared" si="55"/>
        <v>11.04341461976505</v>
      </c>
      <c r="R249" s="17">
        <f t="shared" si="56"/>
        <v>121.95700646404045</v>
      </c>
      <c r="S249" s="17">
        <f t="shared" si="57"/>
        <v>15.397113241107865</v>
      </c>
      <c r="T249" s="17">
        <f t="shared" si="58"/>
        <v>-0.99711324110786492</v>
      </c>
      <c r="U249" s="47">
        <f t="shared" si="59"/>
        <v>0.99423481559263116</v>
      </c>
      <c r="V249" s="47">
        <f t="shared" si="60"/>
        <v>0.71325986312746992</v>
      </c>
    </row>
    <row r="250" spans="1:22" x14ac:dyDescent="0.25">
      <c r="A250" s="41">
        <v>14</v>
      </c>
      <c r="B250" s="41">
        <v>7</v>
      </c>
      <c r="C250" s="42">
        <v>31.158225120000001</v>
      </c>
      <c r="D250" s="42">
        <v>14.5</v>
      </c>
      <c r="E250" s="43">
        <f t="shared" si="63"/>
        <v>9.9179710916361277</v>
      </c>
      <c r="G250" s="46">
        <f t="shared" si="49"/>
        <v>2.6741486494265287</v>
      </c>
      <c r="H250" s="44">
        <f t="shared" si="50"/>
        <v>0.10082707347708492</v>
      </c>
      <c r="I250" s="48">
        <f>EXP($N$10+$N$11*H250)*Ano2019C!$K$5</f>
        <v>14.667647686955412</v>
      </c>
      <c r="J250" s="43">
        <f t="shared" si="51"/>
        <v>-0.16764768695541221</v>
      </c>
      <c r="K250" s="48">
        <f t="shared" si="52"/>
        <v>2.8105746941499889E-2</v>
      </c>
      <c r="L250" s="47">
        <f t="shared" si="53"/>
        <v>0.55435043614040502</v>
      </c>
      <c r="P250" s="17">
        <f t="shared" si="54"/>
        <v>14.5</v>
      </c>
      <c r="Q250" s="33">
        <f t="shared" si="55"/>
        <v>9.9179710916361277</v>
      </c>
      <c r="R250" s="17">
        <f t="shared" si="56"/>
        <v>98.366150574529925</v>
      </c>
      <c r="S250" s="17">
        <f t="shared" si="57"/>
        <v>14.597930305640325</v>
      </c>
      <c r="T250" s="17">
        <f t="shared" si="58"/>
        <v>-9.7930305640325344E-2</v>
      </c>
      <c r="U250" s="47">
        <f t="shared" si="59"/>
        <v>9.5903447628075383E-3</v>
      </c>
      <c r="V250" s="47">
        <f t="shared" si="60"/>
        <v>0.55435043614040502</v>
      </c>
    </row>
    <row r="251" spans="1:22" x14ac:dyDescent="0.25">
      <c r="A251" s="41">
        <v>14</v>
      </c>
      <c r="B251" s="41">
        <v>8</v>
      </c>
      <c r="C251" s="42">
        <v>29.058912079999999</v>
      </c>
      <c r="D251" s="42">
        <v>14</v>
      </c>
      <c r="E251" s="43">
        <f t="shared" si="63"/>
        <v>9.2497389968095796</v>
      </c>
      <c r="G251" s="46">
        <f t="shared" si="49"/>
        <v>2.6390573296152584</v>
      </c>
      <c r="H251" s="44">
        <f t="shared" si="50"/>
        <v>0.10811115863322414</v>
      </c>
      <c r="I251" s="48">
        <f>EXP($N$10+$N$11*H251)*Ano2019C!$K$5</f>
        <v>14.154021759942502</v>
      </c>
      <c r="J251" s="43">
        <f t="shared" si="51"/>
        <v>-0.154021759942502</v>
      </c>
      <c r="K251" s="48">
        <f t="shared" si="52"/>
        <v>2.3722702535785713E-2</v>
      </c>
      <c r="L251" s="47">
        <f t="shared" si="53"/>
        <v>1.5488975710757327</v>
      </c>
      <c r="P251" s="17">
        <f t="shared" si="54"/>
        <v>14</v>
      </c>
      <c r="Q251" s="33">
        <f t="shared" si="55"/>
        <v>9.2497389968095796</v>
      </c>
      <c r="R251" s="17">
        <f t="shared" si="56"/>
        <v>85.55767150909989</v>
      </c>
      <c r="S251" s="17">
        <f t="shared" si="57"/>
        <v>14.076740785484084</v>
      </c>
      <c r="T251" s="17">
        <f t="shared" si="58"/>
        <v>-7.6740785484084029E-2</v>
      </c>
      <c r="U251" s="47">
        <f t="shared" si="59"/>
        <v>5.8891481567142018E-3</v>
      </c>
      <c r="V251" s="47">
        <f t="shared" si="60"/>
        <v>1.5488975710757327</v>
      </c>
    </row>
    <row r="252" spans="1:22" x14ac:dyDescent="0.25">
      <c r="A252" s="41">
        <v>14</v>
      </c>
      <c r="B252" s="41">
        <v>9</v>
      </c>
      <c r="C252" s="42">
        <v>32.263126720000002</v>
      </c>
      <c r="D252" s="42">
        <v>13.9</v>
      </c>
      <c r="E252" s="43">
        <f t="shared" si="63"/>
        <v>10.269672194176417</v>
      </c>
      <c r="G252" s="46">
        <f t="shared" si="49"/>
        <v>2.631888840136646</v>
      </c>
      <c r="H252" s="44">
        <f t="shared" si="50"/>
        <v>9.7374091508691585E-2</v>
      </c>
      <c r="I252" s="48">
        <f>EXP($N$10+$N$11*H252)*Ano2019C!$K$5</f>
        <v>14.917600463380378</v>
      </c>
      <c r="J252" s="43">
        <f t="shared" si="51"/>
        <v>-1.0176004633803775</v>
      </c>
      <c r="K252" s="48">
        <f t="shared" si="52"/>
        <v>1.035510703071959</v>
      </c>
      <c r="L252" s="47">
        <f t="shared" si="53"/>
        <v>1.8078069980627973</v>
      </c>
      <c r="P252" s="17">
        <f t="shared" si="54"/>
        <v>13.9</v>
      </c>
      <c r="Q252" s="33">
        <f t="shared" si="55"/>
        <v>10.269672194176417</v>
      </c>
      <c r="R252" s="17">
        <f t="shared" si="56"/>
        <v>105.46616697584027</v>
      </c>
      <c r="S252" s="17">
        <f t="shared" si="57"/>
        <v>14.858271901239078</v>
      </c>
      <c r="T252" s="17">
        <f t="shared" si="58"/>
        <v>-0.95827190123907791</v>
      </c>
      <c r="U252" s="47">
        <f t="shared" si="59"/>
        <v>0.91828503670435713</v>
      </c>
      <c r="V252" s="47">
        <f t="shared" si="60"/>
        <v>1.8078069980627973</v>
      </c>
    </row>
    <row r="253" spans="1:22" x14ac:dyDescent="0.25">
      <c r="A253" s="41">
        <v>14</v>
      </c>
      <c r="B253" s="41">
        <v>10</v>
      </c>
      <c r="C253" s="42">
        <v>32.594597200000003</v>
      </c>
      <c r="D253" s="42">
        <v>14.6</v>
      </c>
      <c r="E253" s="43">
        <f t="shared" si="63"/>
        <v>10.375182524938504</v>
      </c>
      <c r="G253" s="46">
        <f t="shared" si="49"/>
        <v>2.6810215287142909</v>
      </c>
      <c r="H253" s="44">
        <f t="shared" si="50"/>
        <v>9.6383846510298118E-2</v>
      </c>
      <c r="I253" s="48">
        <f>EXP($N$10+$N$11*H253)*Ano2019C!$K$5</f>
        <v>14.990064594247604</v>
      </c>
      <c r="J253" s="43">
        <f t="shared" si="51"/>
        <v>-0.39006459424760465</v>
      </c>
      <c r="K253" s="48">
        <f t="shared" si="52"/>
        <v>0.15215038768554845</v>
      </c>
      <c r="L253" s="47">
        <f t="shared" si="53"/>
        <v>0.41544100915333992</v>
      </c>
      <c r="P253" s="17">
        <f t="shared" si="54"/>
        <v>14.6</v>
      </c>
      <c r="Q253" s="33">
        <f t="shared" si="55"/>
        <v>10.375182524938504</v>
      </c>
      <c r="R253" s="17">
        <f t="shared" si="56"/>
        <v>107.64441242578931</v>
      </c>
      <c r="S253" s="17">
        <f t="shared" si="57"/>
        <v>14.934495833544426</v>
      </c>
      <c r="T253" s="17">
        <f t="shared" si="58"/>
        <v>-0.3344958335444268</v>
      </c>
      <c r="U253" s="47">
        <f t="shared" si="59"/>
        <v>0.11188746265858088</v>
      </c>
      <c r="V253" s="47">
        <f t="shared" si="60"/>
        <v>0.41544100915333992</v>
      </c>
    </row>
    <row r="254" spans="1:22" x14ac:dyDescent="0.25">
      <c r="A254" s="41">
        <v>14</v>
      </c>
      <c r="B254" s="41">
        <v>11</v>
      </c>
      <c r="C254" s="42">
        <v>31.931656239999995</v>
      </c>
      <c r="D254" s="42">
        <v>13.7</v>
      </c>
      <c r="E254" s="43">
        <f t="shared" si="63"/>
        <v>10.164161863414328</v>
      </c>
      <c r="G254" s="46">
        <f t="shared" si="49"/>
        <v>2.6173958328340792</v>
      </c>
      <c r="H254" s="44">
        <f t="shared" si="50"/>
        <v>9.8384895226774918E-2</v>
      </c>
      <c r="I254" s="48">
        <f>EXP($N$10+$N$11*H254)*Ano2019C!$K$5</f>
        <v>14.843993161387781</v>
      </c>
      <c r="J254" s="43">
        <f t="shared" si="51"/>
        <v>-1.1439931613877814</v>
      </c>
      <c r="K254" s="48">
        <f t="shared" si="52"/>
        <v>1.3087203533020104</v>
      </c>
      <c r="L254" s="47">
        <f t="shared" si="53"/>
        <v>2.3856258520369313</v>
      </c>
      <c r="P254" s="17">
        <f t="shared" si="54"/>
        <v>13.7</v>
      </c>
      <c r="Q254" s="33">
        <f t="shared" si="55"/>
        <v>10.164161863414328</v>
      </c>
      <c r="R254" s="17">
        <f t="shared" si="56"/>
        <v>103.31018638568624</v>
      </c>
      <c r="S254" s="17">
        <f t="shared" si="57"/>
        <v>14.781180947530213</v>
      </c>
      <c r="T254" s="17">
        <f t="shared" si="58"/>
        <v>-1.0811809475302141</v>
      </c>
      <c r="U254" s="47">
        <f t="shared" si="59"/>
        <v>1.1689522413023317</v>
      </c>
      <c r="V254" s="47">
        <f t="shared" si="60"/>
        <v>2.3856258520369313</v>
      </c>
    </row>
    <row r="255" spans="1:22" x14ac:dyDescent="0.25">
      <c r="A255" s="41">
        <v>14</v>
      </c>
      <c r="B255" s="41">
        <v>12</v>
      </c>
      <c r="C255" s="42">
        <v>39.776457599999993</v>
      </c>
      <c r="D255" s="42">
        <v>15.5</v>
      </c>
      <c r="E255" s="43">
        <f t="shared" si="63"/>
        <v>12.661239691450374</v>
      </c>
      <c r="G255" s="46">
        <f t="shared" si="49"/>
        <v>2.7408400239252009</v>
      </c>
      <c r="H255" s="44">
        <f t="shared" si="50"/>
        <v>7.8981207557049862E-2</v>
      </c>
      <c r="I255" s="48">
        <f>EXP($N$10+$N$11*H255)*Ano2019C!$K$5</f>
        <v>16.322576878794742</v>
      </c>
      <c r="J255" s="43">
        <f t="shared" si="51"/>
        <v>-0.82257687879474162</v>
      </c>
      <c r="K255" s="48">
        <f t="shared" si="52"/>
        <v>0.67663272152769904</v>
      </c>
      <c r="L255" s="47">
        <f t="shared" si="53"/>
        <v>6.5256166269749699E-2</v>
      </c>
      <c r="P255" s="17">
        <f t="shared" si="54"/>
        <v>15.5</v>
      </c>
      <c r="Q255" s="33">
        <f t="shared" si="55"/>
        <v>12.661239691450374</v>
      </c>
      <c r="R255" s="17">
        <f t="shared" si="56"/>
        <v>160.30699052435838</v>
      </c>
      <c r="S255" s="17">
        <f t="shared" si="57"/>
        <v>16.373112444409088</v>
      </c>
      <c r="T255" s="17">
        <f t="shared" si="58"/>
        <v>-0.87311244440908808</v>
      </c>
      <c r="U255" s="47">
        <f t="shared" si="59"/>
        <v>0.76232534058201296</v>
      </c>
      <c r="V255" s="47">
        <f t="shared" si="60"/>
        <v>6.5256166269749699E-2</v>
      </c>
    </row>
    <row r="256" spans="1:22" x14ac:dyDescent="0.25">
      <c r="A256" s="41">
        <v>14</v>
      </c>
      <c r="B256" s="41">
        <v>14</v>
      </c>
      <c r="C256" s="42">
        <v>32.37361688</v>
      </c>
      <c r="D256" s="42">
        <v>14.3</v>
      </c>
      <c r="E256" s="43">
        <f t="shared" si="63"/>
        <v>10.304842304430444</v>
      </c>
      <c r="G256" s="46">
        <f t="shared" si="49"/>
        <v>2.6602595372658615</v>
      </c>
      <c r="H256" s="44">
        <f t="shared" si="50"/>
        <v>9.7041756725385495E-2</v>
      </c>
      <c r="I256" s="48">
        <f>EXP($N$10+$N$11*H256)*Ano2019C!$K$5</f>
        <v>14.941880913564436</v>
      </c>
      <c r="J256" s="43">
        <f t="shared" si="51"/>
        <v>-0.64188091356443522</v>
      </c>
      <c r="K256" s="48">
        <f t="shared" si="52"/>
        <v>0.41201110719831396</v>
      </c>
      <c r="L256" s="47">
        <f t="shared" si="53"/>
        <v>0.89216929011453472</v>
      </c>
      <c r="P256" s="17">
        <f t="shared" si="54"/>
        <v>14.3</v>
      </c>
      <c r="Q256" s="33">
        <f t="shared" si="55"/>
        <v>10.304842304430444</v>
      </c>
      <c r="R256" s="17">
        <f t="shared" si="56"/>
        <v>106.18977491917934</v>
      </c>
      <c r="S256" s="17">
        <f t="shared" si="57"/>
        <v>14.883776214385694</v>
      </c>
      <c r="T256" s="17">
        <f t="shared" si="58"/>
        <v>-0.58377621438569349</v>
      </c>
      <c r="U256" s="47">
        <f t="shared" si="59"/>
        <v>0.34079466848249118</v>
      </c>
      <c r="V256" s="47">
        <f t="shared" si="60"/>
        <v>0.89216929011453472</v>
      </c>
    </row>
    <row r="257" spans="1:22" x14ac:dyDescent="0.25">
      <c r="A257" s="41">
        <v>14</v>
      </c>
      <c r="B257" s="41">
        <v>15</v>
      </c>
      <c r="C257" s="42">
        <v>35.135870879999999</v>
      </c>
      <c r="D257" s="42">
        <v>15</v>
      </c>
      <c r="E257" s="43">
        <f t="shared" si="63"/>
        <v>11.184095060781164</v>
      </c>
      <c r="G257" s="46">
        <f t="shared" si="49"/>
        <v>2.7080502011022101</v>
      </c>
      <c r="H257" s="44">
        <f t="shared" si="50"/>
        <v>8.9412687800433807E-2</v>
      </c>
      <c r="I257" s="48">
        <f>EXP($N$10+$N$11*H257)*Ano2019C!$K$5</f>
        <v>15.510259482841208</v>
      </c>
      <c r="J257" s="43">
        <f t="shared" si="51"/>
        <v>-0.51025948284120837</v>
      </c>
      <c r="K257" s="48">
        <f t="shared" si="52"/>
        <v>0.26036473982937741</v>
      </c>
      <c r="L257" s="47">
        <f t="shared" si="53"/>
        <v>5.9803301205077347E-2</v>
      </c>
      <c r="P257" s="17">
        <f t="shared" si="54"/>
        <v>15</v>
      </c>
      <c r="Q257" s="33">
        <f t="shared" si="55"/>
        <v>11.184095060781164</v>
      </c>
      <c r="R257" s="17">
        <f t="shared" si="56"/>
        <v>125.08398232858963</v>
      </c>
      <c r="S257" s="17">
        <f t="shared" si="57"/>
        <v>15.490074936813212</v>
      </c>
      <c r="T257" s="17">
        <f t="shared" si="58"/>
        <v>-0.49007493681321179</v>
      </c>
      <c r="U257" s="47">
        <f t="shared" si="59"/>
        <v>0.24017344369247354</v>
      </c>
      <c r="V257" s="47">
        <f t="shared" si="60"/>
        <v>5.9803301205077347E-2</v>
      </c>
    </row>
    <row r="258" spans="1:22" x14ac:dyDescent="0.25">
      <c r="A258" s="41">
        <v>14</v>
      </c>
      <c r="B258" s="41">
        <v>16</v>
      </c>
      <c r="C258" s="42">
        <v>36.461752799999992</v>
      </c>
      <c r="D258" s="42">
        <v>15.6</v>
      </c>
      <c r="E258" s="43">
        <f t="shared" si="63"/>
        <v>11.606136383829508</v>
      </c>
      <c r="G258" s="46">
        <f t="shared" si="49"/>
        <v>2.7472709142554912</v>
      </c>
      <c r="H258" s="44">
        <f t="shared" si="50"/>
        <v>8.6161317334963503E-2</v>
      </c>
      <c r="I258" s="48">
        <f>EXP($N$10+$N$11*H258)*Ano2019C!$K$5</f>
        <v>15.759015663533097</v>
      </c>
      <c r="J258" s="43">
        <f t="shared" si="51"/>
        <v>-0.15901566353309704</v>
      </c>
      <c r="K258" s="48">
        <f t="shared" si="52"/>
        <v>2.5285981248871128E-2</v>
      </c>
      <c r="L258" s="47">
        <f t="shared" si="53"/>
        <v>0.12634673928268392</v>
      </c>
      <c r="P258" s="17">
        <f t="shared" si="54"/>
        <v>15.6</v>
      </c>
      <c r="Q258" s="33">
        <f t="shared" si="55"/>
        <v>11.606136383829508</v>
      </c>
      <c r="R258" s="17">
        <f t="shared" si="56"/>
        <v>134.70240176005109</v>
      </c>
      <c r="S258" s="17">
        <f t="shared" si="57"/>
        <v>15.759711795625126</v>
      </c>
      <c r="T258" s="17">
        <f t="shared" si="58"/>
        <v>-0.15971179562512638</v>
      </c>
      <c r="U258" s="47">
        <f t="shared" si="59"/>
        <v>2.5507857661802139E-2</v>
      </c>
      <c r="V258" s="47">
        <f t="shared" si="60"/>
        <v>0.12634673928268392</v>
      </c>
    </row>
    <row r="259" spans="1:22" x14ac:dyDescent="0.25">
      <c r="A259" s="41">
        <v>14</v>
      </c>
      <c r="B259" s="41">
        <v>17</v>
      </c>
      <c r="C259" s="42">
        <v>39.11351664</v>
      </c>
      <c r="D259" s="42">
        <v>15.7</v>
      </c>
      <c r="E259" s="43">
        <f t="shared" si="63"/>
        <v>12.450219029926203</v>
      </c>
      <c r="G259" s="46">
        <f t="shared" si="49"/>
        <v>2.7536607123542622</v>
      </c>
      <c r="H259" s="44">
        <f t="shared" si="50"/>
        <v>8.0319872091915115E-2</v>
      </c>
      <c r="I259" s="48">
        <f>EXP($N$10+$N$11*H259)*Ano2019C!$K$5</f>
        <v>16.215998891066722</v>
      </c>
      <c r="J259" s="43">
        <f t="shared" si="51"/>
        <v>-0.51599889106672236</v>
      </c>
      <c r="K259" s="48">
        <f t="shared" si="52"/>
        <v>0.26625485558208722</v>
      </c>
      <c r="L259" s="47">
        <f t="shared" si="53"/>
        <v>0.20743731229561799</v>
      </c>
      <c r="P259" s="17">
        <f t="shared" si="54"/>
        <v>15.7</v>
      </c>
      <c r="Q259" s="33">
        <f t="shared" si="55"/>
        <v>12.450219029926203</v>
      </c>
      <c r="R259" s="17">
        <f t="shared" si="56"/>
        <v>155.00795389313654</v>
      </c>
      <c r="S259" s="17">
        <f t="shared" si="57"/>
        <v>16.257368485880392</v>
      </c>
      <c r="T259" s="17">
        <f t="shared" si="58"/>
        <v>-0.55736848588039223</v>
      </c>
      <c r="U259" s="47">
        <f t="shared" si="59"/>
        <v>0.31065962905260097</v>
      </c>
      <c r="V259" s="47">
        <f t="shared" si="60"/>
        <v>0.20743731229561799</v>
      </c>
    </row>
    <row r="260" spans="1:22" x14ac:dyDescent="0.25">
      <c r="A260" s="41">
        <v>14</v>
      </c>
      <c r="B260" s="41">
        <v>60</v>
      </c>
      <c r="C260" s="42">
        <v>37.89812487999999</v>
      </c>
      <c r="D260" s="42">
        <v>15.8</v>
      </c>
      <c r="E260" s="43">
        <f t="shared" si="63"/>
        <v>12.063347817131882</v>
      </c>
      <c r="G260" s="46">
        <f t="shared" ref="G260:G323" si="64">LN(D260)</f>
        <v>2.760009940032921</v>
      </c>
      <c r="H260" s="44">
        <f t="shared" ref="H260:H323" si="65">1/E260</f>
        <v>8.2895728048215614E-2</v>
      </c>
      <c r="I260" s="48">
        <f>EXP($N$10+$N$11*H260)*Ano2019C!$K$5</f>
        <v>16.012875595664703</v>
      </c>
      <c r="J260" s="43">
        <f t="shared" ref="J260:J323" si="66">D260-I260</f>
        <v>-0.21287559566470193</v>
      </c>
      <c r="K260" s="48">
        <f t="shared" ref="K260:K323" si="67">(J260)^2</f>
        <v>4.5316019229601663E-2</v>
      </c>
      <c r="L260" s="47">
        <f t="shared" ref="L260:L323" si="68">(D260-$N$12)^2</f>
        <v>0.30852788530855391</v>
      </c>
      <c r="P260" s="17">
        <f t="shared" ref="P260:P323" si="69">D260</f>
        <v>15.8</v>
      </c>
      <c r="Q260" s="33">
        <f t="shared" ref="Q260:Q323" si="70">E260</f>
        <v>12.063347817131882</v>
      </c>
      <c r="R260" s="17">
        <f t="shared" ref="R260:R323" si="71">Q260^2</f>
        <v>145.52436055710055</v>
      </c>
      <c r="S260" s="17">
        <f t="shared" ref="S260:S323" si="72">$X$10+$X$11*Q260+$X$12*R260</f>
        <v>16.036163839552405</v>
      </c>
      <c r="T260" s="17">
        <f t="shared" ref="T260:T323" si="73">P260-S260</f>
        <v>-0.23616383955240394</v>
      </c>
      <c r="U260" s="47">
        <f t="shared" ref="U260:U323" si="74">T260^2</f>
        <v>5.5773359112133596E-2</v>
      </c>
      <c r="V260" s="47">
        <f t="shared" ref="V260:V323" si="75">(P260-$X$13)^2</f>
        <v>0.30852788530855391</v>
      </c>
    </row>
    <row r="261" spans="1:22" x14ac:dyDescent="0.25">
      <c r="A261" s="41">
        <v>14</v>
      </c>
      <c r="B261" s="41">
        <v>61</v>
      </c>
      <c r="C261" s="42">
        <v>38.008615039999995</v>
      </c>
      <c r="D261" s="42">
        <v>15.5</v>
      </c>
      <c r="E261" s="43">
        <f t="shared" si="63"/>
        <v>12.098517927385913</v>
      </c>
      <c r="G261" s="46">
        <f t="shared" si="64"/>
        <v>2.7408400239252009</v>
      </c>
      <c r="H261" s="44">
        <f t="shared" si="65"/>
        <v>8.2654752094587072E-2</v>
      </c>
      <c r="I261" s="48">
        <f>EXP($N$10+$N$11*H261)*Ano2019C!$K$5</f>
        <v>16.03176976914893</v>
      </c>
      <c r="J261" s="43">
        <f t="shared" si="66"/>
        <v>-0.53176976914893004</v>
      </c>
      <c r="K261" s="48">
        <f t="shared" si="67"/>
        <v>0.28277908738070634</v>
      </c>
      <c r="L261" s="47">
        <f t="shared" si="68"/>
        <v>6.5256166269749699E-2</v>
      </c>
      <c r="P261" s="17">
        <f t="shared" si="69"/>
        <v>15.5</v>
      </c>
      <c r="Q261" s="33">
        <f t="shared" si="70"/>
        <v>12.098517927385913</v>
      </c>
      <c r="R261" s="17">
        <f t="shared" si="71"/>
        <v>146.37413603927834</v>
      </c>
      <c r="S261" s="17">
        <f t="shared" si="72"/>
        <v>16.056755031412457</v>
      </c>
      <c r="T261" s="17">
        <f t="shared" si="73"/>
        <v>-0.55675503141245741</v>
      </c>
      <c r="U261" s="47">
        <f t="shared" si="74"/>
        <v>0.30997616500308645</v>
      </c>
      <c r="V261" s="47">
        <f t="shared" si="75"/>
        <v>6.5256166269749699E-2</v>
      </c>
    </row>
    <row r="262" spans="1:22" x14ac:dyDescent="0.25">
      <c r="A262" s="41">
        <v>14</v>
      </c>
      <c r="B262" s="41">
        <v>79</v>
      </c>
      <c r="C262" s="42">
        <v>40.881359199999999</v>
      </c>
      <c r="D262" s="42">
        <v>15.7</v>
      </c>
      <c r="E262" s="43">
        <f t="shared" ref="E262:E279" si="76">C262/PI()</f>
        <v>13.012940793990664</v>
      </c>
      <c r="G262" s="46">
        <f t="shared" si="64"/>
        <v>2.7536607123542622</v>
      </c>
      <c r="H262" s="44">
        <f t="shared" si="65"/>
        <v>7.6846580325778235E-2</v>
      </c>
      <c r="I262" s="48">
        <f>EXP($N$10+$N$11*H262)*Ano2019C!$K$5</f>
        <v>16.493976490763298</v>
      </c>
      <c r="J262" s="43">
        <f t="shared" si="66"/>
        <v>-0.79397649076329913</v>
      </c>
      <c r="K262" s="48">
        <f t="shared" si="67"/>
        <v>0.63039866788480325</v>
      </c>
      <c r="L262" s="47">
        <f t="shared" si="68"/>
        <v>0.20743731229561799</v>
      </c>
      <c r="P262" s="17">
        <f t="shared" si="69"/>
        <v>15.7</v>
      </c>
      <c r="Q262" s="33">
        <f t="shared" si="70"/>
        <v>13.012940793990664</v>
      </c>
      <c r="R262" s="17">
        <f t="shared" si="71"/>
        <v>169.33662810790636</v>
      </c>
      <c r="S262" s="17">
        <f t="shared" si="72"/>
        <v>16.558312185036815</v>
      </c>
      <c r="T262" s="17">
        <f t="shared" si="73"/>
        <v>-0.85831218503681583</v>
      </c>
      <c r="U262" s="47">
        <f t="shared" si="74"/>
        <v>0.73669980698267323</v>
      </c>
      <c r="V262" s="47">
        <f t="shared" si="75"/>
        <v>0.20743731229561799</v>
      </c>
    </row>
    <row r="263" spans="1:22" x14ac:dyDescent="0.25">
      <c r="A263" s="41">
        <v>15</v>
      </c>
      <c r="B263" s="41">
        <v>1</v>
      </c>
      <c r="C263" s="42">
        <v>32.0421464</v>
      </c>
      <c r="D263" s="42">
        <v>14.8</v>
      </c>
      <c r="E263" s="43">
        <f t="shared" si="76"/>
        <v>10.199331973668359</v>
      </c>
      <c r="G263" s="46">
        <f t="shared" si="64"/>
        <v>2.6946271807700692</v>
      </c>
      <c r="H263" s="44">
        <f t="shared" si="65"/>
        <v>9.8045636967372229E-2</v>
      </c>
      <c r="I263" s="48">
        <f>EXP($N$10+$N$11*H263)*Ano2019C!$K$5</f>
        <v>14.86865755822248</v>
      </c>
      <c r="J263" s="43">
        <f t="shared" si="66"/>
        <v>-6.8657558222479764E-2</v>
      </c>
      <c r="K263" s="48">
        <f t="shared" si="67"/>
        <v>4.7138603010731988E-3</v>
      </c>
      <c r="L263" s="47">
        <f t="shared" si="68"/>
        <v>0.19762215517920778</v>
      </c>
      <c r="P263" s="17">
        <f t="shared" si="69"/>
        <v>14.8</v>
      </c>
      <c r="Q263" s="33">
        <f t="shared" si="70"/>
        <v>10.199331973668359</v>
      </c>
      <c r="R263" s="17">
        <f t="shared" si="71"/>
        <v>104.02637270909371</v>
      </c>
      <c r="S263" s="17">
        <f t="shared" si="72"/>
        <v>14.806974267811336</v>
      </c>
      <c r="T263" s="17">
        <f t="shared" si="73"/>
        <v>-6.9742678113353662E-3</v>
      </c>
      <c r="U263" s="47">
        <f t="shared" si="74"/>
        <v>4.8640411504228596E-5</v>
      </c>
      <c r="V263" s="47">
        <f t="shared" si="75"/>
        <v>0.19762215517920778</v>
      </c>
    </row>
    <row r="264" spans="1:22" x14ac:dyDescent="0.25">
      <c r="A264" s="41">
        <v>15</v>
      </c>
      <c r="B264" s="41">
        <v>2</v>
      </c>
      <c r="C264" s="42">
        <v>32.926067680000003</v>
      </c>
      <c r="D264" s="42">
        <v>14.8</v>
      </c>
      <c r="E264" s="43">
        <f t="shared" si="76"/>
        <v>10.480692855700591</v>
      </c>
      <c r="G264" s="46">
        <f t="shared" si="64"/>
        <v>2.6946271807700692</v>
      </c>
      <c r="H264" s="44">
        <f t="shared" si="65"/>
        <v>9.5413539330664238E-2</v>
      </c>
      <c r="I264" s="48">
        <f>EXP($N$10+$N$11*H264)*Ano2019C!$K$5</f>
        <v>15.061411148696104</v>
      </c>
      <c r="J264" s="43">
        <f t="shared" si="66"/>
        <v>-0.26141114869610327</v>
      </c>
      <c r="K264" s="48">
        <f t="shared" si="67"/>
        <v>6.833578866261622E-2</v>
      </c>
      <c r="L264" s="47">
        <f t="shared" si="68"/>
        <v>0.19762215517920778</v>
      </c>
      <c r="P264" s="17">
        <f t="shared" si="69"/>
        <v>14.8</v>
      </c>
      <c r="Q264" s="33">
        <f t="shared" si="70"/>
        <v>10.480692855700591</v>
      </c>
      <c r="R264" s="17">
        <f t="shared" si="71"/>
        <v>109.8449227355334</v>
      </c>
      <c r="S264" s="17">
        <f t="shared" si="72"/>
        <v>15.009852744446263</v>
      </c>
      <c r="T264" s="17">
        <f t="shared" si="73"/>
        <v>-0.20985274444626256</v>
      </c>
      <c r="U264" s="47">
        <f t="shared" si="74"/>
        <v>4.4038174351628386E-2</v>
      </c>
      <c r="V264" s="47">
        <f t="shared" si="75"/>
        <v>0.19762215517920778</v>
      </c>
    </row>
    <row r="265" spans="1:22" x14ac:dyDescent="0.25">
      <c r="A265" s="41">
        <v>15</v>
      </c>
      <c r="B265" s="41">
        <v>3</v>
      </c>
      <c r="C265" s="42">
        <v>33.478518480000005</v>
      </c>
      <c r="D265" s="42">
        <v>15</v>
      </c>
      <c r="E265" s="43">
        <f t="shared" si="76"/>
        <v>10.656543406970735</v>
      </c>
      <c r="G265" s="46">
        <f t="shared" si="64"/>
        <v>2.7080502011022101</v>
      </c>
      <c r="H265" s="44">
        <f t="shared" si="65"/>
        <v>9.3839058483623575E-2</v>
      </c>
      <c r="I265" s="48">
        <f>EXP($N$10+$N$11*H265)*Ano2019C!$K$5</f>
        <v>15.177905799053962</v>
      </c>
      <c r="J265" s="43">
        <f t="shared" si="66"/>
        <v>-0.17790579905396164</v>
      </c>
      <c r="K265" s="48">
        <f t="shared" si="67"/>
        <v>3.1650473337028577E-2</v>
      </c>
      <c r="L265" s="47">
        <f t="shared" si="68"/>
        <v>5.9803301205077347E-2</v>
      </c>
      <c r="P265" s="17">
        <f t="shared" si="69"/>
        <v>15</v>
      </c>
      <c r="Q265" s="33">
        <f t="shared" si="70"/>
        <v>10.656543406970735</v>
      </c>
      <c r="R265" s="17">
        <f t="shared" si="71"/>
        <v>113.56191738465145</v>
      </c>
      <c r="S265" s="17">
        <f t="shared" si="72"/>
        <v>15.133520881719299</v>
      </c>
      <c r="T265" s="17">
        <f t="shared" si="73"/>
        <v>-0.13352088171929921</v>
      </c>
      <c r="U265" s="47">
        <f t="shared" si="74"/>
        <v>1.7827825855099091E-2</v>
      </c>
      <c r="V265" s="47">
        <f t="shared" si="75"/>
        <v>5.9803301205077347E-2</v>
      </c>
    </row>
    <row r="266" spans="1:22" x14ac:dyDescent="0.25">
      <c r="A266" s="41">
        <v>15</v>
      </c>
      <c r="B266" s="41">
        <v>4</v>
      </c>
      <c r="C266" s="42">
        <v>27.954010480000001</v>
      </c>
      <c r="D266" s="42">
        <v>13.9</v>
      </c>
      <c r="E266" s="43">
        <f t="shared" si="76"/>
        <v>8.8980378942692919</v>
      </c>
      <c r="G266" s="46">
        <f t="shared" si="64"/>
        <v>2.631888840136646</v>
      </c>
      <c r="H266" s="44">
        <f t="shared" si="65"/>
        <v>0.11238432695864801</v>
      </c>
      <c r="I266" s="48">
        <f>EXP($N$10+$N$11*H266)*Ano2019C!$K$5</f>
        <v>13.861117470156428</v>
      </c>
      <c r="J266" s="43">
        <f t="shared" si="66"/>
        <v>3.8882529843572655E-2</v>
      </c>
      <c r="K266" s="48">
        <f t="shared" si="67"/>
        <v>1.5118511270363181E-3</v>
      </c>
      <c r="L266" s="47">
        <f t="shared" si="68"/>
        <v>1.8078069980627973</v>
      </c>
      <c r="P266" s="17">
        <f t="shared" si="69"/>
        <v>13.9</v>
      </c>
      <c r="Q266" s="33">
        <f t="shared" si="70"/>
        <v>8.8980378942692919</v>
      </c>
      <c r="R266" s="17">
        <f t="shared" si="71"/>
        <v>79.175078367852294</v>
      </c>
      <c r="S266" s="17">
        <f t="shared" si="72"/>
        <v>13.788461833549954</v>
      </c>
      <c r="T266" s="17">
        <f t="shared" si="73"/>
        <v>0.11153816645004611</v>
      </c>
      <c r="U266" s="47">
        <f t="shared" si="74"/>
        <v>1.244076257503819E-2</v>
      </c>
      <c r="V266" s="47">
        <f t="shared" si="75"/>
        <v>1.8078069980627973</v>
      </c>
    </row>
    <row r="267" spans="1:22" x14ac:dyDescent="0.25">
      <c r="A267" s="41">
        <v>15</v>
      </c>
      <c r="B267" s="41">
        <v>5</v>
      </c>
      <c r="C267" s="42">
        <v>32.926067680000003</v>
      </c>
      <c r="D267" s="42">
        <v>14.8</v>
      </c>
      <c r="E267" s="43">
        <f t="shared" si="76"/>
        <v>10.480692855700591</v>
      </c>
      <c r="G267" s="46">
        <f t="shared" si="64"/>
        <v>2.6946271807700692</v>
      </c>
      <c r="H267" s="44">
        <f t="shared" si="65"/>
        <v>9.5413539330664238E-2</v>
      </c>
      <c r="I267" s="48">
        <f>EXP($N$10+$N$11*H267)*Ano2019C!$K$5</f>
        <v>15.061411148696104</v>
      </c>
      <c r="J267" s="43">
        <f t="shared" si="66"/>
        <v>-0.26141114869610327</v>
      </c>
      <c r="K267" s="48">
        <f t="shared" si="67"/>
        <v>6.833578866261622E-2</v>
      </c>
      <c r="L267" s="47">
        <f t="shared" si="68"/>
        <v>0.19762215517920778</v>
      </c>
      <c r="P267" s="17">
        <f t="shared" si="69"/>
        <v>14.8</v>
      </c>
      <c r="Q267" s="33">
        <f t="shared" si="70"/>
        <v>10.480692855700591</v>
      </c>
      <c r="R267" s="17">
        <f t="shared" si="71"/>
        <v>109.8449227355334</v>
      </c>
      <c r="S267" s="17">
        <f t="shared" si="72"/>
        <v>15.009852744446263</v>
      </c>
      <c r="T267" s="17">
        <f t="shared" si="73"/>
        <v>-0.20985274444626256</v>
      </c>
      <c r="U267" s="47">
        <f t="shared" si="74"/>
        <v>4.4038174351628386E-2</v>
      </c>
      <c r="V267" s="47">
        <f t="shared" si="75"/>
        <v>0.19762215517920778</v>
      </c>
    </row>
    <row r="268" spans="1:22" x14ac:dyDescent="0.25">
      <c r="A268" s="41">
        <v>15</v>
      </c>
      <c r="B268" s="41">
        <v>6</v>
      </c>
      <c r="C268" s="42">
        <v>32.263126720000002</v>
      </c>
      <c r="D268" s="42">
        <v>14.3</v>
      </c>
      <c r="E268" s="43">
        <f t="shared" si="76"/>
        <v>10.269672194176417</v>
      </c>
      <c r="G268" s="46">
        <f t="shared" si="64"/>
        <v>2.6602595372658615</v>
      </c>
      <c r="H268" s="44">
        <f t="shared" si="65"/>
        <v>9.7374091508691585E-2</v>
      </c>
      <c r="I268" s="48">
        <f>EXP($N$10+$N$11*H268)*Ano2019C!$K$5</f>
        <v>14.917600463380378</v>
      </c>
      <c r="J268" s="43">
        <f t="shared" si="66"/>
        <v>-0.61760046338037711</v>
      </c>
      <c r="K268" s="48">
        <f t="shared" si="67"/>
        <v>0.3814303323676565</v>
      </c>
      <c r="L268" s="47">
        <f t="shared" si="68"/>
        <v>0.89216929011453472</v>
      </c>
      <c r="P268" s="17">
        <f t="shared" si="69"/>
        <v>14.3</v>
      </c>
      <c r="Q268" s="33">
        <f t="shared" si="70"/>
        <v>10.269672194176417</v>
      </c>
      <c r="R268" s="17">
        <f t="shared" si="71"/>
        <v>105.46616697584027</v>
      </c>
      <c r="S268" s="17">
        <f t="shared" si="72"/>
        <v>14.858271901239078</v>
      </c>
      <c r="T268" s="17">
        <f t="shared" si="73"/>
        <v>-0.55827190123907755</v>
      </c>
      <c r="U268" s="47">
        <f t="shared" si="74"/>
        <v>0.31166751571309437</v>
      </c>
      <c r="V268" s="47">
        <f t="shared" si="75"/>
        <v>0.89216929011453472</v>
      </c>
    </row>
    <row r="269" spans="1:22" x14ac:dyDescent="0.25">
      <c r="A269" s="41">
        <v>15</v>
      </c>
      <c r="B269" s="41">
        <v>7</v>
      </c>
      <c r="C269" s="42">
        <v>33.920479120000003</v>
      </c>
      <c r="D269" s="42">
        <v>15.1</v>
      </c>
      <c r="E269" s="43">
        <f t="shared" si="76"/>
        <v>10.797223847986849</v>
      </c>
      <c r="G269" s="46">
        <f t="shared" si="64"/>
        <v>2.7146947438208788</v>
      </c>
      <c r="H269" s="44">
        <f t="shared" si="65"/>
        <v>9.261639974116595E-2</v>
      </c>
      <c r="I269" s="48">
        <f>EXP($N$10+$N$11*H269)*Ano2019C!$K$5</f>
        <v>15.268990568366521</v>
      </c>
      <c r="J269" s="43">
        <f t="shared" si="66"/>
        <v>-0.16899056836652093</v>
      </c>
      <c r="K269" s="48">
        <f t="shared" si="67"/>
        <v>2.8557812196839786E-2</v>
      </c>
      <c r="L269" s="47">
        <f t="shared" si="68"/>
        <v>2.0893874218011921E-2</v>
      </c>
      <c r="P269" s="17">
        <f t="shared" si="69"/>
        <v>15.1</v>
      </c>
      <c r="Q269" s="33">
        <f t="shared" si="70"/>
        <v>10.797223847986849</v>
      </c>
      <c r="R269" s="17">
        <f t="shared" si="71"/>
        <v>116.58004282353595</v>
      </c>
      <c r="S269" s="17">
        <f t="shared" si="72"/>
        <v>15.230721348730707</v>
      </c>
      <c r="T269" s="17">
        <f t="shared" si="73"/>
        <v>-0.13072134873070773</v>
      </c>
      <c r="U269" s="47">
        <f t="shared" si="74"/>
        <v>1.7088071013975303E-2</v>
      </c>
      <c r="V269" s="47">
        <f t="shared" si="75"/>
        <v>2.0893874218011921E-2</v>
      </c>
    </row>
    <row r="270" spans="1:22" x14ac:dyDescent="0.25">
      <c r="A270" s="41">
        <v>15</v>
      </c>
      <c r="B270" s="41">
        <v>8</v>
      </c>
      <c r="C270" s="42">
        <v>17.678425600000001</v>
      </c>
      <c r="D270" s="42">
        <v>9.6</v>
      </c>
      <c r="E270" s="43">
        <f t="shared" si="76"/>
        <v>5.6272176406446119</v>
      </c>
      <c r="G270" s="46">
        <f t="shared" si="64"/>
        <v>2.2617630984737906</v>
      </c>
      <c r="H270" s="44">
        <f t="shared" si="65"/>
        <v>0.17770771700336216</v>
      </c>
      <c r="I270" s="48">
        <f>EXP($N$10+$N$11*H270)*Ano2019C!$K$5</f>
        <v>10.068591779214685</v>
      </c>
      <c r="J270" s="43">
        <f t="shared" si="66"/>
        <v>-0.46859177921468564</v>
      </c>
      <c r="K270" s="48">
        <f t="shared" si="67"/>
        <v>0.2195782555475847</v>
      </c>
      <c r="L270" s="47">
        <f t="shared" si="68"/>
        <v>31.860912358506621</v>
      </c>
      <c r="P270" s="17">
        <f t="shared" si="69"/>
        <v>9.6</v>
      </c>
      <c r="Q270" s="33">
        <f t="shared" si="70"/>
        <v>5.6272176406446119</v>
      </c>
      <c r="R270" s="17">
        <f t="shared" si="71"/>
        <v>31.665578375181912</v>
      </c>
      <c r="S270" s="17">
        <f t="shared" si="72"/>
        <v>10.646067690326971</v>
      </c>
      <c r="T270" s="17">
        <f t="shared" si="73"/>
        <v>-1.0460676903269714</v>
      </c>
      <c r="U270" s="47">
        <f t="shared" si="74"/>
        <v>1.0942576127460046</v>
      </c>
      <c r="V270" s="47">
        <f t="shared" si="75"/>
        <v>31.860912358506621</v>
      </c>
    </row>
    <row r="271" spans="1:22" x14ac:dyDescent="0.25">
      <c r="A271" s="41">
        <v>15</v>
      </c>
      <c r="B271" s="41">
        <v>9</v>
      </c>
      <c r="C271" s="42">
        <v>37.12469376</v>
      </c>
      <c r="D271" s="42">
        <v>15.3</v>
      </c>
      <c r="E271" s="43">
        <f t="shared" si="76"/>
        <v>11.817157045353683</v>
      </c>
      <c r="G271" s="46">
        <f t="shared" si="64"/>
        <v>2.7278528283983898</v>
      </c>
      <c r="H271" s="44">
        <f t="shared" si="65"/>
        <v>8.4622722382553417E-2</v>
      </c>
      <c r="I271" s="48">
        <f>EXP($N$10+$N$11*H271)*Ano2019C!$K$5</f>
        <v>15.878117414076453</v>
      </c>
      <c r="J271" s="43">
        <f t="shared" si="66"/>
        <v>-0.57811741407645201</v>
      </c>
      <c r="K271" s="48">
        <f t="shared" si="67"/>
        <v>0.33421974445844388</v>
      </c>
      <c r="L271" s="47">
        <f t="shared" si="68"/>
        <v>3.0750202438808382E-3</v>
      </c>
      <c r="P271" s="17">
        <f t="shared" si="69"/>
        <v>15.3</v>
      </c>
      <c r="Q271" s="33">
        <f t="shared" si="70"/>
        <v>11.817157045353683</v>
      </c>
      <c r="R271" s="17">
        <f t="shared" si="71"/>
        <v>139.6452006345522</v>
      </c>
      <c r="S271" s="17">
        <f t="shared" si="72"/>
        <v>15.889328096610015</v>
      </c>
      <c r="T271" s="17">
        <f t="shared" si="73"/>
        <v>-0.58932809661001428</v>
      </c>
      <c r="U271" s="47">
        <f t="shared" si="74"/>
        <v>0.34730760545398232</v>
      </c>
      <c r="V271" s="47">
        <f t="shared" si="75"/>
        <v>3.0750202438808382E-3</v>
      </c>
    </row>
    <row r="272" spans="1:22" x14ac:dyDescent="0.25">
      <c r="A272" s="41">
        <v>15</v>
      </c>
      <c r="B272" s="41">
        <v>10</v>
      </c>
      <c r="C272" s="42">
        <v>32.484107039999998</v>
      </c>
      <c r="D272" s="42">
        <v>14.7</v>
      </c>
      <c r="E272" s="43">
        <f t="shared" si="76"/>
        <v>10.340012414684473</v>
      </c>
      <c r="G272" s="46">
        <f t="shared" si="64"/>
        <v>2.6878474937846906</v>
      </c>
      <c r="H272" s="44">
        <f t="shared" si="65"/>
        <v>9.6711682722918191E-2</v>
      </c>
      <c r="I272" s="48">
        <f>EXP($N$10+$N$11*H272)*Ano2019C!$K$5</f>
        <v>14.96603530790324</v>
      </c>
      <c r="J272" s="43">
        <f t="shared" si="66"/>
        <v>-0.26603530790324115</v>
      </c>
      <c r="K272" s="48">
        <f t="shared" si="67"/>
        <v>7.0774785051172323E-2</v>
      </c>
      <c r="L272" s="47">
        <f t="shared" si="68"/>
        <v>0.29653158216627473</v>
      </c>
      <c r="P272" s="17">
        <f t="shared" si="69"/>
        <v>14.7</v>
      </c>
      <c r="Q272" s="33">
        <f t="shared" si="70"/>
        <v>10.340012414684473</v>
      </c>
      <c r="R272" s="17">
        <f t="shared" si="71"/>
        <v>106.91585673582902</v>
      </c>
      <c r="S272" s="17">
        <f t="shared" si="72"/>
        <v>14.909184191820811</v>
      </c>
      <c r="T272" s="17">
        <f t="shared" si="73"/>
        <v>-0.20918419182081216</v>
      </c>
      <c r="U272" s="47">
        <f t="shared" si="74"/>
        <v>4.375802610772634E-2</v>
      </c>
      <c r="V272" s="47">
        <f t="shared" si="75"/>
        <v>0.29653158216627473</v>
      </c>
    </row>
    <row r="273" spans="1:22" x14ac:dyDescent="0.25">
      <c r="A273" s="41">
        <v>15</v>
      </c>
      <c r="B273" s="41">
        <v>12</v>
      </c>
      <c r="C273" s="42">
        <v>35.688321680000001</v>
      </c>
      <c r="D273" s="42">
        <v>15.8</v>
      </c>
      <c r="E273" s="43">
        <f t="shared" si="76"/>
        <v>11.359945612051311</v>
      </c>
      <c r="G273" s="46">
        <f t="shared" si="64"/>
        <v>2.760009940032921</v>
      </c>
      <c r="H273" s="44">
        <f t="shared" si="65"/>
        <v>8.8028590466061749E-2</v>
      </c>
      <c r="I273" s="48">
        <f>EXP($N$10+$N$11*H273)*Ano2019C!$K$5</f>
        <v>15.615670518459599</v>
      </c>
      <c r="J273" s="43">
        <f t="shared" si="66"/>
        <v>0.18432948154040218</v>
      </c>
      <c r="K273" s="48">
        <f t="shared" si="67"/>
        <v>3.3977357764953468E-2</v>
      </c>
      <c r="L273" s="47">
        <f t="shared" si="68"/>
        <v>0.30852788530855391</v>
      </c>
      <c r="P273" s="17">
        <f t="shared" si="69"/>
        <v>15.8</v>
      </c>
      <c r="Q273" s="33">
        <f t="shared" si="70"/>
        <v>11.359945612051311</v>
      </c>
      <c r="R273" s="17">
        <f t="shared" si="71"/>
        <v>129.04836430876384</v>
      </c>
      <c r="S273" s="17">
        <f t="shared" si="72"/>
        <v>15.604109502936119</v>
      </c>
      <c r="T273" s="17">
        <f t="shared" si="73"/>
        <v>0.19589049706388195</v>
      </c>
      <c r="U273" s="47">
        <f t="shared" si="74"/>
        <v>3.8373086839934741E-2</v>
      </c>
      <c r="V273" s="47">
        <f t="shared" si="75"/>
        <v>0.30852788530855391</v>
      </c>
    </row>
    <row r="274" spans="1:22" x14ac:dyDescent="0.25">
      <c r="A274" s="41">
        <v>15</v>
      </c>
      <c r="B274" s="41">
        <v>13</v>
      </c>
      <c r="C274" s="42">
        <v>32.37361688</v>
      </c>
      <c r="D274" s="42">
        <v>15</v>
      </c>
      <c r="E274" s="43">
        <f t="shared" si="76"/>
        <v>10.304842304430444</v>
      </c>
      <c r="G274" s="46">
        <f t="shared" si="64"/>
        <v>2.7080502011022101</v>
      </c>
      <c r="H274" s="44">
        <f t="shared" si="65"/>
        <v>9.7041756725385495E-2</v>
      </c>
      <c r="I274" s="48">
        <f>EXP($N$10+$N$11*H274)*Ano2019C!$K$5</f>
        <v>14.941880913564436</v>
      </c>
      <c r="J274" s="43">
        <f t="shared" si="66"/>
        <v>5.8119086435564071E-2</v>
      </c>
      <c r="K274" s="48">
        <f t="shared" si="67"/>
        <v>3.3778282081045677E-3</v>
      </c>
      <c r="L274" s="47">
        <f t="shared" si="68"/>
        <v>5.9803301205077347E-2</v>
      </c>
      <c r="P274" s="17">
        <f t="shared" si="69"/>
        <v>15</v>
      </c>
      <c r="Q274" s="33">
        <f t="shared" si="70"/>
        <v>10.304842304430444</v>
      </c>
      <c r="R274" s="17">
        <f t="shared" si="71"/>
        <v>106.18977491917934</v>
      </c>
      <c r="S274" s="17">
        <f t="shared" si="72"/>
        <v>14.883776214385694</v>
      </c>
      <c r="T274" s="17">
        <f t="shared" si="73"/>
        <v>0.1162237856143058</v>
      </c>
      <c r="U274" s="47">
        <f t="shared" si="74"/>
        <v>1.3507968342520115E-2</v>
      </c>
      <c r="V274" s="47">
        <f t="shared" si="75"/>
        <v>5.9803301205077347E-2</v>
      </c>
    </row>
    <row r="275" spans="1:22" x14ac:dyDescent="0.25">
      <c r="A275" s="41">
        <v>15</v>
      </c>
      <c r="B275" s="41">
        <v>14</v>
      </c>
      <c r="C275" s="42">
        <v>36.130282320000006</v>
      </c>
      <c r="D275" s="42">
        <v>15.5</v>
      </c>
      <c r="E275" s="43">
        <f t="shared" si="76"/>
        <v>11.500626053067426</v>
      </c>
      <c r="G275" s="46">
        <f t="shared" si="64"/>
        <v>2.7408400239252009</v>
      </c>
      <c r="H275" s="44">
        <f t="shared" si="65"/>
        <v>8.6951788136201663E-2</v>
      </c>
      <c r="I275" s="48">
        <f>EXP($N$10+$N$11*H275)*Ano2019C!$K$5</f>
        <v>15.698173594035257</v>
      </c>
      <c r="J275" s="43">
        <f t="shared" si="66"/>
        <v>-0.19817359403525714</v>
      </c>
      <c r="K275" s="48">
        <f t="shared" si="67"/>
        <v>3.9272773372850907E-2</v>
      </c>
      <c r="L275" s="47">
        <f t="shared" si="68"/>
        <v>6.5256166269749699E-2</v>
      </c>
      <c r="P275" s="17">
        <f t="shared" si="69"/>
        <v>15.5</v>
      </c>
      <c r="Q275" s="33">
        <f t="shared" si="70"/>
        <v>11.500626053067426</v>
      </c>
      <c r="R275" s="17">
        <f t="shared" si="71"/>
        <v>132.26439961249326</v>
      </c>
      <c r="S275" s="17">
        <f t="shared" si="72"/>
        <v>15.693603113027418</v>
      </c>
      <c r="T275" s="17">
        <f t="shared" si="73"/>
        <v>-0.19360311302741806</v>
      </c>
      <c r="U275" s="47">
        <f t="shared" si="74"/>
        <v>3.7482165373907216E-2</v>
      </c>
      <c r="V275" s="47">
        <f t="shared" si="75"/>
        <v>6.5256166269749699E-2</v>
      </c>
    </row>
    <row r="276" spans="1:22" x14ac:dyDescent="0.25">
      <c r="A276" s="41">
        <v>15</v>
      </c>
      <c r="B276" s="41">
        <v>15</v>
      </c>
      <c r="C276" s="42">
        <v>36.793223279999992</v>
      </c>
      <c r="D276" s="42">
        <v>15.7</v>
      </c>
      <c r="E276" s="43">
        <f t="shared" si="76"/>
        <v>11.711646714591595</v>
      </c>
      <c r="G276" s="46">
        <f t="shared" si="64"/>
        <v>2.7536607123542622</v>
      </c>
      <c r="H276" s="44">
        <f t="shared" si="65"/>
        <v>8.5385089250864729E-2</v>
      </c>
      <c r="I276" s="48">
        <f>EXP($N$10+$N$11*H276)*Ano2019C!$K$5</f>
        <v>15.818990947433432</v>
      </c>
      <c r="J276" s="43">
        <f t="shared" si="66"/>
        <v>-0.11899094743343319</v>
      </c>
      <c r="K276" s="48">
        <f t="shared" si="67"/>
        <v>1.4158845571106062E-2</v>
      </c>
      <c r="L276" s="47">
        <f t="shared" si="68"/>
        <v>0.20743731229561799</v>
      </c>
      <c r="P276" s="17">
        <f t="shared" si="69"/>
        <v>15.7</v>
      </c>
      <c r="Q276" s="33">
        <f t="shared" si="70"/>
        <v>11.711646714591595</v>
      </c>
      <c r="R276" s="17">
        <f t="shared" si="71"/>
        <v>137.16266876740409</v>
      </c>
      <c r="S276" s="17">
        <f t="shared" si="72"/>
        <v>15.824953456819326</v>
      </c>
      <c r="T276" s="17">
        <f t="shared" si="73"/>
        <v>-0.1249534568193269</v>
      </c>
      <c r="U276" s="47">
        <f t="shared" si="74"/>
        <v>1.5613366371099393E-2</v>
      </c>
      <c r="V276" s="47">
        <f t="shared" si="75"/>
        <v>0.20743731229561799</v>
      </c>
    </row>
    <row r="277" spans="1:22" x14ac:dyDescent="0.25">
      <c r="A277" s="41">
        <v>15</v>
      </c>
      <c r="B277" s="41">
        <v>41</v>
      </c>
      <c r="C277" s="42">
        <v>38.892536320000005</v>
      </c>
      <c r="D277" s="42">
        <v>15.8</v>
      </c>
      <c r="E277" s="43">
        <f t="shared" si="76"/>
        <v>12.379878809418146</v>
      </c>
      <c r="G277" s="46">
        <f t="shared" si="64"/>
        <v>2.760009940032921</v>
      </c>
      <c r="H277" s="44">
        <f t="shared" si="65"/>
        <v>8.0776235001528252E-2</v>
      </c>
      <c r="I277" s="48">
        <f>EXP($N$10+$N$11*H277)*Ano2019C!$K$5</f>
        <v>16.179824772477893</v>
      </c>
      <c r="J277" s="43">
        <f t="shared" si="66"/>
        <v>-0.37982477247789248</v>
      </c>
      <c r="K277" s="48">
        <f t="shared" si="67"/>
        <v>0.14426685778788279</v>
      </c>
      <c r="L277" s="47">
        <f t="shared" si="68"/>
        <v>0.30852788530855391</v>
      </c>
      <c r="P277" s="17">
        <f t="shared" si="69"/>
        <v>15.8</v>
      </c>
      <c r="Q277" s="33">
        <f t="shared" si="70"/>
        <v>12.379878809418146</v>
      </c>
      <c r="R277" s="17">
        <f t="shared" si="71"/>
        <v>153.26139933588047</v>
      </c>
      <c r="S277" s="17">
        <f t="shared" si="72"/>
        <v>16.218016480678816</v>
      </c>
      <c r="T277" s="17">
        <f t="shared" si="73"/>
        <v>-0.41801648067881558</v>
      </c>
      <c r="U277" s="47">
        <f t="shared" si="74"/>
        <v>0.1747377781191026</v>
      </c>
      <c r="V277" s="47">
        <f t="shared" si="75"/>
        <v>0.30852788530855391</v>
      </c>
    </row>
    <row r="278" spans="1:22" x14ac:dyDescent="0.25">
      <c r="A278" s="41">
        <v>15</v>
      </c>
      <c r="B278" s="41">
        <v>55</v>
      </c>
      <c r="C278" s="42">
        <v>39.776457599999993</v>
      </c>
      <c r="D278" s="42">
        <v>15.5</v>
      </c>
      <c r="E278" s="43">
        <f t="shared" si="76"/>
        <v>12.661239691450374</v>
      </c>
      <c r="G278" s="46">
        <f t="shared" si="64"/>
        <v>2.7408400239252009</v>
      </c>
      <c r="H278" s="44">
        <f t="shared" si="65"/>
        <v>7.8981207557049862E-2</v>
      </c>
      <c r="I278" s="48">
        <f>EXP($N$10+$N$11*H278)*Ano2019C!$K$5</f>
        <v>16.322576878794742</v>
      </c>
      <c r="J278" s="43">
        <f t="shared" si="66"/>
        <v>-0.82257687879474162</v>
      </c>
      <c r="K278" s="48">
        <f t="shared" si="67"/>
        <v>0.67663272152769904</v>
      </c>
      <c r="L278" s="47">
        <f t="shared" si="68"/>
        <v>6.5256166269749699E-2</v>
      </c>
      <c r="P278" s="17">
        <f t="shared" si="69"/>
        <v>15.5</v>
      </c>
      <c r="Q278" s="33">
        <f t="shared" si="70"/>
        <v>12.661239691450374</v>
      </c>
      <c r="R278" s="17">
        <f t="shared" si="71"/>
        <v>160.30699052435838</v>
      </c>
      <c r="S278" s="17">
        <f t="shared" si="72"/>
        <v>16.373112444409088</v>
      </c>
      <c r="T278" s="17">
        <f t="shared" si="73"/>
        <v>-0.87311244440908808</v>
      </c>
      <c r="U278" s="47">
        <f t="shared" si="74"/>
        <v>0.76232534058201296</v>
      </c>
      <c r="V278" s="47">
        <f t="shared" si="75"/>
        <v>6.5256166269749699E-2</v>
      </c>
    </row>
    <row r="279" spans="1:22" x14ac:dyDescent="0.25">
      <c r="A279" s="41">
        <v>15</v>
      </c>
      <c r="B279" s="41">
        <v>59</v>
      </c>
      <c r="C279" s="42">
        <v>38.671556000000002</v>
      </c>
      <c r="D279" s="42">
        <v>15.7</v>
      </c>
      <c r="E279" s="43">
        <f t="shared" si="76"/>
        <v>12.309538588910089</v>
      </c>
      <c r="G279" s="46">
        <f t="shared" si="64"/>
        <v>2.7536607123542622</v>
      </c>
      <c r="H279" s="44">
        <f t="shared" si="65"/>
        <v>8.1237813487251273E-2</v>
      </c>
      <c r="I279" s="48">
        <f>EXP($N$10+$N$11*H279)*Ano2019C!$K$5</f>
        <v>16.143319319361112</v>
      </c>
      <c r="J279" s="43">
        <f t="shared" si="66"/>
        <v>-0.44331931936111246</v>
      </c>
      <c r="K279" s="48">
        <f t="shared" si="67"/>
        <v>0.19653201891880001</v>
      </c>
      <c r="L279" s="47">
        <f t="shared" si="68"/>
        <v>0.20743731229561799</v>
      </c>
      <c r="P279" s="17">
        <f t="shared" si="69"/>
        <v>15.7</v>
      </c>
      <c r="Q279" s="33">
        <f t="shared" si="70"/>
        <v>12.309538588910089</v>
      </c>
      <c r="R279" s="17">
        <f t="shared" si="71"/>
        <v>151.52474027186656</v>
      </c>
      <c r="S279" s="17">
        <f t="shared" si="72"/>
        <v>16.178279132631236</v>
      </c>
      <c r="T279" s="17">
        <f t="shared" si="73"/>
        <v>-0.47827913263123634</v>
      </c>
      <c r="U279" s="47">
        <f t="shared" si="74"/>
        <v>0.22875092871048777</v>
      </c>
      <c r="V279" s="47">
        <f t="shared" si="75"/>
        <v>0.20743731229561799</v>
      </c>
    </row>
    <row r="280" spans="1:22" x14ac:dyDescent="0.25">
      <c r="A280" s="41">
        <v>15</v>
      </c>
      <c r="B280" s="41">
        <v>74</v>
      </c>
      <c r="C280" s="42">
        <v>39.003026480000003</v>
      </c>
      <c r="D280" s="42">
        <v>15.6</v>
      </c>
      <c r="E280" s="43">
        <f t="shared" ref="E280:E301" si="77">C280/PI()</f>
        <v>12.415048919672175</v>
      </c>
      <c r="G280" s="46">
        <f t="shared" si="64"/>
        <v>2.7472709142554912</v>
      </c>
      <c r="H280" s="44">
        <f t="shared" si="65"/>
        <v>8.0547407140334121E-2</v>
      </c>
      <c r="I280" s="48">
        <f>EXP($N$10+$N$11*H280)*Ano2019C!$K$5</f>
        <v>16.197952971699724</v>
      </c>
      <c r="J280" s="43">
        <f t="shared" si="66"/>
        <v>-0.5979529716997245</v>
      </c>
      <c r="K280" s="48">
        <f t="shared" si="67"/>
        <v>0.35754775636453151</v>
      </c>
      <c r="L280" s="47">
        <f t="shared" si="68"/>
        <v>0.12634673928268392</v>
      </c>
      <c r="P280" s="17">
        <f t="shared" si="69"/>
        <v>15.6</v>
      </c>
      <c r="Q280" s="33">
        <f t="shared" si="70"/>
        <v>12.415048919672175</v>
      </c>
      <c r="R280" s="17">
        <f t="shared" si="71"/>
        <v>154.13343967785326</v>
      </c>
      <c r="S280" s="17">
        <f t="shared" si="72"/>
        <v>16.237740651135354</v>
      </c>
      <c r="T280" s="17">
        <f t="shared" si="73"/>
        <v>-0.6377406511353545</v>
      </c>
      <c r="U280" s="47">
        <f t="shared" si="74"/>
        <v>0.40671313811054594</v>
      </c>
      <c r="V280" s="47">
        <f t="shared" si="75"/>
        <v>0.12634673928268392</v>
      </c>
    </row>
    <row r="281" spans="1:22" x14ac:dyDescent="0.25">
      <c r="A281" s="41">
        <v>16</v>
      </c>
      <c r="B281" s="41">
        <v>2</v>
      </c>
      <c r="C281" s="42">
        <v>30.274303839999998</v>
      </c>
      <c r="D281" s="42">
        <v>14.1</v>
      </c>
      <c r="E281" s="43">
        <f t="shared" si="77"/>
        <v>9.6366102096038961</v>
      </c>
      <c r="G281" s="46">
        <f t="shared" si="64"/>
        <v>2.6461747973841225</v>
      </c>
      <c r="H281" s="44">
        <f t="shared" si="65"/>
        <v>0.10377092963699983</v>
      </c>
      <c r="I281" s="48">
        <f>EXP($N$10+$N$11*H281)*Ano2019C!$K$5</f>
        <v>14.457859349341193</v>
      </c>
      <c r="J281" s="43">
        <f t="shared" si="66"/>
        <v>-0.35785934934119368</v>
      </c>
      <c r="K281" s="48">
        <f t="shared" si="67"/>
        <v>0.1280633139109025</v>
      </c>
      <c r="L281" s="47">
        <f t="shared" si="68"/>
        <v>1.309988144088668</v>
      </c>
      <c r="P281" s="17">
        <f t="shared" si="69"/>
        <v>14.1</v>
      </c>
      <c r="Q281" s="33">
        <f t="shared" si="70"/>
        <v>9.6366102096038961</v>
      </c>
      <c r="R281" s="17">
        <f t="shared" si="71"/>
        <v>92.864256331842043</v>
      </c>
      <c r="S281" s="17">
        <f t="shared" si="72"/>
        <v>14.382720857933231</v>
      </c>
      <c r="T281" s="17">
        <f t="shared" si="73"/>
        <v>-0.28272085793323143</v>
      </c>
      <c r="U281" s="47">
        <f t="shared" si="74"/>
        <v>7.9931083510502432E-2</v>
      </c>
      <c r="V281" s="47">
        <f t="shared" si="75"/>
        <v>1.309988144088668</v>
      </c>
    </row>
    <row r="282" spans="1:22" x14ac:dyDescent="0.25">
      <c r="A282" s="41">
        <v>16</v>
      </c>
      <c r="B282" s="41">
        <v>8</v>
      </c>
      <c r="C282" s="42">
        <v>31.71067592</v>
      </c>
      <c r="D282" s="42">
        <v>14.3</v>
      </c>
      <c r="E282" s="43">
        <f t="shared" si="77"/>
        <v>10.093821642906272</v>
      </c>
      <c r="G282" s="46">
        <f t="shared" si="64"/>
        <v>2.6602595372658615</v>
      </c>
      <c r="H282" s="44">
        <f t="shared" si="65"/>
        <v>9.9070504252745453E-2</v>
      </c>
      <c r="I282" s="48">
        <f>EXP($N$10+$N$11*H282)*Ano2019C!$K$5</f>
        <v>14.794273553756359</v>
      </c>
      <c r="J282" s="43">
        <f t="shared" si="66"/>
        <v>-0.49427355375635784</v>
      </c>
      <c r="K282" s="48">
        <f t="shared" si="67"/>
        <v>0.24430634594293915</v>
      </c>
      <c r="L282" s="47">
        <f t="shared" si="68"/>
        <v>0.89216929011453472</v>
      </c>
      <c r="P282" s="17">
        <f t="shared" si="69"/>
        <v>14.3</v>
      </c>
      <c r="Q282" s="33">
        <f t="shared" si="70"/>
        <v>10.093821642906272</v>
      </c>
      <c r="R282" s="17">
        <f t="shared" si="71"/>
        <v>101.88523535880309</v>
      </c>
      <c r="S282" s="17">
        <f t="shared" si="72"/>
        <v>14.729305299833468</v>
      </c>
      <c r="T282" s="17">
        <f t="shared" si="73"/>
        <v>-0.42930529983346766</v>
      </c>
      <c r="U282" s="47">
        <f t="shared" si="74"/>
        <v>0.18430304046510357</v>
      </c>
      <c r="V282" s="47">
        <f t="shared" si="75"/>
        <v>0.89216929011453472</v>
      </c>
    </row>
    <row r="283" spans="1:22" x14ac:dyDescent="0.25">
      <c r="A283" s="41">
        <v>16</v>
      </c>
      <c r="B283" s="41">
        <v>10</v>
      </c>
      <c r="C283" s="42">
        <v>32.705087360000007</v>
      </c>
      <c r="D283" s="42">
        <v>14.1</v>
      </c>
      <c r="E283" s="43">
        <f t="shared" si="77"/>
        <v>10.410352635192533</v>
      </c>
      <c r="G283" s="46">
        <f t="shared" si="64"/>
        <v>2.6461747973841225</v>
      </c>
      <c r="H283" s="44">
        <f t="shared" si="65"/>
        <v>9.605822540722278E-2</v>
      </c>
      <c r="I283" s="48">
        <f>EXP($N$10+$N$11*H283)*Ano2019C!$K$5</f>
        <v>15.013969711399971</v>
      </c>
      <c r="J283" s="43">
        <f t="shared" si="66"/>
        <v>-0.91396971139997163</v>
      </c>
      <c r="K283" s="48">
        <f t="shared" si="67"/>
        <v>0.8353406333565474</v>
      </c>
      <c r="L283" s="47">
        <f t="shared" si="68"/>
        <v>1.309988144088668</v>
      </c>
      <c r="P283" s="17">
        <f t="shared" si="69"/>
        <v>14.1</v>
      </c>
      <c r="Q283" s="33">
        <f t="shared" si="70"/>
        <v>10.410352635192533</v>
      </c>
      <c r="R283" s="17">
        <f t="shared" si="71"/>
        <v>108.37544198906011</v>
      </c>
      <c r="S283" s="17">
        <f t="shared" si="72"/>
        <v>14.959711139556543</v>
      </c>
      <c r="T283" s="17">
        <f t="shared" si="73"/>
        <v>-0.8597111395565431</v>
      </c>
      <c r="U283" s="47">
        <f t="shared" si="74"/>
        <v>0.73910324347760992</v>
      </c>
      <c r="V283" s="47">
        <f t="shared" si="75"/>
        <v>1.309988144088668</v>
      </c>
    </row>
    <row r="284" spans="1:22" x14ac:dyDescent="0.25">
      <c r="A284" s="41">
        <v>16</v>
      </c>
      <c r="B284" s="41">
        <v>28</v>
      </c>
      <c r="C284" s="42">
        <v>38.340085520000002</v>
      </c>
      <c r="D284" s="42">
        <v>15.3</v>
      </c>
      <c r="E284" s="43">
        <f t="shared" si="77"/>
        <v>12.204028258148002</v>
      </c>
      <c r="G284" s="46">
        <f t="shared" si="64"/>
        <v>2.7278528283983898</v>
      </c>
      <c r="H284" s="44">
        <f t="shared" si="65"/>
        <v>8.1940157696074767E-2</v>
      </c>
      <c r="I284" s="48">
        <f>EXP($N$10+$N$11*H284)*Ano2019C!$K$5</f>
        <v>16.087930068605186</v>
      </c>
      <c r="J284" s="43">
        <f t="shared" si="66"/>
        <v>-0.78793006860518489</v>
      </c>
      <c r="K284" s="48">
        <f t="shared" si="67"/>
        <v>0.62083379301217134</v>
      </c>
      <c r="L284" s="47">
        <f t="shared" si="68"/>
        <v>3.0750202438808382E-3</v>
      </c>
      <c r="P284" s="17">
        <f t="shared" si="69"/>
        <v>15.3</v>
      </c>
      <c r="Q284" s="33">
        <f t="shared" si="70"/>
        <v>12.204028258148002</v>
      </c>
      <c r="R284" s="17">
        <f t="shared" si="71"/>
        <v>148.93830572567495</v>
      </c>
      <c r="S284" s="17">
        <f t="shared" si="72"/>
        <v>16.117950592723602</v>
      </c>
      <c r="T284" s="17">
        <f t="shared" si="73"/>
        <v>-0.81795059272360149</v>
      </c>
      <c r="U284" s="47">
        <f t="shared" si="74"/>
        <v>0.66904317213689102</v>
      </c>
      <c r="V284" s="47">
        <f t="shared" si="75"/>
        <v>3.0750202438808382E-3</v>
      </c>
    </row>
    <row r="285" spans="1:22" x14ac:dyDescent="0.25">
      <c r="A285" s="41">
        <v>16</v>
      </c>
      <c r="B285" s="41">
        <v>41</v>
      </c>
      <c r="C285" s="42">
        <v>37.235183920000004</v>
      </c>
      <c r="D285" s="42">
        <v>15.1</v>
      </c>
      <c r="E285" s="43">
        <f t="shared" si="77"/>
        <v>11.852327155607714</v>
      </c>
      <c r="G285" s="46">
        <f t="shared" si="64"/>
        <v>2.7146947438208788</v>
      </c>
      <c r="H285" s="44">
        <f t="shared" si="65"/>
        <v>8.4371616381418241E-2</v>
      </c>
      <c r="I285" s="48">
        <f>EXP($N$10+$N$11*H285)*Ano2019C!$K$5</f>
        <v>15.897640646707705</v>
      </c>
      <c r="J285" s="43">
        <f t="shared" si="66"/>
        <v>-0.79764064670770551</v>
      </c>
      <c r="K285" s="48">
        <f t="shared" si="67"/>
        <v>0.63623060128028663</v>
      </c>
      <c r="L285" s="47">
        <f t="shared" si="68"/>
        <v>2.0893874218011921E-2</v>
      </c>
      <c r="P285" s="17">
        <f t="shared" si="69"/>
        <v>15.1</v>
      </c>
      <c r="Q285" s="33">
        <f t="shared" si="70"/>
        <v>11.852327155607714</v>
      </c>
      <c r="R285" s="17">
        <f t="shared" si="71"/>
        <v>140.47765900355606</v>
      </c>
      <c r="S285" s="17">
        <f t="shared" si="72"/>
        <v>15.910593638450575</v>
      </c>
      <c r="T285" s="17">
        <f t="shared" si="73"/>
        <v>-0.81059363845057497</v>
      </c>
      <c r="U285" s="47">
        <f t="shared" si="74"/>
        <v>0.65706204669654145</v>
      </c>
      <c r="V285" s="47">
        <f t="shared" si="75"/>
        <v>2.0893874218011921E-2</v>
      </c>
    </row>
    <row r="286" spans="1:22" x14ac:dyDescent="0.25">
      <c r="A286" s="41">
        <v>16</v>
      </c>
      <c r="B286" s="41">
        <v>59</v>
      </c>
      <c r="C286" s="42">
        <v>37.12469376</v>
      </c>
      <c r="D286" s="42">
        <v>15</v>
      </c>
      <c r="E286" s="43">
        <f t="shared" si="77"/>
        <v>11.817157045353683</v>
      </c>
      <c r="G286" s="46">
        <f t="shared" si="64"/>
        <v>2.7080502011022101</v>
      </c>
      <c r="H286" s="44">
        <f t="shared" si="65"/>
        <v>8.4622722382553417E-2</v>
      </c>
      <c r="I286" s="48">
        <f>EXP($N$10+$N$11*H286)*Ano2019C!$K$5</f>
        <v>15.878117414076453</v>
      </c>
      <c r="J286" s="43">
        <f t="shared" si="66"/>
        <v>-0.87811741407645272</v>
      </c>
      <c r="K286" s="48">
        <f t="shared" si="67"/>
        <v>0.77109019290431635</v>
      </c>
      <c r="L286" s="47">
        <f t="shared" si="68"/>
        <v>5.9803301205077347E-2</v>
      </c>
      <c r="P286" s="17">
        <f t="shared" si="69"/>
        <v>15</v>
      </c>
      <c r="Q286" s="33">
        <f t="shared" si="70"/>
        <v>11.817157045353683</v>
      </c>
      <c r="R286" s="17">
        <f t="shared" si="71"/>
        <v>139.6452006345522</v>
      </c>
      <c r="S286" s="17">
        <f t="shared" si="72"/>
        <v>15.889328096610015</v>
      </c>
      <c r="T286" s="17">
        <f t="shared" si="73"/>
        <v>-0.889328096610015</v>
      </c>
      <c r="U286" s="47">
        <f t="shared" si="74"/>
        <v>0.79090446341999221</v>
      </c>
      <c r="V286" s="47">
        <f t="shared" si="75"/>
        <v>5.9803301205077347E-2</v>
      </c>
    </row>
    <row r="287" spans="1:22" x14ac:dyDescent="0.25">
      <c r="A287" s="41">
        <v>17</v>
      </c>
      <c r="B287" s="41">
        <v>1</v>
      </c>
      <c r="C287" s="42">
        <v>34.693910240000001</v>
      </c>
      <c r="D287" s="42">
        <v>15.2</v>
      </c>
      <c r="E287" s="43">
        <f t="shared" si="77"/>
        <v>11.04341461976505</v>
      </c>
      <c r="G287" s="46">
        <f t="shared" si="64"/>
        <v>2.7212954278522306</v>
      </c>
      <c r="H287" s="44">
        <f t="shared" si="65"/>
        <v>9.0551702931649519E-2</v>
      </c>
      <c r="I287" s="48">
        <f>EXP($N$10+$N$11*H287)*Ano2019C!$K$5</f>
        <v>15.424047520178474</v>
      </c>
      <c r="J287" s="43">
        <f t="shared" si="66"/>
        <v>-0.22404752017847507</v>
      </c>
      <c r="K287" s="48">
        <f t="shared" si="67"/>
        <v>5.019729129812419E-2</v>
      </c>
      <c r="L287" s="47">
        <f t="shared" si="68"/>
        <v>1.9844472309463522E-3</v>
      </c>
      <c r="P287" s="17">
        <f t="shared" si="69"/>
        <v>15.2</v>
      </c>
      <c r="Q287" s="33">
        <f t="shared" si="70"/>
        <v>11.04341461976505</v>
      </c>
      <c r="R287" s="17">
        <f t="shared" si="71"/>
        <v>121.95700646404045</v>
      </c>
      <c r="S287" s="17">
        <f t="shared" si="72"/>
        <v>15.397113241107865</v>
      </c>
      <c r="T287" s="17">
        <f t="shared" si="73"/>
        <v>-0.19711324110786599</v>
      </c>
      <c r="U287" s="47">
        <f t="shared" si="74"/>
        <v>3.8853629820047711E-2</v>
      </c>
      <c r="V287" s="47">
        <f t="shared" si="75"/>
        <v>1.9844472309463522E-3</v>
      </c>
    </row>
    <row r="288" spans="1:22" x14ac:dyDescent="0.25">
      <c r="A288" s="41">
        <v>17</v>
      </c>
      <c r="B288" s="41">
        <v>4</v>
      </c>
      <c r="C288" s="42">
        <v>31.600185760000002</v>
      </c>
      <c r="D288" s="42">
        <v>15.6</v>
      </c>
      <c r="E288" s="43">
        <f t="shared" si="77"/>
        <v>10.058651532652243</v>
      </c>
      <c r="G288" s="46">
        <f t="shared" si="64"/>
        <v>2.7472709142554912</v>
      </c>
      <c r="H288" s="44">
        <f t="shared" si="65"/>
        <v>9.9416904617265545E-2</v>
      </c>
      <c r="I288" s="48">
        <f>EXP($N$10+$N$11*H288)*Ano2019C!$K$5</f>
        <v>14.76921634401465</v>
      </c>
      <c r="J288" s="43">
        <f t="shared" si="66"/>
        <v>0.83078365598534987</v>
      </c>
      <c r="K288" s="48">
        <f t="shared" si="67"/>
        <v>0.69020148305238416</v>
      </c>
      <c r="L288" s="47">
        <f t="shared" si="68"/>
        <v>0.12634673928268392</v>
      </c>
      <c r="P288" s="17">
        <f t="shared" si="69"/>
        <v>15.6</v>
      </c>
      <c r="Q288" s="33">
        <f t="shared" si="70"/>
        <v>10.058651532652243</v>
      </c>
      <c r="R288" s="17">
        <f t="shared" si="71"/>
        <v>101.17647065532732</v>
      </c>
      <c r="S288" s="17">
        <f t="shared" si="72"/>
        <v>14.703222972417841</v>
      </c>
      <c r="T288" s="17">
        <f t="shared" si="73"/>
        <v>0.89677702758215894</v>
      </c>
      <c r="U288" s="47">
        <f t="shared" si="74"/>
        <v>0.8042090371990922</v>
      </c>
      <c r="V288" s="47">
        <f t="shared" si="75"/>
        <v>0.12634673928268392</v>
      </c>
    </row>
    <row r="289" spans="1:22" x14ac:dyDescent="0.25">
      <c r="A289" s="41">
        <v>17</v>
      </c>
      <c r="B289" s="41">
        <v>5</v>
      </c>
      <c r="C289" s="42">
        <v>30.163813680000004</v>
      </c>
      <c r="D289" s="42">
        <v>15.2</v>
      </c>
      <c r="E289" s="43">
        <f t="shared" si="77"/>
        <v>9.601440099349869</v>
      </c>
      <c r="G289" s="46">
        <f t="shared" si="64"/>
        <v>2.7212954278522306</v>
      </c>
      <c r="H289" s="44">
        <f t="shared" si="65"/>
        <v>0.10415104293237343</v>
      </c>
      <c r="I289" s="48">
        <f>EXP($N$10+$N$11*H289)*Ano2019C!$K$5</f>
        <v>14.430990939445252</v>
      </c>
      <c r="J289" s="43">
        <f t="shared" si="66"/>
        <v>0.76900906055474749</v>
      </c>
      <c r="K289" s="48">
        <f t="shared" si="67"/>
        <v>0.59137493521529527</v>
      </c>
      <c r="L289" s="47">
        <f t="shared" si="68"/>
        <v>1.9844472309463522E-3</v>
      </c>
      <c r="P289" s="17">
        <f t="shared" si="69"/>
        <v>15.2</v>
      </c>
      <c r="Q289" s="33">
        <f t="shared" si="70"/>
        <v>9.601440099349869</v>
      </c>
      <c r="R289" s="17">
        <f t="shared" si="71"/>
        <v>92.187651981403619</v>
      </c>
      <c r="S289" s="17">
        <f t="shared" si="72"/>
        <v>14.355386166268088</v>
      </c>
      <c r="T289" s="17">
        <f t="shared" si="73"/>
        <v>0.8446138337319109</v>
      </c>
      <c r="U289" s="47">
        <f t="shared" si="74"/>
        <v>0.71337252813131602</v>
      </c>
      <c r="V289" s="47">
        <f t="shared" si="75"/>
        <v>1.9844472309463522E-3</v>
      </c>
    </row>
    <row r="290" spans="1:22" x14ac:dyDescent="0.25">
      <c r="A290" s="41">
        <v>17</v>
      </c>
      <c r="B290" s="41">
        <v>6</v>
      </c>
      <c r="C290" s="42">
        <v>28.1749908</v>
      </c>
      <c r="D290" s="42">
        <v>14.5</v>
      </c>
      <c r="E290" s="43">
        <f t="shared" si="77"/>
        <v>8.9683781147773498</v>
      </c>
      <c r="G290" s="46">
        <f t="shared" si="64"/>
        <v>2.6741486494265287</v>
      </c>
      <c r="H290" s="44">
        <f t="shared" si="65"/>
        <v>0.11150288125701156</v>
      </c>
      <c r="I290" s="48">
        <f>EXP($N$10+$N$11*H290)*Ano2019C!$K$5</f>
        <v>13.921035781500279</v>
      </c>
      <c r="J290" s="43">
        <f t="shared" si="66"/>
        <v>0.57896421849972057</v>
      </c>
      <c r="K290" s="48">
        <f t="shared" si="67"/>
        <v>0.33519956630299219</v>
      </c>
      <c r="L290" s="47">
        <f t="shared" si="68"/>
        <v>0.55435043614040502</v>
      </c>
      <c r="P290" s="17">
        <f t="shared" si="69"/>
        <v>14.5</v>
      </c>
      <c r="Q290" s="33">
        <f t="shared" si="70"/>
        <v>8.9683781147773498</v>
      </c>
      <c r="R290" s="17">
        <f t="shared" si="71"/>
        <v>80.431806009617333</v>
      </c>
      <c r="S290" s="17">
        <f t="shared" si="72"/>
        <v>13.846888309628792</v>
      </c>
      <c r="T290" s="17">
        <f t="shared" si="73"/>
        <v>0.6531116903712082</v>
      </c>
      <c r="U290" s="47">
        <f t="shared" si="74"/>
        <v>0.4265548800995369</v>
      </c>
      <c r="V290" s="47">
        <f t="shared" si="75"/>
        <v>0.55435043614040502</v>
      </c>
    </row>
    <row r="291" spans="1:22" x14ac:dyDescent="0.25">
      <c r="A291" s="41">
        <v>17</v>
      </c>
      <c r="B291" s="41">
        <v>7</v>
      </c>
      <c r="C291" s="42">
        <v>33.368028320000001</v>
      </c>
      <c r="D291" s="42">
        <v>15.3</v>
      </c>
      <c r="E291" s="43">
        <f t="shared" si="77"/>
        <v>10.621373296716705</v>
      </c>
      <c r="G291" s="46">
        <f t="shared" si="64"/>
        <v>2.7278528283983898</v>
      </c>
      <c r="H291" s="44">
        <f t="shared" si="65"/>
        <v>9.4149783842840881E-2</v>
      </c>
      <c r="I291" s="48">
        <f>EXP($N$10+$N$11*H291)*Ano2019C!$K$5</f>
        <v>15.154844319108307</v>
      </c>
      <c r="J291" s="43">
        <f t="shared" si="66"/>
        <v>0.14515568089169406</v>
      </c>
      <c r="K291" s="48">
        <f t="shared" si="67"/>
        <v>2.1070171695131316E-2</v>
      </c>
      <c r="L291" s="47">
        <f t="shared" si="68"/>
        <v>3.0750202438808382E-3</v>
      </c>
      <c r="P291" s="17">
        <f t="shared" si="69"/>
        <v>15.3</v>
      </c>
      <c r="Q291" s="33">
        <f t="shared" si="70"/>
        <v>10.621373296716705</v>
      </c>
      <c r="R291" s="17">
        <f t="shared" si="71"/>
        <v>112.81357070820668</v>
      </c>
      <c r="S291" s="17">
        <f t="shared" si="72"/>
        <v>15.108979925687695</v>
      </c>
      <c r="T291" s="17">
        <f t="shared" si="73"/>
        <v>0.19102007431230561</v>
      </c>
      <c r="U291" s="47">
        <f t="shared" si="74"/>
        <v>3.6488668790278761E-2</v>
      </c>
      <c r="V291" s="47">
        <f t="shared" si="75"/>
        <v>3.0750202438808382E-3</v>
      </c>
    </row>
    <row r="292" spans="1:22" x14ac:dyDescent="0.25">
      <c r="A292" s="41">
        <v>17</v>
      </c>
      <c r="B292" s="41">
        <v>8</v>
      </c>
      <c r="C292" s="42">
        <v>41.102339520000001</v>
      </c>
      <c r="D292" s="42">
        <v>16.899999999999999</v>
      </c>
      <c r="E292" s="43">
        <f t="shared" si="77"/>
        <v>13.083281014498722</v>
      </c>
      <c r="G292" s="46">
        <f t="shared" si="64"/>
        <v>2.8273136219290276</v>
      </c>
      <c r="H292" s="44">
        <f t="shared" si="65"/>
        <v>7.6433426668112758E-2</v>
      </c>
      <c r="I292" s="48">
        <f>EXP($N$10+$N$11*H292)*Ano2019C!$K$5</f>
        <v>16.527357913684494</v>
      </c>
      <c r="J292" s="43">
        <f t="shared" si="66"/>
        <v>0.37264208631550488</v>
      </c>
      <c r="K292" s="48">
        <f t="shared" si="67"/>
        <v>0.13886212449357219</v>
      </c>
      <c r="L292" s="47">
        <f t="shared" si="68"/>
        <v>2.7405241884508276</v>
      </c>
      <c r="P292" s="17">
        <f t="shared" si="69"/>
        <v>16.899999999999999</v>
      </c>
      <c r="Q292" s="33">
        <f t="shared" si="70"/>
        <v>13.083281014498722</v>
      </c>
      <c r="R292" s="17">
        <f t="shared" si="71"/>
        <v>171.1722421043427</v>
      </c>
      <c r="S292" s="17">
        <f t="shared" si="72"/>
        <v>16.594196104624345</v>
      </c>
      <c r="T292" s="17">
        <f t="shared" si="73"/>
        <v>0.30580389537565367</v>
      </c>
      <c r="U292" s="47">
        <f t="shared" si="74"/>
        <v>9.3516022426923737E-2</v>
      </c>
      <c r="V292" s="47">
        <f t="shared" si="75"/>
        <v>2.7405241884508276</v>
      </c>
    </row>
    <row r="293" spans="1:22" x14ac:dyDescent="0.25">
      <c r="A293" s="41">
        <v>17</v>
      </c>
      <c r="B293" s="41">
        <v>10</v>
      </c>
      <c r="C293" s="42">
        <v>37.566654400000004</v>
      </c>
      <c r="D293" s="42">
        <v>16</v>
      </c>
      <c r="E293" s="43">
        <f t="shared" si="77"/>
        <v>11.957837486369801</v>
      </c>
      <c r="G293" s="46">
        <f t="shared" si="64"/>
        <v>2.7725887222397811</v>
      </c>
      <c r="H293" s="44">
        <f t="shared" si="65"/>
        <v>8.3627160942758655E-2</v>
      </c>
      <c r="I293" s="48">
        <f>EXP($N$10+$N$11*H293)*Ano2019C!$K$5</f>
        <v>15.955662483487895</v>
      </c>
      <c r="J293" s="43">
        <f t="shared" si="66"/>
        <v>4.4337516512104713E-2</v>
      </c>
      <c r="K293" s="48">
        <f t="shared" si="67"/>
        <v>1.9658153704611579E-3</v>
      </c>
      <c r="L293" s="47">
        <f t="shared" si="68"/>
        <v>0.57070903133442208</v>
      </c>
      <c r="P293" s="17">
        <f t="shared" si="69"/>
        <v>16</v>
      </c>
      <c r="Q293" s="33">
        <f t="shared" si="70"/>
        <v>11.957837486369801</v>
      </c>
      <c r="R293" s="17">
        <f t="shared" si="71"/>
        <v>142.98987735043085</v>
      </c>
      <c r="S293" s="17">
        <f t="shared" si="72"/>
        <v>15.973812249703247</v>
      </c>
      <c r="T293" s="17">
        <f t="shared" si="73"/>
        <v>2.618775029675291E-2</v>
      </c>
      <c r="U293" s="47">
        <f t="shared" si="74"/>
        <v>6.8579826560508214E-4</v>
      </c>
      <c r="V293" s="47">
        <f t="shared" si="75"/>
        <v>0.57070903133442208</v>
      </c>
    </row>
    <row r="294" spans="1:22" x14ac:dyDescent="0.25">
      <c r="A294" s="41">
        <v>17</v>
      </c>
      <c r="B294" s="41">
        <v>11</v>
      </c>
      <c r="C294" s="42">
        <v>31.268715280000002</v>
      </c>
      <c r="D294" s="42">
        <v>15</v>
      </c>
      <c r="E294" s="43">
        <f t="shared" si="77"/>
        <v>9.9531412018901566</v>
      </c>
      <c r="G294" s="46">
        <f t="shared" si="64"/>
        <v>2.7080502011022101</v>
      </c>
      <c r="H294" s="44">
        <f t="shared" si="65"/>
        <v>0.10047079406550512</v>
      </c>
      <c r="I294" s="48">
        <f>EXP($N$10+$N$11*H294)*Ano2019C!$K$5</f>
        <v>14.693242891975935</v>
      </c>
      <c r="J294" s="43">
        <f t="shared" si="66"/>
        <v>0.30675710802406542</v>
      </c>
      <c r="K294" s="48">
        <f t="shared" si="67"/>
        <v>9.4099923323288134E-2</v>
      </c>
      <c r="L294" s="47">
        <f t="shared" si="68"/>
        <v>5.9803301205077347E-2</v>
      </c>
      <c r="P294" s="17">
        <f t="shared" si="69"/>
        <v>15</v>
      </c>
      <c r="Q294" s="33">
        <f t="shared" si="70"/>
        <v>9.9531412018901566</v>
      </c>
      <c r="R294" s="17">
        <f t="shared" si="71"/>
        <v>99.065019784763436</v>
      </c>
      <c r="S294" s="17">
        <f t="shared" si="72"/>
        <v>14.624397975901953</v>
      </c>
      <c r="T294" s="17">
        <f t="shared" si="73"/>
        <v>0.37560202409804688</v>
      </c>
      <c r="U294" s="47">
        <f t="shared" si="74"/>
        <v>0.14107688050654979</v>
      </c>
      <c r="V294" s="47">
        <f t="shared" si="75"/>
        <v>5.9803301205077347E-2</v>
      </c>
    </row>
    <row r="295" spans="1:22" x14ac:dyDescent="0.25">
      <c r="A295" s="41">
        <v>17</v>
      </c>
      <c r="B295" s="41">
        <v>12</v>
      </c>
      <c r="C295" s="42">
        <v>36.24077247999999</v>
      </c>
      <c r="D295" s="42">
        <v>16.2</v>
      </c>
      <c r="E295" s="43">
        <f t="shared" si="77"/>
        <v>11.53579616332145</v>
      </c>
      <c r="G295" s="46">
        <f t="shared" si="64"/>
        <v>2.7850112422383382</v>
      </c>
      <c r="H295" s="44">
        <f t="shared" si="65"/>
        <v>8.6686691221152301E-2</v>
      </c>
      <c r="I295" s="48">
        <f>EXP($N$10+$N$11*H295)*Ano2019C!$K$5</f>
        <v>15.718551722682383</v>
      </c>
      <c r="J295" s="43">
        <f t="shared" si="66"/>
        <v>0.4814482773176163</v>
      </c>
      <c r="K295" s="48">
        <f t="shared" si="67"/>
        <v>0.23179244373210037</v>
      </c>
      <c r="L295" s="47">
        <f t="shared" si="68"/>
        <v>0.91289017736028966</v>
      </c>
      <c r="P295" s="17">
        <f t="shared" si="69"/>
        <v>16.2</v>
      </c>
      <c r="Q295" s="33">
        <f t="shared" si="70"/>
        <v>11.53579616332145</v>
      </c>
      <c r="R295" s="17">
        <f t="shared" si="71"/>
        <v>133.07459312170189</v>
      </c>
      <c r="S295" s="17">
        <f t="shared" si="72"/>
        <v>15.715735676271485</v>
      </c>
      <c r="T295" s="17">
        <f t="shared" si="73"/>
        <v>0.4842643237285138</v>
      </c>
      <c r="U295" s="47">
        <f t="shared" si="74"/>
        <v>0.23451193523623481</v>
      </c>
      <c r="V295" s="47">
        <f t="shared" si="75"/>
        <v>0.91289017736028966</v>
      </c>
    </row>
    <row r="296" spans="1:22" x14ac:dyDescent="0.25">
      <c r="A296" s="41">
        <v>17</v>
      </c>
      <c r="B296" s="41">
        <v>13</v>
      </c>
      <c r="C296" s="42">
        <v>41.875770639999999</v>
      </c>
      <c r="D296" s="42">
        <v>16.3</v>
      </c>
      <c r="E296" s="43">
        <f t="shared" si="77"/>
        <v>13.329471786276923</v>
      </c>
      <c r="G296" s="46">
        <f t="shared" si="64"/>
        <v>2.7911651078127169</v>
      </c>
      <c r="H296" s="44">
        <f t="shared" si="65"/>
        <v>7.5021727494823082E-2</v>
      </c>
      <c r="I296" s="48">
        <f>EXP($N$10+$N$11*H296)*Ano2019C!$K$5</f>
        <v>16.641929081802466</v>
      </c>
      <c r="J296" s="43">
        <f t="shared" si="66"/>
        <v>-0.34192908180246562</v>
      </c>
      <c r="K296" s="48">
        <f t="shared" si="67"/>
        <v>0.11691549698227723</v>
      </c>
      <c r="L296" s="47">
        <f t="shared" si="68"/>
        <v>1.1139807503732269</v>
      </c>
      <c r="P296" s="17">
        <f t="shared" si="69"/>
        <v>16.3</v>
      </c>
      <c r="Q296" s="33">
        <f t="shared" si="70"/>
        <v>13.329471786276923</v>
      </c>
      <c r="R296" s="17">
        <f t="shared" si="71"/>
        <v>177.67481810115248</v>
      </c>
      <c r="S296" s="17">
        <f t="shared" si="72"/>
        <v>16.716755248268402</v>
      </c>
      <c r="T296" s="17">
        <f t="shared" si="73"/>
        <v>-0.4167552482684016</v>
      </c>
      <c r="U296" s="47">
        <f t="shared" si="74"/>
        <v>0.17368493695925705</v>
      </c>
      <c r="V296" s="47">
        <f t="shared" si="75"/>
        <v>1.1139807503732269</v>
      </c>
    </row>
    <row r="297" spans="1:22" x14ac:dyDescent="0.25">
      <c r="A297" s="41">
        <v>17</v>
      </c>
      <c r="B297" s="41">
        <v>14</v>
      </c>
      <c r="C297" s="42">
        <v>30.826754639999997</v>
      </c>
      <c r="D297" s="42">
        <v>14.9</v>
      </c>
      <c r="E297" s="43">
        <f t="shared" si="77"/>
        <v>9.8124607608740408</v>
      </c>
      <c r="G297" s="46">
        <f t="shared" si="64"/>
        <v>2.7013612129514133</v>
      </c>
      <c r="H297" s="44">
        <f t="shared" si="65"/>
        <v>0.10191123555748369</v>
      </c>
      <c r="I297" s="48">
        <f>EXP($N$10+$N$11*H297)*Ano2019C!$K$5</f>
        <v>14.590035147423416</v>
      </c>
      <c r="J297" s="43">
        <f t="shared" si="66"/>
        <v>0.30996485257658435</v>
      </c>
      <c r="K297" s="48">
        <f t="shared" si="67"/>
        <v>9.6078209832823669E-2</v>
      </c>
      <c r="L297" s="47">
        <f t="shared" si="68"/>
        <v>0.11871272819214264</v>
      </c>
      <c r="P297" s="17">
        <f t="shared" si="69"/>
        <v>14.9</v>
      </c>
      <c r="Q297" s="33">
        <f t="shared" si="70"/>
        <v>9.8124607608740408</v>
      </c>
      <c r="R297" s="17">
        <f t="shared" si="71"/>
        <v>96.28438618369276</v>
      </c>
      <c r="S297" s="17">
        <f t="shared" si="72"/>
        <v>14.517949280586423</v>
      </c>
      <c r="T297" s="17">
        <f t="shared" si="73"/>
        <v>0.38205071941357716</v>
      </c>
      <c r="U297" s="47">
        <f t="shared" si="74"/>
        <v>0.14596275220443186</v>
      </c>
      <c r="V297" s="47">
        <f t="shared" si="75"/>
        <v>0.11871272819214264</v>
      </c>
    </row>
    <row r="298" spans="1:22" x14ac:dyDescent="0.25">
      <c r="A298" s="41">
        <v>17</v>
      </c>
      <c r="B298" s="41">
        <v>15</v>
      </c>
      <c r="C298" s="42">
        <v>35.688321680000001</v>
      </c>
      <c r="D298" s="42">
        <v>16</v>
      </c>
      <c r="E298" s="43">
        <f t="shared" si="77"/>
        <v>11.359945612051311</v>
      </c>
      <c r="G298" s="46">
        <f t="shared" si="64"/>
        <v>2.7725887222397811</v>
      </c>
      <c r="H298" s="44">
        <f t="shared" si="65"/>
        <v>8.8028590466061749E-2</v>
      </c>
      <c r="I298" s="48">
        <f>EXP($N$10+$N$11*H298)*Ano2019C!$K$5</f>
        <v>15.615670518459599</v>
      </c>
      <c r="J298" s="43">
        <f t="shared" si="66"/>
        <v>0.38432948154040147</v>
      </c>
      <c r="K298" s="48">
        <f t="shared" si="67"/>
        <v>0.14770915038111379</v>
      </c>
      <c r="L298" s="47">
        <f t="shared" si="68"/>
        <v>0.57070903133442208</v>
      </c>
      <c r="P298" s="17">
        <f t="shared" si="69"/>
        <v>16</v>
      </c>
      <c r="Q298" s="33">
        <f t="shared" si="70"/>
        <v>11.359945612051311</v>
      </c>
      <c r="R298" s="17">
        <f t="shared" si="71"/>
        <v>129.04836430876384</v>
      </c>
      <c r="S298" s="17">
        <f t="shared" si="72"/>
        <v>15.604109502936119</v>
      </c>
      <c r="T298" s="17">
        <f t="shared" si="73"/>
        <v>0.39589049706388124</v>
      </c>
      <c r="U298" s="47">
        <f t="shared" si="74"/>
        <v>0.15672928566548697</v>
      </c>
      <c r="V298" s="47">
        <f t="shared" si="75"/>
        <v>0.57070903133442208</v>
      </c>
    </row>
    <row r="299" spans="1:22" x14ac:dyDescent="0.25">
      <c r="A299" s="41">
        <v>17</v>
      </c>
      <c r="B299" s="41">
        <v>16</v>
      </c>
      <c r="C299" s="42">
        <v>38.78204616</v>
      </c>
      <c r="D299" s="42">
        <v>16.3</v>
      </c>
      <c r="E299" s="43">
        <f t="shared" si="77"/>
        <v>12.344708699164116</v>
      </c>
      <c r="G299" s="46">
        <f t="shared" si="64"/>
        <v>2.7911651078127169</v>
      </c>
      <c r="H299" s="44">
        <f t="shared" si="65"/>
        <v>8.1006366725179343E-2</v>
      </c>
      <c r="I299" s="48">
        <f>EXP($N$10+$N$11*H299)*Ano2019C!$K$5</f>
        <v>16.16161374083045</v>
      </c>
      <c r="J299" s="43">
        <f t="shared" si="66"/>
        <v>0.13838625916955039</v>
      </c>
      <c r="K299" s="48">
        <f t="shared" si="67"/>
        <v>1.9150756726941966E-2</v>
      </c>
      <c r="L299" s="47">
        <f t="shared" si="68"/>
        <v>1.1139807503732269</v>
      </c>
      <c r="P299" s="17">
        <f t="shared" si="69"/>
        <v>16.3</v>
      </c>
      <c r="Q299" s="33">
        <f t="shared" si="70"/>
        <v>12.344708699164116</v>
      </c>
      <c r="R299" s="17">
        <f t="shared" si="71"/>
        <v>152.3918328672182</v>
      </c>
      <c r="S299" s="17">
        <f t="shared" si="72"/>
        <v>16.198195974510774</v>
      </c>
      <c r="T299" s="17">
        <f t="shared" si="73"/>
        <v>0.10180402548922629</v>
      </c>
      <c r="U299" s="47">
        <f t="shared" si="74"/>
        <v>1.0364059605811037E-2</v>
      </c>
      <c r="V299" s="47">
        <f t="shared" si="75"/>
        <v>1.1139807503732269</v>
      </c>
    </row>
    <row r="300" spans="1:22" x14ac:dyDescent="0.25">
      <c r="A300" s="41">
        <v>17</v>
      </c>
      <c r="B300" s="41">
        <v>17</v>
      </c>
      <c r="C300" s="42">
        <v>38.008615039999995</v>
      </c>
      <c r="D300" s="42">
        <v>16.2</v>
      </c>
      <c r="E300" s="43">
        <f t="shared" si="77"/>
        <v>12.098517927385913</v>
      </c>
      <c r="G300" s="46">
        <f t="shared" si="64"/>
        <v>2.7850112422383382</v>
      </c>
      <c r="H300" s="44">
        <f t="shared" si="65"/>
        <v>8.2654752094587072E-2</v>
      </c>
      <c r="I300" s="48">
        <f>EXP($N$10+$N$11*H300)*Ano2019C!$K$5</f>
        <v>16.03176976914893</v>
      </c>
      <c r="J300" s="43">
        <f t="shared" si="66"/>
        <v>0.16823023085106925</v>
      </c>
      <c r="K300" s="48">
        <f t="shared" si="67"/>
        <v>2.8301410572204054E-2</v>
      </c>
      <c r="L300" s="47">
        <f t="shared" si="68"/>
        <v>0.91289017736028966</v>
      </c>
      <c r="P300" s="17">
        <f t="shared" si="69"/>
        <v>16.2</v>
      </c>
      <c r="Q300" s="33">
        <f t="shared" si="70"/>
        <v>12.098517927385913</v>
      </c>
      <c r="R300" s="17">
        <f t="shared" si="71"/>
        <v>146.37413603927834</v>
      </c>
      <c r="S300" s="17">
        <f t="shared" si="72"/>
        <v>16.056755031412457</v>
      </c>
      <c r="T300" s="17">
        <f t="shared" si="73"/>
        <v>0.14324496858754188</v>
      </c>
      <c r="U300" s="47">
        <f t="shared" si="74"/>
        <v>2.0519121025645858E-2</v>
      </c>
      <c r="V300" s="47">
        <f t="shared" si="75"/>
        <v>0.91289017736028966</v>
      </c>
    </row>
    <row r="301" spans="1:22" x14ac:dyDescent="0.25">
      <c r="A301" s="41">
        <v>17</v>
      </c>
      <c r="B301" s="41">
        <v>18</v>
      </c>
      <c r="C301" s="42">
        <v>29.611362879999998</v>
      </c>
      <c r="D301" s="42">
        <v>13.4</v>
      </c>
      <c r="E301" s="43">
        <f t="shared" si="77"/>
        <v>9.4255895480797243</v>
      </c>
      <c r="G301" s="46">
        <f t="shared" si="64"/>
        <v>2.5952547069568657</v>
      </c>
      <c r="H301" s="44">
        <f t="shared" si="65"/>
        <v>0.10609415940499234</v>
      </c>
      <c r="I301" s="48">
        <f>EXP($N$10+$N$11*H301)*Ano2019C!$K$5</f>
        <v>14.294419284404791</v>
      </c>
      <c r="J301" s="43">
        <f t="shared" si="66"/>
        <v>-0.89441928440479046</v>
      </c>
      <c r="K301" s="48">
        <f t="shared" si="67"/>
        <v>0.79998585631517749</v>
      </c>
      <c r="L301" s="47">
        <f t="shared" si="68"/>
        <v>3.4023541329981244</v>
      </c>
      <c r="P301" s="17">
        <f t="shared" si="69"/>
        <v>13.4</v>
      </c>
      <c r="Q301" s="33">
        <f t="shared" si="70"/>
        <v>9.4255895480797243</v>
      </c>
      <c r="R301" s="17">
        <f t="shared" si="71"/>
        <v>88.841738328869738</v>
      </c>
      <c r="S301" s="17">
        <f t="shared" si="72"/>
        <v>14.217267672269855</v>
      </c>
      <c r="T301" s="17">
        <f t="shared" si="73"/>
        <v>-0.81726767226985508</v>
      </c>
      <c r="U301" s="47">
        <f t="shared" si="74"/>
        <v>0.66792644813738722</v>
      </c>
      <c r="V301" s="47">
        <f t="shared" si="75"/>
        <v>3.4023541329981244</v>
      </c>
    </row>
    <row r="302" spans="1:22" x14ac:dyDescent="0.25">
      <c r="A302" s="41">
        <v>17</v>
      </c>
      <c r="B302" s="41">
        <v>27</v>
      </c>
      <c r="C302" s="42">
        <v>39.224006800000005</v>
      </c>
      <c r="D302" s="42">
        <v>16.2</v>
      </c>
      <c r="E302" s="43">
        <f t="shared" ref="E302:E311" si="78">C302/PI()</f>
        <v>12.485389140180233</v>
      </c>
      <c r="G302" s="46">
        <f t="shared" si="64"/>
        <v>2.7850112422383382</v>
      </c>
      <c r="H302" s="44">
        <f t="shared" si="65"/>
        <v>8.0093618931092805E-2</v>
      </c>
      <c r="I302" s="48">
        <f>EXP($N$10+$N$11*H302)*Ano2019C!$K$5</f>
        <v>16.233963078374352</v>
      </c>
      <c r="J302" s="43">
        <f t="shared" si="66"/>
        <v>-3.3963078374352307E-2</v>
      </c>
      <c r="K302" s="48">
        <f t="shared" si="67"/>
        <v>1.1534906926623973E-3</v>
      </c>
      <c r="L302" s="47">
        <f t="shared" si="68"/>
        <v>0.91289017736028966</v>
      </c>
      <c r="P302" s="17">
        <f t="shared" si="69"/>
        <v>16.2</v>
      </c>
      <c r="Q302" s="33">
        <f t="shared" si="70"/>
        <v>12.485389140180233</v>
      </c>
      <c r="R302" s="17">
        <f t="shared" si="71"/>
        <v>155.88494198173049</v>
      </c>
      <c r="S302" s="17">
        <f t="shared" si="72"/>
        <v>16.276899984913928</v>
      </c>
      <c r="T302" s="17">
        <f t="shared" si="73"/>
        <v>-7.6899984913929131E-2</v>
      </c>
      <c r="U302" s="47">
        <f t="shared" si="74"/>
        <v>5.9136076797625279E-3</v>
      </c>
      <c r="V302" s="47">
        <f t="shared" si="75"/>
        <v>0.91289017736028966</v>
      </c>
    </row>
    <row r="303" spans="1:22" x14ac:dyDescent="0.25">
      <c r="A303" s="41">
        <v>17</v>
      </c>
      <c r="B303" s="41">
        <v>37</v>
      </c>
      <c r="C303" s="42">
        <v>38.892536320000005</v>
      </c>
      <c r="D303" s="42">
        <v>16</v>
      </c>
      <c r="E303" s="43">
        <f t="shared" si="78"/>
        <v>12.379878809418146</v>
      </c>
      <c r="G303" s="46">
        <f t="shared" si="64"/>
        <v>2.7725887222397811</v>
      </c>
      <c r="H303" s="44">
        <f t="shared" si="65"/>
        <v>8.0776235001528252E-2</v>
      </c>
      <c r="I303" s="48">
        <f>EXP($N$10+$N$11*H303)*Ano2019C!$K$5</f>
        <v>16.179824772477893</v>
      </c>
      <c r="J303" s="43">
        <f t="shared" si="66"/>
        <v>-0.17982477247789319</v>
      </c>
      <c r="K303" s="48">
        <f t="shared" si="67"/>
        <v>3.233694879672605E-2</v>
      </c>
      <c r="L303" s="47">
        <f t="shared" si="68"/>
        <v>0.57070903133442208</v>
      </c>
      <c r="P303" s="17">
        <f t="shared" si="69"/>
        <v>16</v>
      </c>
      <c r="Q303" s="33">
        <f t="shared" si="70"/>
        <v>12.379878809418146</v>
      </c>
      <c r="R303" s="17">
        <f t="shared" si="71"/>
        <v>153.26139933588047</v>
      </c>
      <c r="S303" s="17">
        <f t="shared" si="72"/>
        <v>16.218016480678816</v>
      </c>
      <c r="T303" s="17">
        <f t="shared" si="73"/>
        <v>-0.21801648067881629</v>
      </c>
      <c r="U303" s="47">
        <f t="shared" si="74"/>
        <v>4.7531185847576679E-2</v>
      </c>
      <c r="V303" s="47">
        <f t="shared" si="75"/>
        <v>0.57070903133442208</v>
      </c>
    </row>
    <row r="304" spans="1:22" x14ac:dyDescent="0.25">
      <c r="A304" s="41">
        <v>18</v>
      </c>
      <c r="B304" s="41">
        <v>1</v>
      </c>
      <c r="C304" s="42">
        <v>31.71067592</v>
      </c>
      <c r="D304" s="42">
        <v>14.6</v>
      </c>
      <c r="E304" s="43">
        <f t="shared" si="78"/>
        <v>10.093821642906272</v>
      </c>
      <c r="G304" s="46">
        <f t="shared" si="64"/>
        <v>2.6810215287142909</v>
      </c>
      <c r="H304" s="44">
        <f t="shared" si="65"/>
        <v>9.9070504252745453E-2</v>
      </c>
      <c r="I304" s="48">
        <f>EXP($N$10+$N$11*H304)*Ano2019C!$K$5</f>
        <v>14.794273553756359</v>
      </c>
      <c r="J304" s="43">
        <f t="shared" si="66"/>
        <v>-0.19427355375635891</v>
      </c>
      <c r="K304" s="48">
        <f t="shared" si="67"/>
        <v>3.7742213689124872E-2</v>
      </c>
      <c r="L304" s="47">
        <f t="shared" si="68"/>
        <v>0.41544100915333992</v>
      </c>
      <c r="P304" s="17">
        <f t="shared" si="69"/>
        <v>14.6</v>
      </c>
      <c r="Q304" s="33">
        <f t="shared" si="70"/>
        <v>10.093821642906272</v>
      </c>
      <c r="R304" s="17">
        <f t="shared" si="71"/>
        <v>101.88523535880309</v>
      </c>
      <c r="S304" s="17">
        <f t="shared" si="72"/>
        <v>14.729305299833468</v>
      </c>
      <c r="T304" s="17">
        <f t="shared" si="73"/>
        <v>-0.12930529983346872</v>
      </c>
      <c r="U304" s="47">
        <f t="shared" si="74"/>
        <v>1.6719860565023247E-2</v>
      </c>
      <c r="V304" s="47">
        <f t="shared" si="75"/>
        <v>0.41544100915333992</v>
      </c>
    </row>
    <row r="305" spans="1:22" x14ac:dyDescent="0.25">
      <c r="A305" s="41">
        <v>18</v>
      </c>
      <c r="B305" s="41">
        <v>2</v>
      </c>
      <c r="C305" s="42">
        <v>32.0421464</v>
      </c>
      <c r="D305" s="42">
        <v>14.7</v>
      </c>
      <c r="E305" s="43">
        <f t="shared" si="78"/>
        <v>10.199331973668359</v>
      </c>
      <c r="G305" s="46">
        <f t="shared" si="64"/>
        <v>2.6878474937846906</v>
      </c>
      <c r="H305" s="44">
        <f t="shared" si="65"/>
        <v>9.8045636967372229E-2</v>
      </c>
      <c r="I305" s="48">
        <f>EXP($N$10+$N$11*H305)*Ano2019C!$K$5</f>
        <v>14.86865755822248</v>
      </c>
      <c r="J305" s="43">
        <f t="shared" si="66"/>
        <v>-0.16865755822248119</v>
      </c>
      <c r="K305" s="48">
        <f t="shared" si="67"/>
        <v>2.844537194556963E-2</v>
      </c>
      <c r="L305" s="47">
        <f t="shared" si="68"/>
        <v>0.29653158216627473</v>
      </c>
      <c r="P305" s="17">
        <f t="shared" si="69"/>
        <v>14.7</v>
      </c>
      <c r="Q305" s="33">
        <f t="shared" si="70"/>
        <v>10.199331973668359</v>
      </c>
      <c r="R305" s="17">
        <f t="shared" si="71"/>
        <v>104.02637270909371</v>
      </c>
      <c r="S305" s="17">
        <f t="shared" si="72"/>
        <v>14.806974267811336</v>
      </c>
      <c r="T305" s="17">
        <f t="shared" si="73"/>
        <v>-0.10697426781133679</v>
      </c>
      <c r="U305" s="47">
        <f t="shared" si="74"/>
        <v>1.1443493973771606E-2</v>
      </c>
      <c r="V305" s="47">
        <f t="shared" si="75"/>
        <v>0.29653158216627473</v>
      </c>
    </row>
    <row r="306" spans="1:22" x14ac:dyDescent="0.25">
      <c r="A306" s="41">
        <v>18</v>
      </c>
      <c r="B306" s="41">
        <v>3</v>
      </c>
      <c r="C306" s="42">
        <v>29.942833360000002</v>
      </c>
      <c r="D306" s="42">
        <v>9.6</v>
      </c>
      <c r="E306" s="43">
        <f t="shared" si="78"/>
        <v>9.5310998788418111</v>
      </c>
      <c r="G306" s="46">
        <f t="shared" si="64"/>
        <v>2.2617630984737906</v>
      </c>
      <c r="H306" s="44">
        <f t="shared" si="65"/>
        <v>0.10491968531563818</v>
      </c>
      <c r="I306" s="48">
        <f>EXP($N$10+$N$11*H306)*Ano2019C!$K$5</f>
        <v>14.376811722848474</v>
      </c>
      <c r="J306" s="43">
        <f t="shared" si="66"/>
        <v>-4.7768117228484748</v>
      </c>
      <c r="K306" s="48">
        <f t="shared" si="67"/>
        <v>22.817930235542615</v>
      </c>
      <c r="L306" s="47">
        <f t="shared" si="68"/>
        <v>31.860912358506621</v>
      </c>
      <c r="P306" s="17">
        <f t="shared" si="69"/>
        <v>9.6</v>
      </c>
      <c r="Q306" s="33">
        <f t="shared" si="70"/>
        <v>9.5310998788418111</v>
      </c>
      <c r="R306" s="17">
        <f t="shared" si="71"/>
        <v>90.84186490045839</v>
      </c>
      <c r="S306" s="17">
        <f t="shared" si="72"/>
        <v>14.300427775803298</v>
      </c>
      <c r="T306" s="17">
        <f t="shared" si="73"/>
        <v>-4.7004277758032984</v>
      </c>
      <c r="U306" s="47">
        <f t="shared" si="74"/>
        <v>22.094021275543142</v>
      </c>
      <c r="V306" s="47">
        <f t="shared" si="75"/>
        <v>31.860912358506621</v>
      </c>
    </row>
    <row r="307" spans="1:22" x14ac:dyDescent="0.25">
      <c r="A307" s="41">
        <v>18</v>
      </c>
      <c r="B307" s="41">
        <v>4</v>
      </c>
      <c r="C307" s="42">
        <v>32.815577519999998</v>
      </c>
      <c r="D307" s="42">
        <v>15.4</v>
      </c>
      <c r="E307" s="43">
        <f t="shared" si="78"/>
        <v>10.44552274544656</v>
      </c>
      <c r="G307" s="46">
        <f t="shared" si="64"/>
        <v>2.7343675094195836</v>
      </c>
      <c r="H307" s="44">
        <f t="shared" si="65"/>
        <v>9.573479703884831E-2</v>
      </c>
      <c r="I307" s="48">
        <f>EXP($N$10+$N$11*H307)*Ano2019C!$K$5</f>
        <v>15.037751589214519</v>
      </c>
      <c r="J307" s="43">
        <f t="shared" si="66"/>
        <v>0.36224841078548131</v>
      </c>
      <c r="K307" s="48">
        <f t="shared" si="67"/>
        <v>0.13122391111660681</v>
      </c>
      <c r="L307" s="47">
        <f t="shared" si="68"/>
        <v>2.4165593256815339E-2</v>
      </c>
      <c r="P307" s="17">
        <f t="shared" si="69"/>
        <v>15.4</v>
      </c>
      <c r="Q307" s="33">
        <f t="shared" si="70"/>
        <v>10.44552274544656</v>
      </c>
      <c r="R307" s="17">
        <f t="shared" si="71"/>
        <v>109.10894542564144</v>
      </c>
      <c r="S307" s="17">
        <f t="shared" si="72"/>
        <v>14.984830109857153</v>
      </c>
      <c r="T307" s="17">
        <f t="shared" si="73"/>
        <v>0.41516989014284711</v>
      </c>
      <c r="U307" s="47">
        <f t="shared" si="74"/>
        <v>0.17236603768122374</v>
      </c>
      <c r="V307" s="47">
        <f t="shared" si="75"/>
        <v>2.4165593256815339E-2</v>
      </c>
    </row>
    <row r="308" spans="1:22" x14ac:dyDescent="0.25">
      <c r="A308" s="41">
        <v>18</v>
      </c>
      <c r="B308" s="41">
        <v>5</v>
      </c>
      <c r="C308" s="42">
        <v>32.0421464</v>
      </c>
      <c r="D308" s="42">
        <v>14.9</v>
      </c>
      <c r="E308" s="43">
        <f t="shared" si="78"/>
        <v>10.199331973668359</v>
      </c>
      <c r="G308" s="46">
        <f t="shared" si="64"/>
        <v>2.7013612129514133</v>
      </c>
      <c r="H308" s="44">
        <f t="shared" si="65"/>
        <v>9.8045636967372229E-2</v>
      </c>
      <c r="I308" s="48">
        <f>EXP($N$10+$N$11*H308)*Ano2019C!$K$5</f>
        <v>14.86865755822248</v>
      </c>
      <c r="J308" s="43">
        <f t="shared" si="66"/>
        <v>3.134244177751988E-2</v>
      </c>
      <c r="K308" s="48">
        <f t="shared" si="67"/>
        <v>9.8234865657722365E-4</v>
      </c>
      <c r="L308" s="47">
        <f t="shared" si="68"/>
        <v>0.11871272819214264</v>
      </c>
      <c r="P308" s="17">
        <f t="shared" si="69"/>
        <v>14.9</v>
      </c>
      <c r="Q308" s="33">
        <f t="shared" si="70"/>
        <v>10.199331973668359</v>
      </c>
      <c r="R308" s="17">
        <f t="shared" si="71"/>
        <v>104.02637270909371</v>
      </c>
      <c r="S308" s="17">
        <f t="shared" si="72"/>
        <v>14.806974267811336</v>
      </c>
      <c r="T308" s="17">
        <f t="shared" si="73"/>
        <v>9.3025732188664279E-2</v>
      </c>
      <c r="U308" s="47">
        <f t="shared" si="74"/>
        <v>8.6537868492370888E-3</v>
      </c>
      <c r="V308" s="47">
        <f t="shared" si="75"/>
        <v>0.11871272819214264</v>
      </c>
    </row>
    <row r="309" spans="1:22" x14ac:dyDescent="0.25">
      <c r="A309" s="41">
        <v>18</v>
      </c>
      <c r="B309" s="41">
        <v>6</v>
      </c>
      <c r="C309" s="42">
        <v>33.589008639999996</v>
      </c>
      <c r="D309" s="42">
        <v>15</v>
      </c>
      <c r="E309" s="43">
        <f t="shared" si="78"/>
        <v>10.691713517224761</v>
      </c>
      <c r="G309" s="46">
        <f t="shared" si="64"/>
        <v>2.7080502011022101</v>
      </c>
      <c r="H309" s="44">
        <f t="shared" si="65"/>
        <v>9.3530377370190626E-2</v>
      </c>
      <c r="I309" s="48">
        <f>EXP($N$10+$N$11*H309)*Ano2019C!$K$5</f>
        <v>15.200850306257687</v>
      </c>
      <c r="J309" s="43">
        <f t="shared" si="66"/>
        <v>-0.20085030625768674</v>
      </c>
      <c r="K309" s="48">
        <f t="shared" si="67"/>
        <v>4.0340845523806554E-2</v>
      </c>
      <c r="L309" s="47">
        <f t="shared" si="68"/>
        <v>5.9803301205077347E-2</v>
      </c>
      <c r="P309" s="17">
        <f t="shared" si="69"/>
        <v>15</v>
      </c>
      <c r="Q309" s="33">
        <f t="shared" si="70"/>
        <v>10.691713517224761</v>
      </c>
      <c r="R309" s="17">
        <f t="shared" si="71"/>
        <v>114.31273793440667</v>
      </c>
      <c r="S309" s="17">
        <f t="shared" si="72"/>
        <v>15.157965502039401</v>
      </c>
      <c r="T309" s="17">
        <f t="shared" si="73"/>
        <v>-0.15796550203940107</v>
      </c>
      <c r="U309" s="47">
        <f t="shared" si="74"/>
        <v>2.4953099834560025E-2</v>
      </c>
      <c r="V309" s="47">
        <f t="shared" si="75"/>
        <v>5.9803301205077347E-2</v>
      </c>
    </row>
    <row r="310" spans="1:22" x14ac:dyDescent="0.25">
      <c r="A310" s="41">
        <v>18</v>
      </c>
      <c r="B310" s="41">
        <v>7</v>
      </c>
      <c r="C310" s="42">
        <v>32.484107039999998</v>
      </c>
      <c r="D310" s="42">
        <v>15.3</v>
      </c>
      <c r="E310" s="43">
        <f t="shared" si="78"/>
        <v>10.340012414684473</v>
      </c>
      <c r="G310" s="46">
        <f t="shared" si="64"/>
        <v>2.7278528283983898</v>
      </c>
      <c r="H310" s="44">
        <f t="shared" si="65"/>
        <v>9.6711682722918191E-2</v>
      </c>
      <c r="I310" s="48">
        <f>EXP($N$10+$N$11*H310)*Ano2019C!$K$5</f>
        <v>14.96603530790324</v>
      </c>
      <c r="J310" s="43">
        <f t="shared" si="66"/>
        <v>0.33396469209676027</v>
      </c>
      <c r="K310" s="48">
        <f t="shared" si="67"/>
        <v>0.1115324155672839</v>
      </c>
      <c r="L310" s="47">
        <f t="shared" si="68"/>
        <v>3.0750202438808382E-3</v>
      </c>
      <c r="P310" s="17">
        <f t="shared" si="69"/>
        <v>15.3</v>
      </c>
      <c r="Q310" s="33">
        <f t="shared" si="70"/>
        <v>10.340012414684473</v>
      </c>
      <c r="R310" s="17">
        <f t="shared" si="71"/>
        <v>106.91585673582902</v>
      </c>
      <c r="S310" s="17">
        <f t="shared" si="72"/>
        <v>14.909184191820811</v>
      </c>
      <c r="T310" s="17">
        <f t="shared" si="73"/>
        <v>0.39081580817918926</v>
      </c>
      <c r="U310" s="47">
        <f t="shared" si="74"/>
        <v>0.15273699592275286</v>
      </c>
      <c r="V310" s="47">
        <f t="shared" si="75"/>
        <v>3.0750202438808382E-3</v>
      </c>
    </row>
    <row r="311" spans="1:22" x14ac:dyDescent="0.25">
      <c r="A311" s="41">
        <v>18</v>
      </c>
      <c r="B311" s="41">
        <v>8</v>
      </c>
      <c r="C311" s="42">
        <v>33.147047999999998</v>
      </c>
      <c r="D311" s="42">
        <v>14.9</v>
      </c>
      <c r="E311" s="43">
        <f t="shared" si="78"/>
        <v>10.551033076208647</v>
      </c>
      <c r="G311" s="46">
        <f t="shared" si="64"/>
        <v>2.7013612129514133</v>
      </c>
      <c r="H311" s="44">
        <f t="shared" si="65"/>
        <v>9.4777449068459821E-2</v>
      </c>
      <c r="I311" s="48">
        <f>EXP($N$10+$N$11*H311)*Ano2019C!$K$5</f>
        <v>15.108366953018782</v>
      </c>
      <c r="J311" s="43">
        <f t="shared" si="66"/>
        <v>-0.20836695301878194</v>
      </c>
      <c r="K311" s="48">
        <f t="shared" si="67"/>
        <v>4.3416787110331284E-2</v>
      </c>
      <c r="L311" s="47">
        <f t="shared" si="68"/>
        <v>0.11871272819214264</v>
      </c>
      <c r="P311" s="17">
        <f t="shared" si="69"/>
        <v>14.9</v>
      </c>
      <c r="Q311" s="33">
        <f t="shared" si="70"/>
        <v>10.551033076208647</v>
      </c>
      <c r="R311" s="17">
        <f t="shared" si="71"/>
        <v>111.32429897524891</v>
      </c>
      <c r="S311" s="17">
        <f t="shared" si="72"/>
        <v>15.059609006489982</v>
      </c>
      <c r="T311" s="17">
        <f t="shared" si="73"/>
        <v>-0.15960900648998155</v>
      </c>
      <c r="U311" s="47">
        <f t="shared" si="74"/>
        <v>2.5475034952718974E-2</v>
      </c>
      <c r="V311" s="47">
        <f t="shared" si="75"/>
        <v>0.11871272819214264</v>
      </c>
    </row>
    <row r="312" spans="1:22" x14ac:dyDescent="0.25">
      <c r="A312" s="41">
        <v>18</v>
      </c>
      <c r="B312" s="41">
        <v>9</v>
      </c>
      <c r="C312" s="42">
        <v>30.274303839999998</v>
      </c>
      <c r="D312" s="42">
        <v>14.3</v>
      </c>
      <c r="E312" s="43">
        <f t="shared" ref="E312:E324" si="79">C312/PI()</f>
        <v>9.6366102096038961</v>
      </c>
      <c r="G312" s="46">
        <f t="shared" si="64"/>
        <v>2.6602595372658615</v>
      </c>
      <c r="H312" s="44">
        <f t="shared" si="65"/>
        <v>0.10377092963699983</v>
      </c>
      <c r="I312" s="48">
        <f>EXP($N$10+$N$11*H312)*Ano2019C!$K$5</f>
        <v>14.457859349341193</v>
      </c>
      <c r="J312" s="43">
        <f t="shared" si="66"/>
        <v>-0.15785934934119261</v>
      </c>
      <c r="K312" s="48">
        <f t="shared" si="67"/>
        <v>2.491957417442469E-2</v>
      </c>
      <c r="L312" s="47">
        <f t="shared" si="68"/>
        <v>0.89216929011453472</v>
      </c>
      <c r="P312" s="17">
        <f t="shared" si="69"/>
        <v>14.3</v>
      </c>
      <c r="Q312" s="33">
        <f t="shared" si="70"/>
        <v>9.6366102096038961</v>
      </c>
      <c r="R312" s="17">
        <f t="shared" si="71"/>
        <v>92.864256331842043</v>
      </c>
      <c r="S312" s="17">
        <f t="shared" si="72"/>
        <v>14.382720857933231</v>
      </c>
      <c r="T312" s="17">
        <f t="shared" si="73"/>
        <v>-8.2720857933230363E-2</v>
      </c>
      <c r="U312" s="47">
        <f t="shared" si="74"/>
        <v>6.8427403372096803E-3</v>
      </c>
      <c r="V312" s="47">
        <f t="shared" si="75"/>
        <v>0.89216929011453472</v>
      </c>
    </row>
    <row r="313" spans="1:22" x14ac:dyDescent="0.25">
      <c r="A313" s="41">
        <v>18</v>
      </c>
      <c r="B313" s="41">
        <v>10</v>
      </c>
      <c r="C313" s="42">
        <v>31.71067592</v>
      </c>
      <c r="D313" s="42">
        <v>14.8</v>
      </c>
      <c r="E313" s="43">
        <f t="shared" si="79"/>
        <v>10.093821642906272</v>
      </c>
      <c r="G313" s="46">
        <f t="shared" si="64"/>
        <v>2.6946271807700692</v>
      </c>
      <c r="H313" s="44">
        <f t="shared" si="65"/>
        <v>9.9070504252745453E-2</v>
      </c>
      <c r="I313" s="48">
        <f>EXP($N$10+$N$11*H313)*Ano2019C!$K$5</f>
        <v>14.794273553756359</v>
      </c>
      <c r="J313" s="43">
        <f t="shared" si="66"/>
        <v>5.7264462436421582E-3</v>
      </c>
      <c r="K313" s="48">
        <f t="shared" si="67"/>
        <v>3.2792186581323383E-5</v>
      </c>
      <c r="L313" s="47">
        <f t="shared" si="68"/>
        <v>0.19762215517920778</v>
      </c>
      <c r="P313" s="17">
        <f t="shared" si="69"/>
        <v>14.8</v>
      </c>
      <c r="Q313" s="33">
        <f t="shared" si="70"/>
        <v>10.093821642906272</v>
      </c>
      <c r="R313" s="17">
        <f t="shared" si="71"/>
        <v>101.88523535880309</v>
      </c>
      <c r="S313" s="17">
        <f t="shared" si="72"/>
        <v>14.729305299833468</v>
      </c>
      <c r="T313" s="17">
        <f t="shared" si="73"/>
        <v>7.0694700166532343E-2</v>
      </c>
      <c r="U313" s="47">
        <f t="shared" si="74"/>
        <v>4.9977406316359082E-3</v>
      </c>
      <c r="V313" s="47">
        <f t="shared" si="75"/>
        <v>0.19762215517920778</v>
      </c>
    </row>
    <row r="314" spans="1:22" x14ac:dyDescent="0.25">
      <c r="A314" s="41">
        <v>18</v>
      </c>
      <c r="B314" s="41">
        <v>11</v>
      </c>
      <c r="C314" s="42">
        <v>25.302246639999996</v>
      </c>
      <c r="D314" s="42">
        <v>13</v>
      </c>
      <c r="E314" s="43">
        <f t="shared" si="79"/>
        <v>8.0539552481725991</v>
      </c>
      <c r="G314" s="46">
        <f t="shared" si="64"/>
        <v>2.5649493574615367</v>
      </c>
      <c r="H314" s="44">
        <f t="shared" si="65"/>
        <v>0.12416259703291682</v>
      </c>
      <c r="I314" s="48">
        <f>EXP($N$10+$N$11*H314)*Ano2019C!$K$5</f>
        <v>13.08477622016126</v>
      </c>
      <c r="J314" s="43">
        <f t="shared" si="66"/>
        <v>-8.477622016125963E-2</v>
      </c>
      <c r="K314" s="48">
        <f t="shared" si="67"/>
        <v>7.1870075048303637E-3</v>
      </c>
      <c r="L314" s="47">
        <f t="shared" si="68"/>
        <v>5.037991840946388</v>
      </c>
      <c r="P314" s="17">
        <f t="shared" si="69"/>
        <v>13</v>
      </c>
      <c r="Q314" s="33">
        <f t="shared" si="70"/>
        <v>8.0539552481725991</v>
      </c>
      <c r="R314" s="17">
        <f t="shared" si="71"/>
        <v>64.866195139566955</v>
      </c>
      <c r="S314" s="17">
        <f t="shared" si="72"/>
        <v>13.057287378615499</v>
      </c>
      <c r="T314" s="17">
        <f t="shared" si="73"/>
        <v>-5.7287378615498596E-2</v>
      </c>
      <c r="U314" s="47">
        <f t="shared" si="74"/>
        <v>3.2818437486354861E-3</v>
      </c>
      <c r="V314" s="47">
        <f t="shared" si="75"/>
        <v>5.037991840946388</v>
      </c>
    </row>
    <row r="315" spans="1:22" x14ac:dyDescent="0.25">
      <c r="A315" s="41">
        <v>18</v>
      </c>
      <c r="B315" s="41">
        <v>12</v>
      </c>
      <c r="C315" s="42">
        <v>34.583420079999996</v>
      </c>
      <c r="D315" s="42">
        <v>14.6</v>
      </c>
      <c r="E315" s="43">
        <f t="shared" si="79"/>
        <v>11.00824450951102</v>
      </c>
      <c r="G315" s="46">
        <f t="shared" si="64"/>
        <v>2.6810215287142909</v>
      </c>
      <c r="H315" s="44">
        <f t="shared" si="65"/>
        <v>9.0841005496926364E-2</v>
      </c>
      <c r="I315" s="48">
        <f>EXP($N$10+$N$11*H315)*Ano2019C!$K$5</f>
        <v>15.40222665225771</v>
      </c>
      <c r="J315" s="43">
        <f t="shared" si="66"/>
        <v>-0.80222665225771017</v>
      </c>
      <c r="K315" s="48">
        <f t="shared" si="67"/>
        <v>0.64356760159261306</v>
      </c>
      <c r="L315" s="47">
        <f t="shared" si="68"/>
        <v>0.41544100915333992</v>
      </c>
      <c r="P315" s="17">
        <f t="shared" si="69"/>
        <v>14.6</v>
      </c>
      <c r="Q315" s="33">
        <f t="shared" si="70"/>
        <v>11.00824450951102</v>
      </c>
      <c r="R315" s="17">
        <f t="shared" si="71"/>
        <v>121.18144718117951</v>
      </c>
      <c r="S315" s="17">
        <f t="shared" si="72"/>
        <v>15.373631977902772</v>
      </c>
      <c r="T315" s="17">
        <f t="shared" si="73"/>
        <v>-0.77363197790277205</v>
      </c>
      <c r="U315" s="47">
        <f t="shared" si="74"/>
        <v>0.59850643723375518</v>
      </c>
      <c r="V315" s="47">
        <f t="shared" si="75"/>
        <v>0.41544100915333992</v>
      </c>
    </row>
    <row r="316" spans="1:22" x14ac:dyDescent="0.25">
      <c r="A316" s="41">
        <v>18</v>
      </c>
      <c r="B316" s="41">
        <v>13</v>
      </c>
      <c r="C316" s="42">
        <v>29.721853039999999</v>
      </c>
      <c r="D316" s="42">
        <v>14.1</v>
      </c>
      <c r="E316" s="43">
        <f t="shared" si="79"/>
        <v>9.4607596583337532</v>
      </c>
      <c r="G316" s="46">
        <f t="shared" si="64"/>
        <v>2.6461747973841225</v>
      </c>
      <c r="H316" s="44">
        <f t="shared" si="65"/>
        <v>0.10569975732541988</v>
      </c>
      <c r="I316" s="48">
        <f>EXP($N$10+$N$11*H316)*Ano2019C!$K$5</f>
        <v>14.322034831541734</v>
      </c>
      <c r="J316" s="43">
        <f t="shared" si="66"/>
        <v>-0.22203483154173398</v>
      </c>
      <c r="K316" s="48">
        <f t="shared" si="67"/>
        <v>4.9299466417766183E-2</v>
      </c>
      <c r="L316" s="47">
        <f t="shared" si="68"/>
        <v>1.309988144088668</v>
      </c>
      <c r="P316" s="17">
        <f t="shared" si="69"/>
        <v>14.1</v>
      </c>
      <c r="Q316" s="33">
        <f t="shared" si="70"/>
        <v>9.4607596583337532</v>
      </c>
      <c r="R316" s="17">
        <f t="shared" si="71"/>
        <v>89.505973312755401</v>
      </c>
      <c r="S316" s="17">
        <f t="shared" si="72"/>
        <v>14.245084042492504</v>
      </c>
      <c r="T316" s="17">
        <f t="shared" si="73"/>
        <v>-0.14508404249250439</v>
      </c>
      <c r="U316" s="47">
        <f t="shared" si="74"/>
        <v>2.1049379385966821E-2</v>
      </c>
      <c r="V316" s="47">
        <f t="shared" si="75"/>
        <v>1.309988144088668</v>
      </c>
    </row>
    <row r="317" spans="1:22" x14ac:dyDescent="0.25">
      <c r="A317" s="41">
        <v>18</v>
      </c>
      <c r="B317" s="41">
        <v>13</v>
      </c>
      <c r="C317" s="42">
        <v>22.319012319999999</v>
      </c>
      <c r="D317" s="42">
        <v>12.5</v>
      </c>
      <c r="E317" s="43">
        <f t="shared" si="79"/>
        <v>7.1043622713138213</v>
      </c>
      <c r="G317" s="46">
        <f t="shared" si="64"/>
        <v>2.5257286443082556</v>
      </c>
      <c r="H317" s="44">
        <f t="shared" si="65"/>
        <v>0.1407585877254354</v>
      </c>
      <c r="I317" s="48">
        <f>EXP($N$10+$N$11*H317)*Ano2019C!$K$5</f>
        <v>12.064113720829077</v>
      </c>
      <c r="J317" s="43">
        <f t="shared" si="66"/>
        <v>0.43588627917092282</v>
      </c>
      <c r="K317" s="48">
        <f t="shared" si="67"/>
        <v>0.18999684836947167</v>
      </c>
      <c r="L317" s="47">
        <f t="shared" si="68"/>
        <v>7.5325389758817156</v>
      </c>
      <c r="P317" s="17">
        <f t="shared" si="69"/>
        <v>12.5</v>
      </c>
      <c r="Q317" s="33">
        <f t="shared" si="70"/>
        <v>7.1043622713138213</v>
      </c>
      <c r="R317" s="17">
        <f t="shared" si="71"/>
        <v>50.471963282067279</v>
      </c>
      <c r="S317" s="17">
        <f t="shared" si="72"/>
        <v>12.168388979445583</v>
      </c>
      <c r="T317" s="17">
        <f t="shared" si="73"/>
        <v>0.33161102055441738</v>
      </c>
      <c r="U317" s="47">
        <f t="shared" si="74"/>
        <v>0.10996586895314223</v>
      </c>
      <c r="V317" s="47">
        <f t="shared" si="75"/>
        <v>7.5325389758817156</v>
      </c>
    </row>
    <row r="318" spans="1:22" x14ac:dyDescent="0.25">
      <c r="A318" s="41">
        <v>18</v>
      </c>
      <c r="B318" s="41">
        <v>14</v>
      </c>
      <c r="C318" s="42">
        <v>28.064500639999999</v>
      </c>
      <c r="D318" s="42">
        <v>13.9</v>
      </c>
      <c r="E318" s="43">
        <f t="shared" si="79"/>
        <v>8.9332080045233209</v>
      </c>
      <c r="G318" s="46">
        <f t="shared" si="64"/>
        <v>2.631888840136646</v>
      </c>
      <c r="H318" s="44">
        <f t="shared" si="65"/>
        <v>0.11194186897849585</v>
      </c>
      <c r="I318" s="48">
        <f>EXP($N$10+$N$11*H318)*Ano2019C!$K$5</f>
        <v>13.891162268884438</v>
      </c>
      <c r="J318" s="43">
        <f t="shared" si="66"/>
        <v>8.8377311155625193E-3</v>
      </c>
      <c r="K318" s="48">
        <f t="shared" si="67"/>
        <v>7.8105491270981928E-5</v>
      </c>
      <c r="L318" s="47">
        <f t="shared" si="68"/>
        <v>1.8078069980627973</v>
      </c>
      <c r="P318" s="17">
        <f t="shared" si="69"/>
        <v>13.9</v>
      </c>
      <c r="Q318" s="33">
        <f t="shared" si="70"/>
        <v>8.9332080045233209</v>
      </c>
      <c r="R318" s="17">
        <f t="shared" si="71"/>
        <v>79.802205252079531</v>
      </c>
      <c r="S318" s="17">
        <f t="shared" si="72"/>
        <v>13.817723239445122</v>
      </c>
      <c r="T318" s="17">
        <f t="shared" si="73"/>
        <v>8.2276760554877981E-2</v>
      </c>
      <c r="U318" s="47">
        <f t="shared" si="74"/>
        <v>6.7694653274047254E-3</v>
      </c>
      <c r="V318" s="47">
        <f t="shared" si="75"/>
        <v>1.8078069980627973</v>
      </c>
    </row>
    <row r="319" spans="1:22" x14ac:dyDescent="0.25">
      <c r="A319" s="41">
        <v>18</v>
      </c>
      <c r="B319" s="41">
        <v>15</v>
      </c>
      <c r="C319" s="42">
        <v>29.058912079999999</v>
      </c>
      <c r="D319" s="42">
        <v>14.2</v>
      </c>
      <c r="E319" s="43">
        <f t="shared" si="79"/>
        <v>9.2497389968095796</v>
      </c>
      <c r="G319" s="46">
        <f t="shared" si="64"/>
        <v>2.653241964607215</v>
      </c>
      <c r="H319" s="44">
        <f t="shared" si="65"/>
        <v>0.10811115863322414</v>
      </c>
      <c r="I319" s="48">
        <f>EXP($N$10+$N$11*H319)*Ano2019C!$K$5</f>
        <v>14.154021759942502</v>
      </c>
      <c r="J319" s="43">
        <f t="shared" si="66"/>
        <v>4.5978240057497288E-2</v>
      </c>
      <c r="K319" s="48">
        <f t="shared" si="67"/>
        <v>2.1139985587848484E-3</v>
      </c>
      <c r="L319" s="47">
        <f t="shared" si="68"/>
        <v>1.091078717101603</v>
      </c>
      <c r="P319" s="17">
        <f t="shared" si="69"/>
        <v>14.2</v>
      </c>
      <c r="Q319" s="33">
        <f t="shared" si="70"/>
        <v>9.2497389968095796</v>
      </c>
      <c r="R319" s="17">
        <f t="shared" si="71"/>
        <v>85.55767150909989</v>
      </c>
      <c r="S319" s="17">
        <f t="shared" si="72"/>
        <v>14.076740785484084</v>
      </c>
      <c r="T319" s="17">
        <f t="shared" si="73"/>
        <v>0.12325921451591526</v>
      </c>
      <c r="U319" s="47">
        <f t="shared" si="74"/>
        <v>1.5192833963080415E-2</v>
      </c>
      <c r="V319" s="47">
        <f t="shared" si="75"/>
        <v>1.091078717101603</v>
      </c>
    </row>
    <row r="320" spans="1:22" x14ac:dyDescent="0.25">
      <c r="A320" s="41">
        <v>18</v>
      </c>
      <c r="B320" s="41">
        <v>20</v>
      </c>
      <c r="C320" s="42">
        <v>37.235183920000004</v>
      </c>
      <c r="D320" s="42">
        <v>15.8</v>
      </c>
      <c r="E320" s="43">
        <f t="shared" si="79"/>
        <v>11.852327155607714</v>
      </c>
      <c r="G320" s="46">
        <f t="shared" si="64"/>
        <v>2.760009940032921</v>
      </c>
      <c r="H320" s="44">
        <f t="shared" si="65"/>
        <v>8.4371616381418241E-2</v>
      </c>
      <c r="I320" s="48">
        <f>EXP($N$10+$N$11*H320)*Ano2019C!$K$5</f>
        <v>15.897640646707705</v>
      </c>
      <c r="J320" s="43">
        <f t="shared" si="66"/>
        <v>-9.7640646707704448E-2</v>
      </c>
      <c r="K320" s="48">
        <f t="shared" si="67"/>
        <v>9.5336958894987559E-3</v>
      </c>
      <c r="L320" s="47">
        <f t="shared" si="68"/>
        <v>0.30852788530855391</v>
      </c>
      <c r="P320" s="17">
        <f t="shared" si="69"/>
        <v>15.8</v>
      </c>
      <c r="Q320" s="33">
        <f t="shared" si="70"/>
        <v>11.852327155607714</v>
      </c>
      <c r="R320" s="17">
        <f t="shared" si="71"/>
        <v>140.47765900355606</v>
      </c>
      <c r="S320" s="17">
        <f t="shared" si="72"/>
        <v>15.910593638450575</v>
      </c>
      <c r="T320" s="17">
        <f t="shared" si="73"/>
        <v>-0.11059363845057391</v>
      </c>
      <c r="U320" s="47">
        <f t="shared" si="74"/>
        <v>1.2230952865736259E-2</v>
      </c>
      <c r="V320" s="47">
        <f t="shared" si="75"/>
        <v>0.30852788530855391</v>
      </c>
    </row>
    <row r="321" spans="1:22" x14ac:dyDescent="0.25">
      <c r="A321" s="41">
        <v>18</v>
      </c>
      <c r="B321" s="41">
        <v>21</v>
      </c>
      <c r="C321" s="42">
        <v>38.008615039999995</v>
      </c>
      <c r="D321" s="42">
        <v>16</v>
      </c>
      <c r="E321" s="43">
        <f t="shared" si="79"/>
        <v>12.098517927385913</v>
      </c>
      <c r="G321" s="46">
        <f t="shared" si="64"/>
        <v>2.7725887222397811</v>
      </c>
      <c r="H321" s="44">
        <f t="shared" si="65"/>
        <v>8.2654752094587072E-2</v>
      </c>
      <c r="I321" s="48">
        <f>EXP($N$10+$N$11*H321)*Ano2019C!$K$5</f>
        <v>16.03176976914893</v>
      </c>
      <c r="J321" s="43">
        <f t="shared" si="66"/>
        <v>-3.1769769148930038E-2</v>
      </c>
      <c r="K321" s="48">
        <f t="shared" si="67"/>
        <v>1.0093182317763068E-3</v>
      </c>
      <c r="L321" s="47">
        <f t="shared" si="68"/>
        <v>0.57070903133442208</v>
      </c>
      <c r="P321" s="17">
        <f t="shared" si="69"/>
        <v>16</v>
      </c>
      <c r="Q321" s="33">
        <f t="shared" si="70"/>
        <v>12.098517927385913</v>
      </c>
      <c r="R321" s="17">
        <f t="shared" si="71"/>
        <v>146.37413603927834</v>
      </c>
      <c r="S321" s="17">
        <f t="shared" si="72"/>
        <v>16.056755031412457</v>
      </c>
      <c r="T321" s="17">
        <f t="shared" si="73"/>
        <v>-5.6755031412457413E-2</v>
      </c>
      <c r="U321" s="47">
        <f t="shared" si="74"/>
        <v>3.2211335906290276E-3</v>
      </c>
      <c r="V321" s="47">
        <f t="shared" si="75"/>
        <v>0.57070903133442208</v>
      </c>
    </row>
    <row r="322" spans="1:22" x14ac:dyDescent="0.25">
      <c r="A322" s="41">
        <v>18</v>
      </c>
      <c r="B322" s="41">
        <v>27</v>
      </c>
      <c r="C322" s="42">
        <v>41.433810000000001</v>
      </c>
      <c r="D322" s="42">
        <v>16.3</v>
      </c>
      <c r="E322" s="43">
        <f t="shared" si="79"/>
        <v>13.188791345260809</v>
      </c>
      <c r="G322" s="46">
        <f t="shared" si="64"/>
        <v>2.7911651078127169</v>
      </c>
      <c r="H322" s="44">
        <f t="shared" si="65"/>
        <v>7.5821959254767854E-2</v>
      </c>
      <c r="I322" s="48">
        <f>EXP($N$10+$N$11*H322)*Ano2019C!$K$5</f>
        <v>16.576886444338232</v>
      </c>
      <c r="J322" s="43">
        <f t="shared" si="66"/>
        <v>-0.27688644433823129</v>
      </c>
      <c r="K322" s="48">
        <f t="shared" si="67"/>
        <v>7.6666103058268459E-2</v>
      </c>
      <c r="L322" s="47">
        <f t="shared" si="68"/>
        <v>1.1139807503732269</v>
      </c>
      <c r="P322" s="17">
        <f t="shared" si="69"/>
        <v>16.3</v>
      </c>
      <c r="Q322" s="33">
        <f t="shared" si="70"/>
        <v>13.188791345260809</v>
      </c>
      <c r="R322" s="17">
        <f t="shared" si="71"/>
        <v>173.9442171488264</v>
      </c>
      <c r="S322" s="17">
        <f t="shared" si="72"/>
        <v>16.647299466169379</v>
      </c>
      <c r="T322" s="17">
        <f t="shared" si="73"/>
        <v>-0.34729946616937823</v>
      </c>
      <c r="U322" s="47">
        <f t="shared" si="74"/>
        <v>0.1206169192015351</v>
      </c>
      <c r="V322" s="47">
        <f t="shared" si="75"/>
        <v>1.1139807503732269</v>
      </c>
    </row>
    <row r="323" spans="1:22" x14ac:dyDescent="0.25">
      <c r="A323" s="41">
        <v>18</v>
      </c>
      <c r="B323" s="41">
        <v>31</v>
      </c>
      <c r="C323" s="42">
        <v>43.091162400000002</v>
      </c>
      <c r="D323" s="42">
        <v>16</v>
      </c>
      <c r="E323" s="43">
        <f t="shared" si="79"/>
        <v>13.716342999071241</v>
      </c>
      <c r="G323" s="46">
        <f t="shared" si="64"/>
        <v>2.7725887222397811</v>
      </c>
      <c r="H323" s="44">
        <f t="shared" si="65"/>
        <v>7.2905730052661405E-2</v>
      </c>
      <c r="I323" s="48">
        <f>EXP($N$10+$N$11*H323)*Ano2019C!$K$5</f>
        <v>16.815149084340291</v>
      </c>
      <c r="J323" s="43">
        <f t="shared" si="66"/>
        <v>-0.8151490843402911</v>
      </c>
      <c r="K323" s="48">
        <f t="shared" si="67"/>
        <v>0.66446802970081498</v>
      </c>
      <c r="L323" s="47">
        <f t="shared" si="68"/>
        <v>0.57070903133442208</v>
      </c>
      <c r="P323" s="17">
        <f t="shared" si="69"/>
        <v>16</v>
      </c>
      <c r="Q323" s="33">
        <f t="shared" si="70"/>
        <v>13.716342999071241</v>
      </c>
      <c r="R323" s="17">
        <f t="shared" si="71"/>
        <v>188.13806526817064</v>
      </c>
      <c r="S323" s="17">
        <f t="shared" si="72"/>
        <v>16.899810952841868</v>
      </c>
      <c r="T323" s="17">
        <f t="shared" si="73"/>
        <v>-0.89981095284186807</v>
      </c>
      <c r="U323" s="47">
        <f t="shared" si="74"/>
        <v>0.80965975085419051</v>
      </c>
      <c r="V323" s="47">
        <f t="shared" si="75"/>
        <v>0.57070903133442208</v>
      </c>
    </row>
    <row r="324" spans="1:22" x14ac:dyDescent="0.25">
      <c r="A324" s="41">
        <v>18</v>
      </c>
      <c r="B324" s="41">
        <v>58</v>
      </c>
      <c r="C324" s="42">
        <v>38.45057568</v>
      </c>
      <c r="D324" s="42">
        <v>15.5</v>
      </c>
      <c r="E324" s="43">
        <f t="shared" si="79"/>
        <v>12.239198368402031</v>
      </c>
      <c r="G324" s="46">
        <f t="shared" ref="G324:G387" si="80">LN(D324)</f>
        <v>2.7408400239252009</v>
      </c>
      <c r="H324" s="44">
        <f t="shared" ref="H324:H387" si="81">1/E324</f>
        <v>8.1704697472810187E-2</v>
      </c>
      <c r="I324" s="48">
        <f>EXP($N$10+$N$11*H324)*Ano2019C!$K$5</f>
        <v>16.106478052938662</v>
      </c>
      <c r="J324" s="43">
        <f t="shared" ref="J324:J387" si="82">D324-I324</f>
        <v>-0.60647805293866242</v>
      </c>
      <c r="K324" s="48">
        <f t="shared" ref="K324:K387" si="83">(J324)^2</f>
        <v>0.36781562869627099</v>
      </c>
      <c r="L324" s="47">
        <f t="shared" ref="L324:L387" si="84">(D324-$N$12)^2</f>
        <v>6.5256166269749699E-2</v>
      </c>
      <c r="P324" s="17">
        <f t="shared" ref="P324:P387" si="85">D324</f>
        <v>15.5</v>
      </c>
      <c r="Q324" s="33">
        <f t="shared" ref="Q324:Q387" si="86">E324</f>
        <v>12.239198368402031</v>
      </c>
      <c r="R324" s="17">
        <f t="shared" ref="R324:R387" si="87">Q324^2</f>
        <v>149.79797670109494</v>
      </c>
      <c r="S324" s="17">
        <f t="shared" ref="S324:S387" si="88">$X$10+$X$11*Q324+$X$12*R324</f>
        <v>16.13815644173765</v>
      </c>
      <c r="T324" s="17">
        <f t="shared" ref="T324:T387" si="89">P324-S324</f>
        <v>-0.63815644173764952</v>
      </c>
      <c r="U324" s="47">
        <f t="shared" ref="U324:U387" si="90">T324^2</f>
        <v>0.40724364413125808</v>
      </c>
      <c r="V324" s="47">
        <f t="shared" ref="V324:V387" si="91">(P324-$X$13)^2</f>
        <v>6.5256166269749699E-2</v>
      </c>
    </row>
    <row r="325" spans="1:22" x14ac:dyDescent="0.25">
      <c r="A325" s="41">
        <v>19</v>
      </c>
      <c r="B325" s="41">
        <v>1</v>
      </c>
      <c r="C325" s="42">
        <v>37.677144560000002</v>
      </c>
      <c r="D325" s="42">
        <v>16.100000000000001</v>
      </c>
      <c r="E325" s="43">
        <f t="shared" ref="E325:E343" si="92">C325/PI()</f>
        <v>11.99300759662383</v>
      </c>
      <c r="G325" s="46">
        <f t="shared" si="80"/>
        <v>2.7788192719904172</v>
      </c>
      <c r="H325" s="44">
        <f t="shared" si="81"/>
        <v>8.3381920001577542E-2</v>
      </c>
      <c r="I325" s="48">
        <f>EXP($N$10+$N$11*H325)*Ano2019C!$K$5</f>
        <v>15.974822558701492</v>
      </c>
      <c r="J325" s="43">
        <f t="shared" si="82"/>
        <v>0.12517744129850961</v>
      </c>
      <c r="K325" s="48">
        <f t="shared" si="83"/>
        <v>1.566939181004182E-2</v>
      </c>
      <c r="L325" s="47">
        <f t="shared" si="84"/>
        <v>0.73179960434735891</v>
      </c>
      <c r="P325" s="17">
        <f t="shared" si="85"/>
        <v>16.100000000000001</v>
      </c>
      <c r="Q325" s="33">
        <f t="shared" si="86"/>
        <v>11.99300759662383</v>
      </c>
      <c r="R325" s="17">
        <f t="shared" si="87"/>
        <v>143.8322312126769</v>
      </c>
      <c r="S325" s="17">
        <f t="shared" si="88"/>
        <v>15.994692448697805</v>
      </c>
      <c r="T325" s="17">
        <f t="shared" si="89"/>
        <v>0.1053075513021966</v>
      </c>
      <c r="U325" s="47">
        <f t="shared" si="90"/>
        <v>1.1089680361264769E-2</v>
      </c>
      <c r="V325" s="47">
        <f t="shared" si="91"/>
        <v>0.73179960434735891</v>
      </c>
    </row>
    <row r="326" spans="1:22" x14ac:dyDescent="0.25">
      <c r="A326" s="41">
        <v>19</v>
      </c>
      <c r="B326" s="41">
        <v>2</v>
      </c>
      <c r="C326" s="42">
        <v>33.589008639999996</v>
      </c>
      <c r="D326" s="42">
        <v>15.9</v>
      </c>
      <c r="E326" s="43">
        <f t="shared" si="92"/>
        <v>10.691713517224761</v>
      </c>
      <c r="G326" s="46">
        <f t="shared" si="80"/>
        <v>2.7663191092261861</v>
      </c>
      <c r="H326" s="44">
        <f t="shared" si="81"/>
        <v>9.3530377370190626E-2</v>
      </c>
      <c r="I326" s="48">
        <f>EXP($N$10+$N$11*H326)*Ano2019C!$K$5</f>
        <v>15.200850306257687</v>
      </c>
      <c r="J326" s="43">
        <f t="shared" si="82"/>
        <v>0.69914969374231362</v>
      </c>
      <c r="K326" s="48">
        <f t="shared" si="83"/>
        <v>0.48881029425997091</v>
      </c>
      <c r="L326" s="47">
        <f t="shared" si="84"/>
        <v>0.42961845832148804</v>
      </c>
      <c r="P326" s="17">
        <f t="shared" si="85"/>
        <v>15.9</v>
      </c>
      <c r="Q326" s="33">
        <f t="shared" si="86"/>
        <v>10.691713517224761</v>
      </c>
      <c r="R326" s="17">
        <f t="shared" si="87"/>
        <v>114.31273793440667</v>
      </c>
      <c r="S326" s="17">
        <f t="shared" si="88"/>
        <v>15.157965502039401</v>
      </c>
      <c r="T326" s="17">
        <f t="shared" si="89"/>
        <v>0.74203449796059928</v>
      </c>
      <c r="U326" s="47">
        <f t="shared" si="90"/>
        <v>0.55061519616363863</v>
      </c>
      <c r="V326" s="47">
        <f t="shared" si="91"/>
        <v>0.42961845832148804</v>
      </c>
    </row>
    <row r="327" spans="1:22" x14ac:dyDescent="0.25">
      <c r="A327" s="41">
        <v>19</v>
      </c>
      <c r="B327" s="41">
        <v>3</v>
      </c>
      <c r="C327" s="42">
        <v>29.279892400000001</v>
      </c>
      <c r="D327" s="42">
        <v>15</v>
      </c>
      <c r="E327" s="43">
        <f t="shared" si="92"/>
        <v>9.3200792173176374</v>
      </c>
      <c r="G327" s="46">
        <f t="shared" si="80"/>
        <v>2.7080502011022101</v>
      </c>
      <c r="H327" s="44">
        <f t="shared" si="81"/>
        <v>0.10729522536052057</v>
      </c>
      <c r="I327" s="48">
        <f>EXP($N$10+$N$11*H327)*Ano2019C!$K$5</f>
        <v>14.210649678071956</v>
      </c>
      <c r="J327" s="43">
        <f t="shared" si="82"/>
        <v>0.789350321928044</v>
      </c>
      <c r="K327" s="48">
        <f t="shared" si="83"/>
        <v>0.62307393072790673</v>
      </c>
      <c r="L327" s="47">
        <f t="shared" si="84"/>
        <v>5.9803301205077347E-2</v>
      </c>
      <c r="P327" s="17">
        <f t="shared" si="85"/>
        <v>15</v>
      </c>
      <c r="Q327" s="33">
        <f t="shared" si="86"/>
        <v>9.3200792173176374</v>
      </c>
      <c r="R327" s="17">
        <f t="shared" si="87"/>
        <v>86.863876617076144</v>
      </c>
      <c r="S327" s="17">
        <f t="shared" si="88"/>
        <v>14.133240547332898</v>
      </c>
      <c r="T327" s="17">
        <f t="shared" si="89"/>
        <v>0.86675945266710208</v>
      </c>
      <c r="U327" s="47">
        <f t="shared" si="90"/>
        <v>0.75127194878777437</v>
      </c>
      <c r="V327" s="47">
        <f t="shared" si="91"/>
        <v>5.9803301205077347E-2</v>
      </c>
    </row>
    <row r="328" spans="1:22" x14ac:dyDescent="0.25">
      <c r="A328" s="41">
        <v>19</v>
      </c>
      <c r="B328" s="41">
        <v>4</v>
      </c>
      <c r="C328" s="42">
        <v>37.89812487999999</v>
      </c>
      <c r="D328" s="42">
        <v>16.600000000000001</v>
      </c>
      <c r="E328" s="43">
        <f t="shared" si="92"/>
        <v>12.063347817131882</v>
      </c>
      <c r="G328" s="46">
        <f t="shared" si="80"/>
        <v>2.8094026953624978</v>
      </c>
      <c r="H328" s="44">
        <f t="shared" si="81"/>
        <v>8.2895728048215614E-2</v>
      </c>
      <c r="I328" s="48">
        <f>EXP($N$10+$N$11*H328)*Ano2019C!$K$5</f>
        <v>16.012875595664703</v>
      </c>
      <c r="J328" s="43">
        <f t="shared" si="82"/>
        <v>0.58712440433529878</v>
      </c>
      <c r="K328" s="48">
        <f t="shared" si="83"/>
        <v>0.34471506616607939</v>
      </c>
      <c r="L328" s="47">
        <f t="shared" si="84"/>
        <v>1.8372524694120327</v>
      </c>
      <c r="P328" s="17">
        <f t="shared" si="85"/>
        <v>16.600000000000001</v>
      </c>
      <c r="Q328" s="33">
        <f t="shared" si="86"/>
        <v>12.063347817131882</v>
      </c>
      <c r="R328" s="17">
        <f t="shared" si="87"/>
        <v>145.52436055710055</v>
      </c>
      <c r="S328" s="17">
        <f t="shared" si="88"/>
        <v>16.036163839552405</v>
      </c>
      <c r="T328" s="17">
        <f t="shared" si="89"/>
        <v>0.56383616044759677</v>
      </c>
      <c r="U328" s="47">
        <f t="shared" si="90"/>
        <v>0.31791121582828807</v>
      </c>
      <c r="V328" s="47">
        <f t="shared" si="91"/>
        <v>1.8372524694120327</v>
      </c>
    </row>
    <row r="329" spans="1:22" x14ac:dyDescent="0.25">
      <c r="A329" s="41">
        <v>19</v>
      </c>
      <c r="B329" s="41">
        <v>5</v>
      </c>
      <c r="C329" s="42">
        <v>31.821166080000001</v>
      </c>
      <c r="D329" s="42">
        <v>15.6</v>
      </c>
      <c r="E329" s="43">
        <f t="shared" si="92"/>
        <v>10.128991753160301</v>
      </c>
      <c r="G329" s="46">
        <f t="shared" si="80"/>
        <v>2.7472709142554912</v>
      </c>
      <c r="H329" s="44">
        <f t="shared" si="81"/>
        <v>9.8726509446312311E-2</v>
      </c>
      <c r="I329" s="48">
        <f>EXP($N$10+$N$11*H329)*Ano2019C!$K$5</f>
        <v>14.819198824777581</v>
      </c>
      <c r="J329" s="43">
        <f t="shared" si="82"/>
        <v>0.78080117522241821</v>
      </c>
      <c r="K329" s="48">
        <f t="shared" si="83"/>
        <v>0.60965047522870941</v>
      </c>
      <c r="L329" s="47">
        <f t="shared" si="84"/>
        <v>0.12634673928268392</v>
      </c>
      <c r="P329" s="17">
        <f t="shared" si="85"/>
        <v>15.6</v>
      </c>
      <c r="Q329" s="33">
        <f t="shared" si="86"/>
        <v>10.128991753160301</v>
      </c>
      <c r="R329" s="17">
        <f t="shared" si="87"/>
        <v>102.5964739355894</v>
      </c>
      <c r="S329" s="17">
        <f t="shared" si="88"/>
        <v>14.755291291537594</v>
      </c>
      <c r="T329" s="17">
        <f t="shared" si="89"/>
        <v>0.84470870846240587</v>
      </c>
      <c r="U329" s="47">
        <f t="shared" si="90"/>
        <v>0.71353280215222581</v>
      </c>
      <c r="V329" s="47">
        <f t="shared" si="91"/>
        <v>0.12634673928268392</v>
      </c>
    </row>
    <row r="330" spans="1:22" x14ac:dyDescent="0.25">
      <c r="A330" s="41">
        <v>19</v>
      </c>
      <c r="B330" s="41">
        <v>6</v>
      </c>
      <c r="C330" s="42">
        <v>31.600185760000002</v>
      </c>
      <c r="D330" s="42">
        <v>15.2</v>
      </c>
      <c r="E330" s="43">
        <f t="shared" si="92"/>
        <v>10.058651532652243</v>
      </c>
      <c r="G330" s="46">
        <f t="shared" si="80"/>
        <v>2.7212954278522306</v>
      </c>
      <c r="H330" s="44">
        <f t="shared" si="81"/>
        <v>9.9416904617265545E-2</v>
      </c>
      <c r="I330" s="48">
        <f>EXP($N$10+$N$11*H330)*Ano2019C!$K$5</f>
        <v>14.76921634401465</v>
      </c>
      <c r="J330" s="43">
        <f t="shared" si="82"/>
        <v>0.43078365598534951</v>
      </c>
      <c r="K330" s="48">
        <f t="shared" si="83"/>
        <v>0.18557455826410396</v>
      </c>
      <c r="L330" s="47">
        <f t="shared" si="84"/>
        <v>1.9844472309463522E-3</v>
      </c>
      <c r="P330" s="17">
        <f t="shared" si="85"/>
        <v>15.2</v>
      </c>
      <c r="Q330" s="33">
        <f t="shared" si="86"/>
        <v>10.058651532652243</v>
      </c>
      <c r="R330" s="17">
        <f t="shared" si="87"/>
        <v>101.17647065532732</v>
      </c>
      <c r="S330" s="17">
        <f t="shared" si="88"/>
        <v>14.703222972417841</v>
      </c>
      <c r="T330" s="17">
        <f t="shared" si="89"/>
        <v>0.49677702758215858</v>
      </c>
      <c r="U330" s="47">
        <f t="shared" si="90"/>
        <v>0.24678741513336475</v>
      </c>
      <c r="V330" s="47">
        <f t="shared" si="91"/>
        <v>1.9844472309463522E-3</v>
      </c>
    </row>
    <row r="331" spans="1:22" x14ac:dyDescent="0.25">
      <c r="A331" s="41">
        <v>19</v>
      </c>
      <c r="B331" s="41">
        <v>7</v>
      </c>
      <c r="C331" s="42">
        <v>35.909302000000004</v>
      </c>
      <c r="D331" s="42">
        <v>15.8</v>
      </c>
      <c r="E331" s="43">
        <f t="shared" si="92"/>
        <v>11.430285832559369</v>
      </c>
      <c r="G331" s="46">
        <f t="shared" si="80"/>
        <v>2.760009940032921</v>
      </c>
      <c r="H331" s="44">
        <f t="shared" si="81"/>
        <v>8.7486876063193678E-2</v>
      </c>
      <c r="I331" s="48">
        <f>EXP($N$10+$N$11*H331)*Ano2019C!$K$5</f>
        <v>15.657121570498168</v>
      </c>
      <c r="J331" s="43">
        <f t="shared" si="82"/>
        <v>0.14287842950183283</v>
      </c>
      <c r="K331" s="48">
        <f t="shared" si="83"/>
        <v>2.0414245616910211E-2</v>
      </c>
      <c r="L331" s="47">
        <f t="shared" si="84"/>
        <v>0.30852788530855391</v>
      </c>
      <c r="P331" s="17">
        <f t="shared" si="85"/>
        <v>15.8</v>
      </c>
      <c r="Q331" s="33">
        <f t="shared" si="86"/>
        <v>11.430285832559369</v>
      </c>
      <c r="R331" s="17">
        <f t="shared" si="87"/>
        <v>130.65143421400742</v>
      </c>
      <c r="S331" s="17">
        <f t="shared" si="88"/>
        <v>15.649048979404771</v>
      </c>
      <c r="T331" s="17">
        <f t="shared" si="89"/>
        <v>0.15095102059522958</v>
      </c>
      <c r="U331" s="47">
        <f t="shared" si="90"/>
        <v>2.2786210618741424E-2</v>
      </c>
      <c r="V331" s="47">
        <f t="shared" si="91"/>
        <v>0.30852788530855391</v>
      </c>
    </row>
    <row r="332" spans="1:22" x14ac:dyDescent="0.25">
      <c r="A332" s="41">
        <v>19</v>
      </c>
      <c r="B332" s="41">
        <v>8</v>
      </c>
      <c r="C332" s="42">
        <v>36.793223279999992</v>
      </c>
      <c r="D332" s="42">
        <v>16.100000000000001</v>
      </c>
      <c r="E332" s="43">
        <f t="shared" si="92"/>
        <v>11.711646714591595</v>
      </c>
      <c r="G332" s="46">
        <f t="shared" si="80"/>
        <v>2.7788192719904172</v>
      </c>
      <c r="H332" s="44">
        <f t="shared" si="81"/>
        <v>8.5385089250864729E-2</v>
      </c>
      <c r="I332" s="48">
        <f>EXP($N$10+$N$11*H332)*Ano2019C!$K$5</f>
        <v>15.818990947433432</v>
      </c>
      <c r="J332" s="43">
        <f t="shared" si="82"/>
        <v>0.28100905256656894</v>
      </c>
      <c r="K332" s="48">
        <f t="shared" si="83"/>
        <v>7.8966087624360706E-2</v>
      </c>
      <c r="L332" s="47">
        <f t="shared" si="84"/>
        <v>0.73179960434735891</v>
      </c>
      <c r="P332" s="17">
        <f t="shared" si="85"/>
        <v>16.100000000000001</v>
      </c>
      <c r="Q332" s="33">
        <f t="shared" si="86"/>
        <v>11.711646714591595</v>
      </c>
      <c r="R332" s="17">
        <f t="shared" si="87"/>
        <v>137.16266876740409</v>
      </c>
      <c r="S332" s="17">
        <f t="shared" si="88"/>
        <v>15.824953456819326</v>
      </c>
      <c r="T332" s="17">
        <f t="shared" si="89"/>
        <v>0.27504654318067523</v>
      </c>
      <c r="U332" s="47">
        <f t="shared" si="90"/>
        <v>7.5650600915639049E-2</v>
      </c>
      <c r="V332" s="47">
        <f t="shared" si="91"/>
        <v>0.73179960434735891</v>
      </c>
    </row>
    <row r="333" spans="1:22" x14ac:dyDescent="0.25">
      <c r="A333" s="41">
        <v>19</v>
      </c>
      <c r="B333" s="41">
        <v>9</v>
      </c>
      <c r="C333" s="42">
        <v>25.191756479999999</v>
      </c>
      <c r="D333" s="42">
        <v>14</v>
      </c>
      <c r="E333" s="43">
        <f t="shared" si="92"/>
        <v>8.0187851379185702</v>
      </c>
      <c r="G333" s="46">
        <f t="shared" si="80"/>
        <v>2.6390573296152584</v>
      </c>
      <c r="H333" s="44">
        <f t="shared" si="81"/>
        <v>0.12470716982692084</v>
      </c>
      <c r="I333" s="48">
        <f>EXP($N$10+$N$11*H333)*Ano2019C!$K$5</f>
        <v>13.049952717183425</v>
      </c>
      <c r="J333" s="43">
        <f t="shared" si="82"/>
        <v>0.95004728281657513</v>
      </c>
      <c r="K333" s="48">
        <f t="shared" si="83"/>
        <v>0.90258983958715755</v>
      </c>
      <c r="L333" s="47">
        <f t="shared" si="84"/>
        <v>1.5488975710757327</v>
      </c>
      <c r="P333" s="17">
        <f t="shared" si="85"/>
        <v>14</v>
      </c>
      <c r="Q333" s="33">
        <f t="shared" si="86"/>
        <v>8.0187851379185702</v>
      </c>
      <c r="R333" s="17">
        <f t="shared" si="87"/>
        <v>64.300915088103736</v>
      </c>
      <c r="S333" s="17">
        <f t="shared" si="88"/>
        <v>13.025617579932797</v>
      </c>
      <c r="T333" s="17">
        <f t="shared" si="89"/>
        <v>0.97438242006720266</v>
      </c>
      <c r="U333" s="47">
        <f t="shared" si="90"/>
        <v>0.94942110053601858</v>
      </c>
      <c r="V333" s="47">
        <f t="shared" si="91"/>
        <v>1.5488975710757327</v>
      </c>
    </row>
    <row r="334" spans="1:22" x14ac:dyDescent="0.25">
      <c r="A334" s="41">
        <v>19</v>
      </c>
      <c r="B334" s="41">
        <v>10</v>
      </c>
      <c r="C334" s="42">
        <v>35.467341360000006</v>
      </c>
      <c r="D334" s="42">
        <v>16.3</v>
      </c>
      <c r="E334" s="43">
        <f t="shared" si="92"/>
        <v>11.289605391543255</v>
      </c>
      <c r="G334" s="46">
        <f t="shared" si="80"/>
        <v>2.7911651078127169</v>
      </c>
      <c r="H334" s="44">
        <f t="shared" si="81"/>
        <v>8.8577055204168045E-2</v>
      </c>
      <c r="I334" s="48">
        <f>EXP($N$10+$N$11*H334)*Ano2019C!$K$5</f>
        <v>15.573814739429007</v>
      </c>
      <c r="J334" s="43">
        <f t="shared" si="82"/>
        <v>0.72618526057099331</v>
      </c>
      <c r="K334" s="48">
        <f t="shared" si="83"/>
        <v>0.52734503267056143</v>
      </c>
      <c r="L334" s="47">
        <f t="shared" si="84"/>
        <v>1.1139807503732269</v>
      </c>
      <c r="P334" s="17">
        <f t="shared" si="85"/>
        <v>16.3</v>
      </c>
      <c r="Q334" s="33">
        <f t="shared" si="86"/>
        <v>11.289605391543255</v>
      </c>
      <c r="R334" s="17">
        <f t="shared" si="87"/>
        <v>127.45518989676252</v>
      </c>
      <c r="S334" s="17">
        <f t="shared" si="88"/>
        <v>15.558784683621459</v>
      </c>
      <c r="T334" s="17">
        <f t="shared" si="89"/>
        <v>0.74121531637854154</v>
      </c>
      <c r="U334" s="47">
        <f t="shared" si="90"/>
        <v>0.54940014523414149</v>
      </c>
      <c r="V334" s="47">
        <f t="shared" si="91"/>
        <v>1.1139807503732269</v>
      </c>
    </row>
    <row r="335" spans="1:22" x14ac:dyDescent="0.25">
      <c r="A335" s="41">
        <v>19</v>
      </c>
      <c r="B335" s="41">
        <v>11</v>
      </c>
      <c r="C335" s="42">
        <v>34.804400399999999</v>
      </c>
      <c r="D335" s="42">
        <v>16.2</v>
      </c>
      <c r="E335" s="43">
        <f t="shared" si="92"/>
        <v>11.078584730019079</v>
      </c>
      <c r="G335" s="46">
        <f t="shared" si="80"/>
        <v>2.7850112422383382</v>
      </c>
      <c r="H335" s="44">
        <f t="shared" si="81"/>
        <v>9.0264237208056972E-2</v>
      </c>
      <c r="I335" s="48">
        <f>EXP($N$10+$N$11*H335)*Ano2019C!$K$5</f>
        <v>15.44576046339407</v>
      </c>
      <c r="J335" s="43">
        <f t="shared" si="82"/>
        <v>0.75423953660592957</v>
      </c>
      <c r="K335" s="48">
        <f t="shared" si="83"/>
        <v>0.56887727857952741</v>
      </c>
      <c r="L335" s="47">
        <f t="shared" si="84"/>
        <v>0.91289017736028966</v>
      </c>
      <c r="P335" s="17">
        <f t="shared" si="85"/>
        <v>16.2</v>
      </c>
      <c r="Q335" s="33">
        <f t="shared" si="86"/>
        <v>11.078584730019079</v>
      </c>
      <c r="R335" s="17">
        <f t="shared" si="87"/>
        <v>122.73503962021191</v>
      </c>
      <c r="S335" s="17">
        <f t="shared" si="88"/>
        <v>15.420498168601451</v>
      </c>
      <c r="T335" s="17">
        <f t="shared" si="89"/>
        <v>0.77950183139854801</v>
      </c>
      <c r="U335" s="47">
        <f t="shared" si="90"/>
        <v>0.60762310515369033</v>
      </c>
      <c r="V335" s="47">
        <f t="shared" si="91"/>
        <v>0.91289017736028966</v>
      </c>
    </row>
    <row r="336" spans="1:22" x14ac:dyDescent="0.25">
      <c r="A336" s="41">
        <v>19</v>
      </c>
      <c r="B336" s="41">
        <v>12</v>
      </c>
      <c r="C336" s="42">
        <v>33.589008639999996</v>
      </c>
      <c r="D336" s="42">
        <v>16</v>
      </c>
      <c r="E336" s="43">
        <f t="shared" si="92"/>
        <v>10.691713517224761</v>
      </c>
      <c r="G336" s="46">
        <f t="shared" si="80"/>
        <v>2.7725887222397811</v>
      </c>
      <c r="H336" s="44">
        <f t="shared" si="81"/>
        <v>9.3530377370190626E-2</v>
      </c>
      <c r="I336" s="48">
        <f>EXP($N$10+$N$11*H336)*Ano2019C!$K$5</f>
        <v>15.200850306257687</v>
      </c>
      <c r="J336" s="43">
        <f t="shared" si="82"/>
        <v>0.79914969374231326</v>
      </c>
      <c r="K336" s="48">
        <f t="shared" si="83"/>
        <v>0.63864023300843309</v>
      </c>
      <c r="L336" s="47">
        <f t="shared" si="84"/>
        <v>0.57070903133442208</v>
      </c>
      <c r="P336" s="17">
        <f t="shared" si="85"/>
        <v>16</v>
      </c>
      <c r="Q336" s="33">
        <f t="shared" si="86"/>
        <v>10.691713517224761</v>
      </c>
      <c r="R336" s="17">
        <f t="shared" si="87"/>
        <v>114.31273793440667</v>
      </c>
      <c r="S336" s="17">
        <f t="shared" si="88"/>
        <v>15.157965502039401</v>
      </c>
      <c r="T336" s="17">
        <f t="shared" si="89"/>
        <v>0.84203449796059893</v>
      </c>
      <c r="U336" s="47">
        <f t="shared" si="90"/>
        <v>0.70902209575575792</v>
      </c>
      <c r="V336" s="47">
        <f t="shared" si="91"/>
        <v>0.57070903133442208</v>
      </c>
    </row>
    <row r="337" spans="1:22" x14ac:dyDescent="0.25">
      <c r="A337" s="41">
        <v>19</v>
      </c>
      <c r="B337" s="41">
        <v>13</v>
      </c>
      <c r="C337" s="42">
        <v>37.787634720000007</v>
      </c>
      <c r="D337" s="42">
        <v>16.3</v>
      </c>
      <c r="E337" s="43">
        <f t="shared" si="92"/>
        <v>12.028177706877859</v>
      </c>
      <c r="G337" s="46">
        <f t="shared" si="80"/>
        <v>2.7911651078127169</v>
      </c>
      <c r="H337" s="44">
        <f t="shared" si="81"/>
        <v>8.3138113217947202E-2</v>
      </c>
      <c r="I337" s="48">
        <f>EXP($N$10+$N$11*H337)*Ano2019C!$K$5</f>
        <v>15.993893393244365</v>
      </c>
      <c r="J337" s="43">
        <f t="shared" si="82"/>
        <v>0.30610660675563572</v>
      </c>
      <c r="K337" s="48">
        <f t="shared" si="83"/>
        <v>9.3701254699449413E-2</v>
      </c>
      <c r="L337" s="47">
        <f t="shared" si="84"/>
        <v>1.1139807503732269</v>
      </c>
      <c r="P337" s="17">
        <f t="shared" si="85"/>
        <v>16.3</v>
      </c>
      <c r="Q337" s="33">
        <f t="shared" si="86"/>
        <v>12.028177706877859</v>
      </c>
      <c r="R337" s="17">
        <f t="shared" si="87"/>
        <v>144.67705894823351</v>
      </c>
      <c r="S337" s="17">
        <f t="shared" si="88"/>
        <v>16.015476311980855</v>
      </c>
      <c r="T337" s="17">
        <f t="shared" si="89"/>
        <v>0.28452368801914574</v>
      </c>
      <c r="U337" s="47">
        <f t="shared" si="90"/>
        <v>8.0953729044016182E-2</v>
      </c>
      <c r="V337" s="47">
        <f t="shared" si="91"/>
        <v>1.1139807503732269</v>
      </c>
    </row>
    <row r="338" spans="1:22" x14ac:dyDescent="0.25">
      <c r="A338" s="41">
        <v>19</v>
      </c>
      <c r="B338" s="41">
        <v>14</v>
      </c>
      <c r="C338" s="42">
        <v>34.030969280000001</v>
      </c>
      <c r="D338" s="42">
        <v>16</v>
      </c>
      <c r="E338" s="43">
        <f t="shared" si="92"/>
        <v>10.832393958240877</v>
      </c>
      <c r="G338" s="46">
        <f t="shared" si="80"/>
        <v>2.7725887222397811</v>
      </c>
      <c r="H338" s="44">
        <f t="shared" si="81"/>
        <v>9.2315697144603734E-2</v>
      </c>
      <c r="I338" s="48">
        <f>EXP($N$10+$N$11*H338)*Ano2019C!$K$5</f>
        <v>15.291475721416118</v>
      </c>
      <c r="J338" s="43">
        <f t="shared" si="82"/>
        <v>0.70852427858388189</v>
      </c>
      <c r="K338" s="48">
        <f t="shared" si="83"/>
        <v>0.50200665334281025</v>
      </c>
      <c r="L338" s="47">
        <f t="shared" si="84"/>
        <v>0.57070903133442208</v>
      </c>
      <c r="P338" s="17">
        <f t="shared" si="85"/>
        <v>16</v>
      </c>
      <c r="Q338" s="33">
        <f t="shared" si="86"/>
        <v>10.832393958240877</v>
      </c>
      <c r="R338" s="17">
        <f t="shared" si="87"/>
        <v>117.34075886653345</v>
      </c>
      <c r="S338" s="17">
        <f t="shared" si="88"/>
        <v>15.254780626204806</v>
      </c>
      <c r="T338" s="17">
        <f t="shared" si="89"/>
        <v>0.74521937379519443</v>
      </c>
      <c r="U338" s="47">
        <f t="shared" si="90"/>
        <v>0.55535191507970172</v>
      </c>
      <c r="V338" s="47">
        <f t="shared" si="91"/>
        <v>0.57070903133442208</v>
      </c>
    </row>
    <row r="339" spans="1:22" x14ac:dyDescent="0.25">
      <c r="A339" s="41">
        <v>19</v>
      </c>
      <c r="B339" s="41">
        <v>15</v>
      </c>
      <c r="C339" s="42">
        <v>33.478518480000005</v>
      </c>
      <c r="D339" s="42">
        <v>15.6</v>
      </c>
      <c r="E339" s="43">
        <f t="shared" si="92"/>
        <v>10.656543406970735</v>
      </c>
      <c r="G339" s="46">
        <f t="shared" si="80"/>
        <v>2.7472709142554912</v>
      </c>
      <c r="H339" s="44">
        <f t="shared" si="81"/>
        <v>9.3839058483623575E-2</v>
      </c>
      <c r="I339" s="48">
        <f>EXP($N$10+$N$11*H339)*Ano2019C!$K$5</f>
        <v>15.177905799053962</v>
      </c>
      <c r="J339" s="43">
        <f t="shared" si="82"/>
        <v>0.422094200946038</v>
      </c>
      <c r="K339" s="48">
        <f t="shared" si="83"/>
        <v>0.1781635144722743</v>
      </c>
      <c r="L339" s="47">
        <f t="shared" si="84"/>
        <v>0.12634673928268392</v>
      </c>
      <c r="P339" s="17">
        <f t="shared" si="85"/>
        <v>15.6</v>
      </c>
      <c r="Q339" s="33">
        <f t="shared" si="86"/>
        <v>10.656543406970735</v>
      </c>
      <c r="R339" s="17">
        <f t="shared" si="87"/>
        <v>113.56191738465145</v>
      </c>
      <c r="S339" s="17">
        <f t="shared" si="88"/>
        <v>15.133520881719299</v>
      </c>
      <c r="T339" s="17">
        <f t="shared" si="89"/>
        <v>0.46647911828070043</v>
      </c>
      <c r="U339" s="47">
        <f t="shared" si="90"/>
        <v>0.21760276779193971</v>
      </c>
      <c r="V339" s="47">
        <f t="shared" si="91"/>
        <v>0.12634673928268392</v>
      </c>
    </row>
    <row r="340" spans="1:22" x14ac:dyDescent="0.25">
      <c r="A340" s="41">
        <v>19</v>
      </c>
      <c r="B340" s="41">
        <v>16</v>
      </c>
      <c r="C340" s="42">
        <v>34.030969280000001</v>
      </c>
      <c r="D340" s="42">
        <v>15.9</v>
      </c>
      <c r="E340" s="43">
        <f t="shared" si="92"/>
        <v>10.832393958240877</v>
      </c>
      <c r="G340" s="46">
        <f t="shared" si="80"/>
        <v>2.7663191092261861</v>
      </c>
      <c r="H340" s="44">
        <f t="shared" si="81"/>
        <v>9.2315697144603734E-2</v>
      </c>
      <c r="I340" s="48">
        <f>EXP($N$10+$N$11*H340)*Ano2019C!$K$5</f>
        <v>15.291475721416118</v>
      </c>
      <c r="J340" s="43">
        <f t="shared" si="82"/>
        <v>0.60852427858388225</v>
      </c>
      <c r="K340" s="48">
        <f t="shared" si="83"/>
        <v>0.37030179762603432</v>
      </c>
      <c r="L340" s="47">
        <f t="shared" si="84"/>
        <v>0.42961845832148804</v>
      </c>
      <c r="P340" s="17">
        <f t="shared" si="85"/>
        <v>15.9</v>
      </c>
      <c r="Q340" s="33">
        <f t="shared" si="86"/>
        <v>10.832393958240877</v>
      </c>
      <c r="R340" s="17">
        <f t="shared" si="87"/>
        <v>117.34075886653345</v>
      </c>
      <c r="S340" s="17">
        <f t="shared" si="88"/>
        <v>15.254780626204806</v>
      </c>
      <c r="T340" s="17">
        <f t="shared" si="89"/>
        <v>0.64521937379519478</v>
      </c>
      <c r="U340" s="47">
        <f t="shared" si="90"/>
        <v>0.41630804032066326</v>
      </c>
      <c r="V340" s="47">
        <f t="shared" si="91"/>
        <v>0.42961845832148804</v>
      </c>
    </row>
    <row r="341" spans="1:22" x14ac:dyDescent="0.25">
      <c r="A341" s="41">
        <v>19</v>
      </c>
      <c r="B341" s="41">
        <v>33</v>
      </c>
      <c r="C341" s="42">
        <v>41.212829679999999</v>
      </c>
      <c r="D341" s="42">
        <v>16.5</v>
      </c>
      <c r="E341" s="43">
        <f t="shared" si="92"/>
        <v>13.118451124752751</v>
      </c>
      <c r="G341" s="46">
        <f t="shared" si="80"/>
        <v>2.8033603809065348</v>
      </c>
      <c r="H341" s="44">
        <f t="shared" si="81"/>
        <v>7.6228511315115141E-2</v>
      </c>
      <c r="I341" s="48">
        <f>EXP($N$10+$N$11*H341)*Ano2019C!$K$5</f>
        <v>16.543939438532412</v>
      </c>
      <c r="J341" s="43">
        <f t="shared" si="82"/>
        <v>-4.3939438532412112E-2</v>
      </c>
      <c r="K341" s="48">
        <f t="shared" si="83"/>
        <v>1.9306742585436223E-3</v>
      </c>
      <c r="L341" s="47">
        <f t="shared" si="84"/>
        <v>1.5761618963990944</v>
      </c>
      <c r="P341" s="17">
        <f t="shared" si="85"/>
        <v>16.5</v>
      </c>
      <c r="Q341" s="33">
        <f t="shared" si="86"/>
        <v>13.118451124752751</v>
      </c>
      <c r="R341" s="17">
        <f t="shared" si="87"/>
        <v>172.09375991252671</v>
      </c>
      <c r="S341" s="17">
        <f t="shared" si="88"/>
        <v>16.611993560850856</v>
      </c>
      <c r="T341" s="17">
        <f t="shared" si="89"/>
        <v>-0.11199356085085554</v>
      </c>
      <c r="U341" s="47">
        <f t="shared" si="90"/>
        <v>1.2542557672054283E-2</v>
      </c>
      <c r="V341" s="47">
        <f t="shared" si="91"/>
        <v>1.5761618963990944</v>
      </c>
    </row>
    <row r="342" spans="1:22" x14ac:dyDescent="0.25">
      <c r="A342" s="41">
        <v>19</v>
      </c>
      <c r="B342" s="41">
        <v>40</v>
      </c>
      <c r="C342" s="42">
        <v>39.997437919999996</v>
      </c>
      <c r="D342" s="42">
        <v>17</v>
      </c>
      <c r="E342" s="43">
        <f t="shared" si="92"/>
        <v>12.731579911958432</v>
      </c>
      <c r="G342" s="46">
        <f t="shared" si="80"/>
        <v>2.8332133440562162</v>
      </c>
      <c r="H342" s="44">
        <f t="shared" si="81"/>
        <v>7.8544847294303735E-2</v>
      </c>
      <c r="I342" s="48">
        <f>EXP($N$10+$N$11*H342)*Ano2019C!$K$5</f>
        <v>16.357468926525108</v>
      </c>
      <c r="J342" s="43">
        <f t="shared" si="82"/>
        <v>0.64253107347489191</v>
      </c>
      <c r="K342" s="48">
        <f t="shared" si="83"/>
        <v>0.41284618038079696</v>
      </c>
      <c r="L342" s="47">
        <f t="shared" si="84"/>
        <v>3.0816147614637668</v>
      </c>
      <c r="P342" s="17">
        <f t="shared" si="85"/>
        <v>17</v>
      </c>
      <c r="Q342" s="33">
        <f t="shared" si="86"/>
        <v>12.731579911958432</v>
      </c>
      <c r="R342" s="17">
        <f t="shared" si="87"/>
        <v>162.09312705458348</v>
      </c>
      <c r="S342" s="17">
        <f t="shared" si="88"/>
        <v>16.410923078226645</v>
      </c>
      <c r="T342" s="17">
        <f t="shared" si="89"/>
        <v>0.58907692177335491</v>
      </c>
      <c r="U342" s="47">
        <f t="shared" si="90"/>
        <v>0.34701161976597128</v>
      </c>
      <c r="V342" s="47">
        <f t="shared" si="91"/>
        <v>3.0816147614637668</v>
      </c>
    </row>
    <row r="343" spans="1:22" x14ac:dyDescent="0.25">
      <c r="A343" s="41">
        <v>19</v>
      </c>
      <c r="B343" s="41">
        <v>44</v>
      </c>
      <c r="C343" s="42">
        <v>38.45057568</v>
      </c>
      <c r="D343" s="42">
        <v>16.7</v>
      </c>
      <c r="E343" s="43">
        <f t="shared" si="92"/>
        <v>12.239198368402031</v>
      </c>
      <c r="G343" s="46">
        <f t="shared" si="80"/>
        <v>2.8154087194227095</v>
      </c>
      <c r="H343" s="44">
        <f t="shared" si="81"/>
        <v>8.1704697472810187E-2</v>
      </c>
      <c r="I343" s="48">
        <f>EXP($N$10+$N$11*H343)*Ano2019C!$K$5</f>
        <v>16.106478052938662</v>
      </c>
      <c r="J343" s="43">
        <f t="shared" si="82"/>
        <v>0.59352194706133687</v>
      </c>
      <c r="K343" s="48">
        <f t="shared" si="83"/>
        <v>0.35226830164348039</v>
      </c>
      <c r="L343" s="47">
        <f t="shared" si="84"/>
        <v>2.1183430424249612</v>
      </c>
      <c r="P343" s="17">
        <f t="shared" si="85"/>
        <v>16.7</v>
      </c>
      <c r="Q343" s="33">
        <f t="shared" si="86"/>
        <v>12.239198368402031</v>
      </c>
      <c r="R343" s="17">
        <f t="shared" si="87"/>
        <v>149.79797670109494</v>
      </c>
      <c r="S343" s="17">
        <f t="shared" si="88"/>
        <v>16.13815644173765</v>
      </c>
      <c r="T343" s="17">
        <f t="shared" si="89"/>
        <v>0.56184355826234977</v>
      </c>
      <c r="U343" s="47">
        <f t="shared" si="90"/>
        <v>0.31566818396089841</v>
      </c>
      <c r="V343" s="47">
        <f t="shared" si="91"/>
        <v>2.1183430424249612</v>
      </c>
    </row>
    <row r="344" spans="1:22" x14ac:dyDescent="0.25">
      <c r="A344" s="41">
        <v>19</v>
      </c>
      <c r="B344" s="41">
        <v>75</v>
      </c>
      <c r="C344" s="42">
        <v>40.107928079999994</v>
      </c>
      <c r="D344" s="42">
        <v>17</v>
      </c>
      <c r="E344" s="43">
        <f t="shared" ref="E344:E358" si="93">C344/PI()</f>
        <v>12.766750022212459</v>
      </c>
      <c r="G344" s="46">
        <f t="shared" si="80"/>
        <v>2.8332133440562162</v>
      </c>
      <c r="H344" s="44">
        <f t="shared" si="81"/>
        <v>7.8328470304512274E-2</v>
      </c>
      <c r="I344" s="48">
        <f>EXP($N$10+$N$11*H344)*Ano2019C!$K$5</f>
        <v>16.374798421064032</v>
      </c>
      <c r="J344" s="43">
        <f t="shared" si="82"/>
        <v>0.62520157893596817</v>
      </c>
      <c r="K344" s="48">
        <f t="shared" si="83"/>
        <v>0.39087701430402766</v>
      </c>
      <c r="L344" s="47">
        <f t="shared" si="84"/>
        <v>3.0816147614637668</v>
      </c>
      <c r="P344" s="17">
        <f t="shared" si="85"/>
        <v>17</v>
      </c>
      <c r="Q344" s="33">
        <f t="shared" si="86"/>
        <v>12.766750022212459</v>
      </c>
      <c r="R344" s="17">
        <f t="shared" si="87"/>
        <v>162.98990612966185</v>
      </c>
      <c r="S344" s="17">
        <f t="shared" si="88"/>
        <v>16.429683891568168</v>
      </c>
      <c r="T344" s="17">
        <f t="shared" si="89"/>
        <v>0.57031610843183245</v>
      </c>
      <c r="U344" s="47">
        <f t="shared" si="90"/>
        <v>0.32526046353682969</v>
      </c>
      <c r="V344" s="47">
        <f t="shared" si="91"/>
        <v>3.0816147614637668</v>
      </c>
    </row>
    <row r="345" spans="1:22" x14ac:dyDescent="0.25">
      <c r="A345" s="41">
        <v>19</v>
      </c>
      <c r="B345" s="41">
        <v>77</v>
      </c>
      <c r="C345" s="42">
        <v>40.107928079999994</v>
      </c>
      <c r="D345" s="42">
        <v>16.600000000000001</v>
      </c>
      <c r="E345" s="43">
        <f t="shared" si="93"/>
        <v>12.766750022212459</v>
      </c>
      <c r="G345" s="46">
        <f t="shared" si="80"/>
        <v>2.8094026953624978</v>
      </c>
      <c r="H345" s="44">
        <f t="shared" si="81"/>
        <v>7.8328470304512274E-2</v>
      </c>
      <c r="I345" s="48">
        <f>EXP($N$10+$N$11*H345)*Ano2019C!$K$5</f>
        <v>16.374798421064032</v>
      </c>
      <c r="J345" s="43">
        <f t="shared" si="82"/>
        <v>0.22520157893596959</v>
      </c>
      <c r="K345" s="48">
        <f t="shared" si="83"/>
        <v>5.0715751155253744E-2</v>
      </c>
      <c r="L345" s="47">
        <f t="shared" si="84"/>
        <v>1.8372524694120327</v>
      </c>
      <c r="P345" s="17">
        <f t="shared" si="85"/>
        <v>16.600000000000001</v>
      </c>
      <c r="Q345" s="33">
        <f t="shared" si="86"/>
        <v>12.766750022212459</v>
      </c>
      <c r="R345" s="17">
        <f t="shared" si="87"/>
        <v>162.98990612966185</v>
      </c>
      <c r="S345" s="17">
        <f t="shared" si="88"/>
        <v>16.429683891568168</v>
      </c>
      <c r="T345" s="17">
        <f t="shared" si="89"/>
        <v>0.17031610843183387</v>
      </c>
      <c r="U345" s="47">
        <f t="shared" si="90"/>
        <v>2.9007576791364193E-2</v>
      </c>
      <c r="V345" s="47">
        <f t="shared" si="91"/>
        <v>1.8372524694120327</v>
      </c>
    </row>
    <row r="346" spans="1:22" x14ac:dyDescent="0.25">
      <c r="A346" s="41">
        <v>20</v>
      </c>
      <c r="B346" s="41">
        <v>1</v>
      </c>
      <c r="C346" s="42">
        <v>32.0421464</v>
      </c>
      <c r="D346" s="42">
        <v>17.5</v>
      </c>
      <c r="E346" s="43">
        <f t="shared" si="93"/>
        <v>10.199331973668359</v>
      </c>
      <c r="G346" s="46">
        <f t="shared" si="80"/>
        <v>2.8622008809294686</v>
      </c>
      <c r="H346" s="44">
        <f t="shared" si="81"/>
        <v>9.8045636967372229E-2</v>
      </c>
      <c r="I346" s="48">
        <f>EXP($N$10+$N$11*H346)*Ano2019C!$K$5</f>
        <v>14.86865755822248</v>
      </c>
      <c r="J346" s="43">
        <f t="shared" si="82"/>
        <v>2.6313424417775195</v>
      </c>
      <c r="K346" s="48">
        <f t="shared" si="83"/>
        <v>6.9239630458996784</v>
      </c>
      <c r="L346" s="47">
        <f t="shared" si="84"/>
        <v>5.0870676265284391</v>
      </c>
      <c r="P346" s="17">
        <f t="shared" si="85"/>
        <v>17.5</v>
      </c>
      <c r="Q346" s="33">
        <f t="shared" si="86"/>
        <v>10.199331973668359</v>
      </c>
      <c r="R346" s="17">
        <f t="shared" si="87"/>
        <v>104.02637270909371</v>
      </c>
      <c r="S346" s="17">
        <f t="shared" si="88"/>
        <v>14.806974267811336</v>
      </c>
      <c r="T346" s="17">
        <f t="shared" si="89"/>
        <v>2.6930257321886639</v>
      </c>
      <c r="U346" s="47">
        <f t="shared" si="90"/>
        <v>7.2523875942302896</v>
      </c>
      <c r="V346" s="47">
        <f t="shared" si="91"/>
        <v>5.0870676265284391</v>
      </c>
    </row>
    <row r="347" spans="1:22" x14ac:dyDescent="0.25">
      <c r="A347" s="41">
        <v>20</v>
      </c>
      <c r="B347" s="41">
        <v>2</v>
      </c>
      <c r="C347" s="42">
        <v>28.285480960000005</v>
      </c>
      <c r="D347" s="42">
        <v>16.8</v>
      </c>
      <c r="E347" s="43">
        <f t="shared" si="93"/>
        <v>9.0035482250313805</v>
      </c>
      <c r="G347" s="46">
        <f t="shared" si="80"/>
        <v>2.8213788864092133</v>
      </c>
      <c r="H347" s="44">
        <f t="shared" si="81"/>
        <v>0.11106732312710134</v>
      </c>
      <c r="I347" s="48">
        <f>EXP($N$10+$N$11*H347)*Ano2019C!$K$5</f>
        <v>13.950739400252877</v>
      </c>
      <c r="J347" s="43">
        <f t="shared" si="82"/>
        <v>2.8492605997471241</v>
      </c>
      <c r="K347" s="48">
        <f t="shared" si="83"/>
        <v>8.1182859652713404</v>
      </c>
      <c r="L347" s="47">
        <f t="shared" si="84"/>
        <v>2.4194336154378999</v>
      </c>
      <c r="P347" s="17">
        <f t="shared" si="85"/>
        <v>16.8</v>
      </c>
      <c r="Q347" s="33">
        <f t="shared" si="86"/>
        <v>9.0035482250313805</v>
      </c>
      <c r="R347" s="17">
        <f t="shared" si="87"/>
        <v>81.063880640465726</v>
      </c>
      <c r="S347" s="17">
        <f t="shared" si="88"/>
        <v>13.875957044100959</v>
      </c>
      <c r="T347" s="17">
        <f t="shared" si="89"/>
        <v>2.9240429558990417</v>
      </c>
      <c r="U347" s="47">
        <f t="shared" si="90"/>
        <v>8.5500272079428061</v>
      </c>
      <c r="V347" s="47">
        <f t="shared" si="91"/>
        <v>2.4194336154378999</v>
      </c>
    </row>
    <row r="348" spans="1:22" x14ac:dyDescent="0.25">
      <c r="A348" s="41">
        <v>20</v>
      </c>
      <c r="B348" s="41">
        <v>3</v>
      </c>
      <c r="C348" s="42">
        <v>31.600185760000002</v>
      </c>
      <c r="D348" s="42">
        <v>17.600000000000001</v>
      </c>
      <c r="E348" s="43">
        <f t="shared" si="93"/>
        <v>10.058651532652243</v>
      </c>
      <c r="G348" s="46">
        <f t="shared" si="80"/>
        <v>2.8678989020441064</v>
      </c>
      <c r="H348" s="44">
        <f t="shared" si="81"/>
        <v>9.9416904617265545E-2</v>
      </c>
      <c r="I348" s="48">
        <f>EXP($N$10+$N$11*H348)*Ano2019C!$K$5</f>
        <v>14.76921634401465</v>
      </c>
      <c r="J348" s="43">
        <f t="shared" si="82"/>
        <v>2.8307836559853516</v>
      </c>
      <c r="K348" s="48">
        <f t="shared" si="83"/>
        <v>8.0133361069937941</v>
      </c>
      <c r="L348" s="47">
        <f t="shared" si="84"/>
        <v>5.5481581995413807</v>
      </c>
      <c r="P348" s="17">
        <f t="shared" si="85"/>
        <v>17.600000000000001</v>
      </c>
      <c r="Q348" s="33">
        <f t="shared" si="86"/>
        <v>10.058651532652243</v>
      </c>
      <c r="R348" s="17">
        <f t="shared" si="87"/>
        <v>101.17647065532732</v>
      </c>
      <c r="S348" s="17">
        <f t="shared" si="88"/>
        <v>14.703222972417841</v>
      </c>
      <c r="T348" s="17">
        <f t="shared" si="89"/>
        <v>2.8967770275821607</v>
      </c>
      <c r="U348" s="47">
        <f t="shared" si="90"/>
        <v>8.3913171475277384</v>
      </c>
      <c r="V348" s="47">
        <f t="shared" si="91"/>
        <v>5.5481581995413807</v>
      </c>
    </row>
    <row r="349" spans="1:22" x14ac:dyDescent="0.25">
      <c r="A349" s="41">
        <v>20</v>
      </c>
      <c r="B349" s="41">
        <v>5</v>
      </c>
      <c r="C349" s="42">
        <v>34.251949599999996</v>
      </c>
      <c r="D349" s="42">
        <v>17.5</v>
      </c>
      <c r="E349" s="43">
        <f t="shared" si="93"/>
        <v>10.902734178748934</v>
      </c>
      <c r="G349" s="46">
        <f t="shared" si="80"/>
        <v>2.8622008809294686</v>
      </c>
      <c r="H349" s="44">
        <f t="shared" si="81"/>
        <v>9.1720112001735313E-2</v>
      </c>
      <c r="I349" s="48">
        <f>EXP($N$10+$N$11*H349)*Ano2019C!$K$5</f>
        <v>15.336108617151039</v>
      </c>
      <c r="J349" s="43">
        <f t="shared" si="82"/>
        <v>2.163891382848961</v>
      </c>
      <c r="K349" s="48">
        <f t="shared" si="83"/>
        <v>4.6824259167679889</v>
      </c>
      <c r="L349" s="47">
        <f t="shared" si="84"/>
        <v>5.0870676265284391</v>
      </c>
      <c r="P349" s="17">
        <f t="shared" si="85"/>
        <v>17.5</v>
      </c>
      <c r="Q349" s="33">
        <f t="shared" si="86"/>
        <v>10.902734178748934</v>
      </c>
      <c r="R349" s="17">
        <f t="shared" si="87"/>
        <v>118.8696125724602</v>
      </c>
      <c r="S349" s="17">
        <f t="shared" si="88"/>
        <v>15.302610174018497</v>
      </c>
      <c r="T349" s="17">
        <f t="shared" si="89"/>
        <v>2.197389825981503</v>
      </c>
      <c r="U349" s="47">
        <f t="shared" si="90"/>
        <v>4.8285220473270201</v>
      </c>
      <c r="V349" s="47">
        <f t="shared" si="91"/>
        <v>5.0870676265284391</v>
      </c>
    </row>
    <row r="350" spans="1:22" x14ac:dyDescent="0.25">
      <c r="A350" s="41">
        <v>20</v>
      </c>
      <c r="B350" s="41">
        <v>7</v>
      </c>
      <c r="C350" s="42">
        <v>31.600185760000002</v>
      </c>
      <c r="D350" s="42">
        <v>17</v>
      </c>
      <c r="E350" s="43">
        <f t="shared" si="93"/>
        <v>10.058651532652243</v>
      </c>
      <c r="G350" s="46">
        <f t="shared" si="80"/>
        <v>2.8332133440562162</v>
      </c>
      <c r="H350" s="44">
        <f t="shared" si="81"/>
        <v>9.9416904617265545E-2</v>
      </c>
      <c r="I350" s="48">
        <f>EXP($N$10+$N$11*H350)*Ano2019C!$K$5</f>
        <v>14.76921634401465</v>
      </c>
      <c r="J350" s="43">
        <f t="shared" si="82"/>
        <v>2.2307836559853502</v>
      </c>
      <c r="K350" s="48">
        <f t="shared" si="83"/>
        <v>4.9763957198113653</v>
      </c>
      <c r="L350" s="47">
        <f t="shared" si="84"/>
        <v>3.0816147614637668</v>
      </c>
      <c r="P350" s="17">
        <f t="shared" si="85"/>
        <v>17</v>
      </c>
      <c r="Q350" s="33">
        <f t="shared" si="86"/>
        <v>10.058651532652243</v>
      </c>
      <c r="R350" s="17">
        <f t="shared" si="87"/>
        <v>101.17647065532732</v>
      </c>
      <c r="S350" s="17">
        <f t="shared" si="88"/>
        <v>14.703222972417841</v>
      </c>
      <c r="T350" s="17">
        <f t="shared" si="89"/>
        <v>2.2967770275821593</v>
      </c>
      <c r="U350" s="47">
        <f t="shared" si="90"/>
        <v>5.2751847144291393</v>
      </c>
      <c r="V350" s="47">
        <f t="shared" si="91"/>
        <v>3.0816147614637668</v>
      </c>
    </row>
    <row r="351" spans="1:22" x14ac:dyDescent="0.25">
      <c r="A351" s="41">
        <v>20</v>
      </c>
      <c r="B351" s="41">
        <v>8</v>
      </c>
      <c r="C351" s="42">
        <v>34.804400399999999</v>
      </c>
      <c r="D351" s="42">
        <v>17.399999999999999</v>
      </c>
      <c r="E351" s="43">
        <f t="shared" si="93"/>
        <v>11.078584730019079</v>
      </c>
      <c r="G351" s="46">
        <f t="shared" si="80"/>
        <v>2.8564702062204832</v>
      </c>
      <c r="H351" s="44">
        <f t="shared" si="81"/>
        <v>9.0264237208056972E-2</v>
      </c>
      <c r="I351" s="48">
        <f>EXP($N$10+$N$11*H351)*Ano2019C!$K$5</f>
        <v>15.44576046339407</v>
      </c>
      <c r="J351" s="43">
        <f t="shared" si="82"/>
        <v>1.9542395366059289</v>
      </c>
      <c r="K351" s="48">
        <f t="shared" si="83"/>
        <v>3.8190521664337558</v>
      </c>
      <c r="L351" s="47">
        <f t="shared" si="84"/>
        <v>4.6459770535154989</v>
      </c>
      <c r="P351" s="17">
        <f t="shared" si="85"/>
        <v>17.399999999999999</v>
      </c>
      <c r="Q351" s="33">
        <f t="shared" si="86"/>
        <v>11.078584730019079</v>
      </c>
      <c r="R351" s="17">
        <f t="shared" si="87"/>
        <v>122.73503962021191</v>
      </c>
      <c r="S351" s="17">
        <f t="shared" si="88"/>
        <v>15.420498168601451</v>
      </c>
      <c r="T351" s="17">
        <f t="shared" si="89"/>
        <v>1.9795018313985473</v>
      </c>
      <c r="U351" s="47">
        <f t="shared" si="90"/>
        <v>3.9184275005102029</v>
      </c>
      <c r="V351" s="47">
        <f t="shared" si="91"/>
        <v>4.6459770535154989</v>
      </c>
    </row>
    <row r="352" spans="1:22" x14ac:dyDescent="0.25">
      <c r="A352" s="41">
        <v>20</v>
      </c>
      <c r="B352" s="41">
        <v>11</v>
      </c>
      <c r="C352" s="42">
        <v>31.600185760000002</v>
      </c>
      <c r="D352" s="42">
        <v>16.8</v>
      </c>
      <c r="E352" s="43">
        <f t="shared" si="93"/>
        <v>10.058651532652243</v>
      </c>
      <c r="G352" s="46">
        <f t="shared" si="80"/>
        <v>2.8213788864092133</v>
      </c>
      <c r="H352" s="44">
        <f t="shared" si="81"/>
        <v>9.9416904617265545E-2</v>
      </c>
      <c r="I352" s="48">
        <f>EXP($N$10+$N$11*H352)*Ano2019C!$K$5</f>
        <v>14.76921634401465</v>
      </c>
      <c r="J352" s="43">
        <f t="shared" si="82"/>
        <v>2.0307836559853509</v>
      </c>
      <c r="K352" s="48">
        <f t="shared" si="83"/>
        <v>4.1240822574172284</v>
      </c>
      <c r="L352" s="47">
        <f t="shared" si="84"/>
        <v>2.4194336154378999</v>
      </c>
      <c r="P352" s="17">
        <f t="shared" si="85"/>
        <v>16.8</v>
      </c>
      <c r="Q352" s="33">
        <f t="shared" si="86"/>
        <v>10.058651532652243</v>
      </c>
      <c r="R352" s="17">
        <f t="shared" si="87"/>
        <v>101.17647065532732</v>
      </c>
      <c r="S352" s="17">
        <f t="shared" si="88"/>
        <v>14.703222972417841</v>
      </c>
      <c r="T352" s="17">
        <f t="shared" si="89"/>
        <v>2.09677702758216</v>
      </c>
      <c r="U352" s="47">
        <f t="shared" si="90"/>
        <v>4.3964739033962781</v>
      </c>
      <c r="V352" s="47">
        <f t="shared" si="91"/>
        <v>2.4194336154378999</v>
      </c>
    </row>
    <row r="353" spans="1:22" x14ac:dyDescent="0.25">
      <c r="A353" s="41">
        <v>20</v>
      </c>
      <c r="B353" s="41">
        <v>12</v>
      </c>
      <c r="C353" s="42">
        <v>39.224006800000005</v>
      </c>
      <c r="D353" s="42">
        <v>18</v>
      </c>
      <c r="E353" s="43">
        <f t="shared" si="93"/>
        <v>12.485389140180233</v>
      </c>
      <c r="G353" s="46">
        <f t="shared" si="80"/>
        <v>2.8903717578961645</v>
      </c>
      <c r="H353" s="44">
        <f t="shared" si="81"/>
        <v>8.0093618931092805E-2</v>
      </c>
      <c r="I353" s="48">
        <f>EXP($N$10+$N$11*H353)*Ano2019C!$K$5</f>
        <v>16.233963078374352</v>
      </c>
      <c r="J353" s="43">
        <f t="shared" si="82"/>
        <v>1.7660369216256484</v>
      </c>
      <c r="K353" s="48">
        <f t="shared" si="83"/>
        <v>3.1188864085449968</v>
      </c>
      <c r="L353" s="47">
        <f t="shared" si="84"/>
        <v>7.5925204915931115</v>
      </c>
      <c r="P353" s="17">
        <f t="shared" si="85"/>
        <v>18</v>
      </c>
      <c r="Q353" s="33">
        <f t="shared" si="86"/>
        <v>12.485389140180233</v>
      </c>
      <c r="R353" s="17">
        <f t="shared" si="87"/>
        <v>155.88494198173049</v>
      </c>
      <c r="S353" s="17">
        <f t="shared" si="88"/>
        <v>16.276899984913928</v>
      </c>
      <c r="T353" s="17">
        <f t="shared" si="89"/>
        <v>1.7231000150860716</v>
      </c>
      <c r="U353" s="47">
        <f t="shared" si="90"/>
        <v>2.9690736619896203</v>
      </c>
      <c r="V353" s="47">
        <f t="shared" si="91"/>
        <v>7.5925204915931115</v>
      </c>
    </row>
    <row r="354" spans="1:22" x14ac:dyDescent="0.25">
      <c r="A354" s="41">
        <v>20</v>
      </c>
      <c r="B354" s="41">
        <v>14</v>
      </c>
      <c r="C354" s="42">
        <v>34.251949599999996</v>
      </c>
      <c r="D354" s="42">
        <v>18</v>
      </c>
      <c r="E354" s="43">
        <f t="shared" si="93"/>
        <v>10.902734178748934</v>
      </c>
      <c r="G354" s="46">
        <f t="shared" si="80"/>
        <v>2.8903717578961645</v>
      </c>
      <c r="H354" s="44">
        <f t="shared" si="81"/>
        <v>9.1720112001735313E-2</v>
      </c>
      <c r="I354" s="48">
        <f>EXP($N$10+$N$11*H354)*Ano2019C!$K$5</f>
        <v>15.336108617151039</v>
      </c>
      <c r="J354" s="43">
        <f t="shared" si="82"/>
        <v>2.663891382848961</v>
      </c>
      <c r="K354" s="48">
        <f t="shared" si="83"/>
        <v>7.0963172996169499</v>
      </c>
      <c r="L354" s="47">
        <f t="shared" si="84"/>
        <v>7.5925204915931115</v>
      </c>
      <c r="P354" s="17">
        <f t="shared" si="85"/>
        <v>18</v>
      </c>
      <c r="Q354" s="33">
        <f t="shared" si="86"/>
        <v>10.902734178748934</v>
      </c>
      <c r="R354" s="17">
        <f t="shared" si="87"/>
        <v>118.8696125724602</v>
      </c>
      <c r="S354" s="17">
        <f t="shared" si="88"/>
        <v>15.302610174018497</v>
      </c>
      <c r="T354" s="17">
        <f t="shared" si="89"/>
        <v>2.697389825981503</v>
      </c>
      <c r="U354" s="47">
        <f t="shared" si="90"/>
        <v>7.2759118733085231</v>
      </c>
      <c r="V354" s="47">
        <f t="shared" si="91"/>
        <v>7.5925204915931115</v>
      </c>
    </row>
    <row r="355" spans="1:22" x14ac:dyDescent="0.25">
      <c r="A355" s="41">
        <v>20</v>
      </c>
      <c r="B355" s="41">
        <v>16</v>
      </c>
      <c r="C355" s="42">
        <v>33.809988960000005</v>
      </c>
      <c r="D355" s="42">
        <v>17.600000000000001</v>
      </c>
      <c r="E355" s="43">
        <f t="shared" si="93"/>
        <v>10.76205373773282</v>
      </c>
      <c r="G355" s="46">
        <f t="shared" si="80"/>
        <v>2.8678989020441064</v>
      </c>
      <c r="H355" s="44">
        <f t="shared" si="81"/>
        <v>9.2919067714176296E-2</v>
      </c>
      <c r="I355" s="48">
        <f>EXP($N$10+$N$11*H355)*Ano2019C!$K$5</f>
        <v>15.246391841281573</v>
      </c>
      <c r="J355" s="43">
        <f t="shared" si="82"/>
        <v>2.3536081587184281</v>
      </c>
      <c r="K355" s="48">
        <f t="shared" si="83"/>
        <v>5.5394713647859497</v>
      </c>
      <c r="L355" s="47">
        <f t="shared" si="84"/>
        <v>5.5481581995413807</v>
      </c>
      <c r="P355" s="17">
        <f t="shared" si="85"/>
        <v>17.600000000000001</v>
      </c>
      <c r="Q355" s="33">
        <f t="shared" si="86"/>
        <v>10.76205373773282</v>
      </c>
      <c r="R355" s="17">
        <f t="shared" si="87"/>
        <v>115.82180065384897</v>
      </c>
      <c r="S355" s="17">
        <f t="shared" si="88"/>
        <v>15.206565735545105</v>
      </c>
      <c r="T355" s="17">
        <f t="shared" si="89"/>
        <v>2.3934342644548963</v>
      </c>
      <c r="U355" s="47">
        <f t="shared" si="90"/>
        <v>5.7285275782667506</v>
      </c>
      <c r="V355" s="47">
        <f t="shared" si="91"/>
        <v>5.5481581995413807</v>
      </c>
    </row>
    <row r="356" spans="1:22" x14ac:dyDescent="0.25">
      <c r="A356" s="41">
        <v>20</v>
      </c>
      <c r="B356" s="41">
        <v>17</v>
      </c>
      <c r="C356" s="42">
        <v>34.030969280000001</v>
      </c>
      <c r="D356" s="42">
        <v>17</v>
      </c>
      <c r="E356" s="43">
        <f t="shared" si="93"/>
        <v>10.832393958240877</v>
      </c>
      <c r="G356" s="46">
        <f t="shared" si="80"/>
        <v>2.8332133440562162</v>
      </c>
      <c r="H356" s="44">
        <f t="shared" si="81"/>
        <v>9.2315697144603734E-2</v>
      </c>
      <c r="I356" s="48">
        <f>EXP($N$10+$N$11*H356)*Ano2019C!$K$5</f>
        <v>15.291475721416118</v>
      </c>
      <c r="J356" s="43">
        <f t="shared" si="82"/>
        <v>1.7085242785838819</v>
      </c>
      <c r="K356" s="48">
        <f t="shared" si="83"/>
        <v>2.919055210510574</v>
      </c>
      <c r="L356" s="47">
        <f t="shared" si="84"/>
        <v>3.0816147614637668</v>
      </c>
      <c r="P356" s="17">
        <f t="shared" si="85"/>
        <v>17</v>
      </c>
      <c r="Q356" s="33">
        <f t="shared" si="86"/>
        <v>10.832393958240877</v>
      </c>
      <c r="R356" s="17">
        <f t="shared" si="87"/>
        <v>117.34075886653345</v>
      </c>
      <c r="S356" s="17">
        <f t="shared" si="88"/>
        <v>15.254780626204806</v>
      </c>
      <c r="T356" s="17">
        <f t="shared" si="89"/>
        <v>1.7452193737951944</v>
      </c>
      <c r="U356" s="47">
        <f t="shared" si="90"/>
        <v>3.0457906626700906</v>
      </c>
      <c r="V356" s="47">
        <f t="shared" si="91"/>
        <v>3.0816147614637668</v>
      </c>
    </row>
    <row r="357" spans="1:22" x14ac:dyDescent="0.25">
      <c r="A357" s="41">
        <v>20</v>
      </c>
      <c r="B357" s="41">
        <v>21</v>
      </c>
      <c r="C357" s="42">
        <v>38.671556000000002</v>
      </c>
      <c r="D357" s="42">
        <v>18.5</v>
      </c>
      <c r="E357" s="43">
        <f t="shared" si="93"/>
        <v>12.309538588910089</v>
      </c>
      <c r="G357" s="46">
        <f t="shared" si="80"/>
        <v>2.917770732084279</v>
      </c>
      <c r="H357" s="44">
        <f t="shared" si="81"/>
        <v>8.1237813487251273E-2</v>
      </c>
      <c r="I357" s="48">
        <f>EXP($N$10+$N$11*H357)*Ano2019C!$K$5</f>
        <v>16.143319319361112</v>
      </c>
      <c r="J357" s="43">
        <f t="shared" si="82"/>
        <v>2.3566806806388882</v>
      </c>
      <c r="K357" s="48">
        <f t="shared" si="83"/>
        <v>5.5539438304965731</v>
      </c>
      <c r="L357" s="47">
        <f t="shared" si="84"/>
        <v>10.597973356657784</v>
      </c>
      <c r="P357" s="17">
        <f t="shared" si="85"/>
        <v>18.5</v>
      </c>
      <c r="Q357" s="33">
        <f t="shared" si="86"/>
        <v>12.309538588910089</v>
      </c>
      <c r="R357" s="17">
        <f t="shared" si="87"/>
        <v>151.52474027186656</v>
      </c>
      <c r="S357" s="17">
        <f t="shared" si="88"/>
        <v>16.178279132631236</v>
      </c>
      <c r="T357" s="17">
        <f t="shared" si="89"/>
        <v>2.3217208673687644</v>
      </c>
      <c r="U357" s="47">
        <f t="shared" si="90"/>
        <v>5.3903877859755678</v>
      </c>
      <c r="V357" s="47">
        <f t="shared" si="91"/>
        <v>10.597973356657784</v>
      </c>
    </row>
    <row r="358" spans="1:22" x14ac:dyDescent="0.25">
      <c r="A358" s="41">
        <v>20</v>
      </c>
      <c r="B358" s="41">
        <v>35</v>
      </c>
      <c r="C358" s="42">
        <v>40.439398560000001</v>
      </c>
      <c r="D358" s="42">
        <v>18</v>
      </c>
      <c r="E358" s="43">
        <f t="shared" si="93"/>
        <v>12.87226035297455</v>
      </c>
      <c r="G358" s="46">
        <f t="shared" si="80"/>
        <v>2.8903717578961645</v>
      </c>
      <c r="H358" s="44">
        <f t="shared" si="81"/>
        <v>7.7686433662671986E-2</v>
      </c>
      <c r="I358" s="48">
        <f>EXP($N$10+$N$11*H358)*Ano2019C!$K$5</f>
        <v>16.426326858375788</v>
      </c>
      <c r="J358" s="43">
        <f t="shared" si="82"/>
        <v>1.5736731416242122</v>
      </c>
      <c r="K358" s="48">
        <f t="shared" si="83"/>
        <v>2.4764471566694177</v>
      </c>
      <c r="L358" s="47">
        <f t="shared" si="84"/>
        <v>7.5925204915931115</v>
      </c>
      <c r="P358" s="17">
        <f t="shared" si="85"/>
        <v>18</v>
      </c>
      <c r="Q358" s="33">
        <f t="shared" si="86"/>
        <v>12.87226035297455</v>
      </c>
      <c r="R358" s="17">
        <f t="shared" si="87"/>
        <v>165.69508659476048</v>
      </c>
      <c r="S358" s="17">
        <f t="shared" si="88"/>
        <v>16.485388317323739</v>
      </c>
      <c r="T358" s="17">
        <f t="shared" si="89"/>
        <v>1.5146116826762608</v>
      </c>
      <c r="U358" s="47">
        <f t="shared" si="90"/>
        <v>2.294048549299414</v>
      </c>
      <c r="V358" s="47">
        <f t="shared" si="91"/>
        <v>7.5925204915931115</v>
      </c>
    </row>
    <row r="359" spans="1:22" x14ac:dyDescent="0.25">
      <c r="A359" s="41">
        <v>20</v>
      </c>
      <c r="B359" s="41">
        <v>47</v>
      </c>
      <c r="C359" s="42">
        <v>40.328908399999996</v>
      </c>
      <c r="D359" s="42">
        <v>18</v>
      </c>
      <c r="E359" s="43">
        <f t="shared" ref="E359:E377" si="94">C359/PI()</f>
        <v>12.837090242720519</v>
      </c>
      <c r="G359" s="46">
        <f t="shared" si="80"/>
        <v>2.8903717578961645</v>
      </c>
      <c r="H359" s="44">
        <f t="shared" si="81"/>
        <v>7.7899273206953293E-2</v>
      </c>
      <c r="I359" s="48">
        <f>EXP($N$10+$N$11*H359)*Ano2019C!$K$5</f>
        <v>16.409226886442536</v>
      </c>
      <c r="J359" s="43">
        <f t="shared" si="82"/>
        <v>1.5907731135574643</v>
      </c>
      <c r="K359" s="48">
        <f t="shared" si="83"/>
        <v>2.5305590988173092</v>
      </c>
      <c r="L359" s="47">
        <f t="shared" si="84"/>
        <v>7.5925204915931115</v>
      </c>
      <c r="P359" s="17">
        <f t="shared" si="85"/>
        <v>18</v>
      </c>
      <c r="Q359" s="33">
        <f t="shared" si="86"/>
        <v>12.837090242720519</v>
      </c>
      <c r="R359" s="17">
        <f t="shared" si="87"/>
        <v>164.79088589975035</v>
      </c>
      <c r="S359" s="17">
        <f t="shared" si="88"/>
        <v>16.466916511116718</v>
      </c>
      <c r="T359" s="17">
        <f t="shared" si="89"/>
        <v>1.5330834888832818</v>
      </c>
      <c r="U359" s="47">
        <f t="shared" si="90"/>
        <v>2.3503449838865356</v>
      </c>
      <c r="V359" s="47">
        <f t="shared" si="91"/>
        <v>7.5925204915931115</v>
      </c>
    </row>
    <row r="360" spans="1:22" x14ac:dyDescent="0.25">
      <c r="A360" s="41">
        <v>20</v>
      </c>
      <c r="B360" s="41">
        <v>48</v>
      </c>
      <c r="C360" s="42">
        <v>40.328908399999996</v>
      </c>
      <c r="D360" s="42">
        <v>17.600000000000001</v>
      </c>
      <c r="E360" s="43">
        <f t="shared" si="94"/>
        <v>12.837090242720519</v>
      </c>
      <c r="G360" s="46">
        <f t="shared" si="80"/>
        <v>2.8678989020441064</v>
      </c>
      <c r="H360" s="44">
        <f t="shared" si="81"/>
        <v>7.7899273206953293E-2</v>
      </c>
      <c r="I360" s="48">
        <f>EXP($N$10+$N$11*H360)*Ano2019C!$K$5</f>
        <v>16.409226886442536</v>
      </c>
      <c r="J360" s="43">
        <f t="shared" si="82"/>
        <v>1.1907731135574657</v>
      </c>
      <c r="K360" s="48">
        <f t="shared" si="83"/>
        <v>1.4179406079713412</v>
      </c>
      <c r="L360" s="47">
        <f t="shared" si="84"/>
        <v>5.5481581995413807</v>
      </c>
      <c r="P360" s="17">
        <f t="shared" si="85"/>
        <v>17.600000000000001</v>
      </c>
      <c r="Q360" s="33">
        <f t="shared" si="86"/>
        <v>12.837090242720519</v>
      </c>
      <c r="R360" s="17">
        <f t="shared" si="87"/>
        <v>164.79088589975035</v>
      </c>
      <c r="S360" s="17">
        <f t="shared" si="88"/>
        <v>16.466916511116718</v>
      </c>
      <c r="T360" s="17">
        <f t="shared" si="89"/>
        <v>1.1330834888832833</v>
      </c>
      <c r="U360" s="47">
        <f t="shared" si="90"/>
        <v>1.2838781927799134</v>
      </c>
      <c r="V360" s="47">
        <f t="shared" si="91"/>
        <v>5.5481581995413807</v>
      </c>
    </row>
    <row r="361" spans="1:22" x14ac:dyDescent="0.25">
      <c r="A361" s="41">
        <v>20</v>
      </c>
      <c r="B361" s="41">
        <v>71</v>
      </c>
      <c r="C361" s="42">
        <v>39.003026480000003</v>
      </c>
      <c r="D361" s="42">
        <v>18</v>
      </c>
      <c r="E361" s="43">
        <f t="shared" si="94"/>
        <v>12.415048919672175</v>
      </c>
      <c r="G361" s="46">
        <f t="shared" si="80"/>
        <v>2.8903717578961645</v>
      </c>
      <c r="H361" s="44">
        <f t="shared" si="81"/>
        <v>8.0547407140334121E-2</v>
      </c>
      <c r="I361" s="48">
        <f>EXP($N$10+$N$11*H361)*Ano2019C!$K$5</f>
        <v>16.197952971699724</v>
      </c>
      <c r="J361" s="43">
        <f t="shared" si="82"/>
        <v>1.8020470283002759</v>
      </c>
      <c r="K361" s="48">
        <f t="shared" si="83"/>
        <v>3.2473734922058552</v>
      </c>
      <c r="L361" s="47">
        <f t="shared" si="84"/>
        <v>7.5925204915931115</v>
      </c>
      <c r="P361" s="17">
        <f t="shared" si="85"/>
        <v>18</v>
      </c>
      <c r="Q361" s="33">
        <f t="shared" si="86"/>
        <v>12.415048919672175</v>
      </c>
      <c r="R361" s="17">
        <f t="shared" si="87"/>
        <v>154.13343967785326</v>
      </c>
      <c r="S361" s="17">
        <f t="shared" si="88"/>
        <v>16.237740651135354</v>
      </c>
      <c r="T361" s="17">
        <f t="shared" si="89"/>
        <v>1.7622593488646459</v>
      </c>
      <c r="U361" s="47">
        <f t="shared" si="90"/>
        <v>3.1055580126608455</v>
      </c>
      <c r="V361" s="47">
        <f t="shared" si="91"/>
        <v>7.5925204915931115</v>
      </c>
    </row>
    <row r="362" spans="1:22" x14ac:dyDescent="0.25">
      <c r="A362" s="41">
        <v>21</v>
      </c>
      <c r="B362" s="41">
        <v>1</v>
      </c>
      <c r="C362" s="42">
        <v>32.926067680000003</v>
      </c>
      <c r="D362" s="42">
        <v>15</v>
      </c>
      <c r="E362" s="43">
        <f t="shared" si="94"/>
        <v>10.480692855700591</v>
      </c>
      <c r="G362" s="46">
        <f t="shared" si="80"/>
        <v>2.7080502011022101</v>
      </c>
      <c r="H362" s="44">
        <f t="shared" si="81"/>
        <v>9.5413539330664238E-2</v>
      </c>
      <c r="I362" s="48">
        <f>EXP($N$10+$N$11*H362)*Ano2019C!$K$5</f>
        <v>15.061411148696104</v>
      </c>
      <c r="J362" s="43">
        <f t="shared" si="82"/>
        <v>-6.1411148696103979E-2</v>
      </c>
      <c r="K362" s="48">
        <f t="shared" si="83"/>
        <v>3.7713291841749933E-3</v>
      </c>
      <c r="L362" s="47">
        <f t="shared" si="84"/>
        <v>5.9803301205077347E-2</v>
      </c>
      <c r="P362" s="17">
        <f t="shared" si="85"/>
        <v>15</v>
      </c>
      <c r="Q362" s="33">
        <f t="shared" si="86"/>
        <v>10.480692855700591</v>
      </c>
      <c r="R362" s="17">
        <f t="shared" si="87"/>
        <v>109.8449227355334</v>
      </c>
      <c r="S362" s="17">
        <f t="shared" si="88"/>
        <v>15.009852744446263</v>
      </c>
      <c r="T362" s="17">
        <f t="shared" si="89"/>
        <v>-9.8527444462632729E-3</v>
      </c>
      <c r="U362" s="47">
        <f t="shared" si="90"/>
        <v>9.7076573123371763E-5</v>
      </c>
      <c r="V362" s="47">
        <f t="shared" si="91"/>
        <v>5.9803301205077347E-2</v>
      </c>
    </row>
    <row r="363" spans="1:22" x14ac:dyDescent="0.25">
      <c r="A363" s="41">
        <v>21</v>
      </c>
      <c r="B363" s="41">
        <v>2</v>
      </c>
      <c r="C363" s="42">
        <v>31.158225120000001</v>
      </c>
      <c r="D363" s="42">
        <v>15</v>
      </c>
      <c r="E363" s="43">
        <f t="shared" si="94"/>
        <v>9.9179710916361277</v>
      </c>
      <c r="G363" s="46">
        <f t="shared" si="80"/>
        <v>2.7080502011022101</v>
      </c>
      <c r="H363" s="44">
        <f t="shared" si="81"/>
        <v>0.10082707347708492</v>
      </c>
      <c r="I363" s="48">
        <f>EXP($N$10+$N$11*H363)*Ano2019C!$K$5</f>
        <v>14.667647686955412</v>
      </c>
      <c r="J363" s="43">
        <f t="shared" si="82"/>
        <v>0.33235231304458779</v>
      </c>
      <c r="K363" s="48">
        <f t="shared" si="83"/>
        <v>0.11045805998608768</v>
      </c>
      <c r="L363" s="47">
        <f t="shared" si="84"/>
        <v>5.9803301205077347E-2</v>
      </c>
      <c r="P363" s="17">
        <f t="shared" si="85"/>
        <v>15</v>
      </c>
      <c r="Q363" s="33">
        <f t="shared" si="86"/>
        <v>9.9179710916361277</v>
      </c>
      <c r="R363" s="17">
        <f t="shared" si="87"/>
        <v>98.366150574529925</v>
      </c>
      <c r="S363" s="17">
        <f t="shared" si="88"/>
        <v>14.597930305640325</v>
      </c>
      <c r="T363" s="17">
        <f t="shared" si="89"/>
        <v>0.40206969435967466</v>
      </c>
      <c r="U363" s="47">
        <f t="shared" si="90"/>
        <v>0.1616600391224822</v>
      </c>
      <c r="V363" s="47">
        <f t="shared" si="91"/>
        <v>5.9803301205077347E-2</v>
      </c>
    </row>
    <row r="364" spans="1:22" x14ac:dyDescent="0.25">
      <c r="A364" s="41">
        <v>21</v>
      </c>
      <c r="B364" s="41">
        <v>3</v>
      </c>
      <c r="C364" s="42">
        <v>26.517638400000003</v>
      </c>
      <c r="D364" s="42">
        <v>14</v>
      </c>
      <c r="E364" s="43">
        <f t="shared" si="94"/>
        <v>8.4408264609669175</v>
      </c>
      <c r="G364" s="46">
        <f t="shared" si="80"/>
        <v>2.6390573296152584</v>
      </c>
      <c r="H364" s="44">
        <f t="shared" si="81"/>
        <v>0.11847181133557477</v>
      </c>
      <c r="I364" s="48">
        <f>EXP($N$10+$N$11*H364)*Ano2019C!$K$5</f>
        <v>13.454288219257283</v>
      </c>
      <c r="J364" s="43">
        <f t="shared" si="82"/>
        <v>0.54571178074271742</v>
      </c>
      <c r="K364" s="48">
        <f t="shared" si="83"/>
        <v>0.29780134764138771</v>
      </c>
      <c r="L364" s="47">
        <f t="shared" si="84"/>
        <v>1.5488975710757327</v>
      </c>
      <c r="P364" s="17">
        <f t="shared" si="85"/>
        <v>14</v>
      </c>
      <c r="Q364" s="33">
        <f t="shared" si="86"/>
        <v>8.4408264609669175</v>
      </c>
      <c r="R364" s="17">
        <f t="shared" si="87"/>
        <v>71.247551344159291</v>
      </c>
      <c r="S364" s="17">
        <f t="shared" si="88"/>
        <v>13.399297007166137</v>
      </c>
      <c r="T364" s="17">
        <f t="shared" si="89"/>
        <v>0.60070299283386319</v>
      </c>
      <c r="U364" s="47">
        <f t="shared" si="90"/>
        <v>0.36084408559956027</v>
      </c>
      <c r="V364" s="47">
        <f t="shared" si="91"/>
        <v>1.5488975710757327</v>
      </c>
    </row>
    <row r="365" spans="1:22" x14ac:dyDescent="0.25">
      <c r="A365" s="41">
        <v>21</v>
      </c>
      <c r="B365" s="41">
        <v>4</v>
      </c>
      <c r="C365" s="42">
        <v>35.688321680000001</v>
      </c>
      <c r="D365" s="42">
        <v>15.6</v>
      </c>
      <c r="E365" s="43">
        <f t="shared" si="94"/>
        <v>11.359945612051311</v>
      </c>
      <c r="G365" s="46">
        <f t="shared" si="80"/>
        <v>2.7472709142554912</v>
      </c>
      <c r="H365" s="44">
        <f t="shared" si="81"/>
        <v>8.8028590466061749E-2</v>
      </c>
      <c r="I365" s="48">
        <f>EXP($N$10+$N$11*H365)*Ano2019C!$K$5</f>
        <v>15.615670518459599</v>
      </c>
      <c r="J365" s="43">
        <f t="shared" si="82"/>
        <v>-1.5670518459598881E-2</v>
      </c>
      <c r="K365" s="48">
        <f t="shared" si="83"/>
        <v>2.4556514879262931E-4</v>
      </c>
      <c r="L365" s="47">
        <f t="shared" si="84"/>
        <v>0.12634673928268392</v>
      </c>
      <c r="P365" s="17">
        <f t="shared" si="85"/>
        <v>15.6</v>
      </c>
      <c r="Q365" s="33">
        <f t="shared" si="86"/>
        <v>11.359945612051311</v>
      </c>
      <c r="R365" s="17">
        <f t="shared" si="87"/>
        <v>129.04836430876384</v>
      </c>
      <c r="S365" s="17">
        <f t="shared" si="88"/>
        <v>15.604109502936119</v>
      </c>
      <c r="T365" s="17">
        <f t="shared" si="89"/>
        <v>-4.1095029361191138E-3</v>
      </c>
      <c r="U365" s="47">
        <f t="shared" si="90"/>
        <v>1.6888014381971618E-5</v>
      </c>
      <c r="V365" s="47">
        <f t="shared" si="91"/>
        <v>0.12634673928268392</v>
      </c>
    </row>
    <row r="366" spans="1:22" x14ac:dyDescent="0.25">
      <c r="A366" s="41">
        <v>21</v>
      </c>
      <c r="B366" s="41">
        <v>5</v>
      </c>
      <c r="C366" s="42">
        <v>36.793223279999992</v>
      </c>
      <c r="D366" s="42">
        <v>16</v>
      </c>
      <c r="E366" s="43">
        <f t="shared" si="94"/>
        <v>11.711646714591595</v>
      </c>
      <c r="G366" s="46">
        <f t="shared" si="80"/>
        <v>2.7725887222397811</v>
      </c>
      <c r="H366" s="44">
        <f t="shared" si="81"/>
        <v>8.5385089250864729E-2</v>
      </c>
      <c r="I366" s="48">
        <f>EXP($N$10+$N$11*H366)*Ano2019C!$K$5</f>
        <v>15.818990947433432</v>
      </c>
      <c r="J366" s="43">
        <f t="shared" si="82"/>
        <v>0.18100905256656752</v>
      </c>
      <c r="K366" s="48">
        <f t="shared" si="83"/>
        <v>3.2764277111046403E-2</v>
      </c>
      <c r="L366" s="47">
        <f t="shared" si="84"/>
        <v>0.57070903133442208</v>
      </c>
      <c r="P366" s="17">
        <f t="shared" si="85"/>
        <v>16</v>
      </c>
      <c r="Q366" s="33">
        <f t="shared" si="86"/>
        <v>11.711646714591595</v>
      </c>
      <c r="R366" s="17">
        <f t="shared" si="87"/>
        <v>137.16266876740409</v>
      </c>
      <c r="S366" s="17">
        <f t="shared" si="88"/>
        <v>15.824953456819326</v>
      </c>
      <c r="T366" s="17">
        <f t="shared" si="89"/>
        <v>0.17504654318067381</v>
      </c>
      <c r="U366" s="47">
        <f t="shared" si="90"/>
        <v>3.0641292279503501E-2</v>
      </c>
      <c r="V366" s="47">
        <f t="shared" si="91"/>
        <v>0.57070903133442208</v>
      </c>
    </row>
    <row r="367" spans="1:22" x14ac:dyDescent="0.25">
      <c r="A367" s="41">
        <v>21</v>
      </c>
      <c r="B367" s="41">
        <v>6</v>
      </c>
      <c r="C367" s="42">
        <v>34.914890560000003</v>
      </c>
      <c r="D367" s="42">
        <v>16</v>
      </c>
      <c r="E367" s="43">
        <f t="shared" si="94"/>
        <v>11.113754840273108</v>
      </c>
      <c r="G367" s="46">
        <f t="shared" si="80"/>
        <v>2.7725887222397811</v>
      </c>
      <c r="H367" s="44">
        <f t="shared" si="81"/>
        <v>8.9978590887778306E-2</v>
      </c>
      <c r="I367" s="48">
        <f>EXP($N$10+$N$11*H367)*Ano2019C!$K$5</f>
        <v>15.467366259287159</v>
      </c>
      <c r="J367" s="43">
        <f t="shared" si="82"/>
        <v>0.53263374071284098</v>
      </c>
      <c r="K367" s="48">
        <f t="shared" si="83"/>
        <v>0.2836987017457539</v>
      </c>
      <c r="L367" s="47">
        <f t="shared" si="84"/>
        <v>0.57070903133442208</v>
      </c>
      <c r="P367" s="17">
        <f t="shared" si="85"/>
        <v>16</v>
      </c>
      <c r="Q367" s="33">
        <f t="shared" si="86"/>
        <v>11.113754840273108</v>
      </c>
      <c r="R367" s="17">
        <f t="shared" si="87"/>
        <v>123.51554664969395</v>
      </c>
      <c r="S367" s="17">
        <f t="shared" si="88"/>
        <v>15.443786760383542</v>
      </c>
      <c r="T367" s="17">
        <f t="shared" si="89"/>
        <v>0.55621323961645786</v>
      </c>
      <c r="U367" s="47">
        <f t="shared" si="90"/>
        <v>0.30937316792463515</v>
      </c>
      <c r="V367" s="47">
        <f t="shared" si="91"/>
        <v>0.57070903133442208</v>
      </c>
    </row>
    <row r="368" spans="1:22" x14ac:dyDescent="0.25">
      <c r="A368" s="41">
        <v>21</v>
      </c>
      <c r="B368" s="41">
        <v>7</v>
      </c>
      <c r="C368" s="42">
        <v>27.070089199999998</v>
      </c>
      <c r="D368" s="42">
        <v>14</v>
      </c>
      <c r="E368" s="43">
        <f t="shared" si="94"/>
        <v>8.6166770122370604</v>
      </c>
      <c r="G368" s="46">
        <f t="shared" si="80"/>
        <v>2.6390573296152584</v>
      </c>
      <c r="H368" s="44">
        <f t="shared" si="81"/>
        <v>0.11605401926750183</v>
      </c>
      <c r="I368" s="48">
        <f>EXP($N$10+$N$11*H368)*Ano2019C!$K$5</f>
        <v>13.614420983432034</v>
      </c>
      <c r="J368" s="43">
        <f t="shared" si="82"/>
        <v>0.38557901656796645</v>
      </c>
      <c r="K368" s="48">
        <f t="shared" si="83"/>
        <v>0.14867117801752014</v>
      </c>
      <c r="L368" s="47">
        <f t="shared" si="84"/>
        <v>1.5488975710757327</v>
      </c>
      <c r="P368" s="17">
        <f t="shared" si="85"/>
        <v>14</v>
      </c>
      <c r="Q368" s="33">
        <f t="shared" si="86"/>
        <v>8.6166770122370604</v>
      </c>
      <c r="R368" s="17">
        <f t="shared" si="87"/>
        <v>74.247122733214596</v>
      </c>
      <c r="S368" s="17">
        <f t="shared" si="88"/>
        <v>13.550902500774555</v>
      </c>
      <c r="T368" s="17">
        <f t="shared" si="89"/>
        <v>0.44909749922544506</v>
      </c>
      <c r="U368" s="47">
        <f t="shared" si="90"/>
        <v>0.20168856381054862</v>
      </c>
      <c r="V368" s="47">
        <f t="shared" si="91"/>
        <v>1.5488975710757327</v>
      </c>
    </row>
    <row r="369" spans="1:22" x14ac:dyDescent="0.25">
      <c r="A369" s="41">
        <v>21</v>
      </c>
      <c r="B369" s="41">
        <v>8</v>
      </c>
      <c r="C369" s="42">
        <v>39.33449696000001</v>
      </c>
      <c r="D369" s="42">
        <v>17.5</v>
      </c>
      <c r="E369" s="43">
        <f t="shared" si="94"/>
        <v>12.520559250434264</v>
      </c>
      <c r="G369" s="46">
        <f t="shared" si="80"/>
        <v>2.8622008809294686</v>
      </c>
      <c r="H369" s="44">
        <f t="shared" si="81"/>
        <v>7.9868636855443653E-2</v>
      </c>
      <c r="I369" s="48">
        <f>EXP($N$10+$N$11*H369)*Ano2019C!$K$5</f>
        <v>16.251846076692402</v>
      </c>
      <c r="J369" s="43">
        <f t="shared" si="82"/>
        <v>1.2481539233075978</v>
      </c>
      <c r="K369" s="48">
        <f t="shared" si="83"/>
        <v>1.5578882162681487</v>
      </c>
      <c r="L369" s="47">
        <f t="shared" si="84"/>
        <v>5.0870676265284391</v>
      </c>
      <c r="P369" s="17">
        <f t="shared" si="85"/>
        <v>17.5</v>
      </c>
      <c r="Q369" s="33">
        <f t="shared" si="86"/>
        <v>12.520559250434264</v>
      </c>
      <c r="R369" s="17">
        <f t="shared" si="87"/>
        <v>156.76440394363502</v>
      </c>
      <c r="S369" s="17">
        <f t="shared" si="88"/>
        <v>16.296335148235968</v>
      </c>
      <c r="T369" s="17">
        <f t="shared" si="89"/>
        <v>1.2036648517640316</v>
      </c>
      <c r="U369" s="47">
        <f t="shared" si="90"/>
        <v>1.4488090753721281</v>
      </c>
      <c r="V369" s="47">
        <f t="shared" si="91"/>
        <v>5.0870676265284391</v>
      </c>
    </row>
    <row r="370" spans="1:22" x14ac:dyDescent="0.25">
      <c r="A370" s="41">
        <v>21</v>
      </c>
      <c r="B370" s="41">
        <v>9</v>
      </c>
      <c r="C370" s="42">
        <v>36.461752799999992</v>
      </c>
      <c r="D370" s="42">
        <v>16</v>
      </c>
      <c r="E370" s="43">
        <f t="shared" si="94"/>
        <v>11.606136383829508</v>
      </c>
      <c r="G370" s="46">
        <f t="shared" si="80"/>
        <v>2.7725887222397811</v>
      </c>
      <c r="H370" s="44">
        <f t="shared" si="81"/>
        <v>8.6161317334963503E-2</v>
      </c>
      <c r="I370" s="48">
        <f>EXP($N$10+$N$11*H370)*Ano2019C!$K$5</f>
        <v>15.759015663533097</v>
      </c>
      <c r="J370" s="43">
        <f t="shared" si="82"/>
        <v>0.24098433646690331</v>
      </c>
      <c r="K370" s="48">
        <f t="shared" si="83"/>
        <v>5.8073450422393667E-2</v>
      </c>
      <c r="L370" s="47">
        <f t="shared" si="84"/>
        <v>0.57070903133442208</v>
      </c>
      <c r="P370" s="17">
        <f t="shared" si="85"/>
        <v>16</v>
      </c>
      <c r="Q370" s="33">
        <f t="shared" si="86"/>
        <v>11.606136383829508</v>
      </c>
      <c r="R370" s="17">
        <f t="shared" si="87"/>
        <v>134.70240176005109</v>
      </c>
      <c r="S370" s="17">
        <f t="shared" si="88"/>
        <v>15.759711795625126</v>
      </c>
      <c r="T370" s="17">
        <f t="shared" si="89"/>
        <v>0.24028820437487397</v>
      </c>
      <c r="U370" s="47">
        <f t="shared" si="90"/>
        <v>5.7738421161701199E-2</v>
      </c>
      <c r="V370" s="47">
        <f t="shared" si="91"/>
        <v>0.57070903133442208</v>
      </c>
    </row>
    <row r="371" spans="1:22" x14ac:dyDescent="0.25">
      <c r="A371" s="41">
        <v>21</v>
      </c>
      <c r="B371" s="41">
        <v>10</v>
      </c>
      <c r="C371" s="42">
        <v>22.098032</v>
      </c>
      <c r="D371" s="42">
        <v>12.4</v>
      </c>
      <c r="E371" s="43">
        <f t="shared" si="94"/>
        <v>7.0340220508057643</v>
      </c>
      <c r="G371" s="46">
        <f t="shared" si="80"/>
        <v>2.5176964726109912</v>
      </c>
      <c r="H371" s="44">
        <f t="shared" si="81"/>
        <v>0.14216617360268974</v>
      </c>
      <c r="I371" s="48">
        <f>EXP($N$10+$N$11*H371)*Ano2019C!$K$5</f>
        <v>11.981299636800015</v>
      </c>
      <c r="J371" s="43">
        <f t="shared" si="82"/>
        <v>0.41870036319998505</v>
      </c>
      <c r="K371" s="48">
        <f t="shared" si="83"/>
        <v>0.17530999414379939</v>
      </c>
      <c r="L371" s="47">
        <f t="shared" si="84"/>
        <v>8.0914484028687799</v>
      </c>
      <c r="P371" s="17">
        <f t="shared" si="85"/>
        <v>12.4</v>
      </c>
      <c r="Q371" s="33">
        <f t="shared" si="86"/>
        <v>7.0340220508057643</v>
      </c>
      <c r="R371" s="17">
        <f t="shared" si="87"/>
        <v>49.477466211221731</v>
      </c>
      <c r="S371" s="17">
        <f t="shared" si="88"/>
        <v>12.099750917947604</v>
      </c>
      <c r="T371" s="17">
        <f t="shared" si="89"/>
        <v>0.30024908205239598</v>
      </c>
      <c r="U371" s="47">
        <f t="shared" si="90"/>
        <v>9.0149511273306407E-2</v>
      </c>
      <c r="V371" s="47">
        <f t="shared" si="91"/>
        <v>8.0914484028687799</v>
      </c>
    </row>
    <row r="372" spans="1:22" x14ac:dyDescent="0.25">
      <c r="A372" s="41">
        <v>21</v>
      </c>
      <c r="B372" s="41">
        <v>11</v>
      </c>
      <c r="C372" s="42">
        <v>37.12469376</v>
      </c>
      <c r="D372" s="42">
        <v>16</v>
      </c>
      <c r="E372" s="43">
        <f t="shared" si="94"/>
        <v>11.817157045353683</v>
      </c>
      <c r="G372" s="46">
        <f t="shared" si="80"/>
        <v>2.7725887222397811</v>
      </c>
      <c r="H372" s="44">
        <f t="shared" si="81"/>
        <v>8.4622722382553417E-2</v>
      </c>
      <c r="I372" s="48">
        <f>EXP($N$10+$N$11*H372)*Ano2019C!$K$5</f>
        <v>15.878117414076453</v>
      </c>
      <c r="J372" s="43">
        <f t="shared" si="82"/>
        <v>0.12188258592354728</v>
      </c>
      <c r="K372" s="48">
        <f t="shared" si="83"/>
        <v>1.4855364751410886E-2</v>
      </c>
      <c r="L372" s="47">
        <f t="shared" si="84"/>
        <v>0.57070903133442208</v>
      </c>
      <c r="P372" s="17">
        <f t="shared" si="85"/>
        <v>16</v>
      </c>
      <c r="Q372" s="33">
        <f t="shared" si="86"/>
        <v>11.817157045353683</v>
      </c>
      <c r="R372" s="17">
        <f t="shared" si="87"/>
        <v>139.6452006345522</v>
      </c>
      <c r="S372" s="17">
        <f t="shared" si="88"/>
        <v>15.889328096610015</v>
      </c>
      <c r="T372" s="17">
        <f t="shared" si="89"/>
        <v>0.110671903389985</v>
      </c>
      <c r="U372" s="47">
        <f t="shared" si="90"/>
        <v>1.2248270199962174E-2</v>
      </c>
      <c r="V372" s="47">
        <f t="shared" si="91"/>
        <v>0.57070903133442208</v>
      </c>
    </row>
    <row r="373" spans="1:22" x14ac:dyDescent="0.25">
      <c r="A373" s="41">
        <v>21</v>
      </c>
      <c r="B373" s="41">
        <v>12</v>
      </c>
      <c r="C373" s="42">
        <v>25.9651876</v>
      </c>
      <c r="D373" s="42">
        <v>14</v>
      </c>
      <c r="E373" s="43">
        <f t="shared" si="94"/>
        <v>8.2649759096967728</v>
      </c>
      <c r="G373" s="46">
        <f t="shared" si="80"/>
        <v>2.6390573296152584</v>
      </c>
      <c r="H373" s="44">
        <f t="shared" si="81"/>
        <v>0.12099248817250191</v>
      </c>
      <c r="I373" s="48">
        <f>EXP($N$10+$N$11*H373)*Ano2019C!$K$5</f>
        <v>13.289346367768463</v>
      </c>
      <c r="J373" s="43">
        <f t="shared" si="82"/>
        <v>0.7106536322315371</v>
      </c>
      <c r="K373" s="48">
        <f t="shared" si="83"/>
        <v>0.50502858500387682</v>
      </c>
      <c r="L373" s="47">
        <f t="shared" si="84"/>
        <v>1.5488975710757327</v>
      </c>
      <c r="P373" s="17">
        <f t="shared" si="85"/>
        <v>14</v>
      </c>
      <c r="Q373" s="33">
        <f t="shared" si="86"/>
        <v>8.2649759096967728</v>
      </c>
      <c r="R373" s="17">
        <f t="shared" si="87"/>
        <v>68.309826787867991</v>
      </c>
      <c r="S373" s="17">
        <f t="shared" si="88"/>
        <v>13.245283120770184</v>
      </c>
      <c r="T373" s="17">
        <f t="shared" si="89"/>
        <v>0.75471687922981623</v>
      </c>
      <c r="U373" s="47">
        <f t="shared" si="90"/>
        <v>0.56959756779439297</v>
      </c>
      <c r="V373" s="47">
        <f t="shared" si="91"/>
        <v>1.5488975710757327</v>
      </c>
    </row>
    <row r="374" spans="1:22" x14ac:dyDescent="0.25">
      <c r="A374" s="41">
        <v>21</v>
      </c>
      <c r="B374" s="41">
        <v>13</v>
      </c>
      <c r="C374" s="42">
        <v>35.688321680000001</v>
      </c>
      <c r="D374" s="42">
        <v>16.399999999999999</v>
      </c>
      <c r="E374" s="43">
        <f t="shared" si="94"/>
        <v>11.359945612051311</v>
      </c>
      <c r="G374" s="46">
        <f t="shared" si="80"/>
        <v>2.7972813348301528</v>
      </c>
      <c r="H374" s="44">
        <f t="shared" si="81"/>
        <v>8.8028590466061749E-2</v>
      </c>
      <c r="I374" s="48">
        <f>EXP($N$10+$N$11*H374)*Ano2019C!$K$5</f>
        <v>15.615670518459599</v>
      </c>
      <c r="J374" s="43">
        <f t="shared" si="82"/>
        <v>0.78432948154040005</v>
      </c>
      <c r="K374" s="48">
        <f t="shared" si="83"/>
        <v>0.61517273561343278</v>
      </c>
      <c r="L374" s="47">
        <f t="shared" si="84"/>
        <v>1.3350713233861566</v>
      </c>
      <c r="P374" s="17">
        <f t="shared" si="85"/>
        <v>16.399999999999999</v>
      </c>
      <c r="Q374" s="33">
        <f t="shared" si="86"/>
        <v>11.359945612051311</v>
      </c>
      <c r="R374" s="17">
        <f t="shared" si="87"/>
        <v>129.04836430876384</v>
      </c>
      <c r="S374" s="17">
        <f t="shared" si="88"/>
        <v>15.604109502936119</v>
      </c>
      <c r="T374" s="17">
        <f t="shared" si="89"/>
        <v>0.79589049706387982</v>
      </c>
      <c r="U374" s="47">
        <f t="shared" si="90"/>
        <v>0.63344168331658968</v>
      </c>
      <c r="V374" s="47">
        <f t="shared" si="91"/>
        <v>1.3350713233861566</v>
      </c>
    </row>
    <row r="375" spans="1:22" x14ac:dyDescent="0.25">
      <c r="A375" s="41">
        <v>21</v>
      </c>
      <c r="B375" s="41">
        <v>14</v>
      </c>
      <c r="C375" s="42">
        <v>32.594597200000003</v>
      </c>
      <c r="D375" s="42">
        <v>17</v>
      </c>
      <c r="E375" s="43">
        <f t="shared" si="94"/>
        <v>10.375182524938504</v>
      </c>
      <c r="G375" s="46">
        <f t="shared" si="80"/>
        <v>2.8332133440562162</v>
      </c>
      <c r="H375" s="44">
        <f t="shared" si="81"/>
        <v>9.6383846510298118E-2</v>
      </c>
      <c r="I375" s="48">
        <f>EXP($N$10+$N$11*H375)*Ano2019C!$K$5</f>
        <v>14.990064594247604</v>
      </c>
      <c r="J375" s="43">
        <f t="shared" si="82"/>
        <v>2.0099354057523957</v>
      </c>
      <c r="K375" s="48">
        <f t="shared" si="83"/>
        <v>4.0398403352970478</v>
      </c>
      <c r="L375" s="47">
        <f t="shared" si="84"/>
        <v>3.0816147614637668</v>
      </c>
      <c r="P375" s="17">
        <f t="shared" si="85"/>
        <v>17</v>
      </c>
      <c r="Q375" s="33">
        <f t="shared" si="86"/>
        <v>10.375182524938504</v>
      </c>
      <c r="R375" s="17">
        <f t="shared" si="87"/>
        <v>107.64441242578931</v>
      </c>
      <c r="S375" s="17">
        <f t="shared" si="88"/>
        <v>14.934495833544426</v>
      </c>
      <c r="T375" s="17">
        <f t="shared" si="89"/>
        <v>2.0655041664555736</v>
      </c>
      <c r="U375" s="47">
        <f t="shared" si="90"/>
        <v>4.2663074616453338</v>
      </c>
      <c r="V375" s="47">
        <f t="shared" si="91"/>
        <v>3.0816147614637668</v>
      </c>
    </row>
    <row r="376" spans="1:22" x14ac:dyDescent="0.25">
      <c r="A376" s="41">
        <v>21</v>
      </c>
      <c r="B376" s="41">
        <v>15</v>
      </c>
      <c r="C376" s="42">
        <v>33.147047999999998</v>
      </c>
      <c r="D376" s="42">
        <v>16.600000000000001</v>
      </c>
      <c r="E376" s="43">
        <f t="shared" si="94"/>
        <v>10.551033076208647</v>
      </c>
      <c r="G376" s="46">
        <f t="shared" si="80"/>
        <v>2.8094026953624978</v>
      </c>
      <c r="H376" s="44">
        <f t="shared" si="81"/>
        <v>9.4777449068459821E-2</v>
      </c>
      <c r="I376" s="48">
        <f>EXP($N$10+$N$11*H376)*Ano2019C!$K$5</f>
        <v>15.108366953018782</v>
      </c>
      <c r="J376" s="43">
        <f t="shared" si="82"/>
        <v>1.4916330469812191</v>
      </c>
      <c r="K376" s="48">
        <f t="shared" si="83"/>
        <v>2.2249691468464761</v>
      </c>
      <c r="L376" s="47">
        <f t="shared" si="84"/>
        <v>1.8372524694120327</v>
      </c>
      <c r="P376" s="17">
        <f t="shared" si="85"/>
        <v>16.600000000000001</v>
      </c>
      <c r="Q376" s="33">
        <f t="shared" si="86"/>
        <v>10.551033076208647</v>
      </c>
      <c r="R376" s="17">
        <f t="shared" si="87"/>
        <v>111.32429897524891</v>
      </c>
      <c r="S376" s="17">
        <f t="shared" si="88"/>
        <v>15.059609006489982</v>
      </c>
      <c r="T376" s="17">
        <f t="shared" si="89"/>
        <v>1.5403909935100195</v>
      </c>
      <c r="U376" s="47">
        <f t="shared" si="90"/>
        <v>2.3728044128867851</v>
      </c>
      <c r="V376" s="47">
        <f t="shared" si="91"/>
        <v>1.8372524694120327</v>
      </c>
    </row>
    <row r="377" spans="1:22" x14ac:dyDescent="0.25">
      <c r="A377" s="41">
        <v>21</v>
      </c>
      <c r="B377" s="41">
        <v>16</v>
      </c>
      <c r="C377" s="42">
        <v>37.014203600000002</v>
      </c>
      <c r="D377" s="42">
        <v>17</v>
      </c>
      <c r="E377" s="43">
        <f t="shared" si="94"/>
        <v>11.781986935099656</v>
      </c>
      <c r="G377" s="46">
        <f t="shared" si="80"/>
        <v>2.8332133440562162</v>
      </c>
      <c r="H377" s="44">
        <f t="shared" si="81"/>
        <v>8.4875327523993863E-2</v>
      </c>
      <c r="I377" s="48">
        <f>EXP($N$10+$N$11*H377)*Ano2019C!$K$5</f>
        <v>15.858501815579791</v>
      </c>
      <c r="J377" s="43">
        <f t="shared" si="82"/>
        <v>1.1414981844202092</v>
      </c>
      <c r="K377" s="48">
        <f t="shared" si="83"/>
        <v>1.3030181050346339</v>
      </c>
      <c r="L377" s="47">
        <f t="shared" si="84"/>
        <v>3.0816147614637668</v>
      </c>
      <c r="P377" s="17">
        <f t="shared" si="85"/>
        <v>17</v>
      </c>
      <c r="Q377" s="33">
        <f t="shared" si="86"/>
        <v>11.781986935099656</v>
      </c>
      <c r="R377" s="17">
        <f t="shared" si="87"/>
        <v>138.815216138859</v>
      </c>
      <c r="S377" s="17">
        <f t="shared" si="88"/>
        <v>15.867966219057953</v>
      </c>
      <c r="T377" s="17">
        <f t="shared" si="89"/>
        <v>1.1320337809420469</v>
      </c>
      <c r="U377" s="47">
        <f t="shared" si="90"/>
        <v>1.2815004811939461</v>
      </c>
      <c r="V377" s="47">
        <f t="shared" si="91"/>
        <v>3.0816147614637668</v>
      </c>
    </row>
    <row r="378" spans="1:22" x14ac:dyDescent="0.25">
      <c r="A378" s="41">
        <v>21</v>
      </c>
      <c r="B378" s="41">
        <v>41</v>
      </c>
      <c r="C378" s="42">
        <v>41.986260799999997</v>
      </c>
      <c r="D378" s="42">
        <v>18</v>
      </c>
      <c r="E378" s="43">
        <f t="shared" ref="E378:E392" si="95">C378/PI()</f>
        <v>13.364641896530951</v>
      </c>
      <c r="G378" s="46">
        <f t="shared" si="80"/>
        <v>2.8903717578961645</v>
      </c>
      <c r="H378" s="44">
        <f t="shared" si="81"/>
        <v>7.4824301896152495E-2</v>
      </c>
      <c r="I378" s="48">
        <f>EXP($N$10+$N$11*H378)*Ano2019C!$K$5</f>
        <v>16.658014994441569</v>
      </c>
      <c r="J378" s="43">
        <f t="shared" si="82"/>
        <v>1.3419850055584313</v>
      </c>
      <c r="K378" s="48">
        <f t="shared" si="83"/>
        <v>1.8009237551436628</v>
      </c>
      <c r="L378" s="47">
        <f t="shared" si="84"/>
        <v>7.5925204915931115</v>
      </c>
      <c r="P378" s="17">
        <f t="shared" si="85"/>
        <v>18</v>
      </c>
      <c r="Q378" s="33">
        <f t="shared" si="86"/>
        <v>13.364641896530951</v>
      </c>
      <c r="R378" s="17">
        <f t="shared" si="87"/>
        <v>178.61365302251042</v>
      </c>
      <c r="S378" s="17">
        <f t="shared" si="88"/>
        <v>16.733878354514403</v>
      </c>
      <c r="T378" s="17">
        <f t="shared" si="89"/>
        <v>1.2661216454855975</v>
      </c>
      <c r="U378" s="47">
        <f t="shared" si="90"/>
        <v>1.603064021167157</v>
      </c>
      <c r="V378" s="47">
        <f t="shared" si="91"/>
        <v>7.5925204915931115</v>
      </c>
    </row>
    <row r="379" spans="1:22" x14ac:dyDescent="0.25">
      <c r="A379" s="41">
        <v>21</v>
      </c>
      <c r="B379" s="41">
        <v>44</v>
      </c>
      <c r="C379" s="42">
        <v>41.323319840000003</v>
      </c>
      <c r="D379" s="42">
        <v>18</v>
      </c>
      <c r="E379" s="43">
        <f t="shared" si="95"/>
        <v>13.153621235006781</v>
      </c>
      <c r="G379" s="46">
        <f t="shared" si="80"/>
        <v>2.8903717578961645</v>
      </c>
      <c r="H379" s="44">
        <f t="shared" si="81"/>
        <v>7.6024691766144237E-2</v>
      </c>
      <c r="I379" s="48">
        <f>EXP($N$10+$N$11*H379)*Ano2019C!$K$5</f>
        <v>16.560448794759324</v>
      </c>
      <c r="J379" s="43">
        <f t="shared" si="82"/>
        <v>1.4395512052406758</v>
      </c>
      <c r="K379" s="48">
        <f t="shared" si="83"/>
        <v>2.0723076725098823</v>
      </c>
      <c r="L379" s="47">
        <f t="shared" si="84"/>
        <v>7.5925204915931115</v>
      </c>
      <c r="P379" s="17">
        <f t="shared" si="85"/>
        <v>18</v>
      </c>
      <c r="Q379" s="33">
        <f t="shared" si="86"/>
        <v>13.153621235006781</v>
      </c>
      <c r="R379" s="17">
        <f t="shared" si="87"/>
        <v>173.01775159402132</v>
      </c>
      <c r="S379" s="17">
        <f t="shared" si="88"/>
        <v>16.629694681365869</v>
      </c>
      <c r="T379" s="17">
        <f t="shared" si="89"/>
        <v>1.3703053186341307</v>
      </c>
      <c r="U379" s="47">
        <f t="shared" si="90"/>
        <v>1.8777366662769865</v>
      </c>
      <c r="V379" s="47">
        <f t="shared" si="91"/>
        <v>7.5925204915931115</v>
      </c>
    </row>
    <row r="380" spans="1:22" x14ac:dyDescent="0.25">
      <c r="A380" s="41">
        <v>21</v>
      </c>
      <c r="B380" s="41">
        <v>76</v>
      </c>
      <c r="C380" s="42">
        <v>40.991849360000003</v>
      </c>
      <c r="D380" s="42">
        <v>18.3</v>
      </c>
      <c r="E380" s="43">
        <f t="shared" si="95"/>
        <v>13.048110904244695</v>
      </c>
      <c r="G380" s="46">
        <f t="shared" si="80"/>
        <v>2.9069010598473755</v>
      </c>
      <c r="H380" s="44">
        <f t="shared" si="81"/>
        <v>7.6639446686086105E-2</v>
      </c>
      <c r="I380" s="48">
        <f>EXP($N$10+$N$11*H380)*Ano2019C!$K$5</f>
        <v>16.510703754356435</v>
      </c>
      <c r="J380" s="43">
        <f t="shared" si="82"/>
        <v>1.7892962456435662</v>
      </c>
      <c r="K380" s="48">
        <f t="shared" si="83"/>
        <v>3.2015810546741612</v>
      </c>
      <c r="L380" s="47">
        <f t="shared" si="84"/>
        <v>9.3357922106319187</v>
      </c>
      <c r="P380" s="17">
        <f t="shared" si="85"/>
        <v>18.3</v>
      </c>
      <c r="Q380" s="33">
        <f t="shared" si="86"/>
        <v>13.048110904244695</v>
      </c>
      <c r="R380" s="17">
        <f t="shared" si="87"/>
        <v>170.2531981694693</v>
      </c>
      <c r="S380" s="17">
        <f t="shared" si="88"/>
        <v>16.57630231268633</v>
      </c>
      <c r="T380" s="17">
        <f t="shared" si="89"/>
        <v>1.7236976873136705</v>
      </c>
      <c r="U380" s="47">
        <f t="shared" si="90"/>
        <v>2.9711337172504959</v>
      </c>
      <c r="V380" s="47">
        <f t="shared" si="91"/>
        <v>9.3357922106319187</v>
      </c>
    </row>
    <row r="381" spans="1:22" x14ac:dyDescent="0.25">
      <c r="A381" s="41">
        <v>22</v>
      </c>
      <c r="B381" s="41">
        <v>4</v>
      </c>
      <c r="C381" s="42">
        <v>23.202933600000001</v>
      </c>
      <c r="D381" s="42">
        <v>11.5</v>
      </c>
      <c r="E381" s="43">
        <f t="shared" si="95"/>
        <v>7.3857231533460528</v>
      </c>
      <c r="G381" s="46">
        <f t="shared" si="80"/>
        <v>2.4423470353692043</v>
      </c>
      <c r="H381" s="44">
        <f t="shared" si="81"/>
        <v>0.13539635581208545</v>
      </c>
      <c r="I381" s="48">
        <f>EXP($N$10+$N$11*H381)*Ano2019C!$K$5</f>
        <v>12.384873809313673</v>
      </c>
      <c r="J381" s="43">
        <f t="shared" si="82"/>
        <v>-0.88487380931367277</v>
      </c>
      <c r="K381" s="48">
        <f t="shared" si="83"/>
        <v>0.78300165840929015</v>
      </c>
      <c r="L381" s="47">
        <f t="shared" si="84"/>
        <v>14.021633245752371</v>
      </c>
      <c r="P381" s="17">
        <f t="shared" si="85"/>
        <v>11.5</v>
      </c>
      <c r="Q381" s="33">
        <f t="shared" si="86"/>
        <v>7.3857231533460528</v>
      </c>
      <c r="R381" s="17">
        <f t="shared" si="87"/>
        <v>54.548906497871961</v>
      </c>
      <c r="S381" s="17">
        <f t="shared" si="88"/>
        <v>12.439087796977436</v>
      </c>
      <c r="T381" s="17">
        <f t="shared" si="89"/>
        <v>-0.93908779697743583</v>
      </c>
      <c r="U381" s="47">
        <f t="shared" si="90"/>
        <v>0.88188589043193377</v>
      </c>
      <c r="V381" s="47">
        <f t="shared" si="91"/>
        <v>14.021633245752371</v>
      </c>
    </row>
    <row r="382" spans="1:22" x14ac:dyDescent="0.25">
      <c r="A382" s="41">
        <v>22</v>
      </c>
      <c r="B382" s="41">
        <v>5</v>
      </c>
      <c r="C382" s="42">
        <v>25.9651876</v>
      </c>
      <c r="D382" s="42">
        <v>13</v>
      </c>
      <c r="E382" s="43">
        <f t="shared" si="95"/>
        <v>8.2649759096967728</v>
      </c>
      <c r="G382" s="46">
        <f t="shared" si="80"/>
        <v>2.5649493574615367</v>
      </c>
      <c r="H382" s="44">
        <f t="shared" si="81"/>
        <v>0.12099248817250191</v>
      </c>
      <c r="I382" s="48">
        <f>EXP($N$10+$N$11*H382)*Ano2019C!$K$5</f>
        <v>13.289346367768463</v>
      </c>
      <c r="J382" s="43">
        <f t="shared" si="82"/>
        <v>-0.2893463677684629</v>
      </c>
      <c r="K382" s="48">
        <f t="shared" si="83"/>
        <v>8.3721320540802585E-2</v>
      </c>
      <c r="L382" s="47">
        <f t="shared" si="84"/>
        <v>5.037991840946388</v>
      </c>
      <c r="P382" s="17">
        <f t="shared" si="85"/>
        <v>13</v>
      </c>
      <c r="Q382" s="33">
        <f t="shared" si="86"/>
        <v>8.2649759096967728</v>
      </c>
      <c r="R382" s="17">
        <f t="shared" si="87"/>
        <v>68.309826787867991</v>
      </c>
      <c r="S382" s="17">
        <f t="shared" si="88"/>
        <v>13.245283120770184</v>
      </c>
      <c r="T382" s="17">
        <f t="shared" si="89"/>
        <v>-0.24528312077018377</v>
      </c>
      <c r="U382" s="47">
        <f t="shared" si="90"/>
        <v>6.0163809334760558E-2</v>
      </c>
      <c r="V382" s="47">
        <f t="shared" si="91"/>
        <v>5.037991840946388</v>
      </c>
    </row>
    <row r="383" spans="1:22" x14ac:dyDescent="0.25">
      <c r="A383" s="41">
        <v>22</v>
      </c>
      <c r="B383" s="41">
        <v>6</v>
      </c>
      <c r="C383" s="42">
        <v>24.086854880000001</v>
      </c>
      <c r="D383" s="42">
        <v>13.5</v>
      </c>
      <c r="E383" s="43">
        <f t="shared" si="95"/>
        <v>7.6670840353782834</v>
      </c>
      <c r="G383" s="46">
        <f t="shared" si="80"/>
        <v>2.6026896854443837</v>
      </c>
      <c r="H383" s="44">
        <f t="shared" si="81"/>
        <v>0.13042768220430251</v>
      </c>
      <c r="I383" s="48">
        <f>EXP($N$10+$N$11*H383)*Ano2019C!$K$5</f>
        <v>12.689699379092559</v>
      </c>
      <c r="J383" s="43">
        <f t="shared" si="82"/>
        <v>0.81030062090744082</v>
      </c>
      <c r="K383" s="48">
        <f t="shared" si="83"/>
        <v>0.65658709624298406</v>
      </c>
      <c r="L383" s="47">
        <f t="shared" si="84"/>
        <v>3.0434447060110603</v>
      </c>
      <c r="P383" s="17">
        <f t="shared" si="85"/>
        <v>13.5</v>
      </c>
      <c r="Q383" s="33">
        <f t="shared" si="86"/>
        <v>7.6670840353782834</v>
      </c>
      <c r="R383" s="17">
        <f t="shared" si="87"/>
        <v>58.784177605552543</v>
      </c>
      <c r="S383" s="17">
        <f t="shared" si="88"/>
        <v>12.703621128973206</v>
      </c>
      <c r="T383" s="17">
        <f t="shared" si="89"/>
        <v>0.7963788710267945</v>
      </c>
      <c r="U383" s="47">
        <f t="shared" si="90"/>
        <v>0.63421930621791178</v>
      </c>
      <c r="V383" s="47">
        <f t="shared" si="91"/>
        <v>3.0434447060110603</v>
      </c>
    </row>
    <row r="384" spans="1:22" x14ac:dyDescent="0.25">
      <c r="A384" s="41">
        <v>22</v>
      </c>
      <c r="B384" s="41">
        <v>7</v>
      </c>
      <c r="C384" s="42">
        <v>24.970776160000003</v>
      </c>
      <c r="D384" s="42">
        <v>13.6</v>
      </c>
      <c r="E384" s="43">
        <f t="shared" si="95"/>
        <v>7.948444917410515</v>
      </c>
      <c r="G384" s="46">
        <f t="shared" si="80"/>
        <v>2.6100697927420065</v>
      </c>
      <c r="H384" s="44">
        <f t="shared" si="81"/>
        <v>0.12581077309972541</v>
      </c>
      <c r="I384" s="48">
        <f>EXP($N$10+$N$11*H384)*Ano2019C!$K$5</f>
        <v>12.97966515375999</v>
      </c>
      <c r="J384" s="43">
        <f t="shared" si="82"/>
        <v>0.62033484624000934</v>
      </c>
      <c r="K384" s="48">
        <f t="shared" si="83"/>
        <v>0.38481532145961606</v>
      </c>
      <c r="L384" s="47">
        <f t="shared" si="84"/>
        <v>2.7045352790239958</v>
      </c>
      <c r="P384" s="17">
        <f t="shared" si="85"/>
        <v>13.6</v>
      </c>
      <c r="Q384" s="33">
        <f t="shared" si="86"/>
        <v>7.948444917410515</v>
      </c>
      <c r="R384" s="17">
        <f t="shared" si="87"/>
        <v>63.177776605109045</v>
      </c>
      <c r="S384" s="17">
        <f t="shared" si="88"/>
        <v>12.961988975432892</v>
      </c>
      <c r="T384" s="17">
        <f t="shared" si="89"/>
        <v>0.63801102456710801</v>
      </c>
      <c r="U384" s="47">
        <f t="shared" si="90"/>
        <v>0.40705806746917089</v>
      </c>
      <c r="V384" s="47">
        <f t="shared" si="91"/>
        <v>2.7045352790239958</v>
      </c>
    </row>
    <row r="385" spans="1:22" x14ac:dyDescent="0.25">
      <c r="A385" s="41">
        <v>22</v>
      </c>
      <c r="B385" s="41">
        <v>8</v>
      </c>
      <c r="C385" s="42">
        <v>26.517638400000003</v>
      </c>
      <c r="D385" s="42">
        <v>13.8</v>
      </c>
      <c r="E385" s="43">
        <f t="shared" si="95"/>
        <v>8.4408264609669175</v>
      </c>
      <c r="G385" s="46">
        <f t="shared" si="80"/>
        <v>2.6246685921631592</v>
      </c>
      <c r="H385" s="44">
        <f t="shared" si="81"/>
        <v>0.11847181133557477</v>
      </c>
      <c r="I385" s="48">
        <f>EXP($N$10+$N$11*H385)*Ano2019C!$K$5</f>
        <v>13.454288219257283</v>
      </c>
      <c r="J385" s="43">
        <f t="shared" si="82"/>
        <v>0.34571178074271813</v>
      </c>
      <c r="K385" s="48">
        <f t="shared" si="83"/>
        <v>0.11951663534430122</v>
      </c>
      <c r="L385" s="47">
        <f t="shared" si="84"/>
        <v>2.0867164250498615</v>
      </c>
      <c r="P385" s="17">
        <f t="shared" si="85"/>
        <v>13.8</v>
      </c>
      <c r="Q385" s="33">
        <f t="shared" si="86"/>
        <v>8.4408264609669175</v>
      </c>
      <c r="R385" s="17">
        <f t="shared" si="87"/>
        <v>71.247551344159291</v>
      </c>
      <c r="S385" s="17">
        <f t="shared" si="88"/>
        <v>13.399297007166137</v>
      </c>
      <c r="T385" s="17">
        <f t="shared" si="89"/>
        <v>0.4007029928338639</v>
      </c>
      <c r="U385" s="47">
        <f t="shared" si="90"/>
        <v>0.16056288846601557</v>
      </c>
      <c r="V385" s="47">
        <f t="shared" si="91"/>
        <v>2.0867164250498615</v>
      </c>
    </row>
    <row r="386" spans="1:22" x14ac:dyDescent="0.25">
      <c r="A386" s="41">
        <v>22</v>
      </c>
      <c r="B386" s="41">
        <v>9</v>
      </c>
      <c r="C386" s="42">
        <v>33.147047999999998</v>
      </c>
      <c r="D386" s="42">
        <v>15.5</v>
      </c>
      <c r="E386" s="43">
        <f t="shared" si="95"/>
        <v>10.551033076208647</v>
      </c>
      <c r="G386" s="46">
        <f t="shared" si="80"/>
        <v>2.7408400239252009</v>
      </c>
      <c r="H386" s="44">
        <f t="shared" si="81"/>
        <v>9.4777449068459821E-2</v>
      </c>
      <c r="I386" s="48">
        <f>EXP($N$10+$N$11*H386)*Ano2019C!$K$5</f>
        <v>15.108366953018782</v>
      </c>
      <c r="J386" s="43">
        <f t="shared" si="82"/>
        <v>0.3916330469812177</v>
      </c>
      <c r="K386" s="48">
        <f t="shared" si="83"/>
        <v>0.15337644348779267</v>
      </c>
      <c r="L386" s="47">
        <f t="shared" si="84"/>
        <v>6.5256166269749699E-2</v>
      </c>
      <c r="P386" s="17">
        <f t="shared" si="85"/>
        <v>15.5</v>
      </c>
      <c r="Q386" s="33">
        <f t="shared" si="86"/>
        <v>10.551033076208647</v>
      </c>
      <c r="R386" s="17">
        <f t="shared" si="87"/>
        <v>111.32429897524891</v>
      </c>
      <c r="S386" s="17">
        <f t="shared" si="88"/>
        <v>15.059609006489982</v>
      </c>
      <c r="T386" s="17">
        <f t="shared" si="89"/>
        <v>0.44039099351001809</v>
      </c>
      <c r="U386" s="47">
        <f t="shared" si="90"/>
        <v>0.1939442271647408</v>
      </c>
      <c r="V386" s="47">
        <f t="shared" si="91"/>
        <v>6.5256166269749699E-2</v>
      </c>
    </row>
    <row r="387" spans="1:22" x14ac:dyDescent="0.25">
      <c r="A387" s="41">
        <v>22</v>
      </c>
      <c r="B387" s="41">
        <v>11</v>
      </c>
      <c r="C387" s="42">
        <v>21.656071360000002</v>
      </c>
      <c r="D387" s="42">
        <v>13</v>
      </c>
      <c r="E387" s="43">
        <f t="shared" si="95"/>
        <v>6.8933416097896494</v>
      </c>
      <c r="G387" s="46">
        <f t="shared" si="80"/>
        <v>2.5649493574615367</v>
      </c>
      <c r="H387" s="44">
        <f t="shared" si="81"/>
        <v>0.14506752408437729</v>
      </c>
      <c r="I387" s="48">
        <f>EXP($N$10+$N$11*H387)*Ano2019C!$K$5</f>
        <v>11.812390372642321</v>
      </c>
      <c r="J387" s="43">
        <f t="shared" si="82"/>
        <v>1.1876096273576788</v>
      </c>
      <c r="K387" s="48">
        <f t="shared" si="83"/>
        <v>1.4104166269926448</v>
      </c>
      <c r="L387" s="47">
        <f t="shared" si="84"/>
        <v>5.037991840946388</v>
      </c>
      <c r="P387" s="17">
        <f t="shared" si="85"/>
        <v>13</v>
      </c>
      <c r="Q387" s="33">
        <f t="shared" si="86"/>
        <v>6.8933416097896494</v>
      </c>
      <c r="R387" s="17">
        <f t="shared" si="87"/>
        <v>47.518158549257357</v>
      </c>
      <c r="S387" s="17">
        <f t="shared" si="88"/>
        <v>11.961318766413637</v>
      </c>
      <c r="T387" s="17">
        <f t="shared" si="89"/>
        <v>1.0386812335863631</v>
      </c>
      <c r="U387" s="47">
        <f t="shared" si="90"/>
        <v>1.0788587050044891</v>
      </c>
      <c r="V387" s="47">
        <f t="shared" si="91"/>
        <v>5.037991840946388</v>
      </c>
    </row>
    <row r="388" spans="1:22" x14ac:dyDescent="0.25">
      <c r="A388" s="41">
        <v>22</v>
      </c>
      <c r="B388" s="41">
        <v>12</v>
      </c>
      <c r="C388" s="42">
        <v>31.37920544</v>
      </c>
      <c r="D388" s="42">
        <v>14.5</v>
      </c>
      <c r="E388" s="43">
        <f t="shared" si="95"/>
        <v>9.9883113121441855</v>
      </c>
      <c r="G388" s="46">
        <f t="shared" ref="G388:G451" si="96">LN(D388)</f>
        <v>2.6741486494265287</v>
      </c>
      <c r="H388" s="44">
        <f t="shared" ref="H388:H451" si="97">1/E388</f>
        <v>0.10011702366386602</v>
      </c>
      <c r="I388" s="48">
        <f>EXP($N$10+$N$11*H388)*Ano2019C!$K$5</f>
        <v>14.71870204211009</v>
      </c>
      <c r="J388" s="43">
        <f t="shared" ref="J388:J451" si="98">D388-I388</f>
        <v>-0.21870204211009003</v>
      </c>
      <c r="K388" s="48">
        <f t="shared" ref="K388:K451" si="99">(J388)^2</f>
        <v>4.7830583223123592E-2</v>
      </c>
      <c r="L388" s="47">
        <f t="shared" ref="L388:L451" si="100">(D388-$N$12)^2</f>
        <v>0.55435043614040502</v>
      </c>
      <c r="P388" s="17">
        <f t="shared" ref="P388:P451" si="101">D388</f>
        <v>14.5</v>
      </c>
      <c r="Q388" s="33">
        <f t="shared" ref="Q388:Q451" si="102">E388</f>
        <v>9.9883113121441855</v>
      </c>
      <c r="R388" s="17">
        <f t="shared" ref="R388:R451" si="103">Q388^2</f>
        <v>99.766362868307496</v>
      </c>
      <c r="S388" s="17">
        <f t="shared" ref="S388:S451" si="104">$X$10+$X$11*Q388+$X$12*R388</f>
        <v>14.650769310452086</v>
      </c>
      <c r="T388" s="17">
        <f t="shared" ref="T388:T451" si="105">P388-S388</f>
        <v>-0.15076931045208575</v>
      </c>
      <c r="U388" s="47">
        <f t="shared" ref="U388:U451" si="106">T388^2</f>
        <v>2.2731384974197414E-2</v>
      </c>
      <c r="V388" s="47">
        <f t="shared" ref="V388:V451" si="107">(P388-$X$13)^2</f>
        <v>0.55435043614040502</v>
      </c>
    </row>
    <row r="389" spans="1:22" x14ac:dyDescent="0.25">
      <c r="A389" s="41">
        <v>22</v>
      </c>
      <c r="B389" s="41">
        <v>13</v>
      </c>
      <c r="C389" s="42">
        <v>28.727441599999999</v>
      </c>
      <c r="D389" s="42">
        <v>14</v>
      </c>
      <c r="E389" s="43">
        <f t="shared" si="95"/>
        <v>9.1442286660474927</v>
      </c>
      <c r="G389" s="46">
        <f t="shared" si="96"/>
        <v>2.6390573296152584</v>
      </c>
      <c r="H389" s="44">
        <f t="shared" si="97"/>
        <v>0.10935859507899212</v>
      </c>
      <c r="I389" s="48">
        <f>EXP($N$10+$N$11*H389)*Ano2019C!$K$5</f>
        <v>14.067882296411565</v>
      </c>
      <c r="J389" s="43">
        <f t="shared" si="98"/>
        <v>-6.7882296411564624E-2</v>
      </c>
      <c r="K389" s="48">
        <f t="shared" si="99"/>
        <v>4.6080061661075197E-3</v>
      </c>
      <c r="L389" s="47">
        <f t="shared" si="100"/>
        <v>1.5488975710757327</v>
      </c>
      <c r="P389" s="17">
        <f t="shared" si="101"/>
        <v>14</v>
      </c>
      <c r="Q389" s="33">
        <f t="shared" si="102"/>
        <v>9.1442286660474927</v>
      </c>
      <c r="R389" s="17">
        <f t="shared" si="103"/>
        <v>83.616917896964708</v>
      </c>
      <c r="S389" s="17">
        <f t="shared" si="104"/>
        <v>13.991268624874611</v>
      </c>
      <c r="T389" s="17">
        <f t="shared" si="105"/>
        <v>8.7313751253894623E-3</v>
      </c>
      <c r="U389" s="47">
        <f t="shared" si="106"/>
        <v>7.6236911580269853E-5</v>
      </c>
      <c r="V389" s="47">
        <f t="shared" si="107"/>
        <v>1.5488975710757327</v>
      </c>
    </row>
    <row r="390" spans="1:22" x14ac:dyDescent="0.25">
      <c r="A390" s="41">
        <v>22</v>
      </c>
      <c r="B390" s="41">
        <v>14</v>
      </c>
      <c r="C390" s="42">
        <v>18.783327200000002</v>
      </c>
      <c r="D390" s="42">
        <v>10.6</v>
      </c>
      <c r="E390" s="43">
        <f t="shared" si="95"/>
        <v>5.9789187431849005</v>
      </c>
      <c r="G390" s="46">
        <f t="shared" si="96"/>
        <v>2.3608540011180215</v>
      </c>
      <c r="H390" s="44">
        <f t="shared" si="97"/>
        <v>0.16725432188551731</v>
      </c>
      <c r="I390" s="48">
        <f>EXP($N$10+$N$11*H390)*Ano2019C!$K$5</f>
        <v>10.597049607421452</v>
      </c>
      <c r="J390" s="43">
        <f t="shared" si="98"/>
        <v>2.9503925785476781E-3</v>
      </c>
      <c r="K390" s="48">
        <f t="shared" si="99"/>
        <v>8.7048163675492177E-6</v>
      </c>
      <c r="L390" s="47">
        <f t="shared" si="100"/>
        <v>21.571818088635965</v>
      </c>
      <c r="P390" s="17">
        <f t="shared" si="101"/>
        <v>10.6</v>
      </c>
      <c r="Q390" s="33">
        <f t="shared" si="102"/>
        <v>5.9789187431849005</v>
      </c>
      <c r="R390" s="17">
        <f t="shared" si="103"/>
        <v>35.747469337607711</v>
      </c>
      <c r="S390" s="17">
        <f t="shared" si="104"/>
        <v>11.023938853957327</v>
      </c>
      <c r="T390" s="17">
        <f t="shared" si="105"/>
        <v>-0.42393885395732767</v>
      </c>
      <c r="U390" s="47">
        <f t="shared" si="106"/>
        <v>0.17972415189465241</v>
      </c>
      <c r="V390" s="47">
        <f t="shared" si="107"/>
        <v>21.571818088635965</v>
      </c>
    </row>
    <row r="391" spans="1:22" x14ac:dyDescent="0.25">
      <c r="A391" s="41">
        <v>22</v>
      </c>
      <c r="B391" s="41">
        <v>15</v>
      </c>
      <c r="C391" s="42">
        <v>29.390382560000003</v>
      </c>
      <c r="D391" s="42">
        <v>14.5</v>
      </c>
      <c r="E391" s="43">
        <f t="shared" si="95"/>
        <v>9.3552493275716682</v>
      </c>
      <c r="G391" s="46">
        <f t="shared" si="96"/>
        <v>2.6741486494265287</v>
      </c>
      <c r="H391" s="44">
        <f t="shared" si="97"/>
        <v>0.1068918598516464</v>
      </c>
      <c r="I391" s="48">
        <f>EXP($N$10+$N$11*H391)*Ano2019C!$K$5</f>
        <v>14.238727936066054</v>
      </c>
      <c r="J391" s="43">
        <f t="shared" si="98"/>
        <v>0.26127206393394609</v>
      </c>
      <c r="K391" s="48">
        <f t="shared" si="99"/>
        <v>6.8263091392304007E-2</v>
      </c>
      <c r="L391" s="47">
        <f t="shared" si="100"/>
        <v>0.55435043614040502</v>
      </c>
      <c r="P391" s="17">
        <f t="shared" si="101"/>
        <v>14.5</v>
      </c>
      <c r="Q391" s="33">
        <f t="shared" si="102"/>
        <v>9.3552493275716682</v>
      </c>
      <c r="R391" s="17">
        <f t="shared" si="103"/>
        <v>87.520689981030145</v>
      </c>
      <c r="S391" s="17">
        <f t="shared" si="104"/>
        <v>14.161345924690053</v>
      </c>
      <c r="T391" s="17">
        <f t="shared" si="105"/>
        <v>0.33865407530994673</v>
      </c>
      <c r="U391" s="47">
        <f t="shared" si="106"/>
        <v>0.11468658272403508</v>
      </c>
      <c r="V391" s="47">
        <f t="shared" si="107"/>
        <v>0.55435043614040502</v>
      </c>
    </row>
    <row r="392" spans="1:22" x14ac:dyDescent="0.25">
      <c r="A392" s="41">
        <v>22</v>
      </c>
      <c r="B392" s="41">
        <v>16</v>
      </c>
      <c r="C392" s="42">
        <v>31.600185760000002</v>
      </c>
      <c r="D392" s="42">
        <v>14.6</v>
      </c>
      <c r="E392" s="43">
        <f t="shared" si="95"/>
        <v>10.058651532652243</v>
      </c>
      <c r="G392" s="46">
        <f t="shared" si="96"/>
        <v>2.6810215287142909</v>
      </c>
      <c r="H392" s="44">
        <f t="shared" si="97"/>
        <v>9.9416904617265545E-2</v>
      </c>
      <c r="I392" s="48">
        <f>EXP($N$10+$N$11*H392)*Ano2019C!$K$5</f>
        <v>14.76921634401465</v>
      </c>
      <c r="J392" s="43">
        <f t="shared" si="98"/>
        <v>-0.16921634401465013</v>
      </c>
      <c r="K392" s="48">
        <f t="shared" si="99"/>
        <v>2.863417108168442E-2</v>
      </c>
      <c r="L392" s="47">
        <f t="shared" si="100"/>
        <v>0.41544100915333992</v>
      </c>
      <c r="P392" s="17">
        <f t="shared" si="101"/>
        <v>14.6</v>
      </c>
      <c r="Q392" s="33">
        <f t="shared" si="102"/>
        <v>10.058651532652243</v>
      </c>
      <c r="R392" s="17">
        <f t="shared" si="103"/>
        <v>101.17647065532732</v>
      </c>
      <c r="S392" s="17">
        <f t="shared" si="104"/>
        <v>14.703222972417841</v>
      </c>
      <c r="T392" s="17">
        <f t="shared" si="105"/>
        <v>-0.10322297241784106</v>
      </c>
      <c r="U392" s="47">
        <f t="shared" si="106"/>
        <v>1.0654982034774376E-2</v>
      </c>
      <c r="V392" s="47">
        <f t="shared" si="107"/>
        <v>0.41544100915333992</v>
      </c>
    </row>
    <row r="393" spans="1:22" x14ac:dyDescent="0.25">
      <c r="A393" s="41">
        <v>22</v>
      </c>
      <c r="B393" s="41">
        <v>26</v>
      </c>
      <c r="C393" s="42">
        <v>36.461752799999992</v>
      </c>
      <c r="D393" s="42">
        <v>15</v>
      </c>
      <c r="E393" s="43">
        <f t="shared" ref="E393:E403" si="108">C393/PI()</f>
        <v>11.606136383829508</v>
      </c>
      <c r="G393" s="46">
        <f t="shared" si="96"/>
        <v>2.7080502011022101</v>
      </c>
      <c r="H393" s="44">
        <f t="shared" si="97"/>
        <v>8.6161317334963503E-2</v>
      </c>
      <c r="I393" s="48">
        <f>EXP($N$10+$N$11*H393)*Ano2019C!$K$5</f>
        <v>15.759015663533097</v>
      </c>
      <c r="J393" s="43">
        <f t="shared" si="98"/>
        <v>-0.75901566353309669</v>
      </c>
      <c r="K393" s="48">
        <f t="shared" si="99"/>
        <v>0.57610477748858702</v>
      </c>
      <c r="L393" s="47">
        <f t="shared" si="100"/>
        <v>5.9803301205077347E-2</v>
      </c>
      <c r="P393" s="17">
        <f t="shared" si="101"/>
        <v>15</v>
      </c>
      <c r="Q393" s="33">
        <f t="shared" si="102"/>
        <v>11.606136383829508</v>
      </c>
      <c r="R393" s="17">
        <f t="shared" si="103"/>
        <v>134.70240176005109</v>
      </c>
      <c r="S393" s="17">
        <f t="shared" si="104"/>
        <v>15.759711795625126</v>
      </c>
      <c r="T393" s="17">
        <f t="shared" si="105"/>
        <v>-0.75971179562512603</v>
      </c>
      <c r="U393" s="47">
        <f t="shared" si="106"/>
        <v>0.57716201241195331</v>
      </c>
      <c r="V393" s="47">
        <f t="shared" si="107"/>
        <v>5.9803301205077347E-2</v>
      </c>
    </row>
    <row r="394" spans="1:22" x14ac:dyDescent="0.25">
      <c r="A394" s="41">
        <v>22</v>
      </c>
      <c r="B394" s="41">
        <v>32</v>
      </c>
      <c r="C394" s="42">
        <v>37.014203600000002</v>
      </c>
      <c r="D394" s="42">
        <v>16</v>
      </c>
      <c r="E394" s="43">
        <f t="shared" si="108"/>
        <v>11.781986935099656</v>
      </c>
      <c r="G394" s="46">
        <f t="shared" si="96"/>
        <v>2.7725887222397811</v>
      </c>
      <c r="H394" s="44">
        <f t="shared" si="97"/>
        <v>8.4875327523993863E-2</v>
      </c>
      <c r="I394" s="48">
        <f>EXP($N$10+$N$11*H394)*Ano2019C!$K$5</f>
        <v>15.858501815579791</v>
      </c>
      <c r="J394" s="43">
        <f t="shared" si="98"/>
        <v>0.14149818442020923</v>
      </c>
      <c r="K394" s="48">
        <f t="shared" si="99"/>
        <v>2.0021736194215541E-2</v>
      </c>
      <c r="L394" s="47">
        <f t="shared" si="100"/>
        <v>0.57070903133442208</v>
      </c>
      <c r="P394" s="17">
        <f t="shared" si="101"/>
        <v>16</v>
      </c>
      <c r="Q394" s="33">
        <f t="shared" si="102"/>
        <v>11.781986935099656</v>
      </c>
      <c r="R394" s="17">
        <f t="shared" si="103"/>
        <v>138.815216138859</v>
      </c>
      <c r="S394" s="17">
        <f t="shared" si="104"/>
        <v>15.867966219057953</v>
      </c>
      <c r="T394" s="17">
        <f t="shared" si="105"/>
        <v>0.13203378094204687</v>
      </c>
      <c r="U394" s="47">
        <f t="shared" si="106"/>
        <v>1.743291930985242E-2</v>
      </c>
      <c r="V394" s="47">
        <f t="shared" si="107"/>
        <v>0.57070903133442208</v>
      </c>
    </row>
    <row r="395" spans="1:22" x14ac:dyDescent="0.25">
      <c r="A395" s="41">
        <v>22</v>
      </c>
      <c r="B395" s="41">
        <v>34</v>
      </c>
      <c r="C395" s="42">
        <v>36.903713439999997</v>
      </c>
      <c r="D395" s="42">
        <v>16</v>
      </c>
      <c r="E395" s="43">
        <f t="shared" si="108"/>
        <v>11.746816824845626</v>
      </c>
      <c r="G395" s="46">
        <f t="shared" si="96"/>
        <v>2.7725887222397811</v>
      </c>
      <c r="H395" s="44">
        <f t="shared" si="97"/>
        <v>8.5129445271071705E-2</v>
      </c>
      <c r="I395" s="48">
        <f>EXP($N$10+$N$11*H395)*Ano2019C!$K$5</f>
        <v>15.838793209272783</v>
      </c>
      <c r="J395" s="43">
        <f t="shared" si="98"/>
        <v>0.161206790727217</v>
      </c>
      <c r="K395" s="48">
        <f t="shared" si="99"/>
        <v>2.5987629376568736E-2</v>
      </c>
      <c r="L395" s="47">
        <f t="shared" si="100"/>
        <v>0.57070903133442208</v>
      </c>
      <c r="P395" s="17">
        <f t="shared" si="101"/>
        <v>16</v>
      </c>
      <c r="Q395" s="33">
        <f t="shared" si="102"/>
        <v>11.746816824845626</v>
      </c>
      <c r="R395" s="17">
        <f t="shared" si="103"/>
        <v>137.98770551647627</v>
      </c>
      <c r="S395" s="17">
        <f t="shared" si="104"/>
        <v>15.846508005794391</v>
      </c>
      <c r="T395" s="17">
        <f t="shared" si="105"/>
        <v>0.15349199420560922</v>
      </c>
      <c r="U395" s="47">
        <f t="shared" si="106"/>
        <v>2.3559792285214775E-2</v>
      </c>
      <c r="V395" s="47">
        <f t="shared" si="107"/>
        <v>0.57070903133442208</v>
      </c>
    </row>
    <row r="396" spans="1:22" x14ac:dyDescent="0.25">
      <c r="A396" s="41">
        <v>22</v>
      </c>
      <c r="B396" s="41">
        <v>39</v>
      </c>
      <c r="C396" s="42">
        <v>38.671556000000002</v>
      </c>
      <c r="D396" s="42">
        <v>16</v>
      </c>
      <c r="E396" s="43">
        <f t="shared" si="108"/>
        <v>12.309538588910089</v>
      </c>
      <c r="G396" s="46">
        <f t="shared" si="96"/>
        <v>2.7725887222397811</v>
      </c>
      <c r="H396" s="44">
        <f t="shared" si="97"/>
        <v>8.1237813487251273E-2</v>
      </c>
      <c r="I396" s="48">
        <f>EXP($N$10+$N$11*H396)*Ano2019C!$K$5</f>
        <v>16.143319319361112</v>
      </c>
      <c r="J396" s="43">
        <f t="shared" si="98"/>
        <v>-0.14331931936111175</v>
      </c>
      <c r="K396" s="48">
        <f t="shared" si="99"/>
        <v>2.0540427302132343E-2</v>
      </c>
      <c r="L396" s="47">
        <f t="shared" si="100"/>
        <v>0.57070903133442208</v>
      </c>
      <c r="P396" s="17">
        <f t="shared" si="101"/>
        <v>16</v>
      </c>
      <c r="Q396" s="33">
        <f t="shared" si="102"/>
        <v>12.309538588910089</v>
      </c>
      <c r="R396" s="17">
        <f t="shared" si="103"/>
        <v>151.52474027186656</v>
      </c>
      <c r="S396" s="17">
        <f t="shared" si="104"/>
        <v>16.178279132631236</v>
      </c>
      <c r="T396" s="17">
        <f t="shared" si="105"/>
        <v>-0.17827913263123563</v>
      </c>
      <c r="U396" s="47">
        <f t="shared" si="106"/>
        <v>3.1783449131745703E-2</v>
      </c>
      <c r="V396" s="47">
        <f t="shared" si="107"/>
        <v>0.57070903133442208</v>
      </c>
    </row>
    <row r="397" spans="1:22" x14ac:dyDescent="0.25">
      <c r="A397" s="41">
        <v>22</v>
      </c>
      <c r="B397" s="41">
        <v>45</v>
      </c>
      <c r="C397" s="42">
        <v>36.461752799999992</v>
      </c>
      <c r="D397" s="42">
        <v>16.5</v>
      </c>
      <c r="E397" s="43">
        <f t="shared" si="108"/>
        <v>11.606136383829508</v>
      </c>
      <c r="G397" s="46">
        <f t="shared" si="96"/>
        <v>2.8033603809065348</v>
      </c>
      <c r="H397" s="44">
        <f t="shared" si="97"/>
        <v>8.6161317334963503E-2</v>
      </c>
      <c r="I397" s="48">
        <f>EXP($N$10+$N$11*H397)*Ano2019C!$K$5</f>
        <v>15.759015663533097</v>
      </c>
      <c r="J397" s="43">
        <f t="shared" si="98"/>
        <v>0.74098433646690331</v>
      </c>
      <c r="K397" s="48">
        <f t="shared" si="99"/>
        <v>0.54905778688929696</v>
      </c>
      <c r="L397" s="47">
        <f t="shared" si="100"/>
        <v>1.5761618963990944</v>
      </c>
      <c r="P397" s="17">
        <f t="shared" si="101"/>
        <v>16.5</v>
      </c>
      <c r="Q397" s="33">
        <f t="shared" si="102"/>
        <v>11.606136383829508</v>
      </c>
      <c r="R397" s="17">
        <f t="shared" si="103"/>
        <v>134.70240176005109</v>
      </c>
      <c r="S397" s="17">
        <f t="shared" si="104"/>
        <v>15.759711795625126</v>
      </c>
      <c r="T397" s="17">
        <f t="shared" si="105"/>
        <v>0.74028820437487397</v>
      </c>
      <c r="U397" s="47">
        <f t="shared" si="106"/>
        <v>0.54802662553657522</v>
      </c>
      <c r="V397" s="47">
        <f t="shared" si="107"/>
        <v>1.5761618963990944</v>
      </c>
    </row>
    <row r="398" spans="1:22" x14ac:dyDescent="0.25">
      <c r="A398" s="41">
        <v>23</v>
      </c>
      <c r="B398" s="41">
        <v>1</v>
      </c>
      <c r="C398" s="42">
        <v>26.517638400000003</v>
      </c>
      <c r="D398" s="42">
        <v>12.5</v>
      </c>
      <c r="E398" s="43">
        <f t="shared" si="108"/>
        <v>8.4408264609669175</v>
      </c>
      <c r="G398" s="46">
        <f t="shared" si="96"/>
        <v>2.5257286443082556</v>
      </c>
      <c r="H398" s="44">
        <f t="shared" si="97"/>
        <v>0.11847181133557477</v>
      </c>
      <c r="I398" s="48">
        <f>EXP($N$10+$N$11*H398)*Ano2019C!$K$5</f>
        <v>13.454288219257283</v>
      </c>
      <c r="J398" s="43">
        <f t="shared" si="98"/>
        <v>-0.95428821925728258</v>
      </c>
      <c r="K398" s="48">
        <f t="shared" si="99"/>
        <v>0.91066600541323539</v>
      </c>
      <c r="L398" s="47">
        <f t="shared" si="100"/>
        <v>7.5325389758817156</v>
      </c>
      <c r="P398" s="17">
        <f t="shared" si="101"/>
        <v>12.5</v>
      </c>
      <c r="Q398" s="33">
        <f t="shared" si="102"/>
        <v>8.4408264609669175</v>
      </c>
      <c r="R398" s="17">
        <f t="shared" si="103"/>
        <v>71.247551344159291</v>
      </c>
      <c r="S398" s="17">
        <f t="shared" si="104"/>
        <v>13.399297007166137</v>
      </c>
      <c r="T398" s="17">
        <f t="shared" si="105"/>
        <v>-0.89929700716613681</v>
      </c>
      <c r="U398" s="47">
        <f t="shared" si="106"/>
        <v>0.8087351070979707</v>
      </c>
      <c r="V398" s="47">
        <f t="shared" si="107"/>
        <v>7.5325389758817156</v>
      </c>
    </row>
    <row r="399" spans="1:22" x14ac:dyDescent="0.25">
      <c r="A399" s="41">
        <v>23</v>
      </c>
      <c r="B399" s="41">
        <v>2</v>
      </c>
      <c r="C399" s="42">
        <v>32.0421464</v>
      </c>
      <c r="D399" s="42">
        <v>13.5</v>
      </c>
      <c r="E399" s="43">
        <f t="shared" si="108"/>
        <v>10.199331973668359</v>
      </c>
      <c r="G399" s="46">
        <f t="shared" si="96"/>
        <v>2.6026896854443837</v>
      </c>
      <c r="H399" s="44">
        <f t="shared" si="97"/>
        <v>9.8045636967372229E-2</v>
      </c>
      <c r="I399" s="48">
        <f>EXP($N$10+$N$11*H399)*Ano2019C!$K$5</f>
        <v>14.86865755822248</v>
      </c>
      <c r="J399" s="43">
        <f t="shared" si="98"/>
        <v>-1.3686575582224805</v>
      </c>
      <c r="K399" s="48">
        <f t="shared" si="99"/>
        <v>1.8732235116795226</v>
      </c>
      <c r="L399" s="47">
        <f t="shared" si="100"/>
        <v>3.0434447060110603</v>
      </c>
      <c r="P399" s="17">
        <f t="shared" si="101"/>
        <v>13.5</v>
      </c>
      <c r="Q399" s="33">
        <f t="shared" si="102"/>
        <v>10.199331973668359</v>
      </c>
      <c r="R399" s="17">
        <f t="shared" si="103"/>
        <v>104.02637270909371</v>
      </c>
      <c r="S399" s="17">
        <f t="shared" si="104"/>
        <v>14.806974267811336</v>
      </c>
      <c r="T399" s="17">
        <f t="shared" si="105"/>
        <v>-1.3069742678113361</v>
      </c>
      <c r="U399" s="47">
        <f t="shared" si="106"/>
        <v>1.708181736720978</v>
      </c>
      <c r="V399" s="47">
        <f t="shared" si="107"/>
        <v>3.0434447060110603</v>
      </c>
    </row>
    <row r="400" spans="1:22" x14ac:dyDescent="0.25">
      <c r="A400" s="41">
        <v>23</v>
      </c>
      <c r="B400" s="41">
        <v>3</v>
      </c>
      <c r="C400" s="42">
        <v>27.733030159999998</v>
      </c>
      <c r="D400" s="42">
        <v>13.5</v>
      </c>
      <c r="E400" s="43">
        <f t="shared" si="108"/>
        <v>8.827697673761234</v>
      </c>
      <c r="G400" s="46">
        <f t="shared" si="96"/>
        <v>2.6026896854443837</v>
      </c>
      <c r="H400" s="44">
        <f t="shared" si="97"/>
        <v>0.11327981960373684</v>
      </c>
      <c r="I400" s="48">
        <f>EXP($N$10+$N$11*H400)*Ano2019C!$K$5</f>
        <v>13.800508374682005</v>
      </c>
      <c r="J400" s="43">
        <f t="shared" si="98"/>
        <v>-0.3005083746820052</v>
      </c>
      <c r="K400" s="48">
        <f t="shared" si="99"/>
        <v>9.0305283254020416E-2</v>
      </c>
      <c r="L400" s="47">
        <f t="shared" si="100"/>
        <v>3.0434447060110603</v>
      </c>
      <c r="P400" s="17">
        <f t="shared" si="101"/>
        <v>13.5</v>
      </c>
      <c r="Q400" s="33">
        <f t="shared" si="102"/>
        <v>8.827697673761234</v>
      </c>
      <c r="R400" s="17">
        <f t="shared" si="103"/>
        <v>77.928246219329509</v>
      </c>
      <c r="S400" s="17">
        <f t="shared" si="104"/>
        <v>13.729650014625111</v>
      </c>
      <c r="T400" s="17">
        <f t="shared" si="105"/>
        <v>-0.22965001462511125</v>
      </c>
      <c r="U400" s="47">
        <f t="shared" si="106"/>
        <v>5.2739129217313815E-2</v>
      </c>
      <c r="V400" s="47">
        <f t="shared" si="107"/>
        <v>3.0434447060110603</v>
      </c>
    </row>
    <row r="401" spans="1:22" x14ac:dyDescent="0.25">
      <c r="A401" s="41">
        <v>23</v>
      </c>
      <c r="B401" s="41">
        <v>4</v>
      </c>
      <c r="C401" s="42">
        <v>26.517638400000003</v>
      </c>
      <c r="D401" s="42">
        <v>14</v>
      </c>
      <c r="E401" s="43">
        <f t="shared" si="108"/>
        <v>8.4408264609669175</v>
      </c>
      <c r="G401" s="46">
        <f t="shared" si="96"/>
        <v>2.6390573296152584</v>
      </c>
      <c r="H401" s="44">
        <f t="shared" si="97"/>
        <v>0.11847181133557477</v>
      </c>
      <c r="I401" s="48">
        <f>EXP($N$10+$N$11*H401)*Ano2019C!$K$5</f>
        <v>13.454288219257283</v>
      </c>
      <c r="J401" s="43">
        <f t="shared" si="98"/>
        <v>0.54571178074271742</v>
      </c>
      <c r="K401" s="48">
        <f t="shared" si="99"/>
        <v>0.29780134764138771</v>
      </c>
      <c r="L401" s="47">
        <f t="shared" si="100"/>
        <v>1.5488975710757327</v>
      </c>
      <c r="P401" s="17">
        <f t="shared" si="101"/>
        <v>14</v>
      </c>
      <c r="Q401" s="33">
        <f t="shared" si="102"/>
        <v>8.4408264609669175</v>
      </c>
      <c r="R401" s="17">
        <f t="shared" si="103"/>
        <v>71.247551344159291</v>
      </c>
      <c r="S401" s="17">
        <f t="shared" si="104"/>
        <v>13.399297007166137</v>
      </c>
      <c r="T401" s="17">
        <f t="shared" si="105"/>
        <v>0.60070299283386319</v>
      </c>
      <c r="U401" s="47">
        <f t="shared" si="106"/>
        <v>0.36084408559956027</v>
      </c>
      <c r="V401" s="47">
        <f t="shared" si="107"/>
        <v>1.5488975710757327</v>
      </c>
    </row>
    <row r="402" spans="1:22" x14ac:dyDescent="0.25">
      <c r="A402" s="41">
        <v>23</v>
      </c>
      <c r="B402" s="41">
        <v>5</v>
      </c>
      <c r="C402" s="42">
        <v>33.809988960000005</v>
      </c>
      <c r="D402" s="42">
        <v>14.8</v>
      </c>
      <c r="E402" s="43">
        <f t="shared" si="108"/>
        <v>10.76205373773282</v>
      </c>
      <c r="G402" s="46">
        <f t="shared" si="96"/>
        <v>2.6946271807700692</v>
      </c>
      <c r="H402" s="44">
        <f t="shared" si="97"/>
        <v>9.2919067714176296E-2</v>
      </c>
      <c r="I402" s="48">
        <f>EXP($N$10+$N$11*H402)*Ano2019C!$K$5</f>
        <v>15.246391841281573</v>
      </c>
      <c r="J402" s="43">
        <f t="shared" si="98"/>
        <v>-0.44639184128157261</v>
      </c>
      <c r="K402" s="48">
        <f t="shared" si="99"/>
        <v>0.19926567596275271</v>
      </c>
      <c r="L402" s="47">
        <f t="shared" si="100"/>
        <v>0.19762215517920778</v>
      </c>
      <c r="P402" s="17">
        <f t="shared" si="101"/>
        <v>14.8</v>
      </c>
      <c r="Q402" s="33">
        <f t="shared" si="102"/>
        <v>10.76205373773282</v>
      </c>
      <c r="R402" s="17">
        <f t="shared" si="103"/>
        <v>115.82180065384897</v>
      </c>
      <c r="S402" s="17">
        <f t="shared" si="104"/>
        <v>15.206565735545105</v>
      </c>
      <c r="T402" s="17">
        <f t="shared" si="105"/>
        <v>-0.40656573554510445</v>
      </c>
      <c r="U402" s="47">
        <f t="shared" si="106"/>
        <v>0.1652956973193318</v>
      </c>
      <c r="V402" s="47">
        <f t="shared" si="107"/>
        <v>0.19762215517920778</v>
      </c>
    </row>
    <row r="403" spans="1:22" x14ac:dyDescent="0.25">
      <c r="A403" s="41">
        <v>23</v>
      </c>
      <c r="B403" s="41">
        <v>6</v>
      </c>
      <c r="C403" s="42">
        <v>37.12469376</v>
      </c>
      <c r="D403" s="42">
        <v>14.5</v>
      </c>
      <c r="E403" s="43">
        <f t="shared" si="108"/>
        <v>11.817157045353683</v>
      </c>
      <c r="G403" s="46">
        <f t="shared" si="96"/>
        <v>2.6741486494265287</v>
      </c>
      <c r="H403" s="44">
        <f t="shared" si="97"/>
        <v>8.4622722382553417E-2</v>
      </c>
      <c r="I403" s="48">
        <f>EXP($N$10+$N$11*H403)*Ano2019C!$K$5</f>
        <v>15.878117414076453</v>
      </c>
      <c r="J403" s="43">
        <f t="shared" si="98"/>
        <v>-1.3781174140764527</v>
      </c>
      <c r="K403" s="48">
        <f t="shared" si="99"/>
        <v>1.8992076069807691</v>
      </c>
      <c r="L403" s="47">
        <f t="shared" si="100"/>
        <v>0.55435043614040502</v>
      </c>
      <c r="P403" s="17">
        <f t="shared" si="101"/>
        <v>14.5</v>
      </c>
      <c r="Q403" s="33">
        <f t="shared" si="102"/>
        <v>11.817157045353683</v>
      </c>
      <c r="R403" s="17">
        <f t="shared" si="103"/>
        <v>139.6452006345522</v>
      </c>
      <c r="S403" s="17">
        <f t="shared" si="104"/>
        <v>15.889328096610015</v>
      </c>
      <c r="T403" s="17">
        <f t="shared" si="105"/>
        <v>-1.389328096610015</v>
      </c>
      <c r="U403" s="47">
        <f t="shared" si="106"/>
        <v>1.9302325600300072</v>
      </c>
      <c r="V403" s="47">
        <f t="shared" si="107"/>
        <v>0.55435043614040502</v>
      </c>
    </row>
    <row r="404" spans="1:22" x14ac:dyDescent="0.25">
      <c r="A404" s="41">
        <v>23</v>
      </c>
      <c r="B404" s="41">
        <v>7</v>
      </c>
      <c r="C404" s="42">
        <v>19.667248480000005</v>
      </c>
      <c r="D404" s="42">
        <v>11.5</v>
      </c>
      <c r="E404" s="43">
        <f t="shared" ref="E404:E415" si="109">C404/PI()</f>
        <v>6.260279625217132</v>
      </c>
      <c r="G404" s="46">
        <f t="shared" si="96"/>
        <v>2.4423470353692043</v>
      </c>
      <c r="H404" s="44">
        <f t="shared" si="97"/>
        <v>0.15973727371088731</v>
      </c>
      <c r="I404" s="48">
        <f>EXP($N$10+$N$11*H404)*Ano2019C!$K$5</f>
        <v>10.994125402297163</v>
      </c>
      <c r="J404" s="43">
        <f t="shared" si="98"/>
        <v>0.50587459770283694</v>
      </c>
      <c r="K404" s="48">
        <f t="shared" si="99"/>
        <v>0.25590910860100713</v>
      </c>
      <c r="L404" s="47">
        <f t="shared" si="100"/>
        <v>14.021633245752371</v>
      </c>
      <c r="P404" s="17">
        <f t="shared" si="101"/>
        <v>11.5</v>
      </c>
      <c r="Q404" s="33">
        <f t="shared" si="102"/>
        <v>6.260279625217132</v>
      </c>
      <c r="R404" s="17">
        <f t="shared" si="103"/>
        <v>39.191100985908754</v>
      </c>
      <c r="S404" s="17">
        <f t="shared" si="104"/>
        <v>11.31929961363352</v>
      </c>
      <c r="T404" s="17">
        <f t="shared" si="105"/>
        <v>0.18070038636648</v>
      </c>
      <c r="U404" s="47">
        <f t="shared" si="106"/>
        <v>3.2652629632995152E-2</v>
      </c>
      <c r="V404" s="47">
        <f t="shared" si="107"/>
        <v>14.021633245752371</v>
      </c>
    </row>
    <row r="405" spans="1:22" x14ac:dyDescent="0.25">
      <c r="A405" s="41">
        <v>23</v>
      </c>
      <c r="B405" s="41">
        <v>8</v>
      </c>
      <c r="C405" s="42">
        <v>34.251949599999996</v>
      </c>
      <c r="D405" s="42">
        <v>14.8</v>
      </c>
      <c r="E405" s="43">
        <f t="shared" si="109"/>
        <v>10.902734178748934</v>
      </c>
      <c r="G405" s="46">
        <f t="shared" si="96"/>
        <v>2.6946271807700692</v>
      </c>
      <c r="H405" s="44">
        <f t="shared" si="97"/>
        <v>9.1720112001735313E-2</v>
      </c>
      <c r="I405" s="48">
        <f>EXP($N$10+$N$11*H405)*Ano2019C!$K$5</f>
        <v>15.336108617151039</v>
      </c>
      <c r="J405" s="43">
        <f t="shared" si="98"/>
        <v>-0.5361086171510383</v>
      </c>
      <c r="K405" s="48">
        <f t="shared" si="99"/>
        <v>0.28741244938359856</v>
      </c>
      <c r="L405" s="47">
        <f t="shared" si="100"/>
        <v>0.19762215517920778</v>
      </c>
      <c r="P405" s="17">
        <f t="shared" si="101"/>
        <v>14.8</v>
      </c>
      <c r="Q405" s="33">
        <f t="shared" si="102"/>
        <v>10.902734178748934</v>
      </c>
      <c r="R405" s="17">
        <f t="shared" si="103"/>
        <v>118.8696125724602</v>
      </c>
      <c r="S405" s="17">
        <f t="shared" si="104"/>
        <v>15.302610174018497</v>
      </c>
      <c r="T405" s="17">
        <f t="shared" si="105"/>
        <v>-0.50261017401849628</v>
      </c>
      <c r="U405" s="47">
        <f t="shared" si="106"/>
        <v>0.25261698702690311</v>
      </c>
      <c r="V405" s="47">
        <f t="shared" si="107"/>
        <v>0.19762215517920778</v>
      </c>
    </row>
    <row r="406" spans="1:22" x14ac:dyDescent="0.25">
      <c r="A406" s="41">
        <v>23</v>
      </c>
      <c r="B406" s="41">
        <v>9</v>
      </c>
      <c r="C406" s="42">
        <v>33.699498800000001</v>
      </c>
      <c r="D406" s="42">
        <v>14.5</v>
      </c>
      <c r="E406" s="43">
        <f t="shared" si="109"/>
        <v>10.726883627478792</v>
      </c>
      <c r="G406" s="46">
        <f t="shared" si="96"/>
        <v>2.6741486494265287</v>
      </c>
      <c r="H406" s="44">
        <f t="shared" si="97"/>
        <v>9.3223720395206378E-2</v>
      </c>
      <c r="I406" s="48">
        <f>EXP($N$10+$N$11*H406)*Ano2019C!$K$5</f>
        <v>15.223678702454578</v>
      </c>
      <c r="J406" s="43">
        <f t="shared" si="98"/>
        <v>-0.72367870245457766</v>
      </c>
      <c r="K406" s="48">
        <f t="shared" si="99"/>
        <v>0.52371086438634118</v>
      </c>
      <c r="L406" s="47">
        <f t="shared" si="100"/>
        <v>0.55435043614040502</v>
      </c>
      <c r="P406" s="17">
        <f t="shared" si="101"/>
        <v>14.5</v>
      </c>
      <c r="Q406" s="33">
        <f t="shared" si="102"/>
        <v>10.726883627478792</v>
      </c>
      <c r="R406" s="17">
        <f t="shared" si="103"/>
        <v>115.06603235747255</v>
      </c>
      <c r="S406" s="17">
        <f t="shared" si="104"/>
        <v>15.182313786648006</v>
      </c>
      <c r="T406" s="17">
        <f t="shared" si="105"/>
        <v>-0.68231378664800602</v>
      </c>
      <c r="U406" s="47">
        <f t="shared" si="106"/>
        <v>0.46555210344994069</v>
      </c>
      <c r="V406" s="47">
        <f t="shared" si="107"/>
        <v>0.55435043614040502</v>
      </c>
    </row>
    <row r="407" spans="1:22" x14ac:dyDescent="0.25">
      <c r="A407" s="41">
        <v>23</v>
      </c>
      <c r="B407" s="41">
        <v>11</v>
      </c>
      <c r="C407" s="42">
        <v>31.71067592</v>
      </c>
      <c r="D407" s="42">
        <v>14</v>
      </c>
      <c r="E407" s="43">
        <f t="shared" si="109"/>
        <v>10.093821642906272</v>
      </c>
      <c r="G407" s="46">
        <f t="shared" si="96"/>
        <v>2.6390573296152584</v>
      </c>
      <c r="H407" s="44">
        <f t="shared" si="97"/>
        <v>9.9070504252745453E-2</v>
      </c>
      <c r="I407" s="48">
        <f>EXP($N$10+$N$11*H407)*Ano2019C!$K$5</f>
        <v>14.794273553756359</v>
      </c>
      <c r="J407" s="43">
        <f t="shared" si="98"/>
        <v>-0.79427355375635855</v>
      </c>
      <c r="K407" s="48">
        <f t="shared" si="99"/>
        <v>0.63087047819675501</v>
      </c>
      <c r="L407" s="47">
        <f t="shared" si="100"/>
        <v>1.5488975710757327</v>
      </c>
      <c r="P407" s="17">
        <f t="shared" si="101"/>
        <v>14</v>
      </c>
      <c r="Q407" s="33">
        <f t="shared" si="102"/>
        <v>10.093821642906272</v>
      </c>
      <c r="R407" s="17">
        <f t="shared" si="103"/>
        <v>101.88523535880309</v>
      </c>
      <c r="S407" s="17">
        <f t="shared" si="104"/>
        <v>14.729305299833468</v>
      </c>
      <c r="T407" s="17">
        <f t="shared" si="105"/>
        <v>-0.72930529983346837</v>
      </c>
      <c r="U407" s="47">
        <f t="shared" si="106"/>
        <v>0.53188622036518518</v>
      </c>
      <c r="V407" s="47">
        <f t="shared" si="107"/>
        <v>1.5488975710757327</v>
      </c>
    </row>
    <row r="408" spans="1:22" x14ac:dyDescent="0.25">
      <c r="A408" s="41">
        <v>23</v>
      </c>
      <c r="B408" s="41">
        <v>13</v>
      </c>
      <c r="C408" s="42">
        <v>35.135870879999999</v>
      </c>
      <c r="D408" s="42">
        <v>15</v>
      </c>
      <c r="E408" s="43">
        <f t="shared" si="109"/>
        <v>11.184095060781164</v>
      </c>
      <c r="G408" s="46">
        <f t="shared" si="96"/>
        <v>2.7080502011022101</v>
      </c>
      <c r="H408" s="44">
        <f t="shared" si="97"/>
        <v>8.9412687800433807E-2</v>
      </c>
      <c r="I408" s="48">
        <f>EXP($N$10+$N$11*H408)*Ano2019C!$K$5</f>
        <v>15.510259482841208</v>
      </c>
      <c r="J408" s="43">
        <f t="shared" si="98"/>
        <v>-0.51025948284120837</v>
      </c>
      <c r="K408" s="48">
        <f t="shared" si="99"/>
        <v>0.26036473982937741</v>
      </c>
      <c r="L408" s="47">
        <f t="shared" si="100"/>
        <v>5.9803301205077347E-2</v>
      </c>
      <c r="P408" s="17">
        <f t="shared" si="101"/>
        <v>15</v>
      </c>
      <c r="Q408" s="33">
        <f t="shared" si="102"/>
        <v>11.184095060781164</v>
      </c>
      <c r="R408" s="17">
        <f t="shared" si="103"/>
        <v>125.08398232858963</v>
      </c>
      <c r="S408" s="17">
        <f t="shared" si="104"/>
        <v>15.490074936813212</v>
      </c>
      <c r="T408" s="17">
        <f t="shared" si="105"/>
        <v>-0.49007493681321179</v>
      </c>
      <c r="U408" s="47">
        <f t="shared" si="106"/>
        <v>0.24017344369247354</v>
      </c>
      <c r="V408" s="47">
        <f t="shared" si="107"/>
        <v>5.9803301205077347E-2</v>
      </c>
    </row>
    <row r="409" spans="1:22" x14ac:dyDescent="0.25">
      <c r="A409" s="41">
        <v>23</v>
      </c>
      <c r="B409" s="41">
        <v>14</v>
      </c>
      <c r="C409" s="42">
        <v>18.230876399999996</v>
      </c>
      <c r="D409" s="42">
        <v>11.5</v>
      </c>
      <c r="E409" s="43">
        <f t="shared" si="109"/>
        <v>5.803068191914754</v>
      </c>
      <c r="G409" s="46">
        <f t="shared" si="96"/>
        <v>2.4423470353692043</v>
      </c>
      <c r="H409" s="44">
        <f t="shared" si="97"/>
        <v>0.17232263466992701</v>
      </c>
      <c r="I409" s="48">
        <f>EXP($N$10+$N$11*H409)*Ano2019C!$K$5</f>
        <v>10.337450902487507</v>
      </c>
      <c r="J409" s="43">
        <f t="shared" si="98"/>
        <v>1.1625490975124926</v>
      </c>
      <c r="K409" s="48">
        <f t="shared" si="99"/>
        <v>1.3515204041271109</v>
      </c>
      <c r="L409" s="47">
        <f t="shared" si="100"/>
        <v>14.021633245752371</v>
      </c>
      <c r="P409" s="17">
        <f t="shared" si="101"/>
        <v>11.5</v>
      </c>
      <c r="Q409" s="33">
        <f t="shared" si="102"/>
        <v>5.803068191914754</v>
      </c>
      <c r="R409" s="17">
        <f t="shared" si="103"/>
        <v>33.675600440012772</v>
      </c>
      <c r="S409" s="17">
        <f t="shared" si="104"/>
        <v>10.836207468535914</v>
      </c>
      <c r="T409" s="17">
        <f t="shared" si="105"/>
        <v>0.66379253146408601</v>
      </c>
      <c r="U409" s="47">
        <f t="shared" si="106"/>
        <v>0.44062052482749964</v>
      </c>
      <c r="V409" s="47">
        <f t="shared" si="107"/>
        <v>14.021633245752371</v>
      </c>
    </row>
    <row r="410" spans="1:22" x14ac:dyDescent="0.25">
      <c r="A410" s="41">
        <v>23</v>
      </c>
      <c r="B410" s="41">
        <v>15</v>
      </c>
      <c r="C410" s="42">
        <v>30.71626448</v>
      </c>
      <c r="D410" s="42">
        <v>14</v>
      </c>
      <c r="E410" s="43">
        <f t="shared" si="109"/>
        <v>9.7772906506200119</v>
      </c>
      <c r="G410" s="46">
        <f t="shared" si="96"/>
        <v>2.6390573296152584</v>
      </c>
      <c r="H410" s="44">
        <f t="shared" si="97"/>
        <v>0.10227782273574802</v>
      </c>
      <c r="I410" s="48">
        <f>EXP($N$10+$N$11*H410)*Ano2019C!$K$5</f>
        <v>14.563885075520359</v>
      </c>
      <c r="J410" s="43">
        <f t="shared" si="98"/>
        <v>-0.56388507552035882</v>
      </c>
      <c r="K410" s="48">
        <f t="shared" si="99"/>
        <v>0.31796637839460079</v>
      </c>
      <c r="L410" s="47">
        <f t="shared" si="100"/>
        <v>1.5488975710757327</v>
      </c>
      <c r="P410" s="17">
        <f t="shared" si="101"/>
        <v>14</v>
      </c>
      <c r="Q410" s="33">
        <f t="shared" si="102"/>
        <v>9.7772906506200119</v>
      </c>
      <c r="R410" s="17">
        <f t="shared" si="103"/>
        <v>95.59541246670149</v>
      </c>
      <c r="S410" s="17">
        <f t="shared" si="104"/>
        <v>14.491096267478788</v>
      </c>
      <c r="T410" s="17">
        <f t="shared" si="105"/>
        <v>-0.49109626747878821</v>
      </c>
      <c r="U410" s="47">
        <f t="shared" si="106"/>
        <v>0.24117554393159749</v>
      </c>
      <c r="V410" s="47">
        <f t="shared" si="107"/>
        <v>1.5488975710757327</v>
      </c>
    </row>
    <row r="411" spans="1:22" x14ac:dyDescent="0.25">
      <c r="A411" s="41">
        <v>23</v>
      </c>
      <c r="B411" s="41">
        <v>16</v>
      </c>
      <c r="C411" s="42">
        <v>38.1191052</v>
      </c>
      <c r="D411" s="42">
        <v>14.5</v>
      </c>
      <c r="E411" s="43">
        <f t="shared" si="109"/>
        <v>12.133688037639944</v>
      </c>
      <c r="G411" s="46">
        <f t="shared" si="96"/>
        <v>2.6741486494265287</v>
      </c>
      <c r="H411" s="44">
        <f t="shared" si="97"/>
        <v>8.241517310300854E-2</v>
      </c>
      <c r="I411" s="48">
        <f>EXP($N$10+$N$11*H411)*Ano2019C!$K$5</f>
        <v>16.050576511578221</v>
      </c>
      <c r="J411" s="43">
        <f t="shared" si="98"/>
        <v>-1.5505765115782211</v>
      </c>
      <c r="K411" s="48">
        <f t="shared" si="99"/>
        <v>2.404287518258085</v>
      </c>
      <c r="L411" s="47">
        <f t="shared" si="100"/>
        <v>0.55435043614040502</v>
      </c>
      <c r="P411" s="17">
        <f t="shared" si="101"/>
        <v>14.5</v>
      </c>
      <c r="Q411" s="33">
        <f t="shared" si="102"/>
        <v>12.133688037639944</v>
      </c>
      <c r="R411" s="17">
        <f t="shared" si="103"/>
        <v>147.22638539476668</v>
      </c>
      <c r="S411" s="17">
        <f t="shared" si="104"/>
        <v>16.077249887561006</v>
      </c>
      <c r="T411" s="17">
        <f t="shared" si="105"/>
        <v>-1.5772498875610061</v>
      </c>
      <c r="U411" s="47">
        <f t="shared" si="106"/>
        <v>2.4877172078112064</v>
      </c>
      <c r="V411" s="47">
        <f t="shared" si="107"/>
        <v>0.55435043614040502</v>
      </c>
    </row>
    <row r="412" spans="1:22" x14ac:dyDescent="0.25">
      <c r="A412" s="41">
        <v>23</v>
      </c>
      <c r="B412" s="41">
        <v>17</v>
      </c>
      <c r="C412" s="42">
        <v>33.699498800000001</v>
      </c>
      <c r="D412" s="42">
        <v>14</v>
      </c>
      <c r="E412" s="43">
        <f t="shared" si="109"/>
        <v>10.726883627478792</v>
      </c>
      <c r="G412" s="46">
        <f t="shared" si="96"/>
        <v>2.6390573296152584</v>
      </c>
      <c r="H412" s="44">
        <f t="shared" si="97"/>
        <v>9.3223720395206378E-2</v>
      </c>
      <c r="I412" s="48">
        <f>EXP($N$10+$N$11*H412)*Ano2019C!$K$5</f>
        <v>15.223678702454578</v>
      </c>
      <c r="J412" s="43">
        <f t="shared" si="98"/>
        <v>-1.2236787024545777</v>
      </c>
      <c r="K412" s="48">
        <f t="shared" si="99"/>
        <v>1.4973895668409187</v>
      </c>
      <c r="L412" s="47">
        <f t="shared" si="100"/>
        <v>1.5488975710757327</v>
      </c>
      <c r="P412" s="17">
        <f t="shared" si="101"/>
        <v>14</v>
      </c>
      <c r="Q412" s="33">
        <f t="shared" si="102"/>
        <v>10.726883627478792</v>
      </c>
      <c r="R412" s="17">
        <f t="shared" si="103"/>
        <v>115.06603235747255</v>
      </c>
      <c r="S412" s="17">
        <f t="shared" si="104"/>
        <v>15.182313786648006</v>
      </c>
      <c r="T412" s="17">
        <f t="shared" si="105"/>
        <v>-1.182313786648006</v>
      </c>
      <c r="U412" s="47">
        <f t="shared" si="106"/>
        <v>1.3978658900979466</v>
      </c>
      <c r="V412" s="47">
        <f t="shared" si="107"/>
        <v>1.5488975710757327</v>
      </c>
    </row>
    <row r="413" spans="1:22" x14ac:dyDescent="0.25">
      <c r="A413" s="41">
        <v>23</v>
      </c>
      <c r="B413" s="41">
        <v>18</v>
      </c>
      <c r="C413" s="42">
        <v>40.328908399999996</v>
      </c>
      <c r="D413" s="42">
        <v>16</v>
      </c>
      <c r="E413" s="43">
        <f t="shared" si="109"/>
        <v>12.837090242720519</v>
      </c>
      <c r="G413" s="46">
        <f t="shared" si="96"/>
        <v>2.7725887222397811</v>
      </c>
      <c r="H413" s="44">
        <f t="shared" si="97"/>
        <v>7.7899273206953293E-2</v>
      </c>
      <c r="I413" s="48">
        <f>EXP($N$10+$N$11*H413)*Ano2019C!$K$5</f>
        <v>16.409226886442536</v>
      </c>
      <c r="J413" s="43">
        <f t="shared" si="98"/>
        <v>-0.40922688644253569</v>
      </c>
      <c r="K413" s="48">
        <f t="shared" si="99"/>
        <v>0.167466644587452</v>
      </c>
      <c r="L413" s="47">
        <f t="shared" si="100"/>
        <v>0.57070903133442208</v>
      </c>
      <c r="P413" s="17">
        <f t="shared" si="101"/>
        <v>16</v>
      </c>
      <c r="Q413" s="33">
        <f t="shared" si="102"/>
        <v>12.837090242720519</v>
      </c>
      <c r="R413" s="17">
        <f t="shared" si="103"/>
        <v>164.79088589975035</v>
      </c>
      <c r="S413" s="17">
        <f t="shared" si="104"/>
        <v>16.466916511116718</v>
      </c>
      <c r="T413" s="17">
        <f t="shared" si="105"/>
        <v>-0.46691651111671817</v>
      </c>
      <c r="U413" s="47">
        <f t="shared" si="106"/>
        <v>0.21801102835340841</v>
      </c>
      <c r="V413" s="47">
        <f t="shared" si="107"/>
        <v>0.57070903133442208</v>
      </c>
    </row>
    <row r="414" spans="1:22" x14ac:dyDescent="0.25">
      <c r="A414" s="41">
        <v>23</v>
      </c>
      <c r="B414" s="41">
        <v>20</v>
      </c>
      <c r="C414" s="42">
        <v>41.433810000000001</v>
      </c>
      <c r="D414" s="42">
        <v>16</v>
      </c>
      <c r="E414" s="43">
        <f t="shared" si="109"/>
        <v>13.188791345260809</v>
      </c>
      <c r="G414" s="46">
        <f t="shared" si="96"/>
        <v>2.7725887222397811</v>
      </c>
      <c r="H414" s="44">
        <f t="shared" si="97"/>
        <v>7.5821959254767854E-2</v>
      </c>
      <c r="I414" s="48">
        <f>EXP($N$10+$N$11*H414)*Ano2019C!$K$5</f>
        <v>16.576886444338232</v>
      </c>
      <c r="J414" s="43">
        <f t="shared" si="98"/>
        <v>-0.576886444338232</v>
      </c>
      <c r="K414" s="48">
        <f t="shared" si="99"/>
        <v>0.33279796966120806</v>
      </c>
      <c r="L414" s="47">
        <f t="shared" si="100"/>
        <v>0.57070903133442208</v>
      </c>
      <c r="P414" s="17">
        <f t="shared" si="101"/>
        <v>16</v>
      </c>
      <c r="Q414" s="33">
        <f t="shared" si="102"/>
        <v>13.188791345260809</v>
      </c>
      <c r="R414" s="17">
        <f t="shared" si="103"/>
        <v>173.9442171488264</v>
      </c>
      <c r="S414" s="17">
        <f t="shared" si="104"/>
        <v>16.647299466169379</v>
      </c>
      <c r="T414" s="17">
        <f t="shared" si="105"/>
        <v>-0.64729946616937895</v>
      </c>
      <c r="U414" s="47">
        <f t="shared" si="106"/>
        <v>0.41899659890316293</v>
      </c>
      <c r="V414" s="47">
        <f t="shared" si="107"/>
        <v>0.57070903133442208</v>
      </c>
    </row>
    <row r="415" spans="1:22" x14ac:dyDescent="0.25">
      <c r="A415" s="41">
        <v>23</v>
      </c>
      <c r="B415" s="41">
        <v>28</v>
      </c>
      <c r="C415" s="42">
        <v>38.892536320000005</v>
      </c>
      <c r="D415" s="42">
        <v>15.8</v>
      </c>
      <c r="E415" s="43">
        <f t="shared" si="109"/>
        <v>12.379878809418146</v>
      </c>
      <c r="G415" s="46">
        <f t="shared" si="96"/>
        <v>2.760009940032921</v>
      </c>
      <c r="H415" s="44">
        <f t="shared" si="97"/>
        <v>8.0776235001528252E-2</v>
      </c>
      <c r="I415" s="48">
        <f>EXP($N$10+$N$11*H415)*Ano2019C!$K$5</f>
        <v>16.179824772477893</v>
      </c>
      <c r="J415" s="43">
        <f t="shared" si="98"/>
        <v>-0.37982477247789248</v>
      </c>
      <c r="K415" s="48">
        <f t="shared" si="99"/>
        <v>0.14426685778788279</v>
      </c>
      <c r="L415" s="47">
        <f t="shared" si="100"/>
        <v>0.30852788530855391</v>
      </c>
      <c r="P415" s="17">
        <f t="shared" si="101"/>
        <v>15.8</v>
      </c>
      <c r="Q415" s="33">
        <f t="shared" si="102"/>
        <v>12.379878809418146</v>
      </c>
      <c r="R415" s="17">
        <f t="shared" si="103"/>
        <v>153.26139933588047</v>
      </c>
      <c r="S415" s="17">
        <f t="shared" si="104"/>
        <v>16.218016480678816</v>
      </c>
      <c r="T415" s="17">
        <f t="shared" si="105"/>
        <v>-0.41801648067881558</v>
      </c>
      <c r="U415" s="47">
        <f t="shared" si="106"/>
        <v>0.1747377781191026</v>
      </c>
      <c r="V415" s="47">
        <f t="shared" si="107"/>
        <v>0.30852788530855391</v>
      </c>
    </row>
    <row r="416" spans="1:22" x14ac:dyDescent="0.25">
      <c r="A416" s="41">
        <v>24</v>
      </c>
      <c r="B416" s="41">
        <v>1</v>
      </c>
      <c r="C416" s="42">
        <v>30.71626448</v>
      </c>
      <c r="D416" s="42">
        <v>15.6</v>
      </c>
      <c r="E416" s="43">
        <f t="shared" ref="E416:E445" si="110">C416/PI()</f>
        <v>9.7772906506200119</v>
      </c>
      <c r="G416" s="46">
        <f t="shared" si="96"/>
        <v>2.7472709142554912</v>
      </c>
      <c r="H416" s="44">
        <f t="shared" si="97"/>
        <v>0.10227782273574802</v>
      </c>
      <c r="I416" s="48">
        <f>EXP($N$10+$N$11*H416)*Ano2019C!$K$5</f>
        <v>14.563885075520359</v>
      </c>
      <c r="J416" s="43">
        <f t="shared" si="98"/>
        <v>1.0361149244796408</v>
      </c>
      <c r="K416" s="48">
        <f t="shared" si="99"/>
        <v>1.0735341367294517</v>
      </c>
      <c r="L416" s="47">
        <f t="shared" si="100"/>
        <v>0.12634673928268392</v>
      </c>
      <c r="P416" s="17">
        <f t="shared" si="101"/>
        <v>15.6</v>
      </c>
      <c r="Q416" s="33">
        <f t="shared" si="102"/>
        <v>9.7772906506200119</v>
      </c>
      <c r="R416" s="17">
        <f t="shared" si="103"/>
        <v>95.59541246670149</v>
      </c>
      <c r="S416" s="17">
        <f t="shared" si="104"/>
        <v>14.491096267478788</v>
      </c>
      <c r="T416" s="17">
        <f t="shared" si="105"/>
        <v>1.1089037325212114</v>
      </c>
      <c r="U416" s="47">
        <f t="shared" si="106"/>
        <v>1.2296674879994745</v>
      </c>
      <c r="V416" s="47">
        <f t="shared" si="107"/>
        <v>0.12634673928268392</v>
      </c>
    </row>
    <row r="417" spans="1:22" x14ac:dyDescent="0.25">
      <c r="A417" s="41">
        <v>24</v>
      </c>
      <c r="B417" s="41">
        <v>2</v>
      </c>
      <c r="C417" s="42">
        <v>31.600185760000002</v>
      </c>
      <c r="D417" s="42">
        <v>16</v>
      </c>
      <c r="E417" s="43">
        <f t="shared" si="110"/>
        <v>10.058651532652243</v>
      </c>
      <c r="G417" s="46">
        <f t="shared" si="96"/>
        <v>2.7725887222397811</v>
      </c>
      <c r="H417" s="44">
        <f t="shared" si="97"/>
        <v>9.9416904617265545E-2</v>
      </c>
      <c r="I417" s="48">
        <f>EXP($N$10+$N$11*H417)*Ano2019C!$K$5</f>
        <v>14.76921634401465</v>
      </c>
      <c r="J417" s="43">
        <f t="shared" si="98"/>
        <v>1.2307836559853502</v>
      </c>
      <c r="K417" s="48">
        <f t="shared" si="99"/>
        <v>1.5148284078406649</v>
      </c>
      <c r="L417" s="47">
        <f t="shared" si="100"/>
        <v>0.57070903133442208</v>
      </c>
      <c r="P417" s="17">
        <f t="shared" si="101"/>
        <v>16</v>
      </c>
      <c r="Q417" s="33">
        <f t="shared" si="102"/>
        <v>10.058651532652243</v>
      </c>
      <c r="R417" s="17">
        <f t="shared" si="103"/>
        <v>101.17647065532732</v>
      </c>
      <c r="S417" s="17">
        <f t="shared" si="104"/>
        <v>14.703222972417841</v>
      </c>
      <c r="T417" s="17">
        <f t="shared" si="105"/>
        <v>1.2967770275821593</v>
      </c>
      <c r="U417" s="47">
        <f t="shared" si="106"/>
        <v>1.6816306592648202</v>
      </c>
      <c r="V417" s="47">
        <f t="shared" si="107"/>
        <v>0.57070903133442208</v>
      </c>
    </row>
    <row r="418" spans="1:22" x14ac:dyDescent="0.25">
      <c r="A418" s="41">
        <v>24</v>
      </c>
      <c r="B418" s="41">
        <v>3</v>
      </c>
      <c r="C418" s="42">
        <v>34.030969280000001</v>
      </c>
      <c r="D418" s="42">
        <v>15.8</v>
      </c>
      <c r="E418" s="43">
        <f t="shared" si="110"/>
        <v>10.832393958240877</v>
      </c>
      <c r="G418" s="46">
        <f t="shared" si="96"/>
        <v>2.760009940032921</v>
      </c>
      <c r="H418" s="44">
        <f t="shared" si="97"/>
        <v>9.2315697144603734E-2</v>
      </c>
      <c r="I418" s="48">
        <f>EXP($N$10+$N$11*H418)*Ano2019C!$K$5</f>
        <v>15.291475721416118</v>
      </c>
      <c r="J418" s="43">
        <f t="shared" si="98"/>
        <v>0.50852427858388261</v>
      </c>
      <c r="K418" s="48">
        <f t="shared" si="99"/>
        <v>0.25859694190925825</v>
      </c>
      <c r="L418" s="47">
        <f t="shared" si="100"/>
        <v>0.30852788530855391</v>
      </c>
      <c r="P418" s="17">
        <f t="shared" si="101"/>
        <v>15.8</v>
      </c>
      <c r="Q418" s="33">
        <f t="shared" si="102"/>
        <v>10.832393958240877</v>
      </c>
      <c r="R418" s="17">
        <f t="shared" si="103"/>
        <v>117.34075886653345</v>
      </c>
      <c r="S418" s="17">
        <f t="shared" si="104"/>
        <v>15.254780626204806</v>
      </c>
      <c r="T418" s="17">
        <f t="shared" si="105"/>
        <v>0.54521937379519514</v>
      </c>
      <c r="U418" s="47">
        <f t="shared" si="106"/>
        <v>0.29726416556162472</v>
      </c>
      <c r="V418" s="47">
        <f t="shared" si="107"/>
        <v>0.30852788530855391</v>
      </c>
    </row>
    <row r="419" spans="1:22" x14ac:dyDescent="0.25">
      <c r="A419" s="41">
        <v>24</v>
      </c>
      <c r="B419" s="41">
        <v>4</v>
      </c>
      <c r="C419" s="42">
        <v>32.0421464</v>
      </c>
      <c r="D419" s="42">
        <v>14.5</v>
      </c>
      <c r="E419" s="43">
        <f t="shared" si="110"/>
        <v>10.199331973668359</v>
      </c>
      <c r="G419" s="46">
        <f t="shared" si="96"/>
        <v>2.6741486494265287</v>
      </c>
      <c r="H419" s="44">
        <f t="shared" si="97"/>
        <v>9.8045636967372229E-2</v>
      </c>
      <c r="I419" s="48">
        <f>EXP($N$10+$N$11*H419)*Ano2019C!$K$5</f>
        <v>14.86865755822248</v>
      </c>
      <c r="J419" s="43">
        <f t="shared" si="98"/>
        <v>-0.36865755822248047</v>
      </c>
      <c r="K419" s="48">
        <f t="shared" si="99"/>
        <v>0.13590839523456158</v>
      </c>
      <c r="L419" s="47">
        <f t="shared" si="100"/>
        <v>0.55435043614040502</v>
      </c>
      <c r="P419" s="17">
        <f t="shared" si="101"/>
        <v>14.5</v>
      </c>
      <c r="Q419" s="33">
        <f t="shared" si="102"/>
        <v>10.199331973668359</v>
      </c>
      <c r="R419" s="17">
        <f t="shared" si="103"/>
        <v>104.02637270909371</v>
      </c>
      <c r="S419" s="17">
        <f t="shared" si="104"/>
        <v>14.806974267811336</v>
      </c>
      <c r="T419" s="17">
        <f t="shared" si="105"/>
        <v>-0.30697426781133608</v>
      </c>
      <c r="U419" s="47">
        <f t="shared" si="106"/>
        <v>9.423320109830588E-2</v>
      </c>
      <c r="V419" s="47">
        <f t="shared" si="107"/>
        <v>0.55435043614040502</v>
      </c>
    </row>
    <row r="420" spans="1:22" x14ac:dyDescent="0.25">
      <c r="A420" s="41">
        <v>24</v>
      </c>
      <c r="B420" s="41">
        <v>7</v>
      </c>
      <c r="C420" s="42">
        <v>28.285480960000005</v>
      </c>
      <c r="D420" s="42">
        <v>14.3</v>
      </c>
      <c r="E420" s="43">
        <f t="shared" si="110"/>
        <v>9.0035482250313805</v>
      </c>
      <c r="G420" s="46">
        <f t="shared" si="96"/>
        <v>2.6602595372658615</v>
      </c>
      <c r="H420" s="44">
        <f t="shared" si="97"/>
        <v>0.11106732312710134</v>
      </c>
      <c r="I420" s="48">
        <f>EXP($N$10+$N$11*H420)*Ano2019C!$K$5</f>
        <v>13.950739400252877</v>
      </c>
      <c r="J420" s="43">
        <f t="shared" si="98"/>
        <v>0.34926059974712409</v>
      </c>
      <c r="K420" s="48">
        <f t="shared" si="99"/>
        <v>0.12198296653572081</v>
      </c>
      <c r="L420" s="47">
        <f t="shared" si="100"/>
        <v>0.89216929011453472</v>
      </c>
      <c r="P420" s="17">
        <f t="shared" si="101"/>
        <v>14.3</v>
      </c>
      <c r="Q420" s="33">
        <f t="shared" si="102"/>
        <v>9.0035482250313805</v>
      </c>
      <c r="R420" s="17">
        <f t="shared" si="103"/>
        <v>81.063880640465726</v>
      </c>
      <c r="S420" s="17">
        <f t="shared" si="104"/>
        <v>13.875957044100959</v>
      </c>
      <c r="T420" s="17">
        <f t="shared" si="105"/>
        <v>0.42404295589904173</v>
      </c>
      <c r="U420" s="47">
        <f t="shared" si="106"/>
        <v>0.17981242844759665</v>
      </c>
      <c r="V420" s="47">
        <f t="shared" si="107"/>
        <v>0.89216929011453472</v>
      </c>
    </row>
    <row r="421" spans="1:22" x14ac:dyDescent="0.25">
      <c r="A421" s="41">
        <v>24</v>
      </c>
      <c r="B421" s="41">
        <v>10</v>
      </c>
      <c r="C421" s="42">
        <v>38.1191052</v>
      </c>
      <c r="D421" s="42">
        <v>16</v>
      </c>
      <c r="E421" s="43">
        <f t="shared" si="110"/>
        <v>12.133688037639944</v>
      </c>
      <c r="G421" s="46">
        <f t="shared" si="96"/>
        <v>2.7725887222397811</v>
      </c>
      <c r="H421" s="44">
        <f t="shared" si="97"/>
        <v>8.241517310300854E-2</v>
      </c>
      <c r="I421" s="48">
        <f>EXP($N$10+$N$11*H421)*Ano2019C!$K$5</f>
        <v>16.050576511578221</v>
      </c>
      <c r="J421" s="43">
        <f t="shared" si="98"/>
        <v>-5.0576511578221073E-2</v>
      </c>
      <c r="K421" s="48">
        <f t="shared" si="99"/>
        <v>2.5579835234219301E-3</v>
      </c>
      <c r="L421" s="47">
        <f t="shared" si="100"/>
        <v>0.57070903133442208</v>
      </c>
      <c r="P421" s="17">
        <f t="shared" si="101"/>
        <v>16</v>
      </c>
      <c r="Q421" s="33">
        <f t="shared" si="102"/>
        <v>12.133688037639944</v>
      </c>
      <c r="R421" s="17">
        <f t="shared" si="103"/>
        <v>147.22638539476668</v>
      </c>
      <c r="S421" s="17">
        <f t="shared" si="104"/>
        <v>16.077249887561006</v>
      </c>
      <c r="T421" s="17">
        <f t="shared" si="105"/>
        <v>-7.7249887561006148E-2</v>
      </c>
      <c r="U421" s="47">
        <f t="shared" si="106"/>
        <v>5.9675451281880924E-3</v>
      </c>
      <c r="V421" s="47">
        <f t="shared" si="107"/>
        <v>0.57070903133442208</v>
      </c>
    </row>
    <row r="422" spans="1:22" x14ac:dyDescent="0.25">
      <c r="A422" s="41">
        <v>24</v>
      </c>
      <c r="B422" s="41">
        <v>12</v>
      </c>
      <c r="C422" s="42">
        <v>31.158225120000001</v>
      </c>
      <c r="D422" s="42">
        <v>15</v>
      </c>
      <c r="E422" s="43">
        <f t="shared" si="110"/>
        <v>9.9179710916361277</v>
      </c>
      <c r="G422" s="46">
        <f t="shared" si="96"/>
        <v>2.7080502011022101</v>
      </c>
      <c r="H422" s="44">
        <f t="shared" si="97"/>
        <v>0.10082707347708492</v>
      </c>
      <c r="I422" s="48">
        <f>EXP($N$10+$N$11*H422)*Ano2019C!$K$5</f>
        <v>14.667647686955412</v>
      </c>
      <c r="J422" s="43">
        <f t="shared" si="98"/>
        <v>0.33235231304458779</v>
      </c>
      <c r="K422" s="48">
        <f t="shared" si="99"/>
        <v>0.11045805998608768</v>
      </c>
      <c r="L422" s="47">
        <f t="shared" si="100"/>
        <v>5.9803301205077347E-2</v>
      </c>
      <c r="P422" s="17">
        <f t="shared" si="101"/>
        <v>15</v>
      </c>
      <c r="Q422" s="33">
        <f t="shared" si="102"/>
        <v>9.9179710916361277</v>
      </c>
      <c r="R422" s="17">
        <f t="shared" si="103"/>
        <v>98.366150574529925</v>
      </c>
      <c r="S422" s="17">
        <f t="shared" si="104"/>
        <v>14.597930305640325</v>
      </c>
      <c r="T422" s="17">
        <f t="shared" si="105"/>
        <v>0.40206969435967466</v>
      </c>
      <c r="U422" s="47">
        <f t="shared" si="106"/>
        <v>0.1616600391224822</v>
      </c>
      <c r="V422" s="47">
        <f t="shared" si="107"/>
        <v>5.9803301205077347E-2</v>
      </c>
    </row>
    <row r="423" spans="1:22" x14ac:dyDescent="0.25">
      <c r="A423" s="41">
        <v>24</v>
      </c>
      <c r="B423" s="41">
        <v>13</v>
      </c>
      <c r="C423" s="42">
        <v>28.948421919999998</v>
      </c>
      <c r="D423" s="42">
        <v>13.3</v>
      </c>
      <c r="E423" s="43">
        <f t="shared" si="110"/>
        <v>9.2145688865555506</v>
      </c>
      <c r="G423" s="46">
        <f t="shared" si="96"/>
        <v>2.5877640352277083</v>
      </c>
      <c r="H423" s="44">
        <f t="shared" si="97"/>
        <v>0.10852379664327462</v>
      </c>
      <c r="I423" s="48">
        <f>EXP($N$10+$N$11*H423)*Ano2019C!$K$5</f>
        <v>14.125469568427409</v>
      </c>
      <c r="J423" s="43">
        <f t="shared" si="98"/>
        <v>-0.82546956842740826</v>
      </c>
      <c r="K423" s="48">
        <f t="shared" si="99"/>
        <v>0.68140000839973169</v>
      </c>
      <c r="L423" s="47">
        <f t="shared" si="100"/>
        <v>3.7812635599851885</v>
      </c>
      <c r="P423" s="17">
        <f t="shared" si="101"/>
        <v>13.3</v>
      </c>
      <c r="Q423" s="33">
        <f t="shared" si="102"/>
        <v>9.2145688865555506</v>
      </c>
      <c r="R423" s="17">
        <f t="shared" si="103"/>
        <v>84.908279765077594</v>
      </c>
      <c r="S423" s="17">
        <f t="shared" si="104"/>
        <v>14.048346400992429</v>
      </c>
      <c r="T423" s="17">
        <f t="shared" si="105"/>
        <v>-0.74834640099242833</v>
      </c>
      <c r="U423" s="47">
        <f t="shared" si="106"/>
        <v>0.56002233587832029</v>
      </c>
      <c r="V423" s="47">
        <f t="shared" si="107"/>
        <v>3.7812635599851885</v>
      </c>
    </row>
    <row r="424" spans="1:22" x14ac:dyDescent="0.25">
      <c r="A424" s="41">
        <v>24</v>
      </c>
      <c r="B424" s="41">
        <v>15</v>
      </c>
      <c r="C424" s="42">
        <v>17.457445280000002</v>
      </c>
      <c r="D424" s="42">
        <v>10</v>
      </c>
      <c r="E424" s="43">
        <f t="shared" si="110"/>
        <v>5.5568774201365541</v>
      </c>
      <c r="G424" s="46">
        <f t="shared" si="96"/>
        <v>2.3025850929940459</v>
      </c>
      <c r="H424" s="44">
        <f t="shared" si="97"/>
        <v>0.17995718177555661</v>
      </c>
      <c r="I424" s="48">
        <f>EXP($N$10+$N$11*H424)*Ano2019C!$K$5</f>
        <v>9.9583646401933734</v>
      </c>
      <c r="J424" s="43">
        <f t="shared" si="98"/>
        <v>4.1635359806626582E-2</v>
      </c>
      <c r="K424" s="48">
        <f t="shared" si="99"/>
        <v>1.7335031862272562E-3</v>
      </c>
      <c r="L424" s="47">
        <f t="shared" si="100"/>
        <v>27.505274650558352</v>
      </c>
      <c r="P424" s="17">
        <f t="shared" si="101"/>
        <v>10</v>
      </c>
      <c r="Q424" s="33">
        <f t="shared" si="102"/>
        <v>5.5568774201365541</v>
      </c>
      <c r="R424" s="17">
        <f t="shared" si="103"/>
        <v>30.878886662423486</v>
      </c>
      <c r="S424" s="17">
        <f t="shared" si="104"/>
        <v>10.569337429062884</v>
      </c>
      <c r="T424" s="17">
        <f t="shared" si="105"/>
        <v>-0.56933742906288387</v>
      </c>
      <c r="U424" s="47">
        <f t="shared" si="106"/>
        <v>0.32414510813193431</v>
      </c>
      <c r="V424" s="47">
        <f t="shared" si="107"/>
        <v>27.505274650558352</v>
      </c>
    </row>
    <row r="425" spans="1:22" x14ac:dyDescent="0.25">
      <c r="A425" s="41">
        <v>24</v>
      </c>
      <c r="B425" s="41">
        <v>16</v>
      </c>
      <c r="C425" s="42">
        <v>36.461752799999992</v>
      </c>
      <c r="D425" s="42">
        <v>15.4</v>
      </c>
      <c r="E425" s="43">
        <f t="shared" si="110"/>
        <v>11.606136383829508</v>
      </c>
      <c r="G425" s="46">
        <f t="shared" si="96"/>
        <v>2.7343675094195836</v>
      </c>
      <c r="H425" s="44">
        <f t="shared" si="97"/>
        <v>8.6161317334963503E-2</v>
      </c>
      <c r="I425" s="48">
        <f>EXP($N$10+$N$11*H425)*Ano2019C!$K$5</f>
        <v>15.759015663533097</v>
      </c>
      <c r="J425" s="43">
        <f t="shared" si="98"/>
        <v>-0.35901566353309633</v>
      </c>
      <c r="K425" s="48">
        <f t="shared" si="99"/>
        <v>0.12889224666210944</v>
      </c>
      <c r="L425" s="47">
        <f t="shared" si="100"/>
        <v>2.4165593256815339E-2</v>
      </c>
      <c r="P425" s="17">
        <f t="shared" si="101"/>
        <v>15.4</v>
      </c>
      <c r="Q425" s="33">
        <f t="shared" si="102"/>
        <v>11.606136383829508</v>
      </c>
      <c r="R425" s="17">
        <f t="shared" si="103"/>
        <v>134.70240176005109</v>
      </c>
      <c r="S425" s="17">
        <f t="shared" si="104"/>
        <v>15.759711795625126</v>
      </c>
      <c r="T425" s="17">
        <f t="shared" si="105"/>
        <v>-0.35971179562512567</v>
      </c>
      <c r="U425" s="47">
        <f t="shared" si="106"/>
        <v>0.12939257591185219</v>
      </c>
      <c r="V425" s="47">
        <f t="shared" si="107"/>
        <v>2.4165593256815339E-2</v>
      </c>
    </row>
    <row r="426" spans="1:22" x14ac:dyDescent="0.25">
      <c r="A426" s="41">
        <v>24</v>
      </c>
      <c r="B426" s="41">
        <v>19</v>
      </c>
      <c r="C426" s="42">
        <v>21.656071360000002</v>
      </c>
      <c r="D426" s="42">
        <v>9.6</v>
      </c>
      <c r="E426" s="43">
        <f t="shared" si="110"/>
        <v>6.8933416097896494</v>
      </c>
      <c r="G426" s="46">
        <f t="shared" si="96"/>
        <v>2.2617630984737906</v>
      </c>
      <c r="H426" s="44">
        <f t="shared" si="97"/>
        <v>0.14506752408437729</v>
      </c>
      <c r="I426" s="48">
        <f>EXP($N$10+$N$11*H426)*Ano2019C!$K$5</f>
        <v>11.812390372642321</v>
      </c>
      <c r="J426" s="43">
        <f t="shared" si="98"/>
        <v>-2.2123903726423215</v>
      </c>
      <c r="K426" s="48">
        <f t="shared" si="99"/>
        <v>4.8946711609604305</v>
      </c>
      <c r="L426" s="47">
        <f t="shared" si="100"/>
        <v>31.860912358506621</v>
      </c>
      <c r="P426" s="17">
        <f t="shared" si="101"/>
        <v>9.6</v>
      </c>
      <c r="Q426" s="33">
        <f t="shared" si="102"/>
        <v>6.8933416097896494</v>
      </c>
      <c r="R426" s="17">
        <f t="shared" si="103"/>
        <v>47.518158549257357</v>
      </c>
      <c r="S426" s="17">
        <f t="shared" si="104"/>
        <v>11.961318766413637</v>
      </c>
      <c r="T426" s="17">
        <f t="shared" si="105"/>
        <v>-2.3613187664136372</v>
      </c>
      <c r="U426" s="47">
        <f t="shared" si="106"/>
        <v>5.5758263166172215</v>
      </c>
      <c r="V426" s="47">
        <f t="shared" si="107"/>
        <v>31.860912358506621</v>
      </c>
    </row>
    <row r="427" spans="1:22" x14ac:dyDescent="0.25">
      <c r="A427" s="41">
        <v>24</v>
      </c>
      <c r="B427" s="41">
        <v>21</v>
      </c>
      <c r="C427" s="42">
        <v>38.671556000000002</v>
      </c>
      <c r="D427" s="42">
        <v>14</v>
      </c>
      <c r="E427" s="43">
        <f t="shared" si="110"/>
        <v>12.309538588910089</v>
      </c>
      <c r="G427" s="46">
        <f t="shared" si="96"/>
        <v>2.6390573296152584</v>
      </c>
      <c r="H427" s="44">
        <f t="shared" si="97"/>
        <v>8.1237813487251273E-2</v>
      </c>
      <c r="I427" s="48">
        <f>EXP($N$10+$N$11*H427)*Ano2019C!$K$5</f>
        <v>16.143319319361112</v>
      </c>
      <c r="J427" s="43">
        <f t="shared" si="98"/>
        <v>-2.1433193193611118</v>
      </c>
      <c r="K427" s="48">
        <f t="shared" si="99"/>
        <v>4.5938177047465789</v>
      </c>
      <c r="L427" s="47">
        <f t="shared" si="100"/>
        <v>1.5488975710757327</v>
      </c>
      <c r="P427" s="17">
        <f t="shared" si="101"/>
        <v>14</v>
      </c>
      <c r="Q427" s="33">
        <f t="shared" si="102"/>
        <v>12.309538588910089</v>
      </c>
      <c r="R427" s="17">
        <f t="shared" si="103"/>
        <v>151.52474027186656</v>
      </c>
      <c r="S427" s="17">
        <f t="shared" si="104"/>
        <v>16.178279132631236</v>
      </c>
      <c r="T427" s="17">
        <f t="shared" si="105"/>
        <v>-2.1782791326312356</v>
      </c>
      <c r="U427" s="47">
        <f t="shared" si="106"/>
        <v>4.7448999796566884</v>
      </c>
      <c r="V427" s="47">
        <f t="shared" si="107"/>
        <v>1.5488975710757327</v>
      </c>
    </row>
    <row r="428" spans="1:22" x14ac:dyDescent="0.25">
      <c r="A428" s="41">
        <v>24</v>
      </c>
      <c r="B428" s="41">
        <v>26</v>
      </c>
      <c r="C428" s="42">
        <v>45.8534164</v>
      </c>
      <c r="D428" s="42">
        <v>16.5</v>
      </c>
      <c r="E428" s="43">
        <f t="shared" si="110"/>
        <v>14.595595755421961</v>
      </c>
      <c r="G428" s="46">
        <f t="shared" si="96"/>
        <v>2.8033603809065348</v>
      </c>
      <c r="H428" s="44">
        <f t="shared" si="97"/>
        <v>6.8513818603705895E-2</v>
      </c>
      <c r="I428" s="48">
        <f>EXP($N$10+$N$11*H428)*Ano2019C!$K$5</f>
        <v>17.180456434990592</v>
      </c>
      <c r="J428" s="43">
        <f t="shared" si="98"/>
        <v>-0.68045643499059238</v>
      </c>
      <c r="K428" s="48">
        <f t="shared" si="99"/>
        <v>0.46302095992010628</v>
      </c>
      <c r="L428" s="47">
        <f t="shared" si="100"/>
        <v>1.5761618963990944</v>
      </c>
      <c r="P428" s="17">
        <f t="shared" si="101"/>
        <v>16.5</v>
      </c>
      <c r="Q428" s="33">
        <f t="shared" si="102"/>
        <v>14.595595755421961</v>
      </c>
      <c r="R428" s="17">
        <f t="shared" si="103"/>
        <v>213.03141545569156</v>
      </c>
      <c r="S428" s="17">
        <f t="shared" si="104"/>
        <v>17.272495574878693</v>
      </c>
      <c r="T428" s="17">
        <f t="shared" si="105"/>
        <v>-0.77249557487869325</v>
      </c>
      <c r="U428" s="47">
        <f t="shared" si="106"/>
        <v>0.59674941320716279</v>
      </c>
      <c r="V428" s="47">
        <f t="shared" si="107"/>
        <v>1.5761618963990944</v>
      </c>
    </row>
    <row r="429" spans="1:22" x14ac:dyDescent="0.25">
      <c r="A429" s="41">
        <v>24</v>
      </c>
      <c r="B429" s="41">
        <v>51</v>
      </c>
      <c r="C429" s="42">
        <v>39.776457599999993</v>
      </c>
      <c r="D429" s="42">
        <v>16</v>
      </c>
      <c r="E429" s="43">
        <f t="shared" si="110"/>
        <v>12.661239691450374</v>
      </c>
      <c r="G429" s="46">
        <f t="shared" si="96"/>
        <v>2.7725887222397811</v>
      </c>
      <c r="H429" s="44">
        <f t="shared" si="97"/>
        <v>7.8981207557049862E-2</v>
      </c>
      <c r="I429" s="48">
        <f>EXP($N$10+$N$11*H429)*Ano2019C!$K$5</f>
        <v>16.322576878794742</v>
      </c>
      <c r="J429" s="43">
        <f t="shared" si="98"/>
        <v>-0.32257687879474162</v>
      </c>
      <c r="K429" s="48">
        <f t="shared" si="99"/>
        <v>0.10405584273295743</v>
      </c>
      <c r="L429" s="47">
        <f t="shared" si="100"/>
        <v>0.57070903133442208</v>
      </c>
      <c r="P429" s="17">
        <f t="shared" si="101"/>
        <v>16</v>
      </c>
      <c r="Q429" s="33">
        <f t="shared" si="102"/>
        <v>12.661239691450374</v>
      </c>
      <c r="R429" s="17">
        <f t="shared" si="103"/>
        <v>160.30699052435838</v>
      </c>
      <c r="S429" s="17">
        <f t="shared" si="104"/>
        <v>16.373112444409088</v>
      </c>
      <c r="T429" s="17">
        <f t="shared" si="105"/>
        <v>-0.37311244440908808</v>
      </c>
      <c r="U429" s="47">
        <f t="shared" si="106"/>
        <v>0.13921289617292484</v>
      </c>
      <c r="V429" s="47">
        <f t="shared" si="107"/>
        <v>0.57070903133442208</v>
      </c>
    </row>
    <row r="430" spans="1:22" x14ac:dyDescent="0.25">
      <c r="A430" s="41">
        <v>24</v>
      </c>
      <c r="B430" s="41">
        <v>67</v>
      </c>
      <c r="C430" s="42">
        <v>39.776457599999993</v>
      </c>
      <c r="D430" s="42">
        <v>14</v>
      </c>
      <c r="E430" s="43">
        <f t="shared" si="110"/>
        <v>12.661239691450374</v>
      </c>
      <c r="G430" s="46">
        <f t="shared" si="96"/>
        <v>2.6390573296152584</v>
      </c>
      <c r="H430" s="44">
        <f t="shared" si="97"/>
        <v>7.8981207557049862E-2</v>
      </c>
      <c r="I430" s="48">
        <f>EXP($N$10+$N$11*H430)*Ano2019C!$K$5</f>
        <v>16.322576878794742</v>
      </c>
      <c r="J430" s="43">
        <f t="shared" si="98"/>
        <v>-2.3225768787947416</v>
      </c>
      <c r="K430" s="48">
        <f t="shared" si="99"/>
        <v>5.3943633579119235</v>
      </c>
      <c r="L430" s="47">
        <f t="shared" si="100"/>
        <v>1.5488975710757327</v>
      </c>
      <c r="P430" s="17">
        <f t="shared" si="101"/>
        <v>14</v>
      </c>
      <c r="Q430" s="33">
        <f t="shared" si="102"/>
        <v>12.661239691450374</v>
      </c>
      <c r="R430" s="17">
        <f t="shared" si="103"/>
        <v>160.30699052435838</v>
      </c>
      <c r="S430" s="17">
        <f t="shared" si="104"/>
        <v>16.373112444409088</v>
      </c>
      <c r="T430" s="17">
        <f t="shared" si="105"/>
        <v>-2.3731124444090881</v>
      </c>
      <c r="U430" s="47">
        <f t="shared" si="106"/>
        <v>5.6316626738092772</v>
      </c>
      <c r="V430" s="47">
        <f t="shared" si="107"/>
        <v>1.5488975710757327</v>
      </c>
    </row>
    <row r="431" spans="1:22" x14ac:dyDescent="0.25">
      <c r="A431" s="41">
        <v>24</v>
      </c>
      <c r="B431" s="41">
        <v>76</v>
      </c>
      <c r="C431" s="42">
        <v>47.179298320000001</v>
      </c>
      <c r="D431" s="42">
        <v>16</v>
      </c>
      <c r="E431" s="43">
        <f t="shared" si="110"/>
        <v>15.017637078470308</v>
      </c>
      <c r="G431" s="46">
        <f t="shared" si="96"/>
        <v>2.7725887222397811</v>
      </c>
      <c r="H431" s="44">
        <f t="shared" si="97"/>
        <v>6.6588371710861696E-2</v>
      </c>
      <c r="I431" s="48">
        <f>EXP($N$10+$N$11*H431)*Ano2019C!$K$5</f>
        <v>17.343102162149805</v>
      </c>
      <c r="J431" s="43">
        <f t="shared" si="98"/>
        <v>-1.3431021621498047</v>
      </c>
      <c r="K431" s="48">
        <f t="shared" si="99"/>
        <v>1.8039234179714803</v>
      </c>
      <c r="L431" s="47">
        <f t="shared" si="100"/>
        <v>0.57070903133442208</v>
      </c>
      <c r="P431" s="17">
        <f t="shared" si="101"/>
        <v>16</v>
      </c>
      <c r="Q431" s="33">
        <f t="shared" si="102"/>
        <v>15.017637078470308</v>
      </c>
      <c r="R431" s="17">
        <f t="shared" si="103"/>
        <v>225.52942342064622</v>
      </c>
      <c r="S431" s="17">
        <f t="shared" si="104"/>
        <v>17.429997665503073</v>
      </c>
      <c r="T431" s="17">
        <f t="shared" si="105"/>
        <v>-1.4299976655030733</v>
      </c>
      <c r="U431" s="47">
        <f t="shared" si="106"/>
        <v>2.0448933233442395</v>
      </c>
      <c r="V431" s="47">
        <f t="shared" si="107"/>
        <v>0.57070903133442208</v>
      </c>
    </row>
    <row r="432" spans="1:22" x14ac:dyDescent="0.25">
      <c r="A432" s="41">
        <v>25</v>
      </c>
      <c r="B432" s="41">
        <v>1</v>
      </c>
      <c r="C432" s="42">
        <v>36.572242959999997</v>
      </c>
      <c r="D432" s="42">
        <v>14.6</v>
      </c>
      <c r="E432" s="43">
        <f t="shared" si="110"/>
        <v>11.641306494083539</v>
      </c>
      <c r="G432" s="46">
        <f t="shared" si="96"/>
        <v>2.6810215287142909</v>
      </c>
      <c r="H432" s="44">
        <f t="shared" si="97"/>
        <v>8.5901011240295921E-2</v>
      </c>
      <c r="I432" s="48">
        <f>EXP($N$10+$N$11*H432)*Ano2019C!$K$5</f>
        <v>15.779102837010178</v>
      </c>
      <c r="J432" s="43">
        <f t="shared" si="98"/>
        <v>-1.1791028370101788</v>
      </c>
      <c r="K432" s="48">
        <f t="shared" si="99"/>
        <v>1.3902835002454523</v>
      </c>
      <c r="L432" s="47">
        <f t="shared" si="100"/>
        <v>0.41544100915333992</v>
      </c>
      <c r="P432" s="17">
        <f t="shared" si="101"/>
        <v>14.6</v>
      </c>
      <c r="Q432" s="33">
        <f t="shared" si="102"/>
        <v>11.641306494083539</v>
      </c>
      <c r="R432" s="17">
        <f t="shared" si="103"/>
        <v>135.52001688919157</v>
      </c>
      <c r="S432" s="17">
        <f t="shared" si="104"/>
        <v>15.781555351734694</v>
      </c>
      <c r="T432" s="17">
        <f t="shared" si="105"/>
        <v>-1.1815553517346942</v>
      </c>
      <c r="U432" s="47">
        <f t="shared" si="106"/>
        <v>1.3960730492128968</v>
      </c>
      <c r="V432" s="47">
        <f t="shared" si="107"/>
        <v>0.41544100915333992</v>
      </c>
    </row>
    <row r="433" spans="1:22" x14ac:dyDescent="0.25">
      <c r="A433" s="41">
        <v>25</v>
      </c>
      <c r="B433" s="41">
        <v>2</v>
      </c>
      <c r="C433" s="42">
        <v>34.251949599999996</v>
      </c>
      <c r="D433" s="42">
        <v>14.8</v>
      </c>
      <c r="E433" s="43">
        <f t="shared" si="110"/>
        <v>10.902734178748934</v>
      </c>
      <c r="G433" s="46">
        <f t="shared" si="96"/>
        <v>2.6946271807700692</v>
      </c>
      <c r="H433" s="44">
        <f t="shared" si="97"/>
        <v>9.1720112001735313E-2</v>
      </c>
      <c r="I433" s="48">
        <f>EXP($N$10+$N$11*H433)*Ano2019C!$K$5</f>
        <v>15.336108617151039</v>
      </c>
      <c r="J433" s="43">
        <f t="shared" si="98"/>
        <v>-0.5361086171510383</v>
      </c>
      <c r="K433" s="48">
        <f t="shared" si="99"/>
        <v>0.28741244938359856</v>
      </c>
      <c r="L433" s="47">
        <f t="shared" si="100"/>
        <v>0.19762215517920778</v>
      </c>
      <c r="P433" s="17">
        <f t="shared" si="101"/>
        <v>14.8</v>
      </c>
      <c r="Q433" s="33">
        <f t="shared" si="102"/>
        <v>10.902734178748934</v>
      </c>
      <c r="R433" s="17">
        <f t="shared" si="103"/>
        <v>118.8696125724602</v>
      </c>
      <c r="S433" s="17">
        <f t="shared" si="104"/>
        <v>15.302610174018497</v>
      </c>
      <c r="T433" s="17">
        <f t="shared" si="105"/>
        <v>-0.50261017401849628</v>
      </c>
      <c r="U433" s="47">
        <f t="shared" si="106"/>
        <v>0.25261698702690311</v>
      </c>
      <c r="V433" s="47">
        <f t="shared" si="107"/>
        <v>0.19762215517920778</v>
      </c>
    </row>
    <row r="434" spans="1:22" x14ac:dyDescent="0.25">
      <c r="A434" s="41">
        <v>25</v>
      </c>
      <c r="B434" s="41">
        <v>3</v>
      </c>
      <c r="C434" s="42">
        <v>39.11351664</v>
      </c>
      <c r="D434" s="42">
        <v>15.1</v>
      </c>
      <c r="E434" s="43">
        <f t="shared" si="110"/>
        <v>12.450219029926203</v>
      </c>
      <c r="G434" s="46">
        <f t="shared" si="96"/>
        <v>2.7146947438208788</v>
      </c>
      <c r="H434" s="44">
        <f t="shared" si="97"/>
        <v>8.0319872091915115E-2</v>
      </c>
      <c r="I434" s="48">
        <f>EXP($N$10+$N$11*H434)*Ano2019C!$K$5</f>
        <v>16.215998891066722</v>
      </c>
      <c r="J434" s="43">
        <f t="shared" si="98"/>
        <v>-1.115998891066722</v>
      </c>
      <c r="K434" s="48">
        <f t="shared" si="99"/>
        <v>1.2454535248621532</v>
      </c>
      <c r="L434" s="47">
        <f t="shared" si="100"/>
        <v>2.0893874218011921E-2</v>
      </c>
      <c r="P434" s="17">
        <f t="shared" si="101"/>
        <v>15.1</v>
      </c>
      <c r="Q434" s="33">
        <f t="shared" si="102"/>
        <v>12.450219029926203</v>
      </c>
      <c r="R434" s="17">
        <f t="shared" si="103"/>
        <v>155.00795389313654</v>
      </c>
      <c r="S434" s="17">
        <f t="shared" si="104"/>
        <v>16.257368485880392</v>
      </c>
      <c r="T434" s="17">
        <f t="shared" si="105"/>
        <v>-1.1573684858803919</v>
      </c>
      <c r="U434" s="47">
        <f t="shared" si="106"/>
        <v>1.3395018121090709</v>
      </c>
      <c r="V434" s="47">
        <f t="shared" si="107"/>
        <v>2.0893874218011921E-2</v>
      </c>
    </row>
    <row r="435" spans="1:22" x14ac:dyDescent="0.25">
      <c r="A435" s="41">
        <v>25</v>
      </c>
      <c r="B435" s="41">
        <v>4</v>
      </c>
      <c r="C435" s="42">
        <v>29.50087272</v>
      </c>
      <c r="D435" s="42">
        <v>12.8</v>
      </c>
      <c r="E435" s="43">
        <f t="shared" si="110"/>
        <v>9.3904194378256953</v>
      </c>
      <c r="G435" s="46">
        <f t="shared" si="96"/>
        <v>2.5494451709255714</v>
      </c>
      <c r="H435" s="44">
        <f t="shared" si="97"/>
        <v>0.10649151580725823</v>
      </c>
      <c r="I435" s="48">
        <f>EXP($N$10+$N$11*H435)*Ano2019C!$K$5</f>
        <v>14.266650726674028</v>
      </c>
      <c r="J435" s="43">
        <f t="shared" si="98"/>
        <v>-1.4666507266740272</v>
      </c>
      <c r="K435" s="48">
        <f t="shared" si="99"/>
        <v>2.1510643540534522</v>
      </c>
      <c r="L435" s="47">
        <f t="shared" si="100"/>
        <v>5.9758106949205159</v>
      </c>
      <c r="P435" s="17">
        <f t="shared" si="101"/>
        <v>12.8</v>
      </c>
      <c r="Q435" s="33">
        <f t="shared" si="102"/>
        <v>9.3904194378256953</v>
      </c>
      <c r="R435" s="17">
        <f t="shared" si="103"/>
        <v>88.179977218294653</v>
      </c>
      <c r="S435" s="17">
        <f t="shared" si="104"/>
        <v>14.189354966335703</v>
      </c>
      <c r="T435" s="17">
        <f t="shared" si="105"/>
        <v>-1.3893549663357021</v>
      </c>
      <c r="U435" s="47">
        <f t="shared" si="106"/>
        <v>1.93030722248168</v>
      </c>
      <c r="V435" s="47">
        <f t="shared" si="107"/>
        <v>5.9758106949205159</v>
      </c>
    </row>
    <row r="436" spans="1:22" x14ac:dyDescent="0.25">
      <c r="A436" s="41">
        <v>25</v>
      </c>
      <c r="B436" s="41">
        <v>5</v>
      </c>
      <c r="C436" s="42">
        <v>36.793223279999992</v>
      </c>
      <c r="D436" s="42">
        <v>15.3</v>
      </c>
      <c r="E436" s="43">
        <f t="shared" si="110"/>
        <v>11.711646714591595</v>
      </c>
      <c r="G436" s="46">
        <f t="shared" si="96"/>
        <v>2.7278528283983898</v>
      </c>
      <c r="H436" s="44">
        <f t="shared" si="97"/>
        <v>8.5385089250864729E-2</v>
      </c>
      <c r="I436" s="48">
        <f>EXP($N$10+$N$11*H436)*Ano2019C!$K$5</f>
        <v>15.818990947433432</v>
      </c>
      <c r="J436" s="43">
        <f t="shared" si="98"/>
        <v>-0.51899094743343177</v>
      </c>
      <c r="K436" s="48">
        <f t="shared" si="99"/>
        <v>0.26935160351785115</v>
      </c>
      <c r="L436" s="47">
        <f t="shared" si="100"/>
        <v>3.0750202438808382E-3</v>
      </c>
      <c r="P436" s="17">
        <f t="shared" si="101"/>
        <v>15.3</v>
      </c>
      <c r="Q436" s="33">
        <f t="shared" si="102"/>
        <v>11.711646714591595</v>
      </c>
      <c r="R436" s="17">
        <f t="shared" si="103"/>
        <v>137.16266876740409</v>
      </c>
      <c r="S436" s="17">
        <f t="shared" si="104"/>
        <v>15.824953456819326</v>
      </c>
      <c r="T436" s="17">
        <f t="shared" si="105"/>
        <v>-0.52495345681932548</v>
      </c>
      <c r="U436" s="47">
        <f t="shared" si="106"/>
        <v>0.27557613182655943</v>
      </c>
      <c r="V436" s="47">
        <f t="shared" si="107"/>
        <v>3.0750202438808382E-3</v>
      </c>
    </row>
    <row r="437" spans="1:22" x14ac:dyDescent="0.25">
      <c r="A437" s="41">
        <v>25</v>
      </c>
      <c r="B437" s="41">
        <v>6</v>
      </c>
      <c r="C437" s="42">
        <v>36.24077247999999</v>
      </c>
      <c r="D437" s="42">
        <v>15</v>
      </c>
      <c r="E437" s="43">
        <f t="shared" si="110"/>
        <v>11.53579616332145</v>
      </c>
      <c r="G437" s="46">
        <f t="shared" si="96"/>
        <v>2.7080502011022101</v>
      </c>
      <c r="H437" s="44">
        <f t="shared" si="97"/>
        <v>8.6686691221152301E-2</v>
      </c>
      <c r="I437" s="48">
        <f>EXP($N$10+$N$11*H437)*Ano2019C!$K$5</f>
        <v>15.718551722682383</v>
      </c>
      <c r="J437" s="43">
        <f t="shared" si="98"/>
        <v>-0.71855172268238299</v>
      </c>
      <c r="K437" s="48">
        <f t="shared" si="99"/>
        <v>0.51631657816982024</v>
      </c>
      <c r="L437" s="47">
        <f t="shared" si="100"/>
        <v>5.9803301205077347E-2</v>
      </c>
      <c r="P437" s="17">
        <f t="shared" si="101"/>
        <v>15</v>
      </c>
      <c r="Q437" s="33">
        <f t="shared" si="102"/>
        <v>11.53579616332145</v>
      </c>
      <c r="R437" s="17">
        <f t="shared" si="103"/>
        <v>133.07459312170189</v>
      </c>
      <c r="S437" s="17">
        <f t="shared" si="104"/>
        <v>15.715735676271485</v>
      </c>
      <c r="T437" s="17">
        <f t="shared" si="105"/>
        <v>-0.71573567627148549</v>
      </c>
      <c r="U437" s="47">
        <f t="shared" si="106"/>
        <v>0.51227755828780064</v>
      </c>
      <c r="V437" s="47">
        <f t="shared" si="107"/>
        <v>5.9803301205077347E-2</v>
      </c>
    </row>
    <row r="438" spans="1:22" x14ac:dyDescent="0.25">
      <c r="A438" s="41">
        <v>25</v>
      </c>
      <c r="B438" s="41">
        <v>8</v>
      </c>
      <c r="C438" s="42">
        <v>39.224006800000005</v>
      </c>
      <c r="D438" s="42">
        <v>15</v>
      </c>
      <c r="E438" s="43">
        <f t="shared" si="110"/>
        <v>12.485389140180233</v>
      </c>
      <c r="G438" s="46">
        <f t="shared" si="96"/>
        <v>2.7080502011022101</v>
      </c>
      <c r="H438" s="44">
        <f t="shared" si="97"/>
        <v>8.0093618931092805E-2</v>
      </c>
      <c r="I438" s="48">
        <f>EXP($N$10+$N$11*H438)*Ano2019C!$K$5</f>
        <v>16.233963078374352</v>
      </c>
      <c r="J438" s="43">
        <f t="shared" si="98"/>
        <v>-1.2339630783743516</v>
      </c>
      <c r="K438" s="48">
        <f t="shared" si="99"/>
        <v>1.5226648787911061</v>
      </c>
      <c r="L438" s="47">
        <f t="shared" si="100"/>
        <v>5.9803301205077347E-2</v>
      </c>
      <c r="P438" s="17">
        <f t="shared" si="101"/>
        <v>15</v>
      </c>
      <c r="Q438" s="33">
        <f t="shared" si="102"/>
        <v>12.485389140180233</v>
      </c>
      <c r="R438" s="17">
        <f t="shared" si="103"/>
        <v>155.88494198173049</v>
      </c>
      <c r="S438" s="17">
        <f t="shared" si="104"/>
        <v>16.276899984913928</v>
      </c>
      <c r="T438" s="17">
        <f t="shared" si="105"/>
        <v>-1.2768999849139284</v>
      </c>
      <c r="U438" s="47">
        <f t="shared" si="106"/>
        <v>1.6304735714731906</v>
      </c>
      <c r="V438" s="47">
        <f t="shared" si="107"/>
        <v>5.9803301205077347E-2</v>
      </c>
    </row>
    <row r="439" spans="1:22" x14ac:dyDescent="0.25">
      <c r="A439" s="41">
        <v>25</v>
      </c>
      <c r="B439" s="41">
        <v>10</v>
      </c>
      <c r="C439" s="42">
        <v>40.107928079999994</v>
      </c>
      <c r="D439" s="42">
        <v>15.7</v>
      </c>
      <c r="E439" s="43">
        <f t="shared" si="110"/>
        <v>12.766750022212459</v>
      </c>
      <c r="G439" s="46">
        <f t="shared" si="96"/>
        <v>2.7536607123542622</v>
      </c>
      <c r="H439" s="44">
        <f t="shared" si="97"/>
        <v>7.8328470304512274E-2</v>
      </c>
      <c r="I439" s="48">
        <f>EXP($N$10+$N$11*H439)*Ano2019C!$K$5</f>
        <v>16.374798421064032</v>
      </c>
      <c r="J439" s="43">
        <f t="shared" si="98"/>
        <v>-0.67479842106403254</v>
      </c>
      <c r="K439" s="48">
        <f t="shared" si="99"/>
        <v>0.45535290907051135</v>
      </c>
      <c r="L439" s="47">
        <f t="shared" si="100"/>
        <v>0.20743731229561799</v>
      </c>
      <c r="P439" s="17">
        <f t="shared" si="101"/>
        <v>15.7</v>
      </c>
      <c r="Q439" s="33">
        <f t="shared" si="102"/>
        <v>12.766750022212459</v>
      </c>
      <c r="R439" s="17">
        <f t="shared" si="103"/>
        <v>162.98990612966185</v>
      </c>
      <c r="S439" s="17">
        <f t="shared" si="104"/>
        <v>16.429683891568168</v>
      </c>
      <c r="T439" s="17">
        <f t="shared" si="105"/>
        <v>-0.72968389156816826</v>
      </c>
      <c r="U439" s="47">
        <f t="shared" si="106"/>
        <v>0.53243858161406632</v>
      </c>
      <c r="V439" s="47">
        <f t="shared" si="107"/>
        <v>0.20743731229561799</v>
      </c>
    </row>
    <row r="440" spans="1:22" x14ac:dyDescent="0.25">
      <c r="A440" s="41">
        <v>25</v>
      </c>
      <c r="B440" s="41">
        <v>11</v>
      </c>
      <c r="C440" s="42">
        <v>35.135870879999999</v>
      </c>
      <c r="D440" s="42">
        <v>15.2</v>
      </c>
      <c r="E440" s="43">
        <f t="shared" si="110"/>
        <v>11.184095060781164</v>
      </c>
      <c r="G440" s="46">
        <f t="shared" si="96"/>
        <v>2.7212954278522306</v>
      </c>
      <c r="H440" s="44">
        <f t="shared" si="97"/>
        <v>8.9412687800433807E-2</v>
      </c>
      <c r="I440" s="48">
        <f>EXP($N$10+$N$11*H440)*Ano2019C!$K$5</f>
        <v>15.510259482841208</v>
      </c>
      <c r="J440" s="43">
        <f t="shared" si="98"/>
        <v>-0.31025948284120908</v>
      </c>
      <c r="K440" s="48">
        <f t="shared" si="99"/>
        <v>9.6260946692894506E-2</v>
      </c>
      <c r="L440" s="47">
        <f t="shared" si="100"/>
        <v>1.9844472309463522E-3</v>
      </c>
      <c r="P440" s="17">
        <f t="shared" si="101"/>
        <v>15.2</v>
      </c>
      <c r="Q440" s="33">
        <f t="shared" si="102"/>
        <v>11.184095060781164</v>
      </c>
      <c r="R440" s="17">
        <f t="shared" si="103"/>
        <v>125.08398232858963</v>
      </c>
      <c r="S440" s="17">
        <f t="shared" si="104"/>
        <v>15.490074936813212</v>
      </c>
      <c r="T440" s="17">
        <f t="shared" si="105"/>
        <v>-0.2900749368132125</v>
      </c>
      <c r="U440" s="47">
        <f t="shared" si="106"/>
        <v>8.4143468967189231E-2</v>
      </c>
      <c r="V440" s="47">
        <f t="shared" si="107"/>
        <v>1.9844472309463522E-3</v>
      </c>
    </row>
    <row r="441" spans="1:22" x14ac:dyDescent="0.25">
      <c r="A441" s="41">
        <v>25</v>
      </c>
      <c r="B441" s="41">
        <v>12</v>
      </c>
      <c r="C441" s="42">
        <v>35.909302000000004</v>
      </c>
      <c r="D441" s="42">
        <v>15.2</v>
      </c>
      <c r="E441" s="43">
        <f t="shared" si="110"/>
        <v>11.430285832559369</v>
      </c>
      <c r="G441" s="46">
        <f t="shared" si="96"/>
        <v>2.7212954278522306</v>
      </c>
      <c r="H441" s="44">
        <f t="shared" si="97"/>
        <v>8.7486876063193678E-2</v>
      </c>
      <c r="I441" s="48">
        <f>EXP($N$10+$N$11*H441)*Ano2019C!$K$5</f>
        <v>15.657121570498168</v>
      </c>
      <c r="J441" s="43">
        <f t="shared" si="98"/>
        <v>-0.45712157049816859</v>
      </c>
      <c r="K441" s="48">
        <f t="shared" si="99"/>
        <v>0.20896013021471213</v>
      </c>
      <c r="L441" s="47">
        <f t="shared" si="100"/>
        <v>1.9844472309463522E-3</v>
      </c>
      <c r="P441" s="17">
        <f t="shared" si="101"/>
        <v>15.2</v>
      </c>
      <c r="Q441" s="33">
        <f t="shared" si="102"/>
        <v>11.430285832559369</v>
      </c>
      <c r="R441" s="17">
        <f t="shared" si="103"/>
        <v>130.65143421400742</v>
      </c>
      <c r="S441" s="17">
        <f t="shared" si="104"/>
        <v>15.649048979404771</v>
      </c>
      <c r="T441" s="17">
        <f t="shared" si="105"/>
        <v>-0.44904897940477184</v>
      </c>
      <c r="U441" s="47">
        <f t="shared" si="106"/>
        <v>0.20164498590446719</v>
      </c>
      <c r="V441" s="47">
        <f t="shared" si="107"/>
        <v>1.9844472309463522E-3</v>
      </c>
    </row>
    <row r="442" spans="1:22" x14ac:dyDescent="0.25">
      <c r="A442" s="41">
        <v>25</v>
      </c>
      <c r="B442" s="41">
        <v>13</v>
      </c>
      <c r="C442" s="42">
        <v>30.71626448</v>
      </c>
      <c r="D442" s="42">
        <v>13.4</v>
      </c>
      <c r="E442" s="43">
        <f t="shared" si="110"/>
        <v>9.7772906506200119</v>
      </c>
      <c r="G442" s="46">
        <f t="shared" si="96"/>
        <v>2.5952547069568657</v>
      </c>
      <c r="H442" s="44">
        <f t="shared" si="97"/>
        <v>0.10227782273574802</v>
      </c>
      <c r="I442" s="48">
        <f>EXP($N$10+$N$11*H442)*Ano2019C!$K$5</f>
        <v>14.563885075520359</v>
      </c>
      <c r="J442" s="43">
        <f t="shared" si="98"/>
        <v>-1.1638850755203585</v>
      </c>
      <c r="K442" s="48">
        <f t="shared" si="99"/>
        <v>1.3546284690190304</v>
      </c>
      <c r="L442" s="47">
        <f t="shared" si="100"/>
        <v>3.4023541329981244</v>
      </c>
      <c r="P442" s="17">
        <f t="shared" si="101"/>
        <v>13.4</v>
      </c>
      <c r="Q442" s="33">
        <f t="shared" si="102"/>
        <v>9.7772906506200119</v>
      </c>
      <c r="R442" s="17">
        <f t="shared" si="103"/>
        <v>95.59541246670149</v>
      </c>
      <c r="S442" s="17">
        <f t="shared" si="104"/>
        <v>14.491096267478788</v>
      </c>
      <c r="T442" s="17">
        <f t="shared" si="105"/>
        <v>-1.0910962674787879</v>
      </c>
      <c r="U442" s="47">
        <f t="shared" si="106"/>
        <v>1.1904910649061426</v>
      </c>
      <c r="V442" s="47">
        <f t="shared" si="107"/>
        <v>3.4023541329981244</v>
      </c>
    </row>
    <row r="443" spans="1:22" x14ac:dyDescent="0.25">
      <c r="A443" s="41">
        <v>25</v>
      </c>
      <c r="B443" s="41">
        <v>14</v>
      </c>
      <c r="C443" s="42">
        <v>37.345674079999995</v>
      </c>
      <c r="D443" s="42">
        <v>15.2</v>
      </c>
      <c r="E443" s="43">
        <f t="shared" si="110"/>
        <v>11.887497265861739</v>
      </c>
      <c r="G443" s="46">
        <f t="shared" si="96"/>
        <v>2.7212954278522306</v>
      </c>
      <c r="H443" s="44">
        <f t="shared" si="97"/>
        <v>8.4121996214609335E-2</v>
      </c>
      <c r="I443" s="48">
        <f>EXP($N$10+$N$11*H443)*Ano2019C!$K$5</f>
        <v>15.917072149702866</v>
      </c>
      <c r="J443" s="43">
        <f t="shared" si="98"/>
        <v>-0.71707214970286692</v>
      </c>
      <c r="K443" s="48">
        <f t="shared" si="99"/>
        <v>0.5141924678794908</v>
      </c>
      <c r="L443" s="47">
        <f t="shared" si="100"/>
        <v>1.9844472309463522E-3</v>
      </c>
      <c r="P443" s="17">
        <f t="shared" si="101"/>
        <v>15.2</v>
      </c>
      <c r="Q443" s="33">
        <f t="shared" si="102"/>
        <v>11.887497265861739</v>
      </c>
      <c r="R443" s="17">
        <f t="shared" si="103"/>
        <v>141.31259124587032</v>
      </c>
      <c r="S443" s="17">
        <f t="shared" si="104"/>
        <v>15.93176284457963</v>
      </c>
      <c r="T443" s="17">
        <f t="shared" si="105"/>
        <v>-0.73176284457963092</v>
      </c>
      <c r="U443" s="47">
        <f t="shared" si="106"/>
        <v>0.53547686070727307</v>
      </c>
      <c r="V443" s="47">
        <f t="shared" si="107"/>
        <v>1.9844472309463522E-3</v>
      </c>
    </row>
    <row r="444" spans="1:22" x14ac:dyDescent="0.25">
      <c r="A444" s="41">
        <v>25</v>
      </c>
      <c r="B444" s="41">
        <v>15</v>
      </c>
      <c r="C444" s="42">
        <v>39.776457599999993</v>
      </c>
      <c r="D444" s="42">
        <v>15.6</v>
      </c>
      <c r="E444" s="43">
        <f t="shared" si="110"/>
        <v>12.661239691450374</v>
      </c>
      <c r="G444" s="46">
        <f t="shared" si="96"/>
        <v>2.7472709142554912</v>
      </c>
      <c r="H444" s="44">
        <f t="shared" si="97"/>
        <v>7.8981207557049862E-2</v>
      </c>
      <c r="I444" s="48">
        <f>EXP($N$10+$N$11*H444)*Ano2019C!$K$5</f>
        <v>16.322576878794742</v>
      </c>
      <c r="J444" s="43">
        <f t="shared" si="98"/>
        <v>-0.72257687879474197</v>
      </c>
      <c r="K444" s="48">
        <f t="shared" si="99"/>
        <v>0.52211734576875124</v>
      </c>
      <c r="L444" s="47">
        <f t="shared" si="100"/>
        <v>0.12634673928268392</v>
      </c>
      <c r="P444" s="17">
        <f t="shared" si="101"/>
        <v>15.6</v>
      </c>
      <c r="Q444" s="33">
        <f t="shared" si="102"/>
        <v>12.661239691450374</v>
      </c>
      <c r="R444" s="17">
        <f t="shared" si="103"/>
        <v>160.30699052435838</v>
      </c>
      <c r="S444" s="17">
        <f t="shared" si="104"/>
        <v>16.373112444409088</v>
      </c>
      <c r="T444" s="17">
        <f t="shared" si="105"/>
        <v>-0.77311244440908844</v>
      </c>
      <c r="U444" s="47">
        <f t="shared" si="106"/>
        <v>0.59770285170019588</v>
      </c>
      <c r="V444" s="47">
        <f t="shared" si="107"/>
        <v>0.12634673928268392</v>
      </c>
    </row>
    <row r="445" spans="1:22" x14ac:dyDescent="0.25">
      <c r="A445" s="41">
        <v>25</v>
      </c>
      <c r="B445" s="41">
        <v>18</v>
      </c>
      <c r="C445" s="42">
        <v>33.478518480000005</v>
      </c>
      <c r="D445" s="42">
        <v>14.6</v>
      </c>
      <c r="E445" s="43">
        <f t="shared" si="110"/>
        <v>10.656543406970735</v>
      </c>
      <c r="G445" s="46">
        <f t="shared" si="96"/>
        <v>2.6810215287142909</v>
      </c>
      <c r="H445" s="44">
        <f t="shared" si="97"/>
        <v>9.3839058483623575E-2</v>
      </c>
      <c r="I445" s="48">
        <f>EXP($N$10+$N$11*H445)*Ano2019C!$K$5</f>
        <v>15.177905799053962</v>
      </c>
      <c r="J445" s="43">
        <f t="shared" si="98"/>
        <v>-0.577905799053962</v>
      </c>
      <c r="K445" s="48">
        <f t="shared" si="99"/>
        <v>0.3339751125801983</v>
      </c>
      <c r="L445" s="47">
        <f t="shared" si="100"/>
        <v>0.41544100915333992</v>
      </c>
      <c r="P445" s="17">
        <f t="shared" si="101"/>
        <v>14.6</v>
      </c>
      <c r="Q445" s="33">
        <f t="shared" si="102"/>
        <v>10.656543406970735</v>
      </c>
      <c r="R445" s="17">
        <f t="shared" si="103"/>
        <v>113.56191738465145</v>
      </c>
      <c r="S445" s="17">
        <f t="shared" si="104"/>
        <v>15.133520881719299</v>
      </c>
      <c r="T445" s="17">
        <f t="shared" si="105"/>
        <v>-0.53352088171929957</v>
      </c>
      <c r="U445" s="47">
        <f t="shared" si="106"/>
        <v>0.28464453123053884</v>
      </c>
      <c r="V445" s="47">
        <f t="shared" si="107"/>
        <v>0.41544100915333992</v>
      </c>
    </row>
    <row r="446" spans="1:22" x14ac:dyDescent="0.25">
      <c r="A446" s="41">
        <v>25</v>
      </c>
      <c r="B446" s="41">
        <v>70</v>
      </c>
      <c r="C446" s="42">
        <v>42.317731279999997</v>
      </c>
      <c r="D446" s="42">
        <v>16.3</v>
      </c>
      <c r="E446" s="43">
        <f t="shared" ref="E446:E460" si="111">C446/PI()</f>
        <v>13.470152227293038</v>
      </c>
      <c r="G446" s="46">
        <f t="shared" si="96"/>
        <v>2.7911651078127169</v>
      </c>
      <c r="H446" s="44">
        <f t="shared" si="97"/>
        <v>7.4238210758584722E-2</v>
      </c>
      <c r="I446" s="48">
        <f>EXP($N$10+$N$11*H446)*Ano2019C!$K$5</f>
        <v>16.705860386622554</v>
      </c>
      <c r="J446" s="43">
        <f t="shared" si="98"/>
        <v>-0.40586038662255319</v>
      </c>
      <c r="K446" s="48">
        <f t="shared" si="99"/>
        <v>0.16472265342940837</v>
      </c>
      <c r="L446" s="47">
        <f t="shared" si="100"/>
        <v>1.1139807503732269</v>
      </c>
      <c r="P446" s="17">
        <f t="shared" si="101"/>
        <v>16.3</v>
      </c>
      <c r="Q446" s="33">
        <f t="shared" si="102"/>
        <v>13.470152227293038</v>
      </c>
      <c r="R446" s="17">
        <f t="shared" si="103"/>
        <v>181.44500102644761</v>
      </c>
      <c r="S446" s="17">
        <f t="shared" si="104"/>
        <v>16.784669658983407</v>
      </c>
      <c r="T446" s="17">
        <f t="shared" si="105"/>
        <v>-0.48466965898340675</v>
      </c>
      <c r="U446" s="47">
        <f t="shared" si="106"/>
        <v>0.23490467833909179</v>
      </c>
      <c r="V446" s="47">
        <f t="shared" si="107"/>
        <v>1.1139807503732269</v>
      </c>
    </row>
    <row r="447" spans="1:22" x14ac:dyDescent="0.25">
      <c r="A447" s="41">
        <v>25</v>
      </c>
      <c r="B447" s="41">
        <v>73</v>
      </c>
      <c r="C447" s="42">
        <v>40.881359199999999</v>
      </c>
      <c r="D447" s="42">
        <v>15.9</v>
      </c>
      <c r="E447" s="43">
        <f t="shared" si="111"/>
        <v>13.012940793990664</v>
      </c>
      <c r="G447" s="46">
        <f t="shared" si="96"/>
        <v>2.7663191092261861</v>
      </c>
      <c r="H447" s="44">
        <f t="shared" si="97"/>
        <v>7.6846580325778235E-2</v>
      </c>
      <c r="I447" s="48">
        <f>EXP($N$10+$N$11*H447)*Ano2019C!$K$5</f>
        <v>16.493976490763298</v>
      </c>
      <c r="J447" s="43">
        <f t="shared" si="98"/>
        <v>-0.59397649076329806</v>
      </c>
      <c r="K447" s="48">
        <f t="shared" si="99"/>
        <v>0.3528080715794823</v>
      </c>
      <c r="L447" s="47">
        <f t="shared" si="100"/>
        <v>0.42961845832148804</v>
      </c>
      <c r="P447" s="17">
        <f t="shared" si="101"/>
        <v>15.9</v>
      </c>
      <c r="Q447" s="33">
        <f t="shared" si="102"/>
        <v>13.012940793990664</v>
      </c>
      <c r="R447" s="17">
        <f t="shared" si="103"/>
        <v>169.33662810790636</v>
      </c>
      <c r="S447" s="17">
        <f t="shared" si="104"/>
        <v>16.558312185036815</v>
      </c>
      <c r="T447" s="17">
        <f t="shared" si="105"/>
        <v>-0.65831218503681477</v>
      </c>
      <c r="U447" s="47">
        <f t="shared" si="106"/>
        <v>0.43337493296794544</v>
      </c>
      <c r="V447" s="47">
        <f t="shared" si="107"/>
        <v>0.42961845832148804</v>
      </c>
    </row>
    <row r="448" spans="1:22" x14ac:dyDescent="0.25">
      <c r="A448" s="41">
        <v>25</v>
      </c>
      <c r="B448" s="41">
        <v>79</v>
      </c>
      <c r="C448" s="42">
        <v>40.991849360000003</v>
      </c>
      <c r="D448" s="42">
        <v>16.2</v>
      </c>
      <c r="E448" s="43">
        <f t="shared" si="111"/>
        <v>13.048110904244695</v>
      </c>
      <c r="G448" s="46">
        <f t="shared" si="96"/>
        <v>2.7850112422383382</v>
      </c>
      <c r="H448" s="44">
        <f t="shared" si="97"/>
        <v>7.6639446686086105E-2</v>
      </c>
      <c r="I448" s="48">
        <f>EXP($N$10+$N$11*H448)*Ano2019C!$K$5</f>
        <v>16.510703754356435</v>
      </c>
      <c r="J448" s="43">
        <f t="shared" si="98"/>
        <v>-0.31070375435643527</v>
      </c>
      <c r="K448" s="48">
        <f t="shared" si="99"/>
        <v>9.6536822971184072E-2</v>
      </c>
      <c r="L448" s="47">
        <f t="shared" si="100"/>
        <v>0.91289017736028966</v>
      </c>
      <c r="P448" s="17">
        <f t="shared" si="101"/>
        <v>16.2</v>
      </c>
      <c r="Q448" s="33">
        <f t="shared" si="102"/>
        <v>13.048110904244695</v>
      </c>
      <c r="R448" s="17">
        <f t="shared" si="103"/>
        <v>170.2531981694693</v>
      </c>
      <c r="S448" s="17">
        <f t="shared" si="104"/>
        <v>16.57630231268633</v>
      </c>
      <c r="T448" s="17">
        <f t="shared" si="105"/>
        <v>-0.37630231268633096</v>
      </c>
      <c r="U448" s="47">
        <f t="shared" si="106"/>
        <v>0.14160343053308119</v>
      </c>
      <c r="V448" s="47">
        <f t="shared" si="107"/>
        <v>0.91289017736028966</v>
      </c>
    </row>
    <row r="449" spans="1:22" x14ac:dyDescent="0.25">
      <c r="A449" s="41">
        <v>26</v>
      </c>
      <c r="B449" s="41">
        <v>1</v>
      </c>
      <c r="C449" s="42">
        <v>40.107928079999994</v>
      </c>
      <c r="D449" s="42">
        <v>14.2</v>
      </c>
      <c r="E449" s="43">
        <f t="shared" si="111"/>
        <v>12.766750022212459</v>
      </c>
      <c r="G449" s="46">
        <f t="shared" si="96"/>
        <v>2.653241964607215</v>
      </c>
      <c r="H449" s="44">
        <f t="shared" si="97"/>
        <v>7.8328470304512274E-2</v>
      </c>
      <c r="I449" s="48">
        <f>EXP($N$10+$N$11*H449)*Ano2019C!$K$5</f>
        <v>16.374798421064032</v>
      </c>
      <c r="J449" s="43">
        <f t="shared" si="98"/>
        <v>-2.1747984210640325</v>
      </c>
      <c r="K449" s="48">
        <f t="shared" si="99"/>
        <v>4.7297481722626094</v>
      </c>
      <c r="L449" s="47">
        <f t="shared" si="100"/>
        <v>1.091078717101603</v>
      </c>
      <c r="P449" s="17">
        <f t="shared" si="101"/>
        <v>14.2</v>
      </c>
      <c r="Q449" s="33">
        <f t="shared" si="102"/>
        <v>12.766750022212459</v>
      </c>
      <c r="R449" s="17">
        <f t="shared" si="103"/>
        <v>162.98990612966185</v>
      </c>
      <c r="S449" s="17">
        <f t="shared" si="104"/>
        <v>16.429683891568168</v>
      </c>
      <c r="T449" s="17">
        <f t="shared" si="105"/>
        <v>-2.2296838915681683</v>
      </c>
      <c r="U449" s="47">
        <f t="shared" si="106"/>
        <v>4.971490256318571</v>
      </c>
      <c r="V449" s="47">
        <f t="shared" si="107"/>
        <v>1.091078717101603</v>
      </c>
    </row>
    <row r="450" spans="1:22" x14ac:dyDescent="0.25">
      <c r="A450" s="41">
        <v>26</v>
      </c>
      <c r="B450" s="41">
        <v>2</v>
      </c>
      <c r="C450" s="42">
        <v>29.611362879999998</v>
      </c>
      <c r="D450" s="42">
        <v>11.4</v>
      </c>
      <c r="E450" s="43">
        <f t="shared" si="111"/>
        <v>9.4255895480797243</v>
      </c>
      <c r="G450" s="46">
        <f t="shared" si="96"/>
        <v>2.4336133554004498</v>
      </c>
      <c r="H450" s="44">
        <f t="shared" si="97"/>
        <v>0.10609415940499234</v>
      </c>
      <c r="I450" s="48">
        <f>EXP($N$10+$N$11*H450)*Ano2019C!$K$5</f>
        <v>14.294419284404791</v>
      </c>
      <c r="J450" s="43">
        <f t="shared" si="98"/>
        <v>-2.8944192844047905</v>
      </c>
      <c r="K450" s="48">
        <f t="shared" si="99"/>
        <v>8.3776629939343401</v>
      </c>
      <c r="L450" s="47">
        <f t="shared" si="100"/>
        <v>14.780542672739434</v>
      </c>
      <c r="P450" s="17">
        <f t="shared" si="101"/>
        <v>11.4</v>
      </c>
      <c r="Q450" s="33">
        <f t="shared" si="102"/>
        <v>9.4255895480797243</v>
      </c>
      <c r="R450" s="17">
        <f t="shared" si="103"/>
        <v>88.841738328869738</v>
      </c>
      <c r="S450" s="17">
        <f t="shared" si="104"/>
        <v>14.217267672269855</v>
      </c>
      <c r="T450" s="17">
        <f t="shared" si="105"/>
        <v>-2.8172676722698551</v>
      </c>
      <c r="U450" s="47">
        <f t="shared" si="106"/>
        <v>7.9369971372168076</v>
      </c>
      <c r="V450" s="47">
        <f t="shared" si="107"/>
        <v>14.780542672739434</v>
      </c>
    </row>
    <row r="451" spans="1:22" x14ac:dyDescent="0.25">
      <c r="A451" s="41">
        <v>26</v>
      </c>
      <c r="B451" s="41">
        <v>3</v>
      </c>
      <c r="C451" s="42">
        <v>20.330189439999998</v>
      </c>
      <c r="D451" s="42">
        <v>10</v>
      </c>
      <c r="E451" s="43">
        <f t="shared" si="111"/>
        <v>6.471300286741303</v>
      </c>
      <c r="G451" s="46">
        <f t="shared" si="96"/>
        <v>2.3025850929940459</v>
      </c>
      <c r="H451" s="44">
        <f t="shared" si="97"/>
        <v>0.15452844956814102</v>
      </c>
      <c r="I451" s="48">
        <f>EXP($N$10+$N$11*H451)*Ano2019C!$K$5</f>
        <v>11.277966953789262</v>
      </c>
      <c r="J451" s="43">
        <f t="shared" si="98"/>
        <v>-1.277966953789262</v>
      </c>
      <c r="K451" s="48">
        <f t="shared" si="99"/>
        <v>1.6331995349774056</v>
      </c>
      <c r="L451" s="47">
        <f t="shared" si="100"/>
        <v>27.505274650558352</v>
      </c>
      <c r="P451" s="17">
        <f t="shared" si="101"/>
        <v>10</v>
      </c>
      <c r="Q451" s="33">
        <f t="shared" si="102"/>
        <v>6.471300286741303</v>
      </c>
      <c r="R451" s="17">
        <f t="shared" si="103"/>
        <v>41.87772740117807</v>
      </c>
      <c r="S451" s="17">
        <f t="shared" si="104"/>
        <v>11.536774083507606</v>
      </c>
      <c r="T451" s="17">
        <f t="shared" si="105"/>
        <v>-1.5367740835076056</v>
      </c>
      <c r="U451" s="47">
        <f t="shared" si="106"/>
        <v>2.361674583740641</v>
      </c>
      <c r="V451" s="47">
        <f t="shared" si="107"/>
        <v>27.505274650558352</v>
      </c>
    </row>
    <row r="452" spans="1:22" x14ac:dyDescent="0.25">
      <c r="A452" s="41">
        <v>26</v>
      </c>
      <c r="B452" s="41">
        <v>4</v>
      </c>
      <c r="C452" s="42">
        <v>23.423913919999997</v>
      </c>
      <c r="D452" s="42">
        <v>10</v>
      </c>
      <c r="E452" s="43">
        <f t="shared" si="111"/>
        <v>7.4560633738541089</v>
      </c>
      <c r="G452" s="46">
        <f t="shared" ref="G452:G515" si="112">LN(D452)</f>
        <v>2.3025850929940459</v>
      </c>
      <c r="H452" s="44">
        <f t="shared" ref="H452:H515" si="113">1/E452</f>
        <v>0.13411903170065073</v>
      </c>
      <c r="I452" s="48">
        <f>EXP($N$10+$N$11*H452)*Ano2019C!$K$5</f>
        <v>12.462530610384665</v>
      </c>
      <c r="J452" s="43">
        <f t="shared" ref="J452:J515" si="114">D452-I452</f>
        <v>-2.4625306103846647</v>
      </c>
      <c r="K452" s="48">
        <f t="shared" ref="K452:K515" si="115">(J452)^2</f>
        <v>6.0640570070814697</v>
      </c>
      <c r="L452" s="47">
        <f t="shared" ref="L452:L515" si="116">(D452-$N$12)^2</f>
        <v>27.505274650558352</v>
      </c>
      <c r="P452" s="17">
        <f t="shared" ref="P452:P515" si="117">D452</f>
        <v>10</v>
      </c>
      <c r="Q452" s="33">
        <f t="shared" ref="Q452:Q515" si="118">E452</f>
        <v>7.4560633738541089</v>
      </c>
      <c r="R452" s="17">
        <f t="shared" ref="R452:R515" si="119">Q452^2</f>
        <v>55.592881034928716</v>
      </c>
      <c r="S452" s="17">
        <f t="shared" ref="S452:S515" si="120">$X$10+$X$11*Q452+$X$12*R452</f>
        <v>12.505799144245385</v>
      </c>
      <c r="T452" s="17">
        <f t="shared" ref="T452:T515" si="121">P452-S452</f>
        <v>-2.5057991442453851</v>
      </c>
      <c r="U452" s="47">
        <f t="shared" ref="U452:U515" si="122">T452^2</f>
        <v>6.2790293513009043</v>
      </c>
      <c r="V452" s="47">
        <f t="shared" ref="V452:V515" si="123">(P452-$X$13)^2</f>
        <v>27.505274650558352</v>
      </c>
    </row>
    <row r="453" spans="1:22" x14ac:dyDescent="0.25">
      <c r="A453" s="41">
        <v>26</v>
      </c>
      <c r="B453" s="41">
        <v>8</v>
      </c>
      <c r="C453" s="42">
        <v>23.423913919999997</v>
      </c>
      <c r="D453" s="42">
        <v>10.4</v>
      </c>
      <c r="E453" s="43">
        <f t="shared" si="111"/>
        <v>7.4560633738541089</v>
      </c>
      <c r="G453" s="46">
        <f t="shared" si="112"/>
        <v>2.341805806147327</v>
      </c>
      <c r="H453" s="44">
        <f t="shared" si="113"/>
        <v>0.13411903170065073</v>
      </c>
      <c r="I453" s="48">
        <f>EXP($N$10+$N$11*H453)*Ano2019C!$K$5</f>
        <v>12.462530610384665</v>
      </c>
      <c r="J453" s="43">
        <f t="shared" si="114"/>
        <v>-2.0625306103846643</v>
      </c>
      <c r="K453" s="48">
        <f t="shared" si="115"/>
        <v>4.2540325187737364</v>
      </c>
      <c r="L453" s="47">
        <f t="shared" si="116"/>
        <v>23.469636942610087</v>
      </c>
      <c r="P453" s="17">
        <f t="shared" si="117"/>
        <v>10.4</v>
      </c>
      <c r="Q453" s="33">
        <f t="shared" si="118"/>
        <v>7.4560633738541089</v>
      </c>
      <c r="R453" s="17">
        <f t="shared" si="119"/>
        <v>55.592881034928716</v>
      </c>
      <c r="S453" s="17">
        <f t="shared" si="120"/>
        <v>12.505799144245385</v>
      </c>
      <c r="T453" s="17">
        <f t="shared" si="121"/>
        <v>-2.1057991442453847</v>
      </c>
      <c r="U453" s="47">
        <f t="shared" si="122"/>
        <v>4.4343900359045945</v>
      </c>
      <c r="V453" s="47">
        <f t="shared" si="123"/>
        <v>23.469636942610087</v>
      </c>
    </row>
    <row r="454" spans="1:22" x14ac:dyDescent="0.25">
      <c r="A454" s="41">
        <v>26</v>
      </c>
      <c r="B454" s="41">
        <v>10</v>
      </c>
      <c r="C454" s="42">
        <v>31.37920544</v>
      </c>
      <c r="D454" s="42">
        <v>10.199999999999999</v>
      </c>
      <c r="E454" s="43">
        <f t="shared" si="111"/>
        <v>9.9883113121441855</v>
      </c>
      <c r="G454" s="46">
        <f t="shared" si="112"/>
        <v>2.3223877202902252</v>
      </c>
      <c r="H454" s="44">
        <f t="shared" si="113"/>
        <v>0.10011702366386602</v>
      </c>
      <c r="I454" s="48">
        <f>EXP($N$10+$N$11*H454)*Ano2019C!$K$5</f>
        <v>14.71870204211009</v>
      </c>
      <c r="J454" s="43">
        <f t="shared" si="114"/>
        <v>-4.5187020421100907</v>
      </c>
      <c r="K454" s="48">
        <f t="shared" si="115"/>
        <v>20.418668145369903</v>
      </c>
      <c r="L454" s="47">
        <f t="shared" si="116"/>
        <v>25.447455796584229</v>
      </c>
      <c r="P454" s="17">
        <f t="shared" si="117"/>
        <v>10.199999999999999</v>
      </c>
      <c r="Q454" s="33">
        <f t="shared" si="118"/>
        <v>9.9883113121441855</v>
      </c>
      <c r="R454" s="17">
        <f t="shared" si="119"/>
        <v>99.766362868307496</v>
      </c>
      <c r="S454" s="17">
        <f t="shared" si="120"/>
        <v>14.650769310452086</v>
      </c>
      <c r="T454" s="17">
        <f t="shared" si="121"/>
        <v>-4.4507693104520865</v>
      </c>
      <c r="U454" s="47">
        <f t="shared" si="122"/>
        <v>19.809347454862142</v>
      </c>
      <c r="V454" s="47">
        <f t="shared" si="123"/>
        <v>25.447455796584229</v>
      </c>
    </row>
    <row r="455" spans="1:22" x14ac:dyDescent="0.25">
      <c r="A455" s="41">
        <v>26</v>
      </c>
      <c r="B455" s="41">
        <v>11</v>
      </c>
      <c r="C455" s="42">
        <v>26.407148240000001</v>
      </c>
      <c r="D455" s="42">
        <v>12</v>
      </c>
      <c r="E455" s="43">
        <f t="shared" si="111"/>
        <v>8.4056563507128885</v>
      </c>
      <c r="G455" s="46">
        <f t="shared" si="112"/>
        <v>2.4849066497880004</v>
      </c>
      <c r="H455" s="44">
        <f t="shared" si="113"/>
        <v>0.11896750929095376</v>
      </c>
      <c r="I455" s="48">
        <f>EXP($N$10+$N$11*H455)*Ano2019C!$K$5</f>
        <v>13.421691042782863</v>
      </c>
      <c r="J455" s="43">
        <f t="shared" si="114"/>
        <v>-1.4216910427828626</v>
      </c>
      <c r="K455" s="48">
        <f t="shared" si="115"/>
        <v>2.0212054211290233</v>
      </c>
      <c r="L455" s="47">
        <f t="shared" si="116"/>
        <v>10.527086110817043</v>
      </c>
      <c r="P455" s="17">
        <f t="shared" si="117"/>
        <v>12</v>
      </c>
      <c r="Q455" s="33">
        <f t="shared" si="118"/>
        <v>8.4056563507128885</v>
      </c>
      <c r="R455" s="17">
        <f t="shared" si="119"/>
        <v>70.655058686279915</v>
      </c>
      <c r="S455" s="17">
        <f t="shared" si="120"/>
        <v>13.368686901309951</v>
      </c>
      <c r="T455" s="17">
        <f t="shared" si="121"/>
        <v>-1.3686869013099514</v>
      </c>
      <c r="U455" s="47">
        <f t="shared" si="122"/>
        <v>1.8733038338174366</v>
      </c>
      <c r="V455" s="47">
        <f t="shared" si="123"/>
        <v>10.527086110817043</v>
      </c>
    </row>
    <row r="456" spans="1:22" x14ac:dyDescent="0.25">
      <c r="A456" s="41">
        <v>26</v>
      </c>
      <c r="B456" s="41">
        <v>13</v>
      </c>
      <c r="C456" s="42">
        <v>30.163813680000004</v>
      </c>
      <c r="D456" s="42">
        <v>12.4</v>
      </c>
      <c r="E456" s="43">
        <f t="shared" si="111"/>
        <v>9.601440099349869</v>
      </c>
      <c r="G456" s="46">
        <f t="shared" si="112"/>
        <v>2.5176964726109912</v>
      </c>
      <c r="H456" s="44">
        <f t="shared" si="113"/>
        <v>0.10415104293237343</v>
      </c>
      <c r="I456" s="48">
        <f>EXP($N$10+$N$11*H456)*Ano2019C!$K$5</f>
        <v>14.430990939445252</v>
      </c>
      <c r="J456" s="43">
        <f t="shared" si="114"/>
        <v>-2.0309909394452514</v>
      </c>
      <c r="K456" s="48">
        <f t="shared" si="115"/>
        <v>4.1249241961087053</v>
      </c>
      <c r="L456" s="47">
        <f t="shared" si="116"/>
        <v>8.0914484028687799</v>
      </c>
      <c r="P456" s="17">
        <f t="shared" si="117"/>
        <v>12.4</v>
      </c>
      <c r="Q456" s="33">
        <f t="shared" si="118"/>
        <v>9.601440099349869</v>
      </c>
      <c r="R456" s="17">
        <f t="shared" si="119"/>
        <v>92.187651981403619</v>
      </c>
      <c r="S456" s="17">
        <f t="shared" si="120"/>
        <v>14.355386166268088</v>
      </c>
      <c r="T456" s="17">
        <f t="shared" si="121"/>
        <v>-1.955386166268088</v>
      </c>
      <c r="U456" s="47">
        <f t="shared" si="122"/>
        <v>3.8235350592326109</v>
      </c>
      <c r="V456" s="47">
        <f t="shared" si="123"/>
        <v>8.0914484028687799</v>
      </c>
    </row>
    <row r="457" spans="1:22" x14ac:dyDescent="0.25">
      <c r="A457" s="41">
        <v>26</v>
      </c>
      <c r="B457" s="41">
        <v>17</v>
      </c>
      <c r="C457" s="42">
        <v>40.549888719999998</v>
      </c>
      <c r="D457" s="42">
        <v>14.5</v>
      </c>
      <c r="E457" s="43">
        <f t="shared" si="111"/>
        <v>12.907430463228577</v>
      </c>
      <c r="G457" s="46">
        <f t="shared" si="112"/>
        <v>2.6741486494265287</v>
      </c>
      <c r="H457" s="44">
        <f t="shared" si="113"/>
        <v>7.7474754006915392E-2</v>
      </c>
      <c r="I457" s="48">
        <f>EXP($N$10+$N$11*H457)*Ano2019C!$K$5</f>
        <v>16.443351316810205</v>
      </c>
      <c r="J457" s="43">
        <f t="shared" si="114"/>
        <v>-1.9433513168102046</v>
      </c>
      <c r="K457" s="48">
        <f t="shared" si="115"/>
        <v>3.776614340547956</v>
      </c>
      <c r="L457" s="47">
        <f t="shared" si="116"/>
        <v>0.55435043614040502</v>
      </c>
      <c r="P457" s="17">
        <f t="shared" si="117"/>
        <v>14.5</v>
      </c>
      <c r="Q457" s="33">
        <f t="shared" si="118"/>
        <v>12.907430463228577</v>
      </c>
      <c r="R457" s="17">
        <f t="shared" si="119"/>
        <v>166.60176116308108</v>
      </c>
      <c r="S457" s="17">
        <f t="shared" si="120"/>
        <v>16.50376378781926</v>
      </c>
      <c r="T457" s="17">
        <f t="shared" si="121"/>
        <v>-2.0037637878192598</v>
      </c>
      <c r="U457" s="47">
        <f t="shared" si="122"/>
        <v>4.0150693173757874</v>
      </c>
      <c r="V457" s="47">
        <f t="shared" si="123"/>
        <v>0.55435043614040502</v>
      </c>
    </row>
    <row r="458" spans="1:22" x14ac:dyDescent="0.25">
      <c r="A458" s="41">
        <v>26</v>
      </c>
      <c r="B458" s="41">
        <v>18</v>
      </c>
      <c r="C458" s="42">
        <v>26.186167919999999</v>
      </c>
      <c r="D458" s="42">
        <v>12.3</v>
      </c>
      <c r="E458" s="43">
        <f t="shared" si="111"/>
        <v>8.3353161302048306</v>
      </c>
      <c r="G458" s="46">
        <f t="shared" si="112"/>
        <v>2.5095992623783721</v>
      </c>
      <c r="H458" s="44">
        <f t="shared" si="113"/>
        <v>0.11997145451703775</v>
      </c>
      <c r="I458" s="48">
        <f>EXP($N$10+$N$11*H458)*Ano2019C!$K$5</f>
        <v>13.355913198590978</v>
      </c>
      <c r="J458" s="43">
        <f t="shared" si="114"/>
        <v>-1.0559131985909769</v>
      </c>
      <c r="K458" s="48">
        <f t="shared" si="115"/>
        <v>1.1149526829586278</v>
      </c>
      <c r="L458" s="47">
        <f t="shared" si="116"/>
        <v>8.6703578298558419</v>
      </c>
      <c r="P458" s="17">
        <f t="shared" si="117"/>
        <v>12.3</v>
      </c>
      <c r="Q458" s="33">
        <f t="shared" si="118"/>
        <v>8.3353161302048306</v>
      </c>
      <c r="R458" s="17">
        <f t="shared" si="119"/>
        <v>69.47749499045284</v>
      </c>
      <c r="S458" s="17">
        <f t="shared" si="120"/>
        <v>13.307177682463069</v>
      </c>
      <c r="T458" s="17">
        <f t="shared" si="121"/>
        <v>-1.0071776824630678</v>
      </c>
      <c r="U458" s="47">
        <f t="shared" si="122"/>
        <v>1.0144068840516762</v>
      </c>
      <c r="V458" s="47">
        <f t="shared" si="123"/>
        <v>8.6703578298558419</v>
      </c>
    </row>
    <row r="459" spans="1:22" x14ac:dyDescent="0.25">
      <c r="A459" s="41">
        <v>26</v>
      </c>
      <c r="B459" s="41">
        <v>19</v>
      </c>
      <c r="C459" s="42">
        <v>35.467341360000006</v>
      </c>
      <c r="D459" s="42">
        <v>12.8</v>
      </c>
      <c r="E459" s="43">
        <f t="shared" si="111"/>
        <v>11.289605391543255</v>
      </c>
      <c r="G459" s="46">
        <f t="shared" si="112"/>
        <v>2.5494451709255714</v>
      </c>
      <c r="H459" s="44">
        <f t="shared" si="113"/>
        <v>8.8577055204168045E-2</v>
      </c>
      <c r="I459" s="48">
        <f>EXP($N$10+$N$11*H459)*Ano2019C!$K$5</f>
        <v>15.573814739429007</v>
      </c>
      <c r="J459" s="43">
        <f t="shared" si="114"/>
        <v>-2.7738147394290067</v>
      </c>
      <c r="K459" s="48">
        <f t="shared" si="115"/>
        <v>7.6940482086736086</v>
      </c>
      <c r="L459" s="47">
        <f t="shared" si="116"/>
        <v>5.9758106949205159</v>
      </c>
      <c r="P459" s="17">
        <f t="shared" si="117"/>
        <v>12.8</v>
      </c>
      <c r="Q459" s="33">
        <f t="shared" si="118"/>
        <v>11.289605391543255</v>
      </c>
      <c r="R459" s="17">
        <f t="shared" si="119"/>
        <v>127.45518989676252</v>
      </c>
      <c r="S459" s="17">
        <f t="shared" si="120"/>
        <v>15.558784683621459</v>
      </c>
      <c r="T459" s="17">
        <f t="shared" si="121"/>
        <v>-2.7587846836214585</v>
      </c>
      <c r="U459" s="47">
        <f t="shared" si="122"/>
        <v>7.6108929305843507</v>
      </c>
      <c r="V459" s="47">
        <f t="shared" si="123"/>
        <v>5.9758106949205159</v>
      </c>
    </row>
    <row r="460" spans="1:22" x14ac:dyDescent="0.25">
      <c r="A460" s="41">
        <v>26</v>
      </c>
      <c r="B460" s="41">
        <v>20</v>
      </c>
      <c r="C460" s="42">
        <v>38.340085520000002</v>
      </c>
      <c r="D460" s="42">
        <v>13.3</v>
      </c>
      <c r="E460" s="43">
        <f t="shared" si="111"/>
        <v>12.204028258148002</v>
      </c>
      <c r="G460" s="46">
        <f t="shared" si="112"/>
        <v>2.5877640352277083</v>
      </c>
      <c r="H460" s="44">
        <f t="shared" si="113"/>
        <v>8.1940157696074767E-2</v>
      </c>
      <c r="I460" s="48">
        <f>EXP($N$10+$N$11*H460)*Ano2019C!$K$5</f>
        <v>16.087930068605186</v>
      </c>
      <c r="J460" s="43">
        <f t="shared" si="114"/>
        <v>-2.7879300686051849</v>
      </c>
      <c r="K460" s="48">
        <f t="shared" si="115"/>
        <v>7.7725540674329112</v>
      </c>
      <c r="L460" s="47">
        <f t="shared" si="116"/>
        <v>3.7812635599851885</v>
      </c>
      <c r="P460" s="17">
        <f t="shared" si="117"/>
        <v>13.3</v>
      </c>
      <c r="Q460" s="33">
        <f t="shared" si="118"/>
        <v>12.204028258148002</v>
      </c>
      <c r="R460" s="17">
        <f t="shared" si="119"/>
        <v>148.93830572567495</v>
      </c>
      <c r="S460" s="17">
        <f t="shared" si="120"/>
        <v>16.117950592723602</v>
      </c>
      <c r="T460" s="17">
        <f t="shared" si="121"/>
        <v>-2.8179505927236015</v>
      </c>
      <c r="U460" s="47">
        <f t="shared" si="122"/>
        <v>7.9408455430312967</v>
      </c>
      <c r="V460" s="47">
        <f t="shared" si="123"/>
        <v>3.7812635599851885</v>
      </c>
    </row>
    <row r="461" spans="1:22" x14ac:dyDescent="0.25">
      <c r="A461" s="41">
        <v>26</v>
      </c>
      <c r="B461" s="41">
        <v>58</v>
      </c>
      <c r="C461" s="42">
        <v>40.660378879999996</v>
      </c>
      <c r="D461" s="42">
        <v>15</v>
      </c>
      <c r="E461" s="43">
        <f t="shared" ref="E461:E473" si="124">C461/PI()</f>
        <v>12.942600573482606</v>
      </c>
      <c r="G461" s="46">
        <f t="shared" si="112"/>
        <v>2.7080502011022101</v>
      </c>
      <c r="H461" s="44">
        <f t="shared" si="113"/>
        <v>7.7264224784070509E-2</v>
      </c>
      <c r="I461" s="48">
        <f>EXP($N$10+$N$11*H461)*Ano2019C!$K$5</f>
        <v>16.460300751771513</v>
      </c>
      <c r="J461" s="43">
        <f t="shared" si="114"/>
        <v>-1.4603007517715128</v>
      </c>
      <c r="K461" s="48">
        <f t="shared" si="115"/>
        <v>2.1324782856244453</v>
      </c>
      <c r="L461" s="47">
        <f t="shared" si="116"/>
        <v>5.9803301205077347E-2</v>
      </c>
      <c r="P461" s="17">
        <f t="shared" si="117"/>
        <v>15</v>
      </c>
      <c r="Q461" s="33">
        <f t="shared" si="118"/>
        <v>12.942600573482606</v>
      </c>
      <c r="R461" s="17">
        <f t="shared" si="119"/>
        <v>167.51090960471228</v>
      </c>
      <c r="S461" s="17">
        <f t="shared" si="120"/>
        <v>16.52204292260328</v>
      </c>
      <c r="T461" s="17">
        <f t="shared" si="121"/>
        <v>-1.5220429226032799</v>
      </c>
      <c r="U461" s="47">
        <f t="shared" si="122"/>
        <v>2.316614658246734</v>
      </c>
      <c r="V461" s="47">
        <f t="shared" si="123"/>
        <v>5.9803301205077347E-2</v>
      </c>
    </row>
    <row r="462" spans="1:22" x14ac:dyDescent="0.25">
      <c r="A462" s="41">
        <v>26</v>
      </c>
      <c r="B462" s="41">
        <v>66</v>
      </c>
      <c r="C462" s="42">
        <v>42.317731279999997</v>
      </c>
      <c r="D462" s="42">
        <v>15.4</v>
      </c>
      <c r="E462" s="43">
        <f t="shared" si="124"/>
        <v>13.470152227293038</v>
      </c>
      <c r="G462" s="46">
        <f t="shared" si="112"/>
        <v>2.7343675094195836</v>
      </c>
      <c r="H462" s="44">
        <f t="shared" si="113"/>
        <v>7.4238210758584722E-2</v>
      </c>
      <c r="I462" s="48">
        <f>EXP($N$10+$N$11*H462)*Ano2019C!$K$5</f>
        <v>16.705860386622554</v>
      </c>
      <c r="J462" s="43">
        <f t="shared" si="114"/>
        <v>-1.3058603866225535</v>
      </c>
      <c r="K462" s="48">
        <f t="shared" si="115"/>
        <v>1.7052713493500051</v>
      </c>
      <c r="L462" s="47">
        <f t="shared" si="116"/>
        <v>2.4165593256815339E-2</v>
      </c>
      <c r="P462" s="17">
        <f t="shared" si="117"/>
        <v>15.4</v>
      </c>
      <c r="Q462" s="33">
        <f t="shared" si="118"/>
        <v>13.470152227293038</v>
      </c>
      <c r="R462" s="17">
        <f t="shared" si="119"/>
        <v>181.44500102644761</v>
      </c>
      <c r="S462" s="17">
        <f t="shared" si="120"/>
        <v>16.784669658983407</v>
      </c>
      <c r="T462" s="17">
        <f t="shared" si="121"/>
        <v>-1.3846696589834071</v>
      </c>
      <c r="U462" s="47">
        <f t="shared" si="122"/>
        <v>1.9173100645092249</v>
      </c>
      <c r="V462" s="47">
        <f t="shared" si="123"/>
        <v>2.4165593256815339E-2</v>
      </c>
    </row>
    <row r="463" spans="1:22" x14ac:dyDescent="0.25">
      <c r="A463" s="41">
        <v>26</v>
      </c>
      <c r="B463" s="41">
        <v>69</v>
      </c>
      <c r="C463" s="42">
        <v>40.107928079999994</v>
      </c>
      <c r="D463" s="42">
        <v>14.8</v>
      </c>
      <c r="E463" s="43">
        <f t="shared" si="124"/>
        <v>12.766750022212459</v>
      </c>
      <c r="G463" s="46">
        <f t="shared" si="112"/>
        <v>2.6946271807700692</v>
      </c>
      <c r="H463" s="44">
        <f t="shared" si="113"/>
        <v>7.8328470304512274E-2</v>
      </c>
      <c r="I463" s="48">
        <f>EXP($N$10+$N$11*H463)*Ano2019C!$K$5</f>
        <v>16.374798421064032</v>
      </c>
      <c r="J463" s="43">
        <f t="shared" si="114"/>
        <v>-1.5747984210640311</v>
      </c>
      <c r="K463" s="48">
        <f t="shared" si="115"/>
        <v>2.4799900669857653</v>
      </c>
      <c r="L463" s="47">
        <f t="shared" si="116"/>
        <v>0.19762215517920778</v>
      </c>
      <c r="P463" s="17">
        <f t="shared" si="117"/>
        <v>14.8</v>
      </c>
      <c r="Q463" s="33">
        <f t="shared" si="118"/>
        <v>12.766750022212459</v>
      </c>
      <c r="R463" s="17">
        <f t="shared" si="119"/>
        <v>162.98990612966185</v>
      </c>
      <c r="S463" s="17">
        <f t="shared" si="120"/>
        <v>16.429683891568168</v>
      </c>
      <c r="T463" s="17">
        <f t="shared" si="121"/>
        <v>-1.6296838915681668</v>
      </c>
      <c r="U463" s="47">
        <f t="shared" si="122"/>
        <v>2.6558695864367645</v>
      </c>
      <c r="V463" s="47">
        <f t="shared" si="123"/>
        <v>0.19762215517920778</v>
      </c>
    </row>
    <row r="464" spans="1:22" x14ac:dyDescent="0.25">
      <c r="A464" s="41">
        <v>27</v>
      </c>
      <c r="B464" s="41">
        <v>1</v>
      </c>
      <c r="C464" s="42">
        <v>31.489695600000001</v>
      </c>
      <c r="D464" s="42">
        <v>15</v>
      </c>
      <c r="E464" s="43">
        <f t="shared" si="124"/>
        <v>10.023481422398214</v>
      </c>
      <c r="G464" s="46">
        <f t="shared" si="112"/>
        <v>2.7080502011022101</v>
      </c>
      <c r="H464" s="44">
        <f t="shared" si="113"/>
        <v>9.9765735861536656E-2</v>
      </c>
      <c r="I464" s="48">
        <f>EXP($N$10+$N$11*H464)*Ano2019C!$K$5</f>
        <v>14.744026181460578</v>
      </c>
      <c r="J464" s="43">
        <f t="shared" si="114"/>
        <v>0.25597381853942203</v>
      </c>
      <c r="K464" s="48">
        <f t="shared" si="115"/>
        <v>6.5522595777652959E-2</v>
      </c>
      <c r="L464" s="47">
        <f t="shared" si="116"/>
        <v>5.9803301205077347E-2</v>
      </c>
      <c r="P464" s="17">
        <f t="shared" si="117"/>
        <v>15</v>
      </c>
      <c r="Q464" s="33">
        <f t="shared" si="118"/>
        <v>10.023481422398214</v>
      </c>
      <c r="R464" s="17">
        <f t="shared" si="119"/>
        <v>100.47017982516213</v>
      </c>
      <c r="S464" s="17">
        <f t="shared" si="120"/>
        <v>14.677044309290716</v>
      </c>
      <c r="T464" s="17">
        <f t="shared" si="121"/>
        <v>0.32295569070928387</v>
      </c>
      <c r="U464" s="47">
        <f t="shared" si="122"/>
        <v>0.10430037816151062</v>
      </c>
      <c r="V464" s="47">
        <f t="shared" si="123"/>
        <v>5.9803301205077347E-2</v>
      </c>
    </row>
    <row r="465" spans="1:22" x14ac:dyDescent="0.25">
      <c r="A465" s="41">
        <v>27</v>
      </c>
      <c r="B465" s="41">
        <v>2</v>
      </c>
      <c r="C465" s="42">
        <v>32.0421464</v>
      </c>
      <c r="D465" s="42">
        <v>14.6</v>
      </c>
      <c r="E465" s="43">
        <f t="shared" si="124"/>
        <v>10.199331973668359</v>
      </c>
      <c r="G465" s="46">
        <f t="shared" si="112"/>
        <v>2.6810215287142909</v>
      </c>
      <c r="H465" s="44">
        <f t="shared" si="113"/>
        <v>9.8045636967372229E-2</v>
      </c>
      <c r="I465" s="48">
        <f>EXP($N$10+$N$11*H465)*Ano2019C!$K$5</f>
        <v>14.86865755822248</v>
      </c>
      <c r="J465" s="43">
        <f t="shared" si="114"/>
        <v>-0.26865755822248083</v>
      </c>
      <c r="K465" s="48">
        <f t="shared" si="115"/>
        <v>7.2176883590065674E-2</v>
      </c>
      <c r="L465" s="47">
        <f t="shared" si="116"/>
        <v>0.41544100915333992</v>
      </c>
      <c r="P465" s="17">
        <f t="shared" si="117"/>
        <v>14.6</v>
      </c>
      <c r="Q465" s="33">
        <f t="shared" si="118"/>
        <v>10.199331973668359</v>
      </c>
      <c r="R465" s="17">
        <f t="shared" si="119"/>
        <v>104.02637270909371</v>
      </c>
      <c r="S465" s="17">
        <f t="shared" si="120"/>
        <v>14.806974267811336</v>
      </c>
      <c r="T465" s="17">
        <f t="shared" si="121"/>
        <v>-0.20697426781133643</v>
      </c>
      <c r="U465" s="47">
        <f t="shared" si="122"/>
        <v>4.2838347536038816E-2</v>
      </c>
      <c r="V465" s="47">
        <f t="shared" si="123"/>
        <v>0.41544100915333992</v>
      </c>
    </row>
    <row r="466" spans="1:22" x14ac:dyDescent="0.25">
      <c r="A466" s="41">
        <v>27</v>
      </c>
      <c r="B466" s="41">
        <v>3</v>
      </c>
      <c r="C466" s="42">
        <v>32.705087360000007</v>
      </c>
      <c r="D466" s="42">
        <v>15.4</v>
      </c>
      <c r="E466" s="43">
        <f t="shared" si="124"/>
        <v>10.410352635192533</v>
      </c>
      <c r="G466" s="46">
        <f t="shared" si="112"/>
        <v>2.7343675094195836</v>
      </c>
      <c r="H466" s="44">
        <f t="shared" si="113"/>
        <v>9.605822540722278E-2</v>
      </c>
      <c r="I466" s="48">
        <f>EXP($N$10+$N$11*H466)*Ano2019C!$K$5</f>
        <v>15.013969711399971</v>
      </c>
      <c r="J466" s="43">
        <f t="shared" si="114"/>
        <v>0.38603028860002908</v>
      </c>
      <c r="K466" s="48">
        <f t="shared" si="115"/>
        <v>0.14901938371662174</v>
      </c>
      <c r="L466" s="47">
        <f t="shared" si="116"/>
        <v>2.4165593256815339E-2</v>
      </c>
      <c r="P466" s="17">
        <f t="shared" si="117"/>
        <v>15.4</v>
      </c>
      <c r="Q466" s="33">
        <f t="shared" si="118"/>
        <v>10.410352635192533</v>
      </c>
      <c r="R466" s="17">
        <f t="shared" si="119"/>
        <v>108.37544198906011</v>
      </c>
      <c r="S466" s="17">
        <f t="shared" si="120"/>
        <v>14.959711139556543</v>
      </c>
      <c r="T466" s="17">
        <f t="shared" si="121"/>
        <v>0.44028886044345761</v>
      </c>
      <c r="U466" s="47">
        <f t="shared" si="122"/>
        <v>0.19385428063059848</v>
      </c>
      <c r="V466" s="47">
        <f t="shared" si="123"/>
        <v>2.4165593256815339E-2</v>
      </c>
    </row>
    <row r="467" spans="1:22" x14ac:dyDescent="0.25">
      <c r="A467" s="41">
        <v>27</v>
      </c>
      <c r="B467" s="41">
        <v>4</v>
      </c>
      <c r="C467" s="42">
        <v>31.600185760000002</v>
      </c>
      <c r="D467" s="42">
        <v>15</v>
      </c>
      <c r="E467" s="43">
        <f t="shared" si="124"/>
        <v>10.058651532652243</v>
      </c>
      <c r="G467" s="46">
        <f t="shared" si="112"/>
        <v>2.7080502011022101</v>
      </c>
      <c r="H467" s="44">
        <f t="shared" si="113"/>
        <v>9.9416904617265545E-2</v>
      </c>
      <c r="I467" s="48">
        <f>EXP($N$10+$N$11*H467)*Ano2019C!$K$5</f>
        <v>14.76921634401465</v>
      </c>
      <c r="J467" s="43">
        <f t="shared" si="114"/>
        <v>0.23078365598535022</v>
      </c>
      <c r="K467" s="48">
        <f t="shared" si="115"/>
        <v>5.3261095869964477E-2</v>
      </c>
      <c r="L467" s="47">
        <f t="shared" si="116"/>
        <v>5.9803301205077347E-2</v>
      </c>
      <c r="P467" s="17">
        <f t="shared" si="117"/>
        <v>15</v>
      </c>
      <c r="Q467" s="33">
        <f t="shared" si="118"/>
        <v>10.058651532652243</v>
      </c>
      <c r="R467" s="17">
        <f t="shared" si="119"/>
        <v>101.17647065532732</v>
      </c>
      <c r="S467" s="17">
        <f t="shared" si="120"/>
        <v>14.703222972417841</v>
      </c>
      <c r="T467" s="17">
        <f t="shared" si="121"/>
        <v>0.29677702758215929</v>
      </c>
      <c r="U467" s="47">
        <f t="shared" si="122"/>
        <v>8.8076604100501735E-2</v>
      </c>
      <c r="V467" s="47">
        <f t="shared" si="123"/>
        <v>5.9803301205077347E-2</v>
      </c>
    </row>
    <row r="468" spans="1:22" x14ac:dyDescent="0.25">
      <c r="A468" s="41">
        <v>27</v>
      </c>
      <c r="B468" s="41">
        <v>5</v>
      </c>
      <c r="C468" s="42">
        <v>32.705087360000007</v>
      </c>
      <c r="D468" s="42">
        <v>15</v>
      </c>
      <c r="E468" s="43">
        <f t="shared" si="124"/>
        <v>10.410352635192533</v>
      </c>
      <c r="G468" s="46">
        <f t="shared" si="112"/>
        <v>2.7080502011022101</v>
      </c>
      <c r="H468" s="44">
        <f t="shared" si="113"/>
        <v>9.605822540722278E-2</v>
      </c>
      <c r="I468" s="48">
        <f>EXP($N$10+$N$11*H468)*Ano2019C!$K$5</f>
        <v>15.013969711399971</v>
      </c>
      <c r="J468" s="43">
        <f t="shared" si="114"/>
        <v>-1.3969711399971274E-2</v>
      </c>
      <c r="K468" s="48">
        <f t="shared" si="115"/>
        <v>1.9515283659848738E-4</v>
      </c>
      <c r="L468" s="47">
        <f t="shared" si="116"/>
        <v>5.9803301205077347E-2</v>
      </c>
      <c r="P468" s="17">
        <f t="shared" si="117"/>
        <v>15</v>
      </c>
      <c r="Q468" s="33">
        <f t="shared" si="118"/>
        <v>10.410352635192533</v>
      </c>
      <c r="R468" s="17">
        <f t="shared" si="119"/>
        <v>108.37544198906011</v>
      </c>
      <c r="S468" s="17">
        <f t="shared" si="120"/>
        <v>14.959711139556543</v>
      </c>
      <c r="T468" s="17">
        <f t="shared" si="121"/>
        <v>4.0288860443457253E-2</v>
      </c>
      <c r="U468" s="47">
        <f t="shared" si="122"/>
        <v>1.6231922758323746E-3</v>
      </c>
      <c r="V468" s="47">
        <f t="shared" si="123"/>
        <v>5.9803301205077347E-2</v>
      </c>
    </row>
    <row r="469" spans="1:22" x14ac:dyDescent="0.25">
      <c r="A469" s="41">
        <v>27</v>
      </c>
      <c r="B469" s="41">
        <v>6</v>
      </c>
      <c r="C469" s="42">
        <v>32.926067680000003</v>
      </c>
      <c r="D469" s="42">
        <v>15.5</v>
      </c>
      <c r="E469" s="43">
        <f t="shared" si="124"/>
        <v>10.480692855700591</v>
      </c>
      <c r="G469" s="46">
        <f t="shared" si="112"/>
        <v>2.7408400239252009</v>
      </c>
      <c r="H469" s="44">
        <f t="shared" si="113"/>
        <v>9.5413539330664238E-2</v>
      </c>
      <c r="I469" s="48">
        <f>EXP($N$10+$N$11*H469)*Ano2019C!$K$5</f>
        <v>15.061411148696104</v>
      </c>
      <c r="J469" s="43">
        <f t="shared" si="114"/>
        <v>0.43858885130389602</v>
      </c>
      <c r="K469" s="48">
        <f t="shared" si="115"/>
        <v>0.19236018048807102</v>
      </c>
      <c r="L469" s="47">
        <f t="shared" si="116"/>
        <v>6.5256166269749699E-2</v>
      </c>
      <c r="P469" s="17">
        <f t="shared" si="117"/>
        <v>15.5</v>
      </c>
      <c r="Q469" s="33">
        <f t="shared" si="118"/>
        <v>10.480692855700591</v>
      </c>
      <c r="R469" s="17">
        <f t="shared" si="119"/>
        <v>109.8449227355334</v>
      </c>
      <c r="S469" s="17">
        <f t="shared" si="120"/>
        <v>15.009852744446263</v>
      </c>
      <c r="T469" s="17">
        <f t="shared" si="121"/>
        <v>0.49014725555373673</v>
      </c>
      <c r="U469" s="47">
        <f t="shared" si="122"/>
        <v>0.24024433212686011</v>
      </c>
      <c r="V469" s="47">
        <f t="shared" si="123"/>
        <v>6.5256166269749699E-2</v>
      </c>
    </row>
    <row r="470" spans="1:22" x14ac:dyDescent="0.25">
      <c r="A470" s="41">
        <v>27</v>
      </c>
      <c r="B470" s="41">
        <v>7</v>
      </c>
      <c r="C470" s="42">
        <v>32.594597200000003</v>
      </c>
      <c r="D470" s="42">
        <v>14.8</v>
      </c>
      <c r="E470" s="43">
        <f t="shared" si="124"/>
        <v>10.375182524938504</v>
      </c>
      <c r="G470" s="46">
        <f t="shared" si="112"/>
        <v>2.6946271807700692</v>
      </c>
      <c r="H470" s="44">
        <f t="shared" si="113"/>
        <v>9.6383846510298118E-2</v>
      </c>
      <c r="I470" s="48">
        <f>EXP($N$10+$N$11*H470)*Ano2019C!$K$5</f>
        <v>14.990064594247604</v>
      </c>
      <c r="J470" s="43">
        <f t="shared" si="114"/>
        <v>-0.19006459424760358</v>
      </c>
      <c r="K470" s="48">
        <f t="shared" si="115"/>
        <v>3.6124549986506181E-2</v>
      </c>
      <c r="L470" s="47">
        <f t="shared" si="116"/>
        <v>0.19762215517920778</v>
      </c>
      <c r="P470" s="17">
        <f t="shared" si="117"/>
        <v>14.8</v>
      </c>
      <c r="Q470" s="33">
        <f t="shared" si="118"/>
        <v>10.375182524938504</v>
      </c>
      <c r="R470" s="17">
        <f t="shared" si="119"/>
        <v>107.64441242578931</v>
      </c>
      <c r="S470" s="17">
        <f t="shared" si="120"/>
        <v>14.934495833544426</v>
      </c>
      <c r="T470" s="17">
        <f t="shared" si="121"/>
        <v>-0.13449583354442574</v>
      </c>
      <c r="U470" s="47">
        <f t="shared" si="122"/>
        <v>1.8089129240809874E-2</v>
      </c>
      <c r="V470" s="47">
        <f t="shared" si="123"/>
        <v>0.19762215517920778</v>
      </c>
    </row>
    <row r="471" spans="1:22" x14ac:dyDescent="0.25">
      <c r="A471" s="41">
        <v>27</v>
      </c>
      <c r="B471" s="41">
        <v>8</v>
      </c>
      <c r="C471" s="42">
        <v>33.478518480000005</v>
      </c>
      <c r="D471" s="42">
        <v>15</v>
      </c>
      <c r="E471" s="43">
        <f t="shared" si="124"/>
        <v>10.656543406970735</v>
      </c>
      <c r="G471" s="46">
        <f t="shared" si="112"/>
        <v>2.7080502011022101</v>
      </c>
      <c r="H471" s="44">
        <f t="shared" si="113"/>
        <v>9.3839058483623575E-2</v>
      </c>
      <c r="I471" s="48">
        <f>EXP($N$10+$N$11*H471)*Ano2019C!$K$5</f>
        <v>15.177905799053962</v>
      </c>
      <c r="J471" s="43">
        <f t="shared" si="114"/>
        <v>-0.17790579905396164</v>
      </c>
      <c r="K471" s="48">
        <f t="shared" si="115"/>
        <v>3.1650473337028577E-2</v>
      </c>
      <c r="L471" s="47">
        <f t="shared" si="116"/>
        <v>5.9803301205077347E-2</v>
      </c>
      <c r="P471" s="17">
        <f t="shared" si="117"/>
        <v>15</v>
      </c>
      <c r="Q471" s="33">
        <f t="shared" si="118"/>
        <v>10.656543406970735</v>
      </c>
      <c r="R471" s="17">
        <f t="shared" si="119"/>
        <v>113.56191738465145</v>
      </c>
      <c r="S471" s="17">
        <f t="shared" si="120"/>
        <v>15.133520881719299</v>
      </c>
      <c r="T471" s="17">
        <f t="shared" si="121"/>
        <v>-0.13352088171929921</v>
      </c>
      <c r="U471" s="47">
        <f t="shared" si="122"/>
        <v>1.7827825855099091E-2</v>
      </c>
      <c r="V471" s="47">
        <f t="shared" si="123"/>
        <v>5.9803301205077347E-2</v>
      </c>
    </row>
    <row r="472" spans="1:22" x14ac:dyDescent="0.25">
      <c r="A472" s="41">
        <v>27</v>
      </c>
      <c r="B472" s="41">
        <v>9</v>
      </c>
      <c r="C472" s="42">
        <v>34.362439760000001</v>
      </c>
      <c r="D472" s="42">
        <v>15</v>
      </c>
      <c r="E472" s="43">
        <f t="shared" si="124"/>
        <v>10.937904289002963</v>
      </c>
      <c r="G472" s="46">
        <f t="shared" si="112"/>
        <v>2.7080502011022101</v>
      </c>
      <c r="H472" s="44">
        <f t="shared" si="113"/>
        <v>9.1425192027453209E-2</v>
      </c>
      <c r="I472" s="48">
        <f>EXP($N$10+$N$11*H472)*Ano2019C!$K$5</f>
        <v>15.358257996421429</v>
      </c>
      <c r="J472" s="43">
        <f t="shared" si="114"/>
        <v>-0.35825799642142897</v>
      </c>
      <c r="K472" s="48">
        <f t="shared" si="115"/>
        <v>0.1283487919998966</v>
      </c>
      <c r="L472" s="47">
        <f t="shared" si="116"/>
        <v>5.9803301205077347E-2</v>
      </c>
      <c r="P472" s="17">
        <f t="shared" si="117"/>
        <v>15</v>
      </c>
      <c r="Q472" s="33">
        <f t="shared" si="118"/>
        <v>10.937904289002963</v>
      </c>
      <c r="R472" s="17">
        <f t="shared" si="119"/>
        <v>119.63775023538942</v>
      </c>
      <c r="S472" s="17">
        <f t="shared" si="120"/>
        <v>15.32638044435809</v>
      </c>
      <c r="T472" s="17">
        <f t="shared" si="121"/>
        <v>-0.32638044435809022</v>
      </c>
      <c r="U472" s="47">
        <f t="shared" si="122"/>
        <v>0.10652419445938442</v>
      </c>
      <c r="V472" s="47">
        <f t="shared" si="123"/>
        <v>5.9803301205077347E-2</v>
      </c>
    </row>
    <row r="473" spans="1:22" x14ac:dyDescent="0.25">
      <c r="A473" s="41">
        <v>27</v>
      </c>
      <c r="B473" s="41">
        <v>10</v>
      </c>
      <c r="C473" s="42">
        <v>32.0421464</v>
      </c>
      <c r="D473" s="42">
        <v>14.8</v>
      </c>
      <c r="E473" s="43">
        <f t="shared" si="124"/>
        <v>10.199331973668359</v>
      </c>
      <c r="G473" s="46">
        <f t="shared" si="112"/>
        <v>2.6946271807700692</v>
      </c>
      <c r="H473" s="44">
        <f t="shared" si="113"/>
        <v>9.8045636967372229E-2</v>
      </c>
      <c r="I473" s="48">
        <f>EXP($N$10+$N$11*H473)*Ano2019C!$K$5</f>
        <v>14.86865755822248</v>
      </c>
      <c r="J473" s="43">
        <f t="shared" si="114"/>
        <v>-6.8657558222479764E-2</v>
      </c>
      <c r="K473" s="48">
        <f t="shared" si="115"/>
        <v>4.7138603010731988E-3</v>
      </c>
      <c r="L473" s="47">
        <f t="shared" si="116"/>
        <v>0.19762215517920778</v>
      </c>
      <c r="P473" s="17">
        <f t="shared" si="117"/>
        <v>14.8</v>
      </c>
      <c r="Q473" s="33">
        <f t="shared" si="118"/>
        <v>10.199331973668359</v>
      </c>
      <c r="R473" s="17">
        <f t="shared" si="119"/>
        <v>104.02637270909371</v>
      </c>
      <c r="S473" s="17">
        <f t="shared" si="120"/>
        <v>14.806974267811336</v>
      </c>
      <c r="T473" s="17">
        <f t="shared" si="121"/>
        <v>-6.9742678113353662E-3</v>
      </c>
      <c r="U473" s="47">
        <f t="shared" si="122"/>
        <v>4.8640411504228596E-5</v>
      </c>
      <c r="V473" s="47">
        <f t="shared" si="123"/>
        <v>0.19762215517920778</v>
      </c>
    </row>
    <row r="474" spans="1:22" x14ac:dyDescent="0.25">
      <c r="A474" s="41">
        <v>27</v>
      </c>
      <c r="B474" s="41">
        <v>11</v>
      </c>
      <c r="C474" s="42">
        <v>32.705087360000007</v>
      </c>
      <c r="D474" s="42">
        <v>14.5</v>
      </c>
      <c r="E474" s="43">
        <f t="shared" ref="E474:E485" si="125">C474/PI()</f>
        <v>10.410352635192533</v>
      </c>
      <c r="G474" s="46">
        <f t="shared" si="112"/>
        <v>2.6741486494265287</v>
      </c>
      <c r="H474" s="44">
        <f t="shared" si="113"/>
        <v>9.605822540722278E-2</v>
      </c>
      <c r="I474" s="48">
        <f>EXP($N$10+$N$11*H474)*Ano2019C!$K$5</f>
        <v>15.013969711399971</v>
      </c>
      <c r="J474" s="43">
        <f t="shared" si="114"/>
        <v>-0.51396971139997127</v>
      </c>
      <c r="K474" s="48">
        <f t="shared" si="115"/>
        <v>0.26416486423656976</v>
      </c>
      <c r="L474" s="47">
        <f t="shared" si="116"/>
        <v>0.55435043614040502</v>
      </c>
      <c r="P474" s="17">
        <f t="shared" si="117"/>
        <v>14.5</v>
      </c>
      <c r="Q474" s="33">
        <f t="shared" si="118"/>
        <v>10.410352635192533</v>
      </c>
      <c r="R474" s="17">
        <f t="shared" si="119"/>
        <v>108.37544198906011</v>
      </c>
      <c r="S474" s="17">
        <f t="shared" si="120"/>
        <v>14.959711139556543</v>
      </c>
      <c r="T474" s="17">
        <f t="shared" si="121"/>
        <v>-0.45971113955654275</v>
      </c>
      <c r="U474" s="47">
        <f t="shared" si="122"/>
        <v>0.21133433183237513</v>
      </c>
      <c r="V474" s="47">
        <f t="shared" si="123"/>
        <v>0.55435043614040502</v>
      </c>
    </row>
    <row r="475" spans="1:22" x14ac:dyDescent="0.25">
      <c r="A475" s="41">
        <v>27</v>
      </c>
      <c r="B475" s="41">
        <v>12</v>
      </c>
      <c r="C475" s="42">
        <v>34.804400399999999</v>
      </c>
      <c r="D475" s="42">
        <v>15</v>
      </c>
      <c r="E475" s="43">
        <f t="shared" si="125"/>
        <v>11.078584730019079</v>
      </c>
      <c r="G475" s="46">
        <f t="shared" si="112"/>
        <v>2.7080502011022101</v>
      </c>
      <c r="H475" s="44">
        <f t="shared" si="113"/>
        <v>9.0264237208056972E-2</v>
      </c>
      <c r="I475" s="48">
        <f>EXP($N$10+$N$11*H475)*Ano2019C!$K$5</f>
        <v>15.44576046339407</v>
      </c>
      <c r="J475" s="43">
        <f t="shared" si="114"/>
        <v>-0.44576046339406972</v>
      </c>
      <c r="K475" s="48">
        <f t="shared" si="115"/>
        <v>0.19870239072529577</v>
      </c>
      <c r="L475" s="47">
        <f t="shared" si="116"/>
        <v>5.9803301205077347E-2</v>
      </c>
      <c r="P475" s="17">
        <f t="shared" si="117"/>
        <v>15</v>
      </c>
      <c r="Q475" s="33">
        <f t="shared" si="118"/>
        <v>11.078584730019079</v>
      </c>
      <c r="R475" s="17">
        <f t="shared" si="119"/>
        <v>122.73503962021191</v>
      </c>
      <c r="S475" s="17">
        <f t="shared" si="120"/>
        <v>15.420498168601451</v>
      </c>
      <c r="T475" s="17">
        <f t="shared" si="121"/>
        <v>-0.42049816860145128</v>
      </c>
      <c r="U475" s="47">
        <f t="shared" si="122"/>
        <v>0.17681870979717454</v>
      </c>
      <c r="V475" s="47">
        <f t="shared" si="123"/>
        <v>5.9803301205077347E-2</v>
      </c>
    </row>
    <row r="476" spans="1:22" x14ac:dyDescent="0.25">
      <c r="A476" s="41">
        <v>27</v>
      </c>
      <c r="B476" s="41">
        <v>13</v>
      </c>
      <c r="C476" s="42">
        <v>34.030969280000001</v>
      </c>
      <c r="D476" s="42">
        <v>15.4</v>
      </c>
      <c r="E476" s="43">
        <f t="shared" si="125"/>
        <v>10.832393958240877</v>
      </c>
      <c r="G476" s="46">
        <f t="shared" si="112"/>
        <v>2.7343675094195836</v>
      </c>
      <c r="H476" s="44">
        <f t="shared" si="113"/>
        <v>9.2315697144603734E-2</v>
      </c>
      <c r="I476" s="48">
        <f>EXP($N$10+$N$11*H476)*Ano2019C!$K$5</f>
        <v>15.291475721416118</v>
      </c>
      <c r="J476" s="43">
        <f t="shared" si="114"/>
        <v>0.10852427858388225</v>
      </c>
      <c r="K476" s="48">
        <f t="shared" si="115"/>
        <v>1.1777519042152084E-2</v>
      </c>
      <c r="L476" s="47">
        <f t="shared" si="116"/>
        <v>2.4165593256815339E-2</v>
      </c>
      <c r="P476" s="17">
        <f t="shared" si="117"/>
        <v>15.4</v>
      </c>
      <c r="Q476" s="33">
        <f t="shared" si="118"/>
        <v>10.832393958240877</v>
      </c>
      <c r="R476" s="17">
        <f t="shared" si="119"/>
        <v>117.34075886653345</v>
      </c>
      <c r="S476" s="17">
        <f t="shared" si="120"/>
        <v>15.254780626204806</v>
      </c>
      <c r="T476" s="17">
        <f t="shared" si="121"/>
        <v>0.14521937379519478</v>
      </c>
      <c r="U476" s="47">
        <f t="shared" si="122"/>
        <v>2.1088666525468504E-2</v>
      </c>
      <c r="V476" s="47">
        <f t="shared" si="123"/>
        <v>2.4165593256815339E-2</v>
      </c>
    </row>
    <row r="477" spans="1:22" x14ac:dyDescent="0.25">
      <c r="A477" s="41">
        <v>27</v>
      </c>
      <c r="B477" s="41">
        <v>14</v>
      </c>
      <c r="C477" s="42">
        <v>32.594597200000003</v>
      </c>
      <c r="D477" s="42">
        <v>15.6</v>
      </c>
      <c r="E477" s="43">
        <f t="shared" si="125"/>
        <v>10.375182524938504</v>
      </c>
      <c r="G477" s="46">
        <f t="shared" si="112"/>
        <v>2.7472709142554912</v>
      </c>
      <c r="H477" s="44">
        <f t="shared" si="113"/>
        <v>9.6383846510298118E-2</v>
      </c>
      <c r="I477" s="48">
        <f>EXP($N$10+$N$11*H477)*Ano2019C!$K$5</f>
        <v>14.990064594247604</v>
      </c>
      <c r="J477" s="43">
        <f t="shared" si="114"/>
        <v>0.60993540575239535</v>
      </c>
      <c r="K477" s="48">
        <f t="shared" si="115"/>
        <v>0.37202119919033916</v>
      </c>
      <c r="L477" s="47">
        <f t="shared" si="116"/>
        <v>0.12634673928268392</v>
      </c>
      <c r="P477" s="17">
        <f t="shared" si="117"/>
        <v>15.6</v>
      </c>
      <c r="Q477" s="33">
        <f t="shared" si="118"/>
        <v>10.375182524938504</v>
      </c>
      <c r="R477" s="17">
        <f t="shared" si="119"/>
        <v>107.64441242578931</v>
      </c>
      <c r="S477" s="17">
        <f t="shared" si="120"/>
        <v>14.934495833544426</v>
      </c>
      <c r="T477" s="17">
        <f t="shared" si="121"/>
        <v>0.6655041664555732</v>
      </c>
      <c r="U477" s="47">
        <f t="shared" si="122"/>
        <v>0.4428957955697273</v>
      </c>
      <c r="V477" s="47">
        <f t="shared" si="123"/>
        <v>0.12634673928268392</v>
      </c>
    </row>
    <row r="478" spans="1:22" x14ac:dyDescent="0.25">
      <c r="A478" s="41">
        <v>27</v>
      </c>
      <c r="B478" s="41">
        <v>15</v>
      </c>
      <c r="C478" s="42">
        <v>33.478518480000005</v>
      </c>
      <c r="D478" s="42">
        <v>15.5</v>
      </c>
      <c r="E478" s="43">
        <f t="shared" si="125"/>
        <v>10.656543406970735</v>
      </c>
      <c r="G478" s="46">
        <f t="shared" si="112"/>
        <v>2.7408400239252009</v>
      </c>
      <c r="H478" s="44">
        <f t="shared" si="113"/>
        <v>9.3839058483623575E-2</v>
      </c>
      <c r="I478" s="48">
        <f>EXP($N$10+$N$11*H478)*Ano2019C!$K$5</f>
        <v>15.177905799053962</v>
      </c>
      <c r="J478" s="43">
        <f t="shared" si="114"/>
        <v>0.32209420094603836</v>
      </c>
      <c r="K478" s="48">
        <f t="shared" si="115"/>
        <v>0.10374467428306694</v>
      </c>
      <c r="L478" s="47">
        <f t="shared" si="116"/>
        <v>6.5256166269749699E-2</v>
      </c>
      <c r="P478" s="17">
        <f t="shared" si="117"/>
        <v>15.5</v>
      </c>
      <c r="Q478" s="33">
        <f t="shared" si="118"/>
        <v>10.656543406970735</v>
      </c>
      <c r="R478" s="17">
        <f t="shared" si="119"/>
        <v>113.56191738465145</v>
      </c>
      <c r="S478" s="17">
        <f t="shared" si="120"/>
        <v>15.133520881719299</v>
      </c>
      <c r="T478" s="17">
        <f t="shared" si="121"/>
        <v>0.36647911828070079</v>
      </c>
      <c r="U478" s="47">
        <f t="shared" si="122"/>
        <v>0.13430694413579988</v>
      </c>
      <c r="V478" s="47">
        <f t="shared" si="123"/>
        <v>6.5256166269749699E-2</v>
      </c>
    </row>
    <row r="479" spans="1:22" x14ac:dyDescent="0.25">
      <c r="A479" s="41">
        <v>27</v>
      </c>
      <c r="B479" s="41">
        <v>16</v>
      </c>
      <c r="C479" s="42">
        <v>31.600185760000002</v>
      </c>
      <c r="D479" s="42">
        <v>14.5</v>
      </c>
      <c r="E479" s="43">
        <f t="shared" si="125"/>
        <v>10.058651532652243</v>
      </c>
      <c r="G479" s="46">
        <f t="shared" si="112"/>
        <v>2.6741486494265287</v>
      </c>
      <c r="H479" s="44">
        <f t="shared" si="113"/>
        <v>9.9416904617265545E-2</v>
      </c>
      <c r="I479" s="48">
        <f>EXP($N$10+$N$11*H479)*Ano2019C!$K$5</f>
        <v>14.76921634401465</v>
      </c>
      <c r="J479" s="43">
        <f t="shared" si="114"/>
        <v>-0.26921634401464978</v>
      </c>
      <c r="K479" s="48">
        <f t="shared" si="115"/>
        <v>7.2477439884614261E-2</v>
      </c>
      <c r="L479" s="47">
        <f t="shared" si="116"/>
        <v>0.55435043614040502</v>
      </c>
      <c r="P479" s="17">
        <f t="shared" si="117"/>
        <v>14.5</v>
      </c>
      <c r="Q479" s="33">
        <f t="shared" si="118"/>
        <v>10.058651532652243</v>
      </c>
      <c r="R479" s="17">
        <f t="shared" si="119"/>
        <v>101.17647065532732</v>
      </c>
      <c r="S479" s="17">
        <f t="shared" si="120"/>
        <v>14.703222972417841</v>
      </c>
      <c r="T479" s="17">
        <f t="shared" si="121"/>
        <v>-0.20322297241784071</v>
      </c>
      <c r="U479" s="47">
        <f t="shared" si="122"/>
        <v>4.1299576518342443E-2</v>
      </c>
      <c r="V479" s="47">
        <f t="shared" si="123"/>
        <v>0.55435043614040502</v>
      </c>
    </row>
    <row r="480" spans="1:22" x14ac:dyDescent="0.25">
      <c r="A480" s="41">
        <v>27</v>
      </c>
      <c r="B480" s="41">
        <v>17</v>
      </c>
      <c r="C480" s="42">
        <v>33.809988960000005</v>
      </c>
      <c r="D480" s="42">
        <v>15.5</v>
      </c>
      <c r="E480" s="43">
        <f t="shared" si="125"/>
        <v>10.76205373773282</v>
      </c>
      <c r="G480" s="46">
        <f t="shared" si="112"/>
        <v>2.7408400239252009</v>
      </c>
      <c r="H480" s="44">
        <f t="shared" si="113"/>
        <v>9.2919067714176296E-2</v>
      </c>
      <c r="I480" s="48">
        <f>EXP($N$10+$N$11*H480)*Ano2019C!$K$5</f>
        <v>15.246391841281573</v>
      </c>
      <c r="J480" s="43">
        <f t="shared" si="114"/>
        <v>0.25360815871842668</v>
      </c>
      <c r="K480" s="48">
        <f t="shared" si="115"/>
        <v>6.4317098168550704E-2</v>
      </c>
      <c r="L480" s="47">
        <f t="shared" si="116"/>
        <v>6.5256166269749699E-2</v>
      </c>
      <c r="P480" s="17">
        <f t="shared" si="117"/>
        <v>15.5</v>
      </c>
      <c r="Q480" s="33">
        <f t="shared" si="118"/>
        <v>10.76205373773282</v>
      </c>
      <c r="R480" s="17">
        <f t="shared" si="119"/>
        <v>115.82180065384897</v>
      </c>
      <c r="S480" s="17">
        <f t="shared" si="120"/>
        <v>15.206565735545105</v>
      </c>
      <c r="T480" s="17">
        <f t="shared" si="121"/>
        <v>0.29343426445489484</v>
      </c>
      <c r="U480" s="47">
        <f t="shared" si="122"/>
        <v>8.6103667556185162E-2</v>
      </c>
      <c r="V480" s="47">
        <f t="shared" si="123"/>
        <v>6.5256166269749699E-2</v>
      </c>
    </row>
    <row r="481" spans="1:22" x14ac:dyDescent="0.25">
      <c r="A481" s="41">
        <v>27</v>
      </c>
      <c r="B481" s="41">
        <v>21</v>
      </c>
      <c r="C481" s="42">
        <v>36.572242959999997</v>
      </c>
      <c r="D481" s="42">
        <v>15.5</v>
      </c>
      <c r="E481" s="43">
        <f t="shared" si="125"/>
        <v>11.641306494083539</v>
      </c>
      <c r="G481" s="46">
        <f t="shared" si="112"/>
        <v>2.7408400239252009</v>
      </c>
      <c r="H481" s="44">
        <f t="shared" si="113"/>
        <v>8.5901011240295921E-2</v>
      </c>
      <c r="I481" s="48">
        <f>EXP($N$10+$N$11*H481)*Ano2019C!$K$5</f>
        <v>15.779102837010178</v>
      </c>
      <c r="J481" s="43">
        <f t="shared" si="114"/>
        <v>-0.27910283701017846</v>
      </c>
      <c r="K481" s="48">
        <f t="shared" si="115"/>
        <v>7.7898393627130247E-2</v>
      </c>
      <c r="L481" s="47">
        <f t="shared" si="116"/>
        <v>6.5256166269749699E-2</v>
      </c>
      <c r="P481" s="17">
        <f t="shared" si="117"/>
        <v>15.5</v>
      </c>
      <c r="Q481" s="33">
        <f t="shared" si="118"/>
        <v>11.641306494083539</v>
      </c>
      <c r="R481" s="17">
        <f t="shared" si="119"/>
        <v>135.52001688919157</v>
      </c>
      <c r="S481" s="17">
        <f t="shared" si="120"/>
        <v>15.781555351734694</v>
      </c>
      <c r="T481" s="17">
        <f t="shared" si="121"/>
        <v>-0.28155535173469382</v>
      </c>
      <c r="U481" s="47">
        <f t="shared" si="122"/>
        <v>7.9273416090447149E-2</v>
      </c>
      <c r="V481" s="47">
        <f t="shared" si="123"/>
        <v>6.5256166269749699E-2</v>
      </c>
    </row>
    <row r="482" spans="1:22" x14ac:dyDescent="0.25">
      <c r="A482" s="41">
        <v>27</v>
      </c>
      <c r="B482" s="41">
        <v>22</v>
      </c>
      <c r="C482" s="42">
        <v>35.909302000000004</v>
      </c>
      <c r="D482" s="42">
        <v>15.6</v>
      </c>
      <c r="E482" s="43">
        <f t="shared" si="125"/>
        <v>11.430285832559369</v>
      </c>
      <c r="G482" s="46">
        <f t="shared" si="112"/>
        <v>2.7472709142554912</v>
      </c>
      <c r="H482" s="44">
        <f t="shared" si="113"/>
        <v>8.7486876063193678E-2</v>
      </c>
      <c r="I482" s="48">
        <f>EXP($N$10+$N$11*H482)*Ano2019C!$K$5</f>
        <v>15.657121570498168</v>
      </c>
      <c r="J482" s="43">
        <f t="shared" si="114"/>
        <v>-5.7121570498168239E-2</v>
      </c>
      <c r="K482" s="48">
        <f t="shared" si="115"/>
        <v>3.2628738161772043E-3</v>
      </c>
      <c r="L482" s="47">
        <f t="shared" si="116"/>
        <v>0.12634673928268392</v>
      </c>
      <c r="P482" s="17">
        <f t="shared" si="117"/>
        <v>15.6</v>
      </c>
      <c r="Q482" s="33">
        <f t="shared" si="118"/>
        <v>11.430285832559369</v>
      </c>
      <c r="R482" s="17">
        <f t="shared" si="119"/>
        <v>130.65143421400742</v>
      </c>
      <c r="S482" s="17">
        <f t="shared" si="120"/>
        <v>15.649048979404771</v>
      </c>
      <c r="T482" s="17">
        <f t="shared" si="121"/>
        <v>-4.9048979404771487E-2</v>
      </c>
      <c r="U482" s="47">
        <f t="shared" si="122"/>
        <v>2.4058023806496974E-3</v>
      </c>
      <c r="V482" s="47">
        <f t="shared" si="123"/>
        <v>0.12634673928268392</v>
      </c>
    </row>
    <row r="483" spans="1:22" x14ac:dyDescent="0.25">
      <c r="A483" s="41">
        <v>27</v>
      </c>
      <c r="B483" s="41">
        <v>23</v>
      </c>
      <c r="C483" s="42">
        <v>36.461752799999992</v>
      </c>
      <c r="D483" s="42">
        <v>15.8</v>
      </c>
      <c r="E483" s="43">
        <f t="shared" si="125"/>
        <v>11.606136383829508</v>
      </c>
      <c r="G483" s="46">
        <f t="shared" si="112"/>
        <v>2.760009940032921</v>
      </c>
      <c r="H483" s="44">
        <f t="shared" si="113"/>
        <v>8.6161317334963503E-2</v>
      </c>
      <c r="I483" s="48">
        <f>EXP($N$10+$N$11*H483)*Ano2019C!$K$5</f>
        <v>15.759015663533097</v>
      </c>
      <c r="J483" s="43">
        <f t="shared" si="114"/>
        <v>4.0984336466904026E-2</v>
      </c>
      <c r="K483" s="48">
        <f t="shared" si="115"/>
        <v>1.6797158356323992E-3</v>
      </c>
      <c r="L483" s="47">
        <f t="shared" si="116"/>
        <v>0.30852788530855391</v>
      </c>
      <c r="P483" s="17">
        <f t="shared" si="117"/>
        <v>15.8</v>
      </c>
      <c r="Q483" s="33">
        <f t="shared" si="118"/>
        <v>11.606136383829508</v>
      </c>
      <c r="R483" s="17">
        <f t="shared" si="119"/>
        <v>134.70240176005109</v>
      </c>
      <c r="S483" s="17">
        <f t="shared" si="120"/>
        <v>15.759711795625126</v>
      </c>
      <c r="T483" s="17">
        <f t="shared" si="121"/>
        <v>4.0288204374874681E-2</v>
      </c>
      <c r="U483" s="47">
        <f t="shared" si="122"/>
        <v>1.6231394117516714E-3</v>
      </c>
      <c r="V483" s="47">
        <f t="shared" si="123"/>
        <v>0.30852788530855391</v>
      </c>
    </row>
    <row r="484" spans="1:22" x14ac:dyDescent="0.25">
      <c r="A484" s="41">
        <v>27</v>
      </c>
      <c r="B484" s="41">
        <v>44</v>
      </c>
      <c r="C484" s="42">
        <v>37.566654400000004</v>
      </c>
      <c r="D484" s="42">
        <v>16</v>
      </c>
      <c r="E484" s="43">
        <f t="shared" si="125"/>
        <v>11.957837486369801</v>
      </c>
      <c r="G484" s="46">
        <f t="shared" si="112"/>
        <v>2.7725887222397811</v>
      </c>
      <c r="H484" s="44">
        <f t="shared" si="113"/>
        <v>8.3627160942758655E-2</v>
      </c>
      <c r="I484" s="48">
        <f>EXP($N$10+$N$11*H484)*Ano2019C!$K$5</f>
        <v>15.955662483487895</v>
      </c>
      <c r="J484" s="43">
        <f t="shared" si="114"/>
        <v>4.4337516512104713E-2</v>
      </c>
      <c r="K484" s="48">
        <f t="shared" si="115"/>
        <v>1.9658153704611579E-3</v>
      </c>
      <c r="L484" s="47">
        <f t="shared" si="116"/>
        <v>0.57070903133442208</v>
      </c>
      <c r="P484" s="17">
        <f t="shared" si="117"/>
        <v>16</v>
      </c>
      <c r="Q484" s="33">
        <f t="shared" si="118"/>
        <v>11.957837486369801</v>
      </c>
      <c r="R484" s="17">
        <f t="shared" si="119"/>
        <v>142.98987735043085</v>
      </c>
      <c r="S484" s="17">
        <f t="shared" si="120"/>
        <v>15.973812249703247</v>
      </c>
      <c r="T484" s="17">
        <f t="shared" si="121"/>
        <v>2.618775029675291E-2</v>
      </c>
      <c r="U484" s="47">
        <f t="shared" si="122"/>
        <v>6.8579826560508214E-4</v>
      </c>
      <c r="V484" s="47">
        <f t="shared" si="123"/>
        <v>0.57070903133442208</v>
      </c>
    </row>
    <row r="485" spans="1:22" x14ac:dyDescent="0.25">
      <c r="A485" s="41">
        <v>27</v>
      </c>
      <c r="B485" s="41">
        <v>71</v>
      </c>
      <c r="C485" s="42">
        <v>35.909302000000004</v>
      </c>
      <c r="D485" s="42">
        <v>16</v>
      </c>
      <c r="E485" s="43">
        <f t="shared" si="125"/>
        <v>11.430285832559369</v>
      </c>
      <c r="G485" s="46">
        <f t="shared" si="112"/>
        <v>2.7725887222397811</v>
      </c>
      <c r="H485" s="44">
        <f t="shared" si="113"/>
        <v>8.7486876063193678E-2</v>
      </c>
      <c r="I485" s="48">
        <f>EXP($N$10+$N$11*H485)*Ano2019C!$K$5</f>
        <v>15.657121570498168</v>
      </c>
      <c r="J485" s="43">
        <f t="shared" si="114"/>
        <v>0.34287842950183212</v>
      </c>
      <c r="K485" s="48">
        <f t="shared" si="115"/>
        <v>0.11756561741764286</v>
      </c>
      <c r="L485" s="47">
        <f t="shared" si="116"/>
        <v>0.57070903133442208</v>
      </c>
      <c r="P485" s="17">
        <f t="shared" si="117"/>
        <v>16</v>
      </c>
      <c r="Q485" s="33">
        <f t="shared" si="118"/>
        <v>11.430285832559369</v>
      </c>
      <c r="R485" s="17">
        <f t="shared" si="119"/>
        <v>130.65143421400742</v>
      </c>
      <c r="S485" s="17">
        <f t="shared" si="120"/>
        <v>15.649048979404771</v>
      </c>
      <c r="T485" s="17">
        <f t="shared" si="121"/>
        <v>0.35095102059522887</v>
      </c>
      <c r="U485" s="47">
        <f t="shared" si="122"/>
        <v>0.12316661885683276</v>
      </c>
      <c r="V485" s="47">
        <f t="shared" si="123"/>
        <v>0.57070903133442208</v>
      </c>
    </row>
    <row r="486" spans="1:22" x14ac:dyDescent="0.25">
      <c r="A486" s="41">
        <v>28</v>
      </c>
      <c r="B486" s="41">
        <v>1</v>
      </c>
      <c r="C486" s="42">
        <v>30.937244799999998</v>
      </c>
      <c r="D486" s="42">
        <v>14.5</v>
      </c>
      <c r="E486" s="43">
        <f t="shared" ref="E486:E505" si="126">C486/PI()</f>
        <v>9.8476308711280698</v>
      </c>
      <c r="G486" s="46">
        <f t="shared" si="112"/>
        <v>2.6741486494265287</v>
      </c>
      <c r="H486" s="44">
        <f t="shared" si="113"/>
        <v>0.10154726685906411</v>
      </c>
      <c r="I486" s="48">
        <f>EXP($N$10+$N$11*H486)*Ano2019C!$K$5</f>
        <v>14.616044884584634</v>
      </c>
      <c r="J486" s="43">
        <f t="shared" si="114"/>
        <v>-0.11604488458463358</v>
      </c>
      <c r="K486" s="48">
        <f t="shared" si="115"/>
        <v>1.3466415238260927E-2</v>
      </c>
      <c r="L486" s="47">
        <f t="shared" si="116"/>
        <v>0.55435043614040502</v>
      </c>
      <c r="P486" s="17">
        <f t="shared" si="117"/>
        <v>14.5</v>
      </c>
      <c r="Q486" s="33">
        <f t="shared" si="118"/>
        <v>9.8476308711280698</v>
      </c>
      <c r="R486" s="17">
        <f t="shared" si="119"/>
        <v>96.97583377399458</v>
      </c>
      <c r="S486" s="17">
        <f t="shared" si="120"/>
        <v>14.544705957982559</v>
      </c>
      <c r="T486" s="17">
        <f t="shared" si="121"/>
        <v>-4.4705957982559497E-2</v>
      </c>
      <c r="U486" s="47">
        <f t="shared" si="122"/>
        <v>1.9986226791383751E-3</v>
      </c>
      <c r="V486" s="47">
        <f t="shared" si="123"/>
        <v>0.55435043614040502</v>
      </c>
    </row>
    <row r="487" spans="1:22" x14ac:dyDescent="0.25">
      <c r="A487" s="41">
        <v>28</v>
      </c>
      <c r="B487" s="41">
        <v>2</v>
      </c>
      <c r="C487" s="42">
        <v>22.42950248</v>
      </c>
      <c r="D487" s="42">
        <v>11.8</v>
      </c>
      <c r="E487" s="43">
        <f t="shared" si="126"/>
        <v>7.1395323815678511</v>
      </c>
      <c r="G487" s="46">
        <f t="shared" si="112"/>
        <v>2.4680995314716192</v>
      </c>
      <c r="H487" s="44">
        <f t="shared" si="113"/>
        <v>0.14006519566767461</v>
      </c>
      <c r="I487" s="48">
        <f>EXP($N$10+$N$11*H487)*Ano2019C!$K$5</f>
        <v>12.105119029167417</v>
      </c>
      <c r="J487" s="43">
        <f t="shared" si="114"/>
        <v>-0.3051190291674164</v>
      </c>
      <c r="K487" s="48">
        <f t="shared" si="115"/>
        <v>9.3097621960066698E-2</v>
      </c>
      <c r="L487" s="47">
        <f t="shared" si="116"/>
        <v>11.864904964791169</v>
      </c>
      <c r="P487" s="17">
        <f t="shared" si="117"/>
        <v>11.8</v>
      </c>
      <c r="Q487" s="33">
        <f t="shared" si="118"/>
        <v>7.1395323815678511</v>
      </c>
      <c r="R487" s="17">
        <f t="shared" si="119"/>
        <v>50.972922627455908</v>
      </c>
      <c r="S487" s="17">
        <f t="shared" si="120"/>
        <v>12.202563506627319</v>
      </c>
      <c r="T487" s="17">
        <f t="shared" si="121"/>
        <v>-0.40256350662731855</v>
      </c>
      <c r="U487" s="47">
        <f t="shared" si="122"/>
        <v>0.16205737686808314</v>
      </c>
      <c r="V487" s="47">
        <f t="shared" si="123"/>
        <v>11.864904964791169</v>
      </c>
    </row>
    <row r="488" spans="1:22" x14ac:dyDescent="0.25">
      <c r="A488" s="41">
        <v>28</v>
      </c>
      <c r="B488" s="41">
        <v>3</v>
      </c>
      <c r="C488" s="42">
        <v>30.605774319999998</v>
      </c>
      <c r="D488" s="42">
        <v>13.8</v>
      </c>
      <c r="E488" s="43">
        <f t="shared" si="126"/>
        <v>9.742120540365983</v>
      </c>
      <c r="G488" s="46">
        <f t="shared" si="112"/>
        <v>2.6246685921631592</v>
      </c>
      <c r="H488" s="44">
        <f t="shared" si="113"/>
        <v>0.10264705675284458</v>
      </c>
      <c r="I488" s="48">
        <f>EXP($N$10+$N$11*H488)*Ano2019C!$K$5</f>
        <v>14.537593572466591</v>
      </c>
      <c r="J488" s="43">
        <f t="shared" si="114"/>
        <v>-0.73759357246659008</v>
      </c>
      <c r="K488" s="48">
        <f t="shared" si="115"/>
        <v>0.54404427814402689</v>
      </c>
      <c r="L488" s="47">
        <f t="shared" si="116"/>
        <v>2.0867164250498615</v>
      </c>
      <c r="P488" s="17">
        <f t="shared" si="117"/>
        <v>13.8</v>
      </c>
      <c r="Q488" s="33">
        <f t="shared" si="118"/>
        <v>9.742120540365983</v>
      </c>
      <c r="R488" s="17">
        <f t="shared" si="119"/>
        <v>94.908912623020797</v>
      </c>
      <c r="S488" s="17">
        <f t="shared" si="120"/>
        <v>14.464146918659653</v>
      </c>
      <c r="T488" s="17">
        <f t="shared" si="121"/>
        <v>-0.66414691865965203</v>
      </c>
      <c r="U488" s="47">
        <f t="shared" si="122"/>
        <v>0.44109112956511043</v>
      </c>
      <c r="V488" s="47">
        <f t="shared" si="123"/>
        <v>2.0867164250498615</v>
      </c>
    </row>
    <row r="489" spans="1:22" x14ac:dyDescent="0.25">
      <c r="A489" s="41">
        <v>28</v>
      </c>
      <c r="B489" s="41">
        <v>4</v>
      </c>
      <c r="C489" s="42">
        <v>29.390382560000003</v>
      </c>
      <c r="D489" s="42">
        <v>14</v>
      </c>
      <c r="E489" s="43">
        <f t="shared" si="126"/>
        <v>9.3552493275716682</v>
      </c>
      <c r="G489" s="46">
        <f t="shared" si="112"/>
        <v>2.6390573296152584</v>
      </c>
      <c r="H489" s="44">
        <f t="shared" si="113"/>
        <v>0.1068918598516464</v>
      </c>
      <c r="I489" s="48">
        <f>EXP($N$10+$N$11*H489)*Ano2019C!$K$5</f>
        <v>14.238727936066054</v>
      </c>
      <c r="J489" s="43">
        <f t="shared" si="114"/>
        <v>-0.23872793606605391</v>
      </c>
      <c r="K489" s="48">
        <f t="shared" si="115"/>
        <v>5.6991027458357928E-2</v>
      </c>
      <c r="L489" s="47">
        <f t="shared" si="116"/>
        <v>1.5488975710757327</v>
      </c>
      <c r="P489" s="17">
        <f t="shared" si="117"/>
        <v>14</v>
      </c>
      <c r="Q489" s="33">
        <f t="shared" si="118"/>
        <v>9.3552493275716682</v>
      </c>
      <c r="R489" s="17">
        <f t="shared" si="119"/>
        <v>87.520689981030145</v>
      </c>
      <c r="S489" s="17">
        <f t="shared" si="120"/>
        <v>14.161345924690053</v>
      </c>
      <c r="T489" s="17">
        <f t="shared" si="121"/>
        <v>-0.16134592469005327</v>
      </c>
      <c r="U489" s="47">
        <f t="shared" si="122"/>
        <v>2.603250741408834E-2</v>
      </c>
      <c r="V489" s="47">
        <f t="shared" si="123"/>
        <v>1.5488975710757327</v>
      </c>
    </row>
    <row r="490" spans="1:22" x14ac:dyDescent="0.25">
      <c r="A490" s="41">
        <v>28</v>
      </c>
      <c r="B490" s="41">
        <v>5</v>
      </c>
      <c r="C490" s="42">
        <v>28.727441599999999</v>
      </c>
      <c r="D490" s="42">
        <v>13.5</v>
      </c>
      <c r="E490" s="43">
        <f t="shared" si="126"/>
        <v>9.1442286660474927</v>
      </c>
      <c r="G490" s="46">
        <f t="shared" si="112"/>
        <v>2.6026896854443837</v>
      </c>
      <c r="H490" s="44">
        <f t="shared" si="113"/>
        <v>0.10935859507899212</v>
      </c>
      <c r="I490" s="48">
        <f>EXP($N$10+$N$11*H490)*Ano2019C!$K$5</f>
        <v>14.067882296411565</v>
      </c>
      <c r="J490" s="43">
        <f t="shared" si="114"/>
        <v>-0.56788229641156462</v>
      </c>
      <c r="K490" s="48">
        <f t="shared" si="115"/>
        <v>0.32249030257767214</v>
      </c>
      <c r="L490" s="47">
        <f t="shared" si="116"/>
        <v>3.0434447060110603</v>
      </c>
      <c r="P490" s="17">
        <f t="shared" si="117"/>
        <v>13.5</v>
      </c>
      <c r="Q490" s="33">
        <f t="shared" si="118"/>
        <v>9.1442286660474927</v>
      </c>
      <c r="R490" s="17">
        <f t="shared" si="119"/>
        <v>83.616917896964708</v>
      </c>
      <c r="S490" s="17">
        <f t="shared" si="120"/>
        <v>13.991268624874611</v>
      </c>
      <c r="T490" s="17">
        <f t="shared" si="121"/>
        <v>-0.49126862487461054</v>
      </c>
      <c r="U490" s="47">
        <f t="shared" si="122"/>
        <v>0.2413448617861908</v>
      </c>
      <c r="V490" s="47">
        <f t="shared" si="123"/>
        <v>3.0434447060110603</v>
      </c>
    </row>
    <row r="491" spans="1:22" x14ac:dyDescent="0.25">
      <c r="A491" s="41">
        <v>28</v>
      </c>
      <c r="B491" s="41">
        <v>6</v>
      </c>
      <c r="C491" s="42">
        <v>27.291069520000001</v>
      </c>
      <c r="D491" s="42">
        <v>13.5</v>
      </c>
      <c r="E491" s="43">
        <f t="shared" si="126"/>
        <v>8.6870172327451201</v>
      </c>
      <c r="G491" s="46">
        <f t="shared" si="112"/>
        <v>2.6026896854443837</v>
      </c>
      <c r="H491" s="44">
        <f t="shared" si="113"/>
        <v>0.11511431060946536</v>
      </c>
      <c r="I491" s="48">
        <f>EXP($N$10+$N$11*H491)*Ano2019C!$K$5</f>
        <v>13.677171906538817</v>
      </c>
      <c r="J491" s="43">
        <f t="shared" si="114"/>
        <v>-0.17717190653881687</v>
      </c>
      <c r="K491" s="48">
        <f t="shared" si="115"/>
        <v>3.1389884466599259E-2</v>
      </c>
      <c r="L491" s="47">
        <f t="shared" si="116"/>
        <v>3.0434447060110603</v>
      </c>
      <c r="P491" s="17">
        <f t="shared" si="117"/>
        <v>13.5</v>
      </c>
      <c r="Q491" s="33">
        <f t="shared" si="118"/>
        <v>8.6870172327451201</v>
      </c>
      <c r="R491" s="17">
        <f t="shared" si="119"/>
        <v>75.464268402010688</v>
      </c>
      <c r="S491" s="17">
        <f t="shared" si="120"/>
        <v>13.610870348237414</v>
      </c>
      <c r="T491" s="17">
        <f t="shared" si="121"/>
        <v>-0.11087034823741426</v>
      </c>
      <c r="U491" s="47">
        <f t="shared" si="122"/>
        <v>1.2292234118285507E-2</v>
      </c>
      <c r="V491" s="47">
        <f t="shared" si="123"/>
        <v>3.0434447060110603</v>
      </c>
    </row>
    <row r="492" spans="1:22" x14ac:dyDescent="0.25">
      <c r="A492" s="41">
        <v>28</v>
      </c>
      <c r="B492" s="41">
        <v>8</v>
      </c>
      <c r="C492" s="42">
        <v>29.50087272</v>
      </c>
      <c r="D492" s="42">
        <v>14.5</v>
      </c>
      <c r="E492" s="43">
        <f t="shared" si="126"/>
        <v>9.3904194378256953</v>
      </c>
      <c r="G492" s="46">
        <f t="shared" si="112"/>
        <v>2.6741486494265287</v>
      </c>
      <c r="H492" s="44">
        <f t="shared" si="113"/>
        <v>0.10649151580725823</v>
      </c>
      <c r="I492" s="48">
        <f>EXP($N$10+$N$11*H492)*Ano2019C!$K$5</f>
        <v>14.266650726674028</v>
      </c>
      <c r="J492" s="43">
        <f t="shared" si="114"/>
        <v>0.23334927332597211</v>
      </c>
      <c r="K492" s="48">
        <f t="shared" si="115"/>
        <v>5.445188336175924E-2</v>
      </c>
      <c r="L492" s="47">
        <f t="shared" si="116"/>
        <v>0.55435043614040502</v>
      </c>
      <c r="P492" s="17">
        <f t="shared" si="117"/>
        <v>14.5</v>
      </c>
      <c r="Q492" s="33">
        <f t="shared" si="118"/>
        <v>9.3904194378256953</v>
      </c>
      <c r="R492" s="17">
        <f t="shared" si="119"/>
        <v>88.179977218294653</v>
      </c>
      <c r="S492" s="17">
        <f t="shared" si="120"/>
        <v>14.189354966335703</v>
      </c>
      <c r="T492" s="17">
        <f t="shared" si="121"/>
        <v>0.31064503366429719</v>
      </c>
      <c r="U492" s="47">
        <f t="shared" si="122"/>
        <v>9.6500336940292336E-2</v>
      </c>
      <c r="V492" s="47">
        <f t="shared" si="123"/>
        <v>0.55435043614040502</v>
      </c>
    </row>
    <row r="493" spans="1:22" x14ac:dyDescent="0.25">
      <c r="A493" s="41">
        <v>28</v>
      </c>
      <c r="B493" s="41">
        <v>9</v>
      </c>
      <c r="C493" s="42">
        <v>27.954010480000001</v>
      </c>
      <c r="D493" s="42">
        <v>14.4</v>
      </c>
      <c r="E493" s="43">
        <f t="shared" si="126"/>
        <v>8.8980378942692919</v>
      </c>
      <c r="G493" s="46">
        <f t="shared" si="112"/>
        <v>2.6672282065819548</v>
      </c>
      <c r="H493" s="44">
        <f t="shared" si="113"/>
        <v>0.11238432695864801</v>
      </c>
      <c r="I493" s="48">
        <f>EXP($N$10+$N$11*H493)*Ano2019C!$K$5</f>
        <v>13.861117470156428</v>
      </c>
      <c r="J493" s="43">
        <f t="shared" si="114"/>
        <v>0.53888252984357266</v>
      </c>
      <c r="K493" s="48">
        <f t="shared" si="115"/>
        <v>0.29039438097060899</v>
      </c>
      <c r="L493" s="47">
        <f t="shared" si="116"/>
        <v>0.71325986312746992</v>
      </c>
      <c r="P493" s="17">
        <f t="shared" si="117"/>
        <v>14.4</v>
      </c>
      <c r="Q493" s="33">
        <f t="shared" si="118"/>
        <v>8.8980378942692919</v>
      </c>
      <c r="R493" s="17">
        <f t="shared" si="119"/>
        <v>79.175078367852294</v>
      </c>
      <c r="S493" s="17">
        <f t="shared" si="120"/>
        <v>13.788461833549954</v>
      </c>
      <c r="T493" s="17">
        <f t="shared" si="121"/>
        <v>0.61153816645004611</v>
      </c>
      <c r="U493" s="47">
        <f t="shared" si="122"/>
        <v>0.37397892902508428</v>
      </c>
      <c r="V493" s="47">
        <f t="shared" si="123"/>
        <v>0.71325986312746992</v>
      </c>
    </row>
    <row r="494" spans="1:22" x14ac:dyDescent="0.25">
      <c r="A494" s="41">
        <v>28</v>
      </c>
      <c r="B494" s="41">
        <v>10</v>
      </c>
      <c r="C494" s="42">
        <v>28.1749908</v>
      </c>
      <c r="D494" s="42">
        <v>13.5</v>
      </c>
      <c r="E494" s="43">
        <f t="shared" si="126"/>
        <v>8.9683781147773498</v>
      </c>
      <c r="G494" s="46">
        <f t="shared" si="112"/>
        <v>2.6026896854443837</v>
      </c>
      <c r="H494" s="44">
        <f t="shared" si="113"/>
        <v>0.11150288125701156</v>
      </c>
      <c r="I494" s="48">
        <f>EXP($N$10+$N$11*H494)*Ano2019C!$K$5</f>
        <v>13.921035781500279</v>
      </c>
      <c r="J494" s="43">
        <f t="shared" si="114"/>
        <v>-0.42103578150027943</v>
      </c>
      <c r="K494" s="48">
        <f t="shared" si="115"/>
        <v>0.17727112930355104</v>
      </c>
      <c r="L494" s="47">
        <f t="shared" si="116"/>
        <v>3.0434447060110603</v>
      </c>
      <c r="P494" s="17">
        <f t="shared" si="117"/>
        <v>13.5</v>
      </c>
      <c r="Q494" s="33">
        <f t="shared" si="118"/>
        <v>8.9683781147773498</v>
      </c>
      <c r="R494" s="17">
        <f t="shared" si="119"/>
        <v>80.431806009617333</v>
      </c>
      <c r="S494" s="17">
        <f t="shared" si="120"/>
        <v>13.846888309628792</v>
      </c>
      <c r="T494" s="17">
        <f t="shared" si="121"/>
        <v>-0.3468883096287918</v>
      </c>
      <c r="U494" s="47">
        <f t="shared" si="122"/>
        <v>0.12033149935712054</v>
      </c>
      <c r="V494" s="47">
        <f t="shared" si="123"/>
        <v>3.0434447060110603</v>
      </c>
    </row>
    <row r="495" spans="1:22" x14ac:dyDescent="0.25">
      <c r="A495" s="41">
        <v>28</v>
      </c>
      <c r="B495" s="41">
        <v>11</v>
      </c>
      <c r="C495" s="42">
        <v>29.8323432</v>
      </c>
      <c r="D495" s="42">
        <v>13.4</v>
      </c>
      <c r="E495" s="43">
        <f t="shared" si="126"/>
        <v>9.4959297685877821</v>
      </c>
      <c r="G495" s="46">
        <f t="shared" si="112"/>
        <v>2.5952547069568657</v>
      </c>
      <c r="H495" s="44">
        <f t="shared" si="113"/>
        <v>0.10530827674273313</v>
      </c>
      <c r="I495" s="48">
        <f>EXP($N$10+$N$11*H495)*Ano2019C!$K$5</f>
        <v>14.349498578277675</v>
      </c>
      <c r="J495" s="43">
        <f t="shared" si="114"/>
        <v>-0.94949857827767481</v>
      </c>
      <c r="K495" s="48">
        <f t="shared" si="115"/>
        <v>0.90154755015132571</v>
      </c>
      <c r="L495" s="47">
        <f t="shared" si="116"/>
        <v>3.4023541329981244</v>
      </c>
      <c r="P495" s="17">
        <f t="shared" si="117"/>
        <v>13.4</v>
      </c>
      <c r="Q495" s="33">
        <f t="shared" si="118"/>
        <v>9.4959297685877821</v>
      </c>
      <c r="R495" s="17">
        <f t="shared" si="119"/>
        <v>90.172682169951614</v>
      </c>
      <c r="S495" s="17">
        <f t="shared" si="120"/>
        <v>14.27280407700365</v>
      </c>
      <c r="T495" s="17">
        <f t="shared" si="121"/>
        <v>-0.87280407700365004</v>
      </c>
      <c r="U495" s="47">
        <f t="shared" si="122"/>
        <v>0.76178695683419351</v>
      </c>
      <c r="V495" s="47">
        <f t="shared" si="123"/>
        <v>3.4023541329981244</v>
      </c>
    </row>
    <row r="496" spans="1:22" x14ac:dyDescent="0.25">
      <c r="A496" s="41">
        <v>28</v>
      </c>
      <c r="B496" s="41">
        <v>12</v>
      </c>
      <c r="C496" s="42">
        <v>24.860285999999999</v>
      </c>
      <c r="D496" s="42">
        <v>13</v>
      </c>
      <c r="E496" s="43">
        <f t="shared" si="126"/>
        <v>7.9132748071564842</v>
      </c>
      <c r="G496" s="46">
        <f t="shared" si="112"/>
        <v>2.5649493574615367</v>
      </c>
      <c r="H496" s="44">
        <f t="shared" si="113"/>
        <v>0.12636993209127978</v>
      </c>
      <c r="I496" s="48">
        <f>EXP($N$10+$N$11*H496)*Ano2019C!$K$5</f>
        <v>12.94419741310745</v>
      </c>
      <c r="J496" s="43">
        <f t="shared" si="114"/>
        <v>5.5802586892550465E-2</v>
      </c>
      <c r="K496" s="48">
        <f t="shared" si="115"/>
        <v>3.113928703900645E-3</v>
      </c>
      <c r="L496" s="47">
        <f t="shared" si="116"/>
        <v>5.037991840946388</v>
      </c>
      <c r="P496" s="17">
        <f t="shared" si="117"/>
        <v>13</v>
      </c>
      <c r="Q496" s="33">
        <f t="shared" si="118"/>
        <v>7.9132748071564842</v>
      </c>
      <c r="R496" s="17">
        <f t="shared" si="119"/>
        <v>62.619918173577496</v>
      </c>
      <c r="S496" s="17">
        <f t="shared" si="120"/>
        <v>12.930030169615684</v>
      </c>
      <c r="T496" s="17">
        <f t="shared" si="121"/>
        <v>6.9969830384316367E-2</v>
      </c>
      <c r="U496" s="47">
        <f t="shared" si="122"/>
        <v>4.8957771640100022E-3</v>
      </c>
      <c r="V496" s="47">
        <f t="shared" si="123"/>
        <v>5.037991840946388</v>
      </c>
    </row>
    <row r="497" spans="1:22" x14ac:dyDescent="0.25">
      <c r="A497" s="41">
        <v>28</v>
      </c>
      <c r="B497" s="41">
        <v>13</v>
      </c>
      <c r="C497" s="42">
        <v>29.611362879999998</v>
      </c>
      <c r="D497" s="42">
        <v>14</v>
      </c>
      <c r="E497" s="43">
        <f t="shared" si="126"/>
        <v>9.4255895480797243</v>
      </c>
      <c r="G497" s="46">
        <f t="shared" si="112"/>
        <v>2.6390573296152584</v>
      </c>
      <c r="H497" s="44">
        <f t="shared" si="113"/>
        <v>0.10609415940499234</v>
      </c>
      <c r="I497" s="48">
        <f>EXP($N$10+$N$11*H497)*Ano2019C!$K$5</f>
        <v>14.294419284404791</v>
      </c>
      <c r="J497" s="43">
        <f t="shared" si="114"/>
        <v>-0.29441928440479082</v>
      </c>
      <c r="K497" s="48">
        <f t="shared" si="115"/>
        <v>8.6682715029429105E-2</v>
      </c>
      <c r="L497" s="47">
        <f t="shared" si="116"/>
        <v>1.5488975710757327</v>
      </c>
      <c r="P497" s="17">
        <f t="shared" si="117"/>
        <v>14</v>
      </c>
      <c r="Q497" s="33">
        <f t="shared" si="118"/>
        <v>9.4255895480797243</v>
      </c>
      <c r="R497" s="17">
        <f t="shared" si="119"/>
        <v>88.841738328869738</v>
      </c>
      <c r="S497" s="17">
        <f t="shared" si="120"/>
        <v>14.217267672269855</v>
      </c>
      <c r="T497" s="17">
        <f t="shared" si="121"/>
        <v>-0.21726767226985544</v>
      </c>
      <c r="U497" s="47">
        <f t="shared" si="122"/>
        <v>4.7205241413561312E-2</v>
      </c>
      <c r="V497" s="47">
        <f t="shared" si="123"/>
        <v>1.5488975710757327</v>
      </c>
    </row>
    <row r="498" spans="1:22" x14ac:dyDescent="0.25">
      <c r="A498" s="41">
        <v>28</v>
      </c>
      <c r="B498" s="41">
        <v>14</v>
      </c>
      <c r="C498" s="42">
        <v>31.158225120000001</v>
      </c>
      <c r="D498" s="42">
        <v>14.5</v>
      </c>
      <c r="E498" s="43">
        <f t="shared" si="126"/>
        <v>9.9179710916361277</v>
      </c>
      <c r="G498" s="46">
        <f t="shared" si="112"/>
        <v>2.6741486494265287</v>
      </c>
      <c r="H498" s="44">
        <f t="shared" si="113"/>
        <v>0.10082707347708492</v>
      </c>
      <c r="I498" s="48">
        <f>EXP($N$10+$N$11*H498)*Ano2019C!$K$5</f>
        <v>14.667647686955412</v>
      </c>
      <c r="J498" s="43">
        <f t="shared" si="114"/>
        <v>-0.16764768695541221</v>
      </c>
      <c r="K498" s="48">
        <f t="shared" si="115"/>
        <v>2.8105746941499889E-2</v>
      </c>
      <c r="L498" s="47">
        <f t="shared" si="116"/>
        <v>0.55435043614040502</v>
      </c>
      <c r="P498" s="17">
        <f t="shared" si="117"/>
        <v>14.5</v>
      </c>
      <c r="Q498" s="33">
        <f t="shared" si="118"/>
        <v>9.9179710916361277</v>
      </c>
      <c r="R498" s="17">
        <f t="shared" si="119"/>
        <v>98.366150574529925</v>
      </c>
      <c r="S498" s="17">
        <f t="shared" si="120"/>
        <v>14.597930305640325</v>
      </c>
      <c r="T498" s="17">
        <f t="shared" si="121"/>
        <v>-9.7930305640325344E-2</v>
      </c>
      <c r="U498" s="47">
        <f t="shared" si="122"/>
        <v>9.5903447628075383E-3</v>
      </c>
      <c r="V498" s="47">
        <f t="shared" si="123"/>
        <v>0.55435043614040502</v>
      </c>
    </row>
    <row r="499" spans="1:22" x14ac:dyDescent="0.25">
      <c r="A499" s="41">
        <v>28</v>
      </c>
      <c r="B499" s="41">
        <v>15</v>
      </c>
      <c r="C499" s="42">
        <v>29.942833360000002</v>
      </c>
      <c r="D499" s="42">
        <v>14.6</v>
      </c>
      <c r="E499" s="43">
        <f t="shared" si="126"/>
        <v>9.5310998788418111</v>
      </c>
      <c r="G499" s="46">
        <f t="shared" si="112"/>
        <v>2.6810215287142909</v>
      </c>
      <c r="H499" s="44">
        <f t="shared" si="113"/>
        <v>0.10491968531563818</v>
      </c>
      <c r="I499" s="48">
        <f>EXP($N$10+$N$11*H499)*Ano2019C!$K$5</f>
        <v>14.376811722848474</v>
      </c>
      <c r="J499" s="43">
        <f t="shared" si="114"/>
        <v>0.22318827715152523</v>
      </c>
      <c r="K499" s="48">
        <f t="shared" si="115"/>
        <v>4.9813007057866038E-2</v>
      </c>
      <c r="L499" s="47">
        <f t="shared" si="116"/>
        <v>0.41544100915333992</v>
      </c>
      <c r="P499" s="17">
        <f t="shared" si="117"/>
        <v>14.6</v>
      </c>
      <c r="Q499" s="33">
        <f t="shared" si="118"/>
        <v>9.5310998788418111</v>
      </c>
      <c r="R499" s="17">
        <f t="shared" si="119"/>
        <v>90.84186490045839</v>
      </c>
      <c r="S499" s="17">
        <f t="shared" si="120"/>
        <v>14.300427775803298</v>
      </c>
      <c r="T499" s="17">
        <f t="shared" si="121"/>
        <v>0.2995722241967016</v>
      </c>
      <c r="U499" s="47">
        <f t="shared" si="122"/>
        <v>8.9743517510158841E-2</v>
      </c>
      <c r="V499" s="47">
        <f t="shared" si="123"/>
        <v>0.41544100915333992</v>
      </c>
    </row>
    <row r="500" spans="1:22" x14ac:dyDescent="0.25">
      <c r="A500" s="41">
        <v>28</v>
      </c>
      <c r="B500" s="41">
        <v>16</v>
      </c>
      <c r="C500" s="42">
        <v>29.16940224</v>
      </c>
      <c r="D500" s="42">
        <v>14.3</v>
      </c>
      <c r="E500" s="43">
        <f t="shared" si="126"/>
        <v>9.2849091070636085</v>
      </c>
      <c r="G500" s="46">
        <f t="shared" si="112"/>
        <v>2.6602595372658615</v>
      </c>
      <c r="H500" s="44">
        <f t="shared" si="113"/>
        <v>0.10770164666870435</v>
      </c>
      <c r="I500" s="48">
        <f>EXP($N$10+$N$11*H500)*Ano2019C!$K$5</f>
        <v>14.182414705820936</v>
      </c>
      <c r="J500" s="43">
        <f t="shared" si="114"/>
        <v>0.11758529417906516</v>
      </c>
      <c r="K500" s="48">
        <f t="shared" si="115"/>
        <v>1.3826301407177295E-2</v>
      </c>
      <c r="L500" s="47">
        <f t="shared" si="116"/>
        <v>0.89216929011453472</v>
      </c>
      <c r="P500" s="17">
        <f t="shared" si="117"/>
        <v>14.3</v>
      </c>
      <c r="Q500" s="33">
        <f t="shared" si="118"/>
        <v>9.2849091070636085</v>
      </c>
      <c r="R500" s="17">
        <f t="shared" si="119"/>
        <v>86.209537126432735</v>
      </c>
      <c r="S500" s="17">
        <f t="shared" si="120"/>
        <v>14.105038834264242</v>
      </c>
      <c r="T500" s="17">
        <f t="shared" si="121"/>
        <v>0.19496116573575861</v>
      </c>
      <c r="U500" s="47">
        <f t="shared" si="122"/>
        <v>3.8009856145045935E-2</v>
      </c>
      <c r="V500" s="47">
        <f t="shared" si="123"/>
        <v>0.89216929011453472</v>
      </c>
    </row>
    <row r="501" spans="1:22" x14ac:dyDescent="0.25">
      <c r="A501" s="41">
        <v>28</v>
      </c>
      <c r="B501" s="41">
        <v>19</v>
      </c>
      <c r="C501" s="42">
        <v>33.147047999999998</v>
      </c>
      <c r="D501" s="42">
        <v>13</v>
      </c>
      <c r="E501" s="43">
        <f t="shared" si="126"/>
        <v>10.551033076208647</v>
      </c>
      <c r="G501" s="46">
        <f t="shared" si="112"/>
        <v>2.5649493574615367</v>
      </c>
      <c r="H501" s="44">
        <f t="shared" si="113"/>
        <v>9.4777449068459821E-2</v>
      </c>
      <c r="I501" s="48">
        <f>EXP($N$10+$N$11*H501)*Ano2019C!$K$5</f>
        <v>15.108366953018782</v>
      </c>
      <c r="J501" s="43">
        <f t="shared" si="114"/>
        <v>-2.1083669530187823</v>
      </c>
      <c r="K501" s="48">
        <f t="shared" si="115"/>
        <v>4.4452112085817044</v>
      </c>
      <c r="L501" s="47">
        <f t="shared" si="116"/>
        <v>5.037991840946388</v>
      </c>
      <c r="P501" s="17">
        <f t="shared" si="117"/>
        <v>13</v>
      </c>
      <c r="Q501" s="33">
        <f t="shared" si="118"/>
        <v>10.551033076208647</v>
      </c>
      <c r="R501" s="17">
        <f t="shared" si="119"/>
        <v>111.32429897524891</v>
      </c>
      <c r="S501" s="17">
        <f t="shared" si="120"/>
        <v>15.059609006489982</v>
      </c>
      <c r="T501" s="17">
        <f t="shared" si="121"/>
        <v>-2.0596090064899819</v>
      </c>
      <c r="U501" s="47">
        <f t="shared" si="122"/>
        <v>4.24198925961465</v>
      </c>
      <c r="V501" s="47">
        <f t="shared" si="123"/>
        <v>5.037991840946388</v>
      </c>
    </row>
    <row r="502" spans="1:22" x14ac:dyDescent="0.25">
      <c r="A502" s="41">
        <v>28</v>
      </c>
      <c r="B502" s="41">
        <v>33</v>
      </c>
      <c r="C502" s="42">
        <v>34.804400399999999</v>
      </c>
      <c r="D502" s="42">
        <v>14.7</v>
      </c>
      <c r="E502" s="43">
        <f t="shared" si="126"/>
        <v>11.078584730019079</v>
      </c>
      <c r="G502" s="46">
        <f t="shared" si="112"/>
        <v>2.6878474937846906</v>
      </c>
      <c r="H502" s="44">
        <f t="shared" si="113"/>
        <v>9.0264237208056972E-2</v>
      </c>
      <c r="I502" s="48">
        <f>EXP($N$10+$N$11*H502)*Ano2019C!$K$5</f>
        <v>15.44576046339407</v>
      </c>
      <c r="J502" s="43">
        <f t="shared" si="114"/>
        <v>-0.74576046339407043</v>
      </c>
      <c r="K502" s="48">
        <f t="shared" si="115"/>
        <v>0.55615866876173869</v>
      </c>
      <c r="L502" s="47">
        <f t="shared" si="116"/>
        <v>0.29653158216627473</v>
      </c>
      <c r="P502" s="17">
        <f t="shared" si="117"/>
        <v>14.7</v>
      </c>
      <c r="Q502" s="33">
        <f t="shared" si="118"/>
        <v>11.078584730019079</v>
      </c>
      <c r="R502" s="17">
        <f t="shared" si="119"/>
        <v>122.73503962021191</v>
      </c>
      <c r="S502" s="17">
        <f t="shared" si="120"/>
        <v>15.420498168601451</v>
      </c>
      <c r="T502" s="17">
        <f t="shared" si="121"/>
        <v>-0.72049816860145199</v>
      </c>
      <c r="U502" s="47">
        <f t="shared" si="122"/>
        <v>0.51911761095804632</v>
      </c>
      <c r="V502" s="47">
        <f t="shared" si="123"/>
        <v>0.29653158216627473</v>
      </c>
    </row>
    <row r="503" spans="1:22" x14ac:dyDescent="0.25">
      <c r="A503" s="41">
        <v>28</v>
      </c>
      <c r="B503" s="41">
        <v>46</v>
      </c>
      <c r="C503" s="42">
        <v>36.461752799999992</v>
      </c>
      <c r="D503" s="42">
        <v>15</v>
      </c>
      <c r="E503" s="43">
        <f t="shared" si="126"/>
        <v>11.606136383829508</v>
      </c>
      <c r="G503" s="46">
        <f t="shared" si="112"/>
        <v>2.7080502011022101</v>
      </c>
      <c r="H503" s="44">
        <f t="shared" si="113"/>
        <v>8.6161317334963503E-2</v>
      </c>
      <c r="I503" s="48">
        <f>EXP($N$10+$N$11*H503)*Ano2019C!$K$5</f>
        <v>15.759015663533097</v>
      </c>
      <c r="J503" s="43">
        <f t="shared" si="114"/>
        <v>-0.75901566353309669</v>
      </c>
      <c r="K503" s="48">
        <f t="shared" si="115"/>
        <v>0.57610477748858702</v>
      </c>
      <c r="L503" s="47">
        <f t="shared" si="116"/>
        <v>5.9803301205077347E-2</v>
      </c>
      <c r="P503" s="17">
        <f t="shared" si="117"/>
        <v>15</v>
      </c>
      <c r="Q503" s="33">
        <f t="shared" si="118"/>
        <v>11.606136383829508</v>
      </c>
      <c r="R503" s="17">
        <f t="shared" si="119"/>
        <v>134.70240176005109</v>
      </c>
      <c r="S503" s="17">
        <f t="shared" si="120"/>
        <v>15.759711795625126</v>
      </c>
      <c r="T503" s="17">
        <f t="shared" si="121"/>
        <v>-0.75971179562512603</v>
      </c>
      <c r="U503" s="47">
        <f t="shared" si="122"/>
        <v>0.57716201241195331</v>
      </c>
      <c r="V503" s="47">
        <f t="shared" si="123"/>
        <v>5.9803301205077347E-2</v>
      </c>
    </row>
    <row r="504" spans="1:22" x14ac:dyDescent="0.25">
      <c r="A504" s="41">
        <v>28</v>
      </c>
      <c r="B504" s="41">
        <v>58</v>
      </c>
      <c r="C504" s="42">
        <v>34.804400399999999</v>
      </c>
      <c r="D504" s="42">
        <v>15</v>
      </c>
      <c r="E504" s="43">
        <f t="shared" si="126"/>
        <v>11.078584730019079</v>
      </c>
      <c r="G504" s="46">
        <f t="shared" si="112"/>
        <v>2.7080502011022101</v>
      </c>
      <c r="H504" s="44">
        <f t="shared" si="113"/>
        <v>9.0264237208056972E-2</v>
      </c>
      <c r="I504" s="48">
        <f>EXP($N$10+$N$11*H504)*Ano2019C!$K$5</f>
        <v>15.44576046339407</v>
      </c>
      <c r="J504" s="43">
        <f t="shared" si="114"/>
        <v>-0.44576046339406972</v>
      </c>
      <c r="K504" s="48">
        <f t="shared" si="115"/>
        <v>0.19870239072529577</v>
      </c>
      <c r="L504" s="47">
        <f t="shared" si="116"/>
        <v>5.9803301205077347E-2</v>
      </c>
      <c r="P504" s="17">
        <f t="shared" si="117"/>
        <v>15</v>
      </c>
      <c r="Q504" s="33">
        <f t="shared" si="118"/>
        <v>11.078584730019079</v>
      </c>
      <c r="R504" s="17">
        <f t="shared" si="119"/>
        <v>122.73503962021191</v>
      </c>
      <c r="S504" s="17">
        <f t="shared" si="120"/>
        <v>15.420498168601451</v>
      </c>
      <c r="T504" s="17">
        <f t="shared" si="121"/>
        <v>-0.42049816860145128</v>
      </c>
      <c r="U504" s="47">
        <f t="shared" si="122"/>
        <v>0.17681870979717454</v>
      </c>
      <c r="V504" s="47">
        <f t="shared" si="123"/>
        <v>5.9803301205077347E-2</v>
      </c>
    </row>
    <row r="505" spans="1:22" x14ac:dyDescent="0.25">
      <c r="A505" s="41">
        <v>28</v>
      </c>
      <c r="B505" s="41">
        <v>63</v>
      </c>
      <c r="C505" s="42">
        <v>35.246361040000004</v>
      </c>
      <c r="D505" s="42">
        <v>15</v>
      </c>
      <c r="E505" s="43">
        <f t="shared" si="126"/>
        <v>11.219265171035195</v>
      </c>
      <c r="G505" s="46">
        <f t="shared" si="112"/>
        <v>2.7080502011022101</v>
      </c>
      <c r="H505" s="44">
        <f t="shared" si="113"/>
        <v>8.9132397243065667E-2</v>
      </c>
      <c r="I505" s="48">
        <f>EXP($N$10+$N$11*H505)*Ano2019C!$K$5</f>
        <v>15.531548429705616</v>
      </c>
      <c r="J505" s="43">
        <f t="shared" si="114"/>
        <v>-0.53154842970561589</v>
      </c>
      <c r="K505" s="48">
        <f t="shared" si="115"/>
        <v>0.28254373312250608</v>
      </c>
      <c r="L505" s="47">
        <f t="shared" si="116"/>
        <v>5.9803301205077347E-2</v>
      </c>
      <c r="P505" s="17">
        <f t="shared" si="117"/>
        <v>15</v>
      </c>
      <c r="Q505" s="33">
        <f t="shared" si="118"/>
        <v>11.219265171035195</v>
      </c>
      <c r="R505" s="17">
        <f t="shared" si="119"/>
        <v>125.87191097800338</v>
      </c>
      <c r="S505" s="17">
        <f t="shared" si="120"/>
        <v>15.513074521460794</v>
      </c>
      <c r="T505" s="17">
        <f t="shared" si="121"/>
        <v>-0.51307452146079413</v>
      </c>
      <c r="U505" s="47">
        <f t="shared" si="122"/>
        <v>0.26324546457222292</v>
      </c>
      <c r="V505" s="47">
        <f t="shared" si="123"/>
        <v>5.9803301205077347E-2</v>
      </c>
    </row>
    <row r="506" spans="1:22" x14ac:dyDescent="0.25">
      <c r="A506" s="41">
        <v>29</v>
      </c>
      <c r="B506" s="41">
        <v>1</v>
      </c>
      <c r="C506" s="42">
        <v>32.0421464</v>
      </c>
      <c r="D506" s="42">
        <v>16</v>
      </c>
      <c r="E506" s="43">
        <f t="shared" ref="E506:E523" si="127">C506/PI()</f>
        <v>10.199331973668359</v>
      </c>
      <c r="G506" s="46">
        <f t="shared" si="112"/>
        <v>2.7725887222397811</v>
      </c>
      <c r="H506" s="44">
        <f t="shared" si="113"/>
        <v>9.8045636967372229E-2</v>
      </c>
      <c r="I506" s="48">
        <f>EXP($N$10+$N$11*H506)*Ano2019C!$K$5</f>
        <v>14.86865755822248</v>
      </c>
      <c r="J506" s="43">
        <f t="shared" si="114"/>
        <v>1.1313424417775195</v>
      </c>
      <c r="K506" s="48">
        <f t="shared" si="115"/>
        <v>1.2799357205671202</v>
      </c>
      <c r="L506" s="47">
        <f t="shared" si="116"/>
        <v>0.57070903133442208</v>
      </c>
      <c r="P506" s="17">
        <f t="shared" si="117"/>
        <v>16</v>
      </c>
      <c r="Q506" s="33">
        <f t="shared" si="118"/>
        <v>10.199331973668359</v>
      </c>
      <c r="R506" s="17">
        <f t="shared" si="119"/>
        <v>104.02637270909371</v>
      </c>
      <c r="S506" s="17">
        <f t="shared" si="120"/>
        <v>14.806974267811336</v>
      </c>
      <c r="T506" s="17">
        <f t="shared" si="121"/>
        <v>1.1930257321886639</v>
      </c>
      <c r="U506" s="47">
        <f t="shared" si="122"/>
        <v>1.4233103976642976</v>
      </c>
      <c r="V506" s="47">
        <f t="shared" si="123"/>
        <v>0.57070903133442208</v>
      </c>
    </row>
    <row r="507" spans="1:22" x14ac:dyDescent="0.25">
      <c r="A507" s="41">
        <v>29</v>
      </c>
      <c r="B507" s="41">
        <v>2</v>
      </c>
      <c r="C507" s="42">
        <v>36.130282320000006</v>
      </c>
      <c r="D507" s="42">
        <v>16.5</v>
      </c>
      <c r="E507" s="43">
        <f t="shared" si="127"/>
        <v>11.500626053067426</v>
      </c>
      <c r="G507" s="46">
        <f t="shared" si="112"/>
        <v>2.8033603809065348</v>
      </c>
      <c r="H507" s="44">
        <f t="shared" si="113"/>
        <v>8.6951788136201663E-2</v>
      </c>
      <c r="I507" s="48">
        <f>EXP($N$10+$N$11*H507)*Ano2019C!$K$5</f>
        <v>15.698173594035257</v>
      </c>
      <c r="J507" s="43">
        <f t="shared" si="114"/>
        <v>0.80182640596474286</v>
      </c>
      <c r="K507" s="48">
        <f t="shared" si="115"/>
        <v>0.64292558530233668</v>
      </c>
      <c r="L507" s="47">
        <f t="shared" si="116"/>
        <v>1.5761618963990944</v>
      </c>
      <c r="P507" s="17">
        <f t="shared" si="117"/>
        <v>16.5</v>
      </c>
      <c r="Q507" s="33">
        <f t="shared" si="118"/>
        <v>11.500626053067426</v>
      </c>
      <c r="R507" s="17">
        <f t="shared" si="119"/>
        <v>132.26439961249326</v>
      </c>
      <c r="S507" s="17">
        <f t="shared" si="120"/>
        <v>15.693603113027418</v>
      </c>
      <c r="T507" s="17">
        <f t="shared" si="121"/>
        <v>0.80639688697258194</v>
      </c>
      <c r="U507" s="47">
        <f t="shared" si="122"/>
        <v>0.65027593931907113</v>
      </c>
      <c r="V507" s="47">
        <f t="shared" si="123"/>
        <v>1.5761618963990944</v>
      </c>
    </row>
    <row r="508" spans="1:22" x14ac:dyDescent="0.25">
      <c r="A508" s="41">
        <v>29</v>
      </c>
      <c r="B508" s="41">
        <v>3</v>
      </c>
      <c r="C508" s="42">
        <v>34.583420079999996</v>
      </c>
      <c r="D508" s="42">
        <v>16</v>
      </c>
      <c r="E508" s="43">
        <f t="shared" si="127"/>
        <v>11.00824450951102</v>
      </c>
      <c r="G508" s="46">
        <f t="shared" si="112"/>
        <v>2.7725887222397811</v>
      </c>
      <c r="H508" s="44">
        <f t="shared" si="113"/>
        <v>9.0841005496926364E-2</v>
      </c>
      <c r="I508" s="48">
        <f>EXP($N$10+$N$11*H508)*Ano2019C!$K$5</f>
        <v>15.40222665225771</v>
      </c>
      <c r="J508" s="43">
        <f t="shared" si="114"/>
        <v>0.59777334774229018</v>
      </c>
      <c r="K508" s="48">
        <f t="shared" si="115"/>
        <v>0.35733297527102498</v>
      </c>
      <c r="L508" s="47">
        <f t="shared" si="116"/>
        <v>0.57070903133442208</v>
      </c>
      <c r="P508" s="17">
        <f t="shared" si="117"/>
        <v>16</v>
      </c>
      <c r="Q508" s="33">
        <f t="shared" si="118"/>
        <v>11.00824450951102</v>
      </c>
      <c r="R508" s="17">
        <f t="shared" si="119"/>
        <v>121.18144718117951</v>
      </c>
      <c r="S508" s="17">
        <f t="shared" si="120"/>
        <v>15.373631977902772</v>
      </c>
      <c r="T508" s="17">
        <f t="shared" si="121"/>
        <v>0.62636802209722831</v>
      </c>
      <c r="U508" s="47">
        <f t="shared" si="122"/>
        <v>0.3923368991059939</v>
      </c>
      <c r="V508" s="47">
        <f t="shared" si="123"/>
        <v>0.57070903133442208</v>
      </c>
    </row>
    <row r="509" spans="1:22" x14ac:dyDescent="0.25">
      <c r="A509" s="41">
        <v>29</v>
      </c>
      <c r="B509" s="41">
        <v>4</v>
      </c>
      <c r="C509" s="42">
        <v>29.8323432</v>
      </c>
      <c r="D509" s="42">
        <v>16</v>
      </c>
      <c r="E509" s="43">
        <f t="shared" si="127"/>
        <v>9.4959297685877821</v>
      </c>
      <c r="G509" s="46">
        <f t="shared" si="112"/>
        <v>2.7725887222397811</v>
      </c>
      <c r="H509" s="44">
        <f t="shared" si="113"/>
        <v>0.10530827674273313</v>
      </c>
      <c r="I509" s="48">
        <f>EXP($N$10+$N$11*H509)*Ano2019C!$K$5</f>
        <v>14.349498578277675</v>
      </c>
      <c r="J509" s="43">
        <f t="shared" si="114"/>
        <v>1.6505014217223248</v>
      </c>
      <c r="K509" s="48">
        <f t="shared" si="115"/>
        <v>2.7241549431074157</v>
      </c>
      <c r="L509" s="47">
        <f t="shared" si="116"/>
        <v>0.57070903133442208</v>
      </c>
      <c r="P509" s="17">
        <f t="shared" si="117"/>
        <v>16</v>
      </c>
      <c r="Q509" s="33">
        <f t="shared" si="118"/>
        <v>9.4959297685877821</v>
      </c>
      <c r="R509" s="17">
        <f t="shared" si="119"/>
        <v>90.172682169951614</v>
      </c>
      <c r="S509" s="17">
        <f t="shared" si="120"/>
        <v>14.27280407700365</v>
      </c>
      <c r="T509" s="17">
        <f t="shared" si="121"/>
        <v>1.7271959229963496</v>
      </c>
      <c r="U509" s="47">
        <f t="shared" si="122"/>
        <v>2.9832057564152121</v>
      </c>
      <c r="V509" s="47">
        <f t="shared" si="123"/>
        <v>0.57070903133442208</v>
      </c>
    </row>
    <row r="510" spans="1:22" x14ac:dyDescent="0.25">
      <c r="A510" s="41">
        <v>29</v>
      </c>
      <c r="B510" s="41">
        <v>5</v>
      </c>
      <c r="C510" s="42">
        <v>32.926067680000003</v>
      </c>
      <c r="D510" s="42">
        <v>16.399999999999999</v>
      </c>
      <c r="E510" s="43">
        <f t="shared" si="127"/>
        <v>10.480692855700591</v>
      </c>
      <c r="G510" s="46">
        <f t="shared" si="112"/>
        <v>2.7972813348301528</v>
      </c>
      <c r="H510" s="44">
        <f t="shared" si="113"/>
        <v>9.5413539330664238E-2</v>
      </c>
      <c r="I510" s="48">
        <f>EXP($N$10+$N$11*H510)*Ano2019C!$K$5</f>
        <v>15.061411148696104</v>
      </c>
      <c r="J510" s="43">
        <f t="shared" si="114"/>
        <v>1.3385888513038946</v>
      </c>
      <c r="K510" s="48">
        <f t="shared" si="115"/>
        <v>1.7918201128350801</v>
      </c>
      <c r="L510" s="47">
        <f t="shared" si="116"/>
        <v>1.3350713233861566</v>
      </c>
      <c r="P510" s="17">
        <f t="shared" si="117"/>
        <v>16.399999999999999</v>
      </c>
      <c r="Q510" s="33">
        <f t="shared" si="118"/>
        <v>10.480692855700591</v>
      </c>
      <c r="R510" s="17">
        <f t="shared" si="119"/>
        <v>109.8449227355334</v>
      </c>
      <c r="S510" s="17">
        <f t="shared" si="120"/>
        <v>15.009852744446263</v>
      </c>
      <c r="T510" s="17">
        <f t="shared" si="121"/>
        <v>1.3901472555537353</v>
      </c>
      <c r="U510" s="47">
        <f t="shared" si="122"/>
        <v>1.9325093921235823</v>
      </c>
      <c r="V510" s="47">
        <f t="shared" si="123"/>
        <v>1.3350713233861566</v>
      </c>
    </row>
    <row r="511" spans="1:22" x14ac:dyDescent="0.25">
      <c r="A511" s="41">
        <v>29</v>
      </c>
      <c r="B511" s="41">
        <v>6</v>
      </c>
      <c r="C511" s="42">
        <v>35.135870879999999</v>
      </c>
      <c r="D511" s="42">
        <v>17</v>
      </c>
      <c r="E511" s="43">
        <f t="shared" si="127"/>
        <v>11.184095060781164</v>
      </c>
      <c r="G511" s="46">
        <f t="shared" si="112"/>
        <v>2.8332133440562162</v>
      </c>
      <c r="H511" s="44">
        <f t="shared" si="113"/>
        <v>8.9412687800433807E-2</v>
      </c>
      <c r="I511" s="48">
        <f>EXP($N$10+$N$11*H511)*Ano2019C!$K$5</f>
        <v>15.510259482841208</v>
      </c>
      <c r="J511" s="43">
        <f t="shared" si="114"/>
        <v>1.4897405171587916</v>
      </c>
      <c r="K511" s="48">
        <f t="shared" si="115"/>
        <v>2.2193268084645439</v>
      </c>
      <c r="L511" s="47">
        <f t="shared" si="116"/>
        <v>3.0816147614637668</v>
      </c>
      <c r="P511" s="17">
        <f t="shared" si="117"/>
        <v>17</v>
      </c>
      <c r="Q511" s="33">
        <f t="shared" si="118"/>
        <v>11.184095060781164</v>
      </c>
      <c r="R511" s="17">
        <f t="shared" si="119"/>
        <v>125.08398232858963</v>
      </c>
      <c r="S511" s="17">
        <f t="shared" si="120"/>
        <v>15.490074936813212</v>
      </c>
      <c r="T511" s="17">
        <f t="shared" si="121"/>
        <v>1.5099250631867882</v>
      </c>
      <c r="U511" s="47">
        <f t="shared" si="122"/>
        <v>2.2798736964396262</v>
      </c>
      <c r="V511" s="47">
        <f t="shared" si="123"/>
        <v>3.0816147614637668</v>
      </c>
    </row>
    <row r="512" spans="1:22" x14ac:dyDescent="0.25">
      <c r="A512" s="41">
        <v>29</v>
      </c>
      <c r="B512" s="41">
        <v>7</v>
      </c>
      <c r="C512" s="42">
        <v>37.12469376</v>
      </c>
      <c r="D512" s="42">
        <v>16.600000000000001</v>
      </c>
      <c r="E512" s="43">
        <f t="shared" si="127"/>
        <v>11.817157045353683</v>
      </c>
      <c r="G512" s="46">
        <f t="shared" si="112"/>
        <v>2.8094026953624978</v>
      </c>
      <c r="H512" s="44">
        <f t="shared" si="113"/>
        <v>8.4622722382553417E-2</v>
      </c>
      <c r="I512" s="48">
        <f>EXP($N$10+$N$11*H512)*Ano2019C!$K$5</f>
        <v>15.878117414076453</v>
      </c>
      <c r="J512" s="43">
        <f t="shared" si="114"/>
        <v>0.7218825859235487</v>
      </c>
      <c r="K512" s="48">
        <f t="shared" si="115"/>
        <v>0.52111446785966964</v>
      </c>
      <c r="L512" s="47">
        <f t="shared" si="116"/>
        <v>1.8372524694120327</v>
      </c>
      <c r="P512" s="17">
        <f t="shared" si="117"/>
        <v>16.600000000000001</v>
      </c>
      <c r="Q512" s="33">
        <f t="shared" si="118"/>
        <v>11.817157045353683</v>
      </c>
      <c r="R512" s="17">
        <f t="shared" si="119"/>
        <v>139.6452006345522</v>
      </c>
      <c r="S512" s="17">
        <f t="shared" si="120"/>
        <v>15.889328096610015</v>
      </c>
      <c r="T512" s="17">
        <f t="shared" si="121"/>
        <v>0.71067190338998643</v>
      </c>
      <c r="U512" s="47">
        <f t="shared" si="122"/>
        <v>0.50505455426794621</v>
      </c>
      <c r="V512" s="47">
        <f t="shared" si="123"/>
        <v>1.8372524694120327</v>
      </c>
    </row>
    <row r="513" spans="1:22" x14ac:dyDescent="0.25">
      <c r="A513" s="41">
        <v>29</v>
      </c>
      <c r="B513" s="41">
        <v>8</v>
      </c>
      <c r="C513" s="42">
        <v>34.914890560000003</v>
      </c>
      <c r="D513" s="42">
        <v>16</v>
      </c>
      <c r="E513" s="43">
        <f t="shared" si="127"/>
        <v>11.113754840273108</v>
      </c>
      <c r="G513" s="46">
        <f t="shared" si="112"/>
        <v>2.7725887222397811</v>
      </c>
      <c r="H513" s="44">
        <f t="shared" si="113"/>
        <v>8.9978590887778306E-2</v>
      </c>
      <c r="I513" s="48">
        <f>EXP($N$10+$N$11*H513)*Ano2019C!$K$5</f>
        <v>15.467366259287159</v>
      </c>
      <c r="J513" s="43">
        <f t="shared" si="114"/>
        <v>0.53263374071284098</v>
      </c>
      <c r="K513" s="48">
        <f t="shared" si="115"/>
        <v>0.2836987017457539</v>
      </c>
      <c r="L513" s="47">
        <f t="shared" si="116"/>
        <v>0.57070903133442208</v>
      </c>
      <c r="P513" s="17">
        <f t="shared" si="117"/>
        <v>16</v>
      </c>
      <c r="Q513" s="33">
        <f t="shared" si="118"/>
        <v>11.113754840273108</v>
      </c>
      <c r="R513" s="17">
        <f t="shared" si="119"/>
        <v>123.51554664969395</v>
      </c>
      <c r="S513" s="17">
        <f t="shared" si="120"/>
        <v>15.443786760383542</v>
      </c>
      <c r="T513" s="17">
        <f t="shared" si="121"/>
        <v>0.55621323961645786</v>
      </c>
      <c r="U513" s="47">
        <f t="shared" si="122"/>
        <v>0.30937316792463515</v>
      </c>
      <c r="V513" s="47">
        <f t="shared" si="123"/>
        <v>0.57070903133442208</v>
      </c>
    </row>
    <row r="514" spans="1:22" x14ac:dyDescent="0.25">
      <c r="A514" s="41">
        <v>29</v>
      </c>
      <c r="B514" s="41">
        <v>10</v>
      </c>
      <c r="C514" s="42">
        <v>34.583420079999996</v>
      </c>
      <c r="D514" s="42">
        <v>16.399999999999999</v>
      </c>
      <c r="E514" s="43">
        <f t="shared" si="127"/>
        <v>11.00824450951102</v>
      </c>
      <c r="G514" s="46">
        <f t="shared" si="112"/>
        <v>2.7972813348301528</v>
      </c>
      <c r="H514" s="44">
        <f t="shared" si="113"/>
        <v>9.0841005496926364E-2</v>
      </c>
      <c r="I514" s="48">
        <f>EXP($N$10+$N$11*H514)*Ano2019C!$K$5</f>
        <v>15.40222665225771</v>
      </c>
      <c r="J514" s="43">
        <f t="shared" si="114"/>
        <v>0.99777334774228876</v>
      </c>
      <c r="K514" s="48">
        <f t="shared" si="115"/>
        <v>0.9955516534648543</v>
      </c>
      <c r="L514" s="47">
        <f t="shared" si="116"/>
        <v>1.3350713233861566</v>
      </c>
      <c r="P514" s="17">
        <f t="shared" si="117"/>
        <v>16.399999999999999</v>
      </c>
      <c r="Q514" s="33">
        <f t="shared" si="118"/>
        <v>11.00824450951102</v>
      </c>
      <c r="R514" s="17">
        <f t="shared" si="119"/>
        <v>121.18144718117951</v>
      </c>
      <c r="S514" s="17">
        <f t="shared" si="120"/>
        <v>15.373631977902772</v>
      </c>
      <c r="T514" s="17">
        <f t="shared" si="121"/>
        <v>1.0263680220972269</v>
      </c>
      <c r="U514" s="47">
        <f t="shared" si="122"/>
        <v>1.0534313167837737</v>
      </c>
      <c r="V514" s="47">
        <f t="shared" si="123"/>
        <v>1.3350713233861566</v>
      </c>
    </row>
    <row r="515" spans="1:22" x14ac:dyDescent="0.25">
      <c r="A515" s="41">
        <v>29</v>
      </c>
      <c r="B515" s="41">
        <v>13</v>
      </c>
      <c r="C515" s="42">
        <v>30.937244799999998</v>
      </c>
      <c r="D515" s="42">
        <v>15</v>
      </c>
      <c r="E515" s="43">
        <f t="shared" si="127"/>
        <v>9.8476308711280698</v>
      </c>
      <c r="G515" s="46">
        <f t="shared" si="112"/>
        <v>2.7080502011022101</v>
      </c>
      <c r="H515" s="44">
        <f t="shared" si="113"/>
        <v>0.10154726685906411</v>
      </c>
      <c r="I515" s="48">
        <f>EXP($N$10+$N$11*H515)*Ano2019C!$K$5</f>
        <v>14.616044884584634</v>
      </c>
      <c r="J515" s="43">
        <f t="shared" si="114"/>
        <v>0.38395511541536642</v>
      </c>
      <c r="K515" s="48">
        <f t="shared" si="115"/>
        <v>0.14742153065362734</v>
      </c>
      <c r="L515" s="47">
        <f t="shared" si="116"/>
        <v>5.9803301205077347E-2</v>
      </c>
      <c r="P515" s="17">
        <f t="shared" si="117"/>
        <v>15</v>
      </c>
      <c r="Q515" s="33">
        <f t="shared" si="118"/>
        <v>9.8476308711280698</v>
      </c>
      <c r="R515" s="17">
        <f t="shared" si="119"/>
        <v>96.97583377399458</v>
      </c>
      <c r="S515" s="17">
        <f t="shared" si="120"/>
        <v>14.544705957982559</v>
      </c>
      <c r="T515" s="17">
        <f t="shared" si="121"/>
        <v>0.4552940420174405</v>
      </c>
      <c r="U515" s="47">
        <f t="shared" si="122"/>
        <v>0.20729266469657887</v>
      </c>
      <c r="V515" s="47">
        <f t="shared" si="123"/>
        <v>5.9803301205077347E-2</v>
      </c>
    </row>
    <row r="516" spans="1:22" x14ac:dyDescent="0.25">
      <c r="A516" s="41">
        <v>29</v>
      </c>
      <c r="B516" s="41">
        <v>14</v>
      </c>
      <c r="C516" s="42">
        <v>36.461752799999992</v>
      </c>
      <c r="D516" s="42">
        <v>16.5</v>
      </c>
      <c r="E516" s="43">
        <f t="shared" si="127"/>
        <v>11.606136383829508</v>
      </c>
      <c r="G516" s="46">
        <f t="shared" ref="G516:G543" si="128">LN(D516)</f>
        <v>2.8033603809065348</v>
      </c>
      <c r="H516" s="44">
        <f t="shared" ref="H516:H543" si="129">1/E516</f>
        <v>8.6161317334963503E-2</v>
      </c>
      <c r="I516" s="48">
        <f>EXP($N$10+$N$11*H516)*Ano2019C!$K$5</f>
        <v>15.759015663533097</v>
      </c>
      <c r="J516" s="43">
        <f t="shared" ref="J516:J543" si="130">D516-I516</f>
        <v>0.74098433646690331</v>
      </c>
      <c r="K516" s="48">
        <f t="shared" ref="K516:K543" si="131">(J516)^2</f>
        <v>0.54905778688929696</v>
      </c>
      <c r="L516" s="47">
        <f t="shared" ref="L516:L543" si="132">(D516-$N$12)^2</f>
        <v>1.5761618963990944</v>
      </c>
      <c r="P516" s="17">
        <f t="shared" ref="P516:P543" si="133">D516</f>
        <v>16.5</v>
      </c>
      <c r="Q516" s="33">
        <f t="shared" ref="Q516:Q543" si="134">E516</f>
        <v>11.606136383829508</v>
      </c>
      <c r="R516" s="17">
        <f t="shared" ref="R516:R543" si="135">Q516^2</f>
        <v>134.70240176005109</v>
      </c>
      <c r="S516" s="17">
        <f t="shared" ref="S516:S543" si="136">$X$10+$X$11*Q516+$X$12*R516</f>
        <v>15.759711795625126</v>
      </c>
      <c r="T516" s="17">
        <f t="shared" ref="T516:T543" si="137">P516-S516</f>
        <v>0.74028820437487397</v>
      </c>
      <c r="U516" s="47">
        <f t="shared" ref="U516:U543" si="138">T516^2</f>
        <v>0.54802662553657522</v>
      </c>
      <c r="V516" s="47">
        <f t="shared" ref="V516:V543" si="139">(P516-$X$13)^2</f>
        <v>1.5761618963990944</v>
      </c>
    </row>
    <row r="517" spans="1:22" x14ac:dyDescent="0.25">
      <c r="A517" s="41">
        <v>29</v>
      </c>
      <c r="B517" s="41">
        <v>15</v>
      </c>
      <c r="C517" s="42">
        <v>30.937244799999998</v>
      </c>
      <c r="D517" s="42">
        <v>16</v>
      </c>
      <c r="E517" s="43">
        <f t="shared" si="127"/>
        <v>9.8476308711280698</v>
      </c>
      <c r="G517" s="46">
        <f t="shared" si="128"/>
        <v>2.7725887222397811</v>
      </c>
      <c r="H517" s="44">
        <f t="shared" si="129"/>
        <v>0.10154726685906411</v>
      </c>
      <c r="I517" s="48">
        <f>EXP($N$10+$N$11*H517)*Ano2019C!$K$5</f>
        <v>14.616044884584634</v>
      </c>
      <c r="J517" s="43">
        <f t="shared" si="130"/>
        <v>1.3839551154153664</v>
      </c>
      <c r="K517" s="48">
        <f t="shared" si="131"/>
        <v>1.9153317614843601</v>
      </c>
      <c r="L517" s="47">
        <f t="shared" si="132"/>
        <v>0.57070903133442208</v>
      </c>
      <c r="P517" s="17">
        <f t="shared" si="133"/>
        <v>16</v>
      </c>
      <c r="Q517" s="33">
        <f t="shared" si="134"/>
        <v>9.8476308711280698</v>
      </c>
      <c r="R517" s="17">
        <f t="shared" si="135"/>
        <v>96.97583377399458</v>
      </c>
      <c r="S517" s="17">
        <f t="shared" si="136"/>
        <v>14.544705957982559</v>
      </c>
      <c r="T517" s="17">
        <f t="shared" si="137"/>
        <v>1.4552940420174405</v>
      </c>
      <c r="U517" s="47">
        <f t="shared" si="138"/>
        <v>2.1178807487314599</v>
      </c>
      <c r="V517" s="47">
        <f t="shared" si="139"/>
        <v>0.57070903133442208</v>
      </c>
    </row>
    <row r="518" spans="1:22" x14ac:dyDescent="0.25">
      <c r="A518" s="41">
        <v>29</v>
      </c>
      <c r="B518" s="41">
        <v>16</v>
      </c>
      <c r="C518" s="42">
        <v>33.589008639999996</v>
      </c>
      <c r="D518" s="42">
        <v>15.6</v>
      </c>
      <c r="E518" s="43">
        <f t="shared" si="127"/>
        <v>10.691713517224761</v>
      </c>
      <c r="G518" s="46">
        <f t="shared" si="128"/>
        <v>2.7472709142554912</v>
      </c>
      <c r="H518" s="44">
        <f t="shared" si="129"/>
        <v>9.3530377370190626E-2</v>
      </c>
      <c r="I518" s="48">
        <f>EXP($N$10+$N$11*H518)*Ano2019C!$K$5</f>
        <v>15.200850306257687</v>
      </c>
      <c r="J518" s="43">
        <f t="shared" si="130"/>
        <v>0.39914969374231291</v>
      </c>
      <c r="K518" s="48">
        <f t="shared" si="131"/>
        <v>0.15932047801458218</v>
      </c>
      <c r="L518" s="47">
        <f t="shared" si="132"/>
        <v>0.12634673928268392</v>
      </c>
      <c r="P518" s="17">
        <f t="shared" si="133"/>
        <v>15.6</v>
      </c>
      <c r="Q518" s="33">
        <f t="shared" si="134"/>
        <v>10.691713517224761</v>
      </c>
      <c r="R518" s="17">
        <f t="shared" si="135"/>
        <v>114.31273793440667</v>
      </c>
      <c r="S518" s="17">
        <f t="shared" si="136"/>
        <v>15.157965502039401</v>
      </c>
      <c r="T518" s="17">
        <f t="shared" si="137"/>
        <v>0.44203449796059857</v>
      </c>
      <c r="U518" s="47">
        <f t="shared" si="138"/>
        <v>0.19539449738727843</v>
      </c>
      <c r="V518" s="47">
        <f t="shared" si="139"/>
        <v>0.12634673928268392</v>
      </c>
    </row>
    <row r="519" spans="1:22" x14ac:dyDescent="0.25">
      <c r="A519" s="41">
        <v>29</v>
      </c>
      <c r="B519" s="41">
        <v>17</v>
      </c>
      <c r="C519" s="42">
        <v>40.328908399999996</v>
      </c>
      <c r="D519" s="42">
        <v>16</v>
      </c>
      <c r="E519" s="43">
        <f t="shared" si="127"/>
        <v>12.837090242720519</v>
      </c>
      <c r="G519" s="46">
        <f t="shared" si="128"/>
        <v>2.7725887222397811</v>
      </c>
      <c r="H519" s="44">
        <f t="shared" si="129"/>
        <v>7.7899273206953293E-2</v>
      </c>
      <c r="I519" s="48">
        <f>EXP($N$10+$N$11*H519)*Ano2019C!$K$5</f>
        <v>16.409226886442536</v>
      </c>
      <c r="J519" s="43">
        <f t="shared" si="130"/>
        <v>-0.40922688644253569</v>
      </c>
      <c r="K519" s="48">
        <f t="shared" si="131"/>
        <v>0.167466644587452</v>
      </c>
      <c r="L519" s="47">
        <f t="shared" si="132"/>
        <v>0.57070903133442208</v>
      </c>
      <c r="P519" s="17">
        <f t="shared" si="133"/>
        <v>16</v>
      </c>
      <c r="Q519" s="33">
        <f t="shared" si="134"/>
        <v>12.837090242720519</v>
      </c>
      <c r="R519" s="17">
        <f t="shared" si="135"/>
        <v>164.79088589975035</v>
      </c>
      <c r="S519" s="17">
        <f t="shared" si="136"/>
        <v>16.466916511116718</v>
      </c>
      <c r="T519" s="17">
        <f t="shared" si="137"/>
        <v>-0.46691651111671817</v>
      </c>
      <c r="U519" s="47">
        <f t="shared" si="138"/>
        <v>0.21801102835340841</v>
      </c>
      <c r="V519" s="47">
        <f t="shared" si="139"/>
        <v>0.57070903133442208</v>
      </c>
    </row>
    <row r="520" spans="1:22" x14ac:dyDescent="0.25">
      <c r="A520" s="41">
        <v>29</v>
      </c>
      <c r="B520" s="41">
        <v>19</v>
      </c>
      <c r="C520" s="42">
        <v>40.881359199999999</v>
      </c>
      <c r="D520" s="42">
        <v>16.5</v>
      </c>
      <c r="E520" s="43">
        <f t="shared" si="127"/>
        <v>13.012940793990664</v>
      </c>
      <c r="G520" s="46">
        <f t="shared" si="128"/>
        <v>2.8033603809065348</v>
      </c>
      <c r="H520" s="44">
        <f t="shared" si="129"/>
        <v>7.6846580325778235E-2</v>
      </c>
      <c r="I520" s="48">
        <f>EXP($N$10+$N$11*H520)*Ano2019C!$K$5</f>
        <v>16.493976490763298</v>
      </c>
      <c r="J520" s="43">
        <f t="shared" si="130"/>
        <v>6.0235092367015852E-3</v>
      </c>
      <c r="K520" s="48">
        <f t="shared" si="131"/>
        <v>3.6282663524629313E-5</v>
      </c>
      <c r="L520" s="47">
        <f t="shared" si="132"/>
        <v>1.5761618963990944</v>
      </c>
      <c r="P520" s="17">
        <f t="shared" si="133"/>
        <v>16.5</v>
      </c>
      <c r="Q520" s="33">
        <f t="shared" si="134"/>
        <v>13.012940793990664</v>
      </c>
      <c r="R520" s="17">
        <f t="shared" si="135"/>
        <v>169.33662810790636</v>
      </c>
      <c r="S520" s="17">
        <f t="shared" si="136"/>
        <v>16.558312185036815</v>
      </c>
      <c r="T520" s="17">
        <f t="shared" si="137"/>
        <v>-5.8312185036815123E-2</v>
      </c>
      <c r="U520" s="47">
        <f t="shared" si="138"/>
        <v>3.4003109237677655E-3</v>
      </c>
      <c r="V520" s="47">
        <f t="shared" si="139"/>
        <v>1.5761618963990944</v>
      </c>
    </row>
    <row r="521" spans="1:22" x14ac:dyDescent="0.25">
      <c r="A521" s="41">
        <v>29</v>
      </c>
      <c r="B521" s="41">
        <v>28</v>
      </c>
      <c r="C521" s="42">
        <v>38.671556000000002</v>
      </c>
      <c r="D521" s="42">
        <v>15.4</v>
      </c>
      <c r="E521" s="43">
        <f t="shared" si="127"/>
        <v>12.309538588910089</v>
      </c>
      <c r="G521" s="46">
        <f t="shared" si="128"/>
        <v>2.7343675094195836</v>
      </c>
      <c r="H521" s="44">
        <f t="shared" si="129"/>
        <v>8.1237813487251273E-2</v>
      </c>
      <c r="I521" s="48">
        <f>EXP($N$10+$N$11*H521)*Ano2019C!$K$5</f>
        <v>16.143319319361112</v>
      </c>
      <c r="J521" s="43">
        <f t="shared" si="130"/>
        <v>-0.7433193193611114</v>
      </c>
      <c r="K521" s="48">
        <f t="shared" si="131"/>
        <v>0.55252361053546595</v>
      </c>
      <c r="L521" s="47">
        <f t="shared" si="132"/>
        <v>2.4165593256815339E-2</v>
      </c>
      <c r="P521" s="17">
        <f t="shared" si="133"/>
        <v>15.4</v>
      </c>
      <c r="Q521" s="33">
        <f t="shared" si="134"/>
        <v>12.309538588910089</v>
      </c>
      <c r="R521" s="17">
        <f t="shared" si="135"/>
        <v>151.52474027186656</v>
      </c>
      <c r="S521" s="17">
        <f t="shared" si="136"/>
        <v>16.178279132631236</v>
      </c>
      <c r="T521" s="17">
        <f t="shared" si="137"/>
        <v>-0.77827913263123527</v>
      </c>
      <c r="U521" s="47">
        <f t="shared" si="138"/>
        <v>0.60571840828922785</v>
      </c>
      <c r="V521" s="47">
        <f t="shared" si="139"/>
        <v>2.4165593256815339E-2</v>
      </c>
    </row>
    <row r="522" spans="1:22" x14ac:dyDescent="0.25">
      <c r="A522" s="41">
        <v>29</v>
      </c>
      <c r="B522" s="41">
        <v>30</v>
      </c>
      <c r="C522" s="42">
        <v>38.671556000000002</v>
      </c>
      <c r="D522" s="42">
        <v>15</v>
      </c>
      <c r="E522" s="43">
        <f t="shared" si="127"/>
        <v>12.309538588910089</v>
      </c>
      <c r="G522" s="46">
        <f t="shared" si="128"/>
        <v>2.7080502011022101</v>
      </c>
      <c r="H522" s="44">
        <f t="shared" si="129"/>
        <v>8.1237813487251273E-2</v>
      </c>
      <c r="I522" s="48">
        <f>EXP($N$10+$N$11*H522)*Ano2019C!$K$5</f>
        <v>16.143319319361112</v>
      </c>
      <c r="J522" s="43">
        <f t="shared" si="130"/>
        <v>-1.1433193193611118</v>
      </c>
      <c r="K522" s="48">
        <f t="shared" si="131"/>
        <v>1.3071790660243559</v>
      </c>
      <c r="L522" s="47">
        <f t="shared" si="132"/>
        <v>5.9803301205077347E-2</v>
      </c>
      <c r="P522" s="17">
        <f t="shared" si="133"/>
        <v>15</v>
      </c>
      <c r="Q522" s="33">
        <f t="shared" si="134"/>
        <v>12.309538588910089</v>
      </c>
      <c r="R522" s="17">
        <f t="shared" si="135"/>
        <v>151.52474027186656</v>
      </c>
      <c r="S522" s="17">
        <f t="shared" si="136"/>
        <v>16.178279132631236</v>
      </c>
      <c r="T522" s="17">
        <f t="shared" si="137"/>
        <v>-1.1782791326312356</v>
      </c>
      <c r="U522" s="47">
        <f t="shared" si="138"/>
        <v>1.3883417143942169</v>
      </c>
      <c r="V522" s="47">
        <f t="shared" si="139"/>
        <v>5.9803301205077347E-2</v>
      </c>
    </row>
    <row r="523" spans="1:22" x14ac:dyDescent="0.25">
      <c r="A523" s="41">
        <v>29</v>
      </c>
      <c r="B523" s="41">
        <v>31</v>
      </c>
      <c r="C523" s="42">
        <v>40.328908399999996</v>
      </c>
      <c r="D523" s="42">
        <v>15</v>
      </c>
      <c r="E523" s="43">
        <f t="shared" si="127"/>
        <v>12.837090242720519</v>
      </c>
      <c r="G523" s="46">
        <f t="shared" si="128"/>
        <v>2.7080502011022101</v>
      </c>
      <c r="H523" s="44">
        <f t="shared" si="129"/>
        <v>7.7899273206953293E-2</v>
      </c>
      <c r="I523" s="48">
        <f>EXP($N$10+$N$11*H523)*Ano2019C!$K$5</f>
        <v>16.409226886442536</v>
      </c>
      <c r="J523" s="43">
        <f t="shared" si="130"/>
        <v>-1.4092268864425357</v>
      </c>
      <c r="K523" s="48">
        <f t="shared" si="131"/>
        <v>1.9859204174725233</v>
      </c>
      <c r="L523" s="47">
        <f t="shared" si="132"/>
        <v>5.9803301205077347E-2</v>
      </c>
      <c r="P523" s="17">
        <f t="shared" si="133"/>
        <v>15</v>
      </c>
      <c r="Q523" s="33">
        <f t="shared" si="134"/>
        <v>12.837090242720519</v>
      </c>
      <c r="R523" s="17">
        <f t="shared" si="135"/>
        <v>164.79088589975035</v>
      </c>
      <c r="S523" s="17">
        <f t="shared" si="136"/>
        <v>16.466916511116718</v>
      </c>
      <c r="T523" s="17">
        <f t="shared" si="137"/>
        <v>-1.4669165111167182</v>
      </c>
      <c r="U523" s="47">
        <f t="shared" si="138"/>
        <v>2.1518440505868446</v>
      </c>
      <c r="V523" s="47">
        <f t="shared" si="139"/>
        <v>5.9803301205077347E-2</v>
      </c>
    </row>
    <row r="524" spans="1:22" x14ac:dyDescent="0.25">
      <c r="A524" s="41">
        <v>30</v>
      </c>
      <c r="B524" s="41">
        <v>1</v>
      </c>
      <c r="C524" s="42">
        <v>33.809988960000005</v>
      </c>
      <c r="D524" s="42">
        <v>16</v>
      </c>
      <c r="E524" s="43">
        <f t="shared" ref="E524:E541" si="140">C524/PI()</f>
        <v>10.76205373773282</v>
      </c>
      <c r="G524" s="46">
        <f t="shared" si="128"/>
        <v>2.7725887222397811</v>
      </c>
      <c r="H524" s="44">
        <f t="shared" si="129"/>
        <v>9.2919067714176296E-2</v>
      </c>
      <c r="I524" s="48">
        <f>EXP($N$10+$N$11*H524)*Ano2019C!$K$5</f>
        <v>15.246391841281573</v>
      </c>
      <c r="J524" s="43">
        <f t="shared" si="130"/>
        <v>0.75360815871842668</v>
      </c>
      <c r="K524" s="48">
        <f t="shared" si="131"/>
        <v>0.56792525688697737</v>
      </c>
      <c r="L524" s="47">
        <f t="shared" si="132"/>
        <v>0.57070903133442208</v>
      </c>
      <c r="P524" s="17">
        <f t="shared" si="133"/>
        <v>16</v>
      </c>
      <c r="Q524" s="33">
        <f t="shared" si="134"/>
        <v>10.76205373773282</v>
      </c>
      <c r="R524" s="17">
        <f t="shared" si="135"/>
        <v>115.82180065384897</v>
      </c>
      <c r="S524" s="17">
        <f t="shared" si="136"/>
        <v>15.206565735545105</v>
      </c>
      <c r="T524" s="17">
        <f t="shared" si="137"/>
        <v>0.79343426445489484</v>
      </c>
      <c r="U524" s="47">
        <f t="shared" si="138"/>
        <v>0.62953793201107999</v>
      </c>
      <c r="V524" s="47">
        <f t="shared" si="139"/>
        <v>0.57070903133442208</v>
      </c>
    </row>
    <row r="525" spans="1:22" x14ac:dyDescent="0.25">
      <c r="A525" s="41">
        <v>30</v>
      </c>
      <c r="B525" s="41">
        <v>2</v>
      </c>
      <c r="C525" s="42">
        <v>36.461752799999992</v>
      </c>
      <c r="D525" s="42">
        <v>16</v>
      </c>
      <c r="E525" s="43">
        <f t="shared" si="140"/>
        <v>11.606136383829508</v>
      </c>
      <c r="G525" s="46">
        <f t="shared" si="128"/>
        <v>2.7725887222397811</v>
      </c>
      <c r="H525" s="44">
        <f t="shared" si="129"/>
        <v>8.6161317334963503E-2</v>
      </c>
      <c r="I525" s="48">
        <f>EXP($N$10+$N$11*H525)*Ano2019C!$K$5</f>
        <v>15.759015663533097</v>
      </c>
      <c r="J525" s="43">
        <f t="shared" si="130"/>
        <v>0.24098433646690331</v>
      </c>
      <c r="K525" s="48">
        <f t="shared" si="131"/>
        <v>5.8073450422393667E-2</v>
      </c>
      <c r="L525" s="47">
        <f t="shared" si="132"/>
        <v>0.57070903133442208</v>
      </c>
      <c r="P525" s="17">
        <f t="shared" si="133"/>
        <v>16</v>
      </c>
      <c r="Q525" s="33">
        <f t="shared" si="134"/>
        <v>11.606136383829508</v>
      </c>
      <c r="R525" s="17">
        <f t="shared" si="135"/>
        <v>134.70240176005109</v>
      </c>
      <c r="S525" s="17">
        <f t="shared" si="136"/>
        <v>15.759711795625126</v>
      </c>
      <c r="T525" s="17">
        <f t="shared" si="137"/>
        <v>0.24028820437487397</v>
      </c>
      <c r="U525" s="47">
        <f t="shared" si="138"/>
        <v>5.7738421161701199E-2</v>
      </c>
      <c r="V525" s="47">
        <f t="shared" si="139"/>
        <v>0.57070903133442208</v>
      </c>
    </row>
    <row r="526" spans="1:22" x14ac:dyDescent="0.25">
      <c r="A526" s="41">
        <v>30</v>
      </c>
      <c r="B526" s="41">
        <v>3</v>
      </c>
      <c r="C526" s="42">
        <v>31.600185760000002</v>
      </c>
      <c r="D526" s="42">
        <v>15.6</v>
      </c>
      <c r="E526" s="43">
        <f t="shared" si="140"/>
        <v>10.058651532652243</v>
      </c>
      <c r="G526" s="46">
        <f t="shared" si="128"/>
        <v>2.7472709142554912</v>
      </c>
      <c r="H526" s="44">
        <f t="shared" si="129"/>
        <v>9.9416904617265545E-2</v>
      </c>
      <c r="I526" s="48">
        <f>EXP($N$10+$N$11*H526)*Ano2019C!$K$5</f>
        <v>14.76921634401465</v>
      </c>
      <c r="J526" s="43">
        <f t="shared" si="130"/>
        <v>0.83078365598534987</v>
      </c>
      <c r="K526" s="48">
        <f t="shared" si="131"/>
        <v>0.69020148305238416</v>
      </c>
      <c r="L526" s="47">
        <f t="shared" si="132"/>
        <v>0.12634673928268392</v>
      </c>
      <c r="P526" s="17">
        <f t="shared" si="133"/>
        <v>15.6</v>
      </c>
      <c r="Q526" s="33">
        <f t="shared" si="134"/>
        <v>10.058651532652243</v>
      </c>
      <c r="R526" s="17">
        <f t="shared" si="135"/>
        <v>101.17647065532732</v>
      </c>
      <c r="S526" s="17">
        <f t="shared" si="136"/>
        <v>14.703222972417841</v>
      </c>
      <c r="T526" s="17">
        <f t="shared" si="137"/>
        <v>0.89677702758215894</v>
      </c>
      <c r="U526" s="47">
        <f t="shared" si="138"/>
        <v>0.8042090371990922</v>
      </c>
      <c r="V526" s="47">
        <f t="shared" si="139"/>
        <v>0.12634673928268392</v>
      </c>
    </row>
    <row r="527" spans="1:22" x14ac:dyDescent="0.25">
      <c r="A527" s="41">
        <v>30</v>
      </c>
      <c r="B527" s="41">
        <v>4</v>
      </c>
      <c r="C527" s="42">
        <v>31.489695600000001</v>
      </c>
      <c r="D527" s="42">
        <v>15.8</v>
      </c>
      <c r="E527" s="43">
        <f t="shared" si="140"/>
        <v>10.023481422398214</v>
      </c>
      <c r="G527" s="46">
        <f t="shared" si="128"/>
        <v>2.760009940032921</v>
      </c>
      <c r="H527" s="44">
        <f t="shared" si="129"/>
        <v>9.9765735861536656E-2</v>
      </c>
      <c r="I527" s="48">
        <f>EXP($N$10+$N$11*H527)*Ano2019C!$K$5</f>
        <v>14.744026181460578</v>
      </c>
      <c r="J527" s="43">
        <f t="shared" si="130"/>
        <v>1.0559738185394227</v>
      </c>
      <c r="K527" s="48">
        <f t="shared" si="131"/>
        <v>1.1150807054407297</v>
      </c>
      <c r="L527" s="47">
        <f t="shared" si="132"/>
        <v>0.30852788530855391</v>
      </c>
      <c r="P527" s="17">
        <f t="shared" si="133"/>
        <v>15.8</v>
      </c>
      <c r="Q527" s="33">
        <f t="shared" si="134"/>
        <v>10.023481422398214</v>
      </c>
      <c r="R527" s="17">
        <f t="shared" si="135"/>
        <v>100.47017982516213</v>
      </c>
      <c r="S527" s="17">
        <f t="shared" si="136"/>
        <v>14.677044309290716</v>
      </c>
      <c r="T527" s="17">
        <f t="shared" si="137"/>
        <v>1.1229556907092846</v>
      </c>
      <c r="U527" s="47">
        <f t="shared" si="138"/>
        <v>1.2610294832963664</v>
      </c>
      <c r="V527" s="47">
        <f t="shared" si="139"/>
        <v>0.30852788530855391</v>
      </c>
    </row>
    <row r="528" spans="1:22" x14ac:dyDescent="0.25">
      <c r="A528" s="41">
        <v>30</v>
      </c>
      <c r="B528" s="41">
        <v>5</v>
      </c>
      <c r="C528" s="42">
        <v>33.147047999999998</v>
      </c>
      <c r="D528" s="42">
        <v>16</v>
      </c>
      <c r="E528" s="43">
        <f t="shared" si="140"/>
        <v>10.551033076208647</v>
      </c>
      <c r="G528" s="46">
        <f t="shared" si="128"/>
        <v>2.7725887222397811</v>
      </c>
      <c r="H528" s="44">
        <f t="shared" si="129"/>
        <v>9.4777449068459821E-2</v>
      </c>
      <c r="I528" s="48">
        <f>EXP($N$10+$N$11*H528)*Ano2019C!$K$5</f>
        <v>15.108366953018782</v>
      </c>
      <c r="J528" s="43">
        <f t="shared" si="130"/>
        <v>0.8916330469812177</v>
      </c>
      <c r="K528" s="48">
        <f t="shared" si="131"/>
        <v>0.79500949046901037</v>
      </c>
      <c r="L528" s="47">
        <f t="shared" si="132"/>
        <v>0.57070903133442208</v>
      </c>
      <c r="P528" s="17">
        <f t="shared" si="133"/>
        <v>16</v>
      </c>
      <c r="Q528" s="33">
        <f t="shared" si="134"/>
        <v>10.551033076208647</v>
      </c>
      <c r="R528" s="17">
        <f t="shared" si="135"/>
        <v>111.32429897524891</v>
      </c>
      <c r="S528" s="17">
        <f t="shared" si="136"/>
        <v>15.059609006489982</v>
      </c>
      <c r="T528" s="17">
        <f t="shared" si="137"/>
        <v>0.94039099351001809</v>
      </c>
      <c r="U528" s="47">
        <f t="shared" si="138"/>
        <v>0.88433522067475889</v>
      </c>
      <c r="V528" s="47">
        <f t="shared" si="139"/>
        <v>0.57070903133442208</v>
      </c>
    </row>
    <row r="529" spans="1:22" x14ac:dyDescent="0.25">
      <c r="A529" s="41">
        <v>30</v>
      </c>
      <c r="B529" s="41">
        <v>6</v>
      </c>
      <c r="C529" s="42">
        <v>32.594597200000003</v>
      </c>
      <c r="D529" s="42">
        <v>16.3</v>
      </c>
      <c r="E529" s="43">
        <f t="shared" si="140"/>
        <v>10.375182524938504</v>
      </c>
      <c r="G529" s="46">
        <f t="shared" si="128"/>
        <v>2.7911651078127169</v>
      </c>
      <c r="H529" s="44">
        <f t="shared" si="129"/>
        <v>9.6383846510298118E-2</v>
      </c>
      <c r="I529" s="48">
        <f>EXP($N$10+$N$11*H529)*Ano2019C!$K$5</f>
        <v>14.990064594247604</v>
      </c>
      <c r="J529" s="43">
        <f t="shared" si="130"/>
        <v>1.3099354057523964</v>
      </c>
      <c r="K529" s="48">
        <f t="shared" si="131"/>
        <v>1.7159307672436954</v>
      </c>
      <c r="L529" s="47">
        <f t="shared" si="132"/>
        <v>1.1139807503732269</v>
      </c>
      <c r="P529" s="17">
        <f t="shared" si="133"/>
        <v>16.3</v>
      </c>
      <c r="Q529" s="33">
        <f t="shared" si="134"/>
        <v>10.375182524938504</v>
      </c>
      <c r="R529" s="17">
        <f t="shared" si="135"/>
        <v>107.64441242578931</v>
      </c>
      <c r="S529" s="17">
        <f t="shared" si="136"/>
        <v>14.934495833544426</v>
      </c>
      <c r="T529" s="17">
        <f t="shared" si="137"/>
        <v>1.3655041664555743</v>
      </c>
      <c r="U529" s="47">
        <f t="shared" si="138"/>
        <v>1.8646016286075326</v>
      </c>
      <c r="V529" s="47">
        <f t="shared" si="139"/>
        <v>1.1139807503732269</v>
      </c>
    </row>
    <row r="530" spans="1:22" x14ac:dyDescent="0.25">
      <c r="A530" s="41">
        <v>30</v>
      </c>
      <c r="B530" s="41">
        <v>7</v>
      </c>
      <c r="C530" s="42">
        <v>24.086854880000001</v>
      </c>
      <c r="D530" s="42">
        <v>15.6</v>
      </c>
      <c r="E530" s="43">
        <f t="shared" si="140"/>
        <v>7.6670840353782834</v>
      </c>
      <c r="G530" s="46">
        <f t="shared" si="128"/>
        <v>2.7472709142554912</v>
      </c>
      <c r="H530" s="44">
        <f t="shared" si="129"/>
        <v>0.13042768220430251</v>
      </c>
      <c r="I530" s="48">
        <f>EXP($N$10+$N$11*H530)*Ano2019C!$K$5</f>
        <v>12.689699379092559</v>
      </c>
      <c r="J530" s="43">
        <f t="shared" si="130"/>
        <v>2.9103006209074405</v>
      </c>
      <c r="K530" s="48">
        <f t="shared" si="131"/>
        <v>8.4698497040542335</v>
      </c>
      <c r="L530" s="47">
        <f t="shared" si="132"/>
        <v>0.12634673928268392</v>
      </c>
      <c r="P530" s="17">
        <f t="shared" si="133"/>
        <v>15.6</v>
      </c>
      <c r="Q530" s="33">
        <f t="shared" si="134"/>
        <v>7.6670840353782834</v>
      </c>
      <c r="R530" s="17">
        <f t="shared" si="135"/>
        <v>58.784177605552543</v>
      </c>
      <c r="S530" s="17">
        <f t="shared" si="136"/>
        <v>12.703621128973206</v>
      </c>
      <c r="T530" s="17">
        <f t="shared" si="137"/>
        <v>2.8963788710267941</v>
      </c>
      <c r="U530" s="47">
        <f t="shared" si="138"/>
        <v>8.3890105645304462</v>
      </c>
      <c r="V530" s="47">
        <f t="shared" si="139"/>
        <v>0.12634673928268392</v>
      </c>
    </row>
    <row r="531" spans="1:22" x14ac:dyDescent="0.25">
      <c r="A531" s="41">
        <v>30</v>
      </c>
      <c r="B531" s="41">
        <v>8</v>
      </c>
      <c r="C531" s="42">
        <v>36.903713439999997</v>
      </c>
      <c r="D531" s="42">
        <v>17</v>
      </c>
      <c r="E531" s="43">
        <f t="shared" si="140"/>
        <v>11.746816824845626</v>
      </c>
      <c r="G531" s="46">
        <f t="shared" si="128"/>
        <v>2.8332133440562162</v>
      </c>
      <c r="H531" s="44">
        <f t="shared" si="129"/>
        <v>8.5129445271071705E-2</v>
      </c>
      <c r="I531" s="48">
        <f>EXP($N$10+$N$11*H531)*Ano2019C!$K$5</f>
        <v>15.838793209272783</v>
      </c>
      <c r="J531" s="43">
        <f t="shared" si="130"/>
        <v>1.161206790727217</v>
      </c>
      <c r="K531" s="48">
        <f t="shared" si="131"/>
        <v>1.3484012108310028</v>
      </c>
      <c r="L531" s="47">
        <f t="shared" si="132"/>
        <v>3.0816147614637668</v>
      </c>
      <c r="P531" s="17">
        <f t="shared" si="133"/>
        <v>17</v>
      </c>
      <c r="Q531" s="33">
        <f t="shared" si="134"/>
        <v>11.746816824845626</v>
      </c>
      <c r="R531" s="17">
        <f t="shared" si="135"/>
        <v>137.98770551647627</v>
      </c>
      <c r="S531" s="17">
        <f t="shared" si="136"/>
        <v>15.846508005794391</v>
      </c>
      <c r="T531" s="17">
        <f t="shared" si="137"/>
        <v>1.1534919942056092</v>
      </c>
      <c r="U531" s="47">
        <f t="shared" si="138"/>
        <v>1.3305437806964333</v>
      </c>
      <c r="V531" s="47">
        <f t="shared" si="139"/>
        <v>3.0816147614637668</v>
      </c>
    </row>
    <row r="532" spans="1:22" x14ac:dyDescent="0.25">
      <c r="A532" s="41">
        <v>30</v>
      </c>
      <c r="B532" s="41">
        <v>9</v>
      </c>
      <c r="C532" s="42">
        <v>33.147047999999998</v>
      </c>
      <c r="D532" s="42">
        <v>16.600000000000001</v>
      </c>
      <c r="E532" s="43">
        <f t="shared" si="140"/>
        <v>10.551033076208647</v>
      </c>
      <c r="G532" s="46">
        <f t="shared" si="128"/>
        <v>2.8094026953624978</v>
      </c>
      <c r="H532" s="44">
        <f t="shared" si="129"/>
        <v>9.4777449068459821E-2</v>
      </c>
      <c r="I532" s="48">
        <f>EXP($N$10+$N$11*H532)*Ano2019C!$K$5</f>
        <v>15.108366953018782</v>
      </c>
      <c r="J532" s="43">
        <f t="shared" si="130"/>
        <v>1.4916330469812191</v>
      </c>
      <c r="K532" s="48">
        <f t="shared" si="131"/>
        <v>2.2249691468464761</v>
      </c>
      <c r="L532" s="47">
        <f t="shared" si="132"/>
        <v>1.8372524694120327</v>
      </c>
      <c r="P532" s="17">
        <f t="shared" si="133"/>
        <v>16.600000000000001</v>
      </c>
      <c r="Q532" s="33">
        <f t="shared" si="134"/>
        <v>10.551033076208647</v>
      </c>
      <c r="R532" s="17">
        <f t="shared" si="135"/>
        <v>111.32429897524891</v>
      </c>
      <c r="S532" s="17">
        <f t="shared" si="136"/>
        <v>15.059609006489982</v>
      </c>
      <c r="T532" s="17">
        <f t="shared" si="137"/>
        <v>1.5403909935100195</v>
      </c>
      <c r="U532" s="47">
        <f t="shared" si="138"/>
        <v>2.3728044128867851</v>
      </c>
      <c r="V532" s="47">
        <f t="shared" si="139"/>
        <v>1.8372524694120327</v>
      </c>
    </row>
    <row r="533" spans="1:22" x14ac:dyDescent="0.25">
      <c r="A533" s="41">
        <v>30</v>
      </c>
      <c r="B533" s="41">
        <v>10</v>
      </c>
      <c r="C533" s="42">
        <v>32.594597200000003</v>
      </c>
      <c r="D533" s="42">
        <v>16.600000000000001</v>
      </c>
      <c r="E533" s="43">
        <f t="shared" si="140"/>
        <v>10.375182524938504</v>
      </c>
      <c r="G533" s="46">
        <f t="shared" si="128"/>
        <v>2.8094026953624978</v>
      </c>
      <c r="H533" s="44">
        <f t="shared" si="129"/>
        <v>9.6383846510298118E-2</v>
      </c>
      <c r="I533" s="48">
        <f>EXP($N$10+$N$11*H533)*Ano2019C!$K$5</f>
        <v>14.990064594247604</v>
      </c>
      <c r="J533" s="43">
        <f t="shared" si="130"/>
        <v>1.6099354057523971</v>
      </c>
      <c r="K533" s="48">
        <f t="shared" si="131"/>
        <v>2.5918920106951355</v>
      </c>
      <c r="L533" s="47">
        <f t="shared" si="132"/>
        <v>1.8372524694120327</v>
      </c>
      <c r="P533" s="17">
        <f t="shared" si="133"/>
        <v>16.600000000000001</v>
      </c>
      <c r="Q533" s="33">
        <f t="shared" si="134"/>
        <v>10.375182524938504</v>
      </c>
      <c r="R533" s="17">
        <f t="shared" si="135"/>
        <v>107.64441242578931</v>
      </c>
      <c r="S533" s="17">
        <f t="shared" si="136"/>
        <v>14.934495833544426</v>
      </c>
      <c r="T533" s="17">
        <f t="shared" si="137"/>
        <v>1.665504166455575</v>
      </c>
      <c r="U533" s="47">
        <f t="shared" si="138"/>
        <v>2.7739041284808796</v>
      </c>
      <c r="V533" s="47">
        <f t="shared" si="139"/>
        <v>1.8372524694120327</v>
      </c>
    </row>
    <row r="534" spans="1:22" x14ac:dyDescent="0.25">
      <c r="A534" s="41">
        <v>30</v>
      </c>
      <c r="B534" s="41">
        <v>11</v>
      </c>
      <c r="C534" s="42">
        <v>33.368028320000001</v>
      </c>
      <c r="D534" s="42">
        <v>16</v>
      </c>
      <c r="E534" s="43">
        <f t="shared" si="140"/>
        <v>10.621373296716705</v>
      </c>
      <c r="G534" s="46">
        <f t="shared" si="128"/>
        <v>2.7725887222397811</v>
      </c>
      <c r="H534" s="44">
        <f t="shared" si="129"/>
        <v>9.4149783842840881E-2</v>
      </c>
      <c r="I534" s="48">
        <f>EXP($N$10+$N$11*H534)*Ano2019C!$K$5</f>
        <v>15.154844319108307</v>
      </c>
      <c r="J534" s="43">
        <f t="shared" si="130"/>
        <v>0.84515568089169335</v>
      </c>
      <c r="K534" s="48">
        <f t="shared" si="131"/>
        <v>0.7142881249435018</v>
      </c>
      <c r="L534" s="47">
        <f t="shared" si="132"/>
        <v>0.57070903133442208</v>
      </c>
      <c r="P534" s="17">
        <f t="shared" si="133"/>
        <v>16</v>
      </c>
      <c r="Q534" s="33">
        <f t="shared" si="134"/>
        <v>10.621373296716705</v>
      </c>
      <c r="R534" s="17">
        <f t="shared" si="135"/>
        <v>112.81357070820668</v>
      </c>
      <c r="S534" s="17">
        <f t="shared" si="136"/>
        <v>15.108979925687695</v>
      </c>
      <c r="T534" s="17">
        <f t="shared" si="137"/>
        <v>0.8910200743123049</v>
      </c>
      <c r="U534" s="47">
        <f t="shared" si="138"/>
        <v>0.79391677282750539</v>
      </c>
      <c r="V534" s="47">
        <f t="shared" si="139"/>
        <v>0.57070903133442208</v>
      </c>
    </row>
    <row r="535" spans="1:22" x14ac:dyDescent="0.25">
      <c r="A535" s="41">
        <v>30</v>
      </c>
      <c r="B535" s="41">
        <v>12</v>
      </c>
      <c r="C535" s="42">
        <v>33.147047999999998</v>
      </c>
      <c r="D535" s="42">
        <v>16.600000000000001</v>
      </c>
      <c r="E535" s="43">
        <f t="shared" si="140"/>
        <v>10.551033076208647</v>
      </c>
      <c r="G535" s="46">
        <f t="shared" si="128"/>
        <v>2.8094026953624978</v>
      </c>
      <c r="H535" s="44">
        <f t="shared" si="129"/>
        <v>9.4777449068459821E-2</v>
      </c>
      <c r="I535" s="48">
        <f>EXP($N$10+$N$11*H535)*Ano2019C!$K$5</f>
        <v>15.108366953018782</v>
      </c>
      <c r="J535" s="43">
        <f t="shared" si="130"/>
        <v>1.4916330469812191</v>
      </c>
      <c r="K535" s="48">
        <f t="shared" si="131"/>
        <v>2.2249691468464761</v>
      </c>
      <c r="L535" s="47">
        <f t="shared" si="132"/>
        <v>1.8372524694120327</v>
      </c>
      <c r="P535" s="17">
        <f t="shared" si="133"/>
        <v>16.600000000000001</v>
      </c>
      <c r="Q535" s="33">
        <f t="shared" si="134"/>
        <v>10.551033076208647</v>
      </c>
      <c r="R535" s="17">
        <f t="shared" si="135"/>
        <v>111.32429897524891</v>
      </c>
      <c r="S535" s="17">
        <f t="shared" si="136"/>
        <v>15.059609006489982</v>
      </c>
      <c r="T535" s="17">
        <f t="shared" si="137"/>
        <v>1.5403909935100195</v>
      </c>
      <c r="U535" s="47">
        <f t="shared" si="138"/>
        <v>2.3728044128867851</v>
      </c>
      <c r="V535" s="47">
        <f t="shared" si="139"/>
        <v>1.8372524694120327</v>
      </c>
    </row>
    <row r="536" spans="1:22" x14ac:dyDescent="0.25">
      <c r="A536" s="41">
        <v>30</v>
      </c>
      <c r="B536" s="41">
        <v>13</v>
      </c>
      <c r="C536" s="42">
        <v>31.600185760000002</v>
      </c>
      <c r="D536" s="42">
        <v>16</v>
      </c>
      <c r="E536" s="43">
        <f t="shared" si="140"/>
        <v>10.058651532652243</v>
      </c>
      <c r="G536" s="46">
        <f t="shared" si="128"/>
        <v>2.7725887222397811</v>
      </c>
      <c r="H536" s="44">
        <f t="shared" si="129"/>
        <v>9.9416904617265545E-2</v>
      </c>
      <c r="I536" s="48">
        <f>EXP($N$10+$N$11*H536)*Ano2019C!$K$5</f>
        <v>14.76921634401465</v>
      </c>
      <c r="J536" s="43">
        <f t="shared" si="130"/>
        <v>1.2307836559853502</v>
      </c>
      <c r="K536" s="48">
        <f t="shared" si="131"/>
        <v>1.5148284078406649</v>
      </c>
      <c r="L536" s="47">
        <f t="shared" si="132"/>
        <v>0.57070903133442208</v>
      </c>
      <c r="P536" s="17">
        <f t="shared" si="133"/>
        <v>16</v>
      </c>
      <c r="Q536" s="33">
        <f t="shared" si="134"/>
        <v>10.058651532652243</v>
      </c>
      <c r="R536" s="17">
        <f t="shared" si="135"/>
        <v>101.17647065532732</v>
      </c>
      <c r="S536" s="17">
        <f t="shared" si="136"/>
        <v>14.703222972417841</v>
      </c>
      <c r="T536" s="17">
        <f t="shared" si="137"/>
        <v>1.2967770275821593</v>
      </c>
      <c r="U536" s="47">
        <f t="shared" si="138"/>
        <v>1.6816306592648202</v>
      </c>
      <c r="V536" s="47">
        <f t="shared" si="139"/>
        <v>0.57070903133442208</v>
      </c>
    </row>
    <row r="537" spans="1:22" x14ac:dyDescent="0.25">
      <c r="A537" s="41">
        <v>30</v>
      </c>
      <c r="B537" s="41">
        <v>14</v>
      </c>
      <c r="C537" s="42">
        <v>32.263126720000002</v>
      </c>
      <c r="D537" s="42">
        <v>16.3</v>
      </c>
      <c r="E537" s="43">
        <f t="shared" si="140"/>
        <v>10.269672194176417</v>
      </c>
      <c r="G537" s="46">
        <f t="shared" si="128"/>
        <v>2.7911651078127169</v>
      </c>
      <c r="H537" s="44">
        <f t="shared" si="129"/>
        <v>9.7374091508691585E-2</v>
      </c>
      <c r="I537" s="48">
        <f>EXP($N$10+$N$11*H537)*Ano2019C!$K$5</f>
        <v>14.917600463380378</v>
      </c>
      <c r="J537" s="43">
        <f t="shared" si="130"/>
        <v>1.3823995366196229</v>
      </c>
      <c r="K537" s="48">
        <f t="shared" si="131"/>
        <v>1.911028478846148</v>
      </c>
      <c r="L537" s="47">
        <f t="shared" si="132"/>
        <v>1.1139807503732269</v>
      </c>
      <c r="P537" s="17">
        <f t="shared" si="133"/>
        <v>16.3</v>
      </c>
      <c r="Q537" s="33">
        <f t="shared" si="134"/>
        <v>10.269672194176417</v>
      </c>
      <c r="R537" s="17">
        <f t="shared" si="135"/>
        <v>105.46616697584027</v>
      </c>
      <c r="S537" s="17">
        <f t="shared" si="136"/>
        <v>14.858271901239078</v>
      </c>
      <c r="T537" s="17">
        <f t="shared" si="137"/>
        <v>1.4417280987609224</v>
      </c>
      <c r="U537" s="47">
        <f t="shared" si="138"/>
        <v>2.0785799107567842</v>
      </c>
      <c r="V537" s="47">
        <f t="shared" si="139"/>
        <v>1.1139807503732269</v>
      </c>
    </row>
    <row r="538" spans="1:22" x14ac:dyDescent="0.25">
      <c r="A538" s="41">
        <v>30</v>
      </c>
      <c r="B538" s="41">
        <v>15</v>
      </c>
      <c r="C538" s="42">
        <v>33.699498800000001</v>
      </c>
      <c r="D538" s="42">
        <v>16.8</v>
      </c>
      <c r="E538" s="43">
        <f t="shared" si="140"/>
        <v>10.726883627478792</v>
      </c>
      <c r="G538" s="46">
        <f t="shared" si="128"/>
        <v>2.8213788864092133</v>
      </c>
      <c r="H538" s="44">
        <f t="shared" si="129"/>
        <v>9.3223720395206378E-2</v>
      </c>
      <c r="I538" s="48">
        <f>EXP($N$10+$N$11*H538)*Ano2019C!$K$5</f>
        <v>15.223678702454578</v>
      </c>
      <c r="J538" s="43">
        <f t="shared" si="130"/>
        <v>1.5763212975454231</v>
      </c>
      <c r="K538" s="48">
        <f t="shared" si="131"/>
        <v>2.4847888330952861</v>
      </c>
      <c r="L538" s="47">
        <f t="shared" si="132"/>
        <v>2.4194336154378999</v>
      </c>
      <c r="P538" s="17">
        <f t="shared" si="133"/>
        <v>16.8</v>
      </c>
      <c r="Q538" s="33">
        <f t="shared" si="134"/>
        <v>10.726883627478792</v>
      </c>
      <c r="R538" s="17">
        <f t="shared" si="135"/>
        <v>115.06603235747255</v>
      </c>
      <c r="S538" s="17">
        <f t="shared" si="136"/>
        <v>15.182313786648006</v>
      </c>
      <c r="T538" s="17">
        <f t="shared" si="137"/>
        <v>1.6176862133519947</v>
      </c>
      <c r="U538" s="47">
        <f t="shared" si="138"/>
        <v>2.6169086848691152</v>
      </c>
      <c r="V538" s="47">
        <f t="shared" si="139"/>
        <v>2.4194336154378999</v>
      </c>
    </row>
    <row r="539" spans="1:22" x14ac:dyDescent="0.25">
      <c r="A539" s="41">
        <v>30</v>
      </c>
      <c r="B539" s="41">
        <v>16</v>
      </c>
      <c r="C539" s="42">
        <v>35.356851200000001</v>
      </c>
      <c r="D539" s="42">
        <v>16.5</v>
      </c>
      <c r="E539" s="43">
        <f t="shared" si="140"/>
        <v>11.254435281289224</v>
      </c>
      <c r="G539" s="46">
        <f t="shared" si="128"/>
        <v>2.8033603809065348</v>
      </c>
      <c r="H539" s="44">
        <f t="shared" si="129"/>
        <v>8.8853858501681079E-2</v>
      </c>
      <c r="I539" s="48">
        <f>EXP($N$10+$N$11*H539)*Ano2019C!$K$5</f>
        <v>15.552733267807845</v>
      </c>
      <c r="J539" s="43">
        <f t="shared" si="130"/>
        <v>0.94726673219215485</v>
      </c>
      <c r="K539" s="48">
        <f t="shared" si="131"/>
        <v>0.89731426191800356</v>
      </c>
      <c r="L539" s="47">
        <f t="shared" si="132"/>
        <v>1.5761618963990944</v>
      </c>
      <c r="P539" s="17">
        <f t="shared" si="133"/>
        <v>16.5</v>
      </c>
      <c r="Q539" s="33">
        <f t="shared" si="134"/>
        <v>11.254435281289224</v>
      </c>
      <c r="R539" s="17">
        <f t="shared" si="135"/>
        <v>126.66231350072765</v>
      </c>
      <c r="S539" s="17">
        <f t="shared" si="136"/>
        <v>15.53597777039688</v>
      </c>
      <c r="T539" s="17">
        <f t="shared" si="137"/>
        <v>0.96402222960312045</v>
      </c>
      <c r="U539" s="47">
        <f t="shared" si="138"/>
        <v>0.92933885916897152</v>
      </c>
      <c r="V539" s="47">
        <f t="shared" si="139"/>
        <v>1.5761618963990944</v>
      </c>
    </row>
    <row r="540" spans="1:22" x14ac:dyDescent="0.25">
      <c r="A540" s="41">
        <v>30</v>
      </c>
      <c r="B540" s="41">
        <v>23</v>
      </c>
      <c r="C540" s="42">
        <v>37.12469376</v>
      </c>
      <c r="D540" s="42">
        <v>16.5</v>
      </c>
      <c r="E540" s="43">
        <f t="shared" si="140"/>
        <v>11.817157045353683</v>
      </c>
      <c r="G540" s="46">
        <f t="shared" si="128"/>
        <v>2.8033603809065348</v>
      </c>
      <c r="H540" s="44">
        <f t="shared" si="129"/>
        <v>8.4622722382553417E-2</v>
      </c>
      <c r="I540" s="48">
        <f>EXP($N$10+$N$11*H540)*Ano2019C!$K$5</f>
        <v>15.878117414076453</v>
      </c>
      <c r="J540" s="43">
        <f t="shared" si="130"/>
        <v>0.62188258592354728</v>
      </c>
      <c r="K540" s="48">
        <f t="shared" si="131"/>
        <v>0.38673795067495814</v>
      </c>
      <c r="L540" s="47">
        <f t="shared" si="132"/>
        <v>1.5761618963990944</v>
      </c>
      <c r="P540" s="17">
        <f t="shared" si="133"/>
        <v>16.5</v>
      </c>
      <c r="Q540" s="33">
        <f t="shared" si="134"/>
        <v>11.817157045353683</v>
      </c>
      <c r="R540" s="17">
        <f t="shared" si="135"/>
        <v>139.6452006345522</v>
      </c>
      <c r="S540" s="17">
        <f t="shared" si="136"/>
        <v>15.889328096610015</v>
      </c>
      <c r="T540" s="17">
        <f t="shared" si="137"/>
        <v>0.610671903389985</v>
      </c>
      <c r="U540" s="47">
        <f t="shared" si="138"/>
        <v>0.37292017358994717</v>
      </c>
      <c r="V540" s="47">
        <f t="shared" si="139"/>
        <v>1.5761618963990944</v>
      </c>
    </row>
    <row r="541" spans="1:22" x14ac:dyDescent="0.25">
      <c r="A541" s="41">
        <v>30</v>
      </c>
      <c r="B541" s="41">
        <v>25</v>
      </c>
      <c r="C541" s="42">
        <v>37.014203600000002</v>
      </c>
      <c r="D541" s="42">
        <v>16.600000000000001</v>
      </c>
      <c r="E541" s="43">
        <f t="shared" si="140"/>
        <v>11.781986935099656</v>
      </c>
      <c r="G541" s="46">
        <f t="shared" si="128"/>
        <v>2.8094026953624978</v>
      </c>
      <c r="H541" s="44">
        <f t="shared" si="129"/>
        <v>8.4875327523993863E-2</v>
      </c>
      <c r="I541" s="48">
        <f>EXP($N$10+$N$11*H541)*Ano2019C!$K$5</f>
        <v>15.858501815579791</v>
      </c>
      <c r="J541" s="43">
        <f t="shared" si="130"/>
        <v>0.74149818442021065</v>
      </c>
      <c r="K541" s="48">
        <f t="shared" si="131"/>
        <v>0.54981955749846867</v>
      </c>
      <c r="L541" s="47">
        <f t="shared" si="132"/>
        <v>1.8372524694120327</v>
      </c>
      <c r="P541" s="17">
        <f t="shared" si="133"/>
        <v>16.600000000000001</v>
      </c>
      <c r="Q541" s="33">
        <f t="shared" si="134"/>
        <v>11.781986935099656</v>
      </c>
      <c r="R541" s="17">
        <f t="shared" si="135"/>
        <v>138.815216138859</v>
      </c>
      <c r="S541" s="17">
        <f t="shared" si="136"/>
        <v>15.867966219057953</v>
      </c>
      <c r="T541" s="17">
        <f t="shared" si="137"/>
        <v>0.7320337809420483</v>
      </c>
      <c r="U541" s="47">
        <f t="shared" si="138"/>
        <v>0.5358734564403107</v>
      </c>
      <c r="V541" s="47">
        <f t="shared" si="139"/>
        <v>1.8372524694120327</v>
      </c>
    </row>
    <row r="542" spans="1:22" x14ac:dyDescent="0.25">
      <c r="A542" s="41">
        <v>30</v>
      </c>
      <c r="B542" s="41">
        <v>69</v>
      </c>
      <c r="C542" s="42">
        <v>36.793223279999992</v>
      </c>
      <c r="D542" s="42">
        <v>17</v>
      </c>
      <c r="E542" s="43">
        <f>C542/PI()</f>
        <v>11.711646714591595</v>
      </c>
      <c r="G542" s="46">
        <f t="shared" si="128"/>
        <v>2.8332133440562162</v>
      </c>
      <c r="H542" s="44">
        <f t="shared" si="129"/>
        <v>8.5385089250864729E-2</v>
      </c>
      <c r="I542" s="48">
        <f>EXP($N$10+$N$11*H542)*Ano2019C!$K$5</f>
        <v>15.818990947433432</v>
      </c>
      <c r="J542" s="43">
        <f t="shared" si="130"/>
        <v>1.1810090525665675</v>
      </c>
      <c r="K542" s="48">
        <f t="shared" si="131"/>
        <v>1.3947823822441814</v>
      </c>
      <c r="L542" s="47">
        <f t="shared" si="132"/>
        <v>3.0816147614637668</v>
      </c>
      <c r="P542" s="17">
        <f t="shared" si="133"/>
        <v>17</v>
      </c>
      <c r="Q542" s="33">
        <f t="shared" si="134"/>
        <v>11.711646714591595</v>
      </c>
      <c r="R542" s="17">
        <f t="shared" si="135"/>
        <v>137.16266876740409</v>
      </c>
      <c r="S542" s="17">
        <f t="shared" si="136"/>
        <v>15.824953456819326</v>
      </c>
      <c r="T542" s="17">
        <f t="shared" si="137"/>
        <v>1.1750465431806738</v>
      </c>
      <c r="U542" s="47">
        <f t="shared" si="138"/>
        <v>1.380734378640851</v>
      </c>
      <c r="V542" s="47">
        <f t="shared" si="139"/>
        <v>3.0816147614637668</v>
      </c>
    </row>
    <row r="543" spans="1:22" x14ac:dyDescent="0.25">
      <c r="A543" s="41">
        <v>30</v>
      </c>
      <c r="B543" s="41">
        <v>70</v>
      </c>
      <c r="C543" s="42">
        <v>36.903713439999997</v>
      </c>
      <c r="D543" s="42">
        <v>17</v>
      </c>
      <c r="E543" s="43">
        <f>C543/PI()</f>
        <v>11.746816824845626</v>
      </c>
      <c r="G543" s="46">
        <f t="shared" si="128"/>
        <v>2.8332133440562162</v>
      </c>
      <c r="H543" s="44">
        <f t="shared" si="129"/>
        <v>8.5129445271071705E-2</v>
      </c>
      <c r="I543" s="48">
        <f>EXP($N$10+$N$11*H543)*Ano2019C!$K$5</f>
        <v>15.838793209272783</v>
      </c>
      <c r="J543" s="43">
        <f t="shared" si="130"/>
        <v>1.161206790727217</v>
      </c>
      <c r="K543" s="48">
        <f t="shared" si="131"/>
        <v>1.3484012108310028</v>
      </c>
      <c r="L543" s="47">
        <f t="shared" si="132"/>
        <v>3.0816147614637668</v>
      </c>
      <c r="P543" s="17">
        <f t="shared" si="133"/>
        <v>17</v>
      </c>
      <c r="Q543" s="33">
        <f t="shared" si="134"/>
        <v>11.746816824845626</v>
      </c>
      <c r="R543" s="17">
        <f t="shared" si="135"/>
        <v>137.98770551647627</v>
      </c>
      <c r="S543" s="17">
        <f t="shared" si="136"/>
        <v>15.846508005794391</v>
      </c>
      <c r="T543" s="17">
        <f t="shared" si="137"/>
        <v>1.1534919942056092</v>
      </c>
      <c r="U543" s="47">
        <f t="shared" si="138"/>
        <v>1.3305437806964333</v>
      </c>
      <c r="V543" s="47">
        <f t="shared" si="139"/>
        <v>3.0816147614637668</v>
      </c>
    </row>
  </sheetData>
  <mergeCells count="4">
    <mergeCell ref="G1:M1"/>
    <mergeCell ref="M9:N9"/>
    <mergeCell ref="W9:X9"/>
    <mergeCell ref="P1:X1"/>
  </mergeCells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2801"/>
  <sheetViews>
    <sheetView workbookViewId="0">
      <selection activeCell="G2" sqref="G2"/>
    </sheetView>
  </sheetViews>
  <sheetFormatPr defaultRowHeight="15" x14ac:dyDescent="0.25"/>
  <cols>
    <col min="6" max="6" width="8.5703125" customWidth="1"/>
    <col min="7" max="7" width="18.85546875" customWidth="1"/>
  </cols>
  <sheetData>
    <row r="1" spans="1:13" x14ac:dyDescent="0.25">
      <c r="A1" s="92" t="s">
        <v>62</v>
      </c>
      <c r="B1" s="93" t="s">
        <v>63</v>
      </c>
      <c r="C1" s="93" t="s">
        <v>64</v>
      </c>
      <c r="D1" s="92" t="s">
        <v>25</v>
      </c>
      <c r="E1" s="92" t="s">
        <v>65</v>
      </c>
      <c r="F1" s="98" t="s">
        <v>66</v>
      </c>
      <c r="G1" s="98" t="s">
        <v>67</v>
      </c>
      <c r="M1" s="119" t="s">
        <v>68</v>
      </c>
    </row>
    <row r="2" spans="1:13" x14ac:dyDescent="0.25">
      <c r="A2" s="96">
        <v>2170</v>
      </c>
      <c r="B2" s="97">
        <v>0.1</v>
      </c>
      <c r="C2" s="97">
        <v>17.989999999999998</v>
      </c>
      <c r="D2" s="97">
        <v>14.39</v>
      </c>
      <c r="E2" s="97">
        <v>26.5</v>
      </c>
      <c r="F2" s="80">
        <f>PI()*C2^2/40000</f>
        <v>2.5418634014176645E-2</v>
      </c>
      <c r="G2" s="99">
        <f>IF(C2=0," ",IF(C2&gt;4,((F2+F3)/2)*(B3-B2),1/3*F2*(B3-B2)))</f>
        <v>4.6801099012672171E-3</v>
      </c>
    </row>
    <row r="3" spans="1:13" x14ac:dyDescent="0.25">
      <c r="A3" s="96">
        <v>2170</v>
      </c>
      <c r="B3" s="97">
        <v>0.3</v>
      </c>
      <c r="C3" s="97">
        <v>16.5</v>
      </c>
      <c r="D3" s="97">
        <v>14.39</v>
      </c>
      <c r="E3" s="97">
        <v>26.5</v>
      </c>
      <c r="F3" s="80">
        <f t="shared" ref="F3:F66" si="0">PI()*C3^2/40000</f>
        <v>2.138246499849553E-2</v>
      </c>
      <c r="G3" s="99">
        <f t="shared" ref="G3:G66" si="1">IF(C3=0," ",IF(C3&gt;4,((F3+F4)/2)*(B4-B3),1/3*F3*(B4-B3)))</f>
        <v>3.8725595826711451E-3</v>
      </c>
    </row>
    <row r="4" spans="1:13" x14ac:dyDescent="0.25">
      <c r="A4" s="96">
        <v>2170</v>
      </c>
      <c r="B4" s="97">
        <v>0.5</v>
      </c>
      <c r="C4" s="97">
        <v>14.86</v>
      </c>
      <c r="D4" s="97">
        <v>14.39</v>
      </c>
      <c r="E4" s="97">
        <v>26.5</v>
      </c>
      <c r="F4" s="80">
        <f t="shared" si="0"/>
        <v>1.7343130828215918E-2</v>
      </c>
      <c r="G4" s="99">
        <f t="shared" si="1"/>
        <v>3.4361012569005677E-3</v>
      </c>
    </row>
    <row r="5" spans="1:13" x14ac:dyDescent="0.25">
      <c r="A5" s="96">
        <v>2170</v>
      </c>
      <c r="B5" s="97">
        <v>0.7</v>
      </c>
      <c r="C5" s="97">
        <v>14.72</v>
      </c>
      <c r="D5" s="97">
        <v>14.39</v>
      </c>
      <c r="E5" s="97">
        <v>26.5</v>
      </c>
      <c r="F5" s="80">
        <f t="shared" si="0"/>
        <v>1.7017881740789768E-2</v>
      </c>
      <c r="G5" s="99">
        <f t="shared" si="1"/>
        <v>3.4012649213630754E-3</v>
      </c>
    </row>
    <row r="6" spans="1:13" x14ac:dyDescent="0.25">
      <c r="A6" s="96">
        <v>2170</v>
      </c>
      <c r="B6" s="97">
        <v>0.9</v>
      </c>
      <c r="C6" s="97">
        <v>14.71</v>
      </c>
      <c r="D6" s="97">
        <v>14.39</v>
      </c>
      <c r="E6" s="97">
        <v>26.5</v>
      </c>
      <c r="F6" s="80">
        <f t="shared" si="0"/>
        <v>1.6994767472840979E-2</v>
      </c>
      <c r="G6" s="99">
        <f t="shared" si="1"/>
        <v>3.3258172175926258E-3</v>
      </c>
    </row>
    <row r="7" spans="1:13" x14ac:dyDescent="0.25">
      <c r="A7" s="96">
        <v>2170</v>
      </c>
      <c r="B7" s="97">
        <v>1.1000000000000001</v>
      </c>
      <c r="C7" s="97">
        <v>14.39</v>
      </c>
      <c r="D7" s="97">
        <v>14.39</v>
      </c>
      <c r="E7" s="97">
        <v>26.5</v>
      </c>
      <c r="F7" s="80">
        <f t="shared" si="0"/>
        <v>1.6263404703085273E-2</v>
      </c>
      <c r="G7" s="99">
        <f t="shared" si="1"/>
        <v>3.2526809406170538E-3</v>
      </c>
    </row>
    <row r="8" spans="1:13" x14ac:dyDescent="0.25">
      <c r="A8" s="96">
        <v>2170</v>
      </c>
      <c r="B8" s="97">
        <v>1.3</v>
      </c>
      <c r="C8" s="97">
        <v>14.39</v>
      </c>
      <c r="D8" s="97">
        <v>14.39</v>
      </c>
      <c r="E8" s="97">
        <v>26.5</v>
      </c>
      <c r="F8" s="80">
        <f t="shared" si="0"/>
        <v>1.6263404703085273E-2</v>
      </c>
      <c r="G8" s="99">
        <f t="shared" si="1"/>
        <v>1.1072328893878616E-2</v>
      </c>
    </row>
    <row r="9" spans="1:13" x14ac:dyDescent="0.25">
      <c r="A9" s="96">
        <v>2170</v>
      </c>
      <c r="B9" s="97">
        <v>2</v>
      </c>
      <c r="C9" s="97">
        <v>13.99</v>
      </c>
      <c r="D9" s="97">
        <v>14.39</v>
      </c>
      <c r="E9" s="97">
        <v>26.5</v>
      </c>
      <c r="F9" s="80">
        <f t="shared" si="0"/>
        <v>1.5371820707996491E-2</v>
      </c>
      <c r="G9" s="99">
        <f t="shared" si="1"/>
        <v>1.4938595081066458E-2</v>
      </c>
    </row>
    <row r="10" spans="1:13" x14ac:dyDescent="0.25">
      <c r="A10" s="96">
        <v>2170</v>
      </c>
      <c r="B10" s="97">
        <v>3</v>
      </c>
      <c r="C10" s="97">
        <v>13.59</v>
      </c>
      <c r="D10" s="97">
        <v>14.39</v>
      </c>
      <c r="E10" s="97">
        <v>26.5</v>
      </c>
      <c r="F10" s="80">
        <f t="shared" si="0"/>
        <v>1.4505369454136425E-2</v>
      </c>
      <c r="G10" s="99">
        <f t="shared" si="1"/>
        <v>1.4293469029651795E-2</v>
      </c>
    </row>
    <row r="11" spans="1:13" x14ac:dyDescent="0.25">
      <c r="A11" s="96">
        <v>2170</v>
      </c>
      <c r="B11" s="97">
        <v>4</v>
      </c>
      <c r="C11" s="97">
        <v>13.39</v>
      </c>
      <c r="D11" s="97">
        <v>14.39</v>
      </c>
      <c r="E11" s="97">
        <v>26.5</v>
      </c>
      <c r="F11" s="80">
        <f t="shared" si="0"/>
        <v>1.4081568605167164E-2</v>
      </c>
      <c r="G11" s="99">
        <f t="shared" si="1"/>
        <v>1.388317310210215E-2</v>
      </c>
    </row>
    <row r="12" spans="1:13" x14ac:dyDescent="0.25">
      <c r="A12" s="96">
        <v>2170</v>
      </c>
      <c r="B12" s="97">
        <v>5</v>
      </c>
      <c r="C12" s="97">
        <v>13.2</v>
      </c>
      <c r="D12" s="97">
        <v>14.39</v>
      </c>
      <c r="E12" s="97">
        <v>26.5</v>
      </c>
      <c r="F12" s="80">
        <f t="shared" si="0"/>
        <v>1.3684777599037136E-2</v>
      </c>
      <c r="G12" s="99">
        <f t="shared" si="1"/>
        <v>1.3176232288237289E-2</v>
      </c>
    </row>
    <row r="13" spans="1:13" x14ac:dyDescent="0.25">
      <c r="A13" s="96">
        <v>2170</v>
      </c>
      <c r="B13" s="97">
        <v>6</v>
      </c>
      <c r="C13" s="97">
        <v>12.7</v>
      </c>
      <c r="D13" s="97">
        <v>14.39</v>
      </c>
      <c r="E13" s="97">
        <v>26.5</v>
      </c>
      <c r="F13" s="80">
        <f t="shared" si="0"/>
        <v>1.2667686977437443E-2</v>
      </c>
      <c r="G13" s="99">
        <f t="shared" si="1"/>
        <v>1.2420777429819368E-2</v>
      </c>
    </row>
    <row r="14" spans="1:13" x14ac:dyDescent="0.25">
      <c r="A14" s="96">
        <v>2170</v>
      </c>
      <c r="B14" s="97">
        <v>7</v>
      </c>
      <c r="C14" s="97">
        <v>12.45</v>
      </c>
      <c r="D14" s="97">
        <v>14.39</v>
      </c>
      <c r="E14" s="97">
        <v>26.5</v>
      </c>
      <c r="F14" s="80">
        <f t="shared" si="0"/>
        <v>1.2173867882201296E-2</v>
      </c>
      <c r="G14" s="99">
        <f t="shared" si="1"/>
        <v>1.1554875954673683E-2</v>
      </c>
    </row>
    <row r="15" spans="1:13" x14ac:dyDescent="0.25">
      <c r="A15" s="96">
        <v>2170</v>
      </c>
      <c r="B15" s="97">
        <v>8</v>
      </c>
      <c r="C15" s="97">
        <v>11.8</v>
      </c>
      <c r="D15" s="97">
        <v>14.39</v>
      </c>
      <c r="E15" s="97">
        <v>26.5</v>
      </c>
      <c r="F15" s="80">
        <f t="shared" si="0"/>
        <v>1.093588402714607E-2</v>
      </c>
      <c r="G15" s="99">
        <f t="shared" si="1"/>
        <v>1.0526789758786424E-2</v>
      </c>
    </row>
    <row r="16" spans="1:13" x14ac:dyDescent="0.25">
      <c r="A16" s="96">
        <v>2170</v>
      </c>
      <c r="B16" s="97">
        <v>9</v>
      </c>
      <c r="C16" s="97">
        <v>11.35</v>
      </c>
      <c r="D16" s="97">
        <v>14.39</v>
      </c>
      <c r="E16" s="97">
        <v>26.5</v>
      </c>
      <c r="F16" s="80">
        <f t="shared" si="0"/>
        <v>1.0117695490426777E-2</v>
      </c>
      <c r="G16" s="99">
        <f t="shared" si="1"/>
        <v>1.0028945497962866E-2</v>
      </c>
    </row>
    <row r="17" spans="1:7" x14ac:dyDescent="0.25">
      <c r="A17" s="96">
        <v>2170</v>
      </c>
      <c r="B17" s="97">
        <v>10</v>
      </c>
      <c r="C17" s="97">
        <v>11.25</v>
      </c>
      <c r="D17" s="97">
        <v>14.39</v>
      </c>
      <c r="E17" s="97">
        <v>26.5</v>
      </c>
      <c r="F17" s="80">
        <f t="shared" si="0"/>
        <v>9.9401955054989541E-3</v>
      </c>
      <c r="G17" s="99">
        <f t="shared" si="1"/>
        <v>9.3824646347163421E-3</v>
      </c>
    </row>
    <row r="18" spans="1:7" x14ac:dyDescent="0.25">
      <c r="A18" s="96">
        <v>2170</v>
      </c>
      <c r="B18" s="97">
        <v>11</v>
      </c>
      <c r="C18" s="97">
        <v>10.6</v>
      </c>
      <c r="D18" s="97">
        <v>14.39</v>
      </c>
      <c r="E18" s="97">
        <v>26.5</v>
      </c>
      <c r="F18" s="80">
        <f t="shared" si="0"/>
        <v>8.8247337639337283E-3</v>
      </c>
      <c r="G18" s="99">
        <f t="shared" si="1"/>
        <v>8.6598001496202646E-3</v>
      </c>
    </row>
    <row r="19" spans="1:7" x14ac:dyDescent="0.25">
      <c r="A19" s="96">
        <v>2170</v>
      </c>
      <c r="B19" s="97">
        <v>12</v>
      </c>
      <c r="C19" s="97">
        <v>10.4</v>
      </c>
      <c r="D19" s="97">
        <v>14.39</v>
      </c>
      <c r="E19" s="97">
        <v>26.5</v>
      </c>
      <c r="F19" s="80">
        <f t="shared" si="0"/>
        <v>8.4948665353068008E-3</v>
      </c>
      <c r="G19" s="99">
        <f t="shared" si="1"/>
        <v>1.9951322282629742E-3</v>
      </c>
    </row>
    <row r="20" spans="1:7" x14ac:dyDescent="0.25">
      <c r="A20" s="96">
        <v>2170</v>
      </c>
      <c r="B20" s="97">
        <v>12.25</v>
      </c>
      <c r="C20" s="97">
        <v>9.75</v>
      </c>
      <c r="D20" s="97">
        <v>14.39</v>
      </c>
      <c r="E20" s="97">
        <v>26.5</v>
      </c>
      <c r="F20" s="80">
        <f t="shared" si="0"/>
        <v>7.466191290796992E-3</v>
      </c>
      <c r="G20" s="99">
        <f t="shared" si="1"/>
        <v>5.5425057517105806E-3</v>
      </c>
    </row>
    <row r="21" spans="1:7" x14ac:dyDescent="0.25">
      <c r="A21" s="96">
        <v>2170</v>
      </c>
      <c r="B21" s="97">
        <v>13</v>
      </c>
      <c r="C21" s="97">
        <v>9.65</v>
      </c>
      <c r="D21" s="97">
        <v>14.39</v>
      </c>
      <c r="E21" s="97">
        <v>26.5</v>
      </c>
      <c r="F21" s="80">
        <f t="shared" si="0"/>
        <v>7.313824047097889E-3</v>
      </c>
      <c r="G21" s="99">
        <f t="shared" si="1"/>
        <v>6.9446869103010882E-3</v>
      </c>
    </row>
    <row r="22" spans="1:7" x14ac:dyDescent="0.25">
      <c r="A22" s="96">
        <v>2170</v>
      </c>
      <c r="B22" s="97">
        <v>14</v>
      </c>
      <c r="C22" s="97">
        <v>9.15</v>
      </c>
      <c r="D22" s="97">
        <v>14.39</v>
      </c>
      <c r="E22" s="97">
        <v>26.5</v>
      </c>
      <c r="F22" s="80">
        <f t="shared" si="0"/>
        <v>6.5755497735042866E-3</v>
      </c>
      <c r="G22" s="99">
        <f t="shared" si="1"/>
        <v>6.5397159822992781E-3</v>
      </c>
    </row>
    <row r="23" spans="1:7" x14ac:dyDescent="0.25">
      <c r="A23" s="96">
        <v>2170</v>
      </c>
      <c r="B23" s="97">
        <v>15</v>
      </c>
      <c r="C23" s="97">
        <v>9.1</v>
      </c>
      <c r="D23" s="97">
        <v>14.39</v>
      </c>
      <c r="E23" s="97">
        <v>26.5</v>
      </c>
      <c r="F23" s="80">
        <f t="shared" si="0"/>
        <v>6.5038821910942688E-3</v>
      </c>
      <c r="G23" s="99">
        <f t="shared" si="1"/>
        <v>5.9833831202475117E-3</v>
      </c>
    </row>
    <row r="24" spans="1:7" x14ac:dyDescent="0.25">
      <c r="A24" s="96">
        <v>2170</v>
      </c>
      <c r="B24" s="97">
        <v>16</v>
      </c>
      <c r="C24" s="97">
        <v>8.34</v>
      </c>
      <c r="D24" s="97">
        <v>14.39</v>
      </c>
      <c r="E24" s="97">
        <v>26.5</v>
      </c>
      <c r="F24" s="80">
        <f t="shared" si="0"/>
        <v>5.4628840494007555E-3</v>
      </c>
      <c r="G24" s="99">
        <f t="shared" si="1"/>
        <v>5.2762302488785356E-3</v>
      </c>
    </row>
    <row r="25" spans="1:7" x14ac:dyDescent="0.25">
      <c r="A25" s="96">
        <v>2170</v>
      </c>
      <c r="B25" s="97">
        <v>17</v>
      </c>
      <c r="C25" s="97">
        <v>8.0500000000000007</v>
      </c>
      <c r="D25" s="97">
        <v>14.39</v>
      </c>
      <c r="E25" s="97">
        <v>26.5</v>
      </c>
      <c r="F25" s="80">
        <f t="shared" si="0"/>
        <v>5.0895764483563149E-3</v>
      </c>
      <c r="G25" s="99">
        <f t="shared" si="1"/>
        <v>4.7537205587334808E-3</v>
      </c>
    </row>
    <row r="26" spans="1:7" x14ac:dyDescent="0.25">
      <c r="A26" s="96">
        <v>2170</v>
      </c>
      <c r="B26" s="97">
        <v>18</v>
      </c>
      <c r="C26" s="97">
        <v>7.5</v>
      </c>
      <c r="D26" s="97">
        <v>14.39</v>
      </c>
      <c r="E26" s="97">
        <v>26.5</v>
      </c>
      <c r="F26" s="80">
        <f t="shared" si="0"/>
        <v>4.4178646691106467E-3</v>
      </c>
      <c r="G26" s="99">
        <f t="shared" si="1"/>
        <v>6.1997367523185481E-4</v>
      </c>
    </row>
    <row r="27" spans="1:7" x14ac:dyDescent="0.25">
      <c r="A27" s="96">
        <v>2170</v>
      </c>
      <c r="B27" s="97">
        <v>18.149999999999999</v>
      </c>
      <c r="C27" s="97">
        <v>7</v>
      </c>
      <c r="D27" s="97">
        <v>14.39</v>
      </c>
      <c r="E27" s="97">
        <v>26.5</v>
      </c>
      <c r="F27" s="80">
        <f t="shared" si="0"/>
        <v>3.8484510006474965E-3</v>
      </c>
      <c r="G27" s="99">
        <f t="shared" si="1"/>
        <v>3.0458722524257342E-3</v>
      </c>
    </row>
    <row r="28" spans="1:7" x14ac:dyDescent="0.25">
      <c r="A28" s="96">
        <v>2170</v>
      </c>
      <c r="B28" s="97">
        <v>19</v>
      </c>
      <c r="C28" s="97">
        <v>6.5</v>
      </c>
      <c r="D28" s="97">
        <v>14.39</v>
      </c>
      <c r="E28" s="97">
        <v>26.5</v>
      </c>
      <c r="F28" s="80">
        <f t="shared" si="0"/>
        <v>3.3183072403542191E-3</v>
      </c>
      <c r="G28" s="99">
        <f t="shared" si="1"/>
        <v>3.0728703142925166E-3</v>
      </c>
    </row>
    <row r="29" spans="1:7" x14ac:dyDescent="0.25">
      <c r="A29" s="96">
        <v>2170</v>
      </c>
      <c r="B29" s="97">
        <v>20</v>
      </c>
      <c r="C29" s="97">
        <v>6</v>
      </c>
      <c r="D29" s="97">
        <v>14.39</v>
      </c>
      <c r="E29" s="97">
        <v>26.5</v>
      </c>
      <c r="F29" s="80">
        <f t="shared" si="0"/>
        <v>2.8274333882308137E-3</v>
      </c>
      <c r="G29" s="99">
        <f t="shared" si="1"/>
        <v>2.5801311415310424E-3</v>
      </c>
    </row>
    <row r="30" spans="1:7" x14ac:dyDescent="0.25">
      <c r="A30" s="96">
        <v>2170</v>
      </c>
      <c r="B30" s="97">
        <v>21</v>
      </c>
      <c r="C30" s="97">
        <v>5.45</v>
      </c>
      <c r="D30" s="97">
        <v>14.39</v>
      </c>
      <c r="E30" s="97">
        <v>26.5</v>
      </c>
      <c r="F30" s="80">
        <f t="shared" si="0"/>
        <v>2.3328288948312706E-3</v>
      </c>
      <c r="G30" s="99">
        <f t="shared" si="1"/>
        <v>2.0524417504983817E-3</v>
      </c>
    </row>
    <row r="31" spans="1:7" x14ac:dyDescent="0.25">
      <c r="A31" s="96">
        <v>2170</v>
      </c>
      <c r="B31" s="97">
        <v>22</v>
      </c>
      <c r="C31" s="97">
        <v>4.75</v>
      </c>
      <c r="D31" s="97">
        <v>14.39</v>
      </c>
      <c r="E31" s="97">
        <v>26.5</v>
      </c>
      <c r="F31" s="80">
        <f t="shared" si="0"/>
        <v>1.7720546061654925E-3</v>
      </c>
      <c r="G31" s="99">
        <f t="shared" si="1"/>
        <v>1.514345833800705E-3</v>
      </c>
    </row>
    <row r="32" spans="1:7" x14ac:dyDescent="0.25">
      <c r="A32" s="96">
        <v>2170</v>
      </c>
      <c r="B32" s="97">
        <v>23</v>
      </c>
      <c r="C32" s="97">
        <v>4</v>
      </c>
      <c r="D32" s="97">
        <v>14.39</v>
      </c>
      <c r="E32" s="97">
        <v>26.5</v>
      </c>
      <c r="F32" s="80">
        <f t="shared" si="0"/>
        <v>1.2566370614359172E-3</v>
      </c>
      <c r="G32" s="99">
        <f t="shared" si="1"/>
        <v>1.4660765716752366E-3</v>
      </c>
    </row>
    <row r="33" spans="1:7" x14ac:dyDescent="0.25">
      <c r="A33" s="96">
        <v>2170</v>
      </c>
      <c r="B33" s="97">
        <v>26.5</v>
      </c>
      <c r="C33" s="97">
        <v>0</v>
      </c>
      <c r="D33" s="97">
        <v>14.39</v>
      </c>
      <c r="E33" s="97">
        <v>26.5</v>
      </c>
      <c r="F33" s="80">
        <f t="shared" si="0"/>
        <v>0</v>
      </c>
      <c r="G33" s="99" t="str">
        <f t="shared" si="1"/>
        <v xml:space="preserve"> </v>
      </c>
    </row>
    <row r="34" spans="1:7" x14ac:dyDescent="0.25">
      <c r="A34" s="94">
        <v>2171</v>
      </c>
      <c r="B34" s="95">
        <v>0.1</v>
      </c>
      <c r="C34" s="95">
        <v>21.54</v>
      </c>
      <c r="D34" s="95">
        <v>19</v>
      </c>
      <c r="E34" s="95">
        <v>29.4</v>
      </c>
      <c r="F34" s="80">
        <f t="shared" si="0"/>
        <v>3.6440244250857547E-2</v>
      </c>
      <c r="G34" s="99">
        <f t="shared" si="1"/>
        <v>6.8614676917038179E-3</v>
      </c>
    </row>
    <row r="35" spans="1:7" x14ac:dyDescent="0.25">
      <c r="A35" s="94">
        <v>2171</v>
      </c>
      <c r="B35" s="95">
        <v>0.3</v>
      </c>
      <c r="C35" s="95">
        <v>20.239999999999998</v>
      </c>
      <c r="D35" s="95">
        <v>19</v>
      </c>
      <c r="E35" s="95">
        <v>29.4</v>
      </c>
      <c r="F35" s="80">
        <f t="shared" si="0"/>
        <v>3.2174432666180641E-2</v>
      </c>
      <c r="G35" s="99">
        <f t="shared" si="1"/>
        <v>6.2315508757233469E-3</v>
      </c>
    </row>
    <row r="36" spans="1:7" x14ac:dyDescent="0.25">
      <c r="A36" s="94">
        <v>2171</v>
      </c>
      <c r="B36" s="95">
        <v>0.5</v>
      </c>
      <c r="C36" s="95">
        <v>19.59</v>
      </c>
      <c r="D36" s="95">
        <v>19</v>
      </c>
      <c r="E36" s="95">
        <v>29.4</v>
      </c>
      <c r="F36" s="80">
        <f t="shared" si="0"/>
        <v>3.0141076091052828E-2</v>
      </c>
      <c r="G36" s="99">
        <f t="shared" si="1"/>
        <v>6.0128489031436921E-3</v>
      </c>
    </row>
    <row r="37" spans="1:7" x14ac:dyDescent="0.25">
      <c r="A37" s="94">
        <v>2171</v>
      </c>
      <c r="B37" s="95">
        <v>0.7</v>
      </c>
      <c r="C37" s="95">
        <v>19.54</v>
      </c>
      <c r="D37" s="95">
        <v>19</v>
      </c>
      <c r="E37" s="95">
        <v>29.4</v>
      </c>
      <c r="F37" s="80">
        <f t="shared" si="0"/>
        <v>2.9987412940384109E-2</v>
      </c>
      <c r="G37" s="99">
        <f t="shared" si="1"/>
        <v>5.9242709128775684E-3</v>
      </c>
    </row>
    <row r="38" spans="1:7" x14ac:dyDescent="0.25">
      <c r="A38" s="94">
        <v>2171</v>
      </c>
      <c r="B38" s="95">
        <v>0.9</v>
      </c>
      <c r="C38" s="95">
        <v>19.3</v>
      </c>
      <c r="D38" s="95">
        <v>19</v>
      </c>
      <c r="E38" s="95">
        <v>29.4</v>
      </c>
      <c r="F38" s="80">
        <f t="shared" si="0"/>
        <v>2.9255296188391556E-2</v>
      </c>
      <c r="G38" s="99">
        <f t="shared" si="1"/>
        <v>5.7757591887625821E-3</v>
      </c>
    </row>
    <row r="39" spans="1:7" x14ac:dyDescent="0.25">
      <c r="A39" s="94">
        <v>2171</v>
      </c>
      <c r="B39" s="95">
        <v>1.1000000000000001</v>
      </c>
      <c r="C39" s="95">
        <v>19.05</v>
      </c>
      <c r="D39" s="95">
        <v>19</v>
      </c>
      <c r="E39" s="95">
        <v>29.4</v>
      </c>
      <c r="F39" s="80">
        <f t="shared" si="0"/>
        <v>2.8502295699234247E-2</v>
      </c>
      <c r="G39" s="99">
        <f t="shared" si="1"/>
        <v>5.6855169397882115E-3</v>
      </c>
    </row>
    <row r="40" spans="1:7" x14ac:dyDescent="0.25">
      <c r="A40" s="94">
        <v>2171</v>
      </c>
      <c r="B40" s="95">
        <v>1.3</v>
      </c>
      <c r="C40" s="95">
        <v>19</v>
      </c>
      <c r="D40" s="95">
        <v>19</v>
      </c>
      <c r="E40" s="95">
        <v>29.4</v>
      </c>
      <c r="F40" s="80">
        <f t="shared" si="0"/>
        <v>2.835287369864788E-2</v>
      </c>
      <c r="G40" s="99">
        <f t="shared" si="1"/>
        <v>1.9577279156205274E-2</v>
      </c>
    </row>
    <row r="41" spans="1:7" x14ac:dyDescent="0.25">
      <c r="A41" s="94">
        <v>2171</v>
      </c>
      <c r="B41" s="95">
        <v>2</v>
      </c>
      <c r="C41" s="95">
        <v>18.739999999999998</v>
      </c>
      <c r="D41" s="95">
        <v>19</v>
      </c>
      <c r="E41" s="95">
        <v>29.4</v>
      </c>
      <c r="F41" s="80">
        <f t="shared" si="0"/>
        <v>2.7582209604795765E-2</v>
      </c>
      <c r="G41" s="99">
        <f t="shared" si="1"/>
        <v>2.6163580245168308E-2</v>
      </c>
    </row>
    <row r="42" spans="1:7" x14ac:dyDescent="0.25">
      <c r="A42" s="94">
        <v>2171</v>
      </c>
      <c r="B42" s="95">
        <v>3</v>
      </c>
      <c r="C42" s="95">
        <v>17.75</v>
      </c>
      <c r="D42" s="95">
        <v>19</v>
      </c>
      <c r="E42" s="95">
        <v>29.4</v>
      </c>
      <c r="F42" s="80">
        <f t="shared" si="0"/>
        <v>2.4744950885540854E-2</v>
      </c>
      <c r="G42" s="99">
        <f t="shared" si="1"/>
        <v>2.3922639008463725E-2</v>
      </c>
    </row>
    <row r="43" spans="1:7" x14ac:dyDescent="0.25">
      <c r="A43" s="94">
        <v>2171</v>
      </c>
      <c r="B43" s="95">
        <v>4</v>
      </c>
      <c r="C43" s="95">
        <v>17.149999999999999</v>
      </c>
      <c r="D43" s="95">
        <v>19</v>
      </c>
      <c r="E43" s="95">
        <v>29.4</v>
      </c>
      <c r="F43" s="80">
        <f t="shared" si="0"/>
        <v>2.3100327131386596E-2</v>
      </c>
      <c r="G43" s="99">
        <f t="shared" si="1"/>
        <v>2.2966024045445635E-2</v>
      </c>
    </row>
    <row r="44" spans="1:7" x14ac:dyDescent="0.25">
      <c r="A44" s="94">
        <v>2171</v>
      </c>
      <c r="B44" s="95">
        <v>5</v>
      </c>
      <c r="C44" s="95">
        <v>17.05</v>
      </c>
      <c r="D44" s="95">
        <v>19</v>
      </c>
      <c r="E44" s="95">
        <v>29.4</v>
      </c>
      <c r="F44" s="80">
        <f t="shared" si="0"/>
        <v>2.2831720959504673E-2</v>
      </c>
      <c r="G44" s="99">
        <f t="shared" si="1"/>
        <v>2.2831720959504673E-2</v>
      </c>
    </row>
    <row r="45" spans="1:7" x14ac:dyDescent="0.25">
      <c r="A45" s="94">
        <v>2171</v>
      </c>
      <c r="B45" s="95">
        <v>6</v>
      </c>
      <c r="C45" s="95">
        <v>17.05</v>
      </c>
      <c r="D45" s="95">
        <v>19</v>
      </c>
      <c r="E45" s="95">
        <v>29.4</v>
      </c>
      <c r="F45" s="80">
        <f t="shared" si="0"/>
        <v>2.2831720959504673E-2</v>
      </c>
      <c r="G45" s="99">
        <f t="shared" si="1"/>
        <v>2.2367845169248054E-2</v>
      </c>
    </row>
    <row r="46" spans="1:7" x14ac:dyDescent="0.25">
      <c r="A46" s="94">
        <v>2171</v>
      </c>
      <c r="B46" s="95">
        <v>7</v>
      </c>
      <c r="C46" s="95">
        <v>16.7</v>
      </c>
      <c r="D46" s="95">
        <v>19</v>
      </c>
      <c r="E46" s="95">
        <v>29.4</v>
      </c>
      <c r="F46" s="80">
        <f t="shared" si="0"/>
        <v>2.1903969378991434E-2</v>
      </c>
      <c r="G46" s="99">
        <f t="shared" si="1"/>
        <v>2.0879810173921161E-2</v>
      </c>
    </row>
    <row r="47" spans="1:7" x14ac:dyDescent="0.25">
      <c r="A47" s="94">
        <v>2171</v>
      </c>
      <c r="B47" s="95">
        <v>8</v>
      </c>
      <c r="C47" s="95">
        <v>15.9</v>
      </c>
      <c r="D47" s="95">
        <v>19</v>
      </c>
      <c r="E47" s="95">
        <v>29.4</v>
      </c>
      <c r="F47" s="80">
        <f t="shared" si="0"/>
        <v>1.9855650968850891E-2</v>
      </c>
      <c r="G47" s="99">
        <f t="shared" si="1"/>
        <v>1.9060533503181397E-2</v>
      </c>
    </row>
    <row r="48" spans="1:7" x14ac:dyDescent="0.25">
      <c r="A48" s="94">
        <v>2171</v>
      </c>
      <c r="B48" s="95">
        <v>9</v>
      </c>
      <c r="C48" s="95">
        <v>15.25</v>
      </c>
      <c r="D48" s="95">
        <v>19</v>
      </c>
      <c r="E48" s="95">
        <v>29.4</v>
      </c>
      <c r="F48" s="80">
        <f t="shared" si="0"/>
        <v>1.8265416037511906E-2</v>
      </c>
      <c r="G48" s="99">
        <f t="shared" si="1"/>
        <v>1.8265416037511906E-2</v>
      </c>
    </row>
    <row r="49" spans="1:7" x14ac:dyDescent="0.25">
      <c r="A49" s="94">
        <v>2171</v>
      </c>
      <c r="B49" s="95">
        <v>10</v>
      </c>
      <c r="C49" s="95">
        <v>15.25</v>
      </c>
      <c r="D49" s="95">
        <v>19</v>
      </c>
      <c r="E49" s="95">
        <v>29.4</v>
      </c>
      <c r="F49" s="80">
        <f t="shared" si="0"/>
        <v>1.8265416037511906E-2</v>
      </c>
      <c r="G49" s="99">
        <f t="shared" si="1"/>
        <v>1.790963066949286E-2</v>
      </c>
    </row>
    <row r="50" spans="1:7" x14ac:dyDescent="0.25">
      <c r="A50" s="94">
        <v>2171</v>
      </c>
      <c r="B50" s="95">
        <v>11</v>
      </c>
      <c r="C50" s="95">
        <v>14.95</v>
      </c>
      <c r="D50" s="95">
        <v>19</v>
      </c>
      <c r="E50" s="95">
        <v>29.4</v>
      </c>
      <c r="F50" s="80">
        <f t="shared" si="0"/>
        <v>1.7553845301473817E-2</v>
      </c>
      <c r="G50" s="99">
        <f t="shared" si="1"/>
        <v>1.6852213779193524E-2</v>
      </c>
    </row>
    <row r="51" spans="1:7" x14ac:dyDescent="0.25">
      <c r="A51" s="94">
        <v>2171</v>
      </c>
      <c r="B51" s="95">
        <v>12</v>
      </c>
      <c r="C51" s="95">
        <v>14.34</v>
      </c>
      <c r="D51" s="95">
        <v>19</v>
      </c>
      <c r="E51" s="95">
        <v>29.4</v>
      </c>
      <c r="F51" s="80">
        <f t="shared" si="0"/>
        <v>1.615058225691323E-2</v>
      </c>
      <c r="G51" s="99">
        <f t="shared" si="1"/>
        <v>1.5285344443215616E-2</v>
      </c>
    </row>
    <row r="52" spans="1:7" x14ac:dyDescent="0.25">
      <c r="A52" s="94">
        <v>2171</v>
      </c>
      <c r="B52" s="95">
        <v>13</v>
      </c>
      <c r="C52" s="95">
        <v>13.55</v>
      </c>
      <c r="D52" s="95">
        <v>19</v>
      </c>
      <c r="E52" s="95">
        <v>29.4</v>
      </c>
      <c r="F52" s="80">
        <f t="shared" si="0"/>
        <v>1.4420106629518002E-2</v>
      </c>
      <c r="G52" s="99">
        <f t="shared" si="1"/>
        <v>9.8004928071846256E-3</v>
      </c>
    </row>
    <row r="53" spans="1:7" x14ac:dyDescent="0.25">
      <c r="A53" s="94">
        <v>2171</v>
      </c>
      <c r="B53" s="95">
        <v>13.7</v>
      </c>
      <c r="C53" s="95">
        <v>13.15</v>
      </c>
      <c r="D53" s="95">
        <v>19</v>
      </c>
      <c r="E53" s="95">
        <v>29.4</v>
      </c>
      <c r="F53" s="80">
        <f t="shared" si="0"/>
        <v>1.3581301391009527E-2</v>
      </c>
      <c r="G53" s="99">
        <f t="shared" si="1"/>
        <v>4.0589278909609798E-3</v>
      </c>
    </row>
    <row r="54" spans="1:7" x14ac:dyDescent="0.25">
      <c r="A54" s="94">
        <v>2171</v>
      </c>
      <c r="B54" s="95">
        <v>14</v>
      </c>
      <c r="C54" s="95">
        <v>13.1</v>
      </c>
      <c r="D54" s="95">
        <v>19</v>
      </c>
      <c r="E54" s="95">
        <v>29.4</v>
      </c>
      <c r="F54" s="80">
        <f t="shared" si="0"/>
        <v>1.3478217882063609E-2</v>
      </c>
      <c r="G54" s="99">
        <f t="shared" si="1"/>
        <v>1.2924217652557135E-2</v>
      </c>
    </row>
    <row r="55" spans="1:7" x14ac:dyDescent="0.25">
      <c r="A55" s="94">
        <v>2171</v>
      </c>
      <c r="B55" s="95">
        <v>15</v>
      </c>
      <c r="C55" s="95">
        <v>12.55</v>
      </c>
      <c r="D55" s="95">
        <v>19</v>
      </c>
      <c r="E55" s="95">
        <v>29.4</v>
      </c>
      <c r="F55" s="80">
        <f t="shared" si="0"/>
        <v>1.2370217423050662E-2</v>
      </c>
      <c r="G55" s="99">
        <f t="shared" si="1"/>
        <v>1.1934615966676351E-2</v>
      </c>
    </row>
    <row r="56" spans="1:7" x14ac:dyDescent="0.25">
      <c r="A56" s="94">
        <v>2171</v>
      </c>
      <c r="B56" s="95">
        <v>16</v>
      </c>
      <c r="C56" s="95">
        <v>12.1</v>
      </c>
      <c r="D56" s="95">
        <v>19</v>
      </c>
      <c r="E56" s="95">
        <v>29.4</v>
      </c>
      <c r="F56" s="80">
        <f t="shared" si="0"/>
        <v>1.149901451030204E-2</v>
      </c>
      <c r="G56" s="99">
        <f t="shared" si="1"/>
        <v>1.0675524535979815E-2</v>
      </c>
    </row>
    <row r="57" spans="1:7" x14ac:dyDescent="0.25">
      <c r="A57" s="94">
        <v>2171</v>
      </c>
      <c r="B57" s="95">
        <v>17</v>
      </c>
      <c r="C57" s="95">
        <v>11.2</v>
      </c>
      <c r="D57" s="95">
        <v>19</v>
      </c>
      <c r="E57" s="95">
        <v>29.4</v>
      </c>
      <c r="F57" s="80">
        <f t="shared" si="0"/>
        <v>9.8520345616575893E-3</v>
      </c>
      <c r="G57" s="99">
        <f t="shared" si="1"/>
        <v>9.4641460437096744E-3</v>
      </c>
    </row>
    <row r="58" spans="1:7" x14ac:dyDescent="0.25">
      <c r="A58" s="94">
        <v>2171</v>
      </c>
      <c r="B58" s="95">
        <v>18</v>
      </c>
      <c r="C58" s="95">
        <v>10.75</v>
      </c>
      <c r="D58" s="95">
        <v>19</v>
      </c>
      <c r="E58" s="95">
        <v>29.4</v>
      </c>
      <c r="F58" s="80">
        <f t="shared" si="0"/>
        <v>9.0762575257617613E-3</v>
      </c>
      <c r="G58" s="99">
        <f t="shared" si="1"/>
        <v>8.5440520952895643E-3</v>
      </c>
    </row>
    <row r="59" spans="1:7" x14ac:dyDescent="0.25">
      <c r="A59" s="94">
        <v>2171</v>
      </c>
      <c r="B59" s="95">
        <v>19</v>
      </c>
      <c r="C59" s="95">
        <v>10.1</v>
      </c>
      <c r="D59" s="95">
        <v>19</v>
      </c>
      <c r="E59" s="95">
        <v>29.4</v>
      </c>
      <c r="F59" s="80">
        <f t="shared" si="0"/>
        <v>8.0118466648173691E-3</v>
      </c>
      <c r="G59" s="99">
        <f t="shared" si="1"/>
        <v>7.5128243067487154E-3</v>
      </c>
    </row>
    <row r="60" spans="1:7" x14ac:dyDescent="0.25">
      <c r="A60" s="94">
        <v>2171</v>
      </c>
      <c r="B60" s="95">
        <v>20</v>
      </c>
      <c r="C60" s="95">
        <v>9.4499999999999993</v>
      </c>
      <c r="D60" s="95">
        <v>19</v>
      </c>
      <c r="E60" s="95">
        <v>29.4</v>
      </c>
      <c r="F60" s="80">
        <f t="shared" si="0"/>
        <v>7.0138019486800617E-3</v>
      </c>
      <c r="G60" s="99">
        <f t="shared" si="1"/>
        <v>6.4451736783803096E-3</v>
      </c>
    </row>
    <row r="61" spans="1:7" x14ac:dyDescent="0.25">
      <c r="A61" s="94">
        <v>2171</v>
      </c>
      <c r="B61" s="95">
        <v>21</v>
      </c>
      <c r="C61" s="95">
        <v>8.65</v>
      </c>
      <c r="D61" s="95">
        <v>19</v>
      </c>
      <c r="E61" s="95">
        <v>29.4</v>
      </c>
      <c r="F61" s="80">
        <f t="shared" si="0"/>
        <v>5.8765454080805576E-3</v>
      </c>
      <c r="G61" s="99">
        <f t="shared" si="1"/>
        <v>5.4202290751466401E-3</v>
      </c>
    </row>
    <row r="62" spans="1:7" x14ac:dyDescent="0.25">
      <c r="A62" s="94">
        <v>2171</v>
      </c>
      <c r="B62" s="95">
        <v>22</v>
      </c>
      <c r="C62" s="95">
        <v>7.95</v>
      </c>
      <c r="D62" s="95">
        <v>19</v>
      </c>
      <c r="E62" s="95">
        <v>29.4</v>
      </c>
      <c r="F62" s="80">
        <f t="shared" si="0"/>
        <v>4.9639127422127227E-3</v>
      </c>
      <c r="G62" s="99">
        <f t="shared" si="1"/>
        <v>4.7204393115595142E-3</v>
      </c>
    </row>
    <row r="63" spans="1:7" x14ac:dyDescent="0.25">
      <c r="A63" s="94">
        <v>2171</v>
      </c>
      <c r="B63" s="95">
        <v>23</v>
      </c>
      <c r="C63" s="95">
        <v>7.55</v>
      </c>
      <c r="D63" s="95">
        <v>19</v>
      </c>
      <c r="E63" s="95">
        <v>29.4</v>
      </c>
      <c r="F63" s="80">
        <f t="shared" si="0"/>
        <v>4.4769658809063048E-3</v>
      </c>
      <c r="G63" s="99">
        <f t="shared" si="1"/>
        <v>1.7899646295340659E-3</v>
      </c>
    </row>
    <row r="64" spans="1:7" x14ac:dyDescent="0.25">
      <c r="A64" s="94">
        <v>2171</v>
      </c>
      <c r="B64" s="95">
        <v>23.43</v>
      </c>
      <c r="C64" s="95">
        <v>7</v>
      </c>
      <c r="D64" s="95">
        <v>19</v>
      </c>
      <c r="E64" s="95">
        <v>29.4</v>
      </c>
      <c r="F64" s="80">
        <f t="shared" si="0"/>
        <v>3.8484510006474965E-3</v>
      </c>
      <c r="G64" s="99">
        <f t="shared" si="1"/>
        <v>1.9852234486840122E-3</v>
      </c>
    </row>
    <row r="65" spans="1:7" x14ac:dyDescent="0.25">
      <c r="A65" s="94">
        <v>2171</v>
      </c>
      <c r="B65" s="95">
        <v>24</v>
      </c>
      <c r="C65" s="95">
        <v>6.3</v>
      </c>
      <c r="D65" s="95">
        <v>19</v>
      </c>
      <c r="E65" s="95">
        <v>29.4</v>
      </c>
      <c r="F65" s="80">
        <f t="shared" si="0"/>
        <v>3.1172453105244718E-3</v>
      </c>
      <c r="G65" s="99">
        <f t="shared" si="1"/>
        <v>2.7037331774957159E-3</v>
      </c>
    </row>
    <row r="66" spans="1:7" x14ac:dyDescent="0.25">
      <c r="A66" s="94">
        <v>2171</v>
      </c>
      <c r="B66" s="95">
        <v>25</v>
      </c>
      <c r="C66" s="95">
        <v>5.4</v>
      </c>
      <c r="D66" s="95">
        <v>19</v>
      </c>
      <c r="E66" s="95">
        <v>29.4</v>
      </c>
      <c r="F66" s="80">
        <f t="shared" si="0"/>
        <v>2.2902210444669595E-3</v>
      </c>
      <c r="G66" s="99">
        <f t="shared" si="1"/>
        <v>1.9227528787673783E-3</v>
      </c>
    </row>
    <row r="67" spans="1:7" x14ac:dyDescent="0.25">
      <c r="A67" s="94">
        <v>2171</v>
      </c>
      <c r="B67" s="95">
        <v>26</v>
      </c>
      <c r="C67" s="95">
        <v>4.45</v>
      </c>
      <c r="D67" s="95">
        <v>19</v>
      </c>
      <c r="E67" s="95">
        <v>29.4</v>
      </c>
      <c r="F67" s="80">
        <f t="shared" ref="F67:F130" si="2">PI()*C67^2/40000</f>
        <v>1.5552847130677972E-3</v>
      </c>
      <c r="G67" s="99">
        <f t="shared" ref="G67:G130" si="3">IF(C67=0," ",IF(C67&gt;4,((F67+F68)/2)*(B68-B67),1/3*F67*(B68-B67)))</f>
        <v>9.8417262107629907E-4</v>
      </c>
    </row>
    <row r="68" spans="1:7" x14ac:dyDescent="0.25">
      <c r="A68" s="94">
        <v>2171</v>
      </c>
      <c r="B68" s="95">
        <v>26.7</v>
      </c>
      <c r="C68" s="95">
        <v>4</v>
      </c>
      <c r="D68" s="95">
        <v>19</v>
      </c>
      <c r="E68" s="95">
        <v>29.4</v>
      </c>
      <c r="F68" s="80">
        <f t="shared" si="2"/>
        <v>1.2566370614359172E-3</v>
      </c>
      <c r="G68" s="99">
        <f t="shared" si="3"/>
        <v>1.1309733552923253E-3</v>
      </c>
    </row>
    <row r="69" spans="1:7" x14ac:dyDescent="0.25">
      <c r="A69" s="94">
        <v>2171</v>
      </c>
      <c r="B69" s="95">
        <v>29.4</v>
      </c>
      <c r="C69" s="95">
        <v>0</v>
      </c>
      <c r="D69" s="95">
        <v>19</v>
      </c>
      <c r="E69" s="95">
        <v>29.4</v>
      </c>
      <c r="F69" s="80">
        <f t="shared" si="2"/>
        <v>0</v>
      </c>
      <c r="G69" s="99" t="str">
        <f t="shared" si="3"/>
        <v xml:space="preserve"> </v>
      </c>
    </row>
    <row r="70" spans="1:7" x14ac:dyDescent="0.25">
      <c r="A70" s="96">
        <v>2172</v>
      </c>
      <c r="B70" s="97">
        <v>0.1</v>
      </c>
      <c r="C70" s="97">
        <v>22.74</v>
      </c>
      <c r="D70" s="97">
        <v>19.13</v>
      </c>
      <c r="E70" s="97">
        <v>29.7</v>
      </c>
      <c r="F70" s="80">
        <f t="shared" si="2"/>
        <v>4.0613535931886227E-2</v>
      </c>
      <c r="G70" s="99">
        <f t="shared" si="3"/>
        <v>7.8626807040322721E-3</v>
      </c>
    </row>
    <row r="71" spans="1:7" x14ac:dyDescent="0.25">
      <c r="A71" s="96">
        <v>2172</v>
      </c>
      <c r="B71" s="97">
        <v>0.3</v>
      </c>
      <c r="C71" s="97">
        <v>22</v>
      </c>
      <c r="D71" s="97">
        <v>19.13</v>
      </c>
      <c r="E71" s="97">
        <v>29.7</v>
      </c>
      <c r="F71" s="80">
        <f t="shared" si="2"/>
        <v>3.8013271108436497E-2</v>
      </c>
      <c r="G71" s="99">
        <f t="shared" si="3"/>
        <v>7.1829570781217879E-3</v>
      </c>
    </row>
    <row r="72" spans="1:7" x14ac:dyDescent="0.25">
      <c r="A72" s="96">
        <v>2172</v>
      </c>
      <c r="B72" s="97">
        <v>0.5</v>
      </c>
      <c r="C72" s="97">
        <v>20.75</v>
      </c>
      <c r="D72" s="97">
        <v>19.13</v>
      </c>
      <c r="E72" s="97">
        <v>29.7</v>
      </c>
      <c r="F72" s="80">
        <f t="shared" si="2"/>
        <v>3.381629967278138E-2</v>
      </c>
      <c r="G72" s="99">
        <f t="shared" si="3"/>
        <v>6.3650442161578462E-3</v>
      </c>
    </row>
    <row r="73" spans="1:7" x14ac:dyDescent="0.25">
      <c r="A73" s="96">
        <v>2172</v>
      </c>
      <c r="B73" s="97">
        <v>0.7</v>
      </c>
      <c r="C73" s="97">
        <v>19.489999999999998</v>
      </c>
      <c r="D73" s="97">
        <v>19.13</v>
      </c>
      <c r="E73" s="97">
        <v>29.7</v>
      </c>
      <c r="F73" s="80">
        <f t="shared" si="2"/>
        <v>2.9834142488797101E-2</v>
      </c>
      <c r="G73" s="99">
        <f t="shared" si="3"/>
        <v>5.9362922171665297E-3</v>
      </c>
    </row>
    <row r="74" spans="1:7" x14ac:dyDescent="0.25">
      <c r="A74" s="96">
        <v>2172</v>
      </c>
      <c r="B74" s="97">
        <v>0.9</v>
      </c>
      <c r="C74" s="97">
        <v>19.39</v>
      </c>
      <c r="D74" s="97">
        <v>19.13</v>
      </c>
      <c r="E74" s="97">
        <v>29.7</v>
      </c>
      <c r="F74" s="80">
        <f t="shared" si="2"/>
        <v>2.952877968286818E-2</v>
      </c>
      <c r="G74" s="99">
        <f t="shared" si="3"/>
        <v>5.8602460399955723E-3</v>
      </c>
    </row>
    <row r="75" spans="1:7" x14ac:dyDescent="0.25">
      <c r="A75" s="96">
        <v>2172</v>
      </c>
      <c r="B75" s="97">
        <v>1.1000000000000001</v>
      </c>
      <c r="C75" s="97">
        <v>19.239999999999998</v>
      </c>
      <c r="D75" s="97">
        <v>19.13</v>
      </c>
      <c r="E75" s="97">
        <v>29.7</v>
      </c>
      <c r="F75" s="80">
        <f t="shared" si="2"/>
        <v>2.9073680717087519E-2</v>
      </c>
      <c r="G75" s="99">
        <f t="shared" si="3"/>
        <v>5.7815868431349863E-3</v>
      </c>
    </row>
    <row r="76" spans="1:7" x14ac:dyDescent="0.25">
      <c r="A76" s="96">
        <v>2172</v>
      </c>
      <c r="B76" s="97">
        <v>1.3</v>
      </c>
      <c r="C76" s="97">
        <v>19.13</v>
      </c>
      <c r="D76" s="97">
        <v>19.13</v>
      </c>
      <c r="E76" s="97">
        <v>29.7</v>
      </c>
      <c r="F76" s="80">
        <f t="shared" si="2"/>
        <v>2.874218771426236E-2</v>
      </c>
      <c r="G76" s="99">
        <f t="shared" si="3"/>
        <v>1.8966180872918889E-2</v>
      </c>
    </row>
    <row r="77" spans="1:7" x14ac:dyDescent="0.25">
      <c r="A77" s="96">
        <v>2172</v>
      </c>
      <c r="B77" s="97">
        <v>2</v>
      </c>
      <c r="C77" s="97">
        <v>18</v>
      </c>
      <c r="D77" s="97">
        <v>19.13</v>
      </c>
      <c r="E77" s="97">
        <v>29.7</v>
      </c>
      <c r="F77" s="80">
        <f t="shared" si="2"/>
        <v>2.5446900494077322E-2</v>
      </c>
      <c r="G77" s="99">
        <f t="shared" si="3"/>
        <v>2.509592568980909E-2</v>
      </c>
    </row>
    <row r="78" spans="1:7" x14ac:dyDescent="0.25">
      <c r="A78" s="96">
        <v>2172</v>
      </c>
      <c r="B78" s="97">
        <v>3</v>
      </c>
      <c r="C78" s="97">
        <v>17.75</v>
      </c>
      <c r="D78" s="97">
        <v>19.13</v>
      </c>
      <c r="E78" s="97">
        <v>29.7</v>
      </c>
      <c r="F78" s="80">
        <f t="shared" si="2"/>
        <v>2.4744950885540854E-2</v>
      </c>
      <c r="G78" s="99">
        <f t="shared" si="3"/>
        <v>2.3855389290722818E-2</v>
      </c>
    </row>
    <row r="79" spans="1:7" x14ac:dyDescent="0.25">
      <c r="A79" s="96">
        <v>2172</v>
      </c>
      <c r="B79" s="97">
        <v>4</v>
      </c>
      <c r="C79" s="97">
        <v>17.100000000000001</v>
      </c>
      <c r="D79" s="97">
        <v>19.13</v>
      </c>
      <c r="E79" s="97">
        <v>29.7</v>
      </c>
      <c r="F79" s="80">
        <f t="shared" si="2"/>
        <v>2.2965827695904786E-2</v>
      </c>
      <c r="G79" s="99">
        <f t="shared" si="3"/>
        <v>2.2421786315110191E-2</v>
      </c>
    </row>
    <row r="80" spans="1:7" x14ac:dyDescent="0.25">
      <c r="A80" s="96">
        <v>2172</v>
      </c>
      <c r="B80" s="97">
        <v>5</v>
      </c>
      <c r="C80" s="97">
        <v>16.690000000000001</v>
      </c>
      <c r="D80" s="97">
        <v>19.13</v>
      </c>
      <c r="E80" s="97">
        <v>29.7</v>
      </c>
      <c r="F80" s="80">
        <f t="shared" si="2"/>
        <v>2.1877744934315595E-2</v>
      </c>
      <c r="G80" s="99">
        <f t="shared" si="3"/>
        <v>2.1825374584780254E-2</v>
      </c>
    </row>
    <row r="81" spans="1:7" x14ac:dyDescent="0.25">
      <c r="A81" s="96">
        <v>2172</v>
      </c>
      <c r="B81" s="97">
        <v>6</v>
      </c>
      <c r="C81" s="97">
        <v>16.649999999999999</v>
      </c>
      <c r="D81" s="97">
        <v>19.13</v>
      </c>
      <c r="E81" s="97">
        <v>29.7</v>
      </c>
      <c r="F81" s="80">
        <f t="shared" si="2"/>
        <v>2.1773004235244909E-2</v>
      </c>
      <c r="G81" s="99">
        <f t="shared" si="3"/>
        <v>2.0939598609109794E-2</v>
      </c>
    </row>
    <row r="82" spans="1:7" x14ac:dyDescent="0.25">
      <c r="A82" s="96">
        <v>2172</v>
      </c>
      <c r="B82" s="97">
        <v>7</v>
      </c>
      <c r="C82" s="97">
        <v>16</v>
      </c>
      <c r="D82" s="97">
        <v>19.13</v>
      </c>
      <c r="E82" s="97">
        <v>29.7</v>
      </c>
      <c r="F82" s="80">
        <f t="shared" si="2"/>
        <v>2.0106192982974676E-2</v>
      </c>
      <c r="G82" s="99">
        <f t="shared" si="3"/>
        <v>2.0043459304673304E-2</v>
      </c>
    </row>
    <row r="83" spans="1:7" x14ac:dyDescent="0.25">
      <c r="A83" s="96">
        <v>2172</v>
      </c>
      <c r="B83" s="97">
        <v>8</v>
      </c>
      <c r="C83" s="97">
        <v>15.95</v>
      </c>
      <c r="D83" s="97">
        <v>19.13</v>
      </c>
      <c r="E83" s="97">
        <v>29.7</v>
      </c>
      <c r="F83" s="80">
        <f t="shared" si="2"/>
        <v>1.9980725626371931E-2</v>
      </c>
      <c r="G83" s="99">
        <f t="shared" si="3"/>
        <v>1.8826092151407257E-2</v>
      </c>
    </row>
    <row r="84" spans="1:7" x14ac:dyDescent="0.25">
      <c r="A84" s="96">
        <v>2172</v>
      </c>
      <c r="B84" s="97">
        <v>9</v>
      </c>
      <c r="C84" s="97">
        <v>15</v>
      </c>
      <c r="D84" s="97">
        <v>19.13</v>
      </c>
      <c r="E84" s="97">
        <v>29.7</v>
      </c>
      <c r="F84" s="80">
        <f t="shared" si="2"/>
        <v>1.7671458676442587E-2</v>
      </c>
      <c r="G84" s="99">
        <f t="shared" si="3"/>
        <v>1.7495627662611982E-2</v>
      </c>
    </row>
    <row r="85" spans="1:7" x14ac:dyDescent="0.25">
      <c r="A85" s="96">
        <v>2172</v>
      </c>
      <c r="B85" s="97">
        <v>10</v>
      </c>
      <c r="C85" s="97">
        <v>14.85</v>
      </c>
      <c r="D85" s="97">
        <v>19.13</v>
      </c>
      <c r="E85" s="97">
        <v>29.7</v>
      </c>
      <c r="F85" s="80">
        <f t="shared" si="2"/>
        <v>1.7319796648781378E-2</v>
      </c>
      <c r="G85" s="99">
        <f t="shared" si="3"/>
        <v>1.7088104190579129E-2</v>
      </c>
    </row>
    <row r="86" spans="1:7" x14ac:dyDescent="0.25">
      <c r="A86" s="96">
        <v>2172</v>
      </c>
      <c r="B86" s="97">
        <v>11</v>
      </c>
      <c r="C86" s="97">
        <v>14.65</v>
      </c>
      <c r="D86" s="97">
        <v>19.13</v>
      </c>
      <c r="E86" s="97">
        <v>29.7</v>
      </c>
      <c r="F86" s="80">
        <f t="shared" si="2"/>
        <v>1.6856411732376883E-2</v>
      </c>
      <c r="G86" s="99">
        <f t="shared" si="3"/>
        <v>1.6180183913691682E-2</v>
      </c>
    </row>
    <row r="87" spans="1:7" x14ac:dyDescent="0.25">
      <c r="A87" s="96">
        <v>2172</v>
      </c>
      <c r="B87" s="97">
        <v>12</v>
      </c>
      <c r="C87" s="97">
        <v>14.05</v>
      </c>
      <c r="D87" s="97">
        <v>19.13</v>
      </c>
      <c r="E87" s="97">
        <v>29.7</v>
      </c>
      <c r="F87" s="80">
        <f t="shared" si="2"/>
        <v>1.5503956095006481E-2</v>
      </c>
      <c r="G87" s="99">
        <f t="shared" si="3"/>
        <v>1.5015340262602841E-2</v>
      </c>
    </row>
    <row r="88" spans="1:7" x14ac:dyDescent="0.25">
      <c r="A88" s="96">
        <v>2172</v>
      </c>
      <c r="B88" s="97">
        <v>13</v>
      </c>
      <c r="C88" s="97">
        <v>13.6</v>
      </c>
      <c r="D88" s="97">
        <v>19.13</v>
      </c>
      <c r="E88" s="97">
        <v>29.7</v>
      </c>
      <c r="F88" s="80">
        <f t="shared" si="2"/>
        <v>1.45267244301992E-2</v>
      </c>
      <c r="G88" s="99">
        <f t="shared" si="3"/>
        <v>1.2212278761129946E-2</v>
      </c>
    </row>
    <row r="89" spans="1:7" x14ac:dyDescent="0.25">
      <c r="A89" s="96">
        <v>2172</v>
      </c>
      <c r="B89" s="97">
        <v>13.85</v>
      </c>
      <c r="C89" s="97">
        <v>13.45</v>
      </c>
      <c r="D89" s="97">
        <v>19.13</v>
      </c>
      <c r="E89" s="97">
        <v>29.7</v>
      </c>
      <c r="F89" s="80">
        <f t="shared" si="2"/>
        <v>1.4208049125400685E-2</v>
      </c>
      <c r="G89" s="99">
        <f t="shared" si="3"/>
        <v>2.0082140164220676E-3</v>
      </c>
    </row>
    <row r="90" spans="1:7" x14ac:dyDescent="0.25">
      <c r="A90" s="96">
        <v>2172</v>
      </c>
      <c r="B90" s="97">
        <v>14</v>
      </c>
      <c r="C90" s="97">
        <v>12.65</v>
      </c>
      <c r="D90" s="97">
        <v>19.13</v>
      </c>
      <c r="E90" s="97">
        <v>29.7</v>
      </c>
      <c r="F90" s="80">
        <f t="shared" si="2"/>
        <v>1.2568137760226817E-2</v>
      </c>
      <c r="G90" s="99">
        <f t="shared" si="3"/>
        <v>1.2129002012117217E-2</v>
      </c>
    </row>
    <row r="91" spans="1:7" x14ac:dyDescent="0.25">
      <c r="A91" s="96">
        <v>2172</v>
      </c>
      <c r="B91" s="97">
        <v>15</v>
      </c>
      <c r="C91" s="97">
        <v>12.2</v>
      </c>
      <c r="D91" s="97">
        <v>19.13</v>
      </c>
      <c r="E91" s="97">
        <v>29.7</v>
      </c>
      <c r="F91" s="80">
        <f t="shared" si="2"/>
        <v>1.1689866264007618E-2</v>
      </c>
      <c r="G91" s="99">
        <f t="shared" si="3"/>
        <v>1.1359311811987717E-2</v>
      </c>
    </row>
    <row r="92" spans="1:7" x14ac:dyDescent="0.25">
      <c r="A92" s="96">
        <v>2172</v>
      </c>
      <c r="B92" s="97">
        <v>16</v>
      </c>
      <c r="C92" s="97">
        <v>11.85</v>
      </c>
      <c r="D92" s="97">
        <v>19.13</v>
      </c>
      <c r="E92" s="97">
        <v>29.7</v>
      </c>
      <c r="F92" s="80">
        <f t="shared" si="2"/>
        <v>1.1028757359967816E-2</v>
      </c>
      <c r="G92" s="99">
        <f t="shared" si="3"/>
        <v>1.0222938844322035E-2</v>
      </c>
    </row>
    <row r="93" spans="1:7" x14ac:dyDescent="0.25">
      <c r="A93" s="96">
        <v>2172</v>
      </c>
      <c r="B93" s="97">
        <v>17</v>
      </c>
      <c r="C93" s="97">
        <v>10.95</v>
      </c>
      <c r="D93" s="97">
        <v>19.13</v>
      </c>
      <c r="E93" s="97">
        <v>29.7</v>
      </c>
      <c r="F93" s="80">
        <f t="shared" si="2"/>
        <v>9.4171203286762539E-3</v>
      </c>
      <c r="G93" s="99">
        <f t="shared" si="3"/>
        <v>9.2466889272190076E-3</v>
      </c>
    </row>
    <row r="94" spans="1:7" x14ac:dyDescent="0.25">
      <c r="A94" s="96">
        <v>2172</v>
      </c>
      <c r="B94" s="97">
        <v>18</v>
      </c>
      <c r="C94" s="97">
        <v>10.75</v>
      </c>
      <c r="D94" s="97">
        <v>19.13</v>
      </c>
      <c r="E94" s="97">
        <v>29.7</v>
      </c>
      <c r="F94" s="80">
        <f t="shared" si="2"/>
        <v>9.0762575257617613E-3</v>
      </c>
      <c r="G94" s="99">
        <f t="shared" si="3"/>
        <v>8.3481934282923272E-3</v>
      </c>
    </row>
    <row r="95" spans="1:7" x14ac:dyDescent="0.25">
      <c r="A95" s="96">
        <v>2172</v>
      </c>
      <c r="B95" s="97">
        <v>19</v>
      </c>
      <c r="C95" s="97">
        <v>9.85</v>
      </c>
      <c r="D95" s="97">
        <v>19.13</v>
      </c>
      <c r="E95" s="97">
        <v>29.7</v>
      </c>
      <c r="F95" s="80">
        <f t="shared" si="2"/>
        <v>7.6201293308228923E-3</v>
      </c>
      <c r="G95" s="99">
        <f t="shared" si="3"/>
        <v>7.0620057609585805E-3</v>
      </c>
    </row>
    <row r="96" spans="1:7" x14ac:dyDescent="0.25">
      <c r="A96" s="96">
        <v>2172</v>
      </c>
      <c r="B96" s="97">
        <v>20</v>
      </c>
      <c r="C96" s="97">
        <v>9.1</v>
      </c>
      <c r="D96" s="97">
        <v>19.13</v>
      </c>
      <c r="E96" s="97">
        <v>29.7</v>
      </c>
      <c r="F96" s="80">
        <f t="shared" si="2"/>
        <v>6.5038821910942688E-3</v>
      </c>
      <c r="G96" s="99">
        <f t="shared" si="3"/>
        <v>6.3625105216827283E-3</v>
      </c>
    </row>
    <row r="97" spans="1:7" x14ac:dyDescent="0.25">
      <c r="A97" s="96">
        <v>2172</v>
      </c>
      <c r="B97" s="97">
        <v>21</v>
      </c>
      <c r="C97" s="97">
        <v>8.9</v>
      </c>
      <c r="D97" s="97">
        <v>19.13</v>
      </c>
      <c r="E97" s="97">
        <v>29.7</v>
      </c>
      <c r="F97" s="80">
        <f t="shared" si="2"/>
        <v>6.2211388522711887E-3</v>
      </c>
      <c r="G97" s="99">
        <f t="shared" si="3"/>
        <v>5.4328386426599866E-3</v>
      </c>
    </row>
    <row r="98" spans="1:7" x14ac:dyDescent="0.25">
      <c r="A98" s="96">
        <v>2172</v>
      </c>
      <c r="B98" s="97">
        <v>22</v>
      </c>
      <c r="C98" s="97">
        <v>7.69</v>
      </c>
      <c r="D98" s="97">
        <v>19.13</v>
      </c>
      <c r="E98" s="97">
        <v>29.7</v>
      </c>
      <c r="F98" s="80">
        <f t="shared" si="2"/>
        <v>4.6445384330487845E-3</v>
      </c>
      <c r="G98" s="99">
        <f t="shared" si="3"/>
        <v>4.2464947168481407E-3</v>
      </c>
    </row>
    <row r="99" spans="1:7" x14ac:dyDescent="0.25">
      <c r="A99" s="96">
        <v>2172</v>
      </c>
      <c r="B99" s="97">
        <v>23</v>
      </c>
      <c r="C99" s="97">
        <v>7</v>
      </c>
      <c r="D99" s="97">
        <v>19.13</v>
      </c>
      <c r="E99" s="97">
        <v>29.7</v>
      </c>
      <c r="F99" s="80">
        <f t="shared" si="2"/>
        <v>3.8484510006474965E-3</v>
      </c>
      <c r="G99" s="99">
        <f t="shared" si="3"/>
        <v>3.4095116020787476E-3</v>
      </c>
    </row>
    <row r="100" spans="1:7" x14ac:dyDescent="0.25">
      <c r="A100" s="96">
        <v>2172</v>
      </c>
      <c r="B100" s="97">
        <v>24</v>
      </c>
      <c r="C100" s="97">
        <v>6.15</v>
      </c>
      <c r="D100" s="97">
        <v>19.13</v>
      </c>
      <c r="E100" s="97">
        <v>29.7</v>
      </c>
      <c r="F100" s="80">
        <f t="shared" si="2"/>
        <v>2.9705722035099991E-3</v>
      </c>
      <c r="G100" s="99">
        <f t="shared" si="3"/>
        <v>2.4867669348571705E-3</v>
      </c>
    </row>
    <row r="101" spans="1:7" x14ac:dyDescent="0.25">
      <c r="A101" s="96">
        <v>2172</v>
      </c>
      <c r="B101" s="97">
        <v>25</v>
      </c>
      <c r="C101" s="97">
        <v>5.05</v>
      </c>
      <c r="D101" s="97">
        <v>19.13</v>
      </c>
      <c r="E101" s="97">
        <v>29.7</v>
      </c>
      <c r="F101" s="80">
        <f t="shared" si="2"/>
        <v>2.0029616662043423E-3</v>
      </c>
      <c r="G101" s="99">
        <f t="shared" si="3"/>
        <v>1.8689531045746528E-3</v>
      </c>
    </row>
    <row r="102" spans="1:7" x14ac:dyDescent="0.25">
      <c r="A102" s="96">
        <v>2172</v>
      </c>
      <c r="B102" s="97">
        <v>26</v>
      </c>
      <c r="C102" s="97">
        <v>4.7</v>
      </c>
      <c r="D102" s="97">
        <v>19.13</v>
      </c>
      <c r="E102" s="97">
        <v>29.7</v>
      </c>
      <c r="F102" s="80">
        <f t="shared" si="2"/>
        <v>1.7349445429449635E-3</v>
      </c>
      <c r="G102" s="99">
        <f t="shared" si="3"/>
        <v>1.3462117219713941E-3</v>
      </c>
    </row>
    <row r="103" spans="1:7" x14ac:dyDescent="0.25">
      <c r="A103" s="96">
        <v>2172</v>
      </c>
      <c r="B103" s="97">
        <v>26.9</v>
      </c>
      <c r="C103" s="97">
        <v>4</v>
      </c>
      <c r="D103" s="97">
        <v>19.13</v>
      </c>
      <c r="E103" s="97">
        <v>29.7</v>
      </c>
      <c r="F103" s="80">
        <f t="shared" si="2"/>
        <v>1.2566370614359172E-3</v>
      </c>
      <c r="G103" s="99">
        <f t="shared" si="3"/>
        <v>1.1728612573401896E-3</v>
      </c>
    </row>
    <row r="104" spans="1:7" x14ac:dyDescent="0.25">
      <c r="A104" s="96">
        <v>2172</v>
      </c>
      <c r="B104" s="97">
        <v>29.7</v>
      </c>
      <c r="C104" s="97">
        <v>0</v>
      </c>
      <c r="D104" s="97">
        <v>19.13</v>
      </c>
      <c r="E104" s="97">
        <v>29.7</v>
      </c>
      <c r="F104" s="80">
        <f t="shared" si="2"/>
        <v>0</v>
      </c>
      <c r="G104" s="99" t="str">
        <f t="shared" si="3"/>
        <v xml:space="preserve"> </v>
      </c>
    </row>
    <row r="105" spans="1:7" x14ac:dyDescent="0.25">
      <c r="A105" s="94">
        <v>2173</v>
      </c>
      <c r="B105" s="95">
        <v>0.1</v>
      </c>
      <c r="C105" s="95">
        <v>15.25</v>
      </c>
      <c r="D105" s="95">
        <v>12.6</v>
      </c>
      <c r="E105" s="95">
        <v>23.7</v>
      </c>
      <c r="F105" s="80">
        <f t="shared" si="2"/>
        <v>1.8265416037511906E-2</v>
      </c>
      <c r="G105" s="99">
        <f t="shared" si="3"/>
        <v>3.4664726038791476E-3</v>
      </c>
    </row>
    <row r="106" spans="1:7" x14ac:dyDescent="0.25">
      <c r="A106" s="94">
        <v>2173</v>
      </c>
      <c r="B106" s="95">
        <v>0.3</v>
      </c>
      <c r="C106" s="95">
        <v>14.45</v>
      </c>
      <c r="D106" s="95">
        <v>12.6</v>
      </c>
      <c r="E106" s="95">
        <v>23.7</v>
      </c>
      <c r="F106" s="80">
        <f t="shared" si="2"/>
        <v>1.6399310001279567E-2</v>
      </c>
      <c r="G106" s="99">
        <f t="shared" si="3"/>
        <v>3.2798620002559135E-3</v>
      </c>
    </row>
    <row r="107" spans="1:7" x14ac:dyDescent="0.25">
      <c r="A107" s="94">
        <v>2173</v>
      </c>
      <c r="B107" s="95">
        <v>0.5</v>
      </c>
      <c r="C107" s="95">
        <v>14.45</v>
      </c>
      <c r="D107" s="95">
        <v>12.6</v>
      </c>
      <c r="E107" s="95">
        <v>23.7</v>
      </c>
      <c r="F107" s="80">
        <f t="shared" si="2"/>
        <v>1.6399310001279567E-2</v>
      </c>
      <c r="G107" s="99">
        <f t="shared" si="3"/>
        <v>3.0084087600316693E-3</v>
      </c>
    </row>
    <row r="108" spans="1:7" x14ac:dyDescent="0.25">
      <c r="A108" s="94">
        <v>2173</v>
      </c>
      <c r="B108" s="95">
        <v>0.7</v>
      </c>
      <c r="C108" s="95">
        <v>13.2</v>
      </c>
      <c r="D108" s="95">
        <v>12.6</v>
      </c>
      <c r="E108" s="95">
        <v>23.7</v>
      </c>
      <c r="F108" s="80">
        <f t="shared" si="2"/>
        <v>1.3684777599037136E-2</v>
      </c>
      <c r="G108" s="99">
        <f t="shared" si="3"/>
        <v>2.7369555198074281E-3</v>
      </c>
    </row>
    <row r="109" spans="1:7" x14ac:dyDescent="0.25">
      <c r="A109" s="94">
        <v>2173</v>
      </c>
      <c r="B109" s="95">
        <v>0.9</v>
      </c>
      <c r="C109" s="95">
        <v>13.2</v>
      </c>
      <c r="D109" s="95">
        <v>12.6</v>
      </c>
      <c r="E109" s="95">
        <v>23.7</v>
      </c>
      <c r="F109" s="80">
        <f t="shared" si="2"/>
        <v>1.3684777599037136E-2</v>
      </c>
      <c r="G109" s="99">
        <f t="shared" si="3"/>
        <v>2.655274110814094E-3</v>
      </c>
    </row>
    <row r="110" spans="1:7" x14ac:dyDescent="0.25">
      <c r="A110" s="94">
        <v>2173</v>
      </c>
      <c r="B110" s="95">
        <v>1.1000000000000001</v>
      </c>
      <c r="C110" s="95">
        <v>12.8</v>
      </c>
      <c r="D110" s="95">
        <v>12.6</v>
      </c>
      <c r="E110" s="95">
        <v>23.7</v>
      </c>
      <c r="F110" s="80">
        <f t="shared" si="2"/>
        <v>1.2867963509103793E-2</v>
      </c>
      <c r="G110" s="99">
        <f t="shared" si="3"/>
        <v>2.5336944751201676E-3</v>
      </c>
    </row>
    <row r="111" spans="1:7" x14ac:dyDescent="0.25">
      <c r="A111" s="94">
        <v>2173</v>
      </c>
      <c r="B111" s="95">
        <v>1.3</v>
      </c>
      <c r="C111" s="95">
        <v>12.6</v>
      </c>
      <c r="D111" s="95">
        <v>12.6</v>
      </c>
      <c r="E111" s="95">
        <v>23.7</v>
      </c>
      <c r="F111" s="80">
        <f t="shared" si="2"/>
        <v>1.2468981242097887E-2</v>
      </c>
      <c r="G111" s="99">
        <f t="shared" si="3"/>
        <v>8.0566799408776681E-3</v>
      </c>
    </row>
    <row r="112" spans="1:7" x14ac:dyDescent="0.25">
      <c r="A112" s="94">
        <v>2173</v>
      </c>
      <c r="B112" s="95">
        <v>2</v>
      </c>
      <c r="C112" s="95">
        <v>11.59</v>
      </c>
      <c r="D112" s="95">
        <v>12.6</v>
      </c>
      <c r="E112" s="95">
        <v>23.7</v>
      </c>
      <c r="F112" s="80">
        <f t="shared" si="2"/>
        <v>1.0550104303266878E-2</v>
      </c>
      <c r="G112" s="99">
        <f t="shared" si="3"/>
        <v>1.0333899896846827E-2</v>
      </c>
    </row>
    <row r="113" spans="1:7" x14ac:dyDescent="0.25">
      <c r="A113" s="94">
        <v>2173</v>
      </c>
      <c r="B113" s="95">
        <v>3</v>
      </c>
      <c r="C113" s="95">
        <v>11.35</v>
      </c>
      <c r="D113" s="95">
        <v>12.6</v>
      </c>
      <c r="E113" s="95">
        <v>23.7</v>
      </c>
      <c r="F113" s="80">
        <f t="shared" si="2"/>
        <v>1.0117695490426777E-2</v>
      </c>
      <c r="G113" s="99">
        <f t="shared" si="3"/>
        <v>1.0064351247168823E-2</v>
      </c>
    </row>
    <row r="114" spans="1:7" x14ac:dyDescent="0.25">
      <c r="A114" s="94">
        <v>2173</v>
      </c>
      <c r="B114" s="95">
        <v>4</v>
      </c>
      <c r="C114" s="95">
        <v>11.29</v>
      </c>
      <c r="D114" s="95">
        <v>12.6</v>
      </c>
      <c r="E114" s="95">
        <v>23.7</v>
      </c>
      <c r="F114" s="80">
        <f t="shared" si="2"/>
        <v>1.0011007003910867E-2</v>
      </c>
      <c r="G114" s="99">
        <f t="shared" si="3"/>
        <v>9.878883397873333E-3</v>
      </c>
    </row>
    <row r="115" spans="1:7" x14ac:dyDescent="0.25">
      <c r="A115" s="94">
        <v>2173</v>
      </c>
      <c r="B115" s="95">
        <v>5</v>
      </c>
      <c r="C115" s="95">
        <v>11.14</v>
      </c>
      <c r="D115" s="95">
        <v>12.6</v>
      </c>
      <c r="E115" s="95">
        <v>23.7</v>
      </c>
      <c r="F115" s="80">
        <f t="shared" si="2"/>
        <v>9.746759791835799E-3</v>
      </c>
      <c r="G115" s="99">
        <f t="shared" si="3"/>
        <v>9.2857467778847645E-3</v>
      </c>
    </row>
    <row r="116" spans="1:7" x14ac:dyDescent="0.25">
      <c r="A116" s="94">
        <v>2173</v>
      </c>
      <c r="B116" s="95">
        <v>6</v>
      </c>
      <c r="C116" s="95">
        <v>10.6</v>
      </c>
      <c r="D116" s="95">
        <v>12.6</v>
      </c>
      <c r="E116" s="95">
        <v>23.7</v>
      </c>
      <c r="F116" s="80">
        <f t="shared" si="2"/>
        <v>8.8247337639337283E-3</v>
      </c>
      <c r="G116" s="99">
        <f t="shared" si="3"/>
        <v>8.6925355450706704E-3</v>
      </c>
    </row>
    <row r="117" spans="1:7" x14ac:dyDescent="0.25">
      <c r="A117" s="94">
        <v>2173</v>
      </c>
      <c r="B117" s="95">
        <v>7</v>
      </c>
      <c r="C117" s="95">
        <v>10.44</v>
      </c>
      <c r="D117" s="95">
        <v>12.6</v>
      </c>
      <c r="E117" s="95">
        <v>23.7</v>
      </c>
      <c r="F117" s="80">
        <f t="shared" si="2"/>
        <v>8.5603373262076107E-3</v>
      </c>
      <c r="G117" s="99">
        <f t="shared" si="3"/>
        <v>8.5276019307572067E-3</v>
      </c>
    </row>
    <row r="118" spans="1:7" x14ac:dyDescent="0.25">
      <c r="A118" s="94">
        <v>2173</v>
      </c>
      <c r="B118" s="95">
        <v>8</v>
      </c>
      <c r="C118" s="95">
        <v>10.4</v>
      </c>
      <c r="D118" s="95">
        <v>12.6</v>
      </c>
      <c r="E118" s="95">
        <v>23.7</v>
      </c>
      <c r="F118" s="80">
        <f t="shared" si="2"/>
        <v>8.4948665353068008E-3</v>
      </c>
      <c r="G118" s="99">
        <f t="shared" si="3"/>
        <v>7.9805289130518969E-3</v>
      </c>
    </row>
    <row r="119" spans="1:7" x14ac:dyDescent="0.25">
      <c r="A119" s="94">
        <v>2173</v>
      </c>
      <c r="B119" s="95">
        <v>9</v>
      </c>
      <c r="C119" s="95">
        <v>9.75</v>
      </c>
      <c r="D119" s="95">
        <v>12.6</v>
      </c>
      <c r="E119" s="95">
        <v>23.7</v>
      </c>
      <c r="F119" s="80">
        <f t="shared" si="2"/>
        <v>7.466191290796992E-3</v>
      </c>
      <c r="G119" s="99">
        <f t="shared" si="3"/>
        <v>7.2399966197385264E-3</v>
      </c>
    </row>
    <row r="120" spans="1:7" x14ac:dyDescent="0.25">
      <c r="A120" s="94">
        <v>2173</v>
      </c>
      <c r="B120" s="95">
        <v>10</v>
      </c>
      <c r="C120" s="95">
        <v>9.4499999999999993</v>
      </c>
      <c r="D120" s="95">
        <v>12.6</v>
      </c>
      <c r="E120" s="95">
        <v>23.7</v>
      </c>
      <c r="F120" s="80">
        <f t="shared" si="2"/>
        <v>7.0138019486800617E-3</v>
      </c>
      <c r="G120" s="99">
        <f t="shared" si="3"/>
        <v>5.6845990056847394E-3</v>
      </c>
    </row>
    <row r="121" spans="1:7" x14ac:dyDescent="0.25">
      <c r="A121" s="94">
        <v>2173</v>
      </c>
      <c r="B121" s="95">
        <v>10.85</v>
      </c>
      <c r="C121" s="95">
        <v>9</v>
      </c>
      <c r="D121" s="95">
        <v>12.6</v>
      </c>
      <c r="E121" s="95">
        <v>23.7</v>
      </c>
      <c r="F121" s="80">
        <f t="shared" si="2"/>
        <v>6.3617251235193305E-3</v>
      </c>
      <c r="G121" s="99">
        <f t="shared" si="3"/>
        <v>9.3848699165917674E-4</v>
      </c>
    </row>
    <row r="122" spans="1:7" x14ac:dyDescent="0.25">
      <c r="A122" s="94">
        <v>2173</v>
      </c>
      <c r="B122" s="95">
        <v>11</v>
      </c>
      <c r="C122" s="95">
        <v>8.85</v>
      </c>
      <c r="D122" s="95">
        <v>12.6</v>
      </c>
      <c r="E122" s="95">
        <v>23.7</v>
      </c>
      <c r="F122" s="80">
        <f t="shared" si="2"/>
        <v>6.1514347652696635E-3</v>
      </c>
      <c r="G122" s="99">
        <f t="shared" si="3"/>
        <v>6.0823197268906884E-3</v>
      </c>
    </row>
    <row r="123" spans="1:7" x14ac:dyDescent="0.25">
      <c r="A123" s="94">
        <v>2173</v>
      </c>
      <c r="B123" s="95">
        <v>12</v>
      </c>
      <c r="C123" s="95">
        <v>8.75</v>
      </c>
      <c r="D123" s="95">
        <v>12.6</v>
      </c>
      <c r="E123" s="95">
        <v>23.7</v>
      </c>
      <c r="F123" s="80">
        <f t="shared" si="2"/>
        <v>6.0132046885117132E-3</v>
      </c>
      <c r="G123" s="99">
        <f t="shared" si="3"/>
        <v>5.5513905684340141E-3</v>
      </c>
    </row>
    <row r="124" spans="1:7" x14ac:dyDescent="0.25">
      <c r="A124" s="94">
        <v>2173</v>
      </c>
      <c r="B124" s="95">
        <v>13</v>
      </c>
      <c r="C124" s="95">
        <v>8.0500000000000007</v>
      </c>
      <c r="D124" s="95">
        <v>12.6</v>
      </c>
      <c r="E124" s="95">
        <v>23.7</v>
      </c>
      <c r="F124" s="80">
        <f t="shared" si="2"/>
        <v>5.0895764483563149E-3</v>
      </c>
      <c r="G124" s="99">
        <f t="shared" si="3"/>
        <v>4.8130181200699874E-3</v>
      </c>
    </row>
    <row r="125" spans="1:7" x14ac:dyDescent="0.25">
      <c r="A125" s="94">
        <v>2173</v>
      </c>
      <c r="B125" s="95">
        <v>14</v>
      </c>
      <c r="C125" s="95">
        <v>7.6</v>
      </c>
      <c r="D125" s="95">
        <v>12.6</v>
      </c>
      <c r="E125" s="95">
        <v>23.7</v>
      </c>
      <c r="F125" s="80">
        <f t="shared" si="2"/>
        <v>4.5364597917836608E-3</v>
      </c>
      <c r="G125" s="99">
        <f t="shared" si="3"/>
        <v>4.1924553962155789E-3</v>
      </c>
    </row>
    <row r="126" spans="1:7" x14ac:dyDescent="0.25">
      <c r="A126" s="94">
        <v>2173</v>
      </c>
      <c r="B126" s="95">
        <v>15</v>
      </c>
      <c r="C126" s="95">
        <v>7</v>
      </c>
      <c r="D126" s="95">
        <v>12.6</v>
      </c>
      <c r="E126" s="95">
        <v>23.7</v>
      </c>
      <c r="F126" s="80">
        <f t="shared" si="2"/>
        <v>3.8484510006474965E-3</v>
      </c>
      <c r="G126" s="99">
        <f t="shared" si="3"/>
        <v>3.6090027355816993E-3</v>
      </c>
    </row>
    <row r="127" spans="1:7" x14ac:dyDescent="0.25">
      <c r="A127" s="94">
        <v>2173</v>
      </c>
      <c r="B127" s="95">
        <v>16</v>
      </c>
      <c r="C127" s="95">
        <v>6.55</v>
      </c>
      <c r="D127" s="95">
        <v>12.6</v>
      </c>
      <c r="E127" s="95">
        <v>23.7</v>
      </c>
      <c r="F127" s="80">
        <f t="shared" si="2"/>
        <v>3.3695544705159021E-3</v>
      </c>
      <c r="G127" s="99">
        <f t="shared" si="3"/>
        <v>3.1221540490457061E-3</v>
      </c>
    </row>
    <row r="128" spans="1:7" x14ac:dyDescent="0.25">
      <c r="A128" s="94">
        <v>2173</v>
      </c>
      <c r="B128" s="95">
        <v>17</v>
      </c>
      <c r="C128" s="95">
        <v>6.05</v>
      </c>
      <c r="D128" s="95">
        <v>12.6</v>
      </c>
      <c r="E128" s="95">
        <v>23.7</v>
      </c>
      <c r="F128" s="80">
        <f t="shared" si="2"/>
        <v>2.8747536275755101E-3</v>
      </c>
      <c r="G128" s="99">
        <f t="shared" si="3"/>
        <v>2.5197536577198634E-3</v>
      </c>
    </row>
    <row r="129" spans="1:7" x14ac:dyDescent="0.25">
      <c r="A129" s="94">
        <v>2173</v>
      </c>
      <c r="B129" s="95">
        <v>18</v>
      </c>
      <c r="C129" s="95">
        <v>5.25</v>
      </c>
      <c r="D129" s="95">
        <v>12.6</v>
      </c>
      <c r="E129" s="95">
        <v>23.7</v>
      </c>
      <c r="F129" s="80">
        <f t="shared" si="2"/>
        <v>2.1647536878642167E-3</v>
      </c>
      <c r="G129" s="99">
        <f t="shared" si="3"/>
        <v>1.8254616812765189E-3</v>
      </c>
    </row>
    <row r="130" spans="1:7" x14ac:dyDescent="0.25">
      <c r="A130" s="94">
        <v>2173</v>
      </c>
      <c r="B130" s="95">
        <v>19</v>
      </c>
      <c r="C130" s="95">
        <v>4.3499999999999996</v>
      </c>
      <c r="D130" s="95">
        <v>12.6</v>
      </c>
      <c r="E130" s="95">
        <v>23.7</v>
      </c>
      <c r="F130" s="80">
        <f t="shared" si="2"/>
        <v>1.4861696746888212E-3</v>
      </c>
      <c r="G130" s="99">
        <f t="shared" si="3"/>
        <v>1.2342630312561303E-3</v>
      </c>
    </row>
    <row r="131" spans="1:7" x14ac:dyDescent="0.25">
      <c r="A131" s="94">
        <v>2173</v>
      </c>
      <c r="B131" s="95">
        <v>19.899999999999999</v>
      </c>
      <c r="C131" s="95">
        <v>4</v>
      </c>
      <c r="D131" s="95">
        <v>12.6</v>
      </c>
      <c r="E131" s="95">
        <v>23.7</v>
      </c>
      <c r="F131" s="80">
        <f t="shared" ref="F131:F194" si="4">PI()*C131^2/40000</f>
        <v>1.2566370614359172E-3</v>
      </c>
      <c r="G131" s="99">
        <f t="shared" ref="G131:G194" si="5">IF(C131=0," ",IF(C131&gt;4,((F131+F132)/2)*(B132-B131),1/3*F131*(B132-B131)))</f>
        <v>1.5917402778188288E-3</v>
      </c>
    </row>
    <row r="132" spans="1:7" x14ac:dyDescent="0.25">
      <c r="A132" s="94">
        <v>2173</v>
      </c>
      <c r="B132" s="95">
        <v>23.7</v>
      </c>
      <c r="C132" s="95">
        <v>0</v>
      </c>
      <c r="D132" s="95">
        <v>12.6</v>
      </c>
      <c r="E132" s="95">
        <v>23.7</v>
      </c>
      <c r="F132" s="80">
        <f t="shared" si="4"/>
        <v>0</v>
      </c>
      <c r="G132" s="99" t="str">
        <f t="shared" si="5"/>
        <v xml:space="preserve"> </v>
      </c>
    </row>
    <row r="133" spans="1:7" x14ac:dyDescent="0.25">
      <c r="A133" s="96">
        <v>2174</v>
      </c>
      <c r="B133" s="97">
        <v>0.1</v>
      </c>
      <c r="C133" s="97">
        <v>17.05</v>
      </c>
      <c r="D133" s="97">
        <v>14.38</v>
      </c>
      <c r="E133" s="97">
        <v>25.4</v>
      </c>
      <c r="F133" s="80">
        <f t="shared" si="4"/>
        <v>2.2831720959504673E-2</v>
      </c>
      <c r="G133" s="99">
        <f t="shared" si="5"/>
        <v>4.306377399816378E-3</v>
      </c>
    </row>
    <row r="134" spans="1:7" x14ac:dyDescent="0.25">
      <c r="A134" s="96">
        <v>2174</v>
      </c>
      <c r="B134" s="97">
        <v>0.3</v>
      </c>
      <c r="C134" s="97">
        <v>16.05</v>
      </c>
      <c r="D134" s="97">
        <v>14.38</v>
      </c>
      <c r="E134" s="97">
        <v>25.4</v>
      </c>
      <c r="F134" s="80">
        <f t="shared" si="4"/>
        <v>2.0232053038659117E-2</v>
      </c>
      <c r="G134" s="99">
        <f t="shared" si="5"/>
        <v>3.7785898340132935E-3</v>
      </c>
    </row>
    <row r="135" spans="1:7" x14ac:dyDescent="0.25">
      <c r="A135" s="96">
        <v>2174</v>
      </c>
      <c r="B135" s="97">
        <v>0.5</v>
      </c>
      <c r="C135" s="97">
        <v>14.95</v>
      </c>
      <c r="D135" s="97">
        <v>14.38</v>
      </c>
      <c r="E135" s="97">
        <v>25.4</v>
      </c>
      <c r="F135" s="80">
        <f t="shared" si="4"/>
        <v>1.7553845301473817E-2</v>
      </c>
      <c r="G135" s="99">
        <f t="shared" si="5"/>
        <v>3.4618002702050954E-3</v>
      </c>
    </row>
    <row r="136" spans="1:7" x14ac:dyDescent="0.25">
      <c r="A136" s="96">
        <v>2174</v>
      </c>
      <c r="B136" s="97">
        <v>0.7</v>
      </c>
      <c r="C136" s="97">
        <v>14.74</v>
      </c>
      <c r="D136" s="97">
        <v>14.38</v>
      </c>
      <c r="E136" s="97">
        <v>25.4</v>
      </c>
      <c r="F136" s="80">
        <f t="shared" si="4"/>
        <v>1.7064157400577144E-2</v>
      </c>
      <c r="G136" s="99">
        <f t="shared" si="5"/>
        <v>3.3668385636668754E-3</v>
      </c>
    </row>
    <row r="137" spans="1:7" x14ac:dyDescent="0.25">
      <c r="A137" s="96">
        <v>2174</v>
      </c>
      <c r="B137" s="97">
        <v>0.9</v>
      </c>
      <c r="C137" s="97">
        <v>14.54</v>
      </c>
      <c r="D137" s="97">
        <v>14.38</v>
      </c>
      <c r="E137" s="97">
        <v>25.4</v>
      </c>
      <c r="F137" s="80">
        <f t="shared" si="4"/>
        <v>1.6604228236091596E-2</v>
      </c>
      <c r="G137" s="99">
        <f t="shared" si="5"/>
        <v>3.3048965667142089E-3</v>
      </c>
    </row>
    <row r="138" spans="1:7" x14ac:dyDescent="0.25">
      <c r="A138" s="96">
        <v>2174</v>
      </c>
      <c r="B138" s="97">
        <v>1.1000000000000001</v>
      </c>
      <c r="C138" s="97">
        <v>14.47</v>
      </c>
      <c r="D138" s="97">
        <v>14.38</v>
      </c>
      <c r="E138" s="97">
        <v>25.4</v>
      </c>
      <c r="F138" s="80">
        <f t="shared" si="4"/>
        <v>1.6444737431050477E-2</v>
      </c>
      <c r="G138" s="99">
        <f t="shared" si="5"/>
        <v>3.26855462289748E-3</v>
      </c>
    </row>
    <row r="139" spans="1:7" x14ac:dyDescent="0.25">
      <c r="A139" s="96">
        <v>2174</v>
      </c>
      <c r="B139" s="97">
        <v>1.3</v>
      </c>
      <c r="C139" s="97">
        <v>14.38</v>
      </c>
      <c r="D139" s="97">
        <v>14.38</v>
      </c>
      <c r="E139" s="97">
        <v>25.4</v>
      </c>
      <c r="F139" s="80">
        <f t="shared" si="4"/>
        <v>1.6240808797924333E-2</v>
      </c>
      <c r="G139" s="99">
        <f t="shared" si="5"/>
        <v>1.087385328020094E-2</v>
      </c>
    </row>
    <row r="140" spans="1:7" x14ac:dyDescent="0.25">
      <c r="A140" s="96">
        <v>2174</v>
      </c>
      <c r="B140" s="97">
        <v>2</v>
      </c>
      <c r="C140" s="97">
        <v>13.74</v>
      </c>
      <c r="D140" s="97">
        <v>14.38</v>
      </c>
      <c r="E140" s="97">
        <v>25.4</v>
      </c>
      <c r="F140" s="80">
        <f t="shared" si="4"/>
        <v>1.4827343431221211E-2</v>
      </c>
      <c r="G140" s="99">
        <f t="shared" si="5"/>
        <v>1.4677033930710206E-2</v>
      </c>
    </row>
    <row r="141" spans="1:7" x14ac:dyDescent="0.25">
      <c r="A141" s="96">
        <v>2174</v>
      </c>
      <c r="B141" s="97">
        <v>3</v>
      </c>
      <c r="C141" s="97">
        <v>13.6</v>
      </c>
      <c r="D141" s="97">
        <v>14.38</v>
      </c>
      <c r="E141" s="97">
        <v>25.4</v>
      </c>
      <c r="F141" s="80">
        <f t="shared" si="4"/>
        <v>1.45267244301992E-2</v>
      </c>
      <c r="G141" s="99">
        <f t="shared" si="5"/>
        <v>1.4251662285414147E-2</v>
      </c>
    </row>
    <row r="142" spans="1:7" x14ac:dyDescent="0.25">
      <c r="A142" s="96">
        <v>2174</v>
      </c>
      <c r="B142" s="97">
        <v>4</v>
      </c>
      <c r="C142" s="97">
        <v>13.34</v>
      </c>
      <c r="D142" s="97">
        <v>14.38</v>
      </c>
      <c r="E142" s="97">
        <v>25.4</v>
      </c>
      <c r="F142" s="80">
        <f t="shared" si="4"/>
        <v>1.3976600140629094E-2</v>
      </c>
      <c r="G142" s="99">
        <f t="shared" si="5"/>
        <v>1.3717124222396661E-2</v>
      </c>
    </row>
    <row r="143" spans="1:7" x14ac:dyDescent="0.25">
      <c r="A143" s="96">
        <v>2174</v>
      </c>
      <c r="B143" s="97">
        <v>5</v>
      </c>
      <c r="C143" s="97">
        <v>13.09</v>
      </c>
      <c r="D143" s="97">
        <v>14.38</v>
      </c>
      <c r="E143" s="97">
        <v>25.4</v>
      </c>
      <c r="F143" s="80">
        <f t="shared" si="4"/>
        <v>1.3457648304164229E-2</v>
      </c>
      <c r="G143" s="99">
        <f t="shared" si="5"/>
        <v>1.2904080043647622E-2</v>
      </c>
    </row>
    <row r="144" spans="1:7" x14ac:dyDescent="0.25">
      <c r="A144" s="96">
        <v>2174</v>
      </c>
      <c r="B144" s="97">
        <v>6</v>
      </c>
      <c r="C144" s="97">
        <v>12.54</v>
      </c>
      <c r="D144" s="97">
        <v>14.38</v>
      </c>
      <c r="E144" s="97">
        <v>25.4</v>
      </c>
      <c r="F144" s="80">
        <f t="shared" si="4"/>
        <v>1.2350511783131016E-2</v>
      </c>
      <c r="G144" s="99">
        <f t="shared" si="5"/>
        <v>1.2311179043108073E-2</v>
      </c>
    </row>
    <row r="145" spans="1:7" x14ac:dyDescent="0.25">
      <c r="A145" s="96">
        <v>2174</v>
      </c>
      <c r="B145" s="97">
        <v>7</v>
      </c>
      <c r="C145" s="97">
        <v>12.5</v>
      </c>
      <c r="D145" s="97">
        <v>14.38</v>
      </c>
      <c r="E145" s="97">
        <v>25.4</v>
      </c>
      <c r="F145" s="80">
        <f t="shared" si="4"/>
        <v>1.2271846303085129E-2</v>
      </c>
      <c r="G145" s="99">
        <f t="shared" si="5"/>
        <v>1.1502395649395467E-2</v>
      </c>
    </row>
    <row r="146" spans="1:7" x14ac:dyDescent="0.25">
      <c r="A146" s="96">
        <v>2174</v>
      </c>
      <c r="B146" s="97">
        <v>8</v>
      </c>
      <c r="C146" s="97">
        <v>11.69</v>
      </c>
      <c r="D146" s="97">
        <v>14.38</v>
      </c>
      <c r="E146" s="97">
        <v>25.4</v>
      </c>
      <c r="F146" s="80">
        <f t="shared" si="4"/>
        <v>1.0732944995705802E-2</v>
      </c>
      <c r="G146" s="99">
        <f t="shared" si="5"/>
        <v>1.046998976360952E-2</v>
      </c>
    </row>
    <row r="147" spans="1:7" x14ac:dyDescent="0.25">
      <c r="A147" s="96">
        <v>2174</v>
      </c>
      <c r="B147" s="97">
        <v>9</v>
      </c>
      <c r="C147" s="97">
        <v>11.4</v>
      </c>
      <c r="D147" s="97">
        <v>14.38</v>
      </c>
      <c r="E147" s="97">
        <v>25.4</v>
      </c>
      <c r="F147" s="80">
        <f t="shared" si="4"/>
        <v>1.0207034531513238E-2</v>
      </c>
      <c r="G147" s="99">
        <f t="shared" si="5"/>
        <v>9.5158841477234832E-3</v>
      </c>
    </row>
    <row r="148" spans="1:7" x14ac:dyDescent="0.25">
      <c r="A148" s="96">
        <v>2174</v>
      </c>
      <c r="B148" s="97">
        <v>10</v>
      </c>
      <c r="C148" s="97">
        <v>10.6</v>
      </c>
      <c r="D148" s="97">
        <v>14.38</v>
      </c>
      <c r="E148" s="97">
        <v>25.4</v>
      </c>
      <c r="F148" s="80">
        <f t="shared" si="4"/>
        <v>8.8247337639337283E-3</v>
      </c>
      <c r="G148" s="99">
        <f t="shared" si="5"/>
        <v>8.4980081279603902E-3</v>
      </c>
    </row>
    <row r="149" spans="1:7" x14ac:dyDescent="0.25">
      <c r="A149" s="96">
        <v>2174</v>
      </c>
      <c r="B149" s="97">
        <v>11</v>
      </c>
      <c r="C149" s="97">
        <v>10.199999999999999</v>
      </c>
      <c r="D149" s="97">
        <v>14.38</v>
      </c>
      <c r="E149" s="97">
        <v>25.4</v>
      </c>
      <c r="F149" s="80">
        <f t="shared" si="4"/>
        <v>8.171282491987052E-3</v>
      </c>
      <c r="G149" s="99">
        <f t="shared" si="5"/>
        <v>5.6364001021447403E-3</v>
      </c>
    </row>
    <row r="150" spans="1:7" x14ac:dyDescent="0.25">
      <c r="A150" s="96">
        <v>2174</v>
      </c>
      <c r="B150" s="97">
        <v>11.7</v>
      </c>
      <c r="C150" s="97">
        <v>10.050000000000001</v>
      </c>
      <c r="D150" s="97">
        <v>14.38</v>
      </c>
      <c r="E150" s="97">
        <v>25.4</v>
      </c>
      <c r="F150" s="80">
        <f t="shared" si="4"/>
        <v>7.9327177998550786E-3</v>
      </c>
      <c r="G150" s="99">
        <f t="shared" si="5"/>
        <v>2.3680049150744402E-3</v>
      </c>
    </row>
    <row r="151" spans="1:7" x14ac:dyDescent="0.25">
      <c r="A151" s="96">
        <v>2174</v>
      </c>
      <c r="B151" s="97">
        <v>12</v>
      </c>
      <c r="C151" s="97">
        <v>10</v>
      </c>
      <c r="D151" s="97">
        <v>14.38</v>
      </c>
      <c r="E151" s="97">
        <v>25.4</v>
      </c>
      <c r="F151" s="80">
        <f t="shared" si="4"/>
        <v>7.8539816339744835E-3</v>
      </c>
      <c r="G151" s="99">
        <f t="shared" si="5"/>
        <v>7.5461055539226838E-3</v>
      </c>
    </row>
    <row r="152" spans="1:7" x14ac:dyDescent="0.25">
      <c r="A152" s="96">
        <v>2174</v>
      </c>
      <c r="B152" s="97">
        <v>13</v>
      </c>
      <c r="C152" s="97">
        <v>9.6</v>
      </c>
      <c r="D152" s="97">
        <v>14.38</v>
      </c>
      <c r="E152" s="97">
        <v>25.4</v>
      </c>
      <c r="F152" s="80">
        <f t="shared" si="4"/>
        <v>7.238229473870884E-3</v>
      </c>
      <c r="G152" s="99">
        <f t="shared" si="5"/>
        <v>6.8710558324825768E-3</v>
      </c>
    </row>
    <row r="153" spans="1:7" x14ac:dyDescent="0.25">
      <c r="A153" s="96">
        <v>2174</v>
      </c>
      <c r="B153" s="97">
        <v>14</v>
      </c>
      <c r="C153" s="97">
        <v>9.1</v>
      </c>
      <c r="D153" s="97">
        <v>14.38</v>
      </c>
      <c r="E153" s="97">
        <v>25.4</v>
      </c>
      <c r="F153" s="80">
        <f t="shared" si="4"/>
        <v>6.5038821910942688E-3</v>
      </c>
      <c r="G153" s="99">
        <f t="shared" si="5"/>
        <v>6.258543439802991E-3</v>
      </c>
    </row>
    <row r="154" spans="1:7" x14ac:dyDescent="0.25">
      <c r="A154" s="96">
        <v>2174</v>
      </c>
      <c r="B154" s="97">
        <v>15</v>
      </c>
      <c r="C154" s="97">
        <v>8.75</v>
      </c>
      <c r="D154" s="97">
        <v>14.38</v>
      </c>
      <c r="E154" s="97">
        <v>25.4</v>
      </c>
      <c r="F154" s="80">
        <f t="shared" si="4"/>
        <v>6.0132046885117132E-3</v>
      </c>
      <c r="G154" s="99">
        <f t="shared" si="5"/>
        <v>5.4265122604538196E-3</v>
      </c>
    </row>
    <row r="155" spans="1:7" x14ac:dyDescent="0.25">
      <c r="A155" s="96">
        <v>2174</v>
      </c>
      <c r="B155" s="97">
        <v>16</v>
      </c>
      <c r="C155" s="97">
        <v>7.85</v>
      </c>
      <c r="D155" s="97">
        <v>14.38</v>
      </c>
      <c r="E155" s="97">
        <v>25.4</v>
      </c>
      <c r="F155" s="80">
        <f t="shared" si="4"/>
        <v>4.8398198323959252E-3</v>
      </c>
      <c r="G155" s="99">
        <f t="shared" si="5"/>
        <v>4.5413685303048942E-3</v>
      </c>
    </row>
    <row r="156" spans="1:7" x14ac:dyDescent="0.25">
      <c r="A156" s="96">
        <v>2174</v>
      </c>
      <c r="B156" s="97">
        <v>17</v>
      </c>
      <c r="C156" s="97">
        <v>7.35</v>
      </c>
      <c r="D156" s="97">
        <v>14.38</v>
      </c>
      <c r="E156" s="97">
        <v>25.4</v>
      </c>
      <c r="F156" s="80">
        <f t="shared" si="4"/>
        <v>4.2429172282138642E-3</v>
      </c>
      <c r="G156" s="99">
        <f t="shared" si="5"/>
        <v>1.2946189166178187E-3</v>
      </c>
    </row>
    <row r="157" spans="1:7" x14ac:dyDescent="0.25">
      <c r="A157" s="96">
        <v>2174</v>
      </c>
      <c r="B157" s="97">
        <v>17.32</v>
      </c>
      <c r="C157" s="97">
        <v>7</v>
      </c>
      <c r="D157" s="97">
        <v>14.38</v>
      </c>
      <c r="E157" s="97">
        <v>25.4</v>
      </c>
      <c r="F157" s="80">
        <f t="shared" si="4"/>
        <v>3.8484510006474965E-3</v>
      </c>
      <c r="G157" s="99">
        <f t="shared" si="5"/>
        <v>2.52515327009322E-3</v>
      </c>
    </row>
    <row r="158" spans="1:7" x14ac:dyDescent="0.25">
      <c r="A158" s="96">
        <v>2174</v>
      </c>
      <c r="B158" s="97">
        <v>18</v>
      </c>
      <c r="C158" s="97">
        <v>6.75</v>
      </c>
      <c r="D158" s="97">
        <v>14.38</v>
      </c>
      <c r="E158" s="97">
        <v>25.4</v>
      </c>
      <c r="F158" s="80">
        <f t="shared" si="4"/>
        <v>3.5784703819796235E-3</v>
      </c>
      <c r="G158" s="99">
        <f t="shared" si="5"/>
        <v>3.2745212927448113E-3</v>
      </c>
    </row>
    <row r="159" spans="1:7" x14ac:dyDescent="0.25">
      <c r="A159" s="96">
        <v>2174</v>
      </c>
      <c r="B159" s="97">
        <v>19</v>
      </c>
      <c r="C159" s="97">
        <v>6.15</v>
      </c>
      <c r="D159" s="97">
        <v>14.38</v>
      </c>
      <c r="E159" s="97">
        <v>25.4</v>
      </c>
      <c r="F159" s="80">
        <f t="shared" si="4"/>
        <v>2.9705722035099991E-3</v>
      </c>
      <c r="G159" s="99">
        <f t="shared" si="5"/>
        <v>2.6517005491706351E-3</v>
      </c>
    </row>
    <row r="160" spans="1:7" x14ac:dyDescent="0.25">
      <c r="A160" s="96">
        <v>2174</v>
      </c>
      <c r="B160" s="97">
        <v>20</v>
      </c>
      <c r="C160" s="97">
        <v>5.45</v>
      </c>
      <c r="D160" s="97">
        <v>14.38</v>
      </c>
      <c r="E160" s="97">
        <v>25.4</v>
      </c>
      <c r="F160" s="80">
        <f t="shared" si="4"/>
        <v>2.3328288948312706E-3</v>
      </c>
      <c r="G160" s="99">
        <f t="shared" si="5"/>
        <v>1.9758300866497772E-3</v>
      </c>
    </row>
    <row r="161" spans="1:7" x14ac:dyDescent="0.25">
      <c r="A161" s="96">
        <v>2174</v>
      </c>
      <c r="B161" s="97">
        <v>21</v>
      </c>
      <c r="C161" s="97">
        <v>4.54</v>
      </c>
      <c r="D161" s="97">
        <v>14.38</v>
      </c>
      <c r="E161" s="97">
        <v>25.4</v>
      </c>
      <c r="F161" s="80">
        <f t="shared" si="4"/>
        <v>1.6188312784682843E-3</v>
      </c>
      <c r="G161" s="99">
        <f t="shared" si="5"/>
        <v>1.5355162412950831E-3</v>
      </c>
    </row>
    <row r="162" spans="1:7" x14ac:dyDescent="0.25">
      <c r="A162" s="96">
        <v>2174</v>
      </c>
      <c r="B162" s="97">
        <v>22</v>
      </c>
      <c r="C162" s="97">
        <v>4.3</v>
      </c>
      <c r="D162" s="97">
        <v>14.38</v>
      </c>
      <c r="E162" s="97">
        <v>25.4</v>
      </c>
      <c r="F162" s="80">
        <f t="shared" si="4"/>
        <v>1.4522012041218817E-3</v>
      </c>
      <c r="G162" s="99">
        <f t="shared" si="5"/>
        <v>5.9594441842271743E-4</v>
      </c>
    </row>
    <row r="163" spans="1:7" x14ac:dyDescent="0.25">
      <c r="A163" s="96">
        <v>2174</v>
      </c>
      <c r="B163" s="97">
        <v>22.44</v>
      </c>
      <c r="C163" s="97">
        <v>4</v>
      </c>
      <c r="D163" s="97">
        <v>14.38</v>
      </c>
      <c r="E163" s="97">
        <v>25.4</v>
      </c>
      <c r="F163" s="80">
        <f t="shared" si="4"/>
        <v>1.2566370614359172E-3</v>
      </c>
      <c r="G163" s="99">
        <f t="shared" si="5"/>
        <v>1.2398819006167706E-3</v>
      </c>
    </row>
    <row r="164" spans="1:7" x14ac:dyDescent="0.25">
      <c r="A164" s="96">
        <v>2174</v>
      </c>
      <c r="B164" s="97">
        <v>25.4</v>
      </c>
      <c r="C164" s="97">
        <v>0</v>
      </c>
      <c r="D164" s="97">
        <v>14.38</v>
      </c>
      <c r="E164" s="97">
        <v>25.4</v>
      </c>
      <c r="F164" s="80">
        <f t="shared" si="4"/>
        <v>0</v>
      </c>
      <c r="G164" s="99" t="str">
        <f t="shared" si="5"/>
        <v xml:space="preserve"> </v>
      </c>
    </row>
    <row r="165" spans="1:7" x14ac:dyDescent="0.25">
      <c r="A165" s="94">
        <v>2175</v>
      </c>
      <c r="B165" s="95">
        <v>0.1</v>
      </c>
      <c r="C165" s="95">
        <v>15.48</v>
      </c>
      <c r="D165" s="95">
        <v>13.65</v>
      </c>
      <c r="E165" s="95">
        <v>25.2</v>
      </c>
      <c r="F165" s="80">
        <f t="shared" si="4"/>
        <v>1.882052760541959E-2</v>
      </c>
      <c r="G165" s="99">
        <f t="shared" si="5"/>
        <v>3.6000649044822361E-3</v>
      </c>
    </row>
    <row r="166" spans="1:7" x14ac:dyDescent="0.25">
      <c r="A166" s="94">
        <v>2175</v>
      </c>
      <c r="B166" s="95">
        <v>0.3</v>
      </c>
      <c r="C166" s="95">
        <v>14.79</v>
      </c>
      <c r="D166" s="95">
        <v>13.65</v>
      </c>
      <c r="E166" s="95">
        <v>25.2</v>
      </c>
      <c r="F166" s="80">
        <f t="shared" si="4"/>
        <v>1.7180121439402774E-2</v>
      </c>
      <c r="G166" s="99">
        <f t="shared" si="5"/>
        <v>3.4244278839979923E-3</v>
      </c>
    </row>
    <row r="167" spans="1:7" x14ac:dyDescent="0.25">
      <c r="A167" s="94">
        <v>2175</v>
      </c>
      <c r="B167" s="95">
        <v>0.5</v>
      </c>
      <c r="C167" s="95">
        <v>14.74</v>
      </c>
      <c r="D167" s="95">
        <v>13.65</v>
      </c>
      <c r="E167" s="95">
        <v>25.2</v>
      </c>
      <c r="F167" s="80">
        <f t="shared" si="4"/>
        <v>1.7064157400577144E-2</v>
      </c>
      <c r="G167" s="99">
        <f t="shared" si="5"/>
        <v>3.3124764443891556E-3</v>
      </c>
    </row>
    <row r="168" spans="1:7" x14ac:dyDescent="0.25">
      <c r="A168" s="94">
        <v>2175</v>
      </c>
      <c r="B168" s="95">
        <v>0.7</v>
      </c>
      <c r="C168" s="95">
        <v>14.3</v>
      </c>
      <c r="D168" s="95">
        <v>13.65</v>
      </c>
      <c r="E168" s="95">
        <v>25.2</v>
      </c>
      <c r="F168" s="80">
        <f t="shared" si="4"/>
        <v>1.6060607043314419E-2</v>
      </c>
      <c r="G168" s="99">
        <f t="shared" si="5"/>
        <v>3.1897375610060574E-3</v>
      </c>
    </row>
    <row r="169" spans="1:7" x14ac:dyDescent="0.25">
      <c r="A169" s="94">
        <v>2175</v>
      </c>
      <c r="B169" s="95">
        <v>0.9</v>
      </c>
      <c r="C169" s="95">
        <v>14.2</v>
      </c>
      <c r="D169" s="95">
        <v>13.65</v>
      </c>
      <c r="E169" s="95">
        <v>25.2</v>
      </c>
      <c r="F169" s="80">
        <f t="shared" si="4"/>
        <v>1.5836768566746148E-2</v>
      </c>
      <c r="G169" s="99">
        <f t="shared" si="5"/>
        <v>3.1562206943830714E-3</v>
      </c>
    </row>
    <row r="170" spans="1:7" x14ac:dyDescent="0.25">
      <c r="A170" s="94">
        <v>2175</v>
      </c>
      <c r="B170" s="95">
        <v>1.1000000000000001</v>
      </c>
      <c r="C170" s="95">
        <v>14.15</v>
      </c>
      <c r="D170" s="95">
        <v>13.65</v>
      </c>
      <c r="E170" s="95">
        <v>25.2</v>
      </c>
      <c r="F170" s="80">
        <f t="shared" si="4"/>
        <v>1.5725438377084559E-2</v>
      </c>
      <c r="G170" s="99">
        <f t="shared" si="5"/>
        <v>3.0359173307046663E-3</v>
      </c>
    </row>
    <row r="171" spans="1:7" x14ac:dyDescent="0.25">
      <c r="A171" s="94">
        <v>2175</v>
      </c>
      <c r="B171" s="95">
        <v>1.3</v>
      </c>
      <c r="C171" s="95">
        <v>13.65</v>
      </c>
      <c r="D171" s="95">
        <v>13.65</v>
      </c>
      <c r="E171" s="95">
        <v>25.2</v>
      </c>
      <c r="F171" s="80">
        <f t="shared" si="4"/>
        <v>1.4633734929962108E-2</v>
      </c>
      <c r="G171" s="99">
        <f t="shared" si="5"/>
        <v>1.013166576025821E-2</v>
      </c>
    </row>
    <row r="172" spans="1:7" x14ac:dyDescent="0.25">
      <c r="A172" s="94">
        <v>2175</v>
      </c>
      <c r="B172" s="95">
        <v>2</v>
      </c>
      <c r="C172" s="95">
        <v>13.5</v>
      </c>
      <c r="D172" s="95">
        <v>13.65</v>
      </c>
      <c r="E172" s="95">
        <v>25.2</v>
      </c>
      <c r="F172" s="80">
        <f t="shared" si="4"/>
        <v>1.4313881527918494E-2</v>
      </c>
      <c r="G172" s="99">
        <f t="shared" si="5"/>
        <v>1.3844704300058946E-2</v>
      </c>
    </row>
    <row r="173" spans="1:7" x14ac:dyDescent="0.25">
      <c r="A173" s="94">
        <v>2175</v>
      </c>
      <c r="B173" s="95">
        <v>3</v>
      </c>
      <c r="C173" s="95">
        <v>13.05</v>
      </c>
      <c r="D173" s="95">
        <v>13.65</v>
      </c>
      <c r="E173" s="95">
        <v>25.2</v>
      </c>
      <c r="F173" s="80">
        <f t="shared" si="4"/>
        <v>1.3375527072199396E-2</v>
      </c>
      <c r="G173" s="99">
        <f t="shared" si="5"/>
        <v>1.2571086930330376E-2</v>
      </c>
    </row>
    <row r="174" spans="1:7" x14ac:dyDescent="0.25">
      <c r="A174" s="94">
        <v>2175</v>
      </c>
      <c r="B174" s="95">
        <v>4</v>
      </c>
      <c r="C174" s="95">
        <v>12.24</v>
      </c>
      <c r="D174" s="95">
        <v>13.65</v>
      </c>
      <c r="E174" s="95">
        <v>25.2</v>
      </c>
      <c r="F174" s="80">
        <f t="shared" si="4"/>
        <v>1.1766646788461356E-2</v>
      </c>
      <c r="G174" s="99">
        <f t="shared" si="5"/>
        <v>1.1670906752343207E-2</v>
      </c>
    </row>
    <row r="175" spans="1:7" x14ac:dyDescent="0.25">
      <c r="A175" s="94">
        <v>2175</v>
      </c>
      <c r="B175" s="95">
        <v>5</v>
      </c>
      <c r="C175" s="95">
        <v>12.14</v>
      </c>
      <c r="D175" s="95">
        <v>13.65</v>
      </c>
      <c r="E175" s="95">
        <v>25.2</v>
      </c>
      <c r="F175" s="80">
        <f t="shared" si="4"/>
        <v>1.1575166716225056E-2</v>
      </c>
      <c r="G175" s="99">
        <f t="shared" si="5"/>
        <v>1.0981028713578155E-2</v>
      </c>
    </row>
    <row r="176" spans="1:7" x14ac:dyDescent="0.25">
      <c r="A176" s="94">
        <v>2175</v>
      </c>
      <c r="B176" s="95">
        <v>6</v>
      </c>
      <c r="C176" s="95">
        <v>11.5</v>
      </c>
      <c r="D176" s="95">
        <v>13.65</v>
      </c>
      <c r="E176" s="95">
        <v>25.2</v>
      </c>
      <c r="F176" s="80">
        <f t="shared" si="4"/>
        <v>1.0386890710931252E-2</v>
      </c>
      <c r="G176" s="99">
        <f t="shared" si="5"/>
        <v>1.0023176748452711E-2</v>
      </c>
    </row>
    <row r="177" spans="1:7" x14ac:dyDescent="0.25">
      <c r="A177" s="94">
        <v>2175</v>
      </c>
      <c r="B177" s="95">
        <v>7</v>
      </c>
      <c r="C177" s="95">
        <v>11.09</v>
      </c>
      <c r="D177" s="95">
        <v>13.65</v>
      </c>
      <c r="E177" s="95">
        <v>25.2</v>
      </c>
      <c r="F177" s="80">
        <f t="shared" si="4"/>
        <v>9.65946278597417E-3</v>
      </c>
      <c r="G177" s="99">
        <f t="shared" si="5"/>
        <v>9.3173433459982427E-3</v>
      </c>
    </row>
    <row r="178" spans="1:7" x14ac:dyDescent="0.25">
      <c r="A178" s="94">
        <v>2175</v>
      </c>
      <c r="B178" s="95">
        <v>8</v>
      </c>
      <c r="C178" s="95">
        <v>10.69</v>
      </c>
      <c r="D178" s="95">
        <v>13.65</v>
      </c>
      <c r="E178" s="95">
        <v>25.2</v>
      </c>
      <c r="F178" s="80">
        <f t="shared" si="4"/>
        <v>8.9752239060223137E-3</v>
      </c>
      <c r="G178" s="99">
        <f t="shared" si="5"/>
        <v>8.9417031124085118E-3</v>
      </c>
    </row>
    <row r="179" spans="1:7" x14ac:dyDescent="0.25">
      <c r="A179" s="94">
        <v>2175</v>
      </c>
      <c r="B179" s="95">
        <v>9</v>
      </c>
      <c r="C179" s="95">
        <v>10.65</v>
      </c>
      <c r="D179" s="95">
        <v>13.65</v>
      </c>
      <c r="E179" s="95">
        <v>25.2</v>
      </c>
      <c r="F179" s="80">
        <f t="shared" si="4"/>
        <v>8.90818231879471E-3</v>
      </c>
      <c r="G179" s="99">
        <f t="shared" si="5"/>
        <v>8.5798858864945746E-3</v>
      </c>
    </row>
    <row r="180" spans="1:7" x14ac:dyDescent="0.25">
      <c r="A180" s="94">
        <v>2175</v>
      </c>
      <c r="B180" s="95">
        <v>10</v>
      </c>
      <c r="C180" s="95">
        <v>10.25</v>
      </c>
      <c r="D180" s="95">
        <v>13.65</v>
      </c>
      <c r="E180" s="95">
        <v>25.2</v>
      </c>
      <c r="F180" s="80">
        <f t="shared" si="4"/>
        <v>8.2515894541944409E-3</v>
      </c>
      <c r="G180" s="99">
        <f t="shared" si="5"/>
        <v>7.7073085269600099E-3</v>
      </c>
    </row>
    <row r="181" spans="1:7" x14ac:dyDescent="0.25">
      <c r="A181" s="94">
        <v>2175</v>
      </c>
      <c r="B181" s="95">
        <v>11</v>
      </c>
      <c r="C181" s="95">
        <v>9.5500000000000007</v>
      </c>
      <c r="D181" s="95">
        <v>13.65</v>
      </c>
      <c r="E181" s="95">
        <v>25.2</v>
      </c>
      <c r="F181" s="80">
        <f t="shared" si="4"/>
        <v>7.1630275997255797E-3</v>
      </c>
      <c r="G181" s="99">
        <f t="shared" si="5"/>
        <v>4.2308417314516275E-3</v>
      </c>
    </row>
    <row r="182" spans="1:7" x14ac:dyDescent="0.25">
      <c r="A182" s="94">
        <v>2175</v>
      </c>
      <c r="B182" s="95">
        <v>11.6</v>
      </c>
      <c r="C182" s="95">
        <v>9.4</v>
      </c>
      <c r="D182" s="95">
        <v>13.65</v>
      </c>
      <c r="E182" s="95">
        <v>25.2</v>
      </c>
      <c r="F182" s="80">
        <f t="shared" si="4"/>
        <v>6.939778171779854E-3</v>
      </c>
      <c r="G182" s="99">
        <f t="shared" si="5"/>
        <v>2.7174776453551732E-3</v>
      </c>
    </row>
    <row r="183" spans="1:7" x14ac:dyDescent="0.25">
      <c r="A183" s="94">
        <v>2175</v>
      </c>
      <c r="B183" s="95">
        <v>12</v>
      </c>
      <c r="C183" s="95">
        <v>9.1999999999999993</v>
      </c>
      <c r="D183" s="95">
        <v>13.65</v>
      </c>
      <c r="E183" s="95">
        <v>25.2</v>
      </c>
      <c r="F183" s="80">
        <f t="shared" si="4"/>
        <v>6.6476100549960008E-3</v>
      </c>
      <c r="G183" s="99">
        <f t="shared" si="5"/>
        <v>6.3925755633775817E-3</v>
      </c>
    </row>
    <row r="184" spans="1:7" x14ac:dyDescent="0.25">
      <c r="A184" s="94">
        <v>2175</v>
      </c>
      <c r="B184" s="95">
        <v>13</v>
      </c>
      <c r="C184" s="95">
        <v>8.84</v>
      </c>
      <c r="D184" s="95">
        <v>13.65</v>
      </c>
      <c r="E184" s="95">
        <v>25.2</v>
      </c>
      <c r="F184" s="80">
        <f t="shared" si="4"/>
        <v>6.1375410717591635E-3</v>
      </c>
      <c r="G184" s="99">
        <f t="shared" si="5"/>
        <v>5.8330618387640587E-3</v>
      </c>
    </row>
    <row r="185" spans="1:7" x14ac:dyDescent="0.25">
      <c r="A185" s="94">
        <v>2175</v>
      </c>
      <c r="B185" s="95">
        <v>14</v>
      </c>
      <c r="C185" s="95">
        <v>8.39</v>
      </c>
      <c r="D185" s="95">
        <v>13.65</v>
      </c>
      <c r="E185" s="95">
        <v>25.2</v>
      </c>
      <c r="F185" s="80">
        <f t="shared" si="4"/>
        <v>5.528582605768953E-3</v>
      </c>
      <c r="G185" s="99">
        <f t="shared" si="5"/>
        <v>5.2462476739908379E-3</v>
      </c>
    </row>
    <row r="186" spans="1:7" x14ac:dyDescent="0.25">
      <c r="A186" s="94">
        <v>2175</v>
      </c>
      <c r="B186" s="95">
        <v>15</v>
      </c>
      <c r="C186" s="95">
        <v>7.95</v>
      </c>
      <c r="D186" s="95">
        <v>13.65</v>
      </c>
      <c r="E186" s="95">
        <v>25.2</v>
      </c>
      <c r="F186" s="80">
        <f t="shared" si="4"/>
        <v>4.9639127422127227E-3</v>
      </c>
      <c r="G186" s="99">
        <f t="shared" si="5"/>
        <v>4.7741252030185461E-3</v>
      </c>
    </row>
    <row r="187" spans="1:7" x14ac:dyDescent="0.25">
      <c r="A187" s="94">
        <v>2175</v>
      </c>
      <c r="B187" s="95">
        <v>16</v>
      </c>
      <c r="C187" s="95">
        <v>7.64</v>
      </c>
      <c r="D187" s="95">
        <v>13.65</v>
      </c>
      <c r="E187" s="95">
        <v>25.2</v>
      </c>
      <c r="F187" s="80">
        <f t="shared" si="4"/>
        <v>4.5843376638243696E-3</v>
      </c>
      <c r="G187" s="99">
        <f t="shared" si="5"/>
        <v>2.3190168827297662E-3</v>
      </c>
    </row>
    <row r="188" spans="1:7" x14ac:dyDescent="0.25">
      <c r="A188" s="94">
        <v>2175</v>
      </c>
      <c r="B188" s="95">
        <v>16.55</v>
      </c>
      <c r="C188" s="95">
        <v>7</v>
      </c>
      <c r="D188" s="95">
        <v>13.65</v>
      </c>
      <c r="E188" s="95">
        <v>25.2</v>
      </c>
      <c r="F188" s="80">
        <f t="shared" si="4"/>
        <v>3.8484510006474965E-3</v>
      </c>
      <c r="G188" s="99">
        <f t="shared" si="5"/>
        <v>1.512721041350174E-3</v>
      </c>
    </row>
    <row r="189" spans="1:7" x14ac:dyDescent="0.25">
      <c r="A189" s="94">
        <v>2175</v>
      </c>
      <c r="B189" s="95">
        <v>17</v>
      </c>
      <c r="C189" s="95">
        <v>6.05</v>
      </c>
      <c r="D189" s="95">
        <v>13.65</v>
      </c>
      <c r="E189" s="95">
        <v>25.2</v>
      </c>
      <c r="F189" s="80">
        <f t="shared" si="4"/>
        <v>2.8747536275755101E-3</v>
      </c>
      <c r="G189" s="99">
        <f t="shared" si="5"/>
        <v>2.8043623171810136E-3</v>
      </c>
    </row>
    <row r="190" spans="1:7" x14ac:dyDescent="0.25">
      <c r="A190" s="94">
        <v>2175</v>
      </c>
      <c r="B190" s="95">
        <v>18</v>
      </c>
      <c r="C190" s="95">
        <v>5.9</v>
      </c>
      <c r="D190" s="95">
        <v>13.65</v>
      </c>
      <c r="E190" s="95">
        <v>25.2</v>
      </c>
      <c r="F190" s="80">
        <f t="shared" si="4"/>
        <v>2.7339710067865175E-3</v>
      </c>
      <c r="G190" s="99">
        <f t="shared" si="5"/>
        <v>2.620579146946011E-3</v>
      </c>
    </row>
    <row r="191" spans="1:7" x14ac:dyDescent="0.25">
      <c r="A191" s="94">
        <v>2175</v>
      </c>
      <c r="B191" s="95">
        <v>19</v>
      </c>
      <c r="C191" s="95">
        <v>5.65</v>
      </c>
      <c r="D191" s="95">
        <v>13.65</v>
      </c>
      <c r="E191" s="95">
        <v>25.2</v>
      </c>
      <c r="F191" s="80">
        <f t="shared" si="4"/>
        <v>2.5071872871055044E-3</v>
      </c>
      <c r="G191" s="99">
        <f t="shared" si="5"/>
        <v>2.2353413477995627E-3</v>
      </c>
    </row>
    <row r="192" spans="1:7" x14ac:dyDescent="0.25">
      <c r="A192" s="94">
        <v>2175</v>
      </c>
      <c r="B192" s="95">
        <v>20</v>
      </c>
      <c r="C192" s="95">
        <v>5</v>
      </c>
      <c r="D192" s="95">
        <v>13.65</v>
      </c>
      <c r="E192" s="95">
        <v>25.2</v>
      </c>
      <c r="F192" s="80">
        <f t="shared" si="4"/>
        <v>1.9634954084936209E-3</v>
      </c>
      <c r="G192" s="99">
        <f t="shared" si="5"/>
        <v>1.724832541591221E-3</v>
      </c>
    </row>
    <row r="193" spans="1:7" x14ac:dyDescent="0.25">
      <c r="A193" s="94">
        <v>2175</v>
      </c>
      <c r="B193" s="95">
        <v>21</v>
      </c>
      <c r="C193" s="95">
        <v>4.3499999999999996</v>
      </c>
      <c r="D193" s="95">
        <v>13.65</v>
      </c>
      <c r="E193" s="95">
        <v>25.2</v>
      </c>
      <c r="F193" s="80">
        <f t="shared" si="4"/>
        <v>1.4861696746888212E-3</v>
      </c>
      <c r="G193" s="99">
        <f t="shared" si="5"/>
        <v>5.2113327986369896E-4</v>
      </c>
    </row>
    <row r="194" spans="1:7" x14ac:dyDescent="0.25">
      <c r="A194" s="94">
        <v>2175</v>
      </c>
      <c r="B194" s="95">
        <v>21.38</v>
      </c>
      <c r="C194" s="95">
        <v>4</v>
      </c>
      <c r="D194" s="95">
        <v>13.65</v>
      </c>
      <c r="E194" s="95">
        <v>25.2</v>
      </c>
      <c r="F194" s="80">
        <f t="shared" si="4"/>
        <v>1.2566370614359172E-3</v>
      </c>
      <c r="G194" s="99">
        <f t="shared" si="5"/>
        <v>1.6001178582284014E-3</v>
      </c>
    </row>
    <row r="195" spans="1:7" x14ac:dyDescent="0.25">
      <c r="A195" s="94">
        <v>2175</v>
      </c>
      <c r="B195" s="95">
        <v>25.2</v>
      </c>
      <c r="C195" s="95">
        <v>0</v>
      </c>
      <c r="D195" s="95">
        <v>13.65</v>
      </c>
      <c r="E195" s="95">
        <v>25.2</v>
      </c>
      <c r="F195" s="80">
        <f t="shared" ref="F195:F258" si="6">PI()*C195^2/40000</f>
        <v>0</v>
      </c>
      <c r="G195" s="99" t="str">
        <f t="shared" ref="G195:G258" si="7">IF(C195=0," ",IF(C195&gt;4,((F195+F196)/2)*(B196-B195),1/3*F195*(B196-B195)))</f>
        <v xml:space="preserve"> </v>
      </c>
    </row>
    <row r="196" spans="1:7" x14ac:dyDescent="0.25">
      <c r="A196" s="96">
        <v>2176</v>
      </c>
      <c r="B196" s="97">
        <v>0.1</v>
      </c>
      <c r="C196" s="97">
        <v>13.69</v>
      </c>
      <c r="D196" s="97">
        <v>11.1</v>
      </c>
      <c r="E196" s="97">
        <v>20.9</v>
      </c>
      <c r="F196" s="80">
        <f t="shared" si="6"/>
        <v>1.4719626073111251E-2</v>
      </c>
      <c r="G196" s="99">
        <f t="shared" si="7"/>
        <v>2.7992855034528123E-3</v>
      </c>
    </row>
    <row r="197" spans="1:7" x14ac:dyDescent="0.25">
      <c r="A197" s="96">
        <v>2176</v>
      </c>
      <c r="B197" s="97">
        <v>0.3</v>
      </c>
      <c r="C197" s="97">
        <v>13</v>
      </c>
      <c r="D197" s="97">
        <v>11.1</v>
      </c>
      <c r="E197" s="97">
        <v>20.9</v>
      </c>
      <c r="F197" s="80">
        <f t="shared" si="6"/>
        <v>1.3273228961416876E-2</v>
      </c>
      <c r="G197" s="99">
        <f t="shared" si="7"/>
        <v>2.5155517775456875E-3</v>
      </c>
    </row>
    <row r="198" spans="1:7" x14ac:dyDescent="0.25">
      <c r="A198" s="96">
        <v>2176</v>
      </c>
      <c r="B198" s="97">
        <v>0.5</v>
      </c>
      <c r="C198" s="97">
        <v>12.3</v>
      </c>
      <c r="D198" s="97">
        <v>11.1</v>
      </c>
      <c r="E198" s="97">
        <v>20.9</v>
      </c>
      <c r="F198" s="80">
        <f t="shared" si="6"/>
        <v>1.1882288814039996E-2</v>
      </c>
      <c r="G198" s="99">
        <f t="shared" si="7"/>
        <v>2.3476532851653973E-3</v>
      </c>
    </row>
    <row r="199" spans="1:7" x14ac:dyDescent="0.25">
      <c r="A199" s="96">
        <v>2176</v>
      </c>
      <c r="B199" s="97">
        <v>0.7</v>
      </c>
      <c r="C199" s="97">
        <v>12.15</v>
      </c>
      <c r="D199" s="97">
        <v>11.1</v>
      </c>
      <c r="E199" s="97">
        <v>20.9</v>
      </c>
      <c r="F199" s="80">
        <f t="shared" si="6"/>
        <v>1.1594244037613981E-2</v>
      </c>
      <c r="G199" s="99">
        <f t="shared" si="7"/>
        <v>2.2623001397581804E-3</v>
      </c>
    </row>
    <row r="200" spans="1:7" x14ac:dyDescent="0.25">
      <c r="A200" s="96">
        <v>2176</v>
      </c>
      <c r="B200" s="97">
        <v>0.9</v>
      </c>
      <c r="C200" s="97">
        <v>11.85</v>
      </c>
      <c r="D200" s="97">
        <v>11.1</v>
      </c>
      <c r="E200" s="97">
        <v>20.9</v>
      </c>
      <c r="F200" s="80">
        <f t="shared" si="6"/>
        <v>1.1028757359967816E-2</v>
      </c>
      <c r="G200" s="99">
        <f t="shared" si="7"/>
        <v>2.1964641387113891E-3</v>
      </c>
    </row>
    <row r="201" spans="1:7" x14ac:dyDescent="0.25">
      <c r="A201" s="96">
        <v>2176</v>
      </c>
      <c r="B201" s="97">
        <v>1.1000000000000001</v>
      </c>
      <c r="C201" s="97">
        <v>11.8</v>
      </c>
      <c r="D201" s="97">
        <v>11.1</v>
      </c>
      <c r="E201" s="97">
        <v>20.9</v>
      </c>
      <c r="F201" s="80">
        <f t="shared" si="6"/>
        <v>1.093588402714607E-2</v>
      </c>
      <c r="G201" s="99">
        <f t="shared" si="7"/>
        <v>2.0612774798366026E-3</v>
      </c>
    </row>
    <row r="202" spans="1:7" x14ac:dyDescent="0.25">
      <c r="A202" s="96">
        <v>2176</v>
      </c>
      <c r="B202" s="97">
        <v>1.3</v>
      </c>
      <c r="C202" s="97">
        <v>11.1</v>
      </c>
      <c r="D202" s="97">
        <v>11.1</v>
      </c>
      <c r="E202" s="97">
        <v>20.9</v>
      </c>
      <c r="F202" s="80">
        <f t="shared" si="6"/>
        <v>9.6768907712199599E-3</v>
      </c>
      <c r="G202" s="99">
        <f t="shared" si="7"/>
        <v>6.743379543545279E-3</v>
      </c>
    </row>
    <row r="203" spans="1:7" x14ac:dyDescent="0.25">
      <c r="A203" s="96">
        <v>2176</v>
      </c>
      <c r="B203" s="97">
        <v>2</v>
      </c>
      <c r="C203" s="97">
        <v>11.05</v>
      </c>
      <c r="D203" s="97">
        <v>11.1</v>
      </c>
      <c r="E203" s="97">
        <v>20.9</v>
      </c>
      <c r="F203" s="80">
        <f t="shared" si="6"/>
        <v>9.5899079246236953E-3</v>
      </c>
      <c r="G203" s="99">
        <f t="shared" si="7"/>
        <v>9.5035141266499746E-3</v>
      </c>
    </row>
    <row r="204" spans="1:7" x14ac:dyDescent="0.25">
      <c r="A204" s="96">
        <v>2176</v>
      </c>
      <c r="B204" s="97">
        <v>3</v>
      </c>
      <c r="C204" s="97">
        <v>10.95</v>
      </c>
      <c r="D204" s="97">
        <v>11.1</v>
      </c>
      <c r="E204" s="97">
        <v>20.9</v>
      </c>
      <c r="F204" s="80">
        <f t="shared" si="6"/>
        <v>9.4171203286762539E-3</v>
      </c>
      <c r="G204" s="99">
        <f t="shared" si="7"/>
        <v>9.0298247863417058E-3</v>
      </c>
    </row>
    <row r="205" spans="1:7" x14ac:dyDescent="0.25">
      <c r="A205" s="96">
        <v>2176</v>
      </c>
      <c r="B205" s="97">
        <v>4</v>
      </c>
      <c r="C205" s="97">
        <v>10.49</v>
      </c>
      <c r="D205" s="97">
        <v>11.1</v>
      </c>
      <c r="E205" s="97">
        <v>20.9</v>
      </c>
      <c r="F205" s="80">
        <f t="shared" si="6"/>
        <v>8.642529244007156E-3</v>
      </c>
      <c r="G205" s="99">
        <f t="shared" si="7"/>
        <v>8.2090837055913708E-3</v>
      </c>
    </row>
    <row r="206" spans="1:7" x14ac:dyDescent="0.25">
      <c r="A206" s="96">
        <v>2176</v>
      </c>
      <c r="B206" s="97">
        <v>5</v>
      </c>
      <c r="C206" s="97">
        <v>9.9499999999999993</v>
      </c>
      <c r="D206" s="97">
        <v>11.1</v>
      </c>
      <c r="E206" s="97">
        <v>20.9</v>
      </c>
      <c r="F206" s="80">
        <f t="shared" si="6"/>
        <v>7.7756381671755864E-3</v>
      </c>
      <c r="G206" s="99">
        <f t="shared" si="7"/>
        <v>7.7756381671755864E-3</v>
      </c>
    </row>
    <row r="207" spans="1:7" x14ac:dyDescent="0.25">
      <c r="A207" s="96">
        <v>2176</v>
      </c>
      <c r="B207" s="97">
        <v>6</v>
      </c>
      <c r="C207" s="97">
        <v>9.9499999999999993</v>
      </c>
      <c r="D207" s="97">
        <v>11.1</v>
      </c>
      <c r="E207" s="97">
        <v>20.9</v>
      </c>
      <c r="F207" s="80">
        <f t="shared" si="6"/>
        <v>7.7756381671755864E-3</v>
      </c>
      <c r="G207" s="99">
        <f t="shared" si="7"/>
        <v>7.4319282959187782E-3</v>
      </c>
    </row>
    <row r="208" spans="1:7" x14ac:dyDescent="0.25">
      <c r="A208" s="96">
        <v>2176</v>
      </c>
      <c r="B208" s="97">
        <v>7</v>
      </c>
      <c r="C208" s="97">
        <v>9.5</v>
      </c>
      <c r="D208" s="97">
        <v>11.1</v>
      </c>
      <c r="E208" s="97">
        <v>20.9</v>
      </c>
      <c r="F208" s="80">
        <f t="shared" si="6"/>
        <v>7.0882184246619699E-3</v>
      </c>
      <c r="G208" s="99">
        <f t="shared" si="7"/>
        <v>6.7960503078781194E-3</v>
      </c>
    </row>
    <row r="209" spans="1:7" x14ac:dyDescent="0.25">
      <c r="A209" s="96">
        <v>2176</v>
      </c>
      <c r="B209" s="97">
        <v>8</v>
      </c>
      <c r="C209" s="97">
        <v>9.1</v>
      </c>
      <c r="D209" s="97">
        <v>11.1</v>
      </c>
      <c r="E209" s="97">
        <v>20.9</v>
      </c>
      <c r="F209" s="80">
        <f t="shared" si="6"/>
        <v>6.5038821910942688E-3</v>
      </c>
      <c r="G209" s="99">
        <f t="shared" si="7"/>
        <v>5.9833831202475117E-3</v>
      </c>
    </row>
    <row r="210" spans="1:7" x14ac:dyDescent="0.25">
      <c r="A210" s="96">
        <v>2176</v>
      </c>
      <c r="B210" s="97">
        <v>9</v>
      </c>
      <c r="C210" s="97">
        <v>8.34</v>
      </c>
      <c r="D210" s="97">
        <v>11.1</v>
      </c>
      <c r="E210" s="97">
        <v>20.9</v>
      </c>
      <c r="F210" s="80">
        <f t="shared" si="6"/>
        <v>5.4628840494007555E-3</v>
      </c>
      <c r="G210" s="99">
        <f t="shared" si="7"/>
        <v>2.4000526944327819E-3</v>
      </c>
    </row>
    <row r="211" spans="1:7" x14ac:dyDescent="0.25">
      <c r="A211" s="96">
        <v>2176</v>
      </c>
      <c r="B211" s="97">
        <v>9.4499999999999993</v>
      </c>
      <c r="C211" s="97">
        <v>8.14</v>
      </c>
      <c r="D211" s="97">
        <v>11.1</v>
      </c>
      <c r="E211" s="97">
        <v>20.9</v>
      </c>
      <c r="F211" s="80">
        <f t="shared" si="6"/>
        <v>5.2040168147449569E-3</v>
      </c>
      <c r="G211" s="99">
        <f t="shared" si="7"/>
        <v>2.7961806281633656E-3</v>
      </c>
    </row>
    <row r="212" spans="1:7" x14ac:dyDescent="0.25">
      <c r="A212" s="96">
        <v>2176</v>
      </c>
      <c r="B212" s="97">
        <v>10</v>
      </c>
      <c r="C212" s="97">
        <v>7.95</v>
      </c>
      <c r="D212" s="97">
        <v>11.1</v>
      </c>
      <c r="E212" s="97">
        <v>20.9</v>
      </c>
      <c r="F212" s="80">
        <f t="shared" si="6"/>
        <v>4.9639127422127227E-3</v>
      </c>
      <c r="G212" s="99">
        <f t="shared" si="7"/>
        <v>4.8957048387124709E-3</v>
      </c>
    </row>
    <row r="213" spans="1:7" x14ac:dyDescent="0.25">
      <c r="A213" s="96">
        <v>2176</v>
      </c>
      <c r="B213" s="97">
        <v>11</v>
      </c>
      <c r="C213" s="97">
        <v>7.84</v>
      </c>
      <c r="D213" s="97">
        <v>11.1</v>
      </c>
      <c r="E213" s="97">
        <v>20.9</v>
      </c>
      <c r="F213" s="80">
        <f t="shared" si="6"/>
        <v>4.827496935212219E-3</v>
      </c>
      <c r="G213" s="99">
        <f t="shared" si="7"/>
        <v>3.0365817775508974E-3</v>
      </c>
    </row>
    <row r="214" spans="1:7" x14ac:dyDescent="0.25">
      <c r="A214" s="96">
        <v>2176</v>
      </c>
      <c r="B214" s="97">
        <v>11.7</v>
      </c>
      <c r="C214" s="97">
        <v>7</v>
      </c>
      <c r="D214" s="97">
        <v>11.1</v>
      </c>
      <c r="E214" s="97">
        <v>20.9</v>
      </c>
      <c r="F214" s="80">
        <f t="shared" si="6"/>
        <v>3.8484510006474965E-3</v>
      </c>
      <c r="G214" s="99">
        <f t="shared" si="7"/>
        <v>1.1140382073940708E-3</v>
      </c>
    </row>
    <row r="215" spans="1:7" x14ac:dyDescent="0.25">
      <c r="A215" s="96">
        <v>2176</v>
      </c>
      <c r="B215" s="97">
        <v>12</v>
      </c>
      <c r="C215" s="97">
        <v>6.75</v>
      </c>
      <c r="D215" s="97">
        <v>11.1</v>
      </c>
      <c r="E215" s="97">
        <v>20.9</v>
      </c>
      <c r="F215" s="80">
        <f t="shared" si="6"/>
        <v>3.5784703819796235E-3</v>
      </c>
      <c r="G215" s="99">
        <f t="shared" si="7"/>
        <v>3.2745212927448113E-3</v>
      </c>
    </row>
    <row r="216" spans="1:7" x14ac:dyDescent="0.25">
      <c r="A216" s="96">
        <v>2176</v>
      </c>
      <c r="B216" s="97">
        <v>13</v>
      </c>
      <c r="C216" s="97">
        <v>6.15</v>
      </c>
      <c r="D216" s="97">
        <v>11.1</v>
      </c>
      <c r="E216" s="97">
        <v>20.9</v>
      </c>
      <c r="F216" s="80">
        <f t="shared" si="6"/>
        <v>2.9705722035099991E-3</v>
      </c>
      <c r="G216" s="99">
        <f t="shared" si="7"/>
        <v>2.7611654181941541E-3</v>
      </c>
    </row>
    <row r="217" spans="1:7" x14ac:dyDescent="0.25">
      <c r="A217" s="96">
        <v>2176</v>
      </c>
      <c r="B217" s="97">
        <v>14</v>
      </c>
      <c r="C217" s="97">
        <v>5.7</v>
      </c>
      <c r="D217" s="97">
        <v>11.1</v>
      </c>
      <c r="E217" s="97">
        <v>20.9</v>
      </c>
      <c r="F217" s="80">
        <f t="shared" si="6"/>
        <v>2.5517586328783095E-3</v>
      </c>
      <c r="G217" s="99">
        <f t="shared" si="7"/>
        <v>2.2972896279375363E-3</v>
      </c>
    </row>
    <row r="218" spans="1:7" x14ac:dyDescent="0.25">
      <c r="A218" s="96">
        <v>2176</v>
      </c>
      <c r="B218" s="97">
        <v>15</v>
      </c>
      <c r="C218" s="97">
        <v>5.0999999999999996</v>
      </c>
      <c r="D218" s="97">
        <v>11.1</v>
      </c>
      <c r="E218" s="97">
        <v>20.9</v>
      </c>
      <c r="F218" s="80">
        <f t="shared" si="6"/>
        <v>2.042820622996763E-3</v>
      </c>
      <c r="G218" s="99">
        <f t="shared" si="7"/>
        <v>1.8523615683728816E-3</v>
      </c>
    </row>
    <row r="219" spans="1:7" x14ac:dyDescent="0.25">
      <c r="A219" s="96">
        <v>2176</v>
      </c>
      <c r="B219" s="97">
        <v>16</v>
      </c>
      <c r="C219" s="97">
        <v>4.5999999999999996</v>
      </c>
      <c r="D219" s="97">
        <v>11.1</v>
      </c>
      <c r="E219" s="97">
        <v>20.9</v>
      </c>
      <c r="F219" s="80">
        <f t="shared" si="6"/>
        <v>1.6619025137490002E-3</v>
      </c>
      <c r="G219" s="99">
        <f t="shared" si="7"/>
        <v>6.566714044166054E-4</v>
      </c>
    </row>
    <row r="220" spans="1:7" x14ac:dyDescent="0.25">
      <c r="A220" s="96">
        <v>2176</v>
      </c>
      <c r="B220" s="97">
        <v>16.45</v>
      </c>
      <c r="C220" s="97">
        <v>4</v>
      </c>
      <c r="D220" s="97">
        <v>11.1</v>
      </c>
      <c r="E220" s="97">
        <v>20.9</v>
      </c>
      <c r="F220" s="80">
        <f t="shared" si="6"/>
        <v>1.2566370614359172E-3</v>
      </c>
      <c r="G220" s="99">
        <f t="shared" si="7"/>
        <v>1.8640116411299435E-3</v>
      </c>
    </row>
    <row r="221" spans="1:7" x14ac:dyDescent="0.25">
      <c r="A221" s="96">
        <v>2176</v>
      </c>
      <c r="B221" s="97">
        <v>20.9</v>
      </c>
      <c r="C221" s="97">
        <v>0</v>
      </c>
      <c r="D221" s="97">
        <v>11.1</v>
      </c>
      <c r="E221" s="97">
        <v>20.9</v>
      </c>
      <c r="F221" s="80">
        <f t="shared" si="6"/>
        <v>0</v>
      </c>
      <c r="G221" s="99" t="str">
        <f t="shared" si="7"/>
        <v xml:space="preserve"> </v>
      </c>
    </row>
    <row r="222" spans="1:7" x14ac:dyDescent="0.25">
      <c r="A222" s="94">
        <v>2177</v>
      </c>
      <c r="B222" s="95">
        <v>0.1</v>
      </c>
      <c r="C222" s="95">
        <v>21.5</v>
      </c>
      <c r="D222" s="95">
        <v>17.489999999999998</v>
      </c>
      <c r="E222" s="95">
        <v>29.7</v>
      </c>
      <c r="F222" s="80">
        <f t="shared" si="6"/>
        <v>3.6305030103047045E-2</v>
      </c>
      <c r="G222" s="99">
        <f t="shared" si="7"/>
        <v>6.6909451840596193E-3</v>
      </c>
    </row>
    <row r="223" spans="1:7" x14ac:dyDescent="0.25">
      <c r="A223" s="94">
        <v>2177</v>
      </c>
      <c r="B223" s="95">
        <v>0.3</v>
      </c>
      <c r="C223" s="95">
        <v>19.739999999999998</v>
      </c>
      <c r="D223" s="95">
        <v>17.489999999999998</v>
      </c>
      <c r="E223" s="95">
        <v>29.7</v>
      </c>
      <c r="F223" s="80">
        <f t="shared" si="6"/>
        <v>3.060442173754915E-2</v>
      </c>
      <c r="G223" s="99">
        <f t="shared" si="7"/>
        <v>6.0438564226346254E-3</v>
      </c>
    </row>
    <row r="224" spans="1:7" x14ac:dyDescent="0.25">
      <c r="A224" s="94">
        <v>2177</v>
      </c>
      <c r="B224" s="95">
        <v>0.5</v>
      </c>
      <c r="C224" s="95">
        <v>19.489999999999998</v>
      </c>
      <c r="D224" s="95">
        <v>17.489999999999998</v>
      </c>
      <c r="E224" s="95">
        <v>29.7</v>
      </c>
      <c r="F224" s="80">
        <f t="shared" si="6"/>
        <v>2.9834142488797101E-2</v>
      </c>
      <c r="G224" s="99">
        <f t="shared" si="7"/>
        <v>5.7889350283517335E-3</v>
      </c>
    </row>
    <row r="225" spans="1:7" x14ac:dyDescent="0.25">
      <c r="A225" s="94">
        <v>2177</v>
      </c>
      <c r="B225" s="95">
        <v>0.7</v>
      </c>
      <c r="C225" s="95">
        <v>18.899999999999999</v>
      </c>
      <c r="D225" s="95">
        <v>17.489999999999998</v>
      </c>
      <c r="E225" s="95">
        <v>29.7</v>
      </c>
      <c r="F225" s="80">
        <f t="shared" si="6"/>
        <v>2.8055207794720247E-2</v>
      </c>
      <c r="G225" s="99">
        <f t="shared" si="7"/>
        <v>5.4645648014704264E-3</v>
      </c>
    </row>
    <row r="226" spans="1:7" x14ac:dyDescent="0.25">
      <c r="A226" s="94">
        <v>2177</v>
      </c>
      <c r="B226" s="95">
        <v>0.9</v>
      </c>
      <c r="C226" s="95">
        <v>18.399999999999999</v>
      </c>
      <c r="D226" s="95">
        <v>17.489999999999998</v>
      </c>
      <c r="E226" s="95">
        <v>29.7</v>
      </c>
      <c r="F226" s="80">
        <f t="shared" si="6"/>
        <v>2.6590440219984003E-2</v>
      </c>
      <c r="G226" s="99">
        <f t="shared" si="7"/>
        <v>5.0946587598716606E-3</v>
      </c>
    </row>
    <row r="227" spans="1:7" x14ac:dyDescent="0.25">
      <c r="A227" s="94">
        <v>2177</v>
      </c>
      <c r="B227" s="95">
        <v>1.1000000000000001</v>
      </c>
      <c r="C227" s="95">
        <v>17.61</v>
      </c>
      <c r="D227" s="95">
        <v>17.489999999999998</v>
      </c>
      <c r="E227" s="95">
        <v>29.7</v>
      </c>
      <c r="F227" s="80">
        <f t="shared" si="6"/>
        <v>2.4356147378732582E-2</v>
      </c>
      <c r="G227" s="99">
        <f t="shared" si="7"/>
        <v>4.838148505104215E-3</v>
      </c>
    </row>
    <row r="228" spans="1:7" x14ac:dyDescent="0.25">
      <c r="A228" s="94">
        <v>2177</v>
      </c>
      <c r="B228" s="95">
        <v>1.3</v>
      </c>
      <c r="C228" s="95">
        <v>17.489999999999998</v>
      </c>
      <c r="D228" s="95">
        <v>17.489999999999998</v>
      </c>
      <c r="E228" s="95">
        <v>29.7</v>
      </c>
      <c r="F228" s="80">
        <f t="shared" si="6"/>
        <v>2.4025337672309573E-2</v>
      </c>
      <c r="G228" s="99">
        <f t="shared" si="7"/>
        <v>1.6315829637792972E-2</v>
      </c>
    </row>
    <row r="229" spans="1:7" x14ac:dyDescent="0.25">
      <c r="A229" s="94">
        <v>2177</v>
      </c>
      <c r="B229" s="95">
        <v>2</v>
      </c>
      <c r="C229" s="95">
        <v>16.96</v>
      </c>
      <c r="D229" s="95">
        <v>17.489999999999998</v>
      </c>
      <c r="E229" s="95">
        <v>29.7</v>
      </c>
      <c r="F229" s="80">
        <f t="shared" si="6"/>
        <v>2.259131843567035E-2</v>
      </c>
      <c r="G229" s="99">
        <f t="shared" si="7"/>
        <v>2.1793389244575898E-2</v>
      </c>
    </row>
    <row r="230" spans="1:7" x14ac:dyDescent="0.25">
      <c r="A230" s="94">
        <v>2177</v>
      </c>
      <c r="B230" s="95">
        <v>3</v>
      </c>
      <c r="C230" s="95">
        <v>16.350000000000001</v>
      </c>
      <c r="D230" s="95">
        <v>17.489999999999998</v>
      </c>
      <c r="E230" s="95">
        <v>29.7</v>
      </c>
      <c r="F230" s="80">
        <f t="shared" si="6"/>
        <v>2.0995460053481442E-2</v>
      </c>
      <c r="G230" s="99">
        <f t="shared" si="7"/>
        <v>1.9968881822067901E-2</v>
      </c>
    </row>
    <row r="231" spans="1:7" x14ac:dyDescent="0.25">
      <c r="A231" s="94">
        <v>2177</v>
      </c>
      <c r="B231" s="95">
        <v>4</v>
      </c>
      <c r="C231" s="95">
        <v>15.53</v>
      </c>
      <c r="D231" s="95">
        <v>17.489999999999998</v>
      </c>
      <c r="E231" s="95">
        <v>29.7</v>
      </c>
      <c r="F231" s="80">
        <f t="shared" si="6"/>
        <v>1.8942303590654363E-2</v>
      </c>
      <c r="G231" s="99">
        <f t="shared" si="7"/>
        <v>1.8177765602476751E-2</v>
      </c>
    </row>
    <row r="232" spans="1:7" x14ac:dyDescent="0.25">
      <c r="A232" s="94">
        <v>2177</v>
      </c>
      <c r="B232" s="95">
        <v>5</v>
      </c>
      <c r="C232" s="95">
        <v>14.89</v>
      </c>
      <c r="D232" s="95">
        <v>17.489999999999998</v>
      </c>
      <c r="E232" s="95">
        <v>29.7</v>
      </c>
      <c r="F232" s="80">
        <f t="shared" si="6"/>
        <v>1.7413227614299139E-2</v>
      </c>
      <c r="G232" s="99">
        <f t="shared" si="7"/>
        <v>1.7354852895804622E-2</v>
      </c>
    </row>
    <row r="233" spans="1:7" x14ac:dyDescent="0.25">
      <c r="A233" s="94">
        <v>2177</v>
      </c>
      <c r="B233" s="95">
        <v>6</v>
      </c>
      <c r="C233" s="95">
        <v>14.84</v>
      </c>
      <c r="D233" s="95">
        <v>17.489999999999998</v>
      </c>
      <c r="E233" s="95">
        <v>29.7</v>
      </c>
      <c r="F233" s="80">
        <f t="shared" si="6"/>
        <v>1.7296478177310108E-2</v>
      </c>
      <c r="G233" s="99">
        <f t="shared" si="7"/>
        <v>1.7122532119071658E-2</v>
      </c>
    </row>
    <row r="234" spans="1:7" x14ac:dyDescent="0.25">
      <c r="A234" s="94">
        <v>2177</v>
      </c>
      <c r="B234" s="95">
        <v>7</v>
      </c>
      <c r="C234" s="95">
        <v>14.69</v>
      </c>
      <c r="D234" s="95">
        <v>17.489999999999998</v>
      </c>
      <c r="E234" s="95">
        <v>29.7</v>
      </c>
      <c r="F234" s="80">
        <f t="shared" si="6"/>
        <v>1.6948586060833208E-2</v>
      </c>
      <c r="G234" s="99">
        <f t="shared" si="7"/>
        <v>1.6719406876753835E-2</v>
      </c>
    </row>
    <row r="235" spans="1:7" x14ac:dyDescent="0.25">
      <c r="A235" s="94">
        <v>2177</v>
      </c>
      <c r="B235" s="95">
        <v>8</v>
      </c>
      <c r="C235" s="95">
        <v>14.49</v>
      </c>
      <c r="D235" s="95">
        <v>17.489999999999998</v>
      </c>
      <c r="E235" s="95">
        <v>29.7</v>
      </c>
      <c r="F235" s="80">
        <f t="shared" si="6"/>
        <v>1.6490227692674459E-2</v>
      </c>
      <c r="G235" s="99">
        <f t="shared" si="7"/>
        <v>1.620817157724435E-2</v>
      </c>
    </row>
    <row r="236" spans="1:7" x14ac:dyDescent="0.25">
      <c r="A236" s="94">
        <v>2177</v>
      </c>
      <c r="B236" s="95">
        <v>9</v>
      </c>
      <c r="C236" s="95">
        <v>14.24</v>
      </c>
      <c r="D236" s="95">
        <v>17.489999999999998</v>
      </c>
      <c r="E236" s="95">
        <v>29.7</v>
      </c>
      <c r="F236" s="80">
        <f t="shared" si="6"/>
        <v>1.5926115461814244E-2</v>
      </c>
      <c r="G236" s="99">
        <f t="shared" si="7"/>
        <v>1.5648968084905367E-2</v>
      </c>
    </row>
    <row r="237" spans="1:7" x14ac:dyDescent="0.25">
      <c r="A237" s="94">
        <v>2177</v>
      </c>
      <c r="B237" s="95">
        <v>10</v>
      </c>
      <c r="C237" s="95">
        <v>13.99</v>
      </c>
      <c r="D237" s="95">
        <v>17.489999999999998</v>
      </c>
      <c r="E237" s="95">
        <v>29.7</v>
      </c>
      <c r="F237" s="80">
        <f t="shared" si="6"/>
        <v>1.5371820707996491E-2</v>
      </c>
      <c r="G237" s="99">
        <f t="shared" si="7"/>
        <v>1.5306035757830322E-2</v>
      </c>
    </row>
    <row r="238" spans="1:7" x14ac:dyDescent="0.25">
      <c r="A238" s="94">
        <v>2177</v>
      </c>
      <c r="B238" s="95">
        <v>11</v>
      </c>
      <c r="C238" s="95">
        <v>13.93</v>
      </c>
      <c r="D238" s="95">
        <v>17.489999999999998</v>
      </c>
      <c r="E238" s="95">
        <v>29.7</v>
      </c>
      <c r="F238" s="80">
        <f t="shared" si="6"/>
        <v>1.5240250807664151E-2</v>
      </c>
      <c r="G238" s="99">
        <f t="shared" si="7"/>
        <v>1.4618906612637161E-2</v>
      </c>
    </row>
    <row r="239" spans="1:7" x14ac:dyDescent="0.25">
      <c r="A239" s="94">
        <v>2177</v>
      </c>
      <c r="B239" s="95">
        <v>12</v>
      </c>
      <c r="C239" s="95">
        <v>13.35</v>
      </c>
      <c r="D239" s="95">
        <v>17.489999999999998</v>
      </c>
      <c r="E239" s="95">
        <v>29.7</v>
      </c>
      <c r="F239" s="80">
        <f t="shared" si="6"/>
        <v>1.3997562417610172E-2</v>
      </c>
      <c r="G239" s="99">
        <f t="shared" si="7"/>
        <v>1.2939925615825083E-2</v>
      </c>
    </row>
    <row r="240" spans="1:7" x14ac:dyDescent="0.25">
      <c r="A240" s="94">
        <v>2177</v>
      </c>
      <c r="B240" s="95">
        <v>13</v>
      </c>
      <c r="C240" s="95">
        <v>12.3</v>
      </c>
      <c r="D240" s="95">
        <v>17.489999999999998</v>
      </c>
      <c r="E240" s="95">
        <v>29.7</v>
      </c>
      <c r="F240" s="80">
        <f t="shared" si="6"/>
        <v>1.1882288814039996E-2</v>
      </c>
      <c r="G240" s="99">
        <f t="shared" si="7"/>
        <v>9.969418600362644E-3</v>
      </c>
    </row>
    <row r="241" spans="1:7" x14ac:dyDescent="0.25">
      <c r="A241" s="94">
        <v>2177</v>
      </c>
      <c r="B241" s="95">
        <v>13.85</v>
      </c>
      <c r="C241" s="95">
        <v>12.14</v>
      </c>
      <c r="D241" s="95">
        <v>17.489999999999998</v>
      </c>
      <c r="E241" s="95">
        <v>29.7</v>
      </c>
      <c r="F241" s="80">
        <f t="shared" si="6"/>
        <v>1.1575166716225056E-2</v>
      </c>
      <c r="G241" s="99">
        <f t="shared" si="7"/>
        <v>1.7079064257718465E-3</v>
      </c>
    </row>
    <row r="242" spans="1:7" x14ac:dyDescent="0.25">
      <c r="A242" s="94">
        <v>2177</v>
      </c>
      <c r="B242" s="95">
        <v>14</v>
      </c>
      <c r="C242" s="95">
        <v>11.94</v>
      </c>
      <c r="D242" s="95">
        <v>17.489999999999998</v>
      </c>
      <c r="E242" s="95">
        <v>29.7</v>
      </c>
      <c r="F242" s="80">
        <f t="shared" si="6"/>
        <v>1.1196918960732844E-2</v>
      </c>
      <c r="G242" s="99">
        <f t="shared" si="7"/>
        <v>1.1020161177069433E-2</v>
      </c>
    </row>
    <row r="243" spans="1:7" x14ac:dyDescent="0.25">
      <c r="A243" s="94">
        <v>2177</v>
      </c>
      <c r="B243" s="95">
        <v>15</v>
      </c>
      <c r="C243" s="95">
        <v>11.75</v>
      </c>
      <c r="D243" s="95">
        <v>17.489999999999998</v>
      </c>
      <c r="E243" s="95">
        <v>29.7</v>
      </c>
      <c r="F243" s="80">
        <f t="shared" si="6"/>
        <v>1.0843403393406021E-2</v>
      </c>
      <c r="G243" s="99">
        <f t="shared" si="7"/>
        <v>1.0751511808288518E-2</v>
      </c>
    </row>
    <row r="244" spans="1:7" x14ac:dyDescent="0.25">
      <c r="A244" s="94">
        <v>2177</v>
      </c>
      <c r="B244" s="95">
        <v>16</v>
      </c>
      <c r="C244" s="95">
        <v>11.65</v>
      </c>
      <c r="D244" s="95">
        <v>17.489999999999998</v>
      </c>
      <c r="E244" s="95">
        <v>29.7</v>
      </c>
      <c r="F244" s="80">
        <f t="shared" si="6"/>
        <v>1.0659620223171016E-2</v>
      </c>
      <c r="G244" s="99">
        <f t="shared" si="7"/>
        <v>9.952761876113313E-3</v>
      </c>
    </row>
    <row r="245" spans="1:7" x14ac:dyDescent="0.25">
      <c r="A245" s="94">
        <v>2177</v>
      </c>
      <c r="B245" s="95">
        <v>17</v>
      </c>
      <c r="C245" s="95">
        <v>10.85</v>
      </c>
      <c r="D245" s="95">
        <v>17.489999999999998</v>
      </c>
      <c r="E245" s="95">
        <v>29.7</v>
      </c>
      <c r="F245" s="80">
        <f t="shared" si="6"/>
        <v>9.2459035290556098E-3</v>
      </c>
      <c r="G245" s="99">
        <f t="shared" si="7"/>
        <v>8.7407000874410185E-3</v>
      </c>
    </row>
    <row r="246" spans="1:7" x14ac:dyDescent="0.25">
      <c r="A246" s="94">
        <v>2177</v>
      </c>
      <c r="B246" s="95">
        <v>18</v>
      </c>
      <c r="C246" s="95">
        <v>10.24</v>
      </c>
      <c r="D246" s="95">
        <v>17.489999999999998</v>
      </c>
      <c r="E246" s="95">
        <v>29.7</v>
      </c>
      <c r="F246" s="80">
        <f t="shared" si="6"/>
        <v>8.2354966458264272E-3</v>
      </c>
      <c r="G246" s="99">
        <f t="shared" si="7"/>
        <v>7.6098209799283006E-3</v>
      </c>
    </row>
    <row r="247" spans="1:7" x14ac:dyDescent="0.25">
      <c r="A247" s="94">
        <v>2177</v>
      </c>
      <c r="B247" s="95">
        <v>19</v>
      </c>
      <c r="C247" s="95">
        <v>9.43</v>
      </c>
      <c r="D247" s="95">
        <v>17.489999999999998</v>
      </c>
      <c r="E247" s="95">
        <v>29.7</v>
      </c>
      <c r="F247" s="80">
        <f t="shared" si="6"/>
        <v>6.984145314030174E-3</v>
      </c>
      <c r="G247" s="99">
        <f t="shared" si="7"/>
        <v>6.744013752562221E-3</v>
      </c>
    </row>
    <row r="248" spans="1:7" x14ac:dyDescent="0.25">
      <c r="A248" s="94">
        <v>2177</v>
      </c>
      <c r="B248" s="95">
        <v>20</v>
      </c>
      <c r="C248" s="95">
        <v>9.1</v>
      </c>
      <c r="D248" s="95">
        <v>17.489999999999998</v>
      </c>
      <c r="E248" s="95">
        <v>29.7</v>
      </c>
      <c r="F248" s="80">
        <f t="shared" si="6"/>
        <v>6.5038821910942688E-3</v>
      </c>
      <c r="G248" s="99">
        <f t="shared" si="7"/>
        <v>6.2106302248449291E-3</v>
      </c>
    </row>
    <row r="249" spans="1:7" x14ac:dyDescent="0.25">
      <c r="A249" s="94">
        <v>2177</v>
      </c>
      <c r="B249" s="95">
        <v>21</v>
      </c>
      <c r="C249" s="95">
        <v>8.68</v>
      </c>
      <c r="D249" s="95">
        <v>17.489999999999998</v>
      </c>
      <c r="E249" s="95">
        <v>29.7</v>
      </c>
      <c r="F249" s="80">
        <f t="shared" si="6"/>
        <v>5.9173782585955903E-3</v>
      </c>
      <c r="G249" s="99">
        <f t="shared" si="7"/>
        <v>5.3724375969039046E-3</v>
      </c>
    </row>
    <row r="250" spans="1:7" x14ac:dyDescent="0.25">
      <c r="A250" s="94">
        <v>2177</v>
      </c>
      <c r="B250" s="95">
        <v>22</v>
      </c>
      <c r="C250" s="95">
        <v>7.84</v>
      </c>
      <c r="D250" s="95">
        <v>17.489999999999998</v>
      </c>
      <c r="E250" s="95">
        <v>29.7</v>
      </c>
      <c r="F250" s="80">
        <f t="shared" si="6"/>
        <v>4.827496935212219E-3</v>
      </c>
      <c r="G250" s="99">
        <f t="shared" si="7"/>
        <v>3.7306576124196754E-3</v>
      </c>
    </row>
    <row r="251" spans="1:7" x14ac:dyDescent="0.25">
      <c r="A251" s="94">
        <v>2177</v>
      </c>
      <c r="B251" s="95">
        <v>22.86</v>
      </c>
      <c r="C251" s="95">
        <v>7</v>
      </c>
      <c r="D251" s="95">
        <v>17.489999999999998</v>
      </c>
      <c r="E251" s="95">
        <v>29.7</v>
      </c>
      <c r="F251" s="80">
        <f t="shared" si="6"/>
        <v>3.8484510006474965E-3</v>
      </c>
      <c r="G251" s="99">
        <f t="shared" si="7"/>
        <v>5.0526038298143996E-4</v>
      </c>
    </row>
    <row r="252" spans="1:7" x14ac:dyDescent="0.25">
      <c r="A252" s="94">
        <v>2177</v>
      </c>
      <c r="B252" s="95">
        <v>23</v>
      </c>
      <c r="C252" s="95">
        <v>6.55</v>
      </c>
      <c r="D252" s="95">
        <v>17.489999999999998</v>
      </c>
      <c r="E252" s="95">
        <v>29.7</v>
      </c>
      <c r="F252" s="80">
        <f t="shared" si="6"/>
        <v>3.3695544705159021E-3</v>
      </c>
      <c r="G252" s="99">
        <f t="shared" si="7"/>
        <v>3.05176273865121E-3</v>
      </c>
    </row>
    <row r="253" spans="1:7" x14ac:dyDescent="0.25">
      <c r="A253" s="94">
        <v>2177</v>
      </c>
      <c r="B253" s="95">
        <v>24</v>
      </c>
      <c r="C253" s="95">
        <v>5.9</v>
      </c>
      <c r="D253" s="95">
        <v>17.489999999999998</v>
      </c>
      <c r="E253" s="95">
        <v>29.7</v>
      </c>
      <c r="F253" s="80">
        <f t="shared" si="6"/>
        <v>2.7339710067865175E-3</v>
      </c>
      <c r="G253" s="99">
        <f t="shared" si="7"/>
        <v>2.5984898236004576E-3</v>
      </c>
    </row>
    <row r="254" spans="1:7" x14ac:dyDescent="0.25">
      <c r="A254" s="94">
        <v>2177</v>
      </c>
      <c r="B254" s="95">
        <v>25</v>
      </c>
      <c r="C254" s="95">
        <v>5.6</v>
      </c>
      <c r="D254" s="95">
        <v>17.489999999999998</v>
      </c>
      <c r="E254" s="95">
        <v>29.7</v>
      </c>
      <c r="F254" s="80">
        <f t="shared" si="6"/>
        <v>2.4630086404143973E-3</v>
      </c>
      <c r="G254" s="99">
        <f t="shared" si="7"/>
        <v>2.0624555770816988E-3</v>
      </c>
    </row>
    <row r="255" spans="1:7" x14ac:dyDescent="0.25">
      <c r="A255" s="94">
        <v>2177</v>
      </c>
      <c r="B255" s="95">
        <v>26</v>
      </c>
      <c r="C255" s="95">
        <v>4.5999999999999996</v>
      </c>
      <c r="D255" s="95">
        <v>17.489999999999998</v>
      </c>
      <c r="E255" s="95">
        <v>29.7</v>
      </c>
      <c r="F255" s="80">
        <f t="shared" si="6"/>
        <v>1.6619025137490002E-3</v>
      </c>
      <c r="G255" s="99">
        <f t="shared" si="7"/>
        <v>1.4592697875924794E-4</v>
      </c>
    </row>
    <row r="256" spans="1:7" x14ac:dyDescent="0.25">
      <c r="A256" s="94">
        <v>2177</v>
      </c>
      <c r="B256" s="95">
        <v>26.1</v>
      </c>
      <c r="C256" s="95">
        <v>4</v>
      </c>
      <c r="D256" s="95">
        <v>17.489999999999998</v>
      </c>
      <c r="E256" s="95">
        <v>29.7</v>
      </c>
      <c r="F256" s="80">
        <f t="shared" si="6"/>
        <v>1.2566370614359172E-3</v>
      </c>
      <c r="G256" s="99">
        <f t="shared" si="7"/>
        <v>1.5079644737230997E-3</v>
      </c>
    </row>
    <row r="257" spans="1:7" x14ac:dyDescent="0.25">
      <c r="A257" s="94">
        <v>2177</v>
      </c>
      <c r="B257" s="95">
        <v>29.7</v>
      </c>
      <c r="C257" s="95">
        <v>0</v>
      </c>
      <c r="D257" s="95">
        <v>17.489999999999998</v>
      </c>
      <c r="E257" s="95">
        <v>29.7</v>
      </c>
      <c r="F257" s="80">
        <f t="shared" si="6"/>
        <v>0</v>
      </c>
      <c r="G257" s="99" t="str">
        <f t="shared" si="7"/>
        <v xml:space="preserve"> </v>
      </c>
    </row>
    <row r="258" spans="1:7" x14ac:dyDescent="0.25">
      <c r="A258" s="96">
        <v>2178</v>
      </c>
      <c r="B258" s="97">
        <v>0.1</v>
      </c>
      <c r="C258" s="97">
        <v>19.899999999999999</v>
      </c>
      <c r="D258" s="97">
        <v>14.33</v>
      </c>
      <c r="E258" s="97">
        <v>26.1</v>
      </c>
      <c r="F258" s="80">
        <f t="shared" si="6"/>
        <v>3.1102552668702346E-2</v>
      </c>
      <c r="G258" s="99">
        <f t="shared" si="7"/>
        <v>5.8274187529600459E-3</v>
      </c>
    </row>
    <row r="259" spans="1:7" x14ac:dyDescent="0.25">
      <c r="A259" s="96">
        <v>2178</v>
      </c>
      <c r="B259" s="97">
        <v>0.3</v>
      </c>
      <c r="C259" s="97">
        <v>18.600000000000001</v>
      </c>
      <c r="D259" s="97">
        <v>14.33</v>
      </c>
      <c r="E259" s="97">
        <v>26.1</v>
      </c>
      <c r="F259" s="80">
        <f t="shared" ref="F259:F322" si="8">PI()*C259^2/40000</f>
        <v>2.717163486089812E-2</v>
      </c>
      <c r="G259" s="99">
        <f t="shared" ref="G259:G322" si="9">IF(C259=0," ",IF(C259&gt;4,((F259+F260)/2)*(B260-B259),1/3*F259*(B260-B259)))</f>
        <v>5.1472490208927524E-3</v>
      </c>
    </row>
    <row r="260" spans="1:7" x14ac:dyDescent="0.25">
      <c r="A260" s="96">
        <v>2178</v>
      </c>
      <c r="B260" s="97">
        <v>0.5</v>
      </c>
      <c r="C260" s="97">
        <v>17.59</v>
      </c>
      <c r="D260" s="97">
        <v>14.33</v>
      </c>
      <c r="E260" s="97">
        <v>26.1</v>
      </c>
      <c r="F260" s="80">
        <f t="shared" si="8"/>
        <v>2.43008553480294E-2</v>
      </c>
      <c r="G260" s="99">
        <f t="shared" si="9"/>
        <v>4.7132576307534063E-3</v>
      </c>
    </row>
    <row r="261" spans="1:7" x14ac:dyDescent="0.25">
      <c r="A261" s="96">
        <v>2178</v>
      </c>
      <c r="B261" s="97">
        <v>0.7</v>
      </c>
      <c r="C261" s="97">
        <v>17.05</v>
      </c>
      <c r="D261" s="97">
        <v>14.33</v>
      </c>
      <c r="E261" s="97">
        <v>26.1</v>
      </c>
      <c r="F261" s="80">
        <f t="shared" si="8"/>
        <v>2.2831720959504673E-2</v>
      </c>
      <c r="G261" s="99">
        <f t="shared" si="9"/>
        <v>4.4058959864986345E-3</v>
      </c>
    </row>
    <row r="262" spans="1:7" x14ac:dyDescent="0.25">
      <c r="A262" s="96">
        <v>2178</v>
      </c>
      <c r="B262" s="97">
        <v>0.9</v>
      </c>
      <c r="C262" s="97">
        <v>16.440000000000001</v>
      </c>
      <c r="D262" s="97">
        <v>14.33</v>
      </c>
      <c r="E262" s="97">
        <v>26.1</v>
      </c>
      <c r="F262" s="80">
        <f t="shared" si="8"/>
        <v>2.1227238905481661E-2</v>
      </c>
      <c r="G262" s="99">
        <f t="shared" si="9"/>
        <v>4.0169542496136038E-3</v>
      </c>
    </row>
    <row r="263" spans="1:7" x14ac:dyDescent="0.25">
      <c r="A263" s="96">
        <v>2178</v>
      </c>
      <c r="B263" s="97">
        <v>1.1000000000000001</v>
      </c>
      <c r="C263" s="97">
        <v>15.53</v>
      </c>
      <c r="D263" s="97">
        <v>14.33</v>
      </c>
      <c r="E263" s="97">
        <v>26.1</v>
      </c>
      <c r="F263" s="80">
        <f t="shared" si="8"/>
        <v>1.8942303590654363E-2</v>
      </c>
      <c r="G263" s="99">
        <f t="shared" si="9"/>
        <v>3.5070368482222982E-3</v>
      </c>
    </row>
    <row r="264" spans="1:7" x14ac:dyDescent="0.25">
      <c r="A264" s="96">
        <v>2178</v>
      </c>
      <c r="B264" s="97">
        <v>1.3</v>
      </c>
      <c r="C264" s="97">
        <v>14.33</v>
      </c>
      <c r="D264" s="97">
        <v>14.33</v>
      </c>
      <c r="E264" s="97">
        <v>26.1</v>
      </c>
      <c r="F264" s="80">
        <f t="shared" si="8"/>
        <v>1.6128064891568625E-2</v>
      </c>
      <c r="G264" s="99">
        <f t="shared" si="9"/>
        <v>1.0684413279694065E-2</v>
      </c>
    </row>
    <row r="265" spans="1:7" x14ac:dyDescent="0.25">
      <c r="A265" s="96">
        <v>2178</v>
      </c>
      <c r="B265" s="97">
        <v>2</v>
      </c>
      <c r="C265" s="97">
        <v>13.54</v>
      </c>
      <c r="D265" s="97">
        <v>14.33</v>
      </c>
      <c r="E265" s="97">
        <v>26.1</v>
      </c>
      <c r="F265" s="80">
        <f t="shared" si="8"/>
        <v>1.4398830193271562E-2</v>
      </c>
      <c r="G265" s="99">
        <f t="shared" si="9"/>
        <v>1.4198196305440867E-2</v>
      </c>
    </row>
    <row r="266" spans="1:7" x14ac:dyDescent="0.25">
      <c r="A266" s="96">
        <v>2178</v>
      </c>
      <c r="B266" s="97">
        <v>3</v>
      </c>
      <c r="C266" s="97">
        <v>13.35</v>
      </c>
      <c r="D266" s="97">
        <v>14.33</v>
      </c>
      <c r="E266" s="97">
        <v>26.1</v>
      </c>
      <c r="F266" s="80">
        <f t="shared" si="8"/>
        <v>1.3997562417610172E-2</v>
      </c>
      <c r="G266" s="99">
        <f t="shared" si="9"/>
        <v>1.342271379385631E-2</v>
      </c>
    </row>
    <row r="267" spans="1:7" x14ac:dyDescent="0.25">
      <c r="A267" s="96">
        <v>2178</v>
      </c>
      <c r="B267" s="97">
        <v>4</v>
      </c>
      <c r="C267" s="97">
        <v>12.79</v>
      </c>
      <c r="D267" s="97">
        <v>14.33</v>
      </c>
      <c r="E267" s="97">
        <v>26.1</v>
      </c>
      <c r="F267" s="80">
        <f t="shared" si="8"/>
        <v>1.2847865170102449E-2</v>
      </c>
      <c r="G267" s="99">
        <f t="shared" si="9"/>
        <v>1.2163940449415954E-2</v>
      </c>
    </row>
    <row r="268" spans="1:7" x14ac:dyDescent="0.25">
      <c r="A268" s="96">
        <v>2178</v>
      </c>
      <c r="B268" s="97">
        <v>5</v>
      </c>
      <c r="C268" s="97">
        <v>12.09</v>
      </c>
      <c r="D268" s="97">
        <v>14.33</v>
      </c>
      <c r="E268" s="97">
        <v>26.1</v>
      </c>
      <c r="F268" s="80">
        <f t="shared" si="8"/>
        <v>1.1480015728729457E-2</v>
      </c>
      <c r="G268" s="99">
        <f t="shared" si="9"/>
        <v>1.1394874640826357E-2</v>
      </c>
    </row>
    <row r="269" spans="1:7" x14ac:dyDescent="0.25">
      <c r="A269" s="96">
        <v>2178</v>
      </c>
      <c r="B269" s="97">
        <v>6</v>
      </c>
      <c r="C269" s="97">
        <v>12</v>
      </c>
      <c r="D269" s="97">
        <v>14.33</v>
      </c>
      <c r="E269" s="97">
        <v>26.1</v>
      </c>
      <c r="F269" s="80">
        <f t="shared" si="8"/>
        <v>1.1309733552923255E-2</v>
      </c>
      <c r="G269" s="99">
        <f t="shared" si="9"/>
        <v>1.1262707837889832E-2</v>
      </c>
    </row>
    <row r="270" spans="1:7" x14ac:dyDescent="0.25">
      <c r="A270" s="96">
        <v>2178</v>
      </c>
      <c r="B270" s="97">
        <v>7</v>
      </c>
      <c r="C270" s="97">
        <v>11.95</v>
      </c>
      <c r="D270" s="97">
        <v>14.33</v>
      </c>
      <c r="E270" s="97">
        <v>26.1</v>
      </c>
      <c r="F270" s="80">
        <f t="shared" si="8"/>
        <v>1.121568212285641E-2</v>
      </c>
      <c r="G270" s="99">
        <f t="shared" si="9"/>
        <v>1.0481220957346105E-2</v>
      </c>
    </row>
    <row r="271" spans="1:7" x14ac:dyDescent="0.25">
      <c r="A271" s="96">
        <v>2178</v>
      </c>
      <c r="B271" s="97">
        <v>8</v>
      </c>
      <c r="C271" s="97">
        <v>11.14</v>
      </c>
      <c r="D271" s="97">
        <v>14.33</v>
      </c>
      <c r="E271" s="97">
        <v>26.1</v>
      </c>
      <c r="F271" s="80">
        <f t="shared" si="8"/>
        <v>9.746759791835799E-3</v>
      </c>
      <c r="G271" s="99">
        <f t="shared" si="9"/>
        <v>9.6683338582297471E-3</v>
      </c>
    </row>
    <row r="272" spans="1:7" x14ac:dyDescent="0.25">
      <c r="A272" s="96">
        <v>2178</v>
      </c>
      <c r="B272" s="97">
        <v>9</v>
      </c>
      <c r="C272" s="97">
        <v>11.05</v>
      </c>
      <c r="D272" s="97">
        <v>14.33</v>
      </c>
      <c r="E272" s="97">
        <v>26.1</v>
      </c>
      <c r="F272" s="80">
        <f t="shared" si="8"/>
        <v>9.5899079246236953E-3</v>
      </c>
      <c r="G272" s="99">
        <f t="shared" si="9"/>
        <v>9.5379773980598555E-3</v>
      </c>
    </row>
    <row r="273" spans="1:7" x14ac:dyDescent="0.25">
      <c r="A273" s="96">
        <v>2178</v>
      </c>
      <c r="B273" s="97">
        <v>10</v>
      </c>
      <c r="C273" s="97">
        <v>10.99</v>
      </c>
      <c r="D273" s="97">
        <v>14.33</v>
      </c>
      <c r="E273" s="97">
        <v>26.1</v>
      </c>
      <c r="F273" s="80">
        <f t="shared" si="8"/>
        <v>9.4860468714960157E-3</v>
      </c>
      <c r="G273" s="99">
        <f t="shared" si="9"/>
        <v>9.1138623898252315E-3</v>
      </c>
    </row>
    <row r="274" spans="1:7" x14ac:dyDescent="0.25">
      <c r="A274" s="96">
        <v>2178</v>
      </c>
      <c r="B274" s="97">
        <v>11</v>
      </c>
      <c r="C274" s="97">
        <v>10.55</v>
      </c>
      <c r="D274" s="97">
        <v>14.33</v>
      </c>
      <c r="E274" s="97">
        <v>26.1</v>
      </c>
      <c r="F274" s="80">
        <f t="shared" si="8"/>
        <v>8.741677908154449E-3</v>
      </c>
      <c r="G274" s="99">
        <f t="shared" si="9"/>
        <v>8.0657446137805192E-3</v>
      </c>
    </row>
    <row r="275" spans="1:7" x14ac:dyDescent="0.25">
      <c r="A275" s="96">
        <v>2178</v>
      </c>
      <c r="B275" s="97">
        <v>12</v>
      </c>
      <c r="C275" s="97">
        <v>9.6999999999999993</v>
      </c>
      <c r="D275" s="97">
        <v>14.33</v>
      </c>
      <c r="E275" s="97">
        <v>26.1</v>
      </c>
      <c r="F275" s="80">
        <f t="shared" si="8"/>
        <v>7.3898113194065902E-3</v>
      </c>
      <c r="G275" s="99">
        <f t="shared" si="9"/>
        <v>3.6759088416261719E-4</v>
      </c>
    </row>
    <row r="276" spans="1:7" x14ac:dyDescent="0.25">
      <c r="A276" s="96">
        <v>2178</v>
      </c>
      <c r="B276" s="97">
        <v>12.05</v>
      </c>
      <c r="C276" s="97">
        <v>9.65</v>
      </c>
      <c r="D276" s="97">
        <v>14.33</v>
      </c>
      <c r="E276" s="97">
        <v>26.1</v>
      </c>
      <c r="F276" s="80">
        <f t="shared" si="8"/>
        <v>7.313824047097889E-3</v>
      </c>
      <c r="G276" s="99">
        <f t="shared" si="9"/>
        <v>6.6316811984945927E-3</v>
      </c>
    </row>
    <row r="277" spans="1:7" x14ac:dyDescent="0.25">
      <c r="A277" s="96">
        <v>2178</v>
      </c>
      <c r="B277" s="97">
        <v>13</v>
      </c>
      <c r="C277" s="97">
        <v>9.1999999999999993</v>
      </c>
      <c r="D277" s="97">
        <v>14.33</v>
      </c>
      <c r="E277" s="97">
        <v>26.1</v>
      </c>
      <c r="F277" s="80">
        <f t="shared" si="8"/>
        <v>6.6476100549960008E-3</v>
      </c>
      <c r="G277" s="99">
        <f t="shared" si="9"/>
        <v>6.2282074357417633E-3</v>
      </c>
    </row>
    <row r="278" spans="1:7" x14ac:dyDescent="0.25">
      <c r="A278" s="96">
        <v>2178</v>
      </c>
      <c r="B278" s="97">
        <v>14</v>
      </c>
      <c r="C278" s="97">
        <v>8.6</v>
      </c>
      <c r="D278" s="97">
        <v>14.33</v>
      </c>
      <c r="E278" s="97">
        <v>26.1</v>
      </c>
      <c r="F278" s="80">
        <f t="shared" si="8"/>
        <v>5.8088048164875268E-3</v>
      </c>
      <c r="G278" s="99">
        <f t="shared" si="9"/>
        <v>5.5772105330557046E-3</v>
      </c>
    </row>
    <row r="279" spans="1:7" x14ac:dyDescent="0.25">
      <c r="A279" s="96">
        <v>2178</v>
      </c>
      <c r="B279" s="97">
        <v>15</v>
      </c>
      <c r="C279" s="97">
        <v>8.25</v>
      </c>
      <c r="D279" s="97">
        <v>14.33</v>
      </c>
      <c r="E279" s="97">
        <v>26.1</v>
      </c>
      <c r="F279" s="80">
        <f t="shared" si="8"/>
        <v>5.3456162496238824E-3</v>
      </c>
      <c r="G279" s="99">
        <f t="shared" si="9"/>
        <v>5.2175963489900987E-3</v>
      </c>
    </row>
    <row r="280" spans="1:7" x14ac:dyDescent="0.25">
      <c r="A280" s="96">
        <v>2178</v>
      </c>
      <c r="B280" s="97">
        <v>16</v>
      </c>
      <c r="C280" s="97">
        <v>8.0500000000000007</v>
      </c>
      <c r="D280" s="97">
        <v>14.33</v>
      </c>
      <c r="E280" s="97">
        <v>26.1</v>
      </c>
      <c r="F280" s="80">
        <f t="shared" si="8"/>
        <v>5.0895764483563149E-3</v>
      </c>
      <c r="G280" s="99">
        <f t="shared" si="9"/>
        <v>4.8429614250495162E-3</v>
      </c>
    </row>
    <row r="281" spans="1:7" x14ac:dyDescent="0.25">
      <c r="A281" s="96">
        <v>2178</v>
      </c>
      <c r="B281" s="97">
        <v>17</v>
      </c>
      <c r="C281" s="97">
        <v>7.65</v>
      </c>
      <c r="D281" s="97">
        <v>14.33</v>
      </c>
      <c r="E281" s="97">
        <v>26.1</v>
      </c>
      <c r="F281" s="80">
        <f t="shared" si="8"/>
        <v>4.5963464017427175E-3</v>
      </c>
      <c r="G281" s="99">
        <f t="shared" si="9"/>
        <v>4.4196318149782908E-3</v>
      </c>
    </row>
    <row r="282" spans="1:7" x14ac:dyDescent="0.25">
      <c r="A282" s="96">
        <v>2178</v>
      </c>
      <c r="B282" s="97">
        <v>18</v>
      </c>
      <c r="C282" s="97">
        <v>7.35</v>
      </c>
      <c r="D282" s="97">
        <v>14.33</v>
      </c>
      <c r="E282" s="97">
        <v>26.1</v>
      </c>
      <c r="F282" s="80">
        <f t="shared" si="8"/>
        <v>4.2429172282138642E-3</v>
      </c>
      <c r="G282" s="99">
        <f t="shared" si="9"/>
        <v>5.2593893487598434E-4</v>
      </c>
    </row>
    <row r="283" spans="1:7" x14ac:dyDescent="0.25">
      <c r="A283" s="96">
        <v>2178</v>
      </c>
      <c r="B283" s="97">
        <v>18.13</v>
      </c>
      <c r="C283" s="97">
        <v>7</v>
      </c>
      <c r="D283" s="97">
        <v>14.33</v>
      </c>
      <c r="E283" s="97">
        <v>26.1</v>
      </c>
      <c r="F283" s="80">
        <f t="shared" si="8"/>
        <v>3.8484510006474965E-3</v>
      </c>
      <c r="G283" s="99">
        <f t="shared" si="9"/>
        <v>3.0734672168967019E-3</v>
      </c>
    </row>
    <row r="284" spans="1:7" x14ac:dyDescent="0.25">
      <c r="A284" s="96">
        <v>2178</v>
      </c>
      <c r="B284" s="97">
        <v>19</v>
      </c>
      <c r="C284" s="97">
        <v>6.4</v>
      </c>
      <c r="D284" s="97">
        <v>14.33</v>
      </c>
      <c r="E284" s="97">
        <v>26.1</v>
      </c>
      <c r="F284" s="80">
        <f t="shared" si="8"/>
        <v>3.2169908772759484E-3</v>
      </c>
      <c r="G284" s="99">
        <f t="shared" si="9"/>
        <v>2.9754809420312329E-3</v>
      </c>
    </row>
    <row r="285" spans="1:7" x14ac:dyDescent="0.25">
      <c r="A285" s="96">
        <v>2178</v>
      </c>
      <c r="B285" s="97">
        <v>20</v>
      </c>
      <c r="C285" s="97">
        <v>5.9</v>
      </c>
      <c r="D285" s="97">
        <v>14.33</v>
      </c>
      <c r="E285" s="97">
        <v>26.1</v>
      </c>
      <c r="F285" s="80">
        <f t="shared" si="8"/>
        <v>2.7339710067865175E-3</v>
      </c>
      <c r="G285" s="99">
        <f t="shared" si="9"/>
        <v>2.3487332076400692E-3</v>
      </c>
    </row>
    <row r="286" spans="1:7" x14ac:dyDescent="0.25">
      <c r="A286" s="96">
        <v>2178</v>
      </c>
      <c r="B286" s="97">
        <v>21</v>
      </c>
      <c r="C286" s="97">
        <v>5</v>
      </c>
      <c r="D286" s="97">
        <v>14.33</v>
      </c>
      <c r="E286" s="97">
        <v>26.1</v>
      </c>
      <c r="F286" s="80">
        <f t="shared" si="8"/>
        <v>1.9634954084936209E-3</v>
      </c>
      <c r="G286" s="99">
        <f t="shared" si="9"/>
        <v>1.7947329781335939E-3</v>
      </c>
    </row>
    <row r="287" spans="1:7" x14ac:dyDescent="0.25">
      <c r="A287" s="96">
        <v>2178</v>
      </c>
      <c r="B287" s="97">
        <v>22</v>
      </c>
      <c r="C287" s="97">
        <v>4.55</v>
      </c>
      <c r="D287" s="97">
        <v>14.33</v>
      </c>
      <c r="E287" s="97">
        <v>26.1</v>
      </c>
      <c r="F287" s="80">
        <f t="shared" si="8"/>
        <v>1.6259705477735672E-3</v>
      </c>
      <c r="G287" s="99">
        <f t="shared" si="9"/>
        <v>1.0521517773614626E-3</v>
      </c>
    </row>
    <row r="288" spans="1:7" x14ac:dyDescent="0.25">
      <c r="A288" s="96">
        <v>2178</v>
      </c>
      <c r="B288" s="97">
        <v>22.73</v>
      </c>
      <c r="C288" s="97">
        <v>4</v>
      </c>
      <c r="D288" s="97">
        <v>14.33</v>
      </c>
      <c r="E288" s="97">
        <v>26.1</v>
      </c>
      <c r="F288" s="80">
        <f t="shared" si="8"/>
        <v>1.2566370614359172E-3</v>
      </c>
      <c r="G288" s="99">
        <f t="shared" si="9"/>
        <v>1.411622299013014E-3</v>
      </c>
    </row>
    <row r="289" spans="1:7" x14ac:dyDescent="0.25">
      <c r="A289" s="96">
        <v>2178</v>
      </c>
      <c r="B289" s="97">
        <v>26.1</v>
      </c>
      <c r="C289" s="97">
        <v>0</v>
      </c>
      <c r="D289" s="97">
        <v>14.33</v>
      </c>
      <c r="E289" s="97">
        <v>26.1</v>
      </c>
      <c r="F289" s="80">
        <f t="shared" si="8"/>
        <v>0</v>
      </c>
      <c r="G289" s="99" t="str">
        <f t="shared" si="9"/>
        <v xml:space="preserve"> </v>
      </c>
    </row>
    <row r="290" spans="1:7" x14ac:dyDescent="0.25">
      <c r="A290" s="94">
        <v>2179</v>
      </c>
      <c r="B290" s="95">
        <v>0.1</v>
      </c>
      <c r="C290" s="95">
        <v>20.88</v>
      </c>
      <c r="D290" s="95">
        <v>18.39</v>
      </c>
      <c r="E290" s="95">
        <v>30.1</v>
      </c>
      <c r="F290" s="80">
        <f t="shared" si="8"/>
        <v>3.4241349304830443E-2</v>
      </c>
      <c r="G290" s="99">
        <f t="shared" si="9"/>
        <v>6.5281415695652876E-3</v>
      </c>
    </row>
    <row r="291" spans="1:7" x14ac:dyDescent="0.25">
      <c r="A291" s="94">
        <v>2179</v>
      </c>
      <c r="B291" s="95">
        <v>0.3</v>
      </c>
      <c r="C291" s="95">
        <v>19.88</v>
      </c>
      <c r="D291" s="95">
        <v>18.39</v>
      </c>
      <c r="E291" s="95">
        <v>30.1</v>
      </c>
      <c r="F291" s="80">
        <f t="shared" si="8"/>
        <v>3.1040066390822442E-2</v>
      </c>
      <c r="G291" s="99">
        <f t="shared" si="9"/>
        <v>6.0295362579214007E-3</v>
      </c>
    </row>
    <row r="292" spans="1:7" x14ac:dyDescent="0.25">
      <c r="A292" s="94">
        <v>2179</v>
      </c>
      <c r="B292" s="95">
        <v>0.5</v>
      </c>
      <c r="C292" s="95">
        <v>19.3</v>
      </c>
      <c r="D292" s="95">
        <v>18.39</v>
      </c>
      <c r="E292" s="95">
        <v>30.1</v>
      </c>
      <c r="F292" s="80">
        <f t="shared" si="8"/>
        <v>2.9255296188391556E-2</v>
      </c>
      <c r="G292" s="99">
        <f t="shared" si="9"/>
        <v>5.7608169887039427E-3</v>
      </c>
    </row>
    <row r="293" spans="1:7" x14ac:dyDescent="0.25">
      <c r="A293" s="94">
        <v>2179</v>
      </c>
      <c r="B293" s="95">
        <v>0.7</v>
      </c>
      <c r="C293" s="95">
        <v>19</v>
      </c>
      <c r="D293" s="95">
        <v>18.39</v>
      </c>
      <c r="E293" s="95">
        <v>30.1</v>
      </c>
      <c r="F293" s="80">
        <f t="shared" si="8"/>
        <v>2.835287369864788E-2</v>
      </c>
      <c r="G293" s="99">
        <f t="shared" si="9"/>
        <v>5.6082463268805199E-3</v>
      </c>
    </row>
    <row r="294" spans="1:7" x14ac:dyDescent="0.25">
      <c r="A294" s="94">
        <v>2179</v>
      </c>
      <c r="B294" s="95">
        <v>0.9</v>
      </c>
      <c r="C294" s="95">
        <v>18.79</v>
      </c>
      <c r="D294" s="95">
        <v>18.39</v>
      </c>
      <c r="E294" s="95">
        <v>30.1</v>
      </c>
      <c r="F294" s="80">
        <f t="shared" si="8"/>
        <v>2.7729589570157299E-2</v>
      </c>
      <c r="G294" s="99">
        <f t="shared" si="9"/>
        <v>5.5018217341475124E-3</v>
      </c>
    </row>
    <row r="295" spans="1:7" x14ac:dyDescent="0.25">
      <c r="A295" s="94">
        <v>2179</v>
      </c>
      <c r="B295" s="95">
        <v>1.1000000000000001</v>
      </c>
      <c r="C295" s="95">
        <v>18.64</v>
      </c>
      <c r="D295" s="95">
        <v>18.39</v>
      </c>
      <c r="E295" s="95">
        <v>30.1</v>
      </c>
      <c r="F295" s="80">
        <f t="shared" si="8"/>
        <v>2.7288627771317808E-2</v>
      </c>
      <c r="G295" s="99">
        <f t="shared" si="9"/>
        <v>5.3850173192870419E-3</v>
      </c>
    </row>
    <row r="296" spans="1:7" x14ac:dyDescent="0.25">
      <c r="A296" s="94">
        <v>2179</v>
      </c>
      <c r="B296" s="95">
        <v>1.3</v>
      </c>
      <c r="C296" s="95">
        <v>18.39</v>
      </c>
      <c r="D296" s="95">
        <v>18.39</v>
      </c>
      <c r="E296" s="95">
        <v>30.1</v>
      </c>
      <c r="F296" s="80">
        <f t="shared" si="8"/>
        <v>2.6561545421552622E-2</v>
      </c>
      <c r="G296" s="99">
        <f t="shared" si="9"/>
        <v>1.7743915584006818E-2</v>
      </c>
    </row>
    <row r="297" spans="1:7" x14ac:dyDescent="0.25">
      <c r="A297" s="94">
        <v>2179</v>
      </c>
      <c r="B297" s="95">
        <v>2</v>
      </c>
      <c r="C297" s="95">
        <v>17.53</v>
      </c>
      <c r="D297" s="95">
        <v>18.39</v>
      </c>
      <c r="E297" s="95">
        <v>30.1</v>
      </c>
      <c r="F297" s="80">
        <f t="shared" si="8"/>
        <v>2.4135356247038293E-2</v>
      </c>
      <c r="G297" s="99">
        <f t="shared" si="9"/>
        <v>2.3725849644642864E-2</v>
      </c>
    </row>
    <row r="298" spans="1:7" x14ac:dyDescent="0.25">
      <c r="A298" s="94">
        <v>2179</v>
      </c>
      <c r="B298" s="95">
        <v>3</v>
      </c>
      <c r="C298" s="95">
        <v>17.23</v>
      </c>
      <c r="D298" s="95">
        <v>18.39</v>
      </c>
      <c r="E298" s="95">
        <v>30.1</v>
      </c>
      <c r="F298" s="80">
        <f t="shared" si="8"/>
        <v>2.3316343042247435E-2</v>
      </c>
      <c r="G298" s="99">
        <f t="shared" si="9"/>
        <v>2.2702161678470625E-2</v>
      </c>
    </row>
    <row r="299" spans="1:7" x14ac:dyDescent="0.25">
      <c r="A299" s="94">
        <v>2179</v>
      </c>
      <c r="B299" s="95">
        <v>4</v>
      </c>
      <c r="C299" s="95">
        <v>16.77</v>
      </c>
      <c r="D299" s="95">
        <v>18.39</v>
      </c>
      <c r="E299" s="95">
        <v>30.1</v>
      </c>
      <c r="F299" s="80">
        <f t="shared" si="8"/>
        <v>2.208798031469382E-2</v>
      </c>
      <c r="G299" s="99">
        <f t="shared" si="9"/>
        <v>2.113482110359468E-2</v>
      </c>
    </row>
    <row r="300" spans="1:7" x14ac:dyDescent="0.25">
      <c r="A300" s="94">
        <v>2179</v>
      </c>
      <c r="B300" s="95">
        <v>5</v>
      </c>
      <c r="C300" s="95">
        <v>16.03</v>
      </c>
      <c r="D300" s="95">
        <v>18.39</v>
      </c>
      <c r="E300" s="95">
        <v>30.1</v>
      </c>
      <c r="F300" s="80">
        <f t="shared" si="8"/>
        <v>2.0181661892495539E-2</v>
      </c>
      <c r="G300" s="99">
        <f t="shared" si="9"/>
        <v>1.9404082367814712E-2</v>
      </c>
    </row>
    <row r="301" spans="1:7" x14ac:dyDescent="0.25">
      <c r="A301" s="94">
        <v>2179</v>
      </c>
      <c r="B301" s="95">
        <v>6</v>
      </c>
      <c r="C301" s="95">
        <v>15.4</v>
      </c>
      <c r="D301" s="95">
        <v>18.39</v>
      </c>
      <c r="E301" s="95">
        <v>30.1</v>
      </c>
      <c r="F301" s="80">
        <f t="shared" si="8"/>
        <v>1.8626502843133885E-2</v>
      </c>
      <c r="G301" s="99">
        <f t="shared" si="9"/>
        <v>1.8326578919486483E-2</v>
      </c>
    </row>
    <row r="302" spans="1:7" x14ac:dyDescent="0.25">
      <c r="A302" s="94">
        <v>2179</v>
      </c>
      <c r="B302" s="95">
        <v>7</v>
      </c>
      <c r="C302" s="95">
        <v>15.15</v>
      </c>
      <c r="D302" s="95">
        <v>18.39</v>
      </c>
      <c r="E302" s="95">
        <v>30.1</v>
      </c>
      <c r="F302" s="80">
        <f t="shared" si="8"/>
        <v>1.8026654995839084E-2</v>
      </c>
      <c r="G302" s="99">
        <f t="shared" si="9"/>
        <v>1.7849056836140836E-2</v>
      </c>
    </row>
    <row r="303" spans="1:7" x14ac:dyDescent="0.25">
      <c r="A303" s="94">
        <v>2179</v>
      </c>
      <c r="B303" s="95">
        <v>8</v>
      </c>
      <c r="C303" s="95">
        <v>15</v>
      </c>
      <c r="D303" s="95">
        <v>18.39</v>
      </c>
      <c r="E303" s="95">
        <v>30.1</v>
      </c>
      <c r="F303" s="80">
        <f t="shared" si="8"/>
        <v>1.7671458676442587E-2</v>
      </c>
      <c r="G303" s="99">
        <f t="shared" si="9"/>
        <v>1.7554041651014669E-2</v>
      </c>
    </row>
    <row r="304" spans="1:7" x14ac:dyDescent="0.25">
      <c r="A304" s="94">
        <v>2179</v>
      </c>
      <c r="B304" s="95">
        <v>9</v>
      </c>
      <c r="C304" s="95">
        <v>14.9</v>
      </c>
      <c r="D304" s="95">
        <v>18.39</v>
      </c>
      <c r="E304" s="95">
        <v>30.1</v>
      </c>
      <c r="F304" s="80">
        <f t="shared" si="8"/>
        <v>1.743662462558675E-2</v>
      </c>
      <c r="G304" s="99">
        <f t="shared" si="9"/>
        <v>1.731999299832223E-2</v>
      </c>
    </row>
    <row r="305" spans="1:7" x14ac:dyDescent="0.25">
      <c r="A305" s="94">
        <v>2179</v>
      </c>
      <c r="B305" s="95">
        <v>10</v>
      </c>
      <c r="C305" s="95">
        <v>14.8</v>
      </c>
      <c r="D305" s="95">
        <v>18.39</v>
      </c>
      <c r="E305" s="95">
        <v>30.1</v>
      </c>
      <c r="F305" s="80">
        <f t="shared" si="8"/>
        <v>1.7203361371057709E-2</v>
      </c>
      <c r="G305" s="99">
        <f t="shared" si="9"/>
        <v>1.6733383037071489E-2</v>
      </c>
    </row>
    <row r="306" spans="1:7" x14ac:dyDescent="0.25">
      <c r="A306" s="94">
        <v>2179</v>
      </c>
      <c r="B306" s="95">
        <v>11</v>
      </c>
      <c r="C306" s="95">
        <v>14.39</v>
      </c>
      <c r="D306" s="95">
        <v>18.39</v>
      </c>
      <c r="E306" s="95">
        <v>30.1</v>
      </c>
      <c r="F306" s="80">
        <f t="shared" si="8"/>
        <v>1.6263404703085273E-2</v>
      </c>
      <c r="G306" s="99">
        <f t="shared" si="9"/>
        <v>1.5994421540084916E-2</v>
      </c>
    </row>
    <row r="307" spans="1:7" x14ac:dyDescent="0.25">
      <c r="A307" s="94">
        <v>2179</v>
      </c>
      <c r="B307" s="95">
        <v>12</v>
      </c>
      <c r="C307" s="95">
        <v>14.15</v>
      </c>
      <c r="D307" s="95">
        <v>18.39</v>
      </c>
      <c r="E307" s="95">
        <v>30.1</v>
      </c>
      <c r="F307" s="80">
        <f t="shared" si="8"/>
        <v>1.5725438377084559E-2</v>
      </c>
      <c r="G307" s="99">
        <f t="shared" si="9"/>
        <v>1.56036663188406E-2</v>
      </c>
    </row>
    <row r="308" spans="1:7" x14ac:dyDescent="0.25">
      <c r="A308" s="94">
        <v>2179</v>
      </c>
      <c r="B308" s="95">
        <v>13</v>
      </c>
      <c r="C308" s="95">
        <v>14.04</v>
      </c>
      <c r="D308" s="95">
        <v>18.39</v>
      </c>
      <c r="E308" s="95">
        <v>30.1</v>
      </c>
      <c r="F308" s="80">
        <f t="shared" si="8"/>
        <v>1.5481894260596641E-2</v>
      </c>
      <c r="G308" s="99">
        <f t="shared" si="9"/>
        <v>1.457297260105086E-2</v>
      </c>
    </row>
    <row r="309" spans="1:7" x14ac:dyDescent="0.25">
      <c r="A309" s="94">
        <v>2179</v>
      </c>
      <c r="B309" s="95">
        <v>14</v>
      </c>
      <c r="C309" s="95">
        <v>13.19</v>
      </c>
      <c r="D309" s="95">
        <v>18.39</v>
      </c>
      <c r="E309" s="95">
        <v>30.1</v>
      </c>
      <c r="F309" s="80">
        <f t="shared" si="8"/>
        <v>1.3664050941505079E-2</v>
      </c>
      <c r="G309" s="99">
        <f t="shared" si="9"/>
        <v>6.6581854412662439E-4</v>
      </c>
    </row>
    <row r="310" spans="1:7" x14ac:dyDescent="0.25">
      <c r="A310" s="94">
        <v>2179</v>
      </c>
      <c r="B310" s="95">
        <v>14.05</v>
      </c>
      <c r="C310" s="95">
        <v>12.85</v>
      </c>
      <c r="D310" s="95">
        <v>18.39</v>
      </c>
      <c r="E310" s="95">
        <v>30.1</v>
      </c>
      <c r="F310" s="80">
        <f t="shared" si="8"/>
        <v>1.2968690823559515E-2</v>
      </c>
      <c r="G310" s="99">
        <f t="shared" si="9"/>
        <v>1.170371558252188E-2</v>
      </c>
    </row>
    <row r="311" spans="1:7" x14ac:dyDescent="0.25">
      <c r="A311" s="94">
        <v>2179</v>
      </c>
      <c r="B311" s="95">
        <v>15</v>
      </c>
      <c r="C311" s="95">
        <v>12.19</v>
      </c>
      <c r="D311" s="95">
        <v>18.39</v>
      </c>
      <c r="E311" s="95">
        <v>30.1</v>
      </c>
      <c r="F311" s="80">
        <f t="shared" si="8"/>
        <v>1.1670710402802355E-2</v>
      </c>
      <c r="G311" s="99">
        <f t="shared" si="9"/>
        <v>1.1110407353034616E-2</v>
      </c>
    </row>
    <row r="312" spans="1:7" x14ac:dyDescent="0.25">
      <c r="A312" s="94">
        <v>2179</v>
      </c>
      <c r="B312" s="95">
        <v>16</v>
      </c>
      <c r="C312" s="95">
        <v>11.59</v>
      </c>
      <c r="D312" s="95">
        <v>18.39</v>
      </c>
      <c r="E312" s="95">
        <v>30.1</v>
      </c>
      <c r="F312" s="80">
        <f t="shared" si="8"/>
        <v>1.0550104303266878E-2</v>
      </c>
      <c r="G312" s="99">
        <f t="shared" si="9"/>
        <v>1.0026711040188001E-2</v>
      </c>
    </row>
    <row r="313" spans="1:7" x14ac:dyDescent="0.25">
      <c r="A313" s="94">
        <v>2179</v>
      </c>
      <c r="B313" s="95">
        <v>17</v>
      </c>
      <c r="C313" s="95">
        <v>11</v>
      </c>
      <c r="D313" s="95">
        <v>18.39</v>
      </c>
      <c r="E313" s="95">
        <v>30.1</v>
      </c>
      <c r="F313" s="80">
        <f t="shared" si="8"/>
        <v>9.5033177771091243E-3</v>
      </c>
      <c r="G313" s="99">
        <f t="shared" si="9"/>
        <v>9.2897876514354428E-3</v>
      </c>
    </row>
    <row r="314" spans="1:7" x14ac:dyDescent="0.25">
      <c r="A314" s="94">
        <v>2179</v>
      </c>
      <c r="B314" s="95">
        <v>18</v>
      </c>
      <c r="C314" s="95">
        <v>10.75</v>
      </c>
      <c r="D314" s="95">
        <v>18.39</v>
      </c>
      <c r="E314" s="95">
        <v>30.1</v>
      </c>
      <c r="F314" s="80">
        <f t="shared" si="8"/>
        <v>9.0762575257617613E-3</v>
      </c>
      <c r="G314" s="99">
        <f t="shared" si="9"/>
        <v>8.4572695252249641E-3</v>
      </c>
    </row>
    <row r="315" spans="1:7" x14ac:dyDescent="0.25">
      <c r="A315" s="94">
        <v>2179</v>
      </c>
      <c r="B315" s="95">
        <v>19</v>
      </c>
      <c r="C315" s="95">
        <v>9.99</v>
      </c>
      <c r="D315" s="95">
        <v>18.39</v>
      </c>
      <c r="E315" s="95">
        <v>30.1</v>
      </c>
      <c r="F315" s="80">
        <f t="shared" si="8"/>
        <v>7.8382815246881669E-3</v>
      </c>
      <c r="G315" s="99">
        <f t="shared" si="9"/>
        <v>7.3522143093247543E-3</v>
      </c>
    </row>
    <row r="316" spans="1:7" x14ac:dyDescent="0.25">
      <c r="A316" s="94">
        <v>2179</v>
      </c>
      <c r="B316" s="95">
        <v>20</v>
      </c>
      <c r="C316" s="95">
        <v>9.35</v>
      </c>
      <c r="D316" s="95">
        <v>18.39</v>
      </c>
      <c r="E316" s="95">
        <v>30.1</v>
      </c>
      <c r="F316" s="80">
        <f t="shared" si="8"/>
        <v>6.8661470939613426E-3</v>
      </c>
      <c r="G316" s="99">
        <f t="shared" si="9"/>
        <v>6.3374759552244347E-3</v>
      </c>
    </row>
    <row r="317" spans="1:7" x14ac:dyDescent="0.25">
      <c r="A317" s="94">
        <v>2179</v>
      </c>
      <c r="B317" s="95">
        <v>21</v>
      </c>
      <c r="C317" s="95">
        <v>8.6</v>
      </c>
      <c r="D317" s="95">
        <v>18.39</v>
      </c>
      <c r="E317" s="95">
        <v>30.1</v>
      </c>
      <c r="F317" s="80">
        <f t="shared" si="8"/>
        <v>5.8088048164875268E-3</v>
      </c>
      <c r="G317" s="99">
        <f t="shared" si="9"/>
        <v>5.4176765311155974E-3</v>
      </c>
    </row>
    <row r="318" spans="1:7" x14ac:dyDescent="0.25">
      <c r="A318" s="94">
        <v>2179</v>
      </c>
      <c r="B318" s="95">
        <v>22</v>
      </c>
      <c r="C318" s="95">
        <v>8</v>
      </c>
      <c r="D318" s="95">
        <v>18.39</v>
      </c>
      <c r="E318" s="95">
        <v>30.1</v>
      </c>
      <c r="F318" s="80">
        <f t="shared" si="8"/>
        <v>5.0265482457436689E-3</v>
      </c>
      <c r="G318" s="99">
        <f t="shared" si="9"/>
        <v>4.6636942942540477E-3</v>
      </c>
    </row>
    <row r="319" spans="1:7" x14ac:dyDescent="0.25">
      <c r="A319" s="94">
        <v>2179</v>
      </c>
      <c r="B319" s="95">
        <v>23</v>
      </c>
      <c r="C319" s="95">
        <v>7.4</v>
      </c>
      <c r="D319" s="95">
        <v>18.39</v>
      </c>
      <c r="E319" s="95">
        <v>30.1</v>
      </c>
      <c r="F319" s="80">
        <f t="shared" si="8"/>
        <v>4.3008403427644273E-3</v>
      </c>
      <c r="G319" s="99">
        <f t="shared" si="9"/>
        <v>3.6671811045353598E-3</v>
      </c>
    </row>
    <row r="320" spans="1:7" x14ac:dyDescent="0.25">
      <c r="A320" s="94">
        <v>2179</v>
      </c>
      <c r="B320" s="95">
        <v>23.9</v>
      </c>
      <c r="C320" s="95">
        <v>7</v>
      </c>
      <c r="D320" s="95">
        <v>18.39</v>
      </c>
      <c r="E320" s="95">
        <v>30.1</v>
      </c>
      <c r="F320" s="80">
        <f t="shared" si="8"/>
        <v>3.8484510006474965E-3</v>
      </c>
      <c r="G320" s="99">
        <f t="shared" si="9"/>
        <v>3.7400660540987015E-4</v>
      </c>
    </row>
    <row r="321" spans="1:7" x14ac:dyDescent="0.25">
      <c r="A321" s="94">
        <v>2179</v>
      </c>
      <c r="B321" s="95">
        <v>24</v>
      </c>
      <c r="C321" s="95">
        <v>6.8</v>
      </c>
      <c r="D321" s="95">
        <v>18.39</v>
      </c>
      <c r="E321" s="95">
        <v>30.1</v>
      </c>
      <c r="F321" s="80">
        <f t="shared" si="8"/>
        <v>3.6316811075498001E-3</v>
      </c>
      <c r="G321" s="99">
        <f t="shared" si="9"/>
        <v>3.2295572478903069E-3</v>
      </c>
    </row>
    <row r="322" spans="1:7" x14ac:dyDescent="0.25">
      <c r="A322" s="94">
        <v>2179</v>
      </c>
      <c r="B322" s="95">
        <v>25</v>
      </c>
      <c r="C322" s="95">
        <v>6</v>
      </c>
      <c r="D322" s="95">
        <v>18.39</v>
      </c>
      <c r="E322" s="95">
        <v>30.1</v>
      </c>
      <c r="F322" s="80">
        <f t="shared" si="8"/>
        <v>2.8274333882308137E-3</v>
      </c>
      <c r="G322" s="99">
        <f t="shared" si="9"/>
        <v>2.3954643983622173E-3</v>
      </c>
    </row>
    <row r="323" spans="1:7" x14ac:dyDescent="0.25">
      <c r="A323" s="94">
        <v>2179</v>
      </c>
      <c r="B323" s="95">
        <v>26</v>
      </c>
      <c r="C323" s="95">
        <v>5</v>
      </c>
      <c r="D323" s="95">
        <v>18.39</v>
      </c>
      <c r="E323" s="95">
        <v>30.1</v>
      </c>
      <c r="F323" s="80">
        <f t="shared" ref="F323:F386" si="10">PI()*C323^2/40000</f>
        <v>1.9634954084936209E-3</v>
      </c>
      <c r="G323" s="99">
        <f t="shared" ref="G323:G386" si="11">IF(C323=0," ",IF(C323&gt;4,((F323+F324)/2)*(B324-B323),1/3*F323*(B324-B323)))</f>
        <v>1.6910604205651308E-3</v>
      </c>
    </row>
    <row r="324" spans="1:7" x14ac:dyDescent="0.25">
      <c r="A324" s="94">
        <v>2179</v>
      </c>
      <c r="B324" s="95">
        <v>27</v>
      </c>
      <c r="C324" s="95">
        <v>4.25</v>
      </c>
      <c r="D324" s="95">
        <v>18.39</v>
      </c>
      <c r="E324" s="95">
        <v>30.1</v>
      </c>
      <c r="F324" s="80">
        <f t="shared" si="10"/>
        <v>1.4186254326366409E-3</v>
      </c>
      <c r="G324" s="99">
        <f t="shared" si="11"/>
        <v>2.0064468705543998E-4</v>
      </c>
    </row>
    <row r="325" spans="1:7" x14ac:dyDescent="0.25">
      <c r="A325" s="94">
        <v>2179</v>
      </c>
      <c r="B325" s="95">
        <v>27.15</v>
      </c>
      <c r="C325" s="95">
        <v>4</v>
      </c>
      <c r="D325" s="95">
        <v>18.39</v>
      </c>
      <c r="E325" s="95">
        <v>30.1</v>
      </c>
      <c r="F325" s="80">
        <f t="shared" si="10"/>
        <v>1.2566370614359172E-3</v>
      </c>
      <c r="G325" s="99">
        <f t="shared" si="11"/>
        <v>1.2356931104119864E-3</v>
      </c>
    </row>
    <row r="326" spans="1:7" x14ac:dyDescent="0.25">
      <c r="A326" s="94">
        <v>2179</v>
      </c>
      <c r="B326" s="95">
        <v>30.1</v>
      </c>
      <c r="C326" s="95">
        <v>0</v>
      </c>
      <c r="D326" s="95">
        <v>18.39</v>
      </c>
      <c r="E326" s="95">
        <v>30.1</v>
      </c>
      <c r="F326" s="80">
        <f t="shared" si="10"/>
        <v>0</v>
      </c>
      <c r="G326" s="99" t="str">
        <f t="shared" si="11"/>
        <v xml:space="preserve"> </v>
      </c>
    </row>
    <row r="327" spans="1:7" x14ac:dyDescent="0.25">
      <c r="A327" s="96">
        <v>2180</v>
      </c>
      <c r="B327" s="97">
        <v>0.1</v>
      </c>
      <c r="C327" s="97">
        <v>15.95</v>
      </c>
      <c r="D327" s="97">
        <v>14.65</v>
      </c>
      <c r="E327" s="97">
        <v>27</v>
      </c>
      <c r="F327" s="80">
        <f t="shared" si="10"/>
        <v>1.9980725626371931E-2</v>
      </c>
      <c r="G327" s="99">
        <f t="shared" si="11"/>
        <v>3.9711694636783475E-3</v>
      </c>
    </row>
    <row r="328" spans="1:7" x14ac:dyDescent="0.25">
      <c r="A328" s="96">
        <v>2180</v>
      </c>
      <c r="B328" s="97">
        <v>0.3</v>
      </c>
      <c r="C328" s="97">
        <v>15.85</v>
      </c>
      <c r="D328" s="97">
        <v>14.65</v>
      </c>
      <c r="E328" s="97">
        <v>27</v>
      </c>
      <c r="F328" s="80">
        <f t="shared" si="10"/>
        <v>1.9730969010411544E-2</v>
      </c>
      <c r="G328" s="99">
        <f t="shared" si="11"/>
        <v>3.8309122742606685E-3</v>
      </c>
    </row>
    <row r="329" spans="1:7" x14ac:dyDescent="0.25">
      <c r="A329" s="96">
        <v>2180</v>
      </c>
      <c r="B329" s="97">
        <v>0.5</v>
      </c>
      <c r="C329" s="97">
        <v>15.38</v>
      </c>
      <c r="D329" s="97">
        <v>14.65</v>
      </c>
      <c r="E329" s="97">
        <v>27</v>
      </c>
      <c r="F329" s="80">
        <f t="shared" si="10"/>
        <v>1.8578153732195138E-2</v>
      </c>
      <c r="G329" s="99">
        <f t="shared" si="11"/>
        <v>3.6795691897666327E-3</v>
      </c>
    </row>
    <row r="330" spans="1:7" x14ac:dyDescent="0.25">
      <c r="A330" s="96">
        <v>2180</v>
      </c>
      <c r="B330" s="97">
        <v>0.7</v>
      </c>
      <c r="C330" s="97">
        <v>15.23</v>
      </c>
      <c r="D330" s="97">
        <v>14.65</v>
      </c>
      <c r="E330" s="97">
        <v>27</v>
      </c>
      <c r="F330" s="80">
        <f t="shared" si="10"/>
        <v>1.8217538165471198E-2</v>
      </c>
      <c r="G330" s="99">
        <f t="shared" si="11"/>
        <v>3.560738447644601E-3</v>
      </c>
    </row>
    <row r="331" spans="1:7" x14ac:dyDescent="0.25">
      <c r="A331" s="96">
        <v>2180</v>
      </c>
      <c r="B331" s="97">
        <v>0.9</v>
      </c>
      <c r="C331" s="97">
        <v>14.88</v>
      </c>
      <c r="D331" s="97">
        <v>14.65</v>
      </c>
      <c r="E331" s="97">
        <v>27</v>
      </c>
      <c r="F331" s="80">
        <f t="shared" si="10"/>
        <v>1.7389846310974802E-2</v>
      </c>
      <c r="G331" s="99">
        <f t="shared" si="11"/>
        <v>3.4454003711551959E-3</v>
      </c>
    </row>
    <row r="332" spans="1:7" x14ac:dyDescent="0.25">
      <c r="A332" s="96">
        <v>2180</v>
      </c>
      <c r="B332" s="97">
        <v>1.1000000000000001</v>
      </c>
      <c r="C332" s="97">
        <v>14.74</v>
      </c>
      <c r="D332" s="97">
        <v>14.65</v>
      </c>
      <c r="E332" s="97">
        <v>27</v>
      </c>
      <c r="F332" s="80">
        <f t="shared" si="10"/>
        <v>1.7064157400577144E-2</v>
      </c>
      <c r="G332" s="99">
        <f t="shared" si="11"/>
        <v>3.392056913295402E-3</v>
      </c>
    </row>
    <row r="333" spans="1:7" x14ac:dyDescent="0.25">
      <c r="A333" s="96">
        <v>2180</v>
      </c>
      <c r="B333" s="97">
        <v>1.3</v>
      </c>
      <c r="C333" s="97">
        <v>14.65</v>
      </c>
      <c r="D333" s="97">
        <v>14.65</v>
      </c>
      <c r="E333" s="97">
        <v>27</v>
      </c>
      <c r="F333" s="80">
        <f t="shared" si="10"/>
        <v>1.6856411732376883E-2</v>
      </c>
      <c r="G333" s="99">
        <f t="shared" si="11"/>
        <v>1.1434808995842462E-2</v>
      </c>
    </row>
    <row r="334" spans="1:7" x14ac:dyDescent="0.25">
      <c r="A334" s="96">
        <v>2180</v>
      </c>
      <c r="B334" s="97">
        <v>2</v>
      </c>
      <c r="C334" s="97">
        <v>14.19</v>
      </c>
      <c r="D334" s="97">
        <v>14.65</v>
      </c>
      <c r="E334" s="97">
        <v>27</v>
      </c>
      <c r="F334" s="80">
        <f t="shared" si="10"/>
        <v>1.5814471112887293E-2</v>
      </c>
      <c r="G334" s="99">
        <f t="shared" si="11"/>
        <v>1.5703415812582895E-2</v>
      </c>
    </row>
    <row r="335" spans="1:7" x14ac:dyDescent="0.25">
      <c r="A335" s="96">
        <v>2180</v>
      </c>
      <c r="B335" s="97">
        <v>3</v>
      </c>
      <c r="C335" s="97">
        <v>14.09</v>
      </c>
      <c r="D335" s="97">
        <v>14.65</v>
      </c>
      <c r="E335" s="97">
        <v>27</v>
      </c>
      <c r="F335" s="80">
        <f t="shared" si="10"/>
        <v>1.5592360512278495E-2</v>
      </c>
      <c r="G335" s="99">
        <f t="shared" si="11"/>
        <v>1.473219244372561E-2</v>
      </c>
    </row>
    <row r="336" spans="1:7" x14ac:dyDescent="0.25">
      <c r="A336" s="96">
        <v>2180</v>
      </c>
      <c r="B336" s="97">
        <v>4</v>
      </c>
      <c r="C336" s="97">
        <v>13.29</v>
      </c>
      <c r="D336" s="97">
        <v>14.65</v>
      </c>
      <c r="E336" s="97">
        <v>27</v>
      </c>
      <c r="F336" s="80">
        <f t="shared" si="10"/>
        <v>1.3872024375172723E-2</v>
      </c>
      <c r="G336" s="99">
        <f t="shared" si="11"/>
        <v>1.3521673962444389E-2</v>
      </c>
    </row>
    <row r="337" spans="1:7" x14ac:dyDescent="0.25">
      <c r="A337" s="96">
        <v>2180</v>
      </c>
      <c r="B337" s="97">
        <v>5</v>
      </c>
      <c r="C337" s="97">
        <v>12.95</v>
      </c>
      <c r="D337" s="97">
        <v>14.65</v>
      </c>
      <c r="E337" s="97">
        <v>27</v>
      </c>
      <c r="F337" s="80">
        <f t="shared" si="10"/>
        <v>1.3171323549716056E-2</v>
      </c>
      <c r="G337" s="99">
        <f t="shared" si="11"/>
        <v>1.2919505263576748E-2</v>
      </c>
    </row>
    <row r="338" spans="1:7" x14ac:dyDescent="0.25">
      <c r="A338" s="96">
        <v>2180</v>
      </c>
      <c r="B338" s="97">
        <v>6</v>
      </c>
      <c r="C338" s="97">
        <v>12.7</v>
      </c>
      <c r="D338" s="97">
        <v>14.65</v>
      </c>
      <c r="E338" s="97">
        <v>27</v>
      </c>
      <c r="F338" s="80">
        <f t="shared" si="10"/>
        <v>1.2667686977437443E-2</v>
      </c>
      <c r="G338" s="99">
        <f t="shared" si="11"/>
        <v>1.2469766640261285E-2</v>
      </c>
    </row>
    <row r="339" spans="1:7" x14ac:dyDescent="0.25">
      <c r="A339" s="96">
        <v>2180</v>
      </c>
      <c r="B339" s="97">
        <v>7</v>
      </c>
      <c r="C339" s="97">
        <v>12.5</v>
      </c>
      <c r="D339" s="97">
        <v>14.65</v>
      </c>
      <c r="E339" s="97">
        <v>27</v>
      </c>
      <c r="F339" s="80">
        <f t="shared" si="10"/>
        <v>1.2271846303085129E-2</v>
      </c>
      <c r="G339" s="99">
        <f t="shared" si="11"/>
        <v>1.2252227056963463E-2</v>
      </c>
    </row>
    <row r="340" spans="1:7" x14ac:dyDescent="0.25">
      <c r="A340" s="96">
        <v>2180</v>
      </c>
      <c r="B340" s="97">
        <v>8</v>
      </c>
      <c r="C340" s="97">
        <v>12.48</v>
      </c>
      <c r="D340" s="97">
        <v>14.65</v>
      </c>
      <c r="E340" s="97">
        <v>27</v>
      </c>
      <c r="F340" s="80">
        <f t="shared" si="10"/>
        <v>1.2232607810841794E-2</v>
      </c>
      <c r="G340" s="99">
        <f t="shared" si="11"/>
        <v>1.1951659106822075E-2</v>
      </c>
    </row>
    <row r="341" spans="1:7" x14ac:dyDescent="0.25">
      <c r="A341" s="96">
        <v>2180</v>
      </c>
      <c r="B341" s="97">
        <v>9</v>
      </c>
      <c r="C341" s="97">
        <v>12.19</v>
      </c>
      <c r="D341" s="97">
        <v>14.65</v>
      </c>
      <c r="E341" s="97">
        <v>27</v>
      </c>
      <c r="F341" s="80">
        <f t="shared" si="10"/>
        <v>1.1670710402802355E-2</v>
      </c>
      <c r="G341" s="99">
        <f t="shared" si="11"/>
        <v>1.0929922855085882E-2</v>
      </c>
    </row>
    <row r="342" spans="1:7" x14ac:dyDescent="0.25">
      <c r="A342" s="96">
        <v>2180</v>
      </c>
      <c r="B342" s="97">
        <v>10</v>
      </c>
      <c r="C342" s="97">
        <v>11.39</v>
      </c>
      <c r="D342" s="97">
        <v>14.65</v>
      </c>
      <c r="E342" s="97">
        <v>27</v>
      </c>
      <c r="F342" s="80">
        <f t="shared" si="10"/>
        <v>1.0189135307369411E-2</v>
      </c>
      <c r="G342" s="99">
        <f t="shared" si="11"/>
        <v>9.8895216159965542E-3</v>
      </c>
    </row>
    <row r="343" spans="1:7" x14ac:dyDescent="0.25">
      <c r="A343" s="96">
        <v>2180</v>
      </c>
      <c r="B343" s="97">
        <v>11</v>
      </c>
      <c r="C343" s="97">
        <v>11.05</v>
      </c>
      <c r="D343" s="97">
        <v>14.65</v>
      </c>
      <c r="E343" s="97">
        <v>27</v>
      </c>
      <c r="F343" s="80">
        <f t="shared" si="10"/>
        <v>9.5899079246236953E-3</v>
      </c>
      <c r="G343" s="99">
        <f t="shared" si="11"/>
        <v>9.2909657486805394E-3</v>
      </c>
    </row>
    <row r="344" spans="1:7" x14ac:dyDescent="0.25">
      <c r="A344" s="96">
        <v>2180</v>
      </c>
      <c r="B344" s="97">
        <v>12</v>
      </c>
      <c r="C344" s="97">
        <v>10.7</v>
      </c>
      <c r="D344" s="97">
        <v>14.65</v>
      </c>
      <c r="E344" s="97">
        <v>27</v>
      </c>
      <c r="F344" s="80">
        <f t="shared" si="10"/>
        <v>8.9920235727373836E-3</v>
      </c>
      <c r="G344" s="99">
        <f t="shared" si="11"/>
        <v>4.2509675593886877E-3</v>
      </c>
    </row>
    <row r="345" spans="1:7" x14ac:dyDescent="0.25">
      <c r="A345" s="96">
        <v>2180</v>
      </c>
      <c r="B345" s="97">
        <v>12.5</v>
      </c>
      <c r="C345" s="97">
        <v>10.1</v>
      </c>
      <c r="D345" s="97">
        <v>14.65</v>
      </c>
      <c r="E345" s="97">
        <v>27</v>
      </c>
      <c r="F345" s="80">
        <f t="shared" si="10"/>
        <v>8.0118466648173691E-3</v>
      </c>
      <c r="G345" s="99">
        <f t="shared" si="11"/>
        <v>3.9079939989100651E-3</v>
      </c>
    </row>
    <row r="346" spans="1:7" x14ac:dyDescent="0.25">
      <c r="A346" s="96">
        <v>2180</v>
      </c>
      <c r="B346" s="97">
        <v>13</v>
      </c>
      <c r="C346" s="97">
        <v>9.85</v>
      </c>
      <c r="D346" s="97">
        <v>14.65</v>
      </c>
      <c r="E346" s="97">
        <v>27</v>
      </c>
      <c r="F346" s="80">
        <f t="shared" si="10"/>
        <v>7.6201293308228923E-3</v>
      </c>
      <c r="G346" s="99">
        <f t="shared" si="11"/>
        <v>7.391578465274236E-3</v>
      </c>
    </row>
    <row r="347" spans="1:7" x14ac:dyDescent="0.25">
      <c r="A347" s="96">
        <v>2180</v>
      </c>
      <c r="B347" s="97">
        <v>14</v>
      </c>
      <c r="C347" s="97">
        <v>9.5500000000000007</v>
      </c>
      <c r="D347" s="97">
        <v>14.65</v>
      </c>
      <c r="E347" s="97">
        <v>27</v>
      </c>
      <c r="F347" s="80">
        <f t="shared" si="10"/>
        <v>7.1630275997255797E-3</v>
      </c>
      <c r="G347" s="99">
        <f t="shared" si="11"/>
        <v>6.9779681574750549E-3</v>
      </c>
    </row>
    <row r="348" spans="1:7" x14ac:dyDescent="0.25">
      <c r="A348" s="96">
        <v>2180</v>
      </c>
      <c r="B348" s="97">
        <v>15</v>
      </c>
      <c r="C348" s="97">
        <v>9.3000000000000007</v>
      </c>
      <c r="D348" s="97">
        <v>14.65</v>
      </c>
      <c r="E348" s="97">
        <v>27</v>
      </c>
      <c r="F348" s="80">
        <f t="shared" si="10"/>
        <v>6.7929087152245301E-3</v>
      </c>
      <c r="G348" s="99">
        <f t="shared" si="11"/>
        <v>6.5000376670844391E-3</v>
      </c>
    </row>
    <row r="349" spans="1:7" x14ac:dyDescent="0.25">
      <c r="A349" s="96">
        <v>2180</v>
      </c>
      <c r="B349" s="97">
        <v>16</v>
      </c>
      <c r="C349" s="97">
        <v>8.89</v>
      </c>
      <c r="D349" s="97">
        <v>14.65</v>
      </c>
      <c r="E349" s="97">
        <v>27</v>
      </c>
      <c r="F349" s="80">
        <f t="shared" si="10"/>
        <v>6.2071666189443481E-3</v>
      </c>
      <c r="G349" s="99">
        <f t="shared" si="11"/>
        <v>5.7763914342841153E-3</v>
      </c>
    </row>
    <row r="350" spans="1:7" x14ac:dyDescent="0.25">
      <c r="A350" s="96">
        <v>2180</v>
      </c>
      <c r="B350" s="97">
        <v>17</v>
      </c>
      <c r="C350" s="97">
        <v>8.25</v>
      </c>
      <c r="D350" s="97">
        <v>14.65</v>
      </c>
      <c r="E350" s="97">
        <v>27</v>
      </c>
      <c r="F350" s="80">
        <f t="shared" si="10"/>
        <v>5.3456162496238824E-3</v>
      </c>
      <c r="G350" s="99">
        <f t="shared" si="11"/>
        <v>5.2812136002252912E-3</v>
      </c>
    </row>
    <row r="351" spans="1:7" x14ac:dyDescent="0.25">
      <c r="A351" s="96">
        <v>2180</v>
      </c>
      <c r="B351" s="97">
        <v>18</v>
      </c>
      <c r="C351" s="97">
        <v>8.15</v>
      </c>
      <c r="D351" s="97">
        <v>14.65</v>
      </c>
      <c r="E351" s="97">
        <v>27</v>
      </c>
      <c r="F351" s="80">
        <f t="shared" si="10"/>
        <v>5.2168109508267009E-3</v>
      </c>
      <c r="G351" s="99">
        <f t="shared" si="11"/>
        <v>4.672530023592269E-3</v>
      </c>
    </row>
    <row r="352" spans="1:7" x14ac:dyDescent="0.25">
      <c r="A352" s="96">
        <v>2180</v>
      </c>
      <c r="B352" s="97">
        <v>19</v>
      </c>
      <c r="C352" s="97">
        <v>7.25</v>
      </c>
      <c r="D352" s="97">
        <v>14.65</v>
      </c>
      <c r="E352" s="97">
        <v>27</v>
      </c>
      <c r="F352" s="80">
        <f t="shared" si="10"/>
        <v>4.1282490963578371E-3</v>
      </c>
      <c r="G352" s="99">
        <f t="shared" si="11"/>
        <v>1.1965050145508029E-3</v>
      </c>
    </row>
    <row r="353" spans="1:7" x14ac:dyDescent="0.25">
      <c r="A353" s="96">
        <v>2180</v>
      </c>
      <c r="B353" s="97">
        <v>19.3</v>
      </c>
      <c r="C353" s="97">
        <v>7</v>
      </c>
      <c r="D353" s="97">
        <v>14.65</v>
      </c>
      <c r="E353" s="97">
        <v>27</v>
      </c>
      <c r="F353" s="80">
        <f t="shared" si="10"/>
        <v>3.8484510006474965E-3</v>
      </c>
      <c r="G353" s="99">
        <f t="shared" si="11"/>
        <v>2.472904657273203E-3</v>
      </c>
    </row>
    <row r="354" spans="1:7" x14ac:dyDescent="0.25">
      <c r="A354" s="96">
        <v>2180</v>
      </c>
      <c r="B354" s="97">
        <v>20</v>
      </c>
      <c r="C354" s="97">
        <v>6.4</v>
      </c>
      <c r="D354" s="97">
        <v>14.65</v>
      </c>
      <c r="E354" s="97">
        <v>27</v>
      </c>
      <c r="F354" s="80">
        <f t="shared" si="10"/>
        <v>3.2169908772759484E-3</v>
      </c>
      <c r="G354" s="99">
        <f t="shared" si="11"/>
        <v>2.9249837671155941E-3</v>
      </c>
    </row>
    <row r="355" spans="1:7" x14ac:dyDescent="0.25">
      <c r="A355" s="96">
        <v>2180</v>
      </c>
      <c r="B355" s="97">
        <v>21</v>
      </c>
      <c r="C355" s="97">
        <v>5.79</v>
      </c>
      <c r="D355" s="97">
        <v>14.65</v>
      </c>
      <c r="E355" s="97">
        <v>27</v>
      </c>
      <c r="F355" s="80">
        <f t="shared" si="10"/>
        <v>2.6329766569552393E-3</v>
      </c>
      <c r="G355" s="99">
        <f t="shared" si="11"/>
        <v>2.3378986399760012E-3</v>
      </c>
    </row>
    <row r="356" spans="1:7" x14ac:dyDescent="0.25">
      <c r="A356" s="96">
        <v>2180</v>
      </c>
      <c r="B356" s="97">
        <v>22</v>
      </c>
      <c r="C356" s="97">
        <v>5.0999999999999996</v>
      </c>
      <c r="D356" s="97">
        <v>14.65</v>
      </c>
      <c r="E356" s="97">
        <v>27</v>
      </c>
      <c r="F356" s="80">
        <f t="shared" si="10"/>
        <v>2.042820622996763E-3</v>
      </c>
      <c r="G356" s="99">
        <f t="shared" si="11"/>
        <v>1.7816757336671116E-3</v>
      </c>
    </row>
    <row r="357" spans="1:7" x14ac:dyDescent="0.25">
      <c r="A357" s="96">
        <v>2180</v>
      </c>
      <c r="B357" s="97">
        <v>23</v>
      </c>
      <c r="C357" s="97">
        <v>4.4000000000000004</v>
      </c>
      <c r="D357" s="97">
        <v>14.65</v>
      </c>
      <c r="E357" s="97">
        <v>27</v>
      </c>
      <c r="F357" s="80">
        <f t="shared" si="10"/>
        <v>1.5205308443374602E-3</v>
      </c>
      <c r="G357" s="99">
        <f t="shared" si="11"/>
        <v>4.8600438351034301E-4</v>
      </c>
    </row>
    <row r="358" spans="1:7" x14ac:dyDescent="0.25">
      <c r="A358" s="96">
        <v>2180</v>
      </c>
      <c r="B358" s="97">
        <v>23.35</v>
      </c>
      <c r="C358" s="97">
        <v>4</v>
      </c>
      <c r="D358" s="97">
        <v>14.65</v>
      </c>
      <c r="E358" s="97">
        <v>27</v>
      </c>
      <c r="F358" s="80">
        <f t="shared" si="10"/>
        <v>1.2566370614359172E-3</v>
      </c>
      <c r="G358" s="99">
        <f t="shared" si="11"/>
        <v>1.5289084247470321E-3</v>
      </c>
    </row>
    <row r="359" spans="1:7" x14ac:dyDescent="0.25">
      <c r="A359" s="96">
        <v>2180</v>
      </c>
      <c r="B359" s="97">
        <v>27</v>
      </c>
      <c r="C359" s="97">
        <v>0</v>
      </c>
      <c r="D359" s="97">
        <v>14.65</v>
      </c>
      <c r="E359" s="97">
        <v>27</v>
      </c>
      <c r="F359" s="80">
        <f t="shared" si="10"/>
        <v>0</v>
      </c>
      <c r="G359" s="99" t="str">
        <f t="shared" si="11"/>
        <v xml:space="preserve"> </v>
      </c>
    </row>
    <row r="360" spans="1:7" x14ac:dyDescent="0.25">
      <c r="A360" s="94">
        <v>2181</v>
      </c>
      <c r="B360" s="95">
        <v>0.1</v>
      </c>
      <c r="C360" s="95">
        <v>19.079999999999998</v>
      </c>
      <c r="D360" s="95">
        <v>16.489999999999998</v>
      </c>
      <c r="E360" s="95">
        <v>28.4</v>
      </c>
      <c r="F360" s="80">
        <f t="shared" si="10"/>
        <v>2.8592137395145278E-2</v>
      </c>
      <c r="G360" s="99">
        <f t="shared" si="11"/>
        <v>5.4322566626209086E-3</v>
      </c>
    </row>
    <row r="361" spans="1:7" x14ac:dyDescent="0.25">
      <c r="A361" s="94">
        <v>2181</v>
      </c>
      <c r="B361" s="95">
        <v>0.3</v>
      </c>
      <c r="C361" s="95">
        <v>18.100000000000001</v>
      </c>
      <c r="D361" s="95">
        <v>16.489999999999998</v>
      </c>
      <c r="E361" s="95">
        <v>28.4</v>
      </c>
      <c r="F361" s="80">
        <f t="shared" si="10"/>
        <v>2.5730429231063806E-2</v>
      </c>
      <c r="G361" s="99">
        <f t="shared" si="11"/>
        <v>5.0058922740463174E-3</v>
      </c>
    </row>
    <row r="362" spans="1:7" x14ac:dyDescent="0.25">
      <c r="A362" s="94">
        <v>2181</v>
      </c>
      <c r="B362" s="95">
        <v>0.5</v>
      </c>
      <c r="C362" s="95">
        <v>17.600000000000001</v>
      </c>
      <c r="D362" s="95">
        <v>16.489999999999998</v>
      </c>
      <c r="E362" s="95">
        <v>28.4</v>
      </c>
      <c r="F362" s="80">
        <f t="shared" si="10"/>
        <v>2.4328493509399363E-2</v>
      </c>
      <c r="G362" s="99">
        <f t="shared" si="11"/>
        <v>4.7428820640785952E-3</v>
      </c>
    </row>
    <row r="363" spans="1:7" x14ac:dyDescent="0.25">
      <c r="A363" s="94">
        <v>2181</v>
      </c>
      <c r="B363" s="95">
        <v>0.7</v>
      </c>
      <c r="C363" s="95">
        <v>17.149999999999999</v>
      </c>
      <c r="D363" s="95">
        <v>16.489999999999998</v>
      </c>
      <c r="E363" s="95">
        <v>28.4</v>
      </c>
      <c r="F363" s="80">
        <f t="shared" si="10"/>
        <v>2.3100327131386596E-2</v>
      </c>
      <c r="G363" s="99">
        <f t="shared" si="11"/>
        <v>4.4873331366631517E-3</v>
      </c>
    </row>
    <row r="364" spans="1:7" x14ac:dyDescent="0.25">
      <c r="A364" s="94">
        <v>2181</v>
      </c>
      <c r="B364" s="95">
        <v>0.9</v>
      </c>
      <c r="C364" s="95">
        <v>16.649999999999999</v>
      </c>
      <c r="D364" s="95">
        <v>16.489999999999998</v>
      </c>
      <c r="E364" s="95">
        <v>28.4</v>
      </c>
      <c r="F364" s="80">
        <f t="shared" si="10"/>
        <v>2.1773004235244909E-2</v>
      </c>
      <c r="G364" s="99">
        <f t="shared" si="11"/>
        <v>4.312955894832997E-3</v>
      </c>
    </row>
    <row r="365" spans="1:7" x14ac:dyDescent="0.25">
      <c r="A365" s="94">
        <v>2181</v>
      </c>
      <c r="B365" s="95">
        <v>1.1000000000000001</v>
      </c>
      <c r="C365" s="95">
        <v>16.489999999999998</v>
      </c>
      <c r="D365" s="95">
        <v>16.489999999999998</v>
      </c>
      <c r="E365" s="95">
        <v>28.4</v>
      </c>
      <c r="F365" s="80">
        <f t="shared" si="10"/>
        <v>2.1356554713085042E-2</v>
      </c>
      <c r="G365" s="99">
        <f t="shared" si="11"/>
        <v>4.2713109426170074E-3</v>
      </c>
    </row>
    <row r="366" spans="1:7" x14ac:dyDescent="0.25">
      <c r="A366" s="94">
        <v>2181</v>
      </c>
      <c r="B366" s="95">
        <v>1.3</v>
      </c>
      <c r="C366" s="95">
        <v>16.489999999999998</v>
      </c>
      <c r="D366" s="95">
        <v>16.489999999999998</v>
      </c>
      <c r="E366" s="95">
        <v>28.4</v>
      </c>
      <c r="F366" s="80">
        <f t="shared" si="10"/>
        <v>2.1356554713085042E-2</v>
      </c>
      <c r="G366" s="99">
        <f t="shared" si="11"/>
        <v>1.4823205168298268E-2</v>
      </c>
    </row>
    <row r="367" spans="1:7" x14ac:dyDescent="0.25">
      <c r="A367" s="94">
        <v>2181</v>
      </c>
      <c r="B367" s="95">
        <v>2</v>
      </c>
      <c r="C367" s="95">
        <v>16.350000000000001</v>
      </c>
      <c r="D367" s="95">
        <v>16.489999999999998</v>
      </c>
      <c r="E367" s="95">
        <v>28.4</v>
      </c>
      <c r="F367" s="80">
        <f t="shared" si="10"/>
        <v>2.0995460053481442E-2</v>
      </c>
      <c r="G367" s="99">
        <f t="shared" si="11"/>
        <v>1.9993291996986295E-2</v>
      </c>
    </row>
    <row r="368" spans="1:7" x14ac:dyDescent="0.25">
      <c r="A368" s="94">
        <v>2181</v>
      </c>
      <c r="B368" s="95">
        <v>3</v>
      </c>
      <c r="C368" s="95">
        <v>15.55</v>
      </c>
      <c r="D368" s="95">
        <v>16.489999999999998</v>
      </c>
      <c r="E368" s="95">
        <v>28.4</v>
      </c>
      <c r="F368" s="80">
        <f t="shared" si="10"/>
        <v>1.8991123940491149E-2</v>
      </c>
      <c r="G368" s="99">
        <f t="shared" si="11"/>
        <v>1.8688254773731011E-2</v>
      </c>
    </row>
    <row r="369" spans="1:7" x14ac:dyDescent="0.25">
      <c r="A369" s="94">
        <v>2181</v>
      </c>
      <c r="B369" s="95">
        <v>4</v>
      </c>
      <c r="C369" s="95">
        <v>15.3</v>
      </c>
      <c r="D369" s="95">
        <v>16.489999999999998</v>
      </c>
      <c r="E369" s="95">
        <v>28.4</v>
      </c>
      <c r="F369" s="80">
        <f t="shared" si="10"/>
        <v>1.838538560697087E-2</v>
      </c>
      <c r="G369" s="99">
        <f t="shared" si="11"/>
        <v>1.8146624565298045E-2</v>
      </c>
    </row>
    <row r="370" spans="1:7" x14ac:dyDescent="0.25">
      <c r="A370" s="94">
        <v>2181</v>
      </c>
      <c r="B370" s="95">
        <v>5</v>
      </c>
      <c r="C370" s="95">
        <v>15.1</v>
      </c>
      <c r="D370" s="95">
        <v>16.489999999999998</v>
      </c>
      <c r="E370" s="95">
        <v>28.4</v>
      </c>
      <c r="F370" s="80">
        <f t="shared" si="10"/>
        <v>1.7907863523625219E-2</v>
      </c>
      <c r="G370" s="99">
        <f t="shared" si="11"/>
        <v>1.7555612447341464E-2</v>
      </c>
    </row>
    <row r="371" spans="1:7" x14ac:dyDescent="0.25">
      <c r="A371" s="94">
        <v>2181</v>
      </c>
      <c r="B371" s="95">
        <v>6</v>
      </c>
      <c r="C371" s="95">
        <v>14.8</v>
      </c>
      <c r="D371" s="95">
        <v>16.489999999999998</v>
      </c>
      <c r="E371" s="95">
        <v>28.4</v>
      </c>
      <c r="F371" s="80">
        <f t="shared" si="10"/>
        <v>1.7203361371057709E-2</v>
      </c>
      <c r="G371" s="99">
        <f t="shared" si="11"/>
        <v>1.6733383037071489E-2</v>
      </c>
    </row>
    <row r="372" spans="1:7" x14ac:dyDescent="0.25">
      <c r="A372" s="94">
        <v>2181</v>
      </c>
      <c r="B372" s="95">
        <v>7</v>
      </c>
      <c r="C372" s="95">
        <v>14.39</v>
      </c>
      <c r="D372" s="95">
        <v>16.489999999999998</v>
      </c>
      <c r="E372" s="95">
        <v>28.4</v>
      </c>
      <c r="F372" s="80">
        <f t="shared" si="10"/>
        <v>1.6263404703085273E-2</v>
      </c>
      <c r="G372" s="99">
        <f t="shared" si="11"/>
        <v>1.5448569816523691E-2</v>
      </c>
    </row>
    <row r="373" spans="1:7" x14ac:dyDescent="0.25">
      <c r="A373" s="94">
        <v>2181</v>
      </c>
      <c r="B373" s="95">
        <v>8</v>
      </c>
      <c r="C373" s="95">
        <v>13.65</v>
      </c>
      <c r="D373" s="95">
        <v>16.489999999999998</v>
      </c>
      <c r="E373" s="95">
        <v>28.4</v>
      </c>
      <c r="F373" s="80">
        <f t="shared" si="10"/>
        <v>1.4633734929962108E-2</v>
      </c>
      <c r="G373" s="99">
        <f t="shared" si="11"/>
        <v>1.4357651767564636E-2</v>
      </c>
    </row>
    <row r="374" spans="1:7" x14ac:dyDescent="0.25">
      <c r="A374" s="94">
        <v>2181</v>
      </c>
      <c r="B374" s="95">
        <v>9</v>
      </c>
      <c r="C374" s="95">
        <v>13.39</v>
      </c>
      <c r="D374" s="95">
        <v>16.489999999999998</v>
      </c>
      <c r="E374" s="95">
        <v>28.4</v>
      </c>
      <c r="F374" s="80">
        <f t="shared" si="10"/>
        <v>1.4081568605167164E-2</v>
      </c>
      <c r="G374" s="99">
        <f t="shared" si="11"/>
        <v>1.3831434998088345E-2</v>
      </c>
    </row>
    <row r="375" spans="1:7" x14ac:dyDescent="0.25">
      <c r="A375" s="94">
        <v>2181</v>
      </c>
      <c r="B375" s="95">
        <v>10</v>
      </c>
      <c r="C375" s="95">
        <v>13.15</v>
      </c>
      <c r="D375" s="95">
        <v>16.489999999999998</v>
      </c>
      <c r="E375" s="95">
        <v>28.4</v>
      </c>
      <c r="F375" s="80">
        <f t="shared" si="10"/>
        <v>1.3581301391009527E-2</v>
      </c>
      <c r="G375" s="99">
        <f t="shared" si="11"/>
        <v>1.3074719575618173E-2</v>
      </c>
    </row>
    <row r="376" spans="1:7" x14ac:dyDescent="0.25">
      <c r="A376" s="94">
        <v>2181</v>
      </c>
      <c r="B376" s="95">
        <v>11</v>
      </c>
      <c r="C376" s="95">
        <v>12.65</v>
      </c>
      <c r="D376" s="95">
        <v>16.489999999999998</v>
      </c>
      <c r="E376" s="95">
        <v>28.4</v>
      </c>
      <c r="F376" s="80">
        <f t="shared" si="10"/>
        <v>1.2568137760226817E-2</v>
      </c>
      <c r="G376" s="99">
        <f t="shared" si="11"/>
        <v>1.183573826489543E-2</v>
      </c>
    </row>
    <row r="377" spans="1:7" x14ac:dyDescent="0.25">
      <c r="A377" s="94">
        <v>2181</v>
      </c>
      <c r="B377" s="95">
        <v>12</v>
      </c>
      <c r="C377" s="95">
        <v>11.89</v>
      </c>
      <c r="D377" s="95">
        <v>16.489999999999998</v>
      </c>
      <c r="E377" s="95">
        <v>28.4</v>
      </c>
      <c r="F377" s="80">
        <f t="shared" si="10"/>
        <v>1.1103338769564042E-2</v>
      </c>
      <c r="G377" s="99">
        <f t="shared" si="11"/>
        <v>1.1066048064765929E-2</v>
      </c>
    </row>
    <row r="378" spans="1:7" x14ac:dyDescent="0.25">
      <c r="A378" s="94">
        <v>2181</v>
      </c>
      <c r="B378" s="95">
        <v>13</v>
      </c>
      <c r="C378" s="95">
        <v>11.85</v>
      </c>
      <c r="D378" s="95">
        <v>16.489999999999998</v>
      </c>
      <c r="E378" s="95">
        <v>28.4</v>
      </c>
      <c r="F378" s="80">
        <f t="shared" si="10"/>
        <v>1.1028757359967816E-2</v>
      </c>
      <c r="G378" s="99">
        <f t="shared" si="11"/>
        <v>2.1964641387113809E-3</v>
      </c>
    </row>
    <row r="379" spans="1:7" x14ac:dyDescent="0.25">
      <c r="A379" s="94">
        <v>2181</v>
      </c>
      <c r="B379" s="95">
        <v>13.2</v>
      </c>
      <c r="C379" s="95">
        <v>11.8</v>
      </c>
      <c r="D379" s="95">
        <v>16.489999999999998</v>
      </c>
      <c r="E379" s="95">
        <v>28.4</v>
      </c>
      <c r="F379" s="80">
        <f t="shared" si="10"/>
        <v>1.093588402714607E-2</v>
      </c>
      <c r="G379" s="99">
        <f t="shared" si="11"/>
        <v>8.529109895230938E-3</v>
      </c>
    </row>
    <row r="380" spans="1:7" x14ac:dyDescent="0.25">
      <c r="A380" s="94">
        <v>2181</v>
      </c>
      <c r="B380" s="95">
        <v>14</v>
      </c>
      <c r="C380" s="95">
        <v>11.5</v>
      </c>
      <c r="D380" s="95">
        <v>16.489999999999998</v>
      </c>
      <c r="E380" s="95">
        <v>28.4</v>
      </c>
      <c r="F380" s="80">
        <f t="shared" si="10"/>
        <v>1.0386890710931252E-2</v>
      </c>
      <c r="G380" s="99">
        <f t="shared" si="11"/>
        <v>9.731574118346506E-3</v>
      </c>
    </row>
    <row r="381" spans="1:7" x14ac:dyDescent="0.25">
      <c r="A381" s="94">
        <v>2181</v>
      </c>
      <c r="B381" s="95">
        <v>15</v>
      </c>
      <c r="C381" s="95">
        <v>10.75</v>
      </c>
      <c r="D381" s="95">
        <v>16.489999999999998</v>
      </c>
      <c r="E381" s="95">
        <v>28.4</v>
      </c>
      <c r="F381" s="80">
        <f t="shared" si="10"/>
        <v>9.0762575257617613E-3</v>
      </c>
      <c r="G381" s="99">
        <f t="shared" si="11"/>
        <v>8.7855620305342802E-3</v>
      </c>
    </row>
    <row r="382" spans="1:7" x14ac:dyDescent="0.25">
      <c r="A382" s="94">
        <v>2181</v>
      </c>
      <c r="B382" s="95">
        <v>16</v>
      </c>
      <c r="C382" s="95">
        <v>10.4</v>
      </c>
      <c r="D382" s="95">
        <v>16.489999999999998</v>
      </c>
      <c r="E382" s="95">
        <v>28.4</v>
      </c>
      <c r="F382" s="80">
        <f t="shared" si="10"/>
        <v>8.4948665353068008E-3</v>
      </c>
      <c r="G382" s="99">
        <f t="shared" si="11"/>
        <v>8.0962769673825954E-3</v>
      </c>
    </row>
    <row r="383" spans="1:7" x14ac:dyDescent="0.25">
      <c r="A383" s="94">
        <v>2181</v>
      </c>
      <c r="B383" s="95">
        <v>17</v>
      </c>
      <c r="C383" s="95">
        <v>9.9</v>
      </c>
      <c r="D383" s="95">
        <v>16.489999999999998</v>
      </c>
      <c r="E383" s="95">
        <v>28.4</v>
      </c>
      <c r="F383" s="80">
        <f t="shared" si="10"/>
        <v>7.6976873994583908E-3</v>
      </c>
      <c r="G383" s="99">
        <f t="shared" si="11"/>
        <v>7.1726487272271953E-3</v>
      </c>
    </row>
    <row r="384" spans="1:7" x14ac:dyDescent="0.25">
      <c r="A384" s="94">
        <v>2181</v>
      </c>
      <c r="B384" s="95">
        <v>18</v>
      </c>
      <c r="C384" s="95">
        <v>9.1999999999999993</v>
      </c>
      <c r="D384" s="95">
        <v>16.489999999999998</v>
      </c>
      <c r="E384" s="95">
        <v>28.4</v>
      </c>
      <c r="F384" s="80">
        <f t="shared" si="10"/>
        <v>6.6476100549960008E-3</v>
      </c>
      <c r="G384" s="99">
        <f t="shared" si="11"/>
        <v>6.0946897479641979E-3</v>
      </c>
    </row>
    <row r="385" spans="1:7" x14ac:dyDescent="0.25">
      <c r="A385" s="94">
        <v>2181</v>
      </c>
      <c r="B385" s="95">
        <v>19</v>
      </c>
      <c r="C385" s="95">
        <v>8.4</v>
      </c>
      <c r="D385" s="95">
        <v>16.489999999999998</v>
      </c>
      <c r="E385" s="95">
        <v>28.4</v>
      </c>
      <c r="F385" s="80">
        <f t="shared" si="10"/>
        <v>5.541769440932395E-3</v>
      </c>
      <c r="G385" s="99">
        <f t="shared" si="11"/>
        <v>5.0690579213375567E-3</v>
      </c>
    </row>
    <row r="386" spans="1:7" x14ac:dyDescent="0.25">
      <c r="A386" s="94">
        <v>2181</v>
      </c>
      <c r="B386" s="95">
        <v>20</v>
      </c>
      <c r="C386" s="95">
        <v>7.65</v>
      </c>
      <c r="D386" s="95">
        <v>16.489999999999998</v>
      </c>
      <c r="E386" s="95">
        <v>28.4</v>
      </c>
      <c r="F386" s="80">
        <f t="shared" si="10"/>
        <v>4.5963464017427175E-3</v>
      </c>
      <c r="G386" s="99">
        <f t="shared" si="11"/>
        <v>4.4777512790697025E-3</v>
      </c>
    </row>
    <row r="387" spans="1:7" x14ac:dyDescent="0.25">
      <c r="A387" s="94">
        <v>2181</v>
      </c>
      <c r="B387" s="95">
        <v>21</v>
      </c>
      <c r="C387" s="95">
        <v>7.45</v>
      </c>
      <c r="D387" s="95">
        <v>16.489999999999998</v>
      </c>
      <c r="E387" s="95">
        <v>28.4</v>
      </c>
      <c r="F387" s="80">
        <f t="shared" ref="F387:F450" si="12">PI()*C387^2/40000</f>
        <v>4.3591561563966876E-3</v>
      </c>
      <c r="G387" s="99">
        <f t="shared" ref="G387:G450" si="13">IF(C387=0," ",IF(C387&gt;4,((F387+F388)/2)*(B388-B387),1/3*F387*(B388-B387)))</f>
        <v>1.9698257176906059E-3</v>
      </c>
    </row>
    <row r="388" spans="1:7" x14ac:dyDescent="0.25">
      <c r="A388" s="94">
        <v>2181</v>
      </c>
      <c r="B388" s="95">
        <v>21.48</v>
      </c>
      <c r="C388" s="95">
        <v>7</v>
      </c>
      <c r="D388" s="95">
        <v>16.489999999999998</v>
      </c>
      <c r="E388" s="95">
        <v>28.4</v>
      </c>
      <c r="F388" s="80">
        <f t="shared" si="12"/>
        <v>3.8484510006474965E-3</v>
      </c>
      <c r="G388" s="99">
        <f t="shared" si="13"/>
        <v>1.8633571426604446E-3</v>
      </c>
    </row>
    <row r="389" spans="1:7" x14ac:dyDescent="0.25">
      <c r="A389" s="94">
        <v>2181</v>
      </c>
      <c r="B389" s="95">
        <v>22</v>
      </c>
      <c r="C389" s="95">
        <v>6.5</v>
      </c>
      <c r="D389" s="95">
        <v>16.489999999999998</v>
      </c>
      <c r="E389" s="95">
        <v>28.4</v>
      </c>
      <c r="F389" s="80">
        <f t="shared" si="12"/>
        <v>3.3183072403542191E-3</v>
      </c>
      <c r="G389" s="99">
        <f t="shared" si="13"/>
        <v>3.0965304339648646E-3</v>
      </c>
    </row>
    <row r="390" spans="1:7" x14ac:dyDescent="0.25">
      <c r="A390" s="94">
        <v>2181</v>
      </c>
      <c r="B390" s="95">
        <v>23</v>
      </c>
      <c r="C390" s="95">
        <v>6.05</v>
      </c>
      <c r="D390" s="95">
        <v>16.489999999999998</v>
      </c>
      <c r="E390" s="95">
        <v>28.4</v>
      </c>
      <c r="F390" s="80">
        <f t="shared" si="12"/>
        <v>2.8747536275755101E-3</v>
      </c>
      <c r="G390" s="99">
        <f t="shared" si="13"/>
        <v>2.4992351307011051E-3</v>
      </c>
    </row>
    <row r="391" spans="1:7" x14ac:dyDescent="0.25">
      <c r="A391" s="94">
        <v>2181</v>
      </c>
      <c r="B391" s="95">
        <v>24</v>
      </c>
      <c r="C391" s="95">
        <v>5.2</v>
      </c>
      <c r="D391" s="95">
        <v>16.489999999999998</v>
      </c>
      <c r="E391" s="95">
        <v>28.4</v>
      </c>
      <c r="F391" s="80">
        <f t="shared" si="12"/>
        <v>2.1237166338267002E-3</v>
      </c>
      <c r="G391" s="99">
        <f t="shared" si="13"/>
        <v>1.8049431542577607E-3</v>
      </c>
    </row>
    <row r="392" spans="1:7" x14ac:dyDescent="0.25">
      <c r="A392" s="94">
        <v>2181</v>
      </c>
      <c r="B392" s="95">
        <v>25</v>
      </c>
      <c r="C392" s="95">
        <v>4.3499999999999996</v>
      </c>
      <c r="D392" s="95">
        <v>16.489999999999998</v>
      </c>
      <c r="E392" s="95">
        <v>28.4</v>
      </c>
      <c r="F392" s="80">
        <f t="shared" si="12"/>
        <v>1.4861696746888212E-3</v>
      </c>
      <c r="G392" s="99">
        <f t="shared" si="13"/>
        <v>5.8970344826681832E-4</v>
      </c>
    </row>
    <row r="393" spans="1:7" x14ac:dyDescent="0.25">
      <c r="A393" s="94">
        <v>2181</v>
      </c>
      <c r="B393" s="95">
        <v>25.43</v>
      </c>
      <c r="C393" s="95">
        <v>4</v>
      </c>
      <c r="D393" s="95">
        <v>16.489999999999998</v>
      </c>
      <c r="E393" s="95">
        <v>28.4</v>
      </c>
      <c r="F393" s="80">
        <f t="shared" si="12"/>
        <v>1.2566370614359172E-3</v>
      </c>
      <c r="G393" s="99">
        <f t="shared" si="13"/>
        <v>1.2440706908215576E-3</v>
      </c>
    </row>
    <row r="394" spans="1:7" x14ac:dyDescent="0.25">
      <c r="A394" s="94">
        <v>2181</v>
      </c>
      <c r="B394" s="95">
        <v>28.4</v>
      </c>
      <c r="C394" s="95">
        <v>0</v>
      </c>
      <c r="D394" s="95">
        <v>16.489999999999998</v>
      </c>
      <c r="E394" s="95">
        <v>28.4</v>
      </c>
      <c r="F394" s="80">
        <f t="shared" si="12"/>
        <v>0</v>
      </c>
      <c r="G394" s="99" t="str">
        <f t="shared" si="13"/>
        <v xml:space="preserve"> </v>
      </c>
    </row>
    <row r="395" spans="1:7" x14ac:dyDescent="0.25">
      <c r="A395" s="96">
        <v>2182</v>
      </c>
      <c r="B395" s="97">
        <v>0.1</v>
      </c>
      <c r="C395" s="97">
        <v>14.25</v>
      </c>
      <c r="D395" s="97">
        <v>13.09</v>
      </c>
      <c r="E395" s="97">
        <v>25.5</v>
      </c>
      <c r="F395" s="80">
        <f t="shared" si="12"/>
        <v>1.5948491455489433E-2</v>
      </c>
      <c r="G395" s="99">
        <f t="shared" si="13"/>
        <v>3.047521588568863E-3</v>
      </c>
    </row>
    <row r="396" spans="1:7" x14ac:dyDescent="0.25">
      <c r="A396" s="96">
        <v>2182</v>
      </c>
      <c r="B396" s="97">
        <v>0.3</v>
      </c>
      <c r="C396" s="97">
        <v>13.6</v>
      </c>
      <c r="D396" s="97">
        <v>13.09</v>
      </c>
      <c r="E396" s="97">
        <v>25.5</v>
      </c>
      <c r="F396" s="80">
        <f t="shared" si="12"/>
        <v>1.45267244301992E-2</v>
      </c>
      <c r="G396" s="99">
        <f t="shared" si="13"/>
        <v>2.8946831059717204E-3</v>
      </c>
    </row>
    <row r="397" spans="1:7" x14ac:dyDescent="0.25">
      <c r="A397" s="96">
        <v>2182</v>
      </c>
      <c r="B397" s="97">
        <v>0.5</v>
      </c>
      <c r="C397" s="97">
        <v>13.55</v>
      </c>
      <c r="D397" s="97">
        <v>13.09</v>
      </c>
      <c r="E397" s="97">
        <v>25.5</v>
      </c>
      <c r="F397" s="80">
        <f t="shared" si="12"/>
        <v>1.4420106629518002E-2</v>
      </c>
      <c r="G397" s="99">
        <f t="shared" si="13"/>
        <v>2.8417669047128172E-3</v>
      </c>
    </row>
    <row r="398" spans="1:7" x14ac:dyDescent="0.25">
      <c r="A398" s="96">
        <v>2182</v>
      </c>
      <c r="B398" s="97">
        <v>0.7</v>
      </c>
      <c r="C398" s="97">
        <v>13.35</v>
      </c>
      <c r="D398" s="97">
        <v>13.09</v>
      </c>
      <c r="E398" s="97">
        <v>25.5</v>
      </c>
      <c r="F398" s="80">
        <f t="shared" si="12"/>
        <v>1.3997562417610172E-2</v>
      </c>
      <c r="G398" s="99">
        <f t="shared" si="13"/>
        <v>2.7682340016647318E-3</v>
      </c>
    </row>
    <row r="399" spans="1:7" x14ac:dyDescent="0.25">
      <c r="A399" s="96">
        <v>2182</v>
      </c>
      <c r="B399" s="97">
        <v>0.9</v>
      </c>
      <c r="C399" s="97">
        <v>13.2</v>
      </c>
      <c r="D399" s="97">
        <v>13.09</v>
      </c>
      <c r="E399" s="97">
        <v>25.5</v>
      </c>
      <c r="F399" s="80">
        <f t="shared" si="12"/>
        <v>1.3684777599037136E-2</v>
      </c>
      <c r="G399" s="99">
        <f t="shared" si="13"/>
        <v>2.726607899004667E-3</v>
      </c>
    </row>
    <row r="400" spans="1:7" x14ac:dyDescent="0.25">
      <c r="A400" s="96">
        <v>2182</v>
      </c>
      <c r="B400" s="97">
        <v>1.1000000000000001</v>
      </c>
      <c r="C400" s="97">
        <v>13.15</v>
      </c>
      <c r="D400" s="97">
        <v>13.09</v>
      </c>
      <c r="E400" s="97">
        <v>25.5</v>
      </c>
      <c r="F400" s="80">
        <f t="shared" si="12"/>
        <v>1.3581301391009527E-2</v>
      </c>
      <c r="G400" s="99">
        <f t="shared" si="13"/>
        <v>2.7038949695173753E-3</v>
      </c>
    </row>
    <row r="401" spans="1:7" x14ac:dyDescent="0.25">
      <c r="A401" s="96">
        <v>2182</v>
      </c>
      <c r="B401" s="97">
        <v>1.3</v>
      </c>
      <c r="C401" s="97">
        <v>13.09</v>
      </c>
      <c r="D401" s="97">
        <v>13.09</v>
      </c>
      <c r="E401" s="97">
        <v>25.5</v>
      </c>
      <c r="F401" s="80">
        <f t="shared" si="12"/>
        <v>1.3457648304164229E-2</v>
      </c>
      <c r="G401" s="99">
        <f t="shared" si="13"/>
        <v>9.0397530045252111E-3</v>
      </c>
    </row>
    <row r="402" spans="1:7" x14ac:dyDescent="0.25">
      <c r="A402" s="96">
        <v>2182</v>
      </c>
      <c r="B402" s="97">
        <v>2</v>
      </c>
      <c r="C402" s="97">
        <v>12.55</v>
      </c>
      <c r="D402" s="97">
        <v>13.09</v>
      </c>
      <c r="E402" s="97">
        <v>25.5</v>
      </c>
      <c r="F402" s="80">
        <f t="shared" si="12"/>
        <v>1.2370217423050662E-2</v>
      </c>
      <c r="G402" s="99">
        <f t="shared" si="13"/>
        <v>1.2321031863067895E-2</v>
      </c>
    </row>
    <row r="403" spans="1:7" x14ac:dyDescent="0.25">
      <c r="A403" s="96">
        <v>2182</v>
      </c>
      <c r="B403" s="97">
        <v>3</v>
      </c>
      <c r="C403" s="97">
        <v>12.5</v>
      </c>
      <c r="D403" s="97">
        <v>13.09</v>
      </c>
      <c r="E403" s="97">
        <v>25.5</v>
      </c>
      <c r="F403" s="80">
        <f t="shared" si="12"/>
        <v>1.2271846303085129E-2</v>
      </c>
      <c r="G403" s="99">
        <f t="shared" si="13"/>
        <v>1.1790789928004192E-2</v>
      </c>
    </row>
    <row r="404" spans="1:7" x14ac:dyDescent="0.25">
      <c r="A404" s="96">
        <v>2182</v>
      </c>
      <c r="B404" s="97">
        <v>4</v>
      </c>
      <c r="C404" s="97">
        <v>12</v>
      </c>
      <c r="D404" s="97">
        <v>13.09</v>
      </c>
      <c r="E404" s="97">
        <v>25.5</v>
      </c>
      <c r="F404" s="80">
        <f t="shared" si="12"/>
        <v>1.1309733552923255E-2</v>
      </c>
      <c r="G404" s="99">
        <f t="shared" si="13"/>
        <v>1.1076568473164638E-2</v>
      </c>
    </row>
    <row r="405" spans="1:7" x14ac:dyDescent="0.25">
      <c r="A405" s="96">
        <v>2182</v>
      </c>
      <c r="B405" s="97">
        <v>5</v>
      </c>
      <c r="C405" s="97">
        <v>11.75</v>
      </c>
      <c r="D405" s="97">
        <v>13.09</v>
      </c>
      <c r="E405" s="97">
        <v>25.5</v>
      </c>
      <c r="F405" s="80">
        <f t="shared" si="12"/>
        <v>1.0843403393406021E-2</v>
      </c>
      <c r="G405" s="99">
        <f t="shared" si="13"/>
        <v>1.0303834855151975E-2</v>
      </c>
    </row>
    <row r="406" spans="1:7" x14ac:dyDescent="0.25">
      <c r="A406" s="96">
        <v>2182</v>
      </c>
      <c r="B406" s="97">
        <v>6</v>
      </c>
      <c r="C406" s="97">
        <v>11.15</v>
      </c>
      <c r="D406" s="97">
        <v>13.09</v>
      </c>
      <c r="E406" s="97">
        <v>25.5</v>
      </c>
      <c r="F406" s="80">
        <f t="shared" si="12"/>
        <v>9.7642663168979269E-3</v>
      </c>
      <c r="G406" s="99">
        <f t="shared" si="13"/>
        <v>9.5050849229767684E-3</v>
      </c>
    </row>
    <row r="407" spans="1:7" x14ac:dyDescent="0.25">
      <c r="A407" s="96">
        <v>2182</v>
      </c>
      <c r="B407" s="97">
        <v>7</v>
      </c>
      <c r="C407" s="97">
        <v>10.85</v>
      </c>
      <c r="D407" s="97">
        <v>13.09</v>
      </c>
      <c r="E407" s="97">
        <v>25.5</v>
      </c>
      <c r="F407" s="80">
        <f t="shared" si="12"/>
        <v>9.2459035290556098E-3</v>
      </c>
      <c r="G407" s="99">
        <f t="shared" si="13"/>
        <v>8.7487464916250254E-3</v>
      </c>
    </row>
    <row r="408" spans="1:7" x14ac:dyDescent="0.25">
      <c r="A408" s="96">
        <v>2182</v>
      </c>
      <c r="B408" s="97">
        <v>8</v>
      </c>
      <c r="C408" s="97">
        <v>10.25</v>
      </c>
      <c r="D408" s="97">
        <v>13.09</v>
      </c>
      <c r="E408" s="97">
        <v>25.5</v>
      </c>
      <c r="F408" s="80">
        <f t="shared" si="12"/>
        <v>8.2515894541944409E-3</v>
      </c>
      <c r="G408" s="99">
        <f t="shared" si="13"/>
        <v>7.9358593925086662E-3</v>
      </c>
    </row>
    <row r="409" spans="1:7" x14ac:dyDescent="0.25">
      <c r="A409" s="96">
        <v>2182</v>
      </c>
      <c r="B409" s="97">
        <v>9</v>
      </c>
      <c r="C409" s="97">
        <v>9.85</v>
      </c>
      <c r="D409" s="97">
        <v>13.09</v>
      </c>
      <c r="E409" s="97">
        <v>25.5</v>
      </c>
      <c r="F409" s="80">
        <f t="shared" si="12"/>
        <v>7.6201293308228923E-3</v>
      </c>
      <c r="G409" s="99">
        <f t="shared" si="13"/>
        <v>7.4291794023468877E-3</v>
      </c>
    </row>
    <row r="410" spans="1:7" x14ac:dyDescent="0.25">
      <c r="A410" s="96">
        <v>2182</v>
      </c>
      <c r="B410" s="97">
        <v>10</v>
      </c>
      <c r="C410" s="97">
        <v>9.6</v>
      </c>
      <c r="D410" s="97">
        <v>13.09</v>
      </c>
      <c r="E410" s="97">
        <v>25.5</v>
      </c>
      <c r="F410" s="80">
        <f t="shared" si="12"/>
        <v>7.238229473870884E-3</v>
      </c>
      <c r="G410" s="99">
        <f t="shared" si="13"/>
        <v>7.0155690945477075E-3</v>
      </c>
    </row>
    <row r="411" spans="1:7" x14ac:dyDescent="0.25">
      <c r="A411" s="96">
        <v>2182</v>
      </c>
      <c r="B411" s="97">
        <v>11</v>
      </c>
      <c r="C411" s="97">
        <v>9.3000000000000007</v>
      </c>
      <c r="D411" s="97">
        <v>13.09</v>
      </c>
      <c r="E411" s="97">
        <v>25.5</v>
      </c>
      <c r="F411" s="80">
        <f t="shared" si="12"/>
        <v>6.7929087152245301E-3</v>
      </c>
      <c r="G411" s="99">
        <f t="shared" si="13"/>
        <v>5.0619186520322731E-3</v>
      </c>
    </row>
    <row r="412" spans="1:7" x14ac:dyDescent="0.25">
      <c r="A412" s="96">
        <v>2182</v>
      </c>
      <c r="B412" s="97">
        <v>11.75</v>
      </c>
      <c r="C412" s="97">
        <v>9.24</v>
      </c>
      <c r="D412" s="97">
        <v>13.09</v>
      </c>
      <c r="E412" s="97">
        <v>25.5</v>
      </c>
      <c r="F412" s="80">
        <f t="shared" si="12"/>
        <v>6.7055410235281982E-3</v>
      </c>
      <c r="G412" s="99">
        <f t="shared" si="13"/>
        <v>1.6053852619109202E-3</v>
      </c>
    </row>
    <row r="413" spans="1:7" x14ac:dyDescent="0.25">
      <c r="A413" s="96">
        <v>2182</v>
      </c>
      <c r="B413" s="97">
        <v>12</v>
      </c>
      <c r="C413" s="97">
        <v>8.84</v>
      </c>
      <c r="D413" s="97">
        <v>13.09</v>
      </c>
      <c r="E413" s="97">
        <v>25.5</v>
      </c>
      <c r="F413" s="80">
        <f t="shared" si="12"/>
        <v>6.1375410717591635E-3</v>
      </c>
      <c r="G413" s="99">
        <f t="shared" si="13"/>
        <v>6.0070432399198601E-3</v>
      </c>
    </row>
    <row r="414" spans="1:7" x14ac:dyDescent="0.25">
      <c r="A414" s="96">
        <v>2182</v>
      </c>
      <c r="B414" s="97">
        <v>13</v>
      </c>
      <c r="C414" s="97">
        <v>8.65</v>
      </c>
      <c r="D414" s="97">
        <v>13.09</v>
      </c>
      <c r="E414" s="97">
        <v>25.5</v>
      </c>
      <c r="F414" s="80">
        <f t="shared" si="12"/>
        <v>5.8765454080805576E-3</v>
      </c>
      <c r="G414" s="99">
        <f t="shared" si="13"/>
        <v>5.775523569313561E-3</v>
      </c>
    </row>
    <row r="415" spans="1:7" x14ac:dyDescent="0.25">
      <c r="A415" s="96">
        <v>2182</v>
      </c>
      <c r="B415" s="97">
        <v>14</v>
      </c>
      <c r="C415" s="97">
        <v>8.5</v>
      </c>
      <c r="D415" s="97">
        <v>13.09</v>
      </c>
      <c r="E415" s="97">
        <v>25.5</v>
      </c>
      <c r="F415" s="80">
        <f t="shared" si="12"/>
        <v>5.6745017305465635E-3</v>
      </c>
      <c r="G415" s="99">
        <f t="shared" si="13"/>
        <v>5.288085834155019E-3</v>
      </c>
    </row>
    <row r="416" spans="1:7" x14ac:dyDescent="0.25">
      <c r="A416" s="96">
        <v>2182</v>
      </c>
      <c r="B416" s="97">
        <v>15</v>
      </c>
      <c r="C416" s="97">
        <v>7.9</v>
      </c>
      <c r="D416" s="97">
        <v>13.09</v>
      </c>
      <c r="E416" s="97">
        <v>25.5</v>
      </c>
      <c r="F416" s="80">
        <f t="shared" si="12"/>
        <v>4.9016699377634754E-3</v>
      </c>
      <c r="G416" s="99">
        <f t="shared" si="13"/>
        <v>4.749008169753096E-3</v>
      </c>
    </row>
    <row r="417" spans="1:7" x14ac:dyDescent="0.25">
      <c r="A417" s="96">
        <v>2182</v>
      </c>
      <c r="B417" s="97">
        <v>16</v>
      </c>
      <c r="C417" s="97">
        <v>7.65</v>
      </c>
      <c r="D417" s="97">
        <v>13.09</v>
      </c>
      <c r="E417" s="97">
        <v>25.5</v>
      </c>
      <c r="F417" s="80">
        <f t="shared" si="12"/>
        <v>4.5963464017427175E-3</v>
      </c>
      <c r="G417" s="99">
        <f t="shared" si="13"/>
        <v>2.8712311168126712E-3</v>
      </c>
    </row>
    <row r="418" spans="1:7" x14ac:dyDescent="0.25">
      <c r="A418" s="96">
        <v>2182</v>
      </c>
      <c r="B418" s="97">
        <v>16.68</v>
      </c>
      <c r="C418" s="97">
        <v>7</v>
      </c>
      <c r="D418" s="97">
        <v>13.09</v>
      </c>
      <c r="E418" s="97">
        <v>25.5</v>
      </c>
      <c r="F418" s="80">
        <f t="shared" si="12"/>
        <v>3.8484510006474965E-3</v>
      </c>
      <c r="G418" s="99">
        <f t="shared" si="13"/>
        <v>1.138544593587478E-3</v>
      </c>
    </row>
    <row r="419" spans="1:7" x14ac:dyDescent="0.25">
      <c r="A419" s="96">
        <v>2182</v>
      </c>
      <c r="B419" s="97">
        <v>17</v>
      </c>
      <c r="C419" s="97">
        <v>6.45</v>
      </c>
      <c r="D419" s="97">
        <v>13.09</v>
      </c>
      <c r="E419" s="97">
        <v>25.5</v>
      </c>
      <c r="F419" s="80">
        <f t="shared" si="12"/>
        <v>3.2674527092742345E-3</v>
      </c>
      <c r="G419" s="99">
        <f t="shared" si="13"/>
        <v>3.1923490098993532E-3</v>
      </c>
    </row>
    <row r="420" spans="1:7" x14ac:dyDescent="0.25">
      <c r="A420" s="96">
        <v>2182</v>
      </c>
      <c r="B420" s="97">
        <v>18</v>
      </c>
      <c r="C420" s="97">
        <v>6.3</v>
      </c>
      <c r="D420" s="97">
        <v>13.09</v>
      </c>
      <c r="E420" s="97">
        <v>25.5</v>
      </c>
      <c r="F420" s="80">
        <f t="shared" si="12"/>
        <v>3.1172453105244718E-3</v>
      </c>
      <c r="G420" s="99">
        <f t="shared" si="13"/>
        <v>2.8122162988149881E-3</v>
      </c>
    </row>
    <row r="421" spans="1:7" x14ac:dyDescent="0.25">
      <c r="A421" s="96">
        <v>2182</v>
      </c>
      <c r="B421" s="97">
        <v>19</v>
      </c>
      <c r="C421" s="97">
        <v>5.65</v>
      </c>
      <c r="D421" s="97">
        <v>13.09</v>
      </c>
      <c r="E421" s="97">
        <v>25.5</v>
      </c>
      <c r="F421" s="80">
        <f t="shared" si="12"/>
        <v>2.5071872871055044E-3</v>
      </c>
      <c r="G421" s="99">
        <f t="shared" si="13"/>
        <v>2.2750039550511339E-3</v>
      </c>
    </row>
    <row r="422" spans="1:7" x14ac:dyDescent="0.25">
      <c r="A422" s="96">
        <v>2182</v>
      </c>
      <c r="B422" s="97">
        <v>20</v>
      </c>
      <c r="C422" s="97">
        <v>5.0999999999999996</v>
      </c>
      <c r="D422" s="97">
        <v>13.09</v>
      </c>
      <c r="E422" s="97">
        <v>25.5</v>
      </c>
      <c r="F422" s="80">
        <f t="shared" si="12"/>
        <v>2.042820622996763E-3</v>
      </c>
      <c r="G422" s="99">
        <f t="shared" si="13"/>
        <v>1.8166259519382978E-3</v>
      </c>
    </row>
    <row r="423" spans="1:7" x14ac:dyDescent="0.25">
      <c r="A423" s="96">
        <v>2182</v>
      </c>
      <c r="B423" s="97">
        <v>21</v>
      </c>
      <c r="C423" s="97">
        <v>4.5</v>
      </c>
      <c r="D423" s="97">
        <v>13.09</v>
      </c>
      <c r="E423" s="97">
        <v>25.5</v>
      </c>
      <c r="F423" s="80">
        <f t="shared" si="12"/>
        <v>1.5904312808798326E-3</v>
      </c>
      <c r="G423" s="99">
        <f t="shared" si="13"/>
        <v>7.8294379413683228E-4</v>
      </c>
    </row>
    <row r="424" spans="1:7" x14ac:dyDescent="0.25">
      <c r="A424" s="96">
        <v>2182</v>
      </c>
      <c r="B424" s="97">
        <v>21.55</v>
      </c>
      <c r="C424" s="97">
        <v>4</v>
      </c>
      <c r="D424" s="97">
        <v>13.09</v>
      </c>
      <c r="E424" s="97">
        <v>25.5</v>
      </c>
      <c r="F424" s="80">
        <f t="shared" si="12"/>
        <v>1.2566370614359172E-3</v>
      </c>
      <c r="G424" s="99">
        <f t="shared" si="13"/>
        <v>1.6545721308906241E-3</v>
      </c>
    </row>
    <row r="425" spans="1:7" x14ac:dyDescent="0.25">
      <c r="A425" s="96">
        <v>2182</v>
      </c>
      <c r="B425" s="97">
        <v>25.5</v>
      </c>
      <c r="C425" s="97">
        <v>0</v>
      </c>
      <c r="D425" s="97">
        <v>13.09</v>
      </c>
      <c r="E425" s="97">
        <v>25.5</v>
      </c>
      <c r="F425" s="80">
        <f t="shared" si="12"/>
        <v>0</v>
      </c>
      <c r="G425" s="99" t="str">
        <f t="shared" si="13"/>
        <v xml:space="preserve"> </v>
      </c>
    </row>
    <row r="426" spans="1:7" x14ac:dyDescent="0.25">
      <c r="A426" s="94">
        <v>2183</v>
      </c>
      <c r="B426" s="95">
        <v>0.1</v>
      </c>
      <c r="C426" s="95">
        <v>18.5</v>
      </c>
      <c r="D426" s="95">
        <v>14.7</v>
      </c>
      <c r="E426" s="95">
        <v>26.4</v>
      </c>
      <c r="F426" s="80">
        <f t="shared" si="12"/>
        <v>2.6880252142277669E-2</v>
      </c>
      <c r="G426" s="99">
        <f t="shared" si="13"/>
        <v>5.0905589814587244E-3</v>
      </c>
    </row>
    <row r="427" spans="1:7" x14ac:dyDescent="0.25">
      <c r="A427" s="94">
        <v>2183</v>
      </c>
      <c r="B427" s="95">
        <v>0.3</v>
      </c>
      <c r="C427" s="95">
        <v>17.489999999999998</v>
      </c>
      <c r="D427" s="95">
        <v>14.7</v>
      </c>
      <c r="E427" s="95">
        <v>26.4</v>
      </c>
      <c r="F427" s="80">
        <f t="shared" si="12"/>
        <v>2.4025337672309573E-2</v>
      </c>
      <c r="G427" s="99">
        <f t="shared" si="13"/>
        <v>4.4764757924523448E-3</v>
      </c>
    </row>
    <row r="428" spans="1:7" x14ac:dyDescent="0.25">
      <c r="A428" s="94">
        <v>2183</v>
      </c>
      <c r="B428" s="95">
        <v>0.5</v>
      </c>
      <c r="C428" s="95">
        <v>16.25</v>
      </c>
      <c r="D428" s="95">
        <v>14.7</v>
      </c>
      <c r="E428" s="95">
        <v>26.4</v>
      </c>
      <c r="F428" s="80">
        <f t="shared" si="12"/>
        <v>2.0739420252213869E-2</v>
      </c>
      <c r="G428" s="99">
        <f t="shared" si="13"/>
        <v>4.097147329087298E-3</v>
      </c>
    </row>
    <row r="429" spans="1:7" x14ac:dyDescent="0.25">
      <c r="A429" s="94">
        <v>2183</v>
      </c>
      <c r="B429" s="95">
        <v>0.7</v>
      </c>
      <c r="C429" s="95">
        <v>16.05</v>
      </c>
      <c r="D429" s="95">
        <v>14.7</v>
      </c>
      <c r="E429" s="95">
        <v>26.4</v>
      </c>
      <c r="F429" s="80">
        <f t="shared" si="12"/>
        <v>2.0232053038659117E-2</v>
      </c>
      <c r="G429" s="99">
        <f t="shared" si="13"/>
        <v>3.8955442599229728E-3</v>
      </c>
    </row>
    <row r="430" spans="1:7" x14ac:dyDescent="0.25">
      <c r="A430" s="94">
        <v>2183</v>
      </c>
      <c r="B430" s="95">
        <v>0.9</v>
      </c>
      <c r="C430" s="95">
        <v>15.44</v>
      </c>
      <c r="D430" s="95">
        <v>14.7</v>
      </c>
      <c r="E430" s="95">
        <v>26.4</v>
      </c>
      <c r="F430" s="80">
        <f t="shared" si="12"/>
        <v>1.8723389560570593E-2</v>
      </c>
      <c r="G430" s="99">
        <f t="shared" si="13"/>
        <v>3.7180945404776066E-3</v>
      </c>
    </row>
    <row r="431" spans="1:7" x14ac:dyDescent="0.25">
      <c r="A431" s="94">
        <v>2183</v>
      </c>
      <c r="B431" s="95">
        <v>1.1000000000000001</v>
      </c>
      <c r="C431" s="95">
        <v>15.33</v>
      </c>
      <c r="D431" s="95">
        <v>14.7</v>
      </c>
      <c r="E431" s="95">
        <v>26.4</v>
      </c>
      <c r="F431" s="80">
        <f t="shared" si="12"/>
        <v>1.8457555844205459E-2</v>
      </c>
      <c r="G431" s="99">
        <f t="shared" si="13"/>
        <v>3.5429224757060908E-3</v>
      </c>
    </row>
    <row r="432" spans="1:7" x14ac:dyDescent="0.25">
      <c r="A432" s="94">
        <v>2183</v>
      </c>
      <c r="B432" s="95">
        <v>1.3</v>
      </c>
      <c r="C432" s="95">
        <v>14.7</v>
      </c>
      <c r="D432" s="95">
        <v>14.7</v>
      </c>
      <c r="E432" s="95">
        <v>26.4</v>
      </c>
      <c r="F432" s="80">
        <f t="shared" si="12"/>
        <v>1.6971668912855457E-2</v>
      </c>
      <c r="G432" s="99">
        <f t="shared" si="13"/>
        <v>1.167984261994726E-2</v>
      </c>
    </row>
    <row r="433" spans="1:7" x14ac:dyDescent="0.25">
      <c r="A433" s="94">
        <v>2183</v>
      </c>
      <c r="B433" s="95">
        <v>2</v>
      </c>
      <c r="C433" s="95">
        <v>14.45</v>
      </c>
      <c r="D433" s="95">
        <v>14.7</v>
      </c>
      <c r="E433" s="95">
        <v>26.4</v>
      </c>
      <c r="F433" s="80">
        <f t="shared" si="12"/>
        <v>1.6399310001279567E-2</v>
      </c>
      <c r="G433" s="99">
        <f t="shared" si="13"/>
        <v>1.6006905443892119E-2</v>
      </c>
    </row>
    <row r="434" spans="1:7" x14ac:dyDescent="0.25">
      <c r="A434" s="94">
        <v>2183</v>
      </c>
      <c r="B434" s="95">
        <v>3</v>
      </c>
      <c r="C434" s="95">
        <v>14.1</v>
      </c>
      <c r="D434" s="95">
        <v>14.7</v>
      </c>
      <c r="E434" s="95">
        <v>26.4</v>
      </c>
      <c r="F434" s="80">
        <f t="shared" si="12"/>
        <v>1.561450088650467E-2</v>
      </c>
      <c r="G434" s="99">
        <f t="shared" si="13"/>
        <v>1.4806031652057421E-2</v>
      </c>
    </row>
    <row r="435" spans="1:7" x14ac:dyDescent="0.25">
      <c r="A435" s="94">
        <v>2183</v>
      </c>
      <c r="B435" s="95">
        <v>4</v>
      </c>
      <c r="C435" s="95">
        <v>13.35</v>
      </c>
      <c r="D435" s="95">
        <v>14.7</v>
      </c>
      <c r="E435" s="95">
        <v>26.4</v>
      </c>
      <c r="F435" s="80">
        <f t="shared" si="12"/>
        <v>1.3997562417610172E-2</v>
      </c>
      <c r="G435" s="99">
        <f t="shared" si="13"/>
        <v>1.3945235264973817E-2</v>
      </c>
    </row>
    <row r="436" spans="1:7" x14ac:dyDescent="0.25">
      <c r="A436" s="94">
        <v>2183</v>
      </c>
      <c r="B436" s="95">
        <v>5</v>
      </c>
      <c r="C436" s="95">
        <v>13.3</v>
      </c>
      <c r="D436" s="95">
        <v>14.7</v>
      </c>
      <c r="E436" s="95">
        <v>26.4</v>
      </c>
      <c r="F436" s="80">
        <f t="shared" si="12"/>
        <v>1.3892908112337463E-2</v>
      </c>
      <c r="G436" s="99">
        <f t="shared" si="13"/>
        <v>1.3280297544887453E-2</v>
      </c>
    </row>
    <row r="437" spans="1:7" x14ac:dyDescent="0.25">
      <c r="A437" s="94">
        <v>2183</v>
      </c>
      <c r="B437" s="95">
        <v>6</v>
      </c>
      <c r="C437" s="95">
        <v>12.7</v>
      </c>
      <c r="D437" s="95">
        <v>14.7</v>
      </c>
      <c r="E437" s="95">
        <v>26.4</v>
      </c>
      <c r="F437" s="80">
        <f t="shared" si="12"/>
        <v>1.2667686977437443E-2</v>
      </c>
      <c r="G437" s="99">
        <f t="shared" si="13"/>
        <v>1.2667686977437443E-2</v>
      </c>
    </row>
    <row r="438" spans="1:7" x14ac:dyDescent="0.25">
      <c r="A438" s="94">
        <v>2183</v>
      </c>
      <c r="B438" s="95">
        <v>7</v>
      </c>
      <c r="C438" s="95">
        <v>12.7</v>
      </c>
      <c r="D438" s="95">
        <v>14.7</v>
      </c>
      <c r="E438" s="95">
        <v>26.4</v>
      </c>
      <c r="F438" s="80">
        <f t="shared" si="12"/>
        <v>1.2667686977437443E-2</v>
      </c>
      <c r="G438" s="99">
        <f t="shared" si="13"/>
        <v>1.2178776620722531E-2</v>
      </c>
    </row>
    <row r="439" spans="1:7" x14ac:dyDescent="0.25">
      <c r="A439" s="94">
        <v>2183</v>
      </c>
      <c r="B439" s="95">
        <v>8</v>
      </c>
      <c r="C439" s="95">
        <v>12.2</v>
      </c>
      <c r="D439" s="95">
        <v>14.7</v>
      </c>
      <c r="E439" s="95">
        <v>26.4</v>
      </c>
      <c r="F439" s="80">
        <f t="shared" si="12"/>
        <v>1.1689866264007618E-2</v>
      </c>
      <c r="G439" s="99">
        <f t="shared" si="13"/>
        <v>1.1083637056635214E-2</v>
      </c>
    </row>
    <row r="440" spans="1:7" x14ac:dyDescent="0.25">
      <c r="A440" s="94">
        <v>2183</v>
      </c>
      <c r="B440" s="95">
        <v>9</v>
      </c>
      <c r="C440" s="95">
        <v>11.55</v>
      </c>
      <c r="D440" s="95">
        <v>14.7</v>
      </c>
      <c r="E440" s="95">
        <v>26.4</v>
      </c>
      <c r="F440" s="80">
        <f t="shared" si="12"/>
        <v>1.0477407849262809E-2</v>
      </c>
      <c r="G440" s="99">
        <f t="shared" si="13"/>
        <v>1.0077149310241385E-2</v>
      </c>
    </row>
    <row r="441" spans="1:7" x14ac:dyDescent="0.25">
      <c r="A441" s="94">
        <v>2183</v>
      </c>
      <c r="B441" s="95">
        <v>10</v>
      </c>
      <c r="C441" s="95">
        <v>11.1</v>
      </c>
      <c r="D441" s="95">
        <v>14.7</v>
      </c>
      <c r="E441" s="95">
        <v>26.4</v>
      </c>
      <c r="F441" s="80">
        <f t="shared" si="12"/>
        <v>9.6768907712199599E-3</v>
      </c>
      <c r="G441" s="99">
        <f t="shared" si="13"/>
        <v>9.3344571719786718E-3</v>
      </c>
    </row>
    <row r="442" spans="1:7" x14ac:dyDescent="0.25">
      <c r="A442" s="94">
        <v>2183</v>
      </c>
      <c r="B442" s="95">
        <v>11</v>
      </c>
      <c r="C442" s="95">
        <v>10.7</v>
      </c>
      <c r="D442" s="95">
        <v>14.7</v>
      </c>
      <c r="E442" s="95">
        <v>26.4</v>
      </c>
      <c r="F442" s="80">
        <f t="shared" si="12"/>
        <v>8.9920235727373836E-3</v>
      </c>
      <c r="G442" s="99">
        <f t="shared" si="13"/>
        <v>8.5816530323622187E-3</v>
      </c>
    </row>
    <row r="443" spans="1:7" x14ac:dyDescent="0.25">
      <c r="A443" s="94">
        <v>2183</v>
      </c>
      <c r="B443" s="95">
        <v>12</v>
      </c>
      <c r="C443" s="95">
        <v>10.199999999999999</v>
      </c>
      <c r="D443" s="95">
        <v>14.7</v>
      </c>
      <c r="E443" s="95">
        <v>26.4</v>
      </c>
      <c r="F443" s="80">
        <f t="shared" si="12"/>
        <v>8.171282491987052E-3</v>
      </c>
      <c r="G443" s="99">
        <f t="shared" si="13"/>
        <v>1.6262650720848357E-3</v>
      </c>
    </row>
    <row r="444" spans="1:7" x14ac:dyDescent="0.25">
      <c r="A444" s="94">
        <v>2183</v>
      </c>
      <c r="B444" s="95">
        <v>12.2</v>
      </c>
      <c r="C444" s="95">
        <v>10.15</v>
      </c>
      <c r="D444" s="95">
        <v>14.7</v>
      </c>
      <c r="E444" s="95">
        <v>26.4</v>
      </c>
      <c r="F444" s="80">
        <f t="shared" si="12"/>
        <v>8.0913682288613637E-3</v>
      </c>
      <c r="G444" s="99">
        <f t="shared" si="13"/>
        <v>6.3094050394664532E-3</v>
      </c>
    </row>
    <row r="445" spans="1:7" x14ac:dyDescent="0.25">
      <c r="A445" s="94">
        <v>2183</v>
      </c>
      <c r="B445" s="95">
        <v>13</v>
      </c>
      <c r="C445" s="95">
        <v>9.89</v>
      </c>
      <c r="D445" s="95">
        <v>14.7</v>
      </c>
      <c r="E445" s="95">
        <v>26.4</v>
      </c>
      <c r="F445" s="80">
        <f t="shared" si="12"/>
        <v>7.6821443698047564E-3</v>
      </c>
      <c r="G445" s="99">
        <f t="shared" si="13"/>
        <v>7.347973159242409E-3</v>
      </c>
    </row>
    <row r="446" spans="1:7" x14ac:dyDescent="0.25">
      <c r="A446" s="94">
        <v>2183</v>
      </c>
      <c r="B446" s="95">
        <v>14</v>
      </c>
      <c r="C446" s="95">
        <v>9.4499999999999993</v>
      </c>
      <c r="D446" s="95">
        <v>14.7</v>
      </c>
      <c r="E446" s="95">
        <v>26.4</v>
      </c>
      <c r="F446" s="80">
        <f t="shared" si="12"/>
        <v>7.0138019486800617E-3</v>
      </c>
      <c r="G446" s="99">
        <f t="shared" si="13"/>
        <v>6.6525187935172359E-3</v>
      </c>
    </row>
    <row r="447" spans="1:7" x14ac:dyDescent="0.25">
      <c r="A447" s="94">
        <v>2183</v>
      </c>
      <c r="B447" s="95">
        <v>15</v>
      </c>
      <c r="C447" s="95">
        <v>8.9499999999999993</v>
      </c>
      <c r="D447" s="95">
        <v>14.7</v>
      </c>
      <c r="E447" s="95">
        <v>26.4</v>
      </c>
      <c r="F447" s="80">
        <f t="shared" si="12"/>
        <v>6.2912356383544093E-3</v>
      </c>
      <c r="G447" s="99">
        <f t="shared" si="13"/>
        <v>6.1866795078521254E-3</v>
      </c>
    </row>
    <row r="448" spans="1:7" x14ac:dyDescent="0.25">
      <c r="A448" s="94">
        <v>2183</v>
      </c>
      <c r="B448" s="95">
        <v>16</v>
      </c>
      <c r="C448" s="95">
        <v>8.8000000000000007</v>
      </c>
      <c r="D448" s="95">
        <v>14.7</v>
      </c>
      <c r="E448" s="95">
        <v>26.4</v>
      </c>
      <c r="F448" s="80">
        <f t="shared" si="12"/>
        <v>6.0821233773498407E-3</v>
      </c>
      <c r="G448" s="99">
        <f t="shared" si="13"/>
        <v>5.5480565532303929E-3</v>
      </c>
    </row>
    <row r="449" spans="1:7" x14ac:dyDescent="0.25">
      <c r="A449" s="94">
        <v>2183</v>
      </c>
      <c r="B449" s="95">
        <v>17</v>
      </c>
      <c r="C449" s="95">
        <v>7.99</v>
      </c>
      <c r="D449" s="95">
        <v>14.7</v>
      </c>
      <c r="E449" s="95">
        <v>26.4</v>
      </c>
      <c r="F449" s="80">
        <f t="shared" si="12"/>
        <v>5.0139897291109443E-3</v>
      </c>
      <c r="G449" s="99">
        <f t="shared" si="13"/>
        <v>4.599688270927973E-3</v>
      </c>
    </row>
    <row r="450" spans="1:7" x14ac:dyDescent="0.25">
      <c r="A450" s="94">
        <v>2183</v>
      </c>
      <c r="B450" s="95">
        <v>18</v>
      </c>
      <c r="C450" s="95">
        <v>7.3</v>
      </c>
      <c r="D450" s="95">
        <v>14.7</v>
      </c>
      <c r="E450" s="95">
        <v>26.4</v>
      </c>
      <c r="F450" s="80">
        <f t="shared" si="12"/>
        <v>4.1853868127450016E-3</v>
      </c>
      <c r="G450" s="99">
        <f t="shared" si="13"/>
        <v>2.0084594533481244E-3</v>
      </c>
    </row>
    <row r="451" spans="1:7" x14ac:dyDescent="0.25">
      <c r="A451" s="94">
        <v>2183</v>
      </c>
      <c r="B451" s="95">
        <v>18.5</v>
      </c>
      <c r="C451" s="95">
        <v>7</v>
      </c>
      <c r="D451" s="95">
        <v>14.7</v>
      </c>
      <c r="E451" s="95">
        <v>26.4</v>
      </c>
      <c r="F451" s="80">
        <f t="shared" ref="F451:F514" si="14">PI()*C451^2/40000</f>
        <v>3.8484510006474965E-3</v>
      </c>
      <c r="G451" s="99">
        <f t="shared" ref="G451:G514" si="15">IF(C451=0," ",IF(C451&gt;4,((F451+F452)/2)*(B452-B451),1/3*F451*(B452-B451)))</f>
        <v>1.8435258390346605E-3</v>
      </c>
    </row>
    <row r="452" spans="1:7" x14ac:dyDescent="0.25">
      <c r="A452" s="94">
        <v>2183</v>
      </c>
      <c r="B452" s="95">
        <v>19</v>
      </c>
      <c r="C452" s="95">
        <v>6.7</v>
      </c>
      <c r="D452" s="95">
        <v>14.7</v>
      </c>
      <c r="E452" s="95">
        <v>26.4</v>
      </c>
      <c r="F452" s="80">
        <f t="shared" si="14"/>
        <v>3.5256523554911454E-3</v>
      </c>
      <c r="G452" s="99">
        <f t="shared" si="15"/>
        <v>3.1530791017294812E-3</v>
      </c>
    </row>
    <row r="453" spans="1:7" x14ac:dyDescent="0.25">
      <c r="A453" s="94">
        <v>2183</v>
      </c>
      <c r="B453" s="95">
        <v>20</v>
      </c>
      <c r="C453" s="95">
        <v>5.95</v>
      </c>
      <c r="D453" s="95">
        <v>14.7</v>
      </c>
      <c r="E453" s="95">
        <v>26.4</v>
      </c>
      <c r="F453" s="80">
        <f t="shared" si="14"/>
        <v>2.7805058479678166E-3</v>
      </c>
      <c r="G453" s="99">
        <f t="shared" si="15"/>
        <v>2.5998642703864033E-3</v>
      </c>
    </row>
    <row r="454" spans="1:7" x14ac:dyDescent="0.25">
      <c r="A454" s="94">
        <v>2183</v>
      </c>
      <c r="B454" s="95">
        <v>21</v>
      </c>
      <c r="C454" s="95">
        <v>5.55</v>
      </c>
      <c r="D454" s="95">
        <v>14.7</v>
      </c>
      <c r="E454" s="95">
        <v>26.4</v>
      </c>
      <c r="F454" s="80">
        <f t="shared" si="14"/>
        <v>2.41922269280499E-3</v>
      </c>
      <c r="G454" s="99">
        <f t="shared" si="15"/>
        <v>2.1143900306363553E-3</v>
      </c>
    </row>
    <row r="455" spans="1:7" x14ac:dyDescent="0.25">
      <c r="A455" s="94">
        <v>2183</v>
      </c>
      <c r="B455" s="95">
        <v>22</v>
      </c>
      <c r="C455" s="95">
        <v>4.8</v>
      </c>
      <c r="D455" s="95">
        <v>14.7</v>
      </c>
      <c r="E455" s="95">
        <v>26.4</v>
      </c>
      <c r="F455" s="80">
        <f t="shared" si="14"/>
        <v>1.809557368467721E-3</v>
      </c>
      <c r="G455" s="99">
        <f t="shared" si="15"/>
        <v>1.5811046776894884E-3</v>
      </c>
    </row>
    <row r="456" spans="1:7" x14ac:dyDescent="0.25">
      <c r="A456" s="94">
        <v>2183</v>
      </c>
      <c r="B456" s="95">
        <v>23</v>
      </c>
      <c r="C456" s="95">
        <v>4.1500000000000004</v>
      </c>
      <c r="D456" s="95">
        <v>14.7</v>
      </c>
      <c r="E456" s="95">
        <v>26.4</v>
      </c>
      <c r="F456" s="80">
        <f t="shared" si="14"/>
        <v>1.3526519869112557E-3</v>
      </c>
      <c r="G456" s="99">
        <f t="shared" si="15"/>
        <v>2.6092890483471638E-4</v>
      </c>
    </row>
    <row r="457" spans="1:7" x14ac:dyDescent="0.25">
      <c r="A457" s="94">
        <v>2183</v>
      </c>
      <c r="B457" s="95">
        <v>23.2</v>
      </c>
      <c r="C457" s="95">
        <v>4</v>
      </c>
      <c r="D457" s="95">
        <v>14.7</v>
      </c>
      <c r="E457" s="95">
        <v>26.4</v>
      </c>
      <c r="F457" s="80">
        <f t="shared" si="14"/>
        <v>1.2566370614359172E-3</v>
      </c>
      <c r="G457" s="99">
        <f t="shared" si="15"/>
        <v>1.3404128655316446E-3</v>
      </c>
    </row>
    <row r="458" spans="1:7" x14ac:dyDescent="0.25">
      <c r="A458" s="94">
        <v>2183</v>
      </c>
      <c r="B458" s="95">
        <v>26.4</v>
      </c>
      <c r="C458" s="95">
        <v>0</v>
      </c>
      <c r="D458" s="95">
        <v>14.7</v>
      </c>
      <c r="E458" s="95">
        <v>26.4</v>
      </c>
      <c r="F458" s="80">
        <f t="shared" si="14"/>
        <v>0</v>
      </c>
      <c r="G458" s="99" t="str">
        <f t="shared" si="15"/>
        <v xml:space="preserve"> </v>
      </c>
    </row>
    <row r="459" spans="1:7" x14ac:dyDescent="0.25">
      <c r="A459" s="96">
        <v>2184</v>
      </c>
      <c r="B459" s="97">
        <v>0.1</v>
      </c>
      <c r="C459" s="97">
        <v>17.55</v>
      </c>
      <c r="D459" s="97">
        <v>14</v>
      </c>
      <c r="E459" s="97">
        <v>25.3</v>
      </c>
      <c r="F459" s="80">
        <f t="shared" si="14"/>
        <v>2.4190459782182257E-2</v>
      </c>
      <c r="G459" s="99">
        <f t="shared" si="15"/>
        <v>4.3896539524795729E-3</v>
      </c>
    </row>
    <row r="460" spans="1:7" x14ac:dyDescent="0.25">
      <c r="A460" s="96">
        <v>2184</v>
      </c>
      <c r="B460" s="97">
        <v>0.3</v>
      </c>
      <c r="C460" s="97">
        <v>15.84</v>
      </c>
      <c r="D460" s="97">
        <v>14</v>
      </c>
      <c r="E460" s="97">
        <v>25.3</v>
      </c>
      <c r="F460" s="80">
        <f t="shared" si="14"/>
        <v>1.9706079742613479E-2</v>
      </c>
      <c r="G460" s="99">
        <f t="shared" si="15"/>
        <v>3.8211827618125E-3</v>
      </c>
    </row>
    <row r="461" spans="1:7" x14ac:dyDescent="0.25">
      <c r="A461" s="96">
        <v>2184</v>
      </c>
      <c r="B461" s="97">
        <v>0.5</v>
      </c>
      <c r="C461" s="97">
        <v>15.35</v>
      </c>
      <c r="D461" s="97">
        <v>14</v>
      </c>
      <c r="E461" s="97">
        <v>25.3</v>
      </c>
      <c r="F461" s="80">
        <f t="shared" si="14"/>
        <v>1.8505747875511524E-2</v>
      </c>
      <c r="G461" s="99">
        <f t="shared" si="15"/>
        <v>3.4678863205732623E-3</v>
      </c>
    </row>
    <row r="462" spans="1:7" x14ac:dyDescent="0.25">
      <c r="A462" s="96">
        <v>2184</v>
      </c>
      <c r="B462" s="97">
        <v>0.7</v>
      </c>
      <c r="C462" s="97">
        <v>14.35</v>
      </c>
      <c r="D462" s="97">
        <v>14</v>
      </c>
      <c r="E462" s="97">
        <v>25.3</v>
      </c>
      <c r="F462" s="80">
        <f t="shared" si="14"/>
        <v>1.6173115330221102E-2</v>
      </c>
      <c r="G462" s="99">
        <f t="shared" si="15"/>
        <v>3.223372237353553E-3</v>
      </c>
    </row>
    <row r="463" spans="1:7" x14ac:dyDescent="0.25">
      <c r="A463" s="96">
        <v>2184</v>
      </c>
      <c r="B463" s="97">
        <v>0.9</v>
      </c>
      <c r="C463" s="97">
        <v>14.3</v>
      </c>
      <c r="D463" s="97">
        <v>14</v>
      </c>
      <c r="E463" s="97">
        <v>25.3</v>
      </c>
      <c r="F463" s="80">
        <f t="shared" si="14"/>
        <v>1.6060607043314419E-2</v>
      </c>
      <c r="G463" s="99">
        <f t="shared" si="15"/>
        <v>3.1786045420398989E-3</v>
      </c>
    </row>
    <row r="464" spans="1:7" x14ac:dyDescent="0.25">
      <c r="A464" s="96">
        <v>2184</v>
      </c>
      <c r="B464" s="97">
        <v>1.1000000000000001</v>
      </c>
      <c r="C464" s="97">
        <v>14.15</v>
      </c>
      <c r="D464" s="97">
        <v>14</v>
      </c>
      <c r="E464" s="97">
        <v>25.3</v>
      </c>
      <c r="F464" s="80">
        <f t="shared" si="14"/>
        <v>1.5725438377084559E-2</v>
      </c>
      <c r="G464" s="99">
        <f t="shared" si="15"/>
        <v>3.1119242379674542E-3</v>
      </c>
    </row>
    <row r="465" spans="1:7" x14ac:dyDescent="0.25">
      <c r="A465" s="96">
        <v>2184</v>
      </c>
      <c r="B465" s="97">
        <v>1.3</v>
      </c>
      <c r="C465" s="97">
        <v>14</v>
      </c>
      <c r="D465" s="97">
        <v>14</v>
      </c>
      <c r="E465" s="97">
        <v>25.3</v>
      </c>
      <c r="F465" s="80">
        <f t="shared" si="14"/>
        <v>1.5393804002589986E-2</v>
      </c>
      <c r="G465" s="99">
        <f t="shared" si="15"/>
        <v>1.0098008307363975E-2</v>
      </c>
    </row>
    <row r="466" spans="1:7" x14ac:dyDescent="0.25">
      <c r="A466" s="96">
        <v>2184</v>
      </c>
      <c r="B466" s="97">
        <v>2</v>
      </c>
      <c r="C466" s="97">
        <v>13.09</v>
      </c>
      <c r="D466" s="97">
        <v>14</v>
      </c>
      <c r="E466" s="97">
        <v>25.3</v>
      </c>
      <c r="F466" s="80">
        <f t="shared" si="14"/>
        <v>1.3457648304164229E-2</v>
      </c>
      <c r="G466" s="99">
        <f t="shared" si="15"/>
        <v>1.3012893032195523E-2</v>
      </c>
    </row>
    <row r="467" spans="1:7" x14ac:dyDescent="0.25">
      <c r="A467" s="96">
        <v>2184</v>
      </c>
      <c r="B467" s="97">
        <v>3</v>
      </c>
      <c r="C467" s="97">
        <v>12.65</v>
      </c>
      <c r="D467" s="97">
        <v>14</v>
      </c>
      <c r="E467" s="97">
        <v>25.3</v>
      </c>
      <c r="F467" s="80">
        <f t="shared" si="14"/>
        <v>1.2568137760226817E-2</v>
      </c>
      <c r="G467" s="99">
        <f t="shared" si="15"/>
        <v>1.231247495007768E-2</v>
      </c>
    </row>
    <row r="468" spans="1:7" x14ac:dyDescent="0.25">
      <c r="A468" s="96">
        <v>2184</v>
      </c>
      <c r="B468" s="97">
        <v>4</v>
      </c>
      <c r="C468" s="97">
        <v>12.39</v>
      </c>
      <c r="D468" s="97">
        <v>14</v>
      </c>
      <c r="E468" s="97">
        <v>25.3</v>
      </c>
      <c r="F468" s="80">
        <f t="shared" si="14"/>
        <v>1.2056812139928541E-2</v>
      </c>
      <c r="G468" s="99">
        <f t="shared" si="15"/>
        <v>1.2017950638803634E-2</v>
      </c>
    </row>
    <row r="469" spans="1:7" x14ac:dyDescent="0.25">
      <c r="A469" s="96">
        <v>2184</v>
      </c>
      <c r="B469" s="97">
        <v>5</v>
      </c>
      <c r="C469" s="97">
        <v>12.35</v>
      </c>
      <c r="D469" s="97">
        <v>14</v>
      </c>
      <c r="E469" s="97">
        <v>25.3</v>
      </c>
      <c r="F469" s="80">
        <f t="shared" si="14"/>
        <v>1.1979089137678728E-2</v>
      </c>
      <c r="G469" s="99">
        <f t="shared" si="15"/>
        <v>1.1550556264774997E-2</v>
      </c>
    </row>
    <row r="470" spans="1:7" x14ac:dyDescent="0.25">
      <c r="A470" s="96">
        <v>2184</v>
      </c>
      <c r="B470" s="97">
        <v>6</v>
      </c>
      <c r="C470" s="97">
        <v>11.9</v>
      </c>
      <c r="D470" s="97">
        <v>14</v>
      </c>
      <c r="E470" s="97">
        <v>25.3</v>
      </c>
      <c r="F470" s="80">
        <f t="shared" si="14"/>
        <v>1.1122023391871266E-2</v>
      </c>
      <c r="G470" s="99">
        <f t="shared" si="15"/>
        <v>1.0845170539273665E-2</v>
      </c>
    </row>
    <row r="471" spans="1:7" x14ac:dyDescent="0.25">
      <c r="A471" s="96">
        <v>2184</v>
      </c>
      <c r="B471" s="97">
        <v>7</v>
      </c>
      <c r="C471" s="97">
        <v>11.6</v>
      </c>
      <c r="D471" s="97">
        <v>14</v>
      </c>
      <c r="E471" s="97">
        <v>25.3</v>
      </c>
      <c r="F471" s="80">
        <f t="shared" si="14"/>
        <v>1.0568317686676064E-2</v>
      </c>
      <c r="G471" s="99">
        <f t="shared" si="15"/>
        <v>1.0387676109094652E-2</v>
      </c>
    </row>
    <row r="472" spans="1:7" x14ac:dyDescent="0.25">
      <c r="A472" s="96">
        <v>2184</v>
      </c>
      <c r="B472" s="97">
        <v>8</v>
      </c>
      <c r="C472" s="97">
        <v>11.4</v>
      </c>
      <c r="D472" s="97">
        <v>14</v>
      </c>
      <c r="E472" s="97">
        <v>25.3</v>
      </c>
      <c r="F472" s="80">
        <f t="shared" si="14"/>
        <v>1.0207034531513238E-2</v>
      </c>
      <c r="G472" s="99">
        <f t="shared" si="15"/>
        <v>9.683959354690538E-3</v>
      </c>
    </row>
    <row r="473" spans="1:7" x14ac:dyDescent="0.25">
      <c r="A473" s="96">
        <v>2184</v>
      </c>
      <c r="B473" s="97">
        <v>9</v>
      </c>
      <c r="C473" s="97">
        <v>10.8</v>
      </c>
      <c r="D473" s="97">
        <v>14</v>
      </c>
      <c r="E473" s="97">
        <v>25.3</v>
      </c>
      <c r="F473" s="80">
        <f t="shared" si="14"/>
        <v>9.1608841778678379E-3</v>
      </c>
      <c r="G473" s="99">
        <f t="shared" si="15"/>
        <v>8.5784368268831054E-3</v>
      </c>
    </row>
    <row r="474" spans="1:7" x14ac:dyDescent="0.25">
      <c r="A474" s="96">
        <v>2184</v>
      </c>
      <c r="B474" s="97">
        <v>10</v>
      </c>
      <c r="C474" s="97">
        <v>10.09</v>
      </c>
      <c r="D474" s="97">
        <v>14</v>
      </c>
      <c r="E474" s="97">
        <v>25.3</v>
      </c>
      <c r="F474" s="80">
        <f t="shared" si="14"/>
        <v>7.9959894758983747E-3</v>
      </c>
      <c r="G474" s="99">
        <f t="shared" si="15"/>
        <v>7.808059403360634E-3</v>
      </c>
    </row>
    <row r="475" spans="1:7" x14ac:dyDescent="0.25">
      <c r="A475" s="96">
        <v>2184</v>
      </c>
      <c r="B475" s="97">
        <v>11</v>
      </c>
      <c r="C475" s="97">
        <v>9.85</v>
      </c>
      <c r="D475" s="97">
        <v>14</v>
      </c>
      <c r="E475" s="97">
        <v>25.3</v>
      </c>
      <c r="F475" s="80">
        <f t="shared" si="14"/>
        <v>7.6201293308228923E-3</v>
      </c>
      <c r="G475" s="99">
        <f t="shared" si="15"/>
        <v>4.6842373649654146E-3</v>
      </c>
    </row>
    <row r="476" spans="1:7" x14ac:dyDescent="0.25">
      <c r="A476" s="96">
        <v>2184</v>
      </c>
      <c r="B476" s="97">
        <v>11.65</v>
      </c>
      <c r="C476" s="97">
        <v>9.3000000000000007</v>
      </c>
      <c r="D476" s="97">
        <v>14</v>
      </c>
      <c r="E476" s="97">
        <v>25.3</v>
      </c>
      <c r="F476" s="80">
        <f t="shared" si="14"/>
        <v>6.7929087152245301E-3</v>
      </c>
      <c r="G476" s="99">
        <f t="shared" si="15"/>
        <v>2.3775180503285832E-3</v>
      </c>
    </row>
    <row r="477" spans="1:7" x14ac:dyDescent="0.25">
      <c r="A477" s="96">
        <v>2184</v>
      </c>
      <c r="B477" s="97">
        <v>12</v>
      </c>
      <c r="C477" s="97">
        <v>9.3000000000000007</v>
      </c>
      <c r="D477" s="97">
        <v>14</v>
      </c>
      <c r="E477" s="97">
        <v>25.3</v>
      </c>
      <c r="F477" s="80">
        <f t="shared" si="14"/>
        <v>6.7929087152245301E-3</v>
      </c>
      <c r="G477" s="99">
        <f t="shared" si="15"/>
        <v>6.6842292443644088E-3</v>
      </c>
    </row>
    <row r="478" spans="1:7" x14ac:dyDescent="0.25">
      <c r="A478" s="96">
        <v>2184</v>
      </c>
      <c r="B478" s="97">
        <v>13</v>
      </c>
      <c r="C478" s="97">
        <v>9.15</v>
      </c>
      <c r="D478" s="97">
        <v>14</v>
      </c>
      <c r="E478" s="97">
        <v>25.3</v>
      </c>
      <c r="F478" s="80">
        <f t="shared" si="14"/>
        <v>6.5755497735042866E-3</v>
      </c>
      <c r="G478" s="99">
        <f t="shared" si="15"/>
        <v>6.0851118173615663E-3</v>
      </c>
    </row>
    <row r="479" spans="1:7" x14ac:dyDescent="0.25">
      <c r="A479" s="96">
        <v>2184</v>
      </c>
      <c r="B479" s="97">
        <v>14</v>
      </c>
      <c r="C479" s="97">
        <v>8.44</v>
      </c>
      <c r="D479" s="97">
        <v>14</v>
      </c>
      <c r="E479" s="97">
        <v>25.3</v>
      </c>
      <c r="F479" s="80">
        <f t="shared" si="14"/>
        <v>5.5946738612188468E-3</v>
      </c>
      <c r="G479" s="99">
        <f t="shared" si="15"/>
        <v>5.4701450554213646E-3</v>
      </c>
    </row>
    <row r="480" spans="1:7" x14ac:dyDescent="0.25">
      <c r="A480" s="96">
        <v>2184</v>
      </c>
      <c r="B480" s="97">
        <v>15</v>
      </c>
      <c r="C480" s="97">
        <v>8.25</v>
      </c>
      <c r="D480" s="97">
        <v>14</v>
      </c>
      <c r="E480" s="97">
        <v>25.3</v>
      </c>
      <c r="F480" s="80">
        <f t="shared" si="14"/>
        <v>5.3456162496238824E-3</v>
      </c>
      <c r="G480" s="99">
        <f t="shared" si="15"/>
        <v>4.9410380207037721E-3</v>
      </c>
    </row>
    <row r="481" spans="1:7" x14ac:dyDescent="0.25">
      <c r="A481" s="96">
        <v>2184</v>
      </c>
      <c r="B481" s="97">
        <v>16</v>
      </c>
      <c r="C481" s="97">
        <v>7.6</v>
      </c>
      <c r="D481" s="97">
        <v>14</v>
      </c>
      <c r="E481" s="97">
        <v>25.3</v>
      </c>
      <c r="F481" s="80">
        <f t="shared" si="14"/>
        <v>4.5364597917836608E-3</v>
      </c>
      <c r="G481" s="99">
        <f t="shared" si="15"/>
        <v>3.2701152090481565E-3</v>
      </c>
    </row>
    <row r="482" spans="1:7" x14ac:dyDescent="0.25">
      <c r="A482" s="96">
        <v>2184</v>
      </c>
      <c r="B482" s="97">
        <v>16.78</v>
      </c>
      <c r="C482" s="97">
        <v>7</v>
      </c>
      <c r="D482" s="97">
        <v>14</v>
      </c>
      <c r="E482" s="97">
        <v>25.3</v>
      </c>
      <c r="F482" s="80">
        <f t="shared" si="14"/>
        <v>3.8484510006474965E-3</v>
      </c>
      <c r="G482" s="99">
        <f t="shared" si="15"/>
        <v>8.2281453190169841E-4</v>
      </c>
    </row>
    <row r="483" spans="1:7" x14ac:dyDescent="0.25">
      <c r="A483" s="96">
        <v>2184</v>
      </c>
      <c r="B483" s="97">
        <v>17</v>
      </c>
      <c r="C483" s="97">
        <v>6.8</v>
      </c>
      <c r="D483" s="97">
        <v>14</v>
      </c>
      <c r="E483" s="97">
        <v>25.3</v>
      </c>
      <c r="F483" s="80">
        <f t="shared" si="14"/>
        <v>3.6316811075498001E-3</v>
      </c>
      <c r="G483" s="99">
        <f t="shared" si="15"/>
        <v>3.3993014259545802E-3</v>
      </c>
    </row>
    <row r="484" spans="1:7" x14ac:dyDescent="0.25">
      <c r="A484" s="96">
        <v>2184</v>
      </c>
      <c r="B484" s="97">
        <v>18</v>
      </c>
      <c r="C484" s="97">
        <v>6.35</v>
      </c>
      <c r="D484" s="97">
        <v>14</v>
      </c>
      <c r="E484" s="97">
        <v>25.3</v>
      </c>
      <c r="F484" s="80">
        <f t="shared" si="14"/>
        <v>3.1669217443593607E-3</v>
      </c>
      <c r="G484" s="99">
        <f t="shared" si="15"/>
        <v>2.8370545157324328E-3</v>
      </c>
    </row>
    <row r="485" spans="1:7" x14ac:dyDescent="0.25">
      <c r="A485" s="96">
        <v>2184</v>
      </c>
      <c r="B485" s="97">
        <v>19</v>
      </c>
      <c r="C485" s="97">
        <v>5.65</v>
      </c>
      <c r="D485" s="97">
        <v>14</v>
      </c>
      <c r="E485" s="97">
        <v>25.3</v>
      </c>
      <c r="F485" s="80">
        <f t="shared" si="14"/>
        <v>2.5071872871055044E-3</v>
      </c>
      <c r="G485" s="99">
        <f t="shared" si="15"/>
        <v>2.1964641387113891E-3</v>
      </c>
    </row>
    <row r="486" spans="1:7" x14ac:dyDescent="0.25">
      <c r="A486" s="96">
        <v>2184</v>
      </c>
      <c r="B486" s="97">
        <v>20</v>
      </c>
      <c r="C486" s="97">
        <v>4.9000000000000004</v>
      </c>
      <c r="D486" s="97">
        <v>14</v>
      </c>
      <c r="E486" s="97">
        <v>25.3</v>
      </c>
      <c r="F486" s="80">
        <f t="shared" si="14"/>
        <v>1.8857409903172736E-3</v>
      </c>
      <c r="G486" s="99">
        <f t="shared" si="15"/>
        <v>1.6859553325030475E-3</v>
      </c>
    </row>
    <row r="487" spans="1:7" x14ac:dyDescent="0.25">
      <c r="A487" s="96">
        <v>2184</v>
      </c>
      <c r="B487" s="97">
        <v>21</v>
      </c>
      <c r="C487" s="97">
        <v>4.3499999999999996</v>
      </c>
      <c r="D487" s="97">
        <v>14</v>
      </c>
      <c r="E487" s="97">
        <v>25.3</v>
      </c>
      <c r="F487" s="80">
        <f t="shared" si="14"/>
        <v>1.4861696746888212E-3</v>
      </c>
      <c r="G487" s="99">
        <f t="shared" si="15"/>
        <v>7.5427185243430407E-4</v>
      </c>
    </row>
    <row r="488" spans="1:7" x14ac:dyDescent="0.25">
      <c r="A488" s="96">
        <v>2184</v>
      </c>
      <c r="B488" s="97">
        <v>21.55</v>
      </c>
      <c r="C488" s="97">
        <v>4</v>
      </c>
      <c r="D488" s="97">
        <v>14</v>
      </c>
      <c r="E488" s="97">
        <v>25.3</v>
      </c>
      <c r="F488" s="80">
        <f t="shared" si="14"/>
        <v>1.2566370614359172E-3</v>
      </c>
      <c r="G488" s="99">
        <f t="shared" si="15"/>
        <v>1.5707963267948964E-3</v>
      </c>
    </row>
    <row r="489" spans="1:7" x14ac:dyDescent="0.25">
      <c r="A489" s="96">
        <v>2184</v>
      </c>
      <c r="B489" s="97">
        <v>25.3</v>
      </c>
      <c r="C489" s="97">
        <v>0</v>
      </c>
      <c r="D489" s="97">
        <v>14</v>
      </c>
      <c r="E489" s="97">
        <v>25.3</v>
      </c>
      <c r="F489" s="80">
        <f t="shared" si="14"/>
        <v>0</v>
      </c>
      <c r="G489" s="99" t="str">
        <f t="shared" si="15"/>
        <v xml:space="preserve"> </v>
      </c>
    </row>
    <row r="490" spans="1:7" x14ac:dyDescent="0.25">
      <c r="A490" s="94">
        <v>2185</v>
      </c>
      <c r="B490" s="95">
        <v>0.1</v>
      </c>
      <c r="C490" s="95">
        <v>21.29</v>
      </c>
      <c r="D490" s="95">
        <v>17.25</v>
      </c>
      <c r="E490" s="95">
        <v>28.7</v>
      </c>
      <c r="F490" s="80">
        <f t="shared" si="14"/>
        <v>3.5599279167399731E-2</v>
      </c>
      <c r="G490" s="99">
        <f t="shared" si="15"/>
        <v>6.5128058850267906E-3</v>
      </c>
    </row>
    <row r="491" spans="1:7" x14ac:dyDescent="0.25">
      <c r="A491" s="94">
        <v>2185</v>
      </c>
      <c r="B491" s="95">
        <v>0.3</v>
      </c>
      <c r="C491" s="95">
        <v>19.39</v>
      </c>
      <c r="D491" s="95">
        <v>17.25</v>
      </c>
      <c r="E491" s="95">
        <v>28.7</v>
      </c>
      <c r="F491" s="80">
        <f t="shared" si="14"/>
        <v>2.952877968286818E-2</v>
      </c>
      <c r="G491" s="99">
        <f t="shared" si="15"/>
        <v>5.6234956176210438E-3</v>
      </c>
    </row>
    <row r="492" spans="1:7" x14ac:dyDescent="0.25">
      <c r="A492" s="94">
        <v>2185</v>
      </c>
      <c r="B492" s="95">
        <v>0.5</v>
      </c>
      <c r="C492" s="95">
        <v>18.440000000000001</v>
      </c>
      <c r="D492" s="95">
        <v>17.25</v>
      </c>
      <c r="E492" s="95">
        <v>28.7</v>
      </c>
      <c r="F492" s="80">
        <f t="shared" si="14"/>
        <v>2.6706176493342258E-2</v>
      </c>
      <c r="G492" s="99">
        <f t="shared" si="15"/>
        <v>5.2864844072998502E-3</v>
      </c>
    </row>
    <row r="493" spans="1:7" x14ac:dyDescent="0.25">
      <c r="A493" s="94">
        <v>2185</v>
      </c>
      <c r="B493" s="95">
        <v>0.7</v>
      </c>
      <c r="C493" s="95">
        <v>18.25</v>
      </c>
      <c r="D493" s="95">
        <v>17.25</v>
      </c>
      <c r="E493" s="95">
        <v>28.7</v>
      </c>
      <c r="F493" s="80">
        <f t="shared" si="14"/>
        <v>2.6158667579656264E-2</v>
      </c>
      <c r="G493" s="99">
        <f t="shared" si="15"/>
        <v>5.1464392753862919E-3</v>
      </c>
    </row>
    <row r="494" spans="1:7" x14ac:dyDescent="0.25">
      <c r="A494" s="94">
        <v>2185</v>
      </c>
      <c r="B494" s="95">
        <v>0.9</v>
      </c>
      <c r="C494" s="95">
        <v>17.95</v>
      </c>
      <c r="D494" s="95">
        <v>17.25</v>
      </c>
      <c r="E494" s="95">
        <v>28.7</v>
      </c>
      <c r="F494" s="80">
        <f t="shared" si="14"/>
        <v>2.5305725174206633E-2</v>
      </c>
      <c r="G494" s="99">
        <f t="shared" si="15"/>
        <v>4.9331062846516222E-3</v>
      </c>
    </row>
    <row r="495" spans="1:7" x14ac:dyDescent="0.25">
      <c r="A495" s="94">
        <v>2185</v>
      </c>
      <c r="B495" s="95">
        <v>1.1000000000000001</v>
      </c>
      <c r="C495" s="95">
        <v>17.489999999999998</v>
      </c>
      <c r="D495" s="95">
        <v>17.25</v>
      </c>
      <c r="E495" s="95">
        <v>28.7</v>
      </c>
      <c r="F495" s="80">
        <f t="shared" si="14"/>
        <v>2.4025337672309573E-2</v>
      </c>
      <c r="G495" s="99">
        <f t="shared" si="15"/>
        <v>4.7395841771904887E-3</v>
      </c>
    </row>
    <row r="496" spans="1:7" x14ac:dyDescent="0.25">
      <c r="A496" s="94">
        <v>2185</v>
      </c>
      <c r="B496" s="95">
        <v>1.3</v>
      </c>
      <c r="C496" s="95">
        <v>17.25</v>
      </c>
      <c r="D496" s="95">
        <v>17.25</v>
      </c>
      <c r="E496" s="95">
        <v>28.7</v>
      </c>
      <c r="F496" s="80">
        <f t="shared" si="14"/>
        <v>2.3370504099595318E-2</v>
      </c>
      <c r="G496" s="99">
        <f t="shared" si="15"/>
        <v>1.5938153652163712E-2</v>
      </c>
    </row>
    <row r="497" spans="1:7" x14ac:dyDescent="0.25">
      <c r="A497" s="94">
        <v>2185</v>
      </c>
      <c r="B497" s="95">
        <v>2</v>
      </c>
      <c r="C497" s="95">
        <v>16.8</v>
      </c>
      <c r="D497" s="95">
        <v>17.25</v>
      </c>
      <c r="E497" s="95">
        <v>28.7</v>
      </c>
      <c r="F497" s="80">
        <f t="shared" si="14"/>
        <v>2.216707776372958E-2</v>
      </c>
      <c r="G497" s="99">
        <f t="shared" si="15"/>
        <v>2.1581268908605511E-2</v>
      </c>
    </row>
    <row r="498" spans="1:7" x14ac:dyDescent="0.25">
      <c r="A498" s="94">
        <v>2185</v>
      </c>
      <c r="B498" s="95">
        <v>3</v>
      </c>
      <c r="C498" s="95">
        <v>16.350000000000001</v>
      </c>
      <c r="D498" s="95">
        <v>17.25</v>
      </c>
      <c r="E498" s="95">
        <v>28.7</v>
      </c>
      <c r="F498" s="80">
        <f t="shared" si="14"/>
        <v>2.0995460053481442E-2</v>
      </c>
      <c r="G498" s="99">
        <f t="shared" si="15"/>
        <v>2.0676882923453349E-2</v>
      </c>
    </row>
    <row r="499" spans="1:7" x14ac:dyDescent="0.25">
      <c r="A499" s="94">
        <v>2185</v>
      </c>
      <c r="B499" s="95">
        <v>4</v>
      </c>
      <c r="C499" s="95">
        <v>16.100000000000001</v>
      </c>
      <c r="D499" s="95">
        <v>17.25</v>
      </c>
      <c r="E499" s="95">
        <v>28.7</v>
      </c>
      <c r="F499" s="80">
        <f t="shared" si="14"/>
        <v>2.035830579342526E-2</v>
      </c>
      <c r="G499" s="99">
        <f t="shared" si="15"/>
        <v>1.9735877748932779E-2</v>
      </c>
    </row>
    <row r="500" spans="1:7" x14ac:dyDescent="0.25">
      <c r="A500" s="94">
        <v>2185</v>
      </c>
      <c r="B500" s="95">
        <v>5</v>
      </c>
      <c r="C500" s="95">
        <v>15.6</v>
      </c>
      <c r="D500" s="95">
        <v>17.25</v>
      </c>
      <c r="E500" s="95">
        <v>28.7</v>
      </c>
      <c r="F500" s="80">
        <f t="shared" si="14"/>
        <v>1.9113449704440299E-2</v>
      </c>
      <c r="G500" s="99">
        <f t="shared" si="15"/>
        <v>1.9052286822465722E-2</v>
      </c>
    </row>
    <row r="501" spans="1:7" x14ac:dyDescent="0.25">
      <c r="A501" s="94">
        <v>2185</v>
      </c>
      <c r="B501" s="95">
        <v>6</v>
      </c>
      <c r="C501" s="95">
        <v>15.55</v>
      </c>
      <c r="D501" s="95">
        <v>17.25</v>
      </c>
      <c r="E501" s="95">
        <v>28.7</v>
      </c>
      <c r="F501" s="80">
        <f t="shared" si="14"/>
        <v>1.8991123940491149E-2</v>
      </c>
      <c r="G501" s="99">
        <f t="shared" si="15"/>
        <v>1.8688254773731011E-2</v>
      </c>
    </row>
    <row r="502" spans="1:7" x14ac:dyDescent="0.25">
      <c r="A502" s="94">
        <v>2185</v>
      </c>
      <c r="B502" s="95">
        <v>7</v>
      </c>
      <c r="C502" s="95">
        <v>15.3</v>
      </c>
      <c r="D502" s="95">
        <v>17.25</v>
      </c>
      <c r="E502" s="95">
        <v>28.7</v>
      </c>
      <c r="F502" s="80">
        <f t="shared" si="14"/>
        <v>1.838538560697087E-2</v>
      </c>
      <c r="G502" s="99">
        <f t="shared" si="15"/>
        <v>1.77363521996933E-2</v>
      </c>
    </row>
    <row r="503" spans="1:7" x14ac:dyDescent="0.25">
      <c r="A503" s="94">
        <v>2185</v>
      </c>
      <c r="B503" s="95">
        <v>8</v>
      </c>
      <c r="C503" s="95">
        <v>14.75</v>
      </c>
      <c r="D503" s="95">
        <v>17.25</v>
      </c>
      <c r="E503" s="95">
        <v>28.7</v>
      </c>
      <c r="F503" s="80">
        <f t="shared" si="14"/>
        <v>1.7087318792415734E-2</v>
      </c>
      <c r="G503" s="99">
        <f t="shared" si="15"/>
        <v>1.6517905123952584E-2</v>
      </c>
    </row>
    <row r="504" spans="1:7" x14ac:dyDescent="0.25">
      <c r="A504" s="94">
        <v>2185</v>
      </c>
      <c r="B504" s="95">
        <v>9</v>
      </c>
      <c r="C504" s="95">
        <v>14.25</v>
      </c>
      <c r="D504" s="95">
        <v>17.25</v>
      </c>
      <c r="E504" s="95">
        <v>28.7</v>
      </c>
      <c r="F504" s="80">
        <f t="shared" si="14"/>
        <v>1.5948491455489433E-2</v>
      </c>
      <c r="G504" s="99">
        <f t="shared" si="15"/>
        <v>1.5131186491703964E-2</v>
      </c>
    </row>
    <row r="505" spans="1:7" x14ac:dyDescent="0.25">
      <c r="A505" s="94">
        <v>2185</v>
      </c>
      <c r="B505" s="95">
        <v>10</v>
      </c>
      <c r="C505" s="95">
        <v>13.5</v>
      </c>
      <c r="D505" s="95">
        <v>17.25</v>
      </c>
      <c r="E505" s="95">
        <v>28.7</v>
      </c>
      <c r="F505" s="80">
        <f t="shared" si="14"/>
        <v>1.4313881527918494E-2</v>
      </c>
      <c r="G505" s="99">
        <f t="shared" si="15"/>
        <v>1.4103394820127978E-2</v>
      </c>
    </row>
    <row r="506" spans="1:7" x14ac:dyDescent="0.25">
      <c r="A506" s="94">
        <v>2185</v>
      </c>
      <c r="B506" s="95">
        <v>11</v>
      </c>
      <c r="C506" s="95">
        <v>13.3</v>
      </c>
      <c r="D506" s="95">
        <v>17.25</v>
      </c>
      <c r="E506" s="95">
        <v>28.7</v>
      </c>
      <c r="F506" s="80">
        <f t="shared" si="14"/>
        <v>1.3892908112337463E-2</v>
      </c>
      <c r="G506" s="99">
        <f t="shared" si="15"/>
        <v>1.323052293628214E-2</v>
      </c>
    </row>
    <row r="507" spans="1:7" x14ac:dyDescent="0.25">
      <c r="A507" s="94">
        <v>2185</v>
      </c>
      <c r="B507" s="95">
        <v>12</v>
      </c>
      <c r="C507" s="95">
        <v>12.65</v>
      </c>
      <c r="D507" s="95">
        <v>17.25</v>
      </c>
      <c r="E507" s="95">
        <v>28.7</v>
      </c>
      <c r="F507" s="80">
        <f t="shared" si="14"/>
        <v>1.2568137760226817E-2</v>
      </c>
      <c r="G507" s="99">
        <f t="shared" si="15"/>
        <v>1.2469177591638739E-2</v>
      </c>
    </row>
    <row r="508" spans="1:7" x14ac:dyDescent="0.25">
      <c r="A508" s="94">
        <v>2185</v>
      </c>
      <c r="B508" s="95">
        <v>13</v>
      </c>
      <c r="C508" s="95">
        <v>12.55</v>
      </c>
      <c r="D508" s="95">
        <v>17.25</v>
      </c>
      <c r="E508" s="95">
        <v>28.7</v>
      </c>
      <c r="F508" s="80">
        <f t="shared" si="14"/>
        <v>1.2370217423050662E-2</v>
      </c>
      <c r="G508" s="99">
        <f t="shared" si="15"/>
        <v>4.2441885914908609E-3</v>
      </c>
    </row>
    <row r="509" spans="1:7" x14ac:dyDescent="0.25">
      <c r="A509" s="94">
        <v>2185</v>
      </c>
      <c r="B509" s="95">
        <v>13.35</v>
      </c>
      <c r="C509" s="95">
        <v>12.3</v>
      </c>
      <c r="D509" s="95">
        <v>17.25</v>
      </c>
      <c r="E509" s="95">
        <v>28.7</v>
      </c>
      <c r="F509" s="80">
        <f t="shared" si="14"/>
        <v>1.1882288814039996E-2</v>
      </c>
      <c r="G509" s="99">
        <f t="shared" si="15"/>
        <v>7.3261204370935829E-3</v>
      </c>
    </row>
    <row r="510" spans="1:7" x14ac:dyDescent="0.25">
      <c r="A510" s="94">
        <v>2185</v>
      </c>
      <c r="B510" s="95">
        <v>14</v>
      </c>
      <c r="C510" s="95">
        <v>11.65</v>
      </c>
      <c r="D510" s="95">
        <v>17.25</v>
      </c>
      <c r="E510" s="95">
        <v>28.7</v>
      </c>
      <c r="F510" s="80">
        <f t="shared" si="14"/>
        <v>1.0659620223171016E-2</v>
      </c>
      <c r="G510" s="99">
        <f t="shared" si="15"/>
        <v>1.0211943270034472E-2</v>
      </c>
    </row>
    <row r="511" spans="1:7" x14ac:dyDescent="0.25">
      <c r="A511" s="94">
        <v>2185</v>
      </c>
      <c r="B511" s="95">
        <v>15</v>
      </c>
      <c r="C511" s="95">
        <v>11.15</v>
      </c>
      <c r="D511" s="95">
        <v>17.25</v>
      </c>
      <c r="E511" s="95">
        <v>28.7</v>
      </c>
      <c r="F511" s="80">
        <f t="shared" si="14"/>
        <v>9.7642663168979269E-3</v>
      </c>
      <c r="G511" s="99">
        <f t="shared" si="15"/>
        <v>9.6337920470035247E-3</v>
      </c>
    </row>
    <row r="512" spans="1:7" x14ac:dyDescent="0.25">
      <c r="A512" s="94">
        <v>2185</v>
      </c>
      <c r="B512" s="95">
        <v>16</v>
      </c>
      <c r="C512" s="95">
        <v>11</v>
      </c>
      <c r="D512" s="95">
        <v>17.25</v>
      </c>
      <c r="E512" s="95">
        <v>28.7</v>
      </c>
      <c r="F512" s="80">
        <f t="shared" si="14"/>
        <v>9.5033177771091243E-3</v>
      </c>
      <c r="G512" s="99">
        <f t="shared" si="15"/>
        <v>8.8774536156517835E-3</v>
      </c>
    </row>
    <row r="513" spans="1:7" x14ac:dyDescent="0.25">
      <c r="A513" s="94">
        <v>2185</v>
      </c>
      <c r="B513" s="95">
        <v>17</v>
      </c>
      <c r="C513" s="95">
        <v>10.25</v>
      </c>
      <c r="D513" s="95">
        <v>17.25</v>
      </c>
      <c r="E513" s="95">
        <v>28.7</v>
      </c>
      <c r="F513" s="80">
        <f t="shared" si="14"/>
        <v>8.2515894541944409E-3</v>
      </c>
      <c r="G513" s="99">
        <f t="shared" si="15"/>
        <v>7.4858262448819291E-3</v>
      </c>
    </row>
    <row r="514" spans="1:7" x14ac:dyDescent="0.25">
      <c r="A514" s="94">
        <v>2185</v>
      </c>
      <c r="B514" s="95">
        <v>18</v>
      </c>
      <c r="C514" s="95">
        <v>9.25</v>
      </c>
      <c r="D514" s="95">
        <v>17.25</v>
      </c>
      <c r="E514" s="95">
        <v>28.7</v>
      </c>
      <c r="F514" s="80">
        <f t="shared" si="14"/>
        <v>6.7200630355694173E-3</v>
      </c>
      <c r="G514" s="99">
        <f t="shared" si="15"/>
        <v>6.332370867162351E-3</v>
      </c>
    </row>
    <row r="515" spans="1:7" x14ac:dyDescent="0.25">
      <c r="A515" s="94">
        <v>2185</v>
      </c>
      <c r="B515" s="95">
        <v>19</v>
      </c>
      <c r="C515" s="95">
        <v>8.6999999999999993</v>
      </c>
      <c r="D515" s="95">
        <v>17.25</v>
      </c>
      <c r="E515" s="95">
        <v>28.7</v>
      </c>
      <c r="F515" s="80">
        <f t="shared" ref="F515:F578" si="16">PI()*C515^2/40000</f>
        <v>5.9446786987552847E-3</v>
      </c>
      <c r="G515" s="99">
        <f t="shared" ref="G515:G578" si="17">IF(C515=0," ",IF(C515&gt;4,((F515+F516)/2)*(B516-B515),1/3*F515*(B516-B515)))</f>
        <v>5.6776433232001537E-3</v>
      </c>
    </row>
    <row r="516" spans="1:7" x14ac:dyDescent="0.25">
      <c r="A516" s="94">
        <v>2185</v>
      </c>
      <c r="B516" s="95">
        <v>20</v>
      </c>
      <c r="C516" s="95">
        <v>8.3000000000000007</v>
      </c>
      <c r="D516" s="95">
        <v>17.25</v>
      </c>
      <c r="E516" s="95">
        <v>28.7</v>
      </c>
      <c r="F516" s="80">
        <f t="shared" si="16"/>
        <v>5.4106079476450228E-3</v>
      </c>
      <c r="G516" s="99">
        <f t="shared" si="17"/>
        <v>5.0336168292142471E-3</v>
      </c>
    </row>
    <row r="517" spans="1:7" x14ac:dyDescent="0.25">
      <c r="A517" s="94">
        <v>2185</v>
      </c>
      <c r="B517" s="95">
        <v>21</v>
      </c>
      <c r="C517" s="95">
        <v>7.7</v>
      </c>
      <c r="D517" s="95">
        <v>17.25</v>
      </c>
      <c r="E517" s="95">
        <v>28.7</v>
      </c>
      <c r="F517" s="80">
        <f t="shared" si="16"/>
        <v>4.6566257107834713E-3</v>
      </c>
      <c r="G517" s="99">
        <f t="shared" si="17"/>
        <v>2.5515230134292967E-3</v>
      </c>
    </row>
    <row r="518" spans="1:7" x14ac:dyDescent="0.25">
      <c r="A518" s="94">
        <v>2185</v>
      </c>
      <c r="B518" s="95">
        <v>21.6</v>
      </c>
      <c r="C518" s="95">
        <v>7</v>
      </c>
      <c r="D518" s="95">
        <v>17.25</v>
      </c>
      <c r="E518" s="95">
        <v>28.7</v>
      </c>
      <c r="F518" s="80">
        <f t="shared" si="16"/>
        <v>3.8484510006474965E-3</v>
      </c>
      <c r="G518" s="99">
        <f t="shared" si="17"/>
        <v>1.4853842765254188E-3</v>
      </c>
    </row>
    <row r="519" spans="1:7" x14ac:dyDescent="0.25">
      <c r="A519" s="94">
        <v>2185</v>
      </c>
      <c r="B519" s="95">
        <v>22</v>
      </c>
      <c r="C519" s="95">
        <v>6.75</v>
      </c>
      <c r="D519" s="95">
        <v>17.25</v>
      </c>
      <c r="E519" s="95">
        <v>28.7</v>
      </c>
      <c r="F519" s="80">
        <f t="shared" si="16"/>
        <v>3.5784703819796235E-3</v>
      </c>
      <c r="G519" s="99">
        <f t="shared" si="17"/>
        <v>3.1748189228923223E-3</v>
      </c>
    </row>
    <row r="520" spans="1:7" x14ac:dyDescent="0.25">
      <c r="A520" s="94">
        <v>2185</v>
      </c>
      <c r="B520" s="95">
        <v>23</v>
      </c>
      <c r="C520" s="95">
        <v>5.94</v>
      </c>
      <c r="D520" s="95">
        <v>17.25</v>
      </c>
      <c r="E520" s="95">
        <v>28.7</v>
      </c>
      <c r="F520" s="80">
        <f t="shared" si="16"/>
        <v>2.771167463805021E-3</v>
      </c>
      <c r="G520" s="99">
        <f t="shared" si="17"/>
        <v>2.4474420488158604E-3</v>
      </c>
    </row>
    <row r="521" spans="1:7" x14ac:dyDescent="0.25">
      <c r="A521" s="94">
        <v>2185</v>
      </c>
      <c r="B521" s="95">
        <v>24</v>
      </c>
      <c r="C521" s="95">
        <v>5.2</v>
      </c>
      <c r="D521" s="95">
        <v>17.25</v>
      </c>
      <c r="E521" s="95">
        <v>28.7</v>
      </c>
      <c r="F521" s="80">
        <f t="shared" si="16"/>
        <v>2.1237166338267002E-3</v>
      </c>
      <c r="G521" s="99">
        <f t="shared" si="17"/>
        <v>1.8049431542577607E-3</v>
      </c>
    </row>
    <row r="522" spans="1:7" x14ac:dyDescent="0.25">
      <c r="A522" s="94">
        <v>2185</v>
      </c>
      <c r="B522" s="95">
        <v>25</v>
      </c>
      <c r="C522" s="95">
        <v>4.3499999999999996</v>
      </c>
      <c r="D522" s="95">
        <v>17.25</v>
      </c>
      <c r="E522" s="95">
        <v>28.7</v>
      </c>
      <c r="F522" s="80">
        <f t="shared" si="16"/>
        <v>1.4861696746888212E-3</v>
      </c>
      <c r="G522" s="99">
        <f t="shared" si="17"/>
        <v>2.7428067361247289E-4</v>
      </c>
    </row>
    <row r="523" spans="1:7" x14ac:dyDescent="0.25">
      <c r="A523" s="94">
        <v>2185</v>
      </c>
      <c r="B523" s="95">
        <v>25.2</v>
      </c>
      <c r="C523" s="95">
        <v>4</v>
      </c>
      <c r="D523" s="95">
        <v>17.25</v>
      </c>
      <c r="E523" s="95">
        <v>28.7</v>
      </c>
      <c r="F523" s="80">
        <f t="shared" si="16"/>
        <v>1.2566370614359172E-3</v>
      </c>
      <c r="G523" s="99">
        <f t="shared" si="17"/>
        <v>1.4660765716752366E-3</v>
      </c>
    </row>
    <row r="524" spans="1:7" x14ac:dyDescent="0.25">
      <c r="A524" s="94">
        <v>2185</v>
      </c>
      <c r="B524" s="95">
        <v>28.7</v>
      </c>
      <c r="C524" s="95">
        <v>0</v>
      </c>
      <c r="D524" s="95">
        <v>17.25</v>
      </c>
      <c r="E524" s="95">
        <v>28.7</v>
      </c>
      <c r="F524" s="80">
        <f t="shared" si="16"/>
        <v>0</v>
      </c>
      <c r="G524" s="99" t="str">
        <f t="shared" si="17"/>
        <v xml:space="preserve"> </v>
      </c>
    </row>
    <row r="525" spans="1:7" x14ac:dyDescent="0.25">
      <c r="A525" s="96">
        <v>2186</v>
      </c>
      <c r="B525" s="97">
        <v>0.1</v>
      </c>
      <c r="C525" s="97">
        <v>15.09</v>
      </c>
      <c r="D525" s="97">
        <v>12.8</v>
      </c>
      <c r="E525" s="97">
        <v>24.5</v>
      </c>
      <c r="F525" s="80">
        <f t="shared" si="16"/>
        <v>1.7884152353072249E-2</v>
      </c>
      <c r="G525" s="99">
        <f t="shared" si="17"/>
        <v>3.5555611029514833E-3</v>
      </c>
    </row>
    <row r="526" spans="1:7" x14ac:dyDescent="0.25">
      <c r="A526" s="96">
        <v>2186</v>
      </c>
      <c r="B526" s="97">
        <v>0.3</v>
      </c>
      <c r="C526" s="97">
        <v>15</v>
      </c>
      <c r="D526" s="97">
        <v>12.8</v>
      </c>
      <c r="E526" s="97">
        <v>24.5</v>
      </c>
      <c r="F526" s="80">
        <f t="shared" si="16"/>
        <v>1.7671458676442587E-2</v>
      </c>
      <c r="G526" s="99">
        <f t="shared" si="17"/>
        <v>3.3844574006663686E-3</v>
      </c>
    </row>
    <row r="527" spans="1:7" x14ac:dyDescent="0.25">
      <c r="A527" s="96">
        <v>2186</v>
      </c>
      <c r="B527" s="97">
        <v>0.5</v>
      </c>
      <c r="C527" s="97">
        <v>14.35</v>
      </c>
      <c r="D527" s="97">
        <v>12.8</v>
      </c>
      <c r="E527" s="97">
        <v>24.5</v>
      </c>
      <c r="F527" s="80">
        <f t="shared" si="16"/>
        <v>1.6173115330221102E-2</v>
      </c>
      <c r="G527" s="99">
        <f t="shared" si="17"/>
        <v>3.1457159939476285E-3</v>
      </c>
    </row>
    <row r="528" spans="1:7" x14ac:dyDescent="0.25">
      <c r="A528" s="96">
        <v>2186</v>
      </c>
      <c r="B528" s="97">
        <v>0.7</v>
      </c>
      <c r="C528" s="97">
        <v>13.95</v>
      </c>
      <c r="D528" s="97">
        <v>12.8</v>
      </c>
      <c r="E528" s="97">
        <v>24.5</v>
      </c>
      <c r="F528" s="80">
        <f t="shared" si="16"/>
        <v>1.5284044609255193E-2</v>
      </c>
      <c r="G528" s="99">
        <f t="shared" si="17"/>
        <v>2.8353855446352143E-3</v>
      </c>
    </row>
    <row r="529" spans="1:7" x14ac:dyDescent="0.25">
      <c r="A529" s="96">
        <v>2186</v>
      </c>
      <c r="B529" s="97">
        <v>0.9</v>
      </c>
      <c r="C529" s="97">
        <v>12.9</v>
      </c>
      <c r="D529" s="97">
        <v>12.8</v>
      </c>
      <c r="E529" s="97">
        <v>24.5</v>
      </c>
      <c r="F529" s="80">
        <f t="shared" si="16"/>
        <v>1.3069810837096938E-2</v>
      </c>
      <c r="G529" s="99">
        <f t="shared" si="17"/>
        <v>2.603850166065646E-3</v>
      </c>
    </row>
    <row r="530" spans="1:7" x14ac:dyDescent="0.25">
      <c r="A530" s="96">
        <v>2186</v>
      </c>
      <c r="B530" s="97">
        <v>1.1000000000000001</v>
      </c>
      <c r="C530" s="97">
        <v>12.85</v>
      </c>
      <c r="D530" s="97">
        <v>12.8</v>
      </c>
      <c r="E530" s="97">
        <v>24.5</v>
      </c>
      <c r="F530" s="80">
        <f t="shared" si="16"/>
        <v>1.2968690823559515E-2</v>
      </c>
      <c r="G530" s="99">
        <f t="shared" si="17"/>
        <v>2.5836654332663301E-3</v>
      </c>
    </row>
    <row r="531" spans="1:7" x14ac:dyDescent="0.25">
      <c r="A531" s="96">
        <v>2186</v>
      </c>
      <c r="B531" s="97">
        <v>1.3</v>
      </c>
      <c r="C531" s="97">
        <v>12.8</v>
      </c>
      <c r="D531" s="97">
        <v>12.8</v>
      </c>
      <c r="E531" s="97">
        <v>24.5</v>
      </c>
      <c r="F531" s="80">
        <f t="shared" si="16"/>
        <v>1.2867963509103793E-2</v>
      </c>
      <c r="G531" s="99">
        <f t="shared" si="17"/>
        <v>8.6964684263738812E-3</v>
      </c>
    </row>
    <row r="532" spans="1:7" x14ac:dyDescent="0.25">
      <c r="A532" s="96">
        <v>2186</v>
      </c>
      <c r="B532" s="97">
        <v>2</v>
      </c>
      <c r="C532" s="97">
        <v>12.35</v>
      </c>
      <c r="D532" s="97">
        <v>12.8</v>
      </c>
      <c r="E532" s="97">
        <v>24.5</v>
      </c>
      <c r="F532" s="80">
        <f t="shared" si="16"/>
        <v>1.1979089137678728E-2</v>
      </c>
      <c r="G532" s="99">
        <f t="shared" si="17"/>
        <v>1.1365202298213199E-2</v>
      </c>
    </row>
    <row r="533" spans="1:7" x14ac:dyDescent="0.25">
      <c r="A533" s="96">
        <v>2186</v>
      </c>
      <c r="B533" s="97">
        <v>3</v>
      </c>
      <c r="C533" s="97">
        <v>11.7</v>
      </c>
      <c r="D533" s="97">
        <v>12.8</v>
      </c>
      <c r="E533" s="97">
        <v>24.5</v>
      </c>
      <c r="F533" s="80">
        <f t="shared" si="16"/>
        <v>1.0751315458747667E-2</v>
      </c>
      <c r="G533" s="99">
        <f t="shared" si="17"/>
        <v>1.0470225383058539E-2</v>
      </c>
    </row>
    <row r="534" spans="1:7" x14ac:dyDescent="0.25">
      <c r="A534" s="96">
        <v>2186</v>
      </c>
      <c r="B534" s="97">
        <v>4</v>
      </c>
      <c r="C534" s="97">
        <v>11.39</v>
      </c>
      <c r="D534" s="97">
        <v>12.8</v>
      </c>
      <c r="E534" s="97">
        <v>24.5</v>
      </c>
      <c r="F534" s="80">
        <f t="shared" si="16"/>
        <v>1.0189135307369411E-2</v>
      </c>
      <c r="G534" s="99">
        <f t="shared" si="17"/>
        <v>1.0055833604086779E-2</v>
      </c>
    </row>
    <row r="535" spans="1:7" x14ac:dyDescent="0.25">
      <c r="A535" s="96">
        <v>2186</v>
      </c>
      <c r="B535" s="97">
        <v>5</v>
      </c>
      <c r="C535" s="97">
        <v>11.24</v>
      </c>
      <c r="D535" s="97">
        <v>12.8</v>
      </c>
      <c r="E535" s="97">
        <v>24.5</v>
      </c>
      <c r="F535" s="80">
        <f t="shared" si="16"/>
        <v>9.9225319008041466E-3</v>
      </c>
      <c r="G535" s="99">
        <f t="shared" si="17"/>
        <v>9.8346458463199719E-3</v>
      </c>
    </row>
    <row r="536" spans="1:7" x14ac:dyDescent="0.25">
      <c r="A536" s="96">
        <v>2186</v>
      </c>
      <c r="B536" s="97">
        <v>6</v>
      </c>
      <c r="C536" s="97">
        <v>11.14</v>
      </c>
      <c r="D536" s="97">
        <v>12.8</v>
      </c>
      <c r="E536" s="97">
        <v>24.5</v>
      </c>
      <c r="F536" s="80">
        <f t="shared" si="16"/>
        <v>9.746759791835799E-3</v>
      </c>
      <c r="G536" s="99">
        <f t="shared" si="17"/>
        <v>9.3191104918658868E-3</v>
      </c>
    </row>
    <row r="537" spans="1:7" x14ac:dyDescent="0.25">
      <c r="A537" s="96">
        <v>2186</v>
      </c>
      <c r="B537" s="97">
        <v>7</v>
      </c>
      <c r="C537" s="97">
        <v>10.64</v>
      </c>
      <c r="D537" s="97">
        <v>12.8</v>
      </c>
      <c r="E537" s="97">
        <v>24.5</v>
      </c>
      <c r="F537" s="80">
        <f t="shared" si="16"/>
        <v>8.8914611918959763E-3</v>
      </c>
      <c r="G537" s="99">
        <f t="shared" si="17"/>
        <v>8.4516539283566727E-3</v>
      </c>
    </row>
    <row r="538" spans="1:7" x14ac:dyDescent="0.25">
      <c r="A538" s="96">
        <v>2186</v>
      </c>
      <c r="B538" s="97">
        <v>8</v>
      </c>
      <c r="C538" s="97">
        <v>10.1</v>
      </c>
      <c r="D538" s="97">
        <v>12.8</v>
      </c>
      <c r="E538" s="97">
        <v>24.5</v>
      </c>
      <c r="F538" s="80">
        <f t="shared" si="16"/>
        <v>8.0118466648173691E-3</v>
      </c>
      <c r="G538" s="99">
        <f t="shared" si="17"/>
        <v>7.7774053130432313E-3</v>
      </c>
    </row>
    <row r="539" spans="1:7" x14ac:dyDescent="0.25">
      <c r="A539" s="96">
        <v>2186</v>
      </c>
      <c r="B539" s="97">
        <v>9</v>
      </c>
      <c r="C539" s="97">
        <v>9.8000000000000007</v>
      </c>
      <c r="D539" s="97">
        <v>12.8</v>
      </c>
      <c r="E539" s="97">
        <v>24.5</v>
      </c>
      <c r="F539" s="80">
        <f t="shared" si="16"/>
        <v>7.5429639612690945E-3</v>
      </c>
      <c r="G539" s="99">
        <f t="shared" si="17"/>
        <v>7.1315134984192563E-3</v>
      </c>
    </row>
    <row r="540" spans="1:7" x14ac:dyDescent="0.25">
      <c r="A540" s="96">
        <v>2186</v>
      </c>
      <c r="B540" s="97">
        <v>10</v>
      </c>
      <c r="C540" s="97">
        <v>9.25</v>
      </c>
      <c r="D540" s="97">
        <v>12.8</v>
      </c>
      <c r="E540" s="97">
        <v>24.5</v>
      </c>
      <c r="F540" s="80">
        <f t="shared" si="16"/>
        <v>6.7200630355694173E-3</v>
      </c>
      <c r="G540" s="99">
        <f t="shared" si="17"/>
        <v>6.4357489004195408E-3</v>
      </c>
    </row>
    <row r="541" spans="1:7" x14ac:dyDescent="0.25">
      <c r="A541" s="96">
        <v>2186</v>
      </c>
      <c r="B541" s="97">
        <v>11</v>
      </c>
      <c r="C541" s="97">
        <v>8.85</v>
      </c>
      <c r="D541" s="97">
        <v>12.8</v>
      </c>
      <c r="E541" s="97">
        <v>24.5</v>
      </c>
      <c r="F541" s="80">
        <f t="shared" si="16"/>
        <v>6.1514347652696635E-3</v>
      </c>
      <c r="G541" s="99">
        <f t="shared" si="17"/>
        <v>1.5034975216687775E-3</v>
      </c>
    </row>
    <row r="542" spans="1:7" x14ac:dyDescent="0.25">
      <c r="A542" s="96">
        <v>2186</v>
      </c>
      <c r="B542" s="97">
        <v>11.25</v>
      </c>
      <c r="C542" s="97">
        <v>8.65</v>
      </c>
      <c r="D542" s="97">
        <v>12.8</v>
      </c>
      <c r="E542" s="97">
        <v>24.5</v>
      </c>
      <c r="F542" s="80">
        <f t="shared" si="16"/>
        <v>5.8765454080805576E-3</v>
      </c>
      <c r="G542" s="99">
        <f t="shared" si="17"/>
        <v>4.2326825083970924E-3</v>
      </c>
    </row>
    <row r="543" spans="1:7" x14ac:dyDescent="0.25">
      <c r="A543" s="96">
        <v>2186</v>
      </c>
      <c r="B543" s="97">
        <v>12</v>
      </c>
      <c r="C543" s="97">
        <v>8.3000000000000007</v>
      </c>
      <c r="D543" s="97">
        <v>12.8</v>
      </c>
      <c r="E543" s="97">
        <v>24.5</v>
      </c>
      <c r="F543" s="80">
        <f t="shared" si="16"/>
        <v>5.4106079476450228E-3</v>
      </c>
      <c r="G543" s="99">
        <f t="shared" si="17"/>
        <v>5.3137094492358618E-3</v>
      </c>
    </row>
    <row r="544" spans="1:7" x14ac:dyDescent="0.25">
      <c r="A544" s="96">
        <v>2186</v>
      </c>
      <c r="B544" s="97">
        <v>13</v>
      </c>
      <c r="C544" s="97">
        <v>8.15</v>
      </c>
      <c r="D544" s="97">
        <v>12.8</v>
      </c>
      <c r="E544" s="97">
        <v>24.5</v>
      </c>
      <c r="F544" s="80">
        <f t="shared" si="16"/>
        <v>5.2168109508267009E-3</v>
      </c>
      <c r="G544" s="99">
        <f t="shared" si="17"/>
        <v>4.8468884158665033E-3</v>
      </c>
    </row>
    <row r="545" spans="1:7" x14ac:dyDescent="0.25">
      <c r="A545" s="96">
        <v>2186</v>
      </c>
      <c r="B545" s="97">
        <v>14</v>
      </c>
      <c r="C545" s="97">
        <v>7.55</v>
      </c>
      <c r="D545" s="97">
        <v>12.8</v>
      </c>
      <c r="E545" s="97">
        <v>24.5</v>
      </c>
      <c r="F545" s="80">
        <f t="shared" si="16"/>
        <v>4.4769658809063048E-3</v>
      </c>
      <c r="G545" s="99">
        <f t="shared" si="17"/>
        <v>2.9138959085438275E-3</v>
      </c>
    </row>
    <row r="546" spans="1:7" x14ac:dyDescent="0.25">
      <c r="A546" s="96">
        <v>2186</v>
      </c>
      <c r="B546" s="97">
        <v>14.7</v>
      </c>
      <c r="C546" s="97">
        <v>7</v>
      </c>
      <c r="D546" s="97">
        <v>12.8</v>
      </c>
      <c r="E546" s="97">
        <v>24.5</v>
      </c>
      <c r="F546" s="80">
        <f t="shared" si="16"/>
        <v>3.8484510006474965E-3</v>
      </c>
      <c r="G546" s="99">
        <f t="shared" si="17"/>
        <v>1.1140382073940708E-3</v>
      </c>
    </row>
    <row r="547" spans="1:7" x14ac:dyDescent="0.25">
      <c r="A547" s="96">
        <v>2186</v>
      </c>
      <c r="B547" s="97">
        <v>15</v>
      </c>
      <c r="C547" s="97">
        <v>6.75</v>
      </c>
      <c r="D547" s="97">
        <v>12.8</v>
      </c>
      <c r="E547" s="97">
        <v>24.5</v>
      </c>
      <c r="F547" s="80">
        <f t="shared" si="16"/>
        <v>3.5784703819796235E-3</v>
      </c>
      <c r="G547" s="99">
        <f t="shared" si="17"/>
        <v>3.3232159788754529E-3</v>
      </c>
    </row>
    <row r="548" spans="1:7" x14ac:dyDescent="0.25">
      <c r="A548" s="96">
        <v>2186</v>
      </c>
      <c r="B548" s="97">
        <v>16</v>
      </c>
      <c r="C548" s="97">
        <v>6.25</v>
      </c>
      <c r="D548" s="97">
        <v>12.8</v>
      </c>
      <c r="E548" s="97">
        <v>24.5</v>
      </c>
      <c r="F548" s="80">
        <f t="shared" si="16"/>
        <v>3.0679615757712823E-3</v>
      </c>
      <c r="G548" s="99">
        <f t="shared" si="17"/>
        <v>2.7875744314383934E-3</v>
      </c>
    </row>
    <row r="549" spans="1:7" x14ac:dyDescent="0.25">
      <c r="A549" s="96">
        <v>2186</v>
      </c>
      <c r="B549" s="97">
        <v>17</v>
      </c>
      <c r="C549" s="97">
        <v>5.65</v>
      </c>
      <c r="D549" s="97">
        <v>12.8</v>
      </c>
      <c r="E549" s="97">
        <v>24.5</v>
      </c>
      <c r="F549" s="80">
        <f t="shared" si="16"/>
        <v>2.5071872871055044E-3</v>
      </c>
      <c r="G549" s="99">
        <f t="shared" si="17"/>
        <v>2.2353413477995627E-3</v>
      </c>
    </row>
    <row r="550" spans="1:7" x14ac:dyDescent="0.25">
      <c r="A550" s="96">
        <v>2186</v>
      </c>
      <c r="B550" s="97">
        <v>18</v>
      </c>
      <c r="C550" s="97">
        <v>5</v>
      </c>
      <c r="D550" s="97">
        <v>12.8</v>
      </c>
      <c r="E550" s="97">
        <v>24.5</v>
      </c>
      <c r="F550" s="80">
        <f t="shared" si="16"/>
        <v>1.9634954084936209E-3</v>
      </c>
      <c r="G550" s="99">
        <f t="shared" si="17"/>
        <v>1.8677750073295566E-3</v>
      </c>
    </row>
    <row r="551" spans="1:7" x14ac:dyDescent="0.25">
      <c r="A551" s="96">
        <v>2186</v>
      </c>
      <c r="B551" s="97">
        <v>19</v>
      </c>
      <c r="C551" s="97">
        <v>4.75</v>
      </c>
      <c r="D551" s="97">
        <v>12.8</v>
      </c>
      <c r="E551" s="97">
        <v>24.5</v>
      </c>
      <c r="F551" s="80">
        <f t="shared" si="16"/>
        <v>1.7720546061654925E-3</v>
      </c>
      <c r="G551" s="99">
        <f t="shared" si="17"/>
        <v>1.562353296538374E-3</v>
      </c>
    </row>
    <row r="552" spans="1:7" x14ac:dyDescent="0.25">
      <c r="A552" s="96">
        <v>2186</v>
      </c>
      <c r="B552" s="97">
        <v>20</v>
      </c>
      <c r="C552" s="97">
        <v>4.1500000000000004</v>
      </c>
      <c r="D552" s="97">
        <v>12.8</v>
      </c>
      <c r="E552" s="97">
        <v>24.5</v>
      </c>
      <c r="F552" s="80">
        <f t="shared" si="16"/>
        <v>1.3526519869112557E-3</v>
      </c>
      <c r="G552" s="99">
        <f t="shared" si="17"/>
        <v>1.0437156193388701E-3</v>
      </c>
    </row>
    <row r="553" spans="1:7" x14ac:dyDescent="0.25">
      <c r="A553" s="96">
        <v>2186</v>
      </c>
      <c r="B553" s="97">
        <v>20.8</v>
      </c>
      <c r="C553" s="97">
        <v>4</v>
      </c>
      <c r="D553" s="97">
        <v>12.8</v>
      </c>
      <c r="E553" s="97">
        <v>24.5</v>
      </c>
      <c r="F553" s="80">
        <f t="shared" si="16"/>
        <v>1.2566370614359172E-3</v>
      </c>
      <c r="G553" s="99">
        <f t="shared" si="17"/>
        <v>1.5498523757709643E-3</v>
      </c>
    </row>
    <row r="554" spans="1:7" x14ac:dyDescent="0.25">
      <c r="A554" s="96">
        <v>2186</v>
      </c>
      <c r="B554" s="97">
        <v>24.5</v>
      </c>
      <c r="C554" s="97">
        <v>0</v>
      </c>
      <c r="D554" s="97">
        <v>12.8</v>
      </c>
      <c r="E554" s="97">
        <v>24.5</v>
      </c>
      <c r="F554" s="80">
        <f t="shared" si="16"/>
        <v>0</v>
      </c>
      <c r="G554" s="99" t="str">
        <f t="shared" si="17"/>
        <v xml:space="preserve"> </v>
      </c>
    </row>
    <row r="555" spans="1:7" x14ac:dyDescent="0.25">
      <c r="A555" s="94">
        <v>2187</v>
      </c>
      <c r="B555" s="95">
        <v>0.1</v>
      </c>
      <c r="C555" s="95">
        <v>18.79</v>
      </c>
      <c r="D555" s="95">
        <v>15.55</v>
      </c>
      <c r="E555" s="95">
        <v>28</v>
      </c>
      <c r="F555" s="80">
        <f t="shared" si="16"/>
        <v>2.7729589570157299E-2</v>
      </c>
      <c r="G555" s="99">
        <f t="shared" si="17"/>
        <v>4.9975906154592041E-3</v>
      </c>
    </row>
    <row r="556" spans="1:7" x14ac:dyDescent="0.25">
      <c r="A556" s="94">
        <v>2187</v>
      </c>
      <c r="B556" s="95">
        <v>0.3</v>
      </c>
      <c r="C556" s="95">
        <v>16.829999999999998</v>
      </c>
      <c r="D556" s="95">
        <v>15.55</v>
      </c>
      <c r="E556" s="95">
        <v>28</v>
      </c>
      <c r="F556" s="80">
        <f t="shared" si="16"/>
        <v>2.2246316584434742E-2</v>
      </c>
      <c r="G556" s="99">
        <f t="shared" si="17"/>
        <v>4.3940930228990958E-3</v>
      </c>
    </row>
    <row r="557" spans="1:7" x14ac:dyDescent="0.25">
      <c r="A557" s="94">
        <v>2187</v>
      </c>
      <c r="B557" s="95">
        <v>0.5</v>
      </c>
      <c r="C557" s="95">
        <v>16.62</v>
      </c>
      <c r="D557" s="95">
        <v>15.55</v>
      </c>
      <c r="E557" s="95">
        <v>28</v>
      </c>
      <c r="F557" s="80">
        <f t="shared" si="16"/>
        <v>2.1694613644556215E-2</v>
      </c>
      <c r="G557" s="99">
        <f t="shared" si="17"/>
        <v>4.2715764071962377E-3</v>
      </c>
    </row>
    <row r="558" spans="1:7" x14ac:dyDescent="0.25">
      <c r="A558" s="94">
        <v>2187</v>
      </c>
      <c r="B558" s="95">
        <v>0.7</v>
      </c>
      <c r="C558" s="95">
        <v>16.36</v>
      </c>
      <c r="D558" s="95">
        <v>15.55</v>
      </c>
      <c r="E558" s="95">
        <v>28</v>
      </c>
      <c r="F558" s="80">
        <f t="shared" si="16"/>
        <v>2.1021150427406165E-2</v>
      </c>
      <c r="G558" s="99">
        <f t="shared" si="17"/>
        <v>4.2042300854812347E-3</v>
      </c>
    </row>
    <row r="559" spans="1:7" x14ac:dyDescent="0.25">
      <c r="A559" s="94">
        <v>2187</v>
      </c>
      <c r="B559" s="95">
        <v>0.9</v>
      </c>
      <c r="C559" s="95">
        <v>16.36</v>
      </c>
      <c r="D559" s="95">
        <v>15.55</v>
      </c>
      <c r="E559" s="95">
        <v>28</v>
      </c>
      <c r="F559" s="80">
        <f t="shared" si="16"/>
        <v>2.1021150427406165E-2</v>
      </c>
      <c r="G559" s="99">
        <f t="shared" si="17"/>
        <v>4.1328907995035174E-3</v>
      </c>
    </row>
    <row r="560" spans="1:7" x14ac:dyDescent="0.25">
      <c r="A560" s="94">
        <v>2187</v>
      </c>
      <c r="B560" s="95">
        <v>1.1000000000000001</v>
      </c>
      <c r="C560" s="95">
        <v>16.079999999999998</v>
      </c>
      <c r="D560" s="95">
        <v>15.55</v>
      </c>
      <c r="E560" s="95">
        <v>28</v>
      </c>
      <c r="F560" s="80">
        <f t="shared" si="16"/>
        <v>2.0307757567628992E-2</v>
      </c>
      <c r="G560" s="99">
        <f t="shared" si="17"/>
        <v>3.9298881508120125E-3</v>
      </c>
    </row>
    <row r="561" spans="1:7" x14ac:dyDescent="0.25">
      <c r="A561" s="94">
        <v>2187</v>
      </c>
      <c r="B561" s="95">
        <v>1.3</v>
      </c>
      <c r="C561" s="95">
        <v>15.55</v>
      </c>
      <c r="D561" s="95">
        <v>15.55</v>
      </c>
      <c r="E561" s="95">
        <v>28</v>
      </c>
      <c r="F561" s="80">
        <f t="shared" si="16"/>
        <v>1.8991123940491149E-2</v>
      </c>
      <c r="G561" s="99">
        <f t="shared" si="17"/>
        <v>1.2749711998127265E-2</v>
      </c>
    </row>
    <row r="562" spans="1:7" x14ac:dyDescent="0.25">
      <c r="A562" s="94">
        <v>2187</v>
      </c>
      <c r="B562" s="95">
        <v>2</v>
      </c>
      <c r="C562" s="95">
        <v>14.9</v>
      </c>
      <c r="D562" s="95">
        <v>15.55</v>
      </c>
      <c r="E562" s="95">
        <v>28</v>
      </c>
      <c r="F562" s="80">
        <f t="shared" si="16"/>
        <v>1.743662462558675E-2</v>
      </c>
      <c r="G562" s="99">
        <f t="shared" si="17"/>
        <v>1.6906622236962883E-2</v>
      </c>
    </row>
    <row r="563" spans="1:7" x14ac:dyDescent="0.25">
      <c r="A563" s="94">
        <v>2187</v>
      </c>
      <c r="B563" s="95">
        <v>3</v>
      </c>
      <c r="C563" s="95">
        <v>14.44</v>
      </c>
      <c r="D563" s="95">
        <v>15.55</v>
      </c>
      <c r="E563" s="95">
        <v>28</v>
      </c>
      <c r="F563" s="80">
        <f t="shared" si="16"/>
        <v>1.6376619848339016E-2</v>
      </c>
      <c r="G563" s="99">
        <f t="shared" si="17"/>
        <v>1.6106694207542582E-2</v>
      </c>
    </row>
    <row r="564" spans="1:7" x14ac:dyDescent="0.25">
      <c r="A564" s="94">
        <v>2187</v>
      </c>
      <c r="B564" s="95">
        <v>4</v>
      </c>
      <c r="C564" s="95">
        <v>14.2</v>
      </c>
      <c r="D564" s="95">
        <v>15.55</v>
      </c>
      <c r="E564" s="95">
        <v>28</v>
      </c>
      <c r="F564" s="80">
        <f t="shared" si="16"/>
        <v>1.5836768566746148E-2</v>
      </c>
      <c r="G564" s="99">
        <f t="shared" si="17"/>
        <v>1.5725634726625408E-2</v>
      </c>
    </row>
    <row r="565" spans="1:7" x14ac:dyDescent="0.25">
      <c r="A565" s="94">
        <v>2187</v>
      </c>
      <c r="B565" s="95">
        <v>5</v>
      </c>
      <c r="C565" s="95">
        <v>14.1</v>
      </c>
      <c r="D565" s="95">
        <v>15.55</v>
      </c>
      <c r="E565" s="95">
        <v>28</v>
      </c>
      <c r="F565" s="80">
        <f t="shared" si="16"/>
        <v>1.561450088650467E-2</v>
      </c>
      <c r="G565" s="99">
        <f t="shared" si="17"/>
        <v>1.4964191207211583E-2</v>
      </c>
    </row>
    <row r="566" spans="1:7" x14ac:dyDescent="0.25">
      <c r="A566" s="94">
        <v>2187</v>
      </c>
      <c r="B566" s="95">
        <v>6</v>
      </c>
      <c r="C566" s="95">
        <v>13.5</v>
      </c>
      <c r="D566" s="95">
        <v>15.55</v>
      </c>
      <c r="E566" s="95">
        <v>28</v>
      </c>
      <c r="F566" s="80">
        <f t="shared" si="16"/>
        <v>1.4313881527918494E-2</v>
      </c>
      <c r="G566" s="99">
        <f t="shared" si="17"/>
        <v>1.3947591459464011E-2</v>
      </c>
    </row>
    <row r="567" spans="1:7" x14ac:dyDescent="0.25">
      <c r="A567" s="94">
        <v>2187</v>
      </c>
      <c r="B567" s="95">
        <v>7</v>
      </c>
      <c r="C567" s="95">
        <v>13.15</v>
      </c>
      <c r="D567" s="95">
        <v>15.55</v>
      </c>
      <c r="E567" s="95">
        <v>28</v>
      </c>
      <c r="F567" s="80">
        <f t="shared" si="16"/>
        <v>1.3581301391009527E-2</v>
      </c>
      <c r="G567" s="99">
        <f t="shared" si="17"/>
        <v>1.3074719575618173E-2</v>
      </c>
    </row>
    <row r="568" spans="1:7" x14ac:dyDescent="0.25">
      <c r="A568" s="94">
        <v>2187</v>
      </c>
      <c r="B568" s="95">
        <v>8</v>
      </c>
      <c r="C568" s="95">
        <v>12.65</v>
      </c>
      <c r="D568" s="95">
        <v>15.55</v>
      </c>
      <c r="E568" s="95">
        <v>28</v>
      </c>
      <c r="F568" s="80">
        <f t="shared" si="16"/>
        <v>1.2568137760226817E-2</v>
      </c>
      <c r="G568" s="99">
        <f t="shared" si="17"/>
        <v>1.2273613448952773E-2</v>
      </c>
    </row>
    <row r="569" spans="1:7" x14ac:dyDescent="0.25">
      <c r="A569" s="94">
        <v>2187</v>
      </c>
      <c r="B569" s="95">
        <v>9</v>
      </c>
      <c r="C569" s="95">
        <v>12.35</v>
      </c>
      <c r="D569" s="95">
        <v>15.55</v>
      </c>
      <c r="E569" s="95">
        <v>28</v>
      </c>
      <c r="F569" s="80">
        <f t="shared" si="16"/>
        <v>1.1979089137678728E-2</v>
      </c>
      <c r="G569" s="99">
        <f t="shared" si="17"/>
        <v>1.1930688975859362E-2</v>
      </c>
    </row>
    <row r="570" spans="1:7" x14ac:dyDescent="0.25">
      <c r="A570" s="94">
        <v>2187</v>
      </c>
      <c r="B570" s="95">
        <v>10</v>
      </c>
      <c r="C570" s="95">
        <v>12.3</v>
      </c>
      <c r="D570" s="95">
        <v>15.55</v>
      </c>
      <c r="E570" s="95">
        <v>28</v>
      </c>
      <c r="F570" s="80">
        <f t="shared" si="16"/>
        <v>1.1882288814039996E-2</v>
      </c>
      <c r="G570" s="99">
        <f t="shared" si="17"/>
        <v>1.1502156102955631E-2</v>
      </c>
    </row>
    <row r="571" spans="1:7" x14ac:dyDescent="0.25">
      <c r="A571" s="94">
        <v>2187</v>
      </c>
      <c r="B571" s="95">
        <v>11</v>
      </c>
      <c r="C571" s="95">
        <v>11.9</v>
      </c>
      <c r="D571" s="95">
        <v>15.55</v>
      </c>
      <c r="E571" s="95">
        <v>28</v>
      </c>
      <c r="F571" s="80">
        <f t="shared" si="16"/>
        <v>1.1122023391871266E-2</v>
      </c>
      <c r="G571" s="99">
        <f t="shared" si="17"/>
        <v>1.0709394831776332E-2</v>
      </c>
    </row>
    <row r="572" spans="1:7" x14ac:dyDescent="0.25">
      <c r="A572" s="94">
        <v>2187</v>
      </c>
      <c r="B572" s="95">
        <v>12</v>
      </c>
      <c r="C572" s="95">
        <v>11.45</v>
      </c>
      <c r="D572" s="95">
        <v>15.55</v>
      </c>
      <c r="E572" s="95">
        <v>28</v>
      </c>
      <c r="F572" s="80">
        <f t="shared" si="16"/>
        <v>1.0296766271681397E-2</v>
      </c>
      <c r="G572" s="99">
        <f t="shared" si="17"/>
        <v>1.0287777389701311E-2</v>
      </c>
    </row>
    <row r="573" spans="1:7" x14ac:dyDescent="0.25">
      <c r="A573" s="94">
        <v>2187</v>
      </c>
      <c r="B573" s="95">
        <v>13</v>
      </c>
      <c r="C573" s="95">
        <v>11.44</v>
      </c>
      <c r="D573" s="95">
        <v>15.55</v>
      </c>
      <c r="E573" s="95">
        <v>28</v>
      </c>
      <c r="F573" s="80">
        <f t="shared" si="16"/>
        <v>1.0278788507721227E-2</v>
      </c>
      <c r="G573" s="99">
        <f t="shared" si="17"/>
        <v>9.677523016741494E-3</v>
      </c>
    </row>
    <row r="574" spans="1:7" x14ac:dyDescent="0.25">
      <c r="A574" s="94">
        <v>2187</v>
      </c>
      <c r="B574" s="95">
        <v>14</v>
      </c>
      <c r="C574" s="95">
        <v>10.75</v>
      </c>
      <c r="D574" s="95">
        <v>15.55</v>
      </c>
      <c r="E574" s="95">
        <v>28</v>
      </c>
      <c r="F574" s="80">
        <f t="shared" si="16"/>
        <v>9.0762575257617613E-3</v>
      </c>
      <c r="G574" s="99">
        <f t="shared" si="17"/>
        <v>8.6639234899781002E-3</v>
      </c>
    </row>
    <row r="575" spans="1:7" x14ac:dyDescent="0.25">
      <c r="A575" s="94">
        <v>2187</v>
      </c>
      <c r="B575" s="95">
        <v>15</v>
      </c>
      <c r="C575" s="95">
        <v>10.25</v>
      </c>
      <c r="D575" s="95">
        <v>15.55</v>
      </c>
      <c r="E575" s="95">
        <v>28</v>
      </c>
      <c r="F575" s="80">
        <f t="shared" si="16"/>
        <v>8.2515894541944409E-3</v>
      </c>
      <c r="G575" s="99">
        <f t="shared" si="17"/>
        <v>7.6326957014372513E-3</v>
      </c>
    </row>
    <row r="576" spans="1:7" x14ac:dyDescent="0.25">
      <c r="A576" s="94">
        <v>2187</v>
      </c>
      <c r="B576" s="95">
        <v>16</v>
      </c>
      <c r="C576" s="95">
        <v>9.4499999999999993</v>
      </c>
      <c r="D576" s="95">
        <v>15.55</v>
      </c>
      <c r="E576" s="95">
        <v>28</v>
      </c>
      <c r="F576" s="80">
        <f t="shared" si="16"/>
        <v>7.0138019486800617E-3</v>
      </c>
      <c r="G576" s="99">
        <f t="shared" si="17"/>
        <v>6.7232046282230066E-3</v>
      </c>
    </row>
    <row r="577" spans="1:7" x14ac:dyDescent="0.25">
      <c r="A577" s="94">
        <v>2187</v>
      </c>
      <c r="B577" s="95">
        <v>17</v>
      </c>
      <c r="C577" s="95">
        <v>9.0500000000000007</v>
      </c>
      <c r="D577" s="95">
        <v>15.55</v>
      </c>
      <c r="E577" s="95">
        <v>28</v>
      </c>
      <c r="F577" s="80">
        <f t="shared" si="16"/>
        <v>6.4326073077659515E-3</v>
      </c>
      <c r="G577" s="99">
        <f t="shared" si="17"/>
        <v>6.2229059981388328E-3</v>
      </c>
    </row>
    <row r="578" spans="1:7" x14ac:dyDescent="0.25">
      <c r="A578" s="94">
        <v>2187</v>
      </c>
      <c r="B578" s="95">
        <v>18</v>
      </c>
      <c r="C578" s="95">
        <v>8.75</v>
      </c>
      <c r="D578" s="95">
        <v>15.55</v>
      </c>
      <c r="E578" s="95">
        <v>28</v>
      </c>
      <c r="F578" s="80">
        <f t="shared" si="16"/>
        <v>6.0132046885117132E-3</v>
      </c>
      <c r="G578" s="99">
        <f t="shared" si="17"/>
        <v>5.395783557310894E-3</v>
      </c>
    </row>
    <row r="579" spans="1:7" x14ac:dyDescent="0.25">
      <c r="A579" s="94">
        <v>2187</v>
      </c>
      <c r="B579" s="95">
        <v>19</v>
      </c>
      <c r="C579" s="95">
        <v>7.8</v>
      </c>
      <c r="D579" s="95">
        <v>15.55</v>
      </c>
      <c r="E579" s="95">
        <v>28</v>
      </c>
      <c r="F579" s="80">
        <f t="shared" ref="F579:F642" si="18">PI()*C579^2/40000</f>
        <v>4.7783624261100747E-3</v>
      </c>
      <c r="G579" s="99">
        <f t="shared" ref="G579:G642" si="19">IF(C579=0," ",IF(C579&gt;4,((F579+F580)/2)*(B580-B579),1/3*F579*(B580-B579)))</f>
        <v>3.4507253707030312E-3</v>
      </c>
    </row>
    <row r="580" spans="1:7" x14ac:dyDescent="0.25">
      <c r="A580" s="94">
        <v>2187</v>
      </c>
      <c r="B580" s="95">
        <v>19.8</v>
      </c>
      <c r="C580" s="95">
        <v>7</v>
      </c>
      <c r="D580" s="95">
        <v>15.55</v>
      </c>
      <c r="E580" s="95">
        <v>28</v>
      </c>
      <c r="F580" s="80">
        <f t="shared" si="18"/>
        <v>3.8484510006474965E-3</v>
      </c>
      <c r="G580" s="99">
        <f t="shared" si="19"/>
        <v>7.4801321081972708E-4</v>
      </c>
    </row>
    <row r="581" spans="1:7" x14ac:dyDescent="0.25">
      <c r="A581" s="94">
        <v>2187</v>
      </c>
      <c r="B581" s="95">
        <v>20</v>
      </c>
      <c r="C581" s="95">
        <v>6.8</v>
      </c>
      <c r="D581" s="95">
        <v>15.55</v>
      </c>
      <c r="E581" s="95">
        <v>28</v>
      </c>
      <c r="F581" s="80">
        <f t="shared" si="18"/>
        <v>3.6316811075498001E-3</v>
      </c>
      <c r="G581" s="99">
        <f t="shared" si="19"/>
        <v>3.3498213416605412E-3</v>
      </c>
    </row>
    <row r="582" spans="1:7" x14ac:dyDescent="0.25">
      <c r="A582" s="94">
        <v>2187</v>
      </c>
      <c r="B582" s="95">
        <v>21</v>
      </c>
      <c r="C582" s="95">
        <v>6.25</v>
      </c>
      <c r="D582" s="95">
        <v>15.55</v>
      </c>
      <c r="E582" s="95">
        <v>28</v>
      </c>
      <c r="F582" s="80">
        <f t="shared" si="18"/>
        <v>3.0679615757712823E-3</v>
      </c>
      <c r="G582" s="99">
        <f t="shared" si="19"/>
        <v>2.7654851080928401E-3</v>
      </c>
    </row>
    <row r="583" spans="1:7" x14ac:dyDescent="0.25">
      <c r="A583" s="94">
        <v>2187</v>
      </c>
      <c r="B583" s="95">
        <v>22</v>
      </c>
      <c r="C583" s="95">
        <v>5.6</v>
      </c>
      <c r="D583" s="95">
        <v>15.55</v>
      </c>
      <c r="E583" s="95">
        <v>28</v>
      </c>
      <c r="F583" s="80">
        <f t="shared" si="18"/>
        <v>2.4630086404143973E-3</v>
      </c>
      <c r="G583" s="99">
        <f t="shared" si="19"/>
        <v>2.27304045964264E-3</v>
      </c>
    </row>
    <row r="584" spans="1:7" x14ac:dyDescent="0.25">
      <c r="A584" s="94">
        <v>2187</v>
      </c>
      <c r="B584" s="95">
        <v>23</v>
      </c>
      <c r="C584" s="95">
        <v>5.15</v>
      </c>
      <c r="D584" s="95">
        <v>15.55</v>
      </c>
      <c r="E584" s="95">
        <v>28</v>
      </c>
      <c r="F584" s="80">
        <f t="shared" si="18"/>
        <v>2.0830722788708826E-3</v>
      </c>
      <c r="G584" s="99">
        <f t="shared" si="19"/>
        <v>1.6698546701533999E-3</v>
      </c>
    </row>
    <row r="585" spans="1:7" x14ac:dyDescent="0.25">
      <c r="A585" s="94">
        <v>2187</v>
      </c>
      <c r="B585" s="95">
        <v>24</v>
      </c>
      <c r="C585" s="95">
        <v>4</v>
      </c>
      <c r="D585" s="95">
        <v>15.55</v>
      </c>
      <c r="E585" s="95">
        <v>28</v>
      </c>
      <c r="F585" s="80">
        <f t="shared" si="18"/>
        <v>1.2566370614359172E-3</v>
      </c>
      <c r="G585" s="99">
        <f t="shared" si="19"/>
        <v>1.6755160819145562E-3</v>
      </c>
    </row>
    <row r="586" spans="1:7" x14ac:dyDescent="0.25">
      <c r="A586" s="94">
        <v>2187</v>
      </c>
      <c r="B586" s="95">
        <v>28</v>
      </c>
      <c r="C586" s="95">
        <v>0</v>
      </c>
      <c r="D586" s="95">
        <v>15.55</v>
      </c>
      <c r="E586" s="95">
        <v>28</v>
      </c>
      <c r="F586" s="80">
        <f t="shared" si="18"/>
        <v>0</v>
      </c>
      <c r="G586" s="99" t="str">
        <f t="shared" si="19"/>
        <v xml:space="preserve"> </v>
      </c>
    </row>
    <row r="587" spans="1:7" x14ac:dyDescent="0.25">
      <c r="A587" s="96">
        <v>2188</v>
      </c>
      <c r="B587" s="97">
        <v>0.1</v>
      </c>
      <c r="C587" s="97">
        <v>20.149999999999999</v>
      </c>
      <c r="D587" s="97">
        <v>15.22</v>
      </c>
      <c r="E587" s="97">
        <v>28.2</v>
      </c>
      <c r="F587" s="80">
        <f t="shared" si="18"/>
        <v>3.188893257980404E-2</v>
      </c>
      <c r="G587" s="99">
        <f t="shared" si="19"/>
        <v>5.566764737482517E-3</v>
      </c>
    </row>
    <row r="588" spans="1:7" x14ac:dyDescent="0.25">
      <c r="A588" s="96">
        <v>2188</v>
      </c>
      <c r="B588" s="97">
        <v>0.3</v>
      </c>
      <c r="C588" s="97">
        <v>17.399999999999999</v>
      </c>
      <c r="D588" s="97">
        <v>15.22</v>
      </c>
      <c r="E588" s="97">
        <v>28.2</v>
      </c>
      <c r="F588" s="80">
        <f t="shared" si="18"/>
        <v>2.3778714795021139E-2</v>
      </c>
      <c r="G588" s="99">
        <f t="shared" si="19"/>
        <v>4.5945792558750717E-3</v>
      </c>
    </row>
    <row r="589" spans="1:7" x14ac:dyDescent="0.25">
      <c r="A589" s="96">
        <v>2188</v>
      </c>
      <c r="B589" s="97">
        <v>0.5</v>
      </c>
      <c r="C589" s="97">
        <v>16.8</v>
      </c>
      <c r="D589" s="97">
        <v>15.22</v>
      </c>
      <c r="E589" s="97">
        <v>28.2</v>
      </c>
      <c r="F589" s="80">
        <f t="shared" si="18"/>
        <v>2.216707776372958E-2</v>
      </c>
      <c r="G589" s="99">
        <f t="shared" si="19"/>
        <v>4.2779067163932205E-3</v>
      </c>
    </row>
    <row r="590" spans="1:7" x14ac:dyDescent="0.25">
      <c r="A590" s="96">
        <v>2188</v>
      </c>
      <c r="B590" s="97">
        <v>0.7</v>
      </c>
      <c r="C590" s="97">
        <v>16.2</v>
      </c>
      <c r="D590" s="97">
        <v>15.22</v>
      </c>
      <c r="E590" s="97">
        <v>28.2</v>
      </c>
      <c r="F590" s="80">
        <f t="shared" si="18"/>
        <v>2.0611989400202632E-2</v>
      </c>
      <c r="G590" s="99">
        <f t="shared" si="19"/>
        <v>4.0193858423274815E-3</v>
      </c>
    </row>
    <row r="591" spans="1:7" x14ac:dyDescent="0.25">
      <c r="A591" s="96">
        <v>2188</v>
      </c>
      <c r="B591" s="97">
        <v>0.9</v>
      </c>
      <c r="C591" s="97">
        <v>15.79</v>
      </c>
      <c r="D591" s="97">
        <v>15.22</v>
      </c>
      <c r="E591" s="97">
        <v>28.2</v>
      </c>
      <c r="F591" s="80">
        <f t="shared" si="18"/>
        <v>1.9581869023072174E-2</v>
      </c>
      <c r="G591" s="99">
        <f t="shared" si="19"/>
        <v>3.8426720409612193E-3</v>
      </c>
    </row>
    <row r="592" spans="1:7" x14ac:dyDescent="0.25">
      <c r="A592" s="96">
        <v>2188</v>
      </c>
      <c r="B592" s="97">
        <v>1.1000000000000001</v>
      </c>
      <c r="C592" s="97">
        <v>15.49</v>
      </c>
      <c r="D592" s="97">
        <v>15.22</v>
      </c>
      <c r="E592" s="97">
        <v>28.2</v>
      </c>
      <c r="F592" s="80">
        <f t="shared" si="18"/>
        <v>1.8844851386540008E-2</v>
      </c>
      <c r="G592" s="99">
        <f t="shared" si="19"/>
        <v>3.7038474177935742E-3</v>
      </c>
    </row>
    <row r="593" spans="1:7" x14ac:dyDescent="0.25">
      <c r="A593" s="96">
        <v>2188</v>
      </c>
      <c r="B593" s="97">
        <v>1.3</v>
      </c>
      <c r="C593" s="97">
        <v>15.22</v>
      </c>
      <c r="D593" s="97">
        <v>15.22</v>
      </c>
      <c r="E593" s="97">
        <v>28.2</v>
      </c>
      <c r="F593" s="80">
        <f t="shared" si="18"/>
        <v>1.8193622791395744E-2</v>
      </c>
      <c r="G593" s="99">
        <f t="shared" si="19"/>
        <v>1.214731671188948E-2</v>
      </c>
    </row>
    <row r="594" spans="1:7" x14ac:dyDescent="0.25">
      <c r="A594" s="96">
        <v>2188</v>
      </c>
      <c r="B594" s="97">
        <v>2</v>
      </c>
      <c r="C594" s="97">
        <v>14.5</v>
      </c>
      <c r="D594" s="97">
        <v>15.22</v>
      </c>
      <c r="E594" s="97">
        <v>28.2</v>
      </c>
      <c r="F594" s="80">
        <f t="shared" si="18"/>
        <v>1.6512996385431349E-2</v>
      </c>
      <c r="G594" s="99">
        <f t="shared" si="19"/>
        <v>1.6286801714372884E-2</v>
      </c>
    </row>
    <row r="595" spans="1:7" x14ac:dyDescent="0.25">
      <c r="A595" s="96">
        <v>2188</v>
      </c>
      <c r="B595" s="97">
        <v>3</v>
      </c>
      <c r="C595" s="97">
        <v>14.3</v>
      </c>
      <c r="D595" s="97">
        <v>15.22</v>
      </c>
      <c r="E595" s="97">
        <v>28.2</v>
      </c>
      <c r="F595" s="80">
        <f t="shared" si="18"/>
        <v>1.6060607043314419E-2</v>
      </c>
      <c r="G595" s="99">
        <f t="shared" si="19"/>
        <v>1.6004549249401926E-2</v>
      </c>
    </row>
    <row r="596" spans="1:7" x14ac:dyDescent="0.25">
      <c r="A596" s="96">
        <v>2188</v>
      </c>
      <c r="B596" s="97">
        <v>4</v>
      </c>
      <c r="C596" s="97">
        <v>14.25</v>
      </c>
      <c r="D596" s="97">
        <v>15.22</v>
      </c>
      <c r="E596" s="97">
        <v>28.2</v>
      </c>
      <c r="F596" s="80">
        <f t="shared" si="18"/>
        <v>1.5948491455489433E-2</v>
      </c>
      <c r="G596" s="99">
        <f t="shared" si="19"/>
        <v>1.5881481284188363E-2</v>
      </c>
    </row>
    <row r="597" spans="1:7" x14ac:dyDescent="0.25">
      <c r="A597" s="96">
        <v>2188</v>
      </c>
      <c r="B597" s="97">
        <v>5</v>
      </c>
      <c r="C597" s="97">
        <v>14.19</v>
      </c>
      <c r="D597" s="97">
        <v>15.22</v>
      </c>
      <c r="E597" s="97">
        <v>28.2</v>
      </c>
      <c r="F597" s="80">
        <f t="shared" si="18"/>
        <v>1.5814471112887293E-2</v>
      </c>
      <c r="G597" s="99">
        <f t="shared" si="19"/>
        <v>1.5814471112887293E-2</v>
      </c>
    </row>
    <row r="598" spans="1:7" x14ac:dyDescent="0.25">
      <c r="A598" s="96">
        <v>2188</v>
      </c>
      <c r="B598" s="97">
        <v>6</v>
      </c>
      <c r="C598" s="97">
        <v>14.19</v>
      </c>
      <c r="D598" s="97">
        <v>15.22</v>
      </c>
      <c r="E598" s="97">
        <v>28.2</v>
      </c>
      <c r="F598" s="80">
        <f t="shared" si="18"/>
        <v>1.5814471112887293E-2</v>
      </c>
      <c r="G598" s="99">
        <f t="shared" si="19"/>
        <v>1.5224103021424702E-2</v>
      </c>
    </row>
    <row r="599" spans="1:7" x14ac:dyDescent="0.25">
      <c r="A599" s="96">
        <v>2188</v>
      </c>
      <c r="B599" s="97">
        <v>7</v>
      </c>
      <c r="C599" s="97">
        <v>13.65</v>
      </c>
      <c r="D599" s="97">
        <v>15.22</v>
      </c>
      <c r="E599" s="97">
        <v>28.2</v>
      </c>
      <c r="F599" s="80">
        <f t="shared" si="18"/>
        <v>1.4633734929962108E-2</v>
      </c>
      <c r="G599" s="99">
        <f t="shared" si="19"/>
        <v>1.4107518160485819E-2</v>
      </c>
    </row>
    <row r="600" spans="1:7" x14ac:dyDescent="0.25">
      <c r="A600" s="96">
        <v>2188</v>
      </c>
      <c r="B600" s="97">
        <v>8</v>
      </c>
      <c r="C600" s="97">
        <v>13.15</v>
      </c>
      <c r="D600" s="97">
        <v>15.22</v>
      </c>
      <c r="E600" s="97">
        <v>28.2</v>
      </c>
      <c r="F600" s="80">
        <f t="shared" si="18"/>
        <v>1.3581301391009527E-2</v>
      </c>
      <c r="G600" s="99">
        <f t="shared" si="19"/>
        <v>1.3174465142369647E-2</v>
      </c>
    </row>
    <row r="601" spans="1:7" x14ac:dyDescent="0.25">
      <c r="A601" s="96">
        <v>2188</v>
      </c>
      <c r="B601" s="97">
        <v>9</v>
      </c>
      <c r="C601" s="97">
        <v>12.75</v>
      </c>
      <c r="D601" s="97">
        <v>15.22</v>
      </c>
      <c r="E601" s="97">
        <v>28.2</v>
      </c>
      <c r="F601" s="80">
        <f t="shared" si="18"/>
        <v>1.2767628893729769E-2</v>
      </c>
      <c r="G601" s="99">
        <f t="shared" si="19"/>
        <v>1.2228747578868694E-2</v>
      </c>
    </row>
    <row r="602" spans="1:7" x14ac:dyDescent="0.25">
      <c r="A602" s="96">
        <v>2188</v>
      </c>
      <c r="B602" s="97">
        <v>10</v>
      </c>
      <c r="C602" s="97">
        <v>12.2</v>
      </c>
      <c r="D602" s="97">
        <v>15.22</v>
      </c>
      <c r="E602" s="97">
        <v>28.2</v>
      </c>
      <c r="F602" s="80">
        <f t="shared" si="18"/>
        <v>1.1689866264007618E-2</v>
      </c>
      <c r="G602" s="99">
        <f t="shared" si="19"/>
        <v>1.1312875145576844E-2</v>
      </c>
    </row>
    <row r="603" spans="1:7" x14ac:dyDescent="0.25">
      <c r="A603" s="96">
        <v>2188</v>
      </c>
      <c r="B603" s="97">
        <v>11</v>
      </c>
      <c r="C603" s="97">
        <v>11.8</v>
      </c>
      <c r="D603" s="97">
        <v>15.22</v>
      </c>
      <c r="E603" s="97">
        <v>28.2</v>
      </c>
      <c r="F603" s="80">
        <f t="shared" si="18"/>
        <v>1.093588402714607E-2</v>
      </c>
      <c r="G603" s="99">
        <f t="shared" si="19"/>
        <v>1.084359974294687E-2</v>
      </c>
    </row>
    <row r="604" spans="1:7" x14ac:dyDescent="0.25">
      <c r="A604" s="96">
        <v>2188</v>
      </c>
      <c r="B604" s="97">
        <v>12</v>
      </c>
      <c r="C604" s="97">
        <v>11.7</v>
      </c>
      <c r="D604" s="97">
        <v>15.22</v>
      </c>
      <c r="E604" s="97">
        <v>28.2</v>
      </c>
      <c r="F604" s="80">
        <f t="shared" si="18"/>
        <v>1.0751315458747667E-2</v>
      </c>
      <c r="G604" s="99">
        <f t="shared" si="19"/>
        <v>1.0161936968970955E-2</v>
      </c>
    </row>
    <row r="605" spans="1:7" x14ac:dyDescent="0.25">
      <c r="A605" s="96">
        <v>2188</v>
      </c>
      <c r="B605" s="97">
        <v>13</v>
      </c>
      <c r="C605" s="97">
        <v>11.04</v>
      </c>
      <c r="D605" s="97">
        <v>15.22</v>
      </c>
      <c r="E605" s="97">
        <v>28.2</v>
      </c>
      <c r="F605" s="80">
        <f t="shared" si="18"/>
        <v>9.5725584791942417E-3</v>
      </c>
      <c r="G605" s="99">
        <f t="shared" si="19"/>
        <v>9.5379381281516487E-4</v>
      </c>
    </row>
    <row r="606" spans="1:7" x14ac:dyDescent="0.25">
      <c r="A606" s="96">
        <v>2188</v>
      </c>
      <c r="B606" s="97">
        <v>13.1</v>
      </c>
      <c r="C606" s="97">
        <v>11</v>
      </c>
      <c r="D606" s="97">
        <v>15.22</v>
      </c>
      <c r="E606" s="97">
        <v>28.2</v>
      </c>
      <c r="F606" s="80">
        <f t="shared" si="18"/>
        <v>9.5033177771091243E-3</v>
      </c>
      <c r="G606" s="99">
        <f t="shared" si="19"/>
        <v>8.3229036074309315E-3</v>
      </c>
    </row>
    <row r="607" spans="1:7" x14ac:dyDescent="0.25">
      <c r="A607" s="96">
        <v>2188</v>
      </c>
      <c r="B607" s="97">
        <v>14</v>
      </c>
      <c r="C607" s="97">
        <v>10.7</v>
      </c>
      <c r="D607" s="97">
        <v>15.22</v>
      </c>
      <c r="E607" s="97">
        <v>28.2</v>
      </c>
      <c r="F607" s="80">
        <f t="shared" si="18"/>
        <v>8.9920235727373836E-3</v>
      </c>
      <c r="G607" s="99">
        <f t="shared" si="19"/>
        <v>8.5816530323622187E-3</v>
      </c>
    </row>
    <row r="608" spans="1:7" x14ac:dyDescent="0.25">
      <c r="A608" s="96">
        <v>2188</v>
      </c>
      <c r="B608" s="97">
        <v>15</v>
      </c>
      <c r="C608" s="97">
        <v>10.199999999999999</v>
      </c>
      <c r="D608" s="97">
        <v>15.22</v>
      </c>
      <c r="E608" s="97">
        <v>28.2</v>
      </c>
      <c r="F608" s="80">
        <f t="shared" si="18"/>
        <v>8.171282491987052E-3</v>
      </c>
      <c r="G608" s="99">
        <f t="shared" si="19"/>
        <v>8.1313253604242079E-3</v>
      </c>
    </row>
    <row r="609" spans="1:7" x14ac:dyDescent="0.25">
      <c r="A609" s="96">
        <v>2188</v>
      </c>
      <c r="B609" s="97">
        <v>16</v>
      </c>
      <c r="C609" s="97">
        <v>10.15</v>
      </c>
      <c r="D609" s="97">
        <v>15.22</v>
      </c>
      <c r="E609" s="97">
        <v>28.2</v>
      </c>
      <c r="F609" s="80">
        <f t="shared" si="18"/>
        <v>8.0913682288613637E-3</v>
      </c>
      <c r="G609" s="99">
        <f t="shared" si="19"/>
        <v>7.7405897741339765E-3</v>
      </c>
    </row>
    <row r="610" spans="1:7" x14ac:dyDescent="0.25">
      <c r="A610" s="96">
        <v>2188</v>
      </c>
      <c r="B610" s="97">
        <v>17</v>
      </c>
      <c r="C610" s="97">
        <v>9.6999999999999993</v>
      </c>
      <c r="D610" s="97">
        <v>15.22</v>
      </c>
      <c r="E610" s="97">
        <v>28.2</v>
      </c>
      <c r="F610" s="80">
        <f t="shared" si="18"/>
        <v>7.3898113194065902E-3</v>
      </c>
      <c r="G610" s="99">
        <f t="shared" si="19"/>
        <v>6.5321565249765769E-3</v>
      </c>
    </row>
    <row r="611" spans="1:7" x14ac:dyDescent="0.25">
      <c r="A611" s="96">
        <v>2188</v>
      </c>
      <c r="B611" s="97">
        <v>18</v>
      </c>
      <c r="C611" s="97">
        <v>8.5</v>
      </c>
      <c r="D611" s="97">
        <v>15.22</v>
      </c>
      <c r="E611" s="97">
        <v>28.2</v>
      </c>
      <c r="F611" s="80">
        <f t="shared" si="18"/>
        <v>5.6745017305465635E-3</v>
      </c>
      <c r="G611" s="99">
        <f t="shared" si="19"/>
        <v>5.6081355857394797E-3</v>
      </c>
    </row>
    <row r="612" spans="1:7" x14ac:dyDescent="0.25">
      <c r="A612" s="96">
        <v>2188</v>
      </c>
      <c r="B612" s="97">
        <v>19</v>
      </c>
      <c r="C612" s="97">
        <v>8.4</v>
      </c>
      <c r="D612" s="97">
        <v>15.22</v>
      </c>
      <c r="E612" s="97">
        <v>28.2</v>
      </c>
      <c r="F612" s="80">
        <f t="shared" si="18"/>
        <v>5.541769440932395E-3</v>
      </c>
      <c r="G612" s="99">
        <f t="shared" si="19"/>
        <v>5.0690579213375567E-3</v>
      </c>
    </row>
    <row r="613" spans="1:7" x14ac:dyDescent="0.25">
      <c r="A613" s="96">
        <v>2188</v>
      </c>
      <c r="B613" s="97">
        <v>20</v>
      </c>
      <c r="C613" s="97">
        <v>7.65</v>
      </c>
      <c r="D613" s="97">
        <v>15.22</v>
      </c>
      <c r="E613" s="97">
        <v>28.2</v>
      </c>
      <c r="F613" s="80">
        <f t="shared" si="18"/>
        <v>4.5963464017427175E-3</v>
      </c>
      <c r="G613" s="99">
        <f t="shared" si="19"/>
        <v>2.9556790908365719E-3</v>
      </c>
    </row>
    <row r="614" spans="1:7" x14ac:dyDescent="0.25">
      <c r="A614" s="96">
        <v>2188</v>
      </c>
      <c r="B614" s="97">
        <v>20.7</v>
      </c>
      <c r="C614" s="97">
        <v>7</v>
      </c>
      <c r="D614" s="97">
        <v>15.22</v>
      </c>
      <c r="E614" s="97">
        <v>28.2</v>
      </c>
      <c r="F614" s="80">
        <f t="shared" si="18"/>
        <v>3.8484510006474965E-3</v>
      </c>
      <c r="G614" s="99">
        <f t="shared" si="19"/>
        <v>1.1061155034207989E-3</v>
      </c>
    </row>
    <row r="615" spans="1:7" x14ac:dyDescent="0.25">
      <c r="A615" s="96">
        <v>2188</v>
      </c>
      <c r="B615" s="97">
        <v>21</v>
      </c>
      <c r="C615" s="97">
        <v>6.7</v>
      </c>
      <c r="D615" s="97">
        <v>15.22</v>
      </c>
      <c r="E615" s="97">
        <v>28.2</v>
      </c>
      <c r="F615" s="80">
        <f t="shared" si="18"/>
        <v>3.5256523554911454E-3</v>
      </c>
      <c r="G615" s="99">
        <f t="shared" si="19"/>
        <v>3.3214488330078088E-3</v>
      </c>
    </row>
    <row r="616" spans="1:7" x14ac:dyDescent="0.25">
      <c r="A616" s="96">
        <v>2188</v>
      </c>
      <c r="B616" s="97">
        <v>22</v>
      </c>
      <c r="C616" s="97">
        <v>6.3</v>
      </c>
      <c r="D616" s="97">
        <v>15.22</v>
      </c>
      <c r="E616" s="97">
        <v>28.2</v>
      </c>
      <c r="F616" s="80">
        <f t="shared" si="18"/>
        <v>3.1172453105244718E-3</v>
      </c>
      <c r="G616" s="99">
        <f t="shared" si="19"/>
        <v>2.6826256018544089E-3</v>
      </c>
    </row>
    <row r="617" spans="1:7" x14ac:dyDescent="0.25">
      <c r="A617" s="96">
        <v>2188</v>
      </c>
      <c r="B617" s="97">
        <v>23</v>
      </c>
      <c r="C617" s="97">
        <v>5.35</v>
      </c>
      <c r="D617" s="97">
        <v>15.22</v>
      </c>
      <c r="E617" s="97">
        <v>28.2</v>
      </c>
      <c r="F617" s="80">
        <f t="shared" si="18"/>
        <v>2.2480058931843459E-3</v>
      </c>
      <c r="G617" s="99">
        <f t="shared" si="19"/>
        <v>2.0100302496749191E-3</v>
      </c>
    </row>
    <row r="618" spans="1:7" x14ac:dyDescent="0.25">
      <c r="A618" s="96">
        <v>2188</v>
      </c>
      <c r="B618" s="97">
        <v>24</v>
      </c>
      <c r="C618" s="97">
        <v>4.75</v>
      </c>
      <c r="D618" s="97">
        <v>15.22</v>
      </c>
      <c r="E618" s="97">
        <v>28.2</v>
      </c>
      <c r="F618" s="80">
        <f t="shared" si="18"/>
        <v>1.7720546061654925E-3</v>
      </c>
      <c r="G618" s="99">
        <f t="shared" si="19"/>
        <v>1.514345833800705E-3</v>
      </c>
    </row>
    <row r="619" spans="1:7" x14ac:dyDescent="0.25">
      <c r="A619" s="96">
        <v>2188</v>
      </c>
      <c r="B619" s="97">
        <v>25</v>
      </c>
      <c r="C619" s="97">
        <v>4</v>
      </c>
      <c r="D619" s="97">
        <v>15.22</v>
      </c>
      <c r="E619" s="97">
        <v>28.2</v>
      </c>
      <c r="F619" s="80">
        <f t="shared" si="18"/>
        <v>1.2566370614359172E-3</v>
      </c>
      <c r="G619" s="99">
        <f t="shared" si="19"/>
        <v>1.3404128655316446E-3</v>
      </c>
    </row>
    <row r="620" spans="1:7" x14ac:dyDescent="0.25">
      <c r="A620" s="96">
        <v>2188</v>
      </c>
      <c r="B620" s="97">
        <v>28.2</v>
      </c>
      <c r="C620" s="97">
        <v>0</v>
      </c>
      <c r="D620" s="97">
        <v>15.22</v>
      </c>
      <c r="E620" s="97">
        <v>28.2</v>
      </c>
      <c r="F620" s="80">
        <f t="shared" si="18"/>
        <v>0</v>
      </c>
      <c r="G620" s="99" t="str">
        <f t="shared" si="19"/>
        <v xml:space="preserve"> </v>
      </c>
    </row>
    <row r="621" spans="1:7" x14ac:dyDescent="0.25">
      <c r="A621" s="94">
        <v>2189</v>
      </c>
      <c r="B621" s="95">
        <v>0.1</v>
      </c>
      <c r="C621" s="95">
        <v>15.6</v>
      </c>
      <c r="D621" s="95">
        <v>14.05</v>
      </c>
      <c r="E621" s="95">
        <v>27.3</v>
      </c>
      <c r="F621" s="80">
        <f t="shared" si="18"/>
        <v>1.9113449704440299E-2</v>
      </c>
      <c r="G621" s="99">
        <f t="shared" si="19"/>
        <v>3.7739952547574183E-3</v>
      </c>
    </row>
    <row r="622" spans="1:7" x14ac:dyDescent="0.25">
      <c r="A622" s="94">
        <v>2189</v>
      </c>
      <c r="B622" s="95">
        <v>0.3</v>
      </c>
      <c r="C622" s="95">
        <v>15.4</v>
      </c>
      <c r="D622" s="95">
        <v>14.05</v>
      </c>
      <c r="E622" s="95">
        <v>27.3</v>
      </c>
      <c r="F622" s="80">
        <f t="shared" si="18"/>
        <v>1.8626502843133885E-2</v>
      </c>
      <c r="G622" s="99">
        <f t="shared" si="19"/>
        <v>3.6772342010268529E-3</v>
      </c>
    </row>
    <row r="623" spans="1:7" x14ac:dyDescent="0.25">
      <c r="A623" s="94">
        <v>2189</v>
      </c>
      <c r="B623" s="95">
        <v>0.5</v>
      </c>
      <c r="C623" s="95">
        <v>15.2</v>
      </c>
      <c r="D623" s="95">
        <v>14.05</v>
      </c>
      <c r="E623" s="95">
        <v>27.3</v>
      </c>
      <c r="F623" s="80">
        <f t="shared" si="18"/>
        <v>1.8145839167134643E-2</v>
      </c>
      <c r="G623" s="99">
        <f t="shared" si="19"/>
        <v>3.5559066781433771E-3</v>
      </c>
    </row>
    <row r="624" spans="1:7" x14ac:dyDescent="0.25">
      <c r="A624" s="94">
        <v>2189</v>
      </c>
      <c r="B624" s="95">
        <v>0.7</v>
      </c>
      <c r="C624" s="95">
        <v>14.89</v>
      </c>
      <c r="D624" s="95">
        <v>14.05</v>
      </c>
      <c r="E624" s="95">
        <v>27.3</v>
      </c>
      <c r="F624" s="80">
        <f t="shared" si="18"/>
        <v>1.7413227614299139E-2</v>
      </c>
      <c r="G624" s="99">
        <f t="shared" si="19"/>
        <v>3.4733024263080528E-3</v>
      </c>
    </row>
    <row r="625" spans="1:7" x14ac:dyDescent="0.25">
      <c r="A625" s="94">
        <v>2189</v>
      </c>
      <c r="B625" s="95">
        <v>0.9</v>
      </c>
      <c r="C625" s="95">
        <v>14.85</v>
      </c>
      <c r="D625" s="95">
        <v>14.05</v>
      </c>
      <c r="E625" s="95">
        <v>27.3</v>
      </c>
      <c r="F625" s="80">
        <f t="shared" si="18"/>
        <v>1.7319796648781378E-2</v>
      </c>
      <c r="G625" s="99">
        <f t="shared" si="19"/>
        <v>3.3832793034212741E-3</v>
      </c>
    </row>
    <row r="626" spans="1:7" x14ac:dyDescent="0.25">
      <c r="A626" s="94">
        <v>2189</v>
      </c>
      <c r="B626" s="95">
        <v>1.1000000000000001</v>
      </c>
      <c r="C626" s="95">
        <v>14.5</v>
      </c>
      <c r="D626" s="95">
        <v>14.05</v>
      </c>
      <c r="E626" s="95">
        <v>27.3</v>
      </c>
      <c r="F626" s="80">
        <f t="shared" si="18"/>
        <v>1.6512996385431349E-2</v>
      </c>
      <c r="G626" s="99">
        <f t="shared" si="19"/>
        <v>3.2016952480437822E-3</v>
      </c>
    </row>
    <row r="627" spans="1:7" x14ac:dyDescent="0.25">
      <c r="A627" s="94">
        <v>2189</v>
      </c>
      <c r="B627" s="95">
        <v>1.3</v>
      </c>
      <c r="C627" s="95">
        <v>14.05</v>
      </c>
      <c r="D627" s="95">
        <v>14.05</v>
      </c>
      <c r="E627" s="95">
        <v>27.3</v>
      </c>
      <c r="F627" s="80">
        <f t="shared" si="18"/>
        <v>1.5503956095006481E-2</v>
      </c>
      <c r="G627" s="99">
        <f t="shared" si="19"/>
        <v>1.0391810052327694E-2</v>
      </c>
    </row>
    <row r="628" spans="1:7" x14ac:dyDescent="0.25">
      <c r="A628" s="94">
        <v>2189</v>
      </c>
      <c r="B628" s="95">
        <v>2</v>
      </c>
      <c r="C628" s="95">
        <v>13.44</v>
      </c>
      <c r="D628" s="95">
        <v>14.05</v>
      </c>
      <c r="E628" s="95">
        <v>27.3</v>
      </c>
      <c r="F628" s="80">
        <f t="shared" si="18"/>
        <v>1.4186929768786931E-2</v>
      </c>
      <c r="G628" s="99">
        <f t="shared" si="19"/>
        <v>1.4029477071979827E-2</v>
      </c>
    </row>
    <row r="629" spans="1:7" x14ac:dyDescent="0.25">
      <c r="A629" s="94">
        <v>2189</v>
      </c>
      <c r="B629" s="95">
        <v>3</v>
      </c>
      <c r="C629" s="95">
        <v>13.29</v>
      </c>
      <c r="D629" s="95">
        <v>14.05</v>
      </c>
      <c r="E629" s="95">
        <v>27.3</v>
      </c>
      <c r="F629" s="80">
        <f t="shared" si="18"/>
        <v>1.3872024375172723E-2</v>
      </c>
      <c r="G629" s="99">
        <f t="shared" si="19"/>
        <v>1.362377572368606E-2</v>
      </c>
    </row>
    <row r="630" spans="1:7" x14ac:dyDescent="0.25">
      <c r="A630" s="94">
        <v>2189</v>
      </c>
      <c r="B630" s="95">
        <v>4</v>
      </c>
      <c r="C630" s="95">
        <v>13.05</v>
      </c>
      <c r="D630" s="95">
        <v>14.05</v>
      </c>
      <c r="E630" s="95">
        <v>27.3</v>
      </c>
      <c r="F630" s="80">
        <f t="shared" si="18"/>
        <v>1.3375527072199396E-2</v>
      </c>
      <c r="G630" s="99">
        <f t="shared" si="19"/>
        <v>1.3212541245331156E-2</v>
      </c>
    </row>
    <row r="631" spans="1:7" x14ac:dyDescent="0.25">
      <c r="A631" s="94">
        <v>2189</v>
      </c>
      <c r="B631" s="95">
        <v>5</v>
      </c>
      <c r="C631" s="95">
        <v>12.89</v>
      </c>
      <c r="D631" s="95">
        <v>14.05</v>
      </c>
      <c r="E631" s="95">
        <v>27.3</v>
      </c>
      <c r="F631" s="80">
        <f t="shared" si="18"/>
        <v>1.3049555418462918E-2</v>
      </c>
      <c r="G631" s="99">
        <f t="shared" si="19"/>
        <v>1.2759268330280403E-2</v>
      </c>
    </row>
    <row r="632" spans="1:7" x14ac:dyDescent="0.25">
      <c r="A632" s="94">
        <v>2189</v>
      </c>
      <c r="B632" s="95">
        <v>6</v>
      </c>
      <c r="C632" s="95">
        <v>12.6</v>
      </c>
      <c r="D632" s="95">
        <v>14.05</v>
      </c>
      <c r="E632" s="95">
        <v>27.3</v>
      </c>
      <c r="F632" s="80">
        <f t="shared" si="18"/>
        <v>1.2468981242097887E-2</v>
      </c>
      <c r="G632" s="99">
        <f t="shared" si="19"/>
        <v>1.1610148350422778E-2</v>
      </c>
    </row>
    <row r="633" spans="1:7" x14ac:dyDescent="0.25">
      <c r="A633" s="94">
        <v>2189</v>
      </c>
      <c r="B633" s="95">
        <v>7</v>
      </c>
      <c r="C633" s="95">
        <v>11.7</v>
      </c>
      <c r="D633" s="95">
        <v>14.05</v>
      </c>
      <c r="E633" s="95">
        <v>27.3</v>
      </c>
      <c r="F633" s="80">
        <f t="shared" si="18"/>
        <v>1.0751315458747667E-2</v>
      </c>
      <c r="G633" s="99">
        <f t="shared" si="19"/>
        <v>1.069632187934658E-2</v>
      </c>
    </row>
    <row r="634" spans="1:7" x14ac:dyDescent="0.25">
      <c r="A634" s="94">
        <v>2189</v>
      </c>
      <c r="B634" s="95">
        <v>8</v>
      </c>
      <c r="C634" s="95">
        <v>11.64</v>
      </c>
      <c r="D634" s="95">
        <v>14.05</v>
      </c>
      <c r="E634" s="95">
        <v>27.3</v>
      </c>
      <c r="F634" s="80">
        <f t="shared" si="18"/>
        <v>1.0641328299945492E-2</v>
      </c>
      <c r="G634" s="99">
        <f t="shared" si="19"/>
        <v>1.0604822993310777E-2</v>
      </c>
    </row>
    <row r="635" spans="1:7" x14ac:dyDescent="0.25">
      <c r="A635" s="94">
        <v>2189</v>
      </c>
      <c r="B635" s="95">
        <v>9</v>
      </c>
      <c r="C635" s="95">
        <v>11.6</v>
      </c>
      <c r="D635" s="95">
        <v>14.05</v>
      </c>
      <c r="E635" s="95">
        <v>27.3</v>
      </c>
      <c r="F635" s="80">
        <f t="shared" si="18"/>
        <v>1.0568317686676064E-2</v>
      </c>
      <c r="G635" s="99">
        <f t="shared" si="19"/>
        <v>1.0298533417549041E-2</v>
      </c>
    </row>
    <row r="636" spans="1:7" x14ac:dyDescent="0.25">
      <c r="A636" s="94">
        <v>2189</v>
      </c>
      <c r="B636" s="95">
        <v>10</v>
      </c>
      <c r="C636" s="95">
        <v>11.3</v>
      </c>
      <c r="D636" s="95">
        <v>14.05</v>
      </c>
      <c r="E636" s="95">
        <v>27.3</v>
      </c>
      <c r="F636" s="80">
        <f t="shared" si="18"/>
        <v>1.0028749148422018E-2</v>
      </c>
      <c r="G636" s="99">
        <f t="shared" si="19"/>
        <v>9.766033462765571E-3</v>
      </c>
    </row>
    <row r="637" spans="1:7" x14ac:dyDescent="0.25">
      <c r="A637" s="94">
        <v>2189</v>
      </c>
      <c r="B637" s="95">
        <v>11</v>
      </c>
      <c r="C637" s="95">
        <v>11</v>
      </c>
      <c r="D637" s="95">
        <v>14.05</v>
      </c>
      <c r="E637" s="95">
        <v>27.3</v>
      </c>
      <c r="F637" s="80">
        <f t="shared" si="18"/>
        <v>9.5033177771091243E-3</v>
      </c>
      <c r="G637" s="99">
        <f t="shared" si="19"/>
        <v>9.2897876514354428E-3</v>
      </c>
    </row>
    <row r="638" spans="1:7" x14ac:dyDescent="0.25">
      <c r="A638" s="94">
        <v>2189</v>
      </c>
      <c r="B638" s="95">
        <v>12</v>
      </c>
      <c r="C638" s="95">
        <v>10.75</v>
      </c>
      <c r="D638" s="95">
        <v>14.05</v>
      </c>
      <c r="E638" s="95">
        <v>27.3</v>
      </c>
      <c r="F638" s="80">
        <f t="shared" si="18"/>
        <v>9.0762575257617613E-3</v>
      </c>
      <c r="G638" s="99">
        <f t="shared" si="19"/>
        <v>5.7908290160227707E-3</v>
      </c>
    </row>
    <row r="639" spans="1:7" x14ac:dyDescent="0.25">
      <c r="A639" s="94">
        <v>2189</v>
      </c>
      <c r="B639" s="95">
        <v>12.65</v>
      </c>
      <c r="C639" s="95">
        <v>10.55</v>
      </c>
      <c r="D639" s="95">
        <v>14.05</v>
      </c>
      <c r="E639" s="95">
        <v>27.3</v>
      </c>
      <c r="F639" s="80">
        <f t="shared" si="18"/>
        <v>8.741677908154449E-3</v>
      </c>
      <c r="G639" s="99">
        <f t="shared" si="19"/>
        <v>2.9738217884110528E-3</v>
      </c>
    </row>
    <row r="640" spans="1:7" x14ac:dyDescent="0.25">
      <c r="A640" s="94">
        <v>2189</v>
      </c>
      <c r="B640" s="95">
        <v>13</v>
      </c>
      <c r="C640" s="95">
        <v>10.25</v>
      </c>
      <c r="D640" s="95">
        <v>14.05</v>
      </c>
      <c r="E640" s="95">
        <v>27.3</v>
      </c>
      <c r="F640" s="80">
        <f t="shared" si="18"/>
        <v>8.2515894541944409E-3</v>
      </c>
      <c r="G640" s="99">
        <f t="shared" si="19"/>
        <v>7.595683812987147E-3</v>
      </c>
    </row>
    <row r="641" spans="1:7" x14ac:dyDescent="0.25">
      <c r="A641" s="94">
        <v>2189</v>
      </c>
      <c r="B641" s="95">
        <v>14</v>
      </c>
      <c r="C641" s="95">
        <v>9.4</v>
      </c>
      <c r="D641" s="95">
        <v>14.05</v>
      </c>
      <c r="E641" s="95">
        <v>27.3</v>
      </c>
      <c r="F641" s="80">
        <f t="shared" si="18"/>
        <v>6.939778171779854E-3</v>
      </c>
      <c r="G641" s="99">
        <f t="shared" si="19"/>
        <v>6.7936941133879269E-3</v>
      </c>
    </row>
    <row r="642" spans="1:7" x14ac:dyDescent="0.25">
      <c r="A642" s="94">
        <v>2189</v>
      </c>
      <c r="B642" s="95">
        <v>15</v>
      </c>
      <c r="C642" s="95">
        <v>9.1999999999999993</v>
      </c>
      <c r="D642" s="95">
        <v>14.05</v>
      </c>
      <c r="E642" s="95">
        <v>27.3</v>
      </c>
      <c r="F642" s="80">
        <f t="shared" si="18"/>
        <v>6.6476100549960008E-3</v>
      </c>
      <c r="G642" s="99">
        <f t="shared" si="19"/>
        <v>6.4343744536335947E-3</v>
      </c>
    </row>
    <row r="643" spans="1:7" x14ac:dyDescent="0.25">
      <c r="A643" s="94">
        <v>2189</v>
      </c>
      <c r="B643" s="95">
        <v>16</v>
      </c>
      <c r="C643" s="95">
        <v>8.9</v>
      </c>
      <c r="D643" s="95">
        <v>14.05</v>
      </c>
      <c r="E643" s="95">
        <v>27.3</v>
      </c>
      <c r="F643" s="80">
        <f t="shared" ref="F643:F706" si="20">PI()*C643^2/40000</f>
        <v>6.2211388522711887E-3</v>
      </c>
      <c r="G643" s="99">
        <f t="shared" ref="G643:G706" si="21">IF(C643=0," ",IF(C643&gt;4,((F643+F644)/2)*(B644-B643),1/3*F643*(B644-B643)))</f>
        <v>5.6870681011609234E-3</v>
      </c>
    </row>
    <row r="644" spans="1:7" x14ac:dyDescent="0.25">
      <c r="A644" s="94">
        <v>2189</v>
      </c>
      <c r="B644" s="95">
        <v>17</v>
      </c>
      <c r="C644" s="95">
        <v>8.1</v>
      </c>
      <c r="D644" s="95">
        <v>14.05</v>
      </c>
      <c r="E644" s="95">
        <v>27.3</v>
      </c>
      <c r="F644" s="80">
        <f t="shared" si="20"/>
        <v>5.152997350050658E-3</v>
      </c>
      <c r="G644" s="99">
        <f t="shared" si="21"/>
        <v>4.8149816154784818E-3</v>
      </c>
    </row>
    <row r="645" spans="1:7" x14ac:dyDescent="0.25">
      <c r="A645" s="94">
        <v>2189</v>
      </c>
      <c r="B645" s="95">
        <v>18</v>
      </c>
      <c r="C645" s="95">
        <v>7.55</v>
      </c>
      <c r="D645" s="95">
        <v>14.05</v>
      </c>
      <c r="E645" s="95">
        <v>27.3</v>
      </c>
      <c r="F645" s="80">
        <f t="shared" si="20"/>
        <v>4.4769658809063048E-3</v>
      </c>
      <c r="G645" s="99">
        <f t="shared" si="21"/>
        <v>2.0813542203884502E-3</v>
      </c>
    </row>
    <row r="646" spans="1:7" x14ac:dyDescent="0.25">
      <c r="A646" s="94">
        <v>2189</v>
      </c>
      <c r="B646" s="95">
        <v>18.5</v>
      </c>
      <c r="C646" s="95">
        <v>7</v>
      </c>
      <c r="D646" s="95">
        <v>14.05</v>
      </c>
      <c r="E646" s="95">
        <v>27.3</v>
      </c>
      <c r="F646" s="80">
        <f t="shared" si="20"/>
        <v>3.8484510006474965E-3</v>
      </c>
      <c r="G646" s="99">
        <f t="shared" si="21"/>
        <v>1.7538431862517143E-3</v>
      </c>
    </row>
    <row r="647" spans="1:7" x14ac:dyDescent="0.25">
      <c r="A647" s="94">
        <v>2189</v>
      </c>
      <c r="B647" s="95">
        <v>19</v>
      </c>
      <c r="C647" s="95">
        <v>6.35</v>
      </c>
      <c r="D647" s="95">
        <v>14.05</v>
      </c>
      <c r="E647" s="95">
        <v>27.3</v>
      </c>
      <c r="F647" s="80">
        <f t="shared" si="20"/>
        <v>3.1669217443593607E-3</v>
      </c>
      <c r="G647" s="99">
        <f t="shared" si="21"/>
        <v>3.0446941551806328E-3</v>
      </c>
    </row>
    <row r="648" spans="1:7" x14ac:dyDescent="0.25">
      <c r="A648" s="94">
        <v>2189</v>
      </c>
      <c r="B648" s="95">
        <v>20</v>
      </c>
      <c r="C648" s="95">
        <v>6.1</v>
      </c>
      <c r="D648" s="95">
        <v>14.05</v>
      </c>
      <c r="E648" s="95">
        <v>27.3</v>
      </c>
      <c r="F648" s="80">
        <f t="shared" si="20"/>
        <v>2.9224665660019045E-3</v>
      </c>
      <c r="G648" s="99">
        <f t="shared" si="21"/>
        <v>2.6927376032081507E-3</v>
      </c>
    </row>
    <row r="649" spans="1:7" x14ac:dyDescent="0.25">
      <c r="A649" s="94">
        <v>2189</v>
      </c>
      <c r="B649" s="95">
        <v>21</v>
      </c>
      <c r="C649" s="95">
        <v>5.6</v>
      </c>
      <c r="D649" s="95">
        <v>14.05</v>
      </c>
      <c r="E649" s="95">
        <v>27.3</v>
      </c>
      <c r="F649" s="80">
        <f t="shared" si="20"/>
        <v>2.4630086404143973E-3</v>
      </c>
      <c r="G649" s="99">
        <f t="shared" si="21"/>
        <v>2.2933626371205488E-3</v>
      </c>
    </row>
    <row r="650" spans="1:7" x14ac:dyDescent="0.25">
      <c r="A650" s="94">
        <v>2189</v>
      </c>
      <c r="B650" s="95">
        <v>22</v>
      </c>
      <c r="C650" s="95">
        <v>5.2</v>
      </c>
      <c r="D650" s="95">
        <v>14.05</v>
      </c>
      <c r="E650" s="95">
        <v>27.3</v>
      </c>
      <c r="F650" s="80">
        <f t="shared" si="20"/>
        <v>2.1237166338267002E-3</v>
      </c>
      <c r="G650" s="99">
        <f t="shared" si="21"/>
        <v>1.8049431542577607E-3</v>
      </c>
    </row>
    <row r="651" spans="1:7" x14ac:dyDescent="0.25">
      <c r="A651" s="94">
        <v>2189</v>
      </c>
      <c r="B651" s="95">
        <v>23</v>
      </c>
      <c r="C651" s="95">
        <v>4.3499999999999996</v>
      </c>
      <c r="D651" s="95">
        <v>14.05</v>
      </c>
      <c r="E651" s="95">
        <v>27.3</v>
      </c>
      <c r="F651" s="80">
        <f t="shared" si="20"/>
        <v>1.4861696746888212E-3</v>
      </c>
      <c r="G651" s="99">
        <f t="shared" si="21"/>
        <v>9.5998235764365749E-4</v>
      </c>
    </row>
    <row r="652" spans="1:7" x14ac:dyDescent="0.25">
      <c r="A652" s="94">
        <v>2189</v>
      </c>
      <c r="B652" s="95">
        <v>23.7</v>
      </c>
      <c r="C652" s="95">
        <v>4</v>
      </c>
      <c r="D652" s="95">
        <v>14.05</v>
      </c>
      <c r="E652" s="95">
        <v>27.3</v>
      </c>
      <c r="F652" s="80">
        <f t="shared" si="20"/>
        <v>1.2566370614359172E-3</v>
      </c>
      <c r="G652" s="99">
        <f t="shared" si="21"/>
        <v>1.5079644737231012E-3</v>
      </c>
    </row>
    <row r="653" spans="1:7" x14ac:dyDescent="0.25">
      <c r="A653" s="94">
        <v>2189</v>
      </c>
      <c r="B653" s="95">
        <v>27.3</v>
      </c>
      <c r="C653" s="95">
        <v>0</v>
      </c>
      <c r="D653" s="95">
        <v>14.05</v>
      </c>
      <c r="E653" s="95">
        <v>27.3</v>
      </c>
      <c r="F653" s="80">
        <f t="shared" si="20"/>
        <v>0</v>
      </c>
      <c r="G653" s="99" t="str">
        <f t="shared" si="21"/>
        <v xml:space="preserve"> </v>
      </c>
    </row>
    <row r="654" spans="1:7" x14ac:dyDescent="0.25">
      <c r="A654" s="96">
        <v>2190</v>
      </c>
      <c r="B654" s="97">
        <v>0.1</v>
      </c>
      <c r="C654" s="97">
        <v>16.89</v>
      </c>
      <c r="D654" s="97">
        <v>14.91</v>
      </c>
      <c r="E654" s="97">
        <v>27.2</v>
      </c>
      <c r="F654" s="80">
        <f t="shared" si="20"/>
        <v>2.2405218340853322E-2</v>
      </c>
      <c r="G654" s="99">
        <f t="shared" si="21"/>
        <v>4.2310852048822829E-3</v>
      </c>
    </row>
    <row r="655" spans="1:7" x14ac:dyDescent="0.25">
      <c r="A655" s="96">
        <v>2190</v>
      </c>
      <c r="B655" s="97">
        <v>0.3</v>
      </c>
      <c r="C655" s="97">
        <v>15.92</v>
      </c>
      <c r="D655" s="97">
        <v>14.91</v>
      </c>
      <c r="E655" s="97">
        <v>27.2</v>
      </c>
      <c r="F655" s="80">
        <f t="shared" si="20"/>
        <v>1.9905633707969505E-2</v>
      </c>
      <c r="G655" s="99">
        <f t="shared" si="21"/>
        <v>3.8507954141652383E-3</v>
      </c>
    </row>
    <row r="656" spans="1:7" x14ac:dyDescent="0.25">
      <c r="A656" s="96">
        <v>2190</v>
      </c>
      <c r="B656" s="97">
        <v>0.5</v>
      </c>
      <c r="C656" s="97">
        <v>15.39</v>
      </c>
      <c r="D656" s="97">
        <v>14.91</v>
      </c>
      <c r="E656" s="97">
        <v>27.2</v>
      </c>
      <c r="F656" s="80">
        <f t="shared" si="20"/>
        <v>1.8602320433682876E-2</v>
      </c>
      <c r="G656" s="99">
        <f t="shared" si="21"/>
        <v>3.7204640867365742E-3</v>
      </c>
    </row>
    <row r="657" spans="1:7" x14ac:dyDescent="0.25">
      <c r="A657" s="96">
        <v>2190</v>
      </c>
      <c r="B657" s="97">
        <v>0.7</v>
      </c>
      <c r="C657" s="97">
        <v>15.39</v>
      </c>
      <c r="D657" s="97">
        <v>14.91</v>
      </c>
      <c r="E657" s="97">
        <v>27.2</v>
      </c>
      <c r="F657" s="80">
        <f t="shared" si="20"/>
        <v>1.8602320433682876E-2</v>
      </c>
      <c r="G657" s="99">
        <f t="shared" si="21"/>
        <v>3.6963680710835429E-3</v>
      </c>
    </row>
    <row r="658" spans="1:7" x14ac:dyDescent="0.25">
      <c r="A658" s="96">
        <v>2190</v>
      </c>
      <c r="B658" s="97">
        <v>0.9</v>
      </c>
      <c r="C658" s="97">
        <v>15.29</v>
      </c>
      <c r="D658" s="97">
        <v>14.91</v>
      </c>
      <c r="E658" s="97">
        <v>27.2</v>
      </c>
      <c r="F658" s="80">
        <f t="shared" si="20"/>
        <v>1.8361360277152537E-2</v>
      </c>
      <c r="G658" s="99">
        <f t="shared" si="21"/>
        <v>3.6722720554305086E-3</v>
      </c>
    </row>
    <row r="659" spans="1:7" x14ac:dyDescent="0.25">
      <c r="A659" s="96">
        <v>2190</v>
      </c>
      <c r="B659" s="97">
        <v>1.1000000000000001</v>
      </c>
      <c r="C659" s="97">
        <v>15.29</v>
      </c>
      <c r="D659" s="97">
        <v>14.91</v>
      </c>
      <c r="E659" s="97">
        <v>27.2</v>
      </c>
      <c r="F659" s="80">
        <f t="shared" si="20"/>
        <v>1.8361360277152537E-2</v>
      </c>
      <c r="G659" s="99">
        <f t="shared" si="21"/>
        <v>3.582139762199016E-3</v>
      </c>
    </row>
    <row r="660" spans="1:7" x14ac:dyDescent="0.25">
      <c r="A660" s="96">
        <v>2190</v>
      </c>
      <c r="B660" s="97">
        <v>1.3</v>
      </c>
      <c r="C660" s="97">
        <v>14.91</v>
      </c>
      <c r="D660" s="97">
        <v>14.91</v>
      </c>
      <c r="E660" s="97">
        <v>27.2</v>
      </c>
      <c r="F660" s="80">
        <f t="shared" si="20"/>
        <v>1.7460037344837628E-2</v>
      </c>
      <c r="G660" s="99">
        <f t="shared" si="21"/>
        <v>1.2115927096192062E-2</v>
      </c>
    </row>
    <row r="661" spans="1:7" x14ac:dyDescent="0.25">
      <c r="A661" s="96">
        <v>2190</v>
      </c>
      <c r="B661" s="97">
        <v>2</v>
      </c>
      <c r="C661" s="97">
        <v>14.78</v>
      </c>
      <c r="D661" s="97">
        <v>14.91</v>
      </c>
      <c r="E661" s="97">
        <v>27.2</v>
      </c>
      <c r="F661" s="80">
        <f t="shared" si="20"/>
        <v>1.7156897215711116E-2</v>
      </c>
      <c r="G661" s="99">
        <f t="shared" si="21"/>
        <v>1.5735389371814804E-2</v>
      </c>
    </row>
    <row r="662" spans="1:7" x14ac:dyDescent="0.25">
      <c r="A662" s="96">
        <v>2190</v>
      </c>
      <c r="B662" s="97">
        <v>3</v>
      </c>
      <c r="C662" s="97">
        <v>13.5</v>
      </c>
      <c r="D662" s="97">
        <v>14.91</v>
      </c>
      <c r="E662" s="97">
        <v>27.2</v>
      </c>
      <c r="F662" s="80">
        <f t="shared" si="20"/>
        <v>1.4313881527918494E-2</v>
      </c>
      <c r="G662" s="99">
        <f t="shared" si="21"/>
        <v>1.4051264017032473E-2</v>
      </c>
    </row>
    <row r="663" spans="1:7" x14ac:dyDescent="0.25">
      <c r="A663" s="96">
        <v>2190</v>
      </c>
      <c r="B663" s="97">
        <v>4</v>
      </c>
      <c r="C663" s="97">
        <v>13.25</v>
      </c>
      <c r="D663" s="97">
        <v>14.91</v>
      </c>
      <c r="E663" s="97">
        <v>27.2</v>
      </c>
      <c r="F663" s="80">
        <f t="shared" si="20"/>
        <v>1.3788646506146453E-2</v>
      </c>
      <c r="G663" s="99">
        <f t="shared" si="21"/>
        <v>1.368497394857799E-2</v>
      </c>
    </row>
    <row r="664" spans="1:7" x14ac:dyDescent="0.25">
      <c r="A664" s="96">
        <v>2190</v>
      </c>
      <c r="B664" s="97">
        <v>5</v>
      </c>
      <c r="C664" s="97">
        <v>13.15</v>
      </c>
      <c r="D664" s="97">
        <v>14.91</v>
      </c>
      <c r="E664" s="97">
        <v>27.2</v>
      </c>
      <c r="F664" s="80">
        <f t="shared" si="20"/>
        <v>1.3581301391009527E-2</v>
      </c>
      <c r="G664" s="99">
        <f t="shared" si="21"/>
        <v>1.3417058927079853E-2</v>
      </c>
    </row>
    <row r="665" spans="1:7" x14ac:dyDescent="0.25">
      <c r="A665" s="96">
        <v>2190</v>
      </c>
      <c r="B665" s="97">
        <v>6</v>
      </c>
      <c r="C665" s="97">
        <v>12.99</v>
      </c>
      <c r="D665" s="97">
        <v>14.91</v>
      </c>
      <c r="E665" s="97">
        <v>27.2</v>
      </c>
      <c r="F665" s="80">
        <f t="shared" si="20"/>
        <v>1.3252816463150177E-2</v>
      </c>
      <c r="G665" s="99">
        <f t="shared" si="21"/>
        <v>1.3060389986126984E-2</v>
      </c>
    </row>
    <row r="666" spans="1:7" x14ac:dyDescent="0.25">
      <c r="A666" s="96">
        <v>2190</v>
      </c>
      <c r="B666" s="97">
        <v>7</v>
      </c>
      <c r="C666" s="97">
        <v>12.8</v>
      </c>
      <c r="D666" s="97">
        <v>14.91</v>
      </c>
      <c r="E666" s="97">
        <v>27.2</v>
      </c>
      <c r="F666" s="80">
        <f t="shared" si="20"/>
        <v>1.2867963509103793E-2</v>
      </c>
      <c r="G666" s="99">
        <f t="shared" si="21"/>
        <v>1.2326922349293376E-2</v>
      </c>
    </row>
    <row r="667" spans="1:7" x14ac:dyDescent="0.25">
      <c r="A667" s="96">
        <v>2190</v>
      </c>
      <c r="B667" s="97">
        <v>8</v>
      </c>
      <c r="C667" s="97">
        <v>12.25</v>
      </c>
      <c r="D667" s="97">
        <v>14.91</v>
      </c>
      <c r="E667" s="97">
        <v>27.2</v>
      </c>
      <c r="F667" s="80">
        <f t="shared" si="20"/>
        <v>1.1785881189482959E-2</v>
      </c>
      <c r="G667" s="99">
        <f t="shared" si="21"/>
        <v>1.131464229144449E-2</v>
      </c>
    </row>
    <row r="668" spans="1:7" x14ac:dyDescent="0.25">
      <c r="A668" s="96">
        <v>2190</v>
      </c>
      <c r="B668" s="97">
        <v>9</v>
      </c>
      <c r="C668" s="97">
        <v>11.75</v>
      </c>
      <c r="D668" s="97">
        <v>14.91</v>
      </c>
      <c r="E668" s="97">
        <v>27.2</v>
      </c>
      <c r="F668" s="80">
        <f t="shared" si="20"/>
        <v>1.0843403393406021E-2</v>
      </c>
      <c r="G668" s="99">
        <f t="shared" si="21"/>
        <v>1.0751511808288518E-2</v>
      </c>
    </row>
    <row r="669" spans="1:7" x14ac:dyDescent="0.25">
      <c r="A669" s="96">
        <v>2190</v>
      </c>
      <c r="B669" s="97">
        <v>10</v>
      </c>
      <c r="C669" s="97">
        <v>11.65</v>
      </c>
      <c r="D669" s="97">
        <v>14.91</v>
      </c>
      <c r="E669" s="97">
        <v>27.2</v>
      </c>
      <c r="F669" s="80">
        <f t="shared" si="20"/>
        <v>1.0659620223171016E-2</v>
      </c>
      <c r="G669" s="99">
        <f t="shared" si="21"/>
        <v>1.0568514036216912E-2</v>
      </c>
    </row>
    <row r="670" spans="1:7" x14ac:dyDescent="0.25">
      <c r="A670" s="96">
        <v>2190</v>
      </c>
      <c r="B670" s="97">
        <v>11</v>
      </c>
      <c r="C670" s="97">
        <v>11.55</v>
      </c>
      <c r="D670" s="97">
        <v>14.91</v>
      </c>
      <c r="E670" s="97">
        <v>27.2</v>
      </c>
      <c r="F670" s="80">
        <f t="shared" si="20"/>
        <v>1.0477407849262809E-2</v>
      </c>
      <c r="G670" s="99">
        <f t="shared" si="21"/>
        <v>9.9043617142939456E-3</v>
      </c>
    </row>
    <row r="671" spans="1:7" x14ac:dyDescent="0.25">
      <c r="A671" s="96">
        <v>2190</v>
      </c>
      <c r="B671" s="97">
        <v>12</v>
      </c>
      <c r="C671" s="97">
        <v>10.9</v>
      </c>
      <c r="D671" s="97">
        <v>14.91</v>
      </c>
      <c r="E671" s="97">
        <v>27.2</v>
      </c>
      <c r="F671" s="80">
        <f t="shared" si="20"/>
        <v>9.3313155793250824E-3</v>
      </c>
      <c r="G671" s="99">
        <f t="shared" si="21"/>
        <v>5.3970990992345813E-3</v>
      </c>
    </row>
    <row r="672" spans="1:7" x14ac:dyDescent="0.25">
      <c r="A672" s="96">
        <v>2190</v>
      </c>
      <c r="B672" s="97">
        <v>12.6</v>
      </c>
      <c r="C672" s="97">
        <v>10.5</v>
      </c>
      <c r="D672" s="97">
        <v>14.91</v>
      </c>
      <c r="E672" s="97">
        <v>27.2</v>
      </c>
      <c r="F672" s="80">
        <f t="shared" si="20"/>
        <v>8.6590147514568668E-3</v>
      </c>
      <c r="G672" s="99">
        <f t="shared" si="21"/>
        <v>3.3821208411302646E-3</v>
      </c>
    </row>
    <row r="673" spans="1:7" x14ac:dyDescent="0.25">
      <c r="A673" s="96">
        <v>2190</v>
      </c>
      <c r="B673" s="97">
        <v>13</v>
      </c>
      <c r="C673" s="97">
        <v>10.25</v>
      </c>
      <c r="D673" s="97">
        <v>14.91</v>
      </c>
      <c r="E673" s="97">
        <v>27.2</v>
      </c>
      <c r="F673" s="80">
        <f t="shared" si="20"/>
        <v>8.2515894541944409E-3</v>
      </c>
      <c r="G673" s="99">
        <f t="shared" si="21"/>
        <v>7.9746384268264154E-3</v>
      </c>
    </row>
    <row r="674" spans="1:7" x14ac:dyDescent="0.25">
      <c r="A674" s="96">
        <v>2190</v>
      </c>
      <c r="B674" s="97">
        <v>14</v>
      </c>
      <c r="C674" s="97">
        <v>9.9</v>
      </c>
      <c r="D674" s="97">
        <v>14.91</v>
      </c>
      <c r="E674" s="97">
        <v>27.2</v>
      </c>
      <c r="F674" s="80">
        <f t="shared" si="20"/>
        <v>7.6976873994583908E-3</v>
      </c>
      <c r="G674" s="99">
        <f t="shared" si="21"/>
        <v>7.4228608741223551E-3</v>
      </c>
    </row>
    <row r="675" spans="1:7" x14ac:dyDescent="0.25">
      <c r="A675" s="96">
        <v>2190</v>
      </c>
      <c r="B675" s="97">
        <v>15</v>
      </c>
      <c r="C675" s="97">
        <v>9.5399999999999991</v>
      </c>
      <c r="D675" s="97">
        <v>14.91</v>
      </c>
      <c r="E675" s="97">
        <v>27.2</v>
      </c>
      <c r="F675" s="80">
        <f t="shared" si="20"/>
        <v>7.1480343487863194E-3</v>
      </c>
      <c r="G675" s="99">
        <f t="shared" si="21"/>
        <v>6.8978222018911597E-3</v>
      </c>
    </row>
    <row r="676" spans="1:7" x14ac:dyDescent="0.25">
      <c r="A676" s="96">
        <v>2190</v>
      </c>
      <c r="B676" s="97">
        <v>16</v>
      </c>
      <c r="C676" s="97">
        <v>9.1999999999999993</v>
      </c>
      <c r="D676" s="97">
        <v>14.91</v>
      </c>
      <c r="E676" s="97">
        <v>27.2</v>
      </c>
      <c r="F676" s="80">
        <f t="shared" si="20"/>
        <v>6.6476100549960008E-3</v>
      </c>
      <c r="G676" s="99">
        <f t="shared" si="21"/>
        <v>5.9643136528402217E-3</v>
      </c>
    </row>
    <row r="677" spans="1:7" x14ac:dyDescent="0.25">
      <c r="A677" s="96">
        <v>2190</v>
      </c>
      <c r="B677" s="97">
        <v>17</v>
      </c>
      <c r="C677" s="97">
        <v>8.1999999999999993</v>
      </c>
      <c r="D677" s="97">
        <v>14.91</v>
      </c>
      <c r="E677" s="97">
        <v>27.2</v>
      </c>
      <c r="F677" s="80">
        <f t="shared" si="20"/>
        <v>5.2810172506844418E-3</v>
      </c>
      <c r="G677" s="99">
        <f t="shared" si="21"/>
        <v>5.0913435942239581E-3</v>
      </c>
    </row>
    <row r="678" spans="1:7" x14ac:dyDescent="0.25">
      <c r="A678" s="96">
        <v>2190</v>
      </c>
      <c r="B678" s="97">
        <v>18</v>
      </c>
      <c r="C678" s="97">
        <v>7.9</v>
      </c>
      <c r="D678" s="97">
        <v>14.91</v>
      </c>
      <c r="E678" s="97">
        <v>27.2</v>
      </c>
      <c r="F678" s="80">
        <f t="shared" si="20"/>
        <v>4.9016699377634754E-3</v>
      </c>
      <c r="G678" s="99">
        <f t="shared" si="21"/>
        <v>4.6597673034370606E-3</v>
      </c>
    </row>
    <row r="679" spans="1:7" x14ac:dyDescent="0.25">
      <c r="A679" s="96">
        <v>2190</v>
      </c>
      <c r="B679" s="97">
        <v>19</v>
      </c>
      <c r="C679" s="97">
        <v>7.5</v>
      </c>
      <c r="D679" s="97">
        <v>14.91</v>
      </c>
      <c r="E679" s="97">
        <v>27.2</v>
      </c>
      <c r="F679" s="80">
        <f t="shared" si="20"/>
        <v>4.4178646691106467E-3</v>
      </c>
      <c r="G679" s="99">
        <f t="shared" si="21"/>
        <v>4.1885284053985918E-3</v>
      </c>
    </row>
    <row r="680" spans="1:7" x14ac:dyDescent="0.25">
      <c r="A680" s="96">
        <v>2190</v>
      </c>
      <c r="B680" s="97">
        <v>20</v>
      </c>
      <c r="C680" s="97">
        <v>7.1</v>
      </c>
      <c r="D680" s="97">
        <v>14.91</v>
      </c>
      <c r="E680" s="97">
        <v>27.2</v>
      </c>
      <c r="F680" s="80">
        <f t="shared" si="20"/>
        <v>3.9591921416865369E-3</v>
      </c>
      <c r="G680" s="99">
        <f t="shared" si="21"/>
        <v>5.855732356750469E-4</v>
      </c>
    </row>
    <row r="681" spans="1:7" x14ac:dyDescent="0.25">
      <c r="A681" s="96">
        <v>2190</v>
      </c>
      <c r="B681" s="97">
        <v>20.149999999999999</v>
      </c>
      <c r="C681" s="97">
        <v>7</v>
      </c>
      <c r="D681" s="97">
        <v>14.91</v>
      </c>
      <c r="E681" s="97">
        <v>27.2</v>
      </c>
      <c r="F681" s="80">
        <f t="shared" si="20"/>
        <v>3.8484510006474965E-3</v>
      </c>
      <c r="G681" s="99">
        <f t="shared" si="21"/>
        <v>2.8776399658259999E-3</v>
      </c>
    </row>
    <row r="682" spans="1:7" x14ac:dyDescent="0.25">
      <c r="A682" s="96">
        <v>2190</v>
      </c>
      <c r="B682" s="97">
        <v>21</v>
      </c>
      <c r="C682" s="97">
        <v>6.1</v>
      </c>
      <c r="D682" s="97">
        <v>14.91</v>
      </c>
      <c r="E682" s="97">
        <v>27.2</v>
      </c>
      <c r="F682" s="80">
        <f t="shared" si="20"/>
        <v>2.9224665660019045E-3</v>
      </c>
      <c r="G682" s="99">
        <f t="shared" si="21"/>
        <v>2.7103933539213256E-3</v>
      </c>
    </row>
    <row r="683" spans="1:7" x14ac:dyDescent="0.25">
      <c r="A683" s="96">
        <v>2190</v>
      </c>
      <c r="B683" s="97">
        <v>22</v>
      </c>
      <c r="C683" s="97">
        <v>5.64</v>
      </c>
      <c r="D683" s="97">
        <v>14.91</v>
      </c>
      <c r="E683" s="97">
        <v>27.2</v>
      </c>
      <c r="F683" s="80">
        <f t="shared" si="20"/>
        <v>2.4983201418407467E-3</v>
      </c>
      <c r="G683" s="99">
        <f t="shared" si="21"/>
        <v>2.0801113277948736E-3</v>
      </c>
    </row>
    <row r="684" spans="1:7" x14ac:dyDescent="0.25">
      <c r="A684" s="96">
        <v>2190</v>
      </c>
      <c r="B684" s="97">
        <v>23</v>
      </c>
      <c r="C684" s="97">
        <v>4.5999999999999996</v>
      </c>
      <c r="D684" s="97">
        <v>14.91</v>
      </c>
      <c r="E684" s="97">
        <v>27.2</v>
      </c>
      <c r="F684" s="80">
        <f t="shared" si="20"/>
        <v>1.6619025137490002E-3</v>
      </c>
      <c r="G684" s="99">
        <f t="shared" si="21"/>
        <v>1.02148885131472E-3</v>
      </c>
    </row>
    <row r="685" spans="1:7" x14ac:dyDescent="0.25">
      <c r="A685" s="96">
        <v>2190</v>
      </c>
      <c r="B685" s="97">
        <v>23.7</v>
      </c>
      <c r="C685" s="97">
        <v>4</v>
      </c>
      <c r="D685" s="97">
        <v>14.91</v>
      </c>
      <c r="E685" s="97">
        <v>27.2</v>
      </c>
      <c r="F685" s="80">
        <f t="shared" si="20"/>
        <v>1.2566370614359172E-3</v>
      </c>
      <c r="G685" s="99">
        <f t="shared" si="21"/>
        <v>1.4660765716752366E-3</v>
      </c>
    </row>
    <row r="686" spans="1:7" x14ac:dyDescent="0.25">
      <c r="A686" s="96">
        <v>2190</v>
      </c>
      <c r="B686" s="97">
        <v>27.2</v>
      </c>
      <c r="C686" s="97">
        <v>0</v>
      </c>
      <c r="D686" s="97">
        <v>14.91</v>
      </c>
      <c r="E686" s="97">
        <v>27.2</v>
      </c>
      <c r="F686" s="80">
        <f t="shared" si="20"/>
        <v>0</v>
      </c>
      <c r="G686" s="99" t="str">
        <f t="shared" si="21"/>
        <v xml:space="preserve"> </v>
      </c>
    </row>
    <row r="687" spans="1:7" x14ac:dyDescent="0.25">
      <c r="A687" s="94">
        <v>2191</v>
      </c>
      <c r="B687" s="95">
        <v>0.1</v>
      </c>
      <c r="C687" s="95">
        <v>20.12</v>
      </c>
      <c r="D687" s="95">
        <v>15.1</v>
      </c>
      <c r="E687" s="95">
        <v>27.4</v>
      </c>
      <c r="F687" s="80">
        <f t="shared" si="20"/>
        <v>3.1794048627684E-2</v>
      </c>
      <c r="G687" s="99">
        <f t="shared" si="21"/>
        <v>5.5984508409866246E-3</v>
      </c>
    </row>
    <row r="688" spans="1:7" x14ac:dyDescent="0.25">
      <c r="A688" s="94">
        <v>2191</v>
      </c>
      <c r="B688" s="95">
        <v>0.3</v>
      </c>
      <c r="C688" s="95">
        <v>17.55</v>
      </c>
      <c r="D688" s="95">
        <v>15.1</v>
      </c>
      <c r="E688" s="95">
        <v>27.4</v>
      </c>
      <c r="F688" s="80">
        <f t="shared" si="20"/>
        <v>2.4190459782182257E-2</v>
      </c>
      <c r="G688" s="99">
        <f t="shared" si="21"/>
        <v>4.3303909486622555E-3</v>
      </c>
    </row>
    <row r="689" spans="1:7" x14ac:dyDescent="0.25">
      <c r="A689" s="94">
        <v>2191</v>
      </c>
      <c r="B689" s="95">
        <v>0.5</v>
      </c>
      <c r="C689" s="95">
        <v>15.6</v>
      </c>
      <c r="D689" s="95">
        <v>15.1</v>
      </c>
      <c r="E689" s="95">
        <v>27.4</v>
      </c>
      <c r="F689" s="80">
        <f t="shared" si="20"/>
        <v>1.9113449704440299E-2</v>
      </c>
      <c r="G689" s="99">
        <f t="shared" si="21"/>
        <v>3.8104573644931437E-3</v>
      </c>
    </row>
    <row r="690" spans="1:7" x14ac:dyDescent="0.25">
      <c r="A690" s="94">
        <v>2191</v>
      </c>
      <c r="B690" s="95">
        <v>0.7</v>
      </c>
      <c r="C690" s="95">
        <v>15.55</v>
      </c>
      <c r="D690" s="95">
        <v>15.1</v>
      </c>
      <c r="E690" s="95">
        <v>27.4</v>
      </c>
      <c r="F690" s="80">
        <f t="shared" si="20"/>
        <v>1.8991123940491149E-2</v>
      </c>
      <c r="G690" s="99">
        <f t="shared" si="21"/>
        <v>3.786031481611486E-3</v>
      </c>
    </row>
    <row r="691" spans="1:7" x14ac:dyDescent="0.25">
      <c r="A691" s="94">
        <v>2191</v>
      </c>
      <c r="B691" s="95">
        <v>0.9</v>
      </c>
      <c r="C691" s="95">
        <v>15.5</v>
      </c>
      <c r="D691" s="95">
        <v>15.1</v>
      </c>
      <c r="E691" s="95">
        <v>27.4</v>
      </c>
      <c r="F691" s="80">
        <f t="shared" si="20"/>
        <v>1.8869190875623696E-2</v>
      </c>
      <c r="G691" s="99">
        <f t="shared" si="21"/>
        <v>3.6895845871462792E-3</v>
      </c>
    </row>
    <row r="692" spans="1:7" x14ac:dyDescent="0.25">
      <c r="A692" s="94">
        <v>2191</v>
      </c>
      <c r="B692" s="95">
        <v>1.1000000000000001</v>
      </c>
      <c r="C692" s="95">
        <v>15.15</v>
      </c>
      <c r="D692" s="95">
        <v>15.1</v>
      </c>
      <c r="E692" s="95">
        <v>27.4</v>
      </c>
      <c r="F692" s="80">
        <f t="shared" si="20"/>
        <v>1.8026654995839084E-2</v>
      </c>
      <c r="G692" s="99">
        <f t="shared" si="21"/>
        <v>3.5934518519464297E-3</v>
      </c>
    </row>
    <row r="693" spans="1:7" x14ac:dyDescent="0.25">
      <c r="A693" s="94">
        <v>2191</v>
      </c>
      <c r="B693" s="95">
        <v>1.3</v>
      </c>
      <c r="C693" s="95">
        <v>15.1</v>
      </c>
      <c r="D693" s="95">
        <v>15.1</v>
      </c>
      <c r="E693" s="95">
        <v>27.4</v>
      </c>
      <c r="F693" s="80">
        <f t="shared" si="20"/>
        <v>1.7907863523625219E-2</v>
      </c>
      <c r="G693" s="99">
        <f t="shared" si="21"/>
        <v>1.2007510733716673E-2</v>
      </c>
    </row>
    <row r="694" spans="1:7" x14ac:dyDescent="0.25">
      <c r="A694" s="94">
        <v>2191</v>
      </c>
      <c r="B694" s="95">
        <v>2</v>
      </c>
      <c r="C694" s="95">
        <v>14.45</v>
      </c>
      <c r="D694" s="95">
        <v>15.1</v>
      </c>
      <c r="E694" s="95">
        <v>27.4</v>
      </c>
      <c r="F694" s="80">
        <f t="shared" si="20"/>
        <v>1.6399310001279567E-2</v>
      </c>
      <c r="G694" s="99">
        <f t="shared" si="21"/>
        <v>1.6286212665750335E-2</v>
      </c>
    </row>
    <row r="695" spans="1:7" x14ac:dyDescent="0.25">
      <c r="A695" s="94">
        <v>2191</v>
      </c>
      <c r="B695" s="95">
        <v>3</v>
      </c>
      <c r="C695" s="95">
        <v>14.35</v>
      </c>
      <c r="D695" s="95">
        <v>15.1</v>
      </c>
      <c r="E695" s="95">
        <v>27.4</v>
      </c>
      <c r="F695" s="80">
        <f t="shared" si="20"/>
        <v>1.6173115330221102E-2</v>
      </c>
      <c r="G695" s="99">
        <f t="shared" si="21"/>
        <v>1.6004941948483627E-2</v>
      </c>
    </row>
    <row r="696" spans="1:7" x14ac:dyDescent="0.25">
      <c r="A696" s="94">
        <v>2191</v>
      </c>
      <c r="B696" s="95">
        <v>4</v>
      </c>
      <c r="C696" s="95">
        <v>14.2</v>
      </c>
      <c r="D696" s="95">
        <v>15.1</v>
      </c>
      <c r="E696" s="95">
        <v>27.4</v>
      </c>
      <c r="F696" s="80">
        <f t="shared" si="20"/>
        <v>1.5836768566746148E-2</v>
      </c>
      <c r="G696" s="99">
        <f t="shared" si="21"/>
        <v>1.5725634726625408E-2</v>
      </c>
    </row>
    <row r="697" spans="1:7" x14ac:dyDescent="0.25">
      <c r="A697" s="94">
        <v>2191</v>
      </c>
      <c r="B697" s="95">
        <v>5</v>
      </c>
      <c r="C697" s="95">
        <v>14.1</v>
      </c>
      <c r="D697" s="95">
        <v>15.1</v>
      </c>
      <c r="E697" s="95">
        <v>27.4</v>
      </c>
      <c r="F697" s="80">
        <f t="shared" si="20"/>
        <v>1.561450088650467E-2</v>
      </c>
      <c r="G697" s="99">
        <f t="shared" si="21"/>
        <v>1.5285811755122839E-2</v>
      </c>
    </row>
    <row r="698" spans="1:7" x14ac:dyDescent="0.25">
      <c r="A698" s="94">
        <v>2191</v>
      </c>
      <c r="B698" s="95">
        <v>6</v>
      </c>
      <c r="C698" s="95">
        <v>13.8</v>
      </c>
      <c r="D698" s="95">
        <v>15.1</v>
      </c>
      <c r="E698" s="95">
        <v>27.4</v>
      </c>
      <c r="F698" s="80">
        <f t="shared" si="20"/>
        <v>1.4957122623741007E-2</v>
      </c>
      <c r="G698" s="99">
        <f t="shared" si="21"/>
        <v>1.4529866022852795E-2</v>
      </c>
    </row>
    <row r="699" spans="1:7" x14ac:dyDescent="0.25">
      <c r="A699" s="94">
        <v>2191</v>
      </c>
      <c r="B699" s="95">
        <v>7</v>
      </c>
      <c r="C699" s="95">
        <v>13.4</v>
      </c>
      <c r="D699" s="95">
        <v>15.1</v>
      </c>
      <c r="E699" s="95">
        <v>27.4</v>
      </c>
      <c r="F699" s="80">
        <f t="shared" si="20"/>
        <v>1.4102609421964582E-2</v>
      </c>
      <c r="G699" s="99">
        <f t="shared" si="21"/>
        <v>1.3677712942557379E-2</v>
      </c>
    </row>
    <row r="700" spans="1:7" x14ac:dyDescent="0.25">
      <c r="A700" s="94">
        <v>2191</v>
      </c>
      <c r="B700" s="95">
        <v>8</v>
      </c>
      <c r="C700" s="95">
        <v>12.99</v>
      </c>
      <c r="D700" s="95">
        <v>15.1</v>
      </c>
      <c r="E700" s="95">
        <v>27.4</v>
      </c>
      <c r="F700" s="80">
        <f t="shared" si="20"/>
        <v>1.3252816463150177E-2</v>
      </c>
      <c r="G700" s="99">
        <f t="shared" si="21"/>
        <v>1.2910477111688497E-2</v>
      </c>
    </row>
    <row r="701" spans="1:7" x14ac:dyDescent="0.25">
      <c r="A701" s="94">
        <v>2191</v>
      </c>
      <c r="B701" s="95">
        <v>9</v>
      </c>
      <c r="C701" s="95">
        <v>12.65</v>
      </c>
      <c r="D701" s="95">
        <v>15.1</v>
      </c>
      <c r="E701" s="95">
        <v>27.4</v>
      </c>
      <c r="F701" s="80">
        <f t="shared" si="20"/>
        <v>1.2568137760226817E-2</v>
      </c>
      <c r="G701" s="99">
        <f t="shared" si="21"/>
        <v>1.2177009474854887E-2</v>
      </c>
    </row>
    <row r="702" spans="1:7" x14ac:dyDescent="0.25">
      <c r="A702" s="94">
        <v>2191</v>
      </c>
      <c r="B702" s="95">
        <v>10</v>
      </c>
      <c r="C702" s="95">
        <v>12.25</v>
      </c>
      <c r="D702" s="95">
        <v>15.1</v>
      </c>
      <c r="E702" s="95">
        <v>27.4</v>
      </c>
      <c r="F702" s="80">
        <f t="shared" si="20"/>
        <v>1.1785881189482959E-2</v>
      </c>
      <c r="G702" s="99">
        <f t="shared" si="21"/>
        <v>1.1547807371203107E-2</v>
      </c>
    </row>
    <row r="703" spans="1:7" x14ac:dyDescent="0.25">
      <c r="A703" s="94">
        <v>2191</v>
      </c>
      <c r="B703" s="95">
        <v>11</v>
      </c>
      <c r="C703" s="95">
        <v>12</v>
      </c>
      <c r="D703" s="95">
        <v>15.1</v>
      </c>
      <c r="E703" s="95">
        <v>27.4</v>
      </c>
      <c r="F703" s="80">
        <f t="shared" si="20"/>
        <v>1.1309733552923255E-2</v>
      </c>
      <c r="G703" s="99">
        <f t="shared" si="21"/>
        <v>1.0984676888047135E-2</v>
      </c>
    </row>
    <row r="704" spans="1:7" x14ac:dyDescent="0.25">
      <c r="A704" s="94">
        <v>2191</v>
      </c>
      <c r="B704" s="95">
        <v>12</v>
      </c>
      <c r="C704" s="95">
        <v>11.65</v>
      </c>
      <c r="D704" s="95">
        <v>15.1</v>
      </c>
      <c r="E704" s="95">
        <v>27.4</v>
      </c>
      <c r="F704" s="80">
        <f t="shared" si="20"/>
        <v>1.0659620223171016E-2</v>
      </c>
      <c r="G704" s="99">
        <f t="shared" si="21"/>
        <v>7.2099355050344828E-3</v>
      </c>
    </row>
    <row r="705" spans="1:7" x14ac:dyDescent="0.25">
      <c r="A705" s="94">
        <v>2191</v>
      </c>
      <c r="B705" s="95">
        <v>12.7</v>
      </c>
      <c r="C705" s="95">
        <v>11.25</v>
      </c>
      <c r="D705" s="95">
        <v>15.1</v>
      </c>
      <c r="E705" s="95">
        <v>27.4</v>
      </c>
      <c r="F705" s="80">
        <f t="shared" si="20"/>
        <v>9.9401955054989541E-3</v>
      </c>
      <c r="G705" s="99">
        <f t="shared" si="21"/>
        <v>2.9688345100734887E-3</v>
      </c>
    </row>
    <row r="706" spans="1:7" x14ac:dyDescent="0.25">
      <c r="A706" s="94">
        <v>2191</v>
      </c>
      <c r="B706" s="95">
        <v>13</v>
      </c>
      <c r="C706" s="95">
        <v>11.2</v>
      </c>
      <c r="D706" s="95">
        <v>15.1</v>
      </c>
      <c r="E706" s="95">
        <v>27.4</v>
      </c>
      <c r="F706" s="80">
        <f t="shared" si="20"/>
        <v>9.8520345616575893E-3</v>
      </c>
      <c r="G706" s="99">
        <f t="shared" si="21"/>
        <v>9.4557069404439704E-3</v>
      </c>
    </row>
    <row r="707" spans="1:7" x14ac:dyDescent="0.25">
      <c r="A707" s="94">
        <v>2191</v>
      </c>
      <c r="B707" s="95">
        <v>14</v>
      </c>
      <c r="C707" s="95">
        <v>10.74</v>
      </c>
      <c r="D707" s="95">
        <v>15.1</v>
      </c>
      <c r="E707" s="95">
        <v>27.4</v>
      </c>
      <c r="F707" s="80">
        <f t="shared" ref="F707:F770" si="22">PI()*C707^2/40000</f>
        <v>9.0593793192303516E-3</v>
      </c>
      <c r="G707" s="99">
        <f t="shared" ref="G707:G770" si="23">IF(C707=0," ",IF(C707&gt;4,((F707+F708)/2)*(B708-B707),1/3*F707*(B708-B707)))</f>
        <v>8.3785333593443707E-3</v>
      </c>
    </row>
    <row r="708" spans="1:7" x14ac:dyDescent="0.25">
      <c r="A708" s="94">
        <v>2191</v>
      </c>
      <c r="B708" s="95">
        <v>15</v>
      </c>
      <c r="C708" s="95">
        <v>9.9</v>
      </c>
      <c r="D708" s="95">
        <v>15.1</v>
      </c>
      <c r="E708" s="95">
        <v>27.4</v>
      </c>
      <c r="F708" s="80">
        <f t="shared" si="22"/>
        <v>7.6976873994583908E-3</v>
      </c>
      <c r="G708" s="99">
        <f t="shared" si="23"/>
        <v>7.1007847952763298E-3</v>
      </c>
    </row>
    <row r="709" spans="1:7" x14ac:dyDescent="0.25">
      <c r="A709" s="94">
        <v>2191</v>
      </c>
      <c r="B709" s="95">
        <v>16</v>
      </c>
      <c r="C709" s="95">
        <v>9.1</v>
      </c>
      <c r="D709" s="95">
        <v>15.1</v>
      </c>
      <c r="E709" s="95">
        <v>27.4</v>
      </c>
      <c r="F709" s="80">
        <f t="shared" si="22"/>
        <v>6.5038821910942688E-3</v>
      </c>
      <c r="G709" s="99">
        <f t="shared" si="23"/>
        <v>5.9899372679210637E-3</v>
      </c>
    </row>
    <row r="710" spans="1:7" x14ac:dyDescent="0.25">
      <c r="A710" s="94">
        <v>2191</v>
      </c>
      <c r="B710" s="95">
        <v>17</v>
      </c>
      <c r="C710" s="95">
        <v>8.35</v>
      </c>
      <c r="D710" s="95">
        <v>15.1</v>
      </c>
      <c r="E710" s="95">
        <v>27.4</v>
      </c>
      <c r="F710" s="80">
        <f t="shared" si="22"/>
        <v>5.4759923447478586E-3</v>
      </c>
      <c r="G710" s="99">
        <f t="shared" si="23"/>
        <v>5.4108042971858705E-3</v>
      </c>
    </row>
    <row r="711" spans="1:7" x14ac:dyDescent="0.25">
      <c r="A711" s="94">
        <v>2191</v>
      </c>
      <c r="B711" s="95">
        <v>18</v>
      </c>
      <c r="C711" s="95">
        <v>8.25</v>
      </c>
      <c r="D711" s="95">
        <v>15.1</v>
      </c>
      <c r="E711" s="95">
        <v>27.4</v>
      </c>
      <c r="F711" s="80">
        <f t="shared" si="22"/>
        <v>5.3456162496238824E-3</v>
      </c>
      <c r="G711" s="99">
        <f t="shared" si="23"/>
        <v>4.8817404593672646E-3</v>
      </c>
    </row>
    <row r="712" spans="1:7" x14ac:dyDescent="0.25">
      <c r="A712" s="94">
        <v>2191</v>
      </c>
      <c r="B712" s="95">
        <v>19</v>
      </c>
      <c r="C712" s="95">
        <v>7.5</v>
      </c>
      <c r="D712" s="95">
        <v>15.1</v>
      </c>
      <c r="E712" s="95">
        <v>27.4</v>
      </c>
      <c r="F712" s="80">
        <f t="shared" si="22"/>
        <v>4.4178646691106467E-3</v>
      </c>
      <c r="G712" s="99">
        <f t="shared" si="23"/>
        <v>3.3065262679032601E-3</v>
      </c>
    </row>
    <row r="713" spans="1:7" x14ac:dyDescent="0.25">
      <c r="A713" s="94">
        <v>2191</v>
      </c>
      <c r="B713" s="95">
        <v>19.8</v>
      </c>
      <c r="C713" s="95">
        <v>7</v>
      </c>
      <c r="D713" s="95">
        <v>15.1</v>
      </c>
      <c r="E713" s="95">
        <v>27.4</v>
      </c>
      <c r="F713" s="80">
        <f t="shared" si="22"/>
        <v>3.8484510006474965E-3</v>
      </c>
      <c r="G713" s="99">
        <f t="shared" si="23"/>
        <v>7.4269213826270942E-4</v>
      </c>
    </row>
    <row r="714" spans="1:7" x14ac:dyDescent="0.25">
      <c r="A714" s="94">
        <v>2191</v>
      </c>
      <c r="B714" s="95">
        <v>20</v>
      </c>
      <c r="C714" s="95">
        <v>6.75</v>
      </c>
      <c r="D714" s="95">
        <v>15.1</v>
      </c>
      <c r="E714" s="95">
        <v>27.4</v>
      </c>
      <c r="F714" s="80">
        <f t="shared" si="22"/>
        <v>3.5784703819796235E-3</v>
      </c>
      <c r="G714" s="99">
        <f t="shared" si="23"/>
        <v>3.250468473990764E-3</v>
      </c>
    </row>
    <row r="715" spans="1:7" x14ac:dyDescent="0.25">
      <c r="A715" s="94">
        <v>2191</v>
      </c>
      <c r="B715" s="95">
        <v>21</v>
      </c>
      <c r="C715" s="95">
        <v>6.1</v>
      </c>
      <c r="D715" s="95">
        <v>15.1</v>
      </c>
      <c r="E715" s="95">
        <v>27.4</v>
      </c>
      <c r="F715" s="80">
        <f t="shared" si="22"/>
        <v>2.9224665660019045E-3</v>
      </c>
      <c r="G715" s="99">
        <f t="shared" si="23"/>
        <v>2.5230915999143021E-3</v>
      </c>
    </row>
    <row r="716" spans="1:7" x14ac:dyDescent="0.25">
      <c r="A716" s="94">
        <v>2191</v>
      </c>
      <c r="B716" s="95">
        <v>22</v>
      </c>
      <c r="C716" s="95">
        <v>5.2</v>
      </c>
      <c r="D716" s="95">
        <v>15.1</v>
      </c>
      <c r="E716" s="95">
        <v>27.4</v>
      </c>
      <c r="F716" s="80">
        <f t="shared" si="22"/>
        <v>2.1237166338267002E-3</v>
      </c>
      <c r="G716" s="99">
        <f t="shared" si="23"/>
        <v>1.8570739573532664E-3</v>
      </c>
    </row>
    <row r="717" spans="1:7" x14ac:dyDescent="0.25">
      <c r="A717" s="94">
        <v>2191</v>
      </c>
      <c r="B717" s="95">
        <v>23</v>
      </c>
      <c r="C717" s="95">
        <v>4.5</v>
      </c>
      <c r="D717" s="95">
        <v>15.1</v>
      </c>
      <c r="E717" s="95">
        <v>27.4</v>
      </c>
      <c r="F717" s="80">
        <f t="shared" si="22"/>
        <v>1.5904312808798326E-3</v>
      </c>
      <c r="G717" s="99">
        <f t="shared" si="23"/>
        <v>1.2811807540420853E-3</v>
      </c>
    </row>
    <row r="718" spans="1:7" x14ac:dyDescent="0.25">
      <c r="A718" s="94">
        <v>2191</v>
      </c>
      <c r="B718" s="95">
        <v>23.9</v>
      </c>
      <c r="C718" s="95">
        <v>4</v>
      </c>
      <c r="D718" s="95">
        <v>15.1</v>
      </c>
      <c r="E718" s="95">
        <v>27.4</v>
      </c>
      <c r="F718" s="80">
        <f t="shared" si="22"/>
        <v>1.2566370614359172E-3</v>
      </c>
      <c r="G718" s="99">
        <f t="shared" si="23"/>
        <v>1.4660765716752366E-3</v>
      </c>
    </row>
    <row r="719" spans="1:7" x14ac:dyDescent="0.25">
      <c r="A719" s="94">
        <v>2191</v>
      </c>
      <c r="B719" s="95">
        <v>27.4</v>
      </c>
      <c r="C719" s="95">
        <v>0</v>
      </c>
      <c r="D719" s="95">
        <v>15.1</v>
      </c>
      <c r="E719" s="95">
        <v>27.4</v>
      </c>
      <c r="F719" s="80">
        <f t="shared" si="22"/>
        <v>0</v>
      </c>
      <c r="G719" s="99" t="str">
        <f t="shared" si="23"/>
        <v xml:space="preserve"> </v>
      </c>
    </row>
    <row r="720" spans="1:7" x14ac:dyDescent="0.25">
      <c r="A720" s="96">
        <v>2192</v>
      </c>
      <c r="B720" s="97">
        <v>0.1</v>
      </c>
      <c r="C720" s="97">
        <v>20.63</v>
      </c>
      <c r="D720" s="97">
        <v>16.43</v>
      </c>
      <c r="E720" s="97">
        <v>27</v>
      </c>
      <c r="F720" s="80">
        <f t="shared" si="22"/>
        <v>3.3426302360764742E-2</v>
      </c>
      <c r="G720" s="99">
        <f t="shared" si="23"/>
        <v>5.9728501454781886E-3</v>
      </c>
    </row>
    <row r="721" spans="1:7" x14ac:dyDescent="0.25">
      <c r="A721" s="96">
        <v>2192</v>
      </c>
      <c r="B721" s="97">
        <v>0.3</v>
      </c>
      <c r="C721" s="97">
        <v>18.3</v>
      </c>
      <c r="D721" s="97">
        <v>16.43</v>
      </c>
      <c r="E721" s="97">
        <v>27</v>
      </c>
      <c r="F721" s="80">
        <f t="shared" si="22"/>
        <v>2.6302199094017147E-2</v>
      </c>
      <c r="G721" s="99">
        <f t="shared" si="23"/>
        <v>5.1270705712787449E-3</v>
      </c>
    </row>
    <row r="722" spans="1:7" x14ac:dyDescent="0.25">
      <c r="A722" s="96">
        <v>2192</v>
      </c>
      <c r="B722" s="97">
        <v>0.5</v>
      </c>
      <c r="C722" s="97">
        <v>17.829999999999998</v>
      </c>
      <c r="D722" s="97">
        <v>16.43</v>
      </c>
      <c r="E722" s="97">
        <v>27</v>
      </c>
      <c r="F722" s="80">
        <f t="shared" si="22"/>
        <v>2.49685066187703E-2</v>
      </c>
      <c r="G722" s="99">
        <f t="shared" si="23"/>
        <v>4.7666513540956541E-3</v>
      </c>
    </row>
    <row r="723" spans="1:7" x14ac:dyDescent="0.25">
      <c r="A723" s="96">
        <v>2192</v>
      </c>
      <c r="B723" s="97">
        <v>0.7</v>
      </c>
      <c r="C723" s="97">
        <v>17</v>
      </c>
      <c r="D723" s="97">
        <v>16.43</v>
      </c>
      <c r="E723" s="97">
        <v>27</v>
      </c>
      <c r="F723" s="80">
        <f t="shared" si="22"/>
        <v>2.2698006922186254E-2</v>
      </c>
      <c r="G723" s="99">
        <f t="shared" si="23"/>
        <v>4.4733334144005932E-3</v>
      </c>
    </row>
    <row r="724" spans="1:7" x14ac:dyDescent="0.25">
      <c r="A724" s="96">
        <v>2192</v>
      </c>
      <c r="B724" s="97">
        <v>0.9</v>
      </c>
      <c r="C724" s="97">
        <v>16.75</v>
      </c>
      <c r="D724" s="97">
        <v>16.43</v>
      </c>
      <c r="E724" s="97">
        <v>27</v>
      </c>
      <c r="F724" s="80">
        <f t="shared" si="22"/>
        <v>2.203532722181966E-2</v>
      </c>
      <c r="G724" s="99">
        <f t="shared" si="23"/>
        <v>4.378218555220509E-3</v>
      </c>
    </row>
    <row r="725" spans="1:7" x14ac:dyDescent="0.25">
      <c r="A725" s="96">
        <v>2192</v>
      </c>
      <c r="B725" s="97">
        <v>1.1000000000000001</v>
      </c>
      <c r="C725" s="97">
        <v>16.64</v>
      </c>
      <c r="D725" s="97">
        <v>16.43</v>
      </c>
      <c r="E725" s="97">
        <v>27</v>
      </c>
      <c r="F725" s="80">
        <f t="shared" si="22"/>
        <v>2.1746858330385414E-2</v>
      </c>
      <c r="G725" s="99">
        <f t="shared" si="23"/>
        <v>4.2948281198236186E-3</v>
      </c>
    </row>
    <row r="726" spans="1:7" x14ac:dyDescent="0.25">
      <c r="A726" s="96">
        <v>2192</v>
      </c>
      <c r="B726" s="97">
        <v>1.3</v>
      </c>
      <c r="C726" s="97">
        <v>16.43</v>
      </c>
      <c r="D726" s="97">
        <v>16.43</v>
      </c>
      <c r="E726" s="97">
        <v>27</v>
      </c>
      <c r="F726" s="80">
        <f t="shared" si="22"/>
        <v>2.1201422867850785E-2</v>
      </c>
      <c r="G726" s="99">
        <f t="shared" si="23"/>
        <v>1.3564343859263611E-2</v>
      </c>
    </row>
    <row r="727" spans="1:7" x14ac:dyDescent="0.25">
      <c r="A727" s="96">
        <v>2192</v>
      </c>
      <c r="B727" s="97">
        <v>2</v>
      </c>
      <c r="C727" s="97">
        <v>14.95</v>
      </c>
      <c r="D727" s="97">
        <v>16.43</v>
      </c>
      <c r="E727" s="97">
        <v>27</v>
      </c>
      <c r="F727" s="80">
        <f t="shared" si="22"/>
        <v>1.7553845301473817E-2</v>
      </c>
      <c r="G727" s="99">
        <f t="shared" si="23"/>
        <v>1.7436820975127595E-2</v>
      </c>
    </row>
    <row r="728" spans="1:7" x14ac:dyDescent="0.25">
      <c r="A728" s="96">
        <v>2192</v>
      </c>
      <c r="B728" s="97">
        <v>3</v>
      </c>
      <c r="C728" s="97">
        <v>14.85</v>
      </c>
      <c r="D728" s="97">
        <v>16.43</v>
      </c>
      <c r="E728" s="97">
        <v>27</v>
      </c>
      <c r="F728" s="80">
        <f t="shared" si="22"/>
        <v>1.7319796648781378E-2</v>
      </c>
      <c r="G728" s="99">
        <f t="shared" si="23"/>
        <v>1.6634144052135404E-2</v>
      </c>
    </row>
    <row r="729" spans="1:7" x14ac:dyDescent="0.25">
      <c r="A729" s="96">
        <v>2192</v>
      </c>
      <c r="B729" s="97">
        <v>4</v>
      </c>
      <c r="C729" s="97">
        <v>14.25</v>
      </c>
      <c r="D729" s="97">
        <v>16.43</v>
      </c>
      <c r="E729" s="97">
        <v>27</v>
      </c>
      <c r="F729" s="80">
        <f t="shared" si="22"/>
        <v>1.5948491455489433E-2</v>
      </c>
      <c r="G729" s="99">
        <f t="shared" si="23"/>
        <v>1.5616268032372312E-2</v>
      </c>
    </row>
    <row r="730" spans="1:7" x14ac:dyDescent="0.25">
      <c r="A730" s="96">
        <v>2192</v>
      </c>
      <c r="B730" s="97">
        <v>5</v>
      </c>
      <c r="C730" s="97">
        <v>13.95</v>
      </c>
      <c r="D730" s="97">
        <v>16.43</v>
      </c>
      <c r="E730" s="97">
        <v>27</v>
      </c>
      <c r="F730" s="80">
        <f t="shared" si="22"/>
        <v>1.5284044609255193E-2</v>
      </c>
      <c r="G730" s="99">
        <f t="shared" si="23"/>
        <v>1.5174874264542948E-2</v>
      </c>
    </row>
    <row r="731" spans="1:7" x14ac:dyDescent="0.25">
      <c r="A731" s="96">
        <v>2192</v>
      </c>
      <c r="B731" s="97">
        <v>6</v>
      </c>
      <c r="C731" s="97">
        <v>13.85</v>
      </c>
      <c r="D731" s="97">
        <v>16.43</v>
      </c>
      <c r="E731" s="97">
        <v>27</v>
      </c>
      <c r="F731" s="80">
        <f t="shared" si="22"/>
        <v>1.5065703919830703E-2</v>
      </c>
      <c r="G731" s="99">
        <f t="shared" si="23"/>
        <v>1.4364877430667892E-2</v>
      </c>
    </row>
    <row r="732" spans="1:7" x14ac:dyDescent="0.25">
      <c r="A732" s="96">
        <v>2192</v>
      </c>
      <c r="B732" s="97">
        <v>7</v>
      </c>
      <c r="C732" s="97">
        <v>13.19</v>
      </c>
      <c r="D732" s="97">
        <v>16.43</v>
      </c>
      <c r="E732" s="97">
        <v>27</v>
      </c>
      <c r="F732" s="80">
        <f t="shared" si="22"/>
        <v>1.3664050941505079E-2</v>
      </c>
      <c r="G732" s="99">
        <f t="shared" si="23"/>
        <v>1.3316370882532298E-2</v>
      </c>
    </row>
    <row r="733" spans="1:7" x14ac:dyDescent="0.25">
      <c r="A733" s="96">
        <v>2192</v>
      </c>
      <c r="B733" s="97">
        <v>8</v>
      </c>
      <c r="C733" s="97">
        <v>12.85</v>
      </c>
      <c r="D733" s="97">
        <v>16.43</v>
      </c>
      <c r="E733" s="97">
        <v>27</v>
      </c>
      <c r="F733" s="80">
        <f t="shared" si="22"/>
        <v>1.2968690823559515E-2</v>
      </c>
      <c r="G733" s="99">
        <f t="shared" si="23"/>
        <v>1.2868159858644642E-2</v>
      </c>
    </row>
    <row r="734" spans="1:7" x14ac:dyDescent="0.25">
      <c r="A734" s="96">
        <v>2192</v>
      </c>
      <c r="B734" s="97">
        <v>9</v>
      </c>
      <c r="C734" s="97">
        <v>12.75</v>
      </c>
      <c r="D734" s="97">
        <v>16.43</v>
      </c>
      <c r="E734" s="97">
        <v>27</v>
      </c>
      <c r="F734" s="80">
        <f t="shared" si="22"/>
        <v>1.2767628893729769E-2</v>
      </c>
      <c r="G734" s="99">
        <f t="shared" si="23"/>
        <v>1.2618305067913827E-2</v>
      </c>
    </row>
    <row r="735" spans="1:7" x14ac:dyDescent="0.25">
      <c r="A735" s="96">
        <v>2192</v>
      </c>
      <c r="B735" s="97">
        <v>10</v>
      </c>
      <c r="C735" s="97">
        <v>12.6</v>
      </c>
      <c r="D735" s="97">
        <v>16.43</v>
      </c>
      <c r="E735" s="97">
        <v>27</v>
      </c>
      <c r="F735" s="80">
        <f t="shared" si="22"/>
        <v>1.2468981242097887E-2</v>
      </c>
      <c r="G735" s="99">
        <f t="shared" si="23"/>
        <v>1.1889357397510571E-2</v>
      </c>
    </row>
    <row r="736" spans="1:7" x14ac:dyDescent="0.25">
      <c r="A736" s="96">
        <v>2192</v>
      </c>
      <c r="B736" s="97">
        <v>11</v>
      </c>
      <c r="C736" s="97">
        <v>12</v>
      </c>
      <c r="D736" s="97">
        <v>16.43</v>
      </c>
      <c r="E736" s="97">
        <v>27</v>
      </c>
      <c r="F736" s="80">
        <f t="shared" si="22"/>
        <v>1.1309733552923255E-2</v>
      </c>
      <c r="G736" s="99">
        <f t="shared" si="23"/>
        <v>1.0580884057290421E-2</v>
      </c>
    </row>
    <row r="737" spans="1:7" x14ac:dyDescent="0.25">
      <c r="A737" s="96">
        <v>2192</v>
      </c>
      <c r="B737" s="97">
        <v>12</v>
      </c>
      <c r="C737" s="97">
        <v>11.2</v>
      </c>
      <c r="D737" s="97">
        <v>16.43</v>
      </c>
      <c r="E737" s="97">
        <v>27</v>
      </c>
      <c r="F737" s="80">
        <f t="shared" si="22"/>
        <v>9.8520345616575893E-3</v>
      </c>
      <c r="G737" s="99">
        <f t="shared" si="23"/>
        <v>4.9040752196388791E-3</v>
      </c>
    </row>
    <row r="738" spans="1:7" x14ac:dyDescent="0.25">
      <c r="A738" s="96">
        <v>2192</v>
      </c>
      <c r="B738" s="97">
        <v>12.5</v>
      </c>
      <c r="C738" s="97">
        <v>11.15</v>
      </c>
      <c r="D738" s="97">
        <v>16.43</v>
      </c>
      <c r="E738" s="97">
        <v>27</v>
      </c>
      <c r="F738" s="80">
        <f t="shared" si="22"/>
        <v>9.7642663168979269E-3</v>
      </c>
      <c r="G738" s="99">
        <f t="shared" si="23"/>
        <v>4.6472500202079138E-3</v>
      </c>
    </row>
    <row r="739" spans="1:7" x14ac:dyDescent="0.25">
      <c r="A739" s="96">
        <v>2192</v>
      </c>
      <c r="B739" s="97">
        <v>13</v>
      </c>
      <c r="C739" s="97">
        <v>10.6</v>
      </c>
      <c r="D739" s="97">
        <v>16.43</v>
      </c>
      <c r="E739" s="97">
        <v>27</v>
      </c>
      <c r="F739" s="80">
        <f t="shared" si="22"/>
        <v>8.8247337639337283E-3</v>
      </c>
      <c r="G739" s="99">
        <f t="shared" si="23"/>
        <v>8.7418742576952976E-3</v>
      </c>
    </row>
    <row r="740" spans="1:7" x14ac:dyDescent="0.25">
      <c r="A740" s="96">
        <v>2192</v>
      </c>
      <c r="B740" s="97">
        <v>14</v>
      </c>
      <c r="C740" s="97">
        <v>10.5</v>
      </c>
      <c r="D740" s="97">
        <v>16.43</v>
      </c>
      <c r="E740" s="97">
        <v>27</v>
      </c>
      <c r="F740" s="80">
        <f t="shared" si="22"/>
        <v>8.6590147514568668E-3</v>
      </c>
      <c r="G740" s="99">
        <f t="shared" si="23"/>
        <v>8.1009893563629802E-3</v>
      </c>
    </row>
    <row r="741" spans="1:7" x14ac:dyDescent="0.25">
      <c r="A741" s="96">
        <v>2192</v>
      </c>
      <c r="B741" s="97">
        <v>15</v>
      </c>
      <c r="C741" s="97">
        <v>9.8000000000000007</v>
      </c>
      <c r="D741" s="97">
        <v>16.43</v>
      </c>
      <c r="E741" s="97">
        <v>27</v>
      </c>
      <c r="F741" s="80">
        <f t="shared" si="22"/>
        <v>7.5429639612690945E-3</v>
      </c>
      <c r="G741" s="99">
        <f t="shared" si="23"/>
        <v>7.0592568673866901E-3</v>
      </c>
    </row>
    <row r="742" spans="1:7" x14ac:dyDescent="0.25">
      <c r="A742" s="96">
        <v>2192</v>
      </c>
      <c r="B742" s="97">
        <v>16</v>
      </c>
      <c r="C742" s="97">
        <v>9.15</v>
      </c>
      <c r="D742" s="97">
        <v>16.43</v>
      </c>
      <c r="E742" s="97">
        <v>27</v>
      </c>
      <c r="F742" s="80">
        <f t="shared" si="22"/>
        <v>6.5755497735042866E-3</v>
      </c>
      <c r="G742" s="99">
        <f t="shared" si="23"/>
        <v>6.091744504851458E-3</v>
      </c>
    </row>
    <row r="743" spans="1:7" x14ac:dyDescent="0.25">
      <c r="A743" s="96">
        <v>2192</v>
      </c>
      <c r="B743" s="97">
        <v>17</v>
      </c>
      <c r="C743" s="97">
        <v>8.4499999999999993</v>
      </c>
      <c r="D743" s="97">
        <v>16.43</v>
      </c>
      <c r="E743" s="97">
        <v>27</v>
      </c>
      <c r="F743" s="80">
        <f t="shared" si="22"/>
        <v>5.6079392361986294E-3</v>
      </c>
      <c r="G743" s="99">
        <f t="shared" si="23"/>
        <v>5.1931508311543525E-3</v>
      </c>
    </row>
    <row r="744" spans="1:7" x14ac:dyDescent="0.25">
      <c r="A744" s="96">
        <v>2192</v>
      </c>
      <c r="B744" s="97">
        <v>18</v>
      </c>
      <c r="C744" s="97">
        <v>7.8</v>
      </c>
      <c r="D744" s="97">
        <v>16.43</v>
      </c>
      <c r="E744" s="97">
        <v>27</v>
      </c>
      <c r="F744" s="80">
        <f t="shared" si="22"/>
        <v>4.7783624261100747E-3</v>
      </c>
      <c r="G744" s="99">
        <f t="shared" si="23"/>
        <v>4.5106398271619694E-3</v>
      </c>
    </row>
    <row r="745" spans="1:7" x14ac:dyDescent="0.25">
      <c r="A745" s="96">
        <v>2192</v>
      </c>
      <c r="B745" s="97">
        <v>19</v>
      </c>
      <c r="C745" s="97">
        <v>7.35</v>
      </c>
      <c r="D745" s="97">
        <v>16.43</v>
      </c>
      <c r="E745" s="97">
        <v>27</v>
      </c>
      <c r="F745" s="80">
        <f t="shared" si="22"/>
        <v>4.2429172282138642E-3</v>
      </c>
      <c r="G745" s="99">
        <f t="shared" si="23"/>
        <v>1.4159894400507438E-3</v>
      </c>
    </row>
    <row r="746" spans="1:7" x14ac:dyDescent="0.25">
      <c r="A746" s="96">
        <v>2192</v>
      </c>
      <c r="B746" s="97">
        <v>19.350000000000001</v>
      </c>
      <c r="C746" s="97">
        <v>7</v>
      </c>
      <c r="D746" s="97">
        <v>16.43</v>
      </c>
      <c r="E746" s="97">
        <v>27</v>
      </c>
      <c r="F746" s="80">
        <f t="shared" si="22"/>
        <v>3.8484510006474965E-3</v>
      </c>
      <c r="G746" s="99">
        <f t="shared" si="23"/>
        <v>2.3458517781280996E-3</v>
      </c>
    </row>
    <row r="747" spans="1:7" x14ac:dyDescent="0.25">
      <c r="A747" s="96">
        <v>2192</v>
      </c>
      <c r="B747" s="97">
        <v>20</v>
      </c>
      <c r="C747" s="97">
        <v>6.55</v>
      </c>
      <c r="D747" s="97">
        <v>16.43</v>
      </c>
      <c r="E747" s="97">
        <v>27</v>
      </c>
      <c r="F747" s="80">
        <f t="shared" si="22"/>
        <v>3.3695544705159021E-3</v>
      </c>
      <c r="G747" s="99">
        <f t="shared" si="23"/>
        <v>3.3185035898950681E-3</v>
      </c>
    </row>
    <row r="748" spans="1:7" x14ac:dyDescent="0.25">
      <c r="A748" s="96">
        <v>2192</v>
      </c>
      <c r="B748" s="97">
        <v>21</v>
      </c>
      <c r="C748" s="97">
        <v>6.45</v>
      </c>
      <c r="D748" s="97">
        <v>16.43</v>
      </c>
      <c r="E748" s="97">
        <v>27</v>
      </c>
      <c r="F748" s="80">
        <f t="shared" si="22"/>
        <v>3.2674527092742345E-3</v>
      </c>
      <c r="G748" s="99">
        <f t="shared" si="23"/>
        <v>2.8216410767757578E-3</v>
      </c>
    </row>
    <row r="749" spans="1:7" x14ac:dyDescent="0.25">
      <c r="A749" s="96">
        <v>2192</v>
      </c>
      <c r="B749" s="97">
        <v>22</v>
      </c>
      <c r="C749" s="97">
        <v>5.5</v>
      </c>
      <c r="D749" s="97">
        <v>16.43</v>
      </c>
      <c r="E749" s="97">
        <v>27</v>
      </c>
      <c r="F749" s="80">
        <f t="shared" si="22"/>
        <v>2.3758294442772811E-3</v>
      </c>
      <c r="G749" s="99">
        <f t="shared" si="23"/>
        <v>2.0926934063725013E-3</v>
      </c>
    </row>
    <row r="750" spans="1:7" x14ac:dyDescent="0.25">
      <c r="A750" s="96">
        <v>2192</v>
      </c>
      <c r="B750" s="97">
        <v>23</v>
      </c>
      <c r="C750" s="97">
        <v>4.8</v>
      </c>
      <c r="D750" s="97">
        <v>16.43</v>
      </c>
      <c r="E750" s="97">
        <v>27</v>
      </c>
      <c r="F750" s="80">
        <f t="shared" si="22"/>
        <v>1.809557368467721E-3</v>
      </c>
      <c r="G750" s="99">
        <f t="shared" si="23"/>
        <v>1.6308792862948012E-3</v>
      </c>
    </row>
    <row r="751" spans="1:7" x14ac:dyDescent="0.25">
      <c r="A751" s="96">
        <v>2192</v>
      </c>
      <c r="B751" s="97">
        <v>24</v>
      </c>
      <c r="C751" s="97">
        <v>4.3</v>
      </c>
      <c r="D751" s="97">
        <v>16.43</v>
      </c>
      <c r="E751" s="97">
        <v>27</v>
      </c>
      <c r="F751" s="80">
        <f t="shared" si="22"/>
        <v>1.4522012041218817E-3</v>
      </c>
      <c r="G751" s="99">
        <f t="shared" si="23"/>
        <v>2.7088382655577893E-4</v>
      </c>
    </row>
    <row r="752" spans="1:7" x14ac:dyDescent="0.25">
      <c r="A752" s="96">
        <v>2192</v>
      </c>
      <c r="B752" s="97">
        <v>24.2</v>
      </c>
      <c r="C752" s="97">
        <v>4</v>
      </c>
      <c r="D752" s="97">
        <v>16.43</v>
      </c>
      <c r="E752" s="97">
        <v>27</v>
      </c>
      <c r="F752" s="80">
        <f t="shared" si="22"/>
        <v>1.2566370614359172E-3</v>
      </c>
      <c r="G752" s="99">
        <f t="shared" si="23"/>
        <v>1.1728612573401896E-3</v>
      </c>
    </row>
    <row r="753" spans="1:7" x14ac:dyDescent="0.25">
      <c r="A753" s="96">
        <v>2192</v>
      </c>
      <c r="B753" s="97">
        <v>27</v>
      </c>
      <c r="C753" s="97">
        <v>0</v>
      </c>
      <c r="D753" s="97">
        <v>16.43</v>
      </c>
      <c r="E753" s="97">
        <v>27</v>
      </c>
      <c r="F753" s="80">
        <f t="shared" si="22"/>
        <v>0</v>
      </c>
      <c r="G753" s="99" t="str">
        <f t="shared" si="23"/>
        <v xml:space="preserve"> </v>
      </c>
    </row>
    <row r="754" spans="1:7" x14ac:dyDescent="0.25">
      <c r="A754" s="94">
        <v>2193</v>
      </c>
      <c r="B754" s="95">
        <v>0.1</v>
      </c>
      <c r="C754" s="95">
        <v>16.690000000000001</v>
      </c>
      <c r="D754" s="95">
        <v>13.99</v>
      </c>
      <c r="E754" s="95">
        <v>26</v>
      </c>
      <c r="F754" s="80">
        <f t="shared" si="22"/>
        <v>2.1877744934315595E-2</v>
      </c>
      <c r="G754" s="99">
        <f t="shared" si="23"/>
        <v>4.0263130541286461E-3</v>
      </c>
    </row>
    <row r="755" spans="1:7" x14ac:dyDescent="0.25">
      <c r="A755" s="94">
        <v>2193</v>
      </c>
      <c r="B755" s="95">
        <v>0.3</v>
      </c>
      <c r="C755" s="95">
        <v>15.3</v>
      </c>
      <c r="D755" s="95">
        <v>13.99</v>
      </c>
      <c r="E755" s="95">
        <v>26</v>
      </c>
      <c r="F755" s="80">
        <f t="shared" si="22"/>
        <v>1.838538560697087E-2</v>
      </c>
      <c r="G755" s="99">
        <f t="shared" si="23"/>
        <v>3.579861322127001E-3</v>
      </c>
    </row>
    <row r="756" spans="1:7" x14ac:dyDescent="0.25">
      <c r="A756" s="94">
        <v>2193</v>
      </c>
      <c r="B756" s="95">
        <v>0.5</v>
      </c>
      <c r="C756" s="95">
        <v>14.89</v>
      </c>
      <c r="D756" s="95">
        <v>13.99</v>
      </c>
      <c r="E756" s="95">
        <v>26</v>
      </c>
      <c r="F756" s="80">
        <f t="shared" si="22"/>
        <v>1.7413227614299139E-2</v>
      </c>
      <c r="G756" s="99">
        <f t="shared" si="23"/>
        <v>3.4017455850390726E-3</v>
      </c>
    </row>
    <row r="757" spans="1:7" x14ac:dyDescent="0.25">
      <c r="A757" s="94">
        <v>2193</v>
      </c>
      <c r="B757" s="95">
        <v>0.7</v>
      </c>
      <c r="C757" s="95">
        <v>14.54</v>
      </c>
      <c r="D757" s="95">
        <v>13.99</v>
      </c>
      <c r="E757" s="95">
        <v>26</v>
      </c>
      <c r="F757" s="80">
        <f t="shared" si="22"/>
        <v>1.6604228236091596E-2</v>
      </c>
      <c r="G757" s="99">
        <f t="shared" si="23"/>
        <v>3.2867632939176882E-3</v>
      </c>
    </row>
    <row r="758" spans="1:7" x14ac:dyDescent="0.25">
      <c r="A758" s="94">
        <v>2193</v>
      </c>
      <c r="B758" s="95">
        <v>0.9</v>
      </c>
      <c r="C758" s="95">
        <v>14.39</v>
      </c>
      <c r="D758" s="95">
        <v>13.99</v>
      </c>
      <c r="E758" s="95">
        <v>26</v>
      </c>
      <c r="F758" s="80">
        <f t="shared" si="22"/>
        <v>1.6263404703085273E-2</v>
      </c>
      <c r="G758" s="99">
        <f t="shared" si="23"/>
        <v>3.1988843080169842E-3</v>
      </c>
    </row>
    <row r="759" spans="1:7" x14ac:dyDescent="0.25">
      <c r="A759" s="94">
        <v>2193</v>
      </c>
      <c r="B759" s="95">
        <v>1.1000000000000001</v>
      </c>
      <c r="C759" s="95">
        <v>14.15</v>
      </c>
      <c r="D759" s="95">
        <v>13.99</v>
      </c>
      <c r="E759" s="95">
        <v>26</v>
      </c>
      <c r="F759" s="80">
        <f t="shared" si="22"/>
        <v>1.5725438377084559E-2</v>
      </c>
      <c r="G759" s="99">
        <f t="shared" si="23"/>
        <v>3.1097259085081041E-3</v>
      </c>
    </row>
    <row r="760" spans="1:7" x14ac:dyDescent="0.25">
      <c r="A760" s="94">
        <v>2193</v>
      </c>
      <c r="B760" s="95">
        <v>1.3</v>
      </c>
      <c r="C760" s="95">
        <v>13.99</v>
      </c>
      <c r="D760" s="95">
        <v>13.99</v>
      </c>
      <c r="E760" s="95">
        <v>26</v>
      </c>
      <c r="F760" s="80">
        <f t="shared" si="22"/>
        <v>1.5371820707996491E-2</v>
      </c>
      <c r="G760" s="99">
        <f t="shared" si="23"/>
        <v>1.0206163524950029E-2</v>
      </c>
    </row>
    <row r="761" spans="1:7" x14ac:dyDescent="0.25">
      <c r="A761" s="94">
        <v>2193</v>
      </c>
      <c r="B761" s="95">
        <v>2</v>
      </c>
      <c r="C761" s="95">
        <v>13.25</v>
      </c>
      <c r="D761" s="95">
        <v>13.99</v>
      </c>
      <c r="E761" s="95">
        <v>26</v>
      </c>
      <c r="F761" s="80">
        <f t="shared" si="22"/>
        <v>1.3788646506146453E-2</v>
      </c>
      <c r="G761" s="99">
        <f t="shared" si="23"/>
        <v>1.3218196112107616E-2</v>
      </c>
    </row>
    <row r="762" spans="1:7" x14ac:dyDescent="0.25">
      <c r="A762" s="94">
        <v>2193</v>
      </c>
      <c r="B762" s="95">
        <v>3</v>
      </c>
      <c r="C762" s="95">
        <v>12.69</v>
      </c>
      <c r="D762" s="95">
        <v>13.99</v>
      </c>
      <c r="E762" s="95">
        <v>26</v>
      </c>
      <c r="F762" s="80">
        <f t="shared" si="22"/>
        <v>1.264774571806878E-2</v>
      </c>
      <c r="G762" s="99">
        <f t="shared" si="23"/>
        <v>1.2459796010576955E-2</v>
      </c>
    </row>
    <row r="763" spans="1:7" x14ac:dyDescent="0.25">
      <c r="A763" s="94">
        <v>2193</v>
      </c>
      <c r="B763" s="95">
        <v>4</v>
      </c>
      <c r="C763" s="95">
        <v>12.5</v>
      </c>
      <c r="D763" s="95">
        <v>13.99</v>
      </c>
      <c r="E763" s="95">
        <v>26</v>
      </c>
      <c r="F763" s="80">
        <f t="shared" si="22"/>
        <v>1.2271846303085129E-2</v>
      </c>
      <c r="G763" s="99">
        <f t="shared" si="23"/>
        <v>1.2213082812499731E-2</v>
      </c>
    </row>
    <row r="764" spans="1:7" x14ac:dyDescent="0.25">
      <c r="A764" s="94">
        <v>2193</v>
      </c>
      <c r="B764" s="95">
        <v>5</v>
      </c>
      <c r="C764" s="95">
        <v>12.44</v>
      </c>
      <c r="D764" s="95">
        <v>13.99</v>
      </c>
      <c r="E764" s="95">
        <v>26</v>
      </c>
      <c r="F764" s="80">
        <f t="shared" si="22"/>
        <v>1.2154319321914334E-2</v>
      </c>
      <c r="G764" s="99">
        <f t="shared" si="23"/>
        <v>1.1960483055187845E-2</v>
      </c>
    </row>
    <row r="765" spans="1:7" x14ac:dyDescent="0.25">
      <c r="A765" s="94">
        <v>2193</v>
      </c>
      <c r="B765" s="95">
        <v>6</v>
      </c>
      <c r="C765" s="95">
        <v>12.24</v>
      </c>
      <c r="D765" s="95">
        <v>13.99</v>
      </c>
      <c r="E765" s="95">
        <v>26</v>
      </c>
      <c r="F765" s="80">
        <f t="shared" si="22"/>
        <v>1.1766646788461356E-2</v>
      </c>
      <c r="G765" s="99">
        <f t="shared" si="23"/>
        <v>1.1258981123604512E-2</v>
      </c>
    </row>
    <row r="766" spans="1:7" x14ac:dyDescent="0.25">
      <c r="A766" s="94">
        <v>2193</v>
      </c>
      <c r="B766" s="95">
        <v>7</v>
      </c>
      <c r="C766" s="95">
        <v>11.7</v>
      </c>
      <c r="D766" s="95">
        <v>13.99</v>
      </c>
      <c r="E766" s="95">
        <v>26</v>
      </c>
      <c r="F766" s="80">
        <f t="shared" si="22"/>
        <v>1.0751315458747667E-2</v>
      </c>
      <c r="G766" s="99">
        <f t="shared" si="23"/>
        <v>1.0479174995130453E-2</v>
      </c>
    </row>
    <row r="767" spans="1:7" x14ac:dyDescent="0.25">
      <c r="A767" s="94">
        <v>2193</v>
      </c>
      <c r="B767" s="95">
        <v>8</v>
      </c>
      <c r="C767" s="95">
        <v>11.4</v>
      </c>
      <c r="D767" s="95">
        <v>13.99</v>
      </c>
      <c r="E767" s="95">
        <v>26</v>
      </c>
      <c r="F767" s="80">
        <f t="shared" si="22"/>
        <v>1.0207034531513238E-2</v>
      </c>
      <c r="G767" s="99">
        <f t="shared" si="23"/>
        <v>9.8551761543111821E-3</v>
      </c>
    </row>
    <row r="768" spans="1:7" x14ac:dyDescent="0.25">
      <c r="A768" s="94">
        <v>2193</v>
      </c>
      <c r="B768" s="95">
        <v>9</v>
      </c>
      <c r="C768" s="95">
        <v>11</v>
      </c>
      <c r="D768" s="95">
        <v>13.99</v>
      </c>
      <c r="E768" s="95">
        <v>26</v>
      </c>
      <c r="F768" s="80">
        <f t="shared" si="22"/>
        <v>9.5033177771091243E-3</v>
      </c>
      <c r="G768" s="99">
        <f t="shared" si="23"/>
        <v>9.1224978426317875E-3</v>
      </c>
    </row>
    <row r="769" spans="1:7" x14ac:dyDescent="0.25">
      <c r="A769" s="94">
        <v>2193</v>
      </c>
      <c r="B769" s="95">
        <v>10</v>
      </c>
      <c r="C769" s="95">
        <v>10.55</v>
      </c>
      <c r="D769" s="95">
        <v>13.99</v>
      </c>
      <c r="E769" s="95">
        <v>26</v>
      </c>
      <c r="F769" s="80">
        <f t="shared" si="22"/>
        <v>8.741677908154449E-3</v>
      </c>
      <c r="G769" s="99">
        <f t="shared" si="23"/>
        <v>8.3767622864859091E-3</v>
      </c>
    </row>
    <row r="770" spans="1:7" x14ac:dyDescent="0.25">
      <c r="A770" s="94">
        <v>2193</v>
      </c>
      <c r="B770" s="95">
        <v>11</v>
      </c>
      <c r="C770" s="95">
        <v>10.1</v>
      </c>
      <c r="D770" s="95">
        <v>13.99</v>
      </c>
      <c r="E770" s="95">
        <v>26</v>
      </c>
      <c r="F770" s="80">
        <f t="shared" si="22"/>
        <v>8.0118466648173691E-3</v>
      </c>
      <c r="G770" s="99">
        <f t="shared" si="23"/>
        <v>7.8547670321378795E-3</v>
      </c>
    </row>
    <row r="771" spans="1:7" x14ac:dyDescent="0.25">
      <c r="A771" s="94">
        <v>2193</v>
      </c>
      <c r="B771" s="95">
        <v>12</v>
      </c>
      <c r="C771" s="95">
        <v>9.9</v>
      </c>
      <c r="D771" s="95">
        <v>13.99</v>
      </c>
      <c r="E771" s="95">
        <v>26</v>
      </c>
      <c r="F771" s="80">
        <f t="shared" ref="F771:F834" si="24">PI()*C771^2/40000</f>
        <v>7.6976873994583908E-3</v>
      </c>
      <c r="G771" s="99">
        <f t="shared" ref="G771:G834" si="25">IF(C771=0," ",IF(C771&gt;4,((F771+F772)/2)*(B772-B771),1/3*F771*(B772-B771)))</f>
        <v>7.3187327856191224E-3</v>
      </c>
    </row>
    <row r="772" spans="1:7" x14ac:dyDescent="0.25">
      <c r="A772" s="94">
        <v>2193</v>
      </c>
      <c r="B772" s="95">
        <v>13</v>
      </c>
      <c r="C772" s="95">
        <v>9.4</v>
      </c>
      <c r="D772" s="95">
        <v>13.99</v>
      </c>
      <c r="E772" s="95">
        <v>26</v>
      </c>
      <c r="F772" s="80">
        <f t="shared" si="24"/>
        <v>6.939778171779854E-3</v>
      </c>
      <c r="G772" s="99">
        <f t="shared" si="25"/>
        <v>6.5804585120255218E-3</v>
      </c>
    </row>
    <row r="773" spans="1:7" x14ac:dyDescent="0.25">
      <c r="A773" s="94">
        <v>2193</v>
      </c>
      <c r="B773" s="95">
        <v>14</v>
      </c>
      <c r="C773" s="95">
        <v>8.9</v>
      </c>
      <c r="D773" s="95">
        <v>13.99</v>
      </c>
      <c r="E773" s="95">
        <v>26</v>
      </c>
      <c r="F773" s="80">
        <f t="shared" si="24"/>
        <v>6.2211388522711887E-3</v>
      </c>
      <c r="G773" s="99">
        <f t="shared" si="25"/>
        <v>6.0829087755132367E-3</v>
      </c>
    </row>
    <row r="774" spans="1:7" x14ac:dyDescent="0.25">
      <c r="A774" s="94">
        <v>2193</v>
      </c>
      <c r="B774" s="95">
        <v>15</v>
      </c>
      <c r="C774" s="95">
        <v>8.6999999999999993</v>
      </c>
      <c r="D774" s="95">
        <v>13.99</v>
      </c>
      <c r="E774" s="95">
        <v>26</v>
      </c>
      <c r="F774" s="80">
        <f t="shared" si="24"/>
        <v>5.9446786987552847E-3</v>
      </c>
      <c r="G774" s="99">
        <f t="shared" si="25"/>
        <v>5.2405692452694727E-3</v>
      </c>
    </row>
    <row r="775" spans="1:7" x14ac:dyDescent="0.25">
      <c r="A775" s="94">
        <v>2193</v>
      </c>
      <c r="B775" s="95">
        <v>16</v>
      </c>
      <c r="C775" s="95">
        <v>7.6</v>
      </c>
      <c r="D775" s="95">
        <v>13.99</v>
      </c>
      <c r="E775" s="95">
        <v>26</v>
      </c>
      <c r="F775" s="80">
        <f t="shared" si="24"/>
        <v>4.5364597917836608E-3</v>
      </c>
      <c r="G775" s="99">
        <f t="shared" si="25"/>
        <v>4.2758057763061328E-3</v>
      </c>
    </row>
    <row r="776" spans="1:7" x14ac:dyDescent="0.25">
      <c r="A776" s="94">
        <v>2193</v>
      </c>
      <c r="B776" s="95">
        <v>17</v>
      </c>
      <c r="C776" s="95">
        <v>7.15</v>
      </c>
      <c r="D776" s="95">
        <v>13.99</v>
      </c>
      <c r="E776" s="95">
        <v>26</v>
      </c>
      <c r="F776" s="80">
        <f t="shared" si="24"/>
        <v>4.0151517608286048E-3</v>
      </c>
      <c r="G776" s="99">
        <f t="shared" si="25"/>
        <v>3.9318013807381066E-4</v>
      </c>
    </row>
    <row r="777" spans="1:7" x14ac:dyDescent="0.25">
      <c r="A777" s="94">
        <v>2193</v>
      </c>
      <c r="B777" s="95">
        <v>17.100000000000001</v>
      </c>
      <c r="C777" s="95">
        <v>7</v>
      </c>
      <c r="D777" s="95">
        <v>13.99</v>
      </c>
      <c r="E777" s="95">
        <v>26</v>
      </c>
      <c r="F777" s="80">
        <f t="shared" si="24"/>
        <v>3.8484510006474965E-3</v>
      </c>
      <c r="G777" s="99">
        <f t="shared" si="25"/>
        <v>3.3183465102623838E-3</v>
      </c>
    </row>
    <row r="778" spans="1:7" x14ac:dyDescent="0.25">
      <c r="A778" s="94">
        <v>2193</v>
      </c>
      <c r="B778" s="95">
        <v>18</v>
      </c>
      <c r="C778" s="95">
        <v>6.7</v>
      </c>
      <c r="D778" s="95">
        <v>13.99</v>
      </c>
      <c r="E778" s="95">
        <v>26</v>
      </c>
      <c r="F778" s="80">
        <f t="shared" si="24"/>
        <v>3.5256523554911454E-3</v>
      </c>
      <c r="G778" s="99">
        <f t="shared" si="25"/>
        <v>3.0164198212983247E-3</v>
      </c>
    </row>
    <row r="779" spans="1:7" x14ac:dyDescent="0.25">
      <c r="A779" s="94">
        <v>2193</v>
      </c>
      <c r="B779" s="95">
        <v>19</v>
      </c>
      <c r="C779" s="95">
        <v>5.65</v>
      </c>
      <c r="D779" s="95">
        <v>13.99</v>
      </c>
      <c r="E779" s="95">
        <v>26</v>
      </c>
      <c r="F779" s="80">
        <f t="shared" si="24"/>
        <v>2.5071872871055044E-3</v>
      </c>
      <c r="G779" s="99">
        <f t="shared" si="25"/>
        <v>2.3987041657862317E-3</v>
      </c>
    </row>
    <row r="780" spans="1:7" x14ac:dyDescent="0.25">
      <c r="A780" s="94">
        <v>2193</v>
      </c>
      <c r="B780" s="95">
        <v>20</v>
      </c>
      <c r="C780" s="95">
        <v>5.4</v>
      </c>
      <c r="D780" s="95">
        <v>13.99</v>
      </c>
      <c r="E780" s="95">
        <v>26</v>
      </c>
      <c r="F780" s="80">
        <f t="shared" si="24"/>
        <v>2.2902210444669595E-3</v>
      </c>
      <c r="G780" s="99">
        <f t="shared" si="25"/>
        <v>2.0688369371593034E-3</v>
      </c>
    </row>
    <row r="781" spans="1:7" x14ac:dyDescent="0.25">
      <c r="A781" s="94">
        <v>2193</v>
      </c>
      <c r="B781" s="95">
        <v>21</v>
      </c>
      <c r="C781" s="95">
        <v>4.8499999999999996</v>
      </c>
      <c r="D781" s="95">
        <v>13.99</v>
      </c>
      <c r="E781" s="95">
        <v>26</v>
      </c>
      <c r="F781" s="80">
        <f t="shared" si="24"/>
        <v>1.8474528298516475E-3</v>
      </c>
      <c r="G781" s="99">
        <f t="shared" si="25"/>
        <v>1.616447595042373E-3</v>
      </c>
    </row>
    <row r="782" spans="1:7" x14ac:dyDescent="0.25">
      <c r="A782" s="94">
        <v>2193</v>
      </c>
      <c r="B782" s="95">
        <v>22</v>
      </c>
      <c r="C782" s="95">
        <v>4.2</v>
      </c>
      <c r="D782" s="95">
        <v>13.99</v>
      </c>
      <c r="E782" s="95">
        <v>26</v>
      </c>
      <c r="F782" s="80">
        <f t="shared" si="24"/>
        <v>1.3854423602330987E-3</v>
      </c>
      <c r="G782" s="99">
        <f t="shared" si="25"/>
        <v>1.3210397108345267E-4</v>
      </c>
    </row>
    <row r="783" spans="1:7" x14ac:dyDescent="0.25">
      <c r="A783" s="94">
        <v>2193</v>
      </c>
      <c r="B783" s="95">
        <v>22.1</v>
      </c>
      <c r="C783" s="95">
        <v>4</v>
      </c>
      <c r="D783" s="95">
        <v>13.99</v>
      </c>
      <c r="E783" s="95">
        <v>26</v>
      </c>
      <c r="F783" s="80">
        <f t="shared" si="24"/>
        <v>1.2566370614359172E-3</v>
      </c>
      <c r="G783" s="99">
        <f t="shared" si="25"/>
        <v>1.6336281798666917E-3</v>
      </c>
    </row>
    <row r="784" spans="1:7" x14ac:dyDescent="0.25">
      <c r="A784" s="94">
        <v>2193</v>
      </c>
      <c r="B784" s="95">
        <v>26</v>
      </c>
      <c r="C784" s="95">
        <v>0</v>
      </c>
      <c r="D784" s="95">
        <v>13.99</v>
      </c>
      <c r="E784" s="95">
        <v>26</v>
      </c>
      <c r="F784" s="80">
        <f t="shared" si="24"/>
        <v>0</v>
      </c>
      <c r="G784" s="99" t="str">
        <f t="shared" si="25"/>
        <v xml:space="preserve"> </v>
      </c>
    </row>
    <row r="785" spans="1:7" x14ac:dyDescent="0.25">
      <c r="A785" s="96">
        <v>2194</v>
      </c>
      <c r="B785" s="97">
        <v>0.1</v>
      </c>
      <c r="C785" s="97">
        <v>22.13</v>
      </c>
      <c r="D785" s="97">
        <v>18.100000000000001</v>
      </c>
      <c r="E785" s="97">
        <v>28.8</v>
      </c>
      <c r="F785" s="80">
        <f t="shared" si="24"/>
        <v>3.8463846180795971E-2</v>
      </c>
      <c r="G785" s="99">
        <f t="shared" si="25"/>
        <v>6.8267381703165479E-3</v>
      </c>
    </row>
    <row r="786" spans="1:7" x14ac:dyDescent="0.25">
      <c r="A786" s="96">
        <v>2194</v>
      </c>
      <c r="B786" s="97">
        <v>0.3</v>
      </c>
      <c r="C786" s="97">
        <v>19.48</v>
      </c>
      <c r="D786" s="97">
        <v>18.100000000000001</v>
      </c>
      <c r="E786" s="97">
        <v>28.8</v>
      </c>
      <c r="F786" s="80">
        <f t="shared" si="24"/>
        <v>2.9803535522369508E-2</v>
      </c>
      <c r="G786" s="99">
        <f t="shared" si="25"/>
        <v>5.9576479786274672E-3</v>
      </c>
    </row>
    <row r="787" spans="1:7" x14ac:dyDescent="0.25">
      <c r="A787" s="96">
        <v>2194</v>
      </c>
      <c r="B787" s="97">
        <v>0.5</v>
      </c>
      <c r="C787" s="97">
        <v>19.47</v>
      </c>
      <c r="D787" s="97">
        <v>18.100000000000001</v>
      </c>
      <c r="E787" s="97">
        <v>28.8</v>
      </c>
      <c r="F787" s="80">
        <f t="shared" si="24"/>
        <v>2.9772944263905168E-2</v>
      </c>
      <c r="G787" s="99">
        <f t="shared" si="25"/>
        <v>5.8605350665196978E-3</v>
      </c>
    </row>
    <row r="788" spans="1:7" x14ac:dyDescent="0.25">
      <c r="A788" s="96">
        <v>2194</v>
      </c>
      <c r="B788" s="97">
        <v>0.7</v>
      </c>
      <c r="C788" s="97">
        <v>19.16</v>
      </c>
      <c r="D788" s="97">
        <v>18.100000000000001</v>
      </c>
      <c r="E788" s="97">
        <v>28.8</v>
      </c>
      <c r="F788" s="80">
        <f t="shared" si="24"/>
        <v>2.8832406401291824E-2</v>
      </c>
      <c r="G788" s="99">
        <f t="shared" si="25"/>
        <v>5.641461600608761E-3</v>
      </c>
    </row>
    <row r="789" spans="1:7" x14ac:dyDescent="0.25">
      <c r="A789" s="96">
        <v>2194</v>
      </c>
      <c r="B789" s="97">
        <v>0.9</v>
      </c>
      <c r="C789" s="97">
        <v>18.739999999999998</v>
      </c>
      <c r="D789" s="97">
        <v>18.100000000000001</v>
      </c>
      <c r="E789" s="97">
        <v>28.8</v>
      </c>
      <c r="F789" s="80">
        <f t="shared" si="24"/>
        <v>2.7582209604795765E-2</v>
      </c>
      <c r="G789" s="99">
        <f t="shared" si="25"/>
        <v>5.3855670980014212E-3</v>
      </c>
    </row>
    <row r="790" spans="1:7" x14ac:dyDescent="0.25">
      <c r="A790" s="96">
        <v>2194</v>
      </c>
      <c r="B790" s="97">
        <v>1.1000000000000001</v>
      </c>
      <c r="C790" s="97">
        <v>18.29</v>
      </c>
      <c r="D790" s="97">
        <v>18.100000000000001</v>
      </c>
      <c r="E790" s="97">
        <v>28.8</v>
      </c>
      <c r="F790" s="80">
        <f t="shared" si="24"/>
        <v>2.6273461375218431E-2</v>
      </c>
      <c r="G790" s="99">
        <f t="shared" si="25"/>
        <v>5.2003890606282226E-3</v>
      </c>
    </row>
    <row r="791" spans="1:7" x14ac:dyDescent="0.25">
      <c r="A791" s="96">
        <v>2194</v>
      </c>
      <c r="B791" s="97">
        <v>1.3</v>
      </c>
      <c r="C791" s="97">
        <v>18.100000000000001</v>
      </c>
      <c r="D791" s="97">
        <v>18.100000000000001</v>
      </c>
      <c r="E791" s="97">
        <v>28.8</v>
      </c>
      <c r="F791" s="80">
        <f t="shared" si="24"/>
        <v>2.5730429231063806E-2</v>
      </c>
      <c r="G791" s="99">
        <f t="shared" si="25"/>
        <v>1.7328200409129729E-2</v>
      </c>
    </row>
    <row r="792" spans="1:7" x14ac:dyDescent="0.25">
      <c r="A792" s="96">
        <v>2194</v>
      </c>
      <c r="B792" s="97">
        <v>2</v>
      </c>
      <c r="C792" s="97">
        <v>17.399999999999999</v>
      </c>
      <c r="D792" s="97">
        <v>18.100000000000001</v>
      </c>
      <c r="E792" s="97">
        <v>28.8</v>
      </c>
      <c r="F792" s="80">
        <f t="shared" si="24"/>
        <v>2.3778714795021139E-2</v>
      </c>
      <c r="G792" s="99">
        <f t="shared" si="25"/>
        <v>2.3305217877262904E-2</v>
      </c>
    </row>
    <row r="793" spans="1:7" x14ac:dyDescent="0.25">
      <c r="A793" s="96">
        <v>2194</v>
      </c>
      <c r="B793" s="97">
        <v>3</v>
      </c>
      <c r="C793" s="97">
        <v>17.05</v>
      </c>
      <c r="D793" s="97">
        <v>18.100000000000001</v>
      </c>
      <c r="E793" s="97">
        <v>28.8</v>
      </c>
      <c r="F793" s="80">
        <f t="shared" si="24"/>
        <v>2.2831720959504673E-2</v>
      </c>
      <c r="G793" s="99">
        <f t="shared" si="25"/>
        <v>2.2764863940845464E-2</v>
      </c>
    </row>
    <row r="794" spans="1:7" x14ac:dyDescent="0.25">
      <c r="A794" s="96">
        <v>2194</v>
      </c>
      <c r="B794" s="97">
        <v>4</v>
      </c>
      <c r="C794" s="97">
        <v>17</v>
      </c>
      <c r="D794" s="97">
        <v>18.100000000000001</v>
      </c>
      <c r="E794" s="97">
        <v>28.8</v>
      </c>
      <c r="F794" s="80">
        <f t="shared" si="24"/>
        <v>2.2698006922186254E-2</v>
      </c>
      <c r="G794" s="99">
        <f t="shared" si="25"/>
        <v>2.2105129483591605E-2</v>
      </c>
    </row>
    <row r="795" spans="1:7" x14ac:dyDescent="0.25">
      <c r="A795" s="96">
        <v>2194</v>
      </c>
      <c r="B795" s="97">
        <v>5</v>
      </c>
      <c r="C795" s="97">
        <v>16.55</v>
      </c>
      <c r="D795" s="97">
        <v>18.100000000000001</v>
      </c>
      <c r="E795" s="97">
        <v>28.8</v>
      </c>
      <c r="F795" s="80">
        <f t="shared" si="24"/>
        <v>2.151225204499696E-2</v>
      </c>
      <c r="G795" s="99">
        <f t="shared" si="25"/>
        <v>2.1125836148605415E-2</v>
      </c>
    </row>
    <row r="796" spans="1:7" x14ac:dyDescent="0.25">
      <c r="A796" s="96">
        <v>2194</v>
      </c>
      <c r="B796" s="97">
        <v>6</v>
      </c>
      <c r="C796" s="97">
        <v>16.25</v>
      </c>
      <c r="D796" s="97">
        <v>18.100000000000001</v>
      </c>
      <c r="E796" s="97">
        <v>28.8</v>
      </c>
      <c r="F796" s="80">
        <f t="shared" si="24"/>
        <v>2.0739420252213869E-2</v>
      </c>
      <c r="G796" s="99">
        <f t="shared" si="25"/>
        <v>2.0173050001633885E-2</v>
      </c>
    </row>
    <row r="797" spans="1:7" x14ac:dyDescent="0.25">
      <c r="A797" s="96">
        <v>2194</v>
      </c>
      <c r="B797" s="97">
        <v>7</v>
      </c>
      <c r="C797" s="97">
        <v>15.8</v>
      </c>
      <c r="D797" s="97">
        <v>18.100000000000001</v>
      </c>
      <c r="E797" s="97">
        <v>28.8</v>
      </c>
      <c r="F797" s="80">
        <f t="shared" si="24"/>
        <v>1.9606679751053901E-2</v>
      </c>
      <c r="G797" s="99">
        <f t="shared" si="25"/>
        <v>1.9056213813282714E-2</v>
      </c>
    </row>
    <row r="798" spans="1:7" x14ac:dyDescent="0.25">
      <c r="A798" s="96">
        <v>2194</v>
      </c>
      <c r="B798" s="97">
        <v>8</v>
      </c>
      <c r="C798" s="97">
        <v>15.35</v>
      </c>
      <c r="D798" s="97">
        <v>18.100000000000001</v>
      </c>
      <c r="E798" s="97">
        <v>28.8</v>
      </c>
      <c r="F798" s="80">
        <f t="shared" si="24"/>
        <v>1.8505747875511524E-2</v>
      </c>
      <c r="G798" s="99">
        <f t="shared" si="25"/>
        <v>1.80650570390384E-2</v>
      </c>
    </row>
    <row r="799" spans="1:7" x14ac:dyDescent="0.25">
      <c r="A799" s="96">
        <v>2194</v>
      </c>
      <c r="B799" s="97">
        <v>9</v>
      </c>
      <c r="C799" s="97">
        <v>14.98</v>
      </c>
      <c r="D799" s="97">
        <v>18.100000000000001</v>
      </c>
      <c r="E799" s="97">
        <v>28.8</v>
      </c>
      <c r="F799" s="80">
        <f t="shared" si="24"/>
        <v>1.7624366202565279E-2</v>
      </c>
      <c r="G799" s="99">
        <f t="shared" si="25"/>
        <v>1.6898740766393191E-2</v>
      </c>
    </row>
    <row r="800" spans="1:7" x14ac:dyDescent="0.25">
      <c r="A800" s="96">
        <v>2194</v>
      </c>
      <c r="B800" s="97">
        <v>10</v>
      </c>
      <c r="C800" s="97">
        <v>14.35</v>
      </c>
      <c r="D800" s="97">
        <v>18.100000000000001</v>
      </c>
      <c r="E800" s="97">
        <v>28.8</v>
      </c>
      <c r="F800" s="80">
        <f t="shared" si="24"/>
        <v>1.6173115330221102E-2</v>
      </c>
      <c r="G800" s="99">
        <f t="shared" si="25"/>
        <v>1.5565118976981054E-2</v>
      </c>
    </row>
    <row r="801" spans="1:7" x14ac:dyDescent="0.25">
      <c r="A801" s="96">
        <v>2194</v>
      </c>
      <c r="B801" s="97">
        <v>11</v>
      </c>
      <c r="C801" s="97">
        <v>13.8</v>
      </c>
      <c r="D801" s="97">
        <v>18.100000000000001</v>
      </c>
      <c r="E801" s="97">
        <v>28.8</v>
      </c>
      <c r="F801" s="80">
        <f t="shared" si="24"/>
        <v>1.4957122623741007E-2</v>
      </c>
      <c r="G801" s="99">
        <f t="shared" si="25"/>
        <v>1.4957122623741007E-2</v>
      </c>
    </row>
    <row r="802" spans="1:7" x14ac:dyDescent="0.25">
      <c r="A802" s="96">
        <v>2194</v>
      </c>
      <c r="B802" s="97">
        <v>12</v>
      </c>
      <c r="C802" s="97">
        <v>13.8</v>
      </c>
      <c r="D802" s="97">
        <v>18.100000000000001</v>
      </c>
      <c r="E802" s="97">
        <v>28.8</v>
      </c>
      <c r="F802" s="80">
        <f t="shared" si="24"/>
        <v>1.4957122623741007E-2</v>
      </c>
      <c r="G802" s="99">
        <f t="shared" si="25"/>
        <v>1.4582585874570845E-2</v>
      </c>
    </row>
    <row r="803" spans="1:7" x14ac:dyDescent="0.25">
      <c r="A803" s="96">
        <v>2194</v>
      </c>
      <c r="B803" s="97">
        <v>13</v>
      </c>
      <c r="C803" s="97">
        <v>13.45</v>
      </c>
      <c r="D803" s="97">
        <v>18.100000000000001</v>
      </c>
      <c r="E803" s="97">
        <v>28.8</v>
      </c>
      <c r="F803" s="80">
        <f t="shared" si="24"/>
        <v>1.4208049125400685E-2</v>
      </c>
      <c r="G803" s="99">
        <f t="shared" si="25"/>
        <v>5.5993391263094326E-3</v>
      </c>
    </row>
    <row r="804" spans="1:7" x14ac:dyDescent="0.25">
      <c r="A804" s="96">
        <v>2194</v>
      </c>
      <c r="B804" s="97">
        <v>13.4</v>
      </c>
      <c r="C804" s="97">
        <v>13.25</v>
      </c>
      <c r="D804" s="97">
        <v>18.100000000000001</v>
      </c>
      <c r="E804" s="97">
        <v>28.8</v>
      </c>
      <c r="F804" s="80">
        <f t="shared" si="24"/>
        <v>1.3788646506146453E-2</v>
      </c>
      <c r="G804" s="99">
        <f t="shared" si="25"/>
        <v>7.8476591787591289E-3</v>
      </c>
    </row>
    <row r="805" spans="1:7" x14ac:dyDescent="0.25">
      <c r="A805" s="96">
        <v>2194</v>
      </c>
      <c r="B805" s="97">
        <v>14</v>
      </c>
      <c r="C805" s="97">
        <v>12.55</v>
      </c>
      <c r="D805" s="97">
        <v>18.100000000000001</v>
      </c>
      <c r="E805" s="97">
        <v>28.8</v>
      </c>
      <c r="F805" s="80">
        <f t="shared" si="24"/>
        <v>1.2370217423050662E-2</v>
      </c>
      <c r="G805" s="99">
        <f t="shared" si="25"/>
        <v>1.1934615966676351E-2</v>
      </c>
    </row>
    <row r="806" spans="1:7" x14ac:dyDescent="0.25">
      <c r="A806" s="96">
        <v>2194</v>
      </c>
      <c r="B806" s="97">
        <v>15</v>
      </c>
      <c r="C806" s="97">
        <v>12.1</v>
      </c>
      <c r="D806" s="97">
        <v>18.100000000000001</v>
      </c>
      <c r="E806" s="97">
        <v>28.8</v>
      </c>
      <c r="F806" s="80">
        <f t="shared" si="24"/>
        <v>1.149901451030204E-2</v>
      </c>
      <c r="G806" s="99">
        <f t="shared" si="25"/>
        <v>1.0942952610616646E-2</v>
      </c>
    </row>
    <row r="807" spans="1:7" x14ac:dyDescent="0.25">
      <c r="A807" s="96">
        <v>2194</v>
      </c>
      <c r="B807" s="97">
        <v>16</v>
      </c>
      <c r="C807" s="97">
        <v>11.5</v>
      </c>
      <c r="D807" s="97">
        <v>18.100000000000001</v>
      </c>
      <c r="E807" s="97">
        <v>28.8</v>
      </c>
      <c r="F807" s="80">
        <f t="shared" si="24"/>
        <v>1.0386890710931252E-2</v>
      </c>
      <c r="G807" s="99">
        <f t="shared" si="25"/>
        <v>9.9451042440201892E-3</v>
      </c>
    </row>
    <row r="808" spans="1:7" x14ac:dyDescent="0.25">
      <c r="A808" s="96">
        <v>2194</v>
      </c>
      <c r="B808" s="97">
        <v>17</v>
      </c>
      <c r="C808" s="97">
        <v>11</v>
      </c>
      <c r="D808" s="97">
        <v>18.100000000000001</v>
      </c>
      <c r="E808" s="97">
        <v>28.8</v>
      </c>
      <c r="F808" s="80">
        <f t="shared" si="24"/>
        <v>9.5033177771091243E-3</v>
      </c>
      <c r="G808" s="99">
        <f t="shared" si="25"/>
        <v>9.0400310354750539E-3</v>
      </c>
    </row>
    <row r="809" spans="1:7" x14ac:dyDescent="0.25">
      <c r="A809" s="96">
        <v>2194</v>
      </c>
      <c r="B809" s="97">
        <v>18</v>
      </c>
      <c r="C809" s="97">
        <v>10.45</v>
      </c>
      <c r="D809" s="97">
        <v>18.100000000000001</v>
      </c>
      <c r="E809" s="97">
        <v>28.8</v>
      </c>
      <c r="F809" s="80">
        <f t="shared" si="24"/>
        <v>8.5767442938409835E-3</v>
      </c>
      <c r="G809" s="99">
        <f t="shared" si="25"/>
        <v>7.6121771744184922E-3</v>
      </c>
    </row>
    <row r="810" spans="1:7" x14ac:dyDescent="0.25">
      <c r="A810" s="96">
        <v>2194</v>
      </c>
      <c r="B810" s="97">
        <v>19</v>
      </c>
      <c r="C810" s="97">
        <v>9.1999999999999993</v>
      </c>
      <c r="D810" s="97">
        <v>18.100000000000001</v>
      </c>
      <c r="E810" s="97">
        <v>28.8</v>
      </c>
      <c r="F810" s="80">
        <f t="shared" si="24"/>
        <v>6.6476100549960008E-3</v>
      </c>
      <c r="G810" s="99">
        <f t="shared" si="25"/>
        <v>6.5401086813809762E-3</v>
      </c>
    </row>
    <row r="811" spans="1:7" x14ac:dyDescent="0.25">
      <c r="A811" s="96">
        <v>2194</v>
      </c>
      <c r="B811" s="97">
        <v>20</v>
      </c>
      <c r="C811" s="97">
        <v>9.0500000000000007</v>
      </c>
      <c r="D811" s="97">
        <v>18.100000000000001</v>
      </c>
      <c r="E811" s="97">
        <v>28.8</v>
      </c>
      <c r="F811" s="80">
        <f t="shared" si="24"/>
        <v>6.4326073077659515E-3</v>
      </c>
      <c r="G811" s="99">
        <f t="shared" si="25"/>
        <v>5.9216076277054872E-3</v>
      </c>
    </row>
    <row r="812" spans="1:7" x14ac:dyDescent="0.25">
      <c r="A812" s="96">
        <v>2194</v>
      </c>
      <c r="B812" s="97">
        <v>21</v>
      </c>
      <c r="C812" s="97">
        <v>8.3000000000000007</v>
      </c>
      <c r="D812" s="97">
        <v>18.100000000000001</v>
      </c>
      <c r="E812" s="97">
        <v>28.8</v>
      </c>
      <c r="F812" s="80">
        <f t="shared" si="24"/>
        <v>5.4106079476450228E-3</v>
      </c>
      <c r="G812" s="99">
        <f t="shared" si="25"/>
        <v>4.7979973801950127E-3</v>
      </c>
    </row>
    <row r="813" spans="1:7" x14ac:dyDescent="0.25">
      <c r="A813" s="96">
        <v>2194</v>
      </c>
      <c r="B813" s="97">
        <v>22</v>
      </c>
      <c r="C813" s="97">
        <v>7.3</v>
      </c>
      <c r="D813" s="97">
        <v>18.100000000000001</v>
      </c>
      <c r="E813" s="97">
        <v>28.8</v>
      </c>
      <c r="F813" s="80">
        <f t="shared" si="24"/>
        <v>4.1853868127450016E-3</v>
      </c>
      <c r="G813" s="99">
        <f t="shared" si="25"/>
        <v>2.8118432346873712E-3</v>
      </c>
    </row>
    <row r="814" spans="1:7" x14ac:dyDescent="0.25">
      <c r="A814" s="96">
        <v>2194</v>
      </c>
      <c r="B814" s="97">
        <v>22.7</v>
      </c>
      <c r="C814" s="97">
        <v>7</v>
      </c>
      <c r="D814" s="97">
        <v>18.100000000000001</v>
      </c>
      <c r="E814" s="97">
        <v>28.8</v>
      </c>
      <c r="F814" s="80">
        <f t="shared" si="24"/>
        <v>3.8484510006474965E-3</v>
      </c>
      <c r="G814" s="99">
        <f t="shared" si="25"/>
        <v>1.07348338782888E-3</v>
      </c>
    </row>
    <row r="815" spans="1:7" x14ac:dyDescent="0.25">
      <c r="A815" s="96">
        <v>2194</v>
      </c>
      <c r="B815" s="97">
        <v>23</v>
      </c>
      <c r="C815" s="97">
        <v>6.49</v>
      </c>
      <c r="D815" s="97">
        <v>18.100000000000001</v>
      </c>
      <c r="E815" s="97">
        <v>28.8</v>
      </c>
      <c r="F815" s="80">
        <f t="shared" si="24"/>
        <v>3.3081049182116865E-3</v>
      </c>
      <c r="G815" s="99">
        <f t="shared" si="25"/>
        <v>3.021037962499102E-3</v>
      </c>
    </row>
    <row r="816" spans="1:7" x14ac:dyDescent="0.25">
      <c r="A816" s="96">
        <v>2194</v>
      </c>
      <c r="B816" s="97">
        <v>24</v>
      </c>
      <c r="C816" s="97">
        <v>5.9</v>
      </c>
      <c r="D816" s="97">
        <v>18.100000000000001</v>
      </c>
      <c r="E816" s="97">
        <v>28.8</v>
      </c>
      <c r="F816" s="80">
        <f t="shared" si="24"/>
        <v>2.7339710067865175E-3</v>
      </c>
      <c r="G816" s="99">
        <f t="shared" si="25"/>
        <v>2.3291964283255577E-3</v>
      </c>
    </row>
    <row r="817" spans="1:7" x14ac:dyDescent="0.25">
      <c r="A817" s="96">
        <v>2194</v>
      </c>
      <c r="B817" s="97">
        <v>25</v>
      </c>
      <c r="C817" s="97">
        <v>4.95</v>
      </c>
      <c r="D817" s="97">
        <v>18.100000000000001</v>
      </c>
      <c r="E817" s="97">
        <v>28.8</v>
      </c>
      <c r="F817" s="80">
        <f t="shared" si="24"/>
        <v>1.9244218498645977E-3</v>
      </c>
      <c r="G817" s="99">
        <f t="shared" si="25"/>
        <v>1.7052957622767095E-3</v>
      </c>
    </row>
    <row r="818" spans="1:7" x14ac:dyDescent="0.25">
      <c r="A818" s="96">
        <v>2194</v>
      </c>
      <c r="B818" s="97">
        <v>26</v>
      </c>
      <c r="C818" s="97">
        <v>4.3499999999999996</v>
      </c>
      <c r="D818" s="97">
        <v>18.100000000000001</v>
      </c>
      <c r="E818" s="97">
        <v>28.8</v>
      </c>
      <c r="F818" s="80">
        <f t="shared" si="24"/>
        <v>1.4861696746888212E-3</v>
      </c>
      <c r="G818" s="99">
        <f t="shared" si="25"/>
        <v>2.7428067361247289E-4</v>
      </c>
    </row>
    <row r="819" spans="1:7" x14ac:dyDescent="0.25">
      <c r="A819" s="96">
        <v>2194</v>
      </c>
      <c r="B819" s="97">
        <v>26.2</v>
      </c>
      <c r="C819" s="97">
        <v>4</v>
      </c>
      <c r="D819" s="97">
        <v>18.100000000000001</v>
      </c>
      <c r="E819" s="97">
        <v>28.8</v>
      </c>
      <c r="F819" s="80">
        <f t="shared" si="24"/>
        <v>1.2566370614359172E-3</v>
      </c>
      <c r="G819" s="99">
        <f t="shared" si="25"/>
        <v>1.0890854532444622E-3</v>
      </c>
    </row>
    <row r="820" spans="1:7" x14ac:dyDescent="0.25">
      <c r="A820" s="96">
        <v>2194</v>
      </c>
      <c r="B820" s="97">
        <v>28.8</v>
      </c>
      <c r="C820" s="97">
        <v>0</v>
      </c>
      <c r="D820" s="97">
        <v>18.100000000000001</v>
      </c>
      <c r="E820" s="97">
        <v>28.8</v>
      </c>
      <c r="F820" s="80">
        <f t="shared" si="24"/>
        <v>0</v>
      </c>
      <c r="G820" s="99" t="str">
        <f t="shared" si="25"/>
        <v xml:space="preserve"> </v>
      </c>
    </row>
    <row r="821" spans="1:7" x14ac:dyDescent="0.25">
      <c r="A821" s="94">
        <v>2195</v>
      </c>
      <c r="B821" s="95">
        <v>0.1</v>
      </c>
      <c r="C821" s="95">
        <v>22.19</v>
      </c>
      <c r="D821" s="95">
        <v>16.95</v>
      </c>
      <c r="E821" s="95">
        <v>29.1</v>
      </c>
      <c r="F821" s="80">
        <f t="shared" si="24"/>
        <v>3.8672699260406632E-2</v>
      </c>
      <c r="G821" s="99">
        <f t="shared" si="25"/>
        <v>6.5990614529237513E-3</v>
      </c>
    </row>
    <row r="822" spans="1:7" x14ac:dyDescent="0.25">
      <c r="A822" s="94">
        <v>2195</v>
      </c>
      <c r="B822" s="95">
        <v>0.3</v>
      </c>
      <c r="C822" s="95">
        <v>18.649999999999999</v>
      </c>
      <c r="D822" s="95">
        <v>16.95</v>
      </c>
      <c r="E822" s="95">
        <v>29.1</v>
      </c>
      <c r="F822" s="80">
        <f t="shared" si="24"/>
        <v>2.7317915268830886E-2</v>
      </c>
      <c r="G822" s="99">
        <f t="shared" si="25"/>
        <v>5.405306510042087E-3</v>
      </c>
    </row>
    <row r="823" spans="1:7" x14ac:dyDescent="0.25">
      <c r="A823" s="94">
        <v>2195</v>
      </c>
      <c r="B823" s="95">
        <v>0.5</v>
      </c>
      <c r="C823" s="95">
        <v>18.45</v>
      </c>
      <c r="D823" s="95">
        <v>16.95</v>
      </c>
      <c r="E823" s="95">
        <v>29.1</v>
      </c>
      <c r="F823" s="80">
        <f t="shared" si="24"/>
        <v>2.6735149831589984E-2</v>
      </c>
      <c r="G823" s="99">
        <f t="shared" si="25"/>
        <v>5.2323618344619688E-3</v>
      </c>
    </row>
    <row r="824" spans="1:7" x14ac:dyDescent="0.25">
      <c r="A824" s="94">
        <v>2195</v>
      </c>
      <c r="B824" s="95">
        <v>0.7</v>
      </c>
      <c r="C824" s="95">
        <v>18.05</v>
      </c>
      <c r="D824" s="95">
        <v>16.95</v>
      </c>
      <c r="E824" s="95">
        <v>29.1</v>
      </c>
      <c r="F824" s="80">
        <f t="shared" si="24"/>
        <v>2.5588468513029716E-2</v>
      </c>
      <c r="G824" s="99">
        <f t="shared" si="25"/>
        <v>5.1176937026059452E-3</v>
      </c>
    </row>
    <row r="825" spans="1:7" x14ac:dyDescent="0.25">
      <c r="A825" s="94">
        <v>2195</v>
      </c>
      <c r="B825" s="95">
        <v>0.9</v>
      </c>
      <c r="C825" s="95">
        <v>18.05</v>
      </c>
      <c r="D825" s="95">
        <v>16.95</v>
      </c>
      <c r="E825" s="95">
        <v>29.1</v>
      </c>
      <c r="F825" s="80">
        <f t="shared" si="24"/>
        <v>2.5588468513029716E-2</v>
      </c>
      <c r="G825" s="99">
        <f t="shared" si="25"/>
        <v>5.075341106644737E-3</v>
      </c>
    </row>
    <row r="826" spans="1:7" x14ac:dyDescent="0.25">
      <c r="A826" s="94">
        <v>2195</v>
      </c>
      <c r="B826" s="95">
        <v>1.1000000000000001</v>
      </c>
      <c r="C826" s="95">
        <v>17.899999999999999</v>
      </c>
      <c r="D826" s="95">
        <v>16.95</v>
      </c>
      <c r="E826" s="95">
        <v>29.1</v>
      </c>
      <c r="F826" s="80">
        <f t="shared" si="24"/>
        <v>2.5164942553417637E-2</v>
      </c>
      <c r="G826" s="99">
        <f t="shared" si="25"/>
        <v>4.7729628137367155E-3</v>
      </c>
    </row>
    <row r="827" spans="1:7" x14ac:dyDescent="0.25">
      <c r="A827" s="94">
        <v>2195</v>
      </c>
      <c r="B827" s="95">
        <v>1.3</v>
      </c>
      <c r="C827" s="95">
        <v>16.95</v>
      </c>
      <c r="D827" s="95">
        <v>16.95</v>
      </c>
      <c r="E827" s="95">
        <v>29.1</v>
      </c>
      <c r="F827" s="80">
        <f t="shared" si="24"/>
        <v>2.2564685583949536E-2</v>
      </c>
      <c r="G827" s="99">
        <f t="shared" si="25"/>
        <v>1.5372434103962102E-2</v>
      </c>
    </row>
    <row r="828" spans="1:7" x14ac:dyDescent="0.25">
      <c r="A828" s="94">
        <v>2195</v>
      </c>
      <c r="B828" s="95">
        <v>2</v>
      </c>
      <c r="C828" s="95">
        <v>16.489999999999998</v>
      </c>
      <c r="D828" s="95">
        <v>16.95</v>
      </c>
      <c r="E828" s="95">
        <v>29.1</v>
      </c>
      <c r="F828" s="80">
        <f t="shared" si="24"/>
        <v>2.1356554713085042E-2</v>
      </c>
      <c r="G828" s="99">
        <f t="shared" si="25"/>
        <v>2.0100703049812527E-2</v>
      </c>
    </row>
    <row r="829" spans="1:7" x14ac:dyDescent="0.25">
      <c r="A829" s="94">
        <v>2195</v>
      </c>
      <c r="B829" s="95">
        <v>3</v>
      </c>
      <c r="C829" s="95">
        <v>15.49</v>
      </c>
      <c r="D829" s="95">
        <v>16.95</v>
      </c>
      <c r="E829" s="95">
        <v>29.1</v>
      </c>
      <c r="F829" s="80">
        <f t="shared" si="24"/>
        <v>1.8844851386540008E-2</v>
      </c>
      <c r="G829" s="99">
        <f t="shared" si="25"/>
        <v>1.8675299631025766E-2</v>
      </c>
    </row>
    <row r="830" spans="1:7" x14ac:dyDescent="0.25">
      <c r="A830" s="94">
        <v>2195</v>
      </c>
      <c r="B830" s="95">
        <v>4</v>
      </c>
      <c r="C830" s="95">
        <v>15.35</v>
      </c>
      <c r="D830" s="95">
        <v>16.95</v>
      </c>
      <c r="E830" s="95">
        <v>29.1</v>
      </c>
      <c r="F830" s="80">
        <f t="shared" si="24"/>
        <v>1.8505747875511524E-2</v>
      </c>
      <c r="G830" s="99">
        <f t="shared" si="25"/>
        <v>1.8505747875511524E-2</v>
      </c>
    </row>
    <row r="831" spans="1:7" x14ac:dyDescent="0.25">
      <c r="A831" s="94">
        <v>2195</v>
      </c>
      <c r="B831" s="95">
        <v>5</v>
      </c>
      <c r="C831" s="95">
        <v>15.35</v>
      </c>
      <c r="D831" s="95">
        <v>16.95</v>
      </c>
      <c r="E831" s="95">
        <v>29.1</v>
      </c>
      <c r="F831" s="80">
        <f t="shared" si="24"/>
        <v>1.8505747875511524E-2</v>
      </c>
      <c r="G831" s="99">
        <f t="shared" si="25"/>
        <v>1.8029796588492672E-2</v>
      </c>
    </row>
    <row r="832" spans="1:7" x14ac:dyDescent="0.25">
      <c r="A832" s="94">
        <v>2195</v>
      </c>
      <c r="B832" s="95">
        <v>6</v>
      </c>
      <c r="C832" s="95">
        <v>14.95</v>
      </c>
      <c r="D832" s="95">
        <v>16.95</v>
      </c>
      <c r="E832" s="95">
        <v>29.1</v>
      </c>
      <c r="F832" s="80">
        <f t="shared" si="24"/>
        <v>1.7553845301473817E-2</v>
      </c>
      <c r="G832" s="99">
        <f t="shared" si="25"/>
        <v>1.7436820975127595E-2</v>
      </c>
    </row>
    <row r="833" spans="1:7" x14ac:dyDescent="0.25">
      <c r="A833" s="94">
        <v>2195</v>
      </c>
      <c r="B833" s="95">
        <v>7</v>
      </c>
      <c r="C833" s="95">
        <v>14.85</v>
      </c>
      <c r="D833" s="95">
        <v>16.95</v>
      </c>
      <c r="E833" s="95">
        <v>29.1</v>
      </c>
      <c r="F833" s="80">
        <f t="shared" si="24"/>
        <v>1.7319796648781378E-2</v>
      </c>
      <c r="G833" s="99">
        <f t="shared" si="25"/>
        <v>1.7203557720598554E-2</v>
      </c>
    </row>
    <row r="834" spans="1:7" x14ac:dyDescent="0.25">
      <c r="A834" s="94">
        <v>2195</v>
      </c>
      <c r="B834" s="95">
        <v>8</v>
      </c>
      <c r="C834" s="95">
        <v>14.75</v>
      </c>
      <c r="D834" s="95">
        <v>16.95</v>
      </c>
      <c r="E834" s="95">
        <v>29.1</v>
      </c>
      <c r="F834" s="80">
        <f t="shared" si="24"/>
        <v>1.7087318792415734E-2</v>
      </c>
      <c r="G834" s="99">
        <f t="shared" si="25"/>
        <v>1.6130998353708917E-2</v>
      </c>
    </row>
    <row r="835" spans="1:7" x14ac:dyDescent="0.25">
      <c r="A835" s="94">
        <v>2195</v>
      </c>
      <c r="B835" s="95">
        <v>9</v>
      </c>
      <c r="C835" s="95">
        <v>13.9</v>
      </c>
      <c r="D835" s="95">
        <v>16.95</v>
      </c>
      <c r="E835" s="95">
        <v>29.1</v>
      </c>
      <c r="F835" s="80">
        <f t="shared" ref="F835:F898" si="26">PI()*C835^2/40000</f>
        <v>1.5174677915002098E-2</v>
      </c>
      <c r="G835" s="99">
        <f t="shared" ref="G835:G898" si="27">IF(C835=0," ",IF(C835&gt;4,((F835+F836)/2)*(B836-B835),1/3*F835*(B836-B835)))</f>
        <v>1.5055065701707483E-2</v>
      </c>
    </row>
    <row r="836" spans="1:7" x14ac:dyDescent="0.25">
      <c r="A836" s="94">
        <v>2195</v>
      </c>
      <c r="B836" s="95">
        <v>10</v>
      </c>
      <c r="C836" s="95">
        <v>13.79</v>
      </c>
      <c r="D836" s="95">
        <v>16.95</v>
      </c>
      <c r="E836" s="95">
        <v>29.1</v>
      </c>
      <c r="F836" s="80">
        <f t="shared" si="26"/>
        <v>1.493545348841287E-2</v>
      </c>
      <c r="G836" s="99">
        <f t="shared" si="27"/>
        <v>1.4104341224914874E-2</v>
      </c>
    </row>
    <row r="837" spans="1:7" x14ac:dyDescent="0.25">
      <c r="A837" s="94">
        <v>2195</v>
      </c>
      <c r="B837" s="95">
        <v>11</v>
      </c>
      <c r="C837" s="95">
        <v>13</v>
      </c>
      <c r="D837" s="95">
        <v>16.95</v>
      </c>
      <c r="E837" s="95">
        <v>29.1</v>
      </c>
      <c r="F837" s="80">
        <f t="shared" si="26"/>
        <v>1.3273228961416876E-2</v>
      </c>
      <c r="G837" s="99">
        <f t="shared" si="27"/>
        <v>1.297045796942716E-2</v>
      </c>
    </row>
    <row r="838" spans="1:7" x14ac:dyDescent="0.25">
      <c r="A838" s="94">
        <v>2195</v>
      </c>
      <c r="B838" s="95">
        <v>12</v>
      </c>
      <c r="C838" s="95">
        <v>12.7</v>
      </c>
      <c r="D838" s="95">
        <v>16.95</v>
      </c>
      <c r="E838" s="95">
        <v>29.1</v>
      </c>
      <c r="F838" s="80">
        <f t="shared" si="26"/>
        <v>1.2667686977437443E-2</v>
      </c>
      <c r="G838" s="99">
        <f t="shared" si="27"/>
        <v>1.2420777429819368E-2</v>
      </c>
    </row>
    <row r="839" spans="1:7" x14ac:dyDescent="0.25">
      <c r="A839" s="94">
        <v>2195</v>
      </c>
      <c r="B839" s="95">
        <v>13</v>
      </c>
      <c r="C839" s="95">
        <v>12.45</v>
      </c>
      <c r="D839" s="95">
        <v>16.95</v>
      </c>
      <c r="E839" s="95">
        <v>29.1</v>
      </c>
      <c r="F839" s="80">
        <f t="shared" si="26"/>
        <v>1.2173867882201296E-2</v>
      </c>
      <c r="G839" s="99">
        <f t="shared" si="27"/>
        <v>6.5100426579384257E-3</v>
      </c>
    </row>
    <row r="840" spans="1:7" x14ac:dyDescent="0.25">
      <c r="A840" s="94">
        <v>2195</v>
      </c>
      <c r="B840" s="95">
        <v>13.55</v>
      </c>
      <c r="C840" s="95">
        <v>12.1</v>
      </c>
      <c r="D840" s="95">
        <v>16.95</v>
      </c>
      <c r="E840" s="95">
        <v>29.1</v>
      </c>
      <c r="F840" s="80">
        <f t="shared" si="26"/>
        <v>1.149901451030204E-2</v>
      </c>
      <c r="G840" s="99">
        <f t="shared" si="27"/>
        <v>5.1108067424606432E-3</v>
      </c>
    </row>
    <row r="841" spans="1:7" x14ac:dyDescent="0.25">
      <c r="A841" s="94">
        <v>2195</v>
      </c>
      <c r="B841" s="95">
        <v>14</v>
      </c>
      <c r="C841" s="95">
        <v>11.95</v>
      </c>
      <c r="D841" s="95">
        <v>16.95</v>
      </c>
      <c r="E841" s="95">
        <v>29.1</v>
      </c>
      <c r="F841" s="80">
        <f t="shared" si="26"/>
        <v>1.121568212285641E-2</v>
      </c>
      <c r="G841" s="99">
        <f t="shared" si="27"/>
        <v>1.1168852757363838E-2</v>
      </c>
    </row>
    <row r="842" spans="1:7" x14ac:dyDescent="0.25">
      <c r="A842" s="94">
        <v>2195</v>
      </c>
      <c r="B842" s="95">
        <v>15</v>
      </c>
      <c r="C842" s="95">
        <v>11.9</v>
      </c>
      <c r="D842" s="95">
        <v>16.95</v>
      </c>
      <c r="E842" s="95">
        <v>29.1</v>
      </c>
      <c r="F842" s="80">
        <f t="shared" si="26"/>
        <v>1.1122023391871266E-2</v>
      </c>
      <c r="G842" s="99">
        <f t="shared" si="27"/>
        <v>1.075445705140126E-2</v>
      </c>
    </row>
    <row r="843" spans="1:7" x14ac:dyDescent="0.25">
      <c r="A843" s="94">
        <v>2195</v>
      </c>
      <c r="B843" s="95">
        <v>16</v>
      </c>
      <c r="C843" s="95">
        <v>11.5</v>
      </c>
      <c r="D843" s="95">
        <v>16.95</v>
      </c>
      <c r="E843" s="95">
        <v>29.1</v>
      </c>
      <c r="F843" s="80">
        <f t="shared" si="26"/>
        <v>1.0386890710931252E-2</v>
      </c>
      <c r="G843" s="99">
        <f t="shared" si="27"/>
        <v>1.0119462636294421E-2</v>
      </c>
    </row>
    <row r="844" spans="1:7" x14ac:dyDescent="0.25">
      <c r="A844" s="94">
        <v>2195</v>
      </c>
      <c r="B844" s="95">
        <v>17</v>
      </c>
      <c r="C844" s="95">
        <v>11.2</v>
      </c>
      <c r="D844" s="95">
        <v>16.95</v>
      </c>
      <c r="E844" s="95">
        <v>29.1</v>
      </c>
      <c r="F844" s="80">
        <f t="shared" si="26"/>
        <v>9.8520345616575893E-3</v>
      </c>
      <c r="G844" s="99">
        <f t="shared" si="27"/>
        <v>9.0036513925464828E-3</v>
      </c>
    </row>
    <row r="845" spans="1:7" x14ac:dyDescent="0.25">
      <c r="A845" s="94">
        <v>2195</v>
      </c>
      <c r="B845" s="95">
        <v>18</v>
      </c>
      <c r="C845" s="95">
        <v>10.19</v>
      </c>
      <c r="D845" s="95">
        <v>16.95</v>
      </c>
      <c r="E845" s="95">
        <v>29.1</v>
      </c>
      <c r="F845" s="80">
        <f t="shared" si="26"/>
        <v>8.1552682234353763E-3</v>
      </c>
      <c r="G845" s="99">
        <f t="shared" si="27"/>
        <v>7.8107297571161846E-3</v>
      </c>
    </row>
    <row r="846" spans="1:7" x14ac:dyDescent="0.25">
      <c r="A846" s="94">
        <v>2195</v>
      </c>
      <c r="B846" s="95">
        <v>19</v>
      </c>
      <c r="C846" s="95">
        <v>9.75</v>
      </c>
      <c r="D846" s="95">
        <v>16.95</v>
      </c>
      <c r="E846" s="95">
        <v>29.1</v>
      </c>
      <c r="F846" s="80">
        <f t="shared" si="26"/>
        <v>7.466191290796992E-3</v>
      </c>
      <c r="G846" s="99">
        <f t="shared" si="27"/>
        <v>6.8088130280333278E-3</v>
      </c>
    </row>
    <row r="847" spans="1:7" x14ac:dyDescent="0.25">
      <c r="A847" s="94">
        <v>2195</v>
      </c>
      <c r="B847" s="95">
        <v>20</v>
      </c>
      <c r="C847" s="95">
        <v>8.85</v>
      </c>
      <c r="D847" s="95">
        <v>16.95</v>
      </c>
      <c r="E847" s="95">
        <v>29.1</v>
      </c>
      <c r="F847" s="80">
        <f t="shared" si="26"/>
        <v>6.1514347652696635E-3</v>
      </c>
      <c r="G847" s="99">
        <f t="shared" si="27"/>
        <v>5.4343662420877938E-3</v>
      </c>
    </row>
    <row r="848" spans="1:7" x14ac:dyDescent="0.25">
      <c r="A848" s="94">
        <v>2195</v>
      </c>
      <c r="B848" s="95">
        <v>21</v>
      </c>
      <c r="C848" s="95">
        <v>7.75</v>
      </c>
      <c r="D848" s="95">
        <v>16.95</v>
      </c>
      <c r="E848" s="95">
        <v>29.1</v>
      </c>
      <c r="F848" s="80">
        <f t="shared" si="26"/>
        <v>4.717297718905924E-3</v>
      </c>
      <c r="G848" s="99">
        <f t="shared" si="27"/>
        <v>2.7838683338548553E-3</v>
      </c>
    </row>
    <row r="849" spans="1:7" x14ac:dyDescent="0.25">
      <c r="A849" s="94">
        <v>2195</v>
      </c>
      <c r="B849" s="95">
        <v>21.65</v>
      </c>
      <c r="C849" s="95">
        <v>7</v>
      </c>
      <c r="D849" s="95">
        <v>16.95</v>
      </c>
      <c r="E849" s="95">
        <v>29.1</v>
      </c>
      <c r="F849" s="80">
        <f t="shared" si="26"/>
        <v>3.8484510006474965E-3</v>
      </c>
      <c r="G849" s="99">
        <f t="shared" si="27"/>
        <v>1.245283149236308E-3</v>
      </c>
    </row>
    <row r="850" spans="1:7" x14ac:dyDescent="0.25">
      <c r="A850" s="94">
        <v>2195</v>
      </c>
      <c r="B850" s="95">
        <v>22</v>
      </c>
      <c r="C850" s="95">
        <v>6.45</v>
      </c>
      <c r="D850" s="95">
        <v>16.95</v>
      </c>
      <c r="E850" s="95">
        <v>29.1</v>
      </c>
      <c r="F850" s="80">
        <f t="shared" si="26"/>
        <v>3.2674527092742345E-3</v>
      </c>
      <c r="G850" s="99">
        <f t="shared" si="27"/>
        <v>3.114186184678039E-3</v>
      </c>
    </row>
    <row r="851" spans="1:7" x14ac:dyDescent="0.25">
      <c r="A851" s="94">
        <v>2195</v>
      </c>
      <c r="B851" s="95">
        <v>23</v>
      </c>
      <c r="C851" s="95">
        <v>6.14</v>
      </c>
      <c r="D851" s="95">
        <v>16.95</v>
      </c>
      <c r="E851" s="95">
        <v>29.1</v>
      </c>
      <c r="F851" s="80">
        <f t="shared" si="26"/>
        <v>2.960919660081844E-3</v>
      </c>
      <c r="G851" s="99">
        <f t="shared" si="27"/>
        <v>2.6468742774565573E-3</v>
      </c>
    </row>
    <row r="852" spans="1:7" x14ac:dyDescent="0.25">
      <c r="A852" s="94">
        <v>2195</v>
      </c>
      <c r="B852" s="95">
        <v>24</v>
      </c>
      <c r="C852" s="95">
        <v>5.45</v>
      </c>
      <c r="D852" s="95">
        <v>16.95</v>
      </c>
      <c r="E852" s="95">
        <v>29.1</v>
      </c>
      <c r="F852" s="80">
        <f t="shared" si="26"/>
        <v>2.3328288948312706E-3</v>
      </c>
      <c r="G852" s="99">
        <f t="shared" si="27"/>
        <v>1.9973657042901354E-3</v>
      </c>
    </row>
    <row r="853" spans="1:7" x14ac:dyDescent="0.25">
      <c r="A853" s="94">
        <v>2195</v>
      </c>
      <c r="B853" s="95">
        <v>25</v>
      </c>
      <c r="C853" s="95">
        <v>4.5999999999999996</v>
      </c>
      <c r="D853" s="95">
        <v>16.95</v>
      </c>
      <c r="E853" s="95">
        <v>29.1</v>
      </c>
      <c r="F853" s="80">
        <f t="shared" si="26"/>
        <v>1.6619025137490002E-3</v>
      </c>
      <c r="G853" s="99">
        <f t="shared" si="27"/>
        <v>1.6085936134083987E-3</v>
      </c>
    </row>
    <row r="854" spans="1:7" x14ac:dyDescent="0.25">
      <c r="A854" s="94">
        <v>2195</v>
      </c>
      <c r="B854" s="95">
        <v>26</v>
      </c>
      <c r="C854" s="95">
        <v>4.45</v>
      </c>
      <c r="D854" s="95">
        <v>16.95</v>
      </c>
      <c r="E854" s="95">
        <v>29.1</v>
      </c>
      <c r="F854" s="80">
        <f t="shared" si="26"/>
        <v>1.5552847130677972E-3</v>
      </c>
      <c r="G854" s="99">
        <f t="shared" si="27"/>
        <v>2.8119217745037047E-4</v>
      </c>
    </row>
    <row r="855" spans="1:7" x14ac:dyDescent="0.25">
      <c r="A855" s="94">
        <v>2195</v>
      </c>
      <c r="B855" s="95">
        <v>26.2</v>
      </c>
      <c r="C855" s="95">
        <v>4</v>
      </c>
      <c r="D855" s="95">
        <v>16.95</v>
      </c>
      <c r="E855" s="95">
        <v>29.1</v>
      </c>
      <c r="F855" s="80">
        <f t="shared" si="26"/>
        <v>1.2566370614359172E-3</v>
      </c>
      <c r="G855" s="99">
        <f t="shared" si="27"/>
        <v>1.2147491593880542E-3</v>
      </c>
    </row>
    <row r="856" spans="1:7" x14ac:dyDescent="0.25">
      <c r="A856" s="94">
        <v>2195</v>
      </c>
      <c r="B856" s="95">
        <v>29.1</v>
      </c>
      <c r="C856" s="95">
        <v>0</v>
      </c>
      <c r="D856" s="95">
        <v>16.95</v>
      </c>
      <c r="E856" s="95">
        <v>29.1</v>
      </c>
      <c r="F856" s="80">
        <f t="shared" si="26"/>
        <v>0</v>
      </c>
      <c r="G856" s="99" t="str">
        <f t="shared" si="27"/>
        <v xml:space="preserve"> </v>
      </c>
    </row>
    <row r="857" spans="1:7" x14ac:dyDescent="0.25">
      <c r="A857" s="96">
        <v>2196</v>
      </c>
      <c r="B857" s="97">
        <v>0.1</v>
      </c>
      <c r="C857" s="97">
        <v>16.149999999999999</v>
      </c>
      <c r="D857" s="97">
        <v>13.09</v>
      </c>
      <c r="E857" s="97">
        <v>26.5</v>
      </c>
      <c r="F857" s="80">
        <f t="shared" si="26"/>
        <v>2.0484951247273092E-2</v>
      </c>
      <c r="G857" s="99">
        <f t="shared" si="27"/>
        <v>3.7898178861572231E-3</v>
      </c>
    </row>
    <row r="858" spans="1:7" x14ac:dyDescent="0.25">
      <c r="A858" s="96">
        <v>2196</v>
      </c>
      <c r="B858" s="97">
        <v>0.3</v>
      </c>
      <c r="C858" s="97">
        <v>14.89</v>
      </c>
      <c r="D858" s="97">
        <v>13.09</v>
      </c>
      <c r="E858" s="97">
        <v>26.5</v>
      </c>
      <c r="F858" s="80">
        <f t="shared" si="26"/>
        <v>1.7413227614299139E-2</v>
      </c>
      <c r="G858" s="99">
        <f t="shared" si="27"/>
        <v>3.3699243930508634E-3</v>
      </c>
    </row>
    <row r="859" spans="1:7" x14ac:dyDescent="0.25">
      <c r="A859" s="96">
        <v>2196</v>
      </c>
      <c r="B859" s="97">
        <v>0.5</v>
      </c>
      <c r="C859" s="97">
        <v>14.4</v>
      </c>
      <c r="D859" s="97">
        <v>13.09</v>
      </c>
      <c r="E859" s="97">
        <v>26.5</v>
      </c>
      <c r="F859" s="80">
        <f t="shared" si="26"/>
        <v>1.628601631620949E-2</v>
      </c>
      <c r="G859" s="99">
        <f t="shared" si="27"/>
        <v>3.1027154445016185E-3</v>
      </c>
    </row>
    <row r="860" spans="1:7" x14ac:dyDescent="0.25">
      <c r="A860" s="96">
        <v>2196</v>
      </c>
      <c r="B860" s="97">
        <v>0.7</v>
      </c>
      <c r="C860" s="97">
        <v>13.7</v>
      </c>
      <c r="D860" s="97">
        <v>13.09</v>
      </c>
      <c r="E860" s="97">
        <v>26.5</v>
      </c>
      <c r="F860" s="80">
        <f t="shared" si="26"/>
        <v>1.4741138128806704E-2</v>
      </c>
      <c r="G860" s="99">
        <f t="shared" si="27"/>
        <v>2.8219356010870324E-3</v>
      </c>
    </row>
    <row r="861" spans="1:7" x14ac:dyDescent="0.25">
      <c r="A861" s="96">
        <v>2196</v>
      </c>
      <c r="B861" s="97">
        <v>0.9</v>
      </c>
      <c r="C861" s="97">
        <v>13.1</v>
      </c>
      <c r="D861" s="97">
        <v>13.09</v>
      </c>
      <c r="E861" s="97">
        <v>26.5</v>
      </c>
      <c r="F861" s="80">
        <f t="shared" si="26"/>
        <v>1.3478217882063609E-2</v>
      </c>
      <c r="G861" s="99">
        <f t="shared" si="27"/>
        <v>2.6956435764127224E-3</v>
      </c>
    </row>
    <row r="862" spans="1:7" x14ac:dyDescent="0.25">
      <c r="A862" s="96">
        <v>2196</v>
      </c>
      <c r="B862" s="97">
        <v>1.1000000000000001</v>
      </c>
      <c r="C862" s="97">
        <v>13.1</v>
      </c>
      <c r="D862" s="97">
        <v>13.09</v>
      </c>
      <c r="E862" s="97">
        <v>26.5</v>
      </c>
      <c r="F862" s="80">
        <f t="shared" si="26"/>
        <v>1.3478217882063609E-2</v>
      </c>
      <c r="G862" s="99">
        <f t="shared" si="27"/>
        <v>2.6935866186227832E-3</v>
      </c>
    </row>
    <row r="863" spans="1:7" x14ac:dyDescent="0.25">
      <c r="A863" s="96">
        <v>2196</v>
      </c>
      <c r="B863" s="97">
        <v>1.3</v>
      </c>
      <c r="C863" s="97">
        <v>13.09</v>
      </c>
      <c r="D863" s="97">
        <v>13.09</v>
      </c>
      <c r="E863" s="97">
        <v>26.5</v>
      </c>
      <c r="F863" s="80">
        <f t="shared" si="26"/>
        <v>1.3457648304164229E-2</v>
      </c>
      <c r="G863" s="99">
        <f t="shared" si="27"/>
        <v>9.3201401488581005E-3</v>
      </c>
    </row>
    <row r="864" spans="1:7" x14ac:dyDescent="0.25">
      <c r="A864" s="96">
        <v>2196</v>
      </c>
      <c r="B864" s="97">
        <v>2</v>
      </c>
      <c r="C864" s="97">
        <v>12.95</v>
      </c>
      <c r="D864" s="97">
        <v>13.09</v>
      </c>
      <c r="E864" s="97">
        <v>26.5</v>
      </c>
      <c r="F864" s="80">
        <f t="shared" si="26"/>
        <v>1.3171323549716056E-2</v>
      </c>
      <c r="G864" s="99">
        <f t="shared" si="27"/>
        <v>1.2919505263576748E-2</v>
      </c>
    </row>
    <row r="865" spans="1:7" x14ac:dyDescent="0.25">
      <c r="A865" s="96">
        <v>2196</v>
      </c>
      <c r="B865" s="97">
        <v>3</v>
      </c>
      <c r="C865" s="97">
        <v>12.7</v>
      </c>
      <c r="D865" s="97">
        <v>13.09</v>
      </c>
      <c r="E865" s="97">
        <v>26.5</v>
      </c>
      <c r="F865" s="80">
        <f t="shared" si="26"/>
        <v>1.2667686977437443E-2</v>
      </c>
      <c r="G865" s="99">
        <f t="shared" si="27"/>
        <v>1.227498789573872E-2</v>
      </c>
    </row>
    <row r="866" spans="1:7" x14ac:dyDescent="0.25">
      <c r="A866" s="96">
        <v>2196</v>
      </c>
      <c r="B866" s="97">
        <v>4</v>
      </c>
      <c r="C866" s="97">
        <v>12.3</v>
      </c>
      <c r="D866" s="97">
        <v>13.09</v>
      </c>
      <c r="E866" s="97">
        <v>26.5</v>
      </c>
      <c r="F866" s="80">
        <f t="shared" si="26"/>
        <v>1.1882288814039996E-2</v>
      </c>
      <c r="G866" s="99">
        <f t="shared" si="27"/>
        <v>1.1786077539023807E-2</v>
      </c>
    </row>
    <row r="867" spans="1:7" x14ac:dyDescent="0.25">
      <c r="A867" s="96">
        <v>2196</v>
      </c>
      <c r="B867" s="97">
        <v>5</v>
      </c>
      <c r="C867" s="97">
        <v>12.2</v>
      </c>
      <c r="D867" s="97">
        <v>13.09</v>
      </c>
      <c r="E867" s="97">
        <v>26.5</v>
      </c>
      <c r="F867" s="80">
        <f t="shared" si="26"/>
        <v>1.1689866264007618E-2</v>
      </c>
      <c r="G867" s="99">
        <f t="shared" si="27"/>
        <v>1.159444038715483E-2</v>
      </c>
    </row>
    <row r="868" spans="1:7" x14ac:dyDescent="0.25">
      <c r="A868" s="96">
        <v>2196</v>
      </c>
      <c r="B868" s="97">
        <v>6</v>
      </c>
      <c r="C868" s="97">
        <v>12.1</v>
      </c>
      <c r="D868" s="97">
        <v>13.09</v>
      </c>
      <c r="E868" s="97">
        <v>26.5</v>
      </c>
      <c r="F868" s="80">
        <f t="shared" si="26"/>
        <v>1.149901451030204E-2</v>
      </c>
      <c r="G868" s="99">
        <f t="shared" si="27"/>
        <v>1.1070171405123766E-2</v>
      </c>
    </row>
    <row r="869" spans="1:7" x14ac:dyDescent="0.25">
      <c r="A869" s="96">
        <v>2196</v>
      </c>
      <c r="B869" s="97">
        <v>7</v>
      </c>
      <c r="C869" s="97">
        <v>11.64</v>
      </c>
      <c r="D869" s="97">
        <v>13.09</v>
      </c>
      <c r="E869" s="97">
        <v>26.5</v>
      </c>
      <c r="F869" s="80">
        <f t="shared" si="26"/>
        <v>1.0641328299945492E-2</v>
      </c>
      <c r="G869" s="99">
        <f t="shared" si="27"/>
        <v>9.9863219396352874E-3</v>
      </c>
    </row>
    <row r="870" spans="1:7" x14ac:dyDescent="0.25">
      <c r="A870" s="96">
        <v>2196</v>
      </c>
      <c r="B870" s="97">
        <v>8</v>
      </c>
      <c r="C870" s="97">
        <v>10.9</v>
      </c>
      <c r="D870" s="97">
        <v>13.09</v>
      </c>
      <c r="E870" s="97">
        <v>26.5</v>
      </c>
      <c r="F870" s="80">
        <f t="shared" si="26"/>
        <v>9.3313155793250824E-3</v>
      </c>
      <c r="G870" s="99">
        <f t="shared" si="27"/>
        <v>9.2460998785964602E-3</v>
      </c>
    </row>
    <row r="871" spans="1:7" x14ac:dyDescent="0.25">
      <c r="A871" s="96">
        <v>2196</v>
      </c>
      <c r="B871" s="97">
        <v>9</v>
      </c>
      <c r="C871" s="97">
        <v>10.8</v>
      </c>
      <c r="D871" s="97">
        <v>13.09</v>
      </c>
      <c r="E871" s="97">
        <v>26.5</v>
      </c>
      <c r="F871" s="80">
        <f t="shared" si="26"/>
        <v>9.1608841778678379E-3</v>
      </c>
      <c r="G871" s="99">
        <f t="shared" si="27"/>
        <v>8.5863654213426035E-3</v>
      </c>
    </row>
    <row r="872" spans="1:7" x14ac:dyDescent="0.25">
      <c r="A872" s="96">
        <v>2196</v>
      </c>
      <c r="B872" s="97">
        <v>10</v>
      </c>
      <c r="C872" s="97">
        <v>10.1</v>
      </c>
      <c r="D872" s="97">
        <v>13.09</v>
      </c>
      <c r="E872" s="97">
        <v>26.5</v>
      </c>
      <c r="F872" s="80">
        <f t="shared" si="26"/>
        <v>8.0118466648173691E-3</v>
      </c>
      <c r="G872" s="99">
        <f t="shared" si="27"/>
        <v>7.8547670321378795E-3</v>
      </c>
    </row>
    <row r="873" spans="1:7" x14ac:dyDescent="0.25">
      <c r="A873" s="96">
        <v>2196</v>
      </c>
      <c r="B873" s="97">
        <v>11</v>
      </c>
      <c r="C873" s="97">
        <v>9.9</v>
      </c>
      <c r="D873" s="97">
        <v>13.09</v>
      </c>
      <c r="E873" s="97">
        <v>26.5</v>
      </c>
      <c r="F873" s="80">
        <f t="shared" si="26"/>
        <v>7.6976873994583908E-3</v>
      </c>
      <c r="G873" s="99">
        <f t="shared" si="27"/>
        <v>7.5057557232781399E-3</v>
      </c>
    </row>
    <row r="874" spans="1:7" x14ac:dyDescent="0.25">
      <c r="A874" s="96">
        <v>2196</v>
      </c>
      <c r="B874" s="97">
        <v>12</v>
      </c>
      <c r="C874" s="97">
        <v>9.65</v>
      </c>
      <c r="D874" s="97">
        <v>13.09</v>
      </c>
      <c r="E874" s="97">
        <v>26.5</v>
      </c>
      <c r="F874" s="80">
        <f t="shared" si="26"/>
        <v>7.313824047097889E-3</v>
      </c>
      <c r="G874" s="99">
        <f t="shared" si="27"/>
        <v>1.6831573515459441E-3</v>
      </c>
    </row>
    <row r="875" spans="1:7" x14ac:dyDescent="0.25">
      <c r="A875" s="96">
        <v>2196</v>
      </c>
      <c r="B875" s="97">
        <v>12.25</v>
      </c>
      <c r="C875" s="97">
        <v>8.85</v>
      </c>
      <c r="D875" s="97">
        <v>13.09</v>
      </c>
      <c r="E875" s="97">
        <v>26.5</v>
      </c>
      <c r="F875" s="80">
        <f t="shared" si="26"/>
        <v>6.1514347652696635E-3</v>
      </c>
      <c r="G875" s="99">
        <f t="shared" si="27"/>
        <v>4.4850898431589466E-3</v>
      </c>
    </row>
    <row r="876" spans="1:7" x14ac:dyDescent="0.25">
      <c r="A876" s="96">
        <v>2196</v>
      </c>
      <c r="B876" s="97">
        <v>13</v>
      </c>
      <c r="C876" s="97">
        <v>8.6</v>
      </c>
      <c r="D876" s="97">
        <v>13.09</v>
      </c>
      <c r="E876" s="97">
        <v>26.5</v>
      </c>
      <c r="F876" s="80">
        <f t="shared" si="26"/>
        <v>5.8088048164875268E-3</v>
      </c>
      <c r="G876" s="99">
        <f t="shared" si="27"/>
        <v>5.7416532735170452E-3</v>
      </c>
    </row>
    <row r="877" spans="1:7" x14ac:dyDescent="0.25">
      <c r="A877" s="96">
        <v>2196</v>
      </c>
      <c r="B877" s="97">
        <v>14</v>
      </c>
      <c r="C877" s="97">
        <v>8.5</v>
      </c>
      <c r="D877" s="97">
        <v>13.09</v>
      </c>
      <c r="E877" s="97">
        <v>26.5</v>
      </c>
      <c r="F877" s="80">
        <f t="shared" si="26"/>
        <v>5.6745017305465635E-3</v>
      </c>
      <c r="G877" s="99">
        <f t="shared" si="27"/>
        <v>5.4456563406866318E-3</v>
      </c>
    </row>
    <row r="878" spans="1:7" x14ac:dyDescent="0.25">
      <c r="A878" s="96">
        <v>2196</v>
      </c>
      <c r="B878" s="97">
        <v>15</v>
      </c>
      <c r="C878" s="97">
        <v>8.15</v>
      </c>
      <c r="D878" s="97">
        <v>13.09</v>
      </c>
      <c r="E878" s="97">
        <v>26.5</v>
      </c>
      <c r="F878" s="80">
        <f t="shared" si="26"/>
        <v>5.2168109508267009E-3</v>
      </c>
      <c r="G878" s="99">
        <f t="shared" si="27"/>
        <v>4.967054334866312E-3</v>
      </c>
    </row>
    <row r="879" spans="1:7" x14ac:dyDescent="0.25">
      <c r="A879" s="96">
        <v>2196</v>
      </c>
      <c r="B879" s="97">
        <v>16</v>
      </c>
      <c r="C879" s="97">
        <v>7.75</v>
      </c>
      <c r="D879" s="97">
        <v>13.09</v>
      </c>
      <c r="E879" s="97">
        <v>26.5</v>
      </c>
      <c r="F879" s="80">
        <f t="shared" si="26"/>
        <v>4.717297718905924E-3</v>
      </c>
      <c r="G879" s="99">
        <f t="shared" si="27"/>
        <v>3.8545869237990331E-3</v>
      </c>
    </row>
    <row r="880" spans="1:7" x14ac:dyDescent="0.25">
      <c r="A880" s="96">
        <v>2196</v>
      </c>
      <c r="B880" s="97">
        <v>16.899999999999999</v>
      </c>
      <c r="C880" s="97">
        <v>7</v>
      </c>
      <c r="D880" s="97">
        <v>13.09</v>
      </c>
      <c r="E880" s="97">
        <v>26.5</v>
      </c>
      <c r="F880" s="80">
        <f t="shared" si="26"/>
        <v>3.8484510006474965E-3</v>
      </c>
      <c r="G880" s="99">
        <f t="shared" si="27"/>
        <v>3.7668677664246398E-4</v>
      </c>
    </row>
    <row r="881" spans="1:7" x14ac:dyDescent="0.25">
      <c r="A881" s="96">
        <v>2196</v>
      </c>
      <c r="B881" s="97">
        <v>17</v>
      </c>
      <c r="C881" s="97">
        <v>6.85</v>
      </c>
      <c r="D881" s="97">
        <v>13.09</v>
      </c>
      <c r="E881" s="97">
        <v>26.5</v>
      </c>
      <c r="F881" s="80">
        <f t="shared" si="26"/>
        <v>3.685284532201676E-3</v>
      </c>
      <c r="G881" s="99">
        <f t="shared" si="27"/>
        <v>3.55323946598048E-3</v>
      </c>
    </row>
    <row r="882" spans="1:7" x14ac:dyDescent="0.25">
      <c r="A882" s="96">
        <v>2196</v>
      </c>
      <c r="B882" s="97">
        <v>18</v>
      </c>
      <c r="C882" s="97">
        <v>6.6</v>
      </c>
      <c r="D882" s="97">
        <v>13.09</v>
      </c>
      <c r="E882" s="97">
        <v>26.5</v>
      </c>
      <c r="F882" s="80">
        <f t="shared" si="26"/>
        <v>3.4211943997592841E-3</v>
      </c>
      <c r="G882" s="99">
        <f t="shared" si="27"/>
        <v>3.1958833016346418E-3</v>
      </c>
    </row>
    <row r="883" spans="1:7" x14ac:dyDescent="0.25">
      <c r="A883" s="96">
        <v>2196</v>
      </c>
      <c r="B883" s="97">
        <v>19</v>
      </c>
      <c r="C883" s="97">
        <v>6.15</v>
      </c>
      <c r="D883" s="97">
        <v>13.09</v>
      </c>
      <c r="E883" s="97">
        <v>26.5</v>
      </c>
      <c r="F883" s="80">
        <f t="shared" si="26"/>
        <v>2.9705722035099991E-3</v>
      </c>
      <c r="G883" s="99">
        <f t="shared" si="27"/>
        <v>2.5268222411904406E-3</v>
      </c>
    </row>
    <row r="884" spans="1:7" x14ac:dyDescent="0.25">
      <c r="A884" s="96">
        <v>2196</v>
      </c>
      <c r="B884" s="97">
        <v>20</v>
      </c>
      <c r="C884" s="97">
        <v>5.15</v>
      </c>
      <c r="D884" s="97">
        <v>13.09</v>
      </c>
      <c r="E884" s="97">
        <v>26.5</v>
      </c>
      <c r="F884" s="80">
        <f t="shared" si="26"/>
        <v>2.0830722788708826E-3</v>
      </c>
      <c r="G884" s="99">
        <f t="shared" si="27"/>
        <v>1.9463148236693018E-3</v>
      </c>
    </row>
    <row r="885" spans="1:7" x14ac:dyDescent="0.25">
      <c r="A885" s="96">
        <v>2196</v>
      </c>
      <c r="B885" s="97">
        <v>21</v>
      </c>
      <c r="C885" s="97">
        <v>4.8</v>
      </c>
      <c r="D885" s="97">
        <v>13.09</v>
      </c>
      <c r="E885" s="97">
        <v>26.5</v>
      </c>
      <c r="F885" s="80">
        <f t="shared" si="26"/>
        <v>1.809557368467721E-3</v>
      </c>
      <c r="G885" s="99">
        <f t="shared" si="27"/>
        <v>1.5330972149518191E-3</v>
      </c>
    </row>
    <row r="886" spans="1:7" x14ac:dyDescent="0.25">
      <c r="A886" s="96">
        <v>2196</v>
      </c>
      <c r="B886" s="97">
        <v>22</v>
      </c>
      <c r="C886" s="97">
        <v>4</v>
      </c>
      <c r="D886" s="97">
        <v>13.09</v>
      </c>
      <c r="E886" s="97">
        <v>26.5</v>
      </c>
      <c r="F886" s="80">
        <f t="shared" si="26"/>
        <v>1.2566370614359172E-3</v>
      </c>
      <c r="G886" s="99">
        <f t="shared" si="27"/>
        <v>1.8849555921538759E-3</v>
      </c>
    </row>
    <row r="887" spans="1:7" x14ac:dyDescent="0.25">
      <c r="A887" s="96">
        <v>2196</v>
      </c>
      <c r="B887" s="97">
        <v>26.5</v>
      </c>
      <c r="C887" s="97">
        <v>0</v>
      </c>
      <c r="D887" s="97">
        <v>13.09</v>
      </c>
      <c r="E887" s="97">
        <v>26.5</v>
      </c>
      <c r="F887" s="80">
        <f t="shared" si="26"/>
        <v>0</v>
      </c>
      <c r="G887" s="99" t="str">
        <f t="shared" si="27"/>
        <v xml:space="preserve"> </v>
      </c>
    </row>
    <row r="888" spans="1:7" x14ac:dyDescent="0.25">
      <c r="A888" s="94">
        <v>2197</v>
      </c>
      <c r="B888" s="95">
        <v>0.1</v>
      </c>
      <c r="C888" s="95">
        <v>12.96</v>
      </c>
      <c r="D888" s="95">
        <v>11.54</v>
      </c>
      <c r="E888" s="95">
        <v>21.9</v>
      </c>
      <c r="F888" s="80">
        <f t="shared" si="26"/>
        <v>1.3191673216129686E-2</v>
      </c>
      <c r="G888" s="99">
        <f t="shared" si="27"/>
        <v>2.4501406769052939E-3</v>
      </c>
    </row>
    <row r="889" spans="1:7" x14ac:dyDescent="0.25">
      <c r="A889" s="94">
        <v>2197</v>
      </c>
      <c r="B889" s="95">
        <v>0.3</v>
      </c>
      <c r="C889" s="95">
        <v>12</v>
      </c>
      <c r="D889" s="95">
        <v>11.54</v>
      </c>
      <c r="E889" s="95">
        <v>21.9</v>
      </c>
      <c r="F889" s="80">
        <f t="shared" si="26"/>
        <v>1.1309733552923255E-2</v>
      </c>
      <c r="G889" s="99">
        <f t="shared" si="27"/>
        <v>2.2319884830400184E-3</v>
      </c>
    </row>
    <row r="890" spans="1:7" x14ac:dyDescent="0.25">
      <c r="A890" s="94">
        <v>2197</v>
      </c>
      <c r="B890" s="95">
        <v>0.5</v>
      </c>
      <c r="C890" s="95">
        <v>11.84</v>
      </c>
      <c r="D890" s="95">
        <v>11.54</v>
      </c>
      <c r="E890" s="95">
        <v>21.9</v>
      </c>
      <c r="F890" s="80">
        <f t="shared" si="26"/>
        <v>1.1010151277476931E-2</v>
      </c>
      <c r="G890" s="99">
        <f t="shared" si="27"/>
        <v>2.1890499800489159E-3</v>
      </c>
    </row>
    <row r="891" spans="1:7" x14ac:dyDescent="0.25">
      <c r="A891" s="94">
        <v>2197</v>
      </c>
      <c r="B891" s="95">
        <v>0.7</v>
      </c>
      <c r="C891" s="95">
        <v>11.77</v>
      </c>
      <c r="D891" s="95">
        <v>11.54</v>
      </c>
      <c r="E891" s="95">
        <v>21.9</v>
      </c>
      <c r="F891" s="80">
        <f t="shared" si="26"/>
        <v>1.0880348523012234E-2</v>
      </c>
      <c r="G891" s="99">
        <f t="shared" si="27"/>
        <v>2.1576599716524114E-3</v>
      </c>
    </row>
    <row r="892" spans="1:7" x14ac:dyDescent="0.25">
      <c r="A892" s="94">
        <v>2197</v>
      </c>
      <c r="B892" s="95">
        <v>0.9</v>
      </c>
      <c r="C892" s="95">
        <v>11.67</v>
      </c>
      <c r="D892" s="95">
        <v>11.54</v>
      </c>
      <c r="E892" s="95">
        <v>21.9</v>
      </c>
      <c r="F892" s="80">
        <f t="shared" si="26"/>
        <v>1.0696251193511874E-2</v>
      </c>
      <c r="G892" s="99">
        <f t="shared" si="27"/>
        <v>2.1319303278195118E-3</v>
      </c>
    </row>
    <row r="893" spans="1:7" x14ac:dyDescent="0.25">
      <c r="A893" s="94">
        <v>2197</v>
      </c>
      <c r="B893" s="95">
        <v>1.1000000000000001</v>
      </c>
      <c r="C893" s="95">
        <v>11.63</v>
      </c>
      <c r="D893" s="95">
        <v>11.54</v>
      </c>
      <c r="E893" s="95">
        <v>21.9</v>
      </c>
      <c r="F893" s="80">
        <f t="shared" si="26"/>
        <v>1.0623052084683235E-2</v>
      </c>
      <c r="G893" s="99">
        <f t="shared" si="27"/>
        <v>2.1082325090353194E-3</v>
      </c>
    </row>
    <row r="894" spans="1:7" x14ac:dyDescent="0.25">
      <c r="A894" s="94">
        <v>2197</v>
      </c>
      <c r="B894" s="95">
        <v>1.3</v>
      </c>
      <c r="C894" s="95">
        <v>11.54</v>
      </c>
      <c r="D894" s="95">
        <v>11.54</v>
      </c>
      <c r="E894" s="95">
        <v>21.9</v>
      </c>
      <c r="F894" s="80">
        <f t="shared" si="26"/>
        <v>1.0459273005669961E-2</v>
      </c>
      <c r="G894" s="99">
        <f t="shared" si="27"/>
        <v>7.2019389736338573E-3</v>
      </c>
    </row>
    <row r="895" spans="1:7" x14ac:dyDescent="0.25">
      <c r="A895" s="94">
        <v>2197</v>
      </c>
      <c r="B895" s="95">
        <v>2</v>
      </c>
      <c r="C895" s="95">
        <v>11.35</v>
      </c>
      <c r="D895" s="95">
        <v>11.54</v>
      </c>
      <c r="E895" s="95">
        <v>21.9</v>
      </c>
      <c r="F895" s="80">
        <f t="shared" si="26"/>
        <v>1.0117695490426777E-2</v>
      </c>
      <c r="G895" s="99">
        <f t="shared" si="27"/>
        <v>9.4712146271802525E-3</v>
      </c>
    </row>
    <row r="896" spans="1:7" x14ac:dyDescent="0.25">
      <c r="A896" s="94">
        <v>2197</v>
      </c>
      <c r="B896" s="95">
        <v>3</v>
      </c>
      <c r="C896" s="95">
        <v>10.6</v>
      </c>
      <c r="D896" s="95">
        <v>11.54</v>
      </c>
      <c r="E896" s="95">
        <v>21.9</v>
      </c>
      <c r="F896" s="80">
        <f t="shared" si="26"/>
        <v>8.8247337639337283E-3</v>
      </c>
      <c r="G896" s="99">
        <f t="shared" si="27"/>
        <v>8.7832058360440887E-3</v>
      </c>
    </row>
    <row r="897" spans="1:7" x14ac:dyDescent="0.25">
      <c r="A897" s="94">
        <v>2197</v>
      </c>
      <c r="B897" s="95">
        <v>4</v>
      </c>
      <c r="C897" s="95">
        <v>10.55</v>
      </c>
      <c r="D897" s="95">
        <v>11.54</v>
      </c>
      <c r="E897" s="95">
        <v>21.9</v>
      </c>
      <c r="F897" s="80">
        <f t="shared" si="26"/>
        <v>8.741677908154449E-3</v>
      </c>
      <c r="G897" s="99">
        <f t="shared" si="27"/>
        <v>8.2978297710644654E-3</v>
      </c>
    </row>
    <row r="898" spans="1:7" x14ac:dyDescent="0.25">
      <c r="A898" s="94">
        <v>2197</v>
      </c>
      <c r="B898" s="95">
        <v>5</v>
      </c>
      <c r="C898" s="95">
        <v>10</v>
      </c>
      <c r="D898" s="95">
        <v>11.54</v>
      </c>
      <c r="E898" s="95">
        <v>21.9</v>
      </c>
      <c r="F898" s="80">
        <f t="shared" si="26"/>
        <v>7.8539816339744835E-3</v>
      </c>
      <c r="G898" s="99">
        <f t="shared" si="27"/>
        <v>7.6984727976217894E-3</v>
      </c>
    </row>
    <row r="899" spans="1:7" x14ac:dyDescent="0.25">
      <c r="A899" s="94">
        <v>2197</v>
      </c>
      <c r="B899" s="95">
        <v>6</v>
      </c>
      <c r="C899" s="95">
        <v>9.8000000000000007</v>
      </c>
      <c r="D899" s="95">
        <v>11.54</v>
      </c>
      <c r="E899" s="95">
        <v>21.9</v>
      </c>
      <c r="F899" s="80">
        <f t="shared" ref="F899:F962" si="28">PI()*C899^2/40000</f>
        <v>7.5429639612690945E-3</v>
      </c>
      <c r="G899" s="99">
        <f t="shared" ref="G899:G962" si="29">IF(C899=0," ",IF(C899&gt;4,((F899+F900)/2)*(B900-B899),1/3*F899*(B900-B899)))</f>
        <v>7.3155911929655322E-3</v>
      </c>
    </row>
    <row r="900" spans="1:7" x14ac:dyDescent="0.25">
      <c r="A900" s="94">
        <v>2197</v>
      </c>
      <c r="B900" s="95">
        <v>7</v>
      </c>
      <c r="C900" s="95">
        <v>9.5</v>
      </c>
      <c r="D900" s="95">
        <v>11.54</v>
      </c>
      <c r="E900" s="95">
        <v>21.9</v>
      </c>
      <c r="F900" s="80">
        <f t="shared" si="28"/>
        <v>7.0882184246619699E-3</v>
      </c>
      <c r="G900" s="99">
        <f t="shared" si="29"/>
        <v>6.5851709010059049E-3</v>
      </c>
    </row>
    <row r="901" spans="1:7" x14ac:dyDescent="0.25">
      <c r="A901" s="94">
        <v>2197</v>
      </c>
      <c r="B901" s="95">
        <v>8</v>
      </c>
      <c r="C901" s="95">
        <v>8.8000000000000007</v>
      </c>
      <c r="D901" s="95">
        <v>11.54</v>
      </c>
      <c r="E901" s="95">
        <v>21.9</v>
      </c>
      <c r="F901" s="80">
        <f t="shared" si="28"/>
        <v>6.0821233773498407E-3</v>
      </c>
      <c r="G901" s="99">
        <f t="shared" si="29"/>
        <v>5.845031306774235E-3</v>
      </c>
    </row>
    <row r="902" spans="1:7" x14ac:dyDescent="0.25">
      <c r="A902" s="94">
        <v>2197</v>
      </c>
      <c r="B902" s="95">
        <v>9</v>
      </c>
      <c r="C902" s="95">
        <v>8.4499999999999993</v>
      </c>
      <c r="D902" s="95">
        <v>11.54</v>
      </c>
      <c r="E902" s="95">
        <v>21.9</v>
      </c>
      <c r="F902" s="80">
        <f t="shared" si="28"/>
        <v>5.6079392361986294E-3</v>
      </c>
      <c r="G902" s="99">
        <f t="shared" si="29"/>
        <v>5.1417563388370278E-3</v>
      </c>
    </row>
    <row r="903" spans="1:7" x14ac:dyDescent="0.25">
      <c r="A903" s="94">
        <v>2197</v>
      </c>
      <c r="B903" s="95">
        <v>9.9499999999999993</v>
      </c>
      <c r="C903" s="95">
        <v>8.15</v>
      </c>
      <c r="D903" s="95">
        <v>11.54</v>
      </c>
      <c r="E903" s="95">
        <v>21.9</v>
      </c>
      <c r="F903" s="80">
        <f t="shared" si="28"/>
        <v>5.2168109508267009E-3</v>
      </c>
      <c r="G903" s="99">
        <f t="shared" si="29"/>
        <v>2.5141576958056925E-4</v>
      </c>
    </row>
    <row r="904" spans="1:7" x14ac:dyDescent="0.25">
      <c r="A904" s="94">
        <v>2197</v>
      </c>
      <c r="B904" s="95">
        <v>10</v>
      </c>
      <c r="C904" s="95">
        <v>7.85</v>
      </c>
      <c r="D904" s="95">
        <v>11.54</v>
      </c>
      <c r="E904" s="95">
        <v>21.9</v>
      </c>
      <c r="F904" s="80">
        <f t="shared" si="28"/>
        <v>4.8398198323959252E-3</v>
      </c>
      <c r="G904" s="99">
        <f t="shared" si="29"/>
        <v>4.6288422507532855E-3</v>
      </c>
    </row>
    <row r="905" spans="1:7" x14ac:dyDescent="0.25">
      <c r="A905" s="94">
        <v>2197</v>
      </c>
      <c r="B905" s="95">
        <v>11</v>
      </c>
      <c r="C905" s="95">
        <v>7.5</v>
      </c>
      <c r="D905" s="95">
        <v>11.54</v>
      </c>
      <c r="E905" s="95">
        <v>21.9</v>
      </c>
      <c r="F905" s="80">
        <f t="shared" si="28"/>
        <v>4.4178646691106467E-3</v>
      </c>
      <c r="G905" s="99">
        <f t="shared" si="29"/>
        <v>4.2165082149696262E-3</v>
      </c>
    </row>
    <row r="906" spans="1:7" x14ac:dyDescent="0.25">
      <c r="A906" s="94">
        <v>2197</v>
      </c>
      <c r="B906" s="95">
        <v>12</v>
      </c>
      <c r="C906" s="95">
        <v>7.15</v>
      </c>
      <c r="D906" s="95">
        <v>11.54</v>
      </c>
      <c r="E906" s="95">
        <v>21.9</v>
      </c>
      <c r="F906" s="80">
        <f t="shared" si="28"/>
        <v>4.0151517608286048E-3</v>
      </c>
      <c r="G906" s="99">
        <f t="shared" si="29"/>
        <v>1.5727205522952218E-3</v>
      </c>
    </row>
    <row r="907" spans="1:7" x14ac:dyDescent="0.25">
      <c r="A907" s="94">
        <v>2197</v>
      </c>
      <c r="B907" s="95">
        <v>12.4</v>
      </c>
      <c r="C907" s="95">
        <v>7</v>
      </c>
      <c r="D907" s="95">
        <v>11.54</v>
      </c>
      <c r="E907" s="95">
        <v>21.9</v>
      </c>
      <c r="F907" s="80">
        <f t="shared" si="28"/>
        <v>3.8484510006474965E-3</v>
      </c>
      <c r="G907" s="99">
        <f t="shared" si="29"/>
        <v>2.2280764147881347E-3</v>
      </c>
    </row>
    <row r="908" spans="1:7" x14ac:dyDescent="0.25">
      <c r="A908" s="94">
        <v>2197</v>
      </c>
      <c r="B908" s="95">
        <v>13</v>
      </c>
      <c r="C908" s="95">
        <v>6.75</v>
      </c>
      <c r="D908" s="95">
        <v>11.54</v>
      </c>
      <c r="E908" s="95">
        <v>21.9</v>
      </c>
      <c r="F908" s="80">
        <f t="shared" si="28"/>
        <v>3.5784703819796235E-3</v>
      </c>
      <c r="G908" s="99">
        <f t="shared" si="29"/>
        <v>3.3478578462520477E-3</v>
      </c>
    </row>
    <row r="909" spans="1:7" x14ac:dyDescent="0.25">
      <c r="A909" s="94">
        <v>2197</v>
      </c>
      <c r="B909" s="95">
        <v>14</v>
      </c>
      <c r="C909" s="95">
        <v>6.3</v>
      </c>
      <c r="D909" s="95">
        <v>11.54</v>
      </c>
      <c r="E909" s="95">
        <v>21.9</v>
      </c>
      <c r="F909" s="80">
        <f t="shared" si="28"/>
        <v>3.1172453105244718E-3</v>
      </c>
      <c r="G909" s="99">
        <f t="shared" si="29"/>
        <v>2.6617143757539522E-3</v>
      </c>
    </row>
    <row r="910" spans="1:7" x14ac:dyDescent="0.25">
      <c r="A910" s="94">
        <v>2197</v>
      </c>
      <c r="B910" s="95">
        <v>15</v>
      </c>
      <c r="C910" s="95">
        <v>5.3</v>
      </c>
      <c r="D910" s="95">
        <v>11.54</v>
      </c>
      <c r="E910" s="95">
        <v>21.9</v>
      </c>
      <c r="F910" s="80">
        <f t="shared" si="28"/>
        <v>2.2061834409834321E-3</v>
      </c>
      <c r="G910" s="99">
        <f t="shared" si="29"/>
        <v>2.1045725535938872E-3</v>
      </c>
    </row>
    <row r="911" spans="1:7" x14ac:dyDescent="0.25">
      <c r="A911" s="94">
        <v>2197</v>
      </c>
      <c r="B911" s="95">
        <v>16</v>
      </c>
      <c r="C911" s="95">
        <v>5.05</v>
      </c>
      <c r="D911" s="95">
        <v>11.54</v>
      </c>
      <c r="E911" s="95">
        <v>21.9</v>
      </c>
      <c r="F911" s="80">
        <f t="shared" si="28"/>
        <v>2.0029616662043423E-3</v>
      </c>
      <c r="G911" s="99">
        <f t="shared" si="29"/>
        <v>1.8144661069889548E-3</v>
      </c>
    </row>
    <row r="912" spans="1:7" x14ac:dyDescent="0.25">
      <c r="A912" s="94">
        <v>2197</v>
      </c>
      <c r="B912" s="95">
        <v>17</v>
      </c>
      <c r="C912" s="95">
        <v>4.55</v>
      </c>
      <c r="D912" s="95">
        <v>11.54</v>
      </c>
      <c r="E912" s="95">
        <v>21.9</v>
      </c>
      <c r="F912" s="80">
        <f t="shared" si="28"/>
        <v>1.6259705477735672E-3</v>
      </c>
      <c r="G912" s="99">
        <f t="shared" si="29"/>
        <v>1.4893112673424113E-3</v>
      </c>
    </row>
    <row r="913" spans="1:7" x14ac:dyDescent="0.25">
      <c r="A913" s="94">
        <v>2197</v>
      </c>
      <c r="B913" s="95">
        <v>18</v>
      </c>
      <c r="C913" s="95">
        <v>4.1500000000000004</v>
      </c>
      <c r="D913" s="95">
        <v>11.54</v>
      </c>
      <c r="E913" s="95">
        <v>21.9</v>
      </c>
      <c r="F913" s="80">
        <f t="shared" si="28"/>
        <v>1.3526519869112557E-3</v>
      </c>
      <c r="G913" s="99">
        <f t="shared" si="29"/>
        <v>3.5225402152686778E-4</v>
      </c>
    </row>
    <row r="914" spans="1:7" x14ac:dyDescent="0.25">
      <c r="A914" s="94">
        <v>2197</v>
      </c>
      <c r="B914" s="95">
        <v>18.27</v>
      </c>
      <c r="C914" s="95">
        <v>4</v>
      </c>
      <c r="D914" s="95">
        <v>11.54</v>
      </c>
      <c r="E914" s="95">
        <v>21.9</v>
      </c>
      <c r="F914" s="80">
        <f t="shared" si="28"/>
        <v>1.2566370614359172E-3</v>
      </c>
      <c r="G914" s="99">
        <f t="shared" si="29"/>
        <v>1.5205308443374593E-3</v>
      </c>
    </row>
    <row r="915" spans="1:7" x14ac:dyDescent="0.25">
      <c r="A915" s="94">
        <v>2197</v>
      </c>
      <c r="B915" s="95">
        <v>21.9</v>
      </c>
      <c r="C915" s="95">
        <v>0</v>
      </c>
      <c r="D915" s="95">
        <v>11.54</v>
      </c>
      <c r="E915" s="95">
        <v>21.9</v>
      </c>
      <c r="F915" s="80">
        <f t="shared" si="28"/>
        <v>0</v>
      </c>
      <c r="G915" s="99" t="str">
        <f t="shared" si="29"/>
        <v xml:space="preserve"> </v>
      </c>
    </row>
    <row r="916" spans="1:7" x14ac:dyDescent="0.25">
      <c r="A916" s="96">
        <v>2198</v>
      </c>
      <c r="B916" s="97">
        <v>0.1</v>
      </c>
      <c r="C916" s="97">
        <v>17.59</v>
      </c>
      <c r="D916" s="97">
        <v>15.34</v>
      </c>
      <c r="E916" s="97">
        <v>28.5</v>
      </c>
      <c r="F916" s="80">
        <f t="shared" si="28"/>
        <v>2.43008553480294E-2</v>
      </c>
      <c r="G916" s="99">
        <f t="shared" si="29"/>
        <v>4.5917219773566323E-3</v>
      </c>
    </row>
    <row r="917" spans="1:7" x14ac:dyDescent="0.25">
      <c r="A917" s="96">
        <v>2198</v>
      </c>
      <c r="B917" s="97">
        <v>0.3</v>
      </c>
      <c r="C917" s="97">
        <v>16.59</v>
      </c>
      <c r="D917" s="97">
        <v>15.34</v>
      </c>
      <c r="E917" s="97">
        <v>28.5</v>
      </c>
      <c r="F917" s="80">
        <f t="shared" si="28"/>
        <v>2.1616364425536924E-2</v>
      </c>
      <c r="G917" s="99">
        <f t="shared" si="29"/>
        <v>4.184841746419604E-3</v>
      </c>
    </row>
    <row r="918" spans="1:7" x14ac:dyDescent="0.25">
      <c r="A918" s="96">
        <v>2198</v>
      </c>
      <c r="B918" s="97">
        <v>0.5</v>
      </c>
      <c r="C918" s="97">
        <v>16.05</v>
      </c>
      <c r="D918" s="97">
        <v>15.34</v>
      </c>
      <c r="E918" s="97">
        <v>28.5</v>
      </c>
      <c r="F918" s="80">
        <f t="shared" si="28"/>
        <v>2.0232053038659117E-2</v>
      </c>
      <c r="G918" s="99">
        <f t="shared" si="29"/>
        <v>3.966538756106956E-3</v>
      </c>
    </row>
    <row r="919" spans="1:7" x14ac:dyDescent="0.25">
      <c r="A919" s="96">
        <v>2198</v>
      </c>
      <c r="B919" s="97">
        <v>0.7</v>
      </c>
      <c r="C919" s="97">
        <v>15.73</v>
      </c>
      <c r="D919" s="97">
        <v>15.34</v>
      </c>
      <c r="E919" s="97">
        <v>28.5</v>
      </c>
      <c r="F919" s="80">
        <f t="shared" si="28"/>
        <v>1.9433334522410452E-2</v>
      </c>
      <c r="G919" s="99">
        <f t="shared" si="29"/>
        <v>3.8792613851994164E-3</v>
      </c>
    </row>
    <row r="920" spans="1:7" x14ac:dyDescent="0.25">
      <c r="A920" s="96">
        <v>2198</v>
      </c>
      <c r="B920" s="97">
        <v>0.9</v>
      </c>
      <c r="C920" s="97">
        <v>15.7</v>
      </c>
      <c r="D920" s="97">
        <v>15.34</v>
      </c>
      <c r="E920" s="97">
        <v>28.5</v>
      </c>
      <c r="F920" s="80">
        <f t="shared" si="28"/>
        <v>1.9359279329583701E-2</v>
      </c>
      <c r="G920" s="99">
        <f t="shared" si="29"/>
        <v>3.7937433061778852E-3</v>
      </c>
    </row>
    <row r="921" spans="1:7" x14ac:dyDescent="0.25">
      <c r="A921" s="96">
        <v>2198</v>
      </c>
      <c r="B921" s="97">
        <v>1.1000000000000001</v>
      </c>
      <c r="C921" s="97">
        <v>15.38</v>
      </c>
      <c r="D921" s="97">
        <v>15.34</v>
      </c>
      <c r="E921" s="97">
        <v>28.5</v>
      </c>
      <c r="F921" s="80">
        <f t="shared" si="28"/>
        <v>1.8578153732195138E-2</v>
      </c>
      <c r="G921" s="99">
        <f t="shared" si="29"/>
        <v>3.7059797738071992E-3</v>
      </c>
    </row>
    <row r="922" spans="1:7" x14ac:dyDescent="0.25">
      <c r="A922" s="96">
        <v>2198</v>
      </c>
      <c r="B922" s="97">
        <v>1.3</v>
      </c>
      <c r="C922" s="97">
        <v>15.34</v>
      </c>
      <c r="D922" s="97">
        <v>15.34</v>
      </c>
      <c r="E922" s="97">
        <v>28.5</v>
      </c>
      <c r="F922" s="80">
        <f t="shared" si="28"/>
        <v>1.8481644005876856E-2</v>
      </c>
      <c r="G922" s="99">
        <f t="shared" si="29"/>
        <v>1.29371508041138E-2</v>
      </c>
    </row>
    <row r="923" spans="1:7" x14ac:dyDescent="0.25">
      <c r="A923" s="96">
        <v>2198</v>
      </c>
      <c r="B923" s="97">
        <v>2</v>
      </c>
      <c r="C923" s="97">
        <v>15.34</v>
      </c>
      <c r="D923" s="97">
        <v>15.34</v>
      </c>
      <c r="E923" s="97">
        <v>28.5</v>
      </c>
      <c r="F923" s="80">
        <f t="shared" si="28"/>
        <v>1.8481644005876856E-2</v>
      </c>
      <c r="G923" s="99">
        <f t="shared" si="29"/>
        <v>1.7715115033355031E-2</v>
      </c>
    </row>
    <row r="924" spans="1:7" x14ac:dyDescent="0.25">
      <c r="A924" s="96">
        <v>2198</v>
      </c>
      <c r="B924" s="97">
        <v>3</v>
      </c>
      <c r="C924" s="97">
        <v>14.69</v>
      </c>
      <c r="D924" s="97">
        <v>15.34</v>
      </c>
      <c r="E924" s="97">
        <v>28.5</v>
      </c>
      <c r="F924" s="80">
        <f t="shared" si="28"/>
        <v>1.6948586060833208E-2</v>
      </c>
      <c r="G924" s="99">
        <f t="shared" si="29"/>
        <v>1.6902498896605046E-2</v>
      </c>
    </row>
    <row r="925" spans="1:7" x14ac:dyDescent="0.25">
      <c r="A925" s="96">
        <v>2198</v>
      </c>
      <c r="B925" s="97">
        <v>4</v>
      </c>
      <c r="C925" s="97">
        <v>14.65</v>
      </c>
      <c r="D925" s="97">
        <v>15.34</v>
      </c>
      <c r="E925" s="97">
        <v>28.5</v>
      </c>
      <c r="F925" s="80">
        <f t="shared" si="28"/>
        <v>1.6856411732376883E-2</v>
      </c>
      <c r="G925" s="99">
        <f t="shared" si="29"/>
        <v>1.6627860866828225E-2</v>
      </c>
    </row>
    <row r="926" spans="1:7" x14ac:dyDescent="0.25">
      <c r="A926" s="96">
        <v>2198</v>
      </c>
      <c r="B926" s="97">
        <v>5</v>
      </c>
      <c r="C926" s="97">
        <v>14.45</v>
      </c>
      <c r="D926" s="97">
        <v>15.34</v>
      </c>
      <c r="E926" s="97">
        <v>28.5</v>
      </c>
      <c r="F926" s="80">
        <f t="shared" si="28"/>
        <v>1.6399310001279567E-2</v>
      </c>
      <c r="G926" s="99">
        <f t="shared" si="29"/>
        <v>1.6274946129096399E-2</v>
      </c>
    </row>
    <row r="927" spans="1:7" x14ac:dyDescent="0.25">
      <c r="A927" s="96">
        <v>2198</v>
      </c>
      <c r="B927" s="97">
        <v>6</v>
      </c>
      <c r="C927" s="97">
        <v>14.34</v>
      </c>
      <c r="D927" s="97">
        <v>15.34</v>
      </c>
      <c r="E927" s="97">
        <v>28.5</v>
      </c>
      <c r="F927" s="80">
        <f t="shared" si="28"/>
        <v>1.615058225691323E-2</v>
      </c>
      <c r="G927" s="99">
        <f t="shared" si="29"/>
        <v>1.5499758141823118E-2</v>
      </c>
    </row>
    <row r="928" spans="1:7" x14ac:dyDescent="0.25">
      <c r="A928" s="96">
        <v>2198</v>
      </c>
      <c r="B928" s="97">
        <v>7</v>
      </c>
      <c r="C928" s="97">
        <v>13.75</v>
      </c>
      <c r="D928" s="97">
        <v>15.34</v>
      </c>
      <c r="E928" s="97">
        <v>28.5</v>
      </c>
      <c r="F928" s="80">
        <f t="shared" si="28"/>
        <v>1.4848934026733008E-2</v>
      </c>
      <c r="G928" s="99">
        <f t="shared" si="29"/>
        <v>1.4741334478347558E-2</v>
      </c>
    </row>
    <row r="929" spans="1:7" x14ac:dyDescent="0.25">
      <c r="A929" s="96">
        <v>2198</v>
      </c>
      <c r="B929" s="97">
        <v>8</v>
      </c>
      <c r="C929" s="97">
        <v>13.65</v>
      </c>
      <c r="D929" s="97">
        <v>15.34</v>
      </c>
      <c r="E929" s="97">
        <v>28.5</v>
      </c>
      <c r="F929" s="80">
        <f t="shared" si="28"/>
        <v>1.4633734929962108E-2</v>
      </c>
      <c r="G929" s="99">
        <f t="shared" si="29"/>
        <v>1.4263321521149785E-2</v>
      </c>
    </row>
    <row r="930" spans="1:7" x14ac:dyDescent="0.25">
      <c r="A930" s="96">
        <v>2198</v>
      </c>
      <c r="B930" s="97">
        <v>9</v>
      </c>
      <c r="C930" s="97">
        <v>13.3</v>
      </c>
      <c r="D930" s="97">
        <v>15.34</v>
      </c>
      <c r="E930" s="97">
        <v>28.5</v>
      </c>
      <c r="F930" s="80">
        <f t="shared" si="28"/>
        <v>1.3892908112337463E-2</v>
      </c>
      <c r="G930" s="99">
        <f t="shared" si="29"/>
        <v>1.3481359474717201E-2</v>
      </c>
    </row>
    <row r="931" spans="1:7" x14ac:dyDescent="0.25">
      <c r="A931" s="96">
        <v>2198</v>
      </c>
      <c r="B931" s="97">
        <v>10</v>
      </c>
      <c r="C931" s="97">
        <v>12.9</v>
      </c>
      <c r="D931" s="97">
        <v>15.34</v>
      </c>
      <c r="E931" s="97">
        <v>28.5</v>
      </c>
      <c r="F931" s="80">
        <f t="shared" si="28"/>
        <v>1.3069810837096938E-2</v>
      </c>
      <c r="G931" s="99">
        <f t="shared" si="29"/>
        <v>1.2621839359649117E-2</v>
      </c>
    </row>
    <row r="932" spans="1:7" x14ac:dyDescent="0.25">
      <c r="A932" s="96">
        <v>2198</v>
      </c>
      <c r="B932" s="97">
        <v>11</v>
      </c>
      <c r="C932" s="97">
        <v>12.45</v>
      </c>
      <c r="D932" s="97">
        <v>15.34</v>
      </c>
      <c r="E932" s="97">
        <v>28.5</v>
      </c>
      <c r="F932" s="80">
        <f t="shared" si="28"/>
        <v>1.2173867882201296E-2</v>
      </c>
      <c r="G932" s="99">
        <f t="shared" si="29"/>
        <v>1.1979874535842127E-2</v>
      </c>
    </row>
    <row r="933" spans="1:7" x14ac:dyDescent="0.25">
      <c r="A933" s="96">
        <v>2198</v>
      </c>
      <c r="B933" s="97">
        <v>12</v>
      </c>
      <c r="C933" s="97">
        <v>12.25</v>
      </c>
      <c r="D933" s="97">
        <v>15.34</v>
      </c>
      <c r="E933" s="97">
        <v>28.5</v>
      </c>
      <c r="F933" s="80">
        <f t="shared" si="28"/>
        <v>1.1785881189482959E-2</v>
      </c>
      <c r="G933" s="99">
        <f t="shared" si="29"/>
        <v>1.1453952290677112E-2</v>
      </c>
    </row>
    <row r="934" spans="1:7" x14ac:dyDescent="0.25">
      <c r="A934" s="96">
        <v>2198</v>
      </c>
      <c r="B934" s="97">
        <v>13</v>
      </c>
      <c r="C934" s="97">
        <v>11.9</v>
      </c>
      <c r="D934" s="97">
        <v>15.34</v>
      </c>
      <c r="E934" s="97">
        <v>28.5</v>
      </c>
      <c r="F934" s="80">
        <f t="shared" si="28"/>
        <v>1.1122023391871266E-2</v>
      </c>
      <c r="G934" s="99">
        <f t="shared" si="29"/>
        <v>2.7227054518802855E-3</v>
      </c>
    </row>
    <row r="935" spans="1:7" x14ac:dyDescent="0.25">
      <c r="A935" s="96">
        <v>2198</v>
      </c>
      <c r="B935" s="97">
        <v>13.25</v>
      </c>
      <c r="C935" s="97">
        <v>11.65</v>
      </c>
      <c r="D935" s="97">
        <v>15.34</v>
      </c>
      <c r="E935" s="97">
        <v>28.5</v>
      </c>
      <c r="F935" s="80">
        <f t="shared" si="28"/>
        <v>1.0659620223171016E-2</v>
      </c>
      <c r="G935" s="99">
        <f t="shared" si="29"/>
        <v>7.8586449355696544E-3</v>
      </c>
    </row>
    <row r="936" spans="1:7" x14ac:dyDescent="0.25">
      <c r="A936" s="96">
        <v>2198</v>
      </c>
      <c r="B936" s="97">
        <v>14</v>
      </c>
      <c r="C936" s="97">
        <v>11.45</v>
      </c>
      <c r="D936" s="97">
        <v>15.34</v>
      </c>
      <c r="E936" s="97">
        <v>28.5</v>
      </c>
      <c r="F936" s="80">
        <f t="shared" si="28"/>
        <v>1.0296766271681397E-2</v>
      </c>
      <c r="G936" s="99">
        <f t="shared" si="29"/>
        <v>9.8140409255032396E-3</v>
      </c>
    </row>
    <row r="937" spans="1:7" x14ac:dyDescent="0.25">
      <c r="A937" s="96">
        <v>2198</v>
      </c>
      <c r="B937" s="97">
        <v>15</v>
      </c>
      <c r="C937" s="97">
        <v>10.9</v>
      </c>
      <c r="D937" s="97">
        <v>15.34</v>
      </c>
      <c r="E937" s="97">
        <v>28.5</v>
      </c>
      <c r="F937" s="80">
        <f t="shared" si="28"/>
        <v>9.3313155793250824E-3</v>
      </c>
      <c r="G937" s="99">
        <f t="shared" si="29"/>
        <v>8.9540299365830321E-3</v>
      </c>
    </row>
    <row r="938" spans="1:7" x14ac:dyDescent="0.25">
      <c r="A938" s="96">
        <v>2198</v>
      </c>
      <c r="B938" s="97">
        <v>16</v>
      </c>
      <c r="C938" s="97">
        <v>10.45</v>
      </c>
      <c r="D938" s="97">
        <v>15.34</v>
      </c>
      <c r="E938" s="97">
        <v>28.5</v>
      </c>
      <c r="F938" s="80">
        <f t="shared" si="28"/>
        <v>8.5767442938409835E-3</v>
      </c>
      <c r="G938" s="99">
        <f t="shared" si="29"/>
        <v>8.2153629639077335E-3</v>
      </c>
    </row>
    <row r="939" spans="1:7" x14ac:dyDescent="0.25">
      <c r="A939" s="96">
        <v>2198</v>
      </c>
      <c r="B939" s="97">
        <v>17</v>
      </c>
      <c r="C939" s="97">
        <v>10</v>
      </c>
      <c r="D939" s="97">
        <v>15.34</v>
      </c>
      <c r="E939" s="97">
        <v>28.5</v>
      </c>
      <c r="F939" s="80">
        <f t="shared" si="28"/>
        <v>7.8539816339744835E-3</v>
      </c>
      <c r="G939" s="99">
        <f t="shared" si="29"/>
        <v>7.3234451745995063E-3</v>
      </c>
    </row>
    <row r="940" spans="1:7" x14ac:dyDescent="0.25">
      <c r="A940" s="96">
        <v>2198</v>
      </c>
      <c r="B940" s="97">
        <v>18</v>
      </c>
      <c r="C940" s="97">
        <v>9.3000000000000007</v>
      </c>
      <c r="D940" s="97">
        <v>15.34</v>
      </c>
      <c r="E940" s="97">
        <v>28.5</v>
      </c>
      <c r="F940" s="80">
        <f t="shared" si="28"/>
        <v>6.7929087152245301E-3</v>
      </c>
      <c r="G940" s="99">
        <f t="shared" si="29"/>
        <v>6.4721717402470968E-3</v>
      </c>
    </row>
    <row r="941" spans="1:7" x14ac:dyDescent="0.25">
      <c r="A941" s="96">
        <v>2198</v>
      </c>
      <c r="B941" s="97">
        <v>19</v>
      </c>
      <c r="C941" s="97">
        <v>8.85</v>
      </c>
      <c r="D941" s="97">
        <v>15.34</v>
      </c>
      <c r="E941" s="97">
        <v>28.5</v>
      </c>
      <c r="F941" s="80">
        <f t="shared" si="28"/>
        <v>6.1514347652696635E-3</v>
      </c>
      <c r="G941" s="99">
        <f t="shared" si="29"/>
        <v>5.5889915055066658E-3</v>
      </c>
    </row>
    <row r="942" spans="1:7" x14ac:dyDescent="0.25">
      <c r="A942" s="96">
        <v>2198</v>
      </c>
      <c r="B942" s="97">
        <v>20</v>
      </c>
      <c r="C942" s="97">
        <v>8</v>
      </c>
      <c r="D942" s="97">
        <v>15.34</v>
      </c>
      <c r="E942" s="97">
        <v>28.5</v>
      </c>
      <c r="F942" s="80">
        <f t="shared" si="28"/>
        <v>5.0265482457436689E-3</v>
      </c>
      <c r="G942" s="99">
        <f t="shared" si="29"/>
        <v>4.634732736978767E-3</v>
      </c>
    </row>
    <row r="943" spans="1:7" x14ac:dyDescent="0.25">
      <c r="A943" s="96">
        <v>2198</v>
      </c>
      <c r="B943" s="97">
        <v>21</v>
      </c>
      <c r="C943" s="97">
        <v>7.35</v>
      </c>
      <c r="D943" s="97">
        <v>15.34</v>
      </c>
      <c r="E943" s="97">
        <v>28.5</v>
      </c>
      <c r="F943" s="80">
        <f t="shared" si="28"/>
        <v>4.2429172282138642E-3</v>
      </c>
      <c r="G943" s="99">
        <f t="shared" si="29"/>
        <v>2.8319788801014732E-3</v>
      </c>
    </row>
    <row r="944" spans="1:7" x14ac:dyDescent="0.25">
      <c r="A944" s="96">
        <v>2198</v>
      </c>
      <c r="B944" s="97">
        <v>21.7</v>
      </c>
      <c r="C944" s="97">
        <v>7</v>
      </c>
      <c r="D944" s="97">
        <v>15.34</v>
      </c>
      <c r="E944" s="97">
        <v>28.5</v>
      </c>
      <c r="F944" s="80">
        <f t="shared" si="28"/>
        <v>3.8484510006474965E-3</v>
      </c>
      <c r="G944" s="99">
        <f t="shared" si="29"/>
        <v>1.0982517043097819E-3</v>
      </c>
    </row>
    <row r="945" spans="1:7" x14ac:dyDescent="0.25">
      <c r="A945" s="96">
        <v>2198</v>
      </c>
      <c r="B945" s="97">
        <v>22</v>
      </c>
      <c r="C945" s="97">
        <v>6.65</v>
      </c>
      <c r="D945" s="97">
        <v>15.34</v>
      </c>
      <c r="E945" s="97">
        <v>28.5</v>
      </c>
      <c r="F945" s="80">
        <f t="shared" si="28"/>
        <v>3.4732270280843657E-3</v>
      </c>
      <c r="G945" s="99">
        <f t="shared" si="29"/>
        <v>2.9902071575949353E-3</v>
      </c>
    </row>
    <row r="946" spans="1:7" x14ac:dyDescent="0.25">
      <c r="A946" s="96">
        <v>2198</v>
      </c>
      <c r="B946" s="97">
        <v>23</v>
      </c>
      <c r="C946" s="97">
        <v>5.65</v>
      </c>
      <c r="D946" s="97">
        <v>15.34</v>
      </c>
      <c r="E946" s="97">
        <v>28.5</v>
      </c>
      <c r="F946" s="80">
        <f t="shared" si="28"/>
        <v>2.5071872871055044E-3</v>
      </c>
      <c r="G946" s="99">
        <f t="shared" si="29"/>
        <v>2.0845449004272525E-3</v>
      </c>
    </row>
    <row r="947" spans="1:7" x14ac:dyDescent="0.25">
      <c r="A947" s="96">
        <v>2198</v>
      </c>
      <c r="B947" s="97">
        <v>24</v>
      </c>
      <c r="C947" s="97">
        <v>4.5999999999999996</v>
      </c>
      <c r="D947" s="97">
        <v>15.34</v>
      </c>
      <c r="E947" s="97">
        <v>28.5</v>
      </c>
      <c r="F947" s="80">
        <f t="shared" si="28"/>
        <v>1.6619025137490002E-3</v>
      </c>
      <c r="G947" s="99">
        <f t="shared" si="29"/>
        <v>1.5402639731928206E-3</v>
      </c>
    </row>
    <row r="948" spans="1:7" x14ac:dyDescent="0.25">
      <c r="A948" s="96">
        <v>2198</v>
      </c>
      <c r="B948" s="97">
        <v>25</v>
      </c>
      <c r="C948" s="97">
        <v>4.25</v>
      </c>
      <c r="D948" s="97">
        <v>15.34</v>
      </c>
      <c r="E948" s="97">
        <v>28.5</v>
      </c>
      <c r="F948" s="80">
        <f t="shared" si="28"/>
        <v>1.4186254326366409E-3</v>
      </c>
      <c r="G948" s="99">
        <f t="shared" si="29"/>
        <v>7.3569718586995452E-4</v>
      </c>
    </row>
    <row r="949" spans="1:7" x14ac:dyDescent="0.25">
      <c r="A949" s="96">
        <v>2198</v>
      </c>
      <c r="B949" s="97">
        <v>25.55</v>
      </c>
      <c r="C949" s="97">
        <v>4</v>
      </c>
      <c r="D949" s="97">
        <v>15.34</v>
      </c>
      <c r="E949" s="97">
        <v>28.5</v>
      </c>
      <c r="F949" s="80">
        <f t="shared" si="28"/>
        <v>1.2566370614359172E-3</v>
      </c>
      <c r="G949" s="99">
        <f t="shared" si="29"/>
        <v>1.2356931104119848E-3</v>
      </c>
    </row>
    <row r="950" spans="1:7" x14ac:dyDescent="0.25">
      <c r="A950" s="96">
        <v>2198</v>
      </c>
      <c r="B950" s="97">
        <v>28.5</v>
      </c>
      <c r="C950" s="97">
        <v>0</v>
      </c>
      <c r="D950" s="97">
        <v>15.34</v>
      </c>
      <c r="E950" s="97">
        <v>28.5</v>
      </c>
      <c r="F950" s="80">
        <f t="shared" si="28"/>
        <v>0</v>
      </c>
      <c r="G950" s="99" t="str">
        <f t="shared" si="29"/>
        <v xml:space="preserve"> </v>
      </c>
    </row>
    <row r="951" spans="1:7" x14ac:dyDescent="0.25">
      <c r="A951" s="94">
        <v>2199</v>
      </c>
      <c r="B951" s="95">
        <v>0.1</v>
      </c>
      <c r="C951" s="95">
        <v>19.899999999999999</v>
      </c>
      <c r="D951" s="95">
        <v>17.489999999999998</v>
      </c>
      <c r="E951" s="95">
        <v>29.4</v>
      </c>
      <c r="F951" s="80">
        <f t="shared" si="28"/>
        <v>3.1102552668702346E-2</v>
      </c>
      <c r="G951" s="99">
        <f t="shared" si="29"/>
        <v>5.8861665355821758E-3</v>
      </c>
    </row>
    <row r="952" spans="1:7" x14ac:dyDescent="0.25">
      <c r="A952" s="94">
        <v>2199</v>
      </c>
      <c r="B952" s="95">
        <v>0.3</v>
      </c>
      <c r="C952" s="95">
        <v>18.8</v>
      </c>
      <c r="D952" s="95">
        <v>17.489999999999998</v>
      </c>
      <c r="E952" s="95">
        <v>29.4</v>
      </c>
      <c r="F952" s="80">
        <f t="shared" si="28"/>
        <v>2.7759112687119416E-2</v>
      </c>
      <c r="G952" s="99">
        <f t="shared" si="29"/>
        <v>5.4061311781136564E-3</v>
      </c>
    </row>
    <row r="953" spans="1:7" x14ac:dyDescent="0.25">
      <c r="A953" s="94">
        <v>2199</v>
      </c>
      <c r="B953" s="95">
        <v>0.5</v>
      </c>
      <c r="C953" s="95">
        <v>18.3</v>
      </c>
      <c r="D953" s="95">
        <v>17.489999999999998</v>
      </c>
      <c r="E953" s="95">
        <v>29.4</v>
      </c>
      <c r="F953" s="80">
        <f t="shared" si="28"/>
        <v>2.6302199094017147E-2</v>
      </c>
      <c r="G953" s="99">
        <f t="shared" si="29"/>
        <v>5.0769119029715291E-3</v>
      </c>
    </row>
    <row r="954" spans="1:7" x14ac:dyDescent="0.25">
      <c r="A954" s="94">
        <v>2199</v>
      </c>
      <c r="B954" s="95">
        <v>0.7</v>
      </c>
      <c r="C954" s="95">
        <v>17.649999999999999</v>
      </c>
      <c r="D954" s="95">
        <v>17.489999999999998</v>
      </c>
      <c r="E954" s="95">
        <v>29.4</v>
      </c>
      <c r="F954" s="80">
        <f t="shared" si="28"/>
        <v>2.4466919935698151E-2</v>
      </c>
      <c r="G954" s="99">
        <f t="shared" si="29"/>
        <v>4.8492257608007744E-3</v>
      </c>
    </row>
    <row r="955" spans="1:7" x14ac:dyDescent="0.25">
      <c r="A955" s="94">
        <v>2199</v>
      </c>
      <c r="B955" s="95">
        <v>0.9</v>
      </c>
      <c r="C955" s="95">
        <v>17.489999999999998</v>
      </c>
      <c r="D955" s="95">
        <v>17.489999999999998</v>
      </c>
      <c r="E955" s="95">
        <v>29.4</v>
      </c>
      <c r="F955" s="80">
        <f t="shared" si="28"/>
        <v>2.4025337672309573E-2</v>
      </c>
      <c r="G955" s="99">
        <f t="shared" si="29"/>
        <v>4.8050675344619162E-3</v>
      </c>
    </row>
    <row r="956" spans="1:7" x14ac:dyDescent="0.25">
      <c r="A956" s="94">
        <v>2199</v>
      </c>
      <c r="B956" s="95">
        <v>1.1000000000000001</v>
      </c>
      <c r="C956" s="95">
        <v>17.489999999999998</v>
      </c>
      <c r="D956" s="95">
        <v>17.489999999999998</v>
      </c>
      <c r="E956" s="95">
        <v>29.4</v>
      </c>
      <c r="F956" s="80">
        <f t="shared" si="28"/>
        <v>2.4025337672309573E-2</v>
      </c>
      <c r="G956" s="99">
        <f t="shared" si="29"/>
        <v>4.8050675344619136E-3</v>
      </c>
    </row>
    <row r="957" spans="1:7" x14ac:dyDescent="0.25">
      <c r="A957" s="94">
        <v>2199</v>
      </c>
      <c r="B957" s="95">
        <v>1.3</v>
      </c>
      <c r="C957" s="95">
        <v>17.489999999999998</v>
      </c>
      <c r="D957" s="95">
        <v>17.489999999999998</v>
      </c>
      <c r="E957" s="95">
        <v>29.4</v>
      </c>
      <c r="F957" s="80">
        <f t="shared" si="28"/>
        <v>2.4025337672309573E-2</v>
      </c>
      <c r="G957" s="99">
        <f t="shared" si="29"/>
        <v>1.6259983115986431E-2</v>
      </c>
    </row>
    <row r="958" spans="1:7" x14ac:dyDescent="0.25">
      <c r="A958" s="94">
        <v>2199</v>
      </c>
      <c r="B958" s="95">
        <v>2</v>
      </c>
      <c r="C958" s="95">
        <v>16.899999999999999</v>
      </c>
      <c r="D958" s="95">
        <v>17.489999999999998</v>
      </c>
      <c r="E958" s="95">
        <v>29.4</v>
      </c>
      <c r="F958" s="80">
        <f t="shared" si="28"/>
        <v>2.2431756944794518E-2</v>
      </c>
      <c r="G958" s="99">
        <f t="shared" si="29"/>
        <v>2.2233542083307089E-2</v>
      </c>
    </row>
    <row r="959" spans="1:7" x14ac:dyDescent="0.25">
      <c r="A959" s="94">
        <v>2199</v>
      </c>
      <c r="B959" s="95">
        <v>3</v>
      </c>
      <c r="C959" s="95">
        <v>16.75</v>
      </c>
      <c r="D959" s="95">
        <v>17.489999999999998</v>
      </c>
      <c r="E959" s="95">
        <v>29.4</v>
      </c>
      <c r="F959" s="80">
        <f t="shared" si="28"/>
        <v>2.203532722181966E-2</v>
      </c>
      <c r="G959" s="99">
        <f t="shared" si="29"/>
        <v>2.1631283063650662E-2</v>
      </c>
    </row>
    <row r="960" spans="1:7" x14ac:dyDescent="0.25">
      <c r="A960" s="94">
        <v>2199</v>
      </c>
      <c r="B960" s="95">
        <v>4</v>
      </c>
      <c r="C960" s="95">
        <v>16.440000000000001</v>
      </c>
      <c r="D960" s="95">
        <v>17.489999999999998</v>
      </c>
      <c r="E960" s="95">
        <v>29.4</v>
      </c>
      <c r="F960" s="80">
        <f t="shared" si="28"/>
        <v>2.1227238905481661E-2</v>
      </c>
      <c r="G960" s="99">
        <f t="shared" si="29"/>
        <v>2.1111349479481553E-2</v>
      </c>
    </row>
    <row r="961" spans="1:7" x14ac:dyDescent="0.25">
      <c r="A961" s="94">
        <v>2199</v>
      </c>
      <c r="B961" s="95">
        <v>5</v>
      </c>
      <c r="C961" s="95">
        <v>16.350000000000001</v>
      </c>
      <c r="D961" s="95">
        <v>17.489999999999998</v>
      </c>
      <c r="E961" s="95">
        <v>29.4</v>
      </c>
      <c r="F961" s="80">
        <f t="shared" si="28"/>
        <v>2.0995460053481442E-2</v>
      </c>
      <c r="G961" s="99">
        <f t="shared" si="29"/>
        <v>2.0177369691532571E-2</v>
      </c>
    </row>
    <row r="962" spans="1:7" x14ac:dyDescent="0.25">
      <c r="A962" s="94">
        <v>2199</v>
      </c>
      <c r="B962" s="95">
        <v>6</v>
      </c>
      <c r="C962" s="95">
        <v>15.7</v>
      </c>
      <c r="D962" s="95">
        <v>17.489999999999998</v>
      </c>
      <c r="E962" s="95">
        <v>29.4</v>
      </c>
      <c r="F962" s="80">
        <f t="shared" si="28"/>
        <v>1.9359279329583701E-2</v>
      </c>
      <c r="G962" s="99">
        <f t="shared" si="29"/>
        <v>1.9334633535216288E-2</v>
      </c>
    </row>
    <row r="963" spans="1:7" x14ac:dyDescent="0.25">
      <c r="A963" s="94">
        <v>2199</v>
      </c>
      <c r="B963" s="95">
        <v>7</v>
      </c>
      <c r="C963" s="95">
        <v>15.68</v>
      </c>
      <c r="D963" s="95">
        <v>17.489999999999998</v>
      </c>
      <c r="E963" s="95">
        <v>29.4</v>
      </c>
      <c r="F963" s="80">
        <f t="shared" ref="F963:F1026" si="30">PI()*C963^2/40000</f>
        <v>1.9309987740848876E-2</v>
      </c>
      <c r="G963" s="99">
        <f t="shared" ref="G963:G1026" si="31">IF(C963=0," ",IF(C963&gt;4,((F963+F964)/2)*(B964-B963),1/3*F963*(B964-B963)))</f>
        <v>1.8549726245670965E-2</v>
      </c>
    </row>
    <row r="964" spans="1:7" x14ac:dyDescent="0.25">
      <c r="A964" s="94">
        <v>2199</v>
      </c>
      <c r="B964" s="95">
        <v>8</v>
      </c>
      <c r="C964" s="95">
        <v>15.05</v>
      </c>
      <c r="D964" s="95">
        <v>17.489999999999998</v>
      </c>
      <c r="E964" s="95">
        <v>29.4</v>
      </c>
      <c r="F964" s="80">
        <f t="shared" si="30"/>
        <v>1.7789464750493054E-2</v>
      </c>
      <c r="G964" s="99">
        <f t="shared" si="31"/>
        <v>1.7554630699637218E-2</v>
      </c>
    </row>
    <row r="965" spans="1:7" x14ac:dyDescent="0.25">
      <c r="A965" s="94">
        <v>2199</v>
      </c>
      <c r="B965" s="95">
        <v>9</v>
      </c>
      <c r="C965" s="95">
        <v>14.85</v>
      </c>
      <c r="D965" s="95">
        <v>17.489999999999998</v>
      </c>
      <c r="E965" s="95">
        <v>29.4</v>
      </c>
      <c r="F965" s="80">
        <f t="shared" si="30"/>
        <v>1.7319796648781378E-2</v>
      </c>
      <c r="G965" s="99">
        <f t="shared" si="31"/>
        <v>1.6678974579302133E-2</v>
      </c>
    </row>
    <row r="966" spans="1:7" x14ac:dyDescent="0.25">
      <c r="A966" s="94">
        <v>2199</v>
      </c>
      <c r="B966" s="95">
        <v>10</v>
      </c>
      <c r="C966" s="95">
        <v>14.29</v>
      </c>
      <c r="D966" s="95">
        <v>17.489999999999998</v>
      </c>
      <c r="E966" s="95">
        <v>29.4</v>
      </c>
      <c r="F966" s="80">
        <f t="shared" si="30"/>
        <v>1.6038152509822885E-2</v>
      </c>
      <c r="G966" s="99">
        <f t="shared" si="31"/>
        <v>1.5661098559539038E-2</v>
      </c>
    </row>
    <row r="967" spans="1:7" x14ac:dyDescent="0.25">
      <c r="A967" s="94">
        <v>2199</v>
      </c>
      <c r="B967" s="95">
        <v>11</v>
      </c>
      <c r="C967" s="95">
        <v>13.95</v>
      </c>
      <c r="D967" s="95">
        <v>17.489999999999998</v>
      </c>
      <c r="E967" s="95">
        <v>29.4</v>
      </c>
      <c r="F967" s="80">
        <f t="shared" si="30"/>
        <v>1.5284044609255193E-2</v>
      </c>
      <c r="G967" s="99">
        <f t="shared" si="31"/>
        <v>1.5207542901149465E-2</v>
      </c>
    </row>
    <row r="968" spans="1:7" x14ac:dyDescent="0.25">
      <c r="A968" s="94">
        <v>2199</v>
      </c>
      <c r="B968" s="95">
        <v>12</v>
      </c>
      <c r="C968" s="95">
        <v>13.88</v>
      </c>
      <c r="D968" s="95">
        <v>17.489999999999998</v>
      </c>
      <c r="E968" s="95">
        <v>29.4</v>
      </c>
      <c r="F968" s="80">
        <f t="shared" si="30"/>
        <v>1.5131041193043737E-2</v>
      </c>
      <c r="G968" s="99">
        <f t="shared" si="31"/>
        <v>1.4616825307504159E-2</v>
      </c>
    </row>
    <row r="969" spans="1:7" x14ac:dyDescent="0.25">
      <c r="A969" s="94">
        <v>2199</v>
      </c>
      <c r="B969" s="95">
        <v>13</v>
      </c>
      <c r="C969" s="95">
        <v>13.4</v>
      </c>
      <c r="D969" s="95">
        <v>17.489999999999998</v>
      </c>
      <c r="E969" s="95">
        <v>29.4</v>
      </c>
      <c r="F969" s="80">
        <f t="shared" si="30"/>
        <v>1.4102609421964582E-2</v>
      </c>
      <c r="G969" s="99">
        <f t="shared" si="31"/>
        <v>9.7183311272143729E-3</v>
      </c>
    </row>
    <row r="970" spans="1:7" x14ac:dyDescent="0.25">
      <c r="A970" s="94">
        <v>2199</v>
      </c>
      <c r="B970" s="95">
        <v>13.7</v>
      </c>
      <c r="C970" s="95">
        <v>13.19</v>
      </c>
      <c r="D970" s="95">
        <v>17.489999999999998</v>
      </c>
      <c r="E970" s="95">
        <v>29.4</v>
      </c>
      <c r="F970" s="80">
        <f t="shared" si="30"/>
        <v>1.3664050941505079E-2</v>
      </c>
      <c r="G970" s="99">
        <f t="shared" si="31"/>
        <v>3.9587483917242266E-3</v>
      </c>
    </row>
    <row r="971" spans="1:7" x14ac:dyDescent="0.25">
      <c r="A971" s="94">
        <v>2199</v>
      </c>
      <c r="B971" s="95">
        <v>14</v>
      </c>
      <c r="C971" s="95">
        <v>12.73</v>
      </c>
      <c r="D971" s="95">
        <v>17.489999999999998</v>
      </c>
      <c r="E971" s="95">
        <v>29.4</v>
      </c>
      <c r="F971" s="80">
        <f t="shared" si="30"/>
        <v>1.2727605003323036E-2</v>
      </c>
      <c r="G971" s="99">
        <f t="shared" si="31"/>
        <v>1.2256743096402997E-2</v>
      </c>
    </row>
    <row r="972" spans="1:7" x14ac:dyDescent="0.25">
      <c r="A972" s="94">
        <v>2199</v>
      </c>
      <c r="B972" s="95">
        <v>15</v>
      </c>
      <c r="C972" s="95">
        <v>12.25</v>
      </c>
      <c r="D972" s="95">
        <v>17.489999999999998</v>
      </c>
      <c r="E972" s="95">
        <v>29.4</v>
      </c>
      <c r="F972" s="80">
        <f t="shared" si="30"/>
        <v>1.1785881189482959E-2</v>
      </c>
      <c r="G972" s="99">
        <f t="shared" si="31"/>
        <v>1.1785881189482959E-2</v>
      </c>
    </row>
    <row r="973" spans="1:7" x14ac:dyDescent="0.25">
      <c r="A973" s="94">
        <v>2199</v>
      </c>
      <c r="B973" s="95">
        <v>16</v>
      </c>
      <c r="C973" s="95">
        <v>12.25</v>
      </c>
      <c r="D973" s="95">
        <v>17.489999999999998</v>
      </c>
      <c r="E973" s="95">
        <v>29.4</v>
      </c>
      <c r="F973" s="80">
        <f t="shared" si="30"/>
        <v>1.1785881189482959E-2</v>
      </c>
      <c r="G973" s="99">
        <f t="shared" si="31"/>
        <v>1.1222750706326987E-2</v>
      </c>
    </row>
    <row r="974" spans="1:7" x14ac:dyDescent="0.25">
      <c r="A974" s="94">
        <v>2199</v>
      </c>
      <c r="B974" s="95">
        <v>17</v>
      </c>
      <c r="C974" s="95">
        <v>11.65</v>
      </c>
      <c r="D974" s="95">
        <v>17.489999999999998</v>
      </c>
      <c r="E974" s="95">
        <v>29.4</v>
      </c>
      <c r="F974" s="80">
        <f t="shared" si="30"/>
        <v>1.0659620223171016E-2</v>
      </c>
      <c r="G974" s="99">
        <f t="shared" si="31"/>
        <v>9.8258218979541991E-3</v>
      </c>
    </row>
    <row r="975" spans="1:7" x14ac:dyDescent="0.25">
      <c r="A975" s="94">
        <v>2199</v>
      </c>
      <c r="B975" s="95">
        <v>18</v>
      </c>
      <c r="C975" s="95">
        <v>10.7</v>
      </c>
      <c r="D975" s="95">
        <v>17.489999999999998</v>
      </c>
      <c r="E975" s="95">
        <v>29.4</v>
      </c>
      <c r="F975" s="80">
        <f t="shared" si="30"/>
        <v>8.9920235727373836E-3</v>
      </c>
      <c r="G975" s="99">
        <f t="shared" si="31"/>
        <v>8.5816530323622187E-3</v>
      </c>
    </row>
    <row r="976" spans="1:7" x14ac:dyDescent="0.25">
      <c r="A976" s="94">
        <v>2199</v>
      </c>
      <c r="B976" s="95">
        <v>19</v>
      </c>
      <c r="C976" s="95">
        <v>10.199999999999999</v>
      </c>
      <c r="D976" s="95">
        <v>17.489999999999998</v>
      </c>
      <c r="E976" s="95">
        <v>29.4</v>
      </c>
      <c r="F976" s="80">
        <f t="shared" si="30"/>
        <v>8.171282491987052E-3</v>
      </c>
      <c r="G976" s="99">
        <f t="shared" si="31"/>
        <v>8.0520001459210653E-3</v>
      </c>
    </row>
    <row r="977" spans="1:7" x14ac:dyDescent="0.25">
      <c r="A977" s="94">
        <v>2199</v>
      </c>
      <c r="B977" s="95">
        <v>20</v>
      </c>
      <c r="C977" s="95">
        <v>10.050000000000001</v>
      </c>
      <c r="D977" s="95">
        <v>17.489999999999998</v>
      </c>
      <c r="E977" s="95">
        <v>29.4</v>
      </c>
      <c r="F977" s="80">
        <f t="shared" si="30"/>
        <v>7.9327177998550786E-3</v>
      </c>
      <c r="G977" s="99">
        <f t="shared" si="31"/>
        <v>7.6994545453260357E-3</v>
      </c>
    </row>
    <row r="978" spans="1:7" x14ac:dyDescent="0.25">
      <c r="A978" s="94">
        <v>2199</v>
      </c>
      <c r="B978" s="95">
        <v>21</v>
      </c>
      <c r="C978" s="95">
        <v>9.75</v>
      </c>
      <c r="D978" s="95">
        <v>17.489999999999998</v>
      </c>
      <c r="E978" s="95">
        <v>29.4</v>
      </c>
      <c r="F978" s="80">
        <f t="shared" si="30"/>
        <v>7.466191290796992E-3</v>
      </c>
      <c r="G978" s="99">
        <f t="shared" si="31"/>
        <v>6.2778838695766535E-3</v>
      </c>
    </row>
    <row r="979" spans="1:7" x14ac:dyDescent="0.25">
      <c r="A979" s="94">
        <v>2199</v>
      </c>
      <c r="B979" s="95">
        <v>22</v>
      </c>
      <c r="C979" s="95">
        <v>8.0500000000000007</v>
      </c>
      <c r="D979" s="95">
        <v>17.489999999999998</v>
      </c>
      <c r="E979" s="95">
        <v>29.4</v>
      </c>
      <c r="F979" s="80">
        <f t="shared" si="30"/>
        <v>5.0895764483563149E-3</v>
      </c>
      <c r="G979" s="99">
        <f t="shared" si="31"/>
        <v>4.5805402637043441E-3</v>
      </c>
    </row>
    <row r="980" spans="1:7" x14ac:dyDescent="0.25">
      <c r="A980" s="94">
        <v>2199</v>
      </c>
      <c r="B980" s="95">
        <v>23</v>
      </c>
      <c r="C980" s="95">
        <v>7.2</v>
      </c>
      <c r="D980" s="95">
        <v>17.489999999999998</v>
      </c>
      <c r="E980" s="95">
        <v>29.4</v>
      </c>
      <c r="F980" s="80">
        <f t="shared" si="30"/>
        <v>4.0715040790523724E-3</v>
      </c>
      <c r="G980" s="99">
        <f t="shared" si="31"/>
        <v>1.9799887699249673E-3</v>
      </c>
    </row>
    <row r="981" spans="1:7" x14ac:dyDescent="0.25">
      <c r="A981" s="94">
        <v>2199</v>
      </c>
      <c r="B981" s="95">
        <v>23.5</v>
      </c>
      <c r="C981" s="95">
        <v>7</v>
      </c>
      <c r="D981" s="95">
        <v>17.489999999999998</v>
      </c>
      <c r="E981" s="95">
        <v>29.4</v>
      </c>
      <c r="F981" s="80">
        <f t="shared" si="30"/>
        <v>3.8484510006474965E-3</v>
      </c>
      <c r="G981" s="99">
        <f t="shared" si="31"/>
        <v>1.7789759274804326E-3</v>
      </c>
    </row>
    <row r="982" spans="1:7" x14ac:dyDescent="0.25">
      <c r="A982" s="94">
        <v>2199</v>
      </c>
      <c r="B982" s="95">
        <v>24</v>
      </c>
      <c r="C982" s="95">
        <v>6.45</v>
      </c>
      <c r="D982" s="95">
        <v>17.489999999999998</v>
      </c>
      <c r="E982" s="95">
        <v>29.4</v>
      </c>
      <c r="F982" s="80">
        <f t="shared" si="30"/>
        <v>3.2674527092742345E-3</v>
      </c>
      <c r="G982" s="99">
        <f t="shared" si="31"/>
        <v>2.8873199981898695E-3</v>
      </c>
    </row>
    <row r="983" spans="1:7" x14ac:dyDescent="0.25">
      <c r="A983" s="94">
        <v>2199</v>
      </c>
      <c r="B983" s="95">
        <v>25</v>
      </c>
      <c r="C983" s="95">
        <v>5.65</v>
      </c>
      <c r="D983" s="95">
        <v>17.489999999999998</v>
      </c>
      <c r="E983" s="95">
        <v>29.4</v>
      </c>
      <c r="F983" s="80">
        <f t="shared" si="30"/>
        <v>2.5071872871055044E-3</v>
      </c>
      <c r="G983" s="99">
        <f t="shared" si="31"/>
        <v>2.0665789174395357E-3</v>
      </c>
    </row>
    <row r="984" spans="1:7" x14ac:dyDescent="0.25">
      <c r="A984" s="94">
        <v>2199</v>
      </c>
      <c r="B984" s="95">
        <v>26</v>
      </c>
      <c r="C984" s="95">
        <v>4.55</v>
      </c>
      <c r="D984" s="95">
        <v>17.489999999999998</v>
      </c>
      <c r="E984" s="95">
        <v>29.4</v>
      </c>
      <c r="F984" s="80">
        <f t="shared" si="30"/>
        <v>1.6259705477735672E-3</v>
      </c>
      <c r="G984" s="99">
        <f t="shared" si="31"/>
        <v>1.0089126632233185E-3</v>
      </c>
    </row>
    <row r="985" spans="1:7" x14ac:dyDescent="0.25">
      <c r="A985" s="94">
        <v>2199</v>
      </c>
      <c r="B985" s="95">
        <v>26.7</v>
      </c>
      <c r="C985" s="95">
        <v>4</v>
      </c>
      <c r="D985" s="95">
        <v>17.489999999999998</v>
      </c>
      <c r="E985" s="95">
        <v>29.4</v>
      </c>
      <c r="F985" s="80">
        <f t="shared" si="30"/>
        <v>1.2566370614359172E-3</v>
      </c>
      <c r="G985" s="99">
        <f t="shared" si="31"/>
        <v>1.1309733552923253E-3</v>
      </c>
    </row>
    <row r="986" spans="1:7" x14ac:dyDescent="0.25">
      <c r="A986" s="94">
        <v>2199</v>
      </c>
      <c r="B986" s="95">
        <v>29.4</v>
      </c>
      <c r="C986" s="95">
        <v>0</v>
      </c>
      <c r="D986" s="95">
        <v>17.489999999999998</v>
      </c>
      <c r="E986" s="95">
        <v>29.4</v>
      </c>
      <c r="F986" s="80">
        <f t="shared" si="30"/>
        <v>0</v>
      </c>
      <c r="G986" s="99" t="str">
        <f t="shared" si="31"/>
        <v xml:space="preserve"> </v>
      </c>
    </row>
    <row r="987" spans="1:7" x14ac:dyDescent="0.25">
      <c r="A987" s="96">
        <v>2200</v>
      </c>
      <c r="B987" s="97">
        <v>0.1</v>
      </c>
      <c r="C987" s="97">
        <v>16.940000000000001</v>
      </c>
      <c r="D987" s="97">
        <v>16.100000000000001</v>
      </c>
      <c r="E987" s="97">
        <v>27.9</v>
      </c>
      <c r="F987" s="80">
        <f t="shared" si="30"/>
        <v>2.2538068440192002E-2</v>
      </c>
      <c r="G987" s="99">
        <f t="shared" si="31"/>
        <v>4.4442037819183433E-3</v>
      </c>
    </row>
    <row r="988" spans="1:7" x14ac:dyDescent="0.25">
      <c r="A988" s="96">
        <v>2200</v>
      </c>
      <c r="B988" s="97">
        <v>0.3</v>
      </c>
      <c r="C988" s="97">
        <v>16.7</v>
      </c>
      <c r="D988" s="97">
        <v>16.100000000000001</v>
      </c>
      <c r="E988" s="97">
        <v>27.9</v>
      </c>
      <c r="F988" s="80">
        <f t="shared" si="30"/>
        <v>2.1903969378991434E-2</v>
      </c>
      <c r="G988" s="99">
        <f t="shared" si="31"/>
        <v>4.3260524092076482E-3</v>
      </c>
    </row>
    <row r="989" spans="1:7" x14ac:dyDescent="0.25">
      <c r="A989" s="96">
        <v>2200</v>
      </c>
      <c r="B989" s="97">
        <v>0.5</v>
      </c>
      <c r="C989" s="97">
        <v>16.489999999999998</v>
      </c>
      <c r="D989" s="97">
        <v>16.100000000000001</v>
      </c>
      <c r="E989" s="97">
        <v>27.9</v>
      </c>
      <c r="F989" s="80">
        <f t="shared" si="30"/>
        <v>2.1356554713085042E-2</v>
      </c>
      <c r="G989" s="99">
        <f t="shared" si="31"/>
        <v>4.2300681142606817E-3</v>
      </c>
    </row>
    <row r="990" spans="1:7" x14ac:dyDescent="0.25">
      <c r="A990" s="96">
        <v>2200</v>
      </c>
      <c r="B990" s="97">
        <v>0.7</v>
      </c>
      <c r="C990" s="97">
        <v>16.329999999999998</v>
      </c>
      <c r="D990" s="97">
        <v>16.100000000000001</v>
      </c>
      <c r="E990" s="97">
        <v>27.9</v>
      </c>
      <c r="F990" s="80">
        <f t="shared" si="30"/>
        <v>2.0944126429521776E-2</v>
      </c>
      <c r="G990" s="99">
        <f t="shared" si="31"/>
        <v>4.1760193688501618E-3</v>
      </c>
    </row>
    <row r="991" spans="1:7" x14ac:dyDescent="0.25">
      <c r="A991" s="96">
        <v>2200</v>
      </c>
      <c r="B991" s="97">
        <v>0.9</v>
      </c>
      <c r="C991" s="97">
        <v>16.28</v>
      </c>
      <c r="D991" s="97">
        <v>16.100000000000001</v>
      </c>
      <c r="E991" s="97">
        <v>27.9</v>
      </c>
      <c r="F991" s="80">
        <f t="shared" si="30"/>
        <v>2.0816067258979828E-2</v>
      </c>
      <c r="G991" s="99">
        <f t="shared" si="31"/>
        <v>4.1301018506252939E-3</v>
      </c>
    </row>
    <row r="992" spans="1:7" x14ac:dyDescent="0.25">
      <c r="A992" s="96">
        <v>2200</v>
      </c>
      <c r="B992" s="97">
        <v>1.1000000000000001</v>
      </c>
      <c r="C992" s="97">
        <v>16.149999999999999</v>
      </c>
      <c r="D992" s="97">
        <v>16.100000000000001</v>
      </c>
      <c r="E992" s="97">
        <v>27.9</v>
      </c>
      <c r="F992" s="80">
        <f t="shared" si="30"/>
        <v>2.0484951247273092E-2</v>
      </c>
      <c r="G992" s="99">
        <f t="shared" si="31"/>
        <v>4.0843257040698343E-3</v>
      </c>
    </row>
    <row r="993" spans="1:7" x14ac:dyDescent="0.25">
      <c r="A993" s="96">
        <v>2200</v>
      </c>
      <c r="B993" s="97">
        <v>1.3</v>
      </c>
      <c r="C993" s="97">
        <v>16.100000000000001</v>
      </c>
      <c r="D993" s="97">
        <v>16.100000000000001</v>
      </c>
      <c r="E993" s="97">
        <v>27.9</v>
      </c>
      <c r="F993" s="80">
        <f t="shared" si="30"/>
        <v>2.035830579342526E-2</v>
      </c>
      <c r="G993" s="99">
        <f t="shared" si="31"/>
        <v>1.3763754096755731E-2</v>
      </c>
    </row>
    <row r="994" spans="1:7" x14ac:dyDescent="0.25">
      <c r="A994" s="96">
        <v>2200</v>
      </c>
      <c r="B994" s="97">
        <v>2</v>
      </c>
      <c r="C994" s="97">
        <v>15.54</v>
      </c>
      <c r="D994" s="97">
        <v>16.100000000000001</v>
      </c>
      <c r="E994" s="97">
        <v>27.9</v>
      </c>
      <c r="F994" s="80">
        <f t="shared" si="30"/>
        <v>1.8966705911591119E-2</v>
      </c>
      <c r="G994" s="99">
        <f t="shared" si="31"/>
        <v>1.8917948393607407E-2</v>
      </c>
    </row>
    <row r="995" spans="1:7" x14ac:dyDescent="0.25">
      <c r="A995" s="96">
        <v>2200</v>
      </c>
      <c r="B995" s="97">
        <v>3</v>
      </c>
      <c r="C995" s="97">
        <v>15.5</v>
      </c>
      <c r="D995" s="97">
        <v>16.100000000000001</v>
      </c>
      <c r="E995" s="97">
        <v>27.9</v>
      </c>
      <c r="F995" s="80">
        <f t="shared" si="30"/>
        <v>1.8869190875623696E-2</v>
      </c>
      <c r="G995" s="99">
        <f t="shared" si="31"/>
        <v>1.8329327813058377E-2</v>
      </c>
    </row>
    <row r="996" spans="1:7" x14ac:dyDescent="0.25">
      <c r="A996" s="96">
        <v>2200</v>
      </c>
      <c r="B996" s="97">
        <v>4</v>
      </c>
      <c r="C996" s="97">
        <v>15.05</v>
      </c>
      <c r="D996" s="97">
        <v>16.100000000000001</v>
      </c>
      <c r="E996" s="97">
        <v>27.9</v>
      </c>
      <c r="F996" s="80">
        <f t="shared" si="30"/>
        <v>1.7789464750493054E-2</v>
      </c>
      <c r="G996" s="99">
        <f t="shared" si="31"/>
        <v>1.7671655025983436E-2</v>
      </c>
    </row>
    <row r="997" spans="1:7" x14ac:dyDescent="0.25">
      <c r="A997" s="96">
        <v>2200</v>
      </c>
      <c r="B997" s="97">
        <v>5</v>
      </c>
      <c r="C997" s="97">
        <v>14.95</v>
      </c>
      <c r="D997" s="97">
        <v>16.100000000000001</v>
      </c>
      <c r="E997" s="97">
        <v>27.9</v>
      </c>
      <c r="F997" s="80">
        <f t="shared" si="30"/>
        <v>1.7553845301473817E-2</v>
      </c>
      <c r="G997" s="99">
        <f t="shared" si="31"/>
        <v>1.7136233390032125E-2</v>
      </c>
    </row>
    <row r="998" spans="1:7" x14ac:dyDescent="0.25">
      <c r="A998" s="96">
        <v>2200</v>
      </c>
      <c r="B998" s="97">
        <v>6</v>
      </c>
      <c r="C998" s="97">
        <v>14.59</v>
      </c>
      <c r="D998" s="97">
        <v>16.100000000000001</v>
      </c>
      <c r="E998" s="97">
        <v>27.9</v>
      </c>
      <c r="F998" s="80">
        <f t="shared" si="30"/>
        <v>1.6718621478590434E-2</v>
      </c>
      <c r="G998" s="99">
        <f t="shared" si="31"/>
        <v>1.6322368470202339E-2</v>
      </c>
    </row>
    <row r="999" spans="1:7" x14ac:dyDescent="0.25">
      <c r="A999" s="96">
        <v>2200</v>
      </c>
      <c r="B999" s="97">
        <v>7</v>
      </c>
      <c r="C999" s="97">
        <v>14.24</v>
      </c>
      <c r="D999" s="97">
        <v>16.100000000000001</v>
      </c>
      <c r="E999" s="97">
        <v>27.9</v>
      </c>
      <c r="F999" s="80">
        <f t="shared" si="30"/>
        <v>1.5926115461814244E-2</v>
      </c>
      <c r="G999" s="99">
        <f t="shared" si="31"/>
        <v>1.5173111045666123E-2</v>
      </c>
    </row>
    <row r="1000" spans="1:7" x14ac:dyDescent="0.25">
      <c r="A1000" s="96">
        <v>2200</v>
      </c>
      <c r="B1000" s="97">
        <v>8</v>
      </c>
      <c r="C1000" s="97">
        <v>13.55</v>
      </c>
      <c r="D1000" s="97">
        <v>16.100000000000001</v>
      </c>
      <c r="E1000" s="97">
        <v>27.9</v>
      </c>
      <c r="F1000" s="80">
        <f t="shared" si="30"/>
        <v>1.4420106629518002E-2</v>
      </c>
      <c r="G1000" s="99">
        <f t="shared" si="31"/>
        <v>1.4314077877459343E-2</v>
      </c>
    </row>
    <row r="1001" spans="1:7" x14ac:dyDescent="0.25">
      <c r="A1001" s="96">
        <v>2200</v>
      </c>
      <c r="B1001" s="97">
        <v>9</v>
      </c>
      <c r="C1001" s="97">
        <v>13.45</v>
      </c>
      <c r="D1001" s="97">
        <v>16.100000000000001</v>
      </c>
      <c r="E1001" s="97">
        <v>27.9</v>
      </c>
      <c r="F1001" s="80">
        <f t="shared" si="30"/>
        <v>1.4208049125400685E-2</v>
      </c>
      <c r="G1001" s="99">
        <f t="shared" si="31"/>
        <v>1.3638929981248812E-2</v>
      </c>
    </row>
    <row r="1002" spans="1:7" x14ac:dyDescent="0.25">
      <c r="A1002" s="96">
        <v>2200</v>
      </c>
      <c r="B1002" s="97">
        <v>10</v>
      </c>
      <c r="C1002" s="97">
        <v>12.9</v>
      </c>
      <c r="D1002" s="97">
        <v>16.100000000000001</v>
      </c>
      <c r="E1002" s="97">
        <v>27.9</v>
      </c>
      <c r="F1002" s="80">
        <f t="shared" si="30"/>
        <v>1.3069810837096938E-2</v>
      </c>
      <c r="G1002" s="99">
        <f t="shared" si="31"/>
        <v>1.2621839359649117E-2</v>
      </c>
    </row>
    <row r="1003" spans="1:7" x14ac:dyDescent="0.25">
      <c r="A1003" s="96">
        <v>2200</v>
      </c>
      <c r="B1003" s="97">
        <v>11</v>
      </c>
      <c r="C1003" s="97">
        <v>12.45</v>
      </c>
      <c r="D1003" s="97">
        <v>16.100000000000001</v>
      </c>
      <c r="E1003" s="97">
        <v>27.9</v>
      </c>
      <c r="F1003" s="80">
        <f t="shared" si="30"/>
        <v>1.2173867882201296E-2</v>
      </c>
      <c r="G1003" s="99">
        <f t="shared" si="31"/>
        <v>1.1508635637803659E-2</v>
      </c>
    </row>
    <row r="1004" spans="1:7" x14ac:dyDescent="0.25">
      <c r="A1004" s="96">
        <v>2200</v>
      </c>
      <c r="B1004" s="97">
        <v>12</v>
      </c>
      <c r="C1004" s="97">
        <v>11.75</v>
      </c>
      <c r="D1004" s="97">
        <v>16.100000000000001</v>
      </c>
      <c r="E1004" s="97">
        <v>27.9</v>
      </c>
      <c r="F1004" s="80">
        <f t="shared" si="30"/>
        <v>1.0843403393406021E-2</v>
      </c>
      <c r="G1004" s="99">
        <f t="shared" si="31"/>
        <v>1.0213936217874085E-2</v>
      </c>
    </row>
    <row r="1005" spans="1:7" x14ac:dyDescent="0.25">
      <c r="A1005" s="96">
        <v>2200</v>
      </c>
      <c r="B1005" s="97">
        <v>12.95</v>
      </c>
      <c r="C1005" s="97">
        <v>11.65</v>
      </c>
      <c r="D1005" s="97">
        <v>16.100000000000001</v>
      </c>
      <c r="E1005" s="97">
        <v>27.9</v>
      </c>
      <c r="F1005" s="80">
        <f t="shared" si="30"/>
        <v>1.0659620223171016E-2</v>
      </c>
      <c r="G1005" s="99">
        <f t="shared" si="31"/>
        <v>5.3298101115855842E-4</v>
      </c>
    </row>
    <row r="1006" spans="1:7" x14ac:dyDescent="0.25">
      <c r="A1006" s="96">
        <v>2200</v>
      </c>
      <c r="B1006" s="97">
        <v>13</v>
      </c>
      <c r="C1006" s="97">
        <v>11.65</v>
      </c>
      <c r="D1006" s="97">
        <v>16.100000000000001</v>
      </c>
      <c r="E1006" s="97">
        <v>27.9</v>
      </c>
      <c r="F1006" s="80">
        <f t="shared" si="30"/>
        <v>1.0659620223171016E-2</v>
      </c>
      <c r="G1006" s="99">
        <f t="shared" si="31"/>
        <v>9.952761876113313E-3</v>
      </c>
    </row>
    <row r="1007" spans="1:7" x14ac:dyDescent="0.25">
      <c r="A1007" s="96">
        <v>2200</v>
      </c>
      <c r="B1007" s="97">
        <v>14</v>
      </c>
      <c r="C1007" s="97">
        <v>10.85</v>
      </c>
      <c r="D1007" s="97">
        <v>16.100000000000001</v>
      </c>
      <c r="E1007" s="97">
        <v>27.9</v>
      </c>
      <c r="F1007" s="80">
        <f t="shared" si="30"/>
        <v>9.2459035290556098E-3</v>
      </c>
      <c r="G1007" s="99">
        <f t="shared" si="31"/>
        <v>9.0353186464946691E-3</v>
      </c>
    </row>
    <row r="1008" spans="1:7" x14ac:dyDescent="0.25">
      <c r="A1008" s="96">
        <v>2200</v>
      </c>
      <c r="B1008" s="97">
        <v>15</v>
      </c>
      <c r="C1008" s="97">
        <v>10.6</v>
      </c>
      <c r="D1008" s="97">
        <v>16.100000000000001</v>
      </c>
      <c r="E1008" s="97">
        <v>27.9</v>
      </c>
      <c r="F1008" s="80">
        <f t="shared" si="30"/>
        <v>8.8247337639337283E-3</v>
      </c>
      <c r="G1008" s="99">
        <f t="shared" si="31"/>
        <v>8.2612105816960591E-3</v>
      </c>
    </row>
    <row r="1009" spans="1:7" x14ac:dyDescent="0.25">
      <c r="A1009" s="96">
        <v>2200</v>
      </c>
      <c r="B1009" s="97">
        <v>16</v>
      </c>
      <c r="C1009" s="97">
        <v>9.9</v>
      </c>
      <c r="D1009" s="97">
        <v>16.100000000000001</v>
      </c>
      <c r="E1009" s="97">
        <v>27.9</v>
      </c>
      <c r="F1009" s="80">
        <f t="shared" si="30"/>
        <v>7.6976873994583908E-3</v>
      </c>
      <c r="G1009" s="99">
        <f t="shared" si="31"/>
        <v>7.2452980573414604E-3</v>
      </c>
    </row>
    <row r="1010" spans="1:7" x14ac:dyDescent="0.25">
      <c r="A1010" s="96">
        <v>2200</v>
      </c>
      <c r="B1010" s="97">
        <v>17</v>
      </c>
      <c r="C1010" s="97">
        <v>9.3000000000000007</v>
      </c>
      <c r="D1010" s="97">
        <v>16.100000000000001</v>
      </c>
      <c r="E1010" s="97">
        <v>27.9</v>
      </c>
      <c r="F1010" s="80">
        <f t="shared" si="30"/>
        <v>6.7929087152245301E-3</v>
      </c>
      <c r="G1010" s="99">
        <f t="shared" si="31"/>
        <v>6.4721717402470968E-3</v>
      </c>
    </row>
    <row r="1011" spans="1:7" x14ac:dyDescent="0.25">
      <c r="A1011" s="96">
        <v>2200</v>
      </c>
      <c r="B1011" s="97">
        <v>18</v>
      </c>
      <c r="C1011" s="97">
        <v>8.85</v>
      </c>
      <c r="D1011" s="97">
        <v>16.100000000000001</v>
      </c>
      <c r="E1011" s="97">
        <v>27.9</v>
      </c>
      <c r="F1011" s="80">
        <f t="shared" si="30"/>
        <v>6.1514347652696635E-3</v>
      </c>
      <c r="G1011" s="99">
        <f t="shared" si="31"/>
        <v>5.7810213564573436E-3</v>
      </c>
    </row>
    <row r="1012" spans="1:7" x14ac:dyDescent="0.25">
      <c r="A1012" s="96">
        <v>2200</v>
      </c>
      <c r="B1012" s="97">
        <v>19</v>
      </c>
      <c r="C1012" s="97">
        <v>8.3000000000000007</v>
      </c>
      <c r="D1012" s="97">
        <v>16.100000000000001</v>
      </c>
      <c r="E1012" s="97">
        <v>27.9</v>
      </c>
      <c r="F1012" s="80">
        <f t="shared" si="30"/>
        <v>5.4106079476450228E-3</v>
      </c>
      <c r="G1012" s="99">
        <f t="shared" si="31"/>
        <v>4.8557241452047255E-3</v>
      </c>
    </row>
    <row r="1013" spans="1:7" x14ac:dyDescent="0.25">
      <c r="A1013" s="96">
        <v>2200</v>
      </c>
      <c r="B1013" s="97">
        <v>20</v>
      </c>
      <c r="C1013" s="97">
        <v>7.4</v>
      </c>
      <c r="D1013" s="97">
        <v>16.100000000000001</v>
      </c>
      <c r="E1013" s="97">
        <v>27.9</v>
      </c>
      <c r="F1013" s="80">
        <f t="shared" si="30"/>
        <v>4.3008403427644273E-3</v>
      </c>
      <c r="G1013" s="99">
        <f t="shared" si="31"/>
        <v>2.4447874030235827E-3</v>
      </c>
    </row>
    <row r="1014" spans="1:7" x14ac:dyDescent="0.25">
      <c r="A1014" s="96">
        <v>2200</v>
      </c>
      <c r="B1014" s="97">
        <v>20.6</v>
      </c>
      <c r="C1014" s="97">
        <v>7</v>
      </c>
      <c r="D1014" s="97">
        <v>16.100000000000001</v>
      </c>
      <c r="E1014" s="97">
        <v>27.9</v>
      </c>
      <c r="F1014" s="80">
        <f t="shared" si="30"/>
        <v>3.8484510006474965E-3</v>
      </c>
      <c r="G1014" s="99">
        <f t="shared" si="31"/>
        <v>1.5175463313165443E-3</v>
      </c>
    </row>
    <row r="1015" spans="1:7" x14ac:dyDescent="0.25">
      <c r="A1015" s="96">
        <v>2200</v>
      </c>
      <c r="B1015" s="97">
        <v>21</v>
      </c>
      <c r="C1015" s="97">
        <v>6.9</v>
      </c>
      <c r="D1015" s="97">
        <v>16.100000000000001</v>
      </c>
      <c r="E1015" s="97">
        <v>27.9</v>
      </c>
      <c r="F1015" s="80">
        <f t="shared" si="30"/>
        <v>3.7392806559352516E-3</v>
      </c>
      <c r="G1015" s="99">
        <f t="shared" si="31"/>
        <v>3.3308736109685781E-3</v>
      </c>
    </row>
    <row r="1016" spans="1:7" x14ac:dyDescent="0.25">
      <c r="A1016" s="96">
        <v>2200</v>
      </c>
      <c r="B1016" s="97">
        <v>22</v>
      </c>
      <c r="C1016" s="97">
        <v>6.1</v>
      </c>
      <c r="D1016" s="97">
        <v>16.100000000000001</v>
      </c>
      <c r="E1016" s="97">
        <v>27.9</v>
      </c>
      <c r="F1016" s="80">
        <f t="shared" si="30"/>
        <v>2.9224665660019045E-3</v>
      </c>
      <c r="G1016" s="99">
        <f t="shared" si="31"/>
        <v>2.7148269265537045E-3</v>
      </c>
    </row>
    <row r="1017" spans="1:7" x14ac:dyDescent="0.25">
      <c r="A1017" s="96">
        <v>2200</v>
      </c>
      <c r="B1017" s="97">
        <v>23</v>
      </c>
      <c r="C1017" s="97">
        <v>5.65</v>
      </c>
      <c r="D1017" s="97">
        <v>16.100000000000001</v>
      </c>
      <c r="E1017" s="97">
        <v>27.9</v>
      </c>
      <c r="F1017" s="80">
        <f t="shared" si="30"/>
        <v>2.5071872871055044E-3</v>
      </c>
      <c r="G1017" s="99">
        <f t="shared" si="31"/>
        <v>2.0845449004272525E-3</v>
      </c>
    </row>
    <row r="1018" spans="1:7" x14ac:dyDescent="0.25">
      <c r="A1018" s="96">
        <v>2200</v>
      </c>
      <c r="B1018" s="97">
        <v>24</v>
      </c>
      <c r="C1018" s="97">
        <v>4.5999999999999996</v>
      </c>
      <c r="D1018" s="97">
        <v>16.100000000000001</v>
      </c>
      <c r="E1018" s="97">
        <v>27.9</v>
      </c>
      <c r="F1018" s="80">
        <f t="shared" si="30"/>
        <v>1.6619025137490002E-3</v>
      </c>
      <c r="G1018" s="99">
        <f t="shared" si="31"/>
        <v>1.5072772503301279E-3</v>
      </c>
    </row>
    <row r="1019" spans="1:7" x14ac:dyDescent="0.25">
      <c r="A1019" s="96">
        <v>2200</v>
      </c>
      <c r="B1019" s="97">
        <v>25</v>
      </c>
      <c r="C1019" s="97">
        <v>4.1500000000000004</v>
      </c>
      <c r="D1019" s="97">
        <v>16.100000000000001</v>
      </c>
      <c r="E1019" s="97">
        <v>27.9</v>
      </c>
      <c r="F1019" s="80">
        <f t="shared" si="30"/>
        <v>1.3526519869112557E-3</v>
      </c>
      <c r="G1019" s="99">
        <f t="shared" si="31"/>
        <v>4.5662558346075714E-4</v>
      </c>
    </row>
    <row r="1020" spans="1:7" x14ac:dyDescent="0.25">
      <c r="A1020" s="96">
        <v>2200</v>
      </c>
      <c r="B1020" s="97">
        <v>25.35</v>
      </c>
      <c r="C1020" s="97">
        <v>4</v>
      </c>
      <c r="D1020" s="97">
        <v>16.100000000000001</v>
      </c>
      <c r="E1020" s="97">
        <v>27.9</v>
      </c>
      <c r="F1020" s="80">
        <f t="shared" si="30"/>
        <v>1.2566370614359172E-3</v>
      </c>
      <c r="G1020" s="99">
        <f t="shared" si="31"/>
        <v>1.0681415022205285E-3</v>
      </c>
    </row>
    <row r="1021" spans="1:7" x14ac:dyDescent="0.25">
      <c r="A1021" s="96">
        <v>2200</v>
      </c>
      <c r="B1021" s="97">
        <v>27.9</v>
      </c>
      <c r="C1021" s="97">
        <v>0</v>
      </c>
      <c r="D1021" s="97">
        <v>16.100000000000001</v>
      </c>
      <c r="E1021" s="97">
        <v>27.9</v>
      </c>
      <c r="F1021" s="80">
        <f t="shared" si="30"/>
        <v>0</v>
      </c>
      <c r="G1021" s="99" t="str">
        <f t="shared" si="31"/>
        <v xml:space="preserve"> </v>
      </c>
    </row>
    <row r="1022" spans="1:7" x14ac:dyDescent="0.25">
      <c r="A1022" s="94">
        <v>2201</v>
      </c>
      <c r="B1022" s="95">
        <v>0.1</v>
      </c>
      <c r="C1022" s="95">
        <v>15.34</v>
      </c>
      <c r="D1022" s="95">
        <v>12.75</v>
      </c>
      <c r="E1022" s="95">
        <v>25.4</v>
      </c>
      <c r="F1022" s="80">
        <f t="shared" si="30"/>
        <v>1.8481644005876856E-2</v>
      </c>
      <c r="G1022" s="99">
        <f t="shared" si="31"/>
        <v>3.6963288011753709E-3</v>
      </c>
    </row>
    <row r="1023" spans="1:7" x14ac:dyDescent="0.25">
      <c r="A1023" s="94">
        <v>2201</v>
      </c>
      <c r="B1023" s="95">
        <v>0.3</v>
      </c>
      <c r="C1023" s="95">
        <v>15.34</v>
      </c>
      <c r="D1023" s="95">
        <v>12.75</v>
      </c>
      <c r="E1023" s="95">
        <v>25.4</v>
      </c>
      <c r="F1023" s="80">
        <f t="shared" si="30"/>
        <v>1.8481644005876856E-2</v>
      </c>
      <c r="G1023" s="99">
        <f t="shared" si="31"/>
        <v>3.6699182171348061E-3</v>
      </c>
    </row>
    <row r="1024" spans="1:7" x14ac:dyDescent="0.25">
      <c r="A1024" s="94">
        <v>2201</v>
      </c>
      <c r="B1024" s="95">
        <v>0.5</v>
      </c>
      <c r="C1024" s="95">
        <v>15.23</v>
      </c>
      <c r="D1024" s="95">
        <v>12.75</v>
      </c>
      <c r="E1024" s="95">
        <v>25.4</v>
      </c>
      <c r="F1024" s="80">
        <f t="shared" si="30"/>
        <v>1.8217538165471198E-2</v>
      </c>
      <c r="G1024" s="99">
        <f t="shared" si="31"/>
        <v>3.432310139965848E-3</v>
      </c>
    </row>
    <row r="1025" spans="1:7" x14ac:dyDescent="0.25">
      <c r="A1025" s="94">
        <v>2201</v>
      </c>
      <c r="B1025" s="95">
        <v>0.7</v>
      </c>
      <c r="C1025" s="95">
        <v>14.32</v>
      </c>
      <c r="D1025" s="95">
        <v>12.75</v>
      </c>
      <c r="E1025" s="95">
        <v>25.4</v>
      </c>
      <c r="F1025" s="80">
        <f t="shared" si="30"/>
        <v>1.6105563234187291E-2</v>
      </c>
      <c r="G1025" s="99">
        <f t="shared" si="31"/>
        <v>3.1171267154018007E-3</v>
      </c>
    </row>
    <row r="1026" spans="1:7" x14ac:dyDescent="0.25">
      <c r="A1026" s="94">
        <v>2201</v>
      </c>
      <c r="B1026" s="95">
        <v>0.9</v>
      </c>
      <c r="C1026" s="95">
        <v>13.85</v>
      </c>
      <c r="D1026" s="95">
        <v>12.75</v>
      </c>
      <c r="E1026" s="95">
        <v>25.4</v>
      </c>
      <c r="F1026" s="80">
        <f t="shared" si="30"/>
        <v>1.5065703919830703E-2</v>
      </c>
      <c r="G1026" s="99">
        <f t="shared" si="31"/>
        <v>2.8812755739243637E-3</v>
      </c>
    </row>
    <row r="1027" spans="1:7" x14ac:dyDescent="0.25">
      <c r="A1027" s="94">
        <v>2201</v>
      </c>
      <c r="B1027" s="95">
        <v>1.1000000000000001</v>
      </c>
      <c r="C1027" s="95">
        <v>13.23</v>
      </c>
      <c r="D1027" s="95">
        <v>12.75</v>
      </c>
      <c r="E1027" s="95">
        <v>25.4</v>
      </c>
      <c r="F1027" s="80">
        <f t="shared" ref="F1027:F1090" si="32">PI()*C1027^2/40000</f>
        <v>1.3747051819412923E-2</v>
      </c>
      <c r="G1027" s="99">
        <f t="shared" ref="G1027:G1090" si="33">IF(C1027=0," ",IF(C1027&gt;4,((F1027+F1028)/2)*(B1028-B1027),1/3*F1027*(B1028-B1027)))</f>
        <v>2.6514680713142684E-3</v>
      </c>
    </row>
    <row r="1028" spans="1:7" x14ac:dyDescent="0.25">
      <c r="A1028" s="94">
        <v>2201</v>
      </c>
      <c r="B1028" s="95">
        <v>1.3</v>
      </c>
      <c r="C1028" s="95">
        <v>12.75</v>
      </c>
      <c r="D1028" s="95">
        <v>12.75</v>
      </c>
      <c r="E1028" s="95">
        <v>25.4</v>
      </c>
      <c r="F1028" s="80">
        <f t="shared" si="32"/>
        <v>1.2767628893729769E-2</v>
      </c>
      <c r="G1028" s="99">
        <f t="shared" si="33"/>
        <v>8.825889084632086E-3</v>
      </c>
    </row>
    <row r="1029" spans="1:7" x14ac:dyDescent="0.25">
      <c r="A1029" s="94">
        <v>2201</v>
      </c>
      <c r="B1029" s="95">
        <v>2</v>
      </c>
      <c r="C1029" s="95">
        <v>12.59</v>
      </c>
      <c r="D1029" s="95">
        <v>12.75</v>
      </c>
      <c r="E1029" s="95">
        <v>25.4</v>
      </c>
      <c r="F1029" s="80">
        <f t="shared" si="32"/>
        <v>1.2449197062361906E-2</v>
      </c>
      <c r="G1029" s="99">
        <f t="shared" si="33"/>
        <v>1.2301758192138121E-2</v>
      </c>
    </row>
    <row r="1030" spans="1:7" x14ac:dyDescent="0.25">
      <c r="A1030" s="94">
        <v>2201</v>
      </c>
      <c r="B1030" s="95">
        <v>3</v>
      </c>
      <c r="C1030" s="95">
        <v>12.44</v>
      </c>
      <c r="D1030" s="95">
        <v>12.75</v>
      </c>
      <c r="E1030" s="95">
        <v>25.4</v>
      </c>
      <c r="F1030" s="80">
        <f t="shared" si="32"/>
        <v>1.2154319321914334E-2</v>
      </c>
      <c r="G1030" s="99">
        <f t="shared" si="33"/>
        <v>1.1826666916108187E-2</v>
      </c>
    </row>
    <row r="1031" spans="1:7" x14ac:dyDescent="0.25">
      <c r="A1031" s="94">
        <v>2201</v>
      </c>
      <c r="B1031" s="95">
        <v>4</v>
      </c>
      <c r="C1031" s="95">
        <v>12.1</v>
      </c>
      <c r="D1031" s="95">
        <v>12.75</v>
      </c>
      <c r="E1031" s="95">
        <v>25.4</v>
      </c>
      <c r="F1031" s="80">
        <f t="shared" si="32"/>
        <v>1.149901451030204E-2</v>
      </c>
      <c r="G1031" s="99">
        <f t="shared" si="33"/>
        <v>1.1254582893889486E-2</v>
      </c>
    </row>
    <row r="1032" spans="1:7" x14ac:dyDescent="0.25">
      <c r="A1032" s="94">
        <v>2201</v>
      </c>
      <c r="B1032" s="95">
        <v>5</v>
      </c>
      <c r="C1032" s="95">
        <v>11.84</v>
      </c>
      <c r="D1032" s="95">
        <v>12.75</v>
      </c>
      <c r="E1032" s="95">
        <v>25.4</v>
      </c>
      <c r="F1032" s="80">
        <f t="shared" si="32"/>
        <v>1.1010151277476931E-2</v>
      </c>
      <c r="G1032" s="99">
        <f t="shared" si="33"/>
        <v>1.0917552834012374E-2</v>
      </c>
    </row>
    <row r="1033" spans="1:7" x14ac:dyDescent="0.25">
      <c r="A1033" s="94">
        <v>2201</v>
      </c>
      <c r="B1033" s="95">
        <v>6</v>
      </c>
      <c r="C1033" s="95">
        <v>11.74</v>
      </c>
      <c r="D1033" s="95">
        <v>12.75</v>
      </c>
      <c r="E1033" s="95">
        <v>25.4</v>
      </c>
      <c r="F1033" s="80">
        <f t="shared" si="32"/>
        <v>1.0824954390547816E-2</v>
      </c>
      <c r="G1033" s="99">
        <f t="shared" si="33"/>
        <v>1.0462414598323554E-2</v>
      </c>
    </row>
    <row r="1034" spans="1:7" x14ac:dyDescent="0.25">
      <c r="A1034" s="94">
        <v>2201</v>
      </c>
      <c r="B1034" s="95">
        <v>7</v>
      </c>
      <c r="C1034" s="95">
        <v>11.34</v>
      </c>
      <c r="D1034" s="95">
        <v>12.75</v>
      </c>
      <c r="E1034" s="95">
        <v>25.4</v>
      </c>
      <c r="F1034" s="80">
        <f t="shared" si="32"/>
        <v>1.009987480609929E-2</v>
      </c>
      <c r="G1034" s="99">
        <f t="shared" si="33"/>
        <v>9.7070382797219724E-3</v>
      </c>
    </row>
    <row r="1035" spans="1:7" x14ac:dyDescent="0.25">
      <c r="A1035" s="94">
        <v>2201</v>
      </c>
      <c r="B1035" s="95">
        <v>8</v>
      </c>
      <c r="C1035" s="95">
        <v>10.89</v>
      </c>
      <c r="D1035" s="95">
        <v>12.75</v>
      </c>
      <c r="E1035" s="95">
        <v>25.4</v>
      </c>
      <c r="F1035" s="80">
        <f t="shared" si="32"/>
        <v>9.3142017533446534E-3</v>
      </c>
      <c r="G1035" s="99">
        <f t="shared" si="33"/>
        <v>8.8232454344140919E-3</v>
      </c>
    </row>
    <row r="1036" spans="1:7" x14ac:dyDescent="0.25">
      <c r="A1036" s="94">
        <v>2201</v>
      </c>
      <c r="B1036" s="95">
        <v>9</v>
      </c>
      <c r="C1036" s="95">
        <v>10.3</v>
      </c>
      <c r="D1036" s="95">
        <v>12.75</v>
      </c>
      <c r="E1036" s="95">
        <v>25.4</v>
      </c>
      <c r="F1036" s="80">
        <f t="shared" si="32"/>
        <v>8.3322891154835304E-3</v>
      </c>
      <c r="G1036" s="99">
        <f t="shared" si="33"/>
        <v>7.937626538376312E-3</v>
      </c>
    </row>
    <row r="1037" spans="1:7" x14ac:dyDescent="0.25">
      <c r="A1037" s="94">
        <v>2201</v>
      </c>
      <c r="B1037" s="95">
        <v>10</v>
      </c>
      <c r="C1037" s="95">
        <v>9.8000000000000007</v>
      </c>
      <c r="D1037" s="95">
        <v>12.75</v>
      </c>
      <c r="E1037" s="95">
        <v>25.4</v>
      </c>
      <c r="F1037" s="80">
        <f t="shared" si="32"/>
        <v>7.5429639612690945E-3</v>
      </c>
      <c r="G1037" s="99">
        <f t="shared" si="33"/>
        <v>7.3155911929655322E-3</v>
      </c>
    </row>
    <row r="1038" spans="1:7" x14ac:dyDescent="0.25">
      <c r="A1038" s="94">
        <v>2201</v>
      </c>
      <c r="B1038" s="95">
        <v>11</v>
      </c>
      <c r="C1038" s="95">
        <v>9.5</v>
      </c>
      <c r="D1038" s="95">
        <v>12.75</v>
      </c>
      <c r="E1038" s="95">
        <v>25.4</v>
      </c>
      <c r="F1038" s="80">
        <f t="shared" si="32"/>
        <v>7.0882184246619699E-3</v>
      </c>
      <c r="G1038" s="99">
        <f t="shared" si="33"/>
        <v>4.7823188693581851E-3</v>
      </c>
    </row>
    <row r="1039" spans="1:7" x14ac:dyDescent="0.25">
      <c r="A1039" s="94">
        <v>2201</v>
      </c>
      <c r="B1039" s="95">
        <v>11.7</v>
      </c>
      <c r="C1039" s="95">
        <v>9.15</v>
      </c>
      <c r="D1039" s="95">
        <v>12.75</v>
      </c>
      <c r="E1039" s="95">
        <v>25.4</v>
      </c>
      <c r="F1039" s="80">
        <f t="shared" si="32"/>
        <v>6.5755497735042866E-3</v>
      </c>
      <c r="G1039" s="99">
        <f t="shared" si="33"/>
        <v>1.9512235621905404E-3</v>
      </c>
    </row>
    <row r="1040" spans="1:7" x14ac:dyDescent="0.25">
      <c r="A1040" s="94">
        <v>2201</v>
      </c>
      <c r="B1040" s="95">
        <v>12</v>
      </c>
      <c r="C1040" s="95">
        <v>9.0500000000000007</v>
      </c>
      <c r="D1040" s="95">
        <v>12.75</v>
      </c>
      <c r="E1040" s="95">
        <v>25.4</v>
      </c>
      <c r="F1040" s="80">
        <f t="shared" si="32"/>
        <v>6.4326073077659515E-3</v>
      </c>
      <c r="G1040" s="99">
        <f t="shared" si="33"/>
        <v>6.0468825617581963E-3</v>
      </c>
    </row>
    <row r="1041" spans="1:7" x14ac:dyDescent="0.25">
      <c r="A1041" s="94">
        <v>2201</v>
      </c>
      <c r="B1041" s="95">
        <v>13</v>
      </c>
      <c r="C1041" s="95">
        <v>8.49</v>
      </c>
      <c r="D1041" s="95">
        <v>12.75</v>
      </c>
      <c r="E1041" s="95">
        <v>25.4</v>
      </c>
      <c r="F1041" s="80">
        <f t="shared" si="32"/>
        <v>5.6611578157504411E-3</v>
      </c>
      <c r="G1041" s="99">
        <f t="shared" si="33"/>
        <v>5.4710875332174419E-3</v>
      </c>
    </row>
    <row r="1042" spans="1:7" x14ac:dyDescent="0.25">
      <c r="A1042" s="94">
        <v>2201</v>
      </c>
      <c r="B1042" s="95">
        <v>14</v>
      </c>
      <c r="C1042" s="95">
        <v>8.1999999999999993</v>
      </c>
      <c r="D1042" s="95">
        <v>12.75</v>
      </c>
      <c r="E1042" s="95">
        <v>25.4</v>
      </c>
      <c r="F1042" s="80">
        <f t="shared" si="32"/>
        <v>5.2810172506844418E-3</v>
      </c>
      <c r="G1042" s="99">
        <f t="shared" si="33"/>
        <v>4.9688214807339561E-3</v>
      </c>
    </row>
    <row r="1043" spans="1:7" x14ac:dyDescent="0.25">
      <c r="A1043" s="94">
        <v>2201</v>
      </c>
      <c r="B1043" s="95">
        <v>15</v>
      </c>
      <c r="C1043" s="95">
        <v>7.7</v>
      </c>
      <c r="D1043" s="95">
        <v>12.75</v>
      </c>
      <c r="E1043" s="95">
        <v>25.4</v>
      </c>
      <c r="F1043" s="80">
        <f t="shared" si="32"/>
        <v>4.6566257107834713E-3</v>
      </c>
      <c r="G1043" s="99">
        <f t="shared" si="33"/>
        <v>4.3924374035706542E-3</v>
      </c>
    </row>
    <row r="1044" spans="1:7" x14ac:dyDescent="0.25">
      <c r="A1044" s="94">
        <v>2201</v>
      </c>
      <c r="B1044" s="95">
        <v>16</v>
      </c>
      <c r="C1044" s="95">
        <v>7.25</v>
      </c>
      <c r="D1044" s="95">
        <v>12.75</v>
      </c>
      <c r="E1044" s="95">
        <v>25.4</v>
      </c>
      <c r="F1044" s="80">
        <f t="shared" si="32"/>
        <v>4.1282490963578371E-3</v>
      </c>
      <c r="G1044" s="99">
        <f t="shared" si="33"/>
        <v>3.9883500485027236E-4</v>
      </c>
    </row>
    <row r="1045" spans="1:7" x14ac:dyDescent="0.25">
      <c r="A1045" s="94">
        <v>2201</v>
      </c>
      <c r="B1045" s="95">
        <v>16.100000000000001</v>
      </c>
      <c r="C1045" s="95">
        <v>7</v>
      </c>
      <c r="D1045" s="95">
        <v>12.75</v>
      </c>
      <c r="E1045" s="95">
        <v>25.4</v>
      </c>
      <c r="F1045" s="80">
        <f t="shared" si="32"/>
        <v>3.8484510006474965E-3</v>
      </c>
      <c r="G1045" s="99">
        <f t="shared" si="33"/>
        <v>3.3183465102623838E-3</v>
      </c>
    </row>
    <row r="1046" spans="1:7" x14ac:dyDescent="0.25">
      <c r="A1046" s="94">
        <v>2201</v>
      </c>
      <c r="B1046" s="95">
        <v>17</v>
      </c>
      <c r="C1046" s="95">
        <v>6.7</v>
      </c>
      <c r="D1046" s="95">
        <v>12.75</v>
      </c>
      <c r="E1046" s="95">
        <v>25.4</v>
      </c>
      <c r="F1046" s="80">
        <f t="shared" si="32"/>
        <v>3.5256523554911454E-3</v>
      </c>
      <c r="G1046" s="99">
        <f t="shared" si="33"/>
        <v>3.1298116811388317E-3</v>
      </c>
    </row>
    <row r="1047" spans="1:7" x14ac:dyDescent="0.25">
      <c r="A1047" s="94">
        <v>2201</v>
      </c>
      <c r="B1047" s="95">
        <v>18</v>
      </c>
      <c r="C1047" s="95">
        <v>5.9</v>
      </c>
      <c r="D1047" s="95">
        <v>12.75</v>
      </c>
      <c r="E1047" s="95">
        <v>25.4</v>
      </c>
      <c r="F1047" s="80">
        <f t="shared" si="32"/>
        <v>2.7339710067865175E-3</v>
      </c>
      <c r="G1047" s="99">
        <f t="shared" si="33"/>
        <v>2.4493623473253673E-3</v>
      </c>
    </row>
    <row r="1048" spans="1:7" x14ac:dyDescent="0.25">
      <c r="A1048" s="94">
        <v>2201</v>
      </c>
      <c r="B1048" s="95">
        <v>19</v>
      </c>
      <c r="C1048" s="95">
        <v>5.25</v>
      </c>
      <c r="D1048" s="95">
        <v>12.75</v>
      </c>
      <c r="E1048" s="95">
        <v>25.4</v>
      </c>
      <c r="F1048" s="80">
        <f t="shared" si="32"/>
        <v>2.1647536878642167E-3</v>
      </c>
      <c r="G1048" s="99">
        <f t="shared" si="33"/>
        <v>1.9871555281659689E-3</v>
      </c>
    </row>
    <row r="1049" spans="1:7" x14ac:dyDescent="0.25">
      <c r="A1049" s="94">
        <v>2201</v>
      </c>
      <c r="B1049" s="95">
        <v>20</v>
      </c>
      <c r="C1049" s="95">
        <v>4.8</v>
      </c>
      <c r="D1049" s="95">
        <v>12.75</v>
      </c>
      <c r="E1049" s="95">
        <v>25.4</v>
      </c>
      <c r="F1049" s="80">
        <f t="shared" si="32"/>
        <v>1.809557368467721E-3</v>
      </c>
      <c r="G1049" s="99">
        <f t="shared" si="33"/>
        <v>1.5330972149518191E-3</v>
      </c>
    </row>
    <row r="1050" spans="1:7" x14ac:dyDescent="0.25">
      <c r="A1050" s="94">
        <v>2201</v>
      </c>
      <c r="B1050" s="95">
        <v>21</v>
      </c>
      <c r="C1050" s="95">
        <v>4</v>
      </c>
      <c r="D1050" s="95">
        <v>12.75</v>
      </c>
      <c r="E1050" s="95">
        <v>25.4</v>
      </c>
      <c r="F1050" s="80">
        <f t="shared" si="32"/>
        <v>1.2566370614359172E-3</v>
      </c>
      <c r="G1050" s="99">
        <f t="shared" si="33"/>
        <v>1.8430676901060113E-3</v>
      </c>
    </row>
    <row r="1051" spans="1:7" x14ac:dyDescent="0.25">
      <c r="A1051" s="94">
        <v>2201</v>
      </c>
      <c r="B1051" s="95">
        <v>25.4</v>
      </c>
      <c r="C1051" s="95">
        <v>0</v>
      </c>
      <c r="D1051" s="95">
        <v>12.75</v>
      </c>
      <c r="E1051" s="95">
        <v>25.4</v>
      </c>
      <c r="F1051" s="80">
        <f t="shared" si="32"/>
        <v>0</v>
      </c>
      <c r="G1051" s="99" t="str">
        <f t="shared" si="33"/>
        <v xml:space="preserve"> </v>
      </c>
    </row>
    <row r="1052" spans="1:7" x14ac:dyDescent="0.25">
      <c r="A1052" s="96">
        <v>2202</v>
      </c>
      <c r="B1052" s="97">
        <v>0.1</v>
      </c>
      <c r="C1052" s="97">
        <v>15.7</v>
      </c>
      <c r="D1052" s="97">
        <v>14.25</v>
      </c>
      <c r="E1052" s="97">
        <v>25.7</v>
      </c>
      <c r="F1052" s="80">
        <f t="shared" si="32"/>
        <v>1.9359279329583701E-2</v>
      </c>
      <c r="G1052" s="99">
        <f t="shared" si="33"/>
        <v>3.7172392418776648E-3</v>
      </c>
    </row>
    <row r="1053" spans="1:7" x14ac:dyDescent="0.25">
      <c r="A1053" s="96">
        <v>2202</v>
      </c>
      <c r="B1053" s="97">
        <v>0.3</v>
      </c>
      <c r="C1053" s="97">
        <v>15.06</v>
      </c>
      <c r="D1053" s="97">
        <v>14.25</v>
      </c>
      <c r="E1053" s="97">
        <v>25.7</v>
      </c>
      <c r="F1053" s="80">
        <f t="shared" si="32"/>
        <v>1.781311308919295E-2</v>
      </c>
      <c r="G1053" s="99">
        <f t="shared" si="33"/>
        <v>3.4993234528595723E-3</v>
      </c>
    </row>
    <row r="1054" spans="1:7" x14ac:dyDescent="0.25">
      <c r="A1054" s="96">
        <v>2202</v>
      </c>
      <c r="B1054" s="97">
        <v>0.5</v>
      </c>
      <c r="C1054" s="97">
        <v>14.79</v>
      </c>
      <c r="D1054" s="97">
        <v>14.25</v>
      </c>
      <c r="E1054" s="97">
        <v>25.7</v>
      </c>
      <c r="F1054" s="80">
        <f t="shared" si="32"/>
        <v>1.7180121439402774E-2</v>
      </c>
      <c r="G1054" s="99">
        <f t="shared" si="33"/>
        <v>3.4360242878805542E-3</v>
      </c>
    </row>
    <row r="1055" spans="1:7" x14ac:dyDescent="0.25">
      <c r="A1055" s="96">
        <v>2202</v>
      </c>
      <c r="B1055" s="97">
        <v>0.7</v>
      </c>
      <c r="C1055" s="97">
        <v>14.79</v>
      </c>
      <c r="D1055" s="97">
        <v>14.25</v>
      </c>
      <c r="E1055" s="97">
        <v>25.7</v>
      </c>
      <c r="F1055" s="80">
        <f t="shared" si="32"/>
        <v>1.7180121439402774E-2</v>
      </c>
      <c r="G1055" s="99">
        <f t="shared" si="33"/>
        <v>3.4013528859573759E-3</v>
      </c>
    </row>
    <row r="1056" spans="1:7" x14ac:dyDescent="0.25">
      <c r="A1056" s="96">
        <v>2202</v>
      </c>
      <c r="B1056" s="97">
        <v>0.9</v>
      </c>
      <c r="C1056" s="97">
        <v>14.64</v>
      </c>
      <c r="D1056" s="97">
        <v>14.25</v>
      </c>
      <c r="E1056" s="97">
        <v>25.7</v>
      </c>
      <c r="F1056" s="80">
        <f t="shared" si="32"/>
        <v>1.6833407420170973E-2</v>
      </c>
      <c r="G1056" s="99">
        <f t="shared" si="33"/>
        <v>3.3006522750392091E-3</v>
      </c>
    </row>
    <row r="1057" spans="1:7" x14ac:dyDescent="0.25">
      <c r="A1057" s="96">
        <v>2202</v>
      </c>
      <c r="B1057" s="97">
        <v>1.1000000000000001</v>
      </c>
      <c r="C1057" s="97">
        <v>14.35</v>
      </c>
      <c r="D1057" s="97">
        <v>14.25</v>
      </c>
      <c r="E1057" s="97">
        <v>25.7</v>
      </c>
      <c r="F1057" s="80">
        <f t="shared" si="32"/>
        <v>1.6173115330221102E-2</v>
      </c>
      <c r="G1057" s="99">
        <f t="shared" si="33"/>
        <v>3.212160678571053E-3</v>
      </c>
    </row>
    <row r="1058" spans="1:7" x14ac:dyDescent="0.25">
      <c r="A1058" s="96">
        <v>2202</v>
      </c>
      <c r="B1058" s="97">
        <v>1.3</v>
      </c>
      <c r="C1058" s="97">
        <v>14.25</v>
      </c>
      <c r="D1058" s="97">
        <v>14.25</v>
      </c>
      <c r="E1058" s="97">
        <v>25.7</v>
      </c>
      <c r="F1058" s="80">
        <f t="shared" si="32"/>
        <v>1.5948491455489433E-2</v>
      </c>
      <c r="G1058" s="99">
        <f t="shared" si="33"/>
        <v>1.055478920331154E-2</v>
      </c>
    </row>
    <row r="1059" spans="1:7" x14ac:dyDescent="0.25">
      <c r="A1059" s="96">
        <v>2202</v>
      </c>
      <c r="B1059" s="97">
        <v>2</v>
      </c>
      <c r="C1059" s="97">
        <v>13.45</v>
      </c>
      <c r="D1059" s="97">
        <v>14.25</v>
      </c>
      <c r="E1059" s="97">
        <v>25.7</v>
      </c>
      <c r="F1059" s="80">
        <f t="shared" si="32"/>
        <v>1.4208049125400685E-2</v>
      </c>
      <c r="G1059" s="99">
        <f t="shared" si="33"/>
        <v>1.4144808865283924E-2</v>
      </c>
    </row>
    <row r="1060" spans="1:7" x14ac:dyDescent="0.25">
      <c r="A1060" s="96">
        <v>2202</v>
      </c>
      <c r="B1060" s="97">
        <v>3</v>
      </c>
      <c r="C1060" s="97">
        <v>13.39</v>
      </c>
      <c r="D1060" s="97">
        <v>14.25</v>
      </c>
      <c r="E1060" s="97">
        <v>25.7</v>
      </c>
      <c r="F1060" s="80">
        <f t="shared" si="32"/>
        <v>1.4081568605167164E-2</v>
      </c>
      <c r="G1060" s="99">
        <f t="shared" si="33"/>
        <v>1.3225893014108913E-2</v>
      </c>
    </row>
    <row r="1061" spans="1:7" x14ac:dyDescent="0.25">
      <c r="A1061" s="96">
        <v>2202</v>
      </c>
      <c r="B1061" s="97">
        <v>4</v>
      </c>
      <c r="C1061" s="97">
        <v>12.55</v>
      </c>
      <c r="D1061" s="97">
        <v>14.25</v>
      </c>
      <c r="E1061" s="97">
        <v>25.7</v>
      </c>
      <c r="F1061" s="80">
        <f t="shared" si="32"/>
        <v>1.2370217423050662E-2</v>
      </c>
      <c r="G1061" s="99">
        <f t="shared" si="33"/>
        <v>1.212625311854533E-2</v>
      </c>
    </row>
    <row r="1062" spans="1:7" x14ac:dyDescent="0.25">
      <c r="A1062" s="96">
        <v>2202</v>
      </c>
      <c r="B1062" s="97">
        <v>5</v>
      </c>
      <c r="C1062" s="97">
        <v>12.3</v>
      </c>
      <c r="D1062" s="97">
        <v>14.25</v>
      </c>
      <c r="E1062" s="97">
        <v>25.7</v>
      </c>
      <c r="F1062" s="80">
        <f t="shared" si="32"/>
        <v>1.1882288814039996E-2</v>
      </c>
      <c r="G1062" s="99">
        <f t="shared" si="33"/>
        <v>1.1596011183481626E-2</v>
      </c>
    </row>
    <row r="1063" spans="1:7" x14ac:dyDescent="0.25">
      <c r="A1063" s="96">
        <v>2202</v>
      </c>
      <c r="B1063" s="97">
        <v>6</v>
      </c>
      <c r="C1063" s="97">
        <v>12</v>
      </c>
      <c r="D1063" s="97">
        <v>14.25</v>
      </c>
      <c r="E1063" s="97">
        <v>25.7</v>
      </c>
      <c r="F1063" s="80">
        <f t="shared" si="32"/>
        <v>1.1309733552923255E-2</v>
      </c>
      <c r="G1063" s="99">
        <f t="shared" si="33"/>
        <v>1.0893570701093033E-2</v>
      </c>
    </row>
    <row r="1064" spans="1:7" x14ac:dyDescent="0.25">
      <c r="A1064" s="96">
        <v>2202</v>
      </c>
      <c r="B1064" s="97">
        <v>7</v>
      </c>
      <c r="C1064" s="97">
        <v>11.55</v>
      </c>
      <c r="D1064" s="97">
        <v>14.25</v>
      </c>
      <c r="E1064" s="97">
        <v>25.7</v>
      </c>
      <c r="F1064" s="80">
        <f t="shared" si="32"/>
        <v>1.0477407849262809E-2</v>
      </c>
      <c r="G1064" s="99">
        <f t="shared" si="33"/>
        <v>1.0342221190388023E-2</v>
      </c>
    </row>
    <row r="1065" spans="1:7" x14ac:dyDescent="0.25">
      <c r="A1065" s="96">
        <v>2202</v>
      </c>
      <c r="B1065" s="97">
        <v>8</v>
      </c>
      <c r="C1065" s="97">
        <v>11.4</v>
      </c>
      <c r="D1065" s="97">
        <v>14.25</v>
      </c>
      <c r="E1065" s="97">
        <v>25.7</v>
      </c>
      <c r="F1065" s="80">
        <f t="shared" si="32"/>
        <v>1.0207034531513238E-2</v>
      </c>
      <c r="G1065" s="99">
        <f t="shared" si="33"/>
        <v>9.8984712280684659E-3</v>
      </c>
    </row>
    <row r="1066" spans="1:7" x14ac:dyDescent="0.25">
      <c r="A1066" s="96">
        <v>2202</v>
      </c>
      <c r="B1066" s="97">
        <v>9</v>
      </c>
      <c r="C1066" s="97">
        <v>11.05</v>
      </c>
      <c r="D1066" s="97">
        <v>14.25</v>
      </c>
      <c r="E1066" s="97">
        <v>25.7</v>
      </c>
      <c r="F1066" s="80">
        <f t="shared" si="32"/>
        <v>9.5899079246236953E-3</v>
      </c>
      <c r="G1066" s="99">
        <f t="shared" si="33"/>
        <v>9.4949179437515893E-3</v>
      </c>
    </row>
    <row r="1067" spans="1:7" x14ac:dyDescent="0.25">
      <c r="A1067" s="96">
        <v>2202</v>
      </c>
      <c r="B1067" s="97">
        <v>10</v>
      </c>
      <c r="C1067" s="97">
        <v>10.94</v>
      </c>
      <c r="D1067" s="97">
        <v>14.25</v>
      </c>
      <c r="E1067" s="97">
        <v>25.7</v>
      </c>
      <c r="F1067" s="80">
        <f t="shared" si="32"/>
        <v>9.3999279628794816E-3</v>
      </c>
      <c r="G1067" s="99">
        <f t="shared" si="33"/>
        <v>9.0294713571681742E-3</v>
      </c>
    </row>
    <row r="1068" spans="1:7" x14ac:dyDescent="0.25">
      <c r="A1068" s="96">
        <v>2202</v>
      </c>
      <c r="B1068" s="97">
        <v>11</v>
      </c>
      <c r="C1068" s="97">
        <v>10.5</v>
      </c>
      <c r="D1068" s="97">
        <v>14.25</v>
      </c>
      <c r="E1068" s="97">
        <v>25.7</v>
      </c>
      <c r="F1068" s="80">
        <f t="shared" si="32"/>
        <v>8.6590147514568668E-3</v>
      </c>
      <c r="G1068" s="99">
        <f t="shared" si="33"/>
        <v>6.9847274904187894E-3</v>
      </c>
    </row>
    <row r="1069" spans="1:7" x14ac:dyDescent="0.25">
      <c r="A1069" s="96">
        <v>2202</v>
      </c>
      <c r="B1069" s="97">
        <v>11.85</v>
      </c>
      <c r="C1069" s="97">
        <v>9.9499999999999993</v>
      </c>
      <c r="D1069" s="97">
        <v>14.25</v>
      </c>
      <c r="E1069" s="97">
        <v>25.7</v>
      </c>
      <c r="F1069" s="80">
        <f t="shared" si="32"/>
        <v>7.7756381671755864E-3</v>
      </c>
      <c r="G1069" s="99">
        <f t="shared" si="33"/>
        <v>1.1431372093479461E-3</v>
      </c>
    </row>
    <row r="1070" spans="1:7" x14ac:dyDescent="0.25">
      <c r="A1070" s="96">
        <v>2202</v>
      </c>
      <c r="B1070" s="97">
        <v>12</v>
      </c>
      <c r="C1070" s="97">
        <v>9.75</v>
      </c>
      <c r="D1070" s="97">
        <v>14.25</v>
      </c>
      <c r="E1070" s="97">
        <v>25.7</v>
      </c>
      <c r="F1070" s="80">
        <f t="shared" si="32"/>
        <v>7.466191290796992E-3</v>
      </c>
      <c r="G1070" s="99">
        <f t="shared" si="33"/>
        <v>7.2399966197385264E-3</v>
      </c>
    </row>
    <row r="1071" spans="1:7" x14ac:dyDescent="0.25">
      <c r="A1071" s="96">
        <v>2202</v>
      </c>
      <c r="B1071" s="97">
        <v>13</v>
      </c>
      <c r="C1071" s="97">
        <v>9.4499999999999993</v>
      </c>
      <c r="D1071" s="97">
        <v>14.25</v>
      </c>
      <c r="E1071" s="97">
        <v>25.7</v>
      </c>
      <c r="F1071" s="80">
        <f t="shared" si="32"/>
        <v>7.0138019486800617E-3</v>
      </c>
      <c r="G1071" s="99">
        <f t="shared" si="33"/>
        <v>6.4792403237176732E-3</v>
      </c>
    </row>
    <row r="1072" spans="1:7" x14ac:dyDescent="0.25">
      <c r="A1072" s="96">
        <v>2202</v>
      </c>
      <c r="B1072" s="97">
        <v>14</v>
      </c>
      <c r="C1072" s="97">
        <v>8.6999999999999993</v>
      </c>
      <c r="D1072" s="97">
        <v>14.25</v>
      </c>
      <c r="E1072" s="97">
        <v>25.7</v>
      </c>
      <c r="F1072" s="80">
        <f t="shared" si="32"/>
        <v>5.9446786987552847E-3</v>
      </c>
      <c r="G1072" s="99">
        <f t="shared" si="33"/>
        <v>5.9446786987552847E-3</v>
      </c>
    </row>
    <row r="1073" spans="1:7" x14ac:dyDescent="0.25">
      <c r="A1073" s="96">
        <v>2202</v>
      </c>
      <c r="B1073" s="97">
        <v>15</v>
      </c>
      <c r="C1073" s="97">
        <v>8.6999999999999993</v>
      </c>
      <c r="D1073" s="97">
        <v>14.25</v>
      </c>
      <c r="E1073" s="97">
        <v>25.7</v>
      </c>
      <c r="F1073" s="80">
        <f t="shared" si="32"/>
        <v>5.9446786987552847E-3</v>
      </c>
      <c r="G1073" s="99">
        <f t="shared" si="33"/>
        <v>5.5488380244029713E-3</v>
      </c>
    </row>
    <row r="1074" spans="1:7" x14ac:dyDescent="0.25">
      <c r="A1074" s="96">
        <v>2202</v>
      </c>
      <c r="B1074" s="97">
        <v>16</v>
      </c>
      <c r="C1074" s="97">
        <v>8.1</v>
      </c>
      <c r="D1074" s="97">
        <v>14.25</v>
      </c>
      <c r="E1074" s="97">
        <v>25.7</v>
      </c>
      <c r="F1074" s="80">
        <f t="shared" si="32"/>
        <v>5.152997350050658E-3</v>
      </c>
      <c r="G1074" s="99">
        <f t="shared" si="33"/>
        <v>4.6406232232042476E-3</v>
      </c>
    </row>
    <row r="1075" spans="1:7" x14ac:dyDescent="0.25">
      <c r="A1075" s="96">
        <v>2202</v>
      </c>
      <c r="B1075" s="97">
        <v>17</v>
      </c>
      <c r="C1075" s="97">
        <v>7.25</v>
      </c>
      <c r="D1075" s="97">
        <v>14.25</v>
      </c>
      <c r="E1075" s="97">
        <v>25.7</v>
      </c>
      <c r="F1075" s="80">
        <f t="shared" si="32"/>
        <v>4.1282490963578371E-3</v>
      </c>
      <c r="G1075" s="99">
        <f t="shared" si="33"/>
        <v>1.9941750242513335E-3</v>
      </c>
    </row>
    <row r="1076" spans="1:7" x14ac:dyDescent="0.25">
      <c r="A1076" s="96">
        <v>2202</v>
      </c>
      <c r="B1076" s="97">
        <v>17.5</v>
      </c>
      <c r="C1076" s="97">
        <v>7</v>
      </c>
      <c r="D1076" s="97">
        <v>14.25</v>
      </c>
      <c r="E1076" s="97">
        <v>25.7</v>
      </c>
      <c r="F1076" s="80">
        <f t="shared" si="32"/>
        <v>3.8484510006474965E-3</v>
      </c>
      <c r="G1076" s="99">
        <f t="shared" si="33"/>
        <v>1.8045013677908497E-3</v>
      </c>
    </row>
    <row r="1077" spans="1:7" x14ac:dyDescent="0.25">
      <c r="A1077" s="96">
        <v>2202</v>
      </c>
      <c r="B1077" s="97">
        <v>18</v>
      </c>
      <c r="C1077" s="97">
        <v>6.55</v>
      </c>
      <c r="D1077" s="97">
        <v>14.25</v>
      </c>
      <c r="E1077" s="97">
        <v>25.7</v>
      </c>
      <c r="F1077" s="80">
        <f t="shared" si="32"/>
        <v>3.3695544705159021E-3</v>
      </c>
      <c r="G1077" s="99">
        <f t="shared" si="33"/>
        <v>3.05176273865121E-3</v>
      </c>
    </row>
    <row r="1078" spans="1:7" x14ac:dyDescent="0.25">
      <c r="A1078" s="96">
        <v>2202</v>
      </c>
      <c r="B1078" s="97">
        <v>19</v>
      </c>
      <c r="C1078" s="97">
        <v>5.9</v>
      </c>
      <c r="D1078" s="97">
        <v>14.25</v>
      </c>
      <c r="E1078" s="97">
        <v>25.7</v>
      </c>
      <c r="F1078" s="80">
        <f t="shared" si="32"/>
        <v>2.7339710067865175E-3</v>
      </c>
      <c r="G1078" s="99">
        <f t="shared" si="33"/>
        <v>2.470077223884975E-3</v>
      </c>
    </row>
    <row r="1079" spans="1:7" x14ac:dyDescent="0.25">
      <c r="A1079" s="96">
        <v>2202</v>
      </c>
      <c r="B1079" s="97">
        <v>20</v>
      </c>
      <c r="C1079" s="97">
        <v>5.3</v>
      </c>
      <c r="D1079" s="97">
        <v>14.25</v>
      </c>
      <c r="E1079" s="97">
        <v>25.7</v>
      </c>
      <c r="F1079" s="80">
        <f t="shared" si="32"/>
        <v>2.2061834409834321E-3</v>
      </c>
      <c r="G1079" s="99">
        <f t="shared" si="33"/>
        <v>1.9160769943784997E-3</v>
      </c>
    </row>
    <row r="1080" spans="1:7" x14ac:dyDescent="0.25">
      <c r="A1080" s="96">
        <v>2202</v>
      </c>
      <c r="B1080" s="97">
        <v>21</v>
      </c>
      <c r="C1080" s="97">
        <v>4.55</v>
      </c>
      <c r="D1080" s="97">
        <v>14.25</v>
      </c>
      <c r="E1080" s="97">
        <v>25.7</v>
      </c>
      <c r="F1080" s="80">
        <f t="shared" si="32"/>
        <v>1.6259705477735672E-3</v>
      </c>
      <c r="G1080" s="99">
        <f t="shared" si="33"/>
        <v>1.0089126632233185E-3</v>
      </c>
    </row>
    <row r="1081" spans="1:7" x14ac:dyDescent="0.25">
      <c r="A1081" s="96">
        <v>2202</v>
      </c>
      <c r="B1081" s="97">
        <v>21.7</v>
      </c>
      <c r="C1081" s="97">
        <v>4</v>
      </c>
      <c r="D1081" s="97">
        <v>14.25</v>
      </c>
      <c r="E1081" s="97">
        <v>25.7</v>
      </c>
      <c r="F1081" s="80">
        <f t="shared" si="32"/>
        <v>1.2566370614359172E-3</v>
      </c>
      <c r="G1081" s="99">
        <f t="shared" si="33"/>
        <v>1.6755160819145562E-3</v>
      </c>
    </row>
    <row r="1082" spans="1:7" x14ac:dyDescent="0.25">
      <c r="A1082" s="96">
        <v>2202</v>
      </c>
      <c r="B1082" s="97">
        <v>25.7</v>
      </c>
      <c r="C1082" s="97">
        <v>0</v>
      </c>
      <c r="D1082" s="97">
        <v>14.25</v>
      </c>
      <c r="E1082" s="97">
        <v>25.7</v>
      </c>
      <c r="F1082" s="80">
        <f t="shared" si="32"/>
        <v>0</v>
      </c>
      <c r="G1082" s="99" t="str">
        <f t="shared" si="33"/>
        <v xml:space="preserve"> </v>
      </c>
    </row>
    <row r="1083" spans="1:7" x14ac:dyDescent="0.25">
      <c r="A1083" s="94">
        <v>2203</v>
      </c>
      <c r="B1083" s="95">
        <v>0.1</v>
      </c>
      <c r="C1083" s="95">
        <v>18.100000000000001</v>
      </c>
      <c r="D1083" s="95">
        <v>14.04</v>
      </c>
      <c r="E1083" s="95">
        <v>26.3</v>
      </c>
      <c r="F1083" s="80">
        <f t="shared" si="32"/>
        <v>2.5730429231063806E-2</v>
      </c>
      <c r="G1083" s="99">
        <f t="shared" si="33"/>
        <v>4.6597673034370606E-3</v>
      </c>
    </row>
    <row r="1084" spans="1:7" x14ac:dyDescent="0.25">
      <c r="A1084" s="94">
        <v>2203</v>
      </c>
      <c r="B1084" s="95">
        <v>0.3</v>
      </c>
      <c r="C1084" s="95">
        <v>16.3</v>
      </c>
      <c r="D1084" s="95">
        <v>14.04</v>
      </c>
      <c r="E1084" s="95">
        <v>26.3</v>
      </c>
      <c r="F1084" s="80">
        <f t="shared" si="32"/>
        <v>2.0867243803306804E-2</v>
      </c>
      <c r="G1084" s="99">
        <f t="shared" si="33"/>
        <v>3.9590633363877402E-3</v>
      </c>
    </row>
    <row r="1085" spans="1:7" x14ac:dyDescent="0.25">
      <c r="A1085" s="94">
        <v>2203</v>
      </c>
      <c r="B1085" s="95">
        <v>0.5</v>
      </c>
      <c r="C1085" s="95">
        <v>15.44</v>
      </c>
      <c r="D1085" s="95">
        <v>14.04</v>
      </c>
      <c r="E1085" s="95">
        <v>26.3</v>
      </c>
      <c r="F1085" s="80">
        <f t="shared" si="32"/>
        <v>1.8723389560570593E-2</v>
      </c>
      <c r="G1085" s="99">
        <f t="shared" si="33"/>
        <v>3.7446779121141178E-3</v>
      </c>
    </row>
    <row r="1086" spans="1:7" x14ac:dyDescent="0.25">
      <c r="A1086" s="94">
        <v>2203</v>
      </c>
      <c r="B1086" s="95">
        <v>0.7</v>
      </c>
      <c r="C1086" s="95">
        <v>15.44</v>
      </c>
      <c r="D1086" s="95">
        <v>14.04</v>
      </c>
      <c r="E1086" s="95">
        <v>26.3</v>
      </c>
      <c r="F1086" s="80">
        <f t="shared" si="32"/>
        <v>1.8723389560570593E-2</v>
      </c>
      <c r="G1086" s="99">
        <f t="shared" si="33"/>
        <v>3.523638594600195E-3</v>
      </c>
    </row>
    <row r="1087" spans="1:7" x14ac:dyDescent="0.25">
      <c r="A1087" s="94">
        <v>2203</v>
      </c>
      <c r="B1087" s="95">
        <v>0.9</v>
      </c>
      <c r="C1087" s="95">
        <v>14.5</v>
      </c>
      <c r="D1087" s="95">
        <v>14.04</v>
      </c>
      <c r="E1087" s="95">
        <v>26.3</v>
      </c>
      <c r="F1087" s="80">
        <f t="shared" si="32"/>
        <v>1.6512996385431349E-2</v>
      </c>
      <c r="G1087" s="99">
        <f t="shared" si="33"/>
        <v>3.2912306386710926E-3</v>
      </c>
    </row>
    <row r="1088" spans="1:7" x14ac:dyDescent="0.25">
      <c r="A1088" s="94">
        <v>2203</v>
      </c>
      <c r="B1088" s="95">
        <v>1.1000000000000001</v>
      </c>
      <c r="C1088" s="95">
        <v>14.45</v>
      </c>
      <c r="D1088" s="95">
        <v>14.04</v>
      </c>
      <c r="E1088" s="95">
        <v>26.3</v>
      </c>
      <c r="F1088" s="80">
        <f t="shared" si="32"/>
        <v>1.6399310001279567E-2</v>
      </c>
      <c r="G1088" s="99">
        <f t="shared" si="33"/>
        <v>3.1881204261876204E-3</v>
      </c>
    </row>
    <row r="1089" spans="1:7" x14ac:dyDescent="0.25">
      <c r="A1089" s="94">
        <v>2203</v>
      </c>
      <c r="B1089" s="95">
        <v>1.3</v>
      </c>
      <c r="C1089" s="95">
        <v>14.04</v>
      </c>
      <c r="D1089" s="95">
        <v>14.04</v>
      </c>
      <c r="E1089" s="95">
        <v>26.3</v>
      </c>
      <c r="F1089" s="80">
        <f t="shared" si="32"/>
        <v>1.5481894260596641E-2</v>
      </c>
      <c r="G1089" s="99">
        <f t="shared" si="33"/>
        <v>1.0691659363149569E-2</v>
      </c>
    </row>
    <row r="1090" spans="1:7" x14ac:dyDescent="0.25">
      <c r="A1090" s="94">
        <v>2203</v>
      </c>
      <c r="B1090" s="95">
        <v>2</v>
      </c>
      <c r="C1090" s="95">
        <v>13.85</v>
      </c>
      <c r="D1090" s="95">
        <v>14.04</v>
      </c>
      <c r="E1090" s="95">
        <v>26.3</v>
      </c>
      <c r="F1090" s="80">
        <f t="shared" si="32"/>
        <v>1.5065703919830703E-2</v>
      </c>
      <c r="G1090" s="99">
        <f t="shared" si="33"/>
        <v>1.4742905274674353E-2</v>
      </c>
    </row>
    <row r="1091" spans="1:7" x14ac:dyDescent="0.25">
      <c r="A1091" s="94">
        <v>2203</v>
      </c>
      <c r="B1091" s="95">
        <v>3</v>
      </c>
      <c r="C1091" s="95">
        <v>13.55</v>
      </c>
      <c r="D1091" s="95">
        <v>14.04</v>
      </c>
      <c r="E1091" s="95">
        <v>26.3</v>
      </c>
      <c r="F1091" s="80">
        <f t="shared" ref="F1091:F1154" si="34">PI()*C1091^2/40000</f>
        <v>1.4420106629518002E-2</v>
      </c>
      <c r="G1091" s="99">
        <f t="shared" ref="G1091:G1154" si="35">IF(C1091=0," ",IF(C1091&gt;4,((F1091+F1092)/2)*(B1092-B1091),1/3*F1091*(B1092-B1091)))</f>
        <v>1.3795715089617029E-2</v>
      </c>
    </row>
    <row r="1092" spans="1:7" x14ac:dyDescent="0.25">
      <c r="A1092" s="94">
        <v>2203</v>
      </c>
      <c r="B1092" s="95">
        <v>4</v>
      </c>
      <c r="C1092" s="95">
        <v>12.95</v>
      </c>
      <c r="D1092" s="95">
        <v>14.04</v>
      </c>
      <c r="E1092" s="95">
        <v>26.3</v>
      </c>
      <c r="F1092" s="80">
        <f t="shared" si="34"/>
        <v>1.3171323549716056E-2</v>
      </c>
      <c r="G1092" s="99">
        <f t="shared" si="35"/>
        <v>1.3161156570490877E-2</v>
      </c>
    </row>
    <row r="1093" spans="1:7" x14ac:dyDescent="0.25">
      <c r="A1093" s="94">
        <v>2203</v>
      </c>
      <c r="B1093" s="95">
        <v>5</v>
      </c>
      <c r="C1093" s="95">
        <v>12.94</v>
      </c>
      <c r="D1093" s="95">
        <v>14.04</v>
      </c>
      <c r="E1093" s="95">
        <v>26.3</v>
      </c>
      <c r="F1093" s="80">
        <f t="shared" si="34"/>
        <v>1.3150989591265696E-2</v>
      </c>
      <c r="G1093" s="99">
        <f t="shared" si="35"/>
        <v>1.2750750687198355E-2</v>
      </c>
    </row>
    <row r="1094" spans="1:7" x14ac:dyDescent="0.25">
      <c r="A1094" s="94">
        <v>2203</v>
      </c>
      <c r="B1094" s="95">
        <v>6</v>
      </c>
      <c r="C1094" s="95">
        <v>12.54</v>
      </c>
      <c r="D1094" s="95">
        <v>14.04</v>
      </c>
      <c r="E1094" s="95">
        <v>26.3</v>
      </c>
      <c r="F1094" s="80">
        <f t="shared" si="34"/>
        <v>1.2350511783131016E-2</v>
      </c>
      <c r="G1094" s="99">
        <f t="shared" si="35"/>
        <v>1.2116400298585506E-2</v>
      </c>
    </row>
    <row r="1095" spans="1:7" x14ac:dyDescent="0.25">
      <c r="A1095" s="94">
        <v>2203</v>
      </c>
      <c r="B1095" s="95">
        <v>7</v>
      </c>
      <c r="C1095" s="95">
        <v>12.3</v>
      </c>
      <c r="D1095" s="95">
        <v>14.04</v>
      </c>
      <c r="E1095" s="95">
        <v>26.3</v>
      </c>
      <c r="F1095" s="80">
        <f t="shared" si="34"/>
        <v>1.1882288814039996E-2</v>
      </c>
      <c r="G1095" s="99">
        <f t="shared" si="35"/>
        <v>1.1586590332511673E-2</v>
      </c>
    </row>
    <row r="1096" spans="1:7" x14ac:dyDescent="0.25">
      <c r="A1096" s="94">
        <v>2203</v>
      </c>
      <c r="B1096" s="95">
        <v>8</v>
      </c>
      <c r="C1096" s="95">
        <v>11.99</v>
      </c>
      <c r="D1096" s="95">
        <v>14.04</v>
      </c>
      <c r="E1096" s="95">
        <v>26.3</v>
      </c>
      <c r="F1096" s="80">
        <f t="shared" si="34"/>
        <v>1.1290891850983351E-2</v>
      </c>
      <c r="G1096" s="99">
        <f t="shared" si="35"/>
        <v>1.0966110075464421E-2</v>
      </c>
    </row>
    <row r="1097" spans="1:7" x14ac:dyDescent="0.25">
      <c r="A1097" s="94">
        <v>2203</v>
      </c>
      <c r="B1097" s="95">
        <v>9</v>
      </c>
      <c r="C1097" s="95">
        <v>11.64</v>
      </c>
      <c r="D1097" s="95">
        <v>14.04</v>
      </c>
      <c r="E1097" s="95">
        <v>26.3</v>
      </c>
      <c r="F1097" s="80">
        <f t="shared" si="34"/>
        <v>1.0641328299945492E-2</v>
      </c>
      <c r="G1097" s="99">
        <f t="shared" si="35"/>
        <v>1.0115618112284595E-2</v>
      </c>
    </row>
    <row r="1098" spans="1:7" x14ac:dyDescent="0.25">
      <c r="A1098" s="94">
        <v>2203</v>
      </c>
      <c r="B1098" s="95">
        <v>10</v>
      </c>
      <c r="C1098" s="95">
        <v>11.05</v>
      </c>
      <c r="D1098" s="95">
        <v>14.04</v>
      </c>
      <c r="E1098" s="95">
        <v>26.3</v>
      </c>
      <c r="F1098" s="80">
        <f t="shared" si="34"/>
        <v>9.5899079246236953E-3</v>
      </c>
      <c r="G1098" s="99">
        <f t="shared" si="35"/>
        <v>9.1657929163890713E-3</v>
      </c>
    </row>
    <row r="1099" spans="1:7" x14ac:dyDescent="0.25">
      <c r="A1099" s="94">
        <v>2203</v>
      </c>
      <c r="B1099" s="95">
        <v>11</v>
      </c>
      <c r="C1099" s="95">
        <v>10.55</v>
      </c>
      <c r="D1099" s="95">
        <v>14.04</v>
      </c>
      <c r="E1099" s="95">
        <v>26.3</v>
      </c>
      <c r="F1099" s="80">
        <f t="shared" si="34"/>
        <v>8.741677908154449E-3</v>
      </c>
      <c r="G1099" s="99">
        <f t="shared" si="35"/>
        <v>8.4564802000707505E-3</v>
      </c>
    </row>
    <row r="1100" spans="1:7" x14ac:dyDescent="0.25">
      <c r="A1100" s="94">
        <v>2203</v>
      </c>
      <c r="B1100" s="95">
        <v>12</v>
      </c>
      <c r="C1100" s="95">
        <v>10.199999999999999</v>
      </c>
      <c r="D1100" s="95">
        <v>14.04</v>
      </c>
      <c r="E1100" s="95">
        <v>26.3</v>
      </c>
      <c r="F1100" s="80">
        <f t="shared" si="34"/>
        <v>8.171282491987052E-3</v>
      </c>
      <c r="G1100" s="99">
        <f t="shared" si="35"/>
        <v>1.2137346867603345E-3</v>
      </c>
    </row>
    <row r="1101" spans="1:7" x14ac:dyDescent="0.25">
      <c r="A1101" s="94">
        <v>2203</v>
      </c>
      <c r="B1101" s="95">
        <v>12.15</v>
      </c>
      <c r="C1101" s="95">
        <v>10.1</v>
      </c>
      <c r="D1101" s="95">
        <v>14.04</v>
      </c>
      <c r="E1101" s="95">
        <v>26.3</v>
      </c>
      <c r="F1101" s="80">
        <f t="shared" si="34"/>
        <v>8.0118466648173691E-3</v>
      </c>
      <c r="G1101" s="99">
        <f t="shared" si="35"/>
        <v>6.6435897981471075E-3</v>
      </c>
    </row>
    <row r="1102" spans="1:7" x14ac:dyDescent="0.25">
      <c r="A1102" s="94">
        <v>2203</v>
      </c>
      <c r="B1102" s="95">
        <v>13</v>
      </c>
      <c r="C1102" s="95">
        <v>9.85</v>
      </c>
      <c r="D1102" s="95">
        <v>14.04</v>
      </c>
      <c r="E1102" s="95">
        <v>26.3</v>
      </c>
      <c r="F1102" s="80">
        <f t="shared" si="34"/>
        <v>7.6201293308228923E-3</v>
      </c>
      <c r="G1102" s="99">
        <f t="shared" si="35"/>
        <v>7.4291794023468877E-3</v>
      </c>
    </row>
    <row r="1103" spans="1:7" x14ac:dyDescent="0.25">
      <c r="A1103" s="94">
        <v>2203</v>
      </c>
      <c r="B1103" s="95">
        <v>14</v>
      </c>
      <c r="C1103" s="95">
        <v>9.6</v>
      </c>
      <c r="D1103" s="95">
        <v>14.04</v>
      </c>
      <c r="E1103" s="95">
        <v>26.3</v>
      </c>
      <c r="F1103" s="80">
        <f t="shared" si="34"/>
        <v>7.238229473870884E-3</v>
      </c>
      <c r="G1103" s="99">
        <f t="shared" si="35"/>
        <v>6.9791462547201507E-3</v>
      </c>
    </row>
    <row r="1104" spans="1:7" x14ac:dyDescent="0.25">
      <c r="A1104" s="94">
        <v>2203</v>
      </c>
      <c r="B1104" s="95">
        <v>15</v>
      </c>
      <c r="C1104" s="95">
        <v>9.25</v>
      </c>
      <c r="D1104" s="95">
        <v>14.04</v>
      </c>
      <c r="E1104" s="95">
        <v>26.3</v>
      </c>
      <c r="F1104" s="80">
        <f t="shared" si="34"/>
        <v>6.7200630355694173E-3</v>
      </c>
      <c r="G1104" s="99">
        <f t="shared" si="35"/>
        <v>6.1640011358840233E-3</v>
      </c>
    </row>
    <row r="1105" spans="1:7" x14ac:dyDescent="0.25">
      <c r="A1105" s="94">
        <v>2203</v>
      </c>
      <c r="B1105" s="95">
        <v>16</v>
      </c>
      <c r="C1105" s="95">
        <v>8.4499999999999993</v>
      </c>
      <c r="D1105" s="95">
        <v>14.04</v>
      </c>
      <c r="E1105" s="95">
        <v>26.3</v>
      </c>
      <c r="F1105" s="80">
        <f t="shared" si="34"/>
        <v>5.6079392361986294E-3</v>
      </c>
      <c r="G1105" s="99">
        <f t="shared" si="35"/>
        <v>5.1870286524706693E-3</v>
      </c>
    </row>
    <row r="1106" spans="1:7" x14ac:dyDescent="0.25">
      <c r="A1106" s="94">
        <v>2203</v>
      </c>
      <c r="B1106" s="95">
        <v>17</v>
      </c>
      <c r="C1106" s="95">
        <v>7.79</v>
      </c>
      <c r="D1106" s="95">
        <v>14.04</v>
      </c>
      <c r="E1106" s="95">
        <v>26.3</v>
      </c>
      <c r="F1106" s="80">
        <f t="shared" si="34"/>
        <v>4.7661180687427092E-3</v>
      </c>
      <c r="G1106" s="99">
        <f t="shared" si="35"/>
        <v>4.5334792057535687E-3</v>
      </c>
    </row>
    <row r="1107" spans="1:7" x14ac:dyDescent="0.25">
      <c r="A1107" s="94">
        <v>2203</v>
      </c>
      <c r="B1107" s="95">
        <v>18</v>
      </c>
      <c r="C1107" s="95">
        <v>7.4</v>
      </c>
      <c r="D1107" s="95">
        <v>14.04</v>
      </c>
      <c r="E1107" s="95">
        <v>26.3</v>
      </c>
      <c r="F1107" s="80">
        <f t="shared" si="34"/>
        <v>4.3008403427644273E-3</v>
      </c>
      <c r="G1107" s="99">
        <f t="shared" si="35"/>
        <v>2.2410551194382818E-3</v>
      </c>
    </row>
    <row r="1108" spans="1:7" x14ac:dyDescent="0.25">
      <c r="A1108" s="94">
        <v>2203</v>
      </c>
      <c r="B1108" s="95">
        <v>18.55</v>
      </c>
      <c r="C1108" s="95">
        <v>7</v>
      </c>
      <c r="D1108" s="95">
        <v>14.04</v>
      </c>
      <c r="E1108" s="95">
        <v>26.3</v>
      </c>
      <c r="F1108" s="80">
        <f t="shared" si="34"/>
        <v>3.8484510006474965E-3</v>
      </c>
      <c r="G1108" s="99">
        <f t="shared" si="35"/>
        <v>1.6830297243443891E-3</v>
      </c>
    </row>
    <row r="1109" spans="1:7" x14ac:dyDescent="0.25">
      <c r="A1109" s="94">
        <v>2203</v>
      </c>
      <c r="B1109" s="95">
        <v>19</v>
      </c>
      <c r="C1109" s="95">
        <v>6.8</v>
      </c>
      <c r="D1109" s="95">
        <v>14.04</v>
      </c>
      <c r="E1109" s="95">
        <v>26.3</v>
      </c>
      <c r="F1109" s="80">
        <f t="shared" si="34"/>
        <v>3.6316811075498001E-3</v>
      </c>
      <c r="G1109" s="99">
        <f t="shared" si="35"/>
        <v>3.374463209037136E-3</v>
      </c>
    </row>
    <row r="1110" spans="1:7" x14ac:dyDescent="0.25">
      <c r="A1110" s="94">
        <v>2203</v>
      </c>
      <c r="B1110" s="95">
        <v>20</v>
      </c>
      <c r="C1110" s="95">
        <v>6.3</v>
      </c>
      <c r="D1110" s="95">
        <v>14.04</v>
      </c>
      <c r="E1110" s="95">
        <v>26.3</v>
      </c>
      <c r="F1110" s="80">
        <f t="shared" si="34"/>
        <v>3.1172453105244718E-3</v>
      </c>
      <c r="G1110" s="99">
        <f t="shared" si="35"/>
        <v>2.7465373774008765E-3</v>
      </c>
    </row>
    <row r="1111" spans="1:7" x14ac:dyDescent="0.25">
      <c r="A1111" s="94">
        <v>2203</v>
      </c>
      <c r="B1111" s="95">
        <v>21</v>
      </c>
      <c r="C1111" s="95">
        <v>5.5</v>
      </c>
      <c r="D1111" s="95">
        <v>14.04</v>
      </c>
      <c r="E1111" s="95">
        <v>26.3</v>
      </c>
      <c r="F1111" s="80">
        <f t="shared" si="34"/>
        <v>2.3758294442772811E-3</v>
      </c>
      <c r="G1111" s="99">
        <f t="shared" si="35"/>
        <v>2.0370283115417067E-3</v>
      </c>
    </row>
    <row r="1112" spans="1:7" x14ac:dyDescent="0.25">
      <c r="A1112" s="94">
        <v>2203</v>
      </c>
      <c r="B1112" s="95">
        <v>22</v>
      </c>
      <c r="C1112" s="95">
        <v>4.6500000000000004</v>
      </c>
      <c r="D1112" s="95">
        <v>14.04</v>
      </c>
      <c r="E1112" s="95">
        <v>26.3</v>
      </c>
      <c r="F1112" s="80">
        <f t="shared" si="34"/>
        <v>1.6982271788061325E-3</v>
      </c>
      <c r="G1112" s="99">
        <f t="shared" si="35"/>
        <v>1.0342024840847164E-3</v>
      </c>
    </row>
    <row r="1113" spans="1:7" x14ac:dyDescent="0.25">
      <c r="A1113" s="94">
        <v>2203</v>
      </c>
      <c r="B1113" s="95">
        <v>22.7</v>
      </c>
      <c r="C1113" s="95">
        <v>4</v>
      </c>
      <c r="D1113" s="95">
        <v>14.04</v>
      </c>
      <c r="E1113" s="95">
        <v>26.3</v>
      </c>
      <c r="F1113" s="80">
        <f t="shared" si="34"/>
        <v>1.2566370614359172E-3</v>
      </c>
      <c r="G1113" s="99">
        <f t="shared" si="35"/>
        <v>1.5079644737231012E-3</v>
      </c>
    </row>
    <row r="1114" spans="1:7" x14ac:dyDescent="0.25">
      <c r="A1114" s="94">
        <v>2203</v>
      </c>
      <c r="B1114" s="95">
        <v>26.3</v>
      </c>
      <c r="C1114" s="95">
        <v>0</v>
      </c>
      <c r="D1114" s="95">
        <v>14.04</v>
      </c>
      <c r="E1114" s="95">
        <v>26.3</v>
      </c>
      <c r="F1114" s="80">
        <f t="shared" si="34"/>
        <v>0</v>
      </c>
      <c r="G1114" s="99" t="str">
        <f t="shared" si="35"/>
        <v xml:space="preserve"> </v>
      </c>
    </row>
    <row r="1115" spans="1:7" x14ac:dyDescent="0.25">
      <c r="A1115" s="96">
        <v>2204</v>
      </c>
      <c r="B1115" s="97">
        <v>0.1</v>
      </c>
      <c r="C1115" s="97">
        <v>19.27</v>
      </c>
      <c r="D1115" s="97">
        <v>15.4</v>
      </c>
      <c r="E1115" s="97">
        <v>27.5</v>
      </c>
      <c r="F1115" s="80">
        <f t="shared" si="34"/>
        <v>2.9164417766904829E-2</v>
      </c>
      <c r="G1115" s="99">
        <f t="shared" si="35"/>
        <v>5.2291691909277585E-3</v>
      </c>
    </row>
    <row r="1116" spans="1:7" x14ac:dyDescent="0.25">
      <c r="A1116" s="96">
        <v>2204</v>
      </c>
      <c r="B1116" s="97">
        <v>0.3</v>
      </c>
      <c r="C1116" s="97">
        <v>17.16</v>
      </c>
      <c r="D1116" s="97">
        <v>15.4</v>
      </c>
      <c r="E1116" s="97">
        <v>27.5</v>
      </c>
      <c r="F1116" s="80">
        <f t="shared" si="34"/>
        <v>2.3127274142372763E-2</v>
      </c>
      <c r="G1116" s="99">
        <f t="shared" si="35"/>
        <v>4.5005019076688356E-3</v>
      </c>
    </row>
    <row r="1117" spans="1:7" x14ac:dyDescent="0.25">
      <c r="A1117" s="96">
        <v>2204</v>
      </c>
      <c r="B1117" s="97">
        <v>0.5</v>
      </c>
      <c r="C1117" s="97">
        <v>16.690000000000001</v>
      </c>
      <c r="D1117" s="97">
        <v>15.4</v>
      </c>
      <c r="E1117" s="97">
        <v>27.5</v>
      </c>
      <c r="F1117" s="80">
        <f t="shared" si="34"/>
        <v>2.1877744934315595E-2</v>
      </c>
      <c r="G1117" s="99">
        <f t="shared" si="35"/>
        <v>4.3130815585391384E-3</v>
      </c>
    </row>
    <row r="1118" spans="1:7" x14ac:dyDescent="0.25">
      <c r="A1118" s="96">
        <v>2204</v>
      </c>
      <c r="B1118" s="97">
        <v>0.7</v>
      </c>
      <c r="C1118" s="97">
        <v>16.45</v>
      </c>
      <c r="D1118" s="97">
        <v>15.4</v>
      </c>
      <c r="E1118" s="97">
        <v>27.5</v>
      </c>
      <c r="F1118" s="80">
        <f t="shared" si="34"/>
        <v>2.1253070651075796E-2</v>
      </c>
      <c r="G1118" s="99">
        <f t="shared" si="35"/>
        <v>4.0122261526699511E-3</v>
      </c>
    </row>
    <row r="1119" spans="1:7" x14ac:dyDescent="0.25">
      <c r="A1119" s="96">
        <v>2204</v>
      </c>
      <c r="B1119" s="97">
        <v>0.9</v>
      </c>
      <c r="C1119" s="97">
        <v>15.5</v>
      </c>
      <c r="D1119" s="97">
        <v>15.4</v>
      </c>
      <c r="E1119" s="97">
        <v>27.5</v>
      </c>
      <c r="F1119" s="80">
        <f t="shared" si="34"/>
        <v>1.8869190875623696E-2</v>
      </c>
      <c r="G1119" s="99">
        <f t="shared" si="35"/>
        <v>3.7495693718757588E-3</v>
      </c>
    </row>
    <row r="1120" spans="1:7" x14ac:dyDescent="0.25">
      <c r="A1120" s="96">
        <v>2204</v>
      </c>
      <c r="B1120" s="97">
        <v>1.1000000000000001</v>
      </c>
      <c r="C1120" s="97">
        <v>15.4</v>
      </c>
      <c r="D1120" s="97">
        <v>15.4</v>
      </c>
      <c r="E1120" s="97">
        <v>27.5</v>
      </c>
      <c r="F1120" s="80">
        <f t="shared" si="34"/>
        <v>1.8626502843133885E-2</v>
      </c>
      <c r="G1120" s="99">
        <f t="shared" si="35"/>
        <v>3.7253005686267763E-3</v>
      </c>
    </row>
    <row r="1121" spans="1:7" x14ac:dyDescent="0.25">
      <c r="A1121" s="96">
        <v>2204</v>
      </c>
      <c r="B1121" s="97">
        <v>1.3</v>
      </c>
      <c r="C1121" s="97">
        <v>15.4</v>
      </c>
      <c r="D1121" s="97">
        <v>15.4</v>
      </c>
      <c r="E1121" s="97">
        <v>27.5</v>
      </c>
      <c r="F1121" s="80">
        <f t="shared" si="34"/>
        <v>1.8626502843133885E-2</v>
      </c>
      <c r="G1121" s="99">
        <f t="shared" si="35"/>
        <v>1.2532318498887829E-2</v>
      </c>
    </row>
    <row r="1122" spans="1:7" x14ac:dyDescent="0.25">
      <c r="A1122" s="96">
        <v>2204</v>
      </c>
      <c r="B1122" s="97">
        <v>2</v>
      </c>
      <c r="C1122" s="97">
        <v>14.79</v>
      </c>
      <c r="D1122" s="97">
        <v>15.4</v>
      </c>
      <c r="E1122" s="97">
        <v>27.5</v>
      </c>
      <c r="F1122" s="80">
        <f t="shared" si="34"/>
        <v>1.7180121439402774E-2</v>
      </c>
      <c r="G1122" s="99">
        <f t="shared" si="35"/>
        <v>1.6676618384811936E-2</v>
      </c>
    </row>
    <row r="1123" spans="1:7" x14ac:dyDescent="0.25">
      <c r="A1123" s="96">
        <v>2204</v>
      </c>
      <c r="B1123" s="97">
        <v>3</v>
      </c>
      <c r="C1123" s="97">
        <v>14.35</v>
      </c>
      <c r="D1123" s="97">
        <v>15.4</v>
      </c>
      <c r="E1123" s="97">
        <v>27.5</v>
      </c>
      <c r="F1123" s="80">
        <f t="shared" si="34"/>
        <v>1.6173115330221102E-2</v>
      </c>
      <c r="G1123" s="99">
        <f t="shared" si="35"/>
        <v>1.6105633920021994E-2</v>
      </c>
    </row>
    <row r="1124" spans="1:7" x14ac:dyDescent="0.25">
      <c r="A1124" s="96">
        <v>2204</v>
      </c>
      <c r="B1124" s="97">
        <v>4</v>
      </c>
      <c r="C1124" s="97">
        <v>14.29</v>
      </c>
      <c r="D1124" s="97">
        <v>15.4</v>
      </c>
      <c r="E1124" s="97">
        <v>27.5</v>
      </c>
      <c r="F1124" s="80">
        <f t="shared" si="34"/>
        <v>1.6038152509822885E-2</v>
      </c>
      <c r="G1124" s="99">
        <f t="shared" si="35"/>
        <v>1.5815256511050691E-2</v>
      </c>
    </row>
    <row r="1125" spans="1:7" x14ac:dyDescent="0.25">
      <c r="A1125" s="96">
        <v>2204</v>
      </c>
      <c r="B1125" s="97">
        <v>5</v>
      </c>
      <c r="C1125" s="97">
        <v>14.09</v>
      </c>
      <c r="D1125" s="97">
        <v>15.4</v>
      </c>
      <c r="E1125" s="97">
        <v>27.5</v>
      </c>
      <c r="F1125" s="80">
        <f t="shared" si="34"/>
        <v>1.5592360512278495E-2</v>
      </c>
      <c r="G1125" s="99">
        <f t="shared" si="35"/>
        <v>1.5274741568009752E-2</v>
      </c>
    </row>
    <row r="1126" spans="1:7" x14ac:dyDescent="0.25">
      <c r="A1126" s="96">
        <v>2204</v>
      </c>
      <c r="B1126" s="97">
        <v>6</v>
      </c>
      <c r="C1126" s="97">
        <v>13.8</v>
      </c>
      <c r="D1126" s="97">
        <v>15.4</v>
      </c>
      <c r="E1126" s="97">
        <v>27.5</v>
      </c>
      <c r="F1126" s="80">
        <f t="shared" si="34"/>
        <v>1.4957122623741007E-2</v>
      </c>
      <c r="G1126" s="99">
        <f t="shared" si="35"/>
        <v>1.4741923526970103E-2</v>
      </c>
    </row>
    <row r="1127" spans="1:7" x14ac:dyDescent="0.25">
      <c r="A1127" s="96">
        <v>2204</v>
      </c>
      <c r="B1127" s="97">
        <v>7</v>
      </c>
      <c r="C1127" s="97">
        <v>13.6</v>
      </c>
      <c r="D1127" s="97">
        <v>15.4</v>
      </c>
      <c r="E1127" s="97">
        <v>27.5</v>
      </c>
      <c r="F1127" s="80">
        <f t="shared" si="34"/>
        <v>1.45267244301992E-2</v>
      </c>
      <c r="G1127" s="99">
        <f t="shared" si="35"/>
        <v>1.4367386777799942E-2</v>
      </c>
    </row>
    <row r="1128" spans="1:7" x14ac:dyDescent="0.25">
      <c r="A1128" s="96">
        <v>2204</v>
      </c>
      <c r="B1128" s="97">
        <v>8</v>
      </c>
      <c r="C1128" s="97">
        <v>13.45</v>
      </c>
      <c r="D1128" s="97">
        <v>15.4</v>
      </c>
      <c r="E1128" s="97">
        <v>27.5</v>
      </c>
      <c r="F1128" s="80">
        <f t="shared" si="34"/>
        <v>1.4208049125400685E-2</v>
      </c>
      <c r="G1128" s="99">
        <f t="shared" si="35"/>
        <v>1.4102805771505428E-2</v>
      </c>
    </row>
    <row r="1129" spans="1:7" x14ac:dyDescent="0.25">
      <c r="A1129" s="96">
        <v>2204</v>
      </c>
      <c r="B1129" s="97">
        <v>9</v>
      </c>
      <c r="C1129" s="97">
        <v>13.35</v>
      </c>
      <c r="D1129" s="97">
        <v>15.4</v>
      </c>
      <c r="E1129" s="97">
        <v>27.5</v>
      </c>
      <c r="F1129" s="80">
        <f t="shared" si="34"/>
        <v>1.3997562417610172E-2</v>
      </c>
      <c r="G1129" s="99">
        <f t="shared" si="35"/>
        <v>1.3134704360347652E-2</v>
      </c>
    </row>
    <row r="1130" spans="1:7" x14ac:dyDescent="0.25">
      <c r="A1130" s="96">
        <v>2204</v>
      </c>
      <c r="B1130" s="97">
        <v>10</v>
      </c>
      <c r="C1130" s="97">
        <v>12.5</v>
      </c>
      <c r="D1130" s="97">
        <v>15.4</v>
      </c>
      <c r="E1130" s="97">
        <v>27.5</v>
      </c>
      <c r="F1130" s="80">
        <f t="shared" si="34"/>
        <v>1.2271846303085129E-2</v>
      </c>
      <c r="G1130" s="99">
        <f t="shared" si="35"/>
        <v>1.2028863746284044E-2</v>
      </c>
    </row>
    <row r="1131" spans="1:7" x14ac:dyDescent="0.25">
      <c r="A1131" s="96">
        <v>2204</v>
      </c>
      <c r="B1131" s="97">
        <v>11</v>
      </c>
      <c r="C1131" s="97">
        <v>12.25</v>
      </c>
      <c r="D1131" s="97">
        <v>15.4</v>
      </c>
      <c r="E1131" s="97">
        <v>27.5</v>
      </c>
      <c r="F1131" s="80">
        <f t="shared" si="34"/>
        <v>1.1785881189482959E-2</v>
      </c>
      <c r="G1131" s="99">
        <f t="shared" si="35"/>
        <v>1.1268598324115312E-2</v>
      </c>
    </row>
    <row r="1132" spans="1:7" x14ac:dyDescent="0.25">
      <c r="A1132" s="96">
        <v>2204</v>
      </c>
      <c r="B1132" s="97">
        <v>12</v>
      </c>
      <c r="C1132" s="97">
        <v>11.7</v>
      </c>
      <c r="D1132" s="97">
        <v>15.4</v>
      </c>
      <c r="E1132" s="97">
        <v>27.5</v>
      </c>
      <c r="F1132" s="80">
        <f t="shared" si="34"/>
        <v>1.0751315458747667E-2</v>
      </c>
      <c r="G1132" s="99">
        <f t="shared" si="35"/>
        <v>7.7593166115924837E-3</v>
      </c>
    </row>
    <row r="1133" spans="1:7" x14ac:dyDescent="0.25">
      <c r="A1133" s="96">
        <v>2204</v>
      </c>
      <c r="B1133" s="97">
        <v>12.75</v>
      </c>
      <c r="C1133" s="97">
        <v>11.25</v>
      </c>
      <c r="D1133" s="97">
        <v>15.4</v>
      </c>
      <c r="E1133" s="97">
        <v>27.5</v>
      </c>
      <c r="F1133" s="80">
        <f t="shared" si="34"/>
        <v>9.9401955054989541E-3</v>
      </c>
      <c r="G1133" s="99">
        <f t="shared" si="35"/>
        <v>2.4850488763747385E-3</v>
      </c>
    </row>
    <row r="1134" spans="1:7" x14ac:dyDescent="0.25">
      <c r="A1134" s="96">
        <v>2204</v>
      </c>
      <c r="B1134" s="97">
        <v>13</v>
      </c>
      <c r="C1134" s="97">
        <v>11.25</v>
      </c>
      <c r="D1134" s="97">
        <v>15.4</v>
      </c>
      <c r="E1134" s="97">
        <v>27.5</v>
      </c>
      <c r="F1134" s="80">
        <f t="shared" si="34"/>
        <v>9.9401955054989541E-3</v>
      </c>
      <c r="G1134" s="99">
        <f t="shared" si="35"/>
        <v>9.5082265156303577E-3</v>
      </c>
    </row>
    <row r="1135" spans="1:7" x14ac:dyDescent="0.25">
      <c r="A1135" s="96">
        <v>2204</v>
      </c>
      <c r="B1135" s="97">
        <v>14</v>
      </c>
      <c r="C1135" s="97">
        <v>10.75</v>
      </c>
      <c r="D1135" s="97">
        <v>15.4</v>
      </c>
      <c r="E1135" s="97">
        <v>27.5</v>
      </c>
      <c r="F1135" s="80">
        <f t="shared" si="34"/>
        <v>9.0762575257617613E-3</v>
      </c>
      <c r="G1135" s="99">
        <f t="shared" si="35"/>
        <v>8.8676361386093132E-3</v>
      </c>
    </row>
    <row r="1136" spans="1:7" x14ac:dyDescent="0.25">
      <c r="A1136" s="96">
        <v>2204</v>
      </c>
      <c r="B1136" s="97">
        <v>15</v>
      </c>
      <c r="C1136" s="97">
        <v>10.5</v>
      </c>
      <c r="D1136" s="97">
        <v>15.4</v>
      </c>
      <c r="E1136" s="97">
        <v>27.5</v>
      </c>
      <c r="F1136" s="80">
        <f t="shared" si="34"/>
        <v>8.6590147514568668E-3</v>
      </c>
      <c r="G1136" s="99">
        <f t="shared" si="35"/>
        <v>7.689538893513142E-3</v>
      </c>
    </row>
    <row r="1137" spans="1:7" x14ac:dyDescent="0.25">
      <c r="A1137" s="96">
        <v>2204</v>
      </c>
      <c r="B1137" s="97">
        <v>16</v>
      </c>
      <c r="C1137" s="97">
        <v>9.25</v>
      </c>
      <c r="D1137" s="97">
        <v>15.4</v>
      </c>
      <c r="E1137" s="97">
        <v>27.5</v>
      </c>
      <c r="F1137" s="80">
        <f t="shared" si="34"/>
        <v>6.7200630355694173E-3</v>
      </c>
      <c r="G1137" s="99">
        <f t="shared" si="35"/>
        <v>6.470600943920303E-3</v>
      </c>
    </row>
    <row r="1138" spans="1:7" x14ac:dyDescent="0.25">
      <c r="A1138" s="96">
        <v>2204</v>
      </c>
      <c r="B1138" s="97">
        <v>17</v>
      </c>
      <c r="C1138" s="97">
        <v>8.9</v>
      </c>
      <c r="D1138" s="97">
        <v>15.4</v>
      </c>
      <c r="E1138" s="97">
        <v>27.5</v>
      </c>
      <c r="F1138" s="80">
        <f t="shared" si="34"/>
        <v>6.2211388522711887E-3</v>
      </c>
      <c r="G1138" s="99">
        <f t="shared" si="35"/>
        <v>5.8158733999581057E-3</v>
      </c>
    </row>
    <row r="1139" spans="1:7" x14ac:dyDescent="0.25">
      <c r="A1139" s="96">
        <v>2204</v>
      </c>
      <c r="B1139" s="97">
        <v>18</v>
      </c>
      <c r="C1139" s="97">
        <v>8.3000000000000007</v>
      </c>
      <c r="D1139" s="97">
        <v>15.4</v>
      </c>
      <c r="E1139" s="97">
        <v>27.5</v>
      </c>
      <c r="F1139" s="80">
        <f t="shared" si="34"/>
        <v>5.4106079476450228E-3</v>
      </c>
      <c r="G1139" s="99">
        <f t="shared" si="35"/>
        <v>5.125213890020474E-3</v>
      </c>
    </row>
    <row r="1140" spans="1:7" x14ac:dyDescent="0.25">
      <c r="A1140" s="96">
        <v>2204</v>
      </c>
      <c r="B1140" s="97">
        <v>19</v>
      </c>
      <c r="C1140" s="97">
        <v>7.85</v>
      </c>
      <c r="D1140" s="97">
        <v>15.4</v>
      </c>
      <c r="E1140" s="97">
        <v>27.5</v>
      </c>
      <c r="F1140" s="80">
        <f t="shared" si="34"/>
        <v>4.8398198323959252E-3</v>
      </c>
      <c r="G1140" s="99">
        <f t="shared" si="35"/>
        <v>2.1720677082608555E-3</v>
      </c>
    </row>
    <row r="1141" spans="1:7" x14ac:dyDescent="0.25">
      <c r="A1141" s="96">
        <v>2204</v>
      </c>
      <c r="B1141" s="97">
        <v>19.5</v>
      </c>
      <c r="C1141" s="97">
        <v>7</v>
      </c>
      <c r="D1141" s="97">
        <v>15.4</v>
      </c>
      <c r="E1141" s="97">
        <v>27.5</v>
      </c>
      <c r="F1141" s="80">
        <f t="shared" si="34"/>
        <v>3.8484510006474965E-3</v>
      </c>
      <c r="G1141" s="99">
        <f t="shared" si="35"/>
        <v>1.8700330270493243E-3</v>
      </c>
    </row>
    <row r="1142" spans="1:7" x14ac:dyDescent="0.25">
      <c r="A1142" s="96">
        <v>2204</v>
      </c>
      <c r="B1142" s="97">
        <v>20</v>
      </c>
      <c r="C1142" s="97">
        <v>6.8</v>
      </c>
      <c r="D1142" s="97">
        <v>15.4</v>
      </c>
      <c r="E1142" s="97">
        <v>27.5</v>
      </c>
      <c r="F1142" s="80">
        <f t="shared" si="34"/>
        <v>3.6316811075498001E-3</v>
      </c>
      <c r="G1142" s="99">
        <f t="shared" si="35"/>
        <v>3.3011266555298996E-3</v>
      </c>
    </row>
    <row r="1143" spans="1:7" x14ac:dyDescent="0.25">
      <c r="A1143" s="96">
        <v>2204</v>
      </c>
      <c r="B1143" s="97">
        <v>21</v>
      </c>
      <c r="C1143" s="97">
        <v>6.15</v>
      </c>
      <c r="D1143" s="97">
        <v>15.4</v>
      </c>
      <c r="E1143" s="97">
        <v>27.5</v>
      </c>
      <c r="F1143" s="80">
        <f t="shared" si="34"/>
        <v>2.9705722035099991E-3</v>
      </c>
      <c r="G1143" s="99">
        <f t="shared" si="35"/>
        <v>2.8063258125895075E-3</v>
      </c>
    </row>
    <row r="1144" spans="1:7" x14ac:dyDescent="0.25">
      <c r="A1144" s="96">
        <v>2204</v>
      </c>
      <c r="B1144" s="97">
        <v>22</v>
      </c>
      <c r="C1144" s="97">
        <v>5.8</v>
      </c>
      <c r="D1144" s="97">
        <v>15.4</v>
      </c>
      <c r="E1144" s="97">
        <v>27.5</v>
      </c>
      <c r="F1144" s="80">
        <f t="shared" si="34"/>
        <v>2.642079421669016E-3</v>
      </c>
      <c r="G1144" s="99">
        <f t="shared" si="35"/>
        <v>2.1340249847212915E-3</v>
      </c>
    </row>
    <row r="1145" spans="1:7" x14ac:dyDescent="0.25">
      <c r="A1145" s="96">
        <v>2204</v>
      </c>
      <c r="B1145" s="97">
        <v>23</v>
      </c>
      <c r="C1145" s="97">
        <v>4.55</v>
      </c>
      <c r="D1145" s="97">
        <v>15.4</v>
      </c>
      <c r="E1145" s="97">
        <v>27.5</v>
      </c>
      <c r="F1145" s="80">
        <f t="shared" si="34"/>
        <v>1.6259705477735672E-3</v>
      </c>
      <c r="G1145" s="99">
        <f t="shared" si="35"/>
        <v>1.4413038046047423E-3</v>
      </c>
    </row>
    <row r="1146" spans="1:7" x14ac:dyDescent="0.25">
      <c r="A1146" s="96">
        <v>2204</v>
      </c>
      <c r="B1146" s="97">
        <v>24</v>
      </c>
      <c r="C1146" s="97">
        <v>4</v>
      </c>
      <c r="D1146" s="97">
        <v>15.4</v>
      </c>
      <c r="E1146" s="97">
        <v>27.5</v>
      </c>
      <c r="F1146" s="80">
        <f t="shared" si="34"/>
        <v>1.2566370614359172E-3</v>
      </c>
      <c r="G1146" s="99">
        <f t="shared" si="35"/>
        <v>1.4660765716752366E-3</v>
      </c>
    </row>
    <row r="1147" spans="1:7" x14ac:dyDescent="0.25">
      <c r="A1147" s="96">
        <v>2204</v>
      </c>
      <c r="B1147" s="97">
        <v>27.5</v>
      </c>
      <c r="C1147" s="97">
        <v>0</v>
      </c>
      <c r="D1147" s="97">
        <v>15.4</v>
      </c>
      <c r="E1147" s="97">
        <v>27.5</v>
      </c>
      <c r="F1147" s="80">
        <f t="shared" si="34"/>
        <v>0</v>
      </c>
      <c r="G1147" s="99" t="str">
        <f t="shared" si="35"/>
        <v xml:space="preserve"> </v>
      </c>
    </row>
    <row r="1148" spans="1:7" x14ac:dyDescent="0.25">
      <c r="A1148" s="94">
        <v>2205</v>
      </c>
      <c r="B1148" s="95">
        <v>0.1</v>
      </c>
      <c r="C1148" s="95">
        <v>17.25</v>
      </c>
      <c r="D1148" s="95">
        <v>14.65</v>
      </c>
      <c r="E1148" s="95">
        <v>27.2</v>
      </c>
      <c r="F1148" s="80">
        <f t="shared" si="34"/>
        <v>2.3370504099595318E-2</v>
      </c>
      <c r="G1148" s="99">
        <f t="shared" si="35"/>
        <v>4.6068511021781569E-3</v>
      </c>
    </row>
    <row r="1149" spans="1:7" x14ac:dyDescent="0.25">
      <c r="A1149" s="94">
        <v>2205</v>
      </c>
      <c r="B1149" s="95">
        <v>0.3</v>
      </c>
      <c r="C1149" s="95">
        <v>17</v>
      </c>
      <c r="D1149" s="95">
        <v>14.65</v>
      </c>
      <c r="E1149" s="95">
        <v>27.2</v>
      </c>
      <c r="F1149" s="80">
        <f t="shared" si="34"/>
        <v>2.2698006922186254E-2</v>
      </c>
      <c r="G1149" s="99">
        <f t="shared" si="35"/>
        <v>4.1786960057910187E-3</v>
      </c>
    </row>
    <row r="1150" spans="1:7" x14ac:dyDescent="0.25">
      <c r="A1150" s="94">
        <v>2205</v>
      </c>
      <c r="B1150" s="95">
        <v>0.5</v>
      </c>
      <c r="C1150" s="95">
        <v>15.59</v>
      </c>
      <c r="D1150" s="95">
        <v>14.65</v>
      </c>
      <c r="E1150" s="95">
        <v>27.2</v>
      </c>
      <c r="F1150" s="80">
        <f t="shared" si="34"/>
        <v>1.9088953135723934E-2</v>
      </c>
      <c r="G1150" s="99">
        <f t="shared" si="35"/>
        <v>3.8153425410694768E-3</v>
      </c>
    </row>
    <row r="1151" spans="1:7" x14ac:dyDescent="0.25">
      <c r="A1151" s="94">
        <v>2205</v>
      </c>
      <c r="B1151" s="95">
        <v>0.7</v>
      </c>
      <c r="C1151" s="95">
        <v>15.58</v>
      </c>
      <c r="D1151" s="95">
        <v>14.65</v>
      </c>
      <c r="E1151" s="95">
        <v>27.2</v>
      </c>
      <c r="F1151" s="80">
        <f t="shared" si="34"/>
        <v>1.9064472274970837E-2</v>
      </c>
      <c r="G1151" s="99">
        <f t="shared" si="35"/>
        <v>3.7091127270809932E-3</v>
      </c>
    </row>
    <row r="1152" spans="1:7" x14ac:dyDescent="0.25">
      <c r="A1152" s="94">
        <v>2205</v>
      </c>
      <c r="B1152" s="95">
        <v>0.9</v>
      </c>
      <c r="C1152" s="95">
        <v>15.15</v>
      </c>
      <c r="D1152" s="95">
        <v>14.65</v>
      </c>
      <c r="E1152" s="95">
        <v>27.2</v>
      </c>
      <c r="F1152" s="80">
        <f t="shared" si="34"/>
        <v>1.8026654995839084E-2</v>
      </c>
      <c r="G1152" s="99">
        <f t="shared" si="35"/>
        <v>3.4998323908694553E-3</v>
      </c>
    </row>
    <row r="1153" spans="1:7" x14ac:dyDescent="0.25">
      <c r="A1153" s="94">
        <v>2205</v>
      </c>
      <c r="B1153" s="95">
        <v>1.1000000000000001</v>
      </c>
      <c r="C1153" s="95">
        <v>14.7</v>
      </c>
      <c r="D1153" s="95">
        <v>14.65</v>
      </c>
      <c r="E1153" s="95">
        <v>27.2</v>
      </c>
      <c r="F1153" s="80">
        <f t="shared" si="34"/>
        <v>1.6971668912855457E-2</v>
      </c>
      <c r="G1153" s="99">
        <f t="shared" si="35"/>
        <v>3.3828080645232328E-3</v>
      </c>
    </row>
    <row r="1154" spans="1:7" x14ac:dyDescent="0.25">
      <c r="A1154" s="94">
        <v>2205</v>
      </c>
      <c r="B1154" s="95">
        <v>1.3</v>
      </c>
      <c r="C1154" s="95">
        <v>14.65</v>
      </c>
      <c r="D1154" s="95">
        <v>14.65</v>
      </c>
      <c r="E1154" s="95">
        <v>27.2</v>
      </c>
      <c r="F1154" s="80">
        <f t="shared" si="34"/>
        <v>1.6856411732376883E-2</v>
      </c>
      <c r="G1154" s="99">
        <f t="shared" si="35"/>
        <v>1.1249159719571225E-2</v>
      </c>
    </row>
    <row r="1155" spans="1:7" x14ac:dyDescent="0.25">
      <c r="A1155" s="94">
        <v>2205</v>
      </c>
      <c r="B1155" s="95">
        <v>2</v>
      </c>
      <c r="C1155" s="95">
        <v>13.95</v>
      </c>
      <c r="D1155" s="95">
        <v>14.65</v>
      </c>
      <c r="E1155" s="95">
        <v>27.2</v>
      </c>
      <c r="F1155" s="80">
        <f t="shared" ref="F1155:F1218" si="36">PI()*C1155^2/40000</f>
        <v>1.5284044609255193E-2</v>
      </c>
      <c r="G1155" s="99">
        <f t="shared" ref="G1155:G1218" si="37">IF(C1155=0," ",IF(C1155&gt;4,((F1155+F1156)/2)*(B1156-B1155),1/3*F1155*(B1156-B1155)))</f>
        <v>1.4788364120371796E-2</v>
      </c>
    </row>
    <row r="1156" spans="1:7" x14ac:dyDescent="0.25">
      <c r="A1156" s="94">
        <v>2205</v>
      </c>
      <c r="B1156" s="95">
        <v>3</v>
      </c>
      <c r="C1156" s="95">
        <v>13.49</v>
      </c>
      <c r="D1156" s="95">
        <v>14.65</v>
      </c>
      <c r="E1156" s="95">
        <v>27.2</v>
      </c>
      <c r="F1156" s="80">
        <f t="shared" si="36"/>
        <v>1.4292683631488399E-2</v>
      </c>
      <c r="G1156" s="99">
        <f t="shared" si="37"/>
        <v>1.4239806700137664E-2</v>
      </c>
    </row>
    <row r="1157" spans="1:7" x14ac:dyDescent="0.25">
      <c r="A1157" s="94">
        <v>2205</v>
      </c>
      <c r="B1157" s="95">
        <v>4</v>
      </c>
      <c r="C1157" s="95">
        <v>13.44</v>
      </c>
      <c r="D1157" s="95">
        <v>14.65</v>
      </c>
      <c r="E1157" s="95">
        <v>27.2</v>
      </c>
      <c r="F1157" s="80">
        <f t="shared" si="36"/>
        <v>1.4186929768786931E-2</v>
      </c>
      <c r="G1157" s="99">
        <f t="shared" si="37"/>
        <v>1.3377533764506875E-2</v>
      </c>
    </row>
    <row r="1158" spans="1:7" x14ac:dyDescent="0.25">
      <c r="A1158" s="94">
        <v>2205</v>
      </c>
      <c r="B1158" s="95">
        <v>5</v>
      </c>
      <c r="C1158" s="95">
        <v>12.65</v>
      </c>
      <c r="D1158" s="95">
        <v>14.65</v>
      </c>
      <c r="E1158" s="95">
        <v>27.2</v>
      </c>
      <c r="F1158" s="80">
        <f t="shared" si="36"/>
        <v>1.2568137760226817E-2</v>
      </c>
      <c r="G1158" s="99">
        <f t="shared" si="37"/>
        <v>1.2568137760226817E-2</v>
      </c>
    </row>
    <row r="1159" spans="1:7" x14ac:dyDescent="0.25">
      <c r="A1159" s="94">
        <v>2205</v>
      </c>
      <c r="B1159" s="95">
        <v>6</v>
      </c>
      <c r="C1159" s="95">
        <v>12.65</v>
      </c>
      <c r="D1159" s="95">
        <v>14.65</v>
      </c>
      <c r="E1159" s="95">
        <v>27.2</v>
      </c>
      <c r="F1159" s="80">
        <f t="shared" si="36"/>
        <v>1.2568137760226817E-2</v>
      </c>
      <c r="G1159" s="99">
        <f t="shared" si="37"/>
        <v>1.231247495007768E-2</v>
      </c>
    </row>
    <row r="1160" spans="1:7" x14ac:dyDescent="0.25">
      <c r="A1160" s="94">
        <v>2205</v>
      </c>
      <c r="B1160" s="95">
        <v>7</v>
      </c>
      <c r="C1160" s="95">
        <v>12.39</v>
      </c>
      <c r="D1160" s="95">
        <v>14.65</v>
      </c>
      <c r="E1160" s="95">
        <v>27.2</v>
      </c>
      <c r="F1160" s="80">
        <f t="shared" si="36"/>
        <v>1.2056812139928541E-2</v>
      </c>
      <c r="G1160" s="99">
        <f t="shared" si="37"/>
        <v>1.177791332511529E-2</v>
      </c>
    </row>
    <row r="1161" spans="1:7" x14ac:dyDescent="0.25">
      <c r="A1161" s="94">
        <v>2205</v>
      </c>
      <c r="B1161" s="95">
        <v>8</v>
      </c>
      <c r="C1161" s="95">
        <v>12.1</v>
      </c>
      <c r="D1161" s="95">
        <v>14.65</v>
      </c>
      <c r="E1161" s="95">
        <v>27.2</v>
      </c>
      <c r="F1161" s="80">
        <f t="shared" si="36"/>
        <v>1.149901451030204E-2</v>
      </c>
      <c r="G1161" s="99">
        <f t="shared" si="37"/>
        <v>1.1171208951854032E-2</v>
      </c>
    </row>
    <row r="1162" spans="1:7" x14ac:dyDescent="0.25">
      <c r="A1162" s="94">
        <v>2205</v>
      </c>
      <c r="B1162" s="95">
        <v>9</v>
      </c>
      <c r="C1162" s="95">
        <v>11.75</v>
      </c>
      <c r="D1162" s="95">
        <v>14.65</v>
      </c>
      <c r="E1162" s="95">
        <v>27.2</v>
      </c>
      <c r="F1162" s="80">
        <f t="shared" si="36"/>
        <v>1.0843403393406021E-2</v>
      </c>
      <c r="G1162" s="99">
        <f t="shared" si="37"/>
        <v>1.0660405621334416E-2</v>
      </c>
    </row>
    <row r="1163" spans="1:7" x14ac:dyDescent="0.25">
      <c r="A1163" s="94">
        <v>2205</v>
      </c>
      <c r="B1163" s="95">
        <v>10</v>
      </c>
      <c r="C1163" s="95">
        <v>11.55</v>
      </c>
      <c r="D1163" s="95">
        <v>14.65</v>
      </c>
      <c r="E1163" s="95">
        <v>27.2</v>
      </c>
      <c r="F1163" s="80">
        <f t="shared" si="36"/>
        <v>1.0477407849262809E-2</v>
      </c>
      <c r="G1163" s="99">
        <f t="shared" si="37"/>
        <v>1.0244207426586837E-2</v>
      </c>
    </row>
    <row r="1164" spans="1:7" x14ac:dyDescent="0.25">
      <c r="A1164" s="94">
        <v>2205</v>
      </c>
      <c r="B1164" s="95">
        <v>11</v>
      </c>
      <c r="C1164" s="95">
        <v>11.29</v>
      </c>
      <c r="D1164" s="95">
        <v>14.65</v>
      </c>
      <c r="E1164" s="95">
        <v>27.2</v>
      </c>
      <c r="F1164" s="80">
        <f t="shared" si="36"/>
        <v>1.0011007003910867E-2</v>
      </c>
      <c r="G1164" s="99">
        <f t="shared" si="37"/>
        <v>9.5436322648363141E-3</v>
      </c>
    </row>
    <row r="1165" spans="1:7" x14ac:dyDescent="0.25">
      <c r="A1165" s="94">
        <v>2205</v>
      </c>
      <c r="B1165" s="95">
        <v>12</v>
      </c>
      <c r="C1165" s="95">
        <v>10.75</v>
      </c>
      <c r="D1165" s="95">
        <v>14.65</v>
      </c>
      <c r="E1165" s="95">
        <v>27.2</v>
      </c>
      <c r="F1165" s="80">
        <f t="shared" si="36"/>
        <v>9.0762575257617613E-3</v>
      </c>
      <c r="G1165" s="99">
        <f t="shared" si="37"/>
        <v>5.3702973869086436E-3</v>
      </c>
    </row>
    <row r="1166" spans="1:7" x14ac:dyDescent="0.25">
      <c r="A1166" s="94">
        <v>2205</v>
      </c>
      <c r="B1166" s="95">
        <v>12.6</v>
      </c>
      <c r="C1166" s="95">
        <v>10.6</v>
      </c>
      <c r="D1166" s="95">
        <v>14.65</v>
      </c>
      <c r="E1166" s="95">
        <v>27.2</v>
      </c>
      <c r="F1166" s="80">
        <f t="shared" si="36"/>
        <v>8.8247337639337283E-3</v>
      </c>
      <c r="G1166" s="99">
        <f t="shared" si="37"/>
        <v>3.4443730703574735E-3</v>
      </c>
    </row>
    <row r="1167" spans="1:7" x14ac:dyDescent="0.25">
      <c r="A1167" s="94">
        <v>2205</v>
      </c>
      <c r="B1167" s="95">
        <v>13</v>
      </c>
      <c r="C1167" s="95">
        <v>10.34</v>
      </c>
      <c r="D1167" s="95">
        <v>14.65</v>
      </c>
      <c r="E1167" s="95">
        <v>27.2</v>
      </c>
      <c r="F1167" s="80">
        <f t="shared" si="36"/>
        <v>8.3971315878536221E-3</v>
      </c>
      <c r="G1167" s="99">
        <f t="shared" si="37"/>
        <v>7.9316614393253066E-3</v>
      </c>
    </row>
    <row r="1168" spans="1:7" x14ac:dyDescent="0.25">
      <c r="A1168" s="94">
        <v>2205</v>
      </c>
      <c r="B1168" s="95">
        <v>14</v>
      </c>
      <c r="C1168" s="95">
        <v>9.75</v>
      </c>
      <c r="D1168" s="95">
        <v>14.65</v>
      </c>
      <c r="E1168" s="95">
        <v>27.2</v>
      </c>
      <c r="F1168" s="80">
        <f t="shared" si="36"/>
        <v>7.466191290796992E-3</v>
      </c>
      <c r="G1168" s="99">
        <f t="shared" si="37"/>
        <v>7.202984731288423E-3</v>
      </c>
    </row>
    <row r="1169" spans="1:7" x14ac:dyDescent="0.25">
      <c r="A1169" s="94">
        <v>2205</v>
      </c>
      <c r="B1169" s="95">
        <v>15</v>
      </c>
      <c r="C1169" s="95">
        <v>9.4</v>
      </c>
      <c r="D1169" s="95">
        <v>14.65</v>
      </c>
      <c r="E1169" s="95">
        <v>27.2</v>
      </c>
      <c r="F1169" s="80">
        <f t="shared" si="36"/>
        <v>6.939778171779854E-3</v>
      </c>
      <c r="G1169" s="99">
        <f t="shared" si="37"/>
        <v>6.3742914941336904E-3</v>
      </c>
    </row>
    <row r="1170" spans="1:7" x14ac:dyDescent="0.25">
      <c r="A1170" s="94">
        <v>2205</v>
      </c>
      <c r="B1170" s="95">
        <v>16</v>
      </c>
      <c r="C1170" s="95">
        <v>8.6</v>
      </c>
      <c r="D1170" s="95">
        <v>14.65</v>
      </c>
      <c r="E1170" s="95">
        <v>27.2</v>
      </c>
      <c r="F1170" s="80">
        <f t="shared" si="36"/>
        <v>5.8088048164875268E-3</v>
      </c>
      <c r="G1170" s="99">
        <f t="shared" si="37"/>
        <v>5.4809010832690928E-3</v>
      </c>
    </row>
    <row r="1171" spans="1:7" x14ac:dyDescent="0.25">
      <c r="A1171" s="94">
        <v>2205</v>
      </c>
      <c r="B1171" s="95">
        <v>17</v>
      </c>
      <c r="C1171" s="95">
        <v>8.1</v>
      </c>
      <c r="D1171" s="95">
        <v>14.65</v>
      </c>
      <c r="E1171" s="95">
        <v>27.2</v>
      </c>
      <c r="F1171" s="80">
        <f t="shared" si="36"/>
        <v>5.152997350050658E-3</v>
      </c>
      <c r="G1171" s="99">
        <f t="shared" si="37"/>
        <v>4.7269188464075431E-3</v>
      </c>
    </row>
    <row r="1172" spans="1:7" x14ac:dyDescent="0.25">
      <c r="A1172" s="94">
        <v>2205</v>
      </c>
      <c r="B1172" s="95">
        <v>18</v>
      </c>
      <c r="C1172" s="95">
        <v>7.4</v>
      </c>
      <c r="D1172" s="95">
        <v>14.65</v>
      </c>
      <c r="E1172" s="95">
        <v>27.2</v>
      </c>
      <c r="F1172" s="80">
        <f t="shared" si="36"/>
        <v>4.3008403427644273E-3</v>
      </c>
      <c r="G1172" s="99">
        <f t="shared" si="37"/>
        <v>3.2597165373647722E-3</v>
      </c>
    </row>
    <row r="1173" spans="1:7" x14ac:dyDescent="0.25">
      <c r="A1173" s="94">
        <v>2205</v>
      </c>
      <c r="B1173" s="95">
        <v>18.8</v>
      </c>
      <c r="C1173" s="95">
        <v>7</v>
      </c>
      <c r="D1173" s="95">
        <v>14.65</v>
      </c>
      <c r="E1173" s="95">
        <v>27.2</v>
      </c>
      <c r="F1173" s="80">
        <f t="shared" si="36"/>
        <v>3.8484510006474965E-3</v>
      </c>
      <c r="G1173" s="99">
        <f t="shared" si="37"/>
        <v>7.4269213826270942E-4</v>
      </c>
    </row>
    <row r="1174" spans="1:7" x14ac:dyDescent="0.25">
      <c r="A1174" s="94">
        <v>2205</v>
      </c>
      <c r="B1174" s="95">
        <v>19</v>
      </c>
      <c r="C1174" s="95">
        <v>6.75</v>
      </c>
      <c r="D1174" s="95">
        <v>14.65</v>
      </c>
      <c r="E1174" s="95">
        <v>27.2</v>
      </c>
      <c r="F1174" s="80">
        <f t="shared" si="36"/>
        <v>3.5784703819796235E-3</v>
      </c>
      <c r="G1174" s="99">
        <f t="shared" si="37"/>
        <v>3.422961545626929E-3</v>
      </c>
    </row>
    <row r="1175" spans="1:7" x14ac:dyDescent="0.25">
      <c r="A1175" s="94">
        <v>2205</v>
      </c>
      <c r="B1175" s="95">
        <v>20</v>
      </c>
      <c r="C1175" s="95">
        <v>6.45</v>
      </c>
      <c r="D1175" s="95">
        <v>14.65</v>
      </c>
      <c r="E1175" s="95">
        <v>27.2</v>
      </c>
      <c r="F1175" s="80">
        <f t="shared" si="36"/>
        <v>3.2674527092742345E-3</v>
      </c>
      <c r="G1175" s="99">
        <f t="shared" si="37"/>
        <v>2.8652306748443157E-3</v>
      </c>
    </row>
    <row r="1176" spans="1:7" x14ac:dyDescent="0.25">
      <c r="A1176" s="94">
        <v>2205</v>
      </c>
      <c r="B1176" s="95">
        <v>21</v>
      </c>
      <c r="C1176" s="95">
        <v>5.6</v>
      </c>
      <c r="D1176" s="95">
        <v>14.65</v>
      </c>
      <c r="E1176" s="95">
        <v>27.2</v>
      </c>
      <c r="F1176" s="80">
        <f t="shared" si="36"/>
        <v>2.4630086404143973E-3</v>
      </c>
      <c r="G1176" s="99">
        <f t="shared" si="37"/>
        <v>2.2093289606278385E-3</v>
      </c>
    </row>
    <row r="1177" spans="1:7" x14ac:dyDescent="0.25">
      <c r="A1177" s="94">
        <v>2205</v>
      </c>
      <c r="B1177" s="95">
        <v>22</v>
      </c>
      <c r="C1177" s="95">
        <v>4.99</v>
      </c>
      <c r="D1177" s="95">
        <v>14.65</v>
      </c>
      <c r="E1177" s="95">
        <v>27.2</v>
      </c>
      <c r="F1177" s="80">
        <f t="shared" si="36"/>
        <v>1.9556492808412802E-3</v>
      </c>
      <c r="G1177" s="99">
        <f t="shared" si="37"/>
        <v>1.7209094777650507E-3</v>
      </c>
    </row>
    <row r="1178" spans="1:7" x14ac:dyDescent="0.25">
      <c r="A1178" s="94">
        <v>2205</v>
      </c>
      <c r="B1178" s="95">
        <v>23</v>
      </c>
      <c r="C1178" s="95">
        <v>4.3499999999999996</v>
      </c>
      <c r="D1178" s="95">
        <v>14.65</v>
      </c>
      <c r="E1178" s="95">
        <v>27.2</v>
      </c>
      <c r="F1178" s="80">
        <f t="shared" si="36"/>
        <v>1.4861696746888212E-3</v>
      </c>
      <c r="G1178" s="99">
        <f t="shared" si="37"/>
        <v>4.7999117882183118E-4</v>
      </c>
    </row>
    <row r="1179" spans="1:7" x14ac:dyDescent="0.25">
      <c r="A1179" s="94">
        <v>2205</v>
      </c>
      <c r="B1179" s="95">
        <v>23.35</v>
      </c>
      <c r="C1179" s="95">
        <v>4</v>
      </c>
      <c r="D1179" s="95">
        <v>14.65</v>
      </c>
      <c r="E1179" s="95">
        <v>27.2</v>
      </c>
      <c r="F1179" s="80">
        <f t="shared" si="36"/>
        <v>1.2566370614359172E-3</v>
      </c>
      <c r="G1179" s="99">
        <f t="shared" si="37"/>
        <v>1.6126842288427595E-3</v>
      </c>
    </row>
    <row r="1180" spans="1:7" x14ac:dyDescent="0.25">
      <c r="A1180" s="94">
        <v>2205</v>
      </c>
      <c r="B1180" s="95">
        <v>27.2</v>
      </c>
      <c r="C1180" s="95">
        <v>0</v>
      </c>
      <c r="D1180" s="95">
        <v>14.65</v>
      </c>
      <c r="E1180" s="95">
        <v>27.2</v>
      </c>
      <c r="F1180" s="80">
        <f t="shared" si="36"/>
        <v>0</v>
      </c>
      <c r="G1180" s="99" t="str">
        <f t="shared" si="37"/>
        <v xml:space="preserve"> </v>
      </c>
    </row>
    <row r="1181" spans="1:7" x14ac:dyDescent="0.25">
      <c r="A1181" s="96">
        <v>2206</v>
      </c>
      <c r="B1181" s="97">
        <v>0.1</v>
      </c>
      <c r="C1181" s="97">
        <v>20.88</v>
      </c>
      <c r="D1181" s="97">
        <v>17.149999999999999</v>
      </c>
      <c r="E1181" s="97">
        <v>28.5</v>
      </c>
      <c r="F1181" s="80">
        <f t="shared" si="36"/>
        <v>3.4241349304830443E-2</v>
      </c>
      <c r="G1181" s="99">
        <f t="shared" si="37"/>
        <v>6.6415781971011075E-3</v>
      </c>
    </row>
    <row r="1182" spans="1:7" x14ac:dyDescent="0.25">
      <c r="A1182" s="96">
        <v>2206</v>
      </c>
      <c r="B1182" s="97">
        <v>0.3</v>
      </c>
      <c r="C1182" s="97">
        <v>20.239999999999998</v>
      </c>
      <c r="D1182" s="97">
        <v>17.149999999999999</v>
      </c>
      <c r="E1182" s="97">
        <v>28.5</v>
      </c>
      <c r="F1182" s="80">
        <f t="shared" si="36"/>
        <v>3.2174432666180641E-2</v>
      </c>
      <c r="G1182" s="99">
        <f t="shared" si="37"/>
        <v>6.1581507049648758E-3</v>
      </c>
    </row>
    <row r="1183" spans="1:7" x14ac:dyDescent="0.25">
      <c r="A1183" s="96">
        <v>2206</v>
      </c>
      <c r="B1183" s="97">
        <v>0.5</v>
      </c>
      <c r="C1183" s="97">
        <v>19.350000000000001</v>
      </c>
      <c r="D1183" s="97">
        <v>17.149999999999999</v>
      </c>
      <c r="E1183" s="97">
        <v>28.5</v>
      </c>
      <c r="F1183" s="80">
        <f t="shared" si="36"/>
        <v>2.9407074383468113E-2</v>
      </c>
      <c r="G1183" s="99">
        <f t="shared" si="37"/>
        <v>5.5080672203428457E-3</v>
      </c>
    </row>
    <row r="1184" spans="1:7" x14ac:dyDescent="0.25">
      <c r="A1184" s="96">
        <v>2206</v>
      </c>
      <c r="B1184" s="97">
        <v>0.7</v>
      </c>
      <c r="C1184" s="97">
        <v>18.079999999999998</v>
      </c>
      <c r="D1184" s="97">
        <v>17.149999999999999</v>
      </c>
      <c r="E1184" s="97">
        <v>28.5</v>
      </c>
      <c r="F1184" s="80">
        <f t="shared" si="36"/>
        <v>2.5673597819960356E-2</v>
      </c>
      <c r="G1184" s="99">
        <f t="shared" si="37"/>
        <v>5.097932299416701E-3</v>
      </c>
    </row>
    <row r="1185" spans="1:7" x14ac:dyDescent="0.25">
      <c r="A1185" s="96">
        <v>2206</v>
      </c>
      <c r="B1185" s="97">
        <v>0.9</v>
      </c>
      <c r="C1185" s="97">
        <v>17.95</v>
      </c>
      <c r="D1185" s="97">
        <v>17.149999999999999</v>
      </c>
      <c r="E1185" s="97">
        <v>28.5</v>
      </c>
      <c r="F1185" s="80">
        <f t="shared" si="36"/>
        <v>2.5305725174206633E-2</v>
      </c>
      <c r="G1185" s="99">
        <f t="shared" si="37"/>
        <v>4.9166506223321188E-3</v>
      </c>
    </row>
    <row r="1186" spans="1:7" x14ac:dyDescent="0.25">
      <c r="A1186" s="96">
        <v>2206</v>
      </c>
      <c r="B1186" s="97">
        <v>1.1000000000000001</v>
      </c>
      <c r="C1186" s="97">
        <v>17.43</v>
      </c>
      <c r="D1186" s="97">
        <v>17.149999999999999</v>
      </c>
      <c r="E1186" s="97">
        <v>28.5</v>
      </c>
      <c r="F1186" s="80">
        <f t="shared" si="36"/>
        <v>2.386078104911454E-2</v>
      </c>
      <c r="G1186" s="99">
        <f t="shared" si="37"/>
        <v>4.6961108180501128E-3</v>
      </c>
    </row>
    <row r="1187" spans="1:7" x14ac:dyDescent="0.25">
      <c r="A1187" s="96">
        <v>2206</v>
      </c>
      <c r="B1187" s="97">
        <v>1.3</v>
      </c>
      <c r="C1187" s="97">
        <v>17.149999999999999</v>
      </c>
      <c r="D1187" s="97">
        <v>17.149999999999999</v>
      </c>
      <c r="E1187" s="97">
        <v>28.5</v>
      </c>
      <c r="F1187" s="80">
        <f t="shared" si="36"/>
        <v>2.3100327131386596E-2</v>
      </c>
      <c r="G1187" s="99">
        <f t="shared" si="37"/>
        <v>1.565996562268834E-2</v>
      </c>
    </row>
    <row r="1188" spans="1:7" x14ac:dyDescent="0.25">
      <c r="A1188" s="96">
        <v>2206</v>
      </c>
      <c r="B1188" s="97">
        <v>2</v>
      </c>
      <c r="C1188" s="97">
        <v>16.600000000000001</v>
      </c>
      <c r="D1188" s="97">
        <v>17.149999999999999</v>
      </c>
      <c r="E1188" s="97">
        <v>28.5</v>
      </c>
      <c r="F1188" s="80">
        <f t="shared" si="36"/>
        <v>2.1642431790580091E-2</v>
      </c>
      <c r="G1188" s="99">
        <f t="shared" si="37"/>
        <v>2.1383250396658927E-2</v>
      </c>
    </row>
    <row r="1189" spans="1:7" x14ac:dyDescent="0.25">
      <c r="A1189" s="96">
        <v>2206</v>
      </c>
      <c r="B1189" s="97">
        <v>3</v>
      </c>
      <c r="C1189" s="97">
        <v>16.399999999999999</v>
      </c>
      <c r="D1189" s="97">
        <v>17.149999999999999</v>
      </c>
      <c r="E1189" s="97">
        <v>28.5</v>
      </c>
      <c r="F1189" s="80">
        <f t="shared" si="36"/>
        <v>2.1124069002737767E-2</v>
      </c>
      <c r="G1189" s="99">
        <f t="shared" si="37"/>
        <v>2.0427519006574656E-2</v>
      </c>
    </row>
    <row r="1190" spans="1:7" x14ac:dyDescent="0.25">
      <c r="A1190" s="96">
        <v>2206</v>
      </c>
      <c r="B1190" s="97">
        <v>4</v>
      </c>
      <c r="C1190" s="97">
        <v>15.85</v>
      </c>
      <c r="D1190" s="97">
        <v>17.149999999999999</v>
      </c>
      <c r="E1190" s="97">
        <v>28.5</v>
      </c>
      <c r="F1190" s="80">
        <f t="shared" si="36"/>
        <v>1.9730969010411544E-2</v>
      </c>
      <c r="G1190" s="99">
        <f t="shared" si="37"/>
        <v>1.9178735926772716E-2</v>
      </c>
    </row>
    <row r="1191" spans="1:7" x14ac:dyDescent="0.25">
      <c r="A1191" s="96">
        <v>2206</v>
      </c>
      <c r="B1191" s="97">
        <v>5</v>
      </c>
      <c r="C1191" s="97">
        <v>15.4</v>
      </c>
      <c r="D1191" s="97">
        <v>17.149999999999999</v>
      </c>
      <c r="E1191" s="97">
        <v>28.5</v>
      </c>
      <c r="F1191" s="80">
        <f t="shared" si="36"/>
        <v>1.8626502843133885E-2</v>
      </c>
      <c r="G1191" s="99">
        <f t="shared" si="37"/>
        <v>1.8505944225052376E-2</v>
      </c>
    </row>
    <row r="1192" spans="1:7" x14ac:dyDescent="0.25">
      <c r="A1192" s="96">
        <v>2206</v>
      </c>
      <c r="B1192" s="97">
        <v>6</v>
      </c>
      <c r="C1192" s="97">
        <v>15.3</v>
      </c>
      <c r="D1192" s="97">
        <v>17.149999999999999</v>
      </c>
      <c r="E1192" s="97">
        <v>28.5</v>
      </c>
      <c r="F1192" s="80">
        <f t="shared" si="36"/>
        <v>1.838538560697087E-2</v>
      </c>
      <c r="G1192" s="99">
        <f t="shared" si="37"/>
        <v>1.8325400822241388E-2</v>
      </c>
    </row>
    <row r="1193" spans="1:7" x14ac:dyDescent="0.25">
      <c r="A1193" s="96">
        <v>2206</v>
      </c>
      <c r="B1193" s="97">
        <v>7</v>
      </c>
      <c r="C1193" s="97">
        <v>15.25</v>
      </c>
      <c r="D1193" s="97">
        <v>17.149999999999999</v>
      </c>
      <c r="E1193" s="97">
        <v>28.5</v>
      </c>
      <c r="F1193" s="80">
        <f t="shared" si="36"/>
        <v>1.8265416037511906E-2</v>
      </c>
      <c r="G1193" s="99">
        <f t="shared" si="37"/>
        <v>1.7051092302129027E-2</v>
      </c>
    </row>
    <row r="1194" spans="1:7" x14ac:dyDescent="0.25">
      <c r="A1194" s="96">
        <v>2206</v>
      </c>
      <c r="B1194" s="97">
        <v>8</v>
      </c>
      <c r="C1194" s="97">
        <v>14.2</v>
      </c>
      <c r="D1194" s="97">
        <v>17.149999999999999</v>
      </c>
      <c r="E1194" s="97">
        <v>28.5</v>
      </c>
      <c r="F1194" s="80">
        <f t="shared" si="36"/>
        <v>1.5836768566746148E-2</v>
      </c>
      <c r="G1194" s="99">
        <f t="shared" si="37"/>
        <v>1.5396945595243577E-2</v>
      </c>
    </row>
    <row r="1195" spans="1:7" x14ac:dyDescent="0.25">
      <c r="A1195" s="96">
        <v>2206</v>
      </c>
      <c r="B1195" s="97">
        <v>9</v>
      </c>
      <c r="C1195" s="97">
        <v>13.8</v>
      </c>
      <c r="D1195" s="97">
        <v>17.149999999999999</v>
      </c>
      <c r="E1195" s="97">
        <v>28.5</v>
      </c>
      <c r="F1195" s="80">
        <f t="shared" si="36"/>
        <v>1.4957122623741007E-2</v>
      </c>
      <c r="G1195" s="99">
        <f t="shared" si="37"/>
        <v>1.437288456494373E-2</v>
      </c>
    </row>
    <row r="1196" spans="1:7" x14ac:dyDescent="0.25">
      <c r="A1196" s="96">
        <v>2206</v>
      </c>
      <c r="B1196" s="97">
        <v>10</v>
      </c>
      <c r="C1196" s="97">
        <v>13.25</v>
      </c>
      <c r="D1196" s="97">
        <v>17.149999999999999</v>
      </c>
      <c r="E1196" s="97">
        <v>28.5</v>
      </c>
      <c r="F1196" s="80">
        <f t="shared" si="36"/>
        <v>1.3788646506146453E-2</v>
      </c>
      <c r="G1196" s="99">
        <f t="shared" si="37"/>
        <v>1.3168460773410474E-2</v>
      </c>
    </row>
    <row r="1197" spans="1:7" x14ac:dyDescent="0.25">
      <c r="A1197" s="96">
        <v>2206</v>
      </c>
      <c r="B1197" s="97">
        <v>11</v>
      </c>
      <c r="C1197" s="97">
        <v>12.64</v>
      </c>
      <c r="D1197" s="97">
        <v>17.149999999999999</v>
      </c>
      <c r="E1197" s="97">
        <v>28.5</v>
      </c>
      <c r="F1197" s="80">
        <f t="shared" si="36"/>
        <v>1.2548275040674496E-2</v>
      </c>
      <c r="G1197" s="99">
        <f t="shared" si="37"/>
        <v>1.2071259539144239E-2</v>
      </c>
    </row>
    <row r="1198" spans="1:7" x14ac:dyDescent="0.25">
      <c r="A1198" s="96">
        <v>2206</v>
      </c>
      <c r="B1198" s="97">
        <v>12</v>
      </c>
      <c r="C1198" s="97">
        <v>12.15</v>
      </c>
      <c r="D1198" s="97">
        <v>17.149999999999999</v>
      </c>
      <c r="E1198" s="97">
        <v>28.5</v>
      </c>
      <c r="F1198" s="80">
        <f t="shared" si="36"/>
        <v>1.1594244037613981E-2</v>
      </c>
      <c r="G1198" s="99">
        <f t="shared" si="37"/>
        <v>1.1311500698790899E-2</v>
      </c>
    </row>
    <row r="1199" spans="1:7" x14ac:dyDescent="0.25">
      <c r="A1199" s="96">
        <v>2206</v>
      </c>
      <c r="B1199" s="97">
        <v>13</v>
      </c>
      <c r="C1199" s="97">
        <v>11.85</v>
      </c>
      <c r="D1199" s="97">
        <v>17.149999999999999</v>
      </c>
      <c r="E1199" s="97">
        <v>28.5</v>
      </c>
      <c r="F1199" s="80">
        <f t="shared" si="36"/>
        <v>1.1028757359967816E-2</v>
      </c>
      <c r="G1199" s="99">
        <f t="shared" si="37"/>
        <v>2.757189339991954E-3</v>
      </c>
    </row>
    <row r="1200" spans="1:7" x14ac:dyDescent="0.25">
      <c r="A1200" s="96">
        <v>2206</v>
      </c>
      <c r="B1200" s="97">
        <v>13.25</v>
      </c>
      <c r="C1200" s="97">
        <v>11.85</v>
      </c>
      <c r="D1200" s="97">
        <v>17.149999999999999</v>
      </c>
      <c r="E1200" s="97">
        <v>28.5</v>
      </c>
      <c r="F1200" s="80">
        <f t="shared" si="36"/>
        <v>1.1028757359967816E-2</v>
      </c>
      <c r="G1200" s="99">
        <f t="shared" si="37"/>
        <v>7.7973838788246543E-3</v>
      </c>
    </row>
    <row r="1201" spans="1:7" x14ac:dyDescent="0.25">
      <c r="A1201" s="96">
        <v>2206</v>
      </c>
      <c r="B1201" s="97">
        <v>14</v>
      </c>
      <c r="C1201" s="97">
        <v>11.15</v>
      </c>
      <c r="D1201" s="97">
        <v>17.149999999999999</v>
      </c>
      <c r="E1201" s="97">
        <v>28.5</v>
      </c>
      <c r="F1201" s="80">
        <f t="shared" si="36"/>
        <v>9.7642663168979269E-3</v>
      </c>
      <c r="G1201" s="99">
        <f t="shared" si="37"/>
        <v>9.7642663168979269E-3</v>
      </c>
    </row>
    <row r="1202" spans="1:7" x14ac:dyDescent="0.25">
      <c r="A1202" s="96">
        <v>2206</v>
      </c>
      <c r="B1202" s="97">
        <v>15</v>
      </c>
      <c r="C1202" s="97">
        <v>11.15</v>
      </c>
      <c r="D1202" s="97">
        <v>17.149999999999999</v>
      </c>
      <c r="E1202" s="97">
        <v>28.5</v>
      </c>
      <c r="F1202" s="80">
        <f t="shared" si="36"/>
        <v>9.7642663168979269E-3</v>
      </c>
      <c r="G1202" s="99">
        <f t="shared" si="37"/>
        <v>9.4540968742090059E-3</v>
      </c>
    </row>
    <row r="1203" spans="1:7" x14ac:dyDescent="0.25">
      <c r="A1203" s="96">
        <v>2206</v>
      </c>
      <c r="B1203" s="97">
        <v>16</v>
      </c>
      <c r="C1203" s="97">
        <v>10.79</v>
      </c>
      <c r="D1203" s="97">
        <v>17.149999999999999</v>
      </c>
      <c r="E1203" s="97">
        <v>28.5</v>
      </c>
      <c r="F1203" s="80">
        <f t="shared" si="36"/>
        <v>9.1439274315200849E-3</v>
      </c>
      <c r="G1203" s="99">
        <f t="shared" si="37"/>
        <v>8.4597827993478352E-3</v>
      </c>
    </row>
    <row r="1204" spans="1:7" x14ac:dyDescent="0.25">
      <c r="A1204" s="96">
        <v>2206</v>
      </c>
      <c r="B1204" s="97">
        <v>17</v>
      </c>
      <c r="C1204" s="97">
        <v>9.9499999999999993</v>
      </c>
      <c r="D1204" s="97">
        <v>17.149999999999999</v>
      </c>
      <c r="E1204" s="97">
        <v>28.5</v>
      </c>
      <c r="F1204" s="80">
        <f t="shared" si="36"/>
        <v>7.7756381671755864E-3</v>
      </c>
      <c r="G1204" s="99">
        <f t="shared" si="37"/>
        <v>7.1397601791349276E-3</v>
      </c>
    </row>
    <row r="1205" spans="1:7" x14ac:dyDescent="0.25">
      <c r="A1205" s="96">
        <v>2206</v>
      </c>
      <c r="B1205" s="97">
        <v>18</v>
      </c>
      <c r="C1205" s="97">
        <v>9.1</v>
      </c>
      <c r="D1205" s="97">
        <v>17.149999999999999</v>
      </c>
      <c r="E1205" s="97">
        <v>28.5</v>
      </c>
      <c r="F1205" s="80">
        <f t="shared" si="36"/>
        <v>6.5038821910942688E-3</v>
      </c>
      <c r="G1205" s="99">
        <f t="shared" si="37"/>
        <v>5.9833831202475117E-3</v>
      </c>
    </row>
    <row r="1206" spans="1:7" x14ac:dyDescent="0.25">
      <c r="A1206" s="96">
        <v>2206</v>
      </c>
      <c r="B1206" s="97">
        <v>19</v>
      </c>
      <c r="C1206" s="97">
        <v>8.34</v>
      </c>
      <c r="D1206" s="97">
        <v>17.149999999999999</v>
      </c>
      <c r="E1206" s="97">
        <v>28.5</v>
      </c>
      <c r="F1206" s="80">
        <f t="shared" si="36"/>
        <v>5.4628840494007555E-3</v>
      </c>
      <c r="G1206" s="99">
        <f t="shared" si="37"/>
        <v>5.2133983958067391E-3</v>
      </c>
    </row>
    <row r="1207" spans="1:7" x14ac:dyDescent="0.25">
      <c r="A1207" s="96">
        <v>2206</v>
      </c>
      <c r="B1207" s="97">
        <v>20</v>
      </c>
      <c r="C1207" s="97">
        <v>7.95</v>
      </c>
      <c r="D1207" s="97">
        <v>17.149999999999999</v>
      </c>
      <c r="E1207" s="97">
        <v>28.5</v>
      </c>
      <c r="F1207" s="80">
        <f t="shared" si="36"/>
        <v>4.9639127422127227E-3</v>
      </c>
      <c r="G1207" s="99">
        <f t="shared" si="37"/>
        <v>4.7204393115595142E-3</v>
      </c>
    </row>
    <row r="1208" spans="1:7" x14ac:dyDescent="0.25">
      <c r="A1208" s="96">
        <v>2206</v>
      </c>
      <c r="B1208" s="97">
        <v>21</v>
      </c>
      <c r="C1208" s="97">
        <v>7.55</v>
      </c>
      <c r="D1208" s="97">
        <v>17.149999999999999</v>
      </c>
      <c r="E1208" s="97">
        <v>28.5</v>
      </c>
      <c r="F1208" s="80">
        <f t="shared" si="36"/>
        <v>4.4769658809063048E-3</v>
      </c>
      <c r="G1208" s="99">
        <f t="shared" si="37"/>
        <v>2.289489642427298E-3</v>
      </c>
    </row>
    <row r="1209" spans="1:7" x14ac:dyDescent="0.25">
      <c r="A1209" s="96">
        <v>2206</v>
      </c>
      <c r="B1209" s="97">
        <v>21.55</v>
      </c>
      <c r="C1209" s="97">
        <v>7</v>
      </c>
      <c r="D1209" s="97">
        <v>17.149999999999999</v>
      </c>
      <c r="E1209" s="97">
        <v>28.5</v>
      </c>
      <c r="F1209" s="80">
        <f t="shared" si="36"/>
        <v>3.8484510006474965E-3</v>
      </c>
      <c r="G1209" s="99">
        <f t="shared" si="37"/>
        <v>1.5897244225327725E-3</v>
      </c>
    </row>
    <row r="1210" spans="1:7" x14ac:dyDescent="0.25">
      <c r="A1210" s="96">
        <v>2206</v>
      </c>
      <c r="B1210" s="97">
        <v>22</v>
      </c>
      <c r="C1210" s="97">
        <v>6.4</v>
      </c>
      <c r="D1210" s="97">
        <v>17.149999999999999</v>
      </c>
      <c r="E1210" s="97">
        <v>28.5</v>
      </c>
      <c r="F1210" s="80">
        <f t="shared" si="36"/>
        <v>3.2169908772759484E-3</v>
      </c>
      <c r="G1210" s="99">
        <f t="shared" si="37"/>
        <v>2.8181067850404692E-3</v>
      </c>
    </row>
    <row r="1211" spans="1:7" x14ac:dyDescent="0.25">
      <c r="A1211" s="96">
        <v>2206</v>
      </c>
      <c r="B1211" s="97">
        <v>23</v>
      </c>
      <c r="C1211" s="97">
        <v>5.55</v>
      </c>
      <c r="D1211" s="97">
        <v>17.149999999999999</v>
      </c>
      <c r="E1211" s="97">
        <v>28.5</v>
      </c>
      <c r="F1211" s="80">
        <f t="shared" si="36"/>
        <v>2.41922269280499E-3</v>
      </c>
      <c r="G1211" s="99">
        <f t="shared" si="37"/>
        <v>2.1143900306363553E-3</v>
      </c>
    </row>
    <row r="1212" spans="1:7" x14ac:dyDescent="0.25">
      <c r="A1212" s="96">
        <v>2206</v>
      </c>
      <c r="B1212" s="97">
        <v>24</v>
      </c>
      <c r="C1212" s="97">
        <v>4.8</v>
      </c>
      <c r="D1212" s="97">
        <v>17.149999999999999</v>
      </c>
      <c r="E1212" s="97">
        <v>28.5</v>
      </c>
      <c r="F1212" s="80">
        <f t="shared" si="36"/>
        <v>1.809557368467721E-3</v>
      </c>
      <c r="G1212" s="99">
        <f t="shared" si="37"/>
        <v>1.6140914005521811E-3</v>
      </c>
    </row>
    <row r="1213" spans="1:7" x14ac:dyDescent="0.25">
      <c r="A1213" s="96">
        <v>2206</v>
      </c>
      <c r="B1213" s="97">
        <v>25</v>
      </c>
      <c r="C1213" s="97">
        <v>4.25</v>
      </c>
      <c r="D1213" s="97">
        <v>17.149999999999999</v>
      </c>
      <c r="E1213" s="97">
        <v>28.5</v>
      </c>
      <c r="F1213" s="80">
        <f t="shared" si="36"/>
        <v>1.4186254326366409E-3</v>
      </c>
      <c r="G1213" s="99">
        <f t="shared" si="37"/>
        <v>4.0128937411088473E-4</v>
      </c>
    </row>
    <row r="1214" spans="1:7" x14ac:dyDescent="0.25">
      <c r="A1214" s="96">
        <v>2206</v>
      </c>
      <c r="B1214" s="97">
        <v>25.3</v>
      </c>
      <c r="C1214" s="97">
        <v>4</v>
      </c>
      <c r="D1214" s="97">
        <v>17.149999999999999</v>
      </c>
      <c r="E1214" s="97">
        <v>28.5</v>
      </c>
      <c r="F1214" s="80">
        <f t="shared" si="36"/>
        <v>1.2566370614359172E-3</v>
      </c>
      <c r="G1214" s="99">
        <f t="shared" si="37"/>
        <v>1.3404128655316446E-3</v>
      </c>
    </row>
    <row r="1215" spans="1:7" x14ac:dyDescent="0.25">
      <c r="A1215" s="96">
        <v>2206</v>
      </c>
      <c r="B1215" s="97">
        <v>28.5</v>
      </c>
      <c r="C1215" s="97">
        <v>0</v>
      </c>
      <c r="D1215" s="97">
        <v>17.149999999999999</v>
      </c>
      <c r="E1215" s="97">
        <v>28.5</v>
      </c>
      <c r="F1215" s="80">
        <f t="shared" si="36"/>
        <v>0</v>
      </c>
      <c r="G1215" s="99" t="str">
        <f t="shared" si="37"/>
        <v xml:space="preserve"> </v>
      </c>
    </row>
    <row r="1216" spans="1:7" x14ac:dyDescent="0.25">
      <c r="A1216" s="44">
        <v>2207</v>
      </c>
      <c r="B1216" s="43">
        <v>0.1</v>
      </c>
      <c r="C1216" s="43">
        <v>17</v>
      </c>
      <c r="D1216" s="43">
        <v>13.95</v>
      </c>
      <c r="E1216" s="43">
        <v>25.7</v>
      </c>
      <c r="F1216" s="80">
        <f t="shared" si="36"/>
        <v>2.2698006922186254E-2</v>
      </c>
      <c r="G1216" s="99">
        <f t="shared" si="37"/>
        <v>4.3182958169459343E-3</v>
      </c>
    </row>
    <row r="1217" spans="1:7" x14ac:dyDescent="0.25">
      <c r="A1217" s="44">
        <v>2207</v>
      </c>
      <c r="B1217" s="43">
        <v>0.3</v>
      </c>
      <c r="C1217" s="43">
        <v>16.149999999999999</v>
      </c>
      <c r="D1217" s="43">
        <v>13.95</v>
      </c>
      <c r="E1217" s="43">
        <v>25.7</v>
      </c>
      <c r="F1217" s="80">
        <f t="shared" si="36"/>
        <v>2.0484951247273092E-2</v>
      </c>
      <c r="G1217" s="99">
        <f t="shared" si="37"/>
        <v>3.7341362979649976E-3</v>
      </c>
    </row>
    <row r="1218" spans="1:7" x14ac:dyDescent="0.25">
      <c r="A1218" s="44">
        <v>2207</v>
      </c>
      <c r="B1218" s="43">
        <v>0.5</v>
      </c>
      <c r="C1218" s="43">
        <v>14.65</v>
      </c>
      <c r="D1218" s="43">
        <v>13.95</v>
      </c>
      <c r="E1218" s="43">
        <v>25.7</v>
      </c>
      <c r="F1218" s="80">
        <f t="shared" si="36"/>
        <v>1.6856411732376883E-2</v>
      </c>
      <c r="G1218" s="99">
        <f t="shared" si="37"/>
        <v>3.3346639425051333E-3</v>
      </c>
    </row>
    <row r="1219" spans="1:7" x14ac:dyDescent="0.25">
      <c r="A1219" s="44">
        <v>2207</v>
      </c>
      <c r="B1219" s="43">
        <v>0.7</v>
      </c>
      <c r="C1219" s="43">
        <v>14.49</v>
      </c>
      <c r="D1219" s="43">
        <v>13.95</v>
      </c>
      <c r="E1219" s="43">
        <v>25.7</v>
      </c>
      <c r="F1219" s="80">
        <f t="shared" ref="F1219:F1282" si="38">PI()*C1219^2/40000</f>
        <v>1.6490227692674459E-2</v>
      </c>
      <c r="G1219" s="99">
        <f t="shared" ref="G1219:G1282" si="39">IF(C1219=0," ",IF(C1219&gt;4,((F1219+F1220)/2)*(B1220-B1219),1/3*F1219*(B1220-B1219)))</f>
        <v>3.1884031695264452E-3</v>
      </c>
    </row>
    <row r="1220" spans="1:7" x14ac:dyDescent="0.25">
      <c r="A1220" s="44">
        <v>2207</v>
      </c>
      <c r="B1220" s="43">
        <v>0.9</v>
      </c>
      <c r="C1220" s="43">
        <v>14</v>
      </c>
      <c r="D1220" s="43">
        <v>13.95</v>
      </c>
      <c r="E1220" s="43">
        <v>25.7</v>
      </c>
      <c r="F1220" s="80">
        <f t="shared" si="38"/>
        <v>1.5393804002589986E-2</v>
      </c>
      <c r="G1220" s="99">
        <f t="shared" si="39"/>
        <v>3.0787608005179981E-3</v>
      </c>
    </row>
    <row r="1221" spans="1:7" x14ac:dyDescent="0.25">
      <c r="A1221" s="44">
        <v>2207</v>
      </c>
      <c r="B1221" s="43">
        <v>1.1000000000000001</v>
      </c>
      <c r="C1221" s="43">
        <v>14</v>
      </c>
      <c r="D1221" s="43">
        <v>13.95</v>
      </c>
      <c r="E1221" s="43">
        <v>25.7</v>
      </c>
      <c r="F1221" s="80">
        <f t="shared" si="38"/>
        <v>1.5393804002589986E-2</v>
      </c>
      <c r="G1221" s="99">
        <f t="shared" si="39"/>
        <v>3.0677848611845174E-3</v>
      </c>
    </row>
    <row r="1222" spans="1:7" x14ac:dyDescent="0.25">
      <c r="A1222" s="44">
        <v>2207</v>
      </c>
      <c r="B1222" s="43">
        <v>1.3</v>
      </c>
      <c r="C1222" s="43">
        <v>13.95</v>
      </c>
      <c r="D1222" s="43">
        <v>13.95</v>
      </c>
      <c r="E1222" s="43">
        <v>25.7</v>
      </c>
      <c r="F1222" s="80">
        <f t="shared" si="38"/>
        <v>1.5284044609255193E-2</v>
      </c>
      <c r="G1222" s="99">
        <f t="shared" si="39"/>
        <v>9.9879013753418795E-3</v>
      </c>
    </row>
    <row r="1223" spans="1:7" x14ac:dyDescent="0.25">
      <c r="A1223" s="44">
        <v>2207</v>
      </c>
      <c r="B1223" s="43">
        <v>2</v>
      </c>
      <c r="C1223" s="43">
        <v>12.99</v>
      </c>
      <c r="D1223" s="43">
        <v>13.95</v>
      </c>
      <c r="E1223" s="43">
        <v>25.7</v>
      </c>
      <c r="F1223" s="80">
        <f t="shared" si="38"/>
        <v>1.3252816463150177E-2</v>
      </c>
      <c r="G1223" s="99">
        <f t="shared" si="39"/>
        <v>1.2762331383117654E-2</v>
      </c>
    </row>
    <row r="1224" spans="1:7" x14ac:dyDescent="0.25">
      <c r="A1224" s="44">
        <v>2207</v>
      </c>
      <c r="B1224" s="43">
        <v>3</v>
      </c>
      <c r="C1224" s="43">
        <v>12.5</v>
      </c>
      <c r="D1224" s="43">
        <v>13.95</v>
      </c>
      <c r="E1224" s="43">
        <v>25.7</v>
      </c>
      <c r="F1224" s="80">
        <f t="shared" si="38"/>
        <v>1.2271846303085129E-2</v>
      </c>
      <c r="G1224" s="99">
        <f t="shared" si="39"/>
        <v>1.2164329221506835E-2</v>
      </c>
    </row>
    <row r="1225" spans="1:7" x14ac:dyDescent="0.25">
      <c r="A1225" s="44">
        <v>2207</v>
      </c>
      <c r="B1225" s="43">
        <v>4</v>
      </c>
      <c r="C1225" s="43">
        <v>12.39</v>
      </c>
      <c r="D1225" s="43">
        <v>13.95</v>
      </c>
      <c r="E1225" s="43">
        <v>25.7</v>
      </c>
      <c r="F1225" s="80">
        <f t="shared" si="38"/>
        <v>1.2056812139928541E-2</v>
      </c>
      <c r="G1225" s="99">
        <f t="shared" si="39"/>
        <v>1.173049491100017E-2</v>
      </c>
    </row>
    <row r="1226" spans="1:7" x14ac:dyDescent="0.25">
      <c r="A1226" s="44">
        <v>2207</v>
      </c>
      <c r="B1226" s="43">
        <v>5</v>
      </c>
      <c r="C1226" s="43">
        <v>12.05</v>
      </c>
      <c r="D1226" s="43">
        <v>13.95</v>
      </c>
      <c r="E1226" s="43">
        <v>25.7</v>
      </c>
      <c r="F1226" s="80">
        <f t="shared" si="38"/>
        <v>1.14041776820718E-2</v>
      </c>
      <c r="G1226" s="99">
        <f t="shared" si="39"/>
        <v>1.1077746570409733E-2</v>
      </c>
    </row>
    <row r="1227" spans="1:7" x14ac:dyDescent="0.25">
      <c r="A1227" s="44">
        <v>2207</v>
      </c>
      <c r="B1227" s="43">
        <v>6</v>
      </c>
      <c r="C1227" s="43">
        <v>11.7</v>
      </c>
      <c r="D1227" s="43">
        <v>13.95</v>
      </c>
      <c r="E1227" s="43">
        <v>25.7</v>
      </c>
      <c r="F1227" s="80">
        <f t="shared" si="38"/>
        <v>1.0751315458747667E-2</v>
      </c>
      <c r="G1227" s="99">
        <f t="shared" si="39"/>
        <v>1.056910308483946E-2</v>
      </c>
    </row>
    <row r="1228" spans="1:7" x14ac:dyDescent="0.25">
      <c r="A1228" s="44">
        <v>2207</v>
      </c>
      <c r="B1228" s="43">
        <v>7</v>
      </c>
      <c r="C1228" s="43">
        <v>11.5</v>
      </c>
      <c r="D1228" s="43">
        <v>13.95</v>
      </c>
      <c r="E1228" s="43">
        <v>25.7</v>
      </c>
      <c r="F1228" s="80">
        <f t="shared" si="38"/>
        <v>1.0386890710931252E-2</v>
      </c>
      <c r="G1228" s="99">
        <f t="shared" si="39"/>
        <v>9.9451042440201892E-3</v>
      </c>
    </row>
    <row r="1229" spans="1:7" x14ac:dyDescent="0.25">
      <c r="A1229" s="44">
        <v>2207</v>
      </c>
      <c r="B1229" s="43">
        <v>8</v>
      </c>
      <c r="C1229" s="43">
        <v>11</v>
      </c>
      <c r="D1229" s="43">
        <v>13.95</v>
      </c>
      <c r="E1229" s="43">
        <v>25.7</v>
      </c>
      <c r="F1229" s="80">
        <f t="shared" si="38"/>
        <v>9.5033177771091243E-3</v>
      </c>
      <c r="G1229" s="99">
        <f t="shared" si="39"/>
        <v>9.0400310354750539E-3</v>
      </c>
    </row>
    <row r="1230" spans="1:7" x14ac:dyDescent="0.25">
      <c r="A1230" s="44">
        <v>2207</v>
      </c>
      <c r="B1230" s="43">
        <v>9</v>
      </c>
      <c r="C1230" s="43">
        <v>10.45</v>
      </c>
      <c r="D1230" s="43">
        <v>13.95</v>
      </c>
      <c r="E1230" s="43">
        <v>25.7</v>
      </c>
      <c r="F1230" s="80">
        <f t="shared" si="38"/>
        <v>8.5767442938409835E-3</v>
      </c>
      <c r="G1230" s="99">
        <f t="shared" si="39"/>
        <v>8.2942954793291772E-3</v>
      </c>
    </row>
    <row r="1231" spans="1:7" x14ac:dyDescent="0.25">
      <c r="A1231" s="44">
        <v>2207</v>
      </c>
      <c r="B1231" s="43">
        <v>10</v>
      </c>
      <c r="C1231" s="43">
        <v>10.1</v>
      </c>
      <c r="D1231" s="43">
        <v>13.95</v>
      </c>
      <c r="E1231" s="43">
        <v>25.7</v>
      </c>
      <c r="F1231" s="80">
        <f t="shared" si="38"/>
        <v>8.0118466648173691E-3</v>
      </c>
      <c r="G1231" s="99">
        <f t="shared" si="39"/>
        <v>7.8547670321378795E-3</v>
      </c>
    </row>
    <row r="1232" spans="1:7" x14ac:dyDescent="0.25">
      <c r="A1232" s="44">
        <v>2207</v>
      </c>
      <c r="B1232" s="43">
        <v>11</v>
      </c>
      <c r="C1232" s="43">
        <v>9.9</v>
      </c>
      <c r="D1232" s="43">
        <v>13.95</v>
      </c>
      <c r="E1232" s="43">
        <v>25.7</v>
      </c>
      <c r="F1232" s="80">
        <f t="shared" si="38"/>
        <v>7.6976873994583908E-3</v>
      </c>
      <c r="G1232" s="99">
        <f t="shared" si="39"/>
        <v>6.2209228677762513E-3</v>
      </c>
    </row>
    <row r="1233" spans="1:7" x14ac:dyDescent="0.25">
      <c r="A1233" s="44">
        <v>2207</v>
      </c>
      <c r="B1233" s="43">
        <v>11.85</v>
      </c>
      <c r="C1233" s="43">
        <v>9.4</v>
      </c>
      <c r="D1233" s="43">
        <v>13.95</v>
      </c>
      <c r="E1233" s="43">
        <v>25.7</v>
      </c>
      <c r="F1233" s="80">
        <f t="shared" si="38"/>
        <v>6.939778171779854E-3</v>
      </c>
      <c r="G1233" s="99">
        <f t="shared" si="39"/>
        <v>1.0409667257669805E-3</v>
      </c>
    </row>
    <row r="1234" spans="1:7" x14ac:dyDescent="0.25">
      <c r="A1234" s="44">
        <v>2207</v>
      </c>
      <c r="B1234" s="43">
        <v>12</v>
      </c>
      <c r="C1234" s="43">
        <v>9.4</v>
      </c>
      <c r="D1234" s="43">
        <v>13.95</v>
      </c>
      <c r="E1234" s="43">
        <v>25.7</v>
      </c>
      <c r="F1234" s="80">
        <f t="shared" si="38"/>
        <v>6.939778171779854E-3</v>
      </c>
      <c r="G1234" s="99">
        <f t="shared" si="39"/>
        <v>6.5804585120255218E-3</v>
      </c>
    </row>
    <row r="1235" spans="1:7" x14ac:dyDescent="0.25">
      <c r="A1235" s="44">
        <v>2207</v>
      </c>
      <c r="B1235" s="43">
        <v>13</v>
      </c>
      <c r="C1235" s="43">
        <v>8.9</v>
      </c>
      <c r="D1235" s="43">
        <v>13.95</v>
      </c>
      <c r="E1235" s="43">
        <v>25.7</v>
      </c>
      <c r="F1235" s="80">
        <f t="shared" si="38"/>
        <v>6.2211388522711887E-3</v>
      </c>
      <c r="G1235" s="99">
        <f t="shared" si="39"/>
        <v>5.9478202914088757E-3</v>
      </c>
    </row>
    <row r="1236" spans="1:7" x14ac:dyDescent="0.25">
      <c r="A1236" s="44">
        <v>2207</v>
      </c>
      <c r="B1236" s="43">
        <v>14</v>
      </c>
      <c r="C1236" s="43">
        <v>8.5</v>
      </c>
      <c r="D1236" s="43">
        <v>13.95</v>
      </c>
      <c r="E1236" s="43">
        <v>25.7</v>
      </c>
      <c r="F1236" s="80">
        <f t="shared" si="38"/>
        <v>5.6745017305465635E-3</v>
      </c>
      <c r="G1236" s="99">
        <f t="shared" si="39"/>
        <v>5.5686928899736591E-3</v>
      </c>
    </row>
    <row r="1237" spans="1:7" x14ac:dyDescent="0.25">
      <c r="A1237" s="44">
        <v>2207</v>
      </c>
      <c r="B1237" s="43">
        <v>15</v>
      </c>
      <c r="C1237" s="43">
        <v>8.34</v>
      </c>
      <c r="D1237" s="43">
        <v>13.95</v>
      </c>
      <c r="E1237" s="43">
        <v>25.7</v>
      </c>
      <c r="F1237" s="80">
        <f t="shared" si="38"/>
        <v>5.4628840494007555E-3</v>
      </c>
      <c r="G1237" s="99">
        <f t="shared" si="39"/>
        <v>4.8529006388073094E-3</v>
      </c>
    </row>
    <row r="1238" spans="1:7" x14ac:dyDescent="0.25">
      <c r="A1238" s="44">
        <v>2207</v>
      </c>
      <c r="B1238" s="43">
        <v>16</v>
      </c>
      <c r="C1238" s="43">
        <v>7.35</v>
      </c>
      <c r="D1238" s="43">
        <v>13.95</v>
      </c>
      <c r="E1238" s="43">
        <v>25.7</v>
      </c>
      <c r="F1238" s="80">
        <f t="shared" si="38"/>
        <v>4.2429172282138642E-3</v>
      </c>
      <c r="G1238" s="99">
        <f t="shared" si="39"/>
        <v>1.6182736457722663E-3</v>
      </c>
    </row>
    <row r="1239" spans="1:7" x14ac:dyDescent="0.25">
      <c r="A1239" s="44">
        <v>2207</v>
      </c>
      <c r="B1239" s="43">
        <v>16.399999999999999</v>
      </c>
      <c r="C1239" s="43">
        <v>7</v>
      </c>
      <c r="D1239" s="43">
        <v>13.95</v>
      </c>
      <c r="E1239" s="43">
        <v>25.7</v>
      </c>
      <c r="F1239" s="80">
        <f t="shared" si="38"/>
        <v>3.8484510006474965E-3</v>
      </c>
      <c r="G1239" s="99">
        <f t="shared" si="39"/>
        <v>2.27631949697483E-3</v>
      </c>
    </row>
    <row r="1240" spans="1:7" x14ac:dyDescent="0.25">
      <c r="A1240" s="44">
        <v>2207</v>
      </c>
      <c r="B1240" s="43">
        <v>17</v>
      </c>
      <c r="C1240" s="43">
        <v>6.9</v>
      </c>
      <c r="D1240" s="43">
        <v>13.95</v>
      </c>
      <c r="E1240" s="43">
        <v>25.7</v>
      </c>
      <c r="F1240" s="80">
        <f t="shared" si="38"/>
        <v>3.7392806559352516E-3</v>
      </c>
      <c r="G1240" s="99">
        <f t="shared" si="39"/>
        <v>3.4781357666056E-3</v>
      </c>
    </row>
    <row r="1241" spans="1:7" x14ac:dyDescent="0.25">
      <c r="A1241" s="44">
        <v>2207</v>
      </c>
      <c r="B1241" s="43">
        <v>18</v>
      </c>
      <c r="C1241" s="43">
        <v>6.4</v>
      </c>
      <c r="D1241" s="43">
        <v>13.95</v>
      </c>
      <c r="E1241" s="43">
        <v>25.7</v>
      </c>
      <c r="F1241" s="80">
        <f t="shared" si="38"/>
        <v>3.2169908772759484E-3</v>
      </c>
      <c r="G1241" s="99">
        <f t="shared" si="39"/>
        <v>2.9524098709814324E-3</v>
      </c>
    </row>
    <row r="1242" spans="1:7" x14ac:dyDescent="0.25">
      <c r="A1242" s="44">
        <v>2207</v>
      </c>
      <c r="B1242" s="43">
        <v>19</v>
      </c>
      <c r="C1242" s="43">
        <v>5.85</v>
      </c>
      <c r="D1242" s="43">
        <v>13.95</v>
      </c>
      <c r="E1242" s="43">
        <v>25.7</v>
      </c>
      <c r="F1242" s="80">
        <f t="shared" si="38"/>
        <v>2.6878288646869169E-3</v>
      </c>
      <c r="G1242" s="99">
        <f t="shared" si="39"/>
        <v>2.4428474695599852E-3</v>
      </c>
    </row>
    <row r="1243" spans="1:7" x14ac:dyDescent="0.25">
      <c r="A1243" s="44">
        <v>2207</v>
      </c>
      <c r="B1243" s="43">
        <v>20</v>
      </c>
      <c r="C1243" s="43">
        <v>5.29</v>
      </c>
      <c r="D1243" s="43">
        <v>13.95</v>
      </c>
      <c r="E1243" s="43">
        <v>25.7</v>
      </c>
      <c r="F1243" s="80">
        <f t="shared" si="38"/>
        <v>2.1978660744330532E-3</v>
      </c>
      <c r="G1243" s="99">
        <f t="shared" si="39"/>
        <v>1.8941486776564429E-3</v>
      </c>
    </row>
    <row r="1244" spans="1:7" x14ac:dyDescent="0.25">
      <c r="A1244" s="44">
        <v>2207</v>
      </c>
      <c r="B1244" s="43">
        <v>21</v>
      </c>
      <c r="C1244" s="43">
        <v>4.5</v>
      </c>
      <c r="D1244" s="43">
        <v>13.95</v>
      </c>
      <c r="E1244" s="43">
        <v>25.7</v>
      </c>
      <c r="F1244" s="80">
        <f t="shared" si="38"/>
        <v>1.5904312808798326E-3</v>
      </c>
      <c r="G1244" s="99">
        <f t="shared" si="39"/>
        <v>9.964739198105115E-4</v>
      </c>
    </row>
    <row r="1245" spans="1:7" x14ac:dyDescent="0.25">
      <c r="A1245" s="44">
        <v>2207</v>
      </c>
      <c r="B1245" s="43">
        <v>21.7</v>
      </c>
      <c r="C1245" s="43">
        <v>4</v>
      </c>
      <c r="D1245" s="43">
        <v>13.95</v>
      </c>
      <c r="E1245" s="43">
        <v>25.7</v>
      </c>
      <c r="F1245" s="80">
        <f t="shared" si="38"/>
        <v>1.2566370614359172E-3</v>
      </c>
      <c r="G1245" s="99">
        <f t="shared" si="39"/>
        <v>1.6755160819145562E-3</v>
      </c>
    </row>
    <row r="1246" spans="1:7" x14ac:dyDescent="0.25">
      <c r="A1246" s="44">
        <v>2207</v>
      </c>
      <c r="B1246" s="43">
        <v>25.7</v>
      </c>
      <c r="C1246" s="43">
        <v>0</v>
      </c>
      <c r="D1246" s="43">
        <v>13.95</v>
      </c>
      <c r="E1246" s="43">
        <v>25.7</v>
      </c>
      <c r="F1246" s="80">
        <f t="shared" si="38"/>
        <v>0</v>
      </c>
      <c r="G1246" s="99" t="str">
        <f t="shared" si="39"/>
        <v xml:space="preserve"> </v>
      </c>
    </row>
    <row r="1247" spans="1:7" x14ac:dyDescent="0.25">
      <c r="A1247" s="96">
        <v>2208</v>
      </c>
      <c r="B1247" s="97">
        <v>0.1</v>
      </c>
      <c r="C1247" s="97">
        <v>20.34</v>
      </c>
      <c r="D1247" s="97">
        <v>16.350000000000001</v>
      </c>
      <c r="E1247" s="97">
        <v>28.3</v>
      </c>
      <c r="F1247" s="80">
        <f t="shared" si="38"/>
        <v>3.2493147240887331E-2</v>
      </c>
      <c r="G1247" s="99">
        <f t="shared" si="39"/>
        <v>5.7996627818655798E-3</v>
      </c>
    </row>
    <row r="1248" spans="1:7" x14ac:dyDescent="0.25">
      <c r="A1248" s="96">
        <v>2208</v>
      </c>
      <c r="B1248" s="97">
        <v>0.3</v>
      </c>
      <c r="C1248" s="97">
        <v>18.02</v>
      </c>
      <c r="D1248" s="97">
        <v>16.350000000000001</v>
      </c>
      <c r="E1248" s="97">
        <v>28.3</v>
      </c>
      <c r="F1248" s="80">
        <f t="shared" si="38"/>
        <v>2.5503480577768474E-2</v>
      </c>
      <c r="G1248" s="99">
        <f t="shared" si="39"/>
        <v>4.9473903210493298E-3</v>
      </c>
    </row>
    <row r="1249" spans="1:7" x14ac:dyDescent="0.25">
      <c r="A1249" s="96">
        <v>2208</v>
      </c>
      <c r="B1249" s="97">
        <v>0.5</v>
      </c>
      <c r="C1249" s="97">
        <v>17.47</v>
      </c>
      <c r="D1249" s="97">
        <v>16.350000000000001</v>
      </c>
      <c r="E1249" s="97">
        <v>28.3</v>
      </c>
      <c r="F1249" s="80">
        <f t="shared" si="38"/>
        <v>2.3970422632724822E-2</v>
      </c>
      <c r="G1249" s="99">
        <f t="shared" si="39"/>
        <v>4.7205641898674924E-3</v>
      </c>
    </row>
    <row r="1250" spans="1:7" x14ac:dyDescent="0.25">
      <c r="A1250" s="96">
        <v>2208</v>
      </c>
      <c r="B1250" s="97">
        <v>0.7</v>
      </c>
      <c r="C1250" s="97">
        <v>17.2</v>
      </c>
      <c r="D1250" s="97">
        <v>16.350000000000001</v>
      </c>
      <c r="E1250" s="97">
        <v>28.3</v>
      </c>
      <c r="F1250" s="80">
        <f t="shared" si="38"/>
        <v>2.3235219265950107E-2</v>
      </c>
      <c r="G1250" s="99">
        <f t="shared" si="39"/>
        <v>4.4617684264445651E-3</v>
      </c>
    </row>
    <row r="1251" spans="1:7" x14ac:dyDescent="0.25">
      <c r="A1251" s="96">
        <v>2208</v>
      </c>
      <c r="B1251" s="97">
        <v>0.9</v>
      </c>
      <c r="C1251" s="97">
        <v>16.5</v>
      </c>
      <c r="D1251" s="97">
        <v>16.350000000000001</v>
      </c>
      <c r="E1251" s="97">
        <v>28.3</v>
      </c>
      <c r="F1251" s="80">
        <f t="shared" si="38"/>
        <v>2.138246499849553E-2</v>
      </c>
      <c r="G1251" s="99">
        <f t="shared" si="39"/>
        <v>4.2764929996991071E-3</v>
      </c>
    </row>
    <row r="1252" spans="1:7" x14ac:dyDescent="0.25">
      <c r="A1252" s="96">
        <v>2208</v>
      </c>
      <c r="B1252" s="97">
        <v>1.1000000000000001</v>
      </c>
      <c r="C1252" s="97">
        <v>16.5</v>
      </c>
      <c r="D1252" s="97">
        <v>16.350000000000001</v>
      </c>
      <c r="E1252" s="97">
        <v>28.3</v>
      </c>
      <c r="F1252" s="80">
        <f t="shared" si="38"/>
        <v>2.138246499849553E-2</v>
      </c>
      <c r="G1252" s="99">
        <f t="shared" si="39"/>
        <v>4.2377925051976968E-3</v>
      </c>
    </row>
    <row r="1253" spans="1:7" x14ac:dyDescent="0.25">
      <c r="A1253" s="96">
        <v>2208</v>
      </c>
      <c r="B1253" s="97">
        <v>1.3</v>
      </c>
      <c r="C1253" s="97">
        <v>16.350000000000001</v>
      </c>
      <c r="D1253" s="97">
        <v>16.350000000000001</v>
      </c>
      <c r="E1253" s="97">
        <v>28.3</v>
      </c>
      <c r="F1253" s="80">
        <f t="shared" si="38"/>
        <v>2.0995460053481442E-2</v>
      </c>
      <c r="G1253" s="99">
        <f t="shared" si="39"/>
        <v>1.4029544616221879E-2</v>
      </c>
    </row>
    <row r="1254" spans="1:7" x14ac:dyDescent="0.25">
      <c r="A1254" s="96">
        <v>2208</v>
      </c>
      <c r="B1254" s="97">
        <v>2</v>
      </c>
      <c r="C1254" s="97">
        <v>15.59</v>
      </c>
      <c r="D1254" s="97">
        <v>16.350000000000001</v>
      </c>
      <c r="E1254" s="97">
        <v>28.3</v>
      </c>
      <c r="F1254" s="80">
        <f t="shared" si="38"/>
        <v>1.9088953135723934E-2</v>
      </c>
      <c r="G1254" s="99">
        <f t="shared" si="39"/>
        <v>1.8966902261131971E-2</v>
      </c>
    </row>
    <row r="1255" spans="1:7" x14ac:dyDescent="0.25">
      <c r="A1255" s="96">
        <v>2208</v>
      </c>
      <c r="B1255" s="97">
        <v>3</v>
      </c>
      <c r="C1255" s="97">
        <v>15.49</v>
      </c>
      <c r="D1255" s="97">
        <v>16.350000000000001</v>
      </c>
      <c r="E1255" s="97">
        <v>28.3</v>
      </c>
      <c r="F1255" s="80">
        <f t="shared" si="38"/>
        <v>1.8844851386540008E-2</v>
      </c>
      <c r="G1255" s="99">
        <f t="shared" si="39"/>
        <v>1.8555133712025957E-2</v>
      </c>
    </row>
    <row r="1256" spans="1:7" x14ac:dyDescent="0.25">
      <c r="A1256" s="96">
        <v>2208</v>
      </c>
      <c r="B1256" s="97">
        <v>4</v>
      </c>
      <c r="C1256" s="97">
        <v>15.25</v>
      </c>
      <c r="D1256" s="97">
        <v>16.350000000000001</v>
      </c>
      <c r="E1256" s="97">
        <v>28.3</v>
      </c>
      <c r="F1256" s="80">
        <f t="shared" si="38"/>
        <v>1.8265416037511906E-2</v>
      </c>
      <c r="G1256" s="99">
        <f t="shared" si="39"/>
        <v>1.7792606343146642E-2</v>
      </c>
    </row>
    <row r="1257" spans="1:7" x14ac:dyDescent="0.25">
      <c r="A1257" s="96">
        <v>2208</v>
      </c>
      <c r="B1257" s="97">
        <v>5</v>
      </c>
      <c r="C1257" s="97">
        <v>14.85</v>
      </c>
      <c r="D1257" s="97">
        <v>16.350000000000001</v>
      </c>
      <c r="E1257" s="97">
        <v>28.3</v>
      </c>
      <c r="F1257" s="80">
        <f t="shared" si="38"/>
        <v>1.7319796648781378E-2</v>
      </c>
      <c r="G1257" s="99">
        <f t="shared" si="39"/>
        <v>1.7319796648781378E-2</v>
      </c>
    </row>
    <row r="1258" spans="1:7" x14ac:dyDescent="0.25">
      <c r="A1258" s="96">
        <v>2208</v>
      </c>
      <c r="B1258" s="97">
        <v>6</v>
      </c>
      <c r="C1258" s="97">
        <v>14.85</v>
      </c>
      <c r="D1258" s="97">
        <v>16.350000000000001</v>
      </c>
      <c r="E1258" s="97">
        <v>28.3</v>
      </c>
      <c r="F1258" s="80">
        <f t="shared" si="38"/>
        <v>1.7319796648781378E-2</v>
      </c>
      <c r="G1258" s="99">
        <f t="shared" si="39"/>
        <v>1.6859553325030474E-2</v>
      </c>
    </row>
    <row r="1259" spans="1:7" x14ac:dyDescent="0.25">
      <c r="A1259" s="96">
        <v>2208</v>
      </c>
      <c r="B1259" s="97">
        <v>7</v>
      </c>
      <c r="C1259" s="97">
        <v>14.45</v>
      </c>
      <c r="D1259" s="97">
        <v>16.350000000000001</v>
      </c>
      <c r="E1259" s="97">
        <v>28.3</v>
      </c>
      <c r="F1259" s="80">
        <f t="shared" si="38"/>
        <v>1.6399310001279567E-2</v>
      </c>
      <c r="G1259" s="99">
        <f t="shared" si="39"/>
        <v>1.5732506960555136E-2</v>
      </c>
    </row>
    <row r="1260" spans="1:7" x14ac:dyDescent="0.25">
      <c r="A1260" s="96">
        <v>2208</v>
      </c>
      <c r="B1260" s="97">
        <v>8</v>
      </c>
      <c r="C1260" s="97">
        <v>13.85</v>
      </c>
      <c r="D1260" s="97">
        <v>16.350000000000001</v>
      </c>
      <c r="E1260" s="97">
        <v>28.3</v>
      </c>
      <c r="F1260" s="80">
        <f t="shared" si="38"/>
        <v>1.5065703919830703E-2</v>
      </c>
      <c r="G1260" s="99">
        <f t="shared" si="39"/>
        <v>1.4584156670897642E-2</v>
      </c>
    </row>
    <row r="1261" spans="1:7" x14ac:dyDescent="0.25">
      <c r="A1261" s="96">
        <v>2208</v>
      </c>
      <c r="B1261" s="97">
        <v>9</v>
      </c>
      <c r="C1261" s="97">
        <v>13.4</v>
      </c>
      <c r="D1261" s="97">
        <v>16.350000000000001</v>
      </c>
      <c r="E1261" s="97">
        <v>28.3</v>
      </c>
      <c r="F1261" s="80">
        <f t="shared" si="38"/>
        <v>1.4102609421964582E-2</v>
      </c>
      <c r="G1261" s="99">
        <f t="shared" si="39"/>
        <v>1.3687919191690729E-2</v>
      </c>
    </row>
    <row r="1262" spans="1:7" x14ac:dyDescent="0.25">
      <c r="A1262" s="96">
        <v>2208</v>
      </c>
      <c r="B1262" s="97">
        <v>10</v>
      </c>
      <c r="C1262" s="97">
        <v>13</v>
      </c>
      <c r="D1262" s="97">
        <v>16.350000000000001</v>
      </c>
      <c r="E1262" s="97">
        <v>28.3</v>
      </c>
      <c r="F1262" s="80">
        <f t="shared" si="38"/>
        <v>1.3273228961416876E-2</v>
      </c>
      <c r="G1262" s="99">
        <f t="shared" si="39"/>
        <v>1.3120959892488196E-2</v>
      </c>
    </row>
    <row r="1263" spans="1:7" x14ac:dyDescent="0.25">
      <c r="A1263" s="96">
        <v>2208</v>
      </c>
      <c r="B1263" s="97">
        <v>11</v>
      </c>
      <c r="C1263" s="97">
        <v>12.85</v>
      </c>
      <c r="D1263" s="97">
        <v>16.350000000000001</v>
      </c>
      <c r="E1263" s="97">
        <v>28.3</v>
      </c>
      <c r="F1263" s="80">
        <f t="shared" si="38"/>
        <v>1.2968690823559515E-2</v>
      </c>
      <c r="G1263" s="99">
        <f t="shared" si="39"/>
        <v>1.2669454123305088E-2</v>
      </c>
    </row>
    <row r="1264" spans="1:7" x14ac:dyDescent="0.25">
      <c r="A1264" s="96">
        <v>2208</v>
      </c>
      <c r="B1264" s="97">
        <v>12</v>
      </c>
      <c r="C1264" s="97">
        <v>12.55</v>
      </c>
      <c r="D1264" s="97">
        <v>16.350000000000001</v>
      </c>
      <c r="E1264" s="97">
        <v>28.3</v>
      </c>
      <c r="F1264" s="80">
        <f t="shared" si="38"/>
        <v>1.2370217423050662E-2</v>
      </c>
      <c r="G1264" s="99">
        <f t="shared" si="39"/>
        <v>1.1887197552561232E-2</v>
      </c>
    </row>
    <row r="1265" spans="1:7" x14ac:dyDescent="0.25">
      <c r="A1265" s="96">
        <v>2208</v>
      </c>
      <c r="B1265" s="97">
        <v>13</v>
      </c>
      <c r="C1265" s="97">
        <v>12.05</v>
      </c>
      <c r="D1265" s="97">
        <v>16.350000000000001</v>
      </c>
      <c r="E1265" s="97">
        <v>28.3</v>
      </c>
      <c r="F1265" s="80">
        <f t="shared" si="38"/>
        <v>1.14041776820718E-2</v>
      </c>
      <c r="G1265" s="99">
        <f t="shared" si="39"/>
        <v>1.632975906691995E-3</v>
      </c>
    </row>
    <row r="1266" spans="1:7" x14ac:dyDescent="0.25">
      <c r="A1266" s="96">
        <v>2208</v>
      </c>
      <c r="B1266" s="97">
        <v>13.15</v>
      </c>
      <c r="C1266" s="97">
        <v>11.49</v>
      </c>
      <c r="D1266" s="97">
        <v>16.350000000000001</v>
      </c>
      <c r="E1266" s="97">
        <v>28.3</v>
      </c>
      <c r="F1266" s="80">
        <f t="shared" si="38"/>
        <v>1.0368834407154748E-2</v>
      </c>
      <c r="G1266" s="99">
        <f t="shared" si="39"/>
        <v>8.4456646783121429E-3</v>
      </c>
    </row>
    <row r="1267" spans="1:7" x14ac:dyDescent="0.25">
      <c r="A1267" s="96">
        <v>2208</v>
      </c>
      <c r="B1267" s="97">
        <v>14</v>
      </c>
      <c r="C1267" s="97">
        <v>11</v>
      </c>
      <c r="D1267" s="97">
        <v>16.350000000000001</v>
      </c>
      <c r="E1267" s="97">
        <v>28.3</v>
      </c>
      <c r="F1267" s="80">
        <f t="shared" si="38"/>
        <v>9.5033177771091243E-3</v>
      </c>
      <c r="G1267" s="99">
        <f t="shared" si="39"/>
        <v>8.8373001345480873E-3</v>
      </c>
    </row>
    <row r="1268" spans="1:7" x14ac:dyDescent="0.25">
      <c r="A1268" s="96">
        <v>2208</v>
      </c>
      <c r="B1268" s="97">
        <v>15</v>
      </c>
      <c r="C1268" s="97">
        <v>10.199999999999999</v>
      </c>
      <c r="D1268" s="97">
        <v>16.350000000000001</v>
      </c>
      <c r="E1268" s="97">
        <v>28.3</v>
      </c>
      <c r="F1268" s="80">
        <f t="shared" si="38"/>
        <v>8.171282491987052E-3</v>
      </c>
      <c r="G1268" s="99">
        <f t="shared" si="39"/>
        <v>8.1313253604242079E-3</v>
      </c>
    </row>
    <row r="1269" spans="1:7" x14ac:dyDescent="0.25">
      <c r="A1269" s="96">
        <v>2208</v>
      </c>
      <c r="B1269" s="97">
        <v>16</v>
      </c>
      <c r="C1269" s="97">
        <v>10.15</v>
      </c>
      <c r="D1269" s="97">
        <v>16.350000000000001</v>
      </c>
      <c r="E1269" s="97">
        <v>28.3</v>
      </c>
      <c r="F1269" s="80">
        <f t="shared" si="38"/>
        <v>8.0913682288613637E-3</v>
      </c>
      <c r="G1269" s="99">
        <f t="shared" si="39"/>
        <v>7.5525850887707127E-3</v>
      </c>
    </row>
    <row r="1270" spans="1:7" x14ac:dyDescent="0.25">
      <c r="A1270" s="96">
        <v>2208</v>
      </c>
      <c r="B1270" s="97">
        <v>17</v>
      </c>
      <c r="C1270" s="97">
        <v>9.4499999999999993</v>
      </c>
      <c r="D1270" s="97">
        <v>16.350000000000001</v>
      </c>
      <c r="E1270" s="97">
        <v>28.3</v>
      </c>
      <c r="F1270" s="80">
        <f t="shared" si="38"/>
        <v>7.0138019486800617E-3</v>
      </c>
      <c r="G1270" s="99">
        <f t="shared" si="39"/>
        <v>6.582618356974863E-3</v>
      </c>
    </row>
    <row r="1271" spans="1:7" x14ac:dyDescent="0.25">
      <c r="A1271" s="96">
        <v>2208</v>
      </c>
      <c r="B1271" s="97">
        <v>18</v>
      </c>
      <c r="C1271" s="97">
        <v>8.85</v>
      </c>
      <c r="D1271" s="97">
        <v>16.350000000000001</v>
      </c>
      <c r="E1271" s="97">
        <v>28.3</v>
      </c>
      <c r="F1271" s="80">
        <f t="shared" si="38"/>
        <v>6.1514347652696635E-3</v>
      </c>
      <c r="G1271" s="99">
        <f t="shared" si="39"/>
        <v>5.813713555008761E-3</v>
      </c>
    </row>
    <row r="1272" spans="1:7" x14ac:dyDescent="0.25">
      <c r="A1272" s="96">
        <v>2208</v>
      </c>
      <c r="B1272" s="97">
        <v>19</v>
      </c>
      <c r="C1272" s="97">
        <v>8.35</v>
      </c>
      <c r="D1272" s="97">
        <v>16.350000000000001</v>
      </c>
      <c r="E1272" s="97">
        <v>28.3</v>
      </c>
      <c r="F1272" s="80">
        <f t="shared" si="38"/>
        <v>5.4759923447478586E-3</v>
      </c>
      <c r="G1272" s="99">
        <f t="shared" si="39"/>
        <v>5.3464016477872793E-3</v>
      </c>
    </row>
    <row r="1273" spans="1:7" x14ac:dyDescent="0.25">
      <c r="A1273" s="96">
        <v>2208</v>
      </c>
      <c r="B1273" s="97">
        <v>20</v>
      </c>
      <c r="C1273" s="97">
        <v>8.15</v>
      </c>
      <c r="D1273" s="97">
        <v>16.350000000000001</v>
      </c>
      <c r="E1273" s="97">
        <v>28.3</v>
      </c>
      <c r="F1273" s="80">
        <f t="shared" si="38"/>
        <v>5.2168109508267009E-3</v>
      </c>
      <c r="G1273" s="99">
        <f t="shared" si="39"/>
        <v>4.6159813558276528E-3</v>
      </c>
    </row>
    <row r="1274" spans="1:7" x14ac:dyDescent="0.25">
      <c r="A1274" s="96">
        <v>2208</v>
      </c>
      <c r="B1274" s="97">
        <v>21</v>
      </c>
      <c r="C1274" s="97">
        <v>7.15</v>
      </c>
      <c r="D1274" s="97">
        <v>16.350000000000001</v>
      </c>
      <c r="E1274" s="97">
        <v>28.3</v>
      </c>
      <c r="F1274" s="80">
        <f t="shared" si="38"/>
        <v>4.0151517608286048E-3</v>
      </c>
      <c r="G1274" s="99">
        <f t="shared" si="39"/>
        <v>7.8636027614760733E-4</v>
      </c>
    </row>
    <row r="1275" spans="1:7" x14ac:dyDescent="0.25">
      <c r="A1275" s="96">
        <v>2208</v>
      </c>
      <c r="B1275" s="97">
        <v>21.2</v>
      </c>
      <c r="C1275" s="97">
        <v>7</v>
      </c>
      <c r="D1275" s="97">
        <v>16.350000000000001</v>
      </c>
      <c r="E1275" s="97">
        <v>28.3</v>
      </c>
      <c r="F1275" s="80">
        <f t="shared" si="38"/>
        <v>3.8484510006474965E-3</v>
      </c>
      <c r="G1275" s="99">
        <f t="shared" si="39"/>
        <v>2.8463614839686949E-3</v>
      </c>
    </row>
    <row r="1276" spans="1:7" x14ac:dyDescent="0.25">
      <c r="A1276" s="96">
        <v>2208</v>
      </c>
      <c r="B1276" s="97">
        <v>22</v>
      </c>
      <c r="C1276" s="97">
        <v>6.45</v>
      </c>
      <c r="D1276" s="97">
        <v>16.350000000000001</v>
      </c>
      <c r="E1276" s="97">
        <v>28.3</v>
      </c>
      <c r="F1276" s="80">
        <f t="shared" si="38"/>
        <v>3.2674527092742345E-3</v>
      </c>
      <c r="G1276" s="99">
        <f t="shared" si="39"/>
        <v>2.8652306748443157E-3</v>
      </c>
    </row>
    <row r="1277" spans="1:7" x14ac:dyDescent="0.25">
      <c r="A1277" s="96">
        <v>2208</v>
      </c>
      <c r="B1277" s="97">
        <v>23</v>
      </c>
      <c r="C1277" s="97">
        <v>5.6</v>
      </c>
      <c r="D1277" s="97">
        <v>16.350000000000001</v>
      </c>
      <c r="E1277" s="97">
        <v>28.3</v>
      </c>
      <c r="F1277" s="80">
        <f t="shared" si="38"/>
        <v>2.4630086404143973E-3</v>
      </c>
      <c r="G1277" s="99">
        <f t="shared" si="39"/>
        <v>2.1362830044410592E-3</v>
      </c>
    </row>
    <row r="1278" spans="1:7" x14ac:dyDescent="0.25">
      <c r="A1278" s="96">
        <v>2208</v>
      </c>
      <c r="B1278" s="97">
        <v>24</v>
      </c>
      <c r="C1278" s="97">
        <v>4.8</v>
      </c>
      <c r="D1278" s="97">
        <v>16.350000000000001</v>
      </c>
      <c r="E1278" s="97">
        <v>28.3</v>
      </c>
      <c r="F1278" s="80">
        <f t="shared" si="38"/>
        <v>1.809557368467721E-3</v>
      </c>
      <c r="G1278" s="99">
        <f t="shared" si="39"/>
        <v>1.5811046776894884E-3</v>
      </c>
    </row>
    <row r="1279" spans="1:7" x14ac:dyDescent="0.25">
      <c r="A1279" s="96">
        <v>2208</v>
      </c>
      <c r="B1279" s="97">
        <v>25</v>
      </c>
      <c r="C1279" s="97">
        <v>4.1500000000000004</v>
      </c>
      <c r="D1279" s="97">
        <v>16.350000000000001</v>
      </c>
      <c r="E1279" s="97">
        <v>28.3</v>
      </c>
      <c r="F1279" s="80">
        <f t="shared" si="38"/>
        <v>1.3526519869112557E-3</v>
      </c>
      <c r="G1279" s="99">
        <f t="shared" si="39"/>
        <v>9.1325116692150962E-4</v>
      </c>
    </row>
    <row r="1280" spans="1:7" x14ac:dyDescent="0.25">
      <c r="A1280" s="96">
        <v>2208</v>
      </c>
      <c r="B1280" s="97">
        <v>25.7</v>
      </c>
      <c r="C1280" s="97">
        <v>4</v>
      </c>
      <c r="D1280" s="97">
        <v>16.350000000000001</v>
      </c>
      <c r="E1280" s="97">
        <v>28.3</v>
      </c>
      <c r="F1280" s="80">
        <f t="shared" si="38"/>
        <v>1.2566370614359172E-3</v>
      </c>
      <c r="G1280" s="99">
        <f t="shared" si="39"/>
        <v>1.0890854532444622E-3</v>
      </c>
    </row>
    <row r="1281" spans="1:7" x14ac:dyDescent="0.25">
      <c r="A1281" s="96">
        <v>2208</v>
      </c>
      <c r="B1281" s="97">
        <v>28.3</v>
      </c>
      <c r="C1281" s="97">
        <v>0</v>
      </c>
      <c r="D1281" s="97">
        <v>16.350000000000001</v>
      </c>
      <c r="E1281" s="97">
        <v>28.3</v>
      </c>
      <c r="F1281" s="80">
        <f t="shared" si="38"/>
        <v>0</v>
      </c>
      <c r="G1281" s="99" t="str">
        <f t="shared" si="39"/>
        <v xml:space="preserve"> </v>
      </c>
    </row>
    <row r="1282" spans="1:7" x14ac:dyDescent="0.25">
      <c r="A1282" s="94">
        <v>2209</v>
      </c>
      <c r="B1282" s="95">
        <v>0.1</v>
      </c>
      <c r="C1282" s="95">
        <v>16.940000000000001</v>
      </c>
      <c r="D1282" s="95">
        <v>11.89</v>
      </c>
      <c r="E1282" s="95">
        <v>21.7</v>
      </c>
      <c r="F1282" s="80">
        <f t="shared" si="38"/>
        <v>2.2538068440192002E-2</v>
      </c>
      <c r="G1282" s="99">
        <f t="shared" si="39"/>
        <v>4.4784385024626734E-3</v>
      </c>
    </row>
    <row r="1283" spans="1:7" x14ac:dyDescent="0.25">
      <c r="A1283" s="94">
        <v>2209</v>
      </c>
      <c r="B1283" s="95">
        <v>0.3</v>
      </c>
      <c r="C1283" s="95">
        <v>16.829999999999998</v>
      </c>
      <c r="D1283" s="95">
        <v>11.89</v>
      </c>
      <c r="E1283" s="95">
        <v>21.7</v>
      </c>
      <c r="F1283" s="80">
        <f t="shared" ref="F1283:F1346" si="40">PI()*C1283^2/40000</f>
        <v>2.2246316584434742E-2</v>
      </c>
      <c r="G1283" s="99">
        <f t="shared" ref="G1283:G1346" si="41">IF(C1283=0," ",IF(C1283&gt;4,((F1283+F1284)/2)*(B1284-B1283),1/3*F1283*(B1284-B1283)))</f>
        <v>4.3680649277641039E-3</v>
      </c>
    </row>
    <row r="1284" spans="1:7" x14ac:dyDescent="0.25">
      <c r="A1284" s="94">
        <v>2209</v>
      </c>
      <c r="B1284" s="95">
        <v>0.5</v>
      </c>
      <c r="C1284" s="95">
        <v>16.52</v>
      </c>
      <c r="D1284" s="95">
        <v>11.89</v>
      </c>
      <c r="E1284" s="95">
        <v>21.7</v>
      </c>
      <c r="F1284" s="80">
        <f t="shared" si="40"/>
        <v>2.1434332693206295E-2</v>
      </c>
      <c r="G1284" s="99">
        <f t="shared" si="41"/>
        <v>3.783364269448585E-3</v>
      </c>
    </row>
    <row r="1285" spans="1:7" x14ac:dyDescent="0.25">
      <c r="A1285" s="94">
        <v>2209</v>
      </c>
      <c r="B1285" s="95">
        <v>0.7</v>
      </c>
      <c r="C1285" s="95">
        <v>14.45</v>
      </c>
      <c r="D1285" s="95">
        <v>11.89</v>
      </c>
      <c r="E1285" s="95">
        <v>21.7</v>
      </c>
      <c r="F1285" s="80">
        <f t="shared" si="40"/>
        <v>1.6399310001279567E-2</v>
      </c>
      <c r="G1285" s="99">
        <f t="shared" si="41"/>
        <v>2.9327662775167E-3</v>
      </c>
    </row>
    <row r="1286" spans="1:7" x14ac:dyDescent="0.25">
      <c r="A1286" s="94">
        <v>2209</v>
      </c>
      <c r="B1286" s="95">
        <v>0.9</v>
      </c>
      <c r="C1286" s="95">
        <v>12.83</v>
      </c>
      <c r="D1286" s="95">
        <v>11.89</v>
      </c>
      <c r="E1286" s="95">
        <v>21.7</v>
      </c>
      <c r="F1286" s="80">
        <f t="shared" si="40"/>
        <v>1.2928352773887423E-2</v>
      </c>
      <c r="G1286" s="99">
        <f t="shared" si="41"/>
        <v>2.5576098491956211E-3</v>
      </c>
    </row>
    <row r="1287" spans="1:7" x14ac:dyDescent="0.25">
      <c r="A1287" s="94">
        <v>2209</v>
      </c>
      <c r="B1287" s="95">
        <v>1.1000000000000001</v>
      </c>
      <c r="C1287" s="95">
        <v>12.69</v>
      </c>
      <c r="D1287" s="95">
        <v>11.89</v>
      </c>
      <c r="E1287" s="95">
        <v>21.7</v>
      </c>
      <c r="F1287" s="80">
        <f t="shared" si="40"/>
        <v>1.264774571806878E-2</v>
      </c>
      <c r="G1287" s="99">
        <f t="shared" si="41"/>
        <v>2.3751084487632817E-3</v>
      </c>
    </row>
    <row r="1288" spans="1:7" x14ac:dyDescent="0.25">
      <c r="A1288" s="94">
        <v>2209</v>
      </c>
      <c r="B1288" s="95">
        <v>1.3</v>
      </c>
      <c r="C1288" s="95">
        <v>11.89</v>
      </c>
      <c r="D1288" s="95">
        <v>11.89</v>
      </c>
      <c r="E1288" s="95">
        <v>21.7</v>
      </c>
      <c r="F1288" s="80">
        <f t="shared" si="40"/>
        <v>1.1103338769564042E-2</v>
      </c>
      <c r="G1288" s="99">
        <f t="shared" si="41"/>
        <v>7.39623077129512E-3</v>
      </c>
    </row>
    <row r="1289" spans="1:7" x14ac:dyDescent="0.25">
      <c r="A1289" s="94">
        <v>2209</v>
      </c>
      <c r="B1289" s="95">
        <v>2</v>
      </c>
      <c r="C1289" s="95">
        <v>11.3</v>
      </c>
      <c r="D1289" s="95">
        <v>11.89</v>
      </c>
      <c r="E1289" s="95">
        <v>21.7</v>
      </c>
      <c r="F1289" s="80">
        <f t="shared" si="40"/>
        <v>1.0028749148422018E-2</v>
      </c>
      <c r="G1289" s="99">
        <f t="shared" si="41"/>
        <v>1.0028749148422018E-2</v>
      </c>
    </row>
    <row r="1290" spans="1:7" x14ac:dyDescent="0.25">
      <c r="A1290" s="94">
        <v>2209</v>
      </c>
      <c r="B1290" s="95">
        <v>3</v>
      </c>
      <c r="C1290" s="95">
        <v>11.3</v>
      </c>
      <c r="D1290" s="95">
        <v>11.89</v>
      </c>
      <c r="E1290" s="95">
        <v>21.7</v>
      </c>
      <c r="F1290" s="80">
        <f t="shared" si="40"/>
        <v>1.0028749148422018E-2</v>
      </c>
      <c r="G1290" s="99">
        <f t="shared" si="41"/>
        <v>9.8528199598209888E-3</v>
      </c>
    </row>
    <row r="1291" spans="1:7" x14ac:dyDescent="0.25">
      <c r="A1291" s="94">
        <v>2209</v>
      </c>
      <c r="B1291" s="95">
        <v>4</v>
      </c>
      <c r="C1291" s="95">
        <v>11.1</v>
      </c>
      <c r="D1291" s="95">
        <v>11.89</v>
      </c>
      <c r="E1291" s="95">
        <v>21.7</v>
      </c>
      <c r="F1291" s="80">
        <f t="shared" si="40"/>
        <v>9.6768907712199599E-3</v>
      </c>
      <c r="G1291" s="99">
        <f t="shared" si="41"/>
        <v>9.5901042741645421E-3</v>
      </c>
    </row>
    <row r="1292" spans="1:7" x14ac:dyDescent="0.25">
      <c r="A1292" s="94">
        <v>2209</v>
      </c>
      <c r="B1292" s="95">
        <v>5</v>
      </c>
      <c r="C1292" s="95">
        <v>11</v>
      </c>
      <c r="D1292" s="95">
        <v>11.89</v>
      </c>
      <c r="E1292" s="95">
        <v>21.7</v>
      </c>
      <c r="F1292" s="80">
        <f t="shared" si="40"/>
        <v>9.5033177771091243E-3</v>
      </c>
      <c r="G1292" s="99">
        <f t="shared" si="41"/>
        <v>8.7575822209632476E-3</v>
      </c>
    </row>
    <row r="1293" spans="1:7" x14ac:dyDescent="0.25">
      <c r="A1293" s="94">
        <v>2209</v>
      </c>
      <c r="B1293" s="95">
        <v>6</v>
      </c>
      <c r="C1293" s="95">
        <v>10.1</v>
      </c>
      <c r="D1293" s="95">
        <v>11.89</v>
      </c>
      <c r="E1293" s="95">
        <v>21.7</v>
      </c>
      <c r="F1293" s="80">
        <f t="shared" si="40"/>
        <v>8.0118466648173691E-3</v>
      </c>
      <c r="G1293" s="99">
        <f t="shared" si="41"/>
        <v>7.7008289921119792E-3</v>
      </c>
    </row>
    <row r="1294" spans="1:7" x14ac:dyDescent="0.25">
      <c r="A1294" s="94">
        <v>2209</v>
      </c>
      <c r="B1294" s="95">
        <v>7</v>
      </c>
      <c r="C1294" s="95">
        <v>9.6999999999999993</v>
      </c>
      <c r="D1294" s="95">
        <v>11.89</v>
      </c>
      <c r="E1294" s="95">
        <v>21.7</v>
      </c>
      <c r="F1294" s="80">
        <f t="shared" si="40"/>
        <v>7.3898113194065902E-3</v>
      </c>
      <c r="G1294" s="99">
        <f t="shared" si="41"/>
        <v>7.276419459566085E-3</v>
      </c>
    </row>
    <row r="1295" spans="1:7" x14ac:dyDescent="0.25">
      <c r="A1295" s="94">
        <v>2209</v>
      </c>
      <c r="B1295" s="95">
        <v>8</v>
      </c>
      <c r="C1295" s="95">
        <v>9.5500000000000007</v>
      </c>
      <c r="D1295" s="95">
        <v>11.89</v>
      </c>
      <c r="E1295" s="95">
        <v>21.7</v>
      </c>
      <c r="F1295" s="80">
        <f t="shared" si="40"/>
        <v>7.1630275997255797E-3</v>
      </c>
      <c r="G1295" s="99">
        <f t="shared" si="41"/>
        <v>6.5881161441186465E-3</v>
      </c>
    </row>
    <row r="1296" spans="1:7" x14ac:dyDescent="0.25">
      <c r="A1296" s="94">
        <v>2209</v>
      </c>
      <c r="B1296" s="95">
        <v>9</v>
      </c>
      <c r="C1296" s="95">
        <v>8.75</v>
      </c>
      <c r="D1296" s="95">
        <v>11.89</v>
      </c>
      <c r="E1296" s="95">
        <v>21.7</v>
      </c>
      <c r="F1296" s="80">
        <f t="shared" si="40"/>
        <v>6.0132046885117132E-3</v>
      </c>
      <c r="G1296" s="99">
        <f t="shared" si="41"/>
        <v>4.9389861680018939E-3</v>
      </c>
    </row>
    <row r="1297" spans="1:7" x14ac:dyDescent="0.25">
      <c r="A1297" s="94">
        <v>2209</v>
      </c>
      <c r="B1297" s="95">
        <v>9.85</v>
      </c>
      <c r="C1297" s="95">
        <v>8.4499999999999993</v>
      </c>
      <c r="D1297" s="95">
        <v>11.89</v>
      </c>
      <c r="E1297" s="95">
        <v>21.7</v>
      </c>
      <c r="F1297" s="80">
        <f t="shared" si="40"/>
        <v>5.6079392361986294E-3</v>
      </c>
      <c r="G1297" s="99">
        <f t="shared" si="41"/>
        <v>8.3129486857098846E-4</v>
      </c>
    </row>
    <row r="1298" spans="1:7" x14ac:dyDescent="0.25">
      <c r="A1298" s="94">
        <v>2209</v>
      </c>
      <c r="B1298" s="95">
        <v>10</v>
      </c>
      <c r="C1298" s="95">
        <v>8.35</v>
      </c>
      <c r="D1298" s="95">
        <v>11.89</v>
      </c>
      <c r="E1298" s="95">
        <v>21.7</v>
      </c>
      <c r="F1298" s="80">
        <f t="shared" si="40"/>
        <v>5.4759923447478586E-3</v>
      </c>
      <c r="G1298" s="99">
        <f t="shared" si="41"/>
        <v>5.2512702952457642E-3</v>
      </c>
    </row>
    <row r="1299" spans="1:7" x14ac:dyDescent="0.25">
      <c r="A1299" s="94">
        <v>2209</v>
      </c>
      <c r="B1299" s="95">
        <v>11</v>
      </c>
      <c r="C1299" s="95">
        <v>8</v>
      </c>
      <c r="D1299" s="95">
        <v>11.89</v>
      </c>
      <c r="E1299" s="95">
        <v>21.7</v>
      </c>
      <c r="F1299" s="80">
        <f t="shared" si="40"/>
        <v>5.0265482457436689E-3</v>
      </c>
      <c r="G1299" s="99">
        <f t="shared" si="41"/>
        <v>4.9952304939781958E-3</v>
      </c>
    </row>
    <row r="1300" spans="1:7" x14ac:dyDescent="0.25">
      <c r="A1300" s="94">
        <v>2209</v>
      </c>
      <c r="B1300" s="95">
        <v>12</v>
      </c>
      <c r="C1300" s="95">
        <v>7.95</v>
      </c>
      <c r="D1300" s="95">
        <v>11.89</v>
      </c>
      <c r="E1300" s="95">
        <v>21.7</v>
      </c>
      <c r="F1300" s="80">
        <f t="shared" si="40"/>
        <v>4.9639127422127227E-3</v>
      </c>
      <c r="G1300" s="99">
        <f t="shared" si="41"/>
        <v>4.5460809192852799E-3</v>
      </c>
    </row>
    <row r="1301" spans="1:7" x14ac:dyDescent="0.25">
      <c r="A1301" s="94">
        <v>2209</v>
      </c>
      <c r="B1301" s="95">
        <v>13</v>
      </c>
      <c r="C1301" s="95">
        <v>7.25</v>
      </c>
      <c r="D1301" s="95">
        <v>11.89</v>
      </c>
      <c r="E1301" s="95">
        <v>21.7</v>
      </c>
      <c r="F1301" s="80">
        <f t="shared" si="40"/>
        <v>4.1282490963578371E-3</v>
      </c>
      <c r="G1301" s="99">
        <f t="shared" si="41"/>
        <v>1.5953400194010682E-3</v>
      </c>
    </row>
    <row r="1302" spans="1:7" x14ac:dyDescent="0.25">
      <c r="A1302" s="94">
        <v>2209</v>
      </c>
      <c r="B1302" s="95">
        <v>13.4</v>
      </c>
      <c r="C1302" s="95">
        <v>7</v>
      </c>
      <c r="D1302" s="95">
        <v>11.89</v>
      </c>
      <c r="E1302" s="95">
        <v>21.7</v>
      </c>
      <c r="F1302" s="80">
        <f t="shared" si="40"/>
        <v>3.8484510006474965E-3</v>
      </c>
      <c r="G1302" s="99">
        <f t="shared" si="41"/>
        <v>2.2280764147881347E-3</v>
      </c>
    </row>
    <row r="1303" spans="1:7" x14ac:dyDescent="0.25">
      <c r="A1303" s="94">
        <v>2209</v>
      </c>
      <c r="B1303" s="95">
        <v>14</v>
      </c>
      <c r="C1303" s="95">
        <v>6.75</v>
      </c>
      <c r="D1303" s="95">
        <v>11.89</v>
      </c>
      <c r="E1303" s="95">
        <v>21.7</v>
      </c>
      <c r="F1303" s="80">
        <f t="shared" si="40"/>
        <v>3.5784703819796235E-3</v>
      </c>
      <c r="G1303" s="99">
        <f t="shared" si="41"/>
        <v>3.2266120047775666E-3</v>
      </c>
    </row>
    <row r="1304" spans="1:7" x14ac:dyDescent="0.25">
      <c r="A1304" s="94">
        <v>2209</v>
      </c>
      <c r="B1304" s="95">
        <v>15</v>
      </c>
      <c r="C1304" s="95">
        <v>6.05</v>
      </c>
      <c r="D1304" s="95">
        <v>11.89</v>
      </c>
      <c r="E1304" s="95">
        <v>21.7</v>
      </c>
      <c r="F1304" s="80">
        <f t="shared" si="40"/>
        <v>2.8747536275755101E-3</v>
      </c>
      <c r="G1304" s="99">
        <f t="shared" si="41"/>
        <v>2.5995147682036914E-3</v>
      </c>
    </row>
    <row r="1305" spans="1:7" x14ac:dyDescent="0.25">
      <c r="A1305" s="94">
        <v>2209</v>
      </c>
      <c r="B1305" s="95">
        <v>16</v>
      </c>
      <c r="C1305" s="95">
        <v>5.44</v>
      </c>
      <c r="D1305" s="95">
        <v>11.89</v>
      </c>
      <c r="E1305" s="95">
        <v>21.7</v>
      </c>
      <c r="F1305" s="80">
        <f t="shared" si="40"/>
        <v>2.3242759088318733E-3</v>
      </c>
      <c r="G1305" s="99">
        <f t="shared" si="41"/>
        <v>2.0669166386497973E-3</v>
      </c>
    </row>
    <row r="1306" spans="1:7" x14ac:dyDescent="0.25">
      <c r="A1306" s="94">
        <v>2209</v>
      </c>
      <c r="B1306" s="95">
        <v>17</v>
      </c>
      <c r="C1306" s="95">
        <v>4.8</v>
      </c>
      <c r="D1306" s="95">
        <v>11.89</v>
      </c>
      <c r="E1306" s="95">
        <v>21.7</v>
      </c>
      <c r="F1306" s="80">
        <f t="shared" si="40"/>
        <v>1.809557368467721E-3</v>
      </c>
      <c r="G1306" s="99">
        <f t="shared" si="41"/>
        <v>1.5811046776894884E-3</v>
      </c>
    </row>
    <row r="1307" spans="1:7" x14ac:dyDescent="0.25">
      <c r="A1307" s="94">
        <v>2209</v>
      </c>
      <c r="B1307" s="95">
        <v>18</v>
      </c>
      <c r="C1307" s="95">
        <v>4.1500000000000004</v>
      </c>
      <c r="D1307" s="95">
        <v>11.89</v>
      </c>
      <c r="E1307" s="95">
        <v>21.7</v>
      </c>
      <c r="F1307" s="80">
        <f t="shared" si="40"/>
        <v>1.3526519869112557E-3</v>
      </c>
      <c r="G1307" s="99">
        <f t="shared" si="41"/>
        <v>3.9139335725207685E-4</v>
      </c>
    </row>
    <row r="1308" spans="1:7" x14ac:dyDescent="0.25">
      <c r="A1308" s="94">
        <v>2209</v>
      </c>
      <c r="B1308" s="95">
        <v>18.3</v>
      </c>
      <c r="C1308" s="95">
        <v>4</v>
      </c>
      <c r="D1308" s="95">
        <v>11.89</v>
      </c>
      <c r="E1308" s="95">
        <v>21.7</v>
      </c>
      <c r="F1308" s="80">
        <f t="shared" si="40"/>
        <v>1.2566370614359172E-3</v>
      </c>
      <c r="G1308" s="99">
        <f t="shared" si="41"/>
        <v>1.4241886696273723E-3</v>
      </c>
    </row>
    <row r="1309" spans="1:7" x14ac:dyDescent="0.25">
      <c r="A1309" s="94">
        <v>2209</v>
      </c>
      <c r="B1309" s="95">
        <v>21.7</v>
      </c>
      <c r="C1309" s="95">
        <v>0</v>
      </c>
      <c r="D1309" s="95">
        <v>11.89</v>
      </c>
      <c r="E1309" s="95">
        <v>21.7</v>
      </c>
      <c r="F1309" s="80">
        <f t="shared" si="40"/>
        <v>0</v>
      </c>
      <c r="G1309" s="99" t="str">
        <f t="shared" si="41"/>
        <v xml:space="preserve"> </v>
      </c>
    </row>
    <row r="1310" spans="1:7" x14ac:dyDescent="0.25">
      <c r="A1310" s="96">
        <v>2210</v>
      </c>
      <c r="B1310" s="97">
        <v>0.1</v>
      </c>
      <c r="C1310" s="97">
        <v>21.79</v>
      </c>
      <c r="D1310" s="97">
        <v>17.05</v>
      </c>
      <c r="E1310" s="97">
        <v>29.2</v>
      </c>
      <c r="F1310" s="80">
        <f t="shared" si="40"/>
        <v>3.7291026811357833E-2</v>
      </c>
      <c r="G1310" s="99">
        <f t="shared" si="41"/>
        <v>6.5763406694548275E-3</v>
      </c>
    </row>
    <row r="1311" spans="1:7" x14ac:dyDescent="0.25">
      <c r="A1311" s="96">
        <v>2210</v>
      </c>
      <c r="B1311" s="97">
        <v>0.3</v>
      </c>
      <c r="C1311" s="97">
        <v>19.04</v>
      </c>
      <c r="D1311" s="97">
        <v>17.05</v>
      </c>
      <c r="E1311" s="97">
        <v>29.2</v>
      </c>
      <c r="F1311" s="80">
        <f t="shared" si="40"/>
        <v>2.847237988319044E-2</v>
      </c>
      <c r="G1311" s="99">
        <f t="shared" si="41"/>
        <v>5.5936968259035812E-3</v>
      </c>
    </row>
    <row r="1312" spans="1:7" x14ac:dyDescent="0.25">
      <c r="A1312" s="96">
        <v>2210</v>
      </c>
      <c r="B1312" s="97">
        <v>0.5</v>
      </c>
      <c r="C1312" s="97">
        <v>18.7</v>
      </c>
      <c r="D1312" s="97">
        <v>17.05</v>
      </c>
      <c r="E1312" s="97">
        <v>29.2</v>
      </c>
      <c r="F1312" s="80">
        <f t="shared" si="40"/>
        <v>2.746458837584537E-2</v>
      </c>
      <c r="G1312" s="99">
        <f t="shared" si="41"/>
        <v>5.2629530929262994E-3</v>
      </c>
    </row>
    <row r="1313" spans="1:7" x14ac:dyDescent="0.25">
      <c r="A1313" s="96">
        <v>2210</v>
      </c>
      <c r="B1313" s="97">
        <v>0.7</v>
      </c>
      <c r="C1313" s="97">
        <v>17.899999999999999</v>
      </c>
      <c r="D1313" s="97">
        <v>17.05</v>
      </c>
      <c r="E1313" s="97">
        <v>29.2</v>
      </c>
      <c r="F1313" s="80">
        <f t="shared" si="40"/>
        <v>2.5164942553417637E-2</v>
      </c>
      <c r="G1313" s="99">
        <f t="shared" si="41"/>
        <v>4.8807194417548492E-3</v>
      </c>
    </row>
    <row r="1314" spans="1:7" x14ac:dyDescent="0.25">
      <c r="A1314" s="96">
        <v>2210</v>
      </c>
      <c r="B1314" s="97">
        <v>0.9</v>
      </c>
      <c r="C1314" s="97">
        <v>17.350000000000001</v>
      </c>
      <c r="D1314" s="97">
        <v>17.05</v>
      </c>
      <c r="E1314" s="97">
        <v>29.2</v>
      </c>
      <c r="F1314" s="80">
        <f t="shared" si="40"/>
        <v>2.3642251864130843E-2</v>
      </c>
      <c r="G1314" s="99">
        <f t="shared" si="41"/>
        <v>4.6715647692494562E-3</v>
      </c>
    </row>
    <row r="1315" spans="1:7" x14ac:dyDescent="0.25">
      <c r="A1315" s="96">
        <v>2210</v>
      </c>
      <c r="B1315" s="97">
        <v>1.1000000000000001</v>
      </c>
      <c r="C1315" s="97">
        <v>17.14</v>
      </c>
      <c r="D1315" s="97">
        <v>17.05</v>
      </c>
      <c r="E1315" s="97">
        <v>29.2</v>
      </c>
      <c r="F1315" s="80">
        <f t="shared" si="40"/>
        <v>2.3073395828363701E-2</v>
      </c>
      <c r="G1315" s="99">
        <f t="shared" si="41"/>
        <v>4.5905116787868369E-3</v>
      </c>
    </row>
    <row r="1316" spans="1:7" x14ac:dyDescent="0.25">
      <c r="A1316" s="96">
        <v>2210</v>
      </c>
      <c r="B1316" s="97">
        <v>1.3</v>
      </c>
      <c r="C1316" s="97">
        <v>17.05</v>
      </c>
      <c r="D1316" s="97">
        <v>17.05</v>
      </c>
      <c r="E1316" s="97">
        <v>29.2</v>
      </c>
      <c r="F1316" s="80">
        <f t="shared" si="40"/>
        <v>2.2831720959504673E-2</v>
      </c>
      <c r="G1316" s="99">
        <f t="shared" si="41"/>
        <v>1.5028269879867773E-2</v>
      </c>
    </row>
    <row r="1317" spans="1:7" x14ac:dyDescent="0.25">
      <c r="A1317" s="96">
        <v>2210</v>
      </c>
      <c r="B1317" s="97">
        <v>2</v>
      </c>
      <c r="C1317" s="97">
        <v>16</v>
      </c>
      <c r="D1317" s="97">
        <v>17.05</v>
      </c>
      <c r="E1317" s="97">
        <v>29.2</v>
      </c>
      <c r="F1317" s="80">
        <f t="shared" si="40"/>
        <v>2.0106192982974676E-2</v>
      </c>
      <c r="G1317" s="99">
        <f t="shared" si="41"/>
        <v>2.0106192982974676E-2</v>
      </c>
    </row>
    <row r="1318" spans="1:7" x14ac:dyDescent="0.25">
      <c r="A1318" s="96">
        <v>2210</v>
      </c>
      <c r="B1318" s="97">
        <v>3</v>
      </c>
      <c r="C1318" s="97">
        <v>16</v>
      </c>
      <c r="D1318" s="97">
        <v>17.05</v>
      </c>
      <c r="E1318" s="97">
        <v>29.2</v>
      </c>
      <c r="F1318" s="80">
        <f t="shared" si="40"/>
        <v>2.0106192982974676E-2</v>
      </c>
      <c r="G1318" s="99">
        <f t="shared" si="41"/>
        <v>1.9918580996693108E-2</v>
      </c>
    </row>
    <row r="1319" spans="1:7" x14ac:dyDescent="0.25">
      <c r="A1319" s="96">
        <v>2210</v>
      </c>
      <c r="B1319" s="97">
        <v>4</v>
      </c>
      <c r="C1319" s="97">
        <v>15.85</v>
      </c>
      <c r="D1319" s="97">
        <v>17.05</v>
      </c>
      <c r="E1319" s="97">
        <v>29.2</v>
      </c>
      <c r="F1319" s="80">
        <f t="shared" si="40"/>
        <v>1.9730969010411544E-2</v>
      </c>
      <c r="G1319" s="99">
        <f t="shared" si="41"/>
        <v>1.9409961073067739E-2</v>
      </c>
    </row>
    <row r="1320" spans="1:7" x14ac:dyDescent="0.25">
      <c r="A1320" s="96">
        <v>2210</v>
      </c>
      <c r="B1320" s="97">
        <v>5</v>
      </c>
      <c r="C1320" s="97">
        <v>15.59</v>
      </c>
      <c r="D1320" s="97">
        <v>17.05</v>
      </c>
      <c r="E1320" s="97">
        <v>29.2</v>
      </c>
      <c r="F1320" s="80">
        <f t="shared" si="40"/>
        <v>1.9088953135723934E-2</v>
      </c>
      <c r="G1320" s="99">
        <f t="shared" si="41"/>
        <v>1.8797350505617729E-2</v>
      </c>
    </row>
    <row r="1321" spans="1:7" x14ac:dyDescent="0.25">
      <c r="A1321" s="96">
        <v>2210</v>
      </c>
      <c r="B1321" s="97">
        <v>6</v>
      </c>
      <c r="C1321" s="97">
        <v>15.35</v>
      </c>
      <c r="D1321" s="97">
        <v>17.05</v>
      </c>
      <c r="E1321" s="97">
        <v>29.2</v>
      </c>
      <c r="F1321" s="80">
        <f t="shared" si="40"/>
        <v>1.8505747875511524E-2</v>
      </c>
      <c r="G1321" s="99">
        <f t="shared" si="41"/>
        <v>1.8029796588492672E-2</v>
      </c>
    </row>
    <row r="1322" spans="1:7" x14ac:dyDescent="0.25">
      <c r="A1322" s="96">
        <v>2210</v>
      </c>
      <c r="B1322" s="97">
        <v>7</v>
      </c>
      <c r="C1322" s="97">
        <v>14.95</v>
      </c>
      <c r="D1322" s="97">
        <v>17.05</v>
      </c>
      <c r="E1322" s="97">
        <v>29.2</v>
      </c>
      <c r="F1322" s="80">
        <f t="shared" si="40"/>
        <v>1.7553845301473817E-2</v>
      </c>
      <c r="G1322" s="99">
        <f t="shared" si="41"/>
        <v>1.7378603336265765E-2</v>
      </c>
    </row>
    <row r="1323" spans="1:7" x14ac:dyDescent="0.25">
      <c r="A1323" s="96">
        <v>2210</v>
      </c>
      <c r="B1323" s="97">
        <v>8</v>
      </c>
      <c r="C1323" s="97">
        <v>14.8</v>
      </c>
      <c r="D1323" s="97">
        <v>17.05</v>
      </c>
      <c r="E1323" s="97">
        <v>29.2</v>
      </c>
      <c r="F1323" s="80">
        <f t="shared" si="40"/>
        <v>1.7203361371057709E-2</v>
      </c>
      <c r="G1323" s="99">
        <f t="shared" si="41"/>
        <v>1.7029886551717298E-2</v>
      </c>
    </row>
    <row r="1324" spans="1:7" x14ac:dyDescent="0.25">
      <c r="A1324" s="96">
        <v>2210</v>
      </c>
      <c r="B1324" s="97">
        <v>9</v>
      </c>
      <c r="C1324" s="97">
        <v>14.65</v>
      </c>
      <c r="D1324" s="97">
        <v>17.05</v>
      </c>
      <c r="E1324" s="97">
        <v>29.2</v>
      </c>
      <c r="F1324" s="80">
        <f t="shared" si="40"/>
        <v>1.6856411732376883E-2</v>
      </c>
      <c r="G1324" s="99">
        <f t="shared" si="41"/>
        <v>1.5852672879554944E-2</v>
      </c>
    </row>
    <row r="1325" spans="1:7" x14ac:dyDescent="0.25">
      <c r="A1325" s="96">
        <v>2210</v>
      </c>
      <c r="B1325" s="97">
        <v>10</v>
      </c>
      <c r="C1325" s="97">
        <v>13.75</v>
      </c>
      <c r="D1325" s="97">
        <v>17.05</v>
      </c>
      <c r="E1325" s="97">
        <v>29.2</v>
      </c>
      <c r="F1325" s="80">
        <f t="shared" si="40"/>
        <v>1.4848934026733008E-2</v>
      </c>
      <c r="G1325" s="99">
        <f t="shared" si="41"/>
        <v>1.4741334478347558E-2</v>
      </c>
    </row>
    <row r="1326" spans="1:7" x14ac:dyDescent="0.25">
      <c r="A1326" s="96">
        <v>2210</v>
      </c>
      <c r="B1326" s="97">
        <v>11</v>
      </c>
      <c r="C1326" s="97">
        <v>13.65</v>
      </c>
      <c r="D1326" s="97">
        <v>17.05</v>
      </c>
      <c r="E1326" s="97">
        <v>29.2</v>
      </c>
      <c r="F1326" s="80">
        <f t="shared" si="40"/>
        <v>1.4633734929962108E-2</v>
      </c>
      <c r="G1326" s="99">
        <f t="shared" si="41"/>
        <v>1.4004631001080752E-2</v>
      </c>
    </row>
    <row r="1327" spans="1:7" x14ac:dyDescent="0.25">
      <c r="A1327" s="96">
        <v>2210</v>
      </c>
      <c r="B1327" s="97">
        <v>12</v>
      </c>
      <c r="C1327" s="97">
        <v>13.05</v>
      </c>
      <c r="D1327" s="97">
        <v>17.05</v>
      </c>
      <c r="E1327" s="97">
        <v>29.2</v>
      </c>
      <c r="F1327" s="80">
        <f t="shared" si="40"/>
        <v>1.3375527072199396E-2</v>
      </c>
      <c r="G1327" s="99">
        <f t="shared" si="41"/>
        <v>1.3222668954648166E-2</v>
      </c>
    </row>
    <row r="1328" spans="1:7" x14ac:dyDescent="0.25">
      <c r="A1328" s="96">
        <v>2210</v>
      </c>
      <c r="B1328" s="97">
        <v>13</v>
      </c>
      <c r="C1328" s="97">
        <v>12.9</v>
      </c>
      <c r="D1328" s="97">
        <v>17.05</v>
      </c>
      <c r="E1328" s="97">
        <v>29.2</v>
      </c>
      <c r="F1328" s="80">
        <f t="shared" si="40"/>
        <v>1.3069810837096938E-2</v>
      </c>
      <c r="G1328" s="99">
        <f t="shared" si="41"/>
        <v>7.6320084780442761E-3</v>
      </c>
    </row>
    <row r="1329" spans="1:7" x14ac:dyDescent="0.25">
      <c r="A1329" s="96">
        <v>2210</v>
      </c>
      <c r="B1329" s="97">
        <v>13.6</v>
      </c>
      <c r="C1329" s="97">
        <v>12.55</v>
      </c>
      <c r="D1329" s="97">
        <v>17.05</v>
      </c>
      <c r="E1329" s="97">
        <v>29.2</v>
      </c>
      <c r="F1329" s="80">
        <f t="shared" si="40"/>
        <v>1.2370217423050662E-2</v>
      </c>
      <c r="G1329" s="99">
        <f t="shared" si="41"/>
        <v>4.8892999166899693E-3</v>
      </c>
    </row>
    <row r="1330" spans="1:7" x14ac:dyDescent="0.25">
      <c r="A1330" s="96">
        <v>2210</v>
      </c>
      <c r="B1330" s="97">
        <v>14</v>
      </c>
      <c r="C1330" s="97">
        <v>12.4</v>
      </c>
      <c r="D1330" s="97">
        <v>17.05</v>
      </c>
      <c r="E1330" s="97">
        <v>29.2</v>
      </c>
      <c r="F1330" s="80">
        <f t="shared" si="40"/>
        <v>1.2076282160399167E-2</v>
      </c>
      <c r="G1330" s="99">
        <f t="shared" si="41"/>
        <v>1.1413798809573418E-2</v>
      </c>
    </row>
    <row r="1331" spans="1:7" x14ac:dyDescent="0.25">
      <c r="A1331" s="96">
        <v>2210</v>
      </c>
      <c r="B1331" s="97">
        <v>15</v>
      </c>
      <c r="C1331" s="97">
        <v>11.7</v>
      </c>
      <c r="D1331" s="97">
        <v>17.05</v>
      </c>
      <c r="E1331" s="97">
        <v>29.2</v>
      </c>
      <c r="F1331" s="80">
        <f t="shared" si="40"/>
        <v>1.0751315458747667E-2</v>
      </c>
      <c r="G1331" s="99">
        <f t="shared" si="41"/>
        <v>1.0479174995130453E-2</v>
      </c>
    </row>
    <row r="1332" spans="1:7" x14ac:dyDescent="0.25">
      <c r="A1332" s="96">
        <v>2210</v>
      </c>
      <c r="B1332" s="97">
        <v>16</v>
      </c>
      <c r="C1332" s="97">
        <v>11.4</v>
      </c>
      <c r="D1332" s="97">
        <v>17.05</v>
      </c>
      <c r="E1332" s="97">
        <v>29.2</v>
      </c>
      <c r="F1332" s="80">
        <f t="shared" si="40"/>
        <v>1.0207034531513238E-2</v>
      </c>
      <c r="G1332" s="99">
        <f t="shared" si="41"/>
        <v>9.5576084251539732E-3</v>
      </c>
    </row>
    <row r="1333" spans="1:7" x14ac:dyDescent="0.25">
      <c r="A1333" s="96">
        <v>2210</v>
      </c>
      <c r="B1333" s="97">
        <v>17</v>
      </c>
      <c r="C1333" s="97">
        <v>10.65</v>
      </c>
      <c r="D1333" s="97">
        <v>17.05</v>
      </c>
      <c r="E1333" s="97">
        <v>29.2</v>
      </c>
      <c r="F1333" s="80">
        <f t="shared" si="40"/>
        <v>8.90818231879471E-3</v>
      </c>
      <c r="G1333" s="99">
        <f t="shared" si="41"/>
        <v>8.3029348591265508E-3</v>
      </c>
    </row>
    <row r="1334" spans="1:7" x14ac:dyDescent="0.25">
      <c r="A1334" s="96">
        <v>2210</v>
      </c>
      <c r="B1334" s="97">
        <v>18</v>
      </c>
      <c r="C1334" s="97">
        <v>9.9</v>
      </c>
      <c r="D1334" s="97">
        <v>17.05</v>
      </c>
      <c r="E1334" s="97">
        <v>29.2</v>
      </c>
      <c r="F1334" s="80">
        <f t="shared" si="40"/>
        <v>7.6976873994583908E-3</v>
      </c>
      <c r="G1334" s="99">
        <f t="shared" si="41"/>
        <v>7.3187327856191224E-3</v>
      </c>
    </row>
    <row r="1335" spans="1:7" x14ac:dyDescent="0.25">
      <c r="A1335" s="96">
        <v>2210</v>
      </c>
      <c r="B1335" s="97">
        <v>19</v>
      </c>
      <c r="C1335" s="97">
        <v>9.4</v>
      </c>
      <c r="D1335" s="97">
        <v>17.05</v>
      </c>
      <c r="E1335" s="97">
        <v>29.2</v>
      </c>
      <c r="F1335" s="80">
        <f t="shared" si="40"/>
        <v>6.939778171779854E-3</v>
      </c>
      <c r="G1335" s="99">
        <f t="shared" si="41"/>
        <v>6.4081617899302053E-3</v>
      </c>
    </row>
    <row r="1336" spans="1:7" x14ac:dyDescent="0.25">
      <c r="A1336" s="96">
        <v>2210</v>
      </c>
      <c r="B1336" s="97">
        <v>20</v>
      </c>
      <c r="C1336" s="97">
        <v>8.65</v>
      </c>
      <c r="D1336" s="97">
        <v>17.05</v>
      </c>
      <c r="E1336" s="97">
        <v>29.2</v>
      </c>
      <c r="F1336" s="80">
        <f t="shared" si="40"/>
        <v>5.8765454080805576E-3</v>
      </c>
      <c r="G1336" s="99">
        <f t="shared" si="41"/>
        <v>5.2665855594320144E-3</v>
      </c>
    </row>
    <row r="1337" spans="1:7" x14ac:dyDescent="0.25">
      <c r="A1337" s="96">
        <v>2210</v>
      </c>
      <c r="B1337" s="97">
        <v>21</v>
      </c>
      <c r="C1337" s="97">
        <v>7.7</v>
      </c>
      <c r="D1337" s="97">
        <v>17.05</v>
      </c>
      <c r="E1337" s="97">
        <v>29.2</v>
      </c>
      <c r="F1337" s="80">
        <f t="shared" si="40"/>
        <v>4.6566257107834713E-3</v>
      </c>
      <c r="G1337" s="99">
        <f t="shared" si="41"/>
        <v>4.4497714694986673E-3</v>
      </c>
    </row>
    <row r="1338" spans="1:7" x14ac:dyDescent="0.25">
      <c r="A1338" s="96">
        <v>2210</v>
      </c>
      <c r="B1338" s="97">
        <v>22</v>
      </c>
      <c r="C1338" s="97">
        <v>7.35</v>
      </c>
      <c r="D1338" s="97">
        <v>17.05</v>
      </c>
      <c r="E1338" s="97">
        <v>29.2</v>
      </c>
      <c r="F1338" s="80">
        <f t="shared" si="40"/>
        <v>4.2429172282138642E-3</v>
      </c>
      <c r="G1338" s="99">
        <f t="shared" si="41"/>
        <v>3.6411157029876064E-3</v>
      </c>
    </row>
    <row r="1339" spans="1:7" x14ac:dyDescent="0.25">
      <c r="A1339" s="96">
        <v>2210</v>
      </c>
      <c r="B1339" s="97">
        <v>22.9</v>
      </c>
      <c r="C1339" s="97">
        <v>7</v>
      </c>
      <c r="D1339" s="97">
        <v>17.05</v>
      </c>
      <c r="E1339" s="97">
        <v>29.2</v>
      </c>
      <c r="F1339" s="80">
        <f t="shared" si="40"/>
        <v>3.8484510006474965E-3</v>
      </c>
      <c r="G1339" s="99">
        <f t="shared" si="41"/>
        <v>3.4828481555860337E-4</v>
      </c>
    </row>
    <row r="1340" spans="1:7" x14ac:dyDescent="0.25">
      <c r="A1340" s="96">
        <v>2210</v>
      </c>
      <c r="B1340" s="97">
        <v>23</v>
      </c>
      <c r="C1340" s="97">
        <v>6.3</v>
      </c>
      <c r="D1340" s="97">
        <v>17.05</v>
      </c>
      <c r="E1340" s="97">
        <v>29.2</v>
      </c>
      <c r="F1340" s="80">
        <f t="shared" si="40"/>
        <v>3.1172453105244718E-3</v>
      </c>
      <c r="G1340" s="99">
        <f t="shared" si="41"/>
        <v>2.9959994690499907E-3</v>
      </c>
    </row>
    <row r="1341" spans="1:7" x14ac:dyDescent="0.25">
      <c r="A1341" s="96">
        <v>2210</v>
      </c>
      <c r="B1341" s="97">
        <v>24</v>
      </c>
      <c r="C1341" s="97">
        <v>6.05</v>
      </c>
      <c r="D1341" s="97">
        <v>17.05</v>
      </c>
      <c r="E1341" s="97">
        <v>29.2</v>
      </c>
      <c r="F1341" s="80">
        <f t="shared" si="40"/>
        <v>2.8747536275755101E-3</v>
      </c>
      <c r="G1341" s="99">
        <f t="shared" si="41"/>
        <v>2.4587871252861365E-3</v>
      </c>
    </row>
    <row r="1342" spans="1:7" x14ac:dyDescent="0.25">
      <c r="A1342" s="96">
        <v>2210</v>
      </c>
      <c r="B1342" s="97">
        <v>25</v>
      </c>
      <c r="C1342" s="97">
        <v>5.0999999999999996</v>
      </c>
      <c r="D1342" s="97">
        <v>17.05</v>
      </c>
      <c r="E1342" s="97">
        <v>29.2</v>
      </c>
      <c r="F1342" s="80">
        <f t="shared" si="40"/>
        <v>2.042820622996763E-3</v>
      </c>
      <c r="G1342" s="99">
        <f t="shared" si="41"/>
        <v>1.7141314916149309E-3</v>
      </c>
    </row>
    <row r="1343" spans="1:7" x14ac:dyDescent="0.25">
      <c r="A1343" s="96">
        <v>2210</v>
      </c>
      <c r="B1343" s="97">
        <v>26</v>
      </c>
      <c r="C1343" s="97">
        <v>4.2</v>
      </c>
      <c r="D1343" s="97">
        <v>17.05</v>
      </c>
      <c r="E1343" s="97">
        <v>29.2</v>
      </c>
      <c r="F1343" s="80">
        <f t="shared" si="40"/>
        <v>1.3854423602330987E-3</v>
      </c>
      <c r="G1343" s="99">
        <f t="shared" si="41"/>
        <v>6.6051985541725399E-4</v>
      </c>
    </row>
    <row r="1344" spans="1:7" x14ac:dyDescent="0.25">
      <c r="A1344" s="96">
        <v>2210</v>
      </c>
      <c r="B1344" s="97">
        <v>26.5</v>
      </c>
      <c r="C1344" s="97">
        <v>4</v>
      </c>
      <c r="D1344" s="97">
        <v>17.05</v>
      </c>
      <c r="E1344" s="97">
        <v>29.2</v>
      </c>
      <c r="F1344" s="80">
        <f t="shared" si="40"/>
        <v>1.2566370614359172E-3</v>
      </c>
      <c r="G1344" s="99">
        <f t="shared" si="41"/>
        <v>1.1309733552923253E-3</v>
      </c>
    </row>
    <row r="1345" spans="1:7" x14ac:dyDescent="0.25">
      <c r="A1345" s="96">
        <v>2210</v>
      </c>
      <c r="B1345" s="97">
        <v>29.2</v>
      </c>
      <c r="C1345" s="97">
        <v>0</v>
      </c>
      <c r="D1345" s="97">
        <v>17.05</v>
      </c>
      <c r="E1345" s="97">
        <v>29.2</v>
      </c>
      <c r="F1345" s="80">
        <f t="shared" si="40"/>
        <v>0</v>
      </c>
      <c r="G1345" s="99" t="str">
        <f t="shared" si="41"/>
        <v xml:space="preserve"> </v>
      </c>
    </row>
    <row r="1346" spans="1:7" x14ac:dyDescent="0.25">
      <c r="A1346" s="94">
        <v>2211</v>
      </c>
      <c r="B1346" s="95">
        <v>0.1</v>
      </c>
      <c r="C1346" s="95">
        <v>18.41</v>
      </c>
      <c r="D1346" s="95">
        <v>16.350000000000001</v>
      </c>
      <c r="E1346" s="95">
        <v>28.7</v>
      </c>
      <c r="F1346" s="80">
        <f t="shared" si="40"/>
        <v>2.6619350726378672E-2</v>
      </c>
      <c r="G1346" s="99">
        <f t="shared" si="41"/>
        <v>5.0644688398688237E-3</v>
      </c>
    </row>
    <row r="1347" spans="1:7" x14ac:dyDescent="0.25">
      <c r="A1347" s="94">
        <v>2211</v>
      </c>
      <c r="B1347" s="95">
        <v>0.3</v>
      </c>
      <c r="C1347" s="95">
        <v>17.489999999999998</v>
      </c>
      <c r="D1347" s="95">
        <v>16.350000000000001</v>
      </c>
      <c r="E1347" s="95">
        <v>28.7</v>
      </c>
      <c r="F1347" s="80">
        <f t="shared" ref="F1347:F1410" si="42">PI()*C1347^2/40000</f>
        <v>2.4025337672309573E-2</v>
      </c>
      <c r="G1347" s="99">
        <f t="shared" ref="G1347:G1410" si="43">IF(C1347=0," ",IF(C1347&gt;4,((F1347+F1348)/2)*(B1348-B1347),1/3*F1347*(B1348-B1347)))</f>
        <v>4.712566480369617E-3</v>
      </c>
    </row>
    <row r="1348" spans="1:7" x14ac:dyDescent="0.25">
      <c r="A1348" s="94">
        <v>2211</v>
      </c>
      <c r="B1348" s="95">
        <v>0.5</v>
      </c>
      <c r="C1348" s="95">
        <v>17.149999999999999</v>
      </c>
      <c r="D1348" s="95">
        <v>16.350000000000001</v>
      </c>
      <c r="E1348" s="95">
        <v>28.7</v>
      </c>
      <c r="F1348" s="80">
        <f t="shared" si="42"/>
        <v>2.3100327131386596E-2</v>
      </c>
      <c r="G1348" s="99">
        <f t="shared" si="43"/>
        <v>4.5479022576261977E-3</v>
      </c>
    </row>
    <row r="1349" spans="1:7" x14ac:dyDescent="0.25">
      <c r="A1349" s="94">
        <v>2211</v>
      </c>
      <c r="B1349" s="95">
        <v>0.7</v>
      </c>
      <c r="C1349" s="95">
        <v>16.88</v>
      </c>
      <c r="D1349" s="95">
        <v>16.350000000000001</v>
      </c>
      <c r="E1349" s="95">
        <v>28.7</v>
      </c>
      <c r="F1349" s="80">
        <f t="shared" si="42"/>
        <v>2.2378695444875387E-2</v>
      </c>
      <c r="G1349" s="99">
        <f t="shared" si="43"/>
        <v>4.412555377526081E-3</v>
      </c>
    </row>
    <row r="1350" spans="1:7" x14ac:dyDescent="0.25">
      <c r="A1350" s="94">
        <v>2211</v>
      </c>
      <c r="B1350" s="95">
        <v>0.9</v>
      </c>
      <c r="C1350" s="95">
        <v>16.64</v>
      </c>
      <c r="D1350" s="95">
        <v>16.350000000000001</v>
      </c>
      <c r="E1350" s="95">
        <v>28.7</v>
      </c>
      <c r="F1350" s="80">
        <f t="shared" si="42"/>
        <v>2.1746858330385414E-2</v>
      </c>
      <c r="G1350" s="99">
        <f t="shared" si="43"/>
        <v>4.3389290120965521E-3</v>
      </c>
    </row>
    <row r="1351" spans="1:7" x14ac:dyDescent="0.25">
      <c r="A1351" s="94">
        <v>2211</v>
      </c>
      <c r="B1351" s="95">
        <v>1.1000000000000001</v>
      </c>
      <c r="C1351" s="95">
        <v>16.600000000000001</v>
      </c>
      <c r="D1351" s="95">
        <v>16.350000000000001</v>
      </c>
      <c r="E1351" s="95">
        <v>28.7</v>
      </c>
      <c r="F1351" s="80">
        <f t="shared" si="42"/>
        <v>2.1642431790580091E-2</v>
      </c>
      <c r="G1351" s="99">
        <f t="shared" si="43"/>
        <v>4.2637891844061523E-3</v>
      </c>
    </row>
    <row r="1352" spans="1:7" x14ac:dyDescent="0.25">
      <c r="A1352" s="94">
        <v>2211</v>
      </c>
      <c r="B1352" s="95">
        <v>1.3</v>
      </c>
      <c r="C1352" s="95">
        <v>16.350000000000001</v>
      </c>
      <c r="D1352" s="95">
        <v>16.350000000000001</v>
      </c>
      <c r="E1352" s="95">
        <v>28.7</v>
      </c>
      <c r="F1352" s="80">
        <f t="shared" si="42"/>
        <v>2.0995460053481442E-2</v>
      </c>
      <c r="G1352" s="99">
        <f t="shared" si="43"/>
        <v>1.4254250172362542E-2</v>
      </c>
    </row>
    <row r="1353" spans="1:7" x14ac:dyDescent="0.25">
      <c r="A1353" s="94">
        <v>2211</v>
      </c>
      <c r="B1353" s="95">
        <v>2</v>
      </c>
      <c r="C1353" s="95">
        <v>15.85</v>
      </c>
      <c r="D1353" s="95">
        <v>16.350000000000001</v>
      </c>
      <c r="E1353" s="95">
        <v>28.7</v>
      </c>
      <c r="F1353" s="80">
        <f t="shared" si="42"/>
        <v>1.9730969010411544E-2</v>
      </c>
      <c r="G1353" s="99">
        <f t="shared" si="43"/>
        <v>1.930007994301762E-2</v>
      </c>
    </row>
    <row r="1354" spans="1:7" x14ac:dyDescent="0.25">
      <c r="A1354" s="94">
        <v>2211</v>
      </c>
      <c r="B1354" s="95">
        <v>3</v>
      </c>
      <c r="C1354" s="95">
        <v>15.5</v>
      </c>
      <c r="D1354" s="95">
        <v>16.350000000000001</v>
      </c>
      <c r="E1354" s="95">
        <v>28.7</v>
      </c>
      <c r="F1354" s="80">
        <f t="shared" si="42"/>
        <v>1.8869190875623696E-2</v>
      </c>
      <c r="G1354" s="99">
        <f t="shared" si="43"/>
        <v>1.8747846859378789E-2</v>
      </c>
    </row>
    <row r="1355" spans="1:7" x14ac:dyDescent="0.25">
      <c r="A1355" s="94">
        <v>2211</v>
      </c>
      <c r="B1355" s="95">
        <v>4</v>
      </c>
      <c r="C1355" s="95">
        <v>15.4</v>
      </c>
      <c r="D1355" s="95">
        <v>16.350000000000001</v>
      </c>
      <c r="E1355" s="95">
        <v>28.7</v>
      </c>
      <c r="F1355" s="80">
        <f t="shared" si="42"/>
        <v>1.8626502843133885E-2</v>
      </c>
      <c r="G1355" s="99">
        <f t="shared" si="43"/>
        <v>1.7891700029422503E-2</v>
      </c>
    </row>
    <row r="1356" spans="1:7" x14ac:dyDescent="0.25">
      <c r="A1356" s="94">
        <v>2211</v>
      </c>
      <c r="B1356" s="95">
        <v>5</v>
      </c>
      <c r="C1356" s="95">
        <v>14.78</v>
      </c>
      <c r="D1356" s="95">
        <v>16.350000000000001</v>
      </c>
      <c r="E1356" s="95">
        <v>28.7</v>
      </c>
      <c r="F1356" s="80">
        <f t="shared" si="42"/>
        <v>1.7156897215711116E-2</v>
      </c>
      <c r="G1356" s="99">
        <f t="shared" si="43"/>
        <v>1.7122108004063427E-2</v>
      </c>
    </row>
    <row r="1357" spans="1:7" x14ac:dyDescent="0.25">
      <c r="A1357" s="94">
        <v>2211</v>
      </c>
      <c r="B1357" s="95">
        <v>6</v>
      </c>
      <c r="C1357" s="95">
        <v>14.75</v>
      </c>
      <c r="D1357" s="95">
        <v>16.350000000000001</v>
      </c>
      <c r="E1357" s="95">
        <v>28.7</v>
      </c>
      <c r="F1357" s="80">
        <f t="shared" si="42"/>
        <v>1.7087318792415734E-2</v>
      </c>
      <c r="G1357" s="99">
        <f t="shared" si="43"/>
        <v>1.6686667554312612E-2</v>
      </c>
    </row>
    <row r="1358" spans="1:7" x14ac:dyDescent="0.25">
      <c r="A1358" s="94">
        <v>2211</v>
      </c>
      <c r="B1358" s="95">
        <v>7</v>
      </c>
      <c r="C1358" s="95">
        <v>14.4</v>
      </c>
      <c r="D1358" s="95">
        <v>16.350000000000001</v>
      </c>
      <c r="E1358" s="95">
        <v>28.7</v>
      </c>
      <c r="F1358" s="80">
        <f t="shared" si="42"/>
        <v>1.628601631620949E-2</v>
      </c>
      <c r="G1358" s="99">
        <f t="shared" si="43"/>
        <v>1.628601631620949E-2</v>
      </c>
    </row>
    <row r="1359" spans="1:7" x14ac:dyDescent="0.25">
      <c r="A1359" s="94">
        <v>2211</v>
      </c>
      <c r="B1359" s="95">
        <v>8</v>
      </c>
      <c r="C1359" s="95">
        <v>14.4</v>
      </c>
      <c r="D1359" s="95">
        <v>16.350000000000001</v>
      </c>
      <c r="E1359" s="95">
        <v>28.7</v>
      </c>
      <c r="F1359" s="80">
        <f t="shared" si="42"/>
        <v>1.628601631620949E-2</v>
      </c>
      <c r="G1359" s="99">
        <f t="shared" si="43"/>
        <v>1.5621569469975248E-2</v>
      </c>
    </row>
    <row r="1360" spans="1:7" x14ac:dyDescent="0.25">
      <c r="A1360" s="94">
        <v>2211</v>
      </c>
      <c r="B1360" s="95">
        <v>9</v>
      </c>
      <c r="C1360" s="95">
        <v>13.8</v>
      </c>
      <c r="D1360" s="95">
        <v>16.350000000000001</v>
      </c>
      <c r="E1360" s="95">
        <v>28.7</v>
      </c>
      <c r="F1360" s="80">
        <f t="shared" si="42"/>
        <v>1.4957122623741007E-2</v>
      </c>
      <c r="G1360" s="99">
        <f t="shared" si="43"/>
        <v>1.4269212007375267E-2</v>
      </c>
    </row>
    <row r="1361" spans="1:7" x14ac:dyDescent="0.25">
      <c r="A1361" s="94">
        <v>2211</v>
      </c>
      <c r="B1361" s="95">
        <v>10</v>
      </c>
      <c r="C1361" s="95">
        <v>13.15</v>
      </c>
      <c r="D1361" s="95">
        <v>16.350000000000001</v>
      </c>
      <c r="E1361" s="95">
        <v>28.7</v>
      </c>
      <c r="F1361" s="80">
        <f t="shared" si="42"/>
        <v>1.3581301391009527E-2</v>
      </c>
      <c r="G1361" s="99">
        <f t="shared" si="43"/>
        <v>1.3478414231604462E-2</v>
      </c>
    </row>
    <row r="1362" spans="1:7" x14ac:dyDescent="0.25">
      <c r="A1362" s="94">
        <v>2211</v>
      </c>
      <c r="B1362" s="95">
        <v>11</v>
      </c>
      <c r="C1362" s="95">
        <v>13.05</v>
      </c>
      <c r="D1362" s="95">
        <v>16.350000000000001</v>
      </c>
      <c r="E1362" s="95">
        <v>28.7</v>
      </c>
      <c r="F1362" s="80">
        <f t="shared" si="42"/>
        <v>1.3375527072199396E-2</v>
      </c>
      <c r="G1362" s="99">
        <f t="shared" si="43"/>
        <v>1.2774697477200347E-2</v>
      </c>
    </row>
    <row r="1363" spans="1:7" x14ac:dyDescent="0.25">
      <c r="A1363" s="94">
        <v>2211</v>
      </c>
      <c r="B1363" s="95">
        <v>12</v>
      </c>
      <c r="C1363" s="95">
        <v>12.45</v>
      </c>
      <c r="D1363" s="95">
        <v>16.350000000000001</v>
      </c>
      <c r="E1363" s="95">
        <v>28.7</v>
      </c>
      <c r="F1363" s="80">
        <f t="shared" si="42"/>
        <v>1.2173867882201296E-2</v>
      </c>
      <c r="G1363" s="99">
        <f t="shared" si="43"/>
        <v>1.1931867073104457E-2</v>
      </c>
    </row>
    <row r="1364" spans="1:7" x14ac:dyDescent="0.25">
      <c r="A1364" s="94">
        <v>2211</v>
      </c>
      <c r="B1364" s="95">
        <v>13</v>
      </c>
      <c r="C1364" s="95">
        <v>12.2</v>
      </c>
      <c r="D1364" s="95">
        <v>16.350000000000001</v>
      </c>
      <c r="E1364" s="95">
        <v>28.7</v>
      </c>
      <c r="F1364" s="80">
        <f t="shared" si="42"/>
        <v>1.1689866264007618E-2</v>
      </c>
      <c r="G1364" s="99">
        <f t="shared" si="43"/>
        <v>4.0414576905638943E-3</v>
      </c>
    </row>
    <row r="1365" spans="1:7" x14ac:dyDescent="0.25">
      <c r="A1365" s="94">
        <v>2211</v>
      </c>
      <c r="B1365" s="95">
        <v>13.35</v>
      </c>
      <c r="C1365" s="95">
        <v>12.05</v>
      </c>
      <c r="D1365" s="95">
        <v>16.350000000000001</v>
      </c>
      <c r="E1365" s="95">
        <v>28.7</v>
      </c>
      <c r="F1365" s="80">
        <f t="shared" si="42"/>
        <v>1.14041776820718E-2</v>
      </c>
      <c r="G1365" s="99">
        <f t="shared" si="43"/>
        <v>7.3210153490315009E-3</v>
      </c>
    </row>
    <row r="1366" spans="1:7" x14ac:dyDescent="0.25">
      <c r="A1366" s="94">
        <v>2211</v>
      </c>
      <c r="B1366" s="95">
        <v>14</v>
      </c>
      <c r="C1366" s="95">
        <v>11.9</v>
      </c>
      <c r="D1366" s="95">
        <v>16.350000000000001</v>
      </c>
      <c r="E1366" s="95">
        <v>28.7</v>
      </c>
      <c r="F1366" s="80">
        <f t="shared" si="42"/>
        <v>1.1122023391871266E-2</v>
      </c>
      <c r="G1366" s="99">
        <f t="shared" si="43"/>
        <v>1.0399457081545613E-2</v>
      </c>
    </row>
    <row r="1367" spans="1:7" x14ac:dyDescent="0.25">
      <c r="A1367" s="94">
        <v>2211</v>
      </c>
      <c r="B1367" s="95">
        <v>15</v>
      </c>
      <c r="C1367" s="95">
        <v>11.1</v>
      </c>
      <c r="D1367" s="95">
        <v>16.350000000000001</v>
      </c>
      <c r="E1367" s="95">
        <v>28.7</v>
      </c>
      <c r="F1367" s="80">
        <f t="shared" si="42"/>
        <v>9.6768907712199599E-3</v>
      </c>
      <c r="G1367" s="99">
        <f t="shared" si="43"/>
        <v>9.1186140487137853E-3</v>
      </c>
    </row>
    <row r="1368" spans="1:7" x14ac:dyDescent="0.25">
      <c r="A1368" s="94">
        <v>2211</v>
      </c>
      <c r="B1368" s="95">
        <v>16</v>
      </c>
      <c r="C1368" s="95">
        <v>10.44</v>
      </c>
      <c r="D1368" s="95">
        <v>16.350000000000001</v>
      </c>
      <c r="E1368" s="95">
        <v>28.7</v>
      </c>
      <c r="F1368" s="80">
        <f t="shared" si="42"/>
        <v>8.5603373262076107E-3</v>
      </c>
      <c r="G1368" s="99">
        <f t="shared" si="43"/>
        <v>8.051650643738353E-3</v>
      </c>
    </row>
    <row r="1369" spans="1:7" x14ac:dyDescent="0.25">
      <c r="A1369" s="94">
        <v>2211</v>
      </c>
      <c r="B1369" s="95">
        <v>17</v>
      </c>
      <c r="C1369" s="95">
        <v>9.8000000000000007</v>
      </c>
      <c r="D1369" s="95">
        <v>16.350000000000001</v>
      </c>
      <c r="E1369" s="95">
        <v>28.7</v>
      </c>
      <c r="F1369" s="80">
        <f t="shared" si="42"/>
        <v>7.5429639612690945E-3</v>
      </c>
      <c r="G1369" s="99">
        <f t="shared" si="43"/>
        <v>7.0592568673866901E-3</v>
      </c>
    </row>
    <row r="1370" spans="1:7" x14ac:dyDescent="0.25">
      <c r="A1370" s="94">
        <v>2211</v>
      </c>
      <c r="B1370" s="95">
        <v>18</v>
      </c>
      <c r="C1370" s="95">
        <v>9.15</v>
      </c>
      <c r="D1370" s="95">
        <v>16.350000000000001</v>
      </c>
      <c r="E1370" s="95">
        <v>28.7</v>
      </c>
      <c r="F1370" s="80">
        <f t="shared" si="42"/>
        <v>6.5755497735042866E-3</v>
      </c>
      <c r="G1370" s="99">
        <f t="shared" si="43"/>
        <v>6.2601142361297856E-3</v>
      </c>
    </row>
    <row r="1371" spans="1:7" x14ac:dyDescent="0.25">
      <c r="A1371" s="94">
        <v>2211</v>
      </c>
      <c r="B1371" s="95">
        <v>19</v>
      </c>
      <c r="C1371" s="95">
        <v>8.6999999999999993</v>
      </c>
      <c r="D1371" s="95">
        <v>16.350000000000001</v>
      </c>
      <c r="E1371" s="95">
        <v>28.7</v>
      </c>
      <c r="F1371" s="80">
        <f t="shared" si="42"/>
        <v>5.9446786987552847E-3</v>
      </c>
      <c r="G1371" s="99">
        <f t="shared" si="43"/>
        <v>5.7103355217515712E-3</v>
      </c>
    </row>
    <row r="1372" spans="1:7" x14ac:dyDescent="0.25">
      <c r="A1372" s="94">
        <v>2211</v>
      </c>
      <c r="B1372" s="95">
        <v>20</v>
      </c>
      <c r="C1372" s="95">
        <v>8.35</v>
      </c>
      <c r="D1372" s="95">
        <v>16.350000000000001</v>
      </c>
      <c r="E1372" s="95">
        <v>28.7</v>
      </c>
      <c r="F1372" s="80">
        <f t="shared" si="42"/>
        <v>5.4759923447478586E-3</v>
      </c>
      <c r="G1372" s="99">
        <f t="shared" si="43"/>
        <v>5.2512702952457642E-3</v>
      </c>
    </row>
    <row r="1373" spans="1:7" x14ac:dyDescent="0.25">
      <c r="A1373" s="94">
        <v>2211</v>
      </c>
      <c r="B1373" s="95">
        <v>21</v>
      </c>
      <c r="C1373" s="95">
        <v>8</v>
      </c>
      <c r="D1373" s="95">
        <v>16.350000000000001</v>
      </c>
      <c r="E1373" s="95">
        <v>28.7</v>
      </c>
      <c r="F1373" s="80">
        <f t="shared" si="42"/>
        <v>5.0265482457436689E-3</v>
      </c>
      <c r="G1373" s="99">
        <f t="shared" si="43"/>
        <v>4.4374996231955829E-3</v>
      </c>
    </row>
    <row r="1374" spans="1:7" x14ac:dyDescent="0.25">
      <c r="A1374" s="94">
        <v>2211</v>
      </c>
      <c r="B1374" s="95">
        <v>22</v>
      </c>
      <c r="C1374" s="95">
        <v>7</v>
      </c>
      <c r="D1374" s="95">
        <v>16.350000000000001</v>
      </c>
      <c r="E1374" s="95">
        <v>28.7</v>
      </c>
      <c r="F1374" s="80">
        <f t="shared" si="42"/>
        <v>3.8484510006474965E-3</v>
      </c>
      <c r="G1374" s="99">
        <f t="shared" si="43"/>
        <v>3.4337607703736443E-3</v>
      </c>
    </row>
    <row r="1375" spans="1:7" x14ac:dyDescent="0.25">
      <c r="A1375" s="94">
        <v>2211</v>
      </c>
      <c r="B1375" s="95">
        <v>23</v>
      </c>
      <c r="C1375" s="95">
        <v>6.2</v>
      </c>
      <c r="D1375" s="95">
        <v>16.350000000000001</v>
      </c>
      <c r="E1375" s="95">
        <v>28.7</v>
      </c>
      <c r="F1375" s="80">
        <f t="shared" si="42"/>
        <v>3.0190705400997917E-3</v>
      </c>
      <c r="G1375" s="99">
        <f t="shared" si="43"/>
        <v>2.6293402634587097E-3</v>
      </c>
    </row>
    <row r="1376" spans="1:7" x14ac:dyDescent="0.25">
      <c r="A1376" s="94">
        <v>2211</v>
      </c>
      <c r="B1376" s="95">
        <v>24</v>
      </c>
      <c r="C1376" s="95">
        <v>5.34</v>
      </c>
      <c r="D1376" s="95">
        <v>16.350000000000001</v>
      </c>
      <c r="E1376" s="95">
        <v>28.7</v>
      </c>
      <c r="F1376" s="80">
        <f t="shared" si="42"/>
        <v>2.2396099868176277E-3</v>
      </c>
      <c r="G1376" s="99">
        <f t="shared" si="43"/>
        <v>1.9327902672955973E-3</v>
      </c>
    </row>
    <row r="1377" spans="1:7" x14ac:dyDescent="0.25">
      <c r="A1377" s="94">
        <v>2211</v>
      </c>
      <c r="B1377" s="95">
        <v>25</v>
      </c>
      <c r="C1377" s="95">
        <v>4.55</v>
      </c>
      <c r="D1377" s="95">
        <v>16.350000000000001</v>
      </c>
      <c r="E1377" s="95">
        <v>28.7</v>
      </c>
      <c r="F1377" s="80">
        <f t="shared" si="42"/>
        <v>1.6259705477735672E-3</v>
      </c>
      <c r="G1377" s="99">
        <f t="shared" si="43"/>
        <v>1.4413038046047423E-3</v>
      </c>
    </row>
    <row r="1378" spans="1:7" x14ac:dyDescent="0.25">
      <c r="A1378" s="94">
        <v>2211</v>
      </c>
      <c r="B1378" s="95">
        <v>26</v>
      </c>
      <c r="C1378" s="95">
        <v>4</v>
      </c>
      <c r="D1378" s="95">
        <v>16.350000000000001</v>
      </c>
      <c r="E1378" s="95">
        <v>28.7</v>
      </c>
      <c r="F1378" s="80">
        <f t="shared" si="42"/>
        <v>1.2566370614359172E-3</v>
      </c>
      <c r="G1378" s="99">
        <f t="shared" si="43"/>
        <v>1.1309733552923253E-3</v>
      </c>
    </row>
    <row r="1379" spans="1:7" x14ac:dyDescent="0.25">
      <c r="A1379" s="94">
        <v>2211</v>
      </c>
      <c r="B1379" s="95">
        <v>28.7</v>
      </c>
      <c r="C1379" s="95">
        <v>0</v>
      </c>
      <c r="D1379" s="95">
        <v>16.350000000000001</v>
      </c>
      <c r="E1379" s="95">
        <v>28.7</v>
      </c>
      <c r="F1379" s="80">
        <f t="shared" si="42"/>
        <v>0</v>
      </c>
      <c r="G1379" s="99" t="str">
        <f t="shared" si="43"/>
        <v xml:space="preserve"> </v>
      </c>
    </row>
    <row r="1380" spans="1:7" x14ac:dyDescent="0.25">
      <c r="A1380" s="96">
        <v>2212</v>
      </c>
      <c r="B1380" s="97">
        <v>0.1</v>
      </c>
      <c r="C1380" s="97">
        <v>20.440000000000001</v>
      </c>
      <c r="D1380" s="97">
        <v>17.47</v>
      </c>
      <c r="E1380" s="97">
        <v>29.8</v>
      </c>
      <c r="F1380" s="80">
        <f t="shared" si="42"/>
        <v>3.2813432611920816E-2</v>
      </c>
      <c r="G1380" s="99">
        <f t="shared" si="43"/>
        <v>6.2220506995388928E-3</v>
      </c>
    </row>
    <row r="1381" spans="1:7" x14ac:dyDescent="0.25">
      <c r="A1381" s="96">
        <v>2212</v>
      </c>
      <c r="B1381" s="97">
        <v>0.3</v>
      </c>
      <c r="C1381" s="97">
        <v>19.350000000000001</v>
      </c>
      <c r="D1381" s="97">
        <v>17.47</v>
      </c>
      <c r="E1381" s="97">
        <v>29.8</v>
      </c>
      <c r="F1381" s="80">
        <f t="shared" si="42"/>
        <v>2.9407074383468113E-2</v>
      </c>
      <c r="G1381" s="99">
        <f t="shared" si="43"/>
        <v>5.7314038274847105E-3</v>
      </c>
    </row>
    <row r="1382" spans="1:7" x14ac:dyDescent="0.25">
      <c r="A1382" s="96">
        <v>2212</v>
      </c>
      <c r="B1382" s="97">
        <v>0.5</v>
      </c>
      <c r="C1382" s="97">
        <v>18.850000000000001</v>
      </c>
      <c r="D1382" s="97">
        <v>17.47</v>
      </c>
      <c r="E1382" s="97">
        <v>29.8</v>
      </c>
      <c r="F1382" s="80">
        <f t="shared" si="42"/>
        <v>2.7906963891378984E-2</v>
      </c>
      <c r="G1382" s="99">
        <f t="shared" si="43"/>
        <v>5.4468509312931594E-3</v>
      </c>
    </row>
    <row r="1383" spans="1:7" x14ac:dyDescent="0.25">
      <c r="A1383" s="96">
        <v>2212</v>
      </c>
      <c r="B1383" s="97">
        <v>0.7</v>
      </c>
      <c r="C1383" s="97">
        <v>18.39</v>
      </c>
      <c r="D1383" s="97">
        <v>17.47</v>
      </c>
      <c r="E1383" s="97">
        <v>29.8</v>
      </c>
      <c r="F1383" s="80">
        <f t="shared" si="42"/>
        <v>2.6561545421552622E-2</v>
      </c>
      <c r="G1383" s="99">
        <f t="shared" si="43"/>
        <v>5.2662910351207425E-3</v>
      </c>
    </row>
    <row r="1384" spans="1:7" x14ac:dyDescent="0.25">
      <c r="A1384" s="96">
        <v>2212</v>
      </c>
      <c r="B1384" s="97">
        <v>0.9</v>
      </c>
      <c r="C1384" s="97">
        <v>18.23</v>
      </c>
      <c r="D1384" s="97">
        <v>17.47</v>
      </c>
      <c r="E1384" s="97">
        <v>29.8</v>
      </c>
      <c r="F1384" s="80">
        <f t="shared" si="42"/>
        <v>2.6101364929654786E-2</v>
      </c>
      <c r="G1384" s="99">
        <f t="shared" si="43"/>
        <v>5.1661488422967503E-3</v>
      </c>
    </row>
    <row r="1385" spans="1:7" x14ac:dyDescent="0.25">
      <c r="A1385" s="96">
        <v>2212</v>
      </c>
      <c r="B1385" s="97">
        <v>1.1000000000000001</v>
      </c>
      <c r="C1385" s="97">
        <v>18.04</v>
      </c>
      <c r="D1385" s="97">
        <v>17.47</v>
      </c>
      <c r="E1385" s="97">
        <v>29.8</v>
      </c>
      <c r="F1385" s="80">
        <f t="shared" si="42"/>
        <v>2.55601234933127E-2</v>
      </c>
      <c r="G1385" s="99">
        <f t="shared" si="43"/>
        <v>4.9530546126037509E-3</v>
      </c>
    </row>
    <row r="1386" spans="1:7" x14ac:dyDescent="0.25">
      <c r="A1386" s="96">
        <v>2212</v>
      </c>
      <c r="B1386" s="97">
        <v>1.3</v>
      </c>
      <c r="C1386" s="97">
        <v>17.47</v>
      </c>
      <c r="D1386" s="97">
        <v>17.47</v>
      </c>
      <c r="E1386" s="97">
        <v>29.8</v>
      </c>
      <c r="F1386" s="80">
        <f t="shared" si="42"/>
        <v>2.3970422632724822E-2</v>
      </c>
      <c r="G1386" s="99">
        <f t="shared" si="43"/>
        <v>1.6654900162098588E-2</v>
      </c>
    </row>
    <row r="1387" spans="1:7" x14ac:dyDescent="0.25">
      <c r="A1387" s="96">
        <v>2212</v>
      </c>
      <c r="B1387" s="97">
        <v>2</v>
      </c>
      <c r="C1387" s="97">
        <v>17.34</v>
      </c>
      <c r="D1387" s="97">
        <v>17.47</v>
      </c>
      <c r="E1387" s="97">
        <v>29.8</v>
      </c>
      <c r="F1387" s="80">
        <f t="shared" si="42"/>
        <v>2.3615006401842577E-2</v>
      </c>
      <c r="G1387" s="99">
        <f t="shared" si="43"/>
        <v>2.2891042082786077E-2</v>
      </c>
    </row>
    <row r="1388" spans="1:7" x14ac:dyDescent="0.25">
      <c r="A1388" s="96">
        <v>2212</v>
      </c>
      <c r="B1388" s="97">
        <v>3</v>
      </c>
      <c r="C1388" s="97">
        <v>16.8</v>
      </c>
      <c r="D1388" s="97">
        <v>17.47</v>
      </c>
      <c r="E1388" s="97">
        <v>29.8</v>
      </c>
      <c r="F1388" s="80">
        <f t="shared" si="42"/>
        <v>2.216707776372958E-2</v>
      </c>
      <c r="G1388" s="99">
        <f t="shared" si="43"/>
        <v>2.1581268908605511E-2</v>
      </c>
    </row>
    <row r="1389" spans="1:7" x14ac:dyDescent="0.25">
      <c r="A1389" s="96">
        <v>2212</v>
      </c>
      <c r="B1389" s="97">
        <v>4</v>
      </c>
      <c r="C1389" s="97">
        <v>16.350000000000001</v>
      </c>
      <c r="D1389" s="97">
        <v>17.47</v>
      </c>
      <c r="E1389" s="97">
        <v>29.8</v>
      </c>
      <c r="F1389" s="80">
        <f t="shared" si="42"/>
        <v>2.0995460053481442E-2</v>
      </c>
      <c r="G1389" s="99">
        <f t="shared" si="43"/>
        <v>2.0982622720500707E-2</v>
      </c>
    </row>
    <row r="1390" spans="1:7" x14ac:dyDescent="0.25">
      <c r="A1390" s="96">
        <v>2212</v>
      </c>
      <c r="B1390" s="97">
        <v>5</v>
      </c>
      <c r="C1390" s="97">
        <v>16.34</v>
      </c>
      <c r="D1390" s="97">
        <v>17.47</v>
      </c>
      <c r="E1390" s="97">
        <v>29.8</v>
      </c>
      <c r="F1390" s="80">
        <f t="shared" si="42"/>
        <v>2.0969785387519972E-2</v>
      </c>
      <c r="G1390" s="99">
        <f t="shared" si="43"/>
        <v>2.0664045590472614E-2</v>
      </c>
    </row>
    <row r="1391" spans="1:7" x14ac:dyDescent="0.25">
      <c r="A1391" s="96">
        <v>2212</v>
      </c>
      <c r="B1391" s="97">
        <v>6</v>
      </c>
      <c r="C1391" s="97">
        <v>16.100000000000001</v>
      </c>
      <c r="D1391" s="97">
        <v>17.47</v>
      </c>
      <c r="E1391" s="97">
        <v>29.8</v>
      </c>
      <c r="F1391" s="80">
        <f t="shared" si="42"/>
        <v>2.035830579342526E-2</v>
      </c>
      <c r="G1391" s="99">
        <f t="shared" si="43"/>
        <v>2.035830579342526E-2</v>
      </c>
    </row>
    <row r="1392" spans="1:7" x14ac:dyDescent="0.25">
      <c r="A1392" s="96">
        <v>2212</v>
      </c>
      <c r="B1392" s="97">
        <v>7</v>
      </c>
      <c r="C1392" s="97">
        <v>16.100000000000001</v>
      </c>
      <c r="D1392" s="97">
        <v>17.47</v>
      </c>
      <c r="E1392" s="97">
        <v>29.8</v>
      </c>
      <c r="F1392" s="80">
        <f t="shared" si="42"/>
        <v>2.035830579342526E-2</v>
      </c>
      <c r="G1392" s="99">
        <f t="shared" si="43"/>
        <v>1.9674714866958203E-2</v>
      </c>
    </row>
    <row r="1393" spans="1:7" x14ac:dyDescent="0.25">
      <c r="A1393" s="96">
        <v>2212</v>
      </c>
      <c r="B1393" s="97">
        <v>8</v>
      </c>
      <c r="C1393" s="97">
        <v>15.55</v>
      </c>
      <c r="D1393" s="97">
        <v>17.47</v>
      </c>
      <c r="E1393" s="97">
        <v>29.8</v>
      </c>
      <c r="F1393" s="80">
        <f t="shared" si="42"/>
        <v>1.8991123940491149E-2</v>
      </c>
      <c r="G1393" s="99">
        <f t="shared" si="43"/>
        <v>1.833129130846687E-2</v>
      </c>
    </row>
    <row r="1394" spans="1:7" x14ac:dyDescent="0.25">
      <c r="A1394" s="96">
        <v>2212</v>
      </c>
      <c r="B1394" s="97">
        <v>9</v>
      </c>
      <c r="C1394" s="97">
        <v>15</v>
      </c>
      <c r="D1394" s="97">
        <v>17.47</v>
      </c>
      <c r="E1394" s="97">
        <v>29.8</v>
      </c>
      <c r="F1394" s="80">
        <f t="shared" si="42"/>
        <v>1.7671458676442587E-2</v>
      </c>
      <c r="G1394" s="99">
        <f t="shared" si="43"/>
        <v>1.7437410023750148E-2</v>
      </c>
    </row>
    <row r="1395" spans="1:7" x14ac:dyDescent="0.25">
      <c r="A1395" s="96">
        <v>2212</v>
      </c>
      <c r="B1395" s="97">
        <v>10</v>
      </c>
      <c r="C1395" s="97">
        <v>14.8</v>
      </c>
      <c r="D1395" s="97">
        <v>17.47</v>
      </c>
      <c r="E1395" s="97">
        <v>29.8</v>
      </c>
      <c r="F1395" s="80">
        <f t="shared" si="42"/>
        <v>1.7203361371057709E-2</v>
      </c>
      <c r="G1395" s="99">
        <f t="shared" si="43"/>
        <v>1.6520064968901928E-2</v>
      </c>
    </row>
    <row r="1396" spans="1:7" x14ac:dyDescent="0.25">
      <c r="A1396" s="96">
        <v>2212</v>
      </c>
      <c r="B1396" s="97">
        <v>11</v>
      </c>
      <c r="C1396" s="97">
        <v>14.2</v>
      </c>
      <c r="D1396" s="97">
        <v>17.47</v>
      </c>
      <c r="E1396" s="97">
        <v>29.8</v>
      </c>
      <c r="F1396" s="80">
        <f t="shared" si="42"/>
        <v>1.5836768566746148E-2</v>
      </c>
      <c r="G1396" s="99">
        <f t="shared" si="43"/>
        <v>1.5714564539512321E-2</v>
      </c>
    </row>
    <row r="1397" spans="1:7" x14ac:dyDescent="0.25">
      <c r="A1397" s="96">
        <v>2212</v>
      </c>
      <c r="B1397" s="97">
        <v>12</v>
      </c>
      <c r="C1397" s="97">
        <v>14.09</v>
      </c>
      <c r="D1397" s="97">
        <v>17.47</v>
      </c>
      <c r="E1397" s="97">
        <v>29.8</v>
      </c>
      <c r="F1397" s="80">
        <f t="shared" si="42"/>
        <v>1.5592360512278495E-2</v>
      </c>
      <c r="G1397" s="99">
        <f t="shared" si="43"/>
        <v>1.5059542471238849E-2</v>
      </c>
    </row>
    <row r="1398" spans="1:7" x14ac:dyDescent="0.25">
      <c r="A1398" s="96">
        <v>2212</v>
      </c>
      <c r="B1398" s="97">
        <v>13</v>
      </c>
      <c r="C1398" s="97">
        <v>13.6</v>
      </c>
      <c r="D1398" s="97">
        <v>17.47</v>
      </c>
      <c r="E1398" s="97">
        <v>29.8</v>
      </c>
      <c r="F1398" s="80">
        <f t="shared" si="42"/>
        <v>1.45267244301992E-2</v>
      </c>
      <c r="G1398" s="99">
        <f t="shared" si="43"/>
        <v>1.246412159096187E-2</v>
      </c>
    </row>
    <row r="1399" spans="1:7" x14ac:dyDescent="0.25">
      <c r="A1399" s="96">
        <v>2212</v>
      </c>
      <c r="B1399" s="97">
        <v>13.9</v>
      </c>
      <c r="C1399" s="97">
        <v>12.95</v>
      </c>
      <c r="D1399" s="97">
        <v>17.47</v>
      </c>
      <c r="E1399" s="97">
        <v>29.8</v>
      </c>
      <c r="F1399" s="80">
        <f t="shared" si="42"/>
        <v>1.3171323549716056E-2</v>
      </c>
      <c r="G1399" s="99">
        <f t="shared" si="43"/>
        <v>1.312056719340645E-3</v>
      </c>
    </row>
    <row r="1400" spans="1:7" x14ac:dyDescent="0.25">
      <c r="A1400" s="96">
        <v>2212</v>
      </c>
      <c r="B1400" s="97">
        <v>14</v>
      </c>
      <c r="C1400" s="97">
        <v>12.9</v>
      </c>
      <c r="D1400" s="97">
        <v>17.47</v>
      </c>
      <c r="E1400" s="97">
        <v>29.8</v>
      </c>
      <c r="F1400" s="80">
        <f t="shared" si="42"/>
        <v>1.3069810837096938E-2</v>
      </c>
      <c r="G1400" s="99">
        <f t="shared" si="43"/>
        <v>1.2769396039597413E-2</v>
      </c>
    </row>
    <row r="1401" spans="1:7" x14ac:dyDescent="0.25">
      <c r="A1401" s="96">
        <v>2212</v>
      </c>
      <c r="B1401" s="97">
        <v>15</v>
      </c>
      <c r="C1401" s="97">
        <v>12.6</v>
      </c>
      <c r="D1401" s="97">
        <v>17.47</v>
      </c>
      <c r="E1401" s="97">
        <v>29.8</v>
      </c>
      <c r="F1401" s="80">
        <f t="shared" si="42"/>
        <v>1.2468981242097887E-2</v>
      </c>
      <c r="G1401" s="99">
        <f t="shared" si="43"/>
        <v>1.1795502316984577E-2</v>
      </c>
    </row>
    <row r="1402" spans="1:7" x14ac:dyDescent="0.25">
      <c r="A1402" s="96">
        <v>2212</v>
      </c>
      <c r="B1402" s="97">
        <v>16</v>
      </c>
      <c r="C1402" s="97">
        <v>11.9</v>
      </c>
      <c r="D1402" s="97">
        <v>17.47</v>
      </c>
      <c r="E1402" s="97">
        <v>29.8</v>
      </c>
      <c r="F1402" s="80">
        <f t="shared" si="42"/>
        <v>1.1122023391871266E-2</v>
      </c>
      <c r="G1402" s="99">
        <f t="shared" si="43"/>
        <v>1.0709394831776332E-2</v>
      </c>
    </row>
    <row r="1403" spans="1:7" x14ac:dyDescent="0.25">
      <c r="A1403" s="96">
        <v>2212</v>
      </c>
      <c r="B1403" s="97">
        <v>17</v>
      </c>
      <c r="C1403" s="97">
        <v>11.45</v>
      </c>
      <c r="D1403" s="97">
        <v>17.47</v>
      </c>
      <c r="E1403" s="97">
        <v>29.8</v>
      </c>
      <c r="F1403" s="80">
        <f t="shared" si="42"/>
        <v>1.0296766271681397E-2</v>
      </c>
      <c r="G1403" s="99">
        <f t="shared" si="43"/>
        <v>9.5607500178075625E-3</v>
      </c>
    </row>
    <row r="1404" spans="1:7" x14ac:dyDescent="0.25">
      <c r="A1404" s="96">
        <v>2212</v>
      </c>
      <c r="B1404" s="97">
        <v>18</v>
      </c>
      <c r="C1404" s="97">
        <v>10.6</v>
      </c>
      <c r="D1404" s="97">
        <v>17.47</v>
      </c>
      <c r="E1404" s="97">
        <v>29.8</v>
      </c>
      <c r="F1404" s="80">
        <f t="shared" si="42"/>
        <v>8.8247337639337283E-3</v>
      </c>
      <c r="G1404" s="99">
        <f t="shared" si="43"/>
        <v>8.0692789055158091E-3</v>
      </c>
    </row>
    <row r="1405" spans="1:7" x14ac:dyDescent="0.25">
      <c r="A1405" s="96">
        <v>2212</v>
      </c>
      <c r="B1405" s="97">
        <v>19</v>
      </c>
      <c r="C1405" s="97">
        <v>9.65</v>
      </c>
      <c r="D1405" s="97">
        <v>17.47</v>
      </c>
      <c r="E1405" s="97">
        <v>29.8</v>
      </c>
      <c r="F1405" s="80">
        <f t="shared" si="42"/>
        <v>7.313824047097889E-3</v>
      </c>
      <c r="G1405" s="99">
        <f t="shared" si="43"/>
        <v>7.0169435413336527E-3</v>
      </c>
    </row>
    <row r="1406" spans="1:7" x14ac:dyDescent="0.25">
      <c r="A1406" s="96">
        <v>2212</v>
      </c>
      <c r="B1406" s="97">
        <v>20</v>
      </c>
      <c r="C1406" s="97">
        <v>9.25</v>
      </c>
      <c r="D1406" s="97">
        <v>17.47</v>
      </c>
      <c r="E1406" s="97">
        <v>29.8</v>
      </c>
      <c r="F1406" s="80">
        <f t="shared" si="42"/>
        <v>6.7200630355694173E-3</v>
      </c>
      <c r="G1406" s="99">
        <f t="shared" si="43"/>
        <v>6.2307599797728069E-3</v>
      </c>
    </row>
    <row r="1407" spans="1:7" x14ac:dyDescent="0.25">
      <c r="A1407" s="96">
        <v>2212</v>
      </c>
      <c r="B1407" s="97">
        <v>21</v>
      </c>
      <c r="C1407" s="97">
        <v>8.5500000000000007</v>
      </c>
      <c r="D1407" s="97">
        <v>17.47</v>
      </c>
      <c r="E1407" s="97">
        <v>29.8</v>
      </c>
      <c r="F1407" s="80">
        <f t="shared" si="42"/>
        <v>5.7414569239761966E-3</v>
      </c>
      <c r="G1407" s="99">
        <f t="shared" si="43"/>
        <v>5.4155166861662562E-3</v>
      </c>
    </row>
    <row r="1408" spans="1:7" x14ac:dyDescent="0.25">
      <c r="A1408" s="96">
        <v>2212</v>
      </c>
      <c r="B1408" s="97">
        <v>22</v>
      </c>
      <c r="C1408" s="97">
        <v>8.0500000000000007</v>
      </c>
      <c r="D1408" s="97">
        <v>17.47</v>
      </c>
      <c r="E1408" s="97">
        <v>29.8</v>
      </c>
      <c r="F1408" s="80">
        <f t="shared" si="42"/>
        <v>5.0895764483563149E-3</v>
      </c>
      <c r="G1408" s="99">
        <f t="shared" si="43"/>
        <v>4.8429614250495162E-3</v>
      </c>
    </row>
    <row r="1409" spans="1:7" x14ac:dyDescent="0.25">
      <c r="A1409" s="96">
        <v>2212</v>
      </c>
      <c r="B1409" s="97">
        <v>23</v>
      </c>
      <c r="C1409" s="97">
        <v>7.65</v>
      </c>
      <c r="D1409" s="97">
        <v>17.47</v>
      </c>
      <c r="E1409" s="97">
        <v>29.8</v>
      </c>
      <c r="F1409" s="80">
        <f t="shared" si="42"/>
        <v>4.5963464017427175E-3</v>
      </c>
      <c r="G1409" s="99">
        <f t="shared" si="43"/>
        <v>1.9845273895616952E-3</v>
      </c>
    </row>
    <row r="1410" spans="1:7" x14ac:dyDescent="0.25">
      <c r="A1410" s="96">
        <v>2212</v>
      </c>
      <c r="B1410" s="97">
        <v>23.47</v>
      </c>
      <c r="C1410" s="97">
        <v>7</v>
      </c>
      <c r="D1410" s="97">
        <v>17.47</v>
      </c>
      <c r="E1410" s="97">
        <v>29.8</v>
      </c>
      <c r="F1410" s="80">
        <f t="shared" si="42"/>
        <v>3.8484510006474965E-3</v>
      </c>
      <c r="G1410" s="99">
        <f t="shared" si="43"/>
        <v>1.8857144831292626E-3</v>
      </c>
    </row>
    <row r="1411" spans="1:7" x14ac:dyDescent="0.25">
      <c r="A1411" s="96">
        <v>2212</v>
      </c>
      <c r="B1411" s="97">
        <v>24</v>
      </c>
      <c r="C1411" s="97">
        <v>6.45</v>
      </c>
      <c r="D1411" s="97">
        <v>17.47</v>
      </c>
      <c r="E1411" s="97">
        <v>29.8</v>
      </c>
      <c r="F1411" s="80">
        <f t="shared" ref="F1411:F1474" si="44">PI()*C1411^2/40000</f>
        <v>3.2674527092742345E-3</v>
      </c>
      <c r="G1411" s="99">
        <f t="shared" ref="G1411:G1474" si="45">IF(C1411=0," ",IF(C1411&gt;4,((F1411+F1412)/2)*(B1412-B1411),1/3*F1411*(B1412-B1411)))</f>
        <v>3.0949596376380695E-3</v>
      </c>
    </row>
    <row r="1412" spans="1:7" x14ac:dyDescent="0.25">
      <c r="A1412" s="96">
        <v>2212</v>
      </c>
      <c r="B1412" s="97">
        <v>25</v>
      </c>
      <c r="C1412" s="97">
        <v>6.1</v>
      </c>
      <c r="D1412" s="97">
        <v>17.47</v>
      </c>
      <c r="E1412" s="97">
        <v>29.8</v>
      </c>
      <c r="F1412" s="80">
        <f t="shared" si="44"/>
        <v>2.9224665660019045E-3</v>
      </c>
      <c r="G1412" s="99">
        <f t="shared" si="45"/>
        <v>2.3849596979267761E-3</v>
      </c>
    </row>
    <row r="1413" spans="1:7" x14ac:dyDescent="0.25">
      <c r="A1413" s="96">
        <v>2212</v>
      </c>
      <c r="B1413" s="97">
        <v>26</v>
      </c>
      <c r="C1413" s="97">
        <v>4.8499999999999996</v>
      </c>
      <c r="D1413" s="97">
        <v>17.47</v>
      </c>
      <c r="E1413" s="97">
        <v>29.8</v>
      </c>
      <c r="F1413" s="80">
        <f t="shared" si="44"/>
        <v>1.8474528298516475E-3</v>
      </c>
      <c r="G1413" s="99">
        <f t="shared" si="45"/>
        <v>1.6668112522702345E-3</v>
      </c>
    </row>
    <row r="1414" spans="1:7" x14ac:dyDescent="0.25">
      <c r="A1414" s="96">
        <v>2212</v>
      </c>
      <c r="B1414" s="97">
        <v>27</v>
      </c>
      <c r="C1414" s="97">
        <v>4.3499999999999996</v>
      </c>
      <c r="D1414" s="97">
        <v>17.47</v>
      </c>
      <c r="E1414" s="97">
        <v>29.8</v>
      </c>
      <c r="F1414" s="80">
        <f t="shared" si="44"/>
        <v>1.4861696746888212E-3</v>
      </c>
      <c r="G1414" s="99">
        <f t="shared" si="45"/>
        <v>2.7428067361247289E-4</v>
      </c>
    </row>
    <row r="1415" spans="1:7" x14ac:dyDescent="0.25">
      <c r="A1415" s="96">
        <v>2212</v>
      </c>
      <c r="B1415" s="97">
        <v>27.2</v>
      </c>
      <c r="C1415" s="97">
        <v>4</v>
      </c>
      <c r="D1415" s="97">
        <v>17.47</v>
      </c>
      <c r="E1415" s="97">
        <v>29.8</v>
      </c>
      <c r="F1415" s="80">
        <f t="shared" si="44"/>
        <v>1.2566370614359172E-3</v>
      </c>
      <c r="G1415" s="99">
        <f t="shared" si="45"/>
        <v>1.0890854532444622E-3</v>
      </c>
    </row>
    <row r="1416" spans="1:7" x14ac:dyDescent="0.25">
      <c r="A1416" s="96">
        <v>2212</v>
      </c>
      <c r="B1416" s="97">
        <v>29.8</v>
      </c>
      <c r="C1416" s="97">
        <v>0</v>
      </c>
      <c r="D1416" s="97">
        <v>17.47</v>
      </c>
      <c r="E1416" s="97">
        <v>29.8</v>
      </c>
      <c r="F1416" s="80">
        <f t="shared" si="44"/>
        <v>0</v>
      </c>
      <c r="G1416" s="99" t="str">
        <f t="shared" si="45"/>
        <v xml:space="preserve"> </v>
      </c>
    </row>
    <row r="1417" spans="1:7" x14ac:dyDescent="0.25">
      <c r="A1417" s="94">
        <v>2213</v>
      </c>
      <c r="B1417" s="95">
        <v>0.1</v>
      </c>
      <c r="C1417" s="95">
        <v>14.25</v>
      </c>
      <c r="D1417" s="95">
        <v>11.8</v>
      </c>
      <c r="E1417" s="95">
        <v>22.3</v>
      </c>
      <c r="F1417" s="80">
        <f t="shared" si="44"/>
        <v>1.5948491455489433E-2</v>
      </c>
      <c r="G1417" s="99">
        <f t="shared" si="45"/>
        <v>2.8616178432926873E-3</v>
      </c>
    </row>
    <row r="1418" spans="1:7" x14ac:dyDescent="0.25">
      <c r="A1418" s="94">
        <v>2213</v>
      </c>
      <c r="B1418" s="95">
        <v>0.3</v>
      </c>
      <c r="C1418" s="95">
        <v>12.7</v>
      </c>
      <c r="D1418" s="95">
        <v>11.8</v>
      </c>
      <c r="E1418" s="95">
        <v>22.3</v>
      </c>
      <c r="F1418" s="80">
        <f t="shared" si="44"/>
        <v>1.2667686977437443E-2</v>
      </c>
      <c r="G1418" s="99">
        <f t="shared" si="45"/>
        <v>2.4646776115116171E-3</v>
      </c>
    </row>
    <row r="1419" spans="1:7" x14ac:dyDescent="0.25">
      <c r="A1419" s="94">
        <v>2213</v>
      </c>
      <c r="B1419" s="95">
        <v>0.5</v>
      </c>
      <c r="C1419" s="95">
        <v>12.35</v>
      </c>
      <c r="D1419" s="95">
        <v>11.8</v>
      </c>
      <c r="E1419" s="95">
        <v>22.3</v>
      </c>
      <c r="F1419" s="80">
        <f t="shared" si="44"/>
        <v>1.1979089137678728E-2</v>
      </c>
      <c r="G1419" s="99">
        <f t="shared" si="45"/>
        <v>2.3478103647980759E-3</v>
      </c>
    </row>
    <row r="1420" spans="1:7" x14ac:dyDescent="0.25">
      <c r="A1420" s="94">
        <v>2213</v>
      </c>
      <c r="B1420" s="95">
        <v>0.7</v>
      </c>
      <c r="C1420" s="95">
        <v>12.1</v>
      </c>
      <c r="D1420" s="95">
        <v>11.8</v>
      </c>
      <c r="E1420" s="95">
        <v>22.3</v>
      </c>
      <c r="F1420" s="80">
        <f t="shared" si="44"/>
        <v>1.149901451030204E-2</v>
      </c>
      <c r="G1420" s="99">
        <f t="shared" si="45"/>
        <v>2.2808748063225305E-3</v>
      </c>
    </row>
    <row r="1421" spans="1:7" x14ac:dyDescent="0.25">
      <c r="A1421" s="94">
        <v>2213</v>
      </c>
      <c r="B1421" s="95">
        <v>0.9</v>
      </c>
      <c r="C1421" s="95">
        <v>12</v>
      </c>
      <c r="D1421" s="95">
        <v>11.8</v>
      </c>
      <c r="E1421" s="95">
        <v>22.3</v>
      </c>
      <c r="F1421" s="80">
        <f t="shared" si="44"/>
        <v>1.1309733552923255E-2</v>
      </c>
      <c r="G1421" s="99">
        <f t="shared" si="45"/>
        <v>2.2619467105846518E-3</v>
      </c>
    </row>
    <row r="1422" spans="1:7" x14ac:dyDescent="0.25">
      <c r="A1422" s="94">
        <v>2213</v>
      </c>
      <c r="B1422" s="95">
        <v>1.1000000000000001</v>
      </c>
      <c r="C1422" s="95">
        <v>12</v>
      </c>
      <c r="D1422" s="95">
        <v>11.8</v>
      </c>
      <c r="E1422" s="95">
        <v>22.3</v>
      </c>
      <c r="F1422" s="80">
        <f t="shared" si="44"/>
        <v>1.1309733552923255E-2</v>
      </c>
      <c r="G1422" s="99">
        <f t="shared" si="45"/>
        <v>2.2245617580069319E-3</v>
      </c>
    </row>
    <row r="1423" spans="1:7" x14ac:dyDescent="0.25">
      <c r="A1423" s="94">
        <v>2213</v>
      </c>
      <c r="B1423" s="95">
        <v>1.3</v>
      </c>
      <c r="C1423" s="95">
        <v>11.8</v>
      </c>
      <c r="D1423" s="95">
        <v>11.8</v>
      </c>
      <c r="E1423" s="95">
        <v>22.3</v>
      </c>
      <c r="F1423" s="80">
        <f t="shared" si="44"/>
        <v>1.093588402714607E-2</v>
      </c>
      <c r="G1423" s="99">
        <f t="shared" si="45"/>
        <v>7.2144711794281096E-3</v>
      </c>
    </row>
    <row r="1424" spans="1:7" x14ac:dyDescent="0.25">
      <c r="A1424" s="94">
        <v>2213</v>
      </c>
      <c r="B1424" s="95">
        <v>2</v>
      </c>
      <c r="C1424" s="95">
        <v>11.1</v>
      </c>
      <c r="D1424" s="95">
        <v>11.8</v>
      </c>
      <c r="E1424" s="95">
        <v>22.3</v>
      </c>
      <c r="F1424" s="80">
        <f t="shared" si="44"/>
        <v>9.6768907712199599E-3</v>
      </c>
      <c r="G1424" s="99">
        <f t="shared" si="45"/>
        <v>9.504103175272522E-3</v>
      </c>
    </row>
    <row r="1425" spans="1:7" x14ac:dyDescent="0.25">
      <c r="A1425" s="94">
        <v>2213</v>
      </c>
      <c r="B1425" s="95">
        <v>3</v>
      </c>
      <c r="C1425" s="95">
        <v>10.9</v>
      </c>
      <c r="D1425" s="95">
        <v>11.8</v>
      </c>
      <c r="E1425" s="95">
        <v>22.3</v>
      </c>
      <c r="F1425" s="80">
        <f t="shared" si="44"/>
        <v>9.3313155793250824E-3</v>
      </c>
      <c r="G1425" s="99">
        <f t="shared" si="45"/>
        <v>9.1197489490598971E-3</v>
      </c>
    </row>
    <row r="1426" spans="1:7" x14ac:dyDescent="0.25">
      <c r="A1426" s="94">
        <v>2213</v>
      </c>
      <c r="B1426" s="95">
        <v>4</v>
      </c>
      <c r="C1426" s="95">
        <v>10.65</v>
      </c>
      <c r="D1426" s="95">
        <v>11.8</v>
      </c>
      <c r="E1426" s="95">
        <v>22.3</v>
      </c>
      <c r="F1426" s="80">
        <f t="shared" si="44"/>
        <v>8.90818231879471E-3</v>
      </c>
      <c r="G1426" s="99">
        <f t="shared" si="45"/>
        <v>8.7424633063178468E-3</v>
      </c>
    </row>
    <row r="1427" spans="1:7" x14ac:dyDescent="0.25">
      <c r="A1427" s="94">
        <v>2213</v>
      </c>
      <c r="B1427" s="95">
        <v>5</v>
      </c>
      <c r="C1427" s="95">
        <v>10.45</v>
      </c>
      <c r="D1427" s="95">
        <v>11.8</v>
      </c>
      <c r="E1427" s="95">
        <v>22.3</v>
      </c>
      <c r="F1427" s="80">
        <f t="shared" si="44"/>
        <v>8.5767442938409835E-3</v>
      </c>
      <c r="G1427" s="99">
        <f t="shared" si="45"/>
        <v>8.2942954793291772E-3</v>
      </c>
    </row>
    <row r="1428" spans="1:7" x14ac:dyDescent="0.25">
      <c r="A1428" s="94">
        <v>2213</v>
      </c>
      <c r="B1428" s="95">
        <v>6</v>
      </c>
      <c r="C1428" s="95">
        <v>10.1</v>
      </c>
      <c r="D1428" s="95">
        <v>11.8</v>
      </c>
      <c r="E1428" s="95">
        <v>22.3</v>
      </c>
      <c r="F1428" s="80">
        <f t="shared" si="44"/>
        <v>8.0118466648173691E-3</v>
      </c>
      <c r="G1428" s="99">
        <f t="shared" si="45"/>
        <v>7.4758124182986111E-3</v>
      </c>
    </row>
    <row r="1429" spans="1:7" x14ac:dyDescent="0.25">
      <c r="A1429" s="94">
        <v>2213</v>
      </c>
      <c r="B1429" s="95">
        <v>7</v>
      </c>
      <c r="C1429" s="95">
        <v>9.4</v>
      </c>
      <c r="D1429" s="95">
        <v>11.8</v>
      </c>
      <c r="E1429" s="95">
        <v>22.3</v>
      </c>
      <c r="F1429" s="80">
        <f t="shared" si="44"/>
        <v>6.939778171779854E-3</v>
      </c>
      <c r="G1429" s="99">
        <f t="shared" si="45"/>
        <v>6.7936941133879269E-3</v>
      </c>
    </row>
    <row r="1430" spans="1:7" x14ac:dyDescent="0.25">
      <c r="A1430" s="94">
        <v>2213</v>
      </c>
      <c r="B1430" s="95">
        <v>8</v>
      </c>
      <c r="C1430" s="95">
        <v>9.1999999999999993</v>
      </c>
      <c r="D1430" s="95">
        <v>11.8</v>
      </c>
      <c r="E1430" s="95">
        <v>22.3</v>
      </c>
      <c r="F1430" s="80">
        <f t="shared" si="44"/>
        <v>6.6476100549960008E-3</v>
      </c>
      <c r="G1430" s="99">
        <f t="shared" si="45"/>
        <v>6.1610558927712826E-3</v>
      </c>
    </row>
    <row r="1431" spans="1:7" x14ac:dyDescent="0.25">
      <c r="A1431" s="94">
        <v>2213</v>
      </c>
      <c r="B1431" s="95">
        <v>9</v>
      </c>
      <c r="C1431" s="95">
        <v>8.5</v>
      </c>
      <c r="D1431" s="95">
        <v>11.8</v>
      </c>
      <c r="E1431" s="95">
        <v>22.3</v>
      </c>
      <c r="F1431" s="80">
        <f t="shared" si="44"/>
        <v>5.6745017305465635E-3</v>
      </c>
      <c r="G1431" s="99">
        <f t="shared" si="45"/>
        <v>5.4137495402986104E-3</v>
      </c>
    </row>
    <row r="1432" spans="1:7" x14ac:dyDescent="0.25">
      <c r="A1432" s="94">
        <v>2213</v>
      </c>
      <c r="B1432" s="95">
        <v>10</v>
      </c>
      <c r="C1432" s="95">
        <v>8.1</v>
      </c>
      <c r="D1432" s="95">
        <v>11.8</v>
      </c>
      <c r="E1432" s="95">
        <v>22.3</v>
      </c>
      <c r="F1432" s="80">
        <f t="shared" si="44"/>
        <v>5.152997350050658E-3</v>
      </c>
      <c r="G1432" s="99">
        <f t="shared" si="45"/>
        <v>7.6346591968457628E-4</v>
      </c>
    </row>
    <row r="1433" spans="1:7" x14ac:dyDescent="0.25">
      <c r="A1433" s="94">
        <v>2213</v>
      </c>
      <c r="B1433" s="95">
        <v>10.15</v>
      </c>
      <c r="C1433" s="95">
        <v>8</v>
      </c>
      <c r="D1433" s="95">
        <v>11.8</v>
      </c>
      <c r="E1433" s="95">
        <v>22.3</v>
      </c>
      <c r="F1433" s="80">
        <f t="shared" si="44"/>
        <v>5.0265482457436689E-3</v>
      </c>
      <c r="G1433" s="99">
        <f t="shared" si="45"/>
        <v>4.0897302251817133E-3</v>
      </c>
    </row>
    <row r="1434" spans="1:7" x14ac:dyDescent="0.25">
      <c r="A1434" s="94">
        <v>2213</v>
      </c>
      <c r="B1434" s="95">
        <v>11</v>
      </c>
      <c r="C1434" s="95">
        <v>7.65</v>
      </c>
      <c r="D1434" s="95">
        <v>11.8</v>
      </c>
      <c r="E1434" s="95">
        <v>22.3</v>
      </c>
      <c r="F1434" s="80">
        <f t="shared" si="44"/>
        <v>4.5963464017427175E-3</v>
      </c>
      <c r="G1434" s="99">
        <f t="shared" si="45"/>
        <v>4.3339252403975445E-3</v>
      </c>
    </row>
    <row r="1435" spans="1:7" x14ac:dyDescent="0.25">
      <c r="A1435" s="94">
        <v>2213</v>
      </c>
      <c r="B1435" s="95">
        <v>12</v>
      </c>
      <c r="C1435" s="95">
        <v>7.2</v>
      </c>
      <c r="D1435" s="95">
        <v>11.8</v>
      </c>
      <c r="E1435" s="95">
        <v>22.3</v>
      </c>
      <c r="F1435" s="80">
        <f t="shared" si="44"/>
        <v>4.0715040790523724E-3</v>
      </c>
      <c r="G1435" s="99">
        <f t="shared" si="45"/>
        <v>2.3759865239099593E-3</v>
      </c>
    </row>
    <row r="1436" spans="1:7" x14ac:dyDescent="0.25">
      <c r="A1436" s="94">
        <v>2213</v>
      </c>
      <c r="B1436" s="95">
        <v>12.6</v>
      </c>
      <c r="C1436" s="95">
        <v>7</v>
      </c>
      <c r="D1436" s="95">
        <v>11.8</v>
      </c>
      <c r="E1436" s="95">
        <v>22.3</v>
      </c>
      <c r="F1436" s="80">
        <f t="shared" si="44"/>
        <v>3.8484510006474965E-3</v>
      </c>
      <c r="G1436" s="99">
        <f t="shared" si="45"/>
        <v>1.443601094232681E-3</v>
      </c>
    </row>
    <row r="1437" spans="1:7" x14ac:dyDescent="0.25">
      <c r="A1437" s="94">
        <v>2213</v>
      </c>
      <c r="B1437" s="95">
        <v>13</v>
      </c>
      <c r="C1437" s="95">
        <v>6.55</v>
      </c>
      <c r="D1437" s="95">
        <v>11.8</v>
      </c>
      <c r="E1437" s="95">
        <v>22.3</v>
      </c>
      <c r="F1437" s="80">
        <f t="shared" si="44"/>
        <v>3.3695544705159021E-3</v>
      </c>
      <c r="G1437" s="99">
        <f t="shared" si="45"/>
        <v>3.0984939293733577E-3</v>
      </c>
    </row>
    <row r="1438" spans="1:7" x14ac:dyDescent="0.25">
      <c r="A1438" s="94">
        <v>2213</v>
      </c>
      <c r="B1438" s="95">
        <v>14</v>
      </c>
      <c r="C1438" s="95">
        <v>6</v>
      </c>
      <c r="D1438" s="95">
        <v>11.8</v>
      </c>
      <c r="E1438" s="95">
        <v>22.3</v>
      </c>
      <c r="F1438" s="80">
        <f t="shared" si="44"/>
        <v>2.8274333882308137E-3</v>
      </c>
      <c r="G1438" s="99">
        <f t="shared" si="45"/>
        <v>2.5801311415310424E-3</v>
      </c>
    </row>
    <row r="1439" spans="1:7" x14ac:dyDescent="0.25">
      <c r="A1439" s="94">
        <v>2213</v>
      </c>
      <c r="B1439" s="95">
        <v>15</v>
      </c>
      <c r="C1439" s="95">
        <v>5.45</v>
      </c>
      <c r="D1439" s="95">
        <v>11.8</v>
      </c>
      <c r="E1439" s="95">
        <v>22.3</v>
      </c>
      <c r="F1439" s="80">
        <f t="shared" si="44"/>
        <v>2.3328288948312706E-3</v>
      </c>
      <c r="G1439" s="99">
        <f t="shared" si="45"/>
        <v>2.1678952805178064E-3</v>
      </c>
    </row>
    <row r="1440" spans="1:7" x14ac:dyDescent="0.25">
      <c r="A1440" s="94">
        <v>2213</v>
      </c>
      <c r="B1440" s="95">
        <v>16</v>
      </c>
      <c r="C1440" s="95">
        <v>5.05</v>
      </c>
      <c r="D1440" s="95">
        <v>11.8</v>
      </c>
      <c r="E1440" s="95">
        <v>22.3</v>
      </c>
      <c r="F1440" s="80">
        <f t="shared" si="44"/>
        <v>2.0029616662043423E-3</v>
      </c>
      <c r="G1440" s="99">
        <f t="shared" si="45"/>
        <v>1.7107935494204917E-3</v>
      </c>
    </row>
    <row r="1441" spans="1:7" x14ac:dyDescent="0.25">
      <c r="A1441" s="94">
        <v>2213</v>
      </c>
      <c r="B1441" s="95">
        <v>17</v>
      </c>
      <c r="C1441" s="95">
        <v>4.25</v>
      </c>
      <c r="D1441" s="95">
        <v>11.8</v>
      </c>
      <c r="E1441" s="95">
        <v>22.3</v>
      </c>
      <c r="F1441" s="80">
        <f t="shared" si="44"/>
        <v>1.4186254326366409E-3</v>
      </c>
      <c r="G1441" s="99">
        <f t="shared" si="45"/>
        <v>6.6881562351813958E-4</v>
      </c>
    </row>
    <row r="1442" spans="1:7" x14ac:dyDescent="0.25">
      <c r="A1442" s="94">
        <v>2213</v>
      </c>
      <c r="B1442" s="95">
        <v>17.5</v>
      </c>
      <c r="C1442" s="95">
        <v>4</v>
      </c>
      <c r="D1442" s="95">
        <v>11.8</v>
      </c>
      <c r="E1442" s="95">
        <v>22.3</v>
      </c>
      <c r="F1442" s="80">
        <f t="shared" si="44"/>
        <v>1.2566370614359172E-3</v>
      </c>
      <c r="G1442" s="99">
        <f t="shared" si="45"/>
        <v>2.0106192982974678E-3</v>
      </c>
    </row>
    <row r="1443" spans="1:7" x14ac:dyDescent="0.25">
      <c r="A1443" s="94">
        <v>2213</v>
      </c>
      <c r="B1443" s="95">
        <v>22.3</v>
      </c>
      <c r="C1443" s="95">
        <v>0</v>
      </c>
      <c r="D1443" s="95">
        <v>11.8</v>
      </c>
      <c r="E1443" s="95">
        <v>22.3</v>
      </c>
      <c r="F1443" s="80">
        <f t="shared" si="44"/>
        <v>0</v>
      </c>
      <c r="G1443" s="99" t="str">
        <f t="shared" si="45"/>
        <v xml:space="preserve"> </v>
      </c>
    </row>
    <row r="1444" spans="1:7" x14ac:dyDescent="0.25">
      <c r="A1444" s="96">
        <v>2214</v>
      </c>
      <c r="B1444" s="97">
        <v>0.1</v>
      </c>
      <c r="C1444" s="97">
        <v>17.7</v>
      </c>
      <c r="D1444" s="97">
        <v>15.64</v>
      </c>
      <c r="E1444" s="97">
        <v>27.8</v>
      </c>
      <c r="F1444" s="80">
        <f t="shared" si="44"/>
        <v>2.4605739061078654E-2</v>
      </c>
      <c r="G1444" s="99">
        <f t="shared" si="45"/>
        <v>4.7786954349313552E-3</v>
      </c>
    </row>
    <row r="1445" spans="1:7" x14ac:dyDescent="0.25">
      <c r="A1445" s="96">
        <v>2214</v>
      </c>
      <c r="B1445" s="97">
        <v>0.3</v>
      </c>
      <c r="C1445" s="97">
        <v>17.18</v>
      </c>
      <c r="D1445" s="97">
        <v>15.64</v>
      </c>
      <c r="E1445" s="97">
        <v>27.8</v>
      </c>
      <c r="F1445" s="80">
        <f t="shared" si="44"/>
        <v>2.3181215288234903E-2</v>
      </c>
      <c r="G1445" s="99">
        <f t="shared" si="45"/>
        <v>4.579918228358933E-3</v>
      </c>
    </row>
    <row r="1446" spans="1:7" x14ac:dyDescent="0.25">
      <c r="A1446" s="96">
        <v>2214</v>
      </c>
      <c r="B1446" s="97">
        <v>0.5</v>
      </c>
      <c r="C1446" s="97">
        <v>16.97</v>
      </c>
      <c r="D1446" s="97">
        <v>15.64</v>
      </c>
      <c r="E1446" s="97">
        <v>27.8</v>
      </c>
      <c r="F1446" s="80">
        <f t="shared" si="44"/>
        <v>2.261796699535442E-2</v>
      </c>
      <c r="G1446" s="99">
        <f t="shared" si="45"/>
        <v>4.392274826150829E-3</v>
      </c>
    </row>
    <row r="1447" spans="1:7" x14ac:dyDescent="0.25">
      <c r="A1447" s="96">
        <v>2214</v>
      </c>
      <c r="B1447" s="97">
        <v>0.7</v>
      </c>
      <c r="C1447" s="97">
        <v>16.47</v>
      </c>
      <c r="D1447" s="97">
        <v>15.64</v>
      </c>
      <c r="E1447" s="97">
        <v>27.8</v>
      </c>
      <c r="F1447" s="80">
        <f t="shared" si="44"/>
        <v>2.1304781266153882E-2</v>
      </c>
      <c r="G1447" s="99">
        <f t="shared" si="45"/>
        <v>4.1865908281294908E-3</v>
      </c>
    </row>
    <row r="1448" spans="1:7" x14ac:dyDescent="0.25">
      <c r="A1448" s="96">
        <v>2214</v>
      </c>
      <c r="B1448" s="97">
        <v>0.9</v>
      </c>
      <c r="C1448" s="97">
        <v>16.18</v>
      </c>
      <c r="D1448" s="97">
        <v>15.64</v>
      </c>
      <c r="E1448" s="97">
        <v>27.8</v>
      </c>
      <c r="F1448" s="80">
        <f t="shared" si="44"/>
        <v>2.0561127015141015E-2</v>
      </c>
      <c r="G1448" s="99">
        <f t="shared" si="45"/>
        <v>4.0995372956985189E-3</v>
      </c>
    </row>
    <row r="1449" spans="1:7" x14ac:dyDescent="0.25">
      <c r="A1449" s="96">
        <v>2214</v>
      </c>
      <c r="B1449" s="97">
        <v>1.1000000000000001</v>
      </c>
      <c r="C1449" s="97">
        <v>16.13</v>
      </c>
      <c r="D1449" s="97">
        <v>15.64</v>
      </c>
      <c r="E1449" s="97">
        <v>27.8</v>
      </c>
      <c r="F1449" s="80">
        <f t="shared" si="44"/>
        <v>2.0434245941844155E-2</v>
      </c>
      <c r="G1449" s="99">
        <f t="shared" si="45"/>
        <v>3.9645839000782591E-3</v>
      </c>
    </row>
    <row r="1450" spans="1:7" x14ac:dyDescent="0.25">
      <c r="A1450" s="96">
        <v>2214</v>
      </c>
      <c r="B1450" s="97">
        <v>1.3</v>
      </c>
      <c r="C1450" s="97">
        <v>15.64</v>
      </c>
      <c r="D1450" s="97">
        <v>15.64</v>
      </c>
      <c r="E1450" s="97">
        <v>27.8</v>
      </c>
      <c r="F1450" s="80">
        <f t="shared" si="44"/>
        <v>1.9211593058938447E-2</v>
      </c>
      <c r="G1450" s="99">
        <f t="shared" si="45"/>
        <v>1.2950370233301024E-2</v>
      </c>
    </row>
    <row r="1451" spans="1:7" x14ac:dyDescent="0.25">
      <c r="A1451" s="96">
        <v>2214</v>
      </c>
      <c r="B1451" s="97">
        <v>2</v>
      </c>
      <c r="C1451" s="97">
        <v>15.05</v>
      </c>
      <c r="D1451" s="97">
        <v>15.64</v>
      </c>
      <c r="E1451" s="97">
        <v>27.8</v>
      </c>
      <c r="F1451" s="80">
        <f t="shared" si="44"/>
        <v>1.7789464750493054E-2</v>
      </c>
      <c r="G1451" s="99">
        <f t="shared" si="45"/>
        <v>1.6981290040357078E-2</v>
      </c>
    </row>
    <row r="1452" spans="1:7" x14ac:dyDescent="0.25">
      <c r="A1452" s="96">
        <v>2214</v>
      </c>
      <c r="B1452" s="97">
        <v>3</v>
      </c>
      <c r="C1452" s="97">
        <v>14.35</v>
      </c>
      <c r="D1452" s="97">
        <v>15.64</v>
      </c>
      <c r="E1452" s="97">
        <v>27.8</v>
      </c>
      <c r="F1452" s="80">
        <f t="shared" si="44"/>
        <v>1.6173115330221102E-2</v>
      </c>
      <c r="G1452" s="99">
        <f t="shared" si="45"/>
        <v>1.5949276853652831E-2</v>
      </c>
    </row>
    <row r="1453" spans="1:7" x14ac:dyDescent="0.25">
      <c r="A1453" s="96">
        <v>2214</v>
      </c>
      <c r="B1453" s="97">
        <v>4</v>
      </c>
      <c r="C1453" s="97">
        <v>14.15</v>
      </c>
      <c r="D1453" s="97">
        <v>15.64</v>
      </c>
      <c r="E1453" s="97">
        <v>27.8</v>
      </c>
      <c r="F1453" s="80">
        <f t="shared" si="44"/>
        <v>1.5725438377084559E-2</v>
      </c>
      <c r="G1453" s="99">
        <f t="shared" si="45"/>
        <v>1.5395571148457632E-2</v>
      </c>
    </row>
    <row r="1454" spans="1:7" x14ac:dyDescent="0.25">
      <c r="A1454" s="96">
        <v>2214</v>
      </c>
      <c r="B1454" s="97">
        <v>5</v>
      </c>
      <c r="C1454" s="97">
        <v>13.85</v>
      </c>
      <c r="D1454" s="97">
        <v>15.64</v>
      </c>
      <c r="E1454" s="97">
        <v>27.8</v>
      </c>
      <c r="F1454" s="80">
        <f t="shared" si="44"/>
        <v>1.5065703919830703E-2</v>
      </c>
      <c r="G1454" s="99">
        <f t="shared" si="45"/>
        <v>1.4946523675525958E-2</v>
      </c>
    </row>
    <row r="1455" spans="1:7" x14ac:dyDescent="0.25">
      <c r="A1455" s="96">
        <v>2214</v>
      </c>
      <c r="B1455" s="97">
        <v>6</v>
      </c>
      <c r="C1455" s="97">
        <v>13.74</v>
      </c>
      <c r="D1455" s="97">
        <v>15.64</v>
      </c>
      <c r="E1455" s="97">
        <v>27.8</v>
      </c>
      <c r="F1455" s="80">
        <f t="shared" si="44"/>
        <v>1.4827343431221211E-2</v>
      </c>
      <c r="G1455" s="99">
        <f t="shared" si="45"/>
        <v>1.4517696278310947E-2</v>
      </c>
    </row>
    <row r="1456" spans="1:7" x14ac:dyDescent="0.25">
      <c r="A1456" s="96">
        <v>2214</v>
      </c>
      <c r="B1456" s="97">
        <v>7</v>
      </c>
      <c r="C1456" s="97">
        <v>13.45</v>
      </c>
      <c r="D1456" s="97">
        <v>15.64</v>
      </c>
      <c r="E1456" s="97">
        <v>27.8</v>
      </c>
      <c r="F1456" s="80">
        <f t="shared" si="44"/>
        <v>1.4208049125400685E-2</v>
      </c>
      <c r="G1456" s="99">
        <f t="shared" si="45"/>
        <v>1.4102805771505428E-2</v>
      </c>
    </row>
    <row r="1457" spans="1:7" x14ac:dyDescent="0.25">
      <c r="A1457" s="96">
        <v>2214</v>
      </c>
      <c r="B1457" s="97">
        <v>8</v>
      </c>
      <c r="C1457" s="97">
        <v>13.35</v>
      </c>
      <c r="D1457" s="97">
        <v>15.64</v>
      </c>
      <c r="E1457" s="97">
        <v>27.8</v>
      </c>
      <c r="F1457" s="80">
        <f t="shared" si="44"/>
        <v>1.3997562417610172E-2</v>
      </c>
      <c r="G1457" s="99">
        <f t="shared" si="45"/>
        <v>1.3635395689513524E-2</v>
      </c>
    </row>
    <row r="1458" spans="1:7" x14ac:dyDescent="0.25">
      <c r="A1458" s="96">
        <v>2214</v>
      </c>
      <c r="B1458" s="97">
        <v>9</v>
      </c>
      <c r="C1458" s="97">
        <v>13</v>
      </c>
      <c r="D1458" s="97">
        <v>15.64</v>
      </c>
      <c r="E1458" s="97">
        <v>27.8</v>
      </c>
      <c r="F1458" s="80">
        <f t="shared" si="44"/>
        <v>1.3273228961416876E-2</v>
      </c>
      <c r="G1458" s="99">
        <f t="shared" si="45"/>
        <v>1.3070596235260336E-2</v>
      </c>
    </row>
    <row r="1459" spans="1:7" x14ac:dyDescent="0.25">
      <c r="A1459" s="96">
        <v>2214</v>
      </c>
      <c r="B1459" s="97">
        <v>10</v>
      </c>
      <c r="C1459" s="97">
        <v>12.8</v>
      </c>
      <c r="D1459" s="97">
        <v>15.64</v>
      </c>
      <c r="E1459" s="97">
        <v>27.8</v>
      </c>
      <c r="F1459" s="80">
        <f t="shared" si="44"/>
        <v>1.2867963509103793E-2</v>
      </c>
      <c r="G1459" s="99">
        <f t="shared" si="45"/>
        <v>1.266847237560084E-2</v>
      </c>
    </row>
    <row r="1460" spans="1:7" x14ac:dyDescent="0.25">
      <c r="A1460" s="96">
        <v>2214</v>
      </c>
      <c r="B1460" s="97">
        <v>11</v>
      </c>
      <c r="C1460" s="97">
        <v>12.6</v>
      </c>
      <c r="D1460" s="97">
        <v>15.64</v>
      </c>
      <c r="E1460" s="97">
        <v>27.8</v>
      </c>
      <c r="F1460" s="80">
        <f t="shared" si="44"/>
        <v>1.2468981242097887E-2</v>
      </c>
      <c r="G1460" s="99">
        <f t="shared" si="45"/>
        <v>1.1927119341206719E-2</v>
      </c>
    </row>
    <row r="1461" spans="1:7" x14ac:dyDescent="0.25">
      <c r="A1461" s="96">
        <v>2214</v>
      </c>
      <c r="B1461" s="97">
        <v>12</v>
      </c>
      <c r="C1461" s="97">
        <v>12.04</v>
      </c>
      <c r="D1461" s="97">
        <v>15.64</v>
      </c>
      <c r="E1461" s="97">
        <v>27.8</v>
      </c>
      <c r="F1461" s="80">
        <f t="shared" si="44"/>
        <v>1.1385257440315551E-2</v>
      </c>
      <c r="G1461" s="99">
        <f t="shared" si="45"/>
        <v>9.5964538256165313E-3</v>
      </c>
    </row>
    <row r="1462" spans="1:7" x14ac:dyDescent="0.25">
      <c r="A1462" s="96">
        <v>2214</v>
      </c>
      <c r="B1462" s="97">
        <v>12.9</v>
      </c>
      <c r="C1462" s="97">
        <v>11.25</v>
      </c>
      <c r="D1462" s="97">
        <v>15.64</v>
      </c>
      <c r="E1462" s="97">
        <v>27.8</v>
      </c>
      <c r="F1462" s="80">
        <f t="shared" si="44"/>
        <v>9.9401955054989541E-3</v>
      </c>
      <c r="G1462" s="99">
        <f t="shared" si="45"/>
        <v>9.8085431383594223E-4</v>
      </c>
    </row>
    <row r="1463" spans="1:7" x14ac:dyDescent="0.25">
      <c r="A1463" s="96">
        <v>2214</v>
      </c>
      <c r="B1463" s="97">
        <v>13</v>
      </c>
      <c r="C1463" s="97">
        <v>11.1</v>
      </c>
      <c r="D1463" s="97">
        <v>15.64</v>
      </c>
      <c r="E1463" s="97">
        <v>27.8</v>
      </c>
      <c r="F1463" s="80">
        <f t="shared" si="44"/>
        <v>9.6768907712199599E-3</v>
      </c>
      <c r="G1463" s="99">
        <f t="shared" si="45"/>
        <v>9.4358677828365514E-3</v>
      </c>
    </row>
    <row r="1464" spans="1:7" x14ac:dyDescent="0.25">
      <c r="A1464" s="96">
        <v>2214</v>
      </c>
      <c r="B1464" s="97">
        <v>14</v>
      </c>
      <c r="C1464" s="97">
        <v>10.82</v>
      </c>
      <c r="D1464" s="97">
        <v>15.64</v>
      </c>
      <c r="E1464" s="97">
        <v>27.8</v>
      </c>
      <c r="F1464" s="80">
        <f t="shared" si="44"/>
        <v>9.1948447944531428E-3</v>
      </c>
      <c r="G1464" s="99">
        <f t="shared" si="45"/>
        <v>8.7959881911533824E-3</v>
      </c>
    </row>
    <row r="1465" spans="1:7" x14ac:dyDescent="0.25">
      <c r="A1465" s="96">
        <v>2214</v>
      </c>
      <c r="B1465" s="97">
        <v>15</v>
      </c>
      <c r="C1465" s="97">
        <v>10.34</v>
      </c>
      <c r="D1465" s="97">
        <v>15.64</v>
      </c>
      <c r="E1465" s="97">
        <v>27.8</v>
      </c>
      <c r="F1465" s="80">
        <f t="shared" si="44"/>
        <v>8.3971315878536221E-3</v>
      </c>
      <c r="G1465" s="99">
        <f t="shared" si="45"/>
        <v>8.3243605210240323E-3</v>
      </c>
    </row>
    <row r="1466" spans="1:7" x14ac:dyDescent="0.25">
      <c r="A1466" s="96">
        <v>2214</v>
      </c>
      <c r="B1466" s="97">
        <v>16</v>
      </c>
      <c r="C1466" s="97">
        <v>10.25</v>
      </c>
      <c r="D1466" s="97">
        <v>15.64</v>
      </c>
      <c r="E1466" s="97">
        <v>27.8</v>
      </c>
      <c r="F1466" s="80">
        <f t="shared" si="44"/>
        <v>8.2515894541944409E-3</v>
      </c>
      <c r="G1466" s="99">
        <f t="shared" si="45"/>
        <v>7.4858262448819291E-3</v>
      </c>
    </row>
    <row r="1467" spans="1:7" x14ac:dyDescent="0.25">
      <c r="A1467" s="96">
        <v>2214</v>
      </c>
      <c r="B1467" s="97">
        <v>17</v>
      </c>
      <c r="C1467" s="97">
        <v>9.25</v>
      </c>
      <c r="D1467" s="97">
        <v>15.64</v>
      </c>
      <c r="E1467" s="97">
        <v>27.8</v>
      </c>
      <c r="F1467" s="80">
        <f t="shared" si="44"/>
        <v>6.7200630355694173E-3</v>
      </c>
      <c r="G1467" s="99">
        <f t="shared" si="45"/>
        <v>6.470600943920303E-3</v>
      </c>
    </row>
    <row r="1468" spans="1:7" x14ac:dyDescent="0.25">
      <c r="A1468" s="96">
        <v>2214</v>
      </c>
      <c r="B1468" s="97">
        <v>18</v>
      </c>
      <c r="C1468" s="97">
        <v>8.9</v>
      </c>
      <c r="D1468" s="97">
        <v>15.64</v>
      </c>
      <c r="E1468" s="97">
        <v>27.8</v>
      </c>
      <c r="F1468" s="80">
        <f t="shared" si="44"/>
        <v>6.2211388522711887E-3</v>
      </c>
      <c r="G1468" s="99">
        <f t="shared" si="45"/>
        <v>5.7189749015489448E-3</v>
      </c>
    </row>
    <row r="1469" spans="1:7" x14ac:dyDescent="0.25">
      <c r="A1469" s="96">
        <v>2214</v>
      </c>
      <c r="B1469" s="97">
        <v>19</v>
      </c>
      <c r="C1469" s="97">
        <v>8.15</v>
      </c>
      <c r="D1469" s="97">
        <v>15.64</v>
      </c>
      <c r="E1469" s="97">
        <v>27.8</v>
      </c>
      <c r="F1469" s="80">
        <f t="shared" si="44"/>
        <v>5.2168109508267009E-3</v>
      </c>
      <c r="G1469" s="99">
        <f t="shared" si="45"/>
        <v>5.028315391611313E-3</v>
      </c>
    </row>
    <row r="1470" spans="1:7" x14ac:dyDescent="0.25">
      <c r="A1470" s="96">
        <v>2214</v>
      </c>
      <c r="B1470" s="97">
        <v>20</v>
      </c>
      <c r="C1470" s="97">
        <v>7.85</v>
      </c>
      <c r="D1470" s="97">
        <v>15.64</v>
      </c>
      <c r="E1470" s="97">
        <v>27.8</v>
      </c>
      <c r="F1470" s="80">
        <f t="shared" si="44"/>
        <v>4.8398198323959252E-3</v>
      </c>
      <c r="G1470" s="99">
        <f t="shared" si="45"/>
        <v>4.3441354165217111E-3</v>
      </c>
    </row>
    <row r="1471" spans="1:7" x14ac:dyDescent="0.25">
      <c r="A1471" s="96">
        <v>2214</v>
      </c>
      <c r="B1471" s="97">
        <v>21</v>
      </c>
      <c r="C1471" s="97">
        <v>7</v>
      </c>
      <c r="D1471" s="97">
        <v>15.64</v>
      </c>
      <c r="E1471" s="97">
        <v>27.8</v>
      </c>
      <c r="F1471" s="80">
        <f t="shared" si="44"/>
        <v>3.8484510006474965E-3</v>
      </c>
      <c r="G1471" s="99">
        <f t="shared" si="45"/>
        <v>3.4095116020787476E-3</v>
      </c>
    </row>
    <row r="1472" spans="1:7" x14ac:dyDescent="0.25">
      <c r="A1472" s="96">
        <v>2214</v>
      </c>
      <c r="B1472" s="97">
        <v>22</v>
      </c>
      <c r="C1472" s="97">
        <v>6.15</v>
      </c>
      <c r="D1472" s="97">
        <v>15.64</v>
      </c>
      <c r="E1472" s="97">
        <v>27.8</v>
      </c>
      <c r="F1472" s="80">
        <f t="shared" si="44"/>
        <v>2.9705722035099991E-3</v>
      </c>
      <c r="G1472" s="99">
        <f t="shared" si="45"/>
        <v>2.6303966239884791E-3</v>
      </c>
    </row>
    <row r="1473" spans="1:7" x14ac:dyDescent="0.25">
      <c r="A1473" s="96">
        <v>2214</v>
      </c>
      <c r="B1473" s="97">
        <v>23</v>
      </c>
      <c r="C1473" s="97">
        <v>5.4</v>
      </c>
      <c r="D1473" s="97">
        <v>15.64</v>
      </c>
      <c r="E1473" s="97">
        <v>27.8</v>
      </c>
      <c r="F1473" s="80">
        <f t="shared" si="44"/>
        <v>2.2902210444669595E-3</v>
      </c>
      <c r="G1473" s="99">
        <f t="shared" si="45"/>
        <v>2.0688369371593034E-3</v>
      </c>
    </row>
    <row r="1474" spans="1:7" x14ac:dyDescent="0.25">
      <c r="A1474" s="96">
        <v>2214</v>
      </c>
      <c r="B1474" s="97">
        <v>24</v>
      </c>
      <c r="C1474" s="97">
        <v>4.8499999999999996</v>
      </c>
      <c r="D1474" s="97">
        <v>15.64</v>
      </c>
      <c r="E1474" s="97">
        <v>27.8</v>
      </c>
      <c r="F1474" s="80">
        <f t="shared" si="44"/>
        <v>1.8474528298516475E-3</v>
      </c>
      <c r="G1474" s="99">
        <f t="shared" si="45"/>
        <v>1.5520449456437823E-3</v>
      </c>
    </row>
    <row r="1475" spans="1:7" x14ac:dyDescent="0.25">
      <c r="A1475" s="96">
        <v>2214</v>
      </c>
      <c r="B1475" s="97">
        <v>25</v>
      </c>
      <c r="C1475" s="97">
        <v>4</v>
      </c>
      <c r="D1475" s="97">
        <v>15.64</v>
      </c>
      <c r="E1475" s="97">
        <v>27.8</v>
      </c>
      <c r="F1475" s="80">
        <f t="shared" ref="F1475:F1538" si="46">PI()*C1475^2/40000</f>
        <v>1.2566370614359172E-3</v>
      </c>
      <c r="G1475" s="99">
        <f t="shared" ref="G1475:G1538" si="47">IF(C1475=0," ",IF(C1475&gt;4,((F1475+F1476)/2)*(B1476-B1475),1/3*F1475*(B1476-B1475)))</f>
        <v>1.1728612573401896E-3</v>
      </c>
    </row>
    <row r="1476" spans="1:7" x14ac:dyDescent="0.25">
      <c r="A1476" s="96">
        <v>2214</v>
      </c>
      <c r="B1476" s="97">
        <v>27.8</v>
      </c>
      <c r="C1476" s="97">
        <v>0</v>
      </c>
      <c r="D1476" s="97">
        <v>15.64</v>
      </c>
      <c r="E1476" s="97">
        <v>27.8</v>
      </c>
      <c r="F1476" s="80">
        <f t="shared" si="46"/>
        <v>0</v>
      </c>
      <c r="G1476" s="99" t="str">
        <f t="shared" si="47"/>
        <v xml:space="preserve"> </v>
      </c>
    </row>
    <row r="1477" spans="1:7" x14ac:dyDescent="0.25">
      <c r="A1477" s="94">
        <v>2215</v>
      </c>
      <c r="B1477" s="95">
        <v>0.1</v>
      </c>
      <c r="C1477" s="95">
        <v>13.25</v>
      </c>
      <c r="D1477" s="95">
        <v>10.6</v>
      </c>
      <c r="E1477" s="95">
        <v>21.1</v>
      </c>
      <c r="F1477" s="80">
        <f t="shared" si="46"/>
        <v>1.3788646506146453E-2</v>
      </c>
      <c r="G1477" s="99">
        <f t="shared" si="47"/>
        <v>2.50795383571298E-3</v>
      </c>
    </row>
    <row r="1478" spans="1:7" x14ac:dyDescent="0.25">
      <c r="A1478" s="94">
        <v>2215</v>
      </c>
      <c r="B1478" s="95">
        <v>0.3</v>
      </c>
      <c r="C1478" s="95">
        <v>11.99</v>
      </c>
      <c r="D1478" s="95">
        <v>10.6</v>
      </c>
      <c r="E1478" s="95">
        <v>21.1</v>
      </c>
      <c r="F1478" s="80">
        <f t="shared" si="46"/>
        <v>1.1290891850983351E-2</v>
      </c>
      <c r="G1478" s="99">
        <f t="shared" si="47"/>
        <v>2.2581783701966702E-3</v>
      </c>
    </row>
    <row r="1479" spans="1:7" x14ac:dyDescent="0.25">
      <c r="A1479" s="94">
        <v>2215</v>
      </c>
      <c r="B1479" s="95">
        <v>0.5</v>
      </c>
      <c r="C1479" s="95">
        <v>11.99</v>
      </c>
      <c r="D1479" s="95">
        <v>10.6</v>
      </c>
      <c r="E1479" s="95">
        <v>21.1</v>
      </c>
      <c r="F1479" s="80">
        <f t="shared" si="46"/>
        <v>1.1290891850983351E-2</v>
      </c>
      <c r="G1479" s="99">
        <f t="shared" si="47"/>
        <v>2.2506573973839756E-3</v>
      </c>
    </row>
    <row r="1480" spans="1:7" x14ac:dyDescent="0.25">
      <c r="A1480" s="94">
        <v>2215</v>
      </c>
      <c r="B1480" s="95">
        <v>0.7</v>
      </c>
      <c r="C1480" s="95">
        <v>11.95</v>
      </c>
      <c r="D1480" s="95">
        <v>10.6</v>
      </c>
      <c r="E1480" s="95">
        <v>21.1</v>
      </c>
      <c r="F1480" s="80">
        <f t="shared" si="46"/>
        <v>1.121568212285641E-2</v>
      </c>
      <c r="G1480" s="99">
        <f t="shared" si="47"/>
        <v>2.1966997581604085E-3</v>
      </c>
    </row>
    <row r="1481" spans="1:7" x14ac:dyDescent="0.25">
      <c r="A1481" s="94">
        <v>2215</v>
      </c>
      <c r="B1481" s="95">
        <v>0.9</v>
      </c>
      <c r="C1481" s="95">
        <v>11.7</v>
      </c>
      <c r="D1481" s="95">
        <v>10.6</v>
      </c>
      <c r="E1481" s="95">
        <v>21.1</v>
      </c>
      <c r="F1481" s="80">
        <f t="shared" si="46"/>
        <v>1.0751315458747667E-2</v>
      </c>
      <c r="G1481" s="99">
        <f t="shared" si="47"/>
        <v>2.0691510964246629E-3</v>
      </c>
    </row>
    <row r="1482" spans="1:7" x14ac:dyDescent="0.25">
      <c r="A1482" s="94">
        <v>2215</v>
      </c>
      <c r="B1482" s="95">
        <v>1.1000000000000001</v>
      </c>
      <c r="C1482" s="95">
        <v>11.25</v>
      </c>
      <c r="D1482" s="95">
        <v>10.6</v>
      </c>
      <c r="E1482" s="95">
        <v>21.1</v>
      </c>
      <c r="F1482" s="80">
        <f t="shared" si="46"/>
        <v>9.9401955054989541E-3</v>
      </c>
      <c r="G1482" s="99">
        <f t="shared" si="47"/>
        <v>1.876492926943268E-3</v>
      </c>
    </row>
    <row r="1483" spans="1:7" x14ac:dyDescent="0.25">
      <c r="A1483" s="94">
        <v>2215</v>
      </c>
      <c r="B1483" s="95">
        <v>1.3</v>
      </c>
      <c r="C1483" s="95">
        <v>10.6</v>
      </c>
      <c r="D1483" s="95">
        <v>10.6</v>
      </c>
      <c r="E1483" s="95">
        <v>21.1</v>
      </c>
      <c r="F1483" s="80">
        <f t="shared" si="46"/>
        <v>8.8247337639337283E-3</v>
      </c>
      <c r="G1483" s="99">
        <f t="shared" si="47"/>
        <v>6.1773136347536093E-3</v>
      </c>
    </row>
    <row r="1484" spans="1:7" x14ac:dyDescent="0.25">
      <c r="A1484" s="94">
        <v>2215</v>
      </c>
      <c r="B1484" s="95">
        <v>2</v>
      </c>
      <c r="C1484" s="95">
        <v>10.6</v>
      </c>
      <c r="D1484" s="95">
        <v>10.6</v>
      </c>
      <c r="E1484" s="95">
        <v>21.1</v>
      </c>
      <c r="F1484" s="80">
        <f t="shared" si="46"/>
        <v>8.8247337639337283E-3</v>
      </c>
      <c r="G1484" s="99">
        <f t="shared" si="47"/>
        <v>8.7832058360440887E-3</v>
      </c>
    </row>
    <row r="1485" spans="1:7" x14ac:dyDescent="0.25">
      <c r="A1485" s="94">
        <v>2215</v>
      </c>
      <c r="B1485" s="95">
        <v>3</v>
      </c>
      <c r="C1485" s="95">
        <v>10.55</v>
      </c>
      <c r="D1485" s="95">
        <v>10.6</v>
      </c>
      <c r="E1485" s="95">
        <v>21.1</v>
      </c>
      <c r="F1485" s="80">
        <f t="shared" si="46"/>
        <v>8.741677908154449E-3</v>
      </c>
      <c r="G1485" s="99">
        <f t="shared" si="47"/>
        <v>8.3767622864859091E-3</v>
      </c>
    </row>
    <row r="1486" spans="1:7" x14ac:dyDescent="0.25">
      <c r="A1486" s="94">
        <v>2215</v>
      </c>
      <c r="B1486" s="95">
        <v>4</v>
      </c>
      <c r="C1486" s="95">
        <v>10.1</v>
      </c>
      <c r="D1486" s="95">
        <v>10.6</v>
      </c>
      <c r="E1486" s="95">
        <v>21.1</v>
      </c>
      <c r="F1486" s="80">
        <f t="shared" si="46"/>
        <v>8.0118466648173691E-3</v>
      </c>
      <c r="G1486" s="99">
        <f t="shared" si="47"/>
        <v>7.9722822323362239E-3</v>
      </c>
    </row>
    <row r="1487" spans="1:7" x14ac:dyDescent="0.25">
      <c r="A1487" s="94">
        <v>2215</v>
      </c>
      <c r="B1487" s="95">
        <v>5</v>
      </c>
      <c r="C1487" s="95">
        <v>10.050000000000001</v>
      </c>
      <c r="D1487" s="95">
        <v>10.6</v>
      </c>
      <c r="E1487" s="95">
        <v>21.1</v>
      </c>
      <c r="F1487" s="80">
        <f t="shared" si="46"/>
        <v>7.9327177998550786E-3</v>
      </c>
      <c r="G1487" s="99">
        <f t="shared" si="47"/>
        <v>7.5478726997903287E-3</v>
      </c>
    </row>
    <row r="1488" spans="1:7" x14ac:dyDescent="0.25">
      <c r="A1488" s="94">
        <v>2215</v>
      </c>
      <c r="B1488" s="95">
        <v>6</v>
      </c>
      <c r="C1488" s="95">
        <v>9.5500000000000007</v>
      </c>
      <c r="D1488" s="95">
        <v>10.6</v>
      </c>
      <c r="E1488" s="95">
        <v>21.1</v>
      </c>
      <c r="F1488" s="80">
        <f t="shared" si="46"/>
        <v>7.1630275997255797E-3</v>
      </c>
      <c r="G1488" s="99">
        <f t="shared" si="47"/>
        <v>6.8692886866149327E-3</v>
      </c>
    </row>
    <row r="1489" spans="1:7" x14ac:dyDescent="0.25">
      <c r="A1489" s="94">
        <v>2215</v>
      </c>
      <c r="B1489" s="95">
        <v>7</v>
      </c>
      <c r="C1489" s="95">
        <v>9.15</v>
      </c>
      <c r="D1489" s="95">
        <v>10.6</v>
      </c>
      <c r="E1489" s="95">
        <v>21.1</v>
      </c>
      <c r="F1489" s="80">
        <f t="shared" si="46"/>
        <v>6.5755497735042866E-3</v>
      </c>
      <c r="G1489" s="99">
        <f t="shared" si="47"/>
        <v>6.2260475907924221E-3</v>
      </c>
    </row>
    <row r="1490" spans="1:7" x14ac:dyDescent="0.25">
      <c r="A1490" s="94">
        <v>2215</v>
      </c>
      <c r="B1490" s="95">
        <v>8</v>
      </c>
      <c r="C1490" s="95">
        <v>8.65</v>
      </c>
      <c r="D1490" s="95">
        <v>10.6</v>
      </c>
      <c r="E1490" s="95">
        <v>21.1</v>
      </c>
      <c r="F1490" s="80">
        <f t="shared" si="46"/>
        <v>5.8765454080805576E-3</v>
      </c>
      <c r="G1490" s="99">
        <f t="shared" si="47"/>
        <v>5.5787813293825001E-3</v>
      </c>
    </row>
    <row r="1491" spans="1:7" x14ac:dyDescent="0.25">
      <c r="A1491" s="94">
        <v>2215</v>
      </c>
      <c r="B1491" s="95">
        <v>9</v>
      </c>
      <c r="C1491" s="95">
        <v>8.1999999999999993</v>
      </c>
      <c r="D1491" s="95">
        <v>10.6</v>
      </c>
      <c r="E1491" s="95">
        <v>21.1</v>
      </c>
      <c r="F1491" s="80">
        <f t="shared" si="46"/>
        <v>5.2810172506844418E-3</v>
      </c>
      <c r="G1491" s="99">
        <f t="shared" si="47"/>
        <v>2.8173557480467236E-3</v>
      </c>
    </row>
    <row r="1492" spans="1:7" x14ac:dyDescent="0.25">
      <c r="A1492" s="94">
        <v>2215</v>
      </c>
      <c r="B1492" s="95">
        <v>9.5500000000000007</v>
      </c>
      <c r="C1492" s="95">
        <v>7.95</v>
      </c>
      <c r="D1492" s="95">
        <v>10.6</v>
      </c>
      <c r="E1492" s="95">
        <v>21.1</v>
      </c>
      <c r="F1492" s="80">
        <f t="shared" si="46"/>
        <v>4.9639127422127227E-3</v>
      </c>
      <c r="G1492" s="99">
        <f t="shared" si="47"/>
        <v>2.1510583073899706E-3</v>
      </c>
    </row>
    <row r="1493" spans="1:7" x14ac:dyDescent="0.25">
      <c r="A1493" s="94">
        <v>2215</v>
      </c>
      <c r="B1493" s="95">
        <v>10</v>
      </c>
      <c r="C1493" s="95">
        <v>7.65</v>
      </c>
      <c r="D1493" s="95">
        <v>10.6</v>
      </c>
      <c r="E1493" s="95">
        <v>21.1</v>
      </c>
      <c r="F1493" s="80">
        <f t="shared" si="46"/>
        <v>4.5963464017427175E-3</v>
      </c>
      <c r="G1493" s="99">
        <f t="shared" si="47"/>
        <v>4.4196318149782908E-3</v>
      </c>
    </row>
    <row r="1494" spans="1:7" x14ac:dyDescent="0.25">
      <c r="A1494" s="94">
        <v>2215</v>
      </c>
      <c r="B1494" s="95">
        <v>11</v>
      </c>
      <c r="C1494" s="95">
        <v>7.35</v>
      </c>
      <c r="D1494" s="95">
        <v>10.6</v>
      </c>
      <c r="E1494" s="95">
        <v>21.1</v>
      </c>
      <c r="F1494" s="80">
        <f t="shared" si="46"/>
        <v>4.2429172282138642E-3</v>
      </c>
      <c r="G1494" s="99">
        <f t="shared" si="47"/>
        <v>2.8319788801014732E-3</v>
      </c>
    </row>
    <row r="1495" spans="1:7" x14ac:dyDescent="0.25">
      <c r="A1495" s="94">
        <v>2215</v>
      </c>
      <c r="B1495" s="95">
        <v>11.7</v>
      </c>
      <c r="C1495" s="95">
        <v>7</v>
      </c>
      <c r="D1495" s="95">
        <v>10.6</v>
      </c>
      <c r="E1495" s="95">
        <v>21.1</v>
      </c>
      <c r="F1495" s="80">
        <f t="shared" si="46"/>
        <v>3.8484510006474965E-3</v>
      </c>
      <c r="G1495" s="99">
        <f t="shared" si="47"/>
        <v>1.0904468100610197E-3</v>
      </c>
    </row>
    <row r="1496" spans="1:7" x14ac:dyDescent="0.25">
      <c r="A1496" s="94">
        <v>2215</v>
      </c>
      <c r="B1496" s="95">
        <v>12</v>
      </c>
      <c r="C1496" s="95">
        <v>6.6</v>
      </c>
      <c r="D1496" s="95">
        <v>10.6</v>
      </c>
      <c r="E1496" s="95">
        <v>21.1</v>
      </c>
      <c r="F1496" s="80">
        <f t="shared" si="46"/>
        <v>3.4211943997592841E-3</v>
      </c>
      <c r="G1496" s="99">
        <f t="shared" si="47"/>
        <v>3.3697508200567516E-3</v>
      </c>
    </row>
    <row r="1497" spans="1:7" x14ac:dyDescent="0.25">
      <c r="A1497" s="94">
        <v>2215</v>
      </c>
      <c r="B1497" s="95">
        <v>13</v>
      </c>
      <c r="C1497" s="95">
        <v>6.5</v>
      </c>
      <c r="D1497" s="95">
        <v>10.6</v>
      </c>
      <c r="E1497" s="95">
        <v>21.1</v>
      </c>
      <c r="F1497" s="80">
        <f t="shared" si="46"/>
        <v>3.3183072403542191E-3</v>
      </c>
      <c r="G1497" s="99">
        <f t="shared" si="47"/>
        <v>3.003068052520568E-3</v>
      </c>
    </row>
    <row r="1498" spans="1:7" x14ac:dyDescent="0.25">
      <c r="A1498" s="94">
        <v>2215</v>
      </c>
      <c r="B1498" s="95">
        <v>14</v>
      </c>
      <c r="C1498" s="95">
        <v>5.85</v>
      </c>
      <c r="D1498" s="95">
        <v>10.6</v>
      </c>
      <c r="E1498" s="95">
        <v>21.1</v>
      </c>
      <c r="F1498" s="80">
        <f t="shared" si="46"/>
        <v>2.6878288646869169E-3</v>
      </c>
      <c r="G1498" s="99">
        <f t="shared" si="47"/>
        <v>2.5103288797590937E-3</v>
      </c>
    </row>
    <row r="1499" spans="1:7" x14ac:dyDescent="0.25">
      <c r="A1499" s="94">
        <v>2215</v>
      </c>
      <c r="B1499" s="95">
        <v>15</v>
      </c>
      <c r="C1499" s="95">
        <v>5.45</v>
      </c>
      <c r="D1499" s="95">
        <v>10.6</v>
      </c>
      <c r="E1499" s="95">
        <v>21.1</v>
      </c>
      <c r="F1499" s="80">
        <f t="shared" si="46"/>
        <v>2.3328288948312706E-3</v>
      </c>
      <c r="G1499" s="99">
        <f t="shared" si="47"/>
        <v>2.0155280368187017E-3</v>
      </c>
    </row>
    <row r="1500" spans="1:7" x14ac:dyDescent="0.25">
      <c r="A1500" s="94">
        <v>2215</v>
      </c>
      <c r="B1500" s="95">
        <v>16</v>
      </c>
      <c r="C1500" s="95">
        <v>4.6500000000000004</v>
      </c>
      <c r="D1500" s="95">
        <v>10.6</v>
      </c>
      <c r="E1500" s="95">
        <v>21.1</v>
      </c>
      <c r="F1500" s="80">
        <f t="shared" si="46"/>
        <v>1.6982271788061325E-3</v>
      </c>
      <c r="G1500" s="99">
        <f t="shared" si="47"/>
        <v>1.5584263057213867E-3</v>
      </c>
    </row>
    <row r="1501" spans="1:7" x14ac:dyDescent="0.25">
      <c r="A1501" s="94">
        <v>2215</v>
      </c>
      <c r="B1501" s="95">
        <v>17</v>
      </c>
      <c r="C1501" s="95">
        <v>4.25</v>
      </c>
      <c r="D1501" s="95">
        <v>10.6</v>
      </c>
      <c r="E1501" s="95">
        <v>21.1</v>
      </c>
      <c r="F1501" s="80">
        <f t="shared" si="46"/>
        <v>1.4186254326366409E-3</v>
      </c>
      <c r="G1501" s="99">
        <f t="shared" si="47"/>
        <v>6.4206299857741454E-4</v>
      </c>
    </row>
    <row r="1502" spans="1:7" x14ac:dyDescent="0.25">
      <c r="A1502" s="94">
        <v>2215</v>
      </c>
      <c r="B1502" s="95">
        <v>17.48</v>
      </c>
      <c r="C1502" s="95">
        <v>4</v>
      </c>
      <c r="D1502" s="95">
        <v>10.6</v>
      </c>
      <c r="E1502" s="95">
        <v>21.1</v>
      </c>
      <c r="F1502" s="80">
        <f t="shared" si="46"/>
        <v>1.2566370614359172E-3</v>
      </c>
      <c r="G1502" s="99">
        <f t="shared" si="47"/>
        <v>1.5163420541326738E-3</v>
      </c>
    </row>
    <row r="1503" spans="1:7" x14ac:dyDescent="0.25">
      <c r="A1503" s="94">
        <v>2215</v>
      </c>
      <c r="B1503" s="95">
        <v>21.1</v>
      </c>
      <c r="C1503" s="95">
        <v>0</v>
      </c>
      <c r="D1503" s="95">
        <v>10.6</v>
      </c>
      <c r="E1503" s="95">
        <v>21.1</v>
      </c>
      <c r="F1503" s="80">
        <f t="shared" si="46"/>
        <v>0</v>
      </c>
      <c r="G1503" s="99" t="str">
        <f t="shared" si="47"/>
        <v xml:space="preserve"> </v>
      </c>
    </row>
    <row r="1504" spans="1:7" x14ac:dyDescent="0.25">
      <c r="A1504" s="96">
        <v>2216</v>
      </c>
      <c r="B1504" s="97">
        <v>0.1</v>
      </c>
      <c r="C1504" s="97">
        <v>22</v>
      </c>
      <c r="D1504" s="97">
        <v>18.14</v>
      </c>
      <c r="E1504" s="97">
        <v>29.5</v>
      </c>
      <c r="F1504" s="80">
        <f t="shared" si="46"/>
        <v>3.8013271108436497E-2</v>
      </c>
      <c r="G1504" s="99">
        <f t="shared" si="47"/>
        <v>6.6366144807084365E-3</v>
      </c>
    </row>
    <row r="1505" spans="1:7" x14ac:dyDescent="0.25">
      <c r="A1505" s="96">
        <v>2216</v>
      </c>
      <c r="B1505" s="97">
        <v>0.3</v>
      </c>
      <c r="C1505" s="97">
        <v>19</v>
      </c>
      <c r="D1505" s="97">
        <v>18.14</v>
      </c>
      <c r="E1505" s="97">
        <v>29.5</v>
      </c>
      <c r="F1505" s="80">
        <f t="shared" si="46"/>
        <v>2.835287369864788E-2</v>
      </c>
      <c r="G1505" s="99">
        <f t="shared" si="47"/>
        <v>5.5935083303443644E-3</v>
      </c>
    </row>
    <row r="1506" spans="1:7" x14ac:dyDescent="0.25">
      <c r="A1506" s="96">
        <v>2216</v>
      </c>
      <c r="B1506" s="97">
        <v>0.5</v>
      </c>
      <c r="C1506" s="97">
        <v>18.739999999999998</v>
      </c>
      <c r="D1506" s="97">
        <v>18.14</v>
      </c>
      <c r="E1506" s="97">
        <v>29.5</v>
      </c>
      <c r="F1506" s="80">
        <f t="shared" si="46"/>
        <v>2.7582209604795765E-2</v>
      </c>
      <c r="G1506" s="99">
        <f t="shared" si="47"/>
        <v>5.4549711629045244E-3</v>
      </c>
    </row>
    <row r="1507" spans="1:7" x14ac:dyDescent="0.25">
      <c r="A1507" s="96">
        <v>2216</v>
      </c>
      <c r="B1507" s="97">
        <v>0.7</v>
      </c>
      <c r="C1507" s="97">
        <v>18.53</v>
      </c>
      <c r="D1507" s="97">
        <v>18.14</v>
      </c>
      <c r="E1507" s="97">
        <v>29.5</v>
      </c>
      <c r="F1507" s="80">
        <f t="shared" si="46"/>
        <v>2.6967502024249489E-2</v>
      </c>
      <c r="G1507" s="99">
        <f t="shared" si="47"/>
        <v>5.3615778964986108E-3</v>
      </c>
    </row>
    <row r="1508" spans="1:7" x14ac:dyDescent="0.25">
      <c r="A1508" s="96">
        <v>2216</v>
      </c>
      <c r="B1508" s="97">
        <v>0.9</v>
      </c>
      <c r="C1508" s="97">
        <v>18.420000000000002</v>
      </c>
      <c r="D1508" s="97">
        <v>18.14</v>
      </c>
      <c r="E1508" s="97">
        <v>29.5</v>
      </c>
      <c r="F1508" s="80">
        <f t="shared" si="46"/>
        <v>2.6648276940736598E-2</v>
      </c>
      <c r="G1508" s="99">
        <f t="shared" si="47"/>
        <v>5.3036783438929497E-3</v>
      </c>
    </row>
    <row r="1509" spans="1:7" x14ac:dyDescent="0.25">
      <c r="A1509" s="96">
        <v>2216</v>
      </c>
      <c r="B1509" s="97">
        <v>1.1000000000000001</v>
      </c>
      <c r="C1509" s="97">
        <v>18.329999999999998</v>
      </c>
      <c r="D1509" s="97">
        <v>18.14</v>
      </c>
      <c r="E1509" s="97">
        <v>29.5</v>
      </c>
      <c r="F1509" s="80">
        <f t="shared" si="46"/>
        <v>2.6388506498192885E-2</v>
      </c>
      <c r="G1509" s="99">
        <f t="shared" si="47"/>
        <v>5.2232787047022779E-3</v>
      </c>
    </row>
    <row r="1510" spans="1:7" x14ac:dyDescent="0.25">
      <c r="A1510" s="96">
        <v>2216</v>
      </c>
      <c r="B1510" s="97">
        <v>1.3</v>
      </c>
      <c r="C1510" s="97">
        <v>18.14</v>
      </c>
      <c r="D1510" s="97">
        <v>18.14</v>
      </c>
      <c r="E1510" s="97">
        <v>29.5</v>
      </c>
      <c r="F1510" s="80">
        <f t="shared" si="46"/>
        <v>2.5844280548829902E-2</v>
      </c>
      <c r="G1510" s="99">
        <f t="shared" si="47"/>
        <v>1.7550797563900756E-2</v>
      </c>
    </row>
    <row r="1511" spans="1:7" x14ac:dyDescent="0.25">
      <c r="A1511" s="96">
        <v>2216</v>
      </c>
      <c r="B1511" s="97">
        <v>2</v>
      </c>
      <c r="C1511" s="97">
        <v>17.59</v>
      </c>
      <c r="D1511" s="97">
        <v>18.14</v>
      </c>
      <c r="E1511" s="97">
        <v>29.5</v>
      </c>
      <c r="F1511" s="80">
        <f t="shared" si="46"/>
        <v>2.43008553480294E-2</v>
      </c>
      <c r="G1511" s="99">
        <f t="shared" si="47"/>
        <v>2.3207592885552606E-2</v>
      </c>
    </row>
    <row r="1512" spans="1:7" x14ac:dyDescent="0.25">
      <c r="A1512" s="96">
        <v>2216</v>
      </c>
      <c r="B1512" s="97">
        <v>3</v>
      </c>
      <c r="C1512" s="97">
        <v>16.78</v>
      </c>
      <c r="D1512" s="97">
        <v>18.14</v>
      </c>
      <c r="E1512" s="97">
        <v>29.5</v>
      </c>
      <c r="F1512" s="80">
        <f t="shared" si="46"/>
        <v>2.2114330423075812E-2</v>
      </c>
      <c r="G1512" s="99">
        <f t="shared" si="47"/>
        <v>2.1956748135571746E-2</v>
      </c>
    </row>
    <row r="1513" spans="1:7" x14ac:dyDescent="0.25">
      <c r="A1513" s="96">
        <v>2216</v>
      </c>
      <c r="B1513" s="97">
        <v>4</v>
      </c>
      <c r="C1513" s="97">
        <v>16.66</v>
      </c>
      <c r="D1513" s="97">
        <v>18.14</v>
      </c>
      <c r="E1513" s="97">
        <v>29.5</v>
      </c>
      <c r="F1513" s="80">
        <f t="shared" si="46"/>
        <v>2.1799165848067681E-2</v>
      </c>
      <c r="G1513" s="99">
        <f t="shared" si="47"/>
        <v>2.1500294357959235E-2</v>
      </c>
    </row>
    <row r="1514" spans="1:7" x14ac:dyDescent="0.25">
      <c r="A1514" s="96">
        <v>2216</v>
      </c>
      <c r="B1514" s="97">
        <v>5</v>
      </c>
      <c r="C1514" s="97">
        <v>16.43</v>
      </c>
      <c r="D1514" s="97">
        <v>18.14</v>
      </c>
      <c r="E1514" s="97">
        <v>29.5</v>
      </c>
      <c r="F1514" s="80">
        <f t="shared" si="46"/>
        <v>2.1201422867850785E-2</v>
      </c>
      <c r="G1514" s="99">
        <f t="shared" si="47"/>
        <v>2.0970421560032329E-2</v>
      </c>
    </row>
    <row r="1515" spans="1:7" x14ac:dyDescent="0.25">
      <c r="A1515" s="96">
        <v>2216</v>
      </c>
      <c r="B1515" s="97">
        <v>6</v>
      </c>
      <c r="C1515" s="97">
        <v>16.25</v>
      </c>
      <c r="D1515" s="97">
        <v>18.14</v>
      </c>
      <c r="E1515" s="97">
        <v>29.5</v>
      </c>
      <c r="F1515" s="80">
        <f t="shared" si="46"/>
        <v>2.0739420252213869E-2</v>
      </c>
      <c r="G1515" s="99">
        <f t="shared" si="47"/>
        <v>2.0024703996531373E-2</v>
      </c>
    </row>
    <row r="1516" spans="1:7" x14ac:dyDescent="0.25">
      <c r="A1516" s="96">
        <v>2216</v>
      </c>
      <c r="B1516" s="97">
        <v>7</v>
      </c>
      <c r="C1516" s="97">
        <v>15.68</v>
      </c>
      <c r="D1516" s="97">
        <v>18.14</v>
      </c>
      <c r="E1516" s="97">
        <v>29.5</v>
      </c>
      <c r="F1516" s="80">
        <f t="shared" si="46"/>
        <v>1.9309987740848876E-2</v>
      </c>
      <c r="G1516" s="99">
        <f t="shared" si="47"/>
        <v>1.8763762953160037E-2</v>
      </c>
    </row>
    <row r="1517" spans="1:7" x14ac:dyDescent="0.25">
      <c r="A1517" s="96">
        <v>2216</v>
      </c>
      <c r="B1517" s="97">
        <v>8</v>
      </c>
      <c r="C1517" s="97">
        <v>15.23</v>
      </c>
      <c r="D1517" s="97">
        <v>18.14</v>
      </c>
      <c r="E1517" s="97">
        <v>29.5</v>
      </c>
      <c r="F1517" s="80">
        <f t="shared" si="46"/>
        <v>1.8217538165471198E-2</v>
      </c>
      <c r="G1517" s="99">
        <f t="shared" si="47"/>
        <v>1.8217538165471198E-2</v>
      </c>
    </row>
    <row r="1518" spans="1:7" x14ac:dyDescent="0.25">
      <c r="A1518" s="96">
        <v>2216</v>
      </c>
      <c r="B1518" s="97">
        <v>9</v>
      </c>
      <c r="C1518" s="97">
        <v>15.23</v>
      </c>
      <c r="D1518" s="97">
        <v>18.14</v>
      </c>
      <c r="E1518" s="97">
        <v>29.5</v>
      </c>
      <c r="F1518" s="80">
        <f t="shared" si="46"/>
        <v>1.8217538165471198E-2</v>
      </c>
      <c r="G1518" s="99">
        <f t="shared" si="47"/>
        <v>1.7640847783024171E-2</v>
      </c>
    </row>
    <row r="1519" spans="1:7" x14ac:dyDescent="0.25">
      <c r="A1519" s="96">
        <v>2216</v>
      </c>
      <c r="B1519" s="97">
        <v>10</v>
      </c>
      <c r="C1519" s="97">
        <v>14.74</v>
      </c>
      <c r="D1519" s="97">
        <v>18.14</v>
      </c>
      <c r="E1519" s="97">
        <v>29.5</v>
      </c>
      <c r="F1519" s="80">
        <f t="shared" si="46"/>
        <v>1.7064157400577144E-2</v>
      </c>
      <c r="G1519" s="99">
        <f t="shared" si="47"/>
        <v>1.6562382221945782E-2</v>
      </c>
    </row>
    <row r="1520" spans="1:7" x14ac:dyDescent="0.25">
      <c r="A1520" s="96">
        <v>2216</v>
      </c>
      <c r="B1520" s="97">
        <v>11</v>
      </c>
      <c r="C1520" s="97">
        <v>14.3</v>
      </c>
      <c r="D1520" s="97">
        <v>18.14</v>
      </c>
      <c r="E1520" s="97">
        <v>29.5</v>
      </c>
      <c r="F1520" s="80">
        <f t="shared" si="46"/>
        <v>1.6060607043314419E-2</v>
      </c>
      <c r="G1520" s="99">
        <f t="shared" si="47"/>
        <v>1.5336454228698705E-2</v>
      </c>
    </row>
    <row r="1521" spans="1:7" x14ac:dyDescent="0.25">
      <c r="A1521" s="96">
        <v>2216</v>
      </c>
      <c r="B1521" s="97">
        <v>12</v>
      </c>
      <c r="C1521" s="97">
        <v>13.64</v>
      </c>
      <c r="D1521" s="97">
        <v>18.14</v>
      </c>
      <c r="E1521" s="97">
        <v>29.5</v>
      </c>
      <c r="F1521" s="80">
        <f t="shared" si="46"/>
        <v>1.4612301414082993E-2</v>
      </c>
      <c r="G1521" s="99">
        <f t="shared" si="47"/>
        <v>1.4505565803677277E-2</v>
      </c>
    </row>
    <row r="1522" spans="1:7" x14ac:dyDescent="0.25">
      <c r="A1522" s="96">
        <v>2216</v>
      </c>
      <c r="B1522" s="97">
        <v>13</v>
      </c>
      <c r="C1522" s="97">
        <v>13.54</v>
      </c>
      <c r="D1522" s="97">
        <v>18.14</v>
      </c>
      <c r="E1522" s="97">
        <v>29.5</v>
      </c>
      <c r="F1522" s="80">
        <f t="shared" si="46"/>
        <v>1.4398830193271562E-2</v>
      </c>
      <c r="G1522" s="99">
        <f t="shared" si="47"/>
        <v>1.0531352922115761E-2</v>
      </c>
    </row>
    <row r="1523" spans="1:7" x14ac:dyDescent="0.25">
      <c r="A1523" s="96">
        <v>2216</v>
      </c>
      <c r="B1523" s="97">
        <v>13.75</v>
      </c>
      <c r="C1523" s="97">
        <v>13.2</v>
      </c>
      <c r="D1523" s="97">
        <v>18.14</v>
      </c>
      <c r="E1523" s="97">
        <v>29.5</v>
      </c>
      <c r="F1523" s="80">
        <f t="shared" si="46"/>
        <v>1.3684777599037136E-2</v>
      </c>
      <c r="G1523" s="99">
        <f t="shared" si="47"/>
        <v>3.3544708987878541E-3</v>
      </c>
    </row>
    <row r="1524" spans="1:7" x14ac:dyDescent="0.25">
      <c r="A1524" s="96">
        <v>2216</v>
      </c>
      <c r="B1524" s="97">
        <v>14</v>
      </c>
      <c r="C1524" s="97">
        <v>12.94</v>
      </c>
      <c r="D1524" s="97">
        <v>18.14</v>
      </c>
      <c r="E1524" s="97">
        <v>29.5</v>
      </c>
      <c r="F1524" s="80">
        <f t="shared" si="46"/>
        <v>1.3150989591265696E-2</v>
      </c>
      <c r="G1524" s="99">
        <f t="shared" si="47"/>
        <v>1.2268123515790624E-2</v>
      </c>
    </row>
    <row r="1525" spans="1:7" x14ac:dyDescent="0.25">
      <c r="A1525" s="96">
        <v>2216</v>
      </c>
      <c r="B1525" s="97">
        <v>15</v>
      </c>
      <c r="C1525" s="97">
        <v>12.04</v>
      </c>
      <c r="D1525" s="97">
        <v>18.14</v>
      </c>
      <c r="E1525" s="97">
        <v>29.5</v>
      </c>
      <c r="F1525" s="80">
        <f t="shared" si="46"/>
        <v>1.1385257440315551E-2</v>
      </c>
      <c r="G1525" s="99">
        <f t="shared" si="47"/>
        <v>1.0877045923735149E-2</v>
      </c>
    </row>
    <row r="1526" spans="1:7" x14ac:dyDescent="0.25">
      <c r="A1526" s="96">
        <v>2216</v>
      </c>
      <c r="B1526" s="97">
        <v>16</v>
      </c>
      <c r="C1526" s="97">
        <v>11.49</v>
      </c>
      <c r="D1526" s="97">
        <v>18.14</v>
      </c>
      <c r="E1526" s="97">
        <v>29.5</v>
      </c>
      <c r="F1526" s="80">
        <f t="shared" si="46"/>
        <v>1.0368834407154748E-2</v>
      </c>
      <c r="G1526" s="99">
        <f t="shared" si="47"/>
        <v>9.9706964431744947E-3</v>
      </c>
    </row>
    <row r="1527" spans="1:7" x14ac:dyDescent="0.25">
      <c r="A1527" s="96">
        <v>2216</v>
      </c>
      <c r="B1527" s="97">
        <v>17</v>
      </c>
      <c r="C1527" s="97">
        <v>11.04</v>
      </c>
      <c r="D1527" s="97">
        <v>18.14</v>
      </c>
      <c r="E1527" s="97">
        <v>29.5</v>
      </c>
      <c r="F1527" s="80">
        <f t="shared" si="46"/>
        <v>9.5725584791942417E-3</v>
      </c>
      <c r="G1527" s="99">
        <f t="shared" si="47"/>
        <v>8.9848450335239319E-3</v>
      </c>
    </row>
    <row r="1528" spans="1:7" x14ac:dyDescent="0.25">
      <c r="A1528" s="96">
        <v>2216</v>
      </c>
      <c r="B1528" s="97">
        <v>18</v>
      </c>
      <c r="C1528" s="97">
        <v>10.34</v>
      </c>
      <c r="D1528" s="97">
        <v>18.14</v>
      </c>
      <c r="E1528" s="97">
        <v>29.5</v>
      </c>
      <c r="F1528" s="80">
        <f t="shared" si="46"/>
        <v>8.3971315878536221E-3</v>
      </c>
      <c r="G1528" s="99">
        <f t="shared" si="47"/>
        <v>8.1255566109140528E-3</v>
      </c>
    </row>
    <row r="1529" spans="1:7" x14ac:dyDescent="0.25">
      <c r="A1529" s="96">
        <v>2216</v>
      </c>
      <c r="B1529" s="97">
        <v>19</v>
      </c>
      <c r="C1529" s="97">
        <v>10</v>
      </c>
      <c r="D1529" s="97">
        <v>18.14</v>
      </c>
      <c r="E1529" s="97">
        <v>29.5</v>
      </c>
      <c r="F1529" s="80">
        <f t="shared" si="46"/>
        <v>7.8539816339744835E-3</v>
      </c>
      <c r="G1529" s="99">
        <f t="shared" si="47"/>
        <v>7.4338917913272726E-3</v>
      </c>
    </row>
    <row r="1530" spans="1:7" x14ac:dyDescent="0.25">
      <c r="A1530" s="96">
        <v>2216</v>
      </c>
      <c r="B1530" s="97">
        <v>20</v>
      </c>
      <c r="C1530" s="97">
        <v>9.4499999999999993</v>
      </c>
      <c r="D1530" s="97">
        <v>18.14</v>
      </c>
      <c r="E1530" s="97">
        <v>29.5</v>
      </c>
      <c r="F1530" s="80">
        <f t="shared" si="46"/>
        <v>7.0138019486800617E-3</v>
      </c>
      <c r="G1530" s="99">
        <f t="shared" si="47"/>
        <v>6.4587767745703534E-3</v>
      </c>
    </row>
    <row r="1531" spans="1:7" x14ac:dyDescent="0.25">
      <c r="A1531" s="96">
        <v>2216</v>
      </c>
      <c r="B1531" s="97">
        <v>21</v>
      </c>
      <c r="C1531" s="97">
        <v>8.67</v>
      </c>
      <c r="D1531" s="97">
        <v>18.14</v>
      </c>
      <c r="E1531" s="97">
        <v>29.5</v>
      </c>
      <c r="F1531" s="80">
        <f t="shared" si="46"/>
        <v>5.9037516004606444E-3</v>
      </c>
      <c r="G1531" s="99">
        <f t="shared" si="47"/>
        <v>5.8226042622184209E-3</v>
      </c>
    </row>
    <row r="1532" spans="1:7" x14ac:dyDescent="0.25">
      <c r="A1532" s="96">
        <v>2216</v>
      </c>
      <c r="B1532" s="97">
        <v>22</v>
      </c>
      <c r="C1532" s="97">
        <v>8.5500000000000007</v>
      </c>
      <c r="D1532" s="97">
        <v>18.14</v>
      </c>
      <c r="E1532" s="97">
        <v>29.5</v>
      </c>
      <c r="F1532" s="80">
        <f t="shared" si="46"/>
        <v>5.7414569239761966E-3</v>
      </c>
      <c r="G1532" s="99">
        <f t="shared" si="47"/>
        <v>4.7949539623118468E-3</v>
      </c>
    </row>
    <row r="1533" spans="1:7" x14ac:dyDescent="0.25">
      <c r="A1533" s="96">
        <v>2216</v>
      </c>
      <c r="B1533" s="97">
        <v>23</v>
      </c>
      <c r="C1533" s="97">
        <v>7</v>
      </c>
      <c r="D1533" s="97">
        <v>18.14</v>
      </c>
      <c r="E1533" s="97">
        <v>29.5</v>
      </c>
      <c r="F1533" s="80">
        <f t="shared" si="46"/>
        <v>3.8484510006474965E-3</v>
      </c>
      <c r="G1533" s="99">
        <f t="shared" si="47"/>
        <v>3.4533014766789725E-3</v>
      </c>
    </row>
    <row r="1534" spans="1:7" x14ac:dyDescent="0.25">
      <c r="A1534" s="96">
        <v>2216</v>
      </c>
      <c r="B1534" s="97">
        <v>24</v>
      </c>
      <c r="C1534" s="97">
        <v>6.24</v>
      </c>
      <c r="D1534" s="97">
        <v>18.14</v>
      </c>
      <c r="E1534" s="97">
        <v>29.5</v>
      </c>
      <c r="F1534" s="80">
        <f t="shared" si="46"/>
        <v>3.0581519527104486E-3</v>
      </c>
      <c r="G1534" s="99">
        <f t="shared" si="47"/>
        <v>2.7826696199079763E-3</v>
      </c>
    </row>
    <row r="1535" spans="1:7" x14ac:dyDescent="0.25">
      <c r="A1535" s="96">
        <v>2216</v>
      </c>
      <c r="B1535" s="97">
        <v>25</v>
      </c>
      <c r="C1535" s="97">
        <v>5.65</v>
      </c>
      <c r="D1535" s="97">
        <v>18.14</v>
      </c>
      <c r="E1535" s="97">
        <v>29.5</v>
      </c>
      <c r="F1535" s="80">
        <f t="shared" si="46"/>
        <v>2.5071872871055044E-3</v>
      </c>
      <c r="G1535" s="99">
        <f t="shared" si="47"/>
        <v>2.2550744766549231E-3</v>
      </c>
    </row>
    <row r="1536" spans="1:7" x14ac:dyDescent="0.25">
      <c r="A1536" s="96">
        <v>2216</v>
      </c>
      <c r="B1536" s="97">
        <v>26</v>
      </c>
      <c r="C1536" s="97">
        <v>5.05</v>
      </c>
      <c r="D1536" s="97">
        <v>18.14</v>
      </c>
      <c r="E1536" s="97">
        <v>29.5</v>
      </c>
      <c r="F1536" s="80">
        <f t="shared" si="46"/>
        <v>2.0029616662043423E-3</v>
      </c>
      <c r="G1536" s="99">
        <f t="shared" si="47"/>
        <v>1.4668194274381145E-3</v>
      </c>
    </row>
    <row r="1537" spans="1:7" x14ac:dyDescent="0.25">
      <c r="A1537" s="96">
        <v>2216</v>
      </c>
      <c r="B1537" s="97">
        <v>26.9</v>
      </c>
      <c r="C1537" s="97">
        <v>4</v>
      </c>
      <c r="D1537" s="97">
        <v>18.14</v>
      </c>
      <c r="E1537" s="97">
        <v>29.5</v>
      </c>
      <c r="F1537" s="80">
        <f t="shared" si="46"/>
        <v>1.2566370614359172E-3</v>
      </c>
      <c r="G1537" s="99">
        <f t="shared" si="47"/>
        <v>1.0890854532444622E-3</v>
      </c>
    </row>
    <row r="1538" spans="1:7" x14ac:dyDescent="0.25">
      <c r="A1538" s="96">
        <v>2216</v>
      </c>
      <c r="B1538" s="97">
        <v>29.5</v>
      </c>
      <c r="C1538" s="97">
        <v>0</v>
      </c>
      <c r="D1538" s="97">
        <v>18.14</v>
      </c>
      <c r="E1538" s="97">
        <v>29.5</v>
      </c>
      <c r="F1538" s="80">
        <f t="shared" si="46"/>
        <v>0</v>
      </c>
      <c r="G1538" s="99" t="str">
        <f t="shared" si="47"/>
        <v xml:space="preserve"> </v>
      </c>
    </row>
    <row r="1539" spans="1:7" x14ac:dyDescent="0.25">
      <c r="A1539" s="94">
        <v>2217</v>
      </c>
      <c r="B1539" s="95">
        <v>0.1</v>
      </c>
      <c r="C1539" s="95">
        <v>18.73</v>
      </c>
      <c r="D1539" s="95">
        <v>14.15</v>
      </c>
      <c r="E1539" s="95">
        <v>26.2</v>
      </c>
      <c r="F1539" s="80">
        <f t="shared" ref="F1539:F1602" si="48">PI()*C1539^2/40000</f>
        <v>2.7552780735613271E-2</v>
      </c>
      <c r="G1539" s="99">
        <f t="shared" ref="G1539:G1602" si="49">IF(C1539=0," ",IF(C1539&gt;4,((F1539+F1540)/2)*(B1540-B1539),1/3*F1539*(B1540-B1539)))</f>
        <v>4.6690742716733206E-3</v>
      </c>
    </row>
    <row r="1540" spans="1:7" x14ac:dyDescent="0.25">
      <c r="A1540" s="94">
        <v>2217</v>
      </c>
      <c r="B1540" s="95">
        <v>0.3</v>
      </c>
      <c r="C1540" s="95">
        <v>15.61</v>
      </c>
      <c r="D1540" s="95">
        <v>14.15</v>
      </c>
      <c r="E1540" s="95">
        <v>26.2</v>
      </c>
      <c r="F1540" s="80">
        <f t="shared" si="48"/>
        <v>1.9137961981119934E-2</v>
      </c>
      <c r="G1540" s="99">
        <f t="shared" si="49"/>
        <v>3.6434440158430049E-3</v>
      </c>
    </row>
    <row r="1541" spans="1:7" x14ac:dyDescent="0.25">
      <c r="A1541" s="94">
        <v>2217</v>
      </c>
      <c r="B1541" s="95">
        <v>0.5</v>
      </c>
      <c r="C1541" s="95">
        <v>14.84</v>
      </c>
      <c r="D1541" s="95">
        <v>14.15</v>
      </c>
      <c r="E1541" s="95">
        <v>26.2</v>
      </c>
      <c r="F1541" s="80">
        <f t="shared" si="48"/>
        <v>1.7296478177310108E-2</v>
      </c>
      <c r="G1541" s="99">
        <f t="shared" si="49"/>
        <v>3.3582494493519591E-3</v>
      </c>
    </row>
    <row r="1542" spans="1:7" x14ac:dyDescent="0.25">
      <c r="A1542" s="94">
        <v>2217</v>
      </c>
      <c r="B1542" s="95">
        <v>0.7</v>
      </c>
      <c r="C1542" s="95">
        <v>14.4</v>
      </c>
      <c r="D1542" s="95">
        <v>14.15</v>
      </c>
      <c r="E1542" s="95">
        <v>26.2</v>
      </c>
      <c r="F1542" s="80">
        <f t="shared" si="48"/>
        <v>1.628601631620949E-2</v>
      </c>
      <c r="G1542" s="99">
        <f t="shared" si="49"/>
        <v>3.2572032632418989E-3</v>
      </c>
    </row>
    <row r="1543" spans="1:7" x14ac:dyDescent="0.25">
      <c r="A1543" s="94">
        <v>2217</v>
      </c>
      <c r="B1543" s="95">
        <v>0.9</v>
      </c>
      <c r="C1543" s="95">
        <v>14.4</v>
      </c>
      <c r="D1543" s="95">
        <v>14.15</v>
      </c>
      <c r="E1543" s="95">
        <v>26.2</v>
      </c>
      <c r="F1543" s="80">
        <f t="shared" si="48"/>
        <v>1.628601631620949E-2</v>
      </c>
      <c r="G1543" s="99">
        <f t="shared" si="49"/>
        <v>3.2234507771698932E-3</v>
      </c>
    </row>
    <row r="1544" spans="1:7" x14ac:dyDescent="0.25">
      <c r="A1544" s="94">
        <v>2217</v>
      </c>
      <c r="B1544" s="95">
        <v>1.1000000000000001</v>
      </c>
      <c r="C1544" s="95">
        <v>14.25</v>
      </c>
      <c r="D1544" s="95">
        <v>14.15</v>
      </c>
      <c r="E1544" s="95">
        <v>26.2</v>
      </c>
      <c r="F1544" s="80">
        <f t="shared" si="48"/>
        <v>1.5948491455489433E-2</v>
      </c>
      <c r="G1544" s="99">
        <f t="shared" si="49"/>
        <v>3.1673929832573985E-3</v>
      </c>
    </row>
    <row r="1545" spans="1:7" x14ac:dyDescent="0.25">
      <c r="A1545" s="94">
        <v>2217</v>
      </c>
      <c r="B1545" s="95">
        <v>1.3</v>
      </c>
      <c r="C1545" s="95">
        <v>14.15</v>
      </c>
      <c r="D1545" s="95">
        <v>14.15</v>
      </c>
      <c r="E1545" s="95">
        <v>26.2</v>
      </c>
      <c r="F1545" s="80">
        <f t="shared" si="48"/>
        <v>1.5725438377084559E-2</v>
      </c>
      <c r="G1545" s="99">
        <f t="shared" si="49"/>
        <v>1.0701030341336147E-2</v>
      </c>
    </row>
    <row r="1546" spans="1:7" x14ac:dyDescent="0.25">
      <c r="A1546" s="94">
        <v>2217</v>
      </c>
      <c r="B1546" s="95">
        <v>2</v>
      </c>
      <c r="C1546" s="95">
        <v>13.75</v>
      </c>
      <c r="D1546" s="95">
        <v>14.15</v>
      </c>
      <c r="E1546" s="95">
        <v>26.2</v>
      </c>
      <c r="F1546" s="80">
        <f t="shared" si="48"/>
        <v>1.4848934026733008E-2</v>
      </c>
      <c r="G1546" s="99">
        <f t="shared" si="49"/>
        <v>1.4795036077769856E-2</v>
      </c>
    </row>
    <row r="1547" spans="1:7" x14ac:dyDescent="0.25">
      <c r="A1547" s="94">
        <v>2217</v>
      </c>
      <c r="B1547" s="95">
        <v>3</v>
      </c>
      <c r="C1547" s="95">
        <v>13.7</v>
      </c>
      <c r="D1547" s="95">
        <v>14.15</v>
      </c>
      <c r="E1547" s="95">
        <v>26.2</v>
      </c>
      <c r="F1547" s="80">
        <f t="shared" si="48"/>
        <v>1.4741138128806704E-2</v>
      </c>
      <c r="G1547" s="99">
        <f t="shared" si="49"/>
        <v>1.4421873775385643E-2</v>
      </c>
    </row>
    <row r="1548" spans="1:7" x14ac:dyDescent="0.25">
      <c r="A1548" s="94">
        <v>2217</v>
      </c>
      <c r="B1548" s="95">
        <v>4</v>
      </c>
      <c r="C1548" s="95">
        <v>13.4</v>
      </c>
      <c r="D1548" s="95">
        <v>14.15</v>
      </c>
      <c r="E1548" s="95">
        <v>26.2</v>
      </c>
      <c r="F1548" s="80">
        <f t="shared" si="48"/>
        <v>1.4102609421964582E-2</v>
      </c>
      <c r="G1548" s="99">
        <f t="shared" si="49"/>
        <v>1.3586210129530759E-2</v>
      </c>
    </row>
    <row r="1549" spans="1:7" x14ac:dyDescent="0.25">
      <c r="A1549" s="94">
        <v>2217</v>
      </c>
      <c r="B1549" s="95">
        <v>5</v>
      </c>
      <c r="C1549" s="95">
        <v>12.9</v>
      </c>
      <c r="D1549" s="95">
        <v>14.15</v>
      </c>
      <c r="E1549" s="95">
        <v>26.2</v>
      </c>
      <c r="F1549" s="80">
        <f t="shared" si="48"/>
        <v>1.3069810837096938E-2</v>
      </c>
      <c r="G1549" s="99">
        <f t="shared" si="49"/>
        <v>1.3069810837096938E-2</v>
      </c>
    </row>
    <row r="1550" spans="1:7" x14ac:dyDescent="0.25">
      <c r="A1550" s="94">
        <v>2217</v>
      </c>
      <c r="B1550" s="95">
        <v>6</v>
      </c>
      <c r="C1550" s="95">
        <v>12.9</v>
      </c>
      <c r="D1550" s="95">
        <v>14.15</v>
      </c>
      <c r="E1550" s="95">
        <v>26.2</v>
      </c>
      <c r="F1550" s="80">
        <f t="shared" si="48"/>
        <v>1.3069810837096938E-2</v>
      </c>
      <c r="G1550" s="99">
        <f t="shared" si="49"/>
        <v>1.2720014130073801E-2</v>
      </c>
    </row>
    <row r="1551" spans="1:7" x14ac:dyDescent="0.25">
      <c r="A1551" s="94">
        <v>2217</v>
      </c>
      <c r="B1551" s="95">
        <v>7</v>
      </c>
      <c r="C1551" s="95">
        <v>12.55</v>
      </c>
      <c r="D1551" s="95">
        <v>14.15</v>
      </c>
      <c r="E1551" s="95">
        <v>26.2</v>
      </c>
      <c r="F1551" s="80">
        <f t="shared" si="48"/>
        <v>1.2370217423050662E-2</v>
      </c>
      <c r="G1551" s="99">
        <f t="shared" si="49"/>
        <v>1.2030041843529141E-2</v>
      </c>
    </row>
    <row r="1552" spans="1:7" x14ac:dyDescent="0.25">
      <c r="A1552" s="94">
        <v>2217</v>
      </c>
      <c r="B1552" s="95">
        <v>8</v>
      </c>
      <c r="C1552" s="95">
        <v>12.2</v>
      </c>
      <c r="D1552" s="95">
        <v>14.15</v>
      </c>
      <c r="E1552" s="95">
        <v>26.2</v>
      </c>
      <c r="F1552" s="80">
        <f t="shared" si="48"/>
        <v>1.1689866264007618E-2</v>
      </c>
      <c r="G1552" s="99">
        <f t="shared" si="49"/>
        <v>1.1220590861377642E-2</v>
      </c>
    </row>
    <row r="1553" spans="1:7" x14ac:dyDescent="0.25">
      <c r="A1553" s="94">
        <v>2217</v>
      </c>
      <c r="B1553" s="95">
        <v>9</v>
      </c>
      <c r="C1553" s="95">
        <v>11.7</v>
      </c>
      <c r="D1553" s="95">
        <v>14.15</v>
      </c>
      <c r="E1553" s="95">
        <v>26.2</v>
      </c>
      <c r="F1553" s="80">
        <f t="shared" si="48"/>
        <v>1.0751315458747667E-2</v>
      </c>
      <c r="G1553" s="99">
        <f t="shared" si="49"/>
        <v>1.0524040865214532E-2</v>
      </c>
    </row>
    <row r="1554" spans="1:7" x14ac:dyDescent="0.25">
      <c r="A1554" s="94">
        <v>2217</v>
      </c>
      <c r="B1554" s="95">
        <v>10</v>
      </c>
      <c r="C1554" s="95">
        <v>11.45</v>
      </c>
      <c r="D1554" s="95">
        <v>14.15</v>
      </c>
      <c r="E1554" s="95">
        <v>26.2</v>
      </c>
      <c r="F1554" s="80">
        <f t="shared" si="48"/>
        <v>1.0296766271681397E-2</v>
      </c>
      <c r="G1554" s="99">
        <f t="shared" si="49"/>
        <v>9.9433370981525451E-3</v>
      </c>
    </row>
    <row r="1555" spans="1:7" x14ac:dyDescent="0.25">
      <c r="A1555" s="94">
        <v>2217</v>
      </c>
      <c r="B1555" s="95">
        <v>11</v>
      </c>
      <c r="C1555" s="95">
        <v>11.05</v>
      </c>
      <c r="D1555" s="95">
        <v>14.15</v>
      </c>
      <c r="E1555" s="95">
        <v>26.2</v>
      </c>
      <c r="F1555" s="80">
        <f t="shared" si="48"/>
        <v>9.5899079246236953E-3</v>
      </c>
      <c r="G1555" s="99">
        <f t="shared" si="49"/>
        <v>9.2490451217092026E-3</v>
      </c>
    </row>
    <row r="1556" spans="1:7" x14ac:dyDescent="0.25">
      <c r="A1556" s="94">
        <v>2217</v>
      </c>
      <c r="B1556" s="95">
        <v>12</v>
      </c>
      <c r="C1556" s="95">
        <v>10.65</v>
      </c>
      <c r="D1556" s="95">
        <v>14.15</v>
      </c>
      <c r="E1556" s="95">
        <v>26.2</v>
      </c>
      <c r="F1556" s="80">
        <f t="shared" si="48"/>
        <v>8.90818231879471E-3</v>
      </c>
      <c r="G1556" s="99">
        <f t="shared" si="49"/>
        <v>8.7424633063178157E-4</v>
      </c>
    </row>
    <row r="1557" spans="1:7" x14ac:dyDescent="0.25">
      <c r="A1557" s="94">
        <v>2217</v>
      </c>
      <c r="B1557" s="95">
        <v>12.1</v>
      </c>
      <c r="C1557" s="95">
        <v>10.45</v>
      </c>
      <c r="D1557" s="95">
        <v>14.15</v>
      </c>
      <c r="E1557" s="95">
        <v>26.2</v>
      </c>
      <c r="F1557" s="80">
        <f t="shared" si="48"/>
        <v>8.5767442938409835E-3</v>
      </c>
      <c r="G1557" s="99">
        <f t="shared" si="49"/>
        <v>7.3938266675169628E-3</v>
      </c>
    </row>
    <row r="1558" spans="1:7" x14ac:dyDescent="0.25">
      <c r="A1558" s="94">
        <v>2217</v>
      </c>
      <c r="B1558" s="95">
        <v>13</v>
      </c>
      <c r="C1558" s="95">
        <v>10</v>
      </c>
      <c r="D1558" s="95">
        <v>14.15</v>
      </c>
      <c r="E1558" s="95">
        <v>26.2</v>
      </c>
      <c r="F1558" s="80">
        <f t="shared" si="48"/>
        <v>7.8539816339744835E-3</v>
      </c>
      <c r="G1558" s="99">
        <f t="shared" si="49"/>
        <v>7.5839028405361858E-3</v>
      </c>
    </row>
    <row r="1559" spans="1:7" x14ac:dyDescent="0.25">
      <c r="A1559" s="94">
        <v>2217</v>
      </c>
      <c r="B1559" s="95">
        <v>14</v>
      </c>
      <c r="C1559" s="95">
        <v>9.65</v>
      </c>
      <c r="D1559" s="95">
        <v>14.15</v>
      </c>
      <c r="E1559" s="95">
        <v>26.2</v>
      </c>
      <c r="F1559" s="80">
        <f t="shared" si="48"/>
        <v>7.313824047097889E-3</v>
      </c>
      <c r="G1559" s="99">
        <f t="shared" si="49"/>
        <v>6.9807170510469453E-3</v>
      </c>
    </row>
    <row r="1560" spans="1:7" x14ac:dyDescent="0.25">
      <c r="A1560" s="94">
        <v>2217</v>
      </c>
      <c r="B1560" s="95">
        <v>15</v>
      </c>
      <c r="C1560" s="95">
        <v>9.1999999999999993</v>
      </c>
      <c r="D1560" s="95">
        <v>14.15</v>
      </c>
      <c r="E1560" s="95">
        <v>26.2</v>
      </c>
      <c r="F1560" s="80">
        <f t="shared" si="48"/>
        <v>6.6476100549960008E-3</v>
      </c>
      <c r="G1560" s="99">
        <f t="shared" si="49"/>
        <v>6.2282074357417633E-3</v>
      </c>
    </row>
    <row r="1561" spans="1:7" x14ac:dyDescent="0.25">
      <c r="A1561" s="94">
        <v>2217</v>
      </c>
      <c r="B1561" s="95">
        <v>16</v>
      </c>
      <c r="C1561" s="95">
        <v>8.6</v>
      </c>
      <c r="D1561" s="95">
        <v>14.15</v>
      </c>
      <c r="E1561" s="95">
        <v>26.2</v>
      </c>
      <c r="F1561" s="80">
        <f t="shared" si="48"/>
        <v>5.8088048164875268E-3</v>
      </c>
      <c r="G1561" s="99">
        <f t="shared" si="49"/>
        <v>5.3552373771255015E-3</v>
      </c>
    </row>
    <row r="1562" spans="1:7" x14ac:dyDescent="0.25">
      <c r="A1562" s="94">
        <v>2217</v>
      </c>
      <c r="B1562" s="95">
        <v>17</v>
      </c>
      <c r="C1562" s="95">
        <v>7.9</v>
      </c>
      <c r="D1562" s="95">
        <v>14.15</v>
      </c>
      <c r="E1562" s="95">
        <v>26.2</v>
      </c>
      <c r="F1562" s="80">
        <f t="shared" si="48"/>
        <v>4.9016699377634754E-3</v>
      </c>
      <c r="G1562" s="99">
        <f t="shared" si="49"/>
        <v>4.5722935829886693E-3</v>
      </c>
    </row>
    <row r="1563" spans="1:7" x14ac:dyDescent="0.25">
      <c r="A1563" s="94">
        <v>2217</v>
      </c>
      <c r="B1563" s="95">
        <v>18</v>
      </c>
      <c r="C1563" s="95">
        <v>7.35</v>
      </c>
      <c r="D1563" s="95">
        <v>14.15</v>
      </c>
      <c r="E1563" s="95">
        <v>26.2</v>
      </c>
      <c r="F1563" s="80">
        <f t="shared" si="48"/>
        <v>4.2429172282138642E-3</v>
      </c>
      <c r="G1563" s="99">
        <f t="shared" si="49"/>
        <v>4.0456841144306801E-3</v>
      </c>
    </row>
    <row r="1564" spans="1:7" x14ac:dyDescent="0.25">
      <c r="A1564" s="94">
        <v>2217</v>
      </c>
      <c r="B1564" s="95">
        <v>19</v>
      </c>
      <c r="C1564" s="95">
        <v>7</v>
      </c>
      <c r="D1564" s="95">
        <v>14.15</v>
      </c>
      <c r="E1564" s="95">
        <v>26.2</v>
      </c>
      <c r="F1564" s="80">
        <f t="shared" si="48"/>
        <v>3.8484510006474965E-3</v>
      </c>
      <c r="G1564" s="99">
        <f t="shared" si="49"/>
        <v>3.5833791205008578E-3</v>
      </c>
    </row>
    <row r="1565" spans="1:7" x14ac:dyDescent="0.25">
      <c r="A1565" s="94">
        <v>2217</v>
      </c>
      <c r="B1565" s="95">
        <v>20</v>
      </c>
      <c r="C1565" s="95">
        <v>6.5</v>
      </c>
      <c r="D1565" s="95">
        <v>14.15</v>
      </c>
      <c r="E1565" s="95">
        <v>26.2</v>
      </c>
      <c r="F1565" s="80">
        <f t="shared" si="48"/>
        <v>3.3183072403542191E-3</v>
      </c>
      <c r="G1565" s="99">
        <f t="shared" si="49"/>
        <v>3.120386903178062E-3</v>
      </c>
    </row>
    <row r="1566" spans="1:7" x14ac:dyDescent="0.25">
      <c r="A1566" s="94">
        <v>2217</v>
      </c>
      <c r="B1566" s="95">
        <v>21</v>
      </c>
      <c r="C1566" s="95">
        <v>6.1</v>
      </c>
      <c r="D1566" s="95">
        <v>14.15</v>
      </c>
      <c r="E1566" s="95">
        <v>26.2</v>
      </c>
      <c r="F1566" s="80">
        <f t="shared" si="48"/>
        <v>2.9224665660019045E-3</v>
      </c>
      <c r="G1566" s="99">
        <f t="shared" si="49"/>
        <v>2.4234442079332512E-3</v>
      </c>
    </row>
    <row r="1567" spans="1:7" x14ac:dyDescent="0.25">
      <c r="A1567" s="94">
        <v>2217</v>
      </c>
      <c r="B1567" s="95">
        <v>22</v>
      </c>
      <c r="C1567" s="95">
        <v>4.95</v>
      </c>
      <c r="D1567" s="95">
        <v>14.15</v>
      </c>
      <c r="E1567" s="95">
        <v>26.2</v>
      </c>
      <c r="F1567" s="80">
        <f t="shared" si="48"/>
        <v>1.9244218498645977E-3</v>
      </c>
      <c r="G1567" s="99">
        <f t="shared" si="49"/>
        <v>1.7052957622767095E-3</v>
      </c>
    </row>
    <row r="1568" spans="1:7" x14ac:dyDescent="0.25">
      <c r="A1568" s="94">
        <v>2217</v>
      </c>
      <c r="B1568" s="95">
        <v>23</v>
      </c>
      <c r="C1568" s="95">
        <v>4.3499999999999996</v>
      </c>
      <c r="D1568" s="95">
        <v>14.15</v>
      </c>
      <c r="E1568" s="95">
        <v>26.2</v>
      </c>
      <c r="F1568" s="80">
        <f t="shared" si="48"/>
        <v>1.4861696746888212E-3</v>
      </c>
      <c r="G1568" s="99">
        <f t="shared" si="49"/>
        <v>8.2284202083742343E-4</v>
      </c>
    </row>
    <row r="1569" spans="1:7" x14ac:dyDescent="0.25">
      <c r="A1569" s="94">
        <v>2217</v>
      </c>
      <c r="B1569" s="95">
        <v>23.6</v>
      </c>
      <c r="C1569" s="95">
        <v>4</v>
      </c>
      <c r="D1569" s="95">
        <v>14.15</v>
      </c>
      <c r="E1569" s="95">
        <v>26.2</v>
      </c>
      <c r="F1569" s="80">
        <f t="shared" si="48"/>
        <v>1.2566370614359172E-3</v>
      </c>
      <c r="G1569" s="99">
        <f t="shared" si="49"/>
        <v>1.0890854532444607E-3</v>
      </c>
    </row>
    <row r="1570" spans="1:7" x14ac:dyDescent="0.25">
      <c r="A1570" s="94">
        <v>2217</v>
      </c>
      <c r="B1570" s="95">
        <v>26.2</v>
      </c>
      <c r="C1570" s="95">
        <v>0</v>
      </c>
      <c r="D1570" s="95">
        <v>14.15</v>
      </c>
      <c r="E1570" s="95">
        <v>26.2</v>
      </c>
      <c r="F1570" s="80">
        <f t="shared" si="48"/>
        <v>0</v>
      </c>
      <c r="G1570" s="99" t="str">
        <f t="shared" si="49"/>
        <v xml:space="preserve"> </v>
      </c>
    </row>
    <row r="1571" spans="1:7" x14ac:dyDescent="0.25">
      <c r="A1571" s="96">
        <v>2218</v>
      </c>
      <c r="B1571" s="97">
        <v>0.1</v>
      </c>
      <c r="C1571" s="97">
        <v>19.440000000000001</v>
      </c>
      <c r="D1571" s="97">
        <v>16</v>
      </c>
      <c r="E1571" s="97">
        <v>28.4</v>
      </c>
      <c r="F1571" s="80">
        <f t="shared" si="48"/>
        <v>2.968126473629179E-2</v>
      </c>
      <c r="G1571" s="99">
        <f t="shared" si="49"/>
        <v>5.3514674659411931E-3</v>
      </c>
    </row>
    <row r="1572" spans="1:7" x14ac:dyDescent="0.25">
      <c r="A1572" s="96">
        <v>2218</v>
      </c>
      <c r="B1572" s="97">
        <v>0.3</v>
      </c>
      <c r="C1572" s="97">
        <v>17.420000000000002</v>
      </c>
      <c r="D1572" s="97">
        <v>16</v>
      </c>
      <c r="E1572" s="97">
        <v>28.4</v>
      </c>
      <c r="F1572" s="80">
        <f t="shared" si="48"/>
        <v>2.383340992312015E-2</v>
      </c>
      <c r="G1572" s="99">
        <f t="shared" si="49"/>
        <v>4.6638356659234595E-3</v>
      </c>
    </row>
    <row r="1573" spans="1:7" x14ac:dyDescent="0.25">
      <c r="A1573" s="96">
        <v>2218</v>
      </c>
      <c r="B1573" s="97">
        <v>0.5</v>
      </c>
      <c r="C1573" s="97">
        <v>17.04</v>
      </c>
      <c r="D1573" s="97">
        <v>16</v>
      </c>
      <c r="E1573" s="97">
        <v>28.4</v>
      </c>
      <c r="F1573" s="80">
        <f t="shared" si="48"/>
        <v>2.2804946736114447E-2</v>
      </c>
      <c r="G1573" s="99">
        <f t="shared" si="49"/>
        <v>4.5476257974726812E-3</v>
      </c>
    </row>
    <row r="1574" spans="1:7" x14ac:dyDescent="0.25">
      <c r="A1574" s="96">
        <v>2218</v>
      </c>
      <c r="B1574" s="97">
        <v>0.7</v>
      </c>
      <c r="C1574" s="97">
        <v>16.989999999999998</v>
      </c>
      <c r="D1574" s="97">
        <v>16</v>
      </c>
      <c r="E1574" s="97">
        <v>28.4</v>
      </c>
      <c r="F1574" s="80">
        <f t="shared" si="48"/>
        <v>2.2671311238612372E-2</v>
      </c>
      <c r="G1574" s="99">
        <f t="shared" si="49"/>
        <v>4.366677129209383E-3</v>
      </c>
    </row>
    <row r="1575" spans="1:7" x14ac:dyDescent="0.25">
      <c r="A1575" s="96">
        <v>2218</v>
      </c>
      <c r="B1575" s="97">
        <v>0.9</v>
      </c>
      <c r="C1575" s="97">
        <v>16.350000000000001</v>
      </c>
      <c r="D1575" s="97">
        <v>16</v>
      </c>
      <c r="E1575" s="97">
        <v>28.4</v>
      </c>
      <c r="F1575" s="80">
        <f t="shared" si="48"/>
        <v>2.0995460053481442E-2</v>
      </c>
      <c r="G1575" s="99">
        <f t="shared" si="49"/>
        <v>4.1353765846906714E-3</v>
      </c>
    </row>
    <row r="1576" spans="1:7" x14ac:dyDescent="0.25">
      <c r="A1576" s="96">
        <v>2218</v>
      </c>
      <c r="B1576" s="97">
        <v>1.1000000000000001</v>
      </c>
      <c r="C1576" s="97">
        <v>16.100000000000001</v>
      </c>
      <c r="D1576" s="97">
        <v>16</v>
      </c>
      <c r="E1576" s="97">
        <v>28.4</v>
      </c>
      <c r="F1576" s="80">
        <f t="shared" si="48"/>
        <v>2.035830579342526E-2</v>
      </c>
      <c r="G1576" s="99">
        <f t="shared" si="49"/>
        <v>4.0464498776399925E-3</v>
      </c>
    </row>
    <row r="1577" spans="1:7" x14ac:dyDescent="0.25">
      <c r="A1577" s="96">
        <v>2218</v>
      </c>
      <c r="B1577" s="97">
        <v>1.3</v>
      </c>
      <c r="C1577" s="97">
        <v>16</v>
      </c>
      <c r="D1577" s="97">
        <v>16</v>
      </c>
      <c r="E1577" s="97">
        <v>28.4</v>
      </c>
      <c r="F1577" s="80">
        <f t="shared" si="48"/>
        <v>2.0106192982974676E-2</v>
      </c>
      <c r="G1577" s="99">
        <f t="shared" si="49"/>
        <v>1.3421681780669607E-2</v>
      </c>
    </row>
    <row r="1578" spans="1:7" x14ac:dyDescent="0.25">
      <c r="A1578" s="96">
        <v>2218</v>
      </c>
      <c r="B1578" s="97">
        <v>2</v>
      </c>
      <c r="C1578" s="97">
        <v>15.24</v>
      </c>
      <c r="D1578" s="97">
        <v>16</v>
      </c>
      <c r="E1578" s="97">
        <v>28.4</v>
      </c>
      <c r="F1578" s="80">
        <f t="shared" si="48"/>
        <v>1.8241469247509919E-2</v>
      </c>
      <c r="G1578" s="99">
        <f t="shared" si="49"/>
        <v>1.8074666385567567E-2</v>
      </c>
    </row>
    <row r="1579" spans="1:7" x14ac:dyDescent="0.25">
      <c r="A1579" s="96">
        <v>2218</v>
      </c>
      <c r="B1579" s="97">
        <v>3</v>
      </c>
      <c r="C1579" s="97">
        <v>15.1</v>
      </c>
      <c r="D1579" s="97">
        <v>16</v>
      </c>
      <c r="E1579" s="97">
        <v>28.4</v>
      </c>
      <c r="F1579" s="80">
        <f t="shared" si="48"/>
        <v>1.7907863523625219E-2</v>
      </c>
      <c r="G1579" s="99">
        <f t="shared" si="49"/>
        <v>1.7660545568962179E-2</v>
      </c>
    </row>
    <row r="1580" spans="1:7" x14ac:dyDescent="0.25">
      <c r="A1580" s="96">
        <v>2218</v>
      </c>
      <c r="B1580" s="97">
        <v>4</v>
      </c>
      <c r="C1580" s="97">
        <v>14.89</v>
      </c>
      <c r="D1580" s="97">
        <v>16</v>
      </c>
      <c r="E1580" s="97">
        <v>28.4</v>
      </c>
      <c r="F1580" s="80">
        <f t="shared" si="48"/>
        <v>1.7413227614299139E-2</v>
      </c>
      <c r="G1580" s="99">
        <f t="shared" si="49"/>
        <v>1.7192448263577298E-2</v>
      </c>
    </row>
    <row r="1581" spans="1:7" x14ac:dyDescent="0.25">
      <c r="A1581" s="96">
        <v>2218</v>
      </c>
      <c r="B1581" s="97">
        <v>5</v>
      </c>
      <c r="C1581" s="97">
        <v>14.7</v>
      </c>
      <c r="D1581" s="97">
        <v>16</v>
      </c>
      <c r="E1581" s="97">
        <v>28.4</v>
      </c>
      <c r="F1581" s="80">
        <f t="shared" si="48"/>
        <v>1.6971668912855457E-2</v>
      </c>
      <c r="G1581" s="99">
        <f t="shared" si="49"/>
        <v>1.6730948302764958E-2</v>
      </c>
    </row>
    <row r="1582" spans="1:7" x14ac:dyDescent="0.25">
      <c r="A1582" s="96">
        <v>2218</v>
      </c>
      <c r="B1582" s="97">
        <v>6</v>
      </c>
      <c r="C1582" s="97">
        <v>14.49</v>
      </c>
      <c r="D1582" s="97">
        <v>16</v>
      </c>
      <c r="E1582" s="97">
        <v>28.4</v>
      </c>
      <c r="F1582" s="80">
        <f t="shared" si="48"/>
        <v>1.6490227692674459E-2</v>
      </c>
      <c r="G1582" s="99">
        <f t="shared" si="49"/>
        <v>1.5832452803838278E-2</v>
      </c>
    </row>
    <row r="1583" spans="1:7" x14ac:dyDescent="0.25">
      <c r="A1583" s="96">
        <v>2218</v>
      </c>
      <c r="B1583" s="97">
        <v>7</v>
      </c>
      <c r="C1583" s="97">
        <v>13.9</v>
      </c>
      <c r="D1583" s="97">
        <v>16</v>
      </c>
      <c r="E1583" s="97">
        <v>28.4</v>
      </c>
      <c r="F1583" s="80">
        <f t="shared" si="48"/>
        <v>1.5174677915002098E-2</v>
      </c>
      <c r="G1583" s="99">
        <f t="shared" si="49"/>
        <v>1.485070117260065E-2</v>
      </c>
    </row>
    <row r="1584" spans="1:7" x14ac:dyDescent="0.25">
      <c r="A1584" s="96">
        <v>2218</v>
      </c>
      <c r="B1584" s="97">
        <v>8</v>
      </c>
      <c r="C1584" s="97">
        <v>13.6</v>
      </c>
      <c r="D1584" s="97">
        <v>16</v>
      </c>
      <c r="E1584" s="97">
        <v>28.4</v>
      </c>
      <c r="F1584" s="80">
        <f t="shared" si="48"/>
        <v>1.45267244301992E-2</v>
      </c>
      <c r="G1584" s="99">
        <f t="shared" si="49"/>
        <v>1.4209816271268331E-2</v>
      </c>
    </row>
    <row r="1585" spans="1:7" x14ac:dyDescent="0.25">
      <c r="A1585" s="96">
        <v>2218</v>
      </c>
      <c r="B1585" s="97">
        <v>9</v>
      </c>
      <c r="C1585" s="97">
        <v>13.3</v>
      </c>
      <c r="D1585" s="97">
        <v>16</v>
      </c>
      <c r="E1585" s="97">
        <v>28.4</v>
      </c>
      <c r="F1585" s="80">
        <f t="shared" si="48"/>
        <v>1.3892908112337463E-2</v>
      </c>
      <c r="G1585" s="99">
        <f t="shared" si="49"/>
        <v>1.358306853687717E-2</v>
      </c>
    </row>
    <row r="1586" spans="1:7" x14ac:dyDescent="0.25">
      <c r="A1586" s="96">
        <v>2218</v>
      </c>
      <c r="B1586" s="97">
        <v>10</v>
      </c>
      <c r="C1586" s="97">
        <v>13</v>
      </c>
      <c r="D1586" s="97">
        <v>16</v>
      </c>
      <c r="E1586" s="97">
        <v>28.4</v>
      </c>
      <c r="F1586" s="80">
        <f t="shared" si="48"/>
        <v>1.3273228961416876E-2</v>
      </c>
      <c r="G1586" s="99">
        <f t="shared" si="49"/>
        <v>1.2920683360821847E-2</v>
      </c>
    </row>
    <row r="1587" spans="1:7" x14ac:dyDescent="0.25">
      <c r="A1587" s="96">
        <v>2218</v>
      </c>
      <c r="B1587" s="97">
        <v>11</v>
      </c>
      <c r="C1587" s="97">
        <v>12.65</v>
      </c>
      <c r="D1587" s="97">
        <v>16</v>
      </c>
      <c r="E1587" s="97">
        <v>28.4</v>
      </c>
      <c r="F1587" s="80">
        <f t="shared" si="48"/>
        <v>1.2568137760226817E-2</v>
      </c>
      <c r="G1587" s="99">
        <f t="shared" si="49"/>
        <v>1.2322209960312993E-2</v>
      </c>
    </row>
    <row r="1588" spans="1:7" x14ac:dyDescent="0.25">
      <c r="A1588" s="96">
        <v>2218</v>
      </c>
      <c r="B1588" s="97">
        <v>12</v>
      </c>
      <c r="C1588" s="97">
        <v>12.4</v>
      </c>
      <c r="D1588" s="97">
        <v>16</v>
      </c>
      <c r="E1588" s="97">
        <v>28.4</v>
      </c>
      <c r="F1588" s="80">
        <f t="shared" si="48"/>
        <v>1.2076282160399167E-2</v>
      </c>
      <c r="G1588" s="99">
        <f t="shared" si="49"/>
        <v>1.1186524216040283E-2</v>
      </c>
    </row>
    <row r="1589" spans="1:7" x14ac:dyDescent="0.25">
      <c r="A1589" s="96">
        <v>2218</v>
      </c>
      <c r="B1589" s="97">
        <v>13</v>
      </c>
      <c r="C1589" s="97">
        <v>11.45</v>
      </c>
      <c r="D1589" s="97">
        <v>16</v>
      </c>
      <c r="E1589" s="97">
        <v>28.4</v>
      </c>
      <c r="F1589" s="80">
        <f t="shared" si="48"/>
        <v>1.0296766271681397E-2</v>
      </c>
      <c r="G1589" s="99">
        <f t="shared" si="49"/>
        <v>2.050380080319456E-3</v>
      </c>
    </row>
    <row r="1590" spans="1:7" x14ac:dyDescent="0.25">
      <c r="A1590" s="96">
        <v>2218</v>
      </c>
      <c r="B1590" s="97">
        <v>13.2</v>
      </c>
      <c r="C1590" s="97">
        <v>11.4</v>
      </c>
      <c r="D1590" s="97">
        <v>16</v>
      </c>
      <c r="E1590" s="97">
        <v>28.4</v>
      </c>
      <c r="F1590" s="80">
        <f t="shared" si="48"/>
        <v>1.0207034531513238E-2</v>
      </c>
      <c r="G1590" s="99">
        <f t="shared" si="49"/>
        <v>8.0518265729269609E-3</v>
      </c>
    </row>
    <row r="1591" spans="1:7" x14ac:dyDescent="0.25">
      <c r="A1591" s="96">
        <v>2218</v>
      </c>
      <c r="B1591" s="97">
        <v>14</v>
      </c>
      <c r="C1591" s="97">
        <v>11.24</v>
      </c>
      <c r="D1591" s="97">
        <v>16</v>
      </c>
      <c r="E1591" s="97">
        <v>28.4</v>
      </c>
      <c r="F1591" s="80">
        <f t="shared" si="48"/>
        <v>9.9225319008041466E-3</v>
      </c>
      <c r="G1591" s="99">
        <f t="shared" si="49"/>
        <v>9.4069965463500615E-3</v>
      </c>
    </row>
    <row r="1592" spans="1:7" x14ac:dyDescent="0.25">
      <c r="A1592" s="96">
        <v>2218</v>
      </c>
      <c r="B1592" s="97">
        <v>15</v>
      </c>
      <c r="C1592" s="97">
        <v>10.64</v>
      </c>
      <c r="D1592" s="97">
        <v>16</v>
      </c>
      <c r="E1592" s="97">
        <v>28.4</v>
      </c>
      <c r="F1592" s="80">
        <f t="shared" si="48"/>
        <v>8.8914611918959763E-3</v>
      </c>
      <c r="G1592" s="99">
        <f t="shared" si="49"/>
        <v>8.7669952179515662E-3</v>
      </c>
    </row>
    <row r="1593" spans="1:7" x14ac:dyDescent="0.25">
      <c r="A1593" s="96">
        <v>2218</v>
      </c>
      <c r="B1593" s="97">
        <v>16</v>
      </c>
      <c r="C1593" s="97">
        <v>10.49</v>
      </c>
      <c r="D1593" s="97">
        <v>16</v>
      </c>
      <c r="E1593" s="97">
        <v>28.4</v>
      </c>
      <c r="F1593" s="80">
        <f t="shared" si="48"/>
        <v>8.642529244007156E-3</v>
      </c>
      <c r="G1593" s="99">
        <f t="shared" si="49"/>
        <v>7.8952817963967373E-3</v>
      </c>
    </row>
    <row r="1594" spans="1:7" x14ac:dyDescent="0.25">
      <c r="A1594" s="96">
        <v>2218</v>
      </c>
      <c r="B1594" s="97">
        <v>17</v>
      </c>
      <c r="C1594" s="97">
        <v>9.5399999999999991</v>
      </c>
      <c r="D1594" s="97">
        <v>16</v>
      </c>
      <c r="E1594" s="97">
        <v>28.4</v>
      </c>
      <c r="F1594" s="80">
        <f t="shared" si="48"/>
        <v>7.1480343487863194E-3</v>
      </c>
      <c r="G1594" s="99">
        <f t="shared" si="49"/>
        <v>6.5463565237708025E-3</v>
      </c>
    </row>
    <row r="1595" spans="1:7" x14ac:dyDescent="0.25">
      <c r="A1595" s="96">
        <v>2218</v>
      </c>
      <c r="B1595" s="97">
        <v>18</v>
      </c>
      <c r="C1595" s="97">
        <v>8.6999999999999993</v>
      </c>
      <c r="D1595" s="97">
        <v>16</v>
      </c>
      <c r="E1595" s="97">
        <v>28.4</v>
      </c>
      <c r="F1595" s="80">
        <f t="shared" si="48"/>
        <v>5.9446786987552847E-3</v>
      </c>
      <c r="G1595" s="99">
        <f t="shared" si="49"/>
        <v>5.5807448247909928E-3</v>
      </c>
    </row>
    <row r="1596" spans="1:7" x14ac:dyDescent="0.25">
      <c r="A1596" s="96">
        <v>2218</v>
      </c>
      <c r="B1596" s="97">
        <v>19</v>
      </c>
      <c r="C1596" s="97">
        <v>8.15</v>
      </c>
      <c r="D1596" s="97">
        <v>16</v>
      </c>
      <c r="E1596" s="97">
        <v>28.4</v>
      </c>
      <c r="F1596" s="80">
        <f t="shared" si="48"/>
        <v>5.2168109508267009E-3</v>
      </c>
      <c r="G1596" s="99">
        <f t="shared" si="49"/>
        <v>4.8468884158665033E-3</v>
      </c>
    </row>
    <row r="1597" spans="1:7" x14ac:dyDescent="0.25">
      <c r="A1597" s="96">
        <v>2218</v>
      </c>
      <c r="B1597" s="97">
        <v>20</v>
      </c>
      <c r="C1597" s="97">
        <v>7.55</v>
      </c>
      <c r="D1597" s="97">
        <v>16</v>
      </c>
      <c r="E1597" s="97">
        <v>28.4</v>
      </c>
      <c r="F1597" s="80">
        <f t="shared" si="48"/>
        <v>4.4769658809063048E-3</v>
      </c>
      <c r="G1597" s="99">
        <f t="shared" si="49"/>
        <v>4.274234979979339E-3</v>
      </c>
    </row>
    <row r="1598" spans="1:7" x14ac:dyDescent="0.25">
      <c r="A1598" s="96">
        <v>2218</v>
      </c>
      <c r="B1598" s="97">
        <v>21</v>
      </c>
      <c r="C1598" s="97">
        <v>7.2</v>
      </c>
      <c r="D1598" s="97">
        <v>16</v>
      </c>
      <c r="E1598" s="97">
        <v>28.4</v>
      </c>
      <c r="F1598" s="80">
        <f t="shared" si="48"/>
        <v>4.0715040790523724E-3</v>
      </c>
      <c r="G1598" s="99">
        <f t="shared" si="49"/>
        <v>1.9799887699249673E-3</v>
      </c>
    </row>
    <row r="1599" spans="1:7" x14ac:dyDescent="0.25">
      <c r="A1599" s="96">
        <v>2218</v>
      </c>
      <c r="B1599" s="97">
        <v>21.5</v>
      </c>
      <c r="C1599" s="97">
        <v>7</v>
      </c>
      <c r="D1599" s="97">
        <v>16</v>
      </c>
      <c r="E1599" s="97">
        <v>28.4</v>
      </c>
      <c r="F1599" s="80">
        <f t="shared" si="48"/>
        <v>3.8484510006474965E-3</v>
      </c>
      <c r="G1599" s="99">
        <f t="shared" si="49"/>
        <v>1.7789759274804326E-3</v>
      </c>
    </row>
    <row r="1600" spans="1:7" x14ac:dyDescent="0.25">
      <c r="A1600" s="96">
        <v>2218</v>
      </c>
      <c r="B1600" s="97">
        <v>22</v>
      </c>
      <c r="C1600" s="97">
        <v>6.45</v>
      </c>
      <c r="D1600" s="97">
        <v>16</v>
      </c>
      <c r="E1600" s="97">
        <v>28.4</v>
      </c>
      <c r="F1600" s="80">
        <f t="shared" si="48"/>
        <v>3.2674527092742345E-3</v>
      </c>
      <c r="G1600" s="99">
        <f t="shared" si="49"/>
        <v>3.000711858030376E-3</v>
      </c>
    </row>
    <row r="1601" spans="1:7" x14ac:dyDescent="0.25">
      <c r="A1601" s="96">
        <v>2218</v>
      </c>
      <c r="B1601" s="97">
        <v>23</v>
      </c>
      <c r="C1601" s="97">
        <v>5.9</v>
      </c>
      <c r="D1601" s="97">
        <v>16</v>
      </c>
      <c r="E1601" s="97">
        <v>28.4</v>
      </c>
      <c r="F1601" s="80">
        <f t="shared" si="48"/>
        <v>2.7339710067865175E-3</v>
      </c>
      <c r="G1601" s="99">
        <f t="shared" si="49"/>
        <v>2.38839581489164E-3</v>
      </c>
    </row>
    <row r="1602" spans="1:7" x14ac:dyDescent="0.25">
      <c r="A1602" s="96">
        <v>2218</v>
      </c>
      <c r="B1602" s="97">
        <v>24</v>
      </c>
      <c r="C1602" s="97">
        <v>5.0999999999999996</v>
      </c>
      <c r="D1602" s="97">
        <v>16</v>
      </c>
      <c r="E1602" s="97">
        <v>28.4</v>
      </c>
      <c r="F1602" s="80">
        <f t="shared" si="48"/>
        <v>2.042820622996763E-3</v>
      </c>
      <c r="G1602" s="99">
        <f t="shared" si="49"/>
        <v>1.7644951488427921E-3</v>
      </c>
    </row>
    <row r="1603" spans="1:7" x14ac:dyDescent="0.25">
      <c r="A1603" s="96">
        <v>2218</v>
      </c>
      <c r="B1603" s="97">
        <v>25</v>
      </c>
      <c r="C1603" s="97">
        <v>4.3499999999999996</v>
      </c>
      <c r="D1603" s="97">
        <v>16</v>
      </c>
      <c r="E1603" s="97">
        <v>28.4</v>
      </c>
      <c r="F1603" s="80">
        <f t="shared" ref="F1603:F1666" si="50">PI()*C1603^2/40000</f>
        <v>1.4861696746888212E-3</v>
      </c>
      <c r="G1603" s="99">
        <f t="shared" ref="G1603:G1666" si="51">IF(C1603=0," ",IF(C1603&gt;4,((F1603+F1604)/2)*(B1604-B1603),1/3*F1603*(B1604-B1603)))</f>
        <v>6.857016840311846E-4</v>
      </c>
    </row>
    <row r="1604" spans="1:7" x14ac:dyDescent="0.25">
      <c r="A1604" s="96">
        <v>2218</v>
      </c>
      <c r="B1604" s="97">
        <v>25.5</v>
      </c>
      <c r="C1604" s="97">
        <v>4</v>
      </c>
      <c r="D1604" s="97">
        <v>16</v>
      </c>
      <c r="E1604" s="97">
        <v>28.4</v>
      </c>
      <c r="F1604" s="80">
        <f t="shared" si="50"/>
        <v>1.2566370614359172E-3</v>
      </c>
      <c r="G1604" s="99">
        <f t="shared" si="51"/>
        <v>1.2147491593880527E-3</v>
      </c>
    </row>
    <row r="1605" spans="1:7" x14ac:dyDescent="0.25">
      <c r="A1605" s="96">
        <v>2218</v>
      </c>
      <c r="B1605" s="97">
        <v>28.4</v>
      </c>
      <c r="C1605" s="97">
        <v>0</v>
      </c>
      <c r="D1605" s="97">
        <v>16</v>
      </c>
      <c r="E1605" s="97">
        <v>28.4</v>
      </c>
      <c r="F1605" s="80">
        <f t="shared" si="50"/>
        <v>0</v>
      </c>
      <c r="G1605" s="99" t="str">
        <f t="shared" si="51"/>
        <v xml:space="preserve"> </v>
      </c>
    </row>
    <row r="1606" spans="1:7" x14ac:dyDescent="0.25">
      <c r="A1606" s="94">
        <v>2219</v>
      </c>
      <c r="B1606" s="95">
        <v>0.1</v>
      </c>
      <c r="C1606" s="95">
        <v>16.260000000000002</v>
      </c>
      <c r="D1606" s="95">
        <v>12.4</v>
      </c>
      <c r="E1606" s="95">
        <v>25.4</v>
      </c>
      <c r="F1606" s="80">
        <f t="shared" si="50"/>
        <v>2.0764953546505923E-2</v>
      </c>
      <c r="G1606" s="99">
        <f t="shared" si="51"/>
        <v>3.8982491711977122E-3</v>
      </c>
    </row>
    <row r="1607" spans="1:7" x14ac:dyDescent="0.25">
      <c r="A1607" s="94">
        <v>2219</v>
      </c>
      <c r="B1607" s="95">
        <v>0.3</v>
      </c>
      <c r="C1607" s="95">
        <v>15.23</v>
      </c>
      <c r="D1607" s="95">
        <v>12.4</v>
      </c>
      <c r="E1607" s="95">
        <v>25.4</v>
      </c>
      <c r="F1607" s="80">
        <f t="shared" si="50"/>
        <v>1.8217538165471198E-2</v>
      </c>
      <c r="G1607" s="99">
        <f t="shared" si="51"/>
        <v>3.4166029620960633E-3</v>
      </c>
    </row>
    <row r="1608" spans="1:7" x14ac:dyDescent="0.25">
      <c r="A1608" s="94">
        <v>2219</v>
      </c>
      <c r="B1608" s="95">
        <v>0.5</v>
      </c>
      <c r="C1608" s="95">
        <v>14.25</v>
      </c>
      <c r="D1608" s="95">
        <v>12.4</v>
      </c>
      <c r="E1608" s="95">
        <v>25.4</v>
      </c>
      <c r="F1608" s="80">
        <f t="shared" si="50"/>
        <v>1.5948491455489433E-2</v>
      </c>
      <c r="G1608" s="99">
        <f t="shared" si="51"/>
        <v>2.9612542396994504E-3</v>
      </c>
    </row>
    <row r="1609" spans="1:7" x14ac:dyDescent="0.25">
      <c r="A1609" s="94">
        <v>2219</v>
      </c>
      <c r="B1609" s="95">
        <v>0.7</v>
      </c>
      <c r="C1609" s="95">
        <v>13.19</v>
      </c>
      <c r="D1609" s="95">
        <v>12.4</v>
      </c>
      <c r="E1609" s="95">
        <v>25.4</v>
      </c>
      <c r="F1609" s="80">
        <f t="shared" si="50"/>
        <v>1.3664050941505079E-2</v>
      </c>
      <c r="G1609" s="99">
        <f t="shared" si="51"/>
        <v>2.6431679835234854E-3</v>
      </c>
    </row>
    <row r="1610" spans="1:7" x14ac:dyDescent="0.25">
      <c r="A1610" s="94">
        <v>2219</v>
      </c>
      <c r="B1610" s="95">
        <v>0.9</v>
      </c>
      <c r="C1610" s="95">
        <v>12.75</v>
      </c>
      <c r="D1610" s="95">
        <v>12.4</v>
      </c>
      <c r="E1610" s="95">
        <v>25.4</v>
      </c>
      <c r="F1610" s="80">
        <f t="shared" si="50"/>
        <v>1.2767628893729769E-2</v>
      </c>
      <c r="G1610" s="99">
        <f t="shared" si="51"/>
        <v>2.5335766653956596E-3</v>
      </c>
    </row>
    <row r="1611" spans="1:7" x14ac:dyDescent="0.25">
      <c r="A1611" s="94">
        <v>2219</v>
      </c>
      <c r="B1611" s="95">
        <v>1.1000000000000001</v>
      </c>
      <c r="C1611" s="95">
        <v>12.65</v>
      </c>
      <c r="D1611" s="95">
        <v>12.4</v>
      </c>
      <c r="E1611" s="95">
        <v>25.4</v>
      </c>
      <c r="F1611" s="80">
        <f t="shared" si="50"/>
        <v>1.2568137760226817E-2</v>
      </c>
      <c r="G1611" s="99">
        <f t="shared" si="51"/>
        <v>2.4644419920625982E-3</v>
      </c>
    </row>
    <row r="1612" spans="1:7" x14ac:dyDescent="0.25">
      <c r="A1612" s="94">
        <v>2219</v>
      </c>
      <c r="B1612" s="95">
        <v>1.3</v>
      </c>
      <c r="C1612" s="95">
        <v>12.4</v>
      </c>
      <c r="D1612" s="95">
        <v>12.4</v>
      </c>
      <c r="E1612" s="95">
        <v>25.4</v>
      </c>
      <c r="F1612" s="80">
        <f t="shared" si="50"/>
        <v>1.2076282160399167E-2</v>
      </c>
      <c r="G1612" s="99">
        <f t="shared" si="51"/>
        <v>8.4465830051146974E-3</v>
      </c>
    </row>
    <row r="1613" spans="1:7" x14ac:dyDescent="0.25">
      <c r="A1613" s="94">
        <v>2219</v>
      </c>
      <c r="B1613" s="95">
        <v>2</v>
      </c>
      <c r="C1613" s="95">
        <v>12.39</v>
      </c>
      <c r="D1613" s="95">
        <v>12.4</v>
      </c>
      <c r="E1613" s="95">
        <v>25.4</v>
      </c>
      <c r="F1613" s="80">
        <f t="shared" si="50"/>
        <v>1.2056812139928541E-2</v>
      </c>
      <c r="G1613" s="99">
        <f t="shared" si="51"/>
        <v>1.177791332511529E-2</v>
      </c>
    </row>
    <row r="1614" spans="1:7" x14ac:dyDescent="0.25">
      <c r="A1614" s="94">
        <v>2219</v>
      </c>
      <c r="B1614" s="95">
        <v>3</v>
      </c>
      <c r="C1614" s="95">
        <v>12.1</v>
      </c>
      <c r="D1614" s="95">
        <v>12.4</v>
      </c>
      <c r="E1614" s="95">
        <v>25.4</v>
      </c>
      <c r="F1614" s="80">
        <f t="shared" si="50"/>
        <v>1.149901451030204E-2</v>
      </c>
      <c r="G1614" s="99">
        <f t="shared" si="51"/>
        <v>1.1171208951854032E-2</v>
      </c>
    </row>
    <row r="1615" spans="1:7" x14ac:dyDescent="0.25">
      <c r="A1615" s="94">
        <v>2219</v>
      </c>
      <c r="B1615" s="95">
        <v>4</v>
      </c>
      <c r="C1615" s="95">
        <v>11.75</v>
      </c>
      <c r="D1615" s="95">
        <v>12.4</v>
      </c>
      <c r="E1615" s="95">
        <v>25.4</v>
      </c>
      <c r="F1615" s="80">
        <f t="shared" si="50"/>
        <v>1.0843403393406021E-2</v>
      </c>
      <c r="G1615" s="99">
        <f t="shared" si="51"/>
        <v>9.9345367117316778E-3</v>
      </c>
    </row>
    <row r="1616" spans="1:7" x14ac:dyDescent="0.25">
      <c r="A1616" s="94">
        <v>2219</v>
      </c>
      <c r="B1616" s="95">
        <v>5</v>
      </c>
      <c r="C1616" s="95">
        <v>10.72</v>
      </c>
      <c r="D1616" s="95">
        <v>12.4</v>
      </c>
      <c r="E1616" s="95">
        <v>25.4</v>
      </c>
      <c r="F1616" s="80">
        <f t="shared" si="50"/>
        <v>9.0256700300573346E-3</v>
      </c>
      <c r="G1616" s="99">
        <f t="shared" si="51"/>
        <v>9.0256700300573346E-3</v>
      </c>
    </row>
    <row r="1617" spans="1:7" x14ac:dyDescent="0.25">
      <c r="A1617" s="94">
        <v>2219</v>
      </c>
      <c r="B1617" s="95">
        <v>6</v>
      </c>
      <c r="C1617" s="95">
        <v>10.72</v>
      </c>
      <c r="D1617" s="95">
        <v>12.4</v>
      </c>
      <c r="E1617" s="95">
        <v>25.4</v>
      </c>
      <c r="F1617" s="80">
        <f t="shared" si="50"/>
        <v>9.0256700300573346E-3</v>
      </c>
      <c r="G1617" s="99">
        <f t="shared" si="51"/>
        <v>8.9920549886639226E-3</v>
      </c>
    </row>
    <row r="1618" spans="1:7" x14ac:dyDescent="0.25">
      <c r="A1618" s="94">
        <v>2219</v>
      </c>
      <c r="B1618" s="95">
        <v>7</v>
      </c>
      <c r="C1618" s="95">
        <v>10.68</v>
      </c>
      <c r="D1618" s="95">
        <v>12.4</v>
      </c>
      <c r="E1618" s="95">
        <v>25.4</v>
      </c>
      <c r="F1618" s="80">
        <f t="shared" si="50"/>
        <v>8.9584399472705106E-3</v>
      </c>
      <c r="G1618" s="99">
        <f t="shared" si="51"/>
        <v>8.5969682965484698E-3</v>
      </c>
    </row>
    <row r="1619" spans="1:7" x14ac:dyDescent="0.25">
      <c r="A1619" s="94">
        <v>2219</v>
      </c>
      <c r="B1619" s="95">
        <v>8</v>
      </c>
      <c r="C1619" s="95">
        <v>10.24</v>
      </c>
      <c r="D1619" s="95">
        <v>12.4</v>
      </c>
      <c r="E1619" s="95">
        <v>25.4</v>
      </c>
      <c r="F1619" s="80">
        <f t="shared" si="50"/>
        <v>8.2354966458264272E-3</v>
      </c>
      <c r="G1619" s="99">
        <f t="shared" si="51"/>
        <v>8.0368890852572962E-3</v>
      </c>
    </row>
    <row r="1620" spans="1:7" x14ac:dyDescent="0.25">
      <c r="A1620" s="94">
        <v>2219</v>
      </c>
      <c r="B1620" s="95">
        <v>9</v>
      </c>
      <c r="C1620" s="95">
        <v>9.99</v>
      </c>
      <c r="D1620" s="95">
        <v>12.4</v>
      </c>
      <c r="E1620" s="95">
        <v>25.4</v>
      </c>
      <c r="F1620" s="80">
        <f t="shared" si="50"/>
        <v>7.8382815246881669E-3</v>
      </c>
      <c r="G1620" s="99">
        <f t="shared" si="51"/>
        <v>7.5307196039017272E-3</v>
      </c>
    </row>
    <row r="1621" spans="1:7" x14ac:dyDescent="0.25">
      <c r="A1621" s="94">
        <v>2219</v>
      </c>
      <c r="B1621" s="95">
        <v>10</v>
      </c>
      <c r="C1621" s="95">
        <v>9.59</v>
      </c>
      <c r="D1621" s="95">
        <v>12.4</v>
      </c>
      <c r="E1621" s="95">
        <v>25.4</v>
      </c>
      <c r="F1621" s="80">
        <f t="shared" si="50"/>
        <v>7.2231576831152866E-3</v>
      </c>
      <c r="G1621" s="99">
        <f t="shared" si="51"/>
        <v>7.0080331991699083E-3</v>
      </c>
    </row>
    <row r="1622" spans="1:7" x14ac:dyDescent="0.25">
      <c r="A1622" s="94">
        <v>2219</v>
      </c>
      <c r="B1622" s="95">
        <v>11</v>
      </c>
      <c r="C1622" s="95">
        <v>9.3000000000000007</v>
      </c>
      <c r="D1622" s="95">
        <v>12.4</v>
      </c>
      <c r="E1622" s="95">
        <v>25.4</v>
      </c>
      <c r="F1622" s="80">
        <f t="shared" si="50"/>
        <v>6.7929087152245301E-3</v>
      </c>
      <c r="G1622" s="99">
        <f t="shared" si="51"/>
        <v>4.6289306080466632E-3</v>
      </c>
    </row>
    <row r="1623" spans="1:7" x14ac:dyDescent="0.25">
      <c r="A1623" s="94">
        <v>2219</v>
      </c>
      <c r="B1623" s="95">
        <v>11.7</v>
      </c>
      <c r="C1623" s="95">
        <v>9.0500000000000007</v>
      </c>
      <c r="D1623" s="95">
        <v>12.4</v>
      </c>
      <c r="E1623" s="95">
        <v>25.4</v>
      </c>
      <c r="F1623" s="80">
        <f t="shared" si="50"/>
        <v>6.4326073077659515E-3</v>
      </c>
      <c r="G1623" s="99">
        <f t="shared" si="51"/>
        <v>1.8565929009781898E-3</v>
      </c>
    </row>
    <row r="1624" spans="1:7" x14ac:dyDescent="0.25">
      <c r="A1624" s="94">
        <v>2219</v>
      </c>
      <c r="B1624" s="95">
        <v>12</v>
      </c>
      <c r="C1624" s="95">
        <v>8.6999999999999993</v>
      </c>
      <c r="D1624" s="95">
        <v>12.4</v>
      </c>
      <c r="E1624" s="95">
        <v>25.4</v>
      </c>
      <c r="F1624" s="80">
        <f t="shared" si="50"/>
        <v>5.9446786987552847E-3</v>
      </c>
      <c r="G1624" s="99">
        <f t="shared" si="51"/>
        <v>5.9106120534179211E-3</v>
      </c>
    </row>
    <row r="1625" spans="1:7" x14ac:dyDescent="0.25">
      <c r="A1625" s="94">
        <v>2219</v>
      </c>
      <c r="B1625" s="95">
        <v>13</v>
      </c>
      <c r="C1625" s="95">
        <v>8.65</v>
      </c>
      <c r="D1625" s="95">
        <v>12.4</v>
      </c>
      <c r="E1625" s="95">
        <v>25.4</v>
      </c>
      <c r="F1625" s="80">
        <f t="shared" si="50"/>
        <v>5.8765454080805576E-3</v>
      </c>
      <c r="G1625" s="99">
        <f t="shared" si="51"/>
        <v>5.5147713790656078E-3</v>
      </c>
    </row>
    <row r="1626" spans="1:7" x14ac:dyDescent="0.25">
      <c r="A1626" s="94">
        <v>2219</v>
      </c>
      <c r="B1626" s="95">
        <v>14</v>
      </c>
      <c r="C1626" s="95">
        <v>8.1</v>
      </c>
      <c r="D1626" s="95">
        <v>12.4</v>
      </c>
      <c r="E1626" s="95">
        <v>25.4</v>
      </c>
      <c r="F1626" s="80">
        <f t="shared" si="50"/>
        <v>5.152997350050658E-3</v>
      </c>
      <c r="G1626" s="99">
        <f t="shared" si="51"/>
        <v>4.8746718758966873E-3</v>
      </c>
    </row>
    <row r="1627" spans="1:7" x14ac:dyDescent="0.25">
      <c r="A1627" s="94">
        <v>2219</v>
      </c>
      <c r="B1627" s="95">
        <v>15</v>
      </c>
      <c r="C1627" s="95">
        <v>7.65</v>
      </c>
      <c r="D1627" s="95">
        <v>12.4</v>
      </c>
      <c r="E1627" s="95">
        <v>25.4</v>
      </c>
      <c r="F1627" s="80">
        <f t="shared" si="50"/>
        <v>4.5963464017427175E-3</v>
      </c>
      <c r="G1627" s="99">
        <f t="shared" si="51"/>
        <v>4.3339252403975445E-3</v>
      </c>
    </row>
    <row r="1628" spans="1:7" x14ac:dyDescent="0.25">
      <c r="A1628" s="94">
        <v>2219</v>
      </c>
      <c r="B1628" s="95">
        <v>16</v>
      </c>
      <c r="C1628" s="95">
        <v>7.2</v>
      </c>
      <c r="D1628" s="95">
        <v>12.4</v>
      </c>
      <c r="E1628" s="95">
        <v>25.4</v>
      </c>
      <c r="F1628" s="80">
        <f t="shared" si="50"/>
        <v>4.0715040790523724E-3</v>
      </c>
      <c r="G1628" s="99">
        <f t="shared" si="51"/>
        <v>2.3759865239099663E-3</v>
      </c>
    </row>
    <row r="1629" spans="1:7" x14ac:dyDescent="0.25">
      <c r="A1629" s="94">
        <v>2219</v>
      </c>
      <c r="B1629" s="95">
        <v>16.600000000000001</v>
      </c>
      <c r="C1629" s="95">
        <v>7</v>
      </c>
      <c r="D1629" s="95">
        <v>12.4</v>
      </c>
      <c r="E1629" s="95">
        <v>25.4</v>
      </c>
      <c r="F1629" s="80">
        <f t="shared" si="50"/>
        <v>3.8484510006474965E-3</v>
      </c>
      <c r="G1629" s="99">
        <f t="shared" si="51"/>
        <v>1.423180741984341E-3</v>
      </c>
    </row>
    <row r="1630" spans="1:7" x14ac:dyDescent="0.25">
      <c r="A1630" s="94">
        <v>2219</v>
      </c>
      <c r="B1630" s="95">
        <v>17</v>
      </c>
      <c r="C1630" s="95">
        <v>6.45</v>
      </c>
      <c r="D1630" s="95">
        <v>12.4</v>
      </c>
      <c r="E1630" s="95">
        <v>25.4</v>
      </c>
      <c r="F1630" s="80">
        <f t="shared" si="50"/>
        <v>3.2674527092742345E-3</v>
      </c>
      <c r="G1630" s="99">
        <f t="shared" si="51"/>
        <v>3.1190124563921168E-3</v>
      </c>
    </row>
    <row r="1631" spans="1:7" x14ac:dyDescent="0.25">
      <c r="A1631" s="94">
        <v>2219</v>
      </c>
      <c r="B1631" s="95">
        <v>18</v>
      </c>
      <c r="C1631" s="95">
        <v>6.15</v>
      </c>
      <c r="D1631" s="95">
        <v>12.4</v>
      </c>
      <c r="E1631" s="95">
        <v>25.4</v>
      </c>
      <c r="F1631" s="80">
        <f t="shared" si="50"/>
        <v>2.9705722035099991E-3</v>
      </c>
      <c r="G1631" s="99">
        <f t="shared" si="51"/>
        <v>2.6948974481574945E-3</v>
      </c>
    </row>
    <row r="1632" spans="1:7" x14ac:dyDescent="0.25">
      <c r="A1632" s="94">
        <v>2219</v>
      </c>
      <c r="B1632" s="95">
        <v>19</v>
      </c>
      <c r="C1632" s="95">
        <v>5.55</v>
      </c>
      <c r="D1632" s="95">
        <v>12.4</v>
      </c>
      <c r="E1632" s="95">
        <v>25.4</v>
      </c>
      <c r="F1632" s="80">
        <f t="shared" si="50"/>
        <v>2.41922269280499E-3</v>
      </c>
      <c r="G1632" s="99">
        <f t="shared" si="51"/>
        <v>2.1913590506493054E-3</v>
      </c>
    </row>
    <row r="1633" spans="1:7" x14ac:dyDescent="0.25">
      <c r="A1633" s="94">
        <v>2219</v>
      </c>
      <c r="B1633" s="95">
        <v>20</v>
      </c>
      <c r="C1633" s="95">
        <v>5</v>
      </c>
      <c r="D1633" s="95">
        <v>12.4</v>
      </c>
      <c r="E1633" s="95">
        <v>25.4</v>
      </c>
      <c r="F1633" s="80">
        <f t="shared" si="50"/>
        <v>1.9634954084936209E-3</v>
      </c>
      <c r="G1633" s="99">
        <f t="shared" si="51"/>
        <v>1.7420131264155405E-3</v>
      </c>
    </row>
    <row r="1634" spans="1:7" x14ac:dyDescent="0.25">
      <c r="A1634" s="94">
        <v>2219</v>
      </c>
      <c r="B1634" s="95">
        <v>21</v>
      </c>
      <c r="C1634" s="95">
        <v>4.4000000000000004</v>
      </c>
      <c r="D1634" s="95">
        <v>12.4</v>
      </c>
      <c r="E1634" s="95">
        <v>25.4</v>
      </c>
      <c r="F1634" s="80">
        <f t="shared" si="50"/>
        <v>1.5205308443374602E-3</v>
      </c>
      <c r="G1634" s="99">
        <f t="shared" si="51"/>
        <v>1.3885839528866887E-3</v>
      </c>
    </row>
    <row r="1635" spans="1:7" x14ac:dyDescent="0.25">
      <c r="A1635" s="94">
        <v>2219</v>
      </c>
      <c r="B1635" s="95">
        <v>22</v>
      </c>
      <c r="C1635" s="95">
        <v>4</v>
      </c>
      <c r="D1635" s="95">
        <v>12.4</v>
      </c>
      <c r="E1635" s="95">
        <v>25.4</v>
      </c>
      <c r="F1635" s="80">
        <f t="shared" si="50"/>
        <v>1.2566370614359172E-3</v>
      </c>
      <c r="G1635" s="99">
        <f t="shared" si="51"/>
        <v>1.4241886696273723E-3</v>
      </c>
    </row>
    <row r="1636" spans="1:7" x14ac:dyDescent="0.25">
      <c r="A1636" s="94">
        <v>2219</v>
      </c>
      <c r="B1636" s="95">
        <v>25.4</v>
      </c>
      <c r="C1636" s="95">
        <v>0</v>
      </c>
      <c r="D1636" s="95">
        <v>12.4</v>
      </c>
      <c r="E1636" s="95">
        <v>25.4</v>
      </c>
      <c r="F1636" s="80">
        <f t="shared" si="50"/>
        <v>0</v>
      </c>
      <c r="G1636" s="99" t="str">
        <f t="shared" si="51"/>
        <v xml:space="preserve"> </v>
      </c>
    </row>
    <row r="1637" spans="1:7" x14ac:dyDescent="0.25">
      <c r="A1637" s="96">
        <v>2220</v>
      </c>
      <c r="B1637" s="97">
        <v>0.1</v>
      </c>
      <c r="C1637" s="97">
        <v>20.59</v>
      </c>
      <c r="D1637" s="97">
        <v>17.34</v>
      </c>
      <c r="E1637" s="97">
        <v>29.5</v>
      </c>
      <c r="F1637" s="80">
        <f t="shared" si="50"/>
        <v>3.3296805911583779E-2</v>
      </c>
      <c r="G1637" s="99">
        <f t="shared" si="51"/>
        <v>6.2612766254116154E-3</v>
      </c>
    </row>
    <row r="1638" spans="1:7" x14ac:dyDescent="0.25">
      <c r="A1638" s="96">
        <v>2220</v>
      </c>
      <c r="B1638" s="97">
        <v>0.3</v>
      </c>
      <c r="C1638" s="97">
        <v>19.32</v>
      </c>
      <c r="D1638" s="97">
        <v>17.34</v>
      </c>
      <c r="E1638" s="97">
        <v>29.5</v>
      </c>
      <c r="F1638" s="80">
        <f t="shared" si="50"/>
        <v>2.9315960342532373E-2</v>
      </c>
      <c r="G1638" s="99">
        <f t="shared" si="51"/>
        <v>5.7311823452026308E-3</v>
      </c>
    </row>
    <row r="1639" spans="1:7" x14ac:dyDescent="0.25">
      <c r="A1639" s="96">
        <v>2220</v>
      </c>
      <c r="B1639" s="97">
        <v>0.5</v>
      </c>
      <c r="C1639" s="97">
        <v>18.88</v>
      </c>
      <c r="D1639" s="97">
        <v>17.34</v>
      </c>
      <c r="E1639" s="97">
        <v>29.5</v>
      </c>
      <c r="F1639" s="80">
        <f t="shared" si="50"/>
        <v>2.7995863109493934E-2</v>
      </c>
      <c r="G1639" s="99">
        <f t="shared" si="51"/>
        <v>5.4847063373707509E-3</v>
      </c>
    </row>
    <row r="1640" spans="1:7" x14ac:dyDescent="0.25">
      <c r="A1640" s="96">
        <v>2220</v>
      </c>
      <c r="B1640" s="97">
        <v>0.7</v>
      </c>
      <c r="C1640" s="97">
        <v>18.489999999999998</v>
      </c>
      <c r="D1640" s="97">
        <v>17.34</v>
      </c>
      <c r="E1640" s="97">
        <v>29.5</v>
      </c>
      <c r="F1640" s="80">
        <f t="shared" si="50"/>
        <v>2.6851200264213594E-2</v>
      </c>
      <c r="G1640" s="99">
        <f t="shared" si="51"/>
        <v>5.2411323757526312E-3</v>
      </c>
    </row>
    <row r="1641" spans="1:7" x14ac:dyDescent="0.25">
      <c r="A1641" s="96">
        <v>2220</v>
      </c>
      <c r="B1641" s="97">
        <v>0.9</v>
      </c>
      <c r="C1641" s="97">
        <v>18.04</v>
      </c>
      <c r="D1641" s="97">
        <v>17.34</v>
      </c>
      <c r="E1641" s="97">
        <v>29.5</v>
      </c>
      <c r="F1641" s="80">
        <f t="shared" si="50"/>
        <v>2.55601234933127E-2</v>
      </c>
      <c r="G1641" s="99">
        <f t="shared" si="51"/>
        <v>5.0865848667519357E-3</v>
      </c>
    </row>
    <row r="1642" spans="1:7" x14ac:dyDescent="0.25">
      <c r="A1642" s="96">
        <v>2220</v>
      </c>
      <c r="B1642" s="97">
        <v>1.1000000000000001</v>
      </c>
      <c r="C1642" s="97">
        <v>17.95</v>
      </c>
      <c r="D1642" s="97">
        <v>17.34</v>
      </c>
      <c r="E1642" s="97">
        <v>29.5</v>
      </c>
      <c r="F1642" s="80">
        <f t="shared" si="50"/>
        <v>2.5305725174206633E-2</v>
      </c>
      <c r="G1642" s="99">
        <f t="shared" si="51"/>
        <v>4.8920731576049198E-3</v>
      </c>
    </row>
    <row r="1643" spans="1:7" x14ac:dyDescent="0.25">
      <c r="A1643" s="96">
        <v>2220</v>
      </c>
      <c r="B1643" s="97">
        <v>1.3</v>
      </c>
      <c r="C1643" s="97">
        <v>17.34</v>
      </c>
      <c r="D1643" s="97">
        <v>17.34</v>
      </c>
      <c r="E1643" s="97">
        <v>29.5</v>
      </c>
      <c r="F1643" s="80">
        <f t="shared" si="50"/>
        <v>2.3615006401842577E-2</v>
      </c>
      <c r="G1643" s="99">
        <f t="shared" si="51"/>
        <v>1.605146304519706E-2</v>
      </c>
    </row>
    <row r="1644" spans="1:7" x14ac:dyDescent="0.25">
      <c r="A1644" s="96">
        <v>2220</v>
      </c>
      <c r="B1644" s="97">
        <v>2</v>
      </c>
      <c r="C1644" s="97">
        <v>16.829999999999998</v>
      </c>
      <c r="D1644" s="97">
        <v>17.34</v>
      </c>
      <c r="E1644" s="97">
        <v>29.5</v>
      </c>
      <c r="F1644" s="80">
        <f t="shared" si="50"/>
        <v>2.2246316584434742E-2</v>
      </c>
      <c r="G1644" s="99">
        <f t="shared" si="51"/>
        <v>2.1314960026351512E-2</v>
      </c>
    </row>
    <row r="1645" spans="1:7" x14ac:dyDescent="0.25">
      <c r="A1645" s="96">
        <v>2220</v>
      </c>
      <c r="B1645" s="97">
        <v>3</v>
      </c>
      <c r="C1645" s="97">
        <v>16.11</v>
      </c>
      <c r="D1645" s="97">
        <v>17.34</v>
      </c>
      <c r="E1645" s="97">
        <v>29.5</v>
      </c>
      <c r="F1645" s="80">
        <f t="shared" si="50"/>
        <v>2.0383603468268285E-2</v>
      </c>
      <c r="G1645" s="99">
        <f t="shared" si="51"/>
        <v>2.0207234456695755E-2</v>
      </c>
    </row>
    <row r="1646" spans="1:7" x14ac:dyDescent="0.25">
      <c r="A1646" s="96">
        <v>2220</v>
      </c>
      <c r="B1646" s="97">
        <v>4</v>
      </c>
      <c r="C1646" s="97">
        <v>15.97</v>
      </c>
      <c r="D1646" s="97">
        <v>17.34</v>
      </c>
      <c r="E1646" s="97">
        <v>29.5</v>
      </c>
      <c r="F1646" s="80">
        <f t="shared" si="50"/>
        <v>2.0030865445123228E-2</v>
      </c>
      <c r="G1646" s="99">
        <f t="shared" si="51"/>
        <v>1.9943258206987058E-2</v>
      </c>
    </row>
    <row r="1647" spans="1:7" x14ac:dyDescent="0.25">
      <c r="A1647" s="96">
        <v>2220</v>
      </c>
      <c r="B1647" s="97">
        <v>5</v>
      </c>
      <c r="C1647" s="97">
        <v>15.9</v>
      </c>
      <c r="D1647" s="97">
        <v>17.34</v>
      </c>
      <c r="E1647" s="97">
        <v>29.5</v>
      </c>
      <c r="F1647" s="80">
        <f t="shared" si="50"/>
        <v>1.9855650968850891E-2</v>
      </c>
      <c r="G1647" s="99">
        <f t="shared" si="51"/>
        <v>1.9780865355732185E-2</v>
      </c>
    </row>
    <row r="1648" spans="1:7" x14ac:dyDescent="0.25">
      <c r="A1648" s="96">
        <v>2220</v>
      </c>
      <c r="B1648" s="97">
        <v>6</v>
      </c>
      <c r="C1648" s="97">
        <v>15.84</v>
      </c>
      <c r="D1648" s="97">
        <v>17.34</v>
      </c>
      <c r="E1648" s="97">
        <v>29.5</v>
      </c>
      <c r="F1648" s="80">
        <f t="shared" si="50"/>
        <v>1.9706079742613479E-2</v>
      </c>
      <c r="G1648" s="99">
        <f t="shared" si="51"/>
        <v>1.9275465564576745E-2</v>
      </c>
    </row>
    <row r="1649" spans="1:7" x14ac:dyDescent="0.25">
      <c r="A1649" s="96">
        <v>2220</v>
      </c>
      <c r="B1649" s="97">
        <v>7</v>
      </c>
      <c r="C1649" s="97">
        <v>15.49</v>
      </c>
      <c r="D1649" s="97">
        <v>17.34</v>
      </c>
      <c r="E1649" s="97">
        <v>29.5</v>
      </c>
      <c r="F1649" s="80">
        <f t="shared" si="50"/>
        <v>1.8844851386540008E-2</v>
      </c>
      <c r="G1649" s="99">
        <f t="shared" si="51"/>
        <v>1.8129039500419573E-2</v>
      </c>
    </row>
    <row r="1650" spans="1:7" x14ac:dyDescent="0.25">
      <c r="A1650" s="96">
        <v>2220</v>
      </c>
      <c r="B1650" s="97">
        <v>8</v>
      </c>
      <c r="C1650" s="97">
        <v>14.89</v>
      </c>
      <c r="D1650" s="97">
        <v>17.34</v>
      </c>
      <c r="E1650" s="97">
        <v>29.5</v>
      </c>
      <c r="F1650" s="80">
        <f t="shared" si="50"/>
        <v>1.7413227614299139E-2</v>
      </c>
      <c r="G1650" s="99">
        <f t="shared" si="51"/>
        <v>1.7250273203357439E-2</v>
      </c>
    </row>
    <row r="1651" spans="1:7" x14ac:dyDescent="0.25">
      <c r="A1651" s="96">
        <v>2220</v>
      </c>
      <c r="B1651" s="97">
        <v>9</v>
      </c>
      <c r="C1651" s="97">
        <v>14.75</v>
      </c>
      <c r="D1651" s="97">
        <v>17.34</v>
      </c>
      <c r="E1651" s="97">
        <v>29.5</v>
      </c>
      <c r="F1651" s="80">
        <f t="shared" si="50"/>
        <v>1.7087318792415734E-2</v>
      </c>
      <c r="G1651" s="99">
        <f t="shared" si="51"/>
        <v>1.6295637443711108E-2</v>
      </c>
    </row>
    <row r="1652" spans="1:7" x14ac:dyDescent="0.25">
      <c r="A1652" s="96">
        <v>2220</v>
      </c>
      <c r="B1652" s="97">
        <v>10</v>
      </c>
      <c r="C1652" s="97">
        <v>14.05</v>
      </c>
      <c r="D1652" s="97">
        <v>17.34</v>
      </c>
      <c r="E1652" s="97">
        <v>29.5</v>
      </c>
      <c r="F1652" s="80">
        <f t="shared" si="50"/>
        <v>1.5503956095006481E-2</v>
      </c>
      <c r="G1652" s="99">
        <f t="shared" si="51"/>
        <v>1.5394000352130836E-2</v>
      </c>
    </row>
    <row r="1653" spans="1:7" x14ac:dyDescent="0.25">
      <c r="A1653" s="96">
        <v>2220</v>
      </c>
      <c r="B1653" s="97">
        <v>11</v>
      </c>
      <c r="C1653" s="97">
        <v>13.95</v>
      </c>
      <c r="D1653" s="97">
        <v>17.34</v>
      </c>
      <c r="E1653" s="97">
        <v>29.5</v>
      </c>
      <c r="F1653" s="80">
        <f t="shared" si="50"/>
        <v>1.5284044609255193E-2</v>
      </c>
      <c r="G1653" s="99">
        <f t="shared" si="51"/>
        <v>1.4640803513432683E-2</v>
      </c>
    </row>
    <row r="1654" spans="1:7" x14ac:dyDescent="0.25">
      <c r="A1654" s="96">
        <v>2220</v>
      </c>
      <c r="B1654" s="97">
        <v>12</v>
      </c>
      <c r="C1654" s="97">
        <v>13.35</v>
      </c>
      <c r="D1654" s="97">
        <v>17.34</v>
      </c>
      <c r="E1654" s="97">
        <v>29.5</v>
      </c>
      <c r="F1654" s="80">
        <f t="shared" si="50"/>
        <v>1.3997562417610172E-2</v>
      </c>
      <c r="G1654" s="99">
        <f t="shared" si="51"/>
        <v>1.3523558918036544E-2</v>
      </c>
    </row>
    <row r="1655" spans="1:7" x14ac:dyDescent="0.25">
      <c r="A1655" s="96">
        <v>2220</v>
      </c>
      <c r="B1655" s="97">
        <v>13</v>
      </c>
      <c r="C1655" s="97">
        <v>12.89</v>
      </c>
      <c r="D1655" s="97">
        <v>17.34</v>
      </c>
      <c r="E1655" s="97">
        <v>29.5</v>
      </c>
      <c r="F1655" s="80">
        <f t="shared" si="50"/>
        <v>1.3049555418462918E-2</v>
      </c>
      <c r="G1655" s="99">
        <f t="shared" si="51"/>
        <v>9.6739366923778818E-3</v>
      </c>
    </row>
    <row r="1656" spans="1:7" x14ac:dyDescent="0.25">
      <c r="A1656" s="96">
        <v>2220</v>
      </c>
      <c r="B1656" s="97">
        <v>13.75</v>
      </c>
      <c r="C1656" s="97">
        <v>12.74</v>
      </c>
      <c r="D1656" s="97">
        <v>17.34</v>
      </c>
      <c r="E1656" s="97">
        <v>29.5</v>
      </c>
      <c r="F1656" s="80">
        <f t="shared" si="50"/>
        <v>1.2747609094544768E-2</v>
      </c>
      <c r="G1656" s="99">
        <f t="shared" si="51"/>
        <v>3.0859913723597747E-3</v>
      </c>
    </row>
    <row r="1657" spans="1:7" x14ac:dyDescent="0.25">
      <c r="A1657" s="96">
        <v>2220</v>
      </c>
      <c r="B1657" s="97">
        <v>14</v>
      </c>
      <c r="C1657" s="97">
        <v>12.33</v>
      </c>
      <c r="D1657" s="97">
        <v>17.34</v>
      </c>
      <c r="E1657" s="97">
        <v>29.5</v>
      </c>
      <c r="F1657" s="80">
        <f t="shared" si="50"/>
        <v>1.1940321884333431E-2</v>
      </c>
      <c r="G1657" s="99">
        <f t="shared" si="51"/>
        <v>1.1710168806531444E-2</v>
      </c>
    </row>
    <row r="1658" spans="1:7" x14ac:dyDescent="0.25">
      <c r="A1658" s="96">
        <v>2220</v>
      </c>
      <c r="B1658" s="97">
        <v>15</v>
      </c>
      <c r="C1658" s="97">
        <v>12.09</v>
      </c>
      <c r="D1658" s="97">
        <v>17.34</v>
      </c>
      <c r="E1658" s="97">
        <v>29.5</v>
      </c>
      <c r="F1658" s="80">
        <f t="shared" si="50"/>
        <v>1.1480015728729457E-2</v>
      </c>
      <c r="G1658" s="99">
        <f t="shared" si="51"/>
        <v>1.0978711788996133E-2</v>
      </c>
    </row>
    <row r="1659" spans="1:7" x14ac:dyDescent="0.25">
      <c r="A1659" s="96">
        <v>2220</v>
      </c>
      <c r="B1659" s="97">
        <v>16</v>
      </c>
      <c r="C1659" s="97">
        <v>11.55</v>
      </c>
      <c r="D1659" s="97">
        <v>17.34</v>
      </c>
      <c r="E1659" s="97">
        <v>29.5</v>
      </c>
      <c r="F1659" s="80">
        <f t="shared" si="50"/>
        <v>1.0477407849262809E-2</v>
      </c>
      <c r="G1659" s="99">
        <f t="shared" si="51"/>
        <v>9.6510708065982685E-3</v>
      </c>
    </row>
    <row r="1660" spans="1:7" x14ac:dyDescent="0.25">
      <c r="A1660" s="96">
        <v>2220</v>
      </c>
      <c r="B1660" s="97">
        <v>17</v>
      </c>
      <c r="C1660" s="97">
        <v>10.6</v>
      </c>
      <c r="D1660" s="97">
        <v>17.34</v>
      </c>
      <c r="E1660" s="97">
        <v>29.5</v>
      </c>
      <c r="F1660" s="80">
        <f t="shared" si="50"/>
        <v>8.8247337639337283E-3</v>
      </c>
      <c r="G1660" s="99">
        <f t="shared" si="51"/>
        <v>8.4980081279603902E-3</v>
      </c>
    </row>
    <row r="1661" spans="1:7" x14ac:dyDescent="0.25">
      <c r="A1661" s="96">
        <v>2220</v>
      </c>
      <c r="B1661" s="97">
        <v>18</v>
      </c>
      <c r="C1661" s="97">
        <v>10.199999999999999</v>
      </c>
      <c r="D1661" s="97">
        <v>17.34</v>
      </c>
      <c r="E1661" s="97">
        <v>29.5</v>
      </c>
      <c r="F1661" s="80">
        <f t="shared" si="50"/>
        <v>8.171282491987052E-3</v>
      </c>
      <c r="G1661" s="99">
        <f t="shared" si="51"/>
        <v>7.9344849457227209E-3</v>
      </c>
    </row>
    <row r="1662" spans="1:7" x14ac:dyDescent="0.25">
      <c r="A1662" s="96">
        <v>2220</v>
      </c>
      <c r="B1662" s="97">
        <v>19</v>
      </c>
      <c r="C1662" s="97">
        <v>9.9</v>
      </c>
      <c r="D1662" s="97">
        <v>17.34</v>
      </c>
      <c r="E1662" s="97">
        <v>29.5</v>
      </c>
      <c r="F1662" s="80">
        <f t="shared" si="50"/>
        <v>7.6976873994583908E-3</v>
      </c>
      <c r="G1662" s="99">
        <f t="shared" si="51"/>
        <v>7.0651473536121716E-3</v>
      </c>
    </row>
    <row r="1663" spans="1:7" x14ac:dyDescent="0.25">
      <c r="A1663" s="96">
        <v>2220</v>
      </c>
      <c r="B1663" s="97">
        <v>20</v>
      </c>
      <c r="C1663" s="97">
        <v>9.0500000000000007</v>
      </c>
      <c r="D1663" s="97">
        <v>17.34</v>
      </c>
      <c r="E1663" s="97">
        <v>29.5</v>
      </c>
      <c r="F1663" s="80">
        <f t="shared" si="50"/>
        <v>6.4326073077659515E-3</v>
      </c>
      <c r="G1663" s="99">
        <f t="shared" si="51"/>
        <v>6.2920210365178079E-3</v>
      </c>
    </row>
    <row r="1664" spans="1:7" x14ac:dyDescent="0.25">
      <c r="A1664" s="96">
        <v>2220</v>
      </c>
      <c r="B1664" s="97">
        <v>21</v>
      </c>
      <c r="C1664" s="97">
        <v>8.85</v>
      </c>
      <c r="D1664" s="97">
        <v>17.34</v>
      </c>
      <c r="E1664" s="97">
        <v>29.5</v>
      </c>
      <c r="F1664" s="80">
        <f t="shared" si="50"/>
        <v>6.1514347652696635E-3</v>
      </c>
      <c r="G1664" s="99">
        <f t="shared" si="51"/>
        <v>5.5265523515165699E-3</v>
      </c>
    </row>
    <row r="1665" spans="1:7" x14ac:dyDescent="0.25">
      <c r="A1665" s="96">
        <v>2220</v>
      </c>
      <c r="B1665" s="97">
        <v>22</v>
      </c>
      <c r="C1665" s="97">
        <v>7.9</v>
      </c>
      <c r="D1665" s="97">
        <v>17.34</v>
      </c>
      <c r="E1665" s="97">
        <v>29.5</v>
      </c>
      <c r="F1665" s="80">
        <f t="shared" si="50"/>
        <v>4.9016699377634754E-3</v>
      </c>
      <c r="G1665" s="99">
        <f t="shared" si="51"/>
        <v>4.5722935829886693E-3</v>
      </c>
    </row>
    <row r="1666" spans="1:7" x14ac:dyDescent="0.25">
      <c r="A1666" s="96">
        <v>2220</v>
      </c>
      <c r="B1666" s="97">
        <v>23</v>
      </c>
      <c r="C1666" s="97">
        <v>7.35</v>
      </c>
      <c r="D1666" s="97">
        <v>17.34</v>
      </c>
      <c r="E1666" s="97">
        <v>29.5</v>
      </c>
      <c r="F1666" s="80">
        <f t="shared" si="50"/>
        <v>4.2429172282138642E-3</v>
      </c>
      <c r="G1666" s="99">
        <f t="shared" si="51"/>
        <v>8.0913682288613316E-4</v>
      </c>
    </row>
    <row r="1667" spans="1:7" x14ac:dyDescent="0.25">
      <c r="A1667" s="96">
        <v>2220</v>
      </c>
      <c r="B1667" s="97">
        <v>23.2</v>
      </c>
      <c r="C1667" s="97">
        <v>7</v>
      </c>
      <c r="D1667" s="97">
        <v>17.34</v>
      </c>
      <c r="E1667" s="97">
        <v>29.5</v>
      </c>
      <c r="F1667" s="80">
        <f t="shared" ref="F1667:F1730" si="52">PI()*C1667^2/40000</f>
        <v>3.8484510006474965E-3</v>
      </c>
      <c r="G1667" s="99">
        <f t="shared" ref="G1667:G1730" si="53">IF(C1667=0," ",IF(C1667&gt;4,((F1667+F1668)/2)*(B1668-B1667),1/3*F1667*(B1668-B1667)))</f>
        <v>2.8221586541654388E-3</v>
      </c>
    </row>
    <row r="1668" spans="1:7" x14ac:dyDescent="0.25">
      <c r="A1668" s="96">
        <v>2220</v>
      </c>
      <c r="B1668" s="97">
        <v>24</v>
      </c>
      <c r="C1668" s="97">
        <v>6.39</v>
      </c>
      <c r="D1668" s="97">
        <v>17.34</v>
      </c>
      <c r="E1668" s="97">
        <v>29.5</v>
      </c>
      <c r="F1668" s="80">
        <f t="shared" si="52"/>
        <v>3.2069456347660944E-3</v>
      </c>
      <c r="G1668" s="99">
        <f t="shared" si="53"/>
        <v>2.6653311342963973E-3</v>
      </c>
    </row>
    <row r="1669" spans="1:7" x14ac:dyDescent="0.25">
      <c r="A1669" s="96">
        <v>2220</v>
      </c>
      <c r="B1669" s="97">
        <v>25</v>
      </c>
      <c r="C1669" s="97">
        <v>5.2</v>
      </c>
      <c r="D1669" s="97">
        <v>17.34</v>
      </c>
      <c r="E1669" s="97">
        <v>29.5</v>
      </c>
      <c r="F1669" s="80">
        <f t="shared" si="52"/>
        <v>2.1237166338267002E-3</v>
      </c>
      <c r="G1669" s="99">
        <f t="shared" si="53"/>
        <v>1.8570739573532664E-3</v>
      </c>
    </row>
    <row r="1670" spans="1:7" x14ac:dyDescent="0.25">
      <c r="A1670" s="96">
        <v>2220</v>
      </c>
      <c r="B1670" s="97">
        <v>26</v>
      </c>
      <c r="C1670" s="97">
        <v>4.5</v>
      </c>
      <c r="D1670" s="97">
        <v>17.34</v>
      </c>
      <c r="E1670" s="97">
        <v>29.5</v>
      </c>
      <c r="F1670" s="80">
        <f t="shared" si="52"/>
        <v>1.5904312808798326E-3</v>
      </c>
      <c r="G1670" s="99">
        <f t="shared" si="53"/>
        <v>9.964739198105115E-4</v>
      </c>
    </row>
    <row r="1671" spans="1:7" x14ac:dyDescent="0.25">
      <c r="A1671" s="96">
        <v>2220</v>
      </c>
      <c r="B1671" s="97">
        <v>26.7</v>
      </c>
      <c r="C1671" s="97">
        <v>4</v>
      </c>
      <c r="D1671" s="97">
        <v>17.34</v>
      </c>
      <c r="E1671" s="97">
        <v>29.5</v>
      </c>
      <c r="F1671" s="80">
        <f t="shared" si="52"/>
        <v>1.2566370614359172E-3</v>
      </c>
      <c r="G1671" s="99">
        <f t="shared" si="53"/>
        <v>1.1728612573401896E-3</v>
      </c>
    </row>
    <row r="1672" spans="1:7" x14ac:dyDescent="0.25">
      <c r="A1672" s="96">
        <v>2220</v>
      </c>
      <c r="B1672" s="97">
        <v>29.5</v>
      </c>
      <c r="C1672" s="97">
        <v>0</v>
      </c>
      <c r="D1672" s="97">
        <v>17.34</v>
      </c>
      <c r="E1672" s="97">
        <v>29.5</v>
      </c>
      <c r="F1672" s="80">
        <f t="shared" si="52"/>
        <v>0</v>
      </c>
      <c r="G1672" s="99" t="str">
        <f t="shared" si="53"/>
        <v xml:space="preserve"> </v>
      </c>
    </row>
    <row r="1673" spans="1:7" x14ac:dyDescent="0.25">
      <c r="A1673" s="94">
        <v>2221</v>
      </c>
      <c r="B1673" s="95">
        <v>0.1</v>
      </c>
      <c r="C1673" s="95">
        <v>10.49</v>
      </c>
      <c r="D1673" s="95">
        <v>8.35</v>
      </c>
      <c r="E1673" s="95">
        <v>17.399999999999999</v>
      </c>
      <c r="F1673" s="80">
        <f t="shared" si="52"/>
        <v>8.642529244007156E-3</v>
      </c>
      <c r="G1673" s="99">
        <f t="shared" si="53"/>
        <v>1.5730747668669125E-3</v>
      </c>
    </row>
    <row r="1674" spans="1:7" x14ac:dyDescent="0.25">
      <c r="A1674" s="94">
        <v>2221</v>
      </c>
      <c r="B1674" s="95">
        <v>0.3</v>
      </c>
      <c r="C1674" s="95">
        <v>9.5</v>
      </c>
      <c r="D1674" s="95">
        <v>8.35</v>
      </c>
      <c r="E1674" s="95">
        <v>17.399999999999999</v>
      </c>
      <c r="F1674" s="80">
        <f t="shared" si="52"/>
        <v>7.0882184246619699E-3</v>
      </c>
      <c r="G1674" s="99">
        <f t="shared" si="53"/>
        <v>1.38811271398865E-3</v>
      </c>
    </row>
    <row r="1675" spans="1:7" x14ac:dyDescent="0.25">
      <c r="A1675" s="94">
        <v>2221</v>
      </c>
      <c r="B1675" s="95">
        <v>0.5</v>
      </c>
      <c r="C1675" s="95">
        <v>9.3000000000000007</v>
      </c>
      <c r="D1675" s="95">
        <v>8.35</v>
      </c>
      <c r="E1675" s="95">
        <v>17.399999999999999</v>
      </c>
      <c r="F1675" s="80">
        <f t="shared" si="52"/>
        <v>6.7929087152245301E-3</v>
      </c>
      <c r="G1675" s="99">
        <f t="shared" si="53"/>
        <v>1.2944343480494191E-3</v>
      </c>
    </row>
    <row r="1676" spans="1:7" x14ac:dyDescent="0.25">
      <c r="A1676" s="94">
        <v>2221</v>
      </c>
      <c r="B1676" s="95">
        <v>0.7</v>
      </c>
      <c r="C1676" s="95">
        <v>8.85</v>
      </c>
      <c r="D1676" s="95">
        <v>8.35</v>
      </c>
      <c r="E1676" s="95">
        <v>17.399999999999999</v>
      </c>
      <c r="F1676" s="80">
        <f t="shared" si="52"/>
        <v>6.1514347652696635E-3</v>
      </c>
      <c r="G1676" s="99">
        <f t="shared" si="53"/>
        <v>1.2096113464024952E-3</v>
      </c>
    </row>
    <row r="1677" spans="1:7" x14ac:dyDescent="0.25">
      <c r="A1677" s="94">
        <v>2221</v>
      </c>
      <c r="B1677" s="95">
        <v>0.9</v>
      </c>
      <c r="C1677" s="95">
        <v>8.6999999999999993</v>
      </c>
      <c r="D1677" s="95">
        <v>8.35</v>
      </c>
      <c r="E1677" s="95">
        <v>17.399999999999999</v>
      </c>
      <c r="F1677" s="80">
        <f t="shared" si="52"/>
        <v>5.9446786987552847E-3</v>
      </c>
      <c r="G1677" s="99">
        <f t="shared" si="53"/>
        <v>1.1420671043503147E-3</v>
      </c>
    </row>
    <row r="1678" spans="1:7" x14ac:dyDescent="0.25">
      <c r="A1678" s="94">
        <v>2221</v>
      </c>
      <c r="B1678" s="95">
        <v>1.1000000000000001</v>
      </c>
      <c r="C1678" s="95">
        <v>8.35</v>
      </c>
      <c r="D1678" s="95">
        <v>8.35</v>
      </c>
      <c r="E1678" s="95">
        <v>17.399999999999999</v>
      </c>
      <c r="F1678" s="80">
        <f t="shared" si="52"/>
        <v>5.4759923447478586E-3</v>
      </c>
      <c r="G1678" s="99">
        <f t="shared" si="53"/>
        <v>1.0951984689495714E-3</v>
      </c>
    </row>
    <row r="1679" spans="1:7" x14ac:dyDescent="0.25">
      <c r="A1679" s="94">
        <v>2221</v>
      </c>
      <c r="B1679" s="95">
        <v>1.3</v>
      </c>
      <c r="C1679" s="95">
        <v>8.35</v>
      </c>
      <c r="D1679" s="95">
        <v>8.35</v>
      </c>
      <c r="E1679" s="95">
        <v>17.399999999999999</v>
      </c>
      <c r="F1679" s="80">
        <f t="shared" si="52"/>
        <v>5.4759923447478586E-3</v>
      </c>
      <c r="G1679" s="99">
        <f t="shared" si="53"/>
        <v>3.6979490775864605E-3</v>
      </c>
    </row>
    <row r="1680" spans="1:7" x14ac:dyDescent="0.25">
      <c r="A1680" s="94">
        <v>2221</v>
      </c>
      <c r="B1680" s="95">
        <v>2</v>
      </c>
      <c r="C1680" s="95">
        <v>8.0500000000000007</v>
      </c>
      <c r="D1680" s="95">
        <v>8.35</v>
      </c>
      <c r="E1680" s="95">
        <v>17.399999999999999</v>
      </c>
      <c r="F1680" s="80">
        <f t="shared" si="52"/>
        <v>5.0895764483563149E-3</v>
      </c>
      <c r="G1680" s="99">
        <f t="shared" si="53"/>
        <v>4.9646981403761205E-3</v>
      </c>
    </row>
    <row r="1681" spans="1:7" x14ac:dyDescent="0.25">
      <c r="A1681" s="94">
        <v>2221</v>
      </c>
      <c r="B1681" s="95">
        <v>3</v>
      </c>
      <c r="C1681" s="95">
        <v>7.85</v>
      </c>
      <c r="D1681" s="95">
        <v>8.35</v>
      </c>
      <c r="E1681" s="95">
        <v>17.399999999999999</v>
      </c>
      <c r="F1681" s="80">
        <f t="shared" si="52"/>
        <v>4.8398198323959252E-3</v>
      </c>
      <c r="G1681" s="99">
        <f t="shared" si="53"/>
        <v>4.5994879943963059E-3</v>
      </c>
    </row>
    <row r="1682" spans="1:7" x14ac:dyDescent="0.25">
      <c r="A1682" s="94">
        <v>2221</v>
      </c>
      <c r="B1682" s="95">
        <v>4</v>
      </c>
      <c r="C1682" s="95">
        <v>7.45</v>
      </c>
      <c r="D1682" s="95">
        <v>8.35</v>
      </c>
      <c r="E1682" s="95">
        <v>17.399999999999999</v>
      </c>
      <c r="F1682" s="80">
        <f t="shared" si="52"/>
        <v>4.3591561563966876E-3</v>
      </c>
      <c r="G1682" s="99">
        <f t="shared" si="53"/>
        <v>4.1871539586126466E-3</v>
      </c>
    </row>
    <row r="1683" spans="1:7" x14ac:dyDescent="0.25">
      <c r="A1683" s="94">
        <v>2221</v>
      </c>
      <c r="B1683" s="95">
        <v>5</v>
      </c>
      <c r="C1683" s="95">
        <v>7.15</v>
      </c>
      <c r="D1683" s="95">
        <v>8.35</v>
      </c>
      <c r="E1683" s="95">
        <v>17.399999999999999</v>
      </c>
      <c r="F1683" s="80">
        <f t="shared" si="52"/>
        <v>4.0151517608286048E-3</v>
      </c>
      <c r="G1683" s="99">
        <f t="shared" si="53"/>
        <v>3.9318013807380509E-3</v>
      </c>
    </row>
    <row r="1684" spans="1:7" x14ac:dyDescent="0.25">
      <c r="A1684" s="94">
        <v>2221</v>
      </c>
      <c r="B1684" s="95">
        <v>6</v>
      </c>
      <c r="C1684" s="95">
        <v>7</v>
      </c>
      <c r="D1684" s="95">
        <v>8.35</v>
      </c>
      <c r="E1684" s="95">
        <v>17.399999999999999</v>
      </c>
      <c r="F1684" s="80">
        <f t="shared" si="52"/>
        <v>3.8484510006474965E-3</v>
      </c>
      <c r="G1684" s="99">
        <f t="shared" si="53"/>
        <v>3.5579518549608653E-3</v>
      </c>
    </row>
    <row r="1685" spans="1:7" x14ac:dyDescent="0.25">
      <c r="A1685" s="94">
        <v>2221</v>
      </c>
      <c r="B1685" s="95">
        <v>7</v>
      </c>
      <c r="C1685" s="95">
        <v>6.45</v>
      </c>
      <c r="D1685" s="95">
        <v>8.35</v>
      </c>
      <c r="E1685" s="95">
        <v>17.399999999999999</v>
      </c>
      <c r="F1685" s="80">
        <f t="shared" si="52"/>
        <v>3.2674527092742345E-3</v>
      </c>
      <c r="G1685" s="99">
        <f t="shared" si="53"/>
        <v>2.1664717463466491E-3</v>
      </c>
    </row>
    <row r="1686" spans="1:7" x14ac:dyDescent="0.25">
      <c r="A1686" s="94">
        <v>2221</v>
      </c>
      <c r="B1686" s="95">
        <v>7.7</v>
      </c>
      <c r="C1686" s="95">
        <v>6.1</v>
      </c>
      <c r="D1686" s="95">
        <v>8.35</v>
      </c>
      <c r="E1686" s="95">
        <v>17.399999999999999</v>
      </c>
      <c r="F1686" s="80">
        <f t="shared" si="52"/>
        <v>2.9224665660019045E-3</v>
      </c>
      <c r="G1686" s="99">
        <f t="shared" si="53"/>
        <v>8.6248499313490716E-4</v>
      </c>
    </row>
    <row r="1687" spans="1:7" x14ac:dyDescent="0.25">
      <c r="A1687" s="94">
        <v>2221</v>
      </c>
      <c r="B1687" s="95">
        <v>8</v>
      </c>
      <c r="C1687" s="95">
        <v>6</v>
      </c>
      <c r="D1687" s="95">
        <v>8.35</v>
      </c>
      <c r="E1687" s="95">
        <v>17.399999999999999</v>
      </c>
      <c r="F1687" s="80">
        <f t="shared" si="52"/>
        <v>2.8274333882308137E-3</v>
      </c>
      <c r="G1687" s="99">
        <f t="shared" si="53"/>
        <v>2.6452210143226053E-3</v>
      </c>
    </row>
    <row r="1688" spans="1:7" x14ac:dyDescent="0.25">
      <c r="A1688" s="94">
        <v>2221</v>
      </c>
      <c r="B1688" s="95">
        <v>9</v>
      </c>
      <c r="C1688" s="95">
        <v>5.6</v>
      </c>
      <c r="D1688" s="95">
        <v>8.35</v>
      </c>
      <c r="E1688" s="95">
        <v>17.399999999999999</v>
      </c>
      <c r="F1688" s="80">
        <f t="shared" si="52"/>
        <v>2.4630086404143973E-3</v>
      </c>
      <c r="G1688" s="99">
        <f t="shared" si="53"/>
        <v>2.3345960406989147E-3</v>
      </c>
    </row>
    <row r="1689" spans="1:7" x14ac:dyDescent="0.25">
      <c r="A1689" s="94">
        <v>2221</v>
      </c>
      <c r="B1689" s="95">
        <v>10</v>
      </c>
      <c r="C1689" s="95">
        <v>5.3</v>
      </c>
      <c r="D1689" s="95">
        <v>8.35</v>
      </c>
      <c r="E1689" s="95">
        <v>17.399999999999999</v>
      </c>
      <c r="F1689" s="80">
        <f t="shared" si="52"/>
        <v>2.2061834409834321E-3</v>
      </c>
      <c r="G1689" s="99">
        <f t="shared" si="53"/>
        <v>1.9705639919641977E-3</v>
      </c>
    </row>
    <row r="1690" spans="1:7" x14ac:dyDescent="0.25">
      <c r="A1690" s="94">
        <v>2221</v>
      </c>
      <c r="B1690" s="95">
        <v>11</v>
      </c>
      <c r="C1690" s="95">
        <v>4.7</v>
      </c>
      <c r="D1690" s="95">
        <v>8.35</v>
      </c>
      <c r="E1690" s="95">
        <v>17.399999999999999</v>
      </c>
      <c r="F1690" s="80">
        <f t="shared" si="52"/>
        <v>1.7349445429449635E-3</v>
      </c>
      <c r="G1690" s="99">
        <f t="shared" si="53"/>
        <v>1.560193451589031E-3</v>
      </c>
    </row>
    <row r="1691" spans="1:7" x14ac:dyDescent="0.25">
      <c r="A1691" s="94">
        <v>2221</v>
      </c>
      <c r="B1691" s="95">
        <v>12</v>
      </c>
      <c r="C1691" s="95">
        <v>4.2</v>
      </c>
      <c r="D1691" s="95">
        <v>8.35</v>
      </c>
      <c r="E1691" s="95">
        <v>17.399999999999999</v>
      </c>
      <c r="F1691" s="80">
        <f t="shared" si="52"/>
        <v>1.3854423602330987E-3</v>
      </c>
      <c r="G1691" s="99">
        <f t="shared" si="53"/>
        <v>8.4546541493408589E-4</v>
      </c>
    </row>
    <row r="1692" spans="1:7" x14ac:dyDescent="0.25">
      <c r="A1692" s="94">
        <v>2221</v>
      </c>
      <c r="B1692" s="95">
        <v>12.64</v>
      </c>
      <c r="C1692" s="95">
        <v>4</v>
      </c>
      <c r="D1692" s="95">
        <v>8.35</v>
      </c>
      <c r="E1692" s="95">
        <v>17.399999999999999</v>
      </c>
      <c r="F1692" s="80">
        <f t="shared" si="52"/>
        <v>1.2566370614359172E-3</v>
      </c>
      <c r="G1692" s="99">
        <f t="shared" si="53"/>
        <v>1.993864137478321E-3</v>
      </c>
    </row>
    <row r="1693" spans="1:7" x14ac:dyDescent="0.25">
      <c r="A1693" s="94">
        <v>2221</v>
      </c>
      <c r="B1693" s="95">
        <v>17.399999999999999</v>
      </c>
      <c r="C1693" s="95">
        <v>0</v>
      </c>
      <c r="D1693" s="95">
        <v>8.35</v>
      </c>
      <c r="E1693" s="95">
        <v>17.399999999999999</v>
      </c>
      <c r="F1693" s="80">
        <f t="shared" si="52"/>
        <v>0</v>
      </c>
      <c r="G1693" s="99" t="str">
        <f t="shared" si="53"/>
        <v xml:space="preserve"> </v>
      </c>
    </row>
    <row r="1694" spans="1:7" x14ac:dyDescent="0.25">
      <c r="A1694" s="96">
        <v>2222</v>
      </c>
      <c r="B1694" s="97">
        <v>0.1</v>
      </c>
      <c r="C1694" s="97">
        <v>16.14</v>
      </c>
      <c r="D1694" s="97">
        <v>13.09</v>
      </c>
      <c r="E1694" s="97">
        <v>25.1</v>
      </c>
      <c r="F1694" s="80">
        <f t="shared" si="52"/>
        <v>2.0459590740576995E-2</v>
      </c>
      <c r="G1694" s="99">
        <f t="shared" si="53"/>
        <v>3.6745607056786482E-3</v>
      </c>
    </row>
    <row r="1695" spans="1:7" x14ac:dyDescent="0.25">
      <c r="A1695" s="96">
        <v>2222</v>
      </c>
      <c r="B1695" s="97">
        <v>0.3</v>
      </c>
      <c r="C1695" s="97">
        <v>14.4</v>
      </c>
      <c r="D1695" s="97">
        <v>13.09</v>
      </c>
      <c r="E1695" s="97">
        <v>25.1</v>
      </c>
      <c r="F1695" s="80">
        <f t="shared" si="52"/>
        <v>1.628601631620949E-2</v>
      </c>
      <c r="G1695" s="99">
        <f t="shared" si="53"/>
        <v>3.165783702420598E-3</v>
      </c>
    </row>
    <row r="1696" spans="1:7" x14ac:dyDescent="0.25">
      <c r="A1696" s="96">
        <v>2222</v>
      </c>
      <c r="B1696" s="97">
        <v>0.5</v>
      </c>
      <c r="C1696" s="97">
        <v>13.99</v>
      </c>
      <c r="D1696" s="97">
        <v>13.09</v>
      </c>
      <c r="E1696" s="97">
        <v>25.1</v>
      </c>
      <c r="F1696" s="80">
        <f t="shared" si="52"/>
        <v>1.5371820707996491E-2</v>
      </c>
      <c r="G1696" s="99">
        <f t="shared" si="53"/>
        <v>3.0633960562474524E-3</v>
      </c>
    </row>
    <row r="1697" spans="1:7" x14ac:dyDescent="0.25">
      <c r="A1697" s="96">
        <v>2222</v>
      </c>
      <c r="B1697" s="97">
        <v>0.7</v>
      </c>
      <c r="C1697" s="97">
        <v>13.94</v>
      </c>
      <c r="D1697" s="97">
        <v>13.09</v>
      </c>
      <c r="E1697" s="97">
        <v>25.1</v>
      </c>
      <c r="F1697" s="80">
        <f t="shared" si="52"/>
        <v>1.526213985447804E-2</v>
      </c>
      <c r="G1697" s="99">
        <f t="shared" si="53"/>
        <v>2.9853023460645191E-3</v>
      </c>
    </row>
    <row r="1698" spans="1:7" x14ac:dyDescent="0.25">
      <c r="A1698" s="96">
        <v>2222</v>
      </c>
      <c r="B1698" s="97">
        <v>0.9</v>
      </c>
      <c r="C1698" s="97">
        <v>13.63</v>
      </c>
      <c r="D1698" s="97">
        <v>13.09</v>
      </c>
      <c r="E1698" s="97">
        <v>25.1</v>
      </c>
      <c r="F1698" s="80">
        <f t="shared" si="52"/>
        <v>1.4590883606167141E-2</v>
      </c>
      <c r="G1698" s="99">
        <f t="shared" si="53"/>
        <v>2.8254934547672231E-3</v>
      </c>
    </row>
    <row r="1699" spans="1:7" x14ac:dyDescent="0.25">
      <c r="A1699" s="96">
        <v>2222</v>
      </c>
      <c r="B1699" s="97">
        <v>1.1000000000000001</v>
      </c>
      <c r="C1699" s="97">
        <v>13.19</v>
      </c>
      <c r="D1699" s="97">
        <v>13.09</v>
      </c>
      <c r="E1699" s="97">
        <v>25.1</v>
      </c>
      <c r="F1699" s="80">
        <f t="shared" si="52"/>
        <v>1.3664050941505079E-2</v>
      </c>
      <c r="G1699" s="99">
        <f t="shared" si="53"/>
        <v>2.7121699245669303E-3</v>
      </c>
    </row>
    <row r="1700" spans="1:7" x14ac:dyDescent="0.25">
      <c r="A1700" s="96">
        <v>2222</v>
      </c>
      <c r="B1700" s="97">
        <v>1.3</v>
      </c>
      <c r="C1700" s="97">
        <v>13.09</v>
      </c>
      <c r="D1700" s="97">
        <v>13.09</v>
      </c>
      <c r="E1700" s="97">
        <v>25.1</v>
      </c>
      <c r="F1700" s="80">
        <f t="shared" si="52"/>
        <v>1.3457648304164229E-2</v>
      </c>
      <c r="G1700" s="99">
        <f t="shared" si="53"/>
        <v>9.0743203411917401E-3</v>
      </c>
    </row>
    <row r="1701" spans="1:7" x14ac:dyDescent="0.25">
      <c r="A1701" s="96">
        <v>2222</v>
      </c>
      <c r="B1701" s="97">
        <v>2</v>
      </c>
      <c r="C1701" s="97">
        <v>12.6</v>
      </c>
      <c r="D1701" s="97">
        <v>13.09</v>
      </c>
      <c r="E1701" s="97">
        <v>25.1</v>
      </c>
      <c r="F1701" s="80">
        <f t="shared" si="52"/>
        <v>1.2468981242097887E-2</v>
      </c>
      <c r="G1701" s="99">
        <f t="shared" si="53"/>
        <v>1.2468981242097887E-2</v>
      </c>
    </row>
    <row r="1702" spans="1:7" x14ac:dyDescent="0.25">
      <c r="A1702" s="96">
        <v>2222</v>
      </c>
      <c r="B1702" s="97">
        <v>3</v>
      </c>
      <c r="C1702" s="97">
        <v>12.6</v>
      </c>
      <c r="D1702" s="97">
        <v>13.09</v>
      </c>
      <c r="E1702" s="97">
        <v>25.1</v>
      </c>
      <c r="F1702" s="80">
        <f t="shared" si="52"/>
        <v>1.2468981242097887E-2</v>
      </c>
      <c r="G1702" s="99">
        <f t="shared" si="53"/>
        <v>1.1927119341206719E-2</v>
      </c>
    </row>
    <row r="1703" spans="1:7" x14ac:dyDescent="0.25">
      <c r="A1703" s="96">
        <v>2222</v>
      </c>
      <c r="B1703" s="97">
        <v>4</v>
      </c>
      <c r="C1703" s="97">
        <v>12.04</v>
      </c>
      <c r="D1703" s="97">
        <v>13.09</v>
      </c>
      <c r="E1703" s="97">
        <v>25.1</v>
      </c>
      <c r="F1703" s="80">
        <f t="shared" si="52"/>
        <v>1.1385257440315551E-2</v>
      </c>
      <c r="G1703" s="99">
        <f t="shared" si="53"/>
        <v>1.1114330416860786E-2</v>
      </c>
    </row>
    <row r="1704" spans="1:7" x14ac:dyDescent="0.25">
      <c r="A1704" s="96">
        <v>2222</v>
      </c>
      <c r="B1704" s="97">
        <v>5</v>
      </c>
      <c r="C1704" s="97">
        <v>11.75</v>
      </c>
      <c r="D1704" s="97">
        <v>13.09</v>
      </c>
      <c r="E1704" s="97">
        <v>25.1</v>
      </c>
      <c r="F1704" s="80">
        <f t="shared" si="52"/>
        <v>1.0843403393406021E-2</v>
      </c>
      <c r="G1704" s="99">
        <f t="shared" si="53"/>
        <v>1.0391799449452488E-2</v>
      </c>
    </row>
    <row r="1705" spans="1:7" x14ac:dyDescent="0.25">
      <c r="A1705" s="96">
        <v>2222</v>
      </c>
      <c r="B1705" s="97">
        <v>6</v>
      </c>
      <c r="C1705" s="97">
        <v>11.25</v>
      </c>
      <c r="D1705" s="97">
        <v>13.09</v>
      </c>
      <c r="E1705" s="97">
        <v>25.1</v>
      </c>
      <c r="F1705" s="80">
        <f t="shared" si="52"/>
        <v>9.9401955054989541E-3</v>
      </c>
      <c r="G1705" s="99">
        <f t="shared" si="53"/>
        <v>9.7131211884974849E-3</v>
      </c>
    </row>
    <row r="1706" spans="1:7" x14ac:dyDescent="0.25">
      <c r="A1706" s="96">
        <v>2222</v>
      </c>
      <c r="B1706" s="97">
        <v>7</v>
      </c>
      <c r="C1706" s="97">
        <v>10.99</v>
      </c>
      <c r="D1706" s="97">
        <v>13.09</v>
      </c>
      <c r="E1706" s="97">
        <v>25.1</v>
      </c>
      <c r="F1706" s="80">
        <f t="shared" si="52"/>
        <v>9.4860468714960157E-3</v>
      </c>
      <c r="G1706" s="99">
        <f t="shared" si="53"/>
        <v>9.1138623898252315E-3</v>
      </c>
    </row>
    <row r="1707" spans="1:7" x14ac:dyDescent="0.25">
      <c r="A1707" s="96">
        <v>2222</v>
      </c>
      <c r="B1707" s="97">
        <v>8</v>
      </c>
      <c r="C1707" s="97">
        <v>10.55</v>
      </c>
      <c r="D1707" s="97">
        <v>13.09</v>
      </c>
      <c r="E1707" s="97">
        <v>25.1</v>
      </c>
      <c r="F1707" s="80">
        <f t="shared" si="52"/>
        <v>8.741677908154449E-3</v>
      </c>
      <c r="G1707" s="99">
        <f t="shared" si="53"/>
        <v>8.5775296920043813E-3</v>
      </c>
    </row>
    <row r="1708" spans="1:7" x14ac:dyDescent="0.25">
      <c r="A1708" s="96">
        <v>2222</v>
      </c>
      <c r="B1708" s="97">
        <v>9</v>
      </c>
      <c r="C1708" s="97">
        <v>10.35</v>
      </c>
      <c r="D1708" s="97">
        <v>13.09</v>
      </c>
      <c r="E1708" s="97">
        <v>25.1</v>
      </c>
      <c r="F1708" s="80">
        <f t="shared" si="52"/>
        <v>8.4133814758543136E-3</v>
      </c>
      <c r="G1708" s="99">
        <f t="shared" si="53"/>
        <v>7.9397863833256532E-3</v>
      </c>
    </row>
    <row r="1709" spans="1:7" x14ac:dyDescent="0.25">
      <c r="A1709" s="96">
        <v>2222</v>
      </c>
      <c r="B1709" s="97">
        <v>10</v>
      </c>
      <c r="C1709" s="97">
        <v>9.75</v>
      </c>
      <c r="D1709" s="97">
        <v>13.09</v>
      </c>
      <c r="E1709" s="97">
        <v>25.1</v>
      </c>
      <c r="F1709" s="80">
        <f t="shared" si="52"/>
        <v>7.466191290796992E-3</v>
      </c>
      <c r="G1709" s="99">
        <f t="shared" si="53"/>
        <v>7.129550003010761E-3</v>
      </c>
    </row>
    <row r="1710" spans="1:7" x14ac:dyDescent="0.25">
      <c r="A1710" s="96">
        <v>2222</v>
      </c>
      <c r="B1710" s="97">
        <v>11</v>
      </c>
      <c r="C1710" s="97">
        <v>9.3000000000000007</v>
      </c>
      <c r="D1710" s="97">
        <v>13.09</v>
      </c>
      <c r="E1710" s="97">
        <v>25.1</v>
      </c>
      <c r="F1710" s="80">
        <f t="shared" si="52"/>
        <v>6.7929087152245301E-3</v>
      </c>
      <c r="G1710" s="99">
        <f t="shared" si="53"/>
        <v>3.6370169063223868E-3</v>
      </c>
    </row>
    <row r="1711" spans="1:7" x14ac:dyDescent="0.25">
      <c r="A1711" s="96">
        <v>2222</v>
      </c>
      <c r="B1711" s="97">
        <v>11.55</v>
      </c>
      <c r="C1711" s="97">
        <v>9.0500000000000007</v>
      </c>
      <c r="D1711" s="97">
        <v>13.09</v>
      </c>
      <c r="E1711" s="97">
        <v>25.1</v>
      </c>
      <c r="F1711" s="80">
        <f t="shared" si="52"/>
        <v>6.4326073077659515E-3</v>
      </c>
      <c r="G1711" s="99">
        <f t="shared" si="53"/>
        <v>2.7391644521419789E-3</v>
      </c>
    </row>
    <row r="1712" spans="1:7" x14ac:dyDescent="0.25">
      <c r="A1712" s="96">
        <v>2222</v>
      </c>
      <c r="B1712" s="97">
        <v>12</v>
      </c>
      <c r="C1712" s="97">
        <v>8.5500000000000007</v>
      </c>
      <c r="D1712" s="97">
        <v>13.09</v>
      </c>
      <c r="E1712" s="97">
        <v>25.1</v>
      </c>
      <c r="F1712" s="80">
        <f t="shared" si="52"/>
        <v>5.7414569239761966E-3</v>
      </c>
      <c r="G1712" s="99">
        <f t="shared" si="53"/>
        <v>5.674698080087413E-3</v>
      </c>
    </row>
    <row r="1713" spans="1:7" x14ac:dyDescent="0.25">
      <c r="A1713" s="96">
        <v>2222</v>
      </c>
      <c r="B1713" s="97">
        <v>13</v>
      </c>
      <c r="C1713" s="97">
        <v>8.4499999999999993</v>
      </c>
      <c r="D1713" s="97">
        <v>13.09</v>
      </c>
      <c r="E1713" s="97">
        <v>25.1</v>
      </c>
      <c r="F1713" s="80">
        <f t="shared" si="52"/>
        <v>5.6079392361986294E-3</v>
      </c>
      <c r="G1713" s="99">
        <f t="shared" si="53"/>
        <v>5.3487578422774726E-3</v>
      </c>
    </row>
    <row r="1714" spans="1:7" x14ac:dyDescent="0.25">
      <c r="A1714" s="96">
        <v>2222</v>
      </c>
      <c r="B1714" s="97">
        <v>14</v>
      </c>
      <c r="C1714" s="97">
        <v>8.0500000000000007</v>
      </c>
      <c r="D1714" s="97">
        <v>13.09</v>
      </c>
      <c r="E1714" s="97">
        <v>25.1</v>
      </c>
      <c r="F1714" s="80">
        <f t="shared" si="52"/>
        <v>5.0895764483563149E-3</v>
      </c>
      <c r="G1714" s="99">
        <f t="shared" si="53"/>
        <v>4.9339694372331948E-3</v>
      </c>
    </row>
    <row r="1715" spans="1:7" x14ac:dyDescent="0.25">
      <c r="A1715" s="96">
        <v>2222</v>
      </c>
      <c r="B1715" s="97">
        <v>15</v>
      </c>
      <c r="C1715" s="97">
        <v>7.8</v>
      </c>
      <c r="D1715" s="97">
        <v>13.09</v>
      </c>
      <c r="E1715" s="97">
        <v>25.1</v>
      </c>
      <c r="F1715" s="80">
        <f t="shared" si="52"/>
        <v>4.7783624261100747E-3</v>
      </c>
      <c r="G1715" s="99">
        <f t="shared" si="53"/>
        <v>4.424933252581224E-3</v>
      </c>
    </row>
    <row r="1716" spans="1:7" x14ac:dyDescent="0.25">
      <c r="A1716" s="96">
        <v>2222</v>
      </c>
      <c r="B1716" s="97">
        <v>16</v>
      </c>
      <c r="C1716" s="97">
        <v>7.2</v>
      </c>
      <c r="D1716" s="97">
        <v>13.09</v>
      </c>
      <c r="E1716" s="97">
        <v>25.1</v>
      </c>
      <c r="F1716" s="80">
        <f t="shared" si="52"/>
        <v>4.0715040790523724E-3</v>
      </c>
      <c r="G1716" s="99">
        <f t="shared" si="53"/>
        <v>2.3759865239099663E-3</v>
      </c>
    </row>
    <row r="1717" spans="1:7" x14ac:dyDescent="0.25">
      <c r="A1717" s="96">
        <v>2222</v>
      </c>
      <c r="B1717" s="97">
        <v>16.600000000000001</v>
      </c>
      <c r="C1717" s="97">
        <v>7</v>
      </c>
      <c r="D1717" s="97">
        <v>13.09</v>
      </c>
      <c r="E1717" s="97">
        <v>25.1</v>
      </c>
      <c r="F1717" s="80">
        <f t="shared" si="52"/>
        <v>3.8484510006474965E-3</v>
      </c>
      <c r="G1717" s="99">
        <f t="shared" si="53"/>
        <v>1.4436010942326747E-3</v>
      </c>
    </row>
    <row r="1718" spans="1:7" x14ac:dyDescent="0.25">
      <c r="A1718" s="96">
        <v>2222</v>
      </c>
      <c r="B1718" s="97">
        <v>17</v>
      </c>
      <c r="C1718" s="97">
        <v>6.55</v>
      </c>
      <c r="D1718" s="97">
        <v>13.09</v>
      </c>
      <c r="E1718" s="97">
        <v>25.1</v>
      </c>
      <c r="F1718" s="80">
        <f t="shared" si="52"/>
        <v>3.3695544705159021E-3</v>
      </c>
      <c r="G1718" s="99">
        <f t="shared" si="53"/>
        <v>3.1460105182589031E-3</v>
      </c>
    </row>
    <row r="1719" spans="1:7" x14ac:dyDescent="0.25">
      <c r="A1719" s="96">
        <v>2222</v>
      </c>
      <c r="B1719" s="97">
        <v>18</v>
      </c>
      <c r="C1719" s="97">
        <v>6.1</v>
      </c>
      <c r="D1719" s="97">
        <v>13.09</v>
      </c>
      <c r="E1719" s="97">
        <v>25.1</v>
      </c>
      <c r="F1719" s="80">
        <f t="shared" si="52"/>
        <v>2.9224665660019045E-3</v>
      </c>
      <c r="G1719" s="99">
        <f t="shared" si="53"/>
        <v>2.6927376032081507E-3</v>
      </c>
    </row>
    <row r="1720" spans="1:7" x14ac:dyDescent="0.25">
      <c r="A1720" s="96">
        <v>2222</v>
      </c>
      <c r="B1720" s="97">
        <v>19</v>
      </c>
      <c r="C1720" s="97">
        <v>5.6</v>
      </c>
      <c r="D1720" s="97">
        <v>13.09</v>
      </c>
      <c r="E1720" s="97">
        <v>25.1</v>
      </c>
      <c r="F1720" s="80">
        <f t="shared" si="52"/>
        <v>2.4630086404143973E-3</v>
      </c>
      <c r="G1720" s="99">
        <f t="shared" si="53"/>
        <v>2.2132520244540089E-3</v>
      </c>
    </row>
    <row r="1721" spans="1:7" x14ac:dyDescent="0.25">
      <c r="A1721" s="96">
        <v>2222</v>
      </c>
      <c r="B1721" s="97">
        <v>20</v>
      </c>
      <c r="C1721" s="97">
        <v>5</v>
      </c>
      <c r="D1721" s="97">
        <v>13.09</v>
      </c>
      <c r="E1721" s="97">
        <v>25.1</v>
      </c>
      <c r="F1721" s="80">
        <f t="shared" si="52"/>
        <v>1.9634954084936209E-3</v>
      </c>
      <c r="G1721" s="99">
        <f t="shared" si="53"/>
        <v>1.7420131264155405E-3</v>
      </c>
    </row>
    <row r="1722" spans="1:7" x14ac:dyDescent="0.25">
      <c r="A1722" s="96">
        <v>2222</v>
      </c>
      <c r="B1722" s="97">
        <v>21</v>
      </c>
      <c r="C1722" s="97">
        <v>4.4000000000000004</v>
      </c>
      <c r="D1722" s="97">
        <v>13.09</v>
      </c>
      <c r="E1722" s="97">
        <v>25.1</v>
      </c>
      <c r="F1722" s="80">
        <f t="shared" si="52"/>
        <v>1.5205308443374602E-3</v>
      </c>
      <c r="G1722" s="99">
        <f t="shared" si="53"/>
        <v>7.9149285314541291E-4</v>
      </c>
    </row>
    <row r="1723" spans="1:7" x14ac:dyDescent="0.25">
      <c r="A1723" s="96">
        <v>2222</v>
      </c>
      <c r="B1723" s="97">
        <v>21.57</v>
      </c>
      <c r="C1723" s="97">
        <v>4</v>
      </c>
      <c r="D1723" s="97">
        <v>13.09</v>
      </c>
      <c r="E1723" s="97">
        <v>25.1</v>
      </c>
      <c r="F1723" s="80">
        <f t="shared" si="52"/>
        <v>1.2566370614359172E-3</v>
      </c>
      <c r="G1723" s="99">
        <f t="shared" si="53"/>
        <v>1.4786429422895965E-3</v>
      </c>
    </row>
    <row r="1724" spans="1:7" x14ac:dyDescent="0.25">
      <c r="A1724" s="96">
        <v>2222</v>
      </c>
      <c r="B1724" s="97">
        <v>25.1</v>
      </c>
      <c r="C1724" s="97">
        <v>0</v>
      </c>
      <c r="D1724" s="97">
        <v>13.09</v>
      </c>
      <c r="E1724" s="97">
        <v>25.1</v>
      </c>
      <c r="F1724" s="80">
        <f t="shared" si="52"/>
        <v>0</v>
      </c>
      <c r="G1724" s="99" t="str">
        <f t="shared" si="53"/>
        <v xml:space="preserve"> </v>
      </c>
    </row>
    <row r="1725" spans="1:7" x14ac:dyDescent="0.25">
      <c r="A1725" s="94">
        <v>2223</v>
      </c>
      <c r="B1725" s="95">
        <v>0.1</v>
      </c>
      <c r="C1725" s="95">
        <v>21.6</v>
      </c>
      <c r="D1725" s="95">
        <v>17.84</v>
      </c>
      <c r="E1725" s="95">
        <v>28.1</v>
      </c>
      <c r="F1725" s="80">
        <f t="shared" si="52"/>
        <v>3.6643536711471351E-2</v>
      </c>
      <c r="G1725" s="99">
        <f t="shared" si="53"/>
        <v>6.7589991495198452E-3</v>
      </c>
    </row>
    <row r="1726" spans="1:7" x14ac:dyDescent="0.25">
      <c r="A1726" s="94">
        <v>2223</v>
      </c>
      <c r="B1726" s="95">
        <v>0.3</v>
      </c>
      <c r="C1726" s="95">
        <v>19.850000000000001</v>
      </c>
      <c r="D1726" s="95">
        <v>17.84</v>
      </c>
      <c r="E1726" s="95">
        <v>28.1</v>
      </c>
      <c r="F1726" s="80">
        <f t="shared" si="52"/>
        <v>3.0946454783727109E-2</v>
      </c>
      <c r="G1726" s="99">
        <f t="shared" si="53"/>
        <v>6.1118310628803492E-3</v>
      </c>
    </row>
    <row r="1727" spans="1:7" x14ac:dyDescent="0.25">
      <c r="A1727" s="94">
        <v>2223</v>
      </c>
      <c r="B1727" s="95">
        <v>0.5</v>
      </c>
      <c r="C1727" s="95">
        <v>19.600000000000001</v>
      </c>
      <c r="D1727" s="95">
        <v>17.84</v>
      </c>
      <c r="E1727" s="95">
        <v>28.1</v>
      </c>
      <c r="F1727" s="80">
        <f t="shared" si="52"/>
        <v>3.0171855845076378E-2</v>
      </c>
      <c r="G1727" s="99">
        <f t="shared" si="53"/>
        <v>6.003662100826433E-3</v>
      </c>
    </row>
    <row r="1728" spans="1:7" x14ac:dyDescent="0.25">
      <c r="A1728" s="94">
        <v>2223</v>
      </c>
      <c r="B1728" s="95">
        <v>0.7</v>
      </c>
      <c r="C1728" s="95">
        <v>19.5</v>
      </c>
      <c r="D1728" s="95">
        <v>17.84</v>
      </c>
      <c r="E1728" s="95">
        <v>28.1</v>
      </c>
      <c r="F1728" s="80">
        <f t="shared" si="52"/>
        <v>2.9864765163187968E-2</v>
      </c>
      <c r="G1728" s="99">
        <f t="shared" si="53"/>
        <v>5.5170490337394622E-3</v>
      </c>
    </row>
    <row r="1729" spans="1:7" x14ac:dyDescent="0.25">
      <c r="A1729" s="94">
        <v>2223</v>
      </c>
      <c r="B1729" s="95">
        <v>0.9</v>
      </c>
      <c r="C1729" s="95">
        <v>17.95</v>
      </c>
      <c r="D1729" s="95">
        <v>17.84</v>
      </c>
      <c r="E1729" s="95">
        <v>28.1</v>
      </c>
      <c r="F1729" s="80">
        <f t="shared" si="52"/>
        <v>2.5305725174206633E-2</v>
      </c>
      <c r="G1729" s="99">
        <f t="shared" si="53"/>
        <v>5.0302246945465347E-3</v>
      </c>
    </row>
    <row r="1730" spans="1:7" x14ac:dyDescent="0.25">
      <c r="A1730" s="94">
        <v>2223</v>
      </c>
      <c r="B1730" s="95">
        <v>1.1000000000000001</v>
      </c>
      <c r="C1730" s="95">
        <v>17.84</v>
      </c>
      <c r="D1730" s="95">
        <v>17.84</v>
      </c>
      <c r="E1730" s="95">
        <v>28.1</v>
      </c>
      <c r="F1730" s="80">
        <f t="shared" si="52"/>
        <v>2.499652177125869E-2</v>
      </c>
      <c r="G1730" s="99">
        <f t="shared" si="53"/>
        <v>4.9993043542517369E-3</v>
      </c>
    </row>
    <row r="1731" spans="1:7" x14ac:dyDescent="0.25">
      <c r="A1731" s="94">
        <v>2223</v>
      </c>
      <c r="B1731" s="95">
        <v>1.3</v>
      </c>
      <c r="C1731" s="95">
        <v>17.84</v>
      </c>
      <c r="D1731" s="95">
        <v>17.84</v>
      </c>
      <c r="E1731" s="95">
        <v>28.1</v>
      </c>
      <c r="F1731" s="80">
        <f t="shared" ref="F1731:F1794" si="54">PI()*C1731^2/40000</f>
        <v>2.499652177125869E-2</v>
      </c>
      <c r="G1731" s="99">
        <f t="shared" ref="G1731:G1794" si="55">IF(C1731=0," ",IF(C1731&gt;4,((F1731+F1732)/2)*(B1732-B1731),1/3*F1731*(B1732-B1731)))</f>
        <v>1.7399759606593197E-2</v>
      </c>
    </row>
    <row r="1732" spans="1:7" x14ac:dyDescent="0.25">
      <c r="A1732" s="94">
        <v>2223</v>
      </c>
      <c r="B1732" s="95">
        <v>2</v>
      </c>
      <c r="C1732" s="95">
        <v>17.739999999999998</v>
      </c>
      <c r="D1732" s="95">
        <v>17.84</v>
      </c>
      <c r="E1732" s="95">
        <v>28.1</v>
      </c>
      <c r="F1732" s="80">
        <f t="shared" si="54"/>
        <v>2.4717077104721874E-2</v>
      </c>
      <c r="G1732" s="99">
        <f t="shared" si="55"/>
        <v>2.3707542013454062E-2</v>
      </c>
    </row>
    <row r="1733" spans="1:7" x14ac:dyDescent="0.25">
      <c r="A1733" s="94">
        <v>2223</v>
      </c>
      <c r="B1733" s="95">
        <v>3</v>
      </c>
      <c r="C1733" s="95">
        <v>17</v>
      </c>
      <c r="D1733" s="95">
        <v>17.84</v>
      </c>
      <c r="E1733" s="95">
        <v>28.1</v>
      </c>
      <c r="F1733" s="80">
        <f t="shared" si="54"/>
        <v>2.2698006922186254E-2</v>
      </c>
      <c r="G1733" s="99">
        <f t="shared" si="55"/>
        <v>2.1962622913833958E-2</v>
      </c>
    </row>
    <row r="1734" spans="1:7" x14ac:dyDescent="0.25">
      <c r="A1734" s="94">
        <v>2223</v>
      </c>
      <c r="B1734" s="95">
        <v>4</v>
      </c>
      <c r="C1734" s="95">
        <v>16.440000000000001</v>
      </c>
      <c r="D1734" s="95">
        <v>17.84</v>
      </c>
      <c r="E1734" s="95">
        <v>28.1</v>
      </c>
      <c r="F1734" s="80">
        <f t="shared" si="54"/>
        <v>2.1227238905481661E-2</v>
      </c>
      <c r="G1734" s="99">
        <f t="shared" si="55"/>
        <v>2.1227238905481661E-2</v>
      </c>
    </row>
    <row r="1735" spans="1:7" x14ac:dyDescent="0.25">
      <c r="A1735" s="94">
        <v>2223</v>
      </c>
      <c r="B1735" s="95">
        <v>5</v>
      </c>
      <c r="C1735" s="95">
        <v>16.440000000000001</v>
      </c>
      <c r="D1735" s="95">
        <v>17.84</v>
      </c>
      <c r="E1735" s="95">
        <v>28.1</v>
      </c>
      <c r="F1735" s="80">
        <f t="shared" si="54"/>
        <v>2.1227238905481661E-2</v>
      </c>
      <c r="G1735" s="99">
        <f t="shared" si="55"/>
        <v>2.104724135439423E-2</v>
      </c>
    </row>
    <row r="1736" spans="1:7" x14ac:dyDescent="0.25">
      <c r="A1736" s="94">
        <v>2223</v>
      </c>
      <c r="B1736" s="95">
        <v>6</v>
      </c>
      <c r="C1736" s="95">
        <v>16.3</v>
      </c>
      <c r="D1736" s="95">
        <v>17.84</v>
      </c>
      <c r="E1736" s="95">
        <v>28.1</v>
      </c>
      <c r="F1736" s="80">
        <f t="shared" si="54"/>
        <v>2.0867243803306804E-2</v>
      </c>
      <c r="G1736" s="99">
        <f t="shared" si="55"/>
        <v>2.0361447386078847E-2</v>
      </c>
    </row>
    <row r="1737" spans="1:7" x14ac:dyDescent="0.25">
      <c r="A1737" s="94">
        <v>2223</v>
      </c>
      <c r="B1737" s="95">
        <v>7</v>
      </c>
      <c r="C1737" s="95">
        <v>15.9</v>
      </c>
      <c r="D1737" s="95">
        <v>17.84</v>
      </c>
      <c r="E1737" s="95">
        <v>28.1</v>
      </c>
      <c r="F1737" s="80">
        <f t="shared" si="54"/>
        <v>1.9855650968850891E-2</v>
      </c>
      <c r="G1737" s="99">
        <f t="shared" si="55"/>
        <v>1.8810741544303657E-2</v>
      </c>
    </row>
    <row r="1738" spans="1:7" x14ac:dyDescent="0.25">
      <c r="A1738" s="94">
        <v>2223</v>
      </c>
      <c r="B1738" s="95">
        <v>8</v>
      </c>
      <c r="C1738" s="95">
        <v>15.04</v>
      </c>
      <c r="D1738" s="95">
        <v>17.84</v>
      </c>
      <c r="E1738" s="95">
        <v>28.1</v>
      </c>
      <c r="F1738" s="80">
        <f t="shared" si="54"/>
        <v>1.7765832119756422E-2</v>
      </c>
      <c r="G1738" s="99">
        <f t="shared" si="55"/>
        <v>1.7542814384268898E-2</v>
      </c>
    </row>
    <row r="1739" spans="1:7" x14ac:dyDescent="0.25">
      <c r="A1739" s="94">
        <v>2223</v>
      </c>
      <c r="B1739" s="95">
        <v>9</v>
      </c>
      <c r="C1739" s="95">
        <v>14.85</v>
      </c>
      <c r="D1739" s="95">
        <v>17.84</v>
      </c>
      <c r="E1739" s="95">
        <v>28.1</v>
      </c>
      <c r="F1739" s="80">
        <f t="shared" si="54"/>
        <v>1.7319796648781378E-2</v>
      </c>
      <c r="G1739" s="99">
        <f t="shared" si="55"/>
        <v>1.6905012170727918E-2</v>
      </c>
    </row>
    <row r="1740" spans="1:7" x14ac:dyDescent="0.25">
      <c r="A1740" s="94">
        <v>2223</v>
      </c>
      <c r="B1740" s="95">
        <v>10</v>
      </c>
      <c r="C1740" s="95">
        <v>14.49</v>
      </c>
      <c r="D1740" s="95">
        <v>17.84</v>
      </c>
      <c r="E1740" s="95">
        <v>28.1</v>
      </c>
      <c r="F1740" s="80">
        <f t="shared" si="54"/>
        <v>1.6490227692674459E-2</v>
      </c>
      <c r="G1740" s="99">
        <f t="shared" si="55"/>
        <v>1.6388122004441973E-2</v>
      </c>
    </row>
    <row r="1741" spans="1:7" x14ac:dyDescent="0.25">
      <c r="A1741" s="94">
        <v>2223</v>
      </c>
      <c r="B1741" s="95">
        <v>11</v>
      </c>
      <c r="C1741" s="95">
        <v>14.4</v>
      </c>
      <c r="D1741" s="95">
        <v>17.84</v>
      </c>
      <c r="E1741" s="95">
        <v>28.1</v>
      </c>
      <c r="F1741" s="80">
        <f t="shared" si="54"/>
        <v>1.628601631620949E-2</v>
      </c>
      <c r="G1741" s="99">
        <f t="shared" si="55"/>
        <v>1.5502821194660371E-2</v>
      </c>
    </row>
    <row r="1742" spans="1:7" x14ac:dyDescent="0.25">
      <c r="A1742" s="94">
        <v>2223</v>
      </c>
      <c r="B1742" s="95">
        <v>12</v>
      </c>
      <c r="C1742" s="95">
        <v>13.69</v>
      </c>
      <c r="D1742" s="95">
        <v>17.84</v>
      </c>
      <c r="E1742" s="95">
        <v>28.1</v>
      </c>
      <c r="F1742" s="80">
        <f t="shared" si="54"/>
        <v>1.4719626073111251E-2</v>
      </c>
      <c r="G1742" s="99">
        <f t="shared" si="55"/>
        <v>1.4569866351314627E-2</v>
      </c>
    </row>
    <row r="1743" spans="1:7" x14ac:dyDescent="0.25">
      <c r="A1743" s="94">
        <v>2223</v>
      </c>
      <c r="B1743" s="95">
        <v>13</v>
      </c>
      <c r="C1743" s="95">
        <v>13.55</v>
      </c>
      <c r="D1743" s="95">
        <v>17.84</v>
      </c>
      <c r="E1743" s="95">
        <v>28.1</v>
      </c>
      <c r="F1743" s="80">
        <f t="shared" si="54"/>
        <v>1.4420106629518002E-2</v>
      </c>
      <c r="G1743" s="99">
        <f t="shared" si="55"/>
        <v>7.0003520051319817E-4</v>
      </c>
    </row>
    <row r="1744" spans="1:7" x14ac:dyDescent="0.25">
      <c r="A1744" s="94">
        <v>2223</v>
      </c>
      <c r="B1744" s="95">
        <v>13.05</v>
      </c>
      <c r="C1744" s="95">
        <v>13.15</v>
      </c>
      <c r="D1744" s="95">
        <v>17.84</v>
      </c>
      <c r="E1744" s="95">
        <v>28.1</v>
      </c>
      <c r="F1744" s="80">
        <f t="shared" si="54"/>
        <v>1.3581301391009527E-2</v>
      </c>
      <c r="G1744" s="99">
        <f t="shared" si="55"/>
        <v>1.1778567169086311E-2</v>
      </c>
    </row>
    <row r="1745" spans="1:7" x14ac:dyDescent="0.25">
      <c r="A1745" s="94">
        <v>2223</v>
      </c>
      <c r="B1745" s="95">
        <v>14</v>
      </c>
      <c r="C1745" s="95">
        <v>11.95</v>
      </c>
      <c r="D1745" s="95">
        <v>17.84</v>
      </c>
      <c r="E1745" s="95">
        <v>28.1</v>
      </c>
      <c r="F1745" s="80">
        <f t="shared" si="54"/>
        <v>1.121568212285641E-2</v>
      </c>
      <c r="G1745" s="99">
        <f t="shared" si="55"/>
        <v>1.0837477564263186E-2</v>
      </c>
    </row>
    <row r="1746" spans="1:7" x14ac:dyDescent="0.25">
      <c r="A1746" s="94">
        <v>2223</v>
      </c>
      <c r="B1746" s="95">
        <v>15</v>
      </c>
      <c r="C1746" s="95">
        <v>11.54</v>
      </c>
      <c r="D1746" s="95">
        <v>17.84</v>
      </c>
      <c r="E1746" s="95">
        <v>28.1</v>
      </c>
      <c r="F1746" s="80">
        <f t="shared" si="54"/>
        <v>1.0459273005669961E-2</v>
      </c>
      <c r="G1746" s="99">
        <f t="shared" si="55"/>
        <v>1.0015915742432102E-2</v>
      </c>
    </row>
    <row r="1747" spans="1:7" x14ac:dyDescent="0.25">
      <c r="A1747" s="94">
        <v>2223</v>
      </c>
      <c r="B1747" s="95">
        <v>16</v>
      </c>
      <c r="C1747" s="95">
        <v>11.04</v>
      </c>
      <c r="D1747" s="95">
        <v>17.84</v>
      </c>
      <c r="E1747" s="95">
        <v>28.1</v>
      </c>
      <c r="F1747" s="80">
        <f t="shared" si="54"/>
        <v>9.5725584791942417E-3</v>
      </c>
      <c r="G1747" s="99">
        <f t="shared" si="55"/>
        <v>9.1157866153255551E-3</v>
      </c>
    </row>
    <row r="1748" spans="1:7" x14ac:dyDescent="0.25">
      <c r="A1748" s="94">
        <v>2223</v>
      </c>
      <c r="B1748" s="95">
        <v>17</v>
      </c>
      <c r="C1748" s="95">
        <v>10.5</v>
      </c>
      <c r="D1748" s="95">
        <v>17.84</v>
      </c>
      <c r="E1748" s="95">
        <v>28.1</v>
      </c>
      <c r="F1748" s="80">
        <f t="shared" si="54"/>
        <v>8.6590147514568668E-3</v>
      </c>
      <c r="G1748" s="99">
        <f t="shared" si="55"/>
        <v>8.1009893563629802E-3</v>
      </c>
    </row>
    <row r="1749" spans="1:7" x14ac:dyDescent="0.25">
      <c r="A1749" s="94">
        <v>2223</v>
      </c>
      <c r="B1749" s="95">
        <v>18</v>
      </c>
      <c r="C1749" s="95">
        <v>9.8000000000000007</v>
      </c>
      <c r="D1749" s="95">
        <v>17.84</v>
      </c>
      <c r="E1749" s="95">
        <v>28.1</v>
      </c>
      <c r="F1749" s="80">
        <f t="shared" si="54"/>
        <v>7.5429639612690945E-3</v>
      </c>
      <c r="G1749" s="99">
        <f t="shared" si="55"/>
        <v>7.1242524923986464E-3</v>
      </c>
    </row>
    <row r="1750" spans="1:7" x14ac:dyDescent="0.25">
      <c r="A1750" s="94">
        <v>2223</v>
      </c>
      <c r="B1750" s="95">
        <v>19</v>
      </c>
      <c r="C1750" s="95">
        <v>9.24</v>
      </c>
      <c r="D1750" s="95">
        <v>17.84</v>
      </c>
      <c r="E1750" s="95">
        <v>28.1</v>
      </c>
      <c r="F1750" s="80">
        <f t="shared" si="54"/>
        <v>6.7055410235281982E-3</v>
      </c>
      <c r="G1750" s="99">
        <f t="shared" si="55"/>
        <v>6.0255786365760403E-3</v>
      </c>
    </row>
    <row r="1751" spans="1:7" x14ac:dyDescent="0.25">
      <c r="A1751" s="94">
        <v>2223</v>
      </c>
      <c r="B1751" s="95">
        <v>20</v>
      </c>
      <c r="C1751" s="95">
        <v>8.25</v>
      </c>
      <c r="D1751" s="95">
        <v>17.84</v>
      </c>
      <c r="E1751" s="95">
        <v>28.1</v>
      </c>
      <c r="F1751" s="80">
        <f t="shared" si="54"/>
        <v>5.3456162496238824E-3</v>
      </c>
      <c r="G1751" s="99">
        <f t="shared" si="55"/>
        <v>4.9709813256833E-3</v>
      </c>
    </row>
    <row r="1752" spans="1:7" x14ac:dyDescent="0.25">
      <c r="A1752" s="94">
        <v>2223</v>
      </c>
      <c r="B1752" s="95">
        <v>21</v>
      </c>
      <c r="C1752" s="95">
        <v>7.65</v>
      </c>
      <c r="D1752" s="95">
        <v>17.84</v>
      </c>
      <c r="E1752" s="95">
        <v>28.1</v>
      </c>
      <c r="F1752" s="80">
        <f t="shared" si="54"/>
        <v>4.5963464017427175E-3</v>
      </c>
      <c r="G1752" s="99">
        <f t="shared" si="55"/>
        <v>7.6003176621511803E-4</v>
      </c>
    </row>
    <row r="1753" spans="1:7" x14ac:dyDescent="0.25">
      <c r="A1753" s="94">
        <v>2223</v>
      </c>
      <c r="B1753" s="95">
        <v>21.18</v>
      </c>
      <c r="C1753" s="95">
        <v>7</v>
      </c>
      <c r="D1753" s="95">
        <v>17.84</v>
      </c>
      <c r="E1753" s="95">
        <v>28.1</v>
      </c>
      <c r="F1753" s="80">
        <f t="shared" si="54"/>
        <v>3.8484510006474965E-3</v>
      </c>
      <c r="G1753" s="99">
        <f t="shared" si="55"/>
        <v>3.0888315684681616E-3</v>
      </c>
    </row>
    <row r="1754" spans="1:7" x14ac:dyDescent="0.25">
      <c r="A1754" s="94">
        <v>2223</v>
      </c>
      <c r="B1754" s="95">
        <v>22</v>
      </c>
      <c r="C1754" s="95">
        <v>6.85</v>
      </c>
      <c r="D1754" s="95">
        <v>17.84</v>
      </c>
      <c r="E1754" s="95">
        <v>28.1</v>
      </c>
      <c r="F1754" s="80">
        <f t="shared" si="54"/>
        <v>3.685284532201676E-3</v>
      </c>
      <c r="G1754" s="99">
        <f t="shared" si="55"/>
        <v>3.3182836784093166E-3</v>
      </c>
    </row>
    <row r="1755" spans="1:7" x14ac:dyDescent="0.25">
      <c r="A1755" s="94">
        <v>2223</v>
      </c>
      <c r="B1755" s="95">
        <v>23</v>
      </c>
      <c r="C1755" s="95">
        <v>6.13</v>
      </c>
      <c r="D1755" s="95">
        <v>17.84</v>
      </c>
      <c r="E1755" s="95">
        <v>28.1</v>
      </c>
      <c r="F1755" s="80">
        <f t="shared" si="54"/>
        <v>2.9512828246169576E-3</v>
      </c>
      <c r="G1755" s="99">
        <f t="shared" si="55"/>
        <v>3.5767319031449417E-3</v>
      </c>
    </row>
    <row r="1756" spans="1:7" x14ac:dyDescent="0.25">
      <c r="A1756" s="94">
        <v>2223</v>
      </c>
      <c r="B1756" s="95">
        <v>24.7</v>
      </c>
      <c r="C1756" s="95">
        <v>4</v>
      </c>
      <c r="D1756" s="95">
        <v>17.84</v>
      </c>
      <c r="E1756" s="95">
        <v>28.1</v>
      </c>
      <c r="F1756" s="80">
        <f t="shared" si="54"/>
        <v>1.2566370614359172E-3</v>
      </c>
      <c r="G1756" s="99">
        <f t="shared" si="55"/>
        <v>1.4241886696273738E-3</v>
      </c>
    </row>
    <row r="1757" spans="1:7" x14ac:dyDescent="0.25">
      <c r="A1757" s="94">
        <v>2223</v>
      </c>
      <c r="B1757" s="95">
        <v>28.1</v>
      </c>
      <c r="C1757" s="95">
        <v>0</v>
      </c>
      <c r="D1757" s="95">
        <v>17.84</v>
      </c>
      <c r="E1757" s="95">
        <v>28.1</v>
      </c>
      <c r="F1757" s="80">
        <f t="shared" si="54"/>
        <v>0</v>
      </c>
      <c r="G1757" s="99" t="str">
        <f t="shared" si="55"/>
        <v xml:space="preserve"> </v>
      </c>
    </row>
    <row r="1758" spans="1:7" x14ac:dyDescent="0.25">
      <c r="A1758" s="96">
        <v>2224</v>
      </c>
      <c r="B1758" s="97">
        <v>0.1</v>
      </c>
      <c r="C1758" s="97">
        <v>16.68</v>
      </c>
      <c r="D1758" s="97">
        <v>13.49</v>
      </c>
      <c r="E1758" s="97">
        <v>26.1</v>
      </c>
      <c r="F1758" s="80">
        <f t="shared" si="54"/>
        <v>2.1851536197603022E-2</v>
      </c>
      <c r="G1758" s="99">
        <f t="shared" si="55"/>
        <v>3.903165763700579E-3</v>
      </c>
    </row>
    <row r="1759" spans="1:7" x14ac:dyDescent="0.25">
      <c r="A1759" s="96">
        <v>2224</v>
      </c>
      <c r="B1759" s="97">
        <v>0.3</v>
      </c>
      <c r="C1759" s="97">
        <v>14.79</v>
      </c>
      <c r="D1759" s="97">
        <v>13.49</v>
      </c>
      <c r="E1759" s="97">
        <v>26.1</v>
      </c>
      <c r="F1759" s="80">
        <f t="shared" si="54"/>
        <v>1.7180121439402774E-2</v>
      </c>
      <c r="G1759" s="99">
        <f t="shared" si="55"/>
        <v>3.3624858870453253E-3</v>
      </c>
    </row>
    <row r="1760" spans="1:7" x14ac:dyDescent="0.25">
      <c r="A1760" s="96">
        <v>2224</v>
      </c>
      <c r="B1760" s="97">
        <v>0.5</v>
      </c>
      <c r="C1760" s="97">
        <v>14.47</v>
      </c>
      <c r="D1760" s="97">
        <v>13.49</v>
      </c>
      <c r="E1760" s="97">
        <v>26.1</v>
      </c>
      <c r="F1760" s="80">
        <f t="shared" si="54"/>
        <v>1.6444737431050477E-2</v>
      </c>
      <c r="G1760" s="99">
        <f t="shared" si="55"/>
        <v>3.2482889940873361E-3</v>
      </c>
    </row>
    <row r="1761" spans="1:7" x14ac:dyDescent="0.25">
      <c r="A1761" s="96">
        <v>2224</v>
      </c>
      <c r="B1761" s="97">
        <v>0.7</v>
      </c>
      <c r="C1761" s="97">
        <v>14.29</v>
      </c>
      <c r="D1761" s="97">
        <v>13.49</v>
      </c>
      <c r="E1761" s="97">
        <v>26.1</v>
      </c>
      <c r="F1761" s="80">
        <f t="shared" si="54"/>
        <v>1.6038152509822885E-2</v>
      </c>
      <c r="G1761" s="99">
        <f t="shared" si="55"/>
        <v>3.1897234238391159E-3</v>
      </c>
    </row>
    <row r="1762" spans="1:7" x14ac:dyDescent="0.25">
      <c r="A1762" s="96">
        <v>2224</v>
      </c>
      <c r="B1762" s="97">
        <v>0.9</v>
      </c>
      <c r="C1762" s="97">
        <v>14.21</v>
      </c>
      <c r="D1762" s="97">
        <v>13.49</v>
      </c>
      <c r="E1762" s="97">
        <v>26.1</v>
      </c>
      <c r="F1762" s="80">
        <f t="shared" si="54"/>
        <v>1.5859081728568269E-2</v>
      </c>
      <c r="G1762" s="99">
        <f t="shared" si="55"/>
        <v>3.0816204352309287E-3</v>
      </c>
    </row>
    <row r="1763" spans="1:7" x14ac:dyDescent="0.25">
      <c r="A1763" s="96">
        <v>2224</v>
      </c>
      <c r="B1763" s="97">
        <v>1.1000000000000001</v>
      </c>
      <c r="C1763" s="97">
        <v>13.8</v>
      </c>
      <c r="D1763" s="97">
        <v>13.49</v>
      </c>
      <c r="E1763" s="97">
        <v>26.1</v>
      </c>
      <c r="F1763" s="80">
        <f t="shared" si="54"/>
        <v>1.4957122623741007E-2</v>
      </c>
      <c r="G1763" s="99">
        <f t="shared" si="55"/>
        <v>2.9249806255229396E-3</v>
      </c>
    </row>
    <row r="1764" spans="1:7" x14ac:dyDescent="0.25">
      <c r="A1764" s="96">
        <v>2224</v>
      </c>
      <c r="B1764" s="97">
        <v>1.3</v>
      </c>
      <c r="C1764" s="97">
        <v>13.49</v>
      </c>
      <c r="D1764" s="97">
        <v>13.49</v>
      </c>
      <c r="E1764" s="97">
        <v>26.1</v>
      </c>
      <c r="F1764" s="80">
        <f t="shared" si="54"/>
        <v>1.4292683631488399E-2</v>
      </c>
      <c r="G1764" s="99">
        <f t="shared" si="55"/>
        <v>9.8576478023313912E-3</v>
      </c>
    </row>
    <row r="1765" spans="1:7" x14ac:dyDescent="0.25">
      <c r="A1765" s="96">
        <v>2224</v>
      </c>
      <c r="B1765" s="97">
        <v>2</v>
      </c>
      <c r="C1765" s="97">
        <v>13.29</v>
      </c>
      <c r="D1765" s="97">
        <v>13.49</v>
      </c>
      <c r="E1765" s="97">
        <v>26.1</v>
      </c>
      <c r="F1765" s="80">
        <f t="shared" si="54"/>
        <v>1.3872024375172723E-2</v>
      </c>
      <c r="G1765" s="99">
        <f t="shared" si="55"/>
        <v>1.3819932841985388E-2</v>
      </c>
    </row>
    <row r="1766" spans="1:7" x14ac:dyDescent="0.25">
      <c r="A1766" s="96">
        <v>2224</v>
      </c>
      <c r="B1766" s="97">
        <v>3</v>
      </c>
      <c r="C1766" s="97">
        <v>13.24</v>
      </c>
      <c r="D1766" s="97">
        <v>13.49</v>
      </c>
      <c r="E1766" s="97">
        <v>26.1</v>
      </c>
      <c r="F1766" s="80">
        <f t="shared" si="54"/>
        <v>1.3767841308798054E-2</v>
      </c>
      <c r="G1766" s="99">
        <f t="shared" si="55"/>
        <v>1.3623029595430831E-2</v>
      </c>
    </row>
    <row r="1767" spans="1:7" x14ac:dyDescent="0.25">
      <c r="A1767" s="96">
        <v>2224</v>
      </c>
      <c r="B1767" s="97">
        <v>4</v>
      </c>
      <c r="C1767" s="97">
        <v>13.1</v>
      </c>
      <c r="D1767" s="97">
        <v>13.49</v>
      </c>
      <c r="E1767" s="97">
        <v>26.1</v>
      </c>
      <c r="F1767" s="80">
        <f t="shared" si="54"/>
        <v>1.3478217882063609E-2</v>
      </c>
      <c r="G1767" s="99">
        <f t="shared" si="55"/>
        <v>1.3478217882063609E-2</v>
      </c>
    </row>
    <row r="1768" spans="1:7" x14ac:dyDescent="0.25">
      <c r="A1768" s="96">
        <v>2224</v>
      </c>
      <c r="B1768" s="97">
        <v>5</v>
      </c>
      <c r="C1768" s="97">
        <v>13.1</v>
      </c>
      <c r="D1768" s="97">
        <v>13.49</v>
      </c>
      <c r="E1768" s="97">
        <v>26.1</v>
      </c>
      <c r="F1768" s="80">
        <f t="shared" si="54"/>
        <v>1.3478217882063609E-2</v>
      </c>
      <c r="G1768" s="99">
        <f t="shared" si="55"/>
        <v>1.2973599562080749E-2</v>
      </c>
    </row>
    <row r="1769" spans="1:7" x14ac:dyDescent="0.25">
      <c r="A1769" s="96">
        <v>2224</v>
      </c>
      <c r="B1769" s="97">
        <v>6</v>
      </c>
      <c r="C1769" s="97">
        <v>12.6</v>
      </c>
      <c r="D1769" s="97">
        <v>13.49</v>
      </c>
      <c r="E1769" s="97">
        <v>26.1</v>
      </c>
      <c r="F1769" s="80">
        <f t="shared" si="54"/>
        <v>1.2468981242097887E-2</v>
      </c>
      <c r="G1769" s="99">
        <f t="shared" si="55"/>
        <v>1.2117814015279622E-2</v>
      </c>
    </row>
    <row r="1770" spans="1:7" x14ac:dyDescent="0.25">
      <c r="A1770" s="96">
        <v>2224</v>
      </c>
      <c r="B1770" s="97">
        <v>7</v>
      </c>
      <c r="C1770" s="97">
        <v>12.24</v>
      </c>
      <c r="D1770" s="97">
        <v>13.49</v>
      </c>
      <c r="E1770" s="97">
        <v>26.1</v>
      </c>
      <c r="F1770" s="80">
        <f t="shared" si="54"/>
        <v>1.1766646788461356E-2</v>
      </c>
      <c r="G1770" s="99">
        <f t="shared" si="55"/>
        <v>1.13327457191108E-2</v>
      </c>
    </row>
    <row r="1771" spans="1:7" x14ac:dyDescent="0.25">
      <c r="A1771" s="96">
        <v>2224</v>
      </c>
      <c r="B1771" s="97">
        <v>8</v>
      </c>
      <c r="C1771" s="97">
        <v>11.78</v>
      </c>
      <c r="D1771" s="97">
        <v>13.49</v>
      </c>
      <c r="E1771" s="97">
        <v>26.1</v>
      </c>
      <c r="F1771" s="80">
        <f t="shared" si="54"/>
        <v>1.0898844649760245E-2</v>
      </c>
      <c r="G1771" s="99">
        <f t="shared" si="55"/>
        <v>1.0642867680345749E-2</v>
      </c>
    </row>
    <row r="1772" spans="1:7" x14ac:dyDescent="0.25">
      <c r="A1772" s="96">
        <v>2224</v>
      </c>
      <c r="B1772" s="97">
        <v>9</v>
      </c>
      <c r="C1772" s="97">
        <v>11.5</v>
      </c>
      <c r="D1772" s="97">
        <v>13.49</v>
      </c>
      <c r="E1772" s="97">
        <v>26.1</v>
      </c>
      <c r="F1772" s="80">
        <f t="shared" si="54"/>
        <v>1.0386890710931252E-2</v>
      </c>
      <c r="G1772" s="99">
        <f t="shared" si="55"/>
        <v>1.0288013009150332E-2</v>
      </c>
    </row>
    <row r="1773" spans="1:7" x14ac:dyDescent="0.25">
      <c r="A1773" s="96">
        <v>2224</v>
      </c>
      <c r="B1773" s="97">
        <v>10</v>
      </c>
      <c r="C1773" s="97">
        <v>11.39</v>
      </c>
      <c r="D1773" s="97">
        <v>13.49</v>
      </c>
      <c r="E1773" s="97">
        <v>26.1</v>
      </c>
      <c r="F1773" s="80">
        <f t="shared" si="54"/>
        <v>1.0189135307369411E-2</v>
      </c>
      <c r="G1773" s="99">
        <f t="shared" si="55"/>
        <v>9.9330130392946865E-3</v>
      </c>
    </row>
    <row r="1774" spans="1:7" x14ac:dyDescent="0.25">
      <c r="A1774" s="96">
        <v>2224</v>
      </c>
      <c r="B1774" s="97">
        <v>11</v>
      </c>
      <c r="C1774" s="97">
        <v>11.1</v>
      </c>
      <c r="D1774" s="97">
        <v>13.49</v>
      </c>
      <c r="E1774" s="97">
        <v>26.1</v>
      </c>
      <c r="F1774" s="80">
        <f t="shared" si="54"/>
        <v>9.6768907712199599E-3</v>
      </c>
      <c r="G1774" s="99">
        <f t="shared" si="55"/>
        <v>9.4443697179553282E-3</v>
      </c>
    </row>
    <row r="1775" spans="1:7" x14ac:dyDescent="0.25">
      <c r="A1775" s="96">
        <v>2224</v>
      </c>
      <c r="B1775" s="97">
        <v>12</v>
      </c>
      <c r="C1775" s="97">
        <v>10.83</v>
      </c>
      <c r="D1775" s="97">
        <v>13.49</v>
      </c>
      <c r="E1775" s="97">
        <v>26.1</v>
      </c>
      <c r="F1775" s="80">
        <f t="shared" si="54"/>
        <v>9.2118486646906965E-3</v>
      </c>
      <c r="G1775" s="99">
        <f t="shared" si="55"/>
        <v>4.5300077458714161E-4</v>
      </c>
    </row>
    <row r="1776" spans="1:7" x14ac:dyDescent="0.25">
      <c r="A1776" s="96">
        <v>2224</v>
      </c>
      <c r="B1776" s="97">
        <v>12.05</v>
      </c>
      <c r="C1776" s="97">
        <v>10.65</v>
      </c>
      <c r="D1776" s="97">
        <v>13.49</v>
      </c>
      <c r="E1776" s="97">
        <v>26.1</v>
      </c>
      <c r="F1776" s="80">
        <f t="shared" si="54"/>
        <v>8.90818231879471E-3</v>
      </c>
      <c r="G1776" s="99">
        <f t="shared" si="55"/>
        <v>8.1508915921698396E-3</v>
      </c>
    </row>
    <row r="1777" spans="1:7" x14ac:dyDescent="0.25">
      <c r="A1777" s="96">
        <v>2224</v>
      </c>
      <c r="B1777" s="97">
        <v>13</v>
      </c>
      <c r="C1777" s="97">
        <v>10.25</v>
      </c>
      <c r="D1777" s="97">
        <v>13.49</v>
      </c>
      <c r="E1777" s="97">
        <v>26.1</v>
      </c>
      <c r="F1777" s="80">
        <f t="shared" si="54"/>
        <v>8.2515894541944409E-3</v>
      </c>
      <c r="G1777" s="99">
        <f t="shared" si="55"/>
        <v>7.5222490847094859E-3</v>
      </c>
    </row>
    <row r="1778" spans="1:7" x14ac:dyDescent="0.25">
      <c r="A1778" s="96">
        <v>2224</v>
      </c>
      <c r="B1778" s="97">
        <v>14</v>
      </c>
      <c r="C1778" s="97">
        <v>9.3000000000000007</v>
      </c>
      <c r="D1778" s="97">
        <v>13.49</v>
      </c>
      <c r="E1778" s="97">
        <v>26.1</v>
      </c>
      <c r="F1778" s="80">
        <f t="shared" si="54"/>
        <v>6.7929087152245301E-3</v>
      </c>
      <c r="G1778" s="99">
        <f t="shared" si="55"/>
        <v>6.3619646699591675E-3</v>
      </c>
    </row>
    <row r="1779" spans="1:7" x14ac:dyDescent="0.25">
      <c r="A1779" s="96">
        <v>2224</v>
      </c>
      <c r="B1779" s="97">
        <v>15</v>
      </c>
      <c r="C1779" s="97">
        <v>8.69</v>
      </c>
      <c r="D1779" s="97">
        <v>13.49</v>
      </c>
      <c r="E1779" s="97">
        <v>26.1</v>
      </c>
      <c r="F1779" s="80">
        <f t="shared" si="54"/>
        <v>5.931020624693804E-3</v>
      </c>
      <c r="G1779" s="99">
        <f t="shared" si="55"/>
        <v>5.6383184371588436E-3</v>
      </c>
    </row>
    <row r="1780" spans="1:7" x14ac:dyDescent="0.25">
      <c r="A1780" s="96">
        <v>2224</v>
      </c>
      <c r="B1780" s="97">
        <v>16</v>
      </c>
      <c r="C1780" s="97">
        <v>8.25</v>
      </c>
      <c r="D1780" s="97">
        <v>13.49</v>
      </c>
      <c r="E1780" s="97">
        <v>26.1</v>
      </c>
      <c r="F1780" s="80">
        <f t="shared" si="54"/>
        <v>5.3456162496238824E-3</v>
      </c>
      <c r="G1780" s="99">
        <f t="shared" si="55"/>
        <v>4.9350729216527684E-3</v>
      </c>
    </row>
    <row r="1781" spans="1:7" x14ac:dyDescent="0.25">
      <c r="A1781" s="96">
        <v>2224</v>
      </c>
      <c r="B1781" s="97">
        <v>17</v>
      </c>
      <c r="C1781" s="97">
        <v>7.59</v>
      </c>
      <c r="D1781" s="97">
        <v>13.49</v>
      </c>
      <c r="E1781" s="97">
        <v>26.1</v>
      </c>
      <c r="F1781" s="80">
        <f t="shared" si="54"/>
        <v>4.5245295936816535E-3</v>
      </c>
      <c r="G1781" s="99">
        <f t="shared" si="55"/>
        <v>4.4711971313961506E-3</v>
      </c>
    </row>
    <row r="1782" spans="1:7" x14ac:dyDescent="0.25">
      <c r="A1782" s="96">
        <v>2224</v>
      </c>
      <c r="B1782" s="97">
        <v>18</v>
      </c>
      <c r="C1782" s="97">
        <v>7.5</v>
      </c>
      <c r="D1782" s="97">
        <v>13.49</v>
      </c>
      <c r="E1782" s="97">
        <v>26.1</v>
      </c>
      <c r="F1782" s="80">
        <f t="shared" si="54"/>
        <v>4.4178646691106467E-3</v>
      </c>
      <c r="G1782" s="99">
        <f t="shared" si="55"/>
        <v>4.1331578348790714E-3</v>
      </c>
    </row>
    <row r="1783" spans="1:7" x14ac:dyDescent="0.25">
      <c r="A1783" s="96">
        <v>2224</v>
      </c>
      <c r="B1783" s="97">
        <v>19</v>
      </c>
      <c r="C1783" s="97">
        <v>7</v>
      </c>
      <c r="D1783" s="97">
        <v>13.49</v>
      </c>
      <c r="E1783" s="97">
        <v>26.1</v>
      </c>
      <c r="F1783" s="80">
        <f t="shared" si="54"/>
        <v>3.8484510006474965E-3</v>
      </c>
      <c r="G1783" s="99">
        <f t="shared" si="55"/>
        <v>3.1956319742223547E-3</v>
      </c>
    </row>
    <row r="1784" spans="1:7" x14ac:dyDescent="0.25">
      <c r="A1784" s="96">
        <v>2224</v>
      </c>
      <c r="B1784" s="97">
        <v>20</v>
      </c>
      <c r="C1784" s="97">
        <v>5.69</v>
      </c>
      <c r="D1784" s="97">
        <v>13.49</v>
      </c>
      <c r="E1784" s="97">
        <v>26.1</v>
      </c>
      <c r="F1784" s="80">
        <f t="shared" si="54"/>
        <v>2.5428129477972124E-3</v>
      </c>
      <c r="G1784" s="99">
        <f t="shared" si="55"/>
        <v>2.3954094204907792E-3</v>
      </c>
    </row>
    <row r="1785" spans="1:7" x14ac:dyDescent="0.25">
      <c r="A1785" s="96">
        <v>2224</v>
      </c>
      <c r="B1785" s="97">
        <v>21</v>
      </c>
      <c r="C1785" s="97">
        <v>5.35</v>
      </c>
      <c r="D1785" s="97">
        <v>13.49</v>
      </c>
      <c r="E1785" s="97">
        <v>26.1</v>
      </c>
      <c r="F1785" s="80">
        <f t="shared" si="54"/>
        <v>2.2480058931843459E-3</v>
      </c>
      <c r="G1785" s="99">
        <f t="shared" si="55"/>
        <v>1.9549542034666733E-3</v>
      </c>
    </row>
    <row r="1786" spans="1:7" x14ac:dyDescent="0.25">
      <c r="A1786" s="96">
        <v>2224</v>
      </c>
      <c r="B1786" s="97">
        <v>22</v>
      </c>
      <c r="C1786" s="97">
        <v>4.5999999999999996</v>
      </c>
      <c r="D1786" s="97">
        <v>13.49</v>
      </c>
      <c r="E1786" s="97">
        <v>26.1</v>
      </c>
      <c r="F1786" s="80">
        <f t="shared" si="54"/>
        <v>1.6619025137490002E-3</v>
      </c>
      <c r="G1786" s="99">
        <f t="shared" si="55"/>
        <v>8.7556187255547727E-4</v>
      </c>
    </row>
    <row r="1787" spans="1:7" x14ac:dyDescent="0.25">
      <c r="A1787" s="96">
        <v>2224</v>
      </c>
      <c r="B1787" s="97">
        <v>22.6</v>
      </c>
      <c r="C1787" s="97">
        <v>4</v>
      </c>
      <c r="D1787" s="97">
        <v>13.49</v>
      </c>
      <c r="E1787" s="97">
        <v>26.1</v>
      </c>
      <c r="F1787" s="80">
        <f t="shared" si="54"/>
        <v>1.2566370614359172E-3</v>
      </c>
      <c r="G1787" s="99">
        <f t="shared" si="55"/>
        <v>1.4660765716752366E-3</v>
      </c>
    </row>
    <row r="1788" spans="1:7" x14ac:dyDescent="0.25">
      <c r="A1788" s="96">
        <v>2224</v>
      </c>
      <c r="B1788" s="97">
        <v>26.1</v>
      </c>
      <c r="C1788" s="97">
        <v>0</v>
      </c>
      <c r="D1788" s="97">
        <v>13.49</v>
      </c>
      <c r="E1788" s="97">
        <v>26.1</v>
      </c>
      <c r="F1788" s="80">
        <f t="shared" si="54"/>
        <v>0</v>
      </c>
      <c r="G1788" s="99" t="str">
        <f t="shared" si="55"/>
        <v xml:space="preserve"> </v>
      </c>
    </row>
    <row r="1789" spans="1:7" x14ac:dyDescent="0.25">
      <c r="A1789" s="94">
        <v>2225</v>
      </c>
      <c r="B1789" s="95">
        <v>0.1</v>
      </c>
      <c r="C1789" s="95">
        <v>20.66</v>
      </c>
      <c r="D1789" s="95">
        <v>17.79</v>
      </c>
      <c r="E1789" s="95">
        <v>28.77</v>
      </c>
      <c r="F1789" s="80">
        <f t="shared" si="54"/>
        <v>3.352358963126479E-2</v>
      </c>
      <c r="G1789" s="99">
        <f t="shared" si="55"/>
        <v>6.3113316211612612E-3</v>
      </c>
    </row>
    <row r="1790" spans="1:7" x14ac:dyDescent="0.25">
      <c r="A1790" s="94">
        <v>2225</v>
      </c>
      <c r="B1790" s="95">
        <v>0.3</v>
      </c>
      <c r="C1790" s="95">
        <v>19.41</v>
      </c>
      <c r="D1790" s="95">
        <v>17.79</v>
      </c>
      <c r="E1790" s="95">
        <v>28.77</v>
      </c>
      <c r="F1790" s="80">
        <f t="shared" si="54"/>
        <v>2.9589726580347822E-2</v>
      </c>
      <c r="G1790" s="99">
        <f t="shared" si="55"/>
        <v>5.6382870212323072E-3</v>
      </c>
    </row>
    <row r="1791" spans="1:7" x14ac:dyDescent="0.25">
      <c r="A1791" s="94">
        <v>2225</v>
      </c>
      <c r="B1791" s="95">
        <v>0.5</v>
      </c>
      <c r="C1791" s="95">
        <v>18.47</v>
      </c>
      <c r="D1791" s="95">
        <v>17.79</v>
      </c>
      <c r="E1791" s="95">
        <v>28.77</v>
      </c>
      <c r="F1791" s="80">
        <f t="shared" si="54"/>
        <v>2.6793143631975248E-2</v>
      </c>
      <c r="G1791" s="99">
        <f t="shared" si="55"/>
        <v>5.3181650130168122E-3</v>
      </c>
    </row>
    <row r="1792" spans="1:7" x14ac:dyDescent="0.25">
      <c r="A1792" s="94">
        <v>2225</v>
      </c>
      <c r="B1792" s="95">
        <v>0.7</v>
      </c>
      <c r="C1792" s="95">
        <v>18.329999999999998</v>
      </c>
      <c r="D1792" s="95">
        <v>17.79</v>
      </c>
      <c r="E1792" s="95">
        <v>28.77</v>
      </c>
      <c r="F1792" s="80">
        <f t="shared" si="54"/>
        <v>2.6388506498192885E-2</v>
      </c>
      <c r="G1792" s="99">
        <f t="shared" si="55"/>
        <v>5.266196787341134E-3</v>
      </c>
    </row>
    <row r="1793" spans="1:7" x14ac:dyDescent="0.25">
      <c r="A1793" s="94">
        <v>2225</v>
      </c>
      <c r="B1793" s="95">
        <v>0.9</v>
      </c>
      <c r="C1793" s="95">
        <v>18.29</v>
      </c>
      <c r="D1793" s="95">
        <v>17.79</v>
      </c>
      <c r="E1793" s="95">
        <v>28.77</v>
      </c>
      <c r="F1793" s="80">
        <f t="shared" si="54"/>
        <v>2.6273461375218431E-2</v>
      </c>
      <c r="G1793" s="99">
        <f t="shared" si="55"/>
        <v>5.1861929888248164E-3</v>
      </c>
    </row>
    <row r="1794" spans="1:7" x14ac:dyDescent="0.25">
      <c r="A1794" s="94">
        <v>2225</v>
      </c>
      <c r="B1794" s="95">
        <v>1.1000000000000001</v>
      </c>
      <c r="C1794" s="95">
        <v>18.05</v>
      </c>
      <c r="D1794" s="95">
        <v>17.79</v>
      </c>
      <c r="E1794" s="95">
        <v>28.77</v>
      </c>
      <c r="F1794" s="80">
        <f t="shared" si="54"/>
        <v>2.5588468513029716E-2</v>
      </c>
      <c r="G1794" s="99">
        <f t="shared" si="55"/>
        <v>5.0445071601479142E-3</v>
      </c>
    </row>
    <row r="1795" spans="1:7" x14ac:dyDescent="0.25">
      <c r="A1795" s="94">
        <v>2225</v>
      </c>
      <c r="B1795" s="95">
        <v>1.3</v>
      </c>
      <c r="C1795" s="95">
        <v>17.79</v>
      </c>
      <c r="D1795" s="95">
        <v>17.79</v>
      </c>
      <c r="E1795" s="95">
        <v>28.77</v>
      </c>
      <c r="F1795" s="80">
        <f t="shared" ref="F1795:F1858" si="56">PI()*C1795^2/40000</f>
        <v>2.4856603088449433E-2</v>
      </c>
      <c r="G1795" s="99">
        <f t="shared" ref="G1795:G1858" si="57">IF(C1795=0," ",IF(C1795&gt;4,((F1795+F1796)/2)*(B1796-B1795),1/3*F1795*(B1796-B1795)))</f>
        <v>1.6879487515815663E-2</v>
      </c>
    </row>
    <row r="1796" spans="1:7" x14ac:dyDescent="0.25">
      <c r="A1796" s="94">
        <v>2225</v>
      </c>
      <c r="B1796" s="95">
        <v>2</v>
      </c>
      <c r="C1796" s="95">
        <v>17.25</v>
      </c>
      <c r="D1796" s="95">
        <v>17.79</v>
      </c>
      <c r="E1796" s="95">
        <v>28.77</v>
      </c>
      <c r="F1796" s="80">
        <f t="shared" si="56"/>
        <v>2.3370504099595318E-2</v>
      </c>
      <c r="G1796" s="99">
        <f t="shared" si="57"/>
        <v>2.3168165897750052E-2</v>
      </c>
    </row>
    <row r="1797" spans="1:7" x14ac:dyDescent="0.25">
      <c r="A1797" s="94">
        <v>2225</v>
      </c>
      <c r="B1797" s="95">
        <v>3</v>
      </c>
      <c r="C1797" s="95">
        <v>17.100000000000001</v>
      </c>
      <c r="D1797" s="95">
        <v>17.79</v>
      </c>
      <c r="E1797" s="95">
        <v>28.77</v>
      </c>
      <c r="F1797" s="80">
        <f t="shared" si="56"/>
        <v>2.2965827695904786E-2</v>
      </c>
      <c r="G1797" s="99">
        <f t="shared" si="57"/>
        <v>2.23563430131451E-2</v>
      </c>
    </row>
    <row r="1798" spans="1:7" x14ac:dyDescent="0.25">
      <c r="A1798" s="94">
        <v>2225</v>
      </c>
      <c r="B1798" s="95">
        <v>4</v>
      </c>
      <c r="C1798" s="95">
        <v>16.64</v>
      </c>
      <c r="D1798" s="95">
        <v>17.79</v>
      </c>
      <c r="E1798" s="95">
        <v>28.77</v>
      </c>
      <c r="F1798" s="80">
        <f t="shared" si="56"/>
        <v>2.1746858330385414E-2</v>
      </c>
      <c r="G1798" s="99">
        <f t="shared" si="57"/>
        <v>2.1616560775077773E-2</v>
      </c>
    </row>
    <row r="1799" spans="1:7" x14ac:dyDescent="0.25">
      <c r="A1799" s="94">
        <v>2225</v>
      </c>
      <c r="B1799" s="95">
        <v>5</v>
      </c>
      <c r="C1799" s="95">
        <v>16.54</v>
      </c>
      <c r="D1799" s="95">
        <v>17.79</v>
      </c>
      <c r="E1799" s="95">
        <v>28.77</v>
      </c>
      <c r="F1799" s="80">
        <f t="shared" si="56"/>
        <v>2.1486263219770135E-2</v>
      </c>
      <c r="G1799" s="99">
        <f t="shared" si="57"/>
        <v>2.0947590035422362E-2</v>
      </c>
    </row>
    <row r="1800" spans="1:7" x14ac:dyDescent="0.25">
      <c r="A1800" s="94">
        <v>2225</v>
      </c>
      <c r="B1800" s="95">
        <v>6</v>
      </c>
      <c r="C1800" s="95">
        <v>16.12</v>
      </c>
      <c r="D1800" s="95">
        <v>17.79</v>
      </c>
      <c r="E1800" s="95">
        <v>28.77</v>
      </c>
      <c r="F1800" s="80">
        <f t="shared" si="56"/>
        <v>2.0408916851074592E-2</v>
      </c>
      <c r="G1800" s="99">
        <f t="shared" si="57"/>
        <v>2.0282703366216619E-2</v>
      </c>
    </row>
    <row r="1801" spans="1:7" x14ac:dyDescent="0.25">
      <c r="A1801" s="94">
        <v>2225</v>
      </c>
      <c r="B1801" s="95">
        <v>7</v>
      </c>
      <c r="C1801" s="95">
        <v>16.02</v>
      </c>
      <c r="D1801" s="95">
        <v>17.79</v>
      </c>
      <c r="E1801" s="95">
        <v>28.77</v>
      </c>
      <c r="F1801" s="80">
        <f t="shared" si="56"/>
        <v>2.0156489881358649E-2</v>
      </c>
      <c r="G1801" s="99">
        <f t="shared" si="57"/>
        <v>1.9856781942206182E-2</v>
      </c>
    </row>
    <row r="1802" spans="1:7" x14ac:dyDescent="0.25">
      <c r="A1802" s="94">
        <v>2225</v>
      </c>
      <c r="B1802" s="95">
        <v>8</v>
      </c>
      <c r="C1802" s="95">
        <v>15.78</v>
      </c>
      <c r="D1802" s="95">
        <v>17.79</v>
      </c>
      <c r="E1802" s="95">
        <v>28.77</v>
      </c>
      <c r="F1802" s="80">
        <f t="shared" si="56"/>
        <v>1.9557074003053714E-2</v>
      </c>
      <c r="G1802" s="99">
        <f t="shared" si="57"/>
        <v>1.9359781984408277E-2</v>
      </c>
    </row>
    <row r="1803" spans="1:7" x14ac:dyDescent="0.25">
      <c r="A1803" s="94">
        <v>2225</v>
      </c>
      <c r="B1803" s="95">
        <v>9</v>
      </c>
      <c r="C1803" s="95">
        <v>15.62</v>
      </c>
      <c r="D1803" s="95">
        <v>17.79</v>
      </c>
      <c r="E1803" s="95">
        <v>28.77</v>
      </c>
      <c r="F1803" s="80">
        <f t="shared" si="56"/>
        <v>1.9162489965762836E-2</v>
      </c>
      <c r="G1803" s="99">
        <f t="shared" si="57"/>
        <v>1.8276168138368819E-2</v>
      </c>
    </row>
    <row r="1804" spans="1:7" x14ac:dyDescent="0.25">
      <c r="A1804" s="94">
        <v>2225</v>
      </c>
      <c r="B1804" s="95">
        <v>10</v>
      </c>
      <c r="C1804" s="95">
        <v>14.88</v>
      </c>
      <c r="D1804" s="95">
        <v>17.79</v>
      </c>
      <c r="E1804" s="95">
        <v>28.77</v>
      </c>
      <c r="F1804" s="80">
        <f t="shared" si="56"/>
        <v>1.7389846310974802E-2</v>
      </c>
      <c r="G1804" s="99">
        <f t="shared" si="57"/>
        <v>1.721542901383831E-2</v>
      </c>
    </row>
    <row r="1805" spans="1:7" x14ac:dyDescent="0.25">
      <c r="A1805" s="94">
        <v>2225</v>
      </c>
      <c r="B1805" s="95">
        <v>11</v>
      </c>
      <c r="C1805" s="95">
        <v>14.73</v>
      </c>
      <c r="D1805" s="95">
        <v>17.79</v>
      </c>
      <c r="E1805" s="95">
        <v>28.77</v>
      </c>
      <c r="F1805" s="80">
        <f t="shared" si="56"/>
        <v>1.7041011716701821E-2</v>
      </c>
      <c r="G1805" s="99">
        <f t="shared" si="57"/>
        <v>1.6742874573876149E-2</v>
      </c>
    </row>
    <row r="1806" spans="1:7" x14ac:dyDescent="0.25">
      <c r="A1806" s="94">
        <v>2225</v>
      </c>
      <c r="B1806" s="95">
        <v>12</v>
      </c>
      <c r="C1806" s="95">
        <v>14.47</v>
      </c>
      <c r="D1806" s="95">
        <v>17.79</v>
      </c>
      <c r="E1806" s="95">
        <v>28.77</v>
      </c>
      <c r="F1806" s="80">
        <f t="shared" si="56"/>
        <v>1.6444737431050477E-2</v>
      </c>
      <c r="G1806" s="99">
        <f t="shared" si="57"/>
        <v>1.5263153018108822E-2</v>
      </c>
    </row>
    <row r="1807" spans="1:7" x14ac:dyDescent="0.25">
      <c r="A1807" s="94">
        <v>2225</v>
      </c>
      <c r="B1807" s="95">
        <v>13</v>
      </c>
      <c r="C1807" s="95">
        <v>13.39</v>
      </c>
      <c r="D1807" s="95">
        <v>17.79</v>
      </c>
      <c r="E1807" s="95">
        <v>28.77</v>
      </c>
      <c r="F1807" s="80">
        <f t="shared" si="56"/>
        <v>1.4081568605167164E-2</v>
      </c>
      <c r="G1807" s="99">
        <f t="shared" si="57"/>
        <v>5.4672583244718053E-3</v>
      </c>
    </row>
    <row r="1808" spans="1:7" x14ac:dyDescent="0.25">
      <c r="A1808" s="94">
        <v>2225</v>
      </c>
      <c r="B1808" s="95">
        <v>13.39</v>
      </c>
      <c r="C1808" s="95">
        <v>13.33</v>
      </c>
      <c r="D1808" s="95">
        <v>17.79</v>
      </c>
      <c r="E1808" s="95">
        <v>28.77</v>
      </c>
      <c r="F1808" s="80">
        <f t="shared" si="56"/>
        <v>1.3955653571611285E-2</v>
      </c>
      <c r="G1808" s="99">
        <f t="shared" si="57"/>
        <v>8.211925040527087E-3</v>
      </c>
    </row>
    <row r="1809" spans="1:7" x14ac:dyDescent="0.25">
      <c r="A1809" s="94">
        <v>2225</v>
      </c>
      <c r="B1809" s="95">
        <v>14</v>
      </c>
      <c r="C1809" s="95">
        <v>12.85</v>
      </c>
      <c r="D1809" s="95">
        <v>17.79</v>
      </c>
      <c r="E1809" s="95">
        <v>28.77</v>
      </c>
      <c r="F1809" s="80">
        <f t="shared" si="56"/>
        <v>1.2968690823559515E-2</v>
      </c>
      <c r="G1809" s="99">
        <f t="shared" si="57"/>
        <v>1.2571279352880407E-2</v>
      </c>
    </row>
    <row r="1810" spans="1:7" x14ac:dyDescent="0.25">
      <c r="A1810" s="94">
        <v>2225</v>
      </c>
      <c r="B1810" s="95">
        <v>15</v>
      </c>
      <c r="C1810" s="95">
        <v>12.45</v>
      </c>
      <c r="D1810" s="95">
        <v>17.79</v>
      </c>
      <c r="E1810" s="95">
        <v>28.77</v>
      </c>
      <c r="F1810" s="80">
        <f t="shared" si="56"/>
        <v>1.2173867882201296E-2</v>
      </c>
      <c r="G1810" s="99">
        <f t="shared" si="57"/>
        <v>1.1694775002528853E-2</v>
      </c>
    </row>
    <row r="1811" spans="1:7" x14ac:dyDescent="0.25">
      <c r="A1811" s="94">
        <v>2225</v>
      </c>
      <c r="B1811" s="95">
        <v>16</v>
      </c>
      <c r="C1811" s="95">
        <v>11.95</v>
      </c>
      <c r="D1811" s="95">
        <v>17.79</v>
      </c>
      <c r="E1811" s="95">
        <v>28.77</v>
      </c>
      <c r="F1811" s="80">
        <f t="shared" si="56"/>
        <v>1.121568212285641E-2</v>
      </c>
      <c r="G1811" s="99">
        <f t="shared" si="57"/>
        <v>1.0359499949982767E-2</v>
      </c>
    </row>
    <row r="1812" spans="1:7" x14ac:dyDescent="0.25">
      <c r="A1812" s="94">
        <v>2225</v>
      </c>
      <c r="B1812" s="95">
        <v>17</v>
      </c>
      <c r="C1812" s="95">
        <v>11</v>
      </c>
      <c r="D1812" s="95">
        <v>17.79</v>
      </c>
      <c r="E1812" s="95">
        <v>28.77</v>
      </c>
      <c r="F1812" s="80">
        <f t="shared" si="56"/>
        <v>9.5033177771091243E-3</v>
      </c>
      <c r="G1812" s="99">
        <f t="shared" si="57"/>
        <v>9.1640257705214272E-3</v>
      </c>
    </row>
    <row r="1813" spans="1:7" x14ac:dyDescent="0.25">
      <c r="A1813" s="94">
        <v>2225</v>
      </c>
      <c r="B1813" s="95">
        <v>18</v>
      </c>
      <c r="C1813" s="95">
        <v>10.6</v>
      </c>
      <c r="D1813" s="95">
        <v>17.79</v>
      </c>
      <c r="E1813" s="95">
        <v>28.77</v>
      </c>
      <c r="F1813" s="80">
        <f t="shared" si="56"/>
        <v>8.8247337639337283E-3</v>
      </c>
      <c r="G1813" s="99">
        <f t="shared" si="57"/>
        <v>8.3787257818944035E-3</v>
      </c>
    </row>
    <row r="1814" spans="1:7" x14ac:dyDescent="0.25">
      <c r="A1814" s="94">
        <v>2225</v>
      </c>
      <c r="B1814" s="95">
        <v>19</v>
      </c>
      <c r="C1814" s="95">
        <v>10.050000000000001</v>
      </c>
      <c r="D1814" s="95">
        <v>17.79</v>
      </c>
      <c r="E1814" s="95">
        <v>28.77</v>
      </c>
      <c r="F1814" s="80">
        <f t="shared" si="56"/>
        <v>7.9327177998550786E-3</v>
      </c>
      <c r="G1814" s="99">
        <f t="shared" si="57"/>
        <v>7.4288691700723471E-3</v>
      </c>
    </row>
    <row r="1815" spans="1:7" x14ac:dyDescent="0.25">
      <c r="A1815" s="94">
        <v>2225</v>
      </c>
      <c r="B1815" s="95">
        <v>20</v>
      </c>
      <c r="C1815" s="95">
        <v>9.39</v>
      </c>
      <c r="D1815" s="95">
        <v>17.79</v>
      </c>
      <c r="E1815" s="95">
        <v>28.77</v>
      </c>
      <c r="F1815" s="80">
        <f t="shared" si="56"/>
        <v>6.9250205402896156E-3</v>
      </c>
      <c r="G1815" s="99">
        <f t="shared" si="57"/>
        <v>6.3332387321329061E-3</v>
      </c>
    </row>
    <row r="1816" spans="1:7" x14ac:dyDescent="0.25">
      <c r="A1816" s="94">
        <v>2225</v>
      </c>
      <c r="B1816" s="95">
        <v>21</v>
      </c>
      <c r="C1816" s="95">
        <v>8.5500000000000007</v>
      </c>
      <c r="D1816" s="95">
        <v>17.79</v>
      </c>
      <c r="E1816" s="95">
        <v>28.77</v>
      </c>
      <c r="F1816" s="80">
        <f t="shared" si="56"/>
        <v>5.7414569239761966E-3</v>
      </c>
      <c r="G1816" s="99">
        <f t="shared" si="57"/>
        <v>5.0796607965434212E-3</v>
      </c>
    </row>
    <row r="1817" spans="1:7" x14ac:dyDescent="0.25">
      <c r="A1817" s="94">
        <v>2225</v>
      </c>
      <c r="B1817" s="95">
        <v>22</v>
      </c>
      <c r="C1817" s="95">
        <v>7.5</v>
      </c>
      <c r="D1817" s="95">
        <v>17.79</v>
      </c>
      <c r="E1817" s="95">
        <v>28.77</v>
      </c>
      <c r="F1817" s="80">
        <f t="shared" si="56"/>
        <v>4.4178646691106467E-3</v>
      </c>
      <c r="G1817" s="99">
        <f t="shared" si="57"/>
        <v>4.0091630998326947E-3</v>
      </c>
    </row>
    <row r="1818" spans="1:7" x14ac:dyDescent="0.25">
      <c r="A1818" s="94">
        <v>2225</v>
      </c>
      <c r="B1818" s="95">
        <v>22.97</v>
      </c>
      <c r="C1818" s="95">
        <v>7</v>
      </c>
      <c r="D1818" s="95">
        <v>17.79</v>
      </c>
      <c r="E1818" s="95">
        <v>28.77</v>
      </c>
      <c r="F1818" s="80">
        <f t="shared" si="56"/>
        <v>3.8484510006474965E-3</v>
      </c>
      <c r="G1818" s="99">
        <f t="shared" si="57"/>
        <v>1.1284475147988821E-4</v>
      </c>
    </row>
    <row r="1819" spans="1:7" x14ac:dyDescent="0.25">
      <c r="A1819" s="94">
        <v>2225</v>
      </c>
      <c r="B1819" s="95">
        <v>23</v>
      </c>
      <c r="C1819" s="95">
        <v>6.84</v>
      </c>
      <c r="D1819" s="95">
        <v>17.79</v>
      </c>
      <c r="E1819" s="95">
        <v>28.77</v>
      </c>
      <c r="F1819" s="80">
        <f t="shared" si="56"/>
        <v>3.6745324313447653E-3</v>
      </c>
      <c r="G1819" s="99">
        <f t="shared" si="57"/>
        <v>3.1131455321115374E-3</v>
      </c>
    </row>
    <row r="1820" spans="1:7" x14ac:dyDescent="0.25">
      <c r="A1820" s="94">
        <v>2225</v>
      </c>
      <c r="B1820" s="95">
        <v>24</v>
      </c>
      <c r="C1820" s="95">
        <v>5.7</v>
      </c>
      <c r="D1820" s="95">
        <v>17.79</v>
      </c>
      <c r="E1820" s="95">
        <v>28.77</v>
      </c>
      <c r="F1820" s="80">
        <f t="shared" si="56"/>
        <v>2.5517586328783095E-3</v>
      </c>
      <c r="G1820" s="99">
        <f t="shared" si="57"/>
        <v>2.2972896279375363E-3</v>
      </c>
    </row>
    <row r="1821" spans="1:7" x14ac:dyDescent="0.25">
      <c r="A1821" s="94">
        <v>2225</v>
      </c>
      <c r="B1821" s="95">
        <v>25</v>
      </c>
      <c r="C1821" s="95">
        <v>5.0999999999999996</v>
      </c>
      <c r="D1821" s="95">
        <v>17.79</v>
      </c>
      <c r="E1821" s="95">
        <v>28.77</v>
      </c>
      <c r="F1821" s="80">
        <f t="shared" si="56"/>
        <v>2.042820622996763E-3</v>
      </c>
      <c r="G1821" s="99">
        <f t="shared" si="57"/>
        <v>1.583739688527688E-3</v>
      </c>
    </row>
    <row r="1822" spans="1:7" x14ac:dyDescent="0.25">
      <c r="A1822" s="94">
        <v>2225</v>
      </c>
      <c r="B1822" s="95">
        <v>25.96</v>
      </c>
      <c r="C1822" s="95">
        <v>4</v>
      </c>
      <c r="D1822" s="95">
        <v>17.79</v>
      </c>
      <c r="E1822" s="95">
        <v>28.77</v>
      </c>
      <c r="F1822" s="80">
        <f t="shared" si="56"/>
        <v>1.2566370614359172E-3</v>
      </c>
      <c r="G1822" s="99">
        <f t="shared" si="57"/>
        <v>1.1770500475449751E-3</v>
      </c>
    </row>
    <row r="1823" spans="1:7" x14ac:dyDescent="0.25">
      <c r="A1823" s="94">
        <v>2225</v>
      </c>
      <c r="B1823" s="95">
        <v>28.77</v>
      </c>
      <c r="C1823" s="95">
        <v>0</v>
      </c>
      <c r="D1823" s="95">
        <v>17.79</v>
      </c>
      <c r="E1823" s="95">
        <v>28.77</v>
      </c>
      <c r="F1823" s="80">
        <f t="shared" si="56"/>
        <v>0</v>
      </c>
      <c r="G1823" s="99" t="str">
        <f t="shared" si="57"/>
        <v xml:space="preserve"> </v>
      </c>
    </row>
    <row r="1824" spans="1:7" x14ac:dyDescent="0.25">
      <c r="A1824" s="96">
        <v>2226</v>
      </c>
      <c r="B1824" s="97">
        <v>0.1</v>
      </c>
      <c r="C1824" s="97">
        <v>21.16</v>
      </c>
      <c r="D1824" s="97">
        <v>16.649999999999999</v>
      </c>
      <c r="E1824" s="97">
        <v>27.8</v>
      </c>
      <c r="F1824" s="80">
        <f t="shared" si="56"/>
        <v>3.5165857190928851E-2</v>
      </c>
      <c r="G1824" s="99">
        <f t="shared" si="57"/>
        <v>6.1468056284945992E-3</v>
      </c>
    </row>
    <row r="1825" spans="1:7" x14ac:dyDescent="0.25">
      <c r="A1825" s="96">
        <v>2226</v>
      </c>
      <c r="B1825" s="97">
        <v>0.3</v>
      </c>
      <c r="C1825" s="97">
        <v>18.3</v>
      </c>
      <c r="D1825" s="97">
        <v>16.649999999999999</v>
      </c>
      <c r="E1825" s="97">
        <v>27.8</v>
      </c>
      <c r="F1825" s="80">
        <f t="shared" si="56"/>
        <v>2.6302199094017147E-2</v>
      </c>
      <c r="G1825" s="99">
        <f t="shared" si="57"/>
        <v>5.26043981880343E-3</v>
      </c>
    </row>
    <row r="1826" spans="1:7" x14ac:dyDescent="0.25">
      <c r="A1826" s="96">
        <v>2226</v>
      </c>
      <c r="B1826" s="97">
        <v>0.5</v>
      </c>
      <c r="C1826" s="97">
        <v>18.3</v>
      </c>
      <c r="D1826" s="97">
        <v>16.649999999999999</v>
      </c>
      <c r="E1826" s="97">
        <v>27.8</v>
      </c>
      <c r="F1826" s="80">
        <f t="shared" si="56"/>
        <v>2.6302199094017147E-2</v>
      </c>
      <c r="G1826" s="99">
        <f t="shared" si="57"/>
        <v>5.0907938155095788E-3</v>
      </c>
    </row>
    <row r="1827" spans="1:7" x14ac:dyDescent="0.25">
      <c r="A1827" s="96">
        <v>2226</v>
      </c>
      <c r="B1827" s="97">
        <v>0.7</v>
      </c>
      <c r="C1827" s="97">
        <v>17.7</v>
      </c>
      <c r="D1827" s="97">
        <v>16.649999999999999</v>
      </c>
      <c r="E1827" s="97">
        <v>27.8</v>
      </c>
      <c r="F1827" s="80">
        <f t="shared" si="56"/>
        <v>2.4605739061078654E-2</v>
      </c>
      <c r="G1827" s="99">
        <f t="shared" si="57"/>
        <v>4.7571566756983456E-3</v>
      </c>
    </row>
    <row r="1828" spans="1:7" x14ac:dyDescent="0.25">
      <c r="A1828" s="96">
        <v>2226</v>
      </c>
      <c r="B1828" s="97">
        <v>0.9</v>
      </c>
      <c r="C1828" s="97">
        <v>17.100000000000001</v>
      </c>
      <c r="D1828" s="97">
        <v>16.649999999999999</v>
      </c>
      <c r="E1828" s="97">
        <v>27.8</v>
      </c>
      <c r="F1828" s="80">
        <f t="shared" si="56"/>
        <v>2.2965827695904786E-2</v>
      </c>
      <c r="G1828" s="99">
        <f t="shared" si="57"/>
        <v>4.4738831931149707E-3</v>
      </c>
    </row>
    <row r="1829" spans="1:7" x14ac:dyDescent="0.25">
      <c r="A1829" s="96">
        <v>2226</v>
      </c>
      <c r="B1829" s="97">
        <v>1.1000000000000001</v>
      </c>
      <c r="C1829" s="97">
        <v>16.649999999999999</v>
      </c>
      <c r="D1829" s="97">
        <v>16.649999999999999</v>
      </c>
      <c r="E1829" s="97">
        <v>27.8</v>
      </c>
      <c r="F1829" s="80">
        <f t="shared" si="56"/>
        <v>2.1773004235244909E-2</v>
      </c>
      <c r="G1829" s="99">
        <f t="shared" si="57"/>
        <v>4.3546008470489806E-3</v>
      </c>
    </row>
    <row r="1830" spans="1:7" x14ac:dyDescent="0.25">
      <c r="A1830" s="96">
        <v>2226</v>
      </c>
      <c r="B1830" s="97">
        <v>1.3</v>
      </c>
      <c r="C1830" s="97">
        <v>16.649999999999999</v>
      </c>
      <c r="D1830" s="97">
        <v>16.649999999999999</v>
      </c>
      <c r="E1830" s="97">
        <v>27.8</v>
      </c>
      <c r="F1830" s="80">
        <f t="shared" si="56"/>
        <v>2.1773004235244909E-2</v>
      </c>
      <c r="G1830" s="99">
        <f t="shared" si="57"/>
        <v>1.4692948846394209E-2</v>
      </c>
    </row>
    <row r="1831" spans="1:7" x14ac:dyDescent="0.25">
      <c r="A1831" s="96">
        <v>2226</v>
      </c>
      <c r="B1831" s="97">
        <v>2</v>
      </c>
      <c r="C1831" s="97">
        <v>16.04</v>
      </c>
      <c r="D1831" s="97">
        <v>16.649999999999999</v>
      </c>
      <c r="E1831" s="97">
        <v>27.8</v>
      </c>
      <c r="F1831" s="80">
        <f t="shared" si="56"/>
        <v>2.0206849611595693E-2</v>
      </c>
      <c r="G1831" s="99">
        <f t="shared" si="57"/>
        <v>1.9968909311003619E-2</v>
      </c>
    </row>
    <row r="1832" spans="1:7" x14ac:dyDescent="0.25">
      <c r="A1832" s="96">
        <v>2226</v>
      </c>
      <c r="B1832" s="97">
        <v>3</v>
      </c>
      <c r="C1832" s="97">
        <v>15.85</v>
      </c>
      <c r="D1832" s="97">
        <v>16.649999999999999</v>
      </c>
      <c r="E1832" s="97">
        <v>27.8</v>
      </c>
      <c r="F1832" s="80">
        <f t="shared" si="56"/>
        <v>1.9730969010411544E-2</v>
      </c>
      <c r="G1832" s="99">
        <f t="shared" si="57"/>
        <v>1.948356858894135E-2</v>
      </c>
    </row>
    <row r="1833" spans="1:7" x14ac:dyDescent="0.25">
      <c r="A1833" s="96">
        <v>2226</v>
      </c>
      <c r="B1833" s="97">
        <v>4</v>
      </c>
      <c r="C1833" s="97">
        <v>15.65</v>
      </c>
      <c r="D1833" s="97">
        <v>16.649999999999999</v>
      </c>
      <c r="E1833" s="97">
        <v>27.8</v>
      </c>
      <c r="F1833" s="80">
        <f t="shared" si="56"/>
        <v>1.9236168167471156E-2</v>
      </c>
      <c r="G1833" s="99">
        <f t="shared" si="57"/>
        <v>1.9113646053981151E-2</v>
      </c>
    </row>
    <row r="1834" spans="1:7" x14ac:dyDescent="0.25">
      <c r="A1834" s="96">
        <v>2226</v>
      </c>
      <c r="B1834" s="97">
        <v>5</v>
      </c>
      <c r="C1834" s="97">
        <v>15.55</v>
      </c>
      <c r="D1834" s="97">
        <v>16.649999999999999</v>
      </c>
      <c r="E1834" s="97">
        <v>27.8</v>
      </c>
      <c r="F1834" s="80">
        <f t="shared" si="56"/>
        <v>1.8991123940491149E-2</v>
      </c>
      <c r="G1834" s="99">
        <f t="shared" si="57"/>
        <v>1.8390294345492102E-2</v>
      </c>
    </row>
    <row r="1835" spans="1:7" x14ac:dyDescent="0.25">
      <c r="A1835" s="96">
        <v>2226</v>
      </c>
      <c r="B1835" s="97">
        <v>6</v>
      </c>
      <c r="C1835" s="97">
        <v>15.05</v>
      </c>
      <c r="D1835" s="97">
        <v>16.649999999999999</v>
      </c>
      <c r="E1835" s="97">
        <v>27.8</v>
      </c>
      <c r="F1835" s="80">
        <f t="shared" si="56"/>
        <v>1.7789464750493054E-2</v>
      </c>
      <c r="G1835" s="99">
        <f t="shared" si="57"/>
        <v>1.7730461713467822E-2</v>
      </c>
    </row>
    <row r="1836" spans="1:7" x14ac:dyDescent="0.25">
      <c r="A1836" s="96">
        <v>2226</v>
      </c>
      <c r="B1836" s="97">
        <v>7</v>
      </c>
      <c r="C1836" s="97">
        <v>15</v>
      </c>
      <c r="D1836" s="97">
        <v>16.649999999999999</v>
      </c>
      <c r="E1836" s="97">
        <v>27.8</v>
      </c>
      <c r="F1836" s="80">
        <f t="shared" si="56"/>
        <v>1.7671458676442587E-2</v>
      </c>
      <c r="G1836" s="99">
        <f t="shared" si="57"/>
        <v>1.7263935204409733E-2</v>
      </c>
    </row>
    <row r="1837" spans="1:7" x14ac:dyDescent="0.25">
      <c r="A1837" s="96">
        <v>2226</v>
      </c>
      <c r="B1837" s="97">
        <v>8</v>
      </c>
      <c r="C1837" s="97">
        <v>14.65</v>
      </c>
      <c r="D1837" s="97">
        <v>16.649999999999999</v>
      </c>
      <c r="E1837" s="97">
        <v>27.8</v>
      </c>
      <c r="F1837" s="80">
        <f t="shared" si="56"/>
        <v>1.6856411732376883E-2</v>
      </c>
      <c r="G1837" s="99">
        <f t="shared" si="57"/>
        <v>1.6125107867483435E-2</v>
      </c>
    </row>
    <row r="1838" spans="1:7" x14ac:dyDescent="0.25">
      <c r="A1838" s="96">
        <v>2226</v>
      </c>
      <c r="B1838" s="97">
        <v>9</v>
      </c>
      <c r="C1838" s="97">
        <v>14</v>
      </c>
      <c r="D1838" s="97">
        <v>16.649999999999999</v>
      </c>
      <c r="E1838" s="97">
        <v>27.8</v>
      </c>
      <c r="F1838" s="80">
        <f t="shared" si="56"/>
        <v>1.5393804002589986E-2</v>
      </c>
      <c r="G1838" s="99">
        <f t="shared" si="57"/>
        <v>1.5067471065698345E-2</v>
      </c>
    </row>
    <row r="1839" spans="1:7" x14ac:dyDescent="0.25">
      <c r="A1839" s="96">
        <v>2226</v>
      </c>
      <c r="B1839" s="97">
        <v>10</v>
      </c>
      <c r="C1839" s="97">
        <v>13.7</v>
      </c>
      <c r="D1839" s="97">
        <v>16.649999999999999</v>
      </c>
      <c r="E1839" s="97">
        <v>27.8</v>
      </c>
      <c r="F1839" s="80">
        <f t="shared" si="56"/>
        <v>1.4741138128806704E-2</v>
      </c>
      <c r="G1839" s="99">
        <f t="shared" si="57"/>
        <v>1.4527509828362598E-2</v>
      </c>
    </row>
    <row r="1840" spans="1:7" x14ac:dyDescent="0.25">
      <c r="A1840" s="96">
        <v>2226</v>
      </c>
      <c r="B1840" s="97">
        <v>11</v>
      </c>
      <c r="C1840" s="97">
        <v>13.5</v>
      </c>
      <c r="D1840" s="97">
        <v>16.649999999999999</v>
      </c>
      <c r="E1840" s="97">
        <v>27.8</v>
      </c>
      <c r="F1840" s="80">
        <f t="shared" si="56"/>
        <v>1.4313881527918494E-2</v>
      </c>
      <c r="G1840" s="99">
        <f t="shared" si="57"/>
        <v>1.3742602538817275E-2</v>
      </c>
    </row>
    <row r="1841" spans="1:7" x14ac:dyDescent="0.25">
      <c r="A1841" s="96">
        <v>2226</v>
      </c>
      <c r="B1841" s="97">
        <v>12</v>
      </c>
      <c r="C1841" s="97">
        <v>12.95</v>
      </c>
      <c r="D1841" s="97">
        <v>16.649999999999999</v>
      </c>
      <c r="E1841" s="97">
        <v>27.8</v>
      </c>
      <c r="F1841" s="80">
        <f t="shared" si="56"/>
        <v>1.3171323549716056E-2</v>
      </c>
      <c r="G1841" s="99">
        <f t="shared" si="57"/>
        <v>1.1493693437745027E-2</v>
      </c>
    </row>
    <row r="1842" spans="1:7" x14ac:dyDescent="0.25">
      <c r="A1842" s="96">
        <v>2226</v>
      </c>
      <c r="B1842" s="97">
        <v>12.9</v>
      </c>
      <c r="C1842" s="97">
        <v>12.55</v>
      </c>
      <c r="D1842" s="97">
        <v>16.649999999999999</v>
      </c>
      <c r="E1842" s="97">
        <v>27.8</v>
      </c>
      <c r="F1842" s="80">
        <f t="shared" si="56"/>
        <v>1.2370217423050662E-2</v>
      </c>
      <c r="G1842" s="99">
        <f t="shared" si="57"/>
        <v>1.2321031863067851E-3</v>
      </c>
    </row>
    <row r="1843" spans="1:7" x14ac:dyDescent="0.25">
      <c r="A1843" s="96">
        <v>2226</v>
      </c>
      <c r="B1843" s="97">
        <v>13</v>
      </c>
      <c r="C1843" s="97">
        <v>12.5</v>
      </c>
      <c r="D1843" s="97">
        <v>16.649999999999999</v>
      </c>
      <c r="E1843" s="97">
        <v>27.8</v>
      </c>
      <c r="F1843" s="80">
        <f t="shared" si="56"/>
        <v>1.2271846303085129E-2</v>
      </c>
      <c r="G1843" s="99">
        <f t="shared" si="57"/>
        <v>1.16038651651156E-2</v>
      </c>
    </row>
    <row r="1844" spans="1:7" x14ac:dyDescent="0.25">
      <c r="A1844" s="96">
        <v>2226</v>
      </c>
      <c r="B1844" s="97">
        <v>14</v>
      </c>
      <c r="C1844" s="97">
        <v>11.8</v>
      </c>
      <c r="D1844" s="97">
        <v>16.649999999999999</v>
      </c>
      <c r="E1844" s="97">
        <v>27.8</v>
      </c>
      <c r="F1844" s="80">
        <f t="shared" si="56"/>
        <v>1.093588402714607E-2</v>
      </c>
      <c r="G1844" s="99">
        <f t="shared" si="57"/>
        <v>1.0482316587784044E-2</v>
      </c>
    </row>
    <row r="1845" spans="1:7" x14ac:dyDescent="0.25">
      <c r="A1845" s="96">
        <v>2226</v>
      </c>
      <c r="B1845" s="97">
        <v>15</v>
      </c>
      <c r="C1845" s="97">
        <v>11.3</v>
      </c>
      <c r="D1845" s="97">
        <v>16.649999999999999</v>
      </c>
      <c r="E1845" s="97">
        <v>27.8</v>
      </c>
      <c r="F1845" s="80">
        <f t="shared" si="56"/>
        <v>1.0028749148422018E-2</v>
      </c>
      <c r="G1845" s="99">
        <f t="shared" si="57"/>
        <v>9.2210653121381665E-3</v>
      </c>
    </row>
    <row r="1846" spans="1:7" x14ac:dyDescent="0.25">
      <c r="A1846" s="96">
        <v>2226</v>
      </c>
      <c r="B1846" s="97">
        <v>16</v>
      </c>
      <c r="C1846" s="97">
        <v>10.35</v>
      </c>
      <c r="D1846" s="97">
        <v>16.649999999999999</v>
      </c>
      <c r="E1846" s="97">
        <v>27.8</v>
      </c>
      <c r="F1846" s="80">
        <f t="shared" si="56"/>
        <v>8.4133814758543136E-3</v>
      </c>
      <c r="G1846" s="99">
        <f t="shared" si="57"/>
        <v>8.1336815549143994E-3</v>
      </c>
    </row>
    <row r="1847" spans="1:7" x14ac:dyDescent="0.25">
      <c r="A1847" s="96">
        <v>2226</v>
      </c>
      <c r="B1847" s="97">
        <v>17</v>
      </c>
      <c r="C1847" s="97">
        <v>10</v>
      </c>
      <c r="D1847" s="97">
        <v>16.649999999999999</v>
      </c>
      <c r="E1847" s="97">
        <v>27.8</v>
      </c>
      <c r="F1847" s="80">
        <f t="shared" si="56"/>
        <v>7.8539816339744835E-3</v>
      </c>
      <c r="G1847" s="99">
        <f t="shared" si="57"/>
        <v>7.1789319125343757E-3</v>
      </c>
    </row>
    <row r="1848" spans="1:7" x14ac:dyDescent="0.25">
      <c r="A1848" s="96">
        <v>2226</v>
      </c>
      <c r="B1848" s="97">
        <v>18</v>
      </c>
      <c r="C1848" s="97">
        <v>9.1</v>
      </c>
      <c r="D1848" s="97">
        <v>16.649999999999999</v>
      </c>
      <c r="E1848" s="97">
        <v>27.8</v>
      </c>
      <c r="F1848" s="80">
        <f t="shared" si="56"/>
        <v>6.5038821910942688E-3</v>
      </c>
      <c r="G1848" s="99">
        <f t="shared" si="57"/>
        <v>6.1226695575352322E-3</v>
      </c>
    </row>
    <row r="1849" spans="1:7" x14ac:dyDescent="0.25">
      <c r="A1849" s="96">
        <v>2226</v>
      </c>
      <c r="B1849" s="97">
        <v>19</v>
      </c>
      <c r="C1849" s="97">
        <v>8.5500000000000007</v>
      </c>
      <c r="D1849" s="97">
        <v>16.649999999999999</v>
      </c>
      <c r="E1849" s="97">
        <v>27.8</v>
      </c>
      <c r="F1849" s="80">
        <f t="shared" si="56"/>
        <v>5.7414569239761966E-3</v>
      </c>
      <c r="G1849" s="99">
        <f t="shared" si="57"/>
        <v>5.321563430869836E-3</v>
      </c>
    </row>
    <row r="1850" spans="1:7" x14ac:dyDescent="0.25">
      <c r="A1850" s="96">
        <v>2226</v>
      </c>
      <c r="B1850" s="97">
        <v>20</v>
      </c>
      <c r="C1850" s="97">
        <v>7.9</v>
      </c>
      <c r="D1850" s="97">
        <v>16.649999999999999</v>
      </c>
      <c r="E1850" s="97">
        <v>27.8</v>
      </c>
      <c r="F1850" s="80">
        <f t="shared" si="56"/>
        <v>4.9016699377634754E-3</v>
      </c>
      <c r="G1850" s="99">
        <f t="shared" si="57"/>
        <v>4.4865870084079239E-3</v>
      </c>
    </row>
    <row r="1851" spans="1:7" x14ac:dyDescent="0.25">
      <c r="A1851" s="96">
        <v>2226</v>
      </c>
      <c r="B1851" s="97">
        <v>21</v>
      </c>
      <c r="C1851" s="97">
        <v>7.2</v>
      </c>
      <c r="D1851" s="97">
        <v>16.649999999999999</v>
      </c>
      <c r="E1851" s="97">
        <v>27.8</v>
      </c>
      <c r="F1851" s="80">
        <f t="shared" si="56"/>
        <v>4.0715040790523724E-3</v>
      </c>
      <c r="G1851" s="99">
        <f t="shared" si="57"/>
        <v>1.5839910159399682E-3</v>
      </c>
    </row>
    <row r="1852" spans="1:7" x14ac:dyDescent="0.25">
      <c r="A1852" s="96">
        <v>2226</v>
      </c>
      <c r="B1852" s="97">
        <v>21.4</v>
      </c>
      <c r="C1852" s="97">
        <v>7</v>
      </c>
      <c r="D1852" s="97">
        <v>16.649999999999999</v>
      </c>
      <c r="E1852" s="97">
        <v>27.8</v>
      </c>
      <c r="F1852" s="80">
        <f t="shared" si="56"/>
        <v>3.8484510006474965E-3</v>
      </c>
      <c r="G1852" s="99">
        <f t="shared" si="57"/>
        <v>2.0897088933515954E-3</v>
      </c>
    </row>
    <row r="1853" spans="1:7" x14ac:dyDescent="0.25">
      <c r="A1853" s="96">
        <v>2226</v>
      </c>
      <c r="B1853" s="97">
        <v>22</v>
      </c>
      <c r="C1853" s="97">
        <v>6.3</v>
      </c>
      <c r="D1853" s="97">
        <v>16.649999999999999</v>
      </c>
      <c r="E1853" s="97">
        <v>27.8</v>
      </c>
      <c r="F1853" s="80">
        <f t="shared" si="56"/>
        <v>3.1172453105244718E-3</v>
      </c>
      <c r="G1853" s="99">
        <f t="shared" si="57"/>
        <v>2.8345019717013909E-3</v>
      </c>
    </row>
    <row r="1854" spans="1:7" x14ac:dyDescent="0.25">
      <c r="A1854" s="96">
        <v>2226</v>
      </c>
      <c r="B1854" s="97">
        <v>23</v>
      </c>
      <c r="C1854" s="97">
        <v>5.7</v>
      </c>
      <c r="D1854" s="97">
        <v>16.649999999999999</v>
      </c>
      <c r="E1854" s="97">
        <v>27.8</v>
      </c>
      <c r="F1854" s="80">
        <f t="shared" si="56"/>
        <v>2.5517586328783095E-3</v>
      </c>
      <c r="G1854" s="99">
        <f t="shared" si="57"/>
        <v>2.257627020685965E-3</v>
      </c>
    </row>
    <row r="1855" spans="1:7" x14ac:dyDescent="0.25">
      <c r="A1855" s="96">
        <v>2226</v>
      </c>
      <c r="B1855" s="97">
        <v>24</v>
      </c>
      <c r="C1855" s="97">
        <v>5</v>
      </c>
      <c r="D1855" s="97">
        <v>16.649999999999999</v>
      </c>
      <c r="E1855" s="97">
        <v>27.8</v>
      </c>
      <c r="F1855" s="80">
        <f t="shared" si="56"/>
        <v>1.9634954084936209E-3</v>
      </c>
      <c r="G1855" s="99">
        <f t="shared" si="57"/>
        <v>1.6100662349647691E-3</v>
      </c>
    </row>
    <row r="1856" spans="1:7" x14ac:dyDescent="0.25">
      <c r="A1856" s="96">
        <v>2226</v>
      </c>
      <c r="B1856" s="97">
        <v>25</v>
      </c>
      <c r="C1856" s="97">
        <v>4</v>
      </c>
      <c r="D1856" s="97">
        <v>16.649999999999999</v>
      </c>
      <c r="E1856" s="97">
        <v>27.8</v>
      </c>
      <c r="F1856" s="80">
        <f t="shared" si="56"/>
        <v>1.2566370614359172E-3</v>
      </c>
      <c r="G1856" s="99">
        <f t="shared" si="57"/>
        <v>1.1728612573401896E-3</v>
      </c>
    </row>
    <row r="1857" spans="1:7" x14ac:dyDescent="0.25">
      <c r="A1857" s="96">
        <v>2226</v>
      </c>
      <c r="B1857" s="97">
        <v>27.8</v>
      </c>
      <c r="C1857" s="97">
        <v>0</v>
      </c>
      <c r="D1857" s="97">
        <v>16.649999999999999</v>
      </c>
      <c r="E1857" s="97">
        <v>27.8</v>
      </c>
      <c r="F1857" s="80">
        <f t="shared" si="56"/>
        <v>0</v>
      </c>
      <c r="G1857" s="99" t="str">
        <f t="shared" si="57"/>
        <v xml:space="preserve"> </v>
      </c>
    </row>
    <row r="1858" spans="1:7" x14ac:dyDescent="0.25">
      <c r="A1858" s="94">
        <v>2227</v>
      </c>
      <c r="B1858" s="95">
        <v>0.1</v>
      </c>
      <c r="C1858" s="95">
        <v>20.95</v>
      </c>
      <c r="D1858" s="95">
        <v>18.63</v>
      </c>
      <c r="E1858" s="95">
        <v>28.9</v>
      </c>
      <c r="F1858" s="80">
        <f t="shared" si="56"/>
        <v>3.4471321741054849E-2</v>
      </c>
      <c r="G1858" s="99">
        <f t="shared" si="57"/>
        <v>6.7445486087114948E-3</v>
      </c>
    </row>
    <row r="1859" spans="1:7" x14ac:dyDescent="0.25">
      <c r="A1859" s="94">
        <v>2227</v>
      </c>
      <c r="B1859" s="95">
        <v>0.3</v>
      </c>
      <c r="C1859" s="95">
        <v>20.49</v>
      </c>
      <c r="D1859" s="95">
        <v>18.63</v>
      </c>
      <c r="E1859" s="95">
        <v>28.9</v>
      </c>
      <c r="F1859" s="80">
        <f t="shared" ref="F1859:F1922" si="58">PI()*C1859^2/40000</f>
        <v>3.2974164346060097E-2</v>
      </c>
      <c r="G1859" s="99">
        <f t="shared" ref="G1859:G1922" si="59">IF(C1859=0," ",IF(C1859&gt;4,((F1859+F1860)/2)*(B1860-B1859),1/3*F1859*(B1860-B1859)))</f>
        <v>6.4958122249653598E-3</v>
      </c>
    </row>
    <row r="1860" spans="1:7" x14ac:dyDescent="0.25">
      <c r="A1860" s="94">
        <v>2227</v>
      </c>
      <c r="B1860" s="95">
        <v>0.5</v>
      </c>
      <c r="C1860" s="95">
        <v>20.18</v>
      </c>
      <c r="D1860" s="95">
        <v>18.63</v>
      </c>
      <c r="E1860" s="95">
        <v>28.9</v>
      </c>
      <c r="F1860" s="80">
        <f t="shared" si="58"/>
        <v>3.1983957903593499E-2</v>
      </c>
      <c r="G1860" s="99">
        <f t="shared" si="59"/>
        <v>6.3494202904933825E-3</v>
      </c>
    </row>
    <row r="1861" spans="1:7" x14ac:dyDescent="0.25">
      <c r="A1861" s="94">
        <v>2227</v>
      </c>
      <c r="B1861" s="95">
        <v>0.7</v>
      </c>
      <c r="C1861" s="95">
        <v>20.03</v>
      </c>
      <c r="D1861" s="95">
        <v>18.63</v>
      </c>
      <c r="E1861" s="95">
        <v>28.9</v>
      </c>
      <c r="F1861" s="80">
        <f t="shared" si="58"/>
        <v>3.1510245001340337E-2</v>
      </c>
      <c r="G1861" s="99">
        <f t="shared" si="59"/>
        <v>6.1313780523709867E-3</v>
      </c>
    </row>
    <row r="1862" spans="1:7" x14ac:dyDescent="0.25">
      <c r="A1862" s="94">
        <v>2227</v>
      </c>
      <c r="B1862" s="95">
        <v>0.9</v>
      </c>
      <c r="C1862" s="95">
        <v>19.48</v>
      </c>
      <c r="D1862" s="95">
        <v>18.63</v>
      </c>
      <c r="E1862" s="95">
        <v>28.9</v>
      </c>
      <c r="F1862" s="80">
        <f t="shared" si="58"/>
        <v>2.9803535522369508E-2</v>
      </c>
      <c r="G1862" s="99">
        <f t="shared" si="59"/>
        <v>5.8335762745610857E-3</v>
      </c>
    </row>
    <row r="1863" spans="1:7" x14ac:dyDescent="0.25">
      <c r="A1863" s="94">
        <v>2227</v>
      </c>
      <c r="B1863" s="95">
        <v>1.1000000000000001</v>
      </c>
      <c r="C1863" s="95">
        <v>19.059999999999999</v>
      </c>
      <c r="D1863" s="95">
        <v>18.63</v>
      </c>
      <c r="E1863" s="95">
        <v>28.9</v>
      </c>
      <c r="F1863" s="80">
        <f t="shared" si="58"/>
        <v>2.8532227223241325E-2</v>
      </c>
      <c r="G1863" s="99">
        <f t="shared" si="59"/>
        <v>5.5791583205009295E-3</v>
      </c>
    </row>
    <row r="1864" spans="1:7" x14ac:dyDescent="0.25">
      <c r="A1864" s="94">
        <v>2227</v>
      </c>
      <c r="B1864" s="95">
        <v>1.3</v>
      </c>
      <c r="C1864" s="95">
        <v>18.63</v>
      </c>
      <c r="D1864" s="95">
        <v>18.63</v>
      </c>
      <c r="E1864" s="95">
        <v>28.9</v>
      </c>
      <c r="F1864" s="80">
        <f t="shared" si="58"/>
        <v>2.7259355981767982E-2</v>
      </c>
      <c r="G1864" s="99">
        <f t="shared" si="59"/>
        <v>1.8696308246498487E-2</v>
      </c>
    </row>
    <row r="1865" spans="1:7" x14ac:dyDescent="0.25">
      <c r="A1865" s="94">
        <v>2227</v>
      </c>
      <c r="B1865" s="95">
        <v>2</v>
      </c>
      <c r="C1865" s="95">
        <v>18.25</v>
      </c>
      <c r="D1865" s="95">
        <v>18.63</v>
      </c>
      <c r="E1865" s="95">
        <v>28.9</v>
      </c>
      <c r="F1865" s="80">
        <f t="shared" si="58"/>
        <v>2.6158667579656264E-2</v>
      </c>
      <c r="G1865" s="99">
        <f t="shared" si="59"/>
        <v>2.6158667579656264E-2</v>
      </c>
    </row>
    <row r="1866" spans="1:7" x14ac:dyDescent="0.25">
      <c r="A1866" s="94">
        <v>2227</v>
      </c>
      <c r="B1866" s="95">
        <v>3</v>
      </c>
      <c r="C1866" s="95">
        <v>18.25</v>
      </c>
      <c r="D1866" s="95">
        <v>18.63</v>
      </c>
      <c r="E1866" s="95">
        <v>28.9</v>
      </c>
      <c r="F1866" s="80">
        <f t="shared" si="58"/>
        <v>2.6158667579656264E-2</v>
      </c>
      <c r="G1866" s="99">
        <f t="shared" si="59"/>
        <v>2.573219637693145E-2</v>
      </c>
    </row>
    <row r="1867" spans="1:7" x14ac:dyDescent="0.25">
      <c r="A1867" s="94">
        <v>2227</v>
      </c>
      <c r="B1867" s="95">
        <v>4</v>
      </c>
      <c r="C1867" s="95">
        <v>17.95</v>
      </c>
      <c r="D1867" s="95">
        <v>18.63</v>
      </c>
      <c r="E1867" s="95">
        <v>28.9</v>
      </c>
      <c r="F1867" s="80">
        <f t="shared" si="58"/>
        <v>2.5305725174206633E-2</v>
      </c>
      <c r="G1867" s="99">
        <f t="shared" si="59"/>
        <v>2.4886322554952392E-2</v>
      </c>
    </row>
    <row r="1868" spans="1:7" x14ac:dyDescent="0.25">
      <c r="A1868" s="94">
        <v>2227</v>
      </c>
      <c r="B1868" s="95">
        <v>5</v>
      </c>
      <c r="C1868" s="95">
        <v>17.649999999999999</v>
      </c>
      <c r="D1868" s="95">
        <v>18.63</v>
      </c>
      <c r="E1868" s="95">
        <v>28.9</v>
      </c>
      <c r="F1868" s="80">
        <f t="shared" si="58"/>
        <v>2.4466919935698151E-2</v>
      </c>
      <c r="G1868" s="99">
        <f t="shared" si="59"/>
        <v>2.4191245180345648E-2</v>
      </c>
    </row>
    <row r="1869" spans="1:7" x14ac:dyDescent="0.25">
      <c r="A1869" s="94">
        <v>2227</v>
      </c>
      <c r="B1869" s="95">
        <v>6</v>
      </c>
      <c r="C1869" s="95">
        <v>17.45</v>
      </c>
      <c r="D1869" s="95">
        <v>18.63</v>
      </c>
      <c r="E1869" s="95">
        <v>28.9</v>
      </c>
      <c r="F1869" s="80">
        <f t="shared" si="58"/>
        <v>2.3915570424993149E-2</v>
      </c>
      <c r="G1869" s="99">
        <f t="shared" si="59"/>
        <v>2.3107395714857176E-2</v>
      </c>
    </row>
    <row r="1870" spans="1:7" x14ac:dyDescent="0.25">
      <c r="A1870" s="94">
        <v>2227</v>
      </c>
      <c r="B1870" s="95">
        <v>7</v>
      </c>
      <c r="C1870" s="95">
        <v>16.850000000000001</v>
      </c>
      <c r="D1870" s="95">
        <v>18.63</v>
      </c>
      <c r="E1870" s="95">
        <v>28.9</v>
      </c>
      <c r="F1870" s="80">
        <f t="shared" si="58"/>
        <v>2.2299221004721207E-2</v>
      </c>
      <c r="G1870" s="99">
        <f t="shared" si="59"/>
        <v>2.1519320628467536E-2</v>
      </c>
    </row>
    <row r="1871" spans="1:7" x14ac:dyDescent="0.25">
      <c r="A1871" s="94">
        <v>2227</v>
      </c>
      <c r="B1871" s="95">
        <v>8</v>
      </c>
      <c r="C1871" s="95">
        <v>16.25</v>
      </c>
      <c r="D1871" s="95">
        <v>18.63</v>
      </c>
      <c r="E1871" s="95">
        <v>28.9</v>
      </c>
      <c r="F1871" s="80">
        <f t="shared" si="58"/>
        <v>2.0739420252213869E-2</v>
      </c>
      <c r="G1871" s="99">
        <f t="shared" si="59"/>
        <v>2.03600729392929E-2</v>
      </c>
    </row>
    <row r="1872" spans="1:7" x14ac:dyDescent="0.25">
      <c r="A1872" s="94">
        <v>2227</v>
      </c>
      <c r="B1872" s="95">
        <v>9</v>
      </c>
      <c r="C1872" s="95">
        <v>15.95</v>
      </c>
      <c r="D1872" s="95">
        <v>18.63</v>
      </c>
      <c r="E1872" s="95">
        <v>28.9</v>
      </c>
      <c r="F1872" s="80">
        <f t="shared" si="58"/>
        <v>1.9980725626371931E-2</v>
      </c>
      <c r="G1872" s="99">
        <f t="shared" si="59"/>
        <v>1.9855847318391739E-2</v>
      </c>
    </row>
    <row r="1873" spans="1:7" x14ac:dyDescent="0.25">
      <c r="A1873" s="94">
        <v>2227</v>
      </c>
      <c r="B1873" s="95">
        <v>10</v>
      </c>
      <c r="C1873" s="95">
        <v>15.85</v>
      </c>
      <c r="D1873" s="95">
        <v>18.63</v>
      </c>
      <c r="E1873" s="95">
        <v>28.9</v>
      </c>
      <c r="F1873" s="80">
        <f t="shared" si="58"/>
        <v>1.9730969010411544E-2</v>
      </c>
      <c r="G1873" s="99">
        <f t="shared" si="59"/>
        <v>1.9118358442961534E-2</v>
      </c>
    </row>
    <row r="1874" spans="1:7" x14ac:dyDescent="0.25">
      <c r="A1874" s="94">
        <v>2227</v>
      </c>
      <c r="B1874" s="95">
        <v>11</v>
      </c>
      <c r="C1874" s="95">
        <v>15.35</v>
      </c>
      <c r="D1874" s="95">
        <v>18.63</v>
      </c>
      <c r="E1874" s="95">
        <v>28.9</v>
      </c>
      <c r="F1874" s="80">
        <f t="shared" si="58"/>
        <v>1.8505747875511524E-2</v>
      </c>
      <c r="G1874" s="99">
        <f t="shared" si="59"/>
        <v>1.7784952638044332E-2</v>
      </c>
    </row>
    <row r="1875" spans="1:7" x14ac:dyDescent="0.25">
      <c r="A1875" s="94">
        <v>2227</v>
      </c>
      <c r="B1875" s="95">
        <v>12</v>
      </c>
      <c r="C1875" s="95">
        <v>14.74</v>
      </c>
      <c r="D1875" s="95">
        <v>18.63</v>
      </c>
      <c r="E1875" s="95">
        <v>28.9</v>
      </c>
      <c r="F1875" s="80">
        <f t="shared" si="58"/>
        <v>1.7064157400577144E-2</v>
      </c>
      <c r="G1875" s="99">
        <f t="shared" si="59"/>
        <v>1.6506324428033289E-2</v>
      </c>
    </row>
    <row r="1876" spans="1:7" x14ac:dyDescent="0.25">
      <c r="A1876" s="94">
        <v>2227</v>
      </c>
      <c r="B1876" s="95">
        <v>13</v>
      </c>
      <c r="C1876" s="95">
        <v>14.25</v>
      </c>
      <c r="D1876" s="95">
        <v>18.63</v>
      </c>
      <c r="E1876" s="95">
        <v>28.9</v>
      </c>
      <c r="F1876" s="80">
        <f t="shared" si="58"/>
        <v>1.5948491455489433E-2</v>
      </c>
      <c r="G1876" s="99">
        <f t="shared" si="59"/>
        <v>7.0027131083605833E-3</v>
      </c>
    </row>
    <row r="1877" spans="1:7" x14ac:dyDescent="0.25">
      <c r="A1877" s="94">
        <v>2227</v>
      </c>
      <c r="B1877" s="95">
        <v>13.45</v>
      </c>
      <c r="C1877" s="95">
        <v>13.9</v>
      </c>
      <c r="D1877" s="95">
        <v>18.63</v>
      </c>
      <c r="E1877" s="95">
        <v>28.9</v>
      </c>
      <c r="F1877" s="80">
        <f t="shared" si="58"/>
        <v>1.5174677915002098E-2</v>
      </c>
      <c r="G1877" s="99">
        <f t="shared" si="59"/>
        <v>8.197313532365167E-3</v>
      </c>
    </row>
    <row r="1878" spans="1:7" x14ac:dyDescent="0.25">
      <c r="A1878" s="94">
        <v>2227</v>
      </c>
      <c r="B1878" s="95">
        <v>14</v>
      </c>
      <c r="C1878" s="95">
        <v>13.65</v>
      </c>
      <c r="D1878" s="95">
        <v>18.63</v>
      </c>
      <c r="E1878" s="95">
        <v>28.9</v>
      </c>
      <c r="F1878" s="80">
        <f t="shared" si="58"/>
        <v>1.4633734929962108E-2</v>
      </c>
      <c r="G1878" s="99">
        <f t="shared" si="59"/>
        <v>1.3700681911845938E-2</v>
      </c>
    </row>
    <row r="1879" spans="1:7" x14ac:dyDescent="0.25">
      <c r="A1879" s="94">
        <v>2227</v>
      </c>
      <c r="B1879" s="95">
        <v>15</v>
      </c>
      <c r="C1879" s="95">
        <v>12.75</v>
      </c>
      <c r="D1879" s="95">
        <v>18.63</v>
      </c>
      <c r="E1879" s="95">
        <v>28.9</v>
      </c>
      <c r="F1879" s="80">
        <f t="shared" si="58"/>
        <v>1.2767628893729769E-2</v>
      </c>
      <c r="G1879" s="99">
        <f t="shared" si="59"/>
        <v>1.2228747578868694E-2</v>
      </c>
    </row>
    <row r="1880" spans="1:7" x14ac:dyDescent="0.25">
      <c r="A1880" s="94">
        <v>2227</v>
      </c>
      <c r="B1880" s="95">
        <v>16</v>
      </c>
      <c r="C1880" s="95">
        <v>12.2</v>
      </c>
      <c r="D1880" s="95">
        <v>18.63</v>
      </c>
      <c r="E1880" s="95">
        <v>28.9</v>
      </c>
      <c r="F1880" s="80">
        <f t="shared" si="58"/>
        <v>1.1689866264007618E-2</v>
      </c>
      <c r="G1880" s="99">
        <f t="shared" si="59"/>
        <v>1.0948450397760427E-2</v>
      </c>
    </row>
    <row r="1881" spans="1:7" x14ac:dyDescent="0.25">
      <c r="A1881" s="94">
        <v>2227</v>
      </c>
      <c r="B1881" s="95">
        <v>17</v>
      </c>
      <c r="C1881" s="95">
        <v>11.4</v>
      </c>
      <c r="D1881" s="95">
        <v>18.63</v>
      </c>
      <c r="E1881" s="95">
        <v>28.9</v>
      </c>
      <c r="F1881" s="80">
        <f t="shared" si="58"/>
        <v>1.0207034531513238E-2</v>
      </c>
      <c r="G1881" s="99">
        <f t="shared" si="59"/>
        <v>1.0029534546585414E-2</v>
      </c>
    </row>
    <row r="1882" spans="1:7" x14ac:dyDescent="0.25">
      <c r="A1882" s="94">
        <v>2227</v>
      </c>
      <c r="B1882" s="95">
        <v>18</v>
      </c>
      <c r="C1882" s="95">
        <v>11.2</v>
      </c>
      <c r="D1882" s="95">
        <v>18.63</v>
      </c>
      <c r="E1882" s="95">
        <v>28.9</v>
      </c>
      <c r="F1882" s="80">
        <f t="shared" si="58"/>
        <v>9.8520345616575893E-3</v>
      </c>
      <c r="G1882" s="99">
        <f t="shared" si="59"/>
        <v>9.1327080187559515E-3</v>
      </c>
    </row>
    <row r="1883" spans="1:7" x14ac:dyDescent="0.25">
      <c r="A1883" s="94">
        <v>2227</v>
      </c>
      <c r="B1883" s="95">
        <v>19</v>
      </c>
      <c r="C1883" s="95">
        <v>10.35</v>
      </c>
      <c r="D1883" s="95">
        <v>18.63</v>
      </c>
      <c r="E1883" s="95">
        <v>28.9</v>
      </c>
      <c r="F1883" s="80">
        <f t="shared" si="58"/>
        <v>8.4133814758543136E-3</v>
      </c>
      <c r="G1883" s="99">
        <f t="shared" si="59"/>
        <v>7.7882045377899462E-3</v>
      </c>
    </row>
    <row r="1884" spans="1:7" x14ac:dyDescent="0.25">
      <c r="A1884" s="94">
        <v>2227</v>
      </c>
      <c r="B1884" s="95">
        <v>20</v>
      </c>
      <c r="C1884" s="95">
        <v>9.5500000000000007</v>
      </c>
      <c r="D1884" s="95">
        <v>18.63</v>
      </c>
      <c r="E1884" s="95">
        <v>28.9</v>
      </c>
      <c r="F1884" s="80">
        <f t="shared" si="58"/>
        <v>7.1630275997255797E-3</v>
      </c>
      <c r="G1884" s="99">
        <f t="shared" si="59"/>
        <v>6.5881161441186465E-3</v>
      </c>
    </row>
    <row r="1885" spans="1:7" x14ac:dyDescent="0.25">
      <c r="A1885" s="94">
        <v>2227</v>
      </c>
      <c r="B1885" s="95">
        <v>21</v>
      </c>
      <c r="C1885" s="95">
        <v>8.75</v>
      </c>
      <c r="D1885" s="95">
        <v>18.63</v>
      </c>
      <c r="E1885" s="95">
        <v>28.9</v>
      </c>
      <c r="F1885" s="80">
        <f t="shared" si="58"/>
        <v>6.0132046885117132E-3</v>
      </c>
      <c r="G1885" s="99">
        <f t="shared" si="59"/>
        <v>5.3349151996475927E-3</v>
      </c>
    </row>
    <row r="1886" spans="1:7" x14ac:dyDescent="0.25">
      <c r="A1886" s="94">
        <v>2227</v>
      </c>
      <c r="B1886" s="95">
        <v>22</v>
      </c>
      <c r="C1886" s="95">
        <v>7.7</v>
      </c>
      <c r="D1886" s="95">
        <v>18.63</v>
      </c>
      <c r="E1886" s="95">
        <v>28.9</v>
      </c>
      <c r="F1886" s="80">
        <f t="shared" si="58"/>
        <v>4.6566257107834713E-3</v>
      </c>
      <c r="G1886" s="99">
        <f t="shared" si="59"/>
        <v>4.3640648949179218E-3</v>
      </c>
    </row>
    <row r="1887" spans="1:7" x14ac:dyDescent="0.25">
      <c r="A1887" s="94">
        <v>2227</v>
      </c>
      <c r="B1887" s="95">
        <v>23</v>
      </c>
      <c r="C1887" s="95">
        <v>7.2</v>
      </c>
      <c r="D1887" s="95">
        <v>18.63</v>
      </c>
      <c r="E1887" s="95">
        <v>28.9</v>
      </c>
      <c r="F1887" s="80">
        <f t="shared" si="58"/>
        <v>4.0715040790523724E-3</v>
      </c>
      <c r="G1887" s="99">
        <f t="shared" si="59"/>
        <v>7.9199550796998409E-4</v>
      </c>
    </row>
    <row r="1888" spans="1:7" x14ac:dyDescent="0.25">
      <c r="A1888" s="94">
        <v>2227</v>
      </c>
      <c r="B1888" s="95">
        <v>23.2</v>
      </c>
      <c r="C1888" s="95">
        <v>7</v>
      </c>
      <c r="D1888" s="95">
        <v>18.63</v>
      </c>
      <c r="E1888" s="95">
        <v>28.9</v>
      </c>
      <c r="F1888" s="80">
        <f t="shared" si="58"/>
        <v>3.8484510006474965E-3</v>
      </c>
      <c r="G1888" s="99">
        <f t="shared" si="59"/>
        <v>2.6478473857810092E-3</v>
      </c>
    </row>
    <row r="1889" spans="1:7" x14ac:dyDescent="0.25">
      <c r="A1889" s="94">
        <v>2227</v>
      </c>
      <c r="B1889" s="95">
        <v>24</v>
      </c>
      <c r="C1889" s="95">
        <v>5.94</v>
      </c>
      <c r="D1889" s="95">
        <v>18.63</v>
      </c>
      <c r="E1889" s="95">
        <v>28.9</v>
      </c>
      <c r="F1889" s="80">
        <f t="shared" si="58"/>
        <v>2.771167463805021E-3</v>
      </c>
      <c r="G1889" s="99">
        <f t="shared" si="59"/>
        <v>2.5908400454889664E-3</v>
      </c>
    </row>
    <row r="1890" spans="1:7" x14ac:dyDescent="0.25">
      <c r="A1890" s="94">
        <v>2227</v>
      </c>
      <c r="B1890" s="95">
        <v>25</v>
      </c>
      <c r="C1890" s="95">
        <v>5.54</v>
      </c>
      <c r="D1890" s="95">
        <v>18.63</v>
      </c>
      <c r="E1890" s="95">
        <v>28.9</v>
      </c>
      <c r="F1890" s="80">
        <f t="shared" si="58"/>
        <v>2.4105126271729122E-3</v>
      </c>
      <c r="G1890" s="99">
        <f t="shared" si="59"/>
        <v>1.9145690299047767E-3</v>
      </c>
    </row>
    <row r="1891" spans="1:7" x14ac:dyDescent="0.25">
      <c r="A1891" s="94">
        <v>2227</v>
      </c>
      <c r="B1891" s="95">
        <v>26</v>
      </c>
      <c r="C1891" s="95">
        <v>4.25</v>
      </c>
      <c r="D1891" s="95">
        <v>18.63</v>
      </c>
      <c r="E1891" s="95">
        <v>28.9</v>
      </c>
      <c r="F1891" s="80">
        <f t="shared" si="58"/>
        <v>1.4186254326366409E-3</v>
      </c>
      <c r="G1891" s="99">
        <f t="shared" si="59"/>
        <v>2.6752624940725486E-4</v>
      </c>
    </row>
    <row r="1892" spans="1:7" x14ac:dyDescent="0.25">
      <c r="A1892" s="94">
        <v>2227</v>
      </c>
      <c r="B1892" s="95">
        <v>26.2</v>
      </c>
      <c r="C1892" s="95">
        <v>4</v>
      </c>
      <c r="D1892" s="95">
        <v>18.63</v>
      </c>
      <c r="E1892" s="95">
        <v>28.9</v>
      </c>
      <c r="F1892" s="80">
        <f t="shared" si="58"/>
        <v>1.2566370614359172E-3</v>
      </c>
      <c r="G1892" s="99">
        <f t="shared" si="59"/>
        <v>1.1309733552923253E-3</v>
      </c>
    </row>
    <row r="1893" spans="1:7" x14ac:dyDescent="0.25">
      <c r="A1893" s="94">
        <v>2227</v>
      </c>
      <c r="B1893" s="95">
        <v>28.9</v>
      </c>
      <c r="C1893" s="95">
        <v>0</v>
      </c>
      <c r="D1893" s="95">
        <v>18.63</v>
      </c>
      <c r="E1893" s="95">
        <v>28.9</v>
      </c>
      <c r="F1893" s="80">
        <f t="shared" si="58"/>
        <v>0</v>
      </c>
      <c r="G1893" s="99" t="str">
        <f t="shared" si="59"/>
        <v xml:space="preserve"> </v>
      </c>
    </row>
    <row r="1894" spans="1:7" x14ac:dyDescent="0.25">
      <c r="A1894" s="96">
        <v>2228</v>
      </c>
      <c r="B1894" s="97">
        <v>0.1</v>
      </c>
      <c r="C1894" s="97">
        <v>13.1</v>
      </c>
      <c r="D1894" s="97">
        <v>11.1</v>
      </c>
      <c r="E1894" s="97">
        <v>20.2</v>
      </c>
      <c r="F1894" s="80">
        <f t="shared" si="58"/>
        <v>1.3478217882063609E-2</v>
      </c>
      <c r="G1894" s="99">
        <f t="shared" si="59"/>
        <v>2.5168084146071222E-3</v>
      </c>
    </row>
    <row r="1895" spans="1:7" x14ac:dyDescent="0.25">
      <c r="A1895" s="96">
        <v>2228</v>
      </c>
      <c r="B1895" s="97">
        <v>0.3</v>
      </c>
      <c r="C1895" s="97">
        <v>12.2</v>
      </c>
      <c r="D1895" s="97">
        <v>11.1</v>
      </c>
      <c r="E1895" s="97">
        <v>20.2</v>
      </c>
      <c r="F1895" s="80">
        <f t="shared" si="58"/>
        <v>1.1689866264007618E-2</v>
      </c>
      <c r="G1895" s="99">
        <f t="shared" si="59"/>
        <v>2.2718623623975433E-3</v>
      </c>
    </row>
    <row r="1896" spans="1:7" x14ac:dyDescent="0.25">
      <c r="A1896" s="96">
        <v>2228</v>
      </c>
      <c r="B1896" s="97">
        <v>0.5</v>
      </c>
      <c r="C1896" s="97">
        <v>11.85</v>
      </c>
      <c r="D1896" s="97">
        <v>11.1</v>
      </c>
      <c r="E1896" s="97">
        <v>20.2</v>
      </c>
      <c r="F1896" s="80">
        <f t="shared" si="58"/>
        <v>1.1028757359967816E-2</v>
      </c>
      <c r="G1896" s="99">
        <f t="shared" si="59"/>
        <v>2.1415648070899061E-3</v>
      </c>
    </row>
    <row r="1897" spans="1:7" x14ac:dyDescent="0.25">
      <c r="A1897" s="96">
        <v>2228</v>
      </c>
      <c r="B1897" s="97">
        <v>0.7</v>
      </c>
      <c r="C1897" s="97">
        <v>11.5</v>
      </c>
      <c r="D1897" s="97">
        <v>11.1</v>
      </c>
      <c r="E1897" s="97">
        <v>20.2</v>
      </c>
      <c r="F1897" s="80">
        <f t="shared" si="58"/>
        <v>1.0386890710931252E-2</v>
      </c>
      <c r="G1897" s="99">
        <f t="shared" si="59"/>
        <v>2.0327086216430216E-3</v>
      </c>
    </row>
    <row r="1898" spans="1:7" x14ac:dyDescent="0.25">
      <c r="A1898" s="96">
        <v>2228</v>
      </c>
      <c r="B1898" s="97">
        <v>0.9</v>
      </c>
      <c r="C1898" s="97">
        <v>11.25</v>
      </c>
      <c r="D1898" s="97">
        <v>11.1</v>
      </c>
      <c r="E1898" s="97">
        <v>20.2</v>
      </c>
      <c r="F1898" s="80">
        <f t="shared" si="58"/>
        <v>9.9401955054989541E-3</v>
      </c>
      <c r="G1898" s="99">
        <f t="shared" si="59"/>
        <v>1.9704461822396884E-3</v>
      </c>
    </row>
    <row r="1899" spans="1:7" x14ac:dyDescent="0.25">
      <c r="A1899" s="96">
        <v>2228</v>
      </c>
      <c r="B1899" s="97">
        <v>1.1000000000000001</v>
      </c>
      <c r="C1899" s="97">
        <v>11.15</v>
      </c>
      <c r="D1899" s="97">
        <v>11.1</v>
      </c>
      <c r="E1899" s="97">
        <v>20.2</v>
      </c>
      <c r="F1899" s="80">
        <f t="shared" si="58"/>
        <v>9.7642663168979269E-3</v>
      </c>
      <c r="G1899" s="99">
        <f t="shared" si="59"/>
        <v>1.9441157088117885E-3</v>
      </c>
    </row>
    <row r="1900" spans="1:7" x14ac:dyDescent="0.25">
      <c r="A1900" s="96">
        <v>2228</v>
      </c>
      <c r="B1900" s="97">
        <v>1.3</v>
      </c>
      <c r="C1900" s="97">
        <v>11.1</v>
      </c>
      <c r="D1900" s="97">
        <v>11.1</v>
      </c>
      <c r="E1900" s="97">
        <v>20.2</v>
      </c>
      <c r="F1900" s="80">
        <f t="shared" si="58"/>
        <v>9.6768907712199599E-3</v>
      </c>
      <c r="G1900" s="99">
        <f t="shared" si="59"/>
        <v>6.6229780050964483E-3</v>
      </c>
    </row>
    <row r="1901" spans="1:7" x14ac:dyDescent="0.25">
      <c r="A1901" s="96">
        <v>2228</v>
      </c>
      <c r="B1901" s="97">
        <v>2</v>
      </c>
      <c r="C1901" s="97">
        <v>10.85</v>
      </c>
      <c r="D1901" s="97">
        <v>11.1</v>
      </c>
      <c r="E1901" s="97">
        <v>20.2</v>
      </c>
      <c r="F1901" s="80">
        <f t="shared" si="58"/>
        <v>9.2459035290556098E-3</v>
      </c>
      <c r="G1901" s="99">
        <f t="shared" si="59"/>
        <v>9.0353186464946691E-3</v>
      </c>
    </row>
    <row r="1902" spans="1:7" x14ac:dyDescent="0.25">
      <c r="A1902" s="96">
        <v>2228</v>
      </c>
      <c r="B1902" s="97">
        <v>3</v>
      </c>
      <c r="C1902" s="97">
        <v>10.6</v>
      </c>
      <c r="D1902" s="97">
        <v>11.1</v>
      </c>
      <c r="E1902" s="97">
        <v>20.2</v>
      </c>
      <c r="F1902" s="80">
        <f t="shared" si="58"/>
        <v>8.8247337639337283E-3</v>
      </c>
      <c r="G1902" s="99">
        <f t="shared" si="59"/>
        <v>8.7418742576952976E-3</v>
      </c>
    </row>
    <row r="1903" spans="1:7" x14ac:dyDescent="0.25">
      <c r="A1903" s="96">
        <v>2228</v>
      </c>
      <c r="B1903" s="97">
        <v>4</v>
      </c>
      <c r="C1903" s="97">
        <v>10.5</v>
      </c>
      <c r="D1903" s="97">
        <v>11.1</v>
      </c>
      <c r="E1903" s="97">
        <v>20.2</v>
      </c>
      <c r="F1903" s="80">
        <f t="shared" si="58"/>
        <v>8.6590147514568668E-3</v>
      </c>
      <c r="G1903" s="99">
        <f t="shared" si="59"/>
        <v>7.8736165880594188E-3</v>
      </c>
    </row>
    <row r="1904" spans="1:7" x14ac:dyDescent="0.25">
      <c r="A1904" s="96">
        <v>2228</v>
      </c>
      <c r="B1904" s="97">
        <v>5</v>
      </c>
      <c r="C1904" s="97">
        <v>9.5</v>
      </c>
      <c r="D1904" s="97">
        <v>11.1</v>
      </c>
      <c r="E1904" s="97">
        <v>20.2</v>
      </c>
      <c r="F1904" s="80">
        <f t="shared" si="58"/>
        <v>7.0882184246619699E-3</v>
      </c>
      <c r="G1904" s="99">
        <f t="shared" si="59"/>
        <v>6.9041407301156932E-3</v>
      </c>
    </row>
    <row r="1905" spans="1:7" x14ac:dyDescent="0.25">
      <c r="A1905" s="96">
        <v>2228</v>
      </c>
      <c r="B1905" s="97">
        <v>6</v>
      </c>
      <c r="C1905" s="97">
        <v>9.25</v>
      </c>
      <c r="D1905" s="97">
        <v>11.1</v>
      </c>
      <c r="E1905" s="97">
        <v>20.2</v>
      </c>
      <c r="F1905" s="80">
        <f t="shared" si="58"/>
        <v>6.7200630355694173E-3</v>
      </c>
      <c r="G1905" s="99">
        <f t="shared" si="59"/>
        <v>6.647806404536852E-3</v>
      </c>
    </row>
    <row r="1906" spans="1:7" x14ac:dyDescent="0.25">
      <c r="A1906" s="96">
        <v>2228</v>
      </c>
      <c r="B1906" s="97">
        <v>7</v>
      </c>
      <c r="C1906" s="97">
        <v>9.15</v>
      </c>
      <c r="D1906" s="97">
        <v>11.1</v>
      </c>
      <c r="E1906" s="97">
        <v>20.2</v>
      </c>
      <c r="F1906" s="80">
        <f t="shared" si="58"/>
        <v>6.5755497735042866E-3</v>
      </c>
      <c r="G1906" s="99">
        <f t="shared" si="59"/>
        <v>6.1585033487402416E-3</v>
      </c>
    </row>
    <row r="1907" spans="1:7" x14ac:dyDescent="0.25">
      <c r="A1907" s="96">
        <v>2228</v>
      </c>
      <c r="B1907" s="97">
        <v>8</v>
      </c>
      <c r="C1907" s="97">
        <v>8.5500000000000007</v>
      </c>
      <c r="D1907" s="97">
        <v>11.1</v>
      </c>
      <c r="E1907" s="97">
        <v>20.2</v>
      </c>
      <c r="F1907" s="80">
        <f t="shared" si="58"/>
        <v>5.7414569239761966E-3</v>
      </c>
      <c r="G1907" s="99">
        <f t="shared" si="59"/>
        <v>5.4155166861662562E-3</v>
      </c>
    </row>
    <row r="1908" spans="1:7" x14ac:dyDescent="0.25">
      <c r="A1908" s="96">
        <v>2228</v>
      </c>
      <c r="B1908" s="97">
        <v>9</v>
      </c>
      <c r="C1908" s="97">
        <v>8.0500000000000007</v>
      </c>
      <c r="D1908" s="97">
        <v>11.1</v>
      </c>
      <c r="E1908" s="97">
        <v>20.2</v>
      </c>
      <c r="F1908" s="80">
        <f t="shared" si="58"/>
        <v>5.0895764483563149E-3</v>
      </c>
      <c r="G1908" s="99">
        <f t="shared" si="59"/>
        <v>5.0895764483562965E-4</v>
      </c>
    </row>
    <row r="1909" spans="1:7" x14ac:dyDescent="0.25">
      <c r="A1909" s="96">
        <v>2228</v>
      </c>
      <c r="B1909" s="97">
        <v>9.1</v>
      </c>
      <c r="C1909" s="97">
        <v>8.0500000000000007</v>
      </c>
      <c r="D1909" s="97">
        <v>11.1</v>
      </c>
      <c r="E1909" s="97">
        <v>20.2</v>
      </c>
      <c r="F1909" s="80">
        <f t="shared" si="58"/>
        <v>5.0895764483563149E-3</v>
      </c>
      <c r="G1909" s="99">
        <f t="shared" si="59"/>
        <v>4.3317163080629903E-3</v>
      </c>
    </row>
    <row r="1910" spans="1:7" x14ac:dyDescent="0.25">
      <c r="A1910" s="96">
        <v>2228</v>
      </c>
      <c r="B1910" s="97">
        <v>10</v>
      </c>
      <c r="C1910" s="97">
        <v>7.6</v>
      </c>
      <c r="D1910" s="97">
        <v>11.1</v>
      </c>
      <c r="E1910" s="97">
        <v>20.2</v>
      </c>
      <c r="F1910" s="80">
        <f t="shared" si="58"/>
        <v>4.5364597917836608E-3</v>
      </c>
      <c r="G1910" s="99">
        <f t="shared" si="59"/>
        <v>4.2478259667350984E-3</v>
      </c>
    </row>
    <row r="1911" spans="1:7" x14ac:dyDescent="0.25">
      <c r="A1911" s="96">
        <v>2228</v>
      </c>
      <c r="B1911" s="97">
        <v>11</v>
      </c>
      <c r="C1911" s="97">
        <v>7.1</v>
      </c>
      <c r="D1911" s="97">
        <v>11.1</v>
      </c>
      <c r="E1911" s="97">
        <v>20.2</v>
      </c>
      <c r="F1911" s="80">
        <f t="shared" si="58"/>
        <v>3.9591921416865369E-3</v>
      </c>
      <c r="G1911" s="99">
        <f t="shared" si="59"/>
        <v>3.9038215711670028E-4</v>
      </c>
    </row>
    <row r="1912" spans="1:7" x14ac:dyDescent="0.25">
      <c r="A1912" s="96">
        <v>2228</v>
      </c>
      <c r="B1912" s="97">
        <v>11.1</v>
      </c>
      <c r="C1912" s="97">
        <v>7</v>
      </c>
      <c r="D1912" s="97">
        <v>11.1</v>
      </c>
      <c r="E1912" s="97">
        <v>20.2</v>
      </c>
      <c r="F1912" s="80">
        <f t="shared" si="58"/>
        <v>3.8484510006474965E-3</v>
      </c>
      <c r="G1912" s="99">
        <f t="shared" si="59"/>
        <v>3.2481024620235307E-3</v>
      </c>
    </row>
    <row r="1913" spans="1:7" x14ac:dyDescent="0.25">
      <c r="A1913" s="96">
        <v>2228</v>
      </c>
      <c r="B1913" s="97">
        <v>12</v>
      </c>
      <c r="C1913" s="97">
        <v>6.55</v>
      </c>
      <c r="D1913" s="97">
        <v>11.1</v>
      </c>
      <c r="E1913" s="97">
        <v>20.2</v>
      </c>
      <c r="F1913" s="80">
        <f t="shared" si="58"/>
        <v>3.3695544705159021E-3</v>
      </c>
      <c r="G1913" s="99">
        <f t="shared" si="59"/>
        <v>3.0286916676014095E-3</v>
      </c>
    </row>
    <row r="1914" spans="1:7" x14ac:dyDescent="0.25">
      <c r="A1914" s="96">
        <v>2228</v>
      </c>
      <c r="B1914" s="97">
        <v>13</v>
      </c>
      <c r="C1914" s="97">
        <v>5.85</v>
      </c>
      <c r="D1914" s="97">
        <v>11.1</v>
      </c>
      <c r="E1914" s="97">
        <v>20.2</v>
      </c>
      <c r="F1914" s="80">
        <f t="shared" si="58"/>
        <v>2.6878288646869169E-3</v>
      </c>
      <c r="G1914" s="99">
        <f t="shared" si="59"/>
        <v>2.5535257787459532E-3</v>
      </c>
    </row>
    <row r="1915" spans="1:7" x14ac:dyDescent="0.25">
      <c r="A1915" s="96">
        <v>2228</v>
      </c>
      <c r="B1915" s="97">
        <v>14</v>
      </c>
      <c r="C1915" s="97">
        <v>5.55</v>
      </c>
      <c r="D1915" s="97">
        <v>11.1</v>
      </c>
      <c r="E1915" s="97">
        <v>20.2</v>
      </c>
      <c r="F1915" s="80">
        <f t="shared" si="58"/>
        <v>2.41922269280499E-3</v>
      </c>
      <c r="G1915" s="99">
        <f t="shared" si="59"/>
        <v>2.1718222713347939E-3</v>
      </c>
    </row>
    <row r="1916" spans="1:7" x14ac:dyDescent="0.25">
      <c r="A1916" s="96">
        <v>2228</v>
      </c>
      <c r="B1916" s="97">
        <v>15</v>
      </c>
      <c r="C1916" s="97">
        <v>4.95</v>
      </c>
      <c r="D1916" s="97">
        <v>11.1</v>
      </c>
      <c r="E1916" s="97">
        <v>20.2</v>
      </c>
      <c r="F1916" s="80">
        <f t="shared" si="58"/>
        <v>1.9244218498645977E-3</v>
      </c>
      <c r="G1916" s="99">
        <f t="shared" si="59"/>
        <v>1.7398532814661975E-3</v>
      </c>
    </row>
    <row r="1917" spans="1:7" x14ac:dyDescent="0.25">
      <c r="A1917" s="96">
        <v>2228</v>
      </c>
      <c r="B1917" s="97">
        <v>16</v>
      </c>
      <c r="C1917" s="97">
        <v>4.45</v>
      </c>
      <c r="D1917" s="97">
        <v>11.1</v>
      </c>
      <c r="E1917" s="97">
        <v>20.2</v>
      </c>
      <c r="F1917" s="80">
        <f t="shared" si="58"/>
        <v>1.5552847130677972E-3</v>
      </c>
      <c r="G1917" s="99">
        <f t="shared" si="59"/>
        <v>7.029804436259286E-4</v>
      </c>
    </row>
    <row r="1918" spans="1:7" x14ac:dyDescent="0.25">
      <c r="A1918" s="96">
        <v>2228</v>
      </c>
      <c r="B1918" s="97">
        <v>16.5</v>
      </c>
      <c r="C1918" s="97">
        <v>4</v>
      </c>
      <c r="D1918" s="97">
        <v>11.1</v>
      </c>
      <c r="E1918" s="97">
        <v>20.2</v>
      </c>
      <c r="F1918" s="80">
        <f t="shared" si="58"/>
        <v>1.2566370614359172E-3</v>
      </c>
      <c r="G1918" s="99">
        <f t="shared" si="59"/>
        <v>1.5498523757709643E-3</v>
      </c>
    </row>
    <row r="1919" spans="1:7" x14ac:dyDescent="0.25">
      <c r="A1919" s="96">
        <v>2228</v>
      </c>
      <c r="B1919" s="97">
        <v>20.2</v>
      </c>
      <c r="C1919" s="97">
        <v>0</v>
      </c>
      <c r="D1919" s="97">
        <v>11.1</v>
      </c>
      <c r="E1919" s="97">
        <v>20.2</v>
      </c>
      <c r="F1919" s="80">
        <f t="shared" si="58"/>
        <v>0</v>
      </c>
      <c r="G1919" s="99" t="str">
        <f t="shared" si="59"/>
        <v xml:space="preserve"> </v>
      </c>
    </row>
    <row r="1920" spans="1:7" x14ac:dyDescent="0.25">
      <c r="A1920" s="94">
        <v>2229</v>
      </c>
      <c r="B1920" s="95">
        <v>0.1</v>
      </c>
      <c r="C1920" s="95">
        <v>23.2</v>
      </c>
      <c r="D1920" s="95">
        <v>20.059999999999999</v>
      </c>
      <c r="E1920" s="95">
        <v>29.3</v>
      </c>
      <c r="F1920" s="80">
        <f t="shared" si="58"/>
        <v>4.2273270746704256E-2</v>
      </c>
      <c r="G1920" s="99">
        <f t="shared" si="59"/>
        <v>7.9941752061409264E-3</v>
      </c>
    </row>
    <row r="1921" spans="1:7" x14ac:dyDescent="0.25">
      <c r="A1921" s="94">
        <v>2229</v>
      </c>
      <c r="B1921" s="95">
        <v>0.3</v>
      </c>
      <c r="C1921" s="95">
        <v>21.9</v>
      </c>
      <c r="D1921" s="95">
        <v>20.059999999999999</v>
      </c>
      <c r="E1921" s="95">
        <v>29.3</v>
      </c>
      <c r="F1921" s="80">
        <f t="shared" si="58"/>
        <v>3.7668481314705016E-2</v>
      </c>
      <c r="G1921" s="99">
        <f t="shared" si="59"/>
        <v>7.3636575605654552E-3</v>
      </c>
    </row>
    <row r="1922" spans="1:7" x14ac:dyDescent="0.25">
      <c r="A1922" s="94">
        <v>2229</v>
      </c>
      <c r="B1922" s="95">
        <v>0.5</v>
      </c>
      <c r="C1922" s="95">
        <v>21.4</v>
      </c>
      <c r="D1922" s="95">
        <v>20.059999999999999</v>
      </c>
      <c r="E1922" s="95">
        <v>29.3</v>
      </c>
      <c r="F1922" s="80">
        <f t="shared" si="58"/>
        <v>3.5968094290949534E-2</v>
      </c>
      <c r="G1922" s="99">
        <f t="shared" si="59"/>
        <v>6.8685276357945977E-3</v>
      </c>
    </row>
    <row r="1923" spans="1:7" x14ac:dyDescent="0.25">
      <c r="A1923" s="94">
        <v>2229</v>
      </c>
      <c r="B1923" s="95">
        <v>0.7</v>
      </c>
      <c r="C1923" s="95">
        <v>20.41</v>
      </c>
      <c r="D1923" s="95">
        <v>20.059999999999999</v>
      </c>
      <c r="E1923" s="95">
        <v>29.3</v>
      </c>
      <c r="F1923" s="80">
        <f t="shared" ref="F1923:F1986" si="60">PI()*C1923^2/40000</f>
        <v>3.2717182066996454E-2</v>
      </c>
      <c r="G1923" s="99">
        <f t="shared" ref="G1923:G1986" si="61">IF(C1923=0," ",IF(C1923&gt;4,((F1923+F1924)/2)*(B1924-B1923),1/3*F1923*(B1924-B1923)))</f>
        <v>6.5274260718384365E-3</v>
      </c>
    </row>
    <row r="1924" spans="1:7" x14ac:dyDescent="0.25">
      <c r="A1924" s="94">
        <v>2229</v>
      </c>
      <c r="B1924" s="95">
        <v>0.9</v>
      </c>
      <c r="C1924" s="95">
        <v>20.36</v>
      </c>
      <c r="D1924" s="95">
        <v>20.059999999999999</v>
      </c>
      <c r="E1924" s="95">
        <v>29.3</v>
      </c>
      <c r="F1924" s="80">
        <f t="shared" si="60"/>
        <v>3.2557078651387884E-2</v>
      </c>
      <c r="G1924" s="99">
        <f t="shared" si="61"/>
        <v>6.4351127279071909E-3</v>
      </c>
    </row>
    <row r="1925" spans="1:7" x14ac:dyDescent="0.25">
      <c r="A1925" s="94">
        <v>2229</v>
      </c>
      <c r="B1925" s="95">
        <v>1.1000000000000001</v>
      </c>
      <c r="C1925" s="95">
        <v>20.12</v>
      </c>
      <c r="D1925" s="95">
        <v>20.059999999999999</v>
      </c>
      <c r="E1925" s="95">
        <v>29.3</v>
      </c>
      <c r="F1925" s="80">
        <f t="shared" si="60"/>
        <v>3.1794048627684E-2</v>
      </c>
      <c r="G1925" s="99">
        <f t="shared" si="61"/>
        <v>6.339875346613612E-3</v>
      </c>
    </row>
    <row r="1926" spans="1:7" x14ac:dyDescent="0.25">
      <c r="A1926" s="94">
        <v>2229</v>
      </c>
      <c r="B1926" s="95">
        <v>1.3</v>
      </c>
      <c r="C1926" s="95">
        <v>20.059999999999999</v>
      </c>
      <c r="D1926" s="95">
        <v>20.059999999999999</v>
      </c>
      <c r="E1926" s="95">
        <v>29.3</v>
      </c>
      <c r="F1926" s="80">
        <f t="shared" si="60"/>
        <v>3.1604704838452138E-2</v>
      </c>
      <c r="G1926" s="99">
        <f t="shared" si="61"/>
        <v>2.1216290455083893E-2</v>
      </c>
    </row>
    <row r="1927" spans="1:7" x14ac:dyDescent="0.25">
      <c r="A1927" s="94">
        <v>2229</v>
      </c>
      <c r="B1927" s="95">
        <v>2</v>
      </c>
      <c r="C1927" s="95">
        <v>19.22</v>
      </c>
      <c r="D1927" s="95">
        <v>20.059999999999999</v>
      </c>
      <c r="E1927" s="95">
        <v>29.3</v>
      </c>
      <c r="F1927" s="80">
        <f t="shared" si="60"/>
        <v>2.901326789035899E-2</v>
      </c>
      <c r="G1927" s="99">
        <f t="shared" si="61"/>
        <v>2.8802702642752136E-2</v>
      </c>
    </row>
    <row r="1928" spans="1:7" x14ac:dyDescent="0.25">
      <c r="A1928" s="94">
        <v>2229</v>
      </c>
      <c r="B1928" s="95">
        <v>3</v>
      </c>
      <c r="C1928" s="95">
        <v>19.079999999999998</v>
      </c>
      <c r="D1928" s="95">
        <v>20.059999999999999</v>
      </c>
      <c r="E1928" s="95">
        <v>29.3</v>
      </c>
      <c r="F1928" s="80">
        <f t="shared" si="60"/>
        <v>2.8592137395145278E-2</v>
      </c>
      <c r="G1928" s="99">
        <f t="shared" si="61"/>
        <v>2.7867281649173323E-2</v>
      </c>
    </row>
    <row r="1929" spans="1:7" x14ac:dyDescent="0.25">
      <c r="A1929" s="94">
        <v>2229</v>
      </c>
      <c r="B1929" s="95">
        <v>4</v>
      </c>
      <c r="C1929" s="95">
        <v>18.59</v>
      </c>
      <c r="D1929" s="95">
        <v>20.059999999999999</v>
      </c>
      <c r="E1929" s="95">
        <v>29.3</v>
      </c>
      <c r="F1929" s="80">
        <f t="shared" si="60"/>
        <v>2.7142425903201369E-2</v>
      </c>
      <c r="G1929" s="99">
        <f t="shared" si="61"/>
        <v>2.699681308370748E-2</v>
      </c>
    </row>
    <row r="1930" spans="1:7" x14ac:dyDescent="0.25">
      <c r="A1930" s="94">
        <v>2229</v>
      </c>
      <c r="B1930" s="95">
        <v>5</v>
      </c>
      <c r="C1930" s="95">
        <v>18.489999999999998</v>
      </c>
      <c r="D1930" s="95">
        <v>20.059999999999999</v>
      </c>
      <c r="E1930" s="95">
        <v>29.3</v>
      </c>
      <c r="F1930" s="80">
        <f t="shared" si="60"/>
        <v>2.6851200264213594E-2</v>
      </c>
      <c r="G1930" s="99">
        <f t="shared" si="61"/>
        <v>2.5979969862529255E-2</v>
      </c>
    </row>
    <row r="1931" spans="1:7" x14ac:dyDescent="0.25">
      <c r="A1931" s="94">
        <v>2229</v>
      </c>
      <c r="B1931" s="95">
        <v>6</v>
      </c>
      <c r="C1931" s="95">
        <v>17.88</v>
      </c>
      <c r="D1931" s="95">
        <v>20.059999999999999</v>
      </c>
      <c r="E1931" s="95">
        <v>29.3</v>
      </c>
      <c r="F1931" s="80">
        <f t="shared" si="60"/>
        <v>2.5108739460844916E-2</v>
      </c>
      <c r="G1931" s="99">
        <f t="shared" si="61"/>
        <v>2.4704797404437158E-2</v>
      </c>
    </row>
    <row r="1932" spans="1:7" x14ac:dyDescent="0.25">
      <c r="A1932" s="94">
        <v>2229</v>
      </c>
      <c r="B1932" s="95">
        <v>7</v>
      </c>
      <c r="C1932" s="95">
        <v>17.59</v>
      </c>
      <c r="D1932" s="95">
        <v>20.059999999999999</v>
      </c>
      <c r="E1932" s="95">
        <v>29.3</v>
      </c>
      <c r="F1932" s="80">
        <f t="shared" si="60"/>
        <v>2.43008553480294E-2</v>
      </c>
      <c r="G1932" s="99">
        <f t="shared" si="61"/>
        <v>2.3552901042071923E-2</v>
      </c>
    </row>
    <row r="1933" spans="1:7" x14ac:dyDescent="0.25">
      <c r="A1933" s="94">
        <v>2229</v>
      </c>
      <c r="B1933" s="95">
        <v>8</v>
      </c>
      <c r="C1933" s="95">
        <v>17.04</v>
      </c>
      <c r="D1933" s="95">
        <v>20.059999999999999</v>
      </c>
      <c r="E1933" s="95">
        <v>29.3</v>
      </c>
      <c r="F1933" s="80">
        <f t="shared" si="60"/>
        <v>2.2804946736114447E-2</v>
      </c>
      <c r="G1933" s="99">
        <f t="shared" si="61"/>
        <v>2.2223689263347269E-2</v>
      </c>
    </row>
    <row r="1934" spans="1:7" x14ac:dyDescent="0.25">
      <c r="A1934" s="94">
        <v>2229</v>
      </c>
      <c r="B1934" s="95">
        <v>9</v>
      </c>
      <c r="C1934" s="95">
        <v>16.600000000000001</v>
      </c>
      <c r="D1934" s="95">
        <v>20.059999999999999</v>
      </c>
      <c r="E1934" s="95">
        <v>29.3</v>
      </c>
      <c r="F1934" s="80">
        <f t="shared" si="60"/>
        <v>2.1642431790580091E-2</v>
      </c>
      <c r="G1934" s="99">
        <f t="shared" si="61"/>
        <v>2.0476209765714484E-2</v>
      </c>
    </row>
    <row r="1935" spans="1:7" x14ac:dyDescent="0.25">
      <c r="A1935" s="94">
        <v>2229</v>
      </c>
      <c r="B1935" s="95">
        <v>10</v>
      </c>
      <c r="C1935" s="95">
        <v>15.68</v>
      </c>
      <c r="D1935" s="95">
        <v>20.059999999999999</v>
      </c>
      <c r="E1935" s="95">
        <v>29.3</v>
      </c>
      <c r="F1935" s="80">
        <f t="shared" si="60"/>
        <v>1.9309987740848876E-2</v>
      </c>
      <c r="G1935" s="99">
        <f t="shared" si="61"/>
        <v>1.9309987740848876E-2</v>
      </c>
    </row>
    <row r="1936" spans="1:7" x14ac:dyDescent="0.25">
      <c r="A1936" s="94">
        <v>2229</v>
      </c>
      <c r="B1936" s="95">
        <v>11</v>
      </c>
      <c r="C1936" s="95">
        <v>15.68</v>
      </c>
      <c r="D1936" s="95">
        <v>20.059999999999999</v>
      </c>
      <c r="E1936" s="95">
        <v>29.3</v>
      </c>
      <c r="F1936" s="80">
        <f t="shared" si="60"/>
        <v>1.9309987740848876E-2</v>
      </c>
      <c r="G1936" s="99">
        <f t="shared" si="61"/>
        <v>1.9199470438286403E-2</v>
      </c>
    </row>
    <row r="1937" spans="1:7" x14ac:dyDescent="0.25">
      <c r="A1937" s="94">
        <v>2229</v>
      </c>
      <c r="B1937" s="95">
        <v>12</v>
      </c>
      <c r="C1937" s="95">
        <v>15.59</v>
      </c>
      <c r="D1937" s="95">
        <v>20.059999999999999</v>
      </c>
      <c r="E1937" s="95">
        <v>29.3</v>
      </c>
      <c r="F1937" s="80">
        <f t="shared" si="60"/>
        <v>1.9088953135723934E-2</v>
      </c>
      <c r="G1937" s="99">
        <f t="shared" si="61"/>
        <v>1.842739262774018E-2</v>
      </c>
    </row>
    <row r="1938" spans="1:7" x14ac:dyDescent="0.25">
      <c r="A1938" s="94">
        <v>2229</v>
      </c>
      <c r="B1938" s="95">
        <v>13</v>
      </c>
      <c r="C1938" s="95">
        <v>15.04</v>
      </c>
      <c r="D1938" s="95">
        <v>20.059999999999999</v>
      </c>
      <c r="E1938" s="95">
        <v>29.3</v>
      </c>
      <c r="F1938" s="80">
        <f t="shared" si="60"/>
        <v>1.7765832119756422E-2</v>
      </c>
      <c r="G1938" s="99">
        <f t="shared" si="61"/>
        <v>1.1304707004677518E-2</v>
      </c>
    </row>
    <row r="1939" spans="1:7" x14ac:dyDescent="0.25">
      <c r="A1939" s="94">
        <v>2229</v>
      </c>
      <c r="B1939" s="95">
        <v>13.65</v>
      </c>
      <c r="C1939" s="95">
        <v>14.72</v>
      </c>
      <c r="D1939" s="95">
        <v>20.059999999999999</v>
      </c>
      <c r="E1939" s="95">
        <v>29.3</v>
      </c>
      <c r="F1939" s="80">
        <f t="shared" si="60"/>
        <v>1.7017881740789768E-2</v>
      </c>
      <c r="G1939" s="99">
        <f t="shared" si="61"/>
        <v>5.7261927106705621E-3</v>
      </c>
    </row>
    <row r="1940" spans="1:7" x14ac:dyDescent="0.25">
      <c r="A1940" s="94">
        <v>2229</v>
      </c>
      <c r="B1940" s="95">
        <v>14</v>
      </c>
      <c r="C1940" s="95">
        <v>14.14</v>
      </c>
      <c r="D1940" s="95">
        <v>20.059999999999999</v>
      </c>
      <c r="E1940" s="95">
        <v>29.3</v>
      </c>
      <c r="F1940" s="80">
        <f t="shared" si="60"/>
        <v>1.5703219463042047E-2</v>
      </c>
      <c r="G1940" s="99">
        <f t="shared" si="61"/>
        <v>1.5114971946620624E-2</v>
      </c>
    </row>
    <row r="1941" spans="1:7" x14ac:dyDescent="0.25">
      <c r="A1941" s="94">
        <v>2229</v>
      </c>
      <c r="B1941" s="95">
        <v>15</v>
      </c>
      <c r="C1941" s="95">
        <v>13.6</v>
      </c>
      <c r="D1941" s="95">
        <v>20.059999999999999</v>
      </c>
      <c r="E1941" s="95">
        <v>29.3</v>
      </c>
      <c r="F1941" s="80">
        <f t="shared" si="60"/>
        <v>1.45267244301992E-2</v>
      </c>
      <c r="G1941" s="99">
        <f t="shared" si="61"/>
        <v>1.4054012910604364E-2</v>
      </c>
    </row>
    <row r="1942" spans="1:7" x14ac:dyDescent="0.25">
      <c r="A1942" s="94">
        <v>2229</v>
      </c>
      <c r="B1942" s="95">
        <v>16</v>
      </c>
      <c r="C1942" s="95">
        <v>13.15</v>
      </c>
      <c r="D1942" s="95">
        <v>20.059999999999999</v>
      </c>
      <c r="E1942" s="95">
        <v>29.3</v>
      </c>
      <c r="F1942" s="80">
        <f t="shared" si="60"/>
        <v>1.3581301391009527E-2</v>
      </c>
      <c r="G1942" s="99">
        <f t="shared" si="61"/>
        <v>1.229572633424323E-2</v>
      </c>
    </row>
    <row r="1943" spans="1:7" x14ac:dyDescent="0.25">
      <c r="A1943" s="94">
        <v>2229</v>
      </c>
      <c r="B1943" s="95">
        <v>17</v>
      </c>
      <c r="C1943" s="95">
        <v>11.84</v>
      </c>
      <c r="D1943" s="95">
        <v>20.059999999999999</v>
      </c>
      <c r="E1943" s="95">
        <v>29.3</v>
      </c>
      <c r="F1943" s="80">
        <f t="shared" si="60"/>
        <v>1.1010151277476931E-2</v>
      </c>
      <c r="G1943" s="99">
        <f t="shared" si="61"/>
        <v>1.043109291956726E-2</v>
      </c>
    </row>
    <row r="1944" spans="1:7" x14ac:dyDescent="0.25">
      <c r="A1944" s="94">
        <v>2229</v>
      </c>
      <c r="B1944" s="95">
        <v>18</v>
      </c>
      <c r="C1944" s="95">
        <v>11.2</v>
      </c>
      <c r="D1944" s="95">
        <v>20.059999999999999</v>
      </c>
      <c r="E1944" s="95">
        <v>29.3</v>
      </c>
      <c r="F1944" s="80">
        <f t="shared" si="60"/>
        <v>9.8520345616575893E-3</v>
      </c>
      <c r="G1944" s="99">
        <f t="shared" si="61"/>
        <v>9.3300628692544636E-3</v>
      </c>
    </row>
    <row r="1945" spans="1:7" x14ac:dyDescent="0.25">
      <c r="A1945" s="94">
        <v>2229</v>
      </c>
      <c r="B1945" s="95">
        <v>19</v>
      </c>
      <c r="C1945" s="95">
        <v>10.59</v>
      </c>
      <c r="D1945" s="95">
        <v>20.059999999999999</v>
      </c>
      <c r="E1945" s="95">
        <v>29.3</v>
      </c>
      <c r="F1945" s="80">
        <f t="shared" si="60"/>
        <v>8.8080911768513379E-3</v>
      </c>
      <c r="G1945" s="99">
        <f t="shared" si="61"/>
        <v>8.4099689208343535E-3</v>
      </c>
    </row>
    <row r="1946" spans="1:7" x14ac:dyDescent="0.25">
      <c r="A1946" s="94">
        <v>2229</v>
      </c>
      <c r="B1946" s="95">
        <v>20</v>
      </c>
      <c r="C1946" s="95">
        <v>10.1</v>
      </c>
      <c r="D1946" s="95">
        <v>20.059999999999999</v>
      </c>
      <c r="E1946" s="95">
        <v>29.3</v>
      </c>
      <c r="F1946" s="80">
        <f t="shared" si="60"/>
        <v>8.0118466648173691E-3</v>
      </c>
      <c r="G1946" s="99">
        <f t="shared" si="61"/>
        <v>7.0400774442365231E-3</v>
      </c>
    </row>
    <row r="1947" spans="1:7" x14ac:dyDescent="0.25">
      <c r="A1947" s="94">
        <v>2229</v>
      </c>
      <c r="B1947" s="95">
        <v>21</v>
      </c>
      <c r="C1947" s="95">
        <v>8.7899999999999991</v>
      </c>
      <c r="D1947" s="95">
        <v>20.059999999999999</v>
      </c>
      <c r="E1947" s="95">
        <v>29.3</v>
      </c>
      <c r="F1947" s="80">
        <f t="shared" si="60"/>
        <v>6.068308223655677E-3</v>
      </c>
      <c r="G1947" s="99">
        <f t="shared" si="61"/>
        <v>5.7004866287825671E-3</v>
      </c>
    </row>
    <row r="1948" spans="1:7" x14ac:dyDescent="0.25">
      <c r="A1948" s="94">
        <v>2229</v>
      </c>
      <c r="B1948" s="95">
        <v>22</v>
      </c>
      <c r="C1948" s="95">
        <v>8.24</v>
      </c>
      <c r="D1948" s="95">
        <v>20.059999999999999</v>
      </c>
      <c r="E1948" s="95">
        <v>29.3</v>
      </c>
      <c r="F1948" s="80">
        <f t="shared" si="60"/>
        <v>5.332665033909458E-3</v>
      </c>
      <c r="G1948" s="99">
        <f t="shared" si="61"/>
        <v>4.9226400687261869E-3</v>
      </c>
    </row>
    <row r="1949" spans="1:7" x14ac:dyDescent="0.25">
      <c r="A1949" s="94">
        <v>2229</v>
      </c>
      <c r="B1949" s="95">
        <v>23</v>
      </c>
      <c r="C1949" s="95">
        <v>7.58</v>
      </c>
      <c r="D1949" s="95">
        <v>20.059999999999999</v>
      </c>
      <c r="E1949" s="95">
        <v>29.3</v>
      </c>
      <c r="F1949" s="80">
        <f t="shared" si="60"/>
        <v>4.5126151035429149E-3</v>
      </c>
      <c r="G1949" s="99">
        <f t="shared" si="61"/>
        <v>3.553453094280931E-3</v>
      </c>
    </row>
    <row r="1950" spans="1:7" x14ac:dyDescent="0.25">
      <c r="A1950" s="94">
        <v>2229</v>
      </c>
      <c r="B1950" s="95">
        <v>23.85</v>
      </c>
      <c r="C1950" s="95">
        <v>7</v>
      </c>
      <c r="D1950" s="95">
        <v>20.059999999999999</v>
      </c>
      <c r="E1950" s="95">
        <v>29.3</v>
      </c>
      <c r="F1950" s="80">
        <f t="shared" si="60"/>
        <v>3.8484510006474965E-3</v>
      </c>
      <c r="G1950" s="99">
        <f t="shared" si="61"/>
        <v>5.4912585215488444E-4</v>
      </c>
    </row>
    <row r="1951" spans="1:7" x14ac:dyDescent="0.25">
      <c r="A1951" s="94">
        <v>2229</v>
      </c>
      <c r="B1951" s="95">
        <v>24</v>
      </c>
      <c r="C1951" s="95">
        <v>6.65</v>
      </c>
      <c r="D1951" s="95">
        <v>20.059999999999999</v>
      </c>
      <c r="E1951" s="95">
        <v>29.3</v>
      </c>
      <c r="F1951" s="80">
        <f t="shared" si="60"/>
        <v>3.4732270280843657E-3</v>
      </c>
      <c r="G1951" s="99">
        <f t="shared" si="61"/>
        <v>2.8774868131841332E-3</v>
      </c>
    </row>
    <row r="1952" spans="1:7" x14ac:dyDescent="0.25">
      <c r="A1952" s="94">
        <v>2229</v>
      </c>
      <c r="B1952" s="95">
        <v>25</v>
      </c>
      <c r="C1952" s="95">
        <v>5.39</v>
      </c>
      <c r="D1952" s="95">
        <v>20.059999999999999</v>
      </c>
      <c r="E1952" s="95">
        <v>29.3</v>
      </c>
      <c r="F1952" s="80">
        <f t="shared" si="60"/>
        <v>2.2817465982839001E-3</v>
      </c>
      <c r="G1952" s="99">
        <f t="shared" si="61"/>
        <v>1.8839581364863607E-3</v>
      </c>
    </row>
    <row r="1953" spans="1:7" x14ac:dyDescent="0.25">
      <c r="A1953" s="94">
        <v>2229</v>
      </c>
      <c r="B1953" s="95">
        <v>26</v>
      </c>
      <c r="C1953" s="95">
        <v>4.3499999999999996</v>
      </c>
      <c r="D1953" s="95">
        <v>20.059999999999999</v>
      </c>
      <c r="E1953" s="95">
        <v>29.3</v>
      </c>
      <c r="F1953" s="80">
        <f t="shared" si="60"/>
        <v>1.4861696746888212E-3</v>
      </c>
      <c r="G1953" s="99">
        <f t="shared" si="61"/>
        <v>8.2284202083742343E-4</v>
      </c>
    </row>
    <row r="1954" spans="1:7" x14ac:dyDescent="0.25">
      <c r="A1954" s="94">
        <v>2229</v>
      </c>
      <c r="B1954" s="95">
        <v>26.6</v>
      </c>
      <c r="C1954" s="95">
        <v>4</v>
      </c>
      <c r="D1954" s="95">
        <v>20.059999999999999</v>
      </c>
      <c r="E1954" s="95">
        <v>29.3</v>
      </c>
      <c r="F1954" s="80">
        <f t="shared" si="60"/>
        <v>1.2566370614359172E-3</v>
      </c>
      <c r="G1954" s="99">
        <f t="shared" si="61"/>
        <v>1.1309733552923253E-3</v>
      </c>
    </row>
    <row r="1955" spans="1:7" x14ac:dyDescent="0.25">
      <c r="A1955" s="94">
        <v>2229</v>
      </c>
      <c r="B1955" s="95">
        <v>29.3</v>
      </c>
      <c r="C1955" s="95">
        <v>0</v>
      </c>
      <c r="D1955" s="95">
        <v>20.059999999999999</v>
      </c>
      <c r="E1955" s="95">
        <v>29.3</v>
      </c>
      <c r="F1955" s="80">
        <f t="shared" si="60"/>
        <v>0</v>
      </c>
      <c r="G1955" s="99" t="str">
        <f t="shared" si="61"/>
        <v xml:space="preserve"> </v>
      </c>
    </row>
    <row r="1956" spans="1:7" x14ac:dyDescent="0.25">
      <c r="A1956" s="96">
        <v>2230</v>
      </c>
      <c r="B1956" s="97">
        <v>0.1</v>
      </c>
      <c r="C1956" s="97">
        <v>26.09</v>
      </c>
      <c r="D1956" s="97">
        <v>20.100000000000001</v>
      </c>
      <c r="E1956" s="97">
        <v>29.4</v>
      </c>
      <c r="F1956" s="80">
        <f t="shared" si="60"/>
        <v>5.3461118358649855E-2</v>
      </c>
      <c r="G1956" s="99">
        <f t="shared" si="61"/>
        <v>1.0176624700024652E-2</v>
      </c>
    </row>
    <row r="1957" spans="1:7" x14ac:dyDescent="0.25">
      <c r="A1957" s="96">
        <v>2230</v>
      </c>
      <c r="B1957" s="97">
        <v>0.3</v>
      </c>
      <c r="C1957" s="97">
        <v>24.8</v>
      </c>
      <c r="D1957" s="97">
        <v>20.100000000000001</v>
      </c>
      <c r="E1957" s="97">
        <v>29.4</v>
      </c>
      <c r="F1957" s="80">
        <f t="shared" si="60"/>
        <v>4.8305128641596667E-2</v>
      </c>
      <c r="G1957" s="99">
        <f t="shared" si="61"/>
        <v>8.6838529683743119E-3</v>
      </c>
    </row>
    <row r="1958" spans="1:7" x14ac:dyDescent="0.25">
      <c r="A1958" s="96">
        <v>2230</v>
      </c>
      <c r="B1958" s="97">
        <v>0.5</v>
      </c>
      <c r="C1958" s="97">
        <v>22.15</v>
      </c>
      <c r="D1958" s="97">
        <v>20.100000000000001</v>
      </c>
      <c r="E1958" s="97">
        <v>29.4</v>
      </c>
      <c r="F1958" s="80">
        <f t="shared" si="60"/>
        <v>3.8533401042146455E-2</v>
      </c>
      <c r="G1958" s="99">
        <f t="shared" si="61"/>
        <v>7.4501495333095975E-3</v>
      </c>
    </row>
    <row r="1959" spans="1:7" x14ac:dyDescent="0.25">
      <c r="A1959" s="96">
        <v>2230</v>
      </c>
      <c r="B1959" s="97">
        <v>0.7</v>
      </c>
      <c r="C1959" s="97">
        <v>21.4</v>
      </c>
      <c r="D1959" s="97">
        <v>20.100000000000001</v>
      </c>
      <c r="E1959" s="97">
        <v>29.4</v>
      </c>
      <c r="F1959" s="80">
        <f t="shared" si="60"/>
        <v>3.5968094290949534E-2</v>
      </c>
      <c r="G1959" s="99">
        <f t="shared" si="61"/>
        <v>7.1100721285585061E-3</v>
      </c>
    </row>
    <row r="1960" spans="1:7" x14ac:dyDescent="0.25">
      <c r="A1960" s="96">
        <v>2230</v>
      </c>
      <c r="B1960" s="97">
        <v>0.9</v>
      </c>
      <c r="C1960" s="97">
        <v>21.15</v>
      </c>
      <c r="D1960" s="97">
        <v>20.100000000000001</v>
      </c>
      <c r="E1960" s="97">
        <v>29.4</v>
      </c>
      <c r="F1960" s="80">
        <f t="shared" si="60"/>
        <v>3.5132626994635499E-2</v>
      </c>
      <c r="G1960" s="99">
        <f t="shared" si="61"/>
        <v>6.9275652303390249E-3</v>
      </c>
    </row>
    <row r="1961" spans="1:7" x14ac:dyDescent="0.25">
      <c r="A1961" s="96">
        <v>2230</v>
      </c>
      <c r="B1961" s="97">
        <v>1.1000000000000001</v>
      </c>
      <c r="C1961" s="97">
        <v>20.85</v>
      </c>
      <c r="D1961" s="97">
        <v>20.100000000000001</v>
      </c>
      <c r="E1961" s="97">
        <v>29.4</v>
      </c>
      <c r="F1961" s="80">
        <f t="shared" si="60"/>
        <v>3.4143025308754731E-2</v>
      </c>
      <c r="G1961" s="99">
        <f t="shared" si="61"/>
        <v>6.5873896508175031E-3</v>
      </c>
    </row>
    <row r="1962" spans="1:7" x14ac:dyDescent="0.25">
      <c r="A1962" s="96">
        <v>2230</v>
      </c>
      <c r="B1962" s="97">
        <v>1.3</v>
      </c>
      <c r="C1962" s="97">
        <v>20.100000000000001</v>
      </c>
      <c r="D1962" s="97">
        <v>20.100000000000001</v>
      </c>
      <c r="E1962" s="97">
        <v>29.4</v>
      </c>
      <c r="F1962" s="80">
        <f t="shared" si="60"/>
        <v>3.1730871199420314E-2</v>
      </c>
      <c r="G1962" s="99">
        <f t="shared" si="61"/>
        <v>2.1292173662135951E-2</v>
      </c>
    </row>
    <row r="1963" spans="1:7" x14ac:dyDescent="0.25">
      <c r="A1963" s="96">
        <v>2230</v>
      </c>
      <c r="B1963" s="97">
        <v>2</v>
      </c>
      <c r="C1963" s="97">
        <v>19.25</v>
      </c>
      <c r="D1963" s="97">
        <v>20.100000000000001</v>
      </c>
      <c r="E1963" s="97">
        <v>29.4</v>
      </c>
      <c r="F1963" s="80">
        <f t="shared" si="60"/>
        <v>2.9103910692396692E-2</v>
      </c>
      <c r="G1963" s="99">
        <f t="shared" si="61"/>
        <v>2.8728392195522284E-2</v>
      </c>
    </row>
    <row r="1964" spans="1:7" x14ac:dyDescent="0.25">
      <c r="A1964" s="96">
        <v>2230</v>
      </c>
      <c r="B1964" s="97">
        <v>3</v>
      </c>
      <c r="C1964" s="97">
        <v>19</v>
      </c>
      <c r="D1964" s="97">
        <v>20.100000000000001</v>
      </c>
      <c r="E1964" s="97">
        <v>29.4</v>
      </c>
      <c r="F1964" s="80">
        <f t="shared" si="60"/>
        <v>2.835287369864788E-2</v>
      </c>
      <c r="G1964" s="99">
        <f t="shared" si="61"/>
        <v>2.7820750734982844E-2</v>
      </c>
    </row>
    <row r="1965" spans="1:7" x14ac:dyDescent="0.25">
      <c r="A1965" s="96">
        <v>2230</v>
      </c>
      <c r="B1965" s="97">
        <v>4</v>
      </c>
      <c r="C1965" s="97">
        <v>18.64</v>
      </c>
      <c r="D1965" s="97">
        <v>20.100000000000001</v>
      </c>
      <c r="E1965" s="97">
        <v>29.4</v>
      </c>
      <c r="F1965" s="80">
        <f t="shared" si="60"/>
        <v>2.7288627771317808E-2</v>
      </c>
      <c r="G1965" s="99">
        <f t="shared" si="61"/>
        <v>2.70553959327153E-2</v>
      </c>
    </row>
    <row r="1966" spans="1:7" x14ac:dyDescent="0.25">
      <c r="A1966" s="96">
        <v>2230</v>
      </c>
      <c r="B1966" s="97">
        <v>5</v>
      </c>
      <c r="C1966" s="97">
        <v>18.48</v>
      </c>
      <c r="D1966" s="97">
        <v>20.100000000000001</v>
      </c>
      <c r="E1966" s="97">
        <v>29.4</v>
      </c>
      <c r="F1966" s="80">
        <f t="shared" si="60"/>
        <v>2.6822164094112793E-2</v>
      </c>
      <c r="G1966" s="99">
        <f t="shared" si="61"/>
        <v>2.6276296662588301E-2</v>
      </c>
    </row>
    <row r="1967" spans="1:7" x14ac:dyDescent="0.25">
      <c r="A1967" s="96">
        <v>2230</v>
      </c>
      <c r="B1967" s="97">
        <v>6</v>
      </c>
      <c r="C1967" s="97">
        <v>18.100000000000001</v>
      </c>
      <c r="D1967" s="97">
        <v>20.100000000000001</v>
      </c>
      <c r="E1967" s="97">
        <v>29.4</v>
      </c>
      <c r="F1967" s="80">
        <f t="shared" si="60"/>
        <v>2.5730429231063806E-2</v>
      </c>
      <c r="G1967" s="99">
        <f t="shared" si="61"/>
        <v>2.4550466665329562E-2</v>
      </c>
    </row>
    <row r="1968" spans="1:7" x14ac:dyDescent="0.25">
      <c r="A1968" s="96">
        <v>2230</v>
      </c>
      <c r="B1968" s="97">
        <v>7</v>
      </c>
      <c r="C1968" s="97">
        <v>17.25</v>
      </c>
      <c r="D1968" s="97">
        <v>20.100000000000001</v>
      </c>
      <c r="E1968" s="97">
        <v>29.4</v>
      </c>
      <c r="F1968" s="80">
        <f t="shared" si="60"/>
        <v>2.3370504099595318E-2</v>
      </c>
      <c r="G1968" s="99">
        <f t="shared" si="61"/>
        <v>2.2702915660707489E-2</v>
      </c>
    </row>
    <row r="1969" spans="1:7" x14ac:dyDescent="0.25">
      <c r="A1969" s="96">
        <v>2230</v>
      </c>
      <c r="B1969" s="97">
        <v>8</v>
      </c>
      <c r="C1969" s="97">
        <v>16.75</v>
      </c>
      <c r="D1969" s="97">
        <v>20.100000000000001</v>
      </c>
      <c r="E1969" s="97">
        <v>29.4</v>
      </c>
      <c r="F1969" s="80">
        <f t="shared" si="60"/>
        <v>2.203532722181966E-2</v>
      </c>
      <c r="G1969" s="99">
        <f t="shared" si="61"/>
        <v>2.1695940967452351E-2</v>
      </c>
    </row>
    <row r="1970" spans="1:7" x14ac:dyDescent="0.25">
      <c r="A1970" s="96">
        <v>2230</v>
      </c>
      <c r="B1970" s="97">
        <v>9</v>
      </c>
      <c r="C1970" s="97">
        <v>16.489999999999998</v>
      </c>
      <c r="D1970" s="97">
        <v>20.100000000000001</v>
      </c>
      <c r="E1970" s="97">
        <v>29.4</v>
      </c>
      <c r="F1970" s="80">
        <f t="shared" si="60"/>
        <v>2.1356554713085042E-2</v>
      </c>
      <c r="G1970" s="99">
        <f t="shared" si="61"/>
        <v>2.0593618937160767E-2</v>
      </c>
    </row>
    <row r="1971" spans="1:7" x14ac:dyDescent="0.25">
      <c r="A1971" s="96">
        <v>2230</v>
      </c>
      <c r="B1971" s="97">
        <v>10</v>
      </c>
      <c r="C1971" s="97">
        <v>15.89</v>
      </c>
      <c r="D1971" s="97">
        <v>20.100000000000001</v>
      </c>
      <c r="E1971" s="97">
        <v>29.4</v>
      </c>
      <c r="F1971" s="80">
        <f t="shared" si="60"/>
        <v>1.9830683161236488E-2</v>
      </c>
      <c r="G1971" s="99">
        <f t="shared" si="61"/>
        <v>1.9533425664353822E-2</v>
      </c>
    </row>
    <row r="1972" spans="1:7" x14ac:dyDescent="0.25">
      <c r="A1972" s="96">
        <v>2230</v>
      </c>
      <c r="B1972" s="97">
        <v>11</v>
      </c>
      <c r="C1972" s="97">
        <v>15.65</v>
      </c>
      <c r="D1972" s="97">
        <v>20.100000000000001</v>
      </c>
      <c r="E1972" s="97">
        <v>29.4</v>
      </c>
      <c r="F1972" s="80">
        <f t="shared" si="60"/>
        <v>1.9236168167471156E-2</v>
      </c>
      <c r="G1972" s="99">
        <f t="shared" si="61"/>
        <v>1.8324697890885148E-2</v>
      </c>
    </row>
    <row r="1973" spans="1:7" x14ac:dyDescent="0.25">
      <c r="A1973" s="96">
        <v>2230</v>
      </c>
      <c r="B1973" s="97">
        <v>12</v>
      </c>
      <c r="C1973" s="97">
        <v>14.89</v>
      </c>
      <c r="D1973" s="97">
        <v>20.100000000000001</v>
      </c>
      <c r="E1973" s="97">
        <v>29.4</v>
      </c>
      <c r="F1973" s="80">
        <f t="shared" si="60"/>
        <v>1.7413227614299139E-2</v>
      </c>
      <c r="G1973" s="99">
        <f t="shared" si="61"/>
        <v>1.6906268807789351E-2</v>
      </c>
    </row>
    <row r="1974" spans="1:7" x14ac:dyDescent="0.25">
      <c r="A1974" s="96">
        <v>2230</v>
      </c>
      <c r="B1974" s="97">
        <v>13</v>
      </c>
      <c r="C1974" s="97">
        <v>14.45</v>
      </c>
      <c r="D1974" s="97">
        <v>20.100000000000001</v>
      </c>
      <c r="E1974" s="97">
        <v>29.4</v>
      </c>
      <c r="F1974" s="80">
        <f t="shared" si="60"/>
        <v>1.6399310001279567E-2</v>
      </c>
      <c r="G1974" s="99">
        <f t="shared" si="61"/>
        <v>1.1127589901354333E-2</v>
      </c>
    </row>
    <row r="1975" spans="1:7" x14ac:dyDescent="0.25">
      <c r="A1975" s="96">
        <v>2230</v>
      </c>
      <c r="B1975" s="97">
        <v>13.7</v>
      </c>
      <c r="C1975" s="97">
        <v>14</v>
      </c>
      <c r="D1975" s="97">
        <v>20.100000000000001</v>
      </c>
      <c r="E1975" s="97">
        <v>29.4</v>
      </c>
      <c r="F1975" s="80">
        <f t="shared" si="60"/>
        <v>1.5393804002589986E-2</v>
      </c>
      <c r="G1975" s="99">
        <f t="shared" si="61"/>
        <v>4.53641070439846E-3</v>
      </c>
    </row>
    <row r="1976" spans="1:7" x14ac:dyDescent="0.25">
      <c r="A1976" s="96">
        <v>2230</v>
      </c>
      <c r="B1976" s="97">
        <v>14</v>
      </c>
      <c r="C1976" s="97">
        <v>13.75</v>
      </c>
      <c r="D1976" s="97">
        <v>20.100000000000001</v>
      </c>
      <c r="E1976" s="97">
        <v>29.4</v>
      </c>
      <c r="F1976" s="80">
        <f t="shared" si="60"/>
        <v>1.4848934026733008E-2</v>
      </c>
      <c r="G1976" s="99">
        <f t="shared" si="61"/>
        <v>1.458140777732575E-2</v>
      </c>
    </row>
    <row r="1977" spans="1:7" x14ac:dyDescent="0.25">
      <c r="A1977" s="96">
        <v>2230</v>
      </c>
      <c r="B1977" s="97">
        <v>15</v>
      </c>
      <c r="C1977" s="97">
        <v>13.5</v>
      </c>
      <c r="D1977" s="97">
        <v>20.100000000000001</v>
      </c>
      <c r="E1977" s="97">
        <v>29.4</v>
      </c>
      <c r="F1977" s="80">
        <f t="shared" si="60"/>
        <v>1.4313881527918494E-2</v>
      </c>
      <c r="G1977" s="99">
        <f t="shared" si="61"/>
        <v>1.3896049704991052E-2</v>
      </c>
    </row>
    <row r="1978" spans="1:7" x14ac:dyDescent="0.25">
      <c r="A1978" s="96">
        <v>2230</v>
      </c>
      <c r="B1978" s="97">
        <v>16</v>
      </c>
      <c r="C1978" s="97">
        <v>13.1</v>
      </c>
      <c r="D1978" s="97">
        <v>20.100000000000001</v>
      </c>
      <c r="E1978" s="97">
        <v>29.4</v>
      </c>
      <c r="F1978" s="80">
        <f t="shared" si="60"/>
        <v>1.3478217882063609E-2</v>
      </c>
      <c r="G1978" s="99">
        <f t="shared" si="61"/>
        <v>1.2816268601988971E-2</v>
      </c>
    </row>
    <row r="1979" spans="1:7" x14ac:dyDescent="0.25">
      <c r="A1979" s="96">
        <v>2230</v>
      </c>
      <c r="B1979" s="97">
        <v>17</v>
      </c>
      <c r="C1979" s="97">
        <v>12.44</v>
      </c>
      <c r="D1979" s="97">
        <v>20.100000000000001</v>
      </c>
      <c r="E1979" s="97">
        <v>29.4</v>
      </c>
      <c r="F1979" s="80">
        <f t="shared" si="60"/>
        <v>1.2154319321914334E-2</v>
      </c>
      <c r="G1979" s="99">
        <f t="shared" si="61"/>
        <v>1.1136007406170555E-2</v>
      </c>
    </row>
    <row r="1980" spans="1:7" x14ac:dyDescent="0.25">
      <c r="A1980" s="96">
        <v>2230</v>
      </c>
      <c r="B1980" s="97">
        <v>18</v>
      </c>
      <c r="C1980" s="97">
        <v>11.35</v>
      </c>
      <c r="D1980" s="97">
        <v>20.100000000000001</v>
      </c>
      <c r="E1980" s="97">
        <v>29.4</v>
      </c>
      <c r="F1980" s="80">
        <f t="shared" si="60"/>
        <v>1.0117695490426777E-2</v>
      </c>
      <c r="G1980" s="99">
        <f t="shared" si="61"/>
        <v>9.6392898341473073E-3</v>
      </c>
    </row>
    <row r="1981" spans="1:7" x14ac:dyDescent="0.25">
      <c r="A1981" s="96">
        <v>2230</v>
      </c>
      <c r="B1981" s="97">
        <v>19</v>
      </c>
      <c r="C1981" s="97">
        <v>10.8</v>
      </c>
      <c r="D1981" s="97">
        <v>20.100000000000001</v>
      </c>
      <c r="E1981" s="97">
        <v>29.4</v>
      </c>
      <c r="F1981" s="80">
        <f t="shared" si="60"/>
        <v>9.1608841778678379E-3</v>
      </c>
      <c r="G1981" s="99">
        <f t="shared" si="61"/>
        <v>8.2373541124828639E-3</v>
      </c>
    </row>
    <row r="1982" spans="1:7" x14ac:dyDescent="0.25">
      <c r="A1982" s="96">
        <v>2230</v>
      </c>
      <c r="B1982" s="97">
        <v>20</v>
      </c>
      <c r="C1982" s="97">
        <v>9.65</v>
      </c>
      <c r="D1982" s="97">
        <v>20.100000000000001</v>
      </c>
      <c r="E1982" s="97">
        <v>29.4</v>
      </c>
      <c r="F1982" s="80">
        <f t="shared" si="60"/>
        <v>7.313824047097889E-3</v>
      </c>
      <c r="G1982" s="99">
        <f t="shared" si="61"/>
        <v>6.6635143678048011E-3</v>
      </c>
    </row>
    <row r="1983" spans="1:7" x14ac:dyDescent="0.25">
      <c r="A1983" s="96">
        <v>2230</v>
      </c>
      <c r="B1983" s="97">
        <v>21</v>
      </c>
      <c r="C1983" s="97">
        <v>8.75</v>
      </c>
      <c r="D1983" s="97">
        <v>20.100000000000001</v>
      </c>
      <c r="E1983" s="97">
        <v>29.4</v>
      </c>
      <c r="F1983" s="80">
        <f t="shared" si="60"/>
        <v>6.0132046885117132E-3</v>
      </c>
      <c r="G1983" s="99">
        <f t="shared" si="61"/>
        <v>5.7119063180783684E-3</v>
      </c>
    </row>
    <row r="1984" spans="1:7" x14ac:dyDescent="0.25">
      <c r="A1984" s="96">
        <v>2230</v>
      </c>
      <c r="B1984" s="97">
        <v>22</v>
      </c>
      <c r="C1984" s="97">
        <v>8.3000000000000007</v>
      </c>
      <c r="D1984" s="97">
        <v>20.100000000000001</v>
      </c>
      <c r="E1984" s="97">
        <v>29.4</v>
      </c>
      <c r="F1984" s="80">
        <f t="shared" si="60"/>
        <v>5.4106079476450228E-3</v>
      </c>
      <c r="G1984" s="99">
        <f t="shared" si="61"/>
        <v>4.9437869142756642E-3</v>
      </c>
    </row>
    <row r="1985" spans="1:7" x14ac:dyDescent="0.25">
      <c r="A1985" s="96">
        <v>2230</v>
      </c>
      <c r="B1985" s="97">
        <v>23</v>
      </c>
      <c r="C1985" s="97">
        <v>7.55</v>
      </c>
      <c r="D1985" s="97">
        <v>20.100000000000001</v>
      </c>
      <c r="E1985" s="97">
        <v>29.4</v>
      </c>
      <c r="F1985" s="80">
        <f t="shared" si="60"/>
        <v>4.4769658809063048E-3</v>
      </c>
      <c r="G1985" s="99">
        <f t="shared" si="61"/>
        <v>1.2488125322330731E-3</v>
      </c>
    </row>
    <row r="1986" spans="1:7" x14ac:dyDescent="0.25">
      <c r="A1986" s="96">
        <v>2230</v>
      </c>
      <c r="B1986" s="97">
        <v>23.3</v>
      </c>
      <c r="C1986" s="97">
        <v>7</v>
      </c>
      <c r="D1986" s="97">
        <v>20.100000000000001</v>
      </c>
      <c r="E1986" s="97">
        <v>29.4</v>
      </c>
      <c r="F1986" s="80">
        <f t="shared" si="60"/>
        <v>3.8484510006474965E-3</v>
      </c>
      <c r="G1986" s="99">
        <f t="shared" si="61"/>
        <v>2.5047945716007115E-3</v>
      </c>
    </row>
    <row r="1987" spans="1:7" x14ac:dyDescent="0.25">
      <c r="A1987" s="96">
        <v>2230</v>
      </c>
      <c r="B1987" s="97">
        <v>24</v>
      </c>
      <c r="C1987" s="97">
        <v>6.49</v>
      </c>
      <c r="D1987" s="97">
        <v>20.100000000000001</v>
      </c>
      <c r="E1987" s="97">
        <v>29.4</v>
      </c>
      <c r="F1987" s="80">
        <f t="shared" ref="F1987:F2050" si="62">PI()*C1987^2/40000</f>
        <v>3.3081049182116865E-3</v>
      </c>
      <c r="G1987" s="99">
        <f t="shared" ref="G1987:G2050" si="63">IF(C1987=0," ",IF(C1987&gt;4,((F1987+F1988)/2)*(B1988-B1987),1/3*F1987*(B1988-B1987)))</f>
        <v>2.8204669065214783E-3</v>
      </c>
    </row>
    <row r="1988" spans="1:7" x14ac:dyDescent="0.25">
      <c r="A1988" s="96">
        <v>2230</v>
      </c>
      <c r="B1988" s="97">
        <v>25</v>
      </c>
      <c r="C1988" s="97">
        <v>5.45</v>
      </c>
      <c r="D1988" s="97">
        <v>20.100000000000001</v>
      </c>
      <c r="E1988" s="97">
        <v>29.4</v>
      </c>
      <c r="F1988" s="80">
        <f t="shared" si="62"/>
        <v>2.3328288948312706E-3</v>
      </c>
      <c r="G1988" s="99">
        <f t="shared" si="63"/>
        <v>1.979399721302419E-3</v>
      </c>
    </row>
    <row r="1989" spans="1:7" x14ac:dyDescent="0.25">
      <c r="A1989" s="96">
        <v>2230</v>
      </c>
      <c r="B1989" s="97">
        <v>26</v>
      </c>
      <c r="C1989" s="97">
        <v>4.55</v>
      </c>
      <c r="D1989" s="97">
        <v>20.100000000000001</v>
      </c>
      <c r="E1989" s="97">
        <v>29.4</v>
      </c>
      <c r="F1989" s="80">
        <f t="shared" si="62"/>
        <v>1.6259705477735672E-3</v>
      </c>
      <c r="G1989" s="99">
        <f t="shared" si="63"/>
        <v>5.7652152184189487E-4</v>
      </c>
    </row>
    <row r="1990" spans="1:7" x14ac:dyDescent="0.25">
      <c r="A1990" s="96">
        <v>2230</v>
      </c>
      <c r="B1990" s="97">
        <v>26.4</v>
      </c>
      <c r="C1990" s="97">
        <v>4</v>
      </c>
      <c r="D1990" s="97">
        <v>20.100000000000001</v>
      </c>
      <c r="E1990" s="97">
        <v>29.4</v>
      </c>
      <c r="F1990" s="80">
        <f t="shared" si="62"/>
        <v>1.2566370614359172E-3</v>
      </c>
      <c r="G1990" s="99">
        <f t="shared" si="63"/>
        <v>1.2566370614359172E-3</v>
      </c>
    </row>
    <row r="1991" spans="1:7" x14ac:dyDescent="0.25">
      <c r="A1991" s="96">
        <v>2230</v>
      </c>
      <c r="B1991" s="97">
        <v>29.4</v>
      </c>
      <c r="C1991" s="97">
        <v>0</v>
      </c>
      <c r="D1991" s="97">
        <v>20.100000000000001</v>
      </c>
      <c r="E1991" s="97">
        <v>29.4</v>
      </c>
      <c r="F1991" s="80">
        <f t="shared" si="62"/>
        <v>0</v>
      </c>
      <c r="G1991" s="99" t="str">
        <f t="shared" si="63"/>
        <v xml:space="preserve"> </v>
      </c>
    </row>
    <row r="1992" spans="1:7" x14ac:dyDescent="0.25">
      <c r="A1992" s="94">
        <v>2231</v>
      </c>
      <c r="B1992" s="95">
        <v>0.1</v>
      </c>
      <c r="C1992" s="95">
        <v>22.95</v>
      </c>
      <c r="D1992" s="95">
        <v>18.89</v>
      </c>
      <c r="E1992" s="95">
        <v>29.4</v>
      </c>
      <c r="F1992" s="80">
        <f t="shared" si="62"/>
        <v>4.136711761568445E-2</v>
      </c>
      <c r="G1992" s="99">
        <f t="shared" si="63"/>
        <v>7.6333829248302239E-3</v>
      </c>
    </row>
    <row r="1993" spans="1:7" x14ac:dyDescent="0.25">
      <c r="A1993" s="94">
        <v>2231</v>
      </c>
      <c r="B1993" s="95">
        <v>0.3</v>
      </c>
      <c r="C1993" s="95">
        <v>21.1</v>
      </c>
      <c r="D1993" s="95">
        <v>18.89</v>
      </c>
      <c r="E1993" s="95">
        <v>29.4</v>
      </c>
      <c r="F1993" s="80">
        <f t="shared" si="62"/>
        <v>3.4966711632617796E-2</v>
      </c>
      <c r="G1993" s="99">
        <f t="shared" si="63"/>
        <v>6.9438033373672645E-3</v>
      </c>
    </row>
    <row r="1994" spans="1:7" x14ac:dyDescent="0.25">
      <c r="A1994" s="94">
        <v>2231</v>
      </c>
      <c r="B1994" s="95">
        <v>0.5</v>
      </c>
      <c r="C1994" s="95">
        <v>20.95</v>
      </c>
      <c r="D1994" s="95">
        <v>18.89</v>
      </c>
      <c r="E1994" s="95">
        <v>29.4</v>
      </c>
      <c r="F1994" s="80">
        <f t="shared" si="62"/>
        <v>3.4471321741054849E-2</v>
      </c>
      <c r="G1994" s="99">
        <f t="shared" si="63"/>
        <v>6.8092340014489078E-3</v>
      </c>
    </row>
    <row r="1995" spans="1:7" x14ac:dyDescent="0.25">
      <c r="A1995" s="94">
        <v>2231</v>
      </c>
      <c r="B1995" s="95">
        <v>0.7</v>
      </c>
      <c r="C1995" s="95">
        <v>20.69</v>
      </c>
      <c r="D1995" s="95">
        <v>18.89</v>
      </c>
      <c r="E1995" s="95">
        <v>29.4</v>
      </c>
      <c r="F1995" s="80">
        <f t="shared" si="62"/>
        <v>3.3621018273434243E-2</v>
      </c>
      <c r="G1995" s="99">
        <f t="shared" si="63"/>
        <v>6.5763665875942226E-3</v>
      </c>
    </row>
    <row r="1996" spans="1:7" x14ac:dyDescent="0.25">
      <c r="A1996" s="94">
        <v>2231</v>
      </c>
      <c r="B1996" s="95">
        <v>0.9</v>
      </c>
      <c r="C1996" s="95">
        <v>20.23</v>
      </c>
      <c r="D1996" s="95">
        <v>18.89</v>
      </c>
      <c r="E1996" s="95">
        <v>29.4</v>
      </c>
      <c r="F1996" s="80">
        <f t="shared" si="62"/>
        <v>3.2142647602507957E-2</v>
      </c>
      <c r="G1996" s="99">
        <f t="shared" si="63"/>
        <v>6.2437779543311218E-3</v>
      </c>
    </row>
    <row r="1997" spans="1:7" x14ac:dyDescent="0.25">
      <c r="A1997" s="94">
        <v>2231</v>
      </c>
      <c r="B1997" s="95">
        <v>1.1000000000000001</v>
      </c>
      <c r="C1997" s="95">
        <v>19.64</v>
      </c>
      <c r="D1997" s="95">
        <v>18.89</v>
      </c>
      <c r="E1997" s="95">
        <v>29.4</v>
      </c>
      <c r="F1997" s="80">
        <f t="shared" si="62"/>
        <v>3.0295131940803237E-2</v>
      </c>
      <c r="G1997" s="99">
        <f t="shared" si="63"/>
        <v>5.8320659538928683E-3</v>
      </c>
    </row>
    <row r="1998" spans="1:7" x14ac:dyDescent="0.25">
      <c r="A1998" s="94">
        <v>2231</v>
      </c>
      <c r="B1998" s="95">
        <v>1.3</v>
      </c>
      <c r="C1998" s="95">
        <v>18.89</v>
      </c>
      <c r="D1998" s="95">
        <v>18.89</v>
      </c>
      <c r="E1998" s="95">
        <v>29.4</v>
      </c>
      <c r="F1998" s="80">
        <f t="shared" si="62"/>
        <v>2.802552759812546E-2</v>
      </c>
      <c r="G1998" s="99">
        <f t="shared" si="63"/>
        <v>1.9617869318687822E-2</v>
      </c>
    </row>
    <row r="1999" spans="1:7" x14ac:dyDescent="0.25">
      <c r="A1999" s="94">
        <v>2231</v>
      </c>
      <c r="B1999" s="95">
        <v>2</v>
      </c>
      <c r="C1999" s="95">
        <v>18.89</v>
      </c>
      <c r="D1999" s="95">
        <v>18.89</v>
      </c>
      <c r="E1999" s="95">
        <v>29.4</v>
      </c>
      <c r="F1999" s="80">
        <f t="shared" si="62"/>
        <v>2.802552759812546E-2</v>
      </c>
      <c r="G1999" s="99">
        <f t="shared" si="63"/>
        <v>2.7951444916362998E-2</v>
      </c>
    </row>
    <row r="2000" spans="1:7" x14ac:dyDescent="0.25">
      <c r="A2000" s="94">
        <v>2231</v>
      </c>
      <c r="B2000" s="95">
        <v>3</v>
      </c>
      <c r="C2000" s="95">
        <v>18.84</v>
      </c>
      <c r="D2000" s="95">
        <v>18.89</v>
      </c>
      <c r="E2000" s="95">
        <v>29.4</v>
      </c>
      <c r="F2000" s="80">
        <f t="shared" si="62"/>
        <v>2.7877362234600533E-2</v>
      </c>
      <c r="G2000" s="99">
        <f t="shared" si="63"/>
        <v>2.7089780664308838E-2</v>
      </c>
    </row>
    <row r="2001" spans="1:7" x14ac:dyDescent="0.25">
      <c r="A2001" s="94">
        <v>2231</v>
      </c>
      <c r="B2001" s="95">
        <v>4</v>
      </c>
      <c r="C2001" s="95">
        <v>18.3</v>
      </c>
      <c r="D2001" s="95">
        <v>18.89</v>
      </c>
      <c r="E2001" s="95">
        <v>29.4</v>
      </c>
      <c r="F2001" s="80">
        <f t="shared" si="62"/>
        <v>2.6302199094017147E-2</v>
      </c>
      <c r="G2001" s="99">
        <f t="shared" si="63"/>
        <v>2.5874549794047234E-2</v>
      </c>
    </row>
    <row r="2002" spans="1:7" x14ac:dyDescent="0.25">
      <c r="A2002" s="94">
        <v>2231</v>
      </c>
      <c r="B2002" s="95">
        <v>5</v>
      </c>
      <c r="C2002" s="95">
        <v>18</v>
      </c>
      <c r="D2002" s="95">
        <v>18.89</v>
      </c>
      <c r="E2002" s="95">
        <v>29.4</v>
      </c>
      <c r="F2002" s="80">
        <f t="shared" si="62"/>
        <v>2.5446900494077322E-2</v>
      </c>
      <c r="G2002" s="99">
        <f t="shared" si="63"/>
        <v>2.5151751791263378E-2</v>
      </c>
    </row>
    <row r="2003" spans="1:7" x14ac:dyDescent="0.25">
      <c r="A2003" s="94">
        <v>2231</v>
      </c>
      <c r="B2003" s="95">
        <v>6</v>
      </c>
      <c r="C2003" s="95">
        <v>17.79</v>
      </c>
      <c r="D2003" s="95">
        <v>18.89</v>
      </c>
      <c r="E2003" s="95">
        <v>29.4</v>
      </c>
      <c r="F2003" s="80">
        <f t="shared" si="62"/>
        <v>2.4856603088449433E-2</v>
      </c>
      <c r="G2003" s="99">
        <f t="shared" si="63"/>
        <v>2.4372385485760824E-2</v>
      </c>
    </row>
    <row r="2004" spans="1:7" x14ac:dyDescent="0.25">
      <c r="A2004" s="94">
        <v>2231</v>
      </c>
      <c r="B2004" s="95">
        <v>7</v>
      </c>
      <c r="C2004" s="95">
        <v>17.440000000000001</v>
      </c>
      <c r="D2004" s="95">
        <v>18.89</v>
      </c>
      <c r="E2004" s="95">
        <v>29.4</v>
      </c>
      <c r="F2004" s="80">
        <f t="shared" si="62"/>
        <v>2.3888167883072218E-2</v>
      </c>
      <c r="G2004" s="99">
        <f t="shared" si="63"/>
        <v>2.3480781855717961E-2</v>
      </c>
    </row>
    <row r="2005" spans="1:7" x14ac:dyDescent="0.25">
      <c r="A2005" s="94">
        <v>2231</v>
      </c>
      <c r="B2005" s="95">
        <v>8</v>
      </c>
      <c r="C2005" s="95">
        <v>17.14</v>
      </c>
      <c r="D2005" s="95">
        <v>18.89</v>
      </c>
      <c r="E2005" s="95">
        <v>29.4</v>
      </c>
      <c r="F2005" s="80">
        <f t="shared" si="62"/>
        <v>2.3073395828363701E-2</v>
      </c>
      <c r="G2005" s="99">
        <f t="shared" si="63"/>
        <v>2.1779173537818396E-2</v>
      </c>
    </row>
    <row r="2006" spans="1:7" x14ac:dyDescent="0.25">
      <c r="A2006" s="94">
        <v>2231</v>
      </c>
      <c r="B2006" s="95">
        <v>9</v>
      </c>
      <c r="C2006" s="95">
        <v>16.149999999999999</v>
      </c>
      <c r="D2006" s="95">
        <v>18.89</v>
      </c>
      <c r="E2006" s="95">
        <v>29.4</v>
      </c>
      <c r="F2006" s="80">
        <f t="shared" si="62"/>
        <v>2.0484951247273092E-2</v>
      </c>
      <c r="G2006" s="99">
        <f t="shared" si="63"/>
        <v>1.9725828579432107E-2</v>
      </c>
    </row>
    <row r="2007" spans="1:7" x14ac:dyDescent="0.25">
      <c r="A2007" s="94">
        <v>2231</v>
      </c>
      <c r="B2007" s="95">
        <v>10</v>
      </c>
      <c r="C2007" s="95">
        <v>15.54</v>
      </c>
      <c r="D2007" s="95">
        <v>18.89</v>
      </c>
      <c r="E2007" s="95">
        <v>29.4</v>
      </c>
      <c r="F2007" s="80">
        <f t="shared" si="62"/>
        <v>1.8966705911591119E-2</v>
      </c>
      <c r="G2007" s="99">
        <f t="shared" si="63"/>
        <v>1.8532412143158865E-2</v>
      </c>
    </row>
    <row r="2008" spans="1:7" x14ac:dyDescent="0.25">
      <c r="A2008" s="94">
        <v>2231</v>
      </c>
      <c r="B2008" s="95">
        <v>11</v>
      </c>
      <c r="C2008" s="95">
        <v>15.18</v>
      </c>
      <c r="D2008" s="95">
        <v>18.89</v>
      </c>
      <c r="E2008" s="95">
        <v>29.4</v>
      </c>
      <c r="F2008" s="80">
        <f t="shared" si="62"/>
        <v>1.8098118374726614E-2</v>
      </c>
      <c r="G2008" s="99">
        <f t="shared" si="63"/>
        <v>1.7755672994512875E-2</v>
      </c>
    </row>
    <row r="2009" spans="1:7" x14ac:dyDescent="0.25">
      <c r="A2009" s="94">
        <v>2231</v>
      </c>
      <c r="B2009" s="95">
        <v>12</v>
      </c>
      <c r="C2009" s="95">
        <v>14.89</v>
      </c>
      <c r="D2009" s="95">
        <v>18.89</v>
      </c>
      <c r="E2009" s="95">
        <v>29.4</v>
      </c>
      <c r="F2009" s="80">
        <f t="shared" si="62"/>
        <v>1.7413227614299139E-2</v>
      </c>
      <c r="G2009" s="99">
        <f t="shared" si="63"/>
        <v>1.7366512131540258E-2</v>
      </c>
    </row>
    <row r="2010" spans="1:7" x14ac:dyDescent="0.25">
      <c r="A2010" s="94">
        <v>2231</v>
      </c>
      <c r="B2010" s="95">
        <v>13</v>
      </c>
      <c r="C2010" s="95">
        <v>14.85</v>
      </c>
      <c r="D2010" s="95">
        <v>18.89</v>
      </c>
      <c r="E2010" s="95">
        <v>29.4</v>
      </c>
      <c r="F2010" s="80">
        <f t="shared" si="62"/>
        <v>1.7319796648781378E-2</v>
      </c>
      <c r="G2010" s="99">
        <f t="shared" si="63"/>
        <v>1.1565832259053067E-2</v>
      </c>
    </row>
    <row r="2011" spans="1:7" x14ac:dyDescent="0.25">
      <c r="A2011" s="94">
        <v>2231</v>
      </c>
      <c r="B2011" s="95">
        <v>13.7</v>
      </c>
      <c r="C2011" s="95">
        <v>14.15</v>
      </c>
      <c r="D2011" s="95">
        <v>18.89</v>
      </c>
      <c r="E2011" s="95">
        <v>29.4</v>
      </c>
      <c r="F2011" s="80">
        <f t="shared" si="62"/>
        <v>1.5725438377084559E-2</v>
      </c>
      <c r="G2011" s="99">
        <f t="shared" si="63"/>
        <v>4.664588862762168E-3</v>
      </c>
    </row>
    <row r="2012" spans="1:7" x14ac:dyDescent="0.25">
      <c r="A2012" s="94">
        <v>2231</v>
      </c>
      <c r="B2012" s="95">
        <v>14</v>
      </c>
      <c r="C2012" s="95">
        <v>13.99</v>
      </c>
      <c r="D2012" s="95">
        <v>18.89</v>
      </c>
      <c r="E2012" s="95">
        <v>29.4</v>
      </c>
      <c r="F2012" s="80">
        <f t="shared" si="62"/>
        <v>1.5371820707996491E-2</v>
      </c>
      <c r="G2012" s="99">
        <f t="shared" si="63"/>
        <v>1.4949272569097845E-2</v>
      </c>
    </row>
    <row r="2013" spans="1:7" x14ac:dyDescent="0.25">
      <c r="A2013" s="94">
        <v>2231</v>
      </c>
      <c r="B2013" s="95">
        <v>15</v>
      </c>
      <c r="C2013" s="95">
        <v>13.6</v>
      </c>
      <c r="D2013" s="95">
        <v>18.89</v>
      </c>
      <c r="E2013" s="95">
        <v>29.4</v>
      </c>
      <c r="F2013" s="80">
        <f t="shared" si="62"/>
        <v>1.45267244301992E-2</v>
      </c>
      <c r="G2013" s="99">
        <f t="shared" si="63"/>
        <v>1.3252906783938964E-2</v>
      </c>
    </row>
    <row r="2014" spans="1:7" x14ac:dyDescent="0.25">
      <c r="A2014" s="94">
        <v>2231</v>
      </c>
      <c r="B2014" s="95">
        <v>16</v>
      </c>
      <c r="C2014" s="95">
        <v>12.35</v>
      </c>
      <c r="D2014" s="95">
        <v>18.89</v>
      </c>
      <c r="E2014" s="95">
        <v>29.4</v>
      </c>
      <c r="F2014" s="80">
        <f t="shared" si="62"/>
        <v>1.1979089137678728E-2</v>
      </c>
      <c r="G2014" s="99">
        <f t="shared" si="63"/>
        <v>1.1319354680424873E-2</v>
      </c>
    </row>
    <row r="2015" spans="1:7" x14ac:dyDescent="0.25">
      <c r="A2015" s="94">
        <v>2231</v>
      </c>
      <c r="B2015" s="95">
        <v>17</v>
      </c>
      <c r="C2015" s="95">
        <v>11.65</v>
      </c>
      <c r="D2015" s="95">
        <v>18.89</v>
      </c>
      <c r="E2015" s="95">
        <v>29.4</v>
      </c>
      <c r="F2015" s="80">
        <f t="shared" si="62"/>
        <v>1.0659620223171016E-2</v>
      </c>
      <c r="G2015" s="99">
        <f t="shared" si="63"/>
        <v>1.0433327377342127E-2</v>
      </c>
    </row>
    <row r="2016" spans="1:7" x14ac:dyDescent="0.25">
      <c r="A2016" s="94">
        <v>2231</v>
      </c>
      <c r="B2016" s="95">
        <v>18</v>
      </c>
      <c r="C2016" s="95">
        <v>11.4</v>
      </c>
      <c r="D2016" s="95">
        <v>18.89</v>
      </c>
      <c r="E2016" s="95">
        <v>29.4</v>
      </c>
      <c r="F2016" s="80">
        <f t="shared" si="62"/>
        <v>1.0207034531513238E-2</v>
      </c>
      <c r="G2016" s="99">
        <f t="shared" si="63"/>
        <v>9.2293119928538395E-3</v>
      </c>
    </row>
    <row r="2017" spans="1:7" x14ac:dyDescent="0.25">
      <c r="A2017" s="94">
        <v>2231</v>
      </c>
      <c r="B2017" s="95">
        <v>19</v>
      </c>
      <c r="C2017" s="95">
        <v>10.25</v>
      </c>
      <c r="D2017" s="95">
        <v>18.89</v>
      </c>
      <c r="E2017" s="95">
        <v>29.4</v>
      </c>
      <c r="F2017" s="80">
        <f t="shared" si="62"/>
        <v>8.2515894541944409E-3</v>
      </c>
      <c r="G2017" s="99">
        <f t="shared" si="63"/>
        <v>7.9746384268264154E-3</v>
      </c>
    </row>
    <row r="2018" spans="1:7" x14ac:dyDescent="0.25">
      <c r="A2018" s="94">
        <v>2231</v>
      </c>
      <c r="B2018" s="95">
        <v>20</v>
      </c>
      <c r="C2018" s="95">
        <v>9.9</v>
      </c>
      <c r="D2018" s="95">
        <v>18.89</v>
      </c>
      <c r="E2018" s="95">
        <v>29.4</v>
      </c>
      <c r="F2018" s="80">
        <f t="shared" si="62"/>
        <v>7.6976873994583908E-3</v>
      </c>
      <c r="G2018" s="99">
        <f t="shared" si="63"/>
        <v>7.2088752175139045E-3</v>
      </c>
    </row>
    <row r="2019" spans="1:7" x14ac:dyDescent="0.25">
      <c r="A2019" s="94">
        <v>2231</v>
      </c>
      <c r="B2019" s="95">
        <v>21</v>
      </c>
      <c r="C2019" s="95">
        <v>9.25</v>
      </c>
      <c r="D2019" s="95">
        <v>18.89</v>
      </c>
      <c r="E2019" s="95">
        <v>29.4</v>
      </c>
      <c r="F2019" s="80">
        <f t="shared" si="62"/>
        <v>6.7200630355694173E-3</v>
      </c>
      <c r="G2019" s="99">
        <f t="shared" si="63"/>
        <v>6.0005401431269291E-3</v>
      </c>
    </row>
    <row r="2020" spans="1:7" x14ac:dyDescent="0.25">
      <c r="A2020" s="94">
        <v>2231</v>
      </c>
      <c r="B2020" s="95">
        <v>22</v>
      </c>
      <c r="C2020" s="95">
        <v>8.1999999999999993</v>
      </c>
      <c r="D2020" s="95">
        <v>18.89</v>
      </c>
      <c r="E2020" s="95">
        <v>29.4</v>
      </c>
      <c r="F2020" s="80">
        <f t="shared" si="62"/>
        <v>5.2810172506844418E-3</v>
      </c>
      <c r="G2020" s="99">
        <f t="shared" si="63"/>
        <v>4.8789915657953733E-3</v>
      </c>
    </row>
    <row r="2021" spans="1:7" x14ac:dyDescent="0.25">
      <c r="A2021" s="94">
        <v>2231</v>
      </c>
      <c r="B2021" s="95">
        <v>23</v>
      </c>
      <c r="C2021" s="95">
        <v>7.55</v>
      </c>
      <c r="D2021" s="95">
        <v>18.89</v>
      </c>
      <c r="E2021" s="95">
        <v>29.4</v>
      </c>
      <c r="F2021" s="80">
        <f t="shared" si="62"/>
        <v>4.4769658809063048E-3</v>
      </c>
      <c r="G2021" s="99">
        <f t="shared" si="63"/>
        <v>1.4569479542719211E-3</v>
      </c>
    </row>
    <row r="2022" spans="1:7" x14ac:dyDescent="0.25">
      <c r="A2022" s="94">
        <v>2231</v>
      </c>
      <c r="B2022" s="95">
        <v>23.35</v>
      </c>
      <c r="C2022" s="95">
        <v>7</v>
      </c>
      <c r="D2022" s="95">
        <v>18.89</v>
      </c>
      <c r="E2022" s="95">
        <v>29.4</v>
      </c>
      <c r="F2022" s="80">
        <f t="shared" si="62"/>
        <v>3.8484510006474965E-3</v>
      </c>
      <c r="G2022" s="99">
        <f t="shared" si="63"/>
        <v>2.4484640481759758E-3</v>
      </c>
    </row>
    <row r="2023" spans="1:7" x14ac:dyDescent="0.25">
      <c r="A2023" s="94">
        <v>2231</v>
      </c>
      <c r="B2023" s="95">
        <v>24</v>
      </c>
      <c r="C2023" s="95">
        <v>6.85</v>
      </c>
      <c r="D2023" s="95">
        <v>18.89</v>
      </c>
      <c r="E2023" s="95">
        <v>29.4</v>
      </c>
      <c r="F2023" s="80">
        <f t="shared" si="62"/>
        <v>3.685284532201676E-3</v>
      </c>
      <c r="G2023" s="99">
        <f t="shared" si="63"/>
        <v>3.2990885472958826E-3</v>
      </c>
    </row>
    <row r="2024" spans="1:7" x14ac:dyDescent="0.25">
      <c r="A2024" s="94">
        <v>2231</v>
      </c>
      <c r="B2024" s="95">
        <v>25</v>
      </c>
      <c r="C2024" s="95">
        <v>6.09</v>
      </c>
      <c r="D2024" s="95">
        <v>18.89</v>
      </c>
      <c r="E2024" s="95">
        <v>29.4</v>
      </c>
      <c r="F2024" s="80">
        <f t="shared" si="62"/>
        <v>2.9128925623900896E-3</v>
      </c>
      <c r="G2024" s="99">
        <f t="shared" si="63"/>
        <v>2.3801726961208687E-3</v>
      </c>
    </row>
    <row r="2025" spans="1:7" x14ac:dyDescent="0.25">
      <c r="A2025" s="94">
        <v>2231</v>
      </c>
      <c r="B2025" s="95">
        <v>26</v>
      </c>
      <c r="C2025" s="95">
        <v>4.8499999999999996</v>
      </c>
      <c r="D2025" s="95">
        <v>18.89</v>
      </c>
      <c r="E2025" s="95">
        <v>29.4</v>
      </c>
      <c r="F2025" s="80">
        <f t="shared" si="62"/>
        <v>1.8474528298516475E-3</v>
      </c>
      <c r="G2025" s="99">
        <f t="shared" si="63"/>
        <v>9.3122696738627163E-4</v>
      </c>
    </row>
    <row r="2026" spans="1:7" x14ac:dyDescent="0.25">
      <c r="A2026" s="94">
        <v>2231</v>
      </c>
      <c r="B2026" s="95">
        <v>26.6</v>
      </c>
      <c r="C2026" s="95">
        <v>4</v>
      </c>
      <c r="D2026" s="95">
        <v>18.89</v>
      </c>
      <c r="E2026" s="95">
        <v>29.4</v>
      </c>
      <c r="F2026" s="80">
        <f t="shared" si="62"/>
        <v>1.2566370614359172E-3</v>
      </c>
      <c r="G2026" s="99">
        <f t="shared" si="63"/>
        <v>1.1728612573401881E-3</v>
      </c>
    </row>
    <row r="2027" spans="1:7" x14ac:dyDescent="0.25">
      <c r="A2027" s="94">
        <v>2231</v>
      </c>
      <c r="B2027" s="95">
        <v>29.4</v>
      </c>
      <c r="C2027" s="95">
        <v>0</v>
      </c>
      <c r="D2027" s="95">
        <v>18.89</v>
      </c>
      <c r="E2027" s="95">
        <v>29.4</v>
      </c>
      <c r="F2027" s="80">
        <f t="shared" si="62"/>
        <v>0</v>
      </c>
      <c r="G2027" s="99" t="str">
        <f t="shared" si="63"/>
        <v xml:space="preserve"> </v>
      </c>
    </row>
    <row r="2028" spans="1:7" x14ac:dyDescent="0.25">
      <c r="A2028" s="96">
        <v>2232</v>
      </c>
      <c r="B2028" s="97">
        <v>0.1</v>
      </c>
      <c r="C2028" s="97">
        <v>20.7</v>
      </c>
      <c r="D2028" s="97">
        <v>18.600000000000001</v>
      </c>
      <c r="E2028" s="97">
        <v>28.8</v>
      </c>
      <c r="F2028" s="80">
        <f t="shared" si="62"/>
        <v>3.3653525903417254E-2</v>
      </c>
      <c r="G2028" s="99">
        <f t="shared" si="63"/>
        <v>6.4134043226708815E-3</v>
      </c>
    </row>
    <row r="2029" spans="1:7" x14ac:dyDescent="0.25">
      <c r="A2029" s="96">
        <v>2232</v>
      </c>
      <c r="B2029" s="97">
        <v>0.3</v>
      </c>
      <c r="C2029" s="97">
        <v>19.7</v>
      </c>
      <c r="D2029" s="97">
        <v>18.600000000000001</v>
      </c>
      <c r="E2029" s="97">
        <v>28.8</v>
      </c>
      <c r="F2029" s="80">
        <f t="shared" si="62"/>
        <v>3.0480517323291569E-2</v>
      </c>
      <c r="G2029" s="99">
        <f t="shared" si="63"/>
        <v>6.0192326194157889E-3</v>
      </c>
    </row>
    <row r="2030" spans="1:7" x14ac:dyDescent="0.25">
      <c r="A2030" s="96">
        <v>2232</v>
      </c>
      <c r="B2030" s="97">
        <v>0.5</v>
      </c>
      <c r="C2030" s="97">
        <v>19.45</v>
      </c>
      <c r="D2030" s="97">
        <v>18.600000000000001</v>
      </c>
      <c r="E2030" s="97">
        <v>28.8</v>
      </c>
      <c r="F2030" s="80">
        <f t="shared" si="62"/>
        <v>2.9711808870866316E-2</v>
      </c>
      <c r="G2030" s="99">
        <f t="shared" si="63"/>
        <v>5.8815719563262998E-3</v>
      </c>
    </row>
    <row r="2031" spans="1:7" x14ac:dyDescent="0.25">
      <c r="A2031" s="96">
        <v>2232</v>
      </c>
      <c r="B2031" s="97">
        <v>0.7</v>
      </c>
      <c r="C2031" s="97">
        <v>19.25</v>
      </c>
      <c r="D2031" s="97">
        <v>18.600000000000001</v>
      </c>
      <c r="E2031" s="97">
        <v>28.8</v>
      </c>
      <c r="F2031" s="80">
        <f t="shared" si="62"/>
        <v>2.9103910692396692E-2</v>
      </c>
      <c r="G2031" s="99">
        <f t="shared" si="63"/>
        <v>5.7010874583775699E-3</v>
      </c>
    </row>
    <row r="2032" spans="1:7" x14ac:dyDescent="0.25">
      <c r="A2032" s="96">
        <v>2232</v>
      </c>
      <c r="B2032" s="97">
        <v>0.9</v>
      </c>
      <c r="C2032" s="97">
        <v>18.850000000000001</v>
      </c>
      <c r="D2032" s="97">
        <v>18.600000000000001</v>
      </c>
      <c r="E2032" s="97">
        <v>28.8</v>
      </c>
      <c r="F2032" s="80">
        <f t="shared" si="62"/>
        <v>2.7906963891378984E-2</v>
      </c>
      <c r="G2032" s="99">
        <f t="shared" si="63"/>
        <v>5.5371552267224379E-3</v>
      </c>
    </row>
    <row r="2033" spans="1:7" x14ac:dyDescent="0.25">
      <c r="A2033" s="96">
        <v>2232</v>
      </c>
      <c r="B2033" s="97">
        <v>1.1000000000000001</v>
      </c>
      <c r="C2033" s="97">
        <v>18.7</v>
      </c>
      <c r="D2033" s="97">
        <v>18.600000000000001</v>
      </c>
      <c r="E2033" s="97">
        <v>28.8</v>
      </c>
      <c r="F2033" s="80">
        <f t="shared" si="62"/>
        <v>2.746458837584537E-2</v>
      </c>
      <c r="G2033" s="99">
        <f t="shared" si="63"/>
        <v>5.4636223236743482E-3</v>
      </c>
    </row>
    <row r="2034" spans="1:7" x14ac:dyDescent="0.25">
      <c r="A2034" s="96">
        <v>2232</v>
      </c>
      <c r="B2034" s="97">
        <v>1.3</v>
      </c>
      <c r="C2034" s="97">
        <v>18.600000000000001</v>
      </c>
      <c r="D2034" s="97">
        <v>18.600000000000001</v>
      </c>
      <c r="E2034" s="97">
        <v>28.8</v>
      </c>
      <c r="F2034" s="80">
        <f t="shared" si="62"/>
        <v>2.717163486089812E-2</v>
      </c>
      <c r="G2034" s="99">
        <f t="shared" si="63"/>
        <v>1.8317802095010514E-2</v>
      </c>
    </row>
    <row r="2035" spans="1:7" x14ac:dyDescent="0.25">
      <c r="A2035" s="96">
        <v>2232</v>
      </c>
      <c r="B2035" s="97">
        <v>2</v>
      </c>
      <c r="C2035" s="97">
        <v>17.899999999999999</v>
      </c>
      <c r="D2035" s="97">
        <v>18.600000000000001</v>
      </c>
      <c r="E2035" s="97">
        <v>28.8</v>
      </c>
      <c r="F2035" s="80">
        <f t="shared" si="62"/>
        <v>2.5164942553417637E-2</v>
      </c>
      <c r="G2035" s="99">
        <f t="shared" si="63"/>
        <v>2.447182867421939E-2</v>
      </c>
    </row>
    <row r="2036" spans="1:7" x14ac:dyDescent="0.25">
      <c r="A2036" s="96">
        <v>2232</v>
      </c>
      <c r="B2036" s="97">
        <v>3</v>
      </c>
      <c r="C2036" s="97">
        <v>17.399999999999999</v>
      </c>
      <c r="D2036" s="97">
        <v>18.600000000000001</v>
      </c>
      <c r="E2036" s="97">
        <v>28.8</v>
      </c>
      <c r="F2036" s="80">
        <f t="shared" si="62"/>
        <v>2.3778714795021139E-2</v>
      </c>
      <c r="G2036" s="99">
        <f t="shared" si="63"/>
        <v>2.3574609447308228E-2</v>
      </c>
    </row>
    <row r="2037" spans="1:7" x14ac:dyDescent="0.25">
      <c r="A2037" s="96">
        <v>2232</v>
      </c>
      <c r="B2037" s="97">
        <v>4</v>
      </c>
      <c r="C2037" s="97">
        <v>17.25</v>
      </c>
      <c r="D2037" s="97">
        <v>18.600000000000001</v>
      </c>
      <c r="E2037" s="97">
        <v>28.8</v>
      </c>
      <c r="F2037" s="80">
        <f t="shared" si="62"/>
        <v>2.3370504099595318E-2</v>
      </c>
      <c r="G2037" s="99">
        <f t="shared" si="63"/>
        <v>2.3034255510890785E-2</v>
      </c>
    </row>
    <row r="2038" spans="1:7" x14ac:dyDescent="0.25">
      <c r="A2038" s="96">
        <v>2232</v>
      </c>
      <c r="B2038" s="97">
        <v>5</v>
      </c>
      <c r="C2038" s="97">
        <v>17</v>
      </c>
      <c r="D2038" s="97">
        <v>18.600000000000001</v>
      </c>
      <c r="E2038" s="97">
        <v>28.8</v>
      </c>
      <c r="F2038" s="80">
        <f t="shared" si="62"/>
        <v>2.2698006922186254E-2</v>
      </c>
      <c r="G2038" s="99">
        <f t="shared" si="63"/>
        <v>2.2170219356383171E-2</v>
      </c>
    </row>
    <row r="2039" spans="1:7" x14ac:dyDescent="0.25">
      <c r="A2039" s="96">
        <v>2232</v>
      </c>
      <c r="B2039" s="97">
        <v>6</v>
      </c>
      <c r="C2039" s="97">
        <v>16.600000000000001</v>
      </c>
      <c r="D2039" s="97">
        <v>18.600000000000001</v>
      </c>
      <c r="E2039" s="97">
        <v>28.8</v>
      </c>
      <c r="F2039" s="80">
        <f t="shared" si="62"/>
        <v>2.1642431790580091E-2</v>
      </c>
      <c r="G2039" s="99">
        <f t="shared" si="63"/>
        <v>2.0811578708476011E-2</v>
      </c>
    </row>
    <row r="2040" spans="1:7" x14ac:dyDescent="0.25">
      <c r="A2040" s="96">
        <v>2232</v>
      </c>
      <c r="B2040" s="97">
        <v>7</v>
      </c>
      <c r="C2040" s="97">
        <v>15.95</v>
      </c>
      <c r="D2040" s="97">
        <v>18.600000000000001</v>
      </c>
      <c r="E2040" s="97">
        <v>28.8</v>
      </c>
      <c r="F2040" s="80">
        <f t="shared" si="62"/>
        <v>1.9980725626371931E-2</v>
      </c>
      <c r="G2040" s="99">
        <f t="shared" si="63"/>
        <v>1.9291523030027402E-2</v>
      </c>
    </row>
    <row r="2041" spans="1:7" x14ac:dyDescent="0.25">
      <c r="A2041" s="96">
        <v>2232</v>
      </c>
      <c r="B2041" s="97">
        <v>8</v>
      </c>
      <c r="C2041" s="97">
        <v>15.39</v>
      </c>
      <c r="D2041" s="97">
        <v>18.600000000000001</v>
      </c>
      <c r="E2041" s="97">
        <v>28.8</v>
      </c>
      <c r="F2041" s="80">
        <f t="shared" si="62"/>
        <v>1.8602320433682876E-2</v>
      </c>
      <c r="G2041" s="99">
        <f t="shared" si="63"/>
        <v>1.85540341545972E-2</v>
      </c>
    </row>
    <row r="2042" spans="1:7" x14ac:dyDescent="0.25">
      <c r="A2042" s="96">
        <v>2232</v>
      </c>
      <c r="B2042" s="97">
        <v>9</v>
      </c>
      <c r="C2042" s="97">
        <v>15.35</v>
      </c>
      <c r="D2042" s="97">
        <v>18.600000000000001</v>
      </c>
      <c r="E2042" s="97">
        <v>28.8</v>
      </c>
      <c r="F2042" s="80">
        <f t="shared" si="62"/>
        <v>1.8505747875511524E-2</v>
      </c>
      <c r="G2042" s="99">
        <f t="shared" si="63"/>
        <v>1.8445566741241197E-2</v>
      </c>
    </row>
    <row r="2043" spans="1:7" x14ac:dyDescent="0.25">
      <c r="A2043" s="96">
        <v>2232</v>
      </c>
      <c r="B2043" s="97">
        <v>10</v>
      </c>
      <c r="C2043" s="97">
        <v>15.3</v>
      </c>
      <c r="D2043" s="97">
        <v>18.600000000000001</v>
      </c>
      <c r="E2043" s="97">
        <v>28.8</v>
      </c>
      <c r="F2043" s="80">
        <f t="shared" si="62"/>
        <v>1.838538560697087E-2</v>
      </c>
      <c r="G2043" s="99">
        <f t="shared" si="63"/>
        <v>1.7563466428975438E-2</v>
      </c>
    </row>
    <row r="2044" spans="1:7" x14ac:dyDescent="0.25">
      <c r="A2044" s="96">
        <v>2232</v>
      </c>
      <c r="B2044" s="97">
        <v>11</v>
      </c>
      <c r="C2044" s="97">
        <v>14.6</v>
      </c>
      <c r="D2044" s="97">
        <v>18.600000000000001</v>
      </c>
      <c r="E2044" s="97">
        <v>28.8</v>
      </c>
      <c r="F2044" s="80">
        <f t="shared" si="62"/>
        <v>1.6741547250980007E-2</v>
      </c>
      <c r="G2044" s="99">
        <f t="shared" si="63"/>
        <v>1.6401077147147211E-2</v>
      </c>
    </row>
    <row r="2045" spans="1:7" x14ac:dyDescent="0.25">
      <c r="A2045" s="96">
        <v>2232</v>
      </c>
      <c r="B2045" s="97">
        <v>12</v>
      </c>
      <c r="C2045" s="97">
        <v>14.3</v>
      </c>
      <c r="D2045" s="97">
        <v>18.600000000000001</v>
      </c>
      <c r="E2045" s="97">
        <v>28.8</v>
      </c>
      <c r="F2045" s="80">
        <f t="shared" si="62"/>
        <v>1.6060607043314419E-2</v>
      </c>
      <c r="G2045" s="99">
        <f t="shared" si="63"/>
        <v>1.5187244285616457E-2</v>
      </c>
    </row>
    <row r="2046" spans="1:7" x14ac:dyDescent="0.25">
      <c r="A2046" s="96">
        <v>2232</v>
      </c>
      <c r="B2046" s="97">
        <v>13</v>
      </c>
      <c r="C2046" s="97">
        <v>13.5</v>
      </c>
      <c r="D2046" s="97">
        <v>18.600000000000001</v>
      </c>
      <c r="E2046" s="97">
        <v>28.8</v>
      </c>
      <c r="F2046" s="80">
        <f t="shared" si="62"/>
        <v>1.4313881527918494E-2</v>
      </c>
      <c r="G2046" s="99">
        <f t="shared" si="63"/>
        <v>5.7255526111674023E-3</v>
      </c>
    </row>
    <row r="2047" spans="1:7" x14ac:dyDescent="0.25">
      <c r="A2047" s="96">
        <v>2232</v>
      </c>
      <c r="B2047" s="97">
        <v>13.4</v>
      </c>
      <c r="C2047" s="97">
        <v>13.5</v>
      </c>
      <c r="D2047" s="97">
        <v>18.600000000000001</v>
      </c>
      <c r="E2047" s="97">
        <v>28.8</v>
      </c>
      <c r="F2047" s="80">
        <f t="shared" si="62"/>
        <v>1.4313881527918494E-2</v>
      </c>
      <c r="G2047" s="99">
        <f t="shared" si="63"/>
        <v>8.4934331836585952E-3</v>
      </c>
    </row>
    <row r="2048" spans="1:7" x14ac:dyDescent="0.25">
      <c r="A2048" s="96">
        <v>2232</v>
      </c>
      <c r="B2048" s="97">
        <v>14</v>
      </c>
      <c r="C2048" s="97">
        <v>13.35</v>
      </c>
      <c r="D2048" s="97">
        <v>18.600000000000001</v>
      </c>
      <c r="E2048" s="97">
        <v>28.8</v>
      </c>
      <c r="F2048" s="80">
        <f t="shared" si="62"/>
        <v>1.3997562417610172E-2</v>
      </c>
      <c r="G2048" s="99">
        <f t="shared" si="63"/>
        <v>1.2891721803546564E-2</v>
      </c>
    </row>
    <row r="2049" spans="1:7" x14ac:dyDescent="0.25">
      <c r="A2049" s="96">
        <v>2232</v>
      </c>
      <c r="B2049" s="97">
        <v>15</v>
      </c>
      <c r="C2049" s="97">
        <v>12.25</v>
      </c>
      <c r="D2049" s="97">
        <v>18.600000000000001</v>
      </c>
      <c r="E2049" s="97">
        <v>28.8</v>
      </c>
      <c r="F2049" s="80">
        <f t="shared" si="62"/>
        <v>1.1785881189482959E-2</v>
      </c>
      <c r="G2049" s="99">
        <f t="shared" si="63"/>
        <v>1.0996457860498098E-2</v>
      </c>
    </row>
    <row r="2050" spans="1:7" x14ac:dyDescent="0.25">
      <c r="A2050" s="96">
        <v>2232</v>
      </c>
      <c r="B2050" s="97">
        <v>16</v>
      </c>
      <c r="C2050" s="97">
        <v>11.4</v>
      </c>
      <c r="D2050" s="97">
        <v>18.600000000000001</v>
      </c>
      <c r="E2050" s="97">
        <v>28.8</v>
      </c>
      <c r="F2050" s="80">
        <f t="shared" si="62"/>
        <v>1.0207034531513238E-2</v>
      </c>
      <c r="G2050" s="99">
        <f t="shared" si="63"/>
        <v>9.9856504242055825E-3</v>
      </c>
    </row>
    <row r="2051" spans="1:7" x14ac:dyDescent="0.25">
      <c r="A2051" s="96">
        <v>2232</v>
      </c>
      <c r="B2051" s="97">
        <v>17</v>
      </c>
      <c r="C2051" s="97">
        <v>11.15</v>
      </c>
      <c r="D2051" s="97">
        <v>18.600000000000001</v>
      </c>
      <c r="E2051" s="97">
        <v>28.8</v>
      </c>
      <c r="F2051" s="80">
        <f t="shared" ref="F2051:F2114" si="64">PI()*C2051^2/40000</f>
        <v>9.7642663168979269E-3</v>
      </c>
      <c r="G2051" s="99">
        <f t="shared" ref="G2051:G2114" si="65">IF(C2051=0," ",IF(C2051&gt;4,((F2051+F2052)/2)*(B2052-B2051),1/3*F2051*(B2052-B2051)))</f>
        <v>9.1705053053694544E-3</v>
      </c>
    </row>
    <row r="2052" spans="1:7" x14ac:dyDescent="0.25">
      <c r="A2052" s="96">
        <v>2232</v>
      </c>
      <c r="B2052" s="97">
        <v>18</v>
      </c>
      <c r="C2052" s="97">
        <v>10.45</v>
      </c>
      <c r="D2052" s="97">
        <v>18.600000000000001</v>
      </c>
      <c r="E2052" s="97">
        <v>28.8</v>
      </c>
      <c r="F2052" s="80">
        <f t="shared" si="64"/>
        <v>8.5767442938409835E-3</v>
      </c>
      <c r="G2052" s="99">
        <f t="shared" si="65"/>
        <v>8.0984368123319384E-3</v>
      </c>
    </row>
    <row r="2053" spans="1:7" x14ac:dyDescent="0.25">
      <c r="A2053" s="96">
        <v>2232</v>
      </c>
      <c r="B2053" s="97">
        <v>19</v>
      </c>
      <c r="C2053" s="97">
        <v>9.85</v>
      </c>
      <c r="D2053" s="97">
        <v>18.600000000000001</v>
      </c>
      <c r="E2053" s="97">
        <v>28.8</v>
      </c>
      <c r="F2053" s="80">
        <f t="shared" si="64"/>
        <v>7.6201293308228923E-3</v>
      </c>
      <c r="G2053" s="99">
        <f t="shared" si="65"/>
        <v>6.9556824845886508E-3</v>
      </c>
    </row>
    <row r="2054" spans="1:7" x14ac:dyDescent="0.25">
      <c r="A2054" s="96">
        <v>2232</v>
      </c>
      <c r="B2054" s="97">
        <v>20</v>
      </c>
      <c r="C2054" s="97">
        <v>8.9499999999999993</v>
      </c>
      <c r="D2054" s="97">
        <v>18.600000000000001</v>
      </c>
      <c r="E2054" s="97">
        <v>28.8</v>
      </c>
      <c r="F2054" s="80">
        <f t="shared" si="64"/>
        <v>6.2912356383544093E-3</v>
      </c>
      <c r="G2054" s="99">
        <f t="shared" si="65"/>
        <v>5.9828686844504864E-3</v>
      </c>
    </row>
    <row r="2055" spans="1:7" x14ac:dyDescent="0.25">
      <c r="A2055" s="96">
        <v>2232</v>
      </c>
      <c r="B2055" s="97">
        <v>21</v>
      </c>
      <c r="C2055" s="97">
        <v>8.5</v>
      </c>
      <c r="D2055" s="97">
        <v>18.600000000000001</v>
      </c>
      <c r="E2055" s="97">
        <v>28.8</v>
      </c>
      <c r="F2055" s="80">
        <f t="shared" si="64"/>
        <v>5.6745017305465635E-3</v>
      </c>
      <c r="G2055" s="99">
        <f t="shared" si="65"/>
        <v>5.1054807611651126E-3</v>
      </c>
    </row>
    <row r="2056" spans="1:7" x14ac:dyDescent="0.25">
      <c r="A2056" s="96">
        <v>2232</v>
      </c>
      <c r="B2056" s="97">
        <v>22</v>
      </c>
      <c r="C2056" s="97">
        <v>7.6</v>
      </c>
      <c r="D2056" s="97">
        <v>18.600000000000001</v>
      </c>
      <c r="E2056" s="97">
        <v>28.8</v>
      </c>
      <c r="F2056" s="80">
        <f t="shared" si="64"/>
        <v>4.5364597917836608E-3</v>
      </c>
      <c r="G2056" s="99">
        <f t="shared" si="65"/>
        <v>3.7732098565940149E-3</v>
      </c>
    </row>
    <row r="2057" spans="1:7" x14ac:dyDescent="0.25">
      <c r="A2057" s="96">
        <v>2232</v>
      </c>
      <c r="B2057" s="97">
        <v>22.9</v>
      </c>
      <c r="C2057" s="97">
        <v>7</v>
      </c>
      <c r="D2057" s="97">
        <v>18.600000000000001</v>
      </c>
      <c r="E2057" s="97">
        <v>28.8</v>
      </c>
      <c r="F2057" s="80">
        <f t="shared" si="64"/>
        <v>3.8484510006474965E-3</v>
      </c>
      <c r="G2057" s="99">
        <f t="shared" si="65"/>
        <v>3.7938658282914281E-4</v>
      </c>
    </row>
    <row r="2058" spans="1:7" x14ac:dyDescent="0.25">
      <c r="A2058" s="96">
        <v>2232</v>
      </c>
      <c r="B2058" s="97">
        <v>23</v>
      </c>
      <c r="C2058" s="97">
        <v>6.9</v>
      </c>
      <c r="D2058" s="97">
        <v>18.600000000000001</v>
      </c>
      <c r="E2058" s="97">
        <v>28.8</v>
      </c>
      <c r="F2058" s="80">
        <f t="shared" si="64"/>
        <v>3.7392806559352516E-3</v>
      </c>
      <c r="G2058" s="99">
        <f t="shared" si="65"/>
        <v>3.2598932519515341E-3</v>
      </c>
    </row>
    <row r="2059" spans="1:7" x14ac:dyDescent="0.25">
      <c r="A2059" s="96">
        <v>2232</v>
      </c>
      <c r="B2059" s="97">
        <v>24</v>
      </c>
      <c r="C2059" s="97">
        <v>5.95</v>
      </c>
      <c r="D2059" s="97">
        <v>18.600000000000001</v>
      </c>
      <c r="E2059" s="97">
        <v>28.8</v>
      </c>
      <c r="F2059" s="80">
        <f t="shared" si="64"/>
        <v>2.7805058479678166E-3</v>
      </c>
      <c r="G2059" s="99">
        <f t="shared" si="65"/>
        <v>2.3139793389097322E-3</v>
      </c>
    </row>
    <row r="2060" spans="1:7" x14ac:dyDescent="0.25">
      <c r="A2060" s="96">
        <v>2232</v>
      </c>
      <c r="B2060" s="97">
        <v>25</v>
      </c>
      <c r="C2060" s="97">
        <v>4.8499999999999996</v>
      </c>
      <c r="D2060" s="97">
        <v>18.600000000000001</v>
      </c>
      <c r="E2060" s="97">
        <v>28.8</v>
      </c>
      <c r="F2060" s="80">
        <f t="shared" si="64"/>
        <v>1.8474528298516475E-3</v>
      </c>
      <c r="G2060" s="99">
        <f t="shared" si="65"/>
        <v>1.5520449456437823E-3</v>
      </c>
    </row>
    <row r="2061" spans="1:7" x14ac:dyDescent="0.25">
      <c r="A2061" s="96">
        <v>2232</v>
      </c>
      <c r="B2061" s="97">
        <v>26</v>
      </c>
      <c r="C2061" s="97">
        <v>4</v>
      </c>
      <c r="D2061" s="97">
        <v>18.600000000000001</v>
      </c>
      <c r="E2061" s="97">
        <v>28.8</v>
      </c>
      <c r="F2061" s="80">
        <f t="shared" si="64"/>
        <v>1.2566370614359172E-3</v>
      </c>
      <c r="G2061" s="99">
        <f t="shared" si="65"/>
        <v>1.1728612573401896E-3</v>
      </c>
    </row>
    <row r="2062" spans="1:7" x14ac:dyDescent="0.25">
      <c r="A2062" s="96">
        <v>2232</v>
      </c>
      <c r="B2062" s="97">
        <v>28.8</v>
      </c>
      <c r="C2062" s="97">
        <v>0</v>
      </c>
      <c r="D2062" s="97">
        <v>18.600000000000001</v>
      </c>
      <c r="E2062" s="97">
        <v>28.8</v>
      </c>
      <c r="F2062" s="80">
        <f t="shared" si="64"/>
        <v>0</v>
      </c>
      <c r="G2062" s="99" t="str">
        <f t="shared" si="65"/>
        <v xml:space="preserve"> </v>
      </c>
    </row>
    <row r="2063" spans="1:7" x14ac:dyDescent="0.25">
      <c r="A2063" s="94">
        <v>2233</v>
      </c>
      <c r="B2063" s="95">
        <v>0.1</v>
      </c>
      <c r="C2063" s="95">
        <v>20.57</v>
      </c>
      <c r="D2063" s="95">
        <v>17.18</v>
      </c>
      <c r="E2063" s="95">
        <v>28.1</v>
      </c>
      <c r="F2063" s="80">
        <f t="shared" si="64"/>
        <v>3.3232151934772899E-2</v>
      </c>
      <c r="G2063" s="99">
        <f t="shared" si="65"/>
        <v>6.2034469732424958E-3</v>
      </c>
    </row>
    <row r="2064" spans="1:7" x14ac:dyDescent="0.25">
      <c r="A2064" s="94">
        <v>2233</v>
      </c>
      <c r="B2064" s="95">
        <v>0.3</v>
      </c>
      <c r="C2064" s="95">
        <v>19.149999999999999</v>
      </c>
      <c r="D2064" s="95">
        <v>17.18</v>
      </c>
      <c r="E2064" s="95">
        <v>28.1</v>
      </c>
      <c r="F2064" s="80">
        <f t="shared" si="64"/>
        <v>2.8802317797652067E-2</v>
      </c>
      <c r="G2064" s="99">
        <f t="shared" si="65"/>
        <v>5.6266906173497444E-3</v>
      </c>
    </row>
    <row r="2065" spans="1:7" x14ac:dyDescent="0.25">
      <c r="A2065" s="94">
        <v>2233</v>
      </c>
      <c r="B2065" s="95">
        <v>0.5</v>
      </c>
      <c r="C2065" s="95">
        <v>18.7</v>
      </c>
      <c r="D2065" s="95">
        <v>17.18</v>
      </c>
      <c r="E2065" s="95">
        <v>28.1</v>
      </c>
      <c r="F2065" s="80">
        <f t="shared" si="64"/>
        <v>2.746458837584537E-2</v>
      </c>
      <c r="G2065" s="99">
        <f t="shared" si="65"/>
        <v>5.4782503644676241E-3</v>
      </c>
    </row>
    <row r="2066" spans="1:7" x14ac:dyDescent="0.25">
      <c r="A2066" s="94">
        <v>2233</v>
      </c>
      <c r="B2066" s="95">
        <v>0.7</v>
      </c>
      <c r="C2066" s="95">
        <v>18.649999999999999</v>
      </c>
      <c r="D2066" s="95">
        <v>17.18</v>
      </c>
      <c r="E2066" s="95">
        <v>28.1</v>
      </c>
      <c r="F2066" s="80">
        <f t="shared" si="64"/>
        <v>2.7317915268830886E-2</v>
      </c>
      <c r="G2066" s="99">
        <f t="shared" si="65"/>
        <v>5.4198167411108576E-3</v>
      </c>
    </row>
    <row r="2067" spans="1:7" x14ac:dyDescent="0.25">
      <c r="A2067" s="94">
        <v>2233</v>
      </c>
      <c r="B2067" s="95">
        <v>0.9</v>
      </c>
      <c r="C2067" s="95">
        <v>18.5</v>
      </c>
      <c r="D2067" s="95">
        <v>17.18</v>
      </c>
      <c r="E2067" s="95">
        <v>28.1</v>
      </c>
      <c r="F2067" s="80">
        <f t="shared" si="64"/>
        <v>2.6880252142277669E-2</v>
      </c>
      <c r="G2067" s="99">
        <f t="shared" si="65"/>
        <v>5.0468028789795276E-3</v>
      </c>
    </row>
    <row r="2068" spans="1:7" x14ac:dyDescent="0.25">
      <c r="A2068" s="94">
        <v>2233</v>
      </c>
      <c r="B2068" s="95">
        <v>1.1000000000000001</v>
      </c>
      <c r="C2068" s="95">
        <v>17.329999999999998</v>
      </c>
      <c r="D2068" s="95">
        <v>17.18</v>
      </c>
      <c r="E2068" s="95">
        <v>28.1</v>
      </c>
      <c r="F2068" s="80">
        <f t="shared" si="64"/>
        <v>2.3587776647517582E-2</v>
      </c>
      <c r="G2068" s="99">
        <f t="shared" si="65"/>
        <v>4.6768991935752478E-3</v>
      </c>
    </row>
    <row r="2069" spans="1:7" x14ac:dyDescent="0.25">
      <c r="A2069" s="94">
        <v>2233</v>
      </c>
      <c r="B2069" s="95">
        <v>1.3</v>
      </c>
      <c r="C2069" s="95">
        <v>17.18</v>
      </c>
      <c r="D2069" s="95">
        <v>17.18</v>
      </c>
      <c r="E2069" s="95">
        <v>28.1</v>
      </c>
      <c r="F2069" s="80">
        <f t="shared" si="64"/>
        <v>2.3181215288234903E-2</v>
      </c>
      <c r="G2069" s="99">
        <f t="shared" si="65"/>
        <v>1.6198539846867525E-2</v>
      </c>
    </row>
    <row r="2070" spans="1:7" x14ac:dyDescent="0.25">
      <c r="A2070" s="94">
        <v>2233</v>
      </c>
      <c r="B2070" s="95">
        <v>2</v>
      </c>
      <c r="C2070" s="95">
        <v>17.149999999999999</v>
      </c>
      <c r="D2070" s="95">
        <v>17.18</v>
      </c>
      <c r="E2070" s="95">
        <v>28.1</v>
      </c>
      <c r="F2070" s="80">
        <f t="shared" si="64"/>
        <v>2.3100327131386596E-2</v>
      </c>
      <c r="G2070" s="99">
        <f t="shared" si="65"/>
        <v>2.1716675478966045E-2</v>
      </c>
    </row>
    <row r="2071" spans="1:7" x14ac:dyDescent="0.25">
      <c r="A2071" s="94">
        <v>2233</v>
      </c>
      <c r="B2071" s="95">
        <v>3</v>
      </c>
      <c r="C2071" s="95">
        <v>16.09</v>
      </c>
      <c r="D2071" s="95">
        <v>17.18</v>
      </c>
      <c r="E2071" s="95">
        <v>28.1</v>
      </c>
      <c r="F2071" s="80">
        <f t="shared" si="64"/>
        <v>2.0333023826545494E-2</v>
      </c>
      <c r="G2071" s="99">
        <f t="shared" si="65"/>
        <v>2.0031996418478519E-2</v>
      </c>
    </row>
    <row r="2072" spans="1:7" x14ac:dyDescent="0.25">
      <c r="A2072" s="94">
        <v>2233</v>
      </c>
      <c r="B2072" s="95">
        <v>4</v>
      </c>
      <c r="C2072" s="95">
        <v>15.85</v>
      </c>
      <c r="D2072" s="95">
        <v>17.18</v>
      </c>
      <c r="E2072" s="95">
        <v>28.1</v>
      </c>
      <c r="F2072" s="80">
        <f t="shared" si="64"/>
        <v>1.9730969010411544E-2</v>
      </c>
      <c r="G2072" s="99">
        <f t="shared" si="65"/>
        <v>1.971852437651251E-2</v>
      </c>
    </row>
    <row r="2073" spans="1:7" x14ac:dyDescent="0.25">
      <c r="A2073" s="94">
        <v>2233</v>
      </c>
      <c r="B2073" s="95">
        <v>5</v>
      </c>
      <c r="C2073" s="95">
        <v>15.84</v>
      </c>
      <c r="D2073" s="95">
        <v>17.18</v>
      </c>
      <c r="E2073" s="95">
        <v>28.1</v>
      </c>
      <c r="F2073" s="80">
        <f t="shared" si="64"/>
        <v>1.9706079742613479E-2</v>
      </c>
      <c r="G2073" s="99">
        <f t="shared" si="65"/>
        <v>1.9397516439168705E-2</v>
      </c>
    </row>
    <row r="2074" spans="1:7" x14ac:dyDescent="0.25">
      <c r="A2074" s="94">
        <v>2233</v>
      </c>
      <c r="B2074" s="95">
        <v>6</v>
      </c>
      <c r="C2074" s="95">
        <v>15.59</v>
      </c>
      <c r="D2074" s="95">
        <v>17.18</v>
      </c>
      <c r="E2074" s="95">
        <v>28.1</v>
      </c>
      <c r="F2074" s="80">
        <f t="shared" si="64"/>
        <v>1.9088953135723934E-2</v>
      </c>
      <c r="G2074" s="99">
        <f t="shared" si="65"/>
        <v>1.8262788880655342E-2</v>
      </c>
    </row>
    <row r="2075" spans="1:7" x14ac:dyDescent="0.25">
      <c r="A2075" s="94">
        <v>2233</v>
      </c>
      <c r="B2075" s="95">
        <v>7</v>
      </c>
      <c r="C2075" s="95">
        <v>14.9</v>
      </c>
      <c r="D2075" s="95">
        <v>17.18</v>
      </c>
      <c r="E2075" s="95">
        <v>28.1</v>
      </c>
      <c r="F2075" s="80">
        <f t="shared" si="64"/>
        <v>1.743662462558675E-2</v>
      </c>
      <c r="G2075" s="99">
        <f t="shared" si="65"/>
        <v>1.7378210637184064E-2</v>
      </c>
    </row>
    <row r="2076" spans="1:7" x14ac:dyDescent="0.25">
      <c r="A2076" s="94">
        <v>2233</v>
      </c>
      <c r="B2076" s="95">
        <v>8</v>
      </c>
      <c r="C2076" s="95">
        <v>14.85</v>
      </c>
      <c r="D2076" s="95">
        <v>17.18</v>
      </c>
      <c r="E2076" s="95">
        <v>28.1</v>
      </c>
      <c r="F2076" s="80">
        <f t="shared" si="64"/>
        <v>1.7319796648781378E-2</v>
      </c>
      <c r="G2076" s="99">
        <f t="shared" si="65"/>
        <v>1.6746455989501238E-2</v>
      </c>
    </row>
    <row r="2077" spans="1:7" x14ac:dyDescent="0.25">
      <c r="A2077" s="94">
        <v>2233</v>
      </c>
      <c r="B2077" s="95">
        <v>9</v>
      </c>
      <c r="C2077" s="95">
        <v>14.35</v>
      </c>
      <c r="D2077" s="95">
        <v>17.18</v>
      </c>
      <c r="E2077" s="95">
        <v>28.1</v>
      </c>
      <c r="F2077" s="80">
        <f t="shared" si="64"/>
        <v>1.6173115330221102E-2</v>
      </c>
      <c r="G2077" s="99">
        <f t="shared" si="65"/>
        <v>1.571762759234957E-2</v>
      </c>
    </row>
    <row r="2078" spans="1:7" x14ac:dyDescent="0.25">
      <c r="A2078" s="94">
        <v>2233</v>
      </c>
      <c r="B2078" s="95">
        <v>10</v>
      </c>
      <c r="C2078" s="95">
        <v>13.94</v>
      </c>
      <c r="D2078" s="95">
        <v>17.18</v>
      </c>
      <c r="E2078" s="95">
        <v>28.1</v>
      </c>
      <c r="F2078" s="80">
        <f t="shared" si="64"/>
        <v>1.526213985447804E-2</v>
      </c>
      <c r="G2078" s="99">
        <f t="shared" si="65"/>
        <v>1.484112324199802E-2</v>
      </c>
    </row>
    <row r="2079" spans="1:7" x14ac:dyDescent="0.25">
      <c r="A2079" s="94">
        <v>2233</v>
      </c>
      <c r="B2079" s="95">
        <v>11</v>
      </c>
      <c r="C2079" s="95">
        <v>13.55</v>
      </c>
      <c r="D2079" s="95">
        <v>17.18</v>
      </c>
      <c r="E2079" s="95">
        <v>28.1</v>
      </c>
      <c r="F2079" s="80">
        <f t="shared" si="64"/>
        <v>1.4420106629518002E-2</v>
      </c>
      <c r="G2079" s="99">
        <f t="shared" si="65"/>
        <v>1.378554811039185E-2</v>
      </c>
    </row>
    <row r="2080" spans="1:7" x14ac:dyDescent="0.25">
      <c r="A2080" s="94">
        <v>2233</v>
      </c>
      <c r="B2080" s="95">
        <v>12</v>
      </c>
      <c r="C2080" s="95">
        <v>12.94</v>
      </c>
      <c r="D2080" s="95">
        <v>17.18</v>
      </c>
      <c r="E2080" s="95">
        <v>28.1</v>
      </c>
      <c r="F2080" s="80">
        <f t="shared" si="64"/>
        <v>1.3150989591265696E-2</v>
      </c>
      <c r="G2080" s="99">
        <f t="shared" si="65"/>
        <v>1.2909338284351569E-2</v>
      </c>
    </row>
    <row r="2081" spans="1:7" x14ac:dyDescent="0.25">
      <c r="A2081" s="94">
        <v>2233</v>
      </c>
      <c r="B2081" s="95">
        <v>13</v>
      </c>
      <c r="C2081" s="95">
        <v>12.7</v>
      </c>
      <c r="D2081" s="95">
        <v>17.18</v>
      </c>
      <c r="E2081" s="95">
        <v>28.1</v>
      </c>
      <c r="F2081" s="80">
        <f t="shared" si="64"/>
        <v>1.2667686977437443E-2</v>
      </c>
      <c r="G2081" s="99">
        <f t="shared" si="65"/>
        <v>6.2841670548839212E-4</v>
      </c>
    </row>
    <row r="2082" spans="1:7" x14ac:dyDescent="0.25">
      <c r="A2082" s="94">
        <v>2233</v>
      </c>
      <c r="B2082" s="95">
        <v>13.05</v>
      </c>
      <c r="C2082" s="95">
        <v>12.6</v>
      </c>
      <c r="D2082" s="95">
        <v>17.18</v>
      </c>
      <c r="E2082" s="95">
        <v>28.1</v>
      </c>
      <c r="F2082" s="80">
        <f t="shared" si="64"/>
        <v>1.2468981242097887E-2</v>
      </c>
      <c r="G2082" s="99">
        <f t="shared" si="65"/>
        <v>1.143003200786313E-2</v>
      </c>
    </row>
    <row r="2083" spans="1:7" x14ac:dyDescent="0.25">
      <c r="A2083" s="94">
        <v>2233</v>
      </c>
      <c r="B2083" s="95">
        <v>14</v>
      </c>
      <c r="C2083" s="95">
        <v>12.15</v>
      </c>
      <c r="D2083" s="95">
        <v>17.18</v>
      </c>
      <c r="E2083" s="95">
        <v>28.1</v>
      </c>
      <c r="F2083" s="80">
        <f t="shared" si="64"/>
        <v>1.1594244037613981E-2</v>
      </c>
      <c r="G2083" s="99">
        <f t="shared" si="65"/>
        <v>1.0811496593018E-2</v>
      </c>
    </row>
    <row r="2084" spans="1:7" x14ac:dyDescent="0.25">
      <c r="A2084" s="94">
        <v>2233</v>
      </c>
      <c r="B2084" s="95">
        <v>15</v>
      </c>
      <c r="C2084" s="95">
        <v>11.3</v>
      </c>
      <c r="D2084" s="95">
        <v>17.18</v>
      </c>
      <c r="E2084" s="95">
        <v>28.1</v>
      </c>
      <c r="F2084" s="80">
        <f t="shared" si="64"/>
        <v>1.0028749148422018E-2</v>
      </c>
      <c r="G2084" s="99">
        <f t="shared" si="65"/>
        <v>9.3852135282882325E-3</v>
      </c>
    </row>
    <row r="2085" spans="1:7" x14ac:dyDescent="0.25">
      <c r="A2085" s="94">
        <v>2233</v>
      </c>
      <c r="B2085" s="95">
        <v>16</v>
      </c>
      <c r="C2085" s="95">
        <v>10.55</v>
      </c>
      <c r="D2085" s="95">
        <v>17.18</v>
      </c>
      <c r="E2085" s="95">
        <v>28.1</v>
      </c>
      <c r="F2085" s="80">
        <f t="shared" si="64"/>
        <v>8.741677908154449E-3</v>
      </c>
      <c r="G2085" s="99">
        <f t="shared" si="65"/>
        <v>8.3371978540047638E-3</v>
      </c>
    </row>
    <row r="2086" spans="1:7" x14ac:dyDescent="0.25">
      <c r="A2086" s="94">
        <v>2233</v>
      </c>
      <c r="B2086" s="95">
        <v>17</v>
      </c>
      <c r="C2086" s="95">
        <v>10.050000000000001</v>
      </c>
      <c r="D2086" s="95">
        <v>17.18</v>
      </c>
      <c r="E2086" s="95">
        <v>28.1</v>
      </c>
      <c r="F2086" s="80">
        <f t="shared" si="64"/>
        <v>7.9327177998550786E-3</v>
      </c>
      <c r="G2086" s="99">
        <f t="shared" si="65"/>
        <v>7.4732598742675701E-3</v>
      </c>
    </row>
    <row r="2087" spans="1:7" x14ac:dyDescent="0.25">
      <c r="A2087" s="94">
        <v>2233</v>
      </c>
      <c r="B2087" s="95">
        <v>18</v>
      </c>
      <c r="C2087" s="95">
        <v>9.4499999999999993</v>
      </c>
      <c r="D2087" s="95">
        <v>17.18</v>
      </c>
      <c r="E2087" s="95">
        <v>28.1</v>
      </c>
      <c r="F2087" s="80">
        <f t="shared" si="64"/>
        <v>7.0138019486800617E-3</v>
      </c>
      <c r="G2087" s="99">
        <f t="shared" si="65"/>
        <v>6.4451736783803096E-3</v>
      </c>
    </row>
    <row r="2088" spans="1:7" x14ac:dyDescent="0.25">
      <c r="A2088" s="94">
        <v>2233</v>
      </c>
      <c r="B2088" s="95">
        <v>19</v>
      </c>
      <c r="C2088" s="95">
        <v>8.65</v>
      </c>
      <c r="D2088" s="95">
        <v>17.18</v>
      </c>
      <c r="E2088" s="95">
        <v>28.1</v>
      </c>
      <c r="F2088" s="80">
        <f t="shared" si="64"/>
        <v>5.8765454080805576E-3</v>
      </c>
      <c r="G2088" s="99">
        <f t="shared" si="65"/>
        <v>5.7091574245064763E-3</v>
      </c>
    </row>
    <row r="2089" spans="1:7" x14ac:dyDescent="0.25">
      <c r="A2089" s="94">
        <v>2233</v>
      </c>
      <c r="B2089" s="95">
        <v>20</v>
      </c>
      <c r="C2089" s="95">
        <v>8.4</v>
      </c>
      <c r="D2089" s="95">
        <v>17.18</v>
      </c>
      <c r="E2089" s="95">
        <v>28.1</v>
      </c>
      <c r="F2089" s="80">
        <f t="shared" si="64"/>
        <v>5.541769440932395E-3</v>
      </c>
      <c r="G2089" s="99">
        <f t="shared" si="65"/>
        <v>4.8635781268386979E-3</v>
      </c>
    </row>
    <row r="2090" spans="1:7" x14ac:dyDescent="0.25">
      <c r="A2090" s="94">
        <v>2233</v>
      </c>
      <c r="B2090" s="95">
        <v>21</v>
      </c>
      <c r="C2090" s="95">
        <v>7.3</v>
      </c>
      <c r="D2090" s="95">
        <v>17.18</v>
      </c>
      <c r="E2090" s="95">
        <v>28.1</v>
      </c>
      <c r="F2090" s="80">
        <f t="shared" si="64"/>
        <v>4.1853868127450016E-3</v>
      </c>
      <c r="G2090" s="99">
        <f t="shared" si="65"/>
        <v>2.8118432346873712E-3</v>
      </c>
    </row>
    <row r="2091" spans="1:7" x14ac:dyDescent="0.25">
      <c r="A2091" s="94">
        <v>2233</v>
      </c>
      <c r="B2091" s="95">
        <v>21.7</v>
      </c>
      <c r="C2091" s="95">
        <v>7</v>
      </c>
      <c r="D2091" s="95">
        <v>17.18</v>
      </c>
      <c r="E2091" s="95">
        <v>28.1</v>
      </c>
      <c r="F2091" s="80">
        <f t="shared" si="64"/>
        <v>3.8484510006474965E-3</v>
      </c>
      <c r="G2091" s="99">
        <f t="shared" si="65"/>
        <v>1.146318071909706E-3</v>
      </c>
    </row>
    <row r="2092" spans="1:7" x14ac:dyDescent="0.25">
      <c r="A2092" s="94">
        <v>2233</v>
      </c>
      <c r="B2092" s="95">
        <v>22</v>
      </c>
      <c r="C2092" s="95">
        <v>6.95</v>
      </c>
      <c r="D2092" s="95">
        <v>17.18</v>
      </c>
      <c r="E2092" s="95">
        <v>28.1</v>
      </c>
      <c r="F2092" s="80">
        <f t="shared" si="64"/>
        <v>3.7936694787505244E-3</v>
      </c>
      <c r="G2092" s="99">
        <f t="shared" si="65"/>
        <v>3.2591903205952929E-3</v>
      </c>
    </row>
    <row r="2093" spans="1:7" x14ac:dyDescent="0.25">
      <c r="A2093" s="94">
        <v>2233</v>
      </c>
      <c r="B2093" s="95">
        <v>23</v>
      </c>
      <c r="C2093" s="95">
        <v>5.89</v>
      </c>
      <c r="D2093" s="95">
        <v>17.18</v>
      </c>
      <c r="E2093" s="95">
        <v>28.1</v>
      </c>
      <c r="F2093" s="80">
        <f t="shared" si="64"/>
        <v>2.7247111624400613E-3</v>
      </c>
      <c r="G2093" s="99">
        <f t="shared" si="65"/>
        <v>2.164655513093792E-3</v>
      </c>
    </row>
    <row r="2094" spans="1:7" x14ac:dyDescent="0.25">
      <c r="A2094" s="94">
        <v>2233</v>
      </c>
      <c r="B2094" s="95">
        <v>24</v>
      </c>
      <c r="C2094" s="95">
        <v>4.5199999999999996</v>
      </c>
      <c r="D2094" s="95">
        <v>17.18</v>
      </c>
      <c r="E2094" s="95">
        <v>28.1</v>
      </c>
      <c r="F2094" s="80">
        <f t="shared" si="64"/>
        <v>1.6045998637475222E-3</v>
      </c>
      <c r="G2094" s="99">
        <f t="shared" si="65"/>
        <v>1.2875566163325458E-3</v>
      </c>
    </row>
    <row r="2095" spans="1:7" x14ac:dyDescent="0.25">
      <c r="A2095" s="94">
        <v>2233</v>
      </c>
      <c r="B2095" s="95">
        <v>24.9</v>
      </c>
      <c r="C2095" s="95">
        <v>4</v>
      </c>
      <c r="D2095" s="95">
        <v>17.18</v>
      </c>
      <c r="E2095" s="95">
        <v>28.1</v>
      </c>
      <c r="F2095" s="80">
        <f t="shared" si="64"/>
        <v>1.2566370614359172E-3</v>
      </c>
      <c r="G2095" s="99">
        <f t="shared" si="65"/>
        <v>1.3404128655316462E-3</v>
      </c>
    </row>
    <row r="2096" spans="1:7" x14ac:dyDescent="0.25">
      <c r="A2096" s="94">
        <v>2233</v>
      </c>
      <c r="B2096" s="95">
        <v>28.1</v>
      </c>
      <c r="C2096" s="95">
        <v>0</v>
      </c>
      <c r="D2096" s="95">
        <v>17.18</v>
      </c>
      <c r="E2096" s="95">
        <v>28.1</v>
      </c>
      <c r="F2096" s="80">
        <f t="shared" si="64"/>
        <v>0</v>
      </c>
      <c r="G2096" s="99" t="str">
        <f t="shared" si="65"/>
        <v xml:space="preserve"> </v>
      </c>
    </row>
    <row r="2097" spans="1:7" x14ac:dyDescent="0.25">
      <c r="A2097" s="96">
        <v>2234</v>
      </c>
      <c r="B2097" s="97">
        <v>0.1</v>
      </c>
      <c r="C2097" s="97">
        <v>15.71</v>
      </c>
      <c r="D2097" s="97">
        <v>13.44</v>
      </c>
      <c r="E2097" s="97">
        <v>24.7</v>
      </c>
      <c r="F2097" s="80">
        <f t="shared" si="64"/>
        <v>1.9383948685896019E-2</v>
      </c>
      <c r="G2097" s="99">
        <f t="shared" si="65"/>
        <v>3.5783258687175582E-3</v>
      </c>
    </row>
    <row r="2098" spans="1:7" x14ac:dyDescent="0.25">
      <c r="A2098" s="96">
        <v>2234</v>
      </c>
      <c r="B2098" s="97">
        <v>0.3</v>
      </c>
      <c r="C2098" s="97">
        <v>14.45</v>
      </c>
      <c r="D2098" s="97">
        <v>13.44</v>
      </c>
      <c r="E2098" s="97">
        <v>24.7</v>
      </c>
      <c r="F2098" s="80">
        <f t="shared" si="64"/>
        <v>1.6399310001279567E-2</v>
      </c>
      <c r="G2098" s="99">
        <f t="shared" si="65"/>
        <v>3.1552161701320853E-3</v>
      </c>
    </row>
    <row r="2099" spans="1:7" x14ac:dyDescent="0.25">
      <c r="A2099" s="96">
        <v>2234</v>
      </c>
      <c r="B2099" s="97">
        <v>0.5</v>
      </c>
      <c r="C2099" s="97">
        <v>13.89</v>
      </c>
      <c r="D2099" s="97">
        <v>13.44</v>
      </c>
      <c r="E2099" s="97">
        <v>24.7</v>
      </c>
      <c r="F2099" s="80">
        <f t="shared" si="64"/>
        <v>1.5152851700041286E-2</v>
      </c>
      <c r="G2099" s="99">
        <f t="shared" si="65"/>
        <v>3.0175075977546297E-3</v>
      </c>
    </row>
    <row r="2100" spans="1:7" x14ac:dyDescent="0.25">
      <c r="A2100" s="96">
        <v>2234</v>
      </c>
      <c r="B2100" s="97">
        <v>0.7</v>
      </c>
      <c r="C2100" s="97">
        <v>13.83</v>
      </c>
      <c r="D2100" s="97">
        <v>13.44</v>
      </c>
      <c r="E2100" s="97">
        <v>24.7</v>
      </c>
      <c r="F2100" s="80">
        <f t="shared" si="64"/>
        <v>1.502222427750502E-2</v>
      </c>
      <c r="G2100" s="99">
        <f t="shared" si="65"/>
        <v>2.984956770872624E-3</v>
      </c>
    </row>
    <row r="2101" spans="1:7" x14ac:dyDescent="0.25">
      <c r="A2101" s="96">
        <v>2234</v>
      </c>
      <c r="B2101" s="97">
        <v>0.9</v>
      </c>
      <c r="C2101" s="97">
        <v>13.74</v>
      </c>
      <c r="D2101" s="97">
        <v>13.44</v>
      </c>
      <c r="E2101" s="97">
        <v>24.7</v>
      </c>
      <c r="F2101" s="80">
        <f t="shared" si="64"/>
        <v>1.4827343431221211E-2</v>
      </c>
      <c r="G2101" s="99">
        <f t="shared" si="65"/>
        <v>2.9014273200008152E-3</v>
      </c>
    </row>
    <row r="2102" spans="1:7" x14ac:dyDescent="0.25">
      <c r="A2102" s="96">
        <v>2234</v>
      </c>
      <c r="B2102" s="97">
        <v>1.1000000000000001</v>
      </c>
      <c r="C2102" s="97">
        <v>13.44</v>
      </c>
      <c r="D2102" s="97">
        <v>13.44</v>
      </c>
      <c r="E2102" s="97">
        <v>24.7</v>
      </c>
      <c r="F2102" s="80">
        <f t="shared" si="64"/>
        <v>1.4186929768786931E-2</v>
      </c>
      <c r="G2102" s="99">
        <f t="shared" si="65"/>
        <v>2.7850980710292005E-3</v>
      </c>
    </row>
    <row r="2103" spans="1:7" x14ac:dyDescent="0.25">
      <c r="A2103" s="96">
        <v>2234</v>
      </c>
      <c r="B2103" s="97">
        <v>1.3</v>
      </c>
      <c r="C2103" s="97">
        <v>13.19</v>
      </c>
      <c r="D2103" s="97">
        <v>13.44</v>
      </c>
      <c r="E2103" s="97">
        <v>24.7</v>
      </c>
      <c r="F2103" s="80">
        <f t="shared" si="64"/>
        <v>1.3664050941505079E-2</v>
      </c>
      <c r="G2103" s="99">
        <f t="shared" si="65"/>
        <v>9.2510879423321948E-3</v>
      </c>
    </row>
    <row r="2104" spans="1:7" x14ac:dyDescent="0.25">
      <c r="A2104" s="96">
        <v>2234</v>
      </c>
      <c r="B2104" s="97">
        <v>2</v>
      </c>
      <c r="C2104" s="97">
        <v>12.75</v>
      </c>
      <c r="D2104" s="97">
        <v>13.44</v>
      </c>
      <c r="E2104" s="97">
        <v>24.7</v>
      </c>
      <c r="F2104" s="80">
        <f t="shared" si="64"/>
        <v>1.2767628893729769E-2</v>
      </c>
      <c r="G2104" s="99">
        <f t="shared" si="65"/>
        <v>1.2470748387965531E-2</v>
      </c>
    </row>
    <row r="2105" spans="1:7" x14ac:dyDescent="0.25">
      <c r="A2105" s="96">
        <v>2234</v>
      </c>
      <c r="B2105" s="97">
        <v>3</v>
      </c>
      <c r="C2105" s="97">
        <v>12.45</v>
      </c>
      <c r="D2105" s="97">
        <v>13.44</v>
      </c>
      <c r="E2105" s="97">
        <v>24.7</v>
      </c>
      <c r="F2105" s="80">
        <f t="shared" si="64"/>
        <v>1.2173867882201296E-2</v>
      </c>
      <c r="G2105" s="99">
        <f t="shared" si="65"/>
        <v>1.2125075021300231E-2</v>
      </c>
    </row>
    <row r="2106" spans="1:7" x14ac:dyDescent="0.25">
      <c r="A2106" s="96">
        <v>2234</v>
      </c>
      <c r="B2106" s="97">
        <v>4</v>
      </c>
      <c r="C2106" s="97">
        <v>12.4</v>
      </c>
      <c r="D2106" s="97">
        <v>13.44</v>
      </c>
      <c r="E2106" s="97">
        <v>24.7</v>
      </c>
      <c r="F2106" s="80">
        <f t="shared" si="64"/>
        <v>1.2076282160399167E-2</v>
      </c>
      <c r="G2106" s="99">
        <f t="shared" si="65"/>
        <v>1.1835263099006574E-2</v>
      </c>
    </row>
    <row r="2107" spans="1:7" x14ac:dyDescent="0.25">
      <c r="A2107" s="96">
        <v>2234</v>
      </c>
      <c r="B2107" s="97">
        <v>5</v>
      </c>
      <c r="C2107" s="97">
        <v>12.15</v>
      </c>
      <c r="D2107" s="97">
        <v>13.44</v>
      </c>
      <c r="E2107" s="97">
        <v>24.7</v>
      </c>
      <c r="F2107" s="80">
        <f t="shared" si="64"/>
        <v>1.1594244037613981E-2</v>
      </c>
      <c r="G2107" s="99">
        <f t="shared" si="65"/>
        <v>1.1358133714742624E-2</v>
      </c>
    </row>
    <row r="2108" spans="1:7" x14ac:dyDescent="0.25">
      <c r="A2108" s="96">
        <v>2234</v>
      </c>
      <c r="B2108" s="97">
        <v>6</v>
      </c>
      <c r="C2108" s="97">
        <v>11.9</v>
      </c>
      <c r="D2108" s="97">
        <v>13.44</v>
      </c>
      <c r="E2108" s="97">
        <v>24.7</v>
      </c>
      <c r="F2108" s="80">
        <f t="shared" si="64"/>
        <v>1.1122023391871266E-2</v>
      </c>
      <c r="G2108" s="99">
        <f t="shared" si="65"/>
        <v>1.0845170539273665E-2</v>
      </c>
    </row>
    <row r="2109" spans="1:7" x14ac:dyDescent="0.25">
      <c r="A2109" s="96">
        <v>2234</v>
      </c>
      <c r="B2109" s="97">
        <v>7</v>
      </c>
      <c r="C2109" s="97">
        <v>11.6</v>
      </c>
      <c r="D2109" s="97">
        <v>13.44</v>
      </c>
      <c r="E2109" s="97">
        <v>24.7</v>
      </c>
      <c r="F2109" s="80">
        <f t="shared" si="64"/>
        <v>1.0568317686676064E-2</v>
      </c>
      <c r="G2109" s="99">
        <f t="shared" si="65"/>
        <v>1.0387676109094652E-2</v>
      </c>
    </row>
    <row r="2110" spans="1:7" x14ac:dyDescent="0.25">
      <c r="A2110" s="96">
        <v>2234</v>
      </c>
      <c r="B2110" s="97">
        <v>8</v>
      </c>
      <c r="C2110" s="97">
        <v>11.4</v>
      </c>
      <c r="D2110" s="97">
        <v>13.44</v>
      </c>
      <c r="E2110" s="97">
        <v>24.7</v>
      </c>
      <c r="F2110" s="80">
        <f t="shared" si="64"/>
        <v>1.0207034531513238E-2</v>
      </c>
      <c r="G2110" s="99">
        <f t="shared" si="65"/>
        <v>9.5158841477234832E-3</v>
      </c>
    </row>
    <row r="2111" spans="1:7" x14ac:dyDescent="0.25">
      <c r="A2111" s="96">
        <v>2234</v>
      </c>
      <c r="B2111" s="97">
        <v>9</v>
      </c>
      <c r="C2111" s="97">
        <v>10.6</v>
      </c>
      <c r="D2111" s="97">
        <v>13.44</v>
      </c>
      <c r="E2111" s="97">
        <v>24.7</v>
      </c>
      <c r="F2111" s="80">
        <f t="shared" si="64"/>
        <v>8.8247337639337283E-3</v>
      </c>
      <c r="G2111" s="99">
        <f t="shared" si="65"/>
        <v>8.5785114397086294E-3</v>
      </c>
    </row>
    <row r="2112" spans="1:7" x14ac:dyDescent="0.25">
      <c r="A2112" s="96">
        <v>2234</v>
      </c>
      <c r="B2112" s="97">
        <v>10</v>
      </c>
      <c r="C2112" s="97">
        <v>10.3</v>
      </c>
      <c r="D2112" s="97">
        <v>13.44</v>
      </c>
      <c r="E2112" s="97">
        <v>24.7</v>
      </c>
      <c r="F2112" s="80">
        <f t="shared" si="64"/>
        <v>8.3322891154835304E-3</v>
      </c>
      <c r="G2112" s="99">
        <f t="shared" si="65"/>
        <v>8.2517858037352912E-3</v>
      </c>
    </row>
    <row r="2113" spans="1:7" x14ac:dyDescent="0.25">
      <c r="A2113" s="96">
        <v>2234</v>
      </c>
      <c r="B2113" s="97">
        <v>11</v>
      </c>
      <c r="C2113" s="97">
        <v>10.199999999999999</v>
      </c>
      <c r="D2113" s="97">
        <v>13.44</v>
      </c>
      <c r="E2113" s="97">
        <v>24.7</v>
      </c>
      <c r="F2113" s="80">
        <f t="shared" si="64"/>
        <v>8.171282491987052E-3</v>
      </c>
      <c r="G2113" s="99">
        <f t="shared" si="65"/>
        <v>2.8599488721954653E-3</v>
      </c>
    </row>
    <row r="2114" spans="1:7" x14ac:dyDescent="0.25">
      <c r="A2114" s="96">
        <v>2234</v>
      </c>
      <c r="B2114" s="97">
        <v>11.35</v>
      </c>
      <c r="C2114" s="97">
        <v>10.199999999999999</v>
      </c>
      <c r="D2114" s="97">
        <v>13.44</v>
      </c>
      <c r="E2114" s="97">
        <v>24.7</v>
      </c>
      <c r="F2114" s="80">
        <f t="shared" si="64"/>
        <v>8.171282491987052E-3</v>
      </c>
      <c r="G2114" s="99">
        <f t="shared" si="65"/>
        <v>5.1776722041501182E-3</v>
      </c>
    </row>
    <row r="2115" spans="1:7" x14ac:dyDescent="0.25">
      <c r="A2115" s="96">
        <v>2234</v>
      </c>
      <c r="B2115" s="97">
        <v>12</v>
      </c>
      <c r="C2115" s="97">
        <v>9.94</v>
      </c>
      <c r="D2115" s="97">
        <v>13.44</v>
      </c>
      <c r="E2115" s="97">
        <v>24.7</v>
      </c>
      <c r="F2115" s="80">
        <f t="shared" ref="F2115:F2178" si="66">PI()*C2115^2/40000</f>
        <v>7.7600165977056105E-3</v>
      </c>
      <c r="G2115" s="99">
        <f t="shared" ref="G2115:G2178" si="67">IF(C2115=0," ",IF(C2115&gt;4,((F2115+F2116)/2)*(B2116-B2115),1/3*F2115*(B2116-B2115)))</f>
        <v>7.1319493943999401E-3</v>
      </c>
    </row>
    <row r="2116" spans="1:7" x14ac:dyDescent="0.25">
      <c r="A2116" s="96">
        <v>2234</v>
      </c>
      <c r="B2116" s="97">
        <v>13</v>
      </c>
      <c r="C2116" s="97">
        <v>9.1</v>
      </c>
      <c r="D2116" s="97">
        <v>13.44</v>
      </c>
      <c r="E2116" s="97">
        <v>24.7</v>
      </c>
      <c r="F2116" s="80">
        <f t="shared" si="66"/>
        <v>6.5038821910942688E-3</v>
      </c>
      <c r="G2116" s="99">
        <f t="shared" si="67"/>
        <v>6.1563435037908978E-3</v>
      </c>
    </row>
    <row r="2117" spans="1:7" x14ac:dyDescent="0.25">
      <c r="A2117" s="96">
        <v>2234</v>
      </c>
      <c r="B2117" s="97">
        <v>14</v>
      </c>
      <c r="C2117" s="97">
        <v>8.6</v>
      </c>
      <c r="D2117" s="97">
        <v>13.44</v>
      </c>
      <c r="E2117" s="97">
        <v>24.7</v>
      </c>
      <c r="F2117" s="80">
        <f t="shared" si="66"/>
        <v>5.8088048164875268E-3</v>
      </c>
      <c r="G2117" s="99">
        <f t="shared" si="67"/>
        <v>5.5128078836571143E-3</v>
      </c>
    </row>
    <row r="2118" spans="1:7" x14ac:dyDescent="0.25">
      <c r="A2118" s="96">
        <v>2234</v>
      </c>
      <c r="B2118" s="97">
        <v>15</v>
      </c>
      <c r="C2118" s="97">
        <v>8.15</v>
      </c>
      <c r="D2118" s="97">
        <v>13.44</v>
      </c>
      <c r="E2118" s="97">
        <v>24.7</v>
      </c>
      <c r="F2118" s="80">
        <f t="shared" si="66"/>
        <v>5.2168109508267009E-3</v>
      </c>
      <c r="G2118" s="99">
        <f t="shared" si="67"/>
        <v>4.967054334866312E-3</v>
      </c>
    </row>
    <row r="2119" spans="1:7" x14ac:dyDescent="0.25">
      <c r="A2119" s="96">
        <v>2234</v>
      </c>
      <c r="B2119" s="97">
        <v>16</v>
      </c>
      <c r="C2119" s="97">
        <v>7.75</v>
      </c>
      <c r="D2119" s="97">
        <v>13.44</v>
      </c>
      <c r="E2119" s="97">
        <v>24.7</v>
      </c>
      <c r="F2119" s="80">
        <f t="shared" si="66"/>
        <v>4.717297718905924E-3</v>
      </c>
      <c r="G2119" s="99">
        <f t="shared" si="67"/>
        <v>4.4801074735598941E-3</v>
      </c>
    </row>
    <row r="2120" spans="1:7" x14ac:dyDescent="0.25">
      <c r="A2120" s="96">
        <v>2234</v>
      </c>
      <c r="B2120" s="97">
        <v>17</v>
      </c>
      <c r="C2120" s="97">
        <v>7.35</v>
      </c>
      <c r="D2120" s="97">
        <v>13.44</v>
      </c>
      <c r="E2120" s="97">
        <v>24.7</v>
      </c>
      <c r="F2120" s="80">
        <f t="shared" si="66"/>
        <v>4.2429172282138642E-3</v>
      </c>
      <c r="G2120" s="99">
        <f t="shared" si="67"/>
        <v>1.01142102860767E-3</v>
      </c>
    </row>
    <row r="2121" spans="1:7" x14ac:dyDescent="0.25">
      <c r="A2121" s="96">
        <v>2234</v>
      </c>
      <c r="B2121" s="97">
        <v>17.25</v>
      </c>
      <c r="C2121" s="97">
        <v>7</v>
      </c>
      <c r="D2121" s="97">
        <v>13.44</v>
      </c>
      <c r="E2121" s="97">
        <v>24.7</v>
      </c>
      <c r="F2121" s="80">
        <f t="shared" si="66"/>
        <v>3.8484510006474965E-3</v>
      </c>
      <c r="G2121" s="99">
        <f t="shared" si="67"/>
        <v>2.7456292607744483E-3</v>
      </c>
    </row>
    <row r="2122" spans="1:7" x14ac:dyDescent="0.25">
      <c r="A2122" s="96">
        <v>2234</v>
      </c>
      <c r="B2122" s="97">
        <v>18</v>
      </c>
      <c r="C2122" s="97">
        <v>6.65</v>
      </c>
      <c r="D2122" s="97">
        <v>13.44</v>
      </c>
      <c r="E2122" s="97">
        <v>24.7</v>
      </c>
      <c r="F2122" s="80">
        <f t="shared" si="66"/>
        <v>3.4732270280843657E-3</v>
      </c>
      <c r="G2122" s="99">
        <f t="shared" si="67"/>
        <v>3.0805279463856413E-3</v>
      </c>
    </row>
    <row r="2123" spans="1:7" x14ac:dyDescent="0.25">
      <c r="A2123" s="96">
        <v>2234</v>
      </c>
      <c r="B2123" s="97">
        <v>19</v>
      </c>
      <c r="C2123" s="97">
        <v>5.85</v>
      </c>
      <c r="D2123" s="97">
        <v>13.44</v>
      </c>
      <c r="E2123" s="97">
        <v>24.7</v>
      </c>
      <c r="F2123" s="80">
        <f t="shared" si="66"/>
        <v>2.6878288646869169E-3</v>
      </c>
      <c r="G2123" s="99">
        <f t="shared" si="67"/>
        <v>2.2113867038159401E-3</v>
      </c>
    </row>
    <row r="2124" spans="1:7" x14ac:dyDescent="0.25">
      <c r="A2124" s="96">
        <v>2234</v>
      </c>
      <c r="B2124" s="97">
        <v>20</v>
      </c>
      <c r="C2124" s="97">
        <v>4.7</v>
      </c>
      <c r="D2124" s="97">
        <v>13.44</v>
      </c>
      <c r="E2124" s="97">
        <v>24.7</v>
      </c>
      <c r="F2124" s="80">
        <f t="shared" si="66"/>
        <v>1.7349445429449635E-3</v>
      </c>
      <c r="G2124" s="99">
        <f t="shared" si="67"/>
        <v>1.4957908021904403E-3</v>
      </c>
    </row>
    <row r="2125" spans="1:7" x14ac:dyDescent="0.25">
      <c r="A2125" s="96">
        <v>2234</v>
      </c>
      <c r="B2125" s="97">
        <v>21</v>
      </c>
      <c r="C2125" s="97">
        <v>4</v>
      </c>
      <c r="D2125" s="97">
        <v>13.44</v>
      </c>
      <c r="E2125" s="97">
        <v>24.7</v>
      </c>
      <c r="F2125" s="80">
        <f t="shared" si="66"/>
        <v>1.2566370614359172E-3</v>
      </c>
      <c r="G2125" s="99">
        <f t="shared" si="67"/>
        <v>1.5498523757709643E-3</v>
      </c>
    </row>
    <row r="2126" spans="1:7" x14ac:dyDescent="0.25">
      <c r="A2126" s="96">
        <v>2234</v>
      </c>
      <c r="B2126" s="97">
        <v>24.7</v>
      </c>
      <c r="C2126" s="97">
        <v>0</v>
      </c>
      <c r="D2126" s="97">
        <v>13.44</v>
      </c>
      <c r="E2126" s="97">
        <v>24.7</v>
      </c>
      <c r="F2126" s="80">
        <f t="shared" si="66"/>
        <v>0</v>
      </c>
      <c r="G2126" s="99" t="str">
        <f t="shared" si="67"/>
        <v xml:space="preserve"> </v>
      </c>
    </row>
    <row r="2127" spans="1:7" x14ac:dyDescent="0.25">
      <c r="A2127" s="94">
        <v>2235</v>
      </c>
      <c r="B2127" s="95">
        <v>0.1</v>
      </c>
      <c r="C2127" s="95">
        <v>15.24</v>
      </c>
      <c r="D2127" s="95">
        <v>11.75</v>
      </c>
      <c r="E2127" s="95">
        <v>23</v>
      </c>
      <c r="F2127" s="80">
        <f t="shared" si="66"/>
        <v>1.8241469247509919E-2</v>
      </c>
      <c r="G2127" s="99">
        <f t="shared" si="67"/>
        <v>3.2875204177472027E-3</v>
      </c>
    </row>
    <row r="2128" spans="1:7" x14ac:dyDescent="0.25">
      <c r="A2128" s="94">
        <v>2235</v>
      </c>
      <c r="B2128" s="95">
        <v>0.3</v>
      </c>
      <c r="C2128" s="95">
        <v>13.65</v>
      </c>
      <c r="D2128" s="95">
        <v>11.75</v>
      </c>
      <c r="E2128" s="95">
        <v>23</v>
      </c>
      <c r="F2128" s="80">
        <f t="shared" si="66"/>
        <v>1.4633734929962108E-2</v>
      </c>
      <c r="G2128" s="99">
        <f t="shared" si="67"/>
        <v>2.9267469859924219E-3</v>
      </c>
    </row>
    <row r="2129" spans="1:7" x14ac:dyDescent="0.25">
      <c r="A2129" s="94">
        <v>2235</v>
      </c>
      <c r="B2129" s="95">
        <v>0.5</v>
      </c>
      <c r="C2129" s="95">
        <v>13.65</v>
      </c>
      <c r="D2129" s="95">
        <v>11.75</v>
      </c>
      <c r="E2129" s="95">
        <v>23</v>
      </c>
      <c r="F2129" s="80">
        <f t="shared" si="66"/>
        <v>1.4633734929962108E-2</v>
      </c>
      <c r="G2129" s="99">
        <f t="shared" si="67"/>
        <v>2.8947616457880598E-3</v>
      </c>
    </row>
    <row r="2130" spans="1:7" x14ac:dyDescent="0.25">
      <c r="A2130" s="94">
        <v>2235</v>
      </c>
      <c r="B2130" s="95">
        <v>0.7</v>
      </c>
      <c r="C2130" s="95">
        <v>13.5</v>
      </c>
      <c r="D2130" s="95">
        <v>11.75</v>
      </c>
      <c r="E2130" s="95">
        <v>23</v>
      </c>
      <c r="F2130" s="80">
        <f t="shared" si="66"/>
        <v>1.4313881527918494E-2</v>
      </c>
      <c r="G2130" s="99">
        <f t="shared" si="67"/>
        <v>2.8416490949883088E-3</v>
      </c>
    </row>
    <row r="2131" spans="1:7" x14ac:dyDescent="0.25">
      <c r="A2131" s="94">
        <v>2235</v>
      </c>
      <c r="B2131" s="95">
        <v>0.9</v>
      </c>
      <c r="C2131" s="95">
        <v>13.4</v>
      </c>
      <c r="D2131" s="95">
        <v>11.75</v>
      </c>
      <c r="E2131" s="95">
        <v>23</v>
      </c>
      <c r="F2131" s="80">
        <f t="shared" si="66"/>
        <v>1.4102609421964582E-2</v>
      </c>
      <c r="G2131" s="99">
        <f t="shared" si="67"/>
        <v>2.5412342974887843E-3</v>
      </c>
    </row>
    <row r="2132" spans="1:7" x14ac:dyDescent="0.25">
      <c r="A2132" s="94">
        <v>2235</v>
      </c>
      <c r="B2132" s="95">
        <v>1.1000000000000001</v>
      </c>
      <c r="C2132" s="95">
        <v>12</v>
      </c>
      <c r="D2132" s="95">
        <v>11.75</v>
      </c>
      <c r="E2132" s="95">
        <v>23</v>
      </c>
      <c r="F2132" s="80">
        <f t="shared" si="66"/>
        <v>1.1309733552923255E-2</v>
      </c>
      <c r="G2132" s="99">
        <f t="shared" si="67"/>
        <v>2.2153136946329271E-3</v>
      </c>
    </row>
    <row r="2133" spans="1:7" x14ac:dyDescent="0.25">
      <c r="A2133" s="94">
        <v>2235</v>
      </c>
      <c r="B2133" s="95">
        <v>1.3</v>
      </c>
      <c r="C2133" s="95">
        <v>11.75</v>
      </c>
      <c r="D2133" s="95">
        <v>11.75</v>
      </c>
      <c r="E2133" s="95">
        <v>23</v>
      </c>
      <c r="F2133" s="80">
        <f t="shared" si="66"/>
        <v>1.0843403393406021E-2</v>
      </c>
      <c r="G2133" s="99">
        <f t="shared" si="67"/>
        <v>7.3301473698268579E-3</v>
      </c>
    </row>
    <row r="2134" spans="1:7" x14ac:dyDescent="0.25">
      <c r="A2134" s="94">
        <v>2235</v>
      </c>
      <c r="B2134" s="95">
        <v>2</v>
      </c>
      <c r="C2134" s="95">
        <v>11.34</v>
      </c>
      <c r="D2134" s="95">
        <v>11.75</v>
      </c>
      <c r="E2134" s="95">
        <v>23</v>
      </c>
      <c r="F2134" s="80">
        <f t="shared" si="66"/>
        <v>1.009987480609929E-2</v>
      </c>
      <c r="G2134" s="99">
        <f t="shared" si="67"/>
        <v>9.8883827886596248E-3</v>
      </c>
    </row>
    <row r="2135" spans="1:7" x14ac:dyDescent="0.25">
      <c r="A2135" s="94">
        <v>2235</v>
      </c>
      <c r="B2135" s="95">
        <v>3</v>
      </c>
      <c r="C2135" s="95">
        <v>11.1</v>
      </c>
      <c r="D2135" s="95">
        <v>11.75</v>
      </c>
      <c r="E2135" s="95">
        <v>23</v>
      </c>
      <c r="F2135" s="80">
        <f t="shared" si="66"/>
        <v>9.6768907712199599E-3</v>
      </c>
      <c r="G2135" s="99">
        <f t="shared" si="67"/>
        <v>9.418887474543898E-3</v>
      </c>
    </row>
    <row r="2136" spans="1:7" x14ac:dyDescent="0.25">
      <c r="A2136" s="94">
        <v>2235</v>
      </c>
      <c r="B2136" s="95">
        <v>4</v>
      </c>
      <c r="C2136" s="95">
        <v>10.8</v>
      </c>
      <c r="D2136" s="95">
        <v>11.75</v>
      </c>
      <c r="E2136" s="95">
        <v>23</v>
      </c>
      <c r="F2136" s="80">
        <f t="shared" si="66"/>
        <v>9.1608841778678379E-3</v>
      </c>
      <c r="G2136" s="99">
        <f t="shared" si="67"/>
        <v>8.9099494646623523E-3</v>
      </c>
    </row>
    <row r="2137" spans="1:7" x14ac:dyDescent="0.25">
      <c r="A2137" s="94">
        <v>2235</v>
      </c>
      <c r="B2137" s="95">
        <v>5</v>
      </c>
      <c r="C2137" s="95">
        <v>10.5</v>
      </c>
      <c r="D2137" s="95">
        <v>11.75</v>
      </c>
      <c r="E2137" s="95">
        <v>23</v>
      </c>
      <c r="F2137" s="80">
        <f t="shared" si="66"/>
        <v>8.6590147514568668E-3</v>
      </c>
      <c r="G2137" s="99">
        <f t="shared" si="67"/>
        <v>8.6590147514568668E-3</v>
      </c>
    </row>
    <row r="2138" spans="1:7" x14ac:dyDescent="0.25">
      <c r="A2138" s="94">
        <v>2235</v>
      </c>
      <c r="B2138" s="95">
        <v>6</v>
      </c>
      <c r="C2138" s="95">
        <v>10.5</v>
      </c>
      <c r="D2138" s="95">
        <v>11.75</v>
      </c>
      <c r="E2138" s="95">
        <v>23</v>
      </c>
      <c r="F2138" s="80">
        <f t="shared" si="66"/>
        <v>8.6590147514568668E-3</v>
      </c>
      <c r="G2138" s="99">
        <f t="shared" si="67"/>
        <v>8.3751914901591153E-3</v>
      </c>
    </row>
    <row r="2139" spans="1:7" x14ac:dyDescent="0.25">
      <c r="A2139" s="94">
        <v>2235</v>
      </c>
      <c r="B2139" s="95">
        <v>7</v>
      </c>
      <c r="C2139" s="95">
        <v>10.15</v>
      </c>
      <c r="D2139" s="95">
        <v>11.75</v>
      </c>
      <c r="E2139" s="95">
        <v>23</v>
      </c>
      <c r="F2139" s="80">
        <f t="shared" si="66"/>
        <v>8.0913682288613637E-3</v>
      </c>
      <c r="G2139" s="99">
        <f t="shared" si="67"/>
        <v>7.9335031980184746E-3</v>
      </c>
    </row>
    <row r="2140" spans="1:7" x14ac:dyDescent="0.25">
      <c r="A2140" s="94">
        <v>2235</v>
      </c>
      <c r="B2140" s="95">
        <v>8</v>
      </c>
      <c r="C2140" s="95">
        <v>9.9499999999999993</v>
      </c>
      <c r="D2140" s="95">
        <v>11.75</v>
      </c>
      <c r="E2140" s="95">
        <v>23</v>
      </c>
      <c r="F2140" s="80">
        <f t="shared" si="66"/>
        <v>7.7756381671755864E-3</v>
      </c>
      <c r="G2140" s="99">
        <f t="shared" si="67"/>
        <v>7.3947200579278245E-3</v>
      </c>
    </row>
    <row r="2141" spans="1:7" x14ac:dyDescent="0.25">
      <c r="A2141" s="94">
        <v>2235</v>
      </c>
      <c r="B2141" s="95">
        <v>9</v>
      </c>
      <c r="C2141" s="95">
        <v>9.4499999999999993</v>
      </c>
      <c r="D2141" s="95">
        <v>11.75</v>
      </c>
      <c r="E2141" s="95">
        <v>23</v>
      </c>
      <c r="F2141" s="80">
        <f t="shared" si="66"/>
        <v>7.0138019486800617E-3</v>
      </c>
      <c r="G2141" s="99">
        <f t="shared" si="67"/>
        <v>6.7946758610921741E-3</v>
      </c>
    </row>
    <row r="2142" spans="1:7" x14ac:dyDescent="0.25">
      <c r="A2142" s="94">
        <v>2235</v>
      </c>
      <c r="B2142" s="95">
        <v>10</v>
      </c>
      <c r="C2142" s="95">
        <v>9.15</v>
      </c>
      <c r="D2142" s="95">
        <v>11.75</v>
      </c>
      <c r="E2142" s="95">
        <v>23</v>
      </c>
      <c r="F2142" s="80">
        <f t="shared" si="66"/>
        <v>6.5755497735042866E-3</v>
      </c>
      <c r="G2142" s="99">
        <f t="shared" si="67"/>
        <v>3.1471886155039997E-3</v>
      </c>
    </row>
    <row r="2143" spans="1:7" x14ac:dyDescent="0.25">
      <c r="A2143" s="94">
        <v>2235</v>
      </c>
      <c r="B2143" s="95">
        <v>10.5</v>
      </c>
      <c r="C2143" s="95">
        <v>8.75</v>
      </c>
      <c r="D2143" s="95">
        <v>11.75</v>
      </c>
      <c r="E2143" s="95">
        <v>23</v>
      </c>
      <c r="F2143" s="80">
        <f t="shared" si="66"/>
        <v>6.0132046885117132E-3</v>
      </c>
      <c r="G2143" s="99">
        <f t="shared" si="67"/>
        <v>2.9724375241480675E-3</v>
      </c>
    </row>
    <row r="2144" spans="1:7" x14ac:dyDescent="0.25">
      <c r="A2144" s="94">
        <v>2235</v>
      </c>
      <c r="B2144" s="95">
        <v>11</v>
      </c>
      <c r="C2144" s="95">
        <v>8.65</v>
      </c>
      <c r="D2144" s="95">
        <v>11.75</v>
      </c>
      <c r="E2144" s="95">
        <v>23</v>
      </c>
      <c r="F2144" s="80">
        <f t="shared" si="66"/>
        <v>5.8765454080805576E-3</v>
      </c>
      <c r="G2144" s="99">
        <f t="shared" si="67"/>
        <v>5.6110808288522204E-3</v>
      </c>
    </row>
    <row r="2145" spans="1:7" x14ac:dyDescent="0.25">
      <c r="A2145" s="94">
        <v>2235</v>
      </c>
      <c r="B2145" s="95">
        <v>12</v>
      </c>
      <c r="C2145" s="95">
        <v>8.25</v>
      </c>
      <c r="D2145" s="95">
        <v>11.75</v>
      </c>
      <c r="E2145" s="95">
        <v>23</v>
      </c>
      <c r="F2145" s="80">
        <f t="shared" si="66"/>
        <v>5.3456162496238824E-3</v>
      </c>
      <c r="G2145" s="99">
        <f t="shared" si="67"/>
        <v>4.9410380207037721E-3</v>
      </c>
    </row>
    <row r="2146" spans="1:7" x14ac:dyDescent="0.25">
      <c r="A2146" s="94">
        <v>2235</v>
      </c>
      <c r="B2146" s="95">
        <v>13</v>
      </c>
      <c r="C2146" s="95">
        <v>7.6</v>
      </c>
      <c r="D2146" s="95">
        <v>11.75</v>
      </c>
      <c r="E2146" s="95">
        <v>23</v>
      </c>
      <c r="F2146" s="80">
        <f t="shared" si="66"/>
        <v>4.5364597917836608E-3</v>
      </c>
      <c r="G2146" s="99">
        <f t="shared" si="67"/>
        <v>4.4186500672740436E-3</v>
      </c>
    </row>
    <row r="2147" spans="1:7" x14ac:dyDescent="0.25">
      <c r="A2147" s="94">
        <v>2235</v>
      </c>
      <c r="B2147" s="95">
        <v>14</v>
      </c>
      <c r="C2147" s="95">
        <v>7.4</v>
      </c>
      <c r="D2147" s="95">
        <v>11.75</v>
      </c>
      <c r="E2147" s="95">
        <v>23</v>
      </c>
      <c r="F2147" s="80">
        <f t="shared" si="66"/>
        <v>4.3008403427644273E-3</v>
      </c>
      <c r="G2147" s="99">
        <f t="shared" si="67"/>
        <v>3.0152377970624126E-3</v>
      </c>
    </row>
    <row r="2148" spans="1:7" x14ac:dyDescent="0.25">
      <c r="A2148" s="94">
        <v>2235</v>
      </c>
      <c r="B2148" s="95">
        <v>14.74</v>
      </c>
      <c r="C2148" s="95">
        <v>7</v>
      </c>
      <c r="D2148" s="95">
        <v>11.75</v>
      </c>
      <c r="E2148" s="95">
        <v>23</v>
      </c>
      <c r="F2148" s="80">
        <f t="shared" si="66"/>
        <v>3.8484510006474965E-3</v>
      </c>
      <c r="G2148" s="99">
        <f t="shared" si="67"/>
        <v>9.6549977974152491E-4</v>
      </c>
    </row>
    <row r="2149" spans="1:7" x14ac:dyDescent="0.25">
      <c r="A2149" s="94">
        <v>2235</v>
      </c>
      <c r="B2149" s="95">
        <v>15</v>
      </c>
      <c r="C2149" s="95">
        <v>6.75</v>
      </c>
      <c r="D2149" s="95">
        <v>11.75</v>
      </c>
      <c r="E2149" s="95">
        <v>23</v>
      </c>
      <c r="F2149" s="80">
        <f t="shared" si="66"/>
        <v>3.5784703819796235E-3</v>
      </c>
      <c r="G2149" s="99">
        <f t="shared" si="67"/>
        <v>3.2745212927448113E-3</v>
      </c>
    </row>
    <row r="2150" spans="1:7" x14ac:dyDescent="0.25">
      <c r="A2150" s="94">
        <v>2235</v>
      </c>
      <c r="B2150" s="95">
        <v>16</v>
      </c>
      <c r="C2150" s="95">
        <v>6.15</v>
      </c>
      <c r="D2150" s="95">
        <v>11.75</v>
      </c>
      <c r="E2150" s="95">
        <v>23</v>
      </c>
      <c r="F2150" s="80">
        <f t="shared" si="66"/>
        <v>2.9705722035099991E-3</v>
      </c>
      <c r="G2150" s="99">
        <f t="shared" si="67"/>
        <v>2.716790421962198E-3</v>
      </c>
    </row>
    <row r="2151" spans="1:7" x14ac:dyDescent="0.25">
      <c r="A2151" s="94">
        <v>2235</v>
      </c>
      <c r="B2151" s="95">
        <v>17</v>
      </c>
      <c r="C2151" s="95">
        <v>5.6</v>
      </c>
      <c r="D2151" s="95">
        <v>11.75</v>
      </c>
      <c r="E2151" s="95">
        <v>23</v>
      </c>
      <c r="F2151" s="80">
        <f t="shared" si="66"/>
        <v>2.4630086404143973E-3</v>
      </c>
      <c r="G2151" s="99">
        <f t="shared" si="67"/>
        <v>2.1743748153658354E-3</v>
      </c>
    </row>
    <row r="2152" spans="1:7" x14ac:dyDescent="0.25">
      <c r="A2152" s="94">
        <v>2235</v>
      </c>
      <c r="B2152" s="95">
        <v>18</v>
      </c>
      <c r="C2152" s="95">
        <v>4.9000000000000004</v>
      </c>
      <c r="D2152" s="95">
        <v>11.75</v>
      </c>
      <c r="E2152" s="95">
        <v>23</v>
      </c>
      <c r="F2152" s="80">
        <f t="shared" si="66"/>
        <v>1.8857409903172736E-3</v>
      </c>
      <c r="G2152" s="99">
        <f t="shared" si="67"/>
        <v>1.703135917327367E-3</v>
      </c>
    </row>
    <row r="2153" spans="1:7" x14ac:dyDescent="0.25">
      <c r="A2153" s="94">
        <v>2235</v>
      </c>
      <c r="B2153" s="95">
        <v>19</v>
      </c>
      <c r="C2153" s="95">
        <v>4.4000000000000004</v>
      </c>
      <c r="D2153" s="95">
        <v>11.75</v>
      </c>
      <c r="E2153" s="95">
        <v>23</v>
      </c>
      <c r="F2153" s="80">
        <f t="shared" si="66"/>
        <v>1.5205308443374602E-3</v>
      </c>
      <c r="G2153" s="99">
        <f t="shared" si="67"/>
        <v>2.7771679057733673E-4</v>
      </c>
    </row>
    <row r="2154" spans="1:7" x14ac:dyDescent="0.25">
      <c r="A2154" s="94">
        <v>2235</v>
      </c>
      <c r="B2154" s="95">
        <v>19.2</v>
      </c>
      <c r="C2154" s="95">
        <v>4</v>
      </c>
      <c r="D2154" s="95">
        <v>11.75</v>
      </c>
      <c r="E2154" s="95">
        <v>23</v>
      </c>
      <c r="F2154" s="80">
        <f t="shared" si="66"/>
        <v>1.2566370614359172E-3</v>
      </c>
      <c r="G2154" s="99">
        <f t="shared" si="67"/>
        <v>1.5917402778188288E-3</v>
      </c>
    </row>
    <row r="2155" spans="1:7" x14ac:dyDescent="0.25">
      <c r="A2155" s="94">
        <v>2235</v>
      </c>
      <c r="B2155" s="95">
        <v>23</v>
      </c>
      <c r="C2155" s="95">
        <v>0</v>
      </c>
      <c r="D2155" s="95">
        <v>12.25</v>
      </c>
      <c r="E2155" s="95">
        <v>22.8</v>
      </c>
      <c r="F2155" s="80">
        <f t="shared" si="66"/>
        <v>0</v>
      </c>
      <c r="G2155" s="99" t="str">
        <f t="shared" si="67"/>
        <v xml:space="preserve"> </v>
      </c>
    </row>
    <row r="2156" spans="1:7" x14ac:dyDescent="0.25">
      <c r="A2156" s="96">
        <v>2236</v>
      </c>
      <c r="B2156" s="97">
        <v>0.1</v>
      </c>
      <c r="C2156" s="97">
        <v>14.23</v>
      </c>
      <c r="D2156" s="97">
        <v>12.25</v>
      </c>
      <c r="E2156" s="97">
        <v>22.8</v>
      </c>
      <c r="F2156" s="80">
        <f t="shared" si="66"/>
        <v>1.5903755176102315E-2</v>
      </c>
      <c r="G2156" s="99">
        <f t="shared" si="67"/>
        <v>3.0154090138620323E-3</v>
      </c>
    </row>
    <row r="2157" spans="1:7" x14ac:dyDescent="0.25">
      <c r="A2157" s="96">
        <v>2236</v>
      </c>
      <c r="B2157" s="97">
        <v>0.3</v>
      </c>
      <c r="C2157" s="97">
        <v>13.47</v>
      </c>
      <c r="D2157" s="97">
        <v>12.25</v>
      </c>
      <c r="E2157" s="97">
        <v>22.8</v>
      </c>
      <c r="F2157" s="80">
        <f t="shared" si="66"/>
        <v>1.4250334962518011E-2</v>
      </c>
      <c r="G2157" s="99">
        <f t="shared" si="67"/>
        <v>2.7605370996634363E-3</v>
      </c>
    </row>
    <row r="2158" spans="1:7" x14ac:dyDescent="0.25">
      <c r="A2158" s="96">
        <v>2236</v>
      </c>
      <c r="B2158" s="97">
        <v>0.5</v>
      </c>
      <c r="C2158" s="97">
        <v>13.04</v>
      </c>
      <c r="D2158" s="97">
        <v>12.25</v>
      </c>
      <c r="E2158" s="97">
        <v>22.8</v>
      </c>
      <c r="F2158" s="80">
        <f t="shared" si="66"/>
        <v>1.3355036034116353E-2</v>
      </c>
      <c r="G2158" s="99">
        <f t="shared" si="67"/>
        <v>2.6202901204218794E-3</v>
      </c>
    </row>
    <row r="2159" spans="1:7" x14ac:dyDescent="0.25">
      <c r="A2159" s="96">
        <v>2236</v>
      </c>
      <c r="B2159" s="97">
        <v>0.7</v>
      </c>
      <c r="C2159" s="97">
        <v>12.79</v>
      </c>
      <c r="D2159" s="97">
        <v>12.25</v>
      </c>
      <c r="E2159" s="97">
        <v>22.8</v>
      </c>
      <c r="F2159" s="80">
        <f t="shared" si="66"/>
        <v>1.2847865170102449E-2</v>
      </c>
      <c r="G2159" s="99">
        <f t="shared" si="67"/>
        <v>2.4924147330501623E-3</v>
      </c>
    </row>
    <row r="2160" spans="1:7" x14ac:dyDescent="0.25">
      <c r="A2160" s="96">
        <v>2236</v>
      </c>
      <c r="B2160" s="97">
        <v>0.9</v>
      </c>
      <c r="C2160" s="97">
        <v>12.4</v>
      </c>
      <c r="D2160" s="97">
        <v>12.25</v>
      </c>
      <c r="E2160" s="97">
        <v>22.8</v>
      </c>
      <c r="F2160" s="80">
        <f t="shared" si="66"/>
        <v>1.2076282160399167E-2</v>
      </c>
      <c r="G2160" s="99">
        <f t="shared" si="67"/>
        <v>2.3862163349882134E-3</v>
      </c>
    </row>
    <row r="2161" spans="1:7" x14ac:dyDescent="0.25">
      <c r="A2161" s="96">
        <v>2236</v>
      </c>
      <c r="B2161" s="97">
        <v>1.1000000000000001</v>
      </c>
      <c r="C2161" s="97">
        <v>12.25</v>
      </c>
      <c r="D2161" s="97">
        <v>12.25</v>
      </c>
      <c r="E2161" s="97">
        <v>22.8</v>
      </c>
      <c r="F2161" s="80">
        <f t="shared" si="66"/>
        <v>1.1785881189482959E-2</v>
      </c>
      <c r="G2161" s="99">
        <f t="shared" si="67"/>
        <v>2.3571762378965912E-3</v>
      </c>
    </row>
    <row r="2162" spans="1:7" x14ac:dyDescent="0.25">
      <c r="A2162" s="96">
        <v>2236</v>
      </c>
      <c r="B2162" s="97">
        <v>1.3</v>
      </c>
      <c r="C2162" s="97">
        <v>12.25</v>
      </c>
      <c r="D2162" s="97">
        <v>12.25</v>
      </c>
      <c r="E2162" s="97">
        <v>22.8</v>
      </c>
      <c r="F2162" s="80">
        <f t="shared" si="66"/>
        <v>1.1785881189482959E-2</v>
      </c>
      <c r="G2162" s="99">
        <f t="shared" si="67"/>
        <v>7.6975205023486681E-3</v>
      </c>
    </row>
    <row r="2163" spans="1:7" x14ac:dyDescent="0.25">
      <c r="A2163" s="96">
        <v>2236</v>
      </c>
      <c r="B2163" s="97">
        <v>2</v>
      </c>
      <c r="C2163" s="97">
        <v>11.4</v>
      </c>
      <c r="D2163" s="97">
        <v>12.25</v>
      </c>
      <c r="E2163" s="97">
        <v>22.8</v>
      </c>
      <c r="F2163" s="80">
        <f t="shared" si="66"/>
        <v>1.0207034531513238E-2</v>
      </c>
      <c r="G2163" s="99">
        <f t="shared" si="67"/>
        <v>1.0073615018506097E-2</v>
      </c>
    </row>
    <row r="2164" spans="1:7" x14ac:dyDescent="0.25">
      <c r="A2164" s="96">
        <v>2236</v>
      </c>
      <c r="B2164" s="97">
        <v>3</v>
      </c>
      <c r="C2164" s="97">
        <v>11.25</v>
      </c>
      <c r="D2164" s="97">
        <v>12.25</v>
      </c>
      <c r="E2164" s="97">
        <v>22.8</v>
      </c>
      <c r="F2164" s="80">
        <f t="shared" si="66"/>
        <v>9.9401955054989541E-3</v>
      </c>
      <c r="G2164" s="99">
        <f t="shared" si="67"/>
        <v>9.678657917087604E-3</v>
      </c>
    </row>
    <row r="2165" spans="1:7" x14ac:dyDescent="0.25">
      <c r="A2165" s="96">
        <v>2236</v>
      </c>
      <c r="B2165" s="97">
        <v>4</v>
      </c>
      <c r="C2165" s="97">
        <v>10.95</v>
      </c>
      <c r="D2165" s="97">
        <v>12.25</v>
      </c>
      <c r="E2165" s="97">
        <v>22.8</v>
      </c>
      <c r="F2165" s="80">
        <f t="shared" si="66"/>
        <v>9.4171203286762539E-3</v>
      </c>
      <c r="G2165" s="99">
        <f t="shared" si="67"/>
        <v>9.2890022532720468E-3</v>
      </c>
    </row>
    <row r="2166" spans="1:7" x14ac:dyDescent="0.25">
      <c r="A2166" s="96">
        <v>2236</v>
      </c>
      <c r="B2166" s="97">
        <v>5</v>
      </c>
      <c r="C2166" s="97">
        <v>10.8</v>
      </c>
      <c r="D2166" s="97">
        <v>12.25</v>
      </c>
      <c r="E2166" s="97">
        <v>22.8</v>
      </c>
      <c r="F2166" s="80">
        <f t="shared" si="66"/>
        <v>9.1608841778678379E-3</v>
      </c>
      <c r="G2166" s="99">
        <f t="shared" si="67"/>
        <v>8.9928089709007831E-3</v>
      </c>
    </row>
    <row r="2167" spans="1:7" x14ac:dyDescent="0.25">
      <c r="A2167" s="96">
        <v>2236</v>
      </c>
      <c r="B2167" s="97">
        <v>6</v>
      </c>
      <c r="C2167" s="97">
        <v>10.6</v>
      </c>
      <c r="D2167" s="97">
        <v>12.25</v>
      </c>
      <c r="E2167" s="97">
        <v>22.8</v>
      </c>
      <c r="F2167" s="80">
        <f t="shared" si="66"/>
        <v>8.8247337639337283E-3</v>
      </c>
      <c r="G2167" s="99">
        <f t="shared" si="67"/>
        <v>8.5301152048800778E-3</v>
      </c>
    </row>
    <row r="2168" spans="1:7" x14ac:dyDescent="0.25">
      <c r="A2168" s="96">
        <v>2236</v>
      </c>
      <c r="B2168" s="97">
        <v>7</v>
      </c>
      <c r="C2168" s="97">
        <v>10.24</v>
      </c>
      <c r="D2168" s="97">
        <v>12.25</v>
      </c>
      <c r="E2168" s="97">
        <v>22.8</v>
      </c>
      <c r="F2168" s="80">
        <f t="shared" si="66"/>
        <v>8.2354966458264272E-3</v>
      </c>
      <c r="G2168" s="99">
        <f t="shared" si="67"/>
        <v>7.5142026805254791E-3</v>
      </c>
    </row>
    <row r="2169" spans="1:7" x14ac:dyDescent="0.25">
      <c r="A2169" s="96">
        <v>2236</v>
      </c>
      <c r="B2169" s="97">
        <v>8</v>
      </c>
      <c r="C2169" s="97">
        <v>9.3000000000000007</v>
      </c>
      <c r="D2169" s="97">
        <v>12.25</v>
      </c>
      <c r="E2169" s="97">
        <v>22.8</v>
      </c>
      <c r="F2169" s="80">
        <f t="shared" si="66"/>
        <v>6.7929087152245301E-3</v>
      </c>
      <c r="G2169" s="99">
        <f t="shared" si="67"/>
        <v>6.6483954531593994E-3</v>
      </c>
    </row>
    <row r="2170" spans="1:7" x14ac:dyDescent="0.25">
      <c r="A2170" s="96">
        <v>2236</v>
      </c>
      <c r="B2170" s="97">
        <v>9</v>
      </c>
      <c r="C2170" s="97">
        <v>9.1</v>
      </c>
      <c r="D2170" s="97">
        <v>12.25</v>
      </c>
      <c r="E2170" s="97">
        <v>22.8</v>
      </c>
      <c r="F2170" s="80">
        <f t="shared" si="66"/>
        <v>6.5038821910942688E-3</v>
      </c>
      <c r="G2170" s="99">
        <f t="shared" si="67"/>
        <v>6.4328036573068001E-3</v>
      </c>
    </row>
    <row r="2171" spans="1:7" x14ac:dyDescent="0.25">
      <c r="A2171" s="96">
        <v>2236</v>
      </c>
      <c r="B2171" s="97">
        <v>10</v>
      </c>
      <c r="C2171" s="97">
        <v>9</v>
      </c>
      <c r="D2171" s="97">
        <v>12.25</v>
      </c>
      <c r="E2171" s="97">
        <v>22.8</v>
      </c>
      <c r="F2171" s="80">
        <f t="shared" si="66"/>
        <v>6.3617251235193305E-3</v>
      </c>
      <c r="G2171" s="99">
        <f t="shared" si="67"/>
        <v>2.5026319777578009E-3</v>
      </c>
    </row>
    <row r="2172" spans="1:7" x14ac:dyDescent="0.25">
      <c r="A2172" s="96">
        <v>2236</v>
      </c>
      <c r="B2172" s="97">
        <v>10.4</v>
      </c>
      <c r="C2172" s="97">
        <v>8.85</v>
      </c>
      <c r="D2172" s="97">
        <v>12.25</v>
      </c>
      <c r="E2172" s="97">
        <v>22.8</v>
      </c>
      <c r="F2172" s="80">
        <f t="shared" si="66"/>
        <v>6.1514347652696635E-3</v>
      </c>
      <c r="G2172" s="99">
        <f t="shared" si="67"/>
        <v>3.5880718745271551E-3</v>
      </c>
    </row>
    <row r="2173" spans="1:7" x14ac:dyDescent="0.25">
      <c r="A2173" s="96">
        <v>2236</v>
      </c>
      <c r="B2173" s="97">
        <v>11</v>
      </c>
      <c r="C2173" s="97">
        <v>8.6</v>
      </c>
      <c r="D2173" s="97">
        <v>12.25</v>
      </c>
      <c r="E2173" s="97">
        <v>22.8</v>
      </c>
      <c r="F2173" s="80">
        <f t="shared" si="66"/>
        <v>5.8088048164875268E-3</v>
      </c>
      <c r="G2173" s="99">
        <f t="shared" si="67"/>
        <v>5.3863587793501252E-3</v>
      </c>
    </row>
    <row r="2174" spans="1:7" x14ac:dyDescent="0.25">
      <c r="A2174" s="96">
        <v>2236</v>
      </c>
      <c r="B2174" s="97">
        <v>12</v>
      </c>
      <c r="C2174" s="97">
        <v>7.95</v>
      </c>
      <c r="D2174" s="97">
        <v>12.25</v>
      </c>
      <c r="E2174" s="97">
        <v>22.8</v>
      </c>
      <c r="F2174" s="80">
        <f t="shared" si="66"/>
        <v>4.9639127422127227E-3</v>
      </c>
      <c r="G2174" s="99">
        <f t="shared" si="67"/>
        <v>4.6908887056616843E-3</v>
      </c>
    </row>
    <row r="2175" spans="1:7" x14ac:dyDescent="0.25">
      <c r="A2175" s="96">
        <v>2236</v>
      </c>
      <c r="B2175" s="97">
        <v>13</v>
      </c>
      <c r="C2175" s="97">
        <v>7.5</v>
      </c>
      <c r="D2175" s="97">
        <v>12.25</v>
      </c>
      <c r="E2175" s="97">
        <v>22.8</v>
      </c>
      <c r="F2175" s="80">
        <f t="shared" si="66"/>
        <v>4.4178646691106467E-3</v>
      </c>
      <c r="G2175" s="99">
        <f t="shared" si="67"/>
        <v>4.1607449453684069E-3</v>
      </c>
    </row>
    <row r="2176" spans="1:7" x14ac:dyDescent="0.25">
      <c r="A2176" s="96">
        <v>2236</v>
      </c>
      <c r="B2176" s="97">
        <v>14</v>
      </c>
      <c r="C2176" s="97">
        <v>7.05</v>
      </c>
      <c r="D2176" s="97">
        <v>12.25</v>
      </c>
      <c r="E2176" s="97">
        <v>22.8</v>
      </c>
      <c r="F2176" s="80">
        <f t="shared" si="66"/>
        <v>3.9036252216261675E-3</v>
      </c>
      <c r="G2176" s="99">
        <f t="shared" si="67"/>
        <v>1.7442171500115717E-3</v>
      </c>
    </row>
    <row r="2177" spans="1:7" x14ac:dyDescent="0.25">
      <c r="A2177" s="96">
        <v>2236</v>
      </c>
      <c r="B2177" s="97">
        <v>14.45</v>
      </c>
      <c r="C2177" s="97">
        <v>7</v>
      </c>
      <c r="D2177" s="97">
        <v>12.25</v>
      </c>
      <c r="E2177" s="97">
        <v>22.8</v>
      </c>
      <c r="F2177" s="80">
        <f t="shared" si="66"/>
        <v>3.8484510006474965E-3</v>
      </c>
      <c r="G2177" s="99">
        <f t="shared" si="67"/>
        <v>1.9540894800887756E-3</v>
      </c>
    </row>
    <row r="2178" spans="1:7" x14ac:dyDescent="0.25">
      <c r="A2178" s="96">
        <v>2236</v>
      </c>
      <c r="B2178" s="97">
        <v>15</v>
      </c>
      <c r="C2178" s="97">
        <v>6.44</v>
      </c>
      <c r="D2178" s="97">
        <v>12.25</v>
      </c>
      <c r="E2178" s="97">
        <v>22.8</v>
      </c>
      <c r="F2178" s="80">
        <f t="shared" si="66"/>
        <v>3.2573289269480412E-3</v>
      </c>
      <c r="G2178" s="99">
        <f t="shared" si="67"/>
        <v>2.9956499668672793E-3</v>
      </c>
    </row>
    <row r="2179" spans="1:7" x14ac:dyDescent="0.25">
      <c r="A2179" s="96">
        <v>2236</v>
      </c>
      <c r="B2179" s="97">
        <v>16</v>
      </c>
      <c r="C2179" s="97">
        <v>5.9</v>
      </c>
      <c r="D2179" s="97">
        <v>12.25</v>
      </c>
      <c r="E2179" s="97">
        <v>22.8</v>
      </c>
      <c r="F2179" s="80">
        <f t="shared" ref="F2179:F2242" si="68">PI()*C2179^2/40000</f>
        <v>2.7339710067865175E-3</v>
      </c>
      <c r="G2179" s="99">
        <f t="shared" ref="G2179:G2242" si="69">IF(C2179=0," ",IF(C2179&gt;4,((F2179+F2180)/2)*(B2180-B2179),1/3*F2179*(B2180-B2179)))</f>
        <v>2.5120960256267387E-3</v>
      </c>
    </row>
    <row r="2180" spans="1:7" x14ac:dyDescent="0.25">
      <c r="A2180" s="96">
        <v>2236</v>
      </c>
      <c r="B2180" s="97">
        <v>17</v>
      </c>
      <c r="C2180" s="97">
        <v>5.4</v>
      </c>
      <c r="D2180" s="97">
        <v>12.25</v>
      </c>
      <c r="E2180" s="97">
        <v>22.8</v>
      </c>
      <c r="F2180" s="80">
        <f t="shared" si="68"/>
        <v>2.2902210444669595E-3</v>
      </c>
      <c r="G2180" s="99">
        <f t="shared" si="69"/>
        <v>2.0311378253162261E-3</v>
      </c>
    </row>
    <row r="2181" spans="1:7" x14ac:dyDescent="0.25">
      <c r="A2181" s="96">
        <v>2236</v>
      </c>
      <c r="B2181" s="97">
        <v>18</v>
      </c>
      <c r="C2181" s="97">
        <v>4.75</v>
      </c>
      <c r="D2181" s="97">
        <v>12.25</v>
      </c>
      <c r="E2181" s="97">
        <v>22.8</v>
      </c>
      <c r="F2181" s="80">
        <f t="shared" si="68"/>
        <v>1.7720546061654925E-3</v>
      </c>
      <c r="G2181" s="99">
        <f t="shared" si="69"/>
        <v>1.562353296538374E-3</v>
      </c>
    </row>
    <row r="2182" spans="1:7" x14ac:dyDescent="0.25">
      <c r="A2182" s="96">
        <v>2236</v>
      </c>
      <c r="B2182" s="97">
        <v>19</v>
      </c>
      <c r="C2182" s="97">
        <v>4.1500000000000004</v>
      </c>
      <c r="D2182" s="97">
        <v>12.25</v>
      </c>
      <c r="E2182" s="97">
        <v>22.8</v>
      </c>
      <c r="F2182" s="80">
        <f t="shared" si="68"/>
        <v>1.3526519869112557E-3</v>
      </c>
      <c r="G2182" s="99">
        <f t="shared" si="69"/>
        <v>2.6092890483471638E-4</v>
      </c>
    </row>
    <row r="2183" spans="1:7" x14ac:dyDescent="0.25">
      <c r="A2183" s="96">
        <v>2236</v>
      </c>
      <c r="B2183" s="97">
        <v>19.2</v>
      </c>
      <c r="C2183" s="97">
        <v>4</v>
      </c>
      <c r="D2183" s="97">
        <v>12.25</v>
      </c>
      <c r="E2183" s="97">
        <v>22.8</v>
      </c>
      <c r="F2183" s="80">
        <f t="shared" si="68"/>
        <v>1.2566370614359172E-3</v>
      </c>
      <c r="G2183" s="99">
        <f t="shared" si="69"/>
        <v>1.5079644737231012E-3</v>
      </c>
    </row>
    <row r="2184" spans="1:7" x14ac:dyDescent="0.25">
      <c r="A2184" s="96">
        <v>2236</v>
      </c>
      <c r="B2184" s="97">
        <v>22.8</v>
      </c>
      <c r="C2184" s="97">
        <v>0</v>
      </c>
      <c r="D2184" s="97">
        <v>12.25</v>
      </c>
      <c r="E2184" s="97">
        <v>22.8</v>
      </c>
      <c r="F2184" s="80">
        <f t="shared" si="68"/>
        <v>0</v>
      </c>
      <c r="G2184" s="99" t="str">
        <f t="shared" si="69"/>
        <v xml:space="preserve"> </v>
      </c>
    </row>
    <row r="2185" spans="1:7" x14ac:dyDescent="0.25">
      <c r="A2185" s="94">
        <v>2237</v>
      </c>
      <c r="B2185" s="95">
        <v>0.1</v>
      </c>
      <c r="C2185" s="95">
        <v>17.45</v>
      </c>
      <c r="D2185" s="95">
        <v>15.05</v>
      </c>
      <c r="E2185" s="95">
        <v>26.5</v>
      </c>
      <c r="F2185" s="80">
        <f t="shared" si="68"/>
        <v>2.3915570424993149E-2</v>
      </c>
      <c r="G2185" s="99">
        <f t="shared" si="69"/>
        <v>4.5013886221953112E-3</v>
      </c>
    </row>
    <row r="2186" spans="1:7" x14ac:dyDescent="0.25">
      <c r="A2186" s="94">
        <v>2237</v>
      </c>
      <c r="B2186" s="95">
        <v>0.3</v>
      </c>
      <c r="C2186" s="95">
        <v>16.39</v>
      </c>
      <c r="D2186" s="95">
        <v>15.05</v>
      </c>
      <c r="E2186" s="95">
        <v>26.5</v>
      </c>
      <c r="F2186" s="80">
        <f t="shared" si="68"/>
        <v>2.109831579695997E-2</v>
      </c>
      <c r="G2186" s="99">
        <f t="shared" si="69"/>
        <v>4.0953966765810866E-3</v>
      </c>
    </row>
    <row r="2187" spans="1:7" x14ac:dyDescent="0.25">
      <c r="A2187" s="94">
        <v>2237</v>
      </c>
      <c r="B2187" s="95">
        <v>0.5</v>
      </c>
      <c r="C2187" s="95">
        <v>15.9</v>
      </c>
      <c r="D2187" s="95">
        <v>15.05</v>
      </c>
      <c r="E2187" s="95">
        <v>26.5</v>
      </c>
      <c r="F2187" s="80">
        <f t="shared" si="68"/>
        <v>1.9855650968850891E-2</v>
      </c>
      <c r="G2187" s="99">
        <f t="shared" si="69"/>
        <v>3.8121067006362786E-3</v>
      </c>
    </row>
    <row r="2188" spans="1:7" x14ac:dyDescent="0.25">
      <c r="A2188" s="94">
        <v>2237</v>
      </c>
      <c r="B2188" s="95">
        <v>0.7</v>
      </c>
      <c r="C2188" s="95">
        <v>15.25</v>
      </c>
      <c r="D2188" s="95">
        <v>15.05</v>
      </c>
      <c r="E2188" s="95">
        <v>26.5</v>
      </c>
      <c r="F2188" s="80">
        <f t="shared" si="68"/>
        <v>1.8265416037511906E-2</v>
      </c>
      <c r="G2188" s="99">
        <f t="shared" si="69"/>
        <v>3.6149568390584168E-3</v>
      </c>
    </row>
    <row r="2189" spans="1:7" x14ac:dyDescent="0.25">
      <c r="A2189" s="94">
        <v>2237</v>
      </c>
      <c r="B2189" s="95">
        <v>0.9</v>
      </c>
      <c r="C2189" s="95">
        <v>15.09</v>
      </c>
      <c r="D2189" s="95">
        <v>15.05</v>
      </c>
      <c r="E2189" s="95">
        <v>26.5</v>
      </c>
      <c r="F2189" s="80">
        <f t="shared" si="68"/>
        <v>1.7884152353072249E-2</v>
      </c>
      <c r="G2189" s="99">
        <f t="shared" si="69"/>
        <v>3.5768304706144511E-3</v>
      </c>
    </row>
    <row r="2190" spans="1:7" x14ac:dyDescent="0.25">
      <c r="A2190" s="94">
        <v>2237</v>
      </c>
      <c r="B2190" s="95">
        <v>1.1000000000000001</v>
      </c>
      <c r="C2190" s="95">
        <v>15.09</v>
      </c>
      <c r="D2190" s="95">
        <v>15.05</v>
      </c>
      <c r="E2190" s="95">
        <v>26.5</v>
      </c>
      <c r="F2190" s="80">
        <f t="shared" si="68"/>
        <v>1.7884152353072249E-2</v>
      </c>
      <c r="G2190" s="99">
        <f t="shared" si="69"/>
        <v>3.567361710356529E-3</v>
      </c>
    </row>
    <row r="2191" spans="1:7" x14ac:dyDescent="0.25">
      <c r="A2191" s="94">
        <v>2237</v>
      </c>
      <c r="B2191" s="95">
        <v>1.3</v>
      </c>
      <c r="C2191" s="95">
        <v>15.05</v>
      </c>
      <c r="D2191" s="95">
        <v>15.05</v>
      </c>
      <c r="E2191" s="95">
        <v>26.5</v>
      </c>
      <c r="F2191" s="80">
        <f t="shared" si="68"/>
        <v>1.7789464750493054E-2</v>
      </c>
      <c r="G2191" s="99">
        <f t="shared" si="69"/>
        <v>1.1730216094652164E-2</v>
      </c>
    </row>
    <row r="2192" spans="1:7" x14ac:dyDescent="0.25">
      <c r="A2192" s="94">
        <v>2237</v>
      </c>
      <c r="B2192" s="95">
        <v>2</v>
      </c>
      <c r="C2192" s="95">
        <v>14.15</v>
      </c>
      <c r="D2192" s="95">
        <v>15.05</v>
      </c>
      <c r="E2192" s="95">
        <v>26.5</v>
      </c>
      <c r="F2192" s="80">
        <f t="shared" si="68"/>
        <v>1.5725438377084559E-2</v>
      </c>
      <c r="G2192" s="99">
        <f t="shared" si="69"/>
        <v>1.561469723604552E-2</v>
      </c>
    </row>
    <row r="2193" spans="1:7" x14ac:dyDescent="0.25">
      <c r="A2193" s="94">
        <v>2237</v>
      </c>
      <c r="B2193" s="95">
        <v>3</v>
      </c>
      <c r="C2193" s="95">
        <v>14.05</v>
      </c>
      <c r="D2193" s="95">
        <v>15.05</v>
      </c>
      <c r="E2193" s="95">
        <v>26.5</v>
      </c>
      <c r="F2193" s="80">
        <f t="shared" si="68"/>
        <v>1.5503956095006481E-2</v>
      </c>
      <c r="G2193" s="99">
        <f t="shared" si="69"/>
        <v>1.5015340262602841E-2</v>
      </c>
    </row>
    <row r="2194" spans="1:7" x14ac:dyDescent="0.25">
      <c r="A2194" s="94">
        <v>2237</v>
      </c>
      <c r="B2194" s="95">
        <v>4</v>
      </c>
      <c r="C2194" s="95">
        <v>13.6</v>
      </c>
      <c r="D2194" s="95">
        <v>15.05</v>
      </c>
      <c r="E2194" s="95">
        <v>26.5</v>
      </c>
      <c r="F2194" s="80">
        <f t="shared" si="68"/>
        <v>1.45267244301992E-2</v>
      </c>
      <c r="G2194" s="99">
        <f t="shared" si="69"/>
        <v>1.4209816271268331E-2</v>
      </c>
    </row>
    <row r="2195" spans="1:7" x14ac:dyDescent="0.25">
      <c r="A2195" s="94">
        <v>2237</v>
      </c>
      <c r="B2195" s="95">
        <v>5</v>
      </c>
      <c r="C2195" s="95">
        <v>13.3</v>
      </c>
      <c r="D2195" s="95">
        <v>15.05</v>
      </c>
      <c r="E2195" s="95">
        <v>26.5</v>
      </c>
      <c r="F2195" s="80">
        <f t="shared" si="68"/>
        <v>1.3892908112337463E-2</v>
      </c>
      <c r="G2195" s="99">
        <f t="shared" si="69"/>
        <v>1.3330268503033616E-2</v>
      </c>
    </row>
    <row r="2196" spans="1:7" x14ac:dyDescent="0.25">
      <c r="A2196" s="94">
        <v>2237</v>
      </c>
      <c r="B2196" s="95">
        <v>6</v>
      </c>
      <c r="C2196" s="95">
        <v>12.75</v>
      </c>
      <c r="D2196" s="95">
        <v>15.05</v>
      </c>
      <c r="E2196" s="95">
        <v>26.5</v>
      </c>
      <c r="F2196" s="80">
        <f t="shared" si="68"/>
        <v>1.2767628893729769E-2</v>
      </c>
      <c r="G2196" s="99">
        <f t="shared" si="69"/>
        <v>1.2470748387965531E-2</v>
      </c>
    </row>
    <row r="2197" spans="1:7" x14ac:dyDescent="0.25">
      <c r="A2197" s="94">
        <v>2237</v>
      </c>
      <c r="B2197" s="95">
        <v>7</v>
      </c>
      <c r="C2197" s="95">
        <v>12.45</v>
      </c>
      <c r="D2197" s="95">
        <v>15.05</v>
      </c>
      <c r="E2197" s="95">
        <v>26.5</v>
      </c>
      <c r="F2197" s="80">
        <f t="shared" si="68"/>
        <v>1.2173867882201296E-2</v>
      </c>
      <c r="G2197" s="99">
        <f t="shared" si="69"/>
        <v>1.2173867882201296E-2</v>
      </c>
    </row>
    <row r="2198" spans="1:7" x14ac:dyDescent="0.25">
      <c r="A2198" s="94">
        <v>2237</v>
      </c>
      <c r="B2198" s="95">
        <v>8</v>
      </c>
      <c r="C2198" s="95">
        <v>12.45</v>
      </c>
      <c r="D2198" s="95">
        <v>15.05</v>
      </c>
      <c r="E2198" s="95">
        <v>26.5</v>
      </c>
      <c r="F2198" s="80">
        <f t="shared" si="68"/>
        <v>1.2173867882201296E-2</v>
      </c>
      <c r="G2198" s="99">
        <f t="shared" si="69"/>
        <v>1.2028078348120646E-2</v>
      </c>
    </row>
    <row r="2199" spans="1:7" x14ac:dyDescent="0.25">
      <c r="A2199" s="94">
        <v>2237</v>
      </c>
      <c r="B2199" s="95">
        <v>9</v>
      </c>
      <c r="C2199" s="95">
        <v>12.3</v>
      </c>
      <c r="D2199" s="95">
        <v>15.05</v>
      </c>
      <c r="E2199" s="95">
        <v>26.5</v>
      </c>
      <c r="F2199" s="80">
        <f t="shared" si="68"/>
        <v>1.1882288814039996E-2</v>
      </c>
      <c r="G2199" s="99">
        <f t="shared" si="69"/>
        <v>1.1502156102955631E-2</v>
      </c>
    </row>
    <row r="2200" spans="1:7" x14ac:dyDescent="0.25">
      <c r="A2200" s="94">
        <v>2237</v>
      </c>
      <c r="B2200" s="95">
        <v>10</v>
      </c>
      <c r="C2200" s="95">
        <v>11.9</v>
      </c>
      <c r="D2200" s="95">
        <v>15.05</v>
      </c>
      <c r="E2200" s="95">
        <v>26.5</v>
      </c>
      <c r="F2200" s="80">
        <f t="shared" si="68"/>
        <v>1.1122023391871266E-2</v>
      </c>
      <c r="G2200" s="99">
        <f t="shared" si="69"/>
        <v>1.0799715620567037E-2</v>
      </c>
    </row>
    <row r="2201" spans="1:7" x14ac:dyDescent="0.25">
      <c r="A2201" s="94">
        <v>2237</v>
      </c>
      <c r="B2201" s="95">
        <v>11</v>
      </c>
      <c r="C2201" s="95">
        <v>11.55</v>
      </c>
      <c r="D2201" s="95">
        <v>15.05</v>
      </c>
      <c r="E2201" s="95">
        <v>26.5</v>
      </c>
      <c r="F2201" s="80">
        <f t="shared" si="68"/>
        <v>1.0477407849262809E-2</v>
      </c>
      <c r="G2201" s="99">
        <f t="shared" si="69"/>
        <v>1.0387087060472103E-2</v>
      </c>
    </row>
    <row r="2202" spans="1:7" x14ac:dyDescent="0.25">
      <c r="A2202" s="94">
        <v>2237</v>
      </c>
      <c r="B2202" s="95">
        <v>12</v>
      </c>
      <c r="C2202" s="95">
        <v>11.45</v>
      </c>
      <c r="D2202" s="95">
        <v>15.05</v>
      </c>
      <c r="E2202" s="95">
        <v>26.5</v>
      </c>
      <c r="F2202" s="80">
        <f t="shared" si="68"/>
        <v>1.0296766271681397E-2</v>
      </c>
      <c r="G2202" s="99">
        <f t="shared" si="69"/>
        <v>2.4967071303626694E-3</v>
      </c>
    </row>
    <row r="2203" spans="1:7" x14ac:dyDescent="0.25">
      <c r="A2203" s="94">
        <v>2237</v>
      </c>
      <c r="B2203" s="95">
        <v>12.25</v>
      </c>
      <c r="C2203" s="95">
        <v>11.1</v>
      </c>
      <c r="D2203" s="95">
        <v>15.05</v>
      </c>
      <c r="E2203" s="95">
        <v>26.5</v>
      </c>
      <c r="F2203" s="80">
        <f t="shared" si="68"/>
        <v>9.6768907712199599E-3</v>
      </c>
      <c r="G2203" s="99">
        <f t="shared" si="69"/>
        <v>7.096047862603338E-3</v>
      </c>
    </row>
    <row r="2204" spans="1:7" x14ac:dyDescent="0.25">
      <c r="A2204" s="94">
        <v>2237</v>
      </c>
      <c r="B2204" s="95">
        <v>13</v>
      </c>
      <c r="C2204" s="95">
        <v>10.85</v>
      </c>
      <c r="D2204" s="95">
        <v>15.05</v>
      </c>
      <c r="E2204" s="95">
        <v>26.5</v>
      </c>
      <c r="F2204" s="80">
        <f t="shared" si="68"/>
        <v>9.2459035290556098E-3</v>
      </c>
      <c r="G2204" s="99">
        <f t="shared" si="69"/>
        <v>8.7005858762454931E-3</v>
      </c>
    </row>
    <row r="2205" spans="1:7" x14ac:dyDescent="0.25">
      <c r="A2205" s="94">
        <v>2237</v>
      </c>
      <c r="B2205" s="95">
        <v>14</v>
      </c>
      <c r="C2205" s="95">
        <v>10.19</v>
      </c>
      <c r="D2205" s="95">
        <v>15.05</v>
      </c>
      <c r="E2205" s="95">
        <v>26.5</v>
      </c>
      <c r="F2205" s="80">
        <f t="shared" si="68"/>
        <v>8.1552682234353763E-3</v>
      </c>
      <c r="G2205" s="99">
        <f t="shared" si="69"/>
        <v>7.6967488486531302E-3</v>
      </c>
    </row>
    <row r="2206" spans="1:7" x14ac:dyDescent="0.25">
      <c r="A2206" s="94">
        <v>2237</v>
      </c>
      <c r="B2206" s="95">
        <v>15</v>
      </c>
      <c r="C2206" s="95">
        <v>9.6</v>
      </c>
      <c r="D2206" s="95">
        <v>15.05</v>
      </c>
      <c r="E2206" s="95">
        <v>26.5</v>
      </c>
      <c r="F2206" s="80">
        <f t="shared" si="68"/>
        <v>7.238229473870884E-3</v>
      </c>
      <c r="G2206" s="99">
        <f t="shared" si="69"/>
        <v>6.5914540863130843E-3</v>
      </c>
    </row>
    <row r="2207" spans="1:7" x14ac:dyDescent="0.25">
      <c r="A2207" s="94">
        <v>2237</v>
      </c>
      <c r="B2207" s="95">
        <v>16</v>
      </c>
      <c r="C2207" s="95">
        <v>8.6999999999999993</v>
      </c>
      <c r="D2207" s="95">
        <v>15.05</v>
      </c>
      <c r="E2207" s="95">
        <v>26.5</v>
      </c>
      <c r="F2207" s="80">
        <f t="shared" si="68"/>
        <v>5.9446786987552847E-3</v>
      </c>
      <c r="G2207" s="99">
        <f t="shared" si="69"/>
        <v>5.7037813740780201E-3</v>
      </c>
    </row>
    <row r="2208" spans="1:7" x14ac:dyDescent="0.25">
      <c r="A2208" s="94">
        <v>2237</v>
      </c>
      <c r="B2208" s="95">
        <v>17</v>
      </c>
      <c r="C2208" s="95">
        <v>8.34</v>
      </c>
      <c r="D2208" s="95">
        <v>15.05</v>
      </c>
      <c r="E2208" s="95">
        <v>26.5</v>
      </c>
      <c r="F2208" s="80">
        <f t="shared" si="68"/>
        <v>5.4628840494007555E-3</v>
      </c>
      <c r="G2208" s="99">
        <f t="shared" si="69"/>
        <v>5.0900908841533393E-3</v>
      </c>
    </row>
    <row r="2209" spans="1:7" x14ac:dyDescent="0.25">
      <c r="A2209" s="94">
        <v>2237</v>
      </c>
      <c r="B2209" s="95">
        <v>18</v>
      </c>
      <c r="C2209" s="95">
        <v>7.75</v>
      </c>
      <c r="D2209" s="95">
        <v>15.05</v>
      </c>
      <c r="E2209" s="95">
        <v>26.5</v>
      </c>
      <c r="F2209" s="80">
        <f t="shared" si="68"/>
        <v>4.717297718905924E-3</v>
      </c>
      <c r="G2209" s="99">
        <f t="shared" si="69"/>
        <v>4.28287435977671E-3</v>
      </c>
    </row>
    <row r="2210" spans="1:7" x14ac:dyDescent="0.25">
      <c r="A2210" s="94">
        <v>2237</v>
      </c>
      <c r="B2210" s="95">
        <v>19</v>
      </c>
      <c r="C2210" s="95">
        <v>7</v>
      </c>
      <c r="D2210" s="95">
        <v>15.05</v>
      </c>
      <c r="E2210" s="95">
        <v>26.5</v>
      </c>
      <c r="F2210" s="80">
        <f t="shared" si="68"/>
        <v>3.8484510006474965E-3</v>
      </c>
      <c r="G2210" s="99">
        <f t="shared" si="69"/>
        <v>3.5579518549608653E-3</v>
      </c>
    </row>
    <row r="2211" spans="1:7" x14ac:dyDescent="0.25">
      <c r="A2211" s="94">
        <v>2237</v>
      </c>
      <c r="B2211" s="95">
        <v>20</v>
      </c>
      <c r="C2211" s="95">
        <v>6.45</v>
      </c>
      <c r="D2211" s="95">
        <v>15.05</v>
      </c>
      <c r="E2211" s="95">
        <v>26.5</v>
      </c>
      <c r="F2211" s="80">
        <f t="shared" si="68"/>
        <v>3.2674527092742345E-3</v>
      </c>
      <c r="G2211" s="99">
        <f t="shared" si="69"/>
        <v>3.0239792786210255E-3</v>
      </c>
    </row>
    <row r="2212" spans="1:7" x14ac:dyDescent="0.25">
      <c r="A2212" s="94">
        <v>2237</v>
      </c>
      <c r="B2212" s="95">
        <v>21</v>
      </c>
      <c r="C2212" s="95">
        <v>5.95</v>
      </c>
      <c r="D2212" s="95">
        <v>15.05</v>
      </c>
      <c r="E2212" s="95">
        <v>26.5</v>
      </c>
      <c r="F2212" s="80">
        <f t="shared" si="68"/>
        <v>2.7805058479678166E-3</v>
      </c>
      <c r="G2212" s="99">
        <f t="shared" si="69"/>
        <v>2.3524638489162072E-3</v>
      </c>
    </row>
    <row r="2213" spans="1:7" x14ac:dyDescent="0.25">
      <c r="A2213" s="94">
        <v>2237</v>
      </c>
      <c r="B2213" s="95">
        <v>22</v>
      </c>
      <c r="C2213" s="95">
        <v>4.95</v>
      </c>
      <c r="D2213" s="95">
        <v>15.05</v>
      </c>
      <c r="E2213" s="95">
        <v>26.5</v>
      </c>
      <c r="F2213" s="80">
        <f t="shared" si="68"/>
        <v>1.9244218498645977E-3</v>
      </c>
      <c r="G2213" s="99">
        <f t="shared" si="69"/>
        <v>1.6549321050488481E-3</v>
      </c>
    </row>
    <row r="2214" spans="1:7" x14ac:dyDescent="0.25">
      <c r="A2214" s="94">
        <v>2237</v>
      </c>
      <c r="B2214" s="95">
        <v>23</v>
      </c>
      <c r="C2214" s="95">
        <v>4.2</v>
      </c>
      <c r="D2214" s="95">
        <v>15.05</v>
      </c>
      <c r="E2214" s="95">
        <v>26.5</v>
      </c>
      <c r="F2214" s="80">
        <f t="shared" si="68"/>
        <v>1.3854423602330987E-3</v>
      </c>
      <c r="G2214" s="99">
        <f t="shared" si="69"/>
        <v>3.9631191325035332E-4</v>
      </c>
    </row>
    <row r="2215" spans="1:7" x14ac:dyDescent="0.25">
      <c r="A2215" s="94">
        <v>2237</v>
      </c>
      <c r="B2215" s="95">
        <v>23.3</v>
      </c>
      <c r="C2215" s="95">
        <v>4</v>
      </c>
      <c r="D2215" s="95">
        <v>15.05</v>
      </c>
      <c r="E2215" s="95">
        <v>26.5</v>
      </c>
      <c r="F2215" s="80">
        <f t="shared" si="68"/>
        <v>1.2566370614359172E-3</v>
      </c>
      <c r="G2215" s="99">
        <f t="shared" si="69"/>
        <v>1.3404128655316446E-3</v>
      </c>
    </row>
    <row r="2216" spans="1:7" x14ac:dyDescent="0.25">
      <c r="A2216" s="94">
        <v>2237</v>
      </c>
      <c r="B2216" s="95">
        <v>26.5</v>
      </c>
      <c r="C2216" s="95">
        <v>0</v>
      </c>
      <c r="D2216" s="95">
        <v>15.05</v>
      </c>
      <c r="E2216" s="95">
        <v>26.5</v>
      </c>
      <c r="F2216" s="80">
        <f t="shared" si="68"/>
        <v>0</v>
      </c>
      <c r="G2216" s="99" t="str">
        <f t="shared" si="69"/>
        <v xml:space="preserve"> </v>
      </c>
    </row>
    <row r="2217" spans="1:7" x14ac:dyDescent="0.25">
      <c r="A2217" s="96">
        <v>2238</v>
      </c>
      <c r="B2217" s="97">
        <v>0.1</v>
      </c>
      <c r="C2217" s="97">
        <v>15.6</v>
      </c>
      <c r="D2217" s="97">
        <v>12.65</v>
      </c>
      <c r="E2217" s="97">
        <v>24.5</v>
      </c>
      <c r="F2217" s="80">
        <f t="shared" si="68"/>
        <v>1.9113449704440299E-2</v>
      </c>
      <c r="G2217" s="99">
        <f t="shared" si="69"/>
        <v>3.5467395107802026E-3</v>
      </c>
    </row>
    <row r="2218" spans="1:7" x14ac:dyDescent="0.25">
      <c r="A2218" s="96">
        <v>2238</v>
      </c>
      <c r="B2218" s="97">
        <v>0.3</v>
      </c>
      <c r="C2218" s="97">
        <v>14.43</v>
      </c>
      <c r="D2218" s="97">
        <v>12.65</v>
      </c>
      <c r="E2218" s="97">
        <v>24.5</v>
      </c>
      <c r="F2218" s="80">
        <f t="shared" si="68"/>
        <v>1.6353945403361731E-2</v>
      </c>
      <c r="G2218" s="99">
        <f t="shared" si="69"/>
        <v>3.2347235970091358E-3</v>
      </c>
    </row>
    <row r="2219" spans="1:7" x14ac:dyDescent="0.25">
      <c r="A2219" s="96">
        <v>2238</v>
      </c>
      <c r="B2219" s="97">
        <v>0.5</v>
      </c>
      <c r="C2219" s="97">
        <v>14.27</v>
      </c>
      <c r="D2219" s="97">
        <v>12.65</v>
      </c>
      <c r="E2219" s="97">
        <v>24.5</v>
      </c>
      <c r="F2219" s="80">
        <f t="shared" si="68"/>
        <v>1.5993290566729625E-2</v>
      </c>
      <c r="G2219" s="99">
        <f t="shared" si="69"/>
        <v>3.1541417454445573E-3</v>
      </c>
    </row>
    <row r="2220" spans="1:7" x14ac:dyDescent="0.25">
      <c r="A2220" s="96">
        <v>2238</v>
      </c>
      <c r="B2220" s="97">
        <v>0.7</v>
      </c>
      <c r="C2220" s="97">
        <v>14.07</v>
      </c>
      <c r="D2220" s="97">
        <v>12.65</v>
      </c>
      <c r="E2220" s="97">
        <v>24.5</v>
      </c>
      <c r="F2220" s="80">
        <f t="shared" si="68"/>
        <v>1.5548126887715952E-2</v>
      </c>
      <c r="G2220" s="99">
        <f t="shared" si="69"/>
        <v>2.9566667290270481E-3</v>
      </c>
    </row>
    <row r="2221" spans="1:7" x14ac:dyDescent="0.25">
      <c r="A2221" s="96">
        <v>2238</v>
      </c>
      <c r="B2221" s="97">
        <v>0.9</v>
      </c>
      <c r="C2221" s="97">
        <v>13.36</v>
      </c>
      <c r="D2221" s="97">
        <v>12.65</v>
      </c>
      <c r="E2221" s="97">
        <v>24.5</v>
      </c>
      <c r="F2221" s="80">
        <f t="shared" si="68"/>
        <v>1.4018540402554519E-2</v>
      </c>
      <c r="G2221" s="99">
        <f t="shared" si="69"/>
        <v>2.7661880394490817E-3</v>
      </c>
    </row>
    <row r="2222" spans="1:7" x14ac:dyDescent="0.25">
      <c r="A2222" s="96">
        <v>2238</v>
      </c>
      <c r="B2222" s="97">
        <v>1.1000000000000001</v>
      </c>
      <c r="C2222" s="97">
        <v>13.18</v>
      </c>
      <c r="D2222" s="97">
        <v>12.65</v>
      </c>
      <c r="E2222" s="97">
        <v>24.5</v>
      </c>
      <c r="F2222" s="80">
        <f t="shared" si="68"/>
        <v>1.3643339991936289E-2</v>
      </c>
      <c r="G2222" s="99">
        <f t="shared" si="69"/>
        <v>2.6211477752163099E-3</v>
      </c>
    </row>
    <row r="2223" spans="1:7" x14ac:dyDescent="0.25">
      <c r="A2223" s="96">
        <v>2238</v>
      </c>
      <c r="B2223" s="97">
        <v>1.3</v>
      </c>
      <c r="C2223" s="97">
        <v>12.65</v>
      </c>
      <c r="D2223" s="97">
        <v>12.65</v>
      </c>
      <c r="E2223" s="97">
        <v>24.5</v>
      </c>
      <c r="F2223" s="80">
        <f t="shared" si="68"/>
        <v>1.2568137760226817E-2</v>
      </c>
      <c r="G2223" s="99">
        <f t="shared" si="69"/>
        <v>8.7629916508136473E-3</v>
      </c>
    </row>
    <row r="2224" spans="1:7" x14ac:dyDescent="0.25">
      <c r="A2224" s="96">
        <v>2238</v>
      </c>
      <c r="B2224" s="97">
        <v>2</v>
      </c>
      <c r="C2224" s="97">
        <v>12.6</v>
      </c>
      <c r="D2224" s="97">
        <v>12.65</v>
      </c>
      <c r="E2224" s="97">
        <v>24.5</v>
      </c>
      <c r="F2224" s="80">
        <f t="shared" si="68"/>
        <v>1.2468981242097887E-2</v>
      </c>
      <c r="G2224" s="99">
        <f t="shared" si="69"/>
        <v>1.1889357397510571E-2</v>
      </c>
    </row>
    <row r="2225" spans="1:7" x14ac:dyDescent="0.25">
      <c r="A2225" s="96">
        <v>2238</v>
      </c>
      <c r="B2225" s="97">
        <v>3</v>
      </c>
      <c r="C2225" s="97">
        <v>12</v>
      </c>
      <c r="D2225" s="97">
        <v>12.65</v>
      </c>
      <c r="E2225" s="97">
        <v>24.5</v>
      </c>
      <c r="F2225" s="80">
        <f t="shared" si="68"/>
        <v>1.1309733552923255E-2</v>
      </c>
      <c r="G2225" s="99">
        <f t="shared" si="69"/>
        <v>1.1169245456445535E-2</v>
      </c>
    </row>
    <row r="2226" spans="1:7" x14ac:dyDescent="0.25">
      <c r="A2226" s="96">
        <v>2238</v>
      </c>
      <c r="B2226" s="97">
        <v>4</v>
      </c>
      <c r="C2226" s="97">
        <v>11.85</v>
      </c>
      <c r="D2226" s="97">
        <v>12.65</v>
      </c>
      <c r="E2226" s="97">
        <v>24.5</v>
      </c>
      <c r="F2226" s="80">
        <f t="shared" si="68"/>
        <v>1.1028757359967816E-2</v>
      </c>
      <c r="G2226" s="99">
        <f t="shared" si="69"/>
        <v>1.0982320693556943E-2</v>
      </c>
    </row>
    <row r="2227" spans="1:7" x14ac:dyDescent="0.25">
      <c r="A2227" s="96">
        <v>2238</v>
      </c>
      <c r="B2227" s="97">
        <v>5</v>
      </c>
      <c r="C2227" s="97">
        <v>11.8</v>
      </c>
      <c r="D2227" s="97">
        <v>12.65</v>
      </c>
      <c r="E2227" s="97">
        <v>24.5</v>
      </c>
      <c r="F2227" s="80">
        <f t="shared" si="68"/>
        <v>1.093588402714607E-2</v>
      </c>
      <c r="G2227" s="99">
        <f t="shared" si="69"/>
        <v>1.0482316587784044E-2</v>
      </c>
    </row>
    <row r="2228" spans="1:7" x14ac:dyDescent="0.25">
      <c r="A2228" s="96">
        <v>2238</v>
      </c>
      <c r="B2228" s="97">
        <v>6</v>
      </c>
      <c r="C2228" s="97">
        <v>11.3</v>
      </c>
      <c r="D2228" s="97">
        <v>12.65</v>
      </c>
      <c r="E2228" s="97">
        <v>24.5</v>
      </c>
      <c r="F2228" s="80">
        <f t="shared" si="68"/>
        <v>1.0028749148422018E-2</v>
      </c>
      <c r="G2228" s="99">
        <f t="shared" si="69"/>
        <v>9.766033462765571E-3</v>
      </c>
    </row>
    <row r="2229" spans="1:7" x14ac:dyDescent="0.25">
      <c r="A2229" s="96">
        <v>2238</v>
      </c>
      <c r="B2229" s="97">
        <v>7</v>
      </c>
      <c r="C2229" s="97">
        <v>11</v>
      </c>
      <c r="D2229" s="97">
        <v>12.65</v>
      </c>
      <c r="E2229" s="97">
        <v>24.5</v>
      </c>
      <c r="F2229" s="80">
        <f t="shared" si="68"/>
        <v>9.5033177771091243E-3</v>
      </c>
      <c r="G2229" s="99">
        <f t="shared" si="69"/>
        <v>9.4516228699943021E-3</v>
      </c>
    </row>
    <row r="2230" spans="1:7" x14ac:dyDescent="0.25">
      <c r="A2230" s="96">
        <v>2238</v>
      </c>
      <c r="B2230" s="97">
        <v>8</v>
      </c>
      <c r="C2230" s="97">
        <v>10.94</v>
      </c>
      <c r="D2230" s="97">
        <v>12.65</v>
      </c>
      <c r="E2230" s="97">
        <v>24.5</v>
      </c>
      <c r="F2230" s="80">
        <f t="shared" si="68"/>
        <v>9.3999279628794816E-3</v>
      </c>
      <c r="G2230" s="99">
        <f t="shared" si="69"/>
        <v>9.365621771102282E-3</v>
      </c>
    </row>
    <row r="2231" spans="1:7" x14ac:dyDescent="0.25">
      <c r="A2231" s="96">
        <v>2238</v>
      </c>
      <c r="B2231" s="97">
        <v>9</v>
      </c>
      <c r="C2231" s="97">
        <v>10.9</v>
      </c>
      <c r="D2231" s="97">
        <v>12.65</v>
      </c>
      <c r="E2231" s="97">
        <v>24.5</v>
      </c>
      <c r="F2231" s="80">
        <f t="shared" si="68"/>
        <v>9.3313155793250824E-3</v>
      </c>
      <c r="G2231" s="99">
        <f t="shared" si="69"/>
        <v>8.8318023474043064E-3</v>
      </c>
    </row>
    <row r="2232" spans="1:7" x14ac:dyDescent="0.25">
      <c r="A2232" s="96">
        <v>2238</v>
      </c>
      <c r="B2232" s="97">
        <v>10</v>
      </c>
      <c r="C2232" s="97">
        <v>10.3</v>
      </c>
      <c r="D2232" s="97">
        <v>12.65</v>
      </c>
      <c r="E2232" s="97">
        <v>24.5</v>
      </c>
      <c r="F2232" s="80">
        <f t="shared" si="68"/>
        <v>8.3322891154835304E-3</v>
      </c>
      <c r="G2232" s="99">
        <f t="shared" si="69"/>
        <v>8.053963641329558E-3</v>
      </c>
    </row>
    <row r="2233" spans="1:7" x14ac:dyDescent="0.25">
      <c r="A2233" s="96">
        <v>2238</v>
      </c>
      <c r="B2233" s="97">
        <v>11</v>
      </c>
      <c r="C2233" s="97">
        <v>9.9499999999999993</v>
      </c>
      <c r="D2233" s="97">
        <v>12.65</v>
      </c>
      <c r="E2233" s="97">
        <v>24.5</v>
      </c>
      <c r="F2233" s="80">
        <f t="shared" si="68"/>
        <v>7.7756381671755864E-3</v>
      </c>
      <c r="G2233" s="99">
        <f t="shared" si="69"/>
        <v>1.9341656958292471E-3</v>
      </c>
    </row>
    <row r="2234" spans="1:7" x14ac:dyDescent="0.25">
      <c r="A2234" s="96">
        <v>2238</v>
      </c>
      <c r="B2234" s="97">
        <v>11.25</v>
      </c>
      <c r="C2234" s="97">
        <v>9.9</v>
      </c>
      <c r="D2234" s="97">
        <v>12.65</v>
      </c>
      <c r="E2234" s="97">
        <v>24.5</v>
      </c>
      <c r="F2234" s="80">
        <f t="shared" si="68"/>
        <v>7.6976873994583908E-3</v>
      </c>
      <c r="G2234" s="99">
        <f t="shared" si="69"/>
        <v>5.6578120195743681E-3</v>
      </c>
    </row>
    <row r="2235" spans="1:7" x14ac:dyDescent="0.25">
      <c r="A2235" s="96">
        <v>2238</v>
      </c>
      <c r="B2235" s="97">
        <v>12</v>
      </c>
      <c r="C2235" s="97">
        <v>9.6999999999999993</v>
      </c>
      <c r="D2235" s="97">
        <v>12.65</v>
      </c>
      <c r="E2235" s="97">
        <v>24.5</v>
      </c>
      <c r="F2235" s="80">
        <f t="shared" si="68"/>
        <v>7.3898113194065902E-3</v>
      </c>
      <c r="G2235" s="99">
        <f t="shared" si="69"/>
        <v>6.7706230423381268E-3</v>
      </c>
    </row>
    <row r="2236" spans="1:7" x14ac:dyDescent="0.25">
      <c r="A2236" s="96">
        <v>2238</v>
      </c>
      <c r="B2236" s="97">
        <v>13</v>
      </c>
      <c r="C2236" s="97">
        <v>8.85</v>
      </c>
      <c r="D2236" s="97">
        <v>12.65</v>
      </c>
      <c r="E2236" s="97">
        <v>24.5</v>
      </c>
      <c r="F2236" s="80">
        <f t="shared" si="68"/>
        <v>6.1514347652696635E-3</v>
      </c>
      <c r="G2236" s="99">
        <f t="shared" si="69"/>
        <v>5.6205056068129892E-3</v>
      </c>
    </row>
    <row r="2237" spans="1:7" x14ac:dyDescent="0.25">
      <c r="A2237" s="96">
        <v>2238</v>
      </c>
      <c r="B2237" s="97">
        <v>14</v>
      </c>
      <c r="C2237" s="97">
        <v>8.0500000000000007</v>
      </c>
      <c r="D2237" s="97">
        <v>12.65</v>
      </c>
      <c r="E2237" s="97">
        <v>24.5</v>
      </c>
      <c r="F2237" s="80">
        <f t="shared" si="68"/>
        <v>5.0895764483563149E-3</v>
      </c>
      <c r="G2237" s="99">
        <f t="shared" si="69"/>
        <v>4.9339694372331948E-3</v>
      </c>
    </row>
    <row r="2238" spans="1:7" x14ac:dyDescent="0.25">
      <c r="A2238" s="96">
        <v>2238</v>
      </c>
      <c r="B2238" s="97">
        <v>15</v>
      </c>
      <c r="C2238" s="97">
        <v>7.8</v>
      </c>
      <c r="D2238" s="97">
        <v>12.65</v>
      </c>
      <c r="E2238" s="97">
        <v>24.5</v>
      </c>
      <c r="F2238" s="80">
        <f t="shared" si="68"/>
        <v>4.7783624261100747E-3</v>
      </c>
      <c r="G2238" s="99">
        <f t="shared" si="69"/>
        <v>4.424933252581224E-3</v>
      </c>
    </row>
    <row r="2239" spans="1:7" x14ac:dyDescent="0.25">
      <c r="A2239" s="96">
        <v>2238</v>
      </c>
      <c r="B2239" s="97">
        <v>16</v>
      </c>
      <c r="C2239" s="97">
        <v>7.2</v>
      </c>
      <c r="D2239" s="97">
        <v>12.65</v>
      </c>
      <c r="E2239" s="97">
        <v>24.5</v>
      </c>
      <c r="F2239" s="80">
        <f t="shared" si="68"/>
        <v>4.0715040790523724E-3</v>
      </c>
      <c r="G2239" s="99">
        <f t="shared" si="69"/>
        <v>4.7519730478199609E-4</v>
      </c>
    </row>
    <row r="2240" spans="1:7" x14ac:dyDescent="0.25">
      <c r="A2240" s="96">
        <v>2238</v>
      </c>
      <c r="B2240" s="97">
        <v>16.12</v>
      </c>
      <c r="C2240" s="97">
        <v>7</v>
      </c>
      <c r="D2240" s="97">
        <v>12.65</v>
      </c>
      <c r="E2240" s="97">
        <v>24.5</v>
      </c>
      <c r="F2240" s="80">
        <f t="shared" si="68"/>
        <v>3.8484510006474965E-3</v>
      </c>
      <c r="G2240" s="99">
        <f t="shared" si="69"/>
        <v>3.2215383326420158E-3</v>
      </c>
    </row>
    <row r="2241" spans="1:7" x14ac:dyDescent="0.25">
      <c r="A2241" s="96">
        <v>2238</v>
      </c>
      <c r="B2241" s="97">
        <v>17</v>
      </c>
      <c r="C2241" s="97">
        <v>6.65</v>
      </c>
      <c r="D2241" s="97">
        <v>12.65</v>
      </c>
      <c r="E2241" s="97">
        <v>24.5</v>
      </c>
      <c r="F2241" s="80">
        <f t="shared" si="68"/>
        <v>3.4732270280843657E-3</v>
      </c>
      <c r="G2241" s="99">
        <f t="shared" si="69"/>
        <v>3.1503302081575899E-3</v>
      </c>
    </row>
    <row r="2242" spans="1:7" x14ac:dyDescent="0.25">
      <c r="A2242" s="96">
        <v>2238</v>
      </c>
      <c r="B2242" s="97">
        <v>18</v>
      </c>
      <c r="C2242" s="97">
        <v>6</v>
      </c>
      <c r="D2242" s="97">
        <v>12.65</v>
      </c>
      <c r="E2242" s="97">
        <v>24.5</v>
      </c>
      <c r="F2242" s="80">
        <f t="shared" si="68"/>
        <v>2.8274333882308137E-3</v>
      </c>
      <c r="G2242" s="99">
        <f t="shared" si="69"/>
        <v>2.4755750110287567E-3</v>
      </c>
    </row>
    <row r="2243" spans="1:7" x14ac:dyDescent="0.25">
      <c r="A2243" s="96">
        <v>2238</v>
      </c>
      <c r="B2243" s="97">
        <v>19</v>
      </c>
      <c r="C2243" s="97">
        <v>5.2</v>
      </c>
      <c r="D2243" s="97">
        <v>12.65</v>
      </c>
      <c r="E2243" s="97">
        <v>24.5</v>
      </c>
      <c r="F2243" s="80">
        <f t="shared" ref="F2243:F2306" si="70">PI()*C2243^2/40000</f>
        <v>2.1237166338267002E-3</v>
      </c>
      <c r="G2243" s="99">
        <f t="shared" ref="G2243:G2306" si="71">IF(C2243=0," ",IF(C2243&gt;4,((F2243+F2244)/2)*(B2244-B2243),1/3*F2243*(B2244-B2243)))</f>
        <v>1.8928095737878502E-3</v>
      </c>
    </row>
    <row r="2244" spans="1:7" x14ac:dyDescent="0.25">
      <c r="A2244" s="96">
        <v>2238</v>
      </c>
      <c r="B2244" s="97">
        <v>20</v>
      </c>
      <c r="C2244" s="97">
        <v>4.5999999999999996</v>
      </c>
      <c r="D2244" s="97">
        <v>12.65</v>
      </c>
      <c r="E2244" s="97">
        <v>24.5</v>
      </c>
      <c r="F2244" s="80">
        <f t="shared" si="70"/>
        <v>1.6619025137490002E-3</v>
      </c>
      <c r="G2244" s="99">
        <f t="shared" si="71"/>
        <v>7.2963489379622936E-4</v>
      </c>
    </row>
    <row r="2245" spans="1:7" x14ac:dyDescent="0.25">
      <c r="A2245" s="96">
        <v>2238</v>
      </c>
      <c r="B2245" s="97">
        <v>20.5</v>
      </c>
      <c r="C2245" s="97">
        <v>4</v>
      </c>
      <c r="D2245" s="97">
        <v>12.65</v>
      </c>
      <c r="E2245" s="97">
        <v>24.5</v>
      </c>
      <c r="F2245" s="80">
        <f t="shared" si="70"/>
        <v>1.2566370614359172E-3</v>
      </c>
      <c r="G2245" s="99">
        <f t="shared" si="71"/>
        <v>1.6755160819145562E-3</v>
      </c>
    </row>
    <row r="2246" spans="1:7" x14ac:dyDescent="0.25">
      <c r="A2246" s="96">
        <v>2238</v>
      </c>
      <c r="B2246" s="97">
        <v>24.5</v>
      </c>
      <c r="C2246" s="97">
        <v>0</v>
      </c>
      <c r="D2246" s="97">
        <v>12.65</v>
      </c>
      <c r="E2246" s="97">
        <v>24.5</v>
      </c>
      <c r="F2246" s="80">
        <f t="shared" si="70"/>
        <v>0</v>
      </c>
      <c r="G2246" s="99" t="str">
        <f t="shared" si="71"/>
        <v xml:space="preserve"> </v>
      </c>
    </row>
    <row r="2247" spans="1:7" x14ac:dyDescent="0.25">
      <c r="A2247" s="94">
        <v>2239</v>
      </c>
      <c r="B2247" s="95">
        <v>0.1</v>
      </c>
      <c r="C2247" s="95">
        <v>16.329999999999998</v>
      </c>
      <c r="D2247" s="95">
        <v>13.9</v>
      </c>
      <c r="E2247" s="95">
        <v>25</v>
      </c>
      <c r="F2247" s="80">
        <f t="shared" si="70"/>
        <v>2.0944126429521776E-2</v>
      </c>
      <c r="G2247" s="99">
        <f t="shared" si="71"/>
        <v>3.9042244804248392E-3</v>
      </c>
    </row>
    <row r="2248" spans="1:7" x14ac:dyDescent="0.25">
      <c r="A2248" s="94">
        <v>2239</v>
      </c>
      <c r="B2248" s="95">
        <v>0.3</v>
      </c>
      <c r="C2248" s="95">
        <v>15.18</v>
      </c>
      <c r="D2248" s="95">
        <v>13.9</v>
      </c>
      <c r="E2248" s="95">
        <v>25</v>
      </c>
      <c r="F2248" s="80">
        <f t="shared" si="70"/>
        <v>1.8098118374726614E-2</v>
      </c>
      <c r="G2248" s="99">
        <f t="shared" si="71"/>
        <v>3.5139130091428441E-3</v>
      </c>
    </row>
    <row r="2249" spans="1:7" x14ac:dyDescent="0.25">
      <c r="A2249" s="94">
        <v>2239</v>
      </c>
      <c r="B2249" s="95">
        <v>0.5</v>
      </c>
      <c r="C2249" s="95">
        <v>14.73</v>
      </c>
      <c r="D2249" s="95">
        <v>13.9</v>
      </c>
      <c r="E2249" s="95">
        <v>25</v>
      </c>
      <c r="F2249" s="80">
        <f t="shared" si="70"/>
        <v>1.7041011716701821E-2</v>
      </c>
      <c r="G2249" s="99">
        <f t="shared" si="71"/>
        <v>3.3622408428183445E-3</v>
      </c>
    </row>
    <row r="2250" spans="1:7" x14ac:dyDescent="0.25">
      <c r="A2250" s="94">
        <v>2239</v>
      </c>
      <c r="B2250" s="95">
        <v>0.7</v>
      </c>
      <c r="C2250" s="95">
        <v>14.53</v>
      </c>
      <c r="D2250" s="95">
        <v>13.9</v>
      </c>
      <c r="E2250" s="95">
        <v>25</v>
      </c>
      <c r="F2250" s="80">
        <f t="shared" si="70"/>
        <v>1.6581396711481632E-2</v>
      </c>
      <c r="G2250" s="99">
        <f t="shared" si="71"/>
        <v>3.309439309691299E-3</v>
      </c>
    </row>
    <row r="2251" spans="1:7" x14ac:dyDescent="0.25">
      <c r="A2251" s="94">
        <v>2239</v>
      </c>
      <c r="B2251" s="95">
        <v>0.9</v>
      </c>
      <c r="C2251" s="95">
        <v>14.5</v>
      </c>
      <c r="D2251" s="95">
        <v>13.9</v>
      </c>
      <c r="E2251" s="95">
        <v>25</v>
      </c>
      <c r="F2251" s="80">
        <f t="shared" si="70"/>
        <v>1.6512996385431349E-2</v>
      </c>
      <c r="G2251" s="99">
        <f t="shared" si="71"/>
        <v>3.2105356897709856E-3</v>
      </c>
    </row>
    <row r="2252" spans="1:7" x14ac:dyDescent="0.25">
      <c r="A2252" s="94">
        <v>2239</v>
      </c>
      <c r="B2252" s="95">
        <v>1.1000000000000001</v>
      </c>
      <c r="C2252" s="95">
        <v>14.09</v>
      </c>
      <c r="D2252" s="95">
        <v>13.9</v>
      </c>
      <c r="E2252" s="95">
        <v>25</v>
      </c>
      <c r="F2252" s="80">
        <f t="shared" si="70"/>
        <v>1.5592360512278495E-2</v>
      </c>
      <c r="G2252" s="99">
        <f t="shared" si="71"/>
        <v>3.0767038427280584E-3</v>
      </c>
    </row>
    <row r="2253" spans="1:7" x14ac:dyDescent="0.25">
      <c r="A2253" s="94">
        <v>2239</v>
      </c>
      <c r="B2253" s="95">
        <v>1.3</v>
      </c>
      <c r="C2253" s="95">
        <v>13.9</v>
      </c>
      <c r="D2253" s="95">
        <v>13.9</v>
      </c>
      <c r="E2253" s="95">
        <v>25</v>
      </c>
      <c r="F2253" s="80">
        <f t="shared" si="70"/>
        <v>1.5174677915002098E-2</v>
      </c>
      <c r="G2253" s="99">
        <f t="shared" si="71"/>
        <v>1.0306162775308284E-2</v>
      </c>
    </row>
    <row r="2254" spans="1:7" x14ac:dyDescent="0.25">
      <c r="A2254" s="94">
        <v>2239</v>
      </c>
      <c r="B2254" s="95">
        <v>2</v>
      </c>
      <c r="C2254" s="95">
        <v>13.48</v>
      </c>
      <c r="D2254" s="95">
        <v>13.9</v>
      </c>
      <c r="E2254" s="95">
        <v>25</v>
      </c>
      <c r="F2254" s="80">
        <f t="shared" si="70"/>
        <v>1.427150144302157E-2</v>
      </c>
      <c r="G2254" s="99">
        <f t="shared" si="71"/>
        <v>1.4009276631217246E-2</v>
      </c>
    </row>
    <row r="2255" spans="1:7" x14ac:dyDescent="0.25">
      <c r="A2255" s="94">
        <v>2239</v>
      </c>
      <c r="B2255" s="95">
        <v>3</v>
      </c>
      <c r="C2255" s="95">
        <v>13.23</v>
      </c>
      <c r="D2255" s="95">
        <v>13.9</v>
      </c>
      <c r="E2255" s="95">
        <v>25</v>
      </c>
      <c r="F2255" s="80">
        <f t="shared" si="70"/>
        <v>1.3747051819412923E-2</v>
      </c>
      <c r="G2255" s="99">
        <f t="shared" si="71"/>
        <v>1.3207369398425182E-2</v>
      </c>
    </row>
    <row r="2256" spans="1:7" x14ac:dyDescent="0.25">
      <c r="A2256" s="94">
        <v>2239</v>
      </c>
      <c r="B2256" s="95">
        <v>4</v>
      </c>
      <c r="C2256" s="95">
        <v>12.7</v>
      </c>
      <c r="D2256" s="95">
        <v>13.9</v>
      </c>
      <c r="E2256" s="95">
        <v>25</v>
      </c>
      <c r="F2256" s="80">
        <f t="shared" si="70"/>
        <v>1.2667686977437443E-2</v>
      </c>
      <c r="G2256" s="99">
        <f t="shared" si="71"/>
        <v>1.2558442019899675E-2</v>
      </c>
    </row>
    <row r="2257" spans="1:7" x14ac:dyDescent="0.25">
      <c r="A2257" s="94">
        <v>2239</v>
      </c>
      <c r="B2257" s="95">
        <v>5</v>
      </c>
      <c r="C2257" s="95">
        <v>12.59</v>
      </c>
      <c r="D2257" s="95">
        <v>13.9</v>
      </c>
      <c r="E2257" s="95">
        <v>25</v>
      </c>
      <c r="F2257" s="80">
        <f t="shared" si="70"/>
        <v>1.2449197062361906E-2</v>
      </c>
      <c r="G2257" s="99">
        <f t="shared" si="71"/>
        <v>1.1870044456672628E-2</v>
      </c>
    </row>
    <row r="2258" spans="1:7" x14ac:dyDescent="0.25">
      <c r="A2258" s="94">
        <v>2239</v>
      </c>
      <c r="B2258" s="95">
        <v>6</v>
      </c>
      <c r="C2258" s="95">
        <v>11.99</v>
      </c>
      <c r="D2258" s="95">
        <v>13.9</v>
      </c>
      <c r="E2258" s="95">
        <v>25</v>
      </c>
      <c r="F2258" s="80">
        <f t="shared" si="70"/>
        <v>1.1290891850983351E-2</v>
      </c>
      <c r="G2258" s="99">
        <f t="shared" si="71"/>
        <v>1.0920498077125114E-2</v>
      </c>
    </row>
    <row r="2259" spans="1:7" x14ac:dyDescent="0.25">
      <c r="A2259" s="94">
        <v>2239</v>
      </c>
      <c r="B2259" s="95">
        <v>7</v>
      </c>
      <c r="C2259" s="95">
        <v>11.59</v>
      </c>
      <c r="D2259" s="95">
        <v>13.9</v>
      </c>
      <c r="E2259" s="95">
        <v>25</v>
      </c>
      <c r="F2259" s="80">
        <f t="shared" si="70"/>
        <v>1.0550104303266878E-2</v>
      </c>
      <c r="G2259" s="99">
        <f t="shared" si="71"/>
        <v>1.0360678047227864E-2</v>
      </c>
    </row>
    <row r="2260" spans="1:7" x14ac:dyDescent="0.25">
      <c r="A2260" s="94">
        <v>2239</v>
      </c>
      <c r="B2260" s="95">
        <v>8</v>
      </c>
      <c r="C2260" s="95">
        <v>11.38</v>
      </c>
      <c r="D2260" s="95">
        <v>13.9</v>
      </c>
      <c r="E2260" s="95">
        <v>25</v>
      </c>
      <c r="F2260" s="80">
        <f t="shared" si="70"/>
        <v>1.017125179118885E-2</v>
      </c>
      <c r="G2260" s="99">
        <f t="shared" si="71"/>
        <v>9.950260382962893E-3</v>
      </c>
    </row>
    <row r="2261" spans="1:7" x14ac:dyDescent="0.25">
      <c r="A2261" s="94">
        <v>2239</v>
      </c>
      <c r="B2261" s="95">
        <v>9</v>
      </c>
      <c r="C2261" s="95">
        <v>11.13</v>
      </c>
      <c r="D2261" s="95">
        <v>13.9</v>
      </c>
      <c r="E2261" s="95">
        <v>25</v>
      </c>
      <c r="F2261" s="80">
        <f t="shared" si="70"/>
        <v>9.729268974736938E-3</v>
      </c>
      <c r="G2261" s="99">
        <f t="shared" si="71"/>
        <v>9.6076579231164777E-3</v>
      </c>
    </row>
    <row r="2262" spans="1:7" x14ac:dyDescent="0.25">
      <c r="A2262" s="94">
        <v>2239</v>
      </c>
      <c r="B2262" s="95">
        <v>10</v>
      </c>
      <c r="C2262" s="95">
        <v>10.99</v>
      </c>
      <c r="D2262" s="95">
        <v>13.9</v>
      </c>
      <c r="E2262" s="95">
        <v>25</v>
      </c>
      <c r="F2262" s="80">
        <f t="shared" si="70"/>
        <v>9.4860468714960157E-3</v>
      </c>
      <c r="G2262" s="99">
        <f t="shared" si="71"/>
        <v>9.1553903177148711E-3</v>
      </c>
    </row>
    <row r="2263" spans="1:7" x14ac:dyDescent="0.25">
      <c r="A2263" s="94">
        <v>2239</v>
      </c>
      <c r="B2263" s="95">
        <v>11</v>
      </c>
      <c r="C2263" s="95">
        <v>10.6</v>
      </c>
      <c r="D2263" s="95">
        <v>13.9</v>
      </c>
      <c r="E2263" s="95">
        <v>25</v>
      </c>
      <c r="F2263" s="80">
        <f t="shared" si="70"/>
        <v>8.8247337639337283E-3</v>
      </c>
      <c r="G2263" s="99">
        <f t="shared" si="71"/>
        <v>4.3095288099470105E-3</v>
      </c>
    </row>
    <row r="2264" spans="1:7" x14ac:dyDescent="0.25">
      <c r="A2264" s="94">
        <v>2239</v>
      </c>
      <c r="B2264" s="95">
        <v>11.5</v>
      </c>
      <c r="C2264" s="95">
        <v>10.35</v>
      </c>
      <c r="D2264" s="95">
        <v>13.9</v>
      </c>
      <c r="E2264" s="95">
        <v>25</v>
      </c>
      <c r="F2264" s="80">
        <f t="shared" si="70"/>
        <v>8.4133814758543136E-3</v>
      </c>
      <c r="G2264" s="99">
        <f t="shared" si="71"/>
        <v>4.086524818927348E-3</v>
      </c>
    </row>
    <row r="2265" spans="1:7" x14ac:dyDescent="0.25">
      <c r="A2265" s="94">
        <v>2239</v>
      </c>
      <c r="B2265" s="95">
        <v>12</v>
      </c>
      <c r="C2265" s="95">
        <v>10.050000000000001</v>
      </c>
      <c r="D2265" s="95">
        <v>13.9</v>
      </c>
      <c r="E2265" s="95">
        <v>25</v>
      </c>
      <c r="F2265" s="80">
        <f t="shared" si="70"/>
        <v>7.9327177998550786E-3</v>
      </c>
      <c r="G2265" s="99">
        <f t="shared" si="71"/>
        <v>7.6232709234764842E-3</v>
      </c>
    </row>
    <row r="2266" spans="1:7" x14ac:dyDescent="0.25">
      <c r="A2266" s="94">
        <v>2239</v>
      </c>
      <c r="B2266" s="95">
        <v>13</v>
      </c>
      <c r="C2266" s="95">
        <v>9.65</v>
      </c>
      <c r="D2266" s="95">
        <v>13.9</v>
      </c>
      <c r="E2266" s="95">
        <v>25</v>
      </c>
      <c r="F2266" s="80">
        <f t="shared" si="70"/>
        <v>7.313824047097889E-3</v>
      </c>
      <c r="G2266" s="99">
        <f t="shared" si="71"/>
        <v>6.8732156774319198E-3</v>
      </c>
    </row>
    <row r="2267" spans="1:7" x14ac:dyDescent="0.25">
      <c r="A2267" s="94">
        <v>2239</v>
      </c>
      <c r="B2267" s="95">
        <v>14</v>
      </c>
      <c r="C2267" s="95">
        <v>9.0500000000000007</v>
      </c>
      <c r="D2267" s="95">
        <v>13.9</v>
      </c>
      <c r="E2267" s="95">
        <v>25</v>
      </c>
      <c r="F2267" s="80">
        <f t="shared" si="70"/>
        <v>6.4326073077659515E-3</v>
      </c>
      <c r="G2267" s="99">
        <f t="shared" si="71"/>
        <v>6.2573653425578961E-3</v>
      </c>
    </row>
    <row r="2268" spans="1:7" x14ac:dyDescent="0.25">
      <c r="A2268" s="94">
        <v>2239</v>
      </c>
      <c r="B2268" s="95">
        <v>15</v>
      </c>
      <c r="C2268" s="95">
        <v>8.8000000000000007</v>
      </c>
      <c r="D2268" s="95">
        <v>13.9</v>
      </c>
      <c r="E2268" s="95">
        <v>25</v>
      </c>
      <c r="F2268" s="80">
        <f t="shared" si="70"/>
        <v>6.0821233773498407E-3</v>
      </c>
      <c r="G2268" s="99">
        <f t="shared" si="71"/>
        <v>5.162520302781852E-3</v>
      </c>
    </row>
    <row r="2269" spans="1:7" x14ac:dyDescent="0.25">
      <c r="A2269" s="94">
        <v>2239</v>
      </c>
      <c r="B2269" s="95">
        <v>16</v>
      </c>
      <c r="C2269" s="95">
        <v>7.35</v>
      </c>
      <c r="D2269" s="95">
        <v>13.9</v>
      </c>
      <c r="E2269" s="95">
        <v>25</v>
      </c>
      <c r="F2269" s="80">
        <f t="shared" si="70"/>
        <v>4.2429172282138642E-3</v>
      </c>
      <c r="G2269" s="99">
        <f t="shared" si="71"/>
        <v>3.958724829779315E-3</v>
      </c>
    </row>
    <row r="2270" spans="1:7" x14ac:dyDescent="0.25">
      <c r="A2270" s="94">
        <v>2239</v>
      </c>
      <c r="B2270" s="95">
        <v>17</v>
      </c>
      <c r="C2270" s="95">
        <v>6.84</v>
      </c>
      <c r="D2270" s="95">
        <v>13.9</v>
      </c>
      <c r="E2270" s="95">
        <v>25</v>
      </c>
      <c r="F2270" s="80">
        <f t="shared" si="70"/>
        <v>3.6745324313447653E-3</v>
      </c>
      <c r="G2270" s="99">
        <f t="shared" si="71"/>
        <v>3.420727087852063E-3</v>
      </c>
    </row>
    <row r="2271" spans="1:7" x14ac:dyDescent="0.25">
      <c r="A2271" s="94">
        <v>2239</v>
      </c>
      <c r="B2271" s="95">
        <v>18</v>
      </c>
      <c r="C2271" s="95">
        <v>6.35</v>
      </c>
      <c r="D2271" s="95">
        <v>13.9</v>
      </c>
      <c r="E2271" s="95">
        <v>25</v>
      </c>
      <c r="F2271" s="80">
        <f t="shared" si="70"/>
        <v>3.1669217443593607E-3</v>
      </c>
      <c r="G2271" s="99">
        <f t="shared" si="71"/>
        <v>2.9504463755729389E-3</v>
      </c>
    </row>
    <row r="2272" spans="1:7" x14ac:dyDescent="0.25">
      <c r="A2272" s="94">
        <v>2239</v>
      </c>
      <c r="B2272" s="95">
        <v>19</v>
      </c>
      <c r="C2272" s="95">
        <v>5.9</v>
      </c>
      <c r="D2272" s="95">
        <v>13.9</v>
      </c>
      <c r="E2272" s="95">
        <v>25</v>
      </c>
      <c r="F2272" s="80">
        <f t="shared" si="70"/>
        <v>2.7339710067865175E-3</v>
      </c>
      <c r="G2272" s="99">
        <f t="shared" si="71"/>
        <v>2.4867904968020726E-3</v>
      </c>
    </row>
    <row r="2273" spans="1:7" x14ac:dyDescent="0.25">
      <c r="A2273" s="94">
        <v>2239</v>
      </c>
      <c r="B2273" s="95">
        <v>20</v>
      </c>
      <c r="C2273" s="95">
        <v>5.34</v>
      </c>
      <c r="D2273" s="95">
        <v>13.9</v>
      </c>
      <c r="E2273" s="95">
        <v>25</v>
      </c>
      <c r="F2273" s="80">
        <f t="shared" si="70"/>
        <v>2.2396099868176277E-3</v>
      </c>
      <c r="G2273" s="99">
        <f t="shared" si="71"/>
        <v>1.8125261735253632E-3</v>
      </c>
    </row>
    <row r="2274" spans="1:7" x14ac:dyDescent="0.25">
      <c r="A2274" s="94">
        <v>2239</v>
      </c>
      <c r="B2274" s="95">
        <v>21</v>
      </c>
      <c r="C2274" s="95">
        <v>4.2</v>
      </c>
      <c r="D2274" s="95">
        <v>13.9</v>
      </c>
      <c r="E2274" s="95">
        <v>25</v>
      </c>
      <c r="F2274" s="80">
        <f t="shared" si="70"/>
        <v>1.3854423602330987E-3</v>
      </c>
      <c r="G2274" s="99">
        <f t="shared" si="71"/>
        <v>3.9631191325035332E-4</v>
      </c>
    </row>
    <row r="2275" spans="1:7" x14ac:dyDescent="0.25">
      <c r="A2275" s="94">
        <v>2239</v>
      </c>
      <c r="B2275" s="95">
        <v>21.3</v>
      </c>
      <c r="C2275" s="95">
        <v>4</v>
      </c>
      <c r="D2275" s="95">
        <v>13.9</v>
      </c>
      <c r="E2275" s="95">
        <v>25</v>
      </c>
      <c r="F2275" s="80">
        <f t="shared" si="70"/>
        <v>1.2566370614359172E-3</v>
      </c>
      <c r="G2275" s="99">
        <f t="shared" si="71"/>
        <v>1.5498523757709643E-3</v>
      </c>
    </row>
    <row r="2276" spans="1:7" x14ac:dyDescent="0.25">
      <c r="A2276" s="94">
        <v>2239</v>
      </c>
      <c r="B2276" s="95">
        <v>25</v>
      </c>
      <c r="C2276" s="95">
        <v>0</v>
      </c>
      <c r="D2276" s="95">
        <v>13.9</v>
      </c>
      <c r="E2276" s="95">
        <v>25</v>
      </c>
      <c r="F2276" s="80">
        <f t="shared" si="70"/>
        <v>0</v>
      </c>
      <c r="G2276" s="99" t="str">
        <f t="shared" si="71"/>
        <v xml:space="preserve"> </v>
      </c>
    </row>
    <row r="2277" spans="1:7" x14ac:dyDescent="0.25">
      <c r="A2277" s="96">
        <v>2240</v>
      </c>
      <c r="B2277" s="97">
        <v>0.1</v>
      </c>
      <c r="C2277" s="97">
        <v>17.93</v>
      </c>
      <c r="D2277" s="97">
        <v>14.4</v>
      </c>
      <c r="E2277" s="97">
        <v>25.7</v>
      </c>
      <c r="F2277" s="80">
        <f t="shared" si="70"/>
        <v>2.5249365002001228E-2</v>
      </c>
      <c r="G2277" s="99">
        <f t="shared" si="71"/>
        <v>4.4534730510427598E-3</v>
      </c>
    </row>
    <row r="2278" spans="1:7" x14ac:dyDescent="0.25">
      <c r="A2278" s="96">
        <v>2240</v>
      </c>
      <c r="B2278" s="97">
        <v>0.3</v>
      </c>
      <c r="C2278" s="97">
        <v>15.67</v>
      </c>
      <c r="D2278" s="97">
        <v>14.4</v>
      </c>
      <c r="E2278" s="97">
        <v>25.7</v>
      </c>
      <c r="F2278" s="80">
        <f t="shared" si="70"/>
        <v>1.9285365508426369E-2</v>
      </c>
      <c r="G2278" s="99">
        <f t="shared" si="71"/>
        <v>3.7502903673897569E-3</v>
      </c>
    </row>
    <row r="2279" spans="1:7" x14ac:dyDescent="0.25">
      <c r="A2279" s="96">
        <v>2240</v>
      </c>
      <c r="B2279" s="97">
        <v>0.5</v>
      </c>
      <c r="C2279" s="97">
        <v>15.23</v>
      </c>
      <c r="D2279" s="97">
        <v>14.4</v>
      </c>
      <c r="E2279" s="97">
        <v>25.7</v>
      </c>
      <c r="F2279" s="80">
        <f t="shared" si="70"/>
        <v>1.8217538165471198E-2</v>
      </c>
      <c r="G2279" s="99">
        <f t="shared" si="71"/>
        <v>3.6196629448534924E-3</v>
      </c>
    </row>
    <row r="2280" spans="1:7" x14ac:dyDescent="0.25">
      <c r="A2280" s="96">
        <v>2240</v>
      </c>
      <c r="B2280" s="97">
        <v>0.7</v>
      </c>
      <c r="C2280" s="97">
        <v>15.13</v>
      </c>
      <c r="D2280" s="97">
        <v>14.4</v>
      </c>
      <c r="E2280" s="97">
        <v>25.7</v>
      </c>
      <c r="F2280" s="80">
        <f t="shared" si="70"/>
        <v>1.7979091283063735E-2</v>
      </c>
      <c r="G2280" s="99">
        <f t="shared" si="71"/>
        <v>3.529888793184513E-3</v>
      </c>
    </row>
    <row r="2281" spans="1:7" x14ac:dyDescent="0.25">
      <c r="A2281" s="96">
        <v>2240</v>
      </c>
      <c r="B2281" s="97">
        <v>0.9</v>
      </c>
      <c r="C2281" s="97">
        <v>14.85</v>
      </c>
      <c r="D2281" s="97">
        <v>14.4</v>
      </c>
      <c r="E2281" s="97">
        <v>25.7</v>
      </c>
      <c r="F2281" s="80">
        <f t="shared" si="70"/>
        <v>1.7319796648781378E-2</v>
      </c>
      <c r="G2281" s="99">
        <f t="shared" si="71"/>
        <v>3.4291465561636847E-3</v>
      </c>
    </row>
    <row r="2282" spans="1:7" x14ac:dyDescent="0.25">
      <c r="A2282" s="96">
        <v>2240</v>
      </c>
      <c r="B2282" s="97">
        <v>1.1000000000000001</v>
      </c>
      <c r="C2282" s="97">
        <v>14.7</v>
      </c>
      <c r="D2282" s="97">
        <v>14.4</v>
      </c>
      <c r="E2282" s="97">
        <v>25.7</v>
      </c>
      <c r="F2282" s="80">
        <f t="shared" si="70"/>
        <v>1.6971668912855457E-2</v>
      </c>
      <c r="G2282" s="99">
        <f t="shared" si="71"/>
        <v>3.3257685229064935E-3</v>
      </c>
    </row>
    <row r="2283" spans="1:7" x14ac:dyDescent="0.25">
      <c r="A2283" s="96">
        <v>2240</v>
      </c>
      <c r="B2283" s="97">
        <v>1.3</v>
      </c>
      <c r="C2283" s="97">
        <v>14.4</v>
      </c>
      <c r="D2283" s="97">
        <v>14.4</v>
      </c>
      <c r="E2283" s="97">
        <v>25.7</v>
      </c>
      <c r="F2283" s="80">
        <f t="shared" si="70"/>
        <v>1.628601631620949E-2</v>
      </c>
      <c r="G2283" s="99">
        <f t="shared" si="71"/>
        <v>1.1087937111579816E-2</v>
      </c>
    </row>
    <row r="2284" spans="1:7" x14ac:dyDescent="0.25">
      <c r="A2284" s="96">
        <v>2240</v>
      </c>
      <c r="B2284" s="97">
        <v>2</v>
      </c>
      <c r="C2284" s="97">
        <v>14</v>
      </c>
      <c r="D2284" s="97">
        <v>14.4</v>
      </c>
      <c r="E2284" s="97">
        <v>25.7</v>
      </c>
      <c r="F2284" s="80">
        <f t="shared" si="70"/>
        <v>1.5393804002589986E-2</v>
      </c>
      <c r="G2284" s="99">
        <f t="shared" si="71"/>
        <v>1.4960264216394594E-2</v>
      </c>
    </row>
    <row r="2285" spans="1:7" x14ac:dyDescent="0.25">
      <c r="A2285" s="96">
        <v>2240</v>
      </c>
      <c r="B2285" s="97">
        <v>3</v>
      </c>
      <c r="C2285" s="97">
        <v>13.6</v>
      </c>
      <c r="D2285" s="97">
        <v>14.4</v>
      </c>
      <c r="E2285" s="97">
        <v>25.7</v>
      </c>
      <c r="F2285" s="80">
        <f t="shared" si="70"/>
        <v>1.45267244301992E-2</v>
      </c>
      <c r="G2285" s="99">
        <f t="shared" si="71"/>
        <v>1.4209816271268331E-2</v>
      </c>
    </row>
    <row r="2286" spans="1:7" x14ac:dyDescent="0.25">
      <c r="A2286" s="96">
        <v>2240</v>
      </c>
      <c r="B2286" s="97">
        <v>4</v>
      </c>
      <c r="C2286" s="97">
        <v>13.3</v>
      </c>
      <c r="D2286" s="97">
        <v>14.4</v>
      </c>
      <c r="E2286" s="97">
        <v>25.7</v>
      </c>
      <c r="F2286" s="80">
        <f t="shared" si="70"/>
        <v>1.3892908112337463E-2</v>
      </c>
      <c r="G2286" s="99">
        <f t="shared" si="71"/>
        <v>1.3840777309241957E-2</v>
      </c>
    </row>
    <row r="2287" spans="1:7" x14ac:dyDescent="0.25">
      <c r="A2287" s="96">
        <v>2240</v>
      </c>
      <c r="B2287" s="97">
        <v>5</v>
      </c>
      <c r="C2287" s="97">
        <v>13.25</v>
      </c>
      <c r="D2287" s="97">
        <v>14.4</v>
      </c>
      <c r="E2287" s="97">
        <v>25.7</v>
      </c>
      <c r="F2287" s="80">
        <f t="shared" si="70"/>
        <v>1.3788646506146453E-2</v>
      </c>
      <c r="G2287" s="99">
        <f t="shared" si="71"/>
        <v>1.3079431964598556E-2</v>
      </c>
    </row>
    <row r="2288" spans="1:7" x14ac:dyDescent="0.25">
      <c r="A2288" s="96">
        <v>2240</v>
      </c>
      <c r="B2288" s="97">
        <v>6</v>
      </c>
      <c r="C2288" s="97">
        <v>12.55</v>
      </c>
      <c r="D2288" s="97">
        <v>14.4</v>
      </c>
      <c r="E2288" s="97">
        <v>25.7</v>
      </c>
      <c r="F2288" s="80">
        <f t="shared" si="70"/>
        <v>1.2370217423050662E-2</v>
      </c>
      <c r="G2288" s="99">
        <f t="shared" si="71"/>
        <v>1.2223249791724913E-2</v>
      </c>
    </row>
    <row r="2289" spans="1:7" x14ac:dyDescent="0.25">
      <c r="A2289" s="96">
        <v>2240</v>
      </c>
      <c r="B2289" s="97">
        <v>7</v>
      </c>
      <c r="C2289" s="97">
        <v>12.4</v>
      </c>
      <c r="D2289" s="97">
        <v>14.4</v>
      </c>
      <c r="E2289" s="97">
        <v>25.7</v>
      </c>
      <c r="F2289" s="80">
        <f t="shared" si="70"/>
        <v>1.2076282160399167E-2</v>
      </c>
      <c r="G2289" s="99">
        <f t="shared" si="71"/>
        <v>1.1683587005691259E-2</v>
      </c>
    </row>
    <row r="2290" spans="1:7" x14ac:dyDescent="0.25">
      <c r="A2290" s="96">
        <v>2240</v>
      </c>
      <c r="B2290" s="97">
        <v>8</v>
      </c>
      <c r="C2290" s="97">
        <v>11.99</v>
      </c>
      <c r="D2290" s="97">
        <v>14.4</v>
      </c>
      <c r="E2290" s="97">
        <v>25.7</v>
      </c>
      <c r="F2290" s="80">
        <f t="shared" si="70"/>
        <v>1.1290891850983351E-2</v>
      </c>
      <c r="G2290" s="99">
        <f t="shared" si="71"/>
        <v>1.0929604768829707E-2</v>
      </c>
    </row>
    <row r="2291" spans="1:7" x14ac:dyDescent="0.25">
      <c r="A2291" s="96">
        <v>2240</v>
      </c>
      <c r="B2291" s="97">
        <v>9</v>
      </c>
      <c r="C2291" s="97">
        <v>11.6</v>
      </c>
      <c r="D2291" s="97">
        <v>14.4</v>
      </c>
      <c r="E2291" s="97">
        <v>25.7</v>
      </c>
      <c r="F2291" s="80">
        <f t="shared" si="70"/>
        <v>1.0568317686676064E-2</v>
      </c>
      <c r="G2291" s="99">
        <f t="shared" si="71"/>
        <v>1.0522862767969435E-2</v>
      </c>
    </row>
    <row r="2292" spans="1:7" x14ac:dyDescent="0.25">
      <c r="A2292" s="96">
        <v>2240</v>
      </c>
      <c r="B2292" s="97">
        <v>10</v>
      </c>
      <c r="C2292" s="97">
        <v>11.55</v>
      </c>
      <c r="D2292" s="97">
        <v>14.4</v>
      </c>
      <c r="E2292" s="97">
        <v>25.7</v>
      </c>
      <c r="F2292" s="80">
        <f t="shared" si="70"/>
        <v>1.0477407849262809E-2</v>
      </c>
      <c r="G2292" s="99">
        <f t="shared" si="71"/>
        <v>1.0164721205460199E-2</v>
      </c>
    </row>
    <row r="2293" spans="1:7" x14ac:dyDescent="0.25">
      <c r="A2293" s="96">
        <v>2240</v>
      </c>
      <c r="B2293" s="97">
        <v>11</v>
      </c>
      <c r="C2293" s="97">
        <v>11.2</v>
      </c>
      <c r="D2293" s="97">
        <v>14.4</v>
      </c>
      <c r="E2293" s="97">
        <v>25.7</v>
      </c>
      <c r="F2293" s="80">
        <f t="shared" si="70"/>
        <v>9.8520345616575893E-3</v>
      </c>
      <c r="G2293" s="99">
        <f t="shared" si="71"/>
        <v>8.0445241371532202E-3</v>
      </c>
    </row>
    <row r="2294" spans="1:7" x14ac:dyDescent="0.25">
      <c r="A2294" s="96">
        <v>2240</v>
      </c>
      <c r="B2294" s="97">
        <v>11.85</v>
      </c>
      <c r="C2294" s="97">
        <v>10.75</v>
      </c>
      <c r="D2294" s="97">
        <v>14.4</v>
      </c>
      <c r="E2294" s="97">
        <v>25.7</v>
      </c>
      <c r="F2294" s="80">
        <f t="shared" si="70"/>
        <v>9.0762575257617613E-3</v>
      </c>
      <c r="G2294" s="99">
        <f t="shared" si="71"/>
        <v>1.3351028539987648E-3</v>
      </c>
    </row>
    <row r="2295" spans="1:7" x14ac:dyDescent="0.25">
      <c r="A2295" s="96">
        <v>2240</v>
      </c>
      <c r="B2295" s="97">
        <v>12</v>
      </c>
      <c r="C2295" s="97">
        <v>10.54</v>
      </c>
      <c r="D2295" s="97">
        <v>14.4</v>
      </c>
      <c r="E2295" s="97">
        <v>25.7</v>
      </c>
      <c r="F2295" s="80">
        <f t="shared" si="70"/>
        <v>8.7251138608883949E-3</v>
      </c>
      <c r="G2295" s="99">
        <f t="shared" si="71"/>
        <v>8.4481981764377226E-3</v>
      </c>
    </row>
    <row r="2296" spans="1:7" x14ac:dyDescent="0.25">
      <c r="A2296" s="96">
        <v>2240</v>
      </c>
      <c r="B2296" s="97">
        <v>13</v>
      </c>
      <c r="C2296" s="97">
        <v>10.199999999999999</v>
      </c>
      <c r="D2296" s="97">
        <v>14.4</v>
      </c>
      <c r="E2296" s="97">
        <v>25.7</v>
      </c>
      <c r="F2296" s="80">
        <f t="shared" si="70"/>
        <v>8.171282491987052E-3</v>
      </c>
      <c r="G2296" s="99">
        <f t="shared" si="71"/>
        <v>7.7805469056968207E-3</v>
      </c>
    </row>
    <row r="2297" spans="1:7" x14ac:dyDescent="0.25">
      <c r="A2297" s="96">
        <v>2240</v>
      </c>
      <c r="B2297" s="97">
        <v>14</v>
      </c>
      <c r="C2297" s="97">
        <v>9.6999999999999993</v>
      </c>
      <c r="D2297" s="97">
        <v>14.4</v>
      </c>
      <c r="E2297" s="97">
        <v>25.7</v>
      </c>
      <c r="F2297" s="80">
        <f t="shared" si="70"/>
        <v>7.3898113194065902E-3</v>
      </c>
      <c r="G2297" s="99">
        <f t="shared" si="71"/>
        <v>6.8405234788804998E-3</v>
      </c>
    </row>
    <row r="2298" spans="1:7" x14ac:dyDescent="0.25">
      <c r="A2298" s="96">
        <v>2240</v>
      </c>
      <c r="B2298" s="97">
        <v>15</v>
      </c>
      <c r="C2298" s="97">
        <v>8.9499999999999993</v>
      </c>
      <c r="D2298" s="97">
        <v>14.4</v>
      </c>
      <c r="E2298" s="97">
        <v>25.7</v>
      </c>
      <c r="F2298" s="80">
        <f t="shared" si="70"/>
        <v>6.2912356383544093E-3</v>
      </c>
      <c r="G2298" s="99">
        <f t="shared" si="71"/>
        <v>5.8836139915511339E-3</v>
      </c>
    </row>
    <row r="2299" spans="1:7" x14ac:dyDescent="0.25">
      <c r="A2299" s="96">
        <v>2240</v>
      </c>
      <c r="B2299" s="97">
        <v>16</v>
      </c>
      <c r="C2299" s="97">
        <v>8.35</v>
      </c>
      <c r="D2299" s="97">
        <v>14.4</v>
      </c>
      <c r="E2299" s="97">
        <v>25.7</v>
      </c>
      <c r="F2299" s="80">
        <f t="shared" si="70"/>
        <v>5.4759923447478586E-3</v>
      </c>
      <c r="G2299" s="99">
        <f t="shared" si="71"/>
        <v>5.1271773854289666E-3</v>
      </c>
    </row>
    <row r="2300" spans="1:7" x14ac:dyDescent="0.25">
      <c r="A2300" s="96">
        <v>2240</v>
      </c>
      <c r="B2300" s="97">
        <v>17</v>
      </c>
      <c r="C2300" s="97">
        <v>7.8</v>
      </c>
      <c r="D2300" s="97">
        <v>14.4</v>
      </c>
      <c r="E2300" s="97">
        <v>25.7</v>
      </c>
      <c r="F2300" s="80">
        <f t="shared" si="70"/>
        <v>4.7783624261100747E-3</v>
      </c>
      <c r="G2300" s="99">
        <f t="shared" si="71"/>
        <v>4.3967570934693393E-3</v>
      </c>
    </row>
    <row r="2301" spans="1:7" x14ac:dyDescent="0.25">
      <c r="A2301" s="96">
        <v>2240</v>
      </c>
      <c r="B2301" s="97">
        <v>18</v>
      </c>
      <c r="C2301" s="97">
        <v>7.15</v>
      </c>
      <c r="D2301" s="97">
        <v>14.4</v>
      </c>
      <c r="E2301" s="97">
        <v>25.7</v>
      </c>
      <c r="F2301" s="80">
        <f t="shared" si="70"/>
        <v>4.0151517608286048E-3</v>
      </c>
      <c r="G2301" s="99">
        <f t="shared" si="71"/>
        <v>5.8977020711070206E-4</v>
      </c>
    </row>
    <row r="2302" spans="1:7" x14ac:dyDescent="0.25">
      <c r="A2302" s="96">
        <v>2240</v>
      </c>
      <c r="B2302" s="97">
        <v>18.149999999999999</v>
      </c>
      <c r="C2302" s="97">
        <v>7</v>
      </c>
      <c r="D2302" s="97">
        <v>14.4</v>
      </c>
      <c r="E2302" s="97">
        <v>25.7</v>
      </c>
      <c r="F2302" s="80">
        <f t="shared" si="70"/>
        <v>3.8484510006474965E-3</v>
      </c>
      <c r="G2302" s="99">
        <f t="shared" si="71"/>
        <v>2.9353062551771315E-3</v>
      </c>
    </row>
    <row r="2303" spans="1:7" x14ac:dyDescent="0.25">
      <c r="A2303" s="96">
        <v>2240</v>
      </c>
      <c r="B2303" s="97">
        <v>19</v>
      </c>
      <c r="C2303" s="97">
        <v>6.24</v>
      </c>
      <c r="D2303" s="97">
        <v>14.4</v>
      </c>
      <c r="E2303" s="97">
        <v>25.7</v>
      </c>
      <c r="F2303" s="80">
        <f t="shared" si="70"/>
        <v>3.0581519527104486E-3</v>
      </c>
      <c r="G2303" s="99">
        <f t="shared" si="71"/>
        <v>2.716990698493865E-3</v>
      </c>
    </row>
    <row r="2304" spans="1:7" x14ac:dyDescent="0.25">
      <c r="A2304" s="96">
        <v>2240</v>
      </c>
      <c r="B2304" s="97">
        <v>20</v>
      </c>
      <c r="C2304" s="97">
        <v>5.5</v>
      </c>
      <c r="D2304" s="97">
        <v>14.4</v>
      </c>
      <c r="E2304" s="97">
        <v>25.7</v>
      </c>
      <c r="F2304" s="80">
        <f t="shared" si="70"/>
        <v>2.3758294442772811E-3</v>
      </c>
      <c r="G2304" s="99">
        <f t="shared" si="71"/>
        <v>2.1501256470709395E-3</v>
      </c>
    </row>
    <row r="2305" spans="1:7" x14ac:dyDescent="0.25">
      <c r="A2305" s="96">
        <v>2240</v>
      </c>
      <c r="B2305" s="97">
        <v>21</v>
      </c>
      <c r="C2305" s="97">
        <v>4.95</v>
      </c>
      <c r="D2305" s="97">
        <v>14.4</v>
      </c>
      <c r="E2305" s="97">
        <v>25.7</v>
      </c>
      <c r="F2305" s="80">
        <f t="shared" si="70"/>
        <v>1.9244218498645977E-3</v>
      </c>
      <c r="G2305" s="99">
        <f t="shared" si="71"/>
        <v>1.8040360193790368E-3</v>
      </c>
    </row>
    <row r="2306" spans="1:7" x14ac:dyDescent="0.25">
      <c r="A2306" s="96">
        <v>2240</v>
      </c>
      <c r="B2306" s="97">
        <v>22</v>
      </c>
      <c r="C2306" s="97">
        <v>4.63</v>
      </c>
      <c r="D2306" s="97">
        <v>14.4</v>
      </c>
      <c r="E2306" s="97">
        <v>25.7</v>
      </c>
      <c r="F2306" s="80">
        <f t="shared" si="70"/>
        <v>1.6836501888934758E-3</v>
      </c>
      <c r="G2306" s="99">
        <f t="shared" si="71"/>
        <v>4.4104308754941001E-4</v>
      </c>
    </row>
    <row r="2307" spans="1:7" x14ac:dyDescent="0.25">
      <c r="A2307" s="96">
        <v>2240</v>
      </c>
      <c r="B2307" s="97">
        <v>22.3</v>
      </c>
      <c r="C2307" s="97">
        <v>4</v>
      </c>
      <c r="D2307" s="97">
        <v>14.4</v>
      </c>
      <c r="E2307" s="97">
        <v>25.7</v>
      </c>
      <c r="F2307" s="80">
        <f t="shared" ref="F2307:F2370" si="72">PI()*C2307^2/40000</f>
        <v>1.2566370614359172E-3</v>
      </c>
      <c r="G2307" s="99">
        <f t="shared" ref="G2307:G2370" si="73">IF(C2307=0," ",IF(C2307&gt;4,((F2307+F2308)/2)*(B2308-B2307),1/3*F2307*(B2308-B2307)))</f>
        <v>1.4241886696273723E-3</v>
      </c>
    </row>
    <row r="2308" spans="1:7" x14ac:dyDescent="0.25">
      <c r="A2308" s="96">
        <v>2240</v>
      </c>
      <c r="B2308" s="97">
        <v>25.7</v>
      </c>
      <c r="C2308" s="97">
        <v>0</v>
      </c>
      <c r="D2308" s="97">
        <v>14.4</v>
      </c>
      <c r="E2308" s="97">
        <v>25.7</v>
      </c>
      <c r="F2308" s="80">
        <f t="shared" si="72"/>
        <v>0</v>
      </c>
      <c r="G2308" s="99" t="str">
        <f t="shared" si="73"/>
        <v xml:space="preserve"> </v>
      </c>
    </row>
    <row r="2309" spans="1:7" x14ac:dyDescent="0.25">
      <c r="A2309" s="94">
        <v>2241</v>
      </c>
      <c r="B2309" s="95">
        <v>0.1</v>
      </c>
      <c r="C2309" s="95">
        <v>19.3</v>
      </c>
      <c r="D2309" s="95">
        <v>16.29</v>
      </c>
      <c r="E2309" s="95">
        <v>27.8</v>
      </c>
      <c r="F2309" s="80">
        <f t="shared" si="72"/>
        <v>2.9255296188391556E-2</v>
      </c>
      <c r="G2309" s="99">
        <f t="shared" si="73"/>
        <v>5.4000247073932401E-3</v>
      </c>
    </row>
    <row r="2310" spans="1:7" x14ac:dyDescent="0.25">
      <c r="A2310" s="94">
        <v>2241</v>
      </c>
      <c r="B2310" s="95">
        <v>0.3</v>
      </c>
      <c r="C2310" s="95">
        <v>17.75</v>
      </c>
      <c r="D2310" s="95">
        <v>16.29</v>
      </c>
      <c r="E2310" s="95">
        <v>27.8</v>
      </c>
      <c r="F2310" s="80">
        <f t="shared" si="72"/>
        <v>2.4744950885540854E-2</v>
      </c>
      <c r="G2310" s="99">
        <f t="shared" si="73"/>
        <v>4.921187082123901E-3</v>
      </c>
    </row>
    <row r="2311" spans="1:7" x14ac:dyDescent="0.25">
      <c r="A2311" s="94">
        <v>2241</v>
      </c>
      <c r="B2311" s="95">
        <v>0.5</v>
      </c>
      <c r="C2311" s="95">
        <v>17.649999999999999</v>
      </c>
      <c r="D2311" s="95">
        <v>16.29</v>
      </c>
      <c r="E2311" s="95">
        <v>27.8</v>
      </c>
      <c r="F2311" s="80">
        <f t="shared" si="72"/>
        <v>2.4466919935698151E-2</v>
      </c>
      <c r="G2311" s="99">
        <f t="shared" si="73"/>
        <v>4.7567247067084734E-3</v>
      </c>
    </row>
    <row r="2312" spans="1:7" x14ac:dyDescent="0.25">
      <c r="A2312" s="94">
        <v>2241</v>
      </c>
      <c r="B2312" s="95">
        <v>0.7</v>
      </c>
      <c r="C2312" s="95">
        <v>17.149999999999999</v>
      </c>
      <c r="D2312" s="95">
        <v>16.29</v>
      </c>
      <c r="E2312" s="95">
        <v>27.8</v>
      </c>
      <c r="F2312" s="80">
        <f t="shared" si="72"/>
        <v>2.3100327131386596E-2</v>
      </c>
      <c r="G2312" s="99">
        <f t="shared" si="73"/>
        <v>4.5638395571578616E-3</v>
      </c>
    </row>
    <row r="2313" spans="1:7" x14ac:dyDescent="0.25">
      <c r="A2313" s="94">
        <v>2241</v>
      </c>
      <c r="B2313" s="95">
        <v>0.9</v>
      </c>
      <c r="C2313" s="95">
        <v>16.940000000000001</v>
      </c>
      <c r="D2313" s="95">
        <v>16.29</v>
      </c>
      <c r="E2313" s="95">
        <v>27.8</v>
      </c>
      <c r="F2313" s="80">
        <f t="shared" si="72"/>
        <v>2.2538068440192002E-2</v>
      </c>
      <c r="G2313" s="99">
        <f t="shared" si="73"/>
        <v>4.3998358542698592E-3</v>
      </c>
    </row>
    <row r="2314" spans="1:7" x14ac:dyDescent="0.25">
      <c r="A2314" s="94">
        <v>2241</v>
      </c>
      <c r="B2314" s="95">
        <v>1.1000000000000001</v>
      </c>
      <c r="C2314" s="95">
        <v>16.53</v>
      </c>
      <c r="D2314" s="95">
        <v>16.29</v>
      </c>
      <c r="E2314" s="95">
        <v>27.8</v>
      </c>
      <c r="F2314" s="80">
        <f t="shared" si="72"/>
        <v>2.1460290102506583E-2</v>
      </c>
      <c r="G2314" s="99">
        <f t="shared" si="73"/>
        <v>4.2301937779668248E-3</v>
      </c>
    </row>
    <row r="2315" spans="1:7" x14ac:dyDescent="0.25">
      <c r="A2315" s="94">
        <v>2241</v>
      </c>
      <c r="B2315" s="95">
        <v>1.3</v>
      </c>
      <c r="C2315" s="95">
        <v>16.29</v>
      </c>
      <c r="D2315" s="95">
        <v>16.29</v>
      </c>
      <c r="E2315" s="95">
        <v>27.8</v>
      </c>
      <c r="F2315" s="80">
        <f t="shared" si="72"/>
        <v>2.0841647677161679E-2</v>
      </c>
      <c r="G2315" s="99">
        <f t="shared" si="73"/>
        <v>1.4200415840650628E-2</v>
      </c>
    </row>
    <row r="2316" spans="1:7" x14ac:dyDescent="0.25">
      <c r="A2316" s="94">
        <v>2241</v>
      </c>
      <c r="B2316" s="95">
        <v>2</v>
      </c>
      <c r="C2316" s="95">
        <v>15.85</v>
      </c>
      <c r="D2316" s="95">
        <v>16.29</v>
      </c>
      <c r="E2316" s="95">
        <v>27.8</v>
      </c>
      <c r="F2316" s="80">
        <f t="shared" si="72"/>
        <v>1.9730969010411544E-2</v>
      </c>
      <c r="G2316" s="99">
        <f t="shared" si="73"/>
        <v>1.9668824380732725E-2</v>
      </c>
    </row>
    <row r="2317" spans="1:7" x14ac:dyDescent="0.25">
      <c r="A2317" s="94">
        <v>2241</v>
      </c>
      <c r="B2317" s="95">
        <v>3</v>
      </c>
      <c r="C2317" s="95">
        <v>15.8</v>
      </c>
      <c r="D2317" s="95">
        <v>16.29</v>
      </c>
      <c r="E2317" s="95">
        <v>27.8</v>
      </c>
      <c r="F2317" s="80">
        <f t="shared" si="72"/>
        <v>1.9606679751053901E-2</v>
      </c>
      <c r="G2317" s="99">
        <f t="shared" si="73"/>
        <v>1.9056213813282714E-2</v>
      </c>
    </row>
    <row r="2318" spans="1:7" x14ac:dyDescent="0.25">
      <c r="A2318" s="94">
        <v>2241</v>
      </c>
      <c r="B2318" s="95">
        <v>4</v>
      </c>
      <c r="C2318" s="95">
        <v>15.35</v>
      </c>
      <c r="D2318" s="95">
        <v>16.29</v>
      </c>
      <c r="E2318" s="95">
        <v>27.8</v>
      </c>
      <c r="F2318" s="80">
        <f t="shared" si="72"/>
        <v>1.8505747875511524E-2</v>
      </c>
      <c r="G2318" s="99">
        <f t="shared" si="73"/>
        <v>1.8206805699568371E-2</v>
      </c>
    </row>
    <row r="2319" spans="1:7" x14ac:dyDescent="0.25">
      <c r="A2319" s="94">
        <v>2241</v>
      </c>
      <c r="B2319" s="95">
        <v>5</v>
      </c>
      <c r="C2319" s="95">
        <v>15.1</v>
      </c>
      <c r="D2319" s="95">
        <v>16.29</v>
      </c>
      <c r="E2319" s="95">
        <v>27.8</v>
      </c>
      <c r="F2319" s="80">
        <f t="shared" si="72"/>
        <v>1.7907863523625219E-2</v>
      </c>
      <c r="G2319" s="99">
        <f t="shared" si="73"/>
        <v>1.7555612447341464E-2</v>
      </c>
    </row>
    <row r="2320" spans="1:7" x14ac:dyDescent="0.25">
      <c r="A2320" s="94">
        <v>2241</v>
      </c>
      <c r="B2320" s="95">
        <v>6</v>
      </c>
      <c r="C2320" s="95">
        <v>14.8</v>
      </c>
      <c r="D2320" s="95">
        <v>16.29</v>
      </c>
      <c r="E2320" s="95">
        <v>27.8</v>
      </c>
      <c r="F2320" s="80">
        <f t="shared" si="72"/>
        <v>1.7203361371057709E-2</v>
      </c>
      <c r="G2320" s="99">
        <f t="shared" si="73"/>
        <v>1.7145340081736724E-2</v>
      </c>
    </row>
    <row r="2321" spans="1:7" x14ac:dyDescent="0.25">
      <c r="A2321" s="94">
        <v>2241</v>
      </c>
      <c r="B2321" s="95">
        <v>7</v>
      </c>
      <c r="C2321" s="95">
        <v>14.75</v>
      </c>
      <c r="D2321" s="95">
        <v>16.29</v>
      </c>
      <c r="E2321" s="95">
        <v>27.8</v>
      </c>
      <c r="F2321" s="80">
        <f t="shared" si="72"/>
        <v>1.7087318792415734E-2</v>
      </c>
      <c r="G2321" s="99">
        <f t="shared" si="73"/>
        <v>1.6406378584750147E-2</v>
      </c>
    </row>
    <row r="2322" spans="1:7" x14ac:dyDescent="0.25">
      <c r="A2322" s="94">
        <v>2241</v>
      </c>
      <c r="B2322" s="95">
        <v>8</v>
      </c>
      <c r="C2322" s="95">
        <v>14.15</v>
      </c>
      <c r="D2322" s="95">
        <v>16.29</v>
      </c>
      <c r="E2322" s="95">
        <v>27.8</v>
      </c>
      <c r="F2322" s="80">
        <f t="shared" si="72"/>
        <v>1.5725438377084559E-2</v>
      </c>
      <c r="G2322" s="99">
        <f t="shared" si="73"/>
        <v>1.5287186201908783E-2</v>
      </c>
    </row>
    <row r="2323" spans="1:7" x14ac:dyDescent="0.25">
      <c r="A2323" s="94">
        <v>2241</v>
      </c>
      <c r="B2323" s="95">
        <v>9</v>
      </c>
      <c r="C2323" s="95">
        <v>13.75</v>
      </c>
      <c r="D2323" s="95">
        <v>16.29</v>
      </c>
      <c r="E2323" s="95">
        <v>27.8</v>
      </c>
      <c r="F2323" s="80">
        <f t="shared" si="72"/>
        <v>1.4848934026733008E-2</v>
      </c>
      <c r="G2323" s="99">
        <f t="shared" si="73"/>
        <v>1.458140777732575E-2</v>
      </c>
    </row>
    <row r="2324" spans="1:7" x14ac:dyDescent="0.25">
      <c r="A2324" s="94">
        <v>2241</v>
      </c>
      <c r="B2324" s="95">
        <v>10</v>
      </c>
      <c r="C2324" s="95">
        <v>13.5</v>
      </c>
      <c r="D2324" s="95">
        <v>16.29</v>
      </c>
      <c r="E2324" s="95">
        <v>27.8</v>
      </c>
      <c r="F2324" s="80">
        <f t="shared" si="72"/>
        <v>1.4313881527918494E-2</v>
      </c>
      <c r="G2324" s="99">
        <f t="shared" si="73"/>
        <v>1.4103394820127978E-2</v>
      </c>
    </row>
    <row r="2325" spans="1:7" x14ac:dyDescent="0.25">
      <c r="A2325" s="94">
        <v>2241</v>
      </c>
      <c r="B2325" s="95">
        <v>11</v>
      </c>
      <c r="C2325" s="95">
        <v>13.3</v>
      </c>
      <c r="D2325" s="95">
        <v>16.29</v>
      </c>
      <c r="E2325" s="95">
        <v>27.8</v>
      </c>
      <c r="F2325" s="80">
        <f t="shared" si="72"/>
        <v>1.3892908112337463E-2</v>
      </c>
      <c r="G2325" s="99">
        <f t="shared" si="73"/>
        <v>1.3634217592268429E-2</v>
      </c>
    </row>
    <row r="2326" spans="1:7" x14ac:dyDescent="0.25">
      <c r="A2326" s="94">
        <v>2241</v>
      </c>
      <c r="B2326" s="95">
        <v>12</v>
      </c>
      <c r="C2326" s="95">
        <v>13.05</v>
      </c>
      <c r="D2326" s="95">
        <v>16.29</v>
      </c>
      <c r="E2326" s="95">
        <v>27.8</v>
      </c>
      <c r="F2326" s="80">
        <f t="shared" si="72"/>
        <v>1.3375527072199396E-2</v>
      </c>
      <c r="G2326" s="99">
        <f t="shared" si="73"/>
        <v>1.1409577294445162E-2</v>
      </c>
    </row>
    <row r="2327" spans="1:7" x14ac:dyDescent="0.25">
      <c r="A2327" s="94">
        <v>2241</v>
      </c>
      <c r="B2327" s="95">
        <v>12.9</v>
      </c>
      <c r="C2327" s="95">
        <v>12.35</v>
      </c>
      <c r="D2327" s="95">
        <v>16.29</v>
      </c>
      <c r="E2327" s="95">
        <v>27.8</v>
      </c>
      <c r="F2327" s="80">
        <f t="shared" si="72"/>
        <v>1.1979089137678728E-2</v>
      </c>
      <c r="G2327" s="99">
        <f t="shared" si="73"/>
        <v>1.1550556264774956E-3</v>
      </c>
    </row>
    <row r="2328" spans="1:7" x14ac:dyDescent="0.25">
      <c r="A2328" s="94">
        <v>2241</v>
      </c>
      <c r="B2328" s="95">
        <v>13</v>
      </c>
      <c r="C2328" s="95">
        <v>11.9</v>
      </c>
      <c r="D2328" s="95">
        <v>16.29</v>
      </c>
      <c r="E2328" s="95">
        <v>27.8</v>
      </c>
      <c r="F2328" s="80">
        <f t="shared" si="72"/>
        <v>1.1122023391871266E-2</v>
      </c>
      <c r="G2328" s="99">
        <f t="shared" si="73"/>
        <v>1.0936669425309468E-2</v>
      </c>
    </row>
    <row r="2329" spans="1:7" x14ac:dyDescent="0.25">
      <c r="A2329" s="94">
        <v>2241</v>
      </c>
      <c r="B2329" s="95">
        <v>14</v>
      </c>
      <c r="C2329" s="95">
        <v>11.7</v>
      </c>
      <c r="D2329" s="95">
        <v>16.29</v>
      </c>
      <c r="E2329" s="95">
        <v>27.8</v>
      </c>
      <c r="F2329" s="80">
        <f t="shared" si="72"/>
        <v>1.0751315458747667E-2</v>
      </c>
      <c r="G2329" s="99">
        <f t="shared" si="73"/>
        <v>9.9986094939016387E-3</v>
      </c>
    </row>
    <row r="2330" spans="1:7" x14ac:dyDescent="0.25">
      <c r="A2330" s="94">
        <v>2241</v>
      </c>
      <c r="B2330" s="95">
        <v>15</v>
      </c>
      <c r="C2330" s="95">
        <v>10.85</v>
      </c>
      <c r="D2330" s="95">
        <v>16.29</v>
      </c>
      <c r="E2330" s="95">
        <v>27.8</v>
      </c>
      <c r="F2330" s="80">
        <f t="shared" si="72"/>
        <v>9.2459035290556098E-3</v>
      </c>
      <c r="G2330" s="99">
        <f t="shared" si="73"/>
        <v>8.5893106644553442E-3</v>
      </c>
    </row>
    <row r="2331" spans="1:7" x14ac:dyDescent="0.25">
      <c r="A2331" s="94">
        <v>2241</v>
      </c>
      <c r="B2331" s="95">
        <v>16</v>
      </c>
      <c r="C2331" s="95">
        <v>10.050000000000001</v>
      </c>
      <c r="D2331" s="95">
        <v>16.29</v>
      </c>
      <c r="E2331" s="95">
        <v>27.8</v>
      </c>
      <c r="F2331" s="80">
        <f t="shared" si="72"/>
        <v>7.9327177998550786E-3</v>
      </c>
      <c r="G2331" s="99">
        <f t="shared" si="73"/>
        <v>7.7378408805620861E-3</v>
      </c>
    </row>
    <row r="2332" spans="1:7" x14ac:dyDescent="0.25">
      <c r="A2332" s="94">
        <v>2241</v>
      </c>
      <c r="B2332" s="95">
        <v>17</v>
      </c>
      <c r="C2332" s="95">
        <v>9.8000000000000007</v>
      </c>
      <c r="D2332" s="95">
        <v>16.29</v>
      </c>
      <c r="E2332" s="95">
        <v>27.8</v>
      </c>
      <c r="F2332" s="80">
        <f t="shared" si="72"/>
        <v>7.5429639612690945E-3</v>
      </c>
      <c r="G2332" s="99">
        <f t="shared" si="73"/>
        <v>6.9170997998117519E-3</v>
      </c>
    </row>
    <row r="2333" spans="1:7" x14ac:dyDescent="0.25">
      <c r="A2333" s="94">
        <v>2241</v>
      </c>
      <c r="B2333" s="95">
        <v>18</v>
      </c>
      <c r="C2333" s="95">
        <v>8.9499999999999993</v>
      </c>
      <c r="D2333" s="95">
        <v>16.29</v>
      </c>
      <c r="E2333" s="95">
        <v>27.8</v>
      </c>
      <c r="F2333" s="80">
        <f t="shared" si="72"/>
        <v>6.2912356383544093E-3</v>
      </c>
      <c r="G2333" s="99">
        <f t="shared" si="73"/>
        <v>5.9495874372765198E-3</v>
      </c>
    </row>
    <row r="2334" spans="1:7" x14ac:dyDescent="0.25">
      <c r="A2334" s="94">
        <v>2241</v>
      </c>
      <c r="B2334" s="95">
        <v>19</v>
      </c>
      <c r="C2334" s="95">
        <v>8.4499999999999993</v>
      </c>
      <c r="D2334" s="95">
        <v>16.29</v>
      </c>
      <c r="E2334" s="95">
        <v>27.8</v>
      </c>
      <c r="F2334" s="80">
        <f t="shared" si="72"/>
        <v>5.6079392361986294E-3</v>
      </c>
      <c r="G2334" s="99">
        <f t="shared" si="73"/>
        <v>5.102142818970673E-3</v>
      </c>
    </row>
    <row r="2335" spans="1:7" x14ac:dyDescent="0.25">
      <c r="A2335" s="94">
        <v>2241</v>
      </c>
      <c r="B2335" s="95">
        <v>20</v>
      </c>
      <c r="C2335" s="95">
        <v>7.65</v>
      </c>
      <c r="D2335" s="95">
        <v>16.29</v>
      </c>
      <c r="E2335" s="95">
        <v>27.8</v>
      </c>
      <c r="F2335" s="80">
        <f t="shared" si="72"/>
        <v>4.5963464017427175E-3</v>
      </c>
      <c r="G2335" s="99">
        <f t="shared" si="73"/>
        <v>2.9556790908365719E-3</v>
      </c>
    </row>
    <row r="2336" spans="1:7" x14ac:dyDescent="0.25">
      <c r="A2336" s="94">
        <v>2241</v>
      </c>
      <c r="B2336" s="95">
        <v>20.7</v>
      </c>
      <c r="C2336" s="95">
        <v>7</v>
      </c>
      <c r="D2336" s="95">
        <v>16.29</v>
      </c>
      <c r="E2336" s="95">
        <v>27.8</v>
      </c>
      <c r="F2336" s="80">
        <f t="shared" si="72"/>
        <v>3.8484510006474965E-3</v>
      </c>
      <c r="G2336" s="99">
        <f t="shared" si="73"/>
        <v>1.146318071909706E-3</v>
      </c>
    </row>
    <row r="2337" spans="1:7" x14ac:dyDescent="0.25">
      <c r="A2337" s="94">
        <v>2241</v>
      </c>
      <c r="B2337" s="95">
        <v>21</v>
      </c>
      <c r="C2337" s="95">
        <v>6.95</v>
      </c>
      <c r="D2337" s="95">
        <v>16.29</v>
      </c>
      <c r="E2337" s="95">
        <v>27.8</v>
      </c>
      <c r="F2337" s="80">
        <f t="shared" si="72"/>
        <v>3.7936694787505244E-3</v>
      </c>
      <c r="G2337" s="99">
        <f t="shared" si="73"/>
        <v>3.5053301780132362E-3</v>
      </c>
    </row>
    <row r="2338" spans="1:7" x14ac:dyDescent="0.25">
      <c r="A2338" s="94">
        <v>2241</v>
      </c>
      <c r="B2338" s="95">
        <v>22</v>
      </c>
      <c r="C2338" s="95">
        <v>6.4</v>
      </c>
      <c r="D2338" s="95">
        <v>16.29</v>
      </c>
      <c r="E2338" s="95">
        <v>27.8</v>
      </c>
      <c r="F2338" s="80">
        <f t="shared" si="72"/>
        <v>3.2169908772759484E-3</v>
      </c>
      <c r="G2338" s="99">
        <f t="shared" si="73"/>
        <v>2.7749098860536097E-3</v>
      </c>
    </row>
    <row r="2339" spans="1:7" x14ac:dyDescent="0.25">
      <c r="A2339" s="94">
        <v>2241</v>
      </c>
      <c r="B2339" s="95">
        <v>23</v>
      </c>
      <c r="C2339" s="95">
        <v>5.45</v>
      </c>
      <c r="D2339" s="95">
        <v>16.29</v>
      </c>
      <c r="E2339" s="95">
        <v>27.8</v>
      </c>
      <c r="F2339" s="80">
        <f t="shared" si="72"/>
        <v>2.3328288948312706E-3</v>
      </c>
      <c r="G2339" s="99">
        <f t="shared" si="73"/>
        <v>2.124741578429934E-3</v>
      </c>
    </row>
    <row r="2340" spans="1:7" x14ac:dyDescent="0.25">
      <c r="A2340" s="94">
        <v>2241</v>
      </c>
      <c r="B2340" s="95">
        <v>24</v>
      </c>
      <c r="C2340" s="95">
        <v>4.9400000000000004</v>
      </c>
      <c r="D2340" s="95">
        <v>16.29</v>
      </c>
      <c r="E2340" s="95">
        <v>27.8</v>
      </c>
      <c r="F2340" s="80">
        <f t="shared" si="72"/>
        <v>1.9166542620285974E-3</v>
      </c>
      <c r="G2340" s="99">
        <f t="shared" si="73"/>
        <v>3.1732913234645035E-4</v>
      </c>
    </row>
    <row r="2341" spans="1:7" x14ac:dyDescent="0.25">
      <c r="A2341" s="94">
        <v>2241</v>
      </c>
      <c r="B2341" s="95">
        <v>24.2</v>
      </c>
      <c r="C2341" s="95">
        <v>4</v>
      </c>
      <c r="D2341" s="95">
        <v>16.29</v>
      </c>
      <c r="E2341" s="95">
        <v>27.8</v>
      </c>
      <c r="F2341" s="80">
        <f t="shared" si="72"/>
        <v>1.2566370614359172E-3</v>
      </c>
      <c r="G2341" s="99">
        <f t="shared" si="73"/>
        <v>1.5079644737231012E-3</v>
      </c>
    </row>
    <row r="2342" spans="1:7" x14ac:dyDescent="0.25">
      <c r="A2342" s="94">
        <v>2241</v>
      </c>
      <c r="B2342" s="95">
        <v>27.8</v>
      </c>
      <c r="C2342" s="95">
        <v>0</v>
      </c>
      <c r="D2342" s="95">
        <v>16.29</v>
      </c>
      <c r="E2342" s="95">
        <v>27.8</v>
      </c>
      <c r="F2342" s="80">
        <f t="shared" si="72"/>
        <v>0</v>
      </c>
      <c r="G2342" s="99" t="str">
        <f t="shared" si="73"/>
        <v xml:space="preserve"> </v>
      </c>
    </row>
    <row r="2343" spans="1:7" x14ac:dyDescent="0.25">
      <c r="A2343" s="96">
        <v>2242</v>
      </c>
      <c r="B2343" s="97">
        <v>0.1</v>
      </c>
      <c r="C2343" s="97">
        <v>14.09</v>
      </c>
      <c r="D2343" s="97">
        <v>11.85</v>
      </c>
      <c r="E2343" s="97">
        <v>23.4</v>
      </c>
      <c r="F2343" s="80">
        <f t="shared" si="72"/>
        <v>1.5592360512278495E-2</v>
      </c>
      <c r="G2343" s="99">
        <f t="shared" si="73"/>
        <v>2.9885044143766891E-3</v>
      </c>
    </row>
    <row r="2344" spans="1:7" x14ac:dyDescent="0.25">
      <c r="A2344" s="96">
        <v>2242</v>
      </c>
      <c r="B2344" s="97">
        <v>0.3</v>
      </c>
      <c r="C2344" s="97">
        <v>13.49</v>
      </c>
      <c r="D2344" s="97">
        <v>11.85</v>
      </c>
      <c r="E2344" s="97">
        <v>23.4</v>
      </c>
      <c r="F2344" s="80">
        <f t="shared" si="72"/>
        <v>1.4292683631488399E-2</v>
      </c>
      <c r="G2344" s="99">
        <f t="shared" si="73"/>
        <v>2.714054880159085E-3</v>
      </c>
    </row>
    <row r="2345" spans="1:7" x14ac:dyDescent="0.25">
      <c r="A2345" s="96">
        <v>2242</v>
      </c>
      <c r="B2345" s="97">
        <v>0.5</v>
      </c>
      <c r="C2345" s="97">
        <v>12.79</v>
      </c>
      <c r="D2345" s="97">
        <v>11.85</v>
      </c>
      <c r="E2345" s="97">
        <v>23.4</v>
      </c>
      <c r="F2345" s="80">
        <f t="shared" si="72"/>
        <v>1.2847865170102449E-2</v>
      </c>
      <c r="G2345" s="99">
        <f t="shared" si="73"/>
        <v>2.551555214753989E-3</v>
      </c>
    </row>
    <row r="2346" spans="1:7" x14ac:dyDescent="0.25">
      <c r="A2346" s="96">
        <v>2242</v>
      </c>
      <c r="B2346" s="97">
        <v>0.7</v>
      </c>
      <c r="C2346" s="97">
        <v>12.7</v>
      </c>
      <c r="D2346" s="97">
        <v>11.85</v>
      </c>
      <c r="E2346" s="97">
        <v>23.4</v>
      </c>
      <c r="F2346" s="80">
        <f t="shared" si="72"/>
        <v>1.2667686977437443E-2</v>
      </c>
      <c r="G2346" s="99">
        <f t="shared" si="73"/>
        <v>2.4549975791477449E-3</v>
      </c>
    </row>
    <row r="2347" spans="1:7" x14ac:dyDescent="0.25">
      <c r="A2347" s="96">
        <v>2242</v>
      </c>
      <c r="B2347" s="97">
        <v>0.9</v>
      </c>
      <c r="C2347" s="97">
        <v>12.3</v>
      </c>
      <c r="D2347" s="97">
        <v>11.85</v>
      </c>
      <c r="E2347" s="97">
        <v>23.4</v>
      </c>
      <c r="F2347" s="80">
        <f t="shared" si="72"/>
        <v>1.1882288814039996E-2</v>
      </c>
      <c r="G2347" s="99">
        <f t="shared" si="73"/>
        <v>2.3286466496111806E-3</v>
      </c>
    </row>
    <row r="2348" spans="1:7" x14ac:dyDescent="0.25">
      <c r="A2348" s="96">
        <v>2242</v>
      </c>
      <c r="B2348" s="97">
        <v>1.1000000000000001</v>
      </c>
      <c r="C2348" s="97">
        <v>12.05</v>
      </c>
      <c r="D2348" s="97">
        <v>11.85</v>
      </c>
      <c r="E2348" s="97">
        <v>23.4</v>
      </c>
      <c r="F2348" s="80">
        <f t="shared" si="72"/>
        <v>1.14041776820718E-2</v>
      </c>
      <c r="G2348" s="99">
        <f t="shared" si="73"/>
        <v>2.2432935042039611E-3</v>
      </c>
    </row>
    <row r="2349" spans="1:7" x14ac:dyDescent="0.25">
      <c r="A2349" s="96">
        <v>2242</v>
      </c>
      <c r="B2349" s="97">
        <v>1.3</v>
      </c>
      <c r="C2349" s="97">
        <v>11.85</v>
      </c>
      <c r="D2349" s="97">
        <v>11.85</v>
      </c>
      <c r="E2349" s="97">
        <v>23.4</v>
      </c>
      <c r="F2349" s="80">
        <f t="shared" si="72"/>
        <v>1.1028757359967816E-2</v>
      </c>
      <c r="G2349" s="99">
        <f t="shared" si="73"/>
        <v>7.401258497638106E-3</v>
      </c>
    </row>
    <row r="2350" spans="1:7" x14ac:dyDescent="0.25">
      <c r="A2350" s="96">
        <v>2242</v>
      </c>
      <c r="B2350" s="97">
        <v>2</v>
      </c>
      <c r="C2350" s="97">
        <v>11.35</v>
      </c>
      <c r="D2350" s="97">
        <v>11.85</v>
      </c>
      <c r="E2350" s="97">
        <v>23.4</v>
      </c>
      <c r="F2350" s="80">
        <f t="shared" si="72"/>
        <v>1.0117695490426777E-2</v>
      </c>
      <c r="G2350" s="99">
        <f t="shared" si="73"/>
        <v>9.9848650260421831E-3</v>
      </c>
    </row>
    <row r="2351" spans="1:7" x14ac:dyDescent="0.25">
      <c r="A2351" s="96">
        <v>2242</v>
      </c>
      <c r="B2351" s="97">
        <v>3</v>
      </c>
      <c r="C2351" s="97">
        <v>11.2</v>
      </c>
      <c r="D2351" s="97">
        <v>11.85</v>
      </c>
      <c r="E2351" s="97">
        <v>23.4</v>
      </c>
      <c r="F2351" s="80">
        <f t="shared" si="72"/>
        <v>9.8520345616575893E-3</v>
      </c>
      <c r="G2351" s="99">
        <f t="shared" si="73"/>
        <v>9.7209712431406414E-3</v>
      </c>
    </row>
    <row r="2352" spans="1:7" x14ac:dyDescent="0.25">
      <c r="A2352" s="96">
        <v>2242</v>
      </c>
      <c r="B2352" s="97">
        <v>4</v>
      </c>
      <c r="C2352" s="97">
        <v>11.05</v>
      </c>
      <c r="D2352" s="97">
        <v>11.85</v>
      </c>
      <c r="E2352" s="97">
        <v>23.4</v>
      </c>
      <c r="F2352" s="80">
        <f t="shared" si="72"/>
        <v>9.5899079246236953E-3</v>
      </c>
      <c r="G2352" s="99">
        <f t="shared" si="73"/>
        <v>9.4606117519743897E-3</v>
      </c>
    </row>
    <row r="2353" spans="1:7" x14ac:dyDescent="0.25">
      <c r="A2353" s="96">
        <v>2242</v>
      </c>
      <c r="B2353" s="97">
        <v>5</v>
      </c>
      <c r="C2353" s="97">
        <v>10.9</v>
      </c>
      <c r="D2353" s="97">
        <v>11.85</v>
      </c>
      <c r="E2353" s="97">
        <v>23.4</v>
      </c>
      <c r="F2353" s="80">
        <f t="shared" si="72"/>
        <v>9.3313155793250824E-3</v>
      </c>
      <c r="G2353" s="99">
        <f t="shared" si="73"/>
        <v>9.1197489490598971E-3</v>
      </c>
    </row>
    <row r="2354" spans="1:7" x14ac:dyDescent="0.25">
      <c r="A2354" s="96">
        <v>2242</v>
      </c>
      <c r="B2354" s="97">
        <v>6</v>
      </c>
      <c r="C2354" s="97">
        <v>10.65</v>
      </c>
      <c r="D2354" s="97">
        <v>11.85</v>
      </c>
      <c r="E2354" s="97">
        <v>23.4</v>
      </c>
      <c r="F2354" s="80">
        <f t="shared" si="72"/>
        <v>8.90818231879471E-3</v>
      </c>
      <c r="G2354" s="99">
        <f t="shared" si="73"/>
        <v>8.5397324053908819E-3</v>
      </c>
    </row>
    <row r="2355" spans="1:7" x14ac:dyDescent="0.25">
      <c r="A2355" s="96">
        <v>2242</v>
      </c>
      <c r="B2355" s="97">
        <v>7</v>
      </c>
      <c r="C2355" s="97">
        <v>10.199999999999999</v>
      </c>
      <c r="D2355" s="97">
        <v>11.85</v>
      </c>
      <c r="E2355" s="97">
        <v>23.4</v>
      </c>
      <c r="F2355" s="80">
        <f t="shared" si="72"/>
        <v>8.171282491987052E-3</v>
      </c>
      <c r="G2355" s="99">
        <f t="shared" si="73"/>
        <v>7.8957059114049717E-3</v>
      </c>
    </row>
    <row r="2356" spans="1:7" x14ac:dyDescent="0.25">
      <c r="A2356" s="96">
        <v>2242</v>
      </c>
      <c r="B2356" s="97">
        <v>8</v>
      </c>
      <c r="C2356" s="97">
        <v>9.85</v>
      </c>
      <c r="D2356" s="97">
        <v>11.85</v>
      </c>
      <c r="E2356" s="97">
        <v>23.4</v>
      </c>
      <c r="F2356" s="80">
        <f t="shared" si="72"/>
        <v>7.6201293308228923E-3</v>
      </c>
      <c r="G2356" s="99">
        <f t="shared" si="73"/>
        <v>7.3169656397514774E-3</v>
      </c>
    </row>
    <row r="2357" spans="1:7" x14ac:dyDescent="0.25">
      <c r="A2357" s="96">
        <v>2242</v>
      </c>
      <c r="B2357" s="97">
        <v>9</v>
      </c>
      <c r="C2357" s="97">
        <v>9.4499999999999993</v>
      </c>
      <c r="D2357" s="97">
        <v>11.85</v>
      </c>
      <c r="E2357" s="97">
        <v>23.4</v>
      </c>
      <c r="F2357" s="80">
        <f t="shared" si="72"/>
        <v>7.0138019486800617E-3</v>
      </c>
      <c r="G2357" s="99">
        <f t="shared" si="73"/>
        <v>6.8669324921247395E-3</v>
      </c>
    </row>
    <row r="2358" spans="1:7" x14ac:dyDescent="0.25">
      <c r="A2358" s="96">
        <v>2242</v>
      </c>
      <c r="B2358" s="97">
        <v>10</v>
      </c>
      <c r="C2358" s="97">
        <v>9.25</v>
      </c>
      <c r="D2358" s="97">
        <v>11.85</v>
      </c>
      <c r="E2358" s="97">
        <v>23.4</v>
      </c>
      <c r="F2358" s="80">
        <f t="shared" si="72"/>
        <v>6.7200630355694173E-3</v>
      </c>
      <c r="G2358" s="99">
        <f t="shared" si="73"/>
        <v>4.6534644831757914E-3</v>
      </c>
    </row>
    <row r="2359" spans="1:7" x14ac:dyDescent="0.25">
      <c r="A2359" s="96">
        <v>2242</v>
      </c>
      <c r="B2359" s="97">
        <v>10.7</v>
      </c>
      <c r="C2359" s="97">
        <v>9.15</v>
      </c>
      <c r="D2359" s="97">
        <v>11.85</v>
      </c>
      <c r="E2359" s="97">
        <v>23.4</v>
      </c>
      <c r="F2359" s="80">
        <f t="shared" si="72"/>
        <v>6.5755497735042866E-3</v>
      </c>
      <c r="G2359" s="99">
        <f t="shared" si="73"/>
        <v>1.8780342708389402E-3</v>
      </c>
    </row>
    <row r="2360" spans="1:7" x14ac:dyDescent="0.25">
      <c r="A2360" s="96">
        <v>2242</v>
      </c>
      <c r="B2360" s="97">
        <v>11</v>
      </c>
      <c r="C2360" s="97">
        <v>8.6999999999999993</v>
      </c>
      <c r="D2360" s="97">
        <v>11.85</v>
      </c>
      <c r="E2360" s="97">
        <v>23.4</v>
      </c>
      <c r="F2360" s="80">
        <f t="shared" si="72"/>
        <v>5.9446786987552847E-3</v>
      </c>
      <c r="G2360" s="99">
        <f t="shared" si="73"/>
        <v>5.8430678113657406E-3</v>
      </c>
    </row>
    <row r="2361" spans="1:7" x14ac:dyDescent="0.25">
      <c r="A2361" s="96">
        <v>2242</v>
      </c>
      <c r="B2361" s="97">
        <v>12</v>
      </c>
      <c r="C2361" s="97">
        <v>8.5500000000000007</v>
      </c>
      <c r="D2361" s="97">
        <v>11.85</v>
      </c>
      <c r="E2361" s="97">
        <v>23.4</v>
      </c>
      <c r="F2361" s="80">
        <f t="shared" si="72"/>
        <v>5.7414569239761966E-3</v>
      </c>
      <c r="G2361" s="99">
        <f t="shared" si="73"/>
        <v>5.2293773214410599E-3</v>
      </c>
    </row>
    <row r="2362" spans="1:7" x14ac:dyDescent="0.25">
      <c r="A2362" s="96">
        <v>2242</v>
      </c>
      <c r="B2362" s="97">
        <v>13</v>
      </c>
      <c r="C2362" s="97">
        <v>7.75</v>
      </c>
      <c r="D2362" s="97">
        <v>11.85</v>
      </c>
      <c r="E2362" s="97">
        <v>23.4</v>
      </c>
      <c r="F2362" s="80">
        <f t="shared" si="72"/>
        <v>4.717297718905924E-3</v>
      </c>
      <c r="G2362" s="99">
        <f t="shared" si="73"/>
        <v>4.4513422658254628E-3</v>
      </c>
    </row>
    <row r="2363" spans="1:7" x14ac:dyDescent="0.25">
      <c r="A2363" s="96">
        <v>2242</v>
      </c>
      <c r="B2363" s="97">
        <v>14</v>
      </c>
      <c r="C2363" s="97">
        <v>7.3</v>
      </c>
      <c r="D2363" s="97">
        <v>11.85</v>
      </c>
      <c r="E2363" s="97">
        <v>23.4</v>
      </c>
      <c r="F2363" s="80">
        <f t="shared" si="72"/>
        <v>4.1853868127450016E-3</v>
      </c>
      <c r="G2363" s="99">
        <f t="shared" si="73"/>
        <v>8.0338378133924695E-4</v>
      </c>
    </row>
    <row r="2364" spans="1:7" x14ac:dyDescent="0.25">
      <c r="A2364" s="96">
        <v>2242</v>
      </c>
      <c r="B2364" s="97">
        <v>14.2</v>
      </c>
      <c r="C2364" s="97">
        <v>7</v>
      </c>
      <c r="D2364" s="97">
        <v>11.85</v>
      </c>
      <c r="E2364" s="97">
        <v>23.4</v>
      </c>
      <c r="F2364" s="80">
        <f t="shared" si="72"/>
        <v>3.8484510006474965E-3</v>
      </c>
      <c r="G2364" s="99">
        <f t="shared" si="73"/>
        <v>2.9920528432789213E-3</v>
      </c>
    </row>
    <row r="2365" spans="1:7" x14ac:dyDescent="0.25">
      <c r="A2365" s="96">
        <v>2242</v>
      </c>
      <c r="B2365" s="97">
        <v>15</v>
      </c>
      <c r="C2365" s="97">
        <v>6.8</v>
      </c>
      <c r="D2365" s="97">
        <v>11.85</v>
      </c>
      <c r="E2365" s="97">
        <v>23.4</v>
      </c>
      <c r="F2365" s="80">
        <f t="shared" si="72"/>
        <v>3.6316811075498001E-3</v>
      </c>
      <c r="G2365" s="99">
        <f t="shared" si="73"/>
        <v>3.2770738367758523E-3</v>
      </c>
    </row>
    <row r="2366" spans="1:7" x14ac:dyDescent="0.25">
      <c r="A2366" s="96">
        <v>2242</v>
      </c>
      <c r="B2366" s="97">
        <v>16</v>
      </c>
      <c r="C2366" s="97">
        <v>6.1</v>
      </c>
      <c r="D2366" s="97">
        <v>11.85</v>
      </c>
      <c r="E2366" s="97">
        <v>23.4</v>
      </c>
      <c r="F2366" s="80">
        <f t="shared" si="72"/>
        <v>2.9224665660019045E-3</v>
      </c>
      <c r="G2366" s="99">
        <f t="shared" si="73"/>
        <v>2.6491480051395928E-3</v>
      </c>
    </row>
    <row r="2367" spans="1:7" x14ac:dyDescent="0.25">
      <c r="A2367" s="96">
        <v>2242</v>
      </c>
      <c r="B2367" s="97">
        <v>17</v>
      </c>
      <c r="C2367" s="97">
        <v>5.5</v>
      </c>
      <c r="D2367" s="97">
        <v>11.85</v>
      </c>
      <c r="E2367" s="97">
        <v>23.4</v>
      </c>
      <c r="F2367" s="80">
        <f t="shared" si="72"/>
        <v>2.3758294442772811E-3</v>
      </c>
      <c r="G2367" s="99">
        <f t="shared" si="73"/>
        <v>2.2093250336370218E-3</v>
      </c>
    </row>
    <row r="2368" spans="1:7" x14ac:dyDescent="0.25">
      <c r="A2368" s="96">
        <v>2242</v>
      </c>
      <c r="B2368" s="97">
        <v>18</v>
      </c>
      <c r="C2368" s="97">
        <v>5.0999999999999996</v>
      </c>
      <c r="D2368" s="97">
        <v>11.85</v>
      </c>
      <c r="E2368" s="97">
        <v>23.4</v>
      </c>
      <c r="F2368" s="80">
        <f t="shared" si="72"/>
        <v>2.042820622996763E-3</v>
      </c>
      <c r="G2368" s="99">
        <f t="shared" si="73"/>
        <v>1.8888825829708631E-3</v>
      </c>
    </row>
    <row r="2369" spans="1:7" x14ac:dyDescent="0.25">
      <c r="A2369" s="96">
        <v>2242</v>
      </c>
      <c r="B2369" s="97">
        <v>19</v>
      </c>
      <c r="C2369" s="97">
        <v>4.7</v>
      </c>
      <c r="D2369" s="97">
        <v>11.85</v>
      </c>
      <c r="E2369" s="97">
        <v>23.4</v>
      </c>
      <c r="F2369" s="80">
        <f t="shared" si="72"/>
        <v>1.7349445429449635E-3</v>
      </c>
      <c r="G2369" s="99">
        <f t="shared" si="73"/>
        <v>8.2268494120474323E-4</v>
      </c>
    </row>
    <row r="2370" spans="1:7" x14ac:dyDescent="0.25">
      <c r="A2370" s="96">
        <v>2242</v>
      </c>
      <c r="B2370" s="97">
        <v>19.55</v>
      </c>
      <c r="C2370" s="97">
        <v>4</v>
      </c>
      <c r="D2370" s="97">
        <v>11.85</v>
      </c>
      <c r="E2370" s="97">
        <v>23.4</v>
      </c>
      <c r="F2370" s="80">
        <f t="shared" si="72"/>
        <v>1.2566370614359172E-3</v>
      </c>
      <c r="G2370" s="99">
        <f t="shared" si="73"/>
        <v>1.6126842288427595E-3</v>
      </c>
    </row>
    <row r="2371" spans="1:7" x14ac:dyDescent="0.25">
      <c r="A2371" s="96">
        <v>2242</v>
      </c>
      <c r="B2371" s="97">
        <v>23.4</v>
      </c>
      <c r="C2371" s="97">
        <v>0</v>
      </c>
      <c r="D2371" s="97">
        <v>11.85</v>
      </c>
      <c r="E2371" s="97">
        <v>23.4</v>
      </c>
      <c r="F2371" s="80">
        <f t="shared" ref="F2371:F2434" si="74">PI()*C2371^2/40000</f>
        <v>0</v>
      </c>
      <c r="G2371" s="99" t="str">
        <f t="shared" ref="G2371:G2434" si="75">IF(C2371=0," ",IF(C2371&gt;4,((F2371+F2372)/2)*(B2372-B2371),1/3*F2371*(B2372-B2371)))</f>
        <v xml:space="preserve"> </v>
      </c>
    </row>
    <row r="2372" spans="1:7" x14ac:dyDescent="0.25">
      <c r="A2372" s="94">
        <v>2243</v>
      </c>
      <c r="B2372" s="95">
        <v>0.1</v>
      </c>
      <c r="C2372" s="95">
        <v>19.899999999999999</v>
      </c>
      <c r="D2372" s="95">
        <v>17.05</v>
      </c>
      <c r="E2372" s="95">
        <v>28</v>
      </c>
      <c r="F2372" s="80">
        <f t="shared" si="74"/>
        <v>3.1102552668702346E-2</v>
      </c>
      <c r="G2372" s="99">
        <f t="shared" si="75"/>
        <v>5.8861665355821758E-3</v>
      </c>
    </row>
    <row r="2373" spans="1:7" x14ac:dyDescent="0.25">
      <c r="A2373" s="94">
        <v>2243</v>
      </c>
      <c r="B2373" s="95">
        <v>0.3</v>
      </c>
      <c r="C2373" s="95">
        <v>18.8</v>
      </c>
      <c r="D2373" s="95">
        <v>17.05</v>
      </c>
      <c r="E2373" s="95">
        <v>28</v>
      </c>
      <c r="F2373" s="80">
        <f t="shared" si="74"/>
        <v>2.7759112687119416E-2</v>
      </c>
      <c r="G2373" s="99">
        <f t="shared" si="75"/>
        <v>5.4494262518709402E-3</v>
      </c>
    </row>
    <row r="2374" spans="1:7" x14ac:dyDescent="0.25">
      <c r="A2374" s="94">
        <v>2243</v>
      </c>
      <c r="B2374" s="95">
        <v>0.5</v>
      </c>
      <c r="C2374" s="95">
        <v>18.45</v>
      </c>
      <c r="D2374" s="95">
        <v>17.05</v>
      </c>
      <c r="E2374" s="95">
        <v>28</v>
      </c>
      <c r="F2374" s="80">
        <f t="shared" si="74"/>
        <v>2.6735149831589984E-2</v>
      </c>
      <c r="G2374" s="99">
        <f t="shared" si="75"/>
        <v>5.3152456880434648E-3</v>
      </c>
    </row>
    <row r="2375" spans="1:7" x14ac:dyDescent="0.25">
      <c r="A2375" s="94">
        <v>2243</v>
      </c>
      <c r="B2375" s="95">
        <v>0.7</v>
      </c>
      <c r="C2375" s="95">
        <v>18.34</v>
      </c>
      <c r="D2375" s="95">
        <v>17.05</v>
      </c>
      <c r="E2375" s="95">
        <v>28</v>
      </c>
      <c r="F2375" s="80">
        <f t="shared" si="74"/>
        <v>2.6417307048844672E-2</v>
      </c>
      <c r="G2375" s="99">
        <f t="shared" si="75"/>
        <v>5.0470125802891536E-3</v>
      </c>
    </row>
    <row r="2376" spans="1:7" x14ac:dyDescent="0.25">
      <c r="A2376" s="94">
        <v>2243</v>
      </c>
      <c r="B2376" s="95">
        <v>0.9</v>
      </c>
      <c r="C2376" s="95">
        <v>17.5</v>
      </c>
      <c r="D2376" s="95">
        <v>17.05</v>
      </c>
      <c r="E2376" s="95">
        <v>28</v>
      </c>
      <c r="F2376" s="80">
        <f t="shared" si="74"/>
        <v>2.4052818754046853E-2</v>
      </c>
      <c r="G2376" s="99">
        <f t="shared" si="75"/>
        <v>4.7968389179040023E-3</v>
      </c>
    </row>
    <row r="2377" spans="1:7" x14ac:dyDescent="0.25">
      <c r="A2377" s="94">
        <v>2243</v>
      </c>
      <c r="B2377" s="95">
        <v>1.1000000000000001</v>
      </c>
      <c r="C2377" s="95">
        <v>17.45</v>
      </c>
      <c r="D2377" s="95">
        <v>17.05</v>
      </c>
      <c r="E2377" s="95">
        <v>28</v>
      </c>
      <c r="F2377" s="80">
        <f t="shared" si="74"/>
        <v>2.3915570424993149E-2</v>
      </c>
      <c r="G2377" s="99">
        <f t="shared" si="75"/>
        <v>4.674729138449781E-3</v>
      </c>
    </row>
    <row r="2378" spans="1:7" x14ac:dyDescent="0.25">
      <c r="A2378" s="94">
        <v>2243</v>
      </c>
      <c r="B2378" s="95">
        <v>1.3</v>
      </c>
      <c r="C2378" s="95">
        <v>17.05</v>
      </c>
      <c r="D2378" s="95">
        <v>17.05</v>
      </c>
      <c r="E2378" s="95">
        <v>28</v>
      </c>
      <c r="F2378" s="80">
        <f t="shared" si="74"/>
        <v>2.2831720959504673E-2</v>
      </c>
      <c r="G2378" s="99">
        <f t="shared" si="75"/>
        <v>1.5703466863463519E-2</v>
      </c>
    </row>
    <row r="2379" spans="1:7" x14ac:dyDescent="0.25">
      <c r="A2379" s="94">
        <v>2243</v>
      </c>
      <c r="B2379" s="95">
        <v>2</v>
      </c>
      <c r="C2379" s="95">
        <v>16.75</v>
      </c>
      <c r="D2379" s="95">
        <v>17.05</v>
      </c>
      <c r="E2379" s="95">
        <v>28</v>
      </c>
      <c r="F2379" s="80">
        <f t="shared" si="74"/>
        <v>2.203532722181966E-2</v>
      </c>
      <c r="G2379" s="99">
        <f t="shared" si="75"/>
        <v>2.1515393637650551E-2</v>
      </c>
    </row>
    <row r="2380" spans="1:7" x14ac:dyDescent="0.25">
      <c r="A2380" s="94">
        <v>2243</v>
      </c>
      <c r="B2380" s="95">
        <v>3</v>
      </c>
      <c r="C2380" s="95">
        <v>16.350000000000001</v>
      </c>
      <c r="D2380" s="95">
        <v>17.05</v>
      </c>
      <c r="E2380" s="95">
        <v>28</v>
      </c>
      <c r="F2380" s="80">
        <f t="shared" si="74"/>
        <v>2.0995460053481442E-2</v>
      </c>
      <c r="G2380" s="99">
        <f t="shared" si="75"/>
        <v>2.0676882923453349E-2</v>
      </c>
    </row>
    <row r="2381" spans="1:7" x14ac:dyDescent="0.25">
      <c r="A2381" s="94">
        <v>2243</v>
      </c>
      <c r="B2381" s="95">
        <v>4</v>
      </c>
      <c r="C2381" s="95">
        <v>16.100000000000001</v>
      </c>
      <c r="D2381" s="95">
        <v>17.05</v>
      </c>
      <c r="E2381" s="95">
        <v>28</v>
      </c>
      <c r="F2381" s="80">
        <f t="shared" si="74"/>
        <v>2.035830579342526E-2</v>
      </c>
      <c r="G2381" s="99">
        <f t="shared" si="75"/>
        <v>1.9908178398018915E-2</v>
      </c>
    </row>
    <row r="2382" spans="1:7" x14ac:dyDescent="0.25">
      <c r="A2382" s="94">
        <v>2243</v>
      </c>
      <c r="B2382" s="95">
        <v>5</v>
      </c>
      <c r="C2382" s="95">
        <v>15.74</v>
      </c>
      <c r="D2382" s="95">
        <v>17.05</v>
      </c>
      <c r="E2382" s="95">
        <v>28</v>
      </c>
      <c r="F2382" s="80">
        <f t="shared" si="74"/>
        <v>1.9458051002612567E-2</v>
      </c>
      <c r="G2382" s="99">
        <f t="shared" si="75"/>
        <v>1.903018571814772E-2</v>
      </c>
    </row>
    <row r="2383" spans="1:7" x14ac:dyDescent="0.25">
      <c r="A2383" s="94">
        <v>2243</v>
      </c>
      <c r="B2383" s="95">
        <v>6</v>
      </c>
      <c r="C2383" s="95">
        <v>15.39</v>
      </c>
      <c r="D2383" s="95">
        <v>17.05</v>
      </c>
      <c r="E2383" s="95">
        <v>28</v>
      </c>
      <c r="F2383" s="80">
        <f t="shared" si="74"/>
        <v>1.8602320433682876E-2</v>
      </c>
      <c r="G2383" s="99">
        <f t="shared" si="75"/>
        <v>1.7671933842331441E-2</v>
      </c>
    </row>
    <row r="2384" spans="1:7" x14ac:dyDescent="0.25">
      <c r="A2384" s="94">
        <v>2243</v>
      </c>
      <c r="B2384" s="95">
        <v>7</v>
      </c>
      <c r="C2384" s="95">
        <v>14.6</v>
      </c>
      <c r="D2384" s="95">
        <v>17.05</v>
      </c>
      <c r="E2384" s="95">
        <v>28</v>
      </c>
      <c r="F2384" s="80">
        <f t="shared" si="74"/>
        <v>1.6741547250980007E-2</v>
      </c>
      <c r="G2384" s="99">
        <f t="shared" si="75"/>
        <v>1.6345019353234722E-2</v>
      </c>
    </row>
    <row r="2385" spans="1:7" x14ac:dyDescent="0.25">
      <c r="A2385" s="94">
        <v>2243</v>
      </c>
      <c r="B2385" s="95">
        <v>8</v>
      </c>
      <c r="C2385" s="95">
        <v>14.25</v>
      </c>
      <c r="D2385" s="95">
        <v>17.05</v>
      </c>
      <c r="E2385" s="95">
        <v>28</v>
      </c>
      <c r="F2385" s="80">
        <f t="shared" si="74"/>
        <v>1.5948491455489433E-2</v>
      </c>
      <c r="G2385" s="99">
        <f t="shared" si="75"/>
        <v>1.5781496170997052E-2</v>
      </c>
    </row>
    <row r="2386" spans="1:7" x14ac:dyDescent="0.25">
      <c r="A2386" s="94">
        <v>2243</v>
      </c>
      <c r="B2386" s="95">
        <v>9</v>
      </c>
      <c r="C2386" s="95">
        <v>14.1</v>
      </c>
      <c r="D2386" s="95">
        <v>17.05</v>
      </c>
      <c r="E2386" s="95">
        <v>28</v>
      </c>
      <c r="F2386" s="80">
        <f t="shared" si="74"/>
        <v>1.561450088650467E-2</v>
      </c>
      <c r="G2386" s="99">
        <f t="shared" si="75"/>
        <v>1.5070612658351936E-2</v>
      </c>
    </row>
    <row r="2387" spans="1:7" x14ac:dyDescent="0.25">
      <c r="A2387" s="94">
        <v>2243</v>
      </c>
      <c r="B2387" s="95">
        <v>10</v>
      </c>
      <c r="C2387" s="95">
        <v>13.6</v>
      </c>
      <c r="D2387" s="95">
        <v>17.05</v>
      </c>
      <c r="E2387" s="95">
        <v>28</v>
      </c>
      <c r="F2387" s="80">
        <f t="shared" si="74"/>
        <v>1.45267244301992E-2</v>
      </c>
      <c r="G2387" s="99">
        <f t="shared" si="75"/>
        <v>1.3951125751199299E-2</v>
      </c>
    </row>
    <row r="2388" spans="1:7" x14ac:dyDescent="0.25">
      <c r="A2388" s="94">
        <v>2243</v>
      </c>
      <c r="B2388" s="95">
        <v>11</v>
      </c>
      <c r="C2388" s="95">
        <v>13.05</v>
      </c>
      <c r="D2388" s="95">
        <v>17.05</v>
      </c>
      <c r="E2388" s="95">
        <v>28</v>
      </c>
      <c r="F2388" s="80">
        <f t="shared" si="74"/>
        <v>1.3375527072199396E-2</v>
      </c>
      <c r="G2388" s="99">
        <f t="shared" si="75"/>
        <v>1.3324378016808136E-2</v>
      </c>
    </row>
    <row r="2389" spans="1:7" x14ac:dyDescent="0.25">
      <c r="A2389" s="94">
        <v>2243</v>
      </c>
      <c r="B2389" s="95">
        <v>12</v>
      </c>
      <c r="C2389" s="95">
        <v>13</v>
      </c>
      <c r="D2389" s="95">
        <v>17.05</v>
      </c>
      <c r="E2389" s="95">
        <v>28</v>
      </c>
      <c r="F2389" s="80">
        <f t="shared" si="74"/>
        <v>1.3273228961416876E-2</v>
      </c>
      <c r="G2389" s="99">
        <f t="shared" si="75"/>
        <v>1.2197626176644071E-2</v>
      </c>
    </row>
    <row r="2390" spans="1:7" x14ac:dyDescent="0.25">
      <c r="A2390" s="94">
        <v>2243</v>
      </c>
      <c r="B2390" s="95">
        <v>13</v>
      </c>
      <c r="C2390" s="95">
        <v>11.9</v>
      </c>
      <c r="D2390" s="95">
        <v>17.05</v>
      </c>
      <c r="E2390" s="95">
        <v>28</v>
      </c>
      <c r="F2390" s="80">
        <f t="shared" si="74"/>
        <v>1.1122023391871266E-2</v>
      </c>
      <c r="G2390" s="99">
        <f t="shared" si="75"/>
        <v>1.075445705140126E-2</v>
      </c>
    </row>
    <row r="2391" spans="1:7" x14ac:dyDescent="0.25">
      <c r="A2391" s="94">
        <v>2243</v>
      </c>
      <c r="B2391" s="95">
        <v>14</v>
      </c>
      <c r="C2391" s="95">
        <v>11.5</v>
      </c>
      <c r="D2391" s="95">
        <v>17.05</v>
      </c>
      <c r="E2391" s="95">
        <v>28</v>
      </c>
      <c r="F2391" s="80">
        <f t="shared" si="74"/>
        <v>1.0386890710931252E-2</v>
      </c>
      <c r="G2391" s="99">
        <f t="shared" si="75"/>
        <v>9.8163971199934311E-3</v>
      </c>
    </row>
    <row r="2392" spans="1:7" x14ac:dyDescent="0.25">
      <c r="A2392" s="94">
        <v>2243</v>
      </c>
      <c r="B2392" s="95">
        <v>15</v>
      </c>
      <c r="C2392" s="95">
        <v>10.85</v>
      </c>
      <c r="D2392" s="95">
        <v>17.05</v>
      </c>
      <c r="E2392" s="95">
        <v>28</v>
      </c>
      <c r="F2392" s="80">
        <f t="shared" si="74"/>
        <v>9.2459035290556098E-3</v>
      </c>
      <c r="G2392" s="99">
        <f t="shared" si="75"/>
        <v>9.0269973529534739E-3</v>
      </c>
    </row>
    <row r="2393" spans="1:7" x14ac:dyDescent="0.25">
      <c r="A2393" s="94">
        <v>2243</v>
      </c>
      <c r="B2393" s="95">
        <v>16</v>
      </c>
      <c r="C2393" s="95">
        <v>10.59</v>
      </c>
      <c r="D2393" s="95">
        <v>17.05</v>
      </c>
      <c r="E2393" s="95">
        <v>28</v>
      </c>
      <c r="F2393" s="80">
        <f t="shared" si="74"/>
        <v>8.8080911768513379E-3</v>
      </c>
      <c r="G2393" s="99">
        <f t="shared" si="75"/>
        <v>8.1371412338241654E-3</v>
      </c>
    </row>
    <row r="2394" spans="1:7" x14ac:dyDescent="0.25">
      <c r="A2394" s="94">
        <v>2243</v>
      </c>
      <c r="B2394" s="95">
        <v>17</v>
      </c>
      <c r="C2394" s="95">
        <v>9.75</v>
      </c>
      <c r="D2394" s="95">
        <v>17.05</v>
      </c>
      <c r="E2394" s="95">
        <v>28</v>
      </c>
      <c r="F2394" s="80">
        <f t="shared" si="74"/>
        <v>7.466191290796992E-3</v>
      </c>
      <c r="G2394" s="99">
        <f t="shared" si="75"/>
        <v>6.9139582071581617E-3</v>
      </c>
    </row>
    <row r="2395" spans="1:7" x14ac:dyDescent="0.25">
      <c r="A2395" s="94">
        <v>2243</v>
      </c>
      <c r="B2395" s="95">
        <v>18</v>
      </c>
      <c r="C2395" s="95">
        <v>9</v>
      </c>
      <c r="D2395" s="95">
        <v>17.05</v>
      </c>
      <c r="E2395" s="95">
        <v>28</v>
      </c>
      <c r="F2395" s="80">
        <f t="shared" si="74"/>
        <v>6.3617251235193305E-3</v>
      </c>
      <c r="G2395" s="99">
        <f t="shared" si="75"/>
        <v>5.7256507859378223E-3</v>
      </c>
    </row>
    <row r="2396" spans="1:7" x14ac:dyDescent="0.25">
      <c r="A2396" s="94">
        <v>2243</v>
      </c>
      <c r="B2396" s="95">
        <v>19</v>
      </c>
      <c r="C2396" s="95">
        <v>8.0500000000000007</v>
      </c>
      <c r="D2396" s="95">
        <v>17.05</v>
      </c>
      <c r="E2396" s="95">
        <v>28</v>
      </c>
      <c r="F2396" s="80">
        <f t="shared" si="74"/>
        <v>5.0895764483563149E-3</v>
      </c>
      <c r="G2396" s="99">
        <f t="shared" si="75"/>
        <v>4.6089127723570756E-3</v>
      </c>
    </row>
    <row r="2397" spans="1:7" x14ac:dyDescent="0.25">
      <c r="A2397" s="94">
        <v>2243</v>
      </c>
      <c r="B2397" s="95">
        <v>20</v>
      </c>
      <c r="C2397" s="95">
        <v>7.25</v>
      </c>
      <c r="D2397" s="95">
        <v>17.05</v>
      </c>
      <c r="E2397" s="95">
        <v>28</v>
      </c>
      <c r="F2397" s="80">
        <f t="shared" si="74"/>
        <v>4.1282490963578371E-3</v>
      </c>
      <c r="G2397" s="99">
        <f t="shared" si="75"/>
        <v>5.982525072753944E-4</v>
      </c>
    </row>
    <row r="2398" spans="1:7" x14ac:dyDescent="0.25">
      <c r="A2398" s="94">
        <v>2243</v>
      </c>
      <c r="B2398" s="95">
        <v>20.149999999999999</v>
      </c>
      <c r="C2398" s="95">
        <v>7</v>
      </c>
      <c r="D2398" s="95">
        <v>17.05</v>
      </c>
      <c r="E2398" s="95">
        <v>28</v>
      </c>
      <c r="F2398" s="80">
        <f t="shared" si="74"/>
        <v>3.8484510006474965E-3</v>
      </c>
      <c r="G2398" s="99">
        <f t="shared" si="75"/>
        <v>3.2018376014609036E-3</v>
      </c>
    </row>
    <row r="2399" spans="1:7" x14ac:dyDescent="0.25">
      <c r="A2399" s="94">
        <v>2243</v>
      </c>
      <c r="B2399" s="95">
        <v>21</v>
      </c>
      <c r="C2399" s="95">
        <v>6.85</v>
      </c>
      <c r="D2399" s="95">
        <v>17.05</v>
      </c>
      <c r="E2399" s="95">
        <v>28</v>
      </c>
      <c r="F2399" s="80">
        <f t="shared" si="74"/>
        <v>3.685284532201676E-3</v>
      </c>
      <c r="G2399" s="99">
        <f t="shared" si="75"/>
        <v>3.3038755491017905E-3</v>
      </c>
    </row>
    <row r="2400" spans="1:7" x14ac:dyDescent="0.25">
      <c r="A2400" s="94">
        <v>2243</v>
      </c>
      <c r="B2400" s="95">
        <v>22</v>
      </c>
      <c r="C2400" s="95">
        <v>6.1</v>
      </c>
      <c r="D2400" s="95">
        <v>17.05</v>
      </c>
      <c r="E2400" s="95">
        <v>28</v>
      </c>
      <c r="F2400" s="80">
        <f t="shared" si="74"/>
        <v>2.9224665660019045E-3</v>
      </c>
      <c r="G2400" s="99">
        <f t="shared" si="75"/>
        <v>2.5601663202174788E-3</v>
      </c>
    </row>
    <row r="2401" spans="1:7" x14ac:dyDescent="0.25">
      <c r="A2401" s="94">
        <v>2243</v>
      </c>
      <c r="B2401" s="95">
        <v>23</v>
      </c>
      <c r="C2401" s="95">
        <v>5.29</v>
      </c>
      <c r="D2401" s="95">
        <v>17.05</v>
      </c>
      <c r="E2401" s="95">
        <v>28</v>
      </c>
      <c r="F2401" s="80">
        <f t="shared" si="74"/>
        <v>2.1978660744330532E-3</v>
      </c>
      <c r="G2401" s="99">
        <f t="shared" si="75"/>
        <v>1.8082457535348469E-3</v>
      </c>
    </row>
    <row r="2402" spans="1:7" x14ac:dyDescent="0.25">
      <c r="A2402" s="94">
        <v>2243</v>
      </c>
      <c r="B2402" s="95">
        <v>24</v>
      </c>
      <c r="C2402" s="95">
        <v>4.25</v>
      </c>
      <c r="D2402" s="95">
        <v>17.05</v>
      </c>
      <c r="E2402" s="95">
        <v>28</v>
      </c>
      <c r="F2402" s="80">
        <f t="shared" si="74"/>
        <v>1.4186254326366409E-3</v>
      </c>
      <c r="G2402" s="99">
        <f t="shared" si="75"/>
        <v>5.3505249881450972E-4</v>
      </c>
    </row>
    <row r="2403" spans="1:7" x14ac:dyDescent="0.25">
      <c r="A2403" s="94">
        <v>2243</v>
      </c>
      <c r="B2403" s="95">
        <v>24.4</v>
      </c>
      <c r="C2403" s="95">
        <v>4</v>
      </c>
      <c r="D2403" s="95">
        <v>17.05</v>
      </c>
      <c r="E2403" s="95">
        <v>28</v>
      </c>
      <c r="F2403" s="80">
        <f t="shared" si="74"/>
        <v>1.2566370614359172E-3</v>
      </c>
      <c r="G2403" s="99">
        <f t="shared" si="75"/>
        <v>1.5079644737231012E-3</v>
      </c>
    </row>
    <row r="2404" spans="1:7" x14ac:dyDescent="0.25">
      <c r="A2404" s="94">
        <v>2243</v>
      </c>
      <c r="B2404" s="95">
        <v>28</v>
      </c>
      <c r="C2404" s="95">
        <v>0</v>
      </c>
      <c r="D2404" s="95">
        <v>17.05</v>
      </c>
      <c r="E2404" s="95">
        <v>28</v>
      </c>
      <c r="F2404" s="80">
        <f t="shared" si="74"/>
        <v>0</v>
      </c>
      <c r="G2404" s="99" t="str">
        <f t="shared" si="75"/>
        <v xml:space="preserve"> </v>
      </c>
    </row>
    <row r="2405" spans="1:7" x14ac:dyDescent="0.25">
      <c r="A2405" s="96">
        <v>2244</v>
      </c>
      <c r="B2405" s="97">
        <v>0.1</v>
      </c>
      <c r="C2405" s="97">
        <v>18.649999999999999</v>
      </c>
      <c r="D2405" s="97">
        <v>15.75</v>
      </c>
      <c r="E2405" s="97">
        <v>27.5</v>
      </c>
      <c r="F2405" s="80">
        <f t="shared" si="74"/>
        <v>2.7317915268830886E-2</v>
      </c>
      <c r="G2405" s="99">
        <f t="shared" si="75"/>
        <v>4.961713627355209E-3</v>
      </c>
    </row>
    <row r="2406" spans="1:7" x14ac:dyDescent="0.25">
      <c r="A2406" s="96">
        <v>2244</v>
      </c>
      <c r="B2406" s="97">
        <v>0.3</v>
      </c>
      <c r="C2406" s="97">
        <v>16.850000000000001</v>
      </c>
      <c r="D2406" s="97">
        <v>15.75</v>
      </c>
      <c r="E2406" s="97">
        <v>27.5</v>
      </c>
      <c r="F2406" s="80">
        <f t="shared" si="74"/>
        <v>2.2299221004721207E-2</v>
      </c>
      <c r="G2406" s="99">
        <f t="shared" si="75"/>
        <v>4.4334548226540871E-3</v>
      </c>
    </row>
    <row r="2407" spans="1:7" x14ac:dyDescent="0.25">
      <c r="A2407" s="96">
        <v>2244</v>
      </c>
      <c r="B2407" s="97">
        <v>0.5</v>
      </c>
      <c r="C2407" s="97">
        <v>16.75</v>
      </c>
      <c r="D2407" s="97">
        <v>15.75</v>
      </c>
      <c r="E2407" s="97">
        <v>27.5</v>
      </c>
      <c r="F2407" s="80">
        <f t="shared" si="74"/>
        <v>2.203532722181966E-2</v>
      </c>
      <c r="G2407" s="99">
        <f t="shared" si="75"/>
        <v>4.3288397872895444E-3</v>
      </c>
    </row>
    <row r="2408" spans="1:7" x14ac:dyDescent="0.25">
      <c r="A2408" s="96">
        <v>2244</v>
      </c>
      <c r="B2408" s="97">
        <v>0.7</v>
      </c>
      <c r="C2408" s="97">
        <v>16.45</v>
      </c>
      <c r="D2408" s="97">
        <v>15.75</v>
      </c>
      <c r="E2408" s="97">
        <v>27.5</v>
      </c>
      <c r="F2408" s="80">
        <f t="shared" si="74"/>
        <v>2.1253070651075796E-2</v>
      </c>
      <c r="G2408" s="99">
        <f t="shared" si="75"/>
        <v>4.1992490903289678E-3</v>
      </c>
    </row>
    <row r="2409" spans="1:7" x14ac:dyDescent="0.25">
      <c r="A2409" s="96">
        <v>2244</v>
      </c>
      <c r="B2409" s="97">
        <v>0.9</v>
      </c>
      <c r="C2409" s="97">
        <v>16.25</v>
      </c>
      <c r="D2409" s="97">
        <v>15.75</v>
      </c>
      <c r="E2409" s="97">
        <v>27.5</v>
      </c>
      <c r="F2409" s="80">
        <f t="shared" si="74"/>
        <v>2.0739420252213869E-2</v>
      </c>
      <c r="G2409" s="99">
        <f t="shared" si="75"/>
        <v>4.0971473290872997E-3</v>
      </c>
    </row>
    <row r="2410" spans="1:7" x14ac:dyDescent="0.25">
      <c r="A2410" s="96">
        <v>2244</v>
      </c>
      <c r="B2410" s="97">
        <v>1.1000000000000001</v>
      </c>
      <c r="C2410" s="97">
        <v>16.05</v>
      </c>
      <c r="D2410" s="97">
        <v>15.75</v>
      </c>
      <c r="E2410" s="97">
        <v>27.5</v>
      </c>
      <c r="F2410" s="80">
        <f t="shared" si="74"/>
        <v>2.0232053038659117E-2</v>
      </c>
      <c r="G2410" s="99">
        <f t="shared" si="75"/>
        <v>3.9714836229437058E-3</v>
      </c>
    </row>
    <row r="2411" spans="1:7" x14ac:dyDescent="0.25">
      <c r="A2411" s="96">
        <v>2244</v>
      </c>
      <c r="B2411" s="97">
        <v>1.3</v>
      </c>
      <c r="C2411" s="97">
        <v>15.75</v>
      </c>
      <c r="D2411" s="97">
        <v>15.75</v>
      </c>
      <c r="E2411" s="97">
        <v>27.5</v>
      </c>
      <c r="F2411" s="80">
        <f t="shared" si="74"/>
        <v>1.9482783190777953E-2</v>
      </c>
      <c r="G2411" s="99">
        <f t="shared" si="75"/>
        <v>1.3045286779444852E-2</v>
      </c>
    </row>
    <row r="2412" spans="1:7" x14ac:dyDescent="0.25">
      <c r="A2412" s="96">
        <v>2244</v>
      </c>
      <c r="B2412" s="97">
        <v>2</v>
      </c>
      <c r="C2412" s="97">
        <v>15.05</v>
      </c>
      <c r="D2412" s="97">
        <v>15.75</v>
      </c>
      <c r="E2412" s="97">
        <v>27.5</v>
      </c>
      <c r="F2412" s="80">
        <f t="shared" si="74"/>
        <v>1.7789464750493054E-2</v>
      </c>
      <c r="G2412" s="99">
        <f t="shared" si="75"/>
        <v>1.7671655025983436E-2</v>
      </c>
    </row>
    <row r="2413" spans="1:7" x14ac:dyDescent="0.25">
      <c r="A2413" s="96">
        <v>2244</v>
      </c>
      <c r="B2413" s="97">
        <v>3</v>
      </c>
      <c r="C2413" s="97">
        <v>14.95</v>
      </c>
      <c r="D2413" s="97">
        <v>15.75</v>
      </c>
      <c r="E2413" s="97">
        <v>27.5</v>
      </c>
      <c r="F2413" s="80">
        <f t="shared" si="74"/>
        <v>1.7553845301473817E-2</v>
      </c>
      <c r="G2413" s="99">
        <f t="shared" si="75"/>
        <v>1.7436820975127595E-2</v>
      </c>
    </row>
    <row r="2414" spans="1:7" x14ac:dyDescent="0.25">
      <c r="A2414" s="96">
        <v>2244</v>
      </c>
      <c r="B2414" s="97">
        <v>4</v>
      </c>
      <c r="C2414" s="97">
        <v>14.85</v>
      </c>
      <c r="D2414" s="97">
        <v>15.75</v>
      </c>
      <c r="E2414" s="97">
        <v>27.5</v>
      </c>
      <c r="F2414" s="80">
        <f t="shared" si="74"/>
        <v>1.7319796648781378E-2</v>
      </c>
      <c r="G2414" s="99">
        <f t="shared" si="75"/>
        <v>1.7203557720598554E-2</v>
      </c>
    </row>
    <row r="2415" spans="1:7" x14ac:dyDescent="0.25">
      <c r="A2415" s="96">
        <v>2244</v>
      </c>
      <c r="B2415" s="97">
        <v>5</v>
      </c>
      <c r="C2415" s="97">
        <v>14.75</v>
      </c>
      <c r="D2415" s="97">
        <v>15.75</v>
      </c>
      <c r="E2415" s="97">
        <v>27.5</v>
      </c>
      <c r="F2415" s="80">
        <f t="shared" si="74"/>
        <v>1.7087318792415734E-2</v>
      </c>
      <c r="G2415" s="99">
        <f t="shared" si="75"/>
        <v>1.6971865262396309E-2</v>
      </c>
    </row>
    <row r="2416" spans="1:7" x14ac:dyDescent="0.25">
      <c r="A2416" s="96">
        <v>2244</v>
      </c>
      <c r="B2416" s="97">
        <v>6</v>
      </c>
      <c r="C2416" s="97">
        <v>14.65</v>
      </c>
      <c r="D2416" s="97">
        <v>15.75</v>
      </c>
      <c r="E2416" s="97">
        <v>27.5</v>
      </c>
      <c r="F2416" s="80">
        <f t="shared" si="74"/>
        <v>1.6856411732376883E-2</v>
      </c>
      <c r="G2416" s="99">
        <f t="shared" si="75"/>
        <v>1.6447282121099884E-2</v>
      </c>
    </row>
    <row r="2417" spans="1:7" x14ac:dyDescent="0.25">
      <c r="A2417" s="96">
        <v>2244</v>
      </c>
      <c r="B2417" s="97">
        <v>7</v>
      </c>
      <c r="C2417" s="97">
        <v>14.29</v>
      </c>
      <c r="D2417" s="97">
        <v>15.75</v>
      </c>
      <c r="E2417" s="97">
        <v>27.5</v>
      </c>
      <c r="F2417" s="80">
        <f t="shared" si="74"/>
        <v>1.6038152509822885E-2</v>
      </c>
      <c r="G2417" s="99">
        <f t="shared" si="75"/>
        <v>1.5826326698163778E-2</v>
      </c>
    </row>
    <row r="2418" spans="1:7" x14ac:dyDescent="0.25">
      <c r="A2418" s="96">
        <v>2244</v>
      </c>
      <c r="B2418" s="97">
        <v>8</v>
      </c>
      <c r="C2418" s="97">
        <v>14.1</v>
      </c>
      <c r="D2418" s="97">
        <v>15.75</v>
      </c>
      <c r="E2418" s="97">
        <v>27.5</v>
      </c>
      <c r="F2418" s="80">
        <f t="shared" si="74"/>
        <v>1.561450088650467E-2</v>
      </c>
      <c r="G2418" s="99">
        <f t="shared" si="75"/>
        <v>1.5070612658351936E-2</v>
      </c>
    </row>
    <row r="2419" spans="1:7" x14ac:dyDescent="0.25">
      <c r="A2419" s="96">
        <v>2244</v>
      </c>
      <c r="B2419" s="97">
        <v>9</v>
      </c>
      <c r="C2419" s="97">
        <v>13.6</v>
      </c>
      <c r="D2419" s="97">
        <v>15.75</v>
      </c>
      <c r="E2419" s="97">
        <v>27.5</v>
      </c>
      <c r="F2419" s="80">
        <f t="shared" si="74"/>
        <v>1.45267244301992E-2</v>
      </c>
      <c r="G2419" s="99">
        <f t="shared" si="75"/>
        <v>1.4473415529858601E-2</v>
      </c>
    </row>
    <row r="2420" spans="1:7" x14ac:dyDescent="0.25">
      <c r="A2420" s="96">
        <v>2244</v>
      </c>
      <c r="B2420" s="97">
        <v>10</v>
      </c>
      <c r="C2420" s="97">
        <v>13.55</v>
      </c>
      <c r="D2420" s="97">
        <v>15.75</v>
      </c>
      <c r="E2420" s="97">
        <v>27.5</v>
      </c>
      <c r="F2420" s="80">
        <f t="shared" si="74"/>
        <v>1.4420106629518002E-2</v>
      </c>
      <c r="G2420" s="99">
        <f t="shared" si="75"/>
        <v>1.3846667795467438E-2</v>
      </c>
    </row>
    <row r="2421" spans="1:7" x14ac:dyDescent="0.25">
      <c r="A2421" s="96">
        <v>2244</v>
      </c>
      <c r="B2421" s="97">
        <v>11</v>
      </c>
      <c r="C2421" s="97">
        <v>13</v>
      </c>
      <c r="D2421" s="97">
        <v>15.75</v>
      </c>
      <c r="E2421" s="97">
        <v>27.5</v>
      </c>
      <c r="F2421" s="80">
        <f t="shared" si="74"/>
        <v>1.3273228961416876E-2</v>
      </c>
      <c r="G2421" s="99">
        <f t="shared" si="75"/>
        <v>1.2723548421809085E-2</v>
      </c>
    </row>
    <row r="2422" spans="1:7" x14ac:dyDescent="0.25">
      <c r="A2422" s="96">
        <v>2244</v>
      </c>
      <c r="B2422" s="97">
        <v>12</v>
      </c>
      <c r="C2422" s="97">
        <v>12.45</v>
      </c>
      <c r="D2422" s="97">
        <v>15.75</v>
      </c>
      <c r="E2422" s="97">
        <v>27.5</v>
      </c>
      <c r="F2422" s="80">
        <f t="shared" si="74"/>
        <v>1.2173867882201296E-2</v>
      </c>
      <c r="G2422" s="99">
        <f t="shared" si="75"/>
        <v>8.7640450661003021E-3</v>
      </c>
    </row>
    <row r="2423" spans="1:7" x14ac:dyDescent="0.25">
      <c r="A2423" s="96">
        <v>2244</v>
      </c>
      <c r="B2423" s="97">
        <v>12.75</v>
      </c>
      <c r="C2423" s="97">
        <v>11.94</v>
      </c>
      <c r="D2423" s="97">
        <v>15.75</v>
      </c>
      <c r="E2423" s="97">
        <v>27.5</v>
      </c>
      <c r="F2423" s="80">
        <f t="shared" si="74"/>
        <v>1.1196918960732844E-2</v>
      </c>
      <c r="G2423" s="99">
        <f t="shared" si="75"/>
        <v>2.7435293024350637E-3</v>
      </c>
    </row>
    <row r="2424" spans="1:7" x14ac:dyDescent="0.25">
      <c r="A2424" s="96">
        <v>2244</v>
      </c>
      <c r="B2424" s="97">
        <v>13</v>
      </c>
      <c r="C2424" s="97">
        <v>11.7</v>
      </c>
      <c r="D2424" s="97">
        <v>15.75</v>
      </c>
      <c r="E2424" s="97">
        <v>27.5</v>
      </c>
      <c r="F2424" s="80">
        <f t="shared" si="74"/>
        <v>1.0751315458747667E-2</v>
      </c>
      <c r="G2424" s="99">
        <f t="shared" si="75"/>
        <v>1.0214103114983813E-2</v>
      </c>
    </row>
    <row r="2425" spans="1:7" x14ac:dyDescent="0.25">
      <c r="A2425" s="96">
        <v>2244</v>
      </c>
      <c r="B2425" s="97">
        <v>14</v>
      </c>
      <c r="C2425" s="97">
        <v>11.1</v>
      </c>
      <c r="D2425" s="97">
        <v>15.75</v>
      </c>
      <c r="E2425" s="97">
        <v>27.5</v>
      </c>
      <c r="F2425" s="80">
        <f t="shared" si="74"/>
        <v>9.6768907712199599E-3</v>
      </c>
      <c r="G2425" s="99">
        <f t="shared" si="75"/>
        <v>8.8443687180186636E-3</v>
      </c>
    </row>
    <row r="2426" spans="1:7" x14ac:dyDescent="0.25">
      <c r="A2426" s="96">
        <v>2244</v>
      </c>
      <c r="B2426" s="97">
        <v>15</v>
      </c>
      <c r="C2426" s="97">
        <v>10.1</v>
      </c>
      <c r="D2426" s="97">
        <v>15.75</v>
      </c>
      <c r="E2426" s="97">
        <v>27.5</v>
      </c>
      <c r="F2426" s="80">
        <f t="shared" si="74"/>
        <v>8.0118466648173691E-3</v>
      </c>
      <c r="G2426" s="99">
        <f t="shared" si="75"/>
        <v>7.6250380693441266E-3</v>
      </c>
    </row>
    <row r="2427" spans="1:7" x14ac:dyDescent="0.25">
      <c r="A2427" s="96">
        <v>2244</v>
      </c>
      <c r="B2427" s="97">
        <v>16</v>
      </c>
      <c r="C2427" s="97">
        <v>9.6</v>
      </c>
      <c r="D2427" s="97">
        <v>15.75</v>
      </c>
      <c r="E2427" s="97">
        <v>27.5</v>
      </c>
      <c r="F2427" s="80">
        <f t="shared" si="74"/>
        <v>7.238229473870884E-3</v>
      </c>
      <c r="G2427" s="99">
        <f t="shared" si="75"/>
        <v>6.5573874409757208E-3</v>
      </c>
    </row>
    <row r="2428" spans="1:7" x14ac:dyDescent="0.25">
      <c r="A2428" s="96">
        <v>2244</v>
      </c>
      <c r="B2428" s="97">
        <v>17</v>
      </c>
      <c r="C2428" s="97">
        <v>8.65</v>
      </c>
      <c r="D2428" s="97">
        <v>15.75</v>
      </c>
      <c r="E2428" s="97">
        <v>27.5</v>
      </c>
      <c r="F2428" s="80">
        <f t="shared" si="74"/>
        <v>5.8765454080805576E-3</v>
      </c>
      <c r="G2428" s="99">
        <f t="shared" si="75"/>
        <v>5.5466781794536292E-3</v>
      </c>
    </row>
    <row r="2429" spans="1:7" x14ac:dyDescent="0.25">
      <c r="A2429" s="96">
        <v>2244</v>
      </c>
      <c r="B2429" s="97">
        <v>18</v>
      </c>
      <c r="C2429" s="97">
        <v>8.15</v>
      </c>
      <c r="D2429" s="97">
        <v>15.75</v>
      </c>
      <c r="E2429" s="97">
        <v>27.5</v>
      </c>
      <c r="F2429" s="80">
        <f t="shared" si="74"/>
        <v>5.2168109508267009E-3</v>
      </c>
      <c r="G2429" s="99">
        <f t="shared" si="75"/>
        <v>5.0903618465197118E-3</v>
      </c>
    </row>
    <row r="2430" spans="1:7" x14ac:dyDescent="0.25">
      <c r="A2430" s="96">
        <v>2244</v>
      </c>
      <c r="B2430" s="97">
        <v>19</v>
      </c>
      <c r="C2430" s="97">
        <v>7.95</v>
      </c>
      <c r="D2430" s="97">
        <v>15.75</v>
      </c>
      <c r="E2430" s="97">
        <v>27.5</v>
      </c>
      <c r="F2430" s="80">
        <f t="shared" si="74"/>
        <v>4.9639127422127227E-3</v>
      </c>
      <c r="G2430" s="99">
        <f t="shared" si="75"/>
        <v>3.5249454971440909E-3</v>
      </c>
    </row>
    <row r="2431" spans="1:7" x14ac:dyDescent="0.25">
      <c r="A2431" s="96">
        <v>2244</v>
      </c>
      <c r="B2431" s="97">
        <v>19.8</v>
      </c>
      <c r="C2431" s="97">
        <v>7</v>
      </c>
      <c r="D2431" s="97">
        <v>15.75</v>
      </c>
      <c r="E2431" s="97">
        <v>27.5</v>
      </c>
      <c r="F2431" s="80">
        <f t="shared" si="74"/>
        <v>3.8484510006474965E-3</v>
      </c>
      <c r="G2431" s="99">
        <f t="shared" si="75"/>
        <v>7.6421204793979938E-4</v>
      </c>
    </row>
    <row r="2432" spans="1:7" x14ac:dyDescent="0.25">
      <c r="A2432" s="96">
        <v>2244</v>
      </c>
      <c r="B2432" s="97">
        <v>20</v>
      </c>
      <c r="C2432" s="97">
        <v>6.95</v>
      </c>
      <c r="D2432" s="97">
        <v>15.75</v>
      </c>
      <c r="E2432" s="97">
        <v>27.5</v>
      </c>
      <c r="F2432" s="80">
        <f t="shared" si="74"/>
        <v>3.7936694787505244E-3</v>
      </c>
      <c r="G2432" s="99">
        <f t="shared" si="75"/>
        <v>3.4802956115549425E-3</v>
      </c>
    </row>
    <row r="2433" spans="1:7" x14ac:dyDescent="0.25">
      <c r="A2433" s="96">
        <v>2244</v>
      </c>
      <c r="B2433" s="97">
        <v>21</v>
      </c>
      <c r="C2433" s="97">
        <v>6.35</v>
      </c>
      <c r="D2433" s="97">
        <v>15.75</v>
      </c>
      <c r="E2433" s="97">
        <v>27.5</v>
      </c>
      <c r="F2433" s="80">
        <f t="shared" si="74"/>
        <v>3.1669217443593607E-3</v>
      </c>
      <c r="G2433" s="99">
        <f t="shared" si="75"/>
        <v>2.8773100985973687E-3</v>
      </c>
    </row>
    <row r="2434" spans="1:7" x14ac:dyDescent="0.25">
      <c r="A2434" s="96">
        <v>2244</v>
      </c>
      <c r="B2434" s="97">
        <v>22</v>
      </c>
      <c r="C2434" s="97">
        <v>5.74</v>
      </c>
      <c r="D2434" s="97">
        <v>15.75</v>
      </c>
      <c r="E2434" s="97">
        <v>27.5</v>
      </c>
      <c r="F2434" s="80">
        <f t="shared" si="74"/>
        <v>2.5876984528353767E-3</v>
      </c>
      <c r="G2434" s="99">
        <f t="shared" si="75"/>
        <v>2.3152595379160698E-3</v>
      </c>
    </row>
    <row r="2435" spans="1:7" x14ac:dyDescent="0.25">
      <c r="A2435" s="96">
        <v>2244</v>
      </c>
      <c r="B2435" s="97">
        <v>23</v>
      </c>
      <c r="C2435" s="97">
        <v>5.0999999999999996</v>
      </c>
      <c r="D2435" s="97">
        <v>15.75</v>
      </c>
      <c r="E2435" s="97">
        <v>27.5</v>
      </c>
      <c r="F2435" s="80">
        <f t="shared" ref="F2435:F2498" si="76">PI()*C2435^2/40000</f>
        <v>2.042820622996763E-3</v>
      </c>
      <c r="G2435" s="99">
        <f t="shared" ref="G2435:G2498" si="77">IF(C2435=0," ",IF(C2435&gt;4,((F2435+F2436)/2)*(B2436-B2435),1/3*F2435*(B2436-B2435)))</f>
        <v>1.6497288422163401E-3</v>
      </c>
    </row>
    <row r="2436" spans="1:7" x14ac:dyDescent="0.25">
      <c r="A2436" s="96">
        <v>2244</v>
      </c>
      <c r="B2436" s="97">
        <v>24</v>
      </c>
      <c r="C2436" s="97">
        <v>4</v>
      </c>
      <c r="D2436" s="97">
        <v>15.75</v>
      </c>
      <c r="E2436" s="97">
        <v>27.5</v>
      </c>
      <c r="F2436" s="80">
        <f t="shared" si="76"/>
        <v>1.2566370614359172E-3</v>
      </c>
      <c r="G2436" s="99">
        <f t="shared" si="77"/>
        <v>1.4660765716752366E-3</v>
      </c>
    </row>
    <row r="2437" spans="1:7" x14ac:dyDescent="0.25">
      <c r="A2437" s="96">
        <v>2244</v>
      </c>
      <c r="B2437" s="97">
        <v>27.5</v>
      </c>
      <c r="C2437" s="97">
        <v>0</v>
      </c>
      <c r="D2437" s="97">
        <v>15.75</v>
      </c>
      <c r="E2437" s="97">
        <v>27.5</v>
      </c>
      <c r="F2437" s="80">
        <f t="shared" si="76"/>
        <v>0</v>
      </c>
      <c r="G2437" s="99" t="str">
        <f t="shared" si="77"/>
        <v xml:space="preserve"> </v>
      </c>
    </row>
    <row r="2438" spans="1:7" x14ac:dyDescent="0.25">
      <c r="A2438" s="94">
        <v>2245</v>
      </c>
      <c r="B2438" s="95">
        <v>0.1</v>
      </c>
      <c r="C2438" s="95">
        <v>21.59</v>
      </c>
      <c r="D2438" s="95">
        <v>17.34</v>
      </c>
      <c r="E2438" s="95">
        <v>28.4</v>
      </c>
      <c r="F2438" s="80">
        <f t="shared" si="76"/>
        <v>3.6609615364794214E-2</v>
      </c>
      <c r="G2438" s="99">
        <f t="shared" si="77"/>
        <v>6.7369271049338873E-3</v>
      </c>
    </row>
    <row r="2439" spans="1:7" x14ac:dyDescent="0.25">
      <c r="A2439" s="94">
        <v>2245</v>
      </c>
      <c r="B2439" s="95">
        <v>0.3</v>
      </c>
      <c r="C2439" s="95">
        <v>19.79</v>
      </c>
      <c r="D2439" s="95">
        <v>17.34</v>
      </c>
      <c r="E2439" s="95">
        <v>28.4</v>
      </c>
      <c r="F2439" s="80">
        <f t="shared" si="76"/>
        <v>3.0759655684544657E-2</v>
      </c>
      <c r="G2439" s="99">
        <f t="shared" si="77"/>
        <v>5.8048283455862468E-3</v>
      </c>
    </row>
    <row r="2440" spans="1:7" x14ac:dyDescent="0.25">
      <c r="A2440" s="94">
        <v>2245</v>
      </c>
      <c r="B2440" s="95">
        <v>0.5</v>
      </c>
      <c r="C2440" s="95">
        <v>18.64</v>
      </c>
      <c r="D2440" s="95">
        <v>17.34</v>
      </c>
      <c r="E2440" s="95">
        <v>28.4</v>
      </c>
      <c r="F2440" s="80">
        <f t="shared" si="76"/>
        <v>2.7288627771317808E-2</v>
      </c>
      <c r="G2440" s="99">
        <f t="shared" si="77"/>
        <v>5.3705934820162463E-3</v>
      </c>
    </row>
    <row r="2441" spans="1:7" x14ac:dyDescent="0.25">
      <c r="A2441" s="94">
        <v>2245</v>
      </c>
      <c r="B2441" s="95">
        <v>0.7</v>
      </c>
      <c r="C2441" s="95">
        <v>18.34</v>
      </c>
      <c r="D2441" s="95">
        <v>17.34</v>
      </c>
      <c r="E2441" s="95">
        <v>28.4</v>
      </c>
      <c r="F2441" s="80">
        <f t="shared" si="76"/>
        <v>2.6417307048844672E-2</v>
      </c>
      <c r="G2441" s="99">
        <f t="shared" si="77"/>
        <v>5.058020720947333E-3</v>
      </c>
    </row>
    <row r="2442" spans="1:7" x14ac:dyDescent="0.25">
      <c r="A2442" s="94">
        <v>2245</v>
      </c>
      <c r="B2442" s="95">
        <v>0.9</v>
      </c>
      <c r="C2442" s="95">
        <v>17.54</v>
      </c>
      <c r="D2442" s="95">
        <v>17.34</v>
      </c>
      <c r="E2442" s="95">
        <v>28.4</v>
      </c>
      <c r="F2442" s="80">
        <f t="shared" si="76"/>
        <v>2.4162900160628636E-2</v>
      </c>
      <c r="G2442" s="99">
        <f t="shared" si="77"/>
        <v>4.805106804370087E-3</v>
      </c>
    </row>
    <row r="2443" spans="1:7" x14ac:dyDescent="0.25">
      <c r="A2443" s="94">
        <v>2245</v>
      </c>
      <c r="B2443" s="95">
        <v>1.1000000000000001</v>
      </c>
      <c r="C2443" s="95">
        <v>17.440000000000001</v>
      </c>
      <c r="D2443" s="95">
        <v>17.34</v>
      </c>
      <c r="E2443" s="95">
        <v>28.4</v>
      </c>
      <c r="F2443" s="80">
        <f t="shared" si="76"/>
        <v>2.3888167883072218E-2</v>
      </c>
      <c r="G2443" s="99">
        <f t="shared" si="77"/>
        <v>4.7503174284914788E-3</v>
      </c>
    </row>
    <row r="2444" spans="1:7" x14ac:dyDescent="0.25">
      <c r="A2444" s="94">
        <v>2245</v>
      </c>
      <c r="B2444" s="95">
        <v>1.3</v>
      </c>
      <c r="C2444" s="95">
        <v>17.34</v>
      </c>
      <c r="D2444" s="95">
        <v>17.34</v>
      </c>
      <c r="E2444" s="95">
        <v>28.4</v>
      </c>
      <c r="F2444" s="80">
        <f t="shared" si="76"/>
        <v>2.3615006401842577E-2</v>
      </c>
      <c r="G2444" s="99">
        <f t="shared" si="77"/>
        <v>1.635036673663021E-2</v>
      </c>
    </row>
    <row r="2445" spans="1:7" x14ac:dyDescent="0.25">
      <c r="A2445" s="94">
        <v>2245</v>
      </c>
      <c r="B2445" s="95">
        <v>2</v>
      </c>
      <c r="C2445" s="95">
        <v>17.149999999999999</v>
      </c>
      <c r="D2445" s="95">
        <v>17.34</v>
      </c>
      <c r="E2445" s="95">
        <v>28.4</v>
      </c>
      <c r="F2445" s="80">
        <f t="shared" si="76"/>
        <v>2.3100327131386596E-2</v>
      </c>
      <c r="G2445" s="99">
        <f t="shared" si="77"/>
        <v>2.2436665683315753E-2</v>
      </c>
    </row>
    <row r="2446" spans="1:7" x14ac:dyDescent="0.25">
      <c r="A2446" s="94">
        <v>2245</v>
      </c>
      <c r="B2446" s="95">
        <v>3</v>
      </c>
      <c r="C2446" s="95">
        <v>16.649999999999999</v>
      </c>
      <c r="D2446" s="95">
        <v>17.34</v>
      </c>
      <c r="E2446" s="95">
        <v>28.4</v>
      </c>
      <c r="F2446" s="80">
        <f t="shared" si="76"/>
        <v>2.1773004235244909E-2</v>
      </c>
      <c r="G2446" s="99">
        <f t="shared" si="77"/>
        <v>2.1320124019275855E-2</v>
      </c>
    </row>
    <row r="2447" spans="1:7" x14ac:dyDescent="0.25">
      <c r="A2447" s="94">
        <v>2245</v>
      </c>
      <c r="B2447" s="95">
        <v>4</v>
      </c>
      <c r="C2447" s="95">
        <v>16.3</v>
      </c>
      <c r="D2447" s="95">
        <v>17.34</v>
      </c>
      <c r="E2447" s="95">
        <v>28.4</v>
      </c>
      <c r="F2447" s="80">
        <f t="shared" si="76"/>
        <v>2.0867243803306804E-2</v>
      </c>
      <c r="G2447" s="99">
        <f t="shared" si="77"/>
        <v>2.0612774798366033E-2</v>
      </c>
    </row>
    <row r="2448" spans="1:7" x14ac:dyDescent="0.25">
      <c r="A2448" s="94">
        <v>2245</v>
      </c>
      <c r="B2448" s="95">
        <v>5</v>
      </c>
      <c r="C2448" s="95">
        <v>16.100000000000001</v>
      </c>
      <c r="D2448" s="95">
        <v>17.34</v>
      </c>
      <c r="E2448" s="95">
        <v>28.4</v>
      </c>
      <c r="F2448" s="80">
        <f t="shared" si="76"/>
        <v>2.035830579342526E-2</v>
      </c>
      <c r="G2448" s="99">
        <f t="shared" si="77"/>
        <v>2.0169515709898597E-2</v>
      </c>
    </row>
    <row r="2449" spans="1:7" x14ac:dyDescent="0.25">
      <c r="A2449" s="94">
        <v>2245</v>
      </c>
      <c r="B2449" s="95">
        <v>6</v>
      </c>
      <c r="C2449" s="95">
        <v>15.95</v>
      </c>
      <c r="D2449" s="95">
        <v>17.34</v>
      </c>
      <c r="E2449" s="95">
        <v>28.4</v>
      </c>
      <c r="F2449" s="80">
        <f t="shared" si="76"/>
        <v>1.9980725626371931E-2</v>
      </c>
      <c r="G2449" s="99">
        <f t="shared" si="77"/>
        <v>1.9608446896921546E-2</v>
      </c>
    </row>
    <row r="2450" spans="1:7" x14ac:dyDescent="0.25">
      <c r="A2450" s="94">
        <v>2245</v>
      </c>
      <c r="B2450" s="95">
        <v>7</v>
      </c>
      <c r="C2450" s="95">
        <v>15.65</v>
      </c>
      <c r="D2450" s="95">
        <v>17.34</v>
      </c>
      <c r="E2450" s="95">
        <v>28.4</v>
      </c>
      <c r="F2450" s="80">
        <f t="shared" si="76"/>
        <v>1.9236168167471156E-2</v>
      </c>
      <c r="G2450" s="99">
        <f t="shared" si="77"/>
        <v>1.8442036376496725E-2</v>
      </c>
    </row>
    <row r="2451" spans="1:7" x14ac:dyDescent="0.25">
      <c r="A2451" s="94">
        <v>2245</v>
      </c>
      <c r="B2451" s="95">
        <v>8</v>
      </c>
      <c r="C2451" s="95">
        <v>14.99</v>
      </c>
      <c r="D2451" s="95">
        <v>17.34</v>
      </c>
      <c r="E2451" s="95">
        <v>28.4</v>
      </c>
      <c r="F2451" s="80">
        <f t="shared" si="76"/>
        <v>1.7647904585522296E-2</v>
      </c>
      <c r="G2451" s="99">
        <f t="shared" si="77"/>
        <v>1.7023607293400932E-2</v>
      </c>
    </row>
    <row r="2452" spans="1:7" x14ac:dyDescent="0.25">
      <c r="A2452" s="94">
        <v>2245</v>
      </c>
      <c r="B2452" s="95">
        <v>9</v>
      </c>
      <c r="C2452" s="95">
        <v>14.45</v>
      </c>
      <c r="D2452" s="95">
        <v>17.34</v>
      </c>
      <c r="E2452" s="95">
        <v>28.4</v>
      </c>
      <c r="F2452" s="80">
        <f t="shared" si="76"/>
        <v>1.6399310001279567E-2</v>
      </c>
      <c r="G2452" s="99">
        <f t="shared" si="77"/>
        <v>1.610689055708343E-2</v>
      </c>
    </row>
    <row r="2453" spans="1:7" x14ac:dyDescent="0.25">
      <c r="A2453" s="94">
        <v>2245</v>
      </c>
      <c r="B2453" s="95">
        <v>10</v>
      </c>
      <c r="C2453" s="95">
        <v>14.19</v>
      </c>
      <c r="D2453" s="95">
        <v>17.34</v>
      </c>
      <c r="E2453" s="95">
        <v>28.4</v>
      </c>
      <c r="F2453" s="80">
        <f t="shared" si="76"/>
        <v>1.5814471112887293E-2</v>
      </c>
      <c r="G2453" s="99">
        <f t="shared" si="77"/>
        <v>1.5374962300650082E-2</v>
      </c>
    </row>
    <row r="2454" spans="1:7" x14ac:dyDescent="0.25">
      <c r="A2454" s="94">
        <v>2245</v>
      </c>
      <c r="B2454" s="95">
        <v>11</v>
      </c>
      <c r="C2454" s="95">
        <v>13.79</v>
      </c>
      <c r="D2454" s="95">
        <v>17.34</v>
      </c>
      <c r="E2454" s="95">
        <v>28.4</v>
      </c>
      <c r="F2454" s="80">
        <f t="shared" si="76"/>
        <v>1.493545348841287E-2</v>
      </c>
      <c r="G2454" s="99">
        <f t="shared" si="77"/>
        <v>1.4414180800375168E-2</v>
      </c>
    </row>
    <row r="2455" spans="1:7" x14ac:dyDescent="0.25">
      <c r="A2455" s="94">
        <v>2245</v>
      </c>
      <c r="B2455" s="95">
        <v>12</v>
      </c>
      <c r="C2455" s="95">
        <v>13.3</v>
      </c>
      <c r="D2455" s="95">
        <v>17.34</v>
      </c>
      <c r="E2455" s="95">
        <v>28.4</v>
      </c>
      <c r="F2455" s="80">
        <f t="shared" si="76"/>
        <v>1.3892908112337463E-2</v>
      </c>
      <c r="G2455" s="99">
        <f t="shared" si="77"/>
        <v>1.3726780692815636E-2</v>
      </c>
    </row>
    <row r="2456" spans="1:7" x14ac:dyDescent="0.25">
      <c r="A2456" s="94">
        <v>2245</v>
      </c>
      <c r="B2456" s="95">
        <v>13</v>
      </c>
      <c r="C2456" s="95">
        <v>13.14</v>
      </c>
      <c r="D2456" s="95">
        <v>17.34</v>
      </c>
      <c r="E2456" s="95">
        <v>28.4</v>
      </c>
      <c r="F2456" s="80">
        <f t="shared" si="76"/>
        <v>1.3560653273293807E-2</v>
      </c>
      <c r="G2456" s="99">
        <f t="shared" si="77"/>
        <v>2.6009850335655619E-3</v>
      </c>
    </row>
    <row r="2457" spans="1:7" x14ac:dyDescent="0.25">
      <c r="A2457" s="94">
        <v>2245</v>
      </c>
      <c r="B2457" s="95">
        <v>13.2</v>
      </c>
      <c r="C2457" s="95">
        <v>12.59</v>
      </c>
      <c r="D2457" s="95">
        <v>17.34</v>
      </c>
      <c r="E2457" s="95">
        <v>28.4</v>
      </c>
      <c r="F2457" s="80">
        <f t="shared" si="76"/>
        <v>1.2449197062361906E-2</v>
      </c>
      <c r="G2457" s="99">
        <f t="shared" si="77"/>
        <v>9.8024036809161875E-3</v>
      </c>
    </row>
    <row r="2458" spans="1:7" x14ac:dyDescent="0.25">
      <c r="A2458" s="94">
        <v>2245</v>
      </c>
      <c r="B2458" s="95">
        <v>14</v>
      </c>
      <c r="C2458" s="95">
        <v>12.39</v>
      </c>
      <c r="D2458" s="95">
        <v>17.34</v>
      </c>
      <c r="E2458" s="95">
        <v>28.4</v>
      </c>
      <c r="F2458" s="80">
        <f t="shared" si="76"/>
        <v>1.2056812139928541E-2</v>
      </c>
      <c r="G2458" s="99">
        <f t="shared" si="77"/>
        <v>1.113192333572089E-2</v>
      </c>
    </row>
    <row r="2459" spans="1:7" x14ac:dyDescent="0.25">
      <c r="A2459" s="94">
        <v>2245</v>
      </c>
      <c r="B2459" s="95">
        <v>15</v>
      </c>
      <c r="C2459" s="95">
        <v>11.4</v>
      </c>
      <c r="D2459" s="95">
        <v>17.34</v>
      </c>
      <c r="E2459" s="95">
        <v>28.4</v>
      </c>
      <c r="F2459" s="80">
        <f t="shared" si="76"/>
        <v>1.0207034531513238E-2</v>
      </c>
      <c r="G2459" s="99">
        <f t="shared" si="77"/>
        <v>9.8897965053537408E-3</v>
      </c>
    </row>
    <row r="2460" spans="1:7" x14ac:dyDescent="0.25">
      <c r="A2460" s="94">
        <v>2245</v>
      </c>
      <c r="B2460" s="95">
        <v>16</v>
      </c>
      <c r="C2460" s="95">
        <v>11.04</v>
      </c>
      <c r="D2460" s="95">
        <v>17.34</v>
      </c>
      <c r="E2460" s="95">
        <v>28.4</v>
      </c>
      <c r="F2460" s="80">
        <f t="shared" si="76"/>
        <v>9.5725584791942417E-3</v>
      </c>
      <c r="G2460" s="99">
        <f t="shared" si="77"/>
        <v>8.871920485590646E-3</v>
      </c>
    </row>
    <row r="2461" spans="1:7" x14ac:dyDescent="0.25">
      <c r="A2461" s="94">
        <v>2245</v>
      </c>
      <c r="B2461" s="95">
        <v>17</v>
      </c>
      <c r="C2461" s="95">
        <v>10.199999999999999</v>
      </c>
      <c r="D2461" s="95">
        <v>17.34</v>
      </c>
      <c r="E2461" s="95">
        <v>28.4</v>
      </c>
      <c r="F2461" s="80">
        <f t="shared" si="76"/>
        <v>8.171282491987052E-3</v>
      </c>
      <c r="G2461" s="99">
        <f t="shared" si="77"/>
        <v>7.8571232266280728E-3</v>
      </c>
    </row>
    <row r="2462" spans="1:7" x14ac:dyDescent="0.25">
      <c r="A2462" s="94">
        <v>2245</v>
      </c>
      <c r="B2462" s="95">
        <v>18</v>
      </c>
      <c r="C2462" s="95">
        <v>9.8000000000000007</v>
      </c>
      <c r="D2462" s="95">
        <v>17.34</v>
      </c>
      <c r="E2462" s="95">
        <v>28.4</v>
      </c>
      <c r="F2462" s="80">
        <f t="shared" si="76"/>
        <v>7.5429639612690945E-3</v>
      </c>
      <c r="G2462" s="99">
        <f t="shared" si="77"/>
        <v>7.0162798798855822E-3</v>
      </c>
    </row>
    <row r="2463" spans="1:7" x14ac:dyDescent="0.25">
      <c r="A2463" s="94">
        <v>2245</v>
      </c>
      <c r="B2463" s="95">
        <v>19</v>
      </c>
      <c r="C2463" s="95">
        <v>9.09</v>
      </c>
      <c r="D2463" s="95">
        <v>17.34</v>
      </c>
      <c r="E2463" s="95">
        <v>28.4</v>
      </c>
      <c r="F2463" s="80">
        <f t="shared" si="76"/>
        <v>6.4895957985020699E-3</v>
      </c>
      <c r="G2463" s="99">
        <f t="shared" si="77"/>
        <v>6.0753768071262551E-3</v>
      </c>
    </row>
    <row r="2464" spans="1:7" x14ac:dyDescent="0.25">
      <c r="A2464" s="94">
        <v>2245</v>
      </c>
      <c r="B2464" s="95">
        <v>20</v>
      </c>
      <c r="C2464" s="95">
        <v>8.49</v>
      </c>
      <c r="D2464" s="95">
        <v>17.34</v>
      </c>
      <c r="E2464" s="95">
        <v>28.4</v>
      </c>
      <c r="F2464" s="80">
        <f t="shared" si="76"/>
        <v>5.6611578157504411E-3</v>
      </c>
      <c r="G2464" s="99">
        <f t="shared" si="77"/>
        <v>4.838154788289523E-3</v>
      </c>
    </row>
    <row r="2465" spans="1:7" x14ac:dyDescent="0.25">
      <c r="A2465" s="94">
        <v>2245</v>
      </c>
      <c r="B2465" s="95">
        <v>21</v>
      </c>
      <c r="C2465" s="95">
        <v>7.15</v>
      </c>
      <c r="D2465" s="95">
        <v>17.34</v>
      </c>
      <c r="E2465" s="95">
        <v>28.4</v>
      </c>
      <c r="F2465" s="80">
        <f t="shared" si="76"/>
        <v>4.0151517608286048E-3</v>
      </c>
      <c r="G2465" s="99">
        <f t="shared" si="77"/>
        <v>1.179540414221418E-3</v>
      </c>
    </row>
    <row r="2466" spans="1:7" x14ac:dyDescent="0.25">
      <c r="A2466" s="94">
        <v>2245</v>
      </c>
      <c r="B2466" s="95">
        <v>21.3</v>
      </c>
      <c r="C2466" s="95">
        <v>7</v>
      </c>
      <c r="D2466" s="95">
        <v>17.34</v>
      </c>
      <c r="E2466" s="95">
        <v>28.4</v>
      </c>
      <c r="F2466" s="80">
        <f t="shared" si="76"/>
        <v>3.8484510006474965E-3</v>
      </c>
      <c r="G2466" s="99">
        <f t="shared" si="77"/>
        <v>2.6747421677893045E-3</v>
      </c>
    </row>
    <row r="2467" spans="1:7" x14ac:dyDescent="0.25">
      <c r="A2467" s="94">
        <v>2245</v>
      </c>
      <c r="B2467" s="95">
        <v>22</v>
      </c>
      <c r="C2467" s="95">
        <v>6.95</v>
      </c>
      <c r="D2467" s="95">
        <v>17.34</v>
      </c>
      <c r="E2467" s="95">
        <v>28.4</v>
      </c>
      <c r="F2467" s="80">
        <f t="shared" si="76"/>
        <v>3.7936694787505244E-3</v>
      </c>
      <c r="G2467" s="99">
        <f t="shared" si="77"/>
        <v>3.084749461513903E-3</v>
      </c>
    </row>
    <row r="2468" spans="1:7" x14ac:dyDescent="0.25">
      <c r="A2468" s="94">
        <v>2245</v>
      </c>
      <c r="B2468" s="95">
        <v>23</v>
      </c>
      <c r="C2468" s="95">
        <v>5.5</v>
      </c>
      <c r="D2468" s="95">
        <v>17.34</v>
      </c>
      <c r="E2468" s="95">
        <v>28.4</v>
      </c>
      <c r="F2468" s="80">
        <f t="shared" si="76"/>
        <v>2.3758294442772811E-3</v>
      </c>
      <c r="G2468" s="99">
        <f t="shared" si="77"/>
        <v>2.0553869936111224E-3</v>
      </c>
    </row>
    <row r="2469" spans="1:7" x14ac:dyDescent="0.25">
      <c r="A2469" s="94">
        <v>2245</v>
      </c>
      <c r="B2469" s="95">
        <v>24</v>
      </c>
      <c r="C2469" s="95">
        <v>4.7</v>
      </c>
      <c r="D2469" s="95">
        <v>17.34</v>
      </c>
      <c r="E2469" s="95">
        <v>28.4</v>
      </c>
      <c r="F2469" s="80">
        <f t="shared" si="76"/>
        <v>1.7349445429449635E-3</v>
      </c>
      <c r="G2469" s="99">
        <f t="shared" si="77"/>
        <v>1.5437982649281097E-3</v>
      </c>
    </row>
    <row r="2470" spans="1:7" x14ac:dyDescent="0.25">
      <c r="A2470" s="94">
        <v>2245</v>
      </c>
      <c r="B2470" s="95">
        <v>25</v>
      </c>
      <c r="C2470" s="95">
        <v>4.1500000000000004</v>
      </c>
      <c r="D2470" s="95">
        <v>17.34</v>
      </c>
      <c r="E2470" s="95">
        <v>28.4</v>
      </c>
      <c r="F2470" s="80">
        <f t="shared" si="76"/>
        <v>1.3526519869112557E-3</v>
      </c>
      <c r="G2470" s="99">
        <f t="shared" si="77"/>
        <v>6.5232226208680248E-5</v>
      </c>
    </row>
    <row r="2471" spans="1:7" x14ac:dyDescent="0.25">
      <c r="A2471" s="94">
        <v>2245</v>
      </c>
      <c r="B2471" s="95">
        <v>25.05</v>
      </c>
      <c r="C2471" s="95">
        <v>4</v>
      </c>
      <c r="D2471" s="95">
        <v>17.34</v>
      </c>
      <c r="E2471" s="95">
        <v>28.4</v>
      </c>
      <c r="F2471" s="80">
        <f t="shared" si="76"/>
        <v>1.2566370614359172E-3</v>
      </c>
      <c r="G2471" s="99">
        <f t="shared" si="77"/>
        <v>1.4032447186034399E-3</v>
      </c>
    </row>
    <row r="2472" spans="1:7" x14ac:dyDescent="0.25">
      <c r="A2472" s="94">
        <v>2245</v>
      </c>
      <c r="B2472" s="95">
        <v>28.4</v>
      </c>
      <c r="C2472" s="95">
        <v>0</v>
      </c>
      <c r="D2472" s="95">
        <v>17.34</v>
      </c>
      <c r="E2472" s="95">
        <v>28.4</v>
      </c>
      <c r="F2472" s="80">
        <f t="shared" si="76"/>
        <v>0</v>
      </c>
      <c r="G2472" s="99" t="str">
        <f t="shared" si="77"/>
        <v xml:space="preserve"> </v>
      </c>
    </row>
    <row r="2473" spans="1:7" x14ac:dyDescent="0.25">
      <c r="A2473" s="96">
        <v>2246</v>
      </c>
      <c r="B2473" s="97">
        <v>0.1</v>
      </c>
      <c r="C2473" s="97">
        <v>17.25</v>
      </c>
      <c r="D2473" s="97">
        <v>13.25</v>
      </c>
      <c r="E2473" s="97">
        <v>25.5</v>
      </c>
      <c r="F2473" s="80">
        <f t="shared" si="76"/>
        <v>2.3370504099595318E-2</v>
      </c>
      <c r="G2473" s="99">
        <f t="shared" si="77"/>
        <v>4.0319090160428521E-3</v>
      </c>
    </row>
    <row r="2474" spans="1:7" x14ac:dyDescent="0.25">
      <c r="A2474" s="96">
        <v>2246</v>
      </c>
      <c r="B2474" s="97">
        <v>0.3</v>
      </c>
      <c r="C2474" s="97">
        <v>14.69</v>
      </c>
      <c r="D2474" s="97">
        <v>13.25</v>
      </c>
      <c r="E2474" s="97">
        <v>25.5</v>
      </c>
      <c r="F2474" s="80">
        <f t="shared" si="76"/>
        <v>1.6948586060833208E-2</v>
      </c>
      <c r="G2474" s="99">
        <f t="shared" si="77"/>
        <v>3.2563086947337882E-3</v>
      </c>
    </row>
    <row r="2475" spans="1:7" x14ac:dyDescent="0.25">
      <c r="A2475" s="96">
        <v>2246</v>
      </c>
      <c r="B2475" s="97">
        <v>0.5</v>
      </c>
      <c r="C2475" s="97">
        <v>14.1</v>
      </c>
      <c r="D2475" s="97">
        <v>13.25</v>
      </c>
      <c r="E2475" s="97">
        <v>25.5</v>
      </c>
      <c r="F2475" s="80">
        <f t="shared" si="76"/>
        <v>1.561450088650467E-2</v>
      </c>
      <c r="G2475" s="99">
        <f t="shared" si="77"/>
        <v>3.1229001773009331E-3</v>
      </c>
    </row>
    <row r="2476" spans="1:7" x14ac:dyDescent="0.25">
      <c r="A2476" s="96">
        <v>2246</v>
      </c>
      <c r="B2476" s="97">
        <v>0.7</v>
      </c>
      <c r="C2476" s="97">
        <v>14.1</v>
      </c>
      <c r="D2476" s="97">
        <v>13.25</v>
      </c>
      <c r="E2476" s="97">
        <v>25.5</v>
      </c>
      <c r="F2476" s="80">
        <f t="shared" si="76"/>
        <v>1.561450088650467E-2</v>
      </c>
      <c r="G2476" s="99">
        <f t="shared" si="77"/>
        <v>3.0636725164009701E-3</v>
      </c>
    </row>
    <row r="2477" spans="1:7" x14ac:dyDescent="0.25">
      <c r="A2477" s="96">
        <v>2246</v>
      </c>
      <c r="B2477" s="97">
        <v>0.9</v>
      </c>
      <c r="C2477" s="97">
        <v>13.83</v>
      </c>
      <c r="D2477" s="97">
        <v>13.25</v>
      </c>
      <c r="E2477" s="97">
        <v>25.5</v>
      </c>
      <c r="F2477" s="80">
        <f t="shared" si="76"/>
        <v>1.502222427750502E-2</v>
      </c>
      <c r="G2477" s="99">
        <f t="shared" si="77"/>
        <v>2.9230273402905712E-3</v>
      </c>
    </row>
    <row r="2478" spans="1:7" x14ac:dyDescent="0.25">
      <c r="A2478" s="96">
        <v>2246</v>
      </c>
      <c r="B2478" s="97">
        <v>1.1000000000000001</v>
      </c>
      <c r="C2478" s="97">
        <v>13.45</v>
      </c>
      <c r="D2478" s="97">
        <v>13.25</v>
      </c>
      <c r="E2478" s="97">
        <v>25.5</v>
      </c>
      <c r="F2478" s="80">
        <f t="shared" si="76"/>
        <v>1.4208049125400685E-2</v>
      </c>
      <c r="G2478" s="99">
        <f t="shared" si="77"/>
        <v>2.7996695631547128E-3</v>
      </c>
    </row>
    <row r="2479" spans="1:7" x14ac:dyDescent="0.25">
      <c r="A2479" s="96">
        <v>2246</v>
      </c>
      <c r="B2479" s="97">
        <v>1.3</v>
      </c>
      <c r="C2479" s="97">
        <v>13.25</v>
      </c>
      <c r="D2479" s="97">
        <v>13.25</v>
      </c>
      <c r="E2479" s="97">
        <v>25.5</v>
      </c>
      <c r="F2479" s="80">
        <f t="shared" si="76"/>
        <v>1.3788646506146453E-2</v>
      </c>
      <c r="G2479" s="99">
        <f t="shared" si="77"/>
        <v>9.5074607524210462E-3</v>
      </c>
    </row>
    <row r="2480" spans="1:7" x14ac:dyDescent="0.25">
      <c r="A2480" s="96">
        <v>2246</v>
      </c>
      <c r="B2480" s="97">
        <v>2</v>
      </c>
      <c r="C2480" s="97">
        <v>13.05</v>
      </c>
      <c r="D2480" s="97">
        <v>13.25</v>
      </c>
      <c r="E2480" s="97">
        <v>25.5</v>
      </c>
      <c r="F2480" s="80">
        <f t="shared" si="76"/>
        <v>1.3375527072199396E-2</v>
      </c>
      <c r="G2480" s="99">
        <f t="shared" si="77"/>
        <v>1.3121745290651594E-2</v>
      </c>
    </row>
    <row r="2481" spans="1:7" x14ac:dyDescent="0.25">
      <c r="A2481" s="96">
        <v>2246</v>
      </c>
      <c r="B2481" s="97">
        <v>3</v>
      </c>
      <c r="C2481" s="97">
        <v>12.8</v>
      </c>
      <c r="D2481" s="97">
        <v>13.25</v>
      </c>
      <c r="E2481" s="97">
        <v>25.5</v>
      </c>
      <c r="F2481" s="80">
        <f t="shared" si="76"/>
        <v>1.2867963509103793E-2</v>
      </c>
      <c r="G2481" s="99">
        <f t="shared" si="77"/>
        <v>1.266847237560084E-2</v>
      </c>
    </row>
    <row r="2482" spans="1:7" x14ac:dyDescent="0.25">
      <c r="A2482" s="96">
        <v>2246</v>
      </c>
      <c r="B2482" s="97">
        <v>4</v>
      </c>
      <c r="C2482" s="97">
        <v>12.6</v>
      </c>
      <c r="D2482" s="97">
        <v>13.25</v>
      </c>
      <c r="E2482" s="97">
        <v>25.5</v>
      </c>
      <c r="F2482" s="80">
        <f t="shared" si="76"/>
        <v>1.2468981242097887E-2</v>
      </c>
      <c r="G2482" s="99">
        <f t="shared" si="77"/>
        <v>1.2127431215790423E-2</v>
      </c>
    </row>
    <row r="2483" spans="1:7" x14ac:dyDescent="0.25">
      <c r="A2483" s="96">
        <v>2246</v>
      </c>
      <c r="B2483" s="97">
        <v>5</v>
      </c>
      <c r="C2483" s="97">
        <v>12.25</v>
      </c>
      <c r="D2483" s="97">
        <v>13.25</v>
      </c>
      <c r="E2483" s="97">
        <v>25.5</v>
      </c>
      <c r="F2483" s="80">
        <f t="shared" si="76"/>
        <v>1.1785881189482959E-2</v>
      </c>
      <c r="G2483" s="99">
        <f t="shared" si="77"/>
        <v>1.16424478498925E-2</v>
      </c>
    </row>
    <row r="2484" spans="1:7" x14ac:dyDescent="0.25">
      <c r="A2484" s="96">
        <v>2246</v>
      </c>
      <c r="B2484" s="97">
        <v>6</v>
      </c>
      <c r="C2484" s="97">
        <v>12.1</v>
      </c>
      <c r="D2484" s="97">
        <v>13.25</v>
      </c>
      <c r="E2484" s="97">
        <v>25.5</v>
      </c>
      <c r="F2484" s="80">
        <f t="shared" si="76"/>
        <v>1.149901451030204E-2</v>
      </c>
      <c r="G2484" s="99">
        <f t="shared" si="77"/>
        <v>1.0979143757986001E-2</v>
      </c>
    </row>
    <row r="2485" spans="1:7" x14ac:dyDescent="0.25">
      <c r="A2485" s="96">
        <v>2246</v>
      </c>
      <c r="B2485" s="97">
        <v>7</v>
      </c>
      <c r="C2485" s="97">
        <v>11.54</v>
      </c>
      <c r="D2485" s="97">
        <v>13.25</v>
      </c>
      <c r="E2485" s="97">
        <v>25.5</v>
      </c>
      <c r="F2485" s="80">
        <f t="shared" si="76"/>
        <v>1.0459273005669961E-2</v>
      </c>
      <c r="G2485" s="99">
        <f t="shared" si="77"/>
        <v>1.0378019638675679E-2</v>
      </c>
    </row>
    <row r="2486" spans="1:7" x14ac:dyDescent="0.25">
      <c r="A2486" s="96">
        <v>2246</v>
      </c>
      <c r="B2486" s="97">
        <v>8</v>
      </c>
      <c r="C2486" s="97">
        <v>11.45</v>
      </c>
      <c r="D2486" s="97">
        <v>13.25</v>
      </c>
      <c r="E2486" s="97">
        <v>25.5</v>
      </c>
      <c r="F2486" s="80">
        <f t="shared" si="76"/>
        <v>1.0296766271681397E-2</v>
      </c>
      <c r="G2486" s="99">
        <f t="shared" si="77"/>
        <v>9.9346623754378201E-3</v>
      </c>
    </row>
    <row r="2487" spans="1:7" x14ac:dyDescent="0.25">
      <c r="A2487" s="96">
        <v>2246</v>
      </c>
      <c r="B2487" s="97">
        <v>9</v>
      </c>
      <c r="C2487" s="97">
        <v>11.04</v>
      </c>
      <c r="D2487" s="97">
        <v>13.25</v>
      </c>
      <c r="E2487" s="97">
        <v>25.5</v>
      </c>
      <c r="F2487" s="80">
        <f t="shared" si="76"/>
        <v>9.5725584791942417E-3</v>
      </c>
      <c r="G2487" s="99">
        <f t="shared" si="77"/>
        <v>9.3159688992122958E-3</v>
      </c>
    </row>
    <row r="2488" spans="1:7" x14ac:dyDescent="0.25">
      <c r="A2488" s="96">
        <v>2246</v>
      </c>
      <c r="B2488" s="97">
        <v>10</v>
      </c>
      <c r="C2488" s="97">
        <v>10.74</v>
      </c>
      <c r="D2488" s="97">
        <v>13.25</v>
      </c>
      <c r="E2488" s="97">
        <v>25.5</v>
      </c>
      <c r="F2488" s="80">
        <f t="shared" si="76"/>
        <v>9.0593793192303516E-3</v>
      </c>
      <c r="G2488" s="99">
        <f t="shared" si="77"/>
        <v>8.7771229272685762E-3</v>
      </c>
    </row>
    <row r="2489" spans="1:7" x14ac:dyDescent="0.25">
      <c r="A2489" s="96">
        <v>2246</v>
      </c>
      <c r="B2489" s="97">
        <v>11</v>
      </c>
      <c r="C2489" s="97">
        <v>10.4</v>
      </c>
      <c r="D2489" s="97">
        <v>13.25</v>
      </c>
      <c r="E2489" s="97">
        <v>25.5</v>
      </c>
      <c r="F2489" s="80">
        <f t="shared" si="76"/>
        <v>8.4948665353068008E-3</v>
      </c>
      <c r="G2489" s="99">
        <f t="shared" si="77"/>
        <v>6.1014392634308953E-3</v>
      </c>
    </row>
    <row r="2490" spans="1:7" x14ac:dyDescent="0.25">
      <c r="A2490" s="96">
        <v>2246</v>
      </c>
      <c r="B2490" s="97">
        <v>11.75</v>
      </c>
      <c r="C2490" s="97">
        <v>9.9499999999999993</v>
      </c>
      <c r="D2490" s="97">
        <v>13.25</v>
      </c>
      <c r="E2490" s="97">
        <v>25.5</v>
      </c>
      <c r="F2490" s="80">
        <f t="shared" si="76"/>
        <v>7.7756381671755864E-3</v>
      </c>
      <c r="G2490" s="99">
        <f t="shared" si="77"/>
        <v>1.9148252660555851E-3</v>
      </c>
    </row>
    <row r="2491" spans="1:7" x14ac:dyDescent="0.25">
      <c r="A2491" s="96">
        <v>2246</v>
      </c>
      <c r="B2491" s="97">
        <v>12</v>
      </c>
      <c r="C2491" s="97">
        <v>9.8000000000000007</v>
      </c>
      <c r="D2491" s="97">
        <v>13.25</v>
      </c>
      <c r="E2491" s="97">
        <v>25.5</v>
      </c>
      <c r="F2491" s="80">
        <f t="shared" si="76"/>
        <v>7.5429639612690945E-3</v>
      </c>
      <c r="G2491" s="99">
        <f t="shared" si="77"/>
        <v>7.3380103835397129E-3</v>
      </c>
    </row>
    <row r="2492" spans="1:7" x14ac:dyDescent="0.25">
      <c r="A2492" s="96">
        <v>2246</v>
      </c>
      <c r="B2492" s="97">
        <v>13</v>
      </c>
      <c r="C2492" s="97">
        <v>9.5299999999999994</v>
      </c>
      <c r="D2492" s="97">
        <v>13.25</v>
      </c>
      <c r="E2492" s="97">
        <v>25.5</v>
      </c>
      <c r="F2492" s="80">
        <f t="shared" si="76"/>
        <v>7.1330568058103313E-3</v>
      </c>
      <c r="G2492" s="99">
        <f t="shared" si="77"/>
        <v>6.8184694984523E-3</v>
      </c>
    </row>
    <row r="2493" spans="1:7" x14ac:dyDescent="0.25">
      <c r="A2493" s="96">
        <v>2246</v>
      </c>
      <c r="B2493" s="97">
        <v>14</v>
      </c>
      <c r="C2493" s="97">
        <v>9.1</v>
      </c>
      <c r="D2493" s="97">
        <v>13.25</v>
      </c>
      <c r="E2493" s="97">
        <v>25.5</v>
      </c>
      <c r="F2493" s="80">
        <f t="shared" si="76"/>
        <v>6.5038821910942688E-3</v>
      </c>
      <c r="G2493" s="99">
        <f t="shared" si="77"/>
        <v>6.0228258160133323E-3</v>
      </c>
    </row>
    <row r="2494" spans="1:7" x14ac:dyDescent="0.25">
      <c r="A2494" s="96">
        <v>2246</v>
      </c>
      <c r="B2494" s="97">
        <v>15</v>
      </c>
      <c r="C2494" s="97">
        <v>8.4</v>
      </c>
      <c r="D2494" s="97">
        <v>13.25</v>
      </c>
      <c r="E2494" s="97">
        <v>25.5</v>
      </c>
      <c r="F2494" s="80">
        <f t="shared" si="76"/>
        <v>5.541769440932395E-3</v>
      </c>
      <c r="G2494" s="99">
        <f t="shared" si="77"/>
        <v>5.0093676609193494E-3</v>
      </c>
    </row>
    <row r="2495" spans="1:7" x14ac:dyDescent="0.25">
      <c r="A2495" s="96">
        <v>2246</v>
      </c>
      <c r="B2495" s="97">
        <v>16</v>
      </c>
      <c r="C2495" s="97">
        <v>7.55</v>
      </c>
      <c r="D2495" s="97">
        <v>13.25</v>
      </c>
      <c r="E2495" s="97">
        <v>25.5</v>
      </c>
      <c r="F2495" s="80">
        <f t="shared" si="76"/>
        <v>4.4769658809063048E-3</v>
      </c>
      <c r="G2495" s="99">
        <f t="shared" si="77"/>
        <v>4.274234979979339E-3</v>
      </c>
    </row>
    <row r="2496" spans="1:7" x14ac:dyDescent="0.25">
      <c r="A2496" s="96">
        <v>2246</v>
      </c>
      <c r="B2496" s="97">
        <v>17</v>
      </c>
      <c r="C2496" s="97">
        <v>7.2</v>
      </c>
      <c r="D2496" s="97">
        <v>13.25</v>
      </c>
      <c r="E2496" s="97">
        <v>25.5</v>
      </c>
      <c r="F2496" s="80">
        <f t="shared" si="76"/>
        <v>4.0715040790523724E-3</v>
      </c>
      <c r="G2496" s="99">
        <f t="shared" si="77"/>
        <v>3.445180459669447E-3</v>
      </c>
    </row>
    <row r="2497" spans="1:7" x14ac:dyDescent="0.25">
      <c r="A2497" s="96">
        <v>2246</v>
      </c>
      <c r="B2497" s="97">
        <v>17.87</v>
      </c>
      <c r="C2497" s="97">
        <v>7</v>
      </c>
      <c r="D2497" s="97">
        <v>13.25</v>
      </c>
      <c r="E2497" s="97">
        <v>25.5</v>
      </c>
      <c r="F2497" s="80">
        <f t="shared" si="76"/>
        <v>3.8484510006474965E-3</v>
      </c>
      <c r="G2497" s="99">
        <f t="shared" si="77"/>
        <v>4.6917035562561732E-4</v>
      </c>
    </row>
    <row r="2498" spans="1:7" x14ac:dyDescent="0.25">
      <c r="A2498" s="96">
        <v>2246</v>
      </c>
      <c r="B2498" s="97">
        <v>18</v>
      </c>
      <c r="C2498" s="97">
        <v>6.55</v>
      </c>
      <c r="D2498" s="97">
        <v>13.25</v>
      </c>
      <c r="E2498" s="97">
        <v>25.5</v>
      </c>
      <c r="F2498" s="80">
        <f t="shared" si="76"/>
        <v>3.3695544705159021E-3</v>
      </c>
      <c r="G2498" s="99">
        <f t="shared" si="77"/>
        <v>2.9383708788107031E-3</v>
      </c>
    </row>
    <row r="2499" spans="1:7" x14ac:dyDescent="0.25">
      <c r="A2499" s="96">
        <v>2246</v>
      </c>
      <c r="B2499" s="97">
        <v>19</v>
      </c>
      <c r="C2499" s="97">
        <v>5.65</v>
      </c>
      <c r="D2499" s="97">
        <v>13.25</v>
      </c>
      <c r="E2499" s="97">
        <v>25.5</v>
      </c>
      <c r="F2499" s="80">
        <f t="shared" ref="F2499:F2562" si="78">PI()*C2499^2/40000</f>
        <v>2.5071872871055044E-3</v>
      </c>
      <c r="G2499" s="99">
        <f t="shared" ref="G2499:G2562" si="79">IF(C2499=0," ",IF(C2499&gt;4,((F2499+F2500)/2)*(B2500-B2499),1/3*F2499*(B2500-B2499)))</f>
        <v>2.3318510741178414E-3</v>
      </c>
    </row>
    <row r="2500" spans="1:7" x14ac:dyDescent="0.25">
      <c r="A2500" s="96">
        <v>2246</v>
      </c>
      <c r="B2500" s="97">
        <v>20</v>
      </c>
      <c r="C2500" s="97">
        <v>5.24</v>
      </c>
      <c r="D2500" s="97">
        <v>13.25</v>
      </c>
      <c r="E2500" s="97">
        <v>25.5</v>
      </c>
      <c r="F2500" s="80">
        <f t="shared" si="78"/>
        <v>2.156514861130178E-3</v>
      </c>
      <c r="G2500" s="99">
        <f t="shared" si="79"/>
        <v>1.8734730710050053E-3</v>
      </c>
    </row>
    <row r="2501" spans="1:7" x14ac:dyDescent="0.25">
      <c r="A2501" s="96">
        <v>2246</v>
      </c>
      <c r="B2501" s="97">
        <v>21</v>
      </c>
      <c r="C2501" s="97">
        <v>4.5</v>
      </c>
      <c r="D2501" s="97">
        <v>13.25</v>
      </c>
      <c r="E2501" s="97">
        <v>25.5</v>
      </c>
      <c r="F2501" s="80">
        <f t="shared" si="78"/>
        <v>1.5904312808798326E-3</v>
      </c>
      <c r="G2501" s="99">
        <f t="shared" si="79"/>
        <v>1.1388273369263009E-3</v>
      </c>
    </row>
    <row r="2502" spans="1:7" x14ac:dyDescent="0.25">
      <c r="A2502" s="96">
        <v>2246</v>
      </c>
      <c r="B2502" s="97">
        <v>21.8</v>
      </c>
      <c r="C2502" s="97">
        <v>4</v>
      </c>
      <c r="D2502" s="97">
        <v>13.25</v>
      </c>
      <c r="E2502" s="97">
        <v>25.5</v>
      </c>
      <c r="F2502" s="80">
        <f t="shared" si="78"/>
        <v>1.2566370614359172E-3</v>
      </c>
      <c r="G2502" s="99">
        <f t="shared" si="79"/>
        <v>1.5498523757709643E-3</v>
      </c>
    </row>
    <row r="2503" spans="1:7" x14ac:dyDescent="0.25">
      <c r="A2503" s="96">
        <v>2246</v>
      </c>
      <c r="B2503" s="97">
        <v>25.5</v>
      </c>
      <c r="C2503" s="97">
        <v>0</v>
      </c>
      <c r="D2503" s="97">
        <v>13.25</v>
      </c>
      <c r="E2503" s="97">
        <v>25.5</v>
      </c>
      <c r="F2503" s="80">
        <f t="shared" si="78"/>
        <v>0</v>
      </c>
      <c r="G2503" s="99" t="str">
        <f t="shared" si="79"/>
        <v xml:space="preserve"> </v>
      </c>
    </row>
    <row r="2504" spans="1:7" x14ac:dyDescent="0.25">
      <c r="A2504" s="94">
        <v>2247</v>
      </c>
      <c r="B2504" s="95">
        <v>0.1</v>
      </c>
      <c r="C2504" s="95">
        <v>19.690000000000001</v>
      </c>
      <c r="D2504" s="95">
        <v>16.489999999999998</v>
      </c>
      <c r="E2504" s="95">
        <v>28.1</v>
      </c>
      <c r="F2504" s="80">
        <f t="shared" si="78"/>
        <v>3.044958048963535E-2</v>
      </c>
      <c r="G2504" s="99">
        <f t="shared" si="79"/>
        <v>5.569894549163657E-3</v>
      </c>
    </row>
    <row r="2505" spans="1:7" x14ac:dyDescent="0.25">
      <c r="A2505" s="94">
        <v>2247</v>
      </c>
      <c r="B2505" s="95">
        <v>0.3</v>
      </c>
      <c r="C2505" s="95">
        <v>17.93</v>
      </c>
      <c r="D2505" s="95">
        <v>16.489999999999998</v>
      </c>
      <c r="E2505" s="95">
        <v>28.1</v>
      </c>
      <c r="F2505" s="80">
        <f t="shared" si="78"/>
        <v>2.5249365002001228E-2</v>
      </c>
      <c r="G2505" s="99">
        <f t="shared" si="79"/>
        <v>4.8457574425112108E-3</v>
      </c>
    </row>
    <row r="2506" spans="1:7" x14ac:dyDescent="0.25">
      <c r="A2506" s="94">
        <v>2247</v>
      </c>
      <c r="B2506" s="95">
        <v>0.5</v>
      </c>
      <c r="C2506" s="95">
        <v>17.190000000000001</v>
      </c>
      <c r="D2506" s="95">
        <v>16.489999999999998</v>
      </c>
      <c r="E2506" s="95">
        <v>28.1</v>
      </c>
      <c r="F2506" s="80">
        <f t="shared" si="78"/>
        <v>2.3208209423110877E-2</v>
      </c>
      <c r="G2506" s="99">
        <f t="shared" si="79"/>
        <v>4.5639966367905377E-3</v>
      </c>
    </row>
    <row r="2507" spans="1:7" x14ac:dyDescent="0.25">
      <c r="A2507" s="94">
        <v>2247</v>
      </c>
      <c r="B2507" s="95">
        <v>0.7</v>
      </c>
      <c r="C2507" s="95">
        <v>16.899999999999999</v>
      </c>
      <c r="D2507" s="95">
        <v>16.489999999999998</v>
      </c>
      <c r="E2507" s="95">
        <v>28.1</v>
      </c>
      <c r="F2507" s="80">
        <f t="shared" si="78"/>
        <v>2.2431756944794518E-2</v>
      </c>
      <c r="G2507" s="99">
        <f t="shared" si="79"/>
        <v>4.4546087367870347E-3</v>
      </c>
    </row>
    <row r="2508" spans="1:7" x14ac:dyDescent="0.25">
      <c r="A2508" s="94">
        <v>2247</v>
      </c>
      <c r="B2508" s="95">
        <v>0.9</v>
      </c>
      <c r="C2508" s="95">
        <v>16.78</v>
      </c>
      <c r="D2508" s="95">
        <v>16.489999999999998</v>
      </c>
      <c r="E2508" s="95">
        <v>28.1</v>
      </c>
      <c r="F2508" s="80">
        <f t="shared" si="78"/>
        <v>2.2114330423075812E-2</v>
      </c>
      <c r="G2508" s="99">
        <f t="shared" si="79"/>
        <v>4.3600593642845967E-3</v>
      </c>
    </row>
    <row r="2509" spans="1:7" x14ac:dyDescent="0.25">
      <c r="A2509" s="94">
        <v>2247</v>
      </c>
      <c r="B2509" s="95">
        <v>1.1000000000000001</v>
      </c>
      <c r="C2509" s="95">
        <v>16.54</v>
      </c>
      <c r="D2509" s="95">
        <v>16.489999999999998</v>
      </c>
      <c r="E2509" s="95">
        <v>28.1</v>
      </c>
      <c r="F2509" s="80">
        <f t="shared" si="78"/>
        <v>2.1486263219770135E-2</v>
      </c>
      <c r="G2509" s="99">
        <f t="shared" si="79"/>
        <v>4.2842817932855163E-3</v>
      </c>
    </row>
    <row r="2510" spans="1:7" x14ac:dyDescent="0.25">
      <c r="A2510" s="94">
        <v>2247</v>
      </c>
      <c r="B2510" s="95">
        <v>1.3</v>
      </c>
      <c r="C2510" s="95">
        <v>16.489999999999998</v>
      </c>
      <c r="D2510" s="95">
        <v>16.489999999999998</v>
      </c>
      <c r="E2510" s="95">
        <v>28.1</v>
      </c>
      <c r="F2510" s="80">
        <f t="shared" si="78"/>
        <v>2.1356554713085042E-2</v>
      </c>
      <c r="G2510" s="99">
        <f t="shared" si="79"/>
        <v>1.4207453008194667E-2</v>
      </c>
    </row>
    <row r="2511" spans="1:7" x14ac:dyDescent="0.25">
      <c r="A2511" s="94">
        <v>2247</v>
      </c>
      <c r="B2511" s="95">
        <v>2</v>
      </c>
      <c r="C2511" s="95">
        <v>15.65</v>
      </c>
      <c r="D2511" s="95">
        <v>16.489999999999998</v>
      </c>
      <c r="E2511" s="95">
        <v>28.1</v>
      </c>
      <c r="F2511" s="80">
        <f t="shared" si="78"/>
        <v>1.9236168167471156E-2</v>
      </c>
      <c r="G2511" s="99">
        <f t="shared" si="79"/>
        <v>1.8560160260271703E-2</v>
      </c>
    </row>
    <row r="2512" spans="1:7" x14ac:dyDescent="0.25">
      <c r="A2512" s="94">
        <v>2247</v>
      </c>
      <c r="B2512" s="95">
        <v>3</v>
      </c>
      <c r="C2512" s="95">
        <v>15.09</v>
      </c>
      <c r="D2512" s="95">
        <v>16.489999999999998</v>
      </c>
      <c r="E2512" s="95">
        <v>28.1</v>
      </c>
      <c r="F2512" s="80">
        <f t="shared" si="78"/>
        <v>1.7884152353072249E-2</v>
      </c>
      <c r="G2512" s="99">
        <f t="shared" si="79"/>
        <v>1.7754259277818762E-2</v>
      </c>
    </row>
    <row r="2513" spans="1:7" x14ac:dyDescent="0.25">
      <c r="A2513" s="94">
        <v>2247</v>
      </c>
      <c r="B2513" s="95">
        <v>4</v>
      </c>
      <c r="C2513" s="95">
        <v>14.98</v>
      </c>
      <c r="D2513" s="95">
        <v>16.489999999999998</v>
      </c>
      <c r="E2513" s="95">
        <v>28.1</v>
      </c>
      <c r="F2513" s="80">
        <f t="shared" si="78"/>
        <v>1.7624366202565279E-2</v>
      </c>
      <c r="G2513" s="99">
        <f t="shared" si="79"/>
        <v>1.7344261801571212E-2</v>
      </c>
    </row>
    <row r="2514" spans="1:7" x14ac:dyDescent="0.25">
      <c r="A2514" s="94">
        <v>2247</v>
      </c>
      <c r="B2514" s="95">
        <v>5</v>
      </c>
      <c r="C2514" s="95">
        <v>14.74</v>
      </c>
      <c r="D2514" s="95">
        <v>16.489999999999998</v>
      </c>
      <c r="E2514" s="95">
        <v>28.1</v>
      </c>
      <c r="F2514" s="80">
        <f t="shared" si="78"/>
        <v>1.7064157400577144E-2</v>
      </c>
      <c r="G2514" s="99">
        <f t="shared" si="79"/>
        <v>1.7064157400577144E-2</v>
      </c>
    </row>
    <row r="2515" spans="1:7" x14ac:dyDescent="0.25">
      <c r="A2515" s="94">
        <v>2247</v>
      </c>
      <c r="B2515" s="95">
        <v>6</v>
      </c>
      <c r="C2515" s="95">
        <v>14.74</v>
      </c>
      <c r="D2515" s="95">
        <v>16.489999999999998</v>
      </c>
      <c r="E2515" s="95">
        <v>28.1</v>
      </c>
      <c r="F2515" s="80">
        <f t="shared" si="78"/>
        <v>1.7064157400577144E-2</v>
      </c>
      <c r="G2515" s="99">
        <f t="shared" si="79"/>
        <v>1.6450462983661644E-2</v>
      </c>
    </row>
    <row r="2516" spans="1:7" x14ac:dyDescent="0.25">
      <c r="A2516" s="94">
        <v>2247</v>
      </c>
      <c r="B2516" s="95">
        <v>7</v>
      </c>
      <c r="C2516" s="95">
        <v>14.2</v>
      </c>
      <c r="D2516" s="95">
        <v>16.489999999999998</v>
      </c>
      <c r="E2516" s="95">
        <v>28.1</v>
      </c>
      <c r="F2516" s="80">
        <f t="shared" si="78"/>
        <v>1.5836768566746148E-2</v>
      </c>
      <c r="G2516" s="99">
        <f t="shared" si="79"/>
        <v>1.5549454210612094E-2</v>
      </c>
    </row>
    <row r="2517" spans="1:7" x14ac:dyDescent="0.25">
      <c r="A2517" s="94">
        <v>2247</v>
      </c>
      <c r="B2517" s="95">
        <v>8</v>
      </c>
      <c r="C2517" s="95">
        <v>13.94</v>
      </c>
      <c r="D2517" s="95">
        <v>16.489999999999998</v>
      </c>
      <c r="E2517" s="95">
        <v>28.1</v>
      </c>
      <c r="F2517" s="80">
        <f t="shared" si="78"/>
        <v>1.526213985447804E-2</v>
      </c>
      <c r="G2517" s="99">
        <f t="shared" si="79"/>
        <v>1.4788010691198266E-2</v>
      </c>
    </row>
    <row r="2518" spans="1:7" x14ac:dyDescent="0.25">
      <c r="A2518" s="94">
        <v>2247</v>
      </c>
      <c r="B2518" s="95">
        <v>9</v>
      </c>
      <c r="C2518" s="95">
        <v>13.5</v>
      </c>
      <c r="D2518" s="95">
        <v>16.489999999999998</v>
      </c>
      <c r="E2518" s="95">
        <v>28.1</v>
      </c>
      <c r="F2518" s="80">
        <f t="shared" si="78"/>
        <v>1.4313881527918494E-2</v>
      </c>
      <c r="G2518" s="99">
        <f t="shared" si="79"/>
        <v>1.4092952951545609E-2</v>
      </c>
    </row>
    <row r="2519" spans="1:7" x14ac:dyDescent="0.25">
      <c r="A2519" s="94">
        <v>2247</v>
      </c>
      <c r="B2519" s="95">
        <v>10</v>
      </c>
      <c r="C2519" s="95">
        <v>13.29</v>
      </c>
      <c r="D2519" s="95">
        <v>16.489999999999998</v>
      </c>
      <c r="E2519" s="95">
        <v>28.1</v>
      </c>
      <c r="F2519" s="80">
        <f t="shared" si="78"/>
        <v>1.3872024375172723E-2</v>
      </c>
      <c r="G2519" s="99">
        <f t="shared" si="79"/>
        <v>1.2906173129753076E-2</v>
      </c>
    </row>
    <row r="2520" spans="1:7" x14ac:dyDescent="0.25">
      <c r="A2520" s="94">
        <v>2247</v>
      </c>
      <c r="B2520" s="95">
        <v>11</v>
      </c>
      <c r="C2520" s="95">
        <v>12.33</v>
      </c>
      <c r="D2520" s="95">
        <v>16.489999999999998</v>
      </c>
      <c r="E2520" s="95">
        <v>28.1</v>
      </c>
      <c r="F2520" s="80">
        <f t="shared" si="78"/>
        <v>1.1940321884333431E-2</v>
      </c>
      <c r="G2520" s="99">
        <f t="shared" si="79"/>
        <v>1.166278966232449E-2</v>
      </c>
    </row>
    <row r="2521" spans="1:7" x14ac:dyDescent="0.25">
      <c r="A2521" s="94">
        <v>2247</v>
      </c>
      <c r="B2521" s="95">
        <v>12</v>
      </c>
      <c r="C2521" s="95">
        <v>12.04</v>
      </c>
      <c r="D2521" s="95">
        <v>16.489999999999998</v>
      </c>
      <c r="E2521" s="95">
        <v>28.1</v>
      </c>
      <c r="F2521" s="80">
        <f t="shared" si="78"/>
        <v>1.1385257440315551E-2</v>
      </c>
      <c r="G2521" s="99">
        <f t="shared" si="79"/>
        <v>1.1291088200524197E-2</v>
      </c>
    </row>
    <row r="2522" spans="1:7" x14ac:dyDescent="0.25">
      <c r="A2522" s="94">
        <v>2247</v>
      </c>
      <c r="B2522" s="95">
        <v>13</v>
      </c>
      <c r="C2522" s="95">
        <v>11.94</v>
      </c>
      <c r="D2522" s="95">
        <v>16.489999999999998</v>
      </c>
      <c r="E2522" s="95">
        <v>28.1</v>
      </c>
      <c r="F2522" s="80">
        <f t="shared" si="78"/>
        <v>1.1196918960732844E-2</v>
      </c>
      <c r="G2522" s="99">
        <f t="shared" si="79"/>
        <v>5.5984594803665016E-4</v>
      </c>
    </row>
    <row r="2523" spans="1:7" x14ac:dyDescent="0.25">
      <c r="A2523" s="94">
        <v>2247</v>
      </c>
      <c r="B2523" s="95">
        <v>13.05</v>
      </c>
      <c r="C2523" s="95">
        <v>11.94</v>
      </c>
      <c r="D2523" s="95">
        <v>16.489999999999998</v>
      </c>
      <c r="E2523" s="95">
        <v>28.1</v>
      </c>
      <c r="F2523" s="80">
        <f t="shared" si="78"/>
        <v>1.1196918960732844E-2</v>
      </c>
      <c r="G2523" s="99">
        <f t="shared" si="79"/>
        <v>9.8326124504749274E-3</v>
      </c>
    </row>
    <row r="2524" spans="1:7" x14ac:dyDescent="0.25">
      <c r="A2524" s="94">
        <v>2247</v>
      </c>
      <c r="B2524" s="95">
        <v>14</v>
      </c>
      <c r="C2524" s="95">
        <v>11</v>
      </c>
      <c r="D2524" s="95">
        <v>16.489999999999998</v>
      </c>
      <c r="E2524" s="95">
        <v>28.1</v>
      </c>
      <c r="F2524" s="80">
        <f t="shared" si="78"/>
        <v>9.5033177771091243E-3</v>
      </c>
      <c r="G2524" s="99">
        <f t="shared" si="79"/>
        <v>8.9990921562079634E-3</v>
      </c>
    </row>
    <row r="2525" spans="1:7" x14ac:dyDescent="0.25">
      <c r="A2525" s="94">
        <v>2247</v>
      </c>
      <c r="B2525" s="95">
        <v>15</v>
      </c>
      <c r="C2525" s="95">
        <v>10.4</v>
      </c>
      <c r="D2525" s="95">
        <v>16.489999999999998</v>
      </c>
      <c r="E2525" s="95">
        <v>28.1</v>
      </c>
      <c r="F2525" s="80">
        <f t="shared" si="78"/>
        <v>8.4948665353068008E-3</v>
      </c>
      <c r="G2525" s="99">
        <f t="shared" si="79"/>
        <v>8.0574979330648461E-3</v>
      </c>
    </row>
    <row r="2526" spans="1:7" x14ac:dyDescent="0.25">
      <c r="A2526" s="94">
        <v>2247</v>
      </c>
      <c r="B2526" s="95">
        <v>16</v>
      </c>
      <c r="C2526" s="95">
        <v>9.85</v>
      </c>
      <c r="D2526" s="95">
        <v>16.489999999999998</v>
      </c>
      <c r="E2526" s="95">
        <v>28.1</v>
      </c>
      <c r="F2526" s="80">
        <f t="shared" si="78"/>
        <v>7.6201293308228923E-3</v>
      </c>
      <c r="G2526" s="99">
        <f t="shared" si="79"/>
        <v>7.2065190230237112E-3</v>
      </c>
    </row>
    <row r="2527" spans="1:7" x14ac:dyDescent="0.25">
      <c r="A2527" s="94">
        <v>2247</v>
      </c>
      <c r="B2527" s="95">
        <v>17</v>
      </c>
      <c r="C2527" s="95">
        <v>9.3000000000000007</v>
      </c>
      <c r="D2527" s="95">
        <v>16.489999999999998</v>
      </c>
      <c r="E2527" s="95">
        <v>28.1</v>
      </c>
      <c r="F2527" s="80">
        <f t="shared" si="78"/>
        <v>6.7929087152245301E-3</v>
      </c>
      <c r="G2527" s="99">
        <f t="shared" si="79"/>
        <v>6.3008567658560284E-3</v>
      </c>
    </row>
    <row r="2528" spans="1:7" x14ac:dyDescent="0.25">
      <c r="A2528" s="94">
        <v>2247</v>
      </c>
      <c r="B2528" s="95">
        <v>18</v>
      </c>
      <c r="C2528" s="95">
        <v>8.6</v>
      </c>
      <c r="D2528" s="95">
        <v>16.489999999999998</v>
      </c>
      <c r="E2528" s="95">
        <v>28.1</v>
      </c>
      <c r="F2528" s="80">
        <f t="shared" si="78"/>
        <v>5.8088048164875268E-3</v>
      </c>
      <c r="G2528" s="99">
        <f t="shared" si="79"/>
        <v>5.3490366586254777E-3</v>
      </c>
    </row>
    <row r="2529" spans="1:7" x14ac:dyDescent="0.25">
      <c r="A2529" s="94">
        <v>2247</v>
      </c>
      <c r="B2529" s="95">
        <v>19</v>
      </c>
      <c r="C2529" s="95">
        <v>7.89</v>
      </c>
      <c r="D2529" s="95">
        <v>16.489999999999998</v>
      </c>
      <c r="E2529" s="95">
        <v>28.1</v>
      </c>
      <c r="F2529" s="80">
        <f t="shared" si="78"/>
        <v>4.8892685007634286E-3</v>
      </c>
      <c r="G2529" s="99">
        <f t="shared" si="79"/>
        <v>4.4803862899079009E-3</v>
      </c>
    </row>
    <row r="2530" spans="1:7" x14ac:dyDescent="0.25">
      <c r="A2530" s="94">
        <v>2247</v>
      </c>
      <c r="B2530" s="95">
        <v>20</v>
      </c>
      <c r="C2530" s="95">
        <v>7.2</v>
      </c>
      <c r="D2530" s="95">
        <v>16.489999999999998</v>
      </c>
      <c r="E2530" s="95">
        <v>28.1</v>
      </c>
      <c r="F2530" s="80">
        <f t="shared" si="78"/>
        <v>4.0715040790523724E-3</v>
      </c>
      <c r="G2530" s="99">
        <f t="shared" si="79"/>
        <v>2.3759865239099663E-3</v>
      </c>
    </row>
    <row r="2531" spans="1:7" x14ac:dyDescent="0.25">
      <c r="A2531" s="94">
        <v>2247</v>
      </c>
      <c r="B2531" s="95">
        <v>20.6</v>
      </c>
      <c r="C2531" s="95">
        <v>7</v>
      </c>
      <c r="D2531" s="95">
        <v>16.489999999999998</v>
      </c>
      <c r="E2531" s="95">
        <v>28.1</v>
      </c>
      <c r="F2531" s="80">
        <f t="shared" si="78"/>
        <v>3.8484510006474965E-3</v>
      </c>
      <c r="G2531" s="99">
        <f t="shared" si="79"/>
        <v>1.4853842765254188E-3</v>
      </c>
    </row>
    <row r="2532" spans="1:7" x14ac:dyDescent="0.25">
      <c r="A2532" s="94">
        <v>2247</v>
      </c>
      <c r="B2532" s="95">
        <v>21</v>
      </c>
      <c r="C2532" s="95">
        <v>6.75</v>
      </c>
      <c r="D2532" s="95">
        <v>16.489999999999998</v>
      </c>
      <c r="E2532" s="95">
        <v>28.1</v>
      </c>
      <c r="F2532" s="80">
        <f t="shared" si="78"/>
        <v>3.5784703819796235E-3</v>
      </c>
      <c r="G2532" s="99">
        <f t="shared" si="79"/>
        <v>3.2266120047775666E-3</v>
      </c>
    </row>
    <row r="2533" spans="1:7" x14ac:dyDescent="0.25">
      <c r="A2533" s="94">
        <v>2247</v>
      </c>
      <c r="B2533" s="95">
        <v>22</v>
      </c>
      <c r="C2533" s="95">
        <v>6.05</v>
      </c>
      <c r="D2533" s="95">
        <v>16.489999999999998</v>
      </c>
      <c r="E2533" s="95">
        <v>28.1</v>
      </c>
      <c r="F2533" s="80">
        <f t="shared" si="78"/>
        <v>2.8747536275755101E-3</v>
      </c>
      <c r="G2533" s="99">
        <f t="shared" si="79"/>
        <v>2.4388576468899262E-3</v>
      </c>
    </row>
    <row r="2534" spans="1:7" x14ac:dyDescent="0.25">
      <c r="A2534" s="94">
        <v>2247</v>
      </c>
      <c r="B2534" s="95">
        <v>23</v>
      </c>
      <c r="C2534" s="95">
        <v>5.05</v>
      </c>
      <c r="D2534" s="95">
        <v>16.489999999999998</v>
      </c>
      <c r="E2534" s="95">
        <v>28.1</v>
      </c>
      <c r="F2534" s="80">
        <f t="shared" si="78"/>
        <v>2.0029616662043423E-3</v>
      </c>
      <c r="G2534" s="99">
        <f t="shared" si="79"/>
        <v>1.7791231896360697E-3</v>
      </c>
    </row>
    <row r="2535" spans="1:7" x14ac:dyDescent="0.25">
      <c r="A2535" s="94">
        <v>2247</v>
      </c>
      <c r="B2535" s="95">
        <v>24</v>
      </c>
      <c r="C2535" s="95">
        <v>4.45</v>
      </c>
      <c r="D2535" s="95">
        <v>16.489999999999998</v>
      </c>
      <c r="E2535" s="95">
        <v>28.1</v>
      </c>
      <c r="F2535" s="80">
        <f t="shared" si="78"/>
        <v>1.5552847130677972E-3</v>
      </c>
      <c r="G2535" s="99">
        <f t="shared" si="79"/>
        <v>7.7327848798852249E-4</v>
      </c>
    </row>
    <row r="2536" spans="1:7" x14ac:dyDescent="0.25">
      <c r="A2536" s="94">
        <v>2247</v>
      </c>
      <c r="B2536" s="95">
        <v>24.55</v>
      </c>
      <c r="C2536" s="95">
        <v>4</v>
      </c>
      <c r="D2536" s="95">
        <v>16.489999999999998</v>
      </c>
      <c r="E2536" s="95">
        <v>28.1</v>
      </c>
      <c r="F2536" s="80">
        <f t="shared" si="78"/>
        <v>1.2566370614359172E-3</v>
      </c>
      <c r="G2536" s="99">
        <f t="shared" si="79"/>
        <v>1.487020522699169E-3</v>
      </c>
    </row>
    <row r="2537" spans="1:7" x14ac:dyDescent="0.25">
      <c r="A2537" s="94">
        <v>2247</v>
      </c>
      <c r="B2537" s="95">
        <v>28.1</v>
      </c>
      <c r="C2537" s="95">
        <v>0</v>
      </c>
      <c r="D2537" s="95">
        <v>16.489999999999998</v>
      </c>
      <c r="E2537" s="95">
        <v>28.1</v>
      </c>
      <c r="F2537" s="80">
        <f t="shared" si="78"/>
        <v>0</v>
      </c>
      <c r="G2537" s="99" t="str">
        <f t="shared" si="79"/>
        <v xml:space="preserve"> </v>
      </c>
    </row>
    <row r="2538" spans="1:7" x14ac:dyDescent="0.25">
      <c r="A2538" s="96">
        <v>2248</v>
      </c>
      <c r="B2538" s="97">
        <v>0.1</v>
      </c>
      <c r="C2538" s="97">
        <v>19.95</v>
      </c>
      <c r="D2538" s="97">
        <v>15.75</v>
      </c>
      <c r="E2538" s="97">
        <v>27.3</v>
      </c>
      <c r="F2538" s="80">
        <f t="shared" si="78"/>
        <v>3.1259043252759293E-2</v>
      </c>
      <c r="G2538" s="99">
        <f t="shared" si="79"/>
        <v>5.462954735235461E-3</v>
      </c>
    </row>
    <row r="2539" spans="1:7" x14ac:dyDescent="0.25">
      <c r="A2539" s="96">
        <v>2248</v>
      </c>
      <c r="B2539" s="97">
        <v>0.3</v>
      </c>
      <c r="C2539" s="97">
        <v>17.25</v>
      </c>
      <c r="D2539" s="97">
        <v>15.75</v>
      </c>
      <c r="E2539" s="97">
        <v>27.3</v>
      </c>
      <c r="F2539" s="80">
        <f t="shared" si="78"/>
        <v>2.3370504099595318E-2</v>
      </c>
      <c r="G2539" s="99">
        <f t="shared" si="79"/>
        <v>4.55375818633249E-3</v>
      </c>
    </row>
    <row r="2540" spans="1:7" x14ac:dyDescent="0.25">
      <c r="A2540" s="96">
        <v>2248</v>
      </c>
      <c r="B2540" s="97">
        <v>0.5</v>
      </c>
      <c r="C2540" s="97">
        <v>16.8</v>
      </c>
      <c r="D2540" s="97">
        <v>15.75</v>
      </c>
      <c r="E2540" s="97">
        <v>27.3</v>
      </c>
      <c r="F2540" s="80">
        <f t="shared" si="78"/>
        <v>2.216707776372958E-2</v>
      </c>
      <c r="G2540" s="99">
        <f t="shared" si="79"/>
        <v>4.3809509554309659E-3</v>
      </c>
    </row>
    <row r="2541" spans="1:7" x14ac:dyDescent="0.25">
      <c r="A2541" s="96">
        <v>2248</v>
      </c>
      <c r="B2541" s="97">
        <v>0.7</v>
      </c>
      <c r="C2541" s="97">
        <v>16.600000000000001</v>
      </c>
      <c r="D2541" s="97">
        <v>15.75</v>
      </c>
      <c r="E2541" s="97">
        <v>27.3</v>
      </c>
      <c r="F2541" s="80">
        <f t="shared" si="78"/>
        <v>2.1642431790580091E-2</v>
      </c>
      <c r="G2541" s="99">
        <f t="shared" si="79"/>
        <v>4.2000737584005372E-3</v>
      </c>
    </row>
    <row r="2542" spans="1:7" x14ac:dyDescent="0.25">
      <c r="A2542" s="96">
        <v>2248</v>
      </c>
      <c r="B2542" s="97">
        <v>0.9</v>
      </c>
      <c r="C2542" s="97">
        <v>16.100000000000001</v>
      </c>
      <c r="D2542" s="97">
        <v>15.75</v>
      </c>
      <c r="E2542" s="97">
        <v>27.3</v>
      </c>
      <c r="F2542" s="80">
        <f t="shared" si="78"/>
        <v>2.035830579342526E-2</v>
      </c>
      <c r="G2542" s="99">
        <f t="shared" si="79"/>
        <v>4.0716611586850537E-3</v>
      </c>
    </row>
    <row r="2543" spans="1:7" x14ac:dyDescent="0.25">
      <c r="A2543" s="96">
        <v>2248</v>
      </c>
      <c r="B2543" s="97">
        <v>1.1000000000000001</v>
      </c>
      <c r="C2543" s="97">
        <v>16.100000000000001</v>
      </c>
      <c r="D2543" s="97">
        <v>15.75</v>
      </c>
      <c r="E2543" s="97">
        <v>27.3</v>
      </c>
      <c r="F2543" s="80">
        <f t="shared" si="78"/>
        <v>2.035830579342526E-2</v>
      </c>
      <c r="G2543" s="99">
        <f t="shared" si="79"/>
        <v>3.9841088984203209E-3</v>
      </c>
    </row>
    <row r="2544" spans="1:7" x14ac:dyDescent="0.25">
      <c r="A2544" s="96">
        <v>2248</v>
      </c>
      <c r="B2544" s="97">
        <v>1.3</v>
      </c>
      <c r="C2544" s="97">
        <v>15.75</v>
      </c>
      <c r="D2544" s="97">
        <v>15.75</v>
      </c>
      <c r="E2544" s="97">
        <v>27.3</v>
      </c>
      <c r="F2544" s="80">
        <f t="shared" si="78"/>
        <v>1.9482783190777953E-2</v>
      </c>
      <c r="G2544" s="99">
        <f t="shared" si="79"/>
        <v>1.3423190923240576E-2</v>
      </c>
    </row>
    <row r="2545" spans="1:7" x14ac:dyDescent="0.25">
      <c r="A2545" s="96">
        <v>2248</v>
      </c>
      <c r="B2545" s="97">
        <v>2</v>
      </c>
      <c r="C2545" s="97">
        <v>15.5</v>
      </c>
      <c r="D2545" s="97">
        <v>15.75</v>
      </c>
      <c r="E2545" s="97">
        <v>27.3</v>
      </c>
      <c r="F2545" s="80">
        <f t="shared" si="78"/>
        <v>1.8869190875623696E-2</v>
      </c>
      <c r="G2545" s="99">
        <f t="shared" si="79"/>
        <v>1.8567303456567801E-2</v>
      </c>
    </row>
    <row r="2546" spans="1:7" x14ac:dyDescent="0.25">
      <c r="A2546" s="96">
        <v>2248</v>
      </c>
      <c r="B2546" s="97">
        <v>3</v>
      </c>
      <c r="C2546" s="97">
        <v>15.25</v>
      </c>
      <c r="D2546" s="97">
        <v>15.75</v>
      </c>
      <c r="E2546" s="97">
        <v>27.3</v>
      </c>
      <c r="F2546" s="80">
        <f t="shared" si="78"/>
        <v>1.8265416037511906E-2</v>
      </c>
      <c r="G2546" s="99">
        <f t="shared" si="79"/>
        <v>1.790963066949286E-2</v>
      </c>
    </row>
    <row r="2547" spans="1:7" x14ac:dyDescent="0.25">
      <c r="A2547" s="96">
        <v>2248</v>
      </c>
      <c r="B2547" s="97">
        <v>4</v>
      </c>
      <c r="C2547" s="97">
        <v>14.95</v>
      </c>
      <c r="D2547" s="97">
        <v>15.75</v>
      </c>
      <c r="E2547" s="97">
        <v>27.3</v>
      </c>
      <c r="F2547" s="80">
        <f t="shared" si="78"/>
        <v>1.7553845301473817E-2</v>
      </c>
      <c r="G2547" s="99">
        <f t="shared" si="79"/>
        <v>1.7251215681153512E-2</v>
      </c>
    </row>
    <row r="2548" spans="1:7" x14ac:dyDescent="0.25">
      <c r="A2548" s="96">
        <v>2248</v>
      </c>
      <c r="B2548" s="97">
        <v>5</v>
      </c>
      <c r="C2548" s="97">
        <v>14.69</v>
      </c>
      <c r="D2548" s="97">
        <v>15.75</v>
      </c>
      <c r="E2548" s="97">
        <v>27.3</v>
      </c>
      <c r="F2548" s="80">
        <f t="shared" si="78"/>
        <v>1.6948586060833208E-2</v>
      </c>
      <c r="G2548" s="99">
        <f t="shared" si="79"/>
        <v>1.6948586060833208E-2</v>
      </c>
    </row>
    <row r="2549" spans="1:7" x14ac:dyDescent="0.25">
      <c r="A2549" s="96">
        <v>2248</v>
      </c>
      <c r="B2549" s="97">
        <v>6</v>
      </c>
      <c r="C2549" s="97">
        <v>14.69</v>
      </c>
      <c r="D2549" s="97">
        <v>15.75</v>
      </c>
      <c r="E2549" s="97">
        <v>27.3</v>
      </c>
      <c r="F2549" s="80">
        <f t="shared" si="78"/>
        <v>1.6948586060833208E-2</v>
      </c>
      <c r="G2549" s="99">
        <f t="shared" si="79"/>
        <v>1.6448538758161321E-2</v>
      </c>
    </row>
    <row r="2550" spans="1:7" x14ac:dyDescent="0.25">
      <c r="A2550" s="96">
        <v>2248</v>
      </c>
      <c r="B2550" s="97">
        <v>7</v>
      </c>
      <c r="C2550" s="97">
        <v>14.25</v>
      </c>
      <c r="D2550" s="97">
        <v>15.75</v>
      </c>
      <c r="E2550" s="97">
        <v>27.3</v>
      </c>
      <c r="F2550" s="80">
        <f t="shared" si="78"/>
        <v>1.5948491455489433E-2</v>
      </c>
      <c r="G2550" s="99">
        <f t="shared" si="79"/>
        <v>1.5616268032372312E-2</v>
      </c>
    </row>
    <row r="2551" spans="1:7" x14ac:dyDescent="0.25">
      <c r="A2551" s="96">
        <v>2248</v>
      </c>
      <c r="B2551" s="97">
        <v>8</v>
      </c>
      <c r="C2551" s="97">
        <v>13.95</v>
      </c>
      <c r="D2551" s="97">
        <v>15.75</v>
      </c>
      <c r="E2551" s="97">
        <v>27.3</v>
      </c>
      <c r="F2551" s="80">
        <f t="shared" si="78"/>
        <v>1.5284044609255193E-2</v>
      </c>
      <c r="G2551" s="99">
        <f t="shared" si="79"/>
        <v>1.4682806607211179E-2</v>
      </c>
    </row>
    <row r="2552" spans="1:7" x14ac:dyDescent="0.25">
      <c r="A2552" s="96">
        <v>2248</v>
      </c>
      <c r="B2552" s="97">
        <v>9</v>
      </c>
      <c r="C2552" s="97">
        <v>13.39</v>
      </c>
      <c r="D2552" s="97">
        <v>15.75</v>
      </c>
      <c r="E2552" s="97">
        <v>27.3</v>
      </c>
      <c r="F2552" s="80">
        <f t="shared" si="78"/>
        <v>1.4081568605167164E-2</v>
      </c>
      <c r="G2552" s="99">
        <f t="shared" si="79"/>
        <v>1.3626446077441609E-2</v>
      </c>
    </row>
    <row r="2553" spans="1:7" x14ac:dyDescent="0.25">
      <c r="A2553" s="96">
        <v>2248</v>
      </c>
      <c r="B2553" s="97">
        <v>10</v>
      </c>
      <c r="C2553" s="97">
        <v>12.95</v>
      </c>
      <c r="D2553" s="97">
        <v>15.75</v>
      </c>
      <c r="E2553" s="97">
        <v>27.3</v>
      </c>
      <c r="F2553" s="80">
        <f t="shared" si="78"/>
        <v>1.3171323549716056E-2</v>
      </c>
      <c r="G2553" s="99">
        <f t="shared" si="79"/>
        <v>1.2820152395906972E-2</v>
      </c>
    </row>
    <row r="2554" spans="1:7" x14ac:dyDescent="0.25">
      <c r="A2554" s="96">
        <v>2248</v>
      </c>
      <c r="B2554" s="97">
        <v>11</v>
      </c>
      <c r="C2554" s="97">
        <v>12.6</v>
      </c>
      <c r="D2554" s="97">
        <v>15.75</v>
      </c>
      <c r="E2554" s="97">
        <v>27.3</v>
      </c>
      <c r="F2554" s="80">
        <f t="shared" si="78"/>
        <v>1.2468981242097887E-2</v>
      </c>
      <c r="G2554" s="99">
        <f t="shared" si="79"/>
        <v>1.2069845822450121E-2</v>
      </c>
    </row>
    <row r="2555" spans="1:7" x14ac:dyDescent="0.25">
      <c r="A2555" s="96">
        <v>2248</v>
      </c>
      <c r="B2555" s="97">
        <v>12</v>
      </c>
      <c r="C2555" s="97">
        <v>12.19</v>
      </c>
      <c r="D2555" s="97">
        <v>15.75</v>
      </c>
      <c r="E2555" s="97">
        <v>27.3</v>
      </c>
      <c r="F2555" s="80">
        <f t="shared" si="78"/>
        <v>1.1670710402802355E-2</v>
      </c>
      <c r="G2555" s="99">
        <f t="shared" si="79"/>
        <v>7.438077570839103E-3</v>
      </c>
    </row>
    <row r="2556" spans="1:7" x14ac:dyDescent="0.25">
      <c r="A2556" s="96">
        <v>2248</v>
      </c>
      <c r="B2556" s="97">
        <v>12.65</v>
      </c>
      <c r="C2556" s="97">
        <v>11.95</v>
      </c>
      <c r="D2556" s="97">
        <v>15.75</v>
      </c>
      <c r="E2556" s="97">
        <v>27.3</v>
      </c>
      <c r="F2556" s="80">
        <f t="shared" si="78"/>
        <v>1.121568212285641E-2</v>
      </c>
      <c r="G2556" s="99">
        <f t="shared" si="79"/>
        <v>3.8442245767807098E-3</v>
      </c>
    </row>
    <row r="2557" spans="1:7" x14ac:dyDescent="0.25">
      <c r="A2557" s="96">
        <v>2248</v>
      </c>
      <c r="B2557" s="97">
        <v>13</v>
      </c>
      <c r="C2557" s="97">
        <v>11.7</v>
      </c>
      <c r="D2557" s="97">
        <v>15.75</v>
      </c>
      <c r="E2557" s="97">
        <v>27.3</v>
      </c>
      <c r="F2557" s="80">
        <f t="shared" si="78"/>
        <v>1.0751315458747667E-2</v>
      </c>
      <c r="G2557" s="99">
        <f t="shared" si="79"/>
        <v>1.0041315519036375E-2</v>
      </c>
    </row>
    <row r="2558" spans="1:7" x14ac:dyDescent="0.25">
      <c r="A2558" s="96">
        <v>2248</v>
      </c>
      <c r="B2558" s="97">
        <v>14</v>
      </c>
      <c r="C2558" s="97">
        <v>10.9</v>
      </c>
      <c r="D2558" s="97">
        <v>15.75</v>
      </c>
      <c r="E2558" s="97">
        <v>27.3</v>
      </c>
      <c r="F2558" s="80">
        <f t="shared" si="78"/>
        <v>9.3313155793250824E-3</v>
      </c>
      <c r="G2558" s="99">
        <f t="shared" si="79"/>
        <v>8.5847985520066256E-3</v>
      </c>
    </row>
    <row r="2559" spans="1:7" x14ac:dyDescent="0.25">
      <c r="A2559" s="96">
        <v>2248</v>
      </c>
      <c r="B2559" s="97">
        <v>15</v>
      </c>
      <c r="C2559" s="97">
        <v>9.99</v>
      </c>
      <c r="D2559" s="97">
        <v>15.75</v>
      </c>
      <c r="E2559" s="97">
        <v>27.3</v>
      </c>
      <c r="F2559" s="80">
        <f t="shared" si="78"/>
        <v>7.8382815246881669E-3</v>
      </c>
      <c r="G2559" s="99">
        <f t="shared" si="79"/>
        <v>7.5760527858930275E-3</v>
      </c>
    </row>
    <row r="2560" spans="1:7" x14ac:dyDescent="0.25">
      <c r="A2560" s="96">
        <v>2248</v>
      </c>
      <c r="B2560" s="97">
        <v>16</v>
      </c>
      <c r="C2560" s="97">
        <v>9.65</v>
      </c>
      <c r="D2560" s="97">
        <v>15.75</v>
      </c>
      <c r="E2560" s="97">
        <v>27.3</v>
      </c>
      <c r="F2560" s="80">
        <f t="shared" si="78"/>
        <v>7.313824047097889E-3</v>
      </c>
      <c r="G2560" s="99">
        <f t="shared" si="79"/>
        <v>6.6635143678048011E-3</v>
      </c>
    </row>
    <row r="2561" spans="1:7" x14ac:dyDescent="0.25">
      <c r="A2561" s="96">
        <v>2248</v>
      </c>
      <c r="B2561" s="97">
        <v>17</v>
      </c>
      <c r="C2561" s="97">
        <v>8.75</v>
      </c>
      <c r="D2561" s="97">
        <v>15.75</v>
      </c>
      <c r="E2561" s="97">
        <v>27.3</v>
      </c>
      <c r="F2561" s="80">
        <f t="shared" si="78"/>
        <v>6.0132046885117132E-3</v>
      </c>
      <c r="G2561" s="99">
        <f t="shared" si="79"/>
        <v>5.6794104690677978E-3</v>
      </c>
    </row>
    <row r="2562" spans="1:7" x14ac:dyDescent="0.25">
      <c r="A2562" s="96">
        <v>2248</v>
      </c>
      <c r="B2562" s="97">
        <v>18</v>
      </c>
      <c r="C2562" s="97">
        <v>8.25</v>
      </c>
      <c r="D2562" s="97">
        <v>15.75</v>
      </c>
      <c r="E2562" s="97">
        <v>27.3</v>
      </c>
      <c r="F2562" s="80">
        <f t="shared" si="78"/>
        <v>5.3456162496238824E-3</v>
      </c>
      <c r="G2562" s="99">
        <f t="shared" si="79"/>
        <v>5.0011209802036764E-3</v>
      </c>
    </row>
    <row r="2563" spans="1:7" x14ac:dyDescent="0.25">
      <c r="A2563" s="96">
        <v>2248</v>
      </c>
      <c r="B2563" s="97">
        <v>19</v>
      </c>
      <c r="C2563" s="97">
        <v>7.7</v>
      </c>
      <c r="D2563" s="97">
        <v>15.75</v>
      </c>
      <c r="E2563" s="97">
        <v>27.3</v>
      </c>
      <c r="F2563" s="80">
        <f t="shared" ref="F2563:F2626" si="80">PI()*C2563^2/40000</f>
        <v>4.6566257107834713E-3</v>
      </c>
      <c r="G2563" s="99">
        <f t="shared" ref="G2563:G2626" si="81">IF(C2563=0," ",IF(C2563&gt;4,((F2563+F2564)/2)*(B2564-B2563),1/3*F2563*(B2564-B2563)))</f>
        <v>4.335888735806038E-3</v>
      </c>
    </row>
    <row r="2564" spans="1:7" x14ac:dyDescent="0.25">
      <c r="A2564" s="96">
        <v>2248</v>
      </c>
      <c r="B2564" s="97">
        <v>20</v>
      </c>
      <c r="C2564" s="97">
        <v>7.15</v>
      </c>
      <c r="D2564" s="97">
        <v>15.75</v>
      </c>
      <c r="E2564" s="97">
        <v>27.3</v>
      </c>
      <c r="F2564" s="80">
        <f t="shared" si="80"/>
        <v>4.0151517608286048E-3</v>
      </c>
      <c r="G2564" s="99">
        <f t="shared" si="81"/>
        <v>3.3420311736273487E-3</v>
      </c>
    </row>
    <row r="2565" spans="1:7" x14ac:dyDescent="0.25">
      <c r="A2565" s="96">
        <v>2248</v>
      </c>
      <c r="B2565" s="97">
        <v>20.85</v>
      </c>
      <c r="C2565" s="97">
        <v>7</v>
      </c>
      <c r="D2565" s="97">
        <v>15.75</v>
      </c>
      <c r="E2565" s="97">
        <v>27.3</v>
      </c>
      <c r="F2565" s="80">
        <f t="shared" si="80"/>
        <v>3.8484510006474965E-3</v>
      </c>
      <c r="G2565" s="99">
        <f t="shared" si="81"/>
        <v>5.299081408442533E-4</v>
      </c>
    </row>
    <row r="2566" spans="1:7" x14ac:dyDescent="0.25">
      <c r="A2566" s="96">
        <v>2248</v>
      </c>
      <c r="B2566" s="97">
        <v>21</v>
      </c>
      <c r="C2566" s="97">
        <v>6.4</v>
      </c>
      <c r="D2566" s="97">
        <v>15.75</v>
      </c>
      <c r="E2566" s="97">
        <v>27.3</v>
      </c>
      <c r="F2566" s="80">
        <f t="shared" si="80"/>
        <v>3.2169908772759484E-3</v>
      </c>
      <c r="G2566" s="99">
        <f t="shared" si="81"/>
        <v>2.7964101607766147E-3</v>
      </c>
    </row>
    <row r="2567" spans="1:7" x14ac:dyDescent="0.25">
      <c r="A2567" s="96">
        <v>2248</v>
      </c>
      <c r="B2567" s="97">
        <v>22</v>
      </c>
      <c r="C2567" s="97">
        <v>5.5</v>
      </c>
      <c r="D2567" s="97">
        <v>15.75</v>
      </c>
      <c r="E2567" s="97">
        <v>27.3</v>
      </c>
      <c r="F2567" s="80">
        <f t="shared" si="80"/>
        <v>2.3758294442772811E-3</v>
      </c>
      <c r="G2567" s="99">
        <f t="shared" si="81"/>
        <v>2.0188659790131404E-3</v>
      </c>
    </row>
    <row r="2568" spans="1:7" x14ac:dyDescent="0.25">
      <c r="A2568" s="96">
        <v>2248</v>
      </c>
      <c r="B2568" s="97">
        <v>23</v>
      </c>
      <c r="C2568" s="97">
        <v>4.5999999999999996</v>
      </c>
      <c r="D2568" s="97">
        <v>15.75</v>
      </c>
      <c r="E2568" s="97">
        <v>27.3</v>
      </c>
      <c r="F2568" s="80">
        <f t="shared" si="80"/>
        <v>1.6619025137490002E-3</v>
      </c>
      <c r="G2568" s="99">
        <f t="shared" si="81"/>
        <v>1.2403793194535921E-3</v>
      </c>
    </row>
    <row r="2569" spans="1:7" x14ac:dyDescent="0.25">
      <c r="A2569" s="96">
        <v>2248</v>
      </c>
      <c r="B2569" s="97">
        <v>23.85</v>
      </c>
      <c r="C2569" s="97">
        <v>4</v>
      </c>
      <c r="D2569" s="97">
        <v>15.75</v>
      </c>
      <c r="E2569" s="97">
        <v>27.3</v>
      </c>
      <c r="F2569" s="80">
        <f t="shared" si="80"/>
        <v>1.2566370614359172E-3</v>
      </c>
      <c r="G2569" s="99">
        <f t="shared" si="81"/>
        <v>1.4451326206513045E-3</v>
      </c>
    </row>
    <row r="2570" spans="1:7" x14ac:dyDescent="0.25">
      <c r="A2570" s="96">
        <v>2248</v>
      </c>
      <c r="B2570" s="97">
        <v>27.3</v>
      </c>
      <c r="C2570" s="97">
        <v>0</v>
      </c>
      <c r="D2570" s="97">
        <v>15.75</v>
      </c>
      <c r="E2570" s="97">
        <v>27.3</v>
      </c>
      <c r="F2570" s="80">
        <f t="shared" si="80"/>
        <v>0</v>
      </c>
      <c r="G2570" s="99" t="str">
        <f t="shared" si="81"/>
        <v xml:space="preserve"> </v>
      </c>
    </row>
    <row r="2571" spans="1:7" x14ac:dyDescent="0.25">
      <c r="A2571" s="94">
        <v>2249</v>
      </c>
      <c r="B2571" s="95">
        <v>0.1</v>
      </c>
      <c r="C2571" s="95">
        <v>20.49</v>
      </c>
      <c r="D2571" s="95">
        <v>16.649999999999999</v>
      </c>
      <c r="E2571" s="95">
        <v>27.9</v>
      </c>
      <c r="F2571" s="80">
        <f t="shared" si="80"/>
        <v>3.2974164346060097E-2</v>
      </c>
      <c r="G2571" s="99">
        <f t="shared" si="81"/>
        <v>5.9190197407570904E-3</v>
      </c>
    </row>
    <row r="2572" spans="1:7" x14ac:dyDescent="0.25">
      <c r="A2572" s="94">
        <v>2249</v>
      </c>
      <c r="B2572" s="95">
        <v>0.3</v>
      </c>
      <c r="C2572" s="95">
        <v>18.27</v>
      </c>
      <c r="D2572" s="95">
        <v>16.649999999999999</v>
      </c>
      <c r="E2572" s="95">
        <v>27.9</v>
      </c>
      <c r="F2572" s="80">
        <f t="shared" si="80"/>
        <v>2.6216033061510807E-2</v>
      </c>
      <c r="G2572" s="99">
        <f t="shared" si="81"/>
        <v>5.0186455694235634E-3</v>
      </c>
    </row>
    <row r="2573" spans="1:7" x14ac:dyDescent="0.25">
      <c r="A2573" s="94">
        <v>2249</v>
      </c>
      <c r="B2573" s="95">
        <v>0.5</v>
      </c>
      <c r="C2573" s="95">
        <v>17.47</v>
      </c>
      <c r="D2573" s="95">
        <v>16.649999999999999</v>
      </c>
      <c r="E2573" s="95">
        <v>27.9</v>
      </c>
      <c r="F2573" s="80">
        <f t="shared" si="80"/>
        <v>2.3970422632724822E-2</v>
      </c>
      <c r="G2573" s="99">
        <f t="shared" si="81"/>
        <v>4.7368030822938986E-3</v>
      </c>
    </row>
    <row r="2574" spans="1:7" x14ac:dyDescent="0.25">
      <c r="A2574" s="94">
        <v>2249</v>
      </c>
      <c r="B2574" s="95">
        <v>0.7</v>
      </c>
      <c r="C2574" s="95">
        <v>17.260000000000002</v>
      </c>
      <c r="D2574" s="95">
        <v>16.649999999999999</v>
      </c>
      <c r="E2574" s="95">
        <v>27.9</v>
      </c>
      <c r="F2574" s="80">
        <f t="shared" si="80"/>
        <v>2.3397608190214171E-2</v>
      </c>
      <c r="G2574" s="99">
        <f t="shared" si="81"/>
        <v>4.6202554926328635E-3</v>
      </c>
    </row>
    <row r="2575" spans="1:7" x14ac:dyDescent="0.25">
      <c r="A2575" s="94">
        <v>2249</v>
      </c>
      <c r="B2575" s="95">
        <v>0.9</v>
      </c>
      <c r="C2575" s="95">
        <v>17.04</v>
      </c>
      <c r="D2575" s="95">
        <v>16.649999999999999</v>
      </c>
      <c r="E2575" s="95">
        <v>27.9</v>
      </c>
      <c r="F2575" s="80">
        <f t="shared" si="80"/>
        <v>2.2804946736114447E-2</v>
      </c>
      <c r="G2575" s="99">
        <f t="shared" si="81"/>
        <v>4.5476257974726838E-3</v>
      </c>
    </row>
    <row r="2576" spans="1:7" x14ac:dyDescent="0.25">
      <c r="A2576" s="94">
        <v>2249</v>
      </c>
      <c r="B2576" s="95">
        <v>1.1000000000000001</v>
      </c>
      <c r="C2576" s="95">
        <v>16.989999999999998</v>
      </c>
      <c r="D2576" s="95">
        <v>16.649999999999999</v>
      </c>
      <c r="E2576" s="95">
        <v>27.9</v>
      </c>
      <c r="F2576" s="80">
        <f t="shared" si="80"/>
        <v>2.2671311238612372E-2</v>
      </c>
      <c r="G2576" s="99">
        <f t="shared" si="81"/>
        <v>4.4444315473857274E-3</v>
      </c>
    </row>
    <row r="2577" spans="1:7" x14ac:dyDescent="0.25">
      <c r="A2577" s="94">
        <v>2249</v>
      </c>
      <c r="B2577" s="95">
        <v>1.3</v>
      </c>
      <c r="C2577" s="95">
        <v>16.649999999999999</v>
      </c>
      <c r="D2577" s="95">
        <v>16.649999999999999</v>
      </c>
      <c r="E2577" s="95">
        <v>27.9</v>
      </c>
      <c r="F2577" s="80">
        <f t="shared" si="80"/>
        <v>2.1773004235244909E-2</v>
      </c>
      <c r="G2577" s="99">
        <f t="shared" si="81"/>
        <v>1.4915128169342304E-2</v>
      </c>
    </row>
    <row r="2578" spans="1:7" x14ac:dyDescent="0.25">
      <c r="A2578" s="94">
        <v>2249</v>
      </c>
      <c r="B2578" s="95">
        <v>2</v>
      </c>
      <c r="C2578" s="95">
        <v>16.29</v>
      </c>
      <c r="D2578" s="95">
        <v>16.649999999999999</v>
      </c>
      <c r="E2578" s="95">
        <v>27.9</v>
      </c>
      <c r="F2578" s="80">
        <f t="shared" si="80"/>
        <v>2.0841647677161679E-2</v>
      </c>
      <c r="G2578" s="99">
        <f t="shared" si="81"/>
        <v>2.0752281147139499E-2</v>
      </c>
    </row>
    <row r="2579" spans="1:7" x14ac:dyDescent="0.25">
      <c r="A2579" s="94">
        <v>2249</v>
      </c>
      <c r="B2579" s="95">
        <v>3</v>
      </c>
      <c r="C2579" s="95">
        <v>16.22</v>
      </c>
      <c r="D2579" s="95">
        <v>16.649999999999999</v>
      </c>
      <c r="E2579" s="95">
        <v>27.9</v>
      </c>
      <c r="F2579" s="80">
        <f t="shared" si="80"/>
        <v>2.066291461711732E-2</v>
      </c>
      <c r="G2579" s="99">
        <f t="shared" si="81"/>
        <v>1.9827019278804234E-2</v>
      </c>
    </row>
    <row r="2580" spans="1:7" x14ac:dyDescent="0.25">
      <c r="A2580" s="94">
        <v>2249</v>
      </c>
      <c r="B2580" s="95">
        <v>4</v>
      </c>
      <c r="C2580" s="95">
        <v>15.55</v>
      </c>
      <c r="D2580" s="95">
        <v>16.649999999999999</v>
      </c>
      <c r="E2580" s="95">
        <v>27.9</v>
      </c>
      <c r="F2580" s="80">
        <f t="shared" si="80"/>
        <v>1.8991123940491149E-2</v>
      </c>
      <c r="G2580" s="99">
        <f t="shared" si="81"/>
        <v>1.8930157408057424E-2</v>
      </c>
    </row>
    <row r="2581" spans="1:7" x14ac:dyDescent="0.25">
      <c r="A2581" s="94">
        <v>2249</v>
      </c>
      <c r="B2581" s="95">
        <v>5</v>
      </c>
      <c r="C2581" s="95">
        <v>15.5</v>
      </c>
      <c r="D2581" s="95">
        <v>16.649999999999999</v>
      </c>
      <c r="E2581" s="95">
        <v>27.9</v>
      </c>
      <c r="F2581" s="80">
        <f t="shared" si="80"/>
        <v>1.8869190875623696E-2</v>
      </c>
      <c r="G2581" s="99">
        <f t="shared" si="81"/>
        <v>1.8808420692730816E-2</v>
      </c>
    </row>
    <row r="2582" spans="1:7" x14ac:dyDescent="0.25">
      <c r="A2582" s="94">
        <v>2249</v>
      </c>
      <c r="B2582" s="95">
        <v>6</v>
      </c>
      <c r="C2582" s="95">
        <v>15.45</v>
      </c>
      <c r="D2582" s="95">
        <v>16.649999999999999</v>
      </c>
      <c r="E2582" s="95">
        <v>27.9</v>
      </c>
      <c r="F2582" s="80">
        <f t="shared" si="80"/>
        <v>1.874765050983794E-2</v>
      </c>
      <c r="G2582" s="99">
        <f t="shared" si="81"/>
        <v>1.7516833413023715E-2</v>
      </c>
    </row>
    <row r="2583" spans="1:7" x14ac:dyDescent="0.25">
      <c r="A2583" s="94">
        <v>2249</v>
      </c>
      <c r="B2583" s="95">
        <v>7</v>
      </c>
      <c r="C2583" s="95">
        <v>14.4</v>
      </c>
      <c r="D2583" s="95">
        <v>16.649999999999999</v>
      </c>
      <c r="E2583" s="95">
        <v>27.9</v>
      </c>
      <c r="F2583" s="80">
        <f t="shared" si="80"/>
        <v>1.628601631620949E-2</v>
      </c>
      <c r="G2583" s="99">
        <f t="shared" si="81"/>
        <v>1.6106065889011867E-2</v>
      </c>
    </row>
    <row r="2584" spans="1:7" x14ac:dyDescent="0.25">
      <c r="A2584" s="94">
        <v>2249</v>
      </c>
      <c r="B2584" s="95">
        <v>8</v>
      </c>
      <c r="C2584" s="95">
        <v>14.24</v>
      </c>
      <c r="D2584" s="95">
        <v>16.649999999999999</v>
      </c>
      <c r="E2584" s="95">
        <v>27.9</v>
      </c>
      <c r="F2584" s="80">
        <f t="shared" si="80"/>
        <v>1.5926115461814244E-2</v>
      </c>
      <c r="G2584" s="99">
        <f t="shared" si="81"/>
        <v>1.5926115461814244E-2</v>
      </c>
    </row>
    <row r="2585" spans="1:7" x14ac:dyDescent="0.25">
      <c r="A2585" s="94">
        <v>2249</v>
      </c>
      <c r="B2585" s="95">
        <v>9</v>
      </c>
      <c r="C2585" s="95">
        <v>14.24</v>
      </c>
      <c r="D2585" s="95">
        <v>16.649999999999999</v>
      </c>
      <c r="E2585" s="95">
        <v>27.9</v>
      </c>
      <c r="F2585" s="80">
        <f t="shared" si="80"/>
        <v>1.5926115461814244E-2</v>
      </c>
      <c r="G2585" s="99">
        <f t="shared" si="81"/>
        <v>1.5441619042777625E-2</v>
      </c>
    </row>
    <row r="2586" spans="1:7" x14ac:dyDescent="0.25">
      <c r="A2586" s="94">
        <v>2249</v>
      </c>
      <c r="B2586" s="95">
        <v>10</v>
      </c>
      <c r="C2586" s="95">
        <v>13.8</v>
      </c>
      <c r="D2586" s="95">
        <v>16.649999999999999</v>
      </c>
      <c r="E2586" s="95">
        <v>27.9</v>
      </c>
      <c r="F2586" s="80">
        <f t="shared" si="80"/>
        <v>1.4957122623741007E-2</v>
      </c>
      <c r="G2586" s="99">
        <f t="shared" si="81"/>
        <v>1.4310586782623043E-2</v>
      </c>
    </row>
    <row r="2587" spans="1:7" x14ac:dyDescent="0.25">
      <c r="A2587" s="94">
        <v>2249</v>
      </c>
      <c r="B2587" s="95">
        <v>11</v>
      </c>
      <c r="C2587" s="95">
        <v>13.19</v>
      </c>
      <c r="D2587" s="95">
        <v>16.649999999999999</v>
      </c>
      <c r="E2587" s="95">
        <v>27.9</v>
      </c>
      <c r="F2587" s="80">
        <f t="shared" si="80"/>
        <v>1.3664050941505079E-2</v>
      </c>
      <c r="G2587" s="99">
        <f t="shared" si="81"/>
        <v>1.3458433702327629E-2</v>
      </c>
    </row>
    <row r="2588" spans="1:7" x14ac:dyDescent="0.25">
      <c r="A2588" s="94">
        <v>2249</v>
      </c>
      <c r="B2588" s="95">
        <v>12</v>
      </c>
      <c r="C2588" s="95">
        <v>12.99</v>
      </c>
      <c r="D2588" s="95">
        <v>16.649999999999999</v>
      </c>
      <c r="E2588" s="95">
        <v>27.9</v>
      </c>
      <c r="F2588" s="80">
        <f t="shared" si="80"/>
        <v>1.3252816463150177E-2</v>
      </c>
      <c r="G2588" s="99">
        <f t="shared" si="81"/>
        <v>1.2436055387592852E-2</v>
      </c>
    </row>
    <row r="2589" spans="1:7" x14ac:dyDescent="0.25">
      <c r="A2589" s="94">
        <v>2249</v>
      </c>
      <c r="B2589" s="95">
        <v>12.95</v>
      </c>
      <c r="C2589" s="95">
        <v>12.83</v>
      </c>
      <c r="D2589" s="95">
        <v>16.649999999999999</v>
      </c>
      <c r="E2589" s="95">
        <v>27.9</v>
      </c>
      <c r="F2589" s="80">
        <f t="shared" si="80"/>
        <v>1.2928352773887423E-2</v>
      </c>
      <c r="G2589" s="99">
        <f t="shared" si="81"/>
        <v>6.3443874590624224E-4</v>
      </c>
    </row>
    <row r="2590" spans="1:7" x14ac:dyDescent="0.25">
      <c r="A2590" s="94">
        <v>2249</v>
      </c>
      <c r="B2590" s="95">
        <v>13</v>
      </c>
      <c r="C2590" s="95">
        <v>12.59</v>
      </c>
      <c r="D2590" s="95">
        <v>16.649999999999999</v>
      </c>
      <c r="E2590" s="95">
        <v>27.9</v>
      </c>
      <c r="F2590" s="80">
        <f t="shared" si="80"/>
        <v>1.2449197062361906E-2</v>
      </c>
      <c r="G2590" s="99">
        <f t="shared" si="81"/>
        <v>1.1328115796937571E-2</v>
      </c>
    </row>
    <row r="2591" spans="1:7" x14ac:dyDescent="0.25">
      <c r="A2591" s="94">
        <v>2249</v>
      </c>
      <c r="B2591" s="95">
        <v>14</v>
      </c>
      <c r="C2591" s="95">
        <v>11.4</v>
      </c>
      <c r="D2591" s="95">
        <v>16.649999999999999</v>
      </c>
      <c r="E2591" s="95">
        <v>27.9</v>
      </c>
      <c r="F2591" s="80">
        <f t="shared" si="80"/>
        <v>1.0207034531513238E-2</v>
      </c>
      <c r="G2591" s="99">
        <f t="shared" si="81"/>
        <v>9.726469030284424E-3</v>
      </c>
    </row>
    <row r="2592" spans="1:7" x14ac:dyDescent="0.25">
      <c r="A2592" s="94">
        <v>2249</v>
      </c>
      <c r="B2592" s="95">
        <v>15</v>
      </c>
      <c r="C2592" s="95">
        <v>10.85</v>
      </c>
      <c r="D2592" s="95">
        <v>16.649999999999999</v>
      </c>
      <c r="E2592" s="95">
        <v>27.9</v>
      </c>
      <c r="F2592" s="80">
        <f t="shared" si="80"/>
        <v>9.2459035290556098E-3</v>
      </c>
      <c r="G2592" s="99">
        <f t="shared" si="81"/>
        <v>8.4951571326272578E-3</v>
      </c>
    </row>
    <row r="2593" spans="1:7" x14ac:dyDescent="0.25">
      <c r="A2593" s="94">
        <v>2249</v>
      </c>
      <c r="B2593" s="95">
        <v>16</v>
      </c>
      <c r="C2593" s="95">
        <v>9.93</v>
      </c>
      <c r="D2593" s="95">
        <v>16.649999999999999</v>
      </c>
      <c r="E2593" s="95">
        <v>27.9</v>
      </c>
      <c r="F2593" s="80">
        <f t="shared" si="80"/>
        <v>7.7444107361989058E-3</v>
      </c>
      <c r="G2593" s="99">
        <f t="shared" si="81"/>
        <v>7.3791063424394837E-3</v>
      </c>
    </row>
    <row r="2594" spans="1:7" x14ac:dyDescent="0.25">
      <c r="A2594" s="94">
        <v>2249</v>
      </c>
      <c r="B2594" s="95">
        <v>17</v>
      </c>
      <c r="C2594" s="95">
        <v>9.4499999999999993</v>
      </c>
      <c r="D2594" s="95">
        <v>16.649999999999999</v>
      </c>
      <c r="E2594" s="95">
        <v>27.9</v>
      </c>
      <c r="F2594" s="80">
        <f t="shared" si="80"/>
        <v>7.0138019486800617E-3</v>
      </c>
      <c r="G2594" s="99">
        <f t="shared" si="81"/>
        <v>6.6877635360996961E-3</v>
      </c>
    </row>
    <row r="2595" spans="1:7" x14ac:dyDescent="0.25">
      <c r="A2595" s="94">
        <v>2249</v>
      </c>
      <c r="B2595" s="95">
        <v>18</v>
      </c>
      <c r="C2595" s="95">
        <v>9</v>
      </c>
      <c r="D2595" s="95">
        <v>16.649999999999999</v>
      </c>
      <c r="E2595" s="95">
        <v>27.9</v>
      </c>
      <c r="F2595" s="80">
        <f t="shared" si="80"/>
        <v>6.3617251235193305E-3</v>
      </c>
      <c r="G2595" s="99">
        <f t="shared" si="81"/>
        <v>5.7446534945012236E-3</v>
      </c>
    </row>
    <row r="2596" spans="1:7" x14ac:dyDescent="0.25">
      <c r="A2596" s="94">
        <v>2249</v>
      </c>
      <c r="B2596" s="95">
        <v>19</v>
      </c>
      <c r="C2596" s="95">
        <v>8.08</v>
      </c>
      <c r="D2596" s="95">
        <v>16.649999999999999</v>
      </c>
      <c r="E2596" s="95">
        <v>27.9</v>
      </c>
      <c r="F2596" s="80">
        <f t="shared" si="80"/>
        <v>5.1275818654831166E-3</v>
      </c>
      <c r="G2596" s="99">
        <f t="shared" si="81"/>
        <v>4.6507548595120752E-3</v>
      </c>
    </row>
    <row r="2597" spans="1:7" x14ac:dyDescent="0.25">
      <c r="A2597" s="94">
        <v>2249</v>
      </c>
      <c r="B2597" s="95">
        <v>20</v>
      </c>
      <c r="C2597" s="95">
        <v>7.29</v>
      </c>
      <c r="D2597" s="95">
        <v>16.649999999999999</v>
      </c>
      <c r="E2597" s="95">
        <v>27.9</v>
      </c>
      <c r="F2597" s="80">
        <f t="shared" si="80"/>
        <v>4.1739278535410339E-3</v>
      </c>
      <c r="G2597" s="99">
        <f t="shared" si="81"/>
        <v>3.8106299557395494E-3</v>
      </c>
    </row>
    <row r="2598" spans="1:7" x14ac:dyDescent="0.25">
      <c r="A2598" s="94">
        <v>2249</v>
      </c>
      <c r="B2598" s="95">
        <v>20.95</v>
      </c>
      <c r="C2598" s="95">
        <v>7</v>
      </c>
      <c r="D2598" s="95">
        <v>16.649999999999999</v>
      </c>
      <c r="E2598" s="95">
        <v>27.9</v>
      </c>
      <c r="F2598" s="80">
        <f t="shared" si="80"/>
        <v>3.8484510006474965E-3</v>
      </c>
      <c r="G2598" s="99">
        <f t="shared" si="81"/>
        <v>1.8435258390346867E-4</v>
      </c>
    </row>
    <row r="2599" spans="1:7" x14ac:dyDescent="0.25">
      <c r="A2599" s="94">
        <v>2249</v>
      </c>
      <c r="B2599" s="95">
        <v>21</v>
      </c>
      <c r="C2599" s="95">
        <v>6.7</v>
      </c>
      <c r="D2599" s="95">
        <v>16.649999999999999</v>
      </c>
      <c r="E2599" s="95">
        <v>27.9</v>
      </c>
      <c r="F2599" s="80">
        <f t="shared" si="80"/>
        <v>3.5256523554911454E-3</v>
      </c>
      <c r="G2599" s="99">
        <f t="shared" si="81"/>
        <v>3.2002029915333277E-3</v>
      </c>
    </row>
    <row r="2600" spans="1:7" x14ac:dyDescent="0.25">
      <c r="A2600" s="94">
        <v>2249</v>
      </c>
      <c r="B2600" s="95">
        <v>22</v>
      </c>
      <c r="C2600" s="95">
        <v>6.05</v>
      </c>
      <c r="D2600" s="95">
        <v>16.649999999999999</v>
      </c>
      <c r="E2600" s="95">
        <v>27.9</v>
      </c>
      <c r="F2600" s="80">
        <f t="shared" si="80"/>
        <v>2.8747536275755101E-3</v>
      </c>
      <c r="G2600" s="99">
        <f t="shared" si="81"/>
        <v>2.5613797603799282E-3</v>
      </c>
    </row>
    <row r="2601" spans="1:7" x14ac:dyDescent="0.25">
      <c r="A2601" s="94">
        <v>2249</v>
      </c>
      <c r="B2601" s="95">
        <v>23</v>
      </c>
      <c r="C2601" s="95">
        <v>5.35</v>
      </c>
      <c r="D2601" s="95">
        <v>16.649999999999999</v>
      </c>
      <c r="E2601" s="95">
        <v>27.9</v>
      </c>
      <c r="F2601" s="80">
        <f t="shared" si="80"/>
        <v>2.2480058931843459E-3</v>
      </c>
      <c r="G2601" s="99">
        <f t="shared" si="81"/>
        <v>1.8333156629104933E-3</v>
      </c>
    </row>
    <row r="2602" spans="1:7" x14ac:dyDescent="0.25">
      <c r="A2602" s="94">
        <v>2249</v>
      </c>
      <c r="B2602" s="95">
        <v>24</v>
      </c>
      <c r="C2602" s="95">
        <v>4.25</v>
      </c>
      <c r="D2602" s="95">
        <v>16.649999999999999</v>
      </c>
      <c r="E2602" s="95">
        <v>27.9</v>
      </c>
      <c r="F2602" s="80">
        <f t="shared" si="80"/>
        <v>1.4186254326366409E-3</v>
      </c>
      <c r="G2602" s="99">
        <f t="shared" si="81"/>
        <v>4.0128937411088473E-4</v>
      </c>
    </row>
    <row r="2603" spans="1:7" x14ac:dyDescent="0.25">
      <c r="A2603" s="94">
        <v>2249</v>
      </c>
      <c r="B2603" s="95">
        <v>24.3</v>
      </c>
      <c r="C2603" s="95">
        <v>4</v>
      </c>
      <c r="D2603" s="95">
        <v>16.649999999999999</v>
      </c>
      <c r="E2603" s="95">
        <v>27.9</v>
      </c>
      <c r="F2603" s="80">
        <f t="shared" si="80"/>
        <v>1.2566370614359172E-3</v>
      </c>
      <c r="G2603" s="99">
        <f t="shared" si="81"/>
        <v>1.5079644737230997E-3</v>
      </c>
    </row>
    <row r="2604" spans="1:7" x14ac:dyDescent="0.25">
      <c r="A2604" s="94">
        <v>2249</v>
      </c>
      <c r="B2604" s="95">
        <v>27.9</v>
      </c>
      <c r="C2604" s="95">
        <v>0</v>
      </c>
      <c r="D2604" s="95">
        <v>16.649999999999999</v>
      </c>
      <c r="E2604" s="95">
        <v>27.9</v>
      </c>
      <c r="F2604" s="80">
        <f t="shared" si="80"/>
        <v>0</v>
      </c>
      <c r="G2604" s="99" t="str">
        <f t="shared" si="81"/>
        <v xml:space="preserve"> </v>
      </c>
    </row>
    <row r="2605" spans="1:7" x14ac:dyDescent="0.25">
      <c r="A2605" s="96">
        <v>2250</v>
      </c>
      <c r="B2605" s="97">
        <v>0.1</v>
      </c>
      <c r="C2605" s="97">
        <v>19.29</v>
      </c>
      <c r="D2605" s="97">
        <v>15.55</v>
      </c>
      <c r="E2605" s="97">
        <v>27</v>
      </c>
      <c r="F2605" s="80">
        <f t="shared" si="80"/>
        <v>2.9224987673266041E-2</v>
      </c>
      <c r="G2605" s="99">
        <f t="shared" si="81"/>
        <v>5.3250325345575609E-3</v>
      </c>
    </row>
    <row r="2606" spans="1:7" x14ac:dyDescent="0.25">
      <c r="A2606" s="96">
        <v>2250</v>
      </c>
      <c r="B2606" s="97">
        <v>0.3</v>
      </c>
      <c r="C2606" s="97">
        <v>17.489999999999998</v>
      </c>
      <c r="D2606" s="97">
        <v>15.55</v>
      </c>
      <c r="E2606" s="97">
        <v>27</v>
      </c>
      <c r="F2606" s="80">
        <f t="shared" si="80"/>
        <v>2.4025337672309573E-2</v>
      </c>
      <c r="G2606" s="99">
        <f t="shared" si="81"/>
        <v>4.6060664894129232E-3</v>
      </c>
    </row>
    <row r="2607" spans="1:7" x14ac:dyDescent="0.25">
      <c r="A2607" s="96">
        <v>2250</v>
      </c>
      <c r="B2607" s="97">
        <v>0.5</v>
      </c>
      <c r="C2607" s="97">
        <v>16.75</v>
      </c>
      <c r="D2607" s="97">
        <v>15.55</v>
      </c>
      <c r="E2607" s="97">
        <v>27</v>
      </c>
      <c r="F2607" s="80">
        <f t="shared" si="80"/>
        <v>2.203532722181966E-2</v>
      </c>
      <c r="G2607" s="99">
        <f t="shared" si="81"/>
        <v>4.2774747474033517E-3</v>
      </c>
    </row>
    <row r="2608" spans="1:7" x14ac:dyDescent="0.25">
      <c r="A2608" s="96">
        <v>2250</v>
      </c>
      <c r="B2608" s="97">
        <v>0.7</v>
      </c>
      <c r="C2608" s="97">
        <v>16.25</v>
      </c>
      <c r="D2608" s="97">
        <v>15.55</v>
      </c>
      <c r="E2608" s="97">
        <v>27</v>
      </c>
      <c r="F2608" s="80">
        <f t="shared" si="80"/>
        <v>2.0739420252213869E-2</v>
      </c>
      <c r="G2608" s="99">
        <f t="shared" si="81"/>
        <v>4.1351409652416512E-3</v>
      </c>
    </row>
    <row r="2609" spans="1:7" x14ac:dyDescent="0.25">
      <c r="A2609" s="96">
        <v>2250</v>
      </c>
      <c r="B2609" s="97">
        <v>0.9</v>
      </c>
      <c r="C2609" s="97">
        <v>16.2</v>
      </c>
      <c r="D2609" s="97">
        <v>15.55</v>
      </c>
      <c r="E2609" s="97">
        <v>27</v>
      </c>
      <c r="F2609" s="80">
        <f t="shared" si="80"/>
        <v>2.0611989400202632E-2</v>
      </c>
      <c r="G2609" s="99">
        <f t="shared" si="81"/>
        <v>4.0467640369053533E-3</v>
      </c>
    </row>
    <row r="2610" spans="1:7" x14ac:dyDescent="0.25">
      <c r="A2610" s="96">
        <v>2250</v>
      </c>
      <c r="B2610" s="97">
        <v>1.1000000000000001</v>
      </c>
      <c r="C2610" s="97">
        <v>15.9</v>
      </c>
      <c r="D2610" s="97">
        <v>15.55</v>
      </c>
      <c r="E2610" s="97">
        <v>27</v>
      </c>
      <c r="F2610" s="80">
        <f t="shared" si="80"/>
        <v>1.9855650968850891E-2</v>
      </c>
      <c r="G2610" s="99">
        <f t="shared" si="81"/>
        <v>3.884677490934203E-3</v>
      </c>
    </row>
    <row r="2611" spans="1:7" x14ac:dyDescent="0.25">
      <c r="A2611" s="96">
        <v>2250</v>
      </c>
      <c r="B2611" s="97">
        <v>1.3</v>
      </c>
      <c r="C2611" s="97">
        <v>15.55</v>
      </c>
      <c r="D2611" s="97">
        <v>15.55</v>
      </c>
      <c r="E2611" s="97">
        <v>27</v>
      </c>
      <c r="F2611" s="80">
        <f t="shared" si="80"/>
        <v>1.8991123940491149E-2</v>
      </c>
      <c r="G2611" s="99">
        <f t="shared" si="81"/>
        <v>1.2831903915926809E-2</v>
      </c>
    </row>
    <row r="2612" spans="1:7" x14ac:dyDescent="0.25">
      <c r="A2612" s="96">
        <v>2250</v>
      </c>
      <c r="B2612" s="97">
        <v>2</v>
      </c>
      <c r="C2612" s="97">
        <v>15</v>
      </c>
      <c r="D2612" s="97">
        <v>15.55</v>
      </c>
      <c r="E2612" s="97">
        <v>27</v>
      </c>
      <c r="F2612" s="80">
        <f t="shared" si="80"/>
        <v>1.7671458676442587E-2</v>
      </c>
      <c r="G2612" s="99">
        <f t="shared" si="81"/>
        <v>1.7554041651014669E-2</v>
      </c>
    </row>
    <row r="2613" spans="1:7" x14ac:dyDescent="0.25">
      <c r="A2613" s="96">
        <v>2250</v>
      </c>
      <c r="B2613" s="97">
        <v>3</v>
      </c>
      <c r="C2613" s="97">
        <v>14.9</v>
      </c>
      <c r="D2613" s="97">
        <v>15.55</v>
      </c>
      <c r="E2613" s="97">
        <v>27</v>
      </c>
      <c r="F2613" s="80">
        <f t="shared" si="80"/>
        <v>1.743662462558675E-2</v>
      </c>
      <c r="G2613" s="99">
        <f t="shared" si="81"/>
        <v>1.691796731343316E-2</v>
      </c>
    </row>
    <row r="2614" spans="1:7" x14ac:dyDescent="0.25">
      <c r="A2614" s="96">
        <v>2250</v>
      </c>
      <c r="B2614" s="97">
        <v>4</v>
      </c>
      <c r="C2614" s="97">
        <v>14.45</v>
      </c>
      <c r="D2614" s="97">
        <v>15.55</v>
      </c>
      <c r="E2614" s="97">
        <v>27</v>
      </c>
      <c r="F2614" s="80">
        <f t="shared" si="80"/>
        <v>1.6399310001279567E-2</v>
      </c>
      <c r="G2614" s="99">
        <f t="shared" si="81"/>
        <v>1.61739007283845E-2</v>
      </c>
    </row>
    <row r="2615" spans="1:7" x14ac:dyDescent="0.25">
      <c r="A2615" s="96">
        <v>2250</v>
      </c>
      <c r="B2615" s="97">
        <v>5</v>
      </c>
      <c r="C2615" s="97">
        <v>14.25</v>
      </c>
      <c r="D2615" s="97">
        <v>15.55</v>
      </c>
      <c r="E2615" s="97">
        <v>27</v>
      </c>
      <c r="F2615" s="80">
        <f t="shared" si="80"/>
        <v>1.5948491455489433E-2</v>
      </c>
      <c r="G2615" s="99">
        <f t="shared" si="81"/>
        <v>1.5334058764300343E-2</v>
      </c>
    </row>
    <row r="2616" spans="1:7" x14ac:dyDescent="0.25">
      <c r="A2616" s="96">
        <v>2250</v>
      </c>
      <c r="B2616" s="97">
        <v>6</v>
      </c>
      <c r="C2616" s="97">
        <v>13.69</v>
      </c>
      <c r="D2616" s="97">
        <v>15.55</v>
      </c>
      <c r="E2616" s="97">
        <v>27</v>
      </c>
      <c r="F2616" s="80">
        <f t="shared" si="80"/>
        <v>1.4719626073111251E-2</v>
      </c>
      <c r="G2616" s="99">
        <f t="shared" si="81"/>
        <v>1.4254136289628853E-2</v>
      </c>
    </row>
    <row r="2617" spans="1:7" x14ac:dyDescent="0.25">
      <c r="A2617" s="96">
        <v>2250</v>
      </c>
      <c r="B2617" s="97">
        <v>7</v>
      </c>
      <c r="C2617" s="97">
        <v>13.25</v>
      </c>
      <c r="D2617" s="97">
        <v>15.55</v>
      </c>
      <c r="E2617" s="97">
        <v>27</v>
      </c>
      <c r="F2617" s="80">
        <f t="shared" si="80"/>
        <v>1.3788646506146453E-2</v>
      </c>
      <c r="G2617" s="99">
        <f t="shared" si="81"/>
        <v>1.3726348723825766E-2</v>
      </c>
    </row>
    <row r="2618" spans="1:7" x14ac:dyDescent="0.25">
      <c r="A2618" s="96">
        <v>2250</v>
      </c>
      <c r="B2618" s="97">
        <v>8</v>
      </c>
      <c r="C2618" s="97">
        <v>13.19</v>
      </c>
      <c r="D2618" s="97">
        <v>15.55</v>
      </c>
      <c r="E2618" s="97">
        <v>27</v>
      </c>
      <c r="F2618" s="80">
        <f t="shared" si="80"/>
        <v>1.3664050941505079E-2</v>
      </c>
      <c r="G2618" s="99">
        <f t="shared" si="81"/>
        <v>1.2821570039591904E-2</v>
      </c>
    </row>
    <row r="2619" spans="1:7" x14ac:dyDescent="0.25">
      <c r="A2619" s="96">
        <v>2250</v>
      </c>
      <c r="B2619" s="97">
        <v>9</v>
      </c>
      <c r="C2619" s="97">
        <v>12.35</v>
      </c>
      <c r="D2619" s="97">
        <v>15.55</v>
      </c>
      <c r="E2619" s="97">
        <v>27</v>
      </c>
      <c r="F2619" s="80">
        <f t="shared" si="80"/>
        <v>1.1979089137678728E-2</v>
      </c>
      <c r="G2619" s="99">
        <f t="shared" si="81"/>
        <v>1.1979089137678728E-2</v>
      </c>
    </row>
    <row r="2620" spans="1:7" x14ac:dyDescent="0.25">
      <c r="A2620" s="96">
        <v>2250</v>
      </c>
      <c r="B2620" s="97">
        <v>10</v>
      </c>
      <c r="C2620" s="97">
        <v>12.35</v>
      </c>
      <c r="D2620" s="97">
        <v>15.55</v>
      </c>
      <c r="E2620" s="97">
        <v>27</v>
      </c>
      <c r="F2620" s="80">
        <f t="shared" si="80"/>
        <v>1.1979089137678728E-2</v>
      </c>
      <c r="G2620" s="99">
        <f t="shared" si="81"/>
        <v>1.1597385630267569E-2</v>
      </c>
    </row>
    <row r="2621" spans="1:7" x14ac:dyDescent="0.25">
      <c r="A2621" s="96">
        <v>2250</v>
      </c>
      <c r="B2621" s="97">
        <v>11</v>
      </c>
      <c r="C2621" s="97">
        <v>11.95</v>
      </c>
      <c r="D2621" s="97">
        <v>15.55</v>
      </c>
      <c r="E2621" s="97">
        <v>27</v>
      </c>
      <c r="F2621" s="80">
        <f t="shared" si="80"/>
        <v>1.121568212285641E-2</v>
      </c>
      <c r="G2621" s="99">
        <f t="shared" si="81"/>
        <v>1.0666688806641594E-2</v>
      </c>
    </row>
    <row r="2622" spans="1:7" x14ac:dyDescent="0.25">
      <c r="A2622" s="96">
        <v>2250</v>
      </c>
      <c r="B2622" s="97">
        <v>12</v>
      </c>
      <c r="C2622" s="97">
        <v>11.35</v>
      </c>
      <c r="D2622" s="97">
        <v>15.55</v>
      </c>
      <c r="E2622" s="97">
        <v>27</v>
      </c>
      <c r="F2622" s="80">
        <f t="shared" si="80"/>
        <v>1.0117695490426777E-2</v>
      </c>
      <c r="G2622" s="99">
        <f t="shared" si="81"/>
        <v>5.0588477452133884E-3</v>
      </c>
    </row>
    <row r="2623" spans="1:7" x14ac:dyDescent="0.25">
      <c r="A2623" s="96">
        <v>2250</v>
      </c>
      <c r="B2623" s="97">
        <v>12.5</v>
      </c>
      <c r="C2623" s="97">
        <v>11.35</v>
      </c>
      <c r="D2623" s="97">
        <v>15.55</v>
      </c>
      <c r="E2623" s="97">
        <v>27</v>
      </c>
      <c r="F2623" s="80">
        <f t="shared" si="80"/>
        <v>1.0117695490426777E-2</v>
      </c>
      <c r="G2623" s="99">
        <f t="shared" si="81"/>
        <v>4.7984882540471341E-3</v>
      </c>
    </row>
    <row r="2624" spans="1:7" x14ac:dyDescent="0.25">
      <c r="A2624" s="96">
        <v>2250</v>
      </c>
      <c r="B2624" s="97">
        <v>13</v>
      </c>
      <c r="C2624" s="97">
        <v>10.75</v>
      </c>
      <c r="D2624" s="97">
        <v>15.55</v>
      </c>
      <c r="E2624" s="97">
        <v>27</v>
      </c>
      <c r="F2624" s="80">
        <f t="shared" si="80"/>
        <v>9.0762575257617613E-3</v>
      </c>
      <c r="G2624" s="99">
        <f t="shared" si="81"/>
        <v>8.6558770857940934E-3</v>
      </c>
    </row>
    <row r="2625" spans="1:7" x14ac:dyDescent="0.25">
      <c r="A2625" s="96">
        <v>2250</v>
      </c>
      <c r="B2625" s="97">
        <v>14</v>
      </c>
      <c r="C2625" s="97">
        <v>10.24</v>
      </c>
      <c r="D2625" s="97">
        <v>15.55</v>
      </c>
      <c r="E2625" s="97">
        <v>27</v>
      </c>
      <c r="F2625" s="80">
        <f t="shared" si="80"/>
        <v>8.2354966458264272E-3</v>
      </c>
      <c r="G2625" s="99">
        <f t="shared" si="81"/>
        <v>7.7368630598486556E-3</v>
      </c>
    </row>
    <row r="2626" spans="1:7" x14ac:dyDescent="0.25">
      <c r="A2626" s="96">
        <v>2250</v>
      </c>
      <c r="B2626" s="97">
        <v>15</v>
      </c>
      <c r="C2626" s="97">
        <v>9.6</v>
      </c>
      <c r="D2626" s="97">
        <v>15.55</v>
      </c>
      <c r="E2626" s="97">
        <v>27</v>
      </c>
      <c r="F2626" s="80">
        <f t="shared" si="80"/>
        <v>7.238229473870884E-3</v>
      </c>
      <c r="G2626" s="99">
        <f t="shared" si="81"/>
        <v>6.7577071695410565E-3</v>
      </c>
    </row>
    <row r="2627" spans="1:7" x14ac:dyDescent="0.25">
      <c r="A2627" s="96">
        <v>2250</v>
      </c>
      <c r="B2627" s="97">
        <v>16</v>
      </c>
      <c r="C2627" s="97">
        <v>8.94</v>
      </c>
      <c r="D2627" s="97">
        <v>15.55</v>
      </c>
      <c r="E2627" s="97">
        <v>27</v>
      </c>
      <c r="F2627" s="80">
        <f t="shared" ref="F2627:F2690" si="82">PI()*C2627^2/40000</f>
        <v>6.2771848652112289E-3</v>
      </c>
      <c r="G2627" s="99">
        <f t="shared" ref="G2627:G2690" si="83">IF(C2627=0," ",IF(C2627&gt;4,((F2627+F2628)/2)*(B2628-B2627),1/3*F2627*(B2628-B2627)))</f>
        <v>6.1109317819832568E-3</v>
      </c>
    </row>
    <row r="2628" spans="1:7" x14ac:dyDescent="0.25">
      <c r="A2628" s="96">
        <v>2250</v>
      </c>
      <c r="B2628" s="97">
        <v>17</v>
      </c>
      <c r="C2628" s="97">
        <v>8.6999999999999993</v>
      </c>
      <c r="D2628" s="97">
        <v>15.55</v>
      </c>
      <c r="E2628" s="97">
        <v>27</v>
      </c>
      <c r="F2628" s="80">
        <f t="shared" si="82"/>
        <v>5.9446786987552847E-3</v>
      </c>
      <c r="G2628" s="99">
        <f t="shared" si="83"/>
        <v>5.42317431825938E-3</v>
      </c>
    </row>
    <row r="2629" spans="1:7" x14ac:dyDescent="0.25">
      <c r="A2629" s="96">
        <v>2250</v>
      </c>
      <c r="B2629" s="97">
        <v>18</v>
      </c>
      <c r="C2629" s="97">
        <v>7.9</v>
      </c>
      <c r="D2629" s="97">
        <v>15.55</v>
      </c>
      <c r="E2629" s="97">
        <v>27</v>
      </c>
      <c r="F2629" s="80">
        <f t="shared" si="82"/>
        <v>4.9016699377634754E-3</v>
      </c>
      <c r="G2629" s="99">
        <f t="shared" si="83"/>
        <v>4.3750604692054862E-3</v>
      </c>
    </row>
    <row r="2630" spans="1:7" x14ac:dyDescent="0.25">
      <c r="A2630" s="96">
        <v>2250</v>
      </c>
      <c r="B2630" s="97">
        <v>19</v>
      </c>
      <c r="C2630" s="97">
        <v>7</v>
      </c>
      <c r="D2630" s="97">
        <v>15.55</v>
      </c>
      <c r="E2630" s="97">
        <v>27</v>
      </c>
      <c r="F2630" s="80">
        <f t="shared" si="82"/>
        <v>3.8484510006474965E-3</v>
      </c>
      <c r="G2630" s="99">
        <f t="shared" si="83"/>
        <v>3.5833791205008578E-3</v>
      </c>
    </row>
    <row r="2631" spans="1:7" x14ac:dyDescent="0.25">
      <c r="A2631" s="96">
        <v>2250</v>
      </c>
      <c r="B2631" s="97">
        <v>20</v>
      </c>
      <c r="C2631" s="97">
        <v>6.5</v>
      </c>
      <c r="D2631" s="97">
        <v>15.55</v>
      </c>
      <c r="E2631" s="97">
        <v>27</v>
      </c>
      <c r="F2631" s="80">
        <f t="shared" si="82"/>
        <v>3.3183072403542191E-3</v>
      </c>
      <c r="G2631" s="99">
        <f t="shared" si="83"/>
        <v>3.003068052520568E-3</v>
      </c>
    </row>
    <row r="2632" spans="1:7" x14ac:dyDescent="0.25">
      <c r="A2632" s="96">
        <v>2250</v>
      </c>
      <c r="B2632" s="97">
        <v>21</v>
      </c>
      <c r="C2632" s="97">
        <v>5.85</v>
      </c>
      <c r="D2632" s="97">
        <v>15.55</v>
      </c>
      <c r="E2632" s="97">
        <v>27</v>
      </c>
      <c r="F2632" s="80">
        <f t="shared" si="82"/>
        <v>2.6878288646869169E-3</v>
      </c>
      <c r="G2632" s="99">
        <f t="shared" si="83"/>
        <v>2.3653247438418399E-3</v>
      </c>
    </row>
    <row r="2633" spans="1:7" x14ac:dyDescent="0.25">
      <c r="A2633" s="96">
        <v>2250</v>
      </c>
      <c r="B2633" s="97">
        <v>22</v>
      </c>
      <c r="C2633" s="97">
        <v>5.0999999999999996</v>
      </c>
      <c r="D2633" s="97">
        <v>15.55</v>
      </c>
      <c r="E2633" s="97">
        <v>27</v>
      </c>
      <c r="F2633" s="80">
        <f t="shared" si="82"/>
        <v>2.042820622996763E-3</v>
      </c>
      <c r="G2633" s="99">
        <f t="shared" si="83"/>
        <v>1.7141314916149309E-3</v>
      </c>
    </row>
    <row r="2634" spans="1:7" x14ac:dyDescent="0.25">
      <c r="A2634" s="96">
        <v>2250</v>
      </c>
      <c r="B2634" s="97">
        <v>23</v>
      </c>
      <c r="C2634" s="97">
        <v>4.2</v>
      </c>
      <c r="D2634" s="97">
        <v>15.55</v>
      </c>
      <c r="E2634" s="97">
        <v>27</v>
      </c>
      <c r="F2634" s="80">
        <f t="shared" si="82"/>
        <v>1.3854423602330987E-3</v>
      </c>
      <c r="G2634" s="99">
        <f t="shared" si="83"/>
        <v>3.9631191325035332E-4</v>
      </c>
    </row>
    <row r="2635" spans="1:7" x14ac:dyDescent="0.25">
      <c r="A2635" s="96">
        <v>2250</v>
      </c>
      <c r="B2635" s="97">
        <v>23.3</v>
      </c>
      <c r="C2635" s="97">
        <v>4</v>
      </c>
      <c r="D2635" s="97">
        <v>15.55</v>
      </c>
      <c r="E2635" s="97">
        <v>27</v>
      </c>
      <c r="F2635" s="80">
        <f t="shared" si="82"/>
        <v>1.2566370614359172E-3</v>
      </c>
      <c r="G2635" s="99">
        <f t="shared" si="83"/>
        <v>1.5498523757709643E-3</v>
      </c>
    </row>
    <row r="2636" spans="1:7" x14ac:dyDescent="0.25">
      <c r="A2636" s="96">
        <v>2250</v>
      </c>
      <c r="B2636" s="97">
        <v>27</v>
      </c>
      <c r="C2636" s="97">
        <v>0</v>
      </c>
      <c r="D2636" s="97">
        <v>15.55</v>
      </c>
      <c r="E2636" s="97">
        <v>27</v>
      </c>
      <c r="F2636" s="80">
        <f t="shared" si="82"/>
        <v>0</v>
      </c>
      <c r="G2636" s="99" t="str">
        <f t="shared" si="83"/>
        <v xml:space="preserve"> </v>
      </c>
    </row>
    <row r="2637" spans="1:7" x14ac:dyDescent="0.25">
      <c r="A2637" s="94">
        <v>2251</v>
      </c>
      <c r="B2637" s="95">
        <v>0.1</v>
      </c>
      <c r="C2637" s="95">
        <v>19.739999999999998</v>
      </c>
      <c r="D2637" s="95">
        <v>15.78</v>
      </c>
      <c r="E2637" s="95">
        <v>27.3</v>
      </c>
      <c r="F2637" s="80">
        <f t="shared" si="82"/>
        <v>3.060442173754915E-2</v>
      </c>
      <c r="G2637" s="99">
        <f t="shared" si="83"/>
        <v>5.5741254890698793E-3</v>
      </c>
    </row>
    <row r="2638" spans="1:7" x14ac:dyDescent="0.25">
      <c r="A2638" s="94">
        <v>2251</v>
      </c>
      <c r="B2638" s="95">
        <v>0.3</v>
      </c>
      <c r="C2638" s="95">
        <v>17.89</v>
      </c>
      <c r="D2638" s="95">
        <v>15.78</v>
      </c>
      <c r="E2638" s="95">
        <v>27.3</v>
      </c>
      <c r="F2638" s="80">
        <f t="shared" si="82"/>
        <v>2.5136833153149647E-2</v>
      </c>
      <c r="G2638" s="99">
        <f t="shared" si="83"/>
        <v>4.8372052419099754E-3</v>
      </c>
    </row>
    <row r="2639" spans="1:7" x14ac:dyDescent="0.25">
      <c r="A2639" s="94">
        <v>2251</v>
      </c>
      <c r="B2639" s="95">
        <v>0.5</v>
      </c>
      <c r="C2639" s="95">
        <v>17.2</v>
      </c>
      <c r="D2639" s="95">
        <v>15.78</v>
      </c>
      <c r="E2639" s="95">
        <v>27.3</v>
      </c>
      <c r="F2639" s="80">
        <f t="shared" si="82"/>
        <v>2.3235219265950107E-2</v>
      </c>
      <c r="G2639" s="99">
        <f t="shared" si="83"/>
        <v>4.6120535796125009E-3</v>
      </c>
    </row>
    <row r="2640" spans="1:7" x14ac:dyDescent="0.25">
      <c r="A2640" s="94">
        <v>2251</v>
      </c>
      <c r="B2640" s="95">
        <v>0.7</v>
      </c>
      <c r="C2640" s="95">
        <v>17.07</v>
      </c>
      <c r="D2640" s="95">
        <v>15.78</v>
      </c>
      <c r="E2640" s="95">
        <v>27.3</v>
      </c>
      <c r="F2640" s="80">
        <f t="shared" si="82"/>
        <v>2.2885316530174914E-2</v>
      </c>
      <c r="G2640" s="99">
        <f t="shared" si="83"/>
        <v>4.3142588703860727E-3</v>
      </c>
    </row>
    <row r="2641" spans="1:7" x14ac:dyDescent="0.25">
      <c r="A2641" s="94">
        <v>2251</v>
      </c>
      <c r="B2641" s="95">
        <v>0.9</v>
      </c>
      <c r="C2641" s="95">
        <v>16.059999999999999</v>
      </c>
      <c r="D2641" s="95">
        <v>15.78</v>
      </c>
      <c r="E2641" s="95">
        <v>27.3</v>
      </c>
      <c r="F2641" s="80">
        <f t="shared" si="82"/>
        <v>2.0257272173685805E-2</v>
      </c>
      <c r="G2641" s="99">
        <f t="shared" si="83"/>
        <v>3.9913620504592974E-3</v>
      </c>
    </row>
    <row r="2642" spans="1:7" x14ac:dyDescent="0.25">
      <c r="A2642" s="94">
        <v>2251</v>
      </c>
      <c r="B2642" s="95">
        <v>1.1000000000000001</v>
      </c>
      <c r="C2642" s="95">
        <v>15.82</v>
      </c>
      <c r="D2642" s="95">
        <v>15.78</v>
      </c>
      <c r="E2642" s="95">
        <v>27.3</v>
      </c>
      <c r="F2642" s="80">
        <f t="shared" si="82"/>
        <v>1.9656348330907153E-2</v>
      </c>
      <c r="G2642" s="99">
        <f t="shared" si="83"/>
        <v>3.9213422333960858E-3</v>
      </c>
    </row>
    <row r="2643" spans="1:7" x14ac:dyDescent="0.25">
      <c r="A2643" s="94">
        <v>2251</v>
      </c>
      <c r="B2643" s="95">
        <v>1.3</v>
      </c>
      <c r="C2643" s="95">
        <v>15.78</v>
      </c>
      <c r="D2643" s="95">
        <v>15.78</v>
      </c>
      <c r="E2643" s="95">
        <v>27.3</v>
      </c>
      <c r="F2643" s="80">
        <f t="shared" si="82"/>
        <v>1.9557074003053714E-2</v>
      </c>
      <c r="G2643" s="99">
        <f t="shared" si="83"/>
        <v>1.3271451998072186E-2</v>
      </c>
    </row>
    <row r="2644" spans="1:7" x14ac:dyDescent="0.25">
      <c r="A2644" s="94">
        <v>2251</v>
      </c>
      <c r="B2644" s="95">
        <v>2</v>
      </c>
      <c r="C2644" s="95">
        <v>15.29</v>
      </c>
      <c r="D2644" s="95">
        <v>15.78</v>
      </c>
      <c r="E2644" s="95">
        <v>27.3</v>
      </c>
      <c r="F2644" s="80">
        <f t="shared" si="82"/>
        <v>1.8361360277152537E-2</v>
      </c>
      <c r="G2644" s="99">
        <f t="shared" si="83"/>
        <v>1.8194007636495813E-2</v>
      </c>
    </row>
    <row r="2645" spans="1:7" x14ac:dyDescent="0.25">
      <c r="A2645" s="94">
        <v>2251</v>
      </c>
      <c r="B2645" s="95">
        <v>3</v>
      </c>
      <c r="C2645" s="95">
        <v>15.15</v>
      </c>
      <c r="D2645" s="95">
        <v>15.78</v>
      </c>
      <c r="E2645" s="95">
        <v>27.3</v>
      </c>
      <c r="F2645" s="80">
        <f t="shared" si="82"/>
        <v>1.8026654995839084E-2</v>
      </c>
      <c r="G2645" s="99">
        <f t="shared" si="83"/>
        <v>1.7487620528336148E-2</v>
      </c>
    </row>
    <row r="2646" spans="1:7" x14ac:dyDescent="0.25">
      <c r="A2646" s="94">
        <v>2251</v>
      </c>
      <c r="B2646" s="95">
        <v>4</v>
      </c>
      <c r="C2646" s="95">
        <v>14.69</v>
      </c>
      <c r="D2646" s="95">
        <v>15.78</v>
      </c>
      <c r="E2646" s="95">
        <v>27.3</v>
      </c>
      <c r="F2646" s="80">
        <f t="shared" si="82"/>
        <v>1.6948586060833208E-2</v>
      </c>
      <c r="G2646" s="99">
        <f t="shared" si="83"/>
        <v>1.6617301188521349E-2</v>
      </c>
    </row>
    <row r="2647" spans="1:7" x14ac:dyDescent="0.25">
      <c r="A2647" s="94">
        <v>2251</v>
      </c>
      <c r="B2647" s="95">
        <v>5</v>
      </c>
      <c r="C2647" s="95">
        <v>14.4</v>
      </c>
      <c r="D2647" s="95">
        <v>15.78</v>
      </c>
      <c r="E2647" s="95">
        <v>27.3</v>
      </c>
      <c r="F2647" s="80">
        <f t="shared" si="82"/>
        <v>1.628601631620949E-2</v>
      </c>
      <c r="G2647" s="99">
        <f t="shared" si="83"/>
        <v>1.5939188414243993E-2</v>
      </c>
    </row>
    <row r="2648" spans="1:7" x14ac:dyDescent="0.25">
      <c r="A2648" s="94">
        <v>2251</v>
      </c>
      <c r="B2648" s="95">
        <v>6</v>
      </c>
      <c r="C2648" s="95">
        <v>14.09</v>
      </c>
      <c r="D2648" s="95">
        <v>15.78</v>
      </c>
      <c r="E2648" s="95">
        <v>27.3</v>
      </c>
      <c r="F2648" s="80">
        <f t="shared" si="82"/>
        <v>1.5592360512278495E-2</v>
      </c>
      <c r="G2648" s="99">
        <f t="shared" si="83"/>
        <v>1.5307292394891758E-2</v>
      </c>
    </row>
    <row r="2649" spans="1:7" x14ac:dyDescent="0.25">
      <c r="A2649" s="94">
        <v>2251</v>
      </c>
      <c r="B2649" s="95">
        <v>7</v>
      </c>
      <c r="C2649" s="95">
        <v>13.83</v>
      </c>
      <c r="D2649" s="95">
        <v>15.78</v>
      </c>
      <c r="E2649" s="95">
        <v>27.3</v>
      </c>
      <c r="F2649" s="80">
        <f t="shared" si="82"/>
        <v>1.502222427750502E-2</v>
      </c>
      <c r="G2649" s="99">
        <f t="shared" si="83"/>
        <v>1.4924783854363115E-2</v>
      </c>
    </row>
    <row r="2650" spans="1:7" x14ac:dyDescent="0.25">
      <c r="A2650" s="94">
        <v>2251</v>
      </c>
      <c r="B2650" s="95">
        <v>8</v>
      </c>
      <c r="C2650" s="95">
        <v>13.74</v>
      </c>
      <c r="D2650" s="95">
        <v>15.78</v>
      </c>
      <c r="E2650" s="95">
        <v>27.3</v>
      </c>
      <c r="F2650" s="80">
        <f t="shared" si="82"/>
        <v>1.4827343431221211E-2</v>
      </c>
      <c r="G2650" s="99">
        <f t="shared" si="83"/>
        <v>1.4560013531354804E-2</v>
      </c>
    </row>
    <row r="2651" spans="1:7" x14ac:dyDescent="0.25">
      <c r="A2651" s="94">
        <v>2251</v>
      </c>
      <c r="B2651" s="95">
        <v>9</v>
      </c>
      <c r="C2651" s="95">
        <v>13.49</v>
      </c>
      <c r="D2651" s="95">
        <v>15.78</v>
      </c>
      <c r="E2651" s="95">
        <v>27.3</v>
      </c>
      <c r="F2651" s="80">
        <f t="shared" si="82"/>
        <v>1.4292683631488399E-2</v>
      </c>
      <c r="G2651" s="99">
        <f t="shared" si="83"/>
        <v>1.3530156262609084E-2</v>
      </c>
    </row>
    <row r="2652" spans="1:7" x14ac:dyDescent="0.25">
      <c r="A2652" s="94">
        <v>2251</v>
      </c>
      <c r="B2652" s="95">
        <v>10</v>
      </c>
      <c r="C2652" s="95">
        <v>12.75</v>
      </c>
      <c r="D2652" s="95">
        <v>15.78</v>
      </c>
      <c r="E2652" s="95">
        <v>27.3</v>
      </c>
      <c r="F2652" s="80">
        <f t="shared" si="82"/>
        <v>1.2767628893729769E-2</v>
      </c>
      <c r="G2652" s="99">
        <f t="shared" si="83"/>
        <v>1.2470748387965531E-2</v>
      </c>
    </row>
    <row r="2653" spans="1:7" x14ac:dyDescent="0.25">
      <c r="A2653" s="94">
        <v>2251</v>
      </c>
      <c r="B2653" s="95">
        <v>11</v>
      </c>
      <c r="C2653" s="95">
        <v>12.45</v>
      </c>
      <c r="D2653" s="95">
        <v>15.78</v>
      </c>
      <c r="E2653" s="95">
        <v>27.3</v>
      </c>
      <c r="F2653" s="80">
        <f t="shared" si="82"/>
        <v>1.2173867882201296E-2</v>
      </c>
      <c r="G2653" s="99">
        <f t="shared" si="83"/>
        <v>1.1601312621084556E-2</v>
      </c>
    </row>
    <row r="2654" spans="1:7" x14ac:dyDescent="0.25">
      <c r="A2654" s="94">
        <v>2251</v>
      </c>
      <c r="B2654" s="95">
        <v>12</v>
      </c>
      <c r="C2654" s="95">
        <v>11.85</v>
      </c>
      <c r="D2654" s="95">
        <v>15.78</v>
      </c>
      <c r="E2654" s="95">
        <v>27.3</v>
      </c>
      <c r="F2654" s="80">
        <f t="shared" si="82"/>
        <v>1.1028757359967816E-2</v>
      </c>
      <c r="G2654" s="99">
        <f t="shared" si="83"/>
        <v>7.1566034354480709E-3</v>
      </c>
    </row>
    <row r="2655" spans="1:7" x14ac:dyDescent="0.25">
      <c r="A2655" s="94">
        <v>2251</v>
      </c>
      <c r="B2655" s="95">
        <v>12.65</v>
      </c>
      <c r="C2655" s="95">
        <v>11.83</v>
      </c>
      <c r="D2655" s="95">
        <v>15.78</v>
      </c>
      <c r="E2655" s="95">
        <v>27.3</v>
      </c>
      <c r="F2655" s="80">
        <f t="shared" si="82"/>
        <v>1.0991560902949315E-2</v>
      </c>
      <c r="G2655" s="99">
        <f t="shared" si="83"/>
        <v>3.4678515667045289E-3</v>
      </c>
    </row>
    <row r="2656" spans="1:7" x14ac:dyDescent="0.25">
      <c r="A2656" s="94">
        <v>2251</v>
      </c>
      <c r="B2656" s="95">
        <v>13</v>
      </c>
      <c r="C2656" s="95">
        <v>10.6</v>
      </c>
      <c r="D2656" s="95">
        <v>15.78</v>
      </c>
      <c r="E2656" s="95">
        <v>27.3</v>
      </c>
      <c r="F2656" s="80">
        <f t="shared" si="82"/>
        <v>8.8247337639337283E-3</v>
      </c>
      <c r="G2656" s="99">
        <f t="shared" si="83"/>
        <v>8.6109326758936761E-3</v>
      </c>
    </row>
    <row r="2657" spans="1:7" x14ac:dyDescent="0.25">
      <c r="A2657" s="94">
        <v>2251</v>
      </c>
      <c r="B2657" s="95">
        <v>14</v>
      </c>
      <c r="C2657" s="95">
        <v>10.34</v>
      </c>
      <c r="D2657" s="95">
        <v>15.78</v>
      </c>
      <c r="E2657" s="95">
        <v>27.3</v>
      </c>
      <c r="F2657" s="80">
        <f t="shared" si="82"/>
        <v>8.3971315878536221E-3</v>
      </c>
      <c r="G2657" s="99">
        <f t="shared" si="83"/>
        <v>8.236282043989825E-3</v>
      </c>
    </row>
    <row r="2658" spans="1:7" x14ac:dyDescent="0.25">
      <c r="A2658" s="94">
        <v>2251</v>
      </c>
      <c r="B2658" s="95">
        <v>15</v>
      </c>
      <c r="C2658" s="95">
        <v>10.14</v>
      </c>
      <c r="D2658" s="95">
        <v>15.78</v>
      </c>
      <c r="E2658" s="95">
        <v>27.3</v>
      </c>
      <c r="F2658" s="80">
        <f t="shared" si="82"/>
        <v>8.0754325001260278E-3</v>
      </c>
      <c r="G2658" s="99">
        <f t="shared" si="83"/>
        <v>7.7326219097663094E-3</v>
      </c>
    </row>
    <row r="2659" spans="1:7" x14ac:dyDescent="0.25">
      <c r="A2659" s="94">
        <v>2251</v>
      </c>
      <c r="B2659" s="95">
        <v>16</v>
      </c>
      <c r="C2659" s="95">
        <v>9.6999999999999993</v>
      </c>
      <c r="D2659" s="95">
        <v>15.78</v>
      </c>
      <c r="E2659" s="95">
        <v>27.3</v>
      </c>
      <c r="F2659" s="80">
        <f t="shared" si="82"/>
        <v>7.3898113194065902E-3</v>
      </c>
      <c r="G2659" s="99">
        <f t="shared" si="83"/>
        <v>6.7915107064936827E-3</v>
      </c>
    </row>
    <row r="2660" spans="1:7" x14ac:dyDescent="0.25">
      <c r="A2660" s="94">
        <v>2251</v>
      </c>
      <c r="B2660" s="95">
        <v>17</v>
      </c>
      <c r="C2660" s="95">
        <v>8.8800000000000008</v>
      </c>
      <c r="D2660" s="95">
        <v>15.78</v>
      </c>
      <c r="E2660" s="95">
        <v>27.3</v>
      </c>
      <c r="F2660" s="80">
        <f t="shared" si="82"/>
        <v>6.1932100935807753E-3</v>
      </c>
      <c r="G2660" s="99">
        <f t="shared" si="83"/>
        <v>5.6413932709685451E-3</v>
      </c>
    </row>
    <row r="2661" spans="1:7" x14ac:dyDescent="0.25">
      <c r="A2661" s="94">
        <v>2251</v>
      </c>
      <c r="B2661" s="95">
        <v>18</v>
      </c>
      <c r="C2661" s="95">
        <v>8.0500000000000007</v>
      </c>
      <c r="D2661" s="95">
        <v>15.78</v>
      </c>
      <c r="E2661" s="95">
        <v>27.3</v>
      </c>
      <c r="F2661" s="80">
        <f t="shared" si="82"/>
        <v>5.0895764483563149E-3</v>
      </c>
      <c r="G2661" s="99">
        <f t="shared" si="83"/>
        <v>4.9339694372331948E-3</v>
      </c>
    </row>
    <row r="2662" spans="1:7" x14ac:dyDescent="0.25">
      <c r="A2662" s="94">
        <v>2251</v>
      </c>
      <c r="B2662" s="95">
        <v>19</v>
      </c>
      <c r="C2662" s="95">
        <v>7.8</v>
      </c>
      <c r="D2662" s="95">
        <v>15.78</v>
      </c>
      <c r="E2662" s="95">
        <v>27.3</v>
      </c>
      <c r="F2662" s="80">
        <f t="shared" si="82"/>
        <v>4.7783624261100747E-3</v>
      </c>
      <c r="G2662" s="99">
        <f t="shared" si="83"/>
        <v>3.8820660420409007E-3</v>
      </c>
    </row>
    <row r="2663" spans="1:7" x14ac:dyDescent="0.25">
      <c r="A2663" s="94">
        <v>2251</v>
      </c>
      <c r="B2663" s="95">
        <v>19.899999999999999</v>
      </c>
      <c r="C2663" s="95">
        <v>7</v>
      </c>
      <c r="D2663" s="95">
        <v>15.78</v>
      </c>
      <c r="E2663" s="95">
        <v>27.3</v>
      </c>
      <c r="F2663" s="80">
        <f t="shared" si="82"/>
        <v>3.8484510006474965E-3</v>
      </c>
      <c r="G2663" s="99">
        <f t="shared" si="83"/>
        <v>3.6348227002034418E-4</v>
      </c>
    </row>
    <row r="2664" spans="1:7" x14ac:dyDescent="0.25">
      <c r="A2664" s="94">
        <v>2251</v>
      </c>
      <c r="B2664" s="95">
        <v>20</v>
      </c>
      <c r="C2664" s="95">
        <v>6.6</v>
      </c>
      <c r="D2664" s="95">
        <v>15.78</v>
      </c>
      <c r="E2664" s="95">
        <v>27.3</v>
      </c>
      <c r="F2664" s="80">
        <f t="shared" si="82"/>
        <v>3.4211943997592841E-3</v>
      </c>
      <c r="G2664" s="99">
        <f t="shared" si="83"/>
        <v>3.1008501238635501E-3</v>
      </c>
    </row>
    <row r="2665" spans="1:7" x14ac:dyDescent="0.25">
      <c r="A2665" s="94">
        <v>2251</v>
      </c>
      <c r="B2665" s="95">
        <v>21</v>
      </c>
      <c r="C2665" s="95">
        <v>5.95</v>
      </c>
      <c r="D2665" s="95">
        <v>15.78</v>
      </c>
      <c r="E2665" s="95">
        <v>27.3</v>
      </c>
      <c r="F2665" s="80">
        <f t="shared" si="82"/>
        <v>2.7805058479678166E-3</v>
      </c>
      <c r="G2665" s="99">
        <f t="shared" si="83"/>
        <v>2.5142558705760812E-3</v>
      </c>
    </row>
    <row r="2666" spans="1:7" x14ac:dyDescent="0.25">
      <c r="A2666" s="94">
        <v>2251</v>
      </c>
      <c r="B2666" s="95">
        <v>22</v>
      </c>
      <c r="C2666" s="95">
        <v>5.35</v>
      </c>
      <c r="D2666" s="95">
        <v>15.78</v>
      </c>
      <c r="E2666" s="95">
        <v>27.3</v>
      </c>
      <c r="F2666" s="80">
        <f t="shared" si="82"/>
        <v>2.2480058931843459E-3</v>
      </c>
      <c r="G2666" s="99">
        <f t="shared" si="83"/>
        <v>1.9016453031260715E-3</v>
      </c>
    </row>
    <row r="2667" spans="1:7" x14ac:dyDescent="0.25">
      <c r="A2667" s="94">
        <v>2251</v>
      </c>
      <c r="B2667" s="95">
        <v>23</v>
      </c>
      <c r="C2667" s="95">
        <v>4.45</v>
      </c>
      <c r="D2667" s="95">
        <v>15.78</v>
      </c>
      <c r="E2667" s="95">
        <v>27.3</v>
      </c>
      <c r="F2667" s="80">
        <f t="shared" si="82"/>
        <v>1.5552847130677972E-3</v>
      </c>
      <c r="G2667" s="99">
        <f t="shared" si="83"/>
        <v>1.1247687098014868E-3</v>
      </c>
    </row>
    <row r="2668" spans="1:7" x14ac:dyDescent="0.25">
      <c r="A2668" s="94">
        <v>2251</v>
      </c>
      <c r="B2668" s="95">
        <v>23.8</v>
      </c>
      <c r="C2668" s="95">
        <v>4</v>
      </c>
      <c r="D2668" s="95">
        <v>15.78</v>
      </c>
      <c r="E2668" s="95">
        <v>27.3</v>
      </c>
      <c r="F2668" s="80">
        <f t="shared" si="82"/>
        <v>1.2566370614359172E-3</v>
      </c>
      <c r="G2668" s="99">
        <f t="shared" si="83"/>
        <v>1.4660765716752366E-3</v>
      </c>
    </row>
    <row r="2669" spans="1:7" x14ac:dyDescent="0.25">
      <c r="A2669" s="94">
        <v>2251</v>
      </c>
      <c r="B2669" s="95">
        <v>27.3</v>
      </c>
      <c r="C2669" s="95">
        <v>0</v>
      </c>
      <c r="D2669" s="95">
        <v>15.78</v>
      </c>
      <c r="E2669" s="95">
        <v>27.3</v>
      </c>
      <c r="F2669" s="80">
        <f t="shared" si="82"/>
        <v>0</v>
      </c>
      <c r="G2669" s="99" t="str">
        <f t="shared" si="83"/>
        <v xml:space="preserve"> </v>
      </c>
    </row>
    <row r="2670" spans="1:7" x14ac:dyDescent="0.25">
      <c r="A2670" s="96">
        <v>2252</v>
      </c>
      <c r="B2670" s="97">
        <v>0.1</v>
      </c>
      <c r="C2670" s="97">
        <v>17.71</v>
      </c>
      <c r="D2670" s="97">
        <v>14.65</v>
      </c>
      <c r="E2670" s="97">
        <v>26.5</v>
      </c>
      <c r="F2670" s="80">
        <f t="shared" si="82"/>
        <v>2.4633550010044563E-2</v>
      </c>
      <c r="G2670" s="99">
        <f t="shared" si="83"/>
        <v>4.4116333200822514E-3</v>
      </c>
    </row>
    <row r="2671" spans="1:7" x14ac:dyDescent="0.25">
      <c r="A2671" s="96">
        <v>2252</v>
      </c>
      <c r="B2671" s="97">
        <v>0.3</v>
      </c>
      <c r="C2671" s="97">
        <v>15.75</v>
      </c>
      <c r="D2671" s="97">
        <v>14.65</v>
      </c>
      <c r="E2671" s="97">
        <v>26.5</v>
      </c>
      <c r="F2671" s="80">
        <f t="shared" si="82"/>
        <v>1.9482783190777953E-2</v>
      </c>
      <c r="G2671" s="99">
        <f t="shared" si="83"/>
        <v>3.7628622357912598E-3</v>
      </c>
    </row>
    <row r="2672" spans="1:7" x14ac:dyDescent="0.25">
      <c r="A2672" s="96">
        <v>2252</v>
      </c>
      <c r="B2672" s="97">
        <v>0.5</v>
      </c>
      <c r="C2672" s="97">
        <v>15.2</v>
      </c>
      <c r="D2672" s="97">
        <v>14.65</v>
      </c>
      <c r="E2672" s="97">
        <v>26.5</v>
      </c>
      <c r="F2672" s="80">
        <f t="shared" si="82"/>
        <v>1.8145839167134643E-2</v>
      </c>
      <c r="G2672" s="99">
        <f t="shared" si="83"/>
        <v>3.6291678334269277E-3</v>
      </c>
    </row>
    <row r="2673" spans="1:7" x14ac:dyDescent="0.25">
      <c r="A2673" s="96">
        <v>2252</v>
      </c>
      <c r="B2673" s="97">
        <v>0.7</v>
      </c>
      <c r="C2673" s="97">
        <v>15.2</v>
      </c>
      <c r="D2673" s="97">
        <v>14.65</v>
      </c>
      <c r="E2673" s="97">
        <v>26.5</v>
      </c>
      <c r="F2673" s="80">
        <f t="shared" si="82"/>
        <v>1.8145839167134643E-2</v>
      </c>
      <c r="G2673" s="99">
        <f t="shared" si="83"/>
        <v>3.6053702690759873E-3</v>
      </c>
    </row>
    <row r="2674" spans="1:7" x14ac:dyDescent="0.25">
      <c r="A2674" s="96">
        <v>2252</v>
      </c>
      <c r="B2674" s="97">
        <v>0.9</v>
      </c>
      <c r="C2674" s="97">
        <v>15.1</v>
      </c>
      <c r="D2674" s="97">
        <v>14.65</v>
      </c>
      <c r="E2674" s="97">
        <v>26.5</v>
      </c>
      <c r="F2674" s="80">
        <f t="shared" si="82"/>
        <v>1.7907863523625219E-2</v>
      </c>
      <c r="G2674" s="99">
        <f t="shared" si="83"/>
        <v>3.4879532436480685E-3</v>
      </c>
    </row>
    <row r="2675" spans="1:7" x14ac:dyDescent="0.25">
      <c r="A2675" s="96">
        <v>2252</v>
      </c>
      <c r="B2675" s="97">
        <v>1.1000000000000001</v>
      </c>
      <c r="C2675" s="97">
        <v>14.7</v>
      </c>
      <c r="D2675" s="97">
        <v>14.65</v>
      </c>
      <c r="E2675" s="97">
        <v>26.5</v>
      </c>
      <c r="F2675" s="80">
        <f t="shared" si="82"/>
        <v>1.6971668912855457E-2</v>
      </c>
      <c r="G2675" s="99">
        <f t="shared" si="83"/>
        <v>3.3828080645232328E-3</v>
      </c>
    </row>
    <row r="2676" spans="1:7" x14ac:dyDescent="0.25">
      <c r="A2676" s="96">
        <v>2252</v>
      </c>
      <c r="B2676" s="97">
        <v>1.3</v>
      </c>
      <c r="C2676" s="97">
        <v>14.65</v>
      </c>
      <c r="D2676" s="97">
        <v>14.65</v>
      </c>
      <c r="E2676" s="97">
        <v>26.5</v>
      </c>
      <c r="F2676" s="80">
        <f t="shared" si="82"/>
        <v>1.6856411732376883E-2</v>
      </c>
      <c r="G2676" s="99">
        <f t="shared" si="83"/>
        <v>1.1639502606779756E-2</v>
      </c>
    </row>
    <row r="2677" spans="1:7" x14ac:dyDescent="0.25">
      <c r="A2677" s="96">
        <v>2252</v>
      </c>
      <c r="B2677" s="97">
        <v>2</v>
      </c>
      <c r="C2677" s="97">
        <v>14.45</v>
      </c>
      <c r="D2677" s="97">
        <v>14.65</v>
      </c>
      <c r="E2677" s="97">
        <v>26.5</v>
      </c>
      <c r="F2677" s="80">
        <f t="shared" si="82"/>
        <v>1.6399310001279567E-2</v>
      </c>
      <c r="G2677" s="99">
        <f t="shared" si="83"/>
        <v>1.61739007283845E-2</v>
      </c>
    </row>
    <row r="2678" spans="1:7" x14ac:dyDescent="0.25">
      <c r="A2678" s="96">
        <v>2252</v>
      </c>
      <c r="B2678" s="97">
        <v>3</v>
      </c>
      <c r="C2678" s="97">
        <v>14.25</v>
      </c>
      <c r="D2678" s="97">
        <v>14.65</v>
      </c>
      <c r="E2678" s="97">
        <v>26.5</v>
      </c>
      <c r="F2678" s="80">
        <f t="shared" si="82"/>
        <v>1.5948491455489433E-2</v>
      </c>
      <c r="G2678" s="99">
        <f t="shared" si="83"/>
        <v>1.5507097687660069E-2</v>
      </c>
    </row>
    <row r="2679" spans="1:7" x14ac:dyDescent="0.25">
      <c r="A2679" s="96">
        <v>2252</v>
      </c>
      <c r="B2679" s="97">
        <v>4</v>
      </c>
      <c r="C2679" s="97">
        <v>13.85</v>
      </c>
      <c r="D2679" s="97">
        <v>14.65</v>
      </c>
      <c r="E2679" s="97">
        <v>26.5</v>
      </c>
      <c r="F2679" s="80">
        <f t="shared" si="82"/>
        <v>1.5065703919830703E-2</v>
      </c>
      <c r="G2679" s="99">
        <f t="shared" si="83"/>
        <v>1.4636876522615694E-2</v>
      </c>
    </row>
    <row r="2680" spans="1:7" x14ac:dyDescent="0.25">
      <c r="A2680" s="96">
        <v>2252</v>
      </c>
      <c r="B2680" s="97">
        <v>5</v>
      </c>
      <c r="C2680" s="97">
        <v>13.45</v>
      </c>
      <c r="D2680" s="97">
        <v>14.65</v>
      </c>
      <c r="E2680" s="97">
        <v>26.5</v>
      </c>
      <c r="F2680" s="80">
        <f t="shared" si="82"/>
        <v>1.4208049125400685E-2</v>
      </c>
      <c r="G2680" s="99">
        <f t="shared" si="83"/>
        <v>1.4155329273682633E-2</v>
      </c>
    </row>
    <row r="2681" spans="1:7" x14ac:dyDescent="0.25">
      <c r="A2681" s="96">
        <v>2252</v>
      </c>
      <c r="B2681" s="97">
        <v>6</v>
      </c>
      <c r="C2681" s="97">
        <v>13.4</v>
      </c>
      <c r="D2681" s="97">
        <v>14.65</v>
      </c>
      <c r="E2681" s="97">
        <v>26.5</v>
      </c>
      <c r="F2681" s="80">
        <f t="shared" si="82"/>
        <v>1.4102609421964582E-2</v>
      </c>
      <c r="G2681" s="99">
        <f t="shared" si="83"/>
        <v>1.3945627964055518E-2</v>
      </c>
    </row>
    <row r="2682" spans="1:7" x14ac:dyDescent="0.25">
      <c r="A2682" s="96">
        <v>2252</v>
      </c>
      <c r="B2682" s="97">
        <v>7</v>
      </c>
      <c r="C2682" s="97">
        <v>13.25</v>
      </c>
      <c r="D2682" s="97">
        <v>14.65</v>
      </c>
      <c r="E2682" s="97">
        <v>26.5</v>
      </c>
      <c r="F2682" s="80">
        <f t="shared" si="82"/>
        <v>1.3788646506146453E-2</v>
      </c>
      <c r="G2682" s="99">
        <f t="shared" si="83"/>
        <v>1.3378668664852985E-2</v>
      </c>
    </row>
    <row r="2683" spans="1:7" x14ac:dyDescent="0.25">
      <c r="A2683" s="96">
        <v>2252</v>
      </c>
      <c r="B2683" s="97">
        <v>8</v>
      </c>
      <c r="C2683" s="97">
        <v>12.85</v>
      </c>
      <c r="D2683" s="97">
        <v>14.65</v>
      </c>
      <c r="E2683" s="97">
        <v>26.5</v>
      </c>
      <c r="F2683" s="80">
        <f t="shared" si="82"/>
        <v>1.2968690823559515E-2</v>
      </c>
      <c r="G2683" s="99">
        <f t="shared" si="83"/>
        <v>1.2918327166331654E-2</v>
      </c>
    </row>
    <row r="2684" spans="1:7" x14ac:dyDescent="0.25">
      <c r="A2684" s="96">
        <v>2252</v>
      </c>
      <c r="B2684" s="97">
        <v>9</v>
      </c>
      <c r="C2684" s="97">
        <v>12.8</v>
      </c>
      <c r="D2684" s="97">
        <v>14.65</v>
      </c>
      <c r="E2684" s="97">
        <v>26.5</v>
      </c>
      <c r="F2684" s="80">
        <f t="shared" si="82"/>
        <v>1.2867963509103793E-2</v>
      </c>
      <c r="G2684" s="99">
        <f t="shared" si="83"/>
        <v>1.1901923768124932E-2</v>
      </c>
    </row>
    <row r="2685" spans="1:7" x14ac:dyDescent="0.25">
      <c r="A2685" s="96">
        <v>2252</v>
      </c>
      <c r="B2685" s="97">
        <v>10</v>
      </c>
      <c r="C2685" s="97">
        <v>11.8</v>
      </c>
      <c r="D2685" s="97">
        <v>14.65</v>
      </c>
      <c r="E2685" s="97">
        <v>26.5</v>
      </c>
      <c r="F2685" s="80">
        <f t="shared" si="82"/>
        <v>1.093588402714607E-2</v>
      </c>
      <c r="G2685" s="99">
        <f t="shared" si="83"/>
        <v>1.0797752125158544E-2</v>
      </c>
    </row>
    <row r="2686" spans="1:7" x14ac:dyDescent="0.25">
      <c r="A2686" s="96">
        <v>2252</v>
      </c>
      <c r="B2686" s="97">
        <v>11</v>
      </c>
      <c r="C2686" s="97">
        <v>11.65</v>
      </c>
      <c r="D2686" s="97">
        <v>14.65</v>
      </c>
      <c r="E2686" s="97">
        <v>26.5</v>
      </c>
      <c r="F2686" s="80">
        <f t="shared" si="82"/>
        <v>1.0659620223171016E-2</v>
      </c>
      <c r="G2686" s="99">
        <f t="shared" si="83"/>
        <v>1.0299907864334986E-2</v>
      </c>
    </row>
    <row r="2687" spans="1:7" x14ac:dyDescent="0.25">
      <c r="A2687" s="96">
        <v>2252</v>
      </c>
      <c r="B2687" s="97">
        <v>12</v>
      </c>
      <c r="C2687" s="97">
        <v>11.25</v>
      </c>
      <c r="D2687" s="97">
        <v>14.65</v>
      </c>
      <c r="E2687" s="97">
        <v>26.5</v>
      </c>
      <c r="F2687" s="80">
        <f t="shared" si="82"/>
        <v>9.9401955054989541E-3</v>
      </c>
      <c r="G2687" s="99">
        <f t="shared" si="83"/>
        <v>2.419664479271901E-3</v>
      </c>
    </row>
    <row r="2688" spans="1:7" x14ac:dyDescent="0.25">
      <c r="A2688" s="96">
        <v>2252</v>
      </c>
      <c r="B2688" s="97">
        <v>12.25</v>
      </c>
      <c r="C2688" s="97">
        <v>10.95</v>
      </c>
      <c r="D2688" s="97">
        <v>14.65</v>
      </c>
      <c r="E2688" s="97">
        <v>26.5</v>
      </c>
      <c r="F2688" s="80">
        <f t="shared" si="82"/>
        <v>9.4171203286762539E-3</v>
      </c>
      <c r="G2688" s="99">
        <f t="shared" si="83"/>
        <v>6.506189298199249E-3</v>
      </c>
    </row>
    <row r="2689" spans="1:7" x14ac:dyDescent="0.25">
      <c r="A2689" s="96">
        <v>2252</v>
      </c>
      <c r="B2689" s="97">
        <v>13</v>
      </c>
      <c r="C2689" s="97">
        <v>10.050000000000001</v>
      </c>
      <c r="D2689" s="97">
        <v>14.65</v>
      </c>
      <c r="E2689" s="97">
        <v>26.5</v>
      </c>
      <c r="F2689" s="80">
        <f t="shared" si="82"/>
        <v>7.9327177998550786E-3</v>
      </c>
      <c r="G2689" s="99">
        <f t="shared" si="83"/>
        <v>7.776423565338985E-3</v>
      </c>
    </row>
    <row r="2690" spans="1:7" x14ac:dyDescent="0.25">
      <c r="A2690" s="96">
        <v>2252</v>
      </c>
      <c r="B2690" s="97">
        <v>14</v>
      </c>
      <c r="C2690" s="97">
        <v>9.85</v>
      </c>
      <c r="D2690" s="97">
        <v>14.65</v>
      </c>
      <c r="E2690" s="97">
        <v>26.5</v>
      </c>
      <c r="F2690" s="80">
        <f t="shared" si="82"/>
        <v>7.6201293308228923E-3</v>
      </c>
      <c r="G2690" s="99">
        <f t="shared" si="83"/>
        <v>7.2799537513013731E-3</v>
      </c>
    </row>
    <row r="2691" spans="1:7" x14ac:dyDescent="0.25">
      <c r="A2691" s="96">
        <v>2252</v>
      </c>
      <c r="B2691" s="97">
        <v>15</v>
      </c>
      <c r="C2691" s="97">
        <v>9.4</v>
      </c>
      <c r="D2691" s="97">
        <v>14.65</v>
      </c>
      <c r="E2691" s="97">
        <v>26.5</v>
      </c>
      <c r="F2691" s="80">
        <f t="shared" ref="F2691:F2754" si="84">PI()*C2691^2/40000</f>
        <v>6.939778171779854E-3</v>
      </c>
      <c r="G2691" s="99">
        <f t="shared" ref="G2691:G2754" si="85">IF(C2691=0," ",IF(C2691&gt;4,((F2691+F2692)/2)*(B2692-B2691),1/3*F2691*(B2692-B2691)))</f>
        <v>6.6155069050671316E-3</v>
      </c>
    </row>
    <row r="2692" spans="1:7" x14ac:dyDescent="0.25">
      <c r="A2692" s="96">
        <v>2252</v>
      </c>
      <c r="B2692" s="97">
        <v>16</v>
      </c>
      <c r="C2692" s="97">
        <v>8.9499999999999993</v>
      </c>
      <c r="D2692" s="97">
        <v>14.65</v>
      </c>
      <c r="E2692" s="97">
        <v>26.5</v>
      </c>
      <c r="F2692" s="80">
        <f t="shared" si="84"/>
        <v>6.2912356383544093E-3</v>
      </c>
      <c r="G2692" s="99">
        <f t="shared" si="85"/>
        <v>5.8184259439891459E-3</v>
      </c>
    </row>
    <row r="2693" spans="1:7" x14ac:dyDescent="0.25">
      <c r="A2693" s="96">
        <v>2252</v>
      </c>
      <c r="B2693" s="97">
        <v>17</v>
      </c>
      <c r="C2693" s="97">
        <v>8.25</v>
      </c>
      <c r="D2693" s="97">
        <v>14.65</v>
      </c>
      <c r="E2693" s="97">
        <v>26.5</v>
      </c>
      <c r="F2693" s="80">
        <f t="shared" si="84"/>
        <v>5.3456162496238824E-3</v>
      </c>
      <c r="G2693" s="99">
        <f t="shared" si="85"/>
        <v>4.765501531184442E-3</v>
      </c>
    </row>
    <row r="2694" spans="1:7" x14ac:dyDescent="0.25">
      <c r="A2694" s="96">
        <v>2252</v>
      </c>
      <c r="B2694" s="97">
        <v>18</v>
      </c>
      <c r="C2694" s="97">
        <v>7.3</v>
      </c>
      <c r="D2694" s="97">
        <v>14.65</v>
      </c>
      <c r="E2694" s="97">
        <v>26.5</v>
      </c>
      <c r="F2694" s="80">
        <f t="shared" si="84"/>
        <v>4.1853868127450016E-3</v>
      </c>
      <c r="G2694" s="99">
        <f t="shared" si="85"/>
        <v>3.4143810706918172E-3</v>
      </c>
    </row>
    <row r="2695" spans="1:7" x14ac:dyDescent="0.25">
      <c r="A2695" s="96">
        <v>2252</v>
      </c>
      <c r="B2695" s="97">
        <v>18.850000000000001</v>
      </c>
      <c r="C2695" s="97">
        <v>7</v>
      </c>
      <c r="D2695" s="97">
        <v>14.65</v>
      </c>
      <c r="E2695" s="97">
        <v>26.5</v>
      </c>
      <c r="F2695" s="80">
        <f t="shared" si="84"/>
        <v>3.8484510006474965E-3</v>
      </c>
      <c r="G2695" s="99">
        <f t="shared" si="85"/>
        <v>5.4912585215488444E-4</v>
      </c>
    </row>
    <row r="2696" spans="1:7" x14ac:dyDescent="0.25">
      <c r="A2696" s="96">
        <v>2252</v>
      </c>
      <c r="B2696" s="97">
        <v>19</v>
      </c>
      <c r="C2696" s="97">
        <v>6.65</v>
      </c>
      <c r="D2696" s="97">
        <v>14.65</v>
      </c>
      <c r="E2696" s="97">
        <v>26.5</v>
      </c>
      <c r="F2696" s="80">
        <f t="shared" si="84"/>
        <v>3.4732270280843657E-3</v>
      </c>
      <c r="G2696" s="99">
        <f t="shared" si="85"/>
        <v>3.2952361693044186E-3</v>
      </c>
    </row>
    <row r="2697" spans="1:7" x14ac:dyDescent="0.25">
      <c r="A2697" s="96">
        <v>2252</v>
      </c>
      <c r="B2697" s="97">
        <v>20</v>
      </c>
      <c r="C2697" s="97">
        <v>6.3</v>
      </c>
      <c r="D2697" s="97">
        <v>14.65</v>
      </c>
      <c r="E2697" s="97">
        <v>26.5</v>
      </c>
      <c r="F2697" s="80">
        <f t="shared" si="84"/>
        <v>3.1172453105244718E-3</v>
      </c>
      <c r="G2697" s="99">
        <f t="shared" si="85"/>
        <v>2.8751109837398554E-3</v>
      </c>
    </row>
    <row r="2698" spans="1:7" x14ac:dyDescent="0.25">
      <c r="A2698" s="96">
        <v>2252</v>
      </c>
      <c r="B2698" s="97">
        <v>21</v>
      </c>
      <c r="C2698" s="97">
        <v>5.79</v>
      </c>
      <c r="D2698" s="97">
        <v>14.65</v>
      </c>
      <c r="E2698" s="97">
        <v>26.5</v>
      </c>
      <c r="F2698" s="80">
        <f t="shared" si="84"/>
        <v>2.6329766569552393E-3</v>
      </c>
      <c r="G2698" s="99">
        <f t="shared" si="85"/>
        <v>2.1474395853521198E-3</v>
      </c>
    </row>
    <row r="2699" spans="1:7" x14ac:dyDescent="0.25">
      <c r="A2699" s="96">
        <v>2252</v>
      </c>
      <c r="B2699" s="97">
        <v>22</v>
      </c>
      <c r="C2699" s="97">
        <v>4.5999999999999996</v>
      </c>
      <c r="D2699" s="97">
        <v>14.65</v>
      </c>
      <c r="E2699" s="97">
        <v>26.5</v>
      </c>
      <c r="F2699" s="80">
        <f t="shared" si="84"/>
        <v>1.6619025137490002E-3</v>
      </c>
      <c r="G2699" s="99">
        <f t="shared" si="85"/>
        <v>1.0944523406943439E-3</v>
      </c>
    </row>
    <row r="2700" spans="1:7" x14ac:dyDescent="0.25">
      <c r="A2700" s="96">
        <v>2252</v>
      </c>
      <c r="B2700" s="97">
        <v>22.75</v>
      </c>
      <c r="C2700" s="97">
        <v>4</v>
      </c>
      <c r="D2700" s="97">
        <v>14.65</v>
      </c>
      <c r="E2700" s="97">
        <v>26.5</v>
      </c>
      <c r="F2700" s="80">
        <f t="shared" si="84"/>
        <v>1.2566370614359172E-3</v>
      </c>
      <c r="G2700" s="99">
        <f t="shared" si="85"/>
        <v>1.5707963267948964E-3</v>
      </c>
    </row>
    <row r="2701" spans="1:7" x14ac:dyDescent="0.25">
      <c r="A2701" s="96">
        <v>2252</v>
      </c>
      <c r="B2701" s="97">
        <v>26.5</v>
      </c>
      <c r="C2701" s="97">
        <v>0</v>
      </c>
      <c r="D2701" s="97">
        <v>14.65</v>
      </c>
      <c r="E2701" s="97">
        <v>26.5</v>
      </c>
      <c r="F2701" s="80">
        <f t="shared" si="84"/>
        <v>0</v>
      </c>
      <c r="G2701" s="99" t="str">
        <f t="shared" si="85"/>
        <v xml:space="preserve"> </v>
      </c>
    </row>
    <row r="2702" spans="1:7" x14ac:dyDescent="0.25">
      <c r="A2702" s="94">
        <v>2253</v>
      </c>
      <c r="B2702" s="95">
        <v>0.1</v>
      </c>
      <c r="C2702" s="95">
        <v>23.49</v>
      </c>
      <c r="D2702" s="95">
        <v>18.05</v>
      </c>
      <c r="E2702" s="95">
        <v>28.8</v>
      </c>
      <c r="F2702" s="80">
        <f t="shared" si="84"/>
        <v>4.3336707713926031E-2</v>
      </c>
      <c r="G2702" s="99">
        <f t="shared" si="85"/>
        <v>7.3693571950372303E-3</v>
      </c>
    </row>
    <row r="2703" spans="1:7" x14ac:dyDescent="0.25">
      <c r="A2703" s="94">
        <v>2253</v>
      </c>
      <c r="B2703" s="95">
        <v>0.3</v>
      </c>
      <c r="C2703" s="95">
        <v>19.66</v>
      </c>
      <c r="D2703" s="95">
        <v>18.05</v>
      </c>
      <c r="E2703" s="95">
        <v>28.8</v>
      </c>
      <c r="F2703" s="80">
        <f t="shared" si="84"/>
        <v>3.035686423644628E-2</v>
      </c>
      <c r="G2703" s="99">
        <f t="shared" si="85"/>
        <v>5.9916109514072642E-3</v>
      </c>
    </row>
    <row r="2704" spans="1:7" x14ac:dyDescent="0.25">
      <c r="A2704" s="94">
        <v>2253</v>
      </c>
      <c r="B2704" s="95">
        <v>0.5</v>
      </c>
      <c r="C2704" s="95">
        <v>19.399999999999999</v>
      </c>
      <c r="D2704" s="95">
        <v>18.05</v>
      </c>
      <c r="E2704" s="95">
        <v>28.8</v>
      </c>
      <c r="F2704" s="80">
        <f t="shared" si="84"/>
        <v>2.9559245277626361E-2</v>
      </c>
      <c r="G2704" s="99">
        <f t="shared" si="85"/>
        <v>5.6410445541839943E-3</v>
      </c>
    </row>
    <row r="2705" spans="1:7" x14ac:dyDescent="0.25">
      <c r="A2705" s="94">
        <v>2253</v>
      </c>
      <c r="B2705" s="95">
        <v>0.7</v>
      </c>
      <c r="C2705" s="95">
        <v>18.489999999999998</v>
      </c>
      <c r="D2705" s="95">
        <v>18.05</v>
      </c>
      <c r="E2705" s="95">
        <v>28.8</v>
      </c>
      <c r="F2705" s="80">
        <f t="shared" si="84"/>
        <v>2.6851200264213594E-2</v>
      </c>
      <c r="G2705" s="99">
        <f t="shared" si="85"/>
        <v>5.3702400528427207E-3</v>
      </c>
    </row>
    <row r="2706" spans="1:7" x14ac:dyDescent="0.25">
      <c r="A2706" s="94">
        <v>2253</v>
      </c>
      <c r="B2706" s="95">
        <v>0.9</v>
      </c>
      <c r="C2706" s="95">
        <v>18.489999999999998</v>
      </c>
      <c r="D2706" s="95">
        <v>18.05</v>
      </c>
      <c r="E2706" s="95">
        <v>28.8</v>
      </c>
      <c r="F2706" s="80">
        <f t="shared" si="84"/>
        <v>2.6851200264213594E-2</v>
      </c>
      <c r="G2706" s="99">
        <f t="shared" si="85"/>
        <v>5.2838148389424654E-3</v>
      </c>
    </row>
    <row r="2707" spans="1:7" x14ac:dyDescent="0.25">
      <c r="A2707" s="94">
        <v>2253</v>
      </c>
      <c r="B2707" s="95">
        <v>1.1000000000000001</v>
      </c>
      <c r="C2707" s="95">
        <v>18.190000000000001</v>
      </c>
      <c r="D2707" s="95">
        <v>18.05</v>
      </c>
      <c r="E2707" s="95">
        <v>28.8</v>
      </c>
      <c r="F2707" s="80">
        <f t="shared" si="84"/>
        <v>2.5986948125211046E-2</v>
      </c>
      <c r="G2707" s="99">
        <f t="shared" si="85"/>
        <v>5.1575416638240754E-3</v>
      </c>
    </row>
    <row r="2708" spans="1:7" x14ac:dyDescent="0.25">
      <c r="A2708" s="94">
        <v>2253</v>
      </c>
      <c r="B2708" s="95">
        <v>1.3</v>
      </c>
      <c r="C2708" s="95">
        <v>18.05</v>
      </c>
      <c r="D2708" s="95">
        <v>18.05</v>
      </c>
      <c r="E2708" s="95">
        <v>28.8</v>
      </c>
      <c r="F2708" s="80">
        <f t="shared" si="84"/>
        <v>2.5588468513029716E-2</v>
      </c>
      <c r="G2708" s="99">
        <f t="shared" si="85"/>
        <v>1.7911927959120801E-2</v>
      </c>
    </row>
    <row r="2709" spans="1:7" x14ac:dyDescent="0.25">
      <c r="A2709" s="94">
        <v>2253</v>
      </c>
      <c r="B2709" s="95">
        <v>2</v>
      </c>
      <c r="C2709" s="95">
        <v>18.05</v>
      </c>
      <c r="D2709" s="95">
        <v>18.05</v>
      </c>
      <c r="E2709" s="95">
        <v>28.8</v>
      </c>
      <c r="F2709" s="80">
        <f t="shared" si="84"/>
        <v>2.5588468513029716E-2</v>
      </c>
      <c r="G2709" s="99">
        <f t="shared" si="85"/>
        <v>2.3877773138379646E-2</v>
      </c>
    </row>
    <row r="2710" spans="1:7" x14ac:dyDescent="0.25">
      <c r="A2710" s="94">
        <v>2253</v>
      </c>
      <c r="B2710" s="95">
        <v>3</v>
      </c>
      <c r="C2710" s="95">
        <v>16.8</v>
      </c>
      <c r="D2710" s="95">
        <v>18.05</v>
      </c>
      <c r="E2710" s="95">
        <v>28.8</v>
      </c>
      <c r="F2710" s="80">
        <f t="shared" si="84"/>
        <v>2.216707776372958E-2</v>
      </c>
      <c r="G2710" s="99">
        <f t="shared" si="85"/>
        <v>2.1710074207402688E-2</v>
      </c>
    </row>
    <row r="2711" spans="1:7" x14ac:dyDescent="0.25">
      <c r="A2711" s="94">
        <v>2253</v>
      </c>
      <c r="B2711" s="95">
        <v>4</v>
      </c>
      <c r="C2711" s="95">
        <v>16.45</v>
      </c>
      <c r="D2711" s="95">
        <v>18.05</v>
      </c>
      <c r="E2711" s="95">
        <v>28.8</v>
      </c>
      <c r="F2711" s="80">
        <f t="shared" si="84"/>
        <v>2.1253070651075796E-2</v>
      </c>
      <c r="G2711" s="99">
        <f t="shared" si="85"/>
        <v>2.10601572271913E-2</v>
      </c>
    </row>
    <row r="2712" spans="1:7" x14ac:dyDescent="0.25">
      <c r="A2712" s="94">
        <v>2253</v>
      </c>
      <c r="B2712" s="95">
        <v>5</v>
      </c>
      <c r="C2712" s="95">
        <v>16.3</v>
      </c>
      <c r="D2712" s="95">
        <v>18.05</v>
      </c>
      <c r="E2712" s="95">
        <v>28.8</v>
      </c>
      <c r="F2712" s="80">
        <f t="shared" si="84"/>
        <v>2.0867243803306804E-2</v>
      </c>
      <c r="G2712" s="99">
        <f t="shared" si="85"/>
        <v>2.0803332027760336E-2</v>
      </c>
    </row>
    <row r="2713" spans="1:7" x14ac:dyDescent="0.25">
      <c r="A2713" s="94">
        <v>2253</v>
      </c>
      <c r="B2713" s="95">
        <v>6</v>
      </c>
      <c r="C2713" s="95">
        <v>16.25</v>
      </c>
      <c r="D2713" s="95">
        <v>18.05</v>
      </c>
      <c r="E2713" s="95">
        <v>28.8</v>
      </c>
      <c r="F2713" s="80">
        <f t="shared" si="84"/>
        <v>2.0739420252213869E-2</v>
      </c>
      <c r="G2713" s="99">
        <f t="shared" si="85"/>
        <v>2.0612185749743481E-2</v>
      </c>
    </row>
    <row r="2714" spans="1:7" x14ac:dyDescent="0.25">
      <c r="A2714" s="94">
        <v>2253</v>
      </c>
      <c r="B2714" s="95">
        <v>7</v>
      </c>
      <c r="C2714" s="95">
        <v>16.149999999999999</v>
      </c>
      <c r="D2714" s="95">
        <v>18.05</v>
      </c>
      <c r="E2714" s="95">
        <v>28.8</v>
      </c>
      <c r="F2714" s="80">
        <f t="shared" si="84"/>
        <v>2.0484951247273092E-2</v>
      </c>
      <c r="G2714" s="99">
        <f t="shared" si="85"/>
        <v>1.9483297626574976E-2</v>
      </c>
    </row>
    <row r="2715" spans="1:7" x14ac:dyDescent="0.25">
      <c r="A2715" s="94">
        <v>2253</v>
      </c>
      <c r="B2715" s="95">
        <v>8</v>
      </c>
      <c r="C2715" s="95">
        <v>15.34</v>
      </c>
      <c r="D2715" s="95">
        <v>18.05</v>
      </c>
      <c r="E2715" s="95">
        <v>28.8</v>
      </c>
      <c r="F2715" s="80">
        <f t="shared" si="84"/>
        <v>1.8481644005876856E-2</v>
      </c>
      <c r="G2715" s="99">
        <f t="shared" si="85"/>
        <v>1.7900720327329117E-2</v>
      </c>
    </row>
    <row r="2716" spans="1:7" x14ac:dyDescent="0.25">
      <c r="A2716" s="94">
        <v>2253</v>
      </c>
      <c r="B2716" s="95">
        <v>9</v>
      </c>
      <c r="C2716" s="95">
        <v>14.85</v>
      </c>
      <c r="D2716" s="95">
        <v>18.05</v>
      </c>
      <c r="E2716" s="95">
        <v>28.8</v>
      </c>
      <c r="F2716" s="80">
        <f t="shared" si="84"/>
        <v>1.7319796648781378E-2</v>
      </c>
      <c r="G2716" s="99">
        <f t="shared" si="85"/>
        <v>1.7238346932246247E-2</v>
      </c>
    </row>
    <row r="2717" spans="1:7" x14ac:dyDescent="0.25">
      <c r="A2717" s="94">
        <v>2253</v>
      </c>
      <c r="B2717" s="95">
        <v>10</v>
      </c>
      <c r="C2717" s="95">
        <v>14.78</v>
      </c>
      <c r="D2717" s="95">
        <v>18.05</v>
      </c>
      <c r="E2717" s="95">
        <v>28.8</v>
      </c>
      <c r="F2717" s="80">
        <f t="shared" si="84"/>
        <v>1.7156897215711116E-2</v>
      </c>
      <c r="G2717" s="99">
        <f t="shared" si="85"/>
        <v>1.6100426730198673E-2</v>
      </c>
    </row>
    <row r="2718" spans="1:7" x14ac:dyDescent="0.25">
      <c r="A2718" s="94">
        <v>2253</v>
      </c>
      <c r="B2718" s="95">
        <v>11</v>
      </c>
      <c r="C2718" s="95">
        <v>13.84</v>
      </c>
      <c r="D2718" s="95">
        <v>18.05</v>
      </c>
      <c r="E2718" s="95">
        <v>28.8</v>
      </c>
      <c r="F2718" s="80">
        <f t="shared" si="84"/>
        <v>1.5043956244686229E-2</v>
      </c>
      <c r="G2718" s="99">
        <f t="shared" si="85"/>
        <v>1.4626002685043457E-2</v>
      </c>
    </row>
    <row r="2719" spans="1:7" x14ac:dyDescent="0.25">
      <c r="A2719" s="94">
        <v>2253</v>
      </c>
      <c r="B2719" s="95">
        <v>12</v>
      </c>
      <c r="C2719" s="95">
        <v>13.45</v>
      </c>
      <c r="D2719" s="95">
        <v>18.05</v>
      </c>
      <c r="E2719" s="95">
        <v>28.8</v>
      </c>
      <c r="F2719" s="80">
        <f t="shared" si="84"/>
        <v>1.4208049125400685E-2</v>
      </c>
      <c r="G2719" s="99">
        <f t="shared" si="85"/>
        <v>1.3740639043408781E-2</v>
      </c>
    </row>
    <row r="2720" spans="1:7" x14ac:dyDescent="0.25">
      <c r="A2720" s="94">
        <v>2253</v>
      </c>
      <c r="B2720" s="95">
        <v>13</v>
      </c>
      <c r="C2720" s="95">
        <v>13</v>
      </c>
      <c r="D2720" s="95">
        <v>18.05</v>
      </c>
      <c r="E2720" s="95">
        <v>28.8</v>
      </c>
      <c r="F2720" s="80">
        <f t="shared" si="84"/>
        <v>1.3273228961416876E-2</v>
      </c>
      <c r="G2720" s="99">
        <f t="shared" si="85"/>
        <v>5.2686079597027676E-3</v>
      </c>
    </row>
    <row r="2721" spans="1:7" x14ac:dyDescent="0.25">
      <c r="A2721" s="94">
        <v>2253</v>
      </c>
      <c r="B2721" s="95">
        <v>13.4</v>
      </c>
      <c r="C2721" s="95">
        <v>12.9</v>
      </c>
      <c r="D2721" s="95">
        <v>18.05</v>
      </c>
      <c r="E2721" s="95">
        <v>28.8</v>
      </c>
      <c r="F2721" s="80">
        <f t="shared" si="84"/>
        <v>1.3069810837096938E-2</v>
      </c>
      <c r="G2721" s="99">
        <f t="shared" si="85"/>
        <v>7.7452259794925076E-3</v>
      </c>
    </row>
    <row r="2722" spans="1:7" x14ac:dyDescent="0.25">
      <c r="A2722" s="94">
        <v>2253</v>
      </c>
      <c r="B2722" s="95">
        <v>14</v>
      </c>
      <c r="C2722" s="95">
        <v>12.74</v>
      </c>
      <c r="D2722" s="95">
        <v>18.05</v>
      </c>
      <c r="E2722" s="95">
        <v>28.8</v>
      </c>
      <c r="F2722" s="80">
        <f t="shared" si="84"/>
        <v>1.2747609094544768E-2</v>
      </c>
      <c r="G2722" s="99">
        <f t="shared" si="85"/>
        <v>1.1567249902738011E-2</v>
      </c>
    </row>
    <row r="2723" spans="1:7" x14ac:dyDescent="0.25">
      <c r="A2723" s="94">
        <v>2253</v>
      </c>
      <c r="B2723" s="95">
        <v>15</v>
      </c>
      <c r="C2723" s="95">
        <v>11.5</v>
      </c>
      <c r="D2723" s="95">
        <v>18.05</v>
      </c>
      <c r="E2723" s="95">
        <v>28.8</v>
      </c>
      <c r="F2723" s="80">
        <f t="shared" si="84"/>
        <v>1.0386890710931252E-2</v>
      </c>
      <c r="G2723" s="99">
        <f t="shared" si="85"/>
        <v>1.0031890741075605E-2</v>
      </c>
    </row>
    <row r="2724" spans="1:7" x14ac:dyDescent="0.25">
      <c r="A2724" s="94">
        <v>2253</v>
      </c>
      <c r="B2724" s="95">
        <v>16</v>
      </c>
      <c r="C2724" s="95">
        <v>11.1</v>
      </c>
      <c r="D2724" s="95">
        <v>18.05</v>
      </c>
      <c r="E2724" s="95">
        <v>28.8</v>
      </c>
      <c r="F2724" s="80">
        <f t="shared" si="84"/>
        <v>9.6768907712199599E-3</v>
      </c>
      <c r="G2724" s="99">
        <f t="shared" si="85"/>
        <v>8.9561937085231927E-3</v>
      </c>
    </row>
    <row r="2725" spans="1:7" x14ac:dyDescent="0.25">
      <c r="A2725" s="94">
        <v>2253</v>
      </c>
      <c r="B2725" s="95">
        <v>17</v>
      </c>
      <c r="C2725" s="95">
        <v>10.24</v>
      </c>
      <c r="D2725" s="95">
        <v>18.05</v>
      </c>
      <c r="E2725" s="95">
        <v>28.8</v>
      </c>
      <c r="F2725" s="80">
        <f t="shared" si="84"/>
        <v>8.2354966458264272E-3</v>
      </c>
      <c r="G2725" s="99">
        <f t="shared" si="85"/>
        <v>7.8892303035477604E-3</v>
      </c>
    </row>
    <row r="2726" spans="1:7" x14ac:dyDescent="0.25">
      <c r="A2726" s="94">
        <v>2253</v>
      </c>
      <c r="B2726" s="95">
        <v>18</v>
      </c>
      <c r="C2726" s="95">
        <v>9.8000000000000007</v>
      </c>
      <c r="D2726" s="95">
        <v>18.05</v>
      </c>
      <c r="E2726" s="95">
        <v>28.8</v>
      </c>
      <c r="F2726" s="80">
        <f t="shared" si="84"/>
        <v>7.5429639612690945E-3</v>
      </c>
      <c r="G2726" s="99">
        <f t="shared" si="85"/>
        <v>7.1315134984192563E-3</v>
      </c>
    </row>
    <row r="2727" spans="1:7" x14ac:dyDescent="0.25">
      <c r="A2727" s="94">
        <v>2253</v>
      </c>
      <c r="B2727" s="95">
        <v>19</v>
      </c>
      <c r="C2727" s="95">
        <v>9.25</v>
      </c>
      <c r="D2727" s="95">
        <v>18.05</v>
      </c>
      <c r="E2727" s="95">
        <v>28.8</v>
      </c>
      <c r="F2727" s="80">
        <f t="shared" si="84"/>
        <v>6.7200630355694173E-3</v>
      </c>
      <c r="G2727" s="99">
        <f t="shared" si="85"/>
        <v>5.9301723946773351E-3</v>
      </c>
    </row>
    <row r="2728" spans="1:7" x14ac:dyDescent="0.25">
      <c r="A2728" s="94">
        <v>2253</v>
      </c>
      <c r="B2728" s="95">
        <v>20</v>
      </c>
      <c r="C2728" s="95">
        <v>8.09</v>
      </c>
      <c r="D2728" s="95">
        <v>18.05</v>
      </c>
      <c r="E2728" s="95">
        <v>28.8</v>
      </c>
      <c r="F2728" s="80">
        <f t="shared" si="84"/>
        <v>5.1402817537852539E-3</v>
      </c>
      <c r="G2728" s="99">
        <f t="shared" si="85"/>
        <v>4.8324056737334541E-3</v>
      </c>
    </row>
    <row r="2729" spans="1:7" x14ac:dyDescent="0.25">
      <c r="A2729" s="94">
        <v>2253</v>
      </c>
      <c r="B2729" s="95">
        <v>21</v>
      </c>
      <c r="C2729" s="95">
        <v>7.59</v>
      </c>
      <c r="D2729" s="95">
        <v>18.05</v>
      </c>
      <c r="E2729" s="95">
        <v>28.8</v>
      </c>
      <c r="F2729" s="80">
        <f t="shared" si="84"/>
        <v>4.5245295936816535E-3</v>
      </c>
      <c r="G2729" s="99">
        <f t="shared" si="85"/>
        <v>4.2140774076539107E-3</v>
      </c>
    </row>
    <row r="2730" spans="1:7" x14ac:dyDescent="0.25">
      <c r="A2730" s="94">
        <v>2253</v>
      </c>
      <c r="B2730" s="95">
        <v>22</v>
      </c>
      <c r="C2730" s="95">
        <v>7.05</v>
      </c>
      <c r="D2730" s="95">
        <v>18.05</v>
      </c>
      <c r="E2730" s="95">
        <v>28.8</v>
      </c>
      <c r="F2730" s="80">
        <f t="shared" si="84"/>
        <v>3.9036252216261675E-3</v>
      </c>
      <c r="G2730" s="99">
        <f t="shared" si="85"/>
        <v>5.8140571667051927E-4</v>
      </c>
    </row>
    <row r="2731" spans="1:7" x14ac:dyDescent="0.25">
      <c r="A2731" s="94">
        <v>2253</v>
      </c>
      <c r="B2731" s="95">
        <v>22.15</v>
      </c>
      <c r="C2731" s="95">
        <v>7</v>
      </c>
      <c r="D2731" s="95">
        <v>18.05</v>
      </c>
      <c r="E2731" s="95">
        <v>28.8</v>
      </c>
      <c r="F2731" s="80">
        <f t="shared" si="84"/>
        <v>3.8484510006474965E-3</v>
      </c>
      <c r="G2731" s="99">
        <f t="shared" si="85"/>
        <v>2.8776399658259999E-3</v>
      </c>
    </row>
    <row r="2732" spans="1:7" x14ac:dyDescent="0.25">
      <c r="A2732" s="94">
        <v>2253</v>
      </c>
      <c r="B2732" s="95">
        <v>23</v>
      </c>
      <c r="C2732" s="95">
        <v>6.1</v>
      </c>
      <c r="D2732" s="95">
        <v>18.05</v>
      </c>
      <c r="E2732" s="95">
        <v>28.8</v>
      </c>
      <c r="F2732" s="80">
        <f t="shared" si="84"/>
        <v>2.9224665660019045E-3</v>
      </c>
      <c r="G2732" s="99">
        <f t="shared" si="85"/>
        <v>2.6708446294034472E-3</v>
      </c>
    </row>
    <row r="2733" spans="1:7" x14ac:dyDescent="0.25">
      <c r="A2733" s="94">
        <v>2253</v>
      </c>
      <c r="B2733" s="95">
        <v>24</v>
      </c>
      <c r="C2733" s="95">
        <v>5.55</v>
      </c>
      <c r="D2733" s="95">
        <v>18.05</v>
      </c>
      <c r="E2733" s="95">
        <v>28.8</v>
      </c>
      <c r="F2733" s="80">
        <f t="shared" si="84"/>
        <v>2.41922269280499E-3</v>
      </c>
      <c r="G2733" s="99">
        <f t="shared" si="85"/>
        <v>2.0770836178749768E-3</v>
      </c>
    </row>
    <row r="2734" spans="1:7" x14ac:dyDescent="0.25">
      <c r="A2734" s="94">
        <v>2253</v>
      </c>
      <c r="B2734" s="95">
        <v>25</v>
      </c>
      <c r="C2734" s="95">
        <v>4.7</v>
      </c>
      <c r="D2734" s="95">
        <v>18.05</v>
      </c>
      <c r="E2734" s="95">
        <v>28.8</v>
      </c>
      <c r="F2734" s="80">
        <f t="shared" si="84"/>
        <v>1.7349445429449635E-3</v>
      </c>
      <c r="G2734" s="99">
        <f t="shared" si="85"/>
        <v>1.3462117219713941E-3</v>
      </c>
    </row>
    <row r="2735" spans="1:7" x14ac:dyDescent="0.25">
      <c r="A2735" s="94">
        <v>2253</v>
      </c>
      <c r="B2735" s="95">
        <v>25.9</v>
      </c>
      <c r="C2735" s="95">
        <v>4</v>
      </c>
      <c r="D2735" s="95">
        <v>18.05</v>
      </c>
      <c r="E2735" s="95">
        <v>28.8</v>
      </c>
      <c r="F2735" s="80">
        <f t="shared" si="84"/>
        <v>1.2566370614359172E-3</v>
      </c>
      <c r="G2735" s="99">
        <f t="shared" si="85"/>
        <v>1.2147491593880542E-3</v>
      </c>
    </row>
    <row r="2736" spans="1:7" x14ac:dyDescent="0.25">
      <c r="A2736" s="94">
        <v>2253</v>
      </c>
      <c r="B2736" s="95">
        <v>28.8</v>
      </c>
      <c r="C2736" s="95">
        <v>0</v>
      </c>
      <c r="D2736" s="95">
        <v>18.05</v>
      </c>
      <c r="E2736" s="95">
        <v>28.8</v>
      </c>
      <c r="F2736" s="80">
        <f t="shared" si="84"/>
        <v>0</v>
      </c>
      <c r="G2736" s="99" t="str">
        <f t="shared" si="85"/>
        <v xml:space="preserve"> </v>
      </c>
    </row>
    <row r="2737" spans="1:7" x14ac:dyDescent="0.25">
      <c r="A2737" s="96">
        <v>2254</v>
      </c>
      <c r="B2737" s="97">
        <v>0.1</v>
      </c>
      <c r="C2737" s="97">
        <v>16.8</v>
      </c>
      <c r="D2737" s="97">
        <v>14.45</v>
      </c>
      <c r="E2737" s="97">
        <v>26.3</v>
      </c>
      <c r="F2737" s="80">
        <f t="shared" si="84"/>
        <v>2.216707776372958E-2</v>
      </c>
      <c r="G2737" s="99">
        <f t="shared" si="85"/>
        <v>4.0217538177901233E-3</v>
      </c>
    </row>
    <row r="2738" spans="1:7" x14ac:dyDescent="0.25">
      <c r="A2738" s="96">
        <v>2254</v>
      </c>
      <c r="B2738" s="97">
        <v>0.3</v>
      </c>
      <c r="C2738" s="97">
        <v>15.16</v>
      </c>
      <c r="D2738" s="97">
        <v>14.45</v>
      </c>
      <c r="E2738" s="97">
        <v>26.3</v>
      </c>
      <c r="F2738" s="80">
        <f t="shared" si="84"/>
        <v>1.805046041417166E-2</v>
      </c>
      <c r="G2738" s="99">
        <f t="shared" si="85"/>
        <v>3.5022129327027113E-3</v>
      </c>
    </row>
    <row r="2739" spans="1:7" x14ac:dyDescent="0.25">
      <c r="A2739" s="96">
        <v>2254</v>
      </c>
      <c r="B2739" s="97">
        <v>0.5</v>
      </c>
      <c r="C2739" s="97">
        <v>14.7</v>
      </c>
      <c r="D2739" s="97">
        <v>14.45</v>
      </c>
      <c r="E2739" s="97">
        <v>26.3</v>
      </c>
      <c r="F2739" s="80">
        <f t="shared" si="84"/>
        <v>1.6971668912855457E-2</v>
      </c>
      <c r="G2739" s="99">
        <f t="shared" si="85"/>
        <v>3.3828080645232328E-3</v>
      </c>
    </row>
    <row r="2740" spans="1:7" x14ac:dyDescent="0.25">
      <c r="A2740" s="96">
        <v>2254</v>
      </c>
      <c r="B2740" s="97">
        <v>0.7</v>
      </c>
      <c r="C2740" s="97">
        <v>14.65</v>
      </c>
      <c r="D2740" s="97">
        <v>14.45</v>
      </c>
      <c r="E2740" s="97">
        <v>26.3</v>
      </c>
      <c r="F2740" s="80">
        <f t="shared" si="84"/>
        <v>1.6856411732376883E-2</v>
      </c>
      <c r="G2740" s="99">
        <f t="shared" si="85"/>
        <v>3.3597958983356906E-3</v>
      </c>
    </row>
    <row r="2741" spans="1:7" x14ac:dyDescent="0.25">
      <c r="A2741" s="96">
        <v>2254</v>
      </c>
      <c r="B2741" s="97">
        <v>0.9</v>
      </c>
      <c r="C2741" s="97">
        <v>14.6</v>
      </c>
      <c r="D2741" s="97">
        <v>14.45</v>
      </c>
      <c r="E2741" s="97">
        <v>26.3</v>
      </c>
      <c r="F2741" s="80">
        <f t="shared" si="84"/>
        <v>1.6741547250980007E-2</v>
      </c>
      <c r="G2741" s="99">
        <f t="shared" si="85"/>
        <v>3.3254543636411361E-3</v>
      </c>
    </row>
    <row r="2742" spans="1:7" x14ac:dyDescent="0.25">
      <c r="A2742" s="96">
        <v>2254</v>
      </c>
      <c r="B2742" s="97">
        <v>1.1000000000000001</v>
      </c>
      <c r="C2742" s="97">
        <v>14.5</v>
      </c>
      <c r="D2742" s="97">
        <v>14.45</v>
      </c>
      <c r="E2742" s="97">
        <v>26.3</v>
      </c>
      <c r="F2742" s="80">
        <f t="shared" si="84"/>
        <v>1.6512996385431349E-2</v>
      </c>
      <c r="G2742" s="99">
        <f t="shared" si="85"/>
        <v>3.2912306386710909E-3</v>
      </c>
    </row>
    <row r="2743" spans="1:7" x14ac:dyDescent="0.25">
      <c r="A2743" s="96">
        <v>2254</v>
      </c>
      <c r="B2743" s="97">
        <v>1.3</v>
      </c>
      <c r="C2743" s="97">
        <v>14.45</v>
      </c>
      <c r="D2743" s="97">
        <v>14.45</v>
      </c>
      <c r="E2743" s="97">
        <v>26.3</v>
      </c>
      <c r="F2743" s="80">
        <f t="shared" si="84"/>
        <v>1.6399310001279567E-2</v>
      </c>
      <c r="G2743" s="99">
        <f t="shared" si="85"/>
        <v>1.0779349068092893E-2</v>
      </c>
    </row>
    <row r="2744" spans="1:7" x14ac:dyDescent="0.25">
      <c r="A2744" s="96">
        <v>2254</v>
      </c>
      <c r="B2744" s="97">
        <v>2</v>
      </c>
      <c r="C2744" s="97">
        <v>13.54</v>
      </c>
      <c r="D2744" s="97">
        <v>14.45</v>
      </c>
      <c r="E2744" s="97">
        <v>26.3</v>
      </c>
      <c r="F2744" s="80">
        <f t="shared" si="84"/>
        <v>1.4398830193271562E-2</v>
      </c>
      <c r="G2744" s="99">
        <f t="shared" si="85"/>
        <v>1.4250719807618072E-2</v>
      </c>
    </row>
    <row r="2745" spans="1:7" x14ac:dyDescent="0.25">
      <c r="A2745" s="96">
        <v>2254</v>
      </c>
      <c r="B2745" s="97">
        <v>3</v>
      </c>
      <c r="C2745" s="97">
        <v>13.4</v>
      </c>
      <c r="D2745" s="97">
        <v>14.45</v>
      </c>
      <c r="E2745" s="97">
        <v>26.3</v>
      </c>
      <c r="F2745" s="80">
        <f t="shared" si="84"/>
        <v>1.4102609421964582E-2</v>
      </c>
      <c r="G2745" s="99">
        <f t="shared" si="85"/>
        <v>1.3945627964055518E-2</v>
      </c>
    </row>
    <row r="2746" spans="1:7" x14ac:dyDescent="0.25">
      <c r="A2746" s="96">
        <v>2254</v>
      </c>
      <c r="B2746" s="97">
        <v>4</v>
      </c>
      <c r="C2746" s="97">
        <v>13.25</v>
      </c>
      <c r="D2746" s="97">
        <v>14.45</v>
      </c>
      <c r="E2746" s="97">
        <v>26.3</v>
      </c>
      <c r="F2746" s="80">
        <f t="shared" si="84"/>
        <v>1.3788646506146453E-2</v>
      </c>
      <c r="G2746" s="99">
        <f t="shared" si="85"/>
        <v>1.3118921784254179E-2</v>
      </c>
    </row>
    <row r="2747" spans="1:7" x14ac:dyDescent="0.25">
      <c r="A2747" s="96">
        <v>2254</v>
      </c>
      <c r="B2747" s="97">
        <v>5</v>
      </c>
      <c r="C2747" s="97">
        <v>12.59</v>
      </c>
      <c r="D2747" s="97">
        <v>14.45</v>
      </c>
      <c r="E2747" s="97">
        <v>26.3</v>
      </c>
      <c r="F2747" s="80">
        <f t="shared" si="84"/>
        <v>1.2449197062361906E-2</v>
      </c>
      <c r="G2747" s="99">
        <f t="shared" si="85"/>
        <v>1.2449197062361906E-2</v>
      </c>
    </row>
    <row r="2748" spans="1:7" x14ac:dyDescent="0.25">
      <c r="A2748" s="96">
        <v>2254</v>
      </c>
      <c r="B2748" s="97">
        <v>6</v>
      </c>
      <c r="C2748" s="97">
        <v>12.59</v>
      </c>
      <c r="D2748" s="97">
        <v>14.45</v>
      </c>
      <c r="E2748" s="97">
        <v>26.3</v>
      </c>
      <c r="F2748" s="80">
        <f t="shared" si="84"/>
        <v>1.2449197062361906E-2</v>
      </c>
      <c r="G2748" s="99">
        <f t="shared" si="85"/>
        <v>1.210792192541163E-2</v>
      </c>
    </row>
    <row r="2749" spans="1:7" x14ac:dyDescent="0.25">
      <c r="A2749" s="96">
        <v>2254</v>
      </c>
      <c r="B2749" s="97">
        <v>7</v>
      </c>
      <c r="C2749" s="97">
        <v>12.24</v>
      </c>
      <c r="D2749" s="97">
        <v>14.45</v>
      </c>
      <c r="E2749" s="97">
        <v>26.3</v>
      </c>
      <c r="F2749" s="80">
        <f t="shared" si="84"/>
        <v>1.1766646788461356E-2</v>
      </c>
      <c r="G2749" s="99">
        <f t="shared" si="85"/>
        <v>1.1718678595631856E-2</v>
      </c>
    </row>
    <row r="2750" spans="1:7" x14ac:dyDescent="0.25">
      <c r="A2750" s="96">
        <v>2254</v>
      </c>
      <c r="B2750" s="97">
        <v>8</v>
      </c>
      <c r="C2750" s="97">
        <v>12.19</v>
      </c>
      <c r="D2750" s="97">
        <v>14.45</v>
      </c>
      <c r="E2750" s="97">
        <v>26.3</v>
      </c>
      <c r="F2750" s="80">
        <f t="shared" si="84"/>
        <v>1.1670710402802355E-2</v>
      </c>
      <c r="G2750" s="99">
        <f t="shared" si="85"/>
        <v>1.1622938559513706E-2</v>
      </c>
    </row>
    <row r="2751" spans="1:7" x14ac:dyDescent="0.25">
      <c r="A2751" s="96">
        <v>2254</v>
      </c>
      <c r="B2751" s="97">
        <v>9</v>
      </c>
      <c r="C2751" s="97">
        <v>12.14</v>
      </c>
      <c r="D2751" s="97">
        <v>14.45</v>
      </c>
      <c r="E2751" s="97">
        <v>26.3</v>
      </c>
      <c r="F2751" s="80">
        <f t="shared" si="84"/>
        <v>1.1575166716225056E-2</v>
      </c>
      <c r="G2751" s="99">
        <f t="shared" si="85"/>
        <v>1.0617314751099612E-2</v>
      </c>
    </row>
    <row r="2752" spans="1:7" x14ac:dyDescent="0.25">
      <c r="A2752" s="96">
        <v>2254</v>
      </c>
      <c r="B2752" s="97">
        <v>10</v>
      </c>
      <c r="C2752" s="97">
        <v>11.09</v>
      </c>
      <c r="D2752" s="97">
        <v>14.45</v>
      </c>
      <c r="E2752" s="97">
        <v>26.3</v>
      </c>
      <c r="F2752" s="80">
        <f t="shared" si="84"/>
        <v>9.65946278597417E-3</v>
      </c>
      <c r="G2752" s="99">
        <f t="shared" si="85"/>
        <v>9.65946278597417E-3</v>
      </c>
    </row>
    <row r="2753" spans="1:7" x14ac:dyDescent="0.25">
      <c r="A2753" s="96">
        <v>2254</v>
      </c>
      <c r="B2753" s="97">
        <v>11</v>
      </c>
      <c r="C2753" s="97">
        <v>11.09</v>
      </c>
      <c r="D2753" s="97">
        <v>14.45</v>
      </c>
      <c r="E2753" s="97">
        <v>26.3</v>
      </c>
      <c r="F2753" s="80">
        <f t="shared" si="84"/>
        <v>9.65946278597417E-3</v>
      </c>
      <c r="G2753" s="99">
        <f t="shared" si="85"/>
        <v>9.65946278597417E-3</v>
      </c>
    </row>
    <row r="2754" spans="1:7" x14ac:dyDescent="0.25">
      <c r="A2754" s="96">
        <v>2254</v>
      </c>
      <c r="B2754" s="97">
        <v>12</v>
      </c>
      <c r="C2754" s="97">
        <v>11.09</v>
      </c>
      <c r="D2754" s="97">
        <v>14.45</v>
      </c>
      <c r="E2754" s="97">
        <v>26.3</v>
      </c>
      <c r="F2754" s="80">
        <f t="shared" si="84"/>
        <v>9.65946278597417E-3</v>
      </c>
      <c r="G2754" s="99">
        <f t="shared" si="85"/>
        <v>1.4166248271649301E-3</v>
      </c>
    </row>
    <row r="2755" spans="1:7" x14ac:dyDescent="0.25">
      <c r="A2755" s="96">
        <v>2254</v>
      </c>
      <c r="B2755" s="97">
        <v>12.15</v>
      </c>
      <c r="C2755" s="97">
        <v>10.84</v>
      </c>
      <c r="D2755" s="97">
        <v>14.45</v>
      </c>
      <c r="E2755" s="97">
        <v>26.3</v>
      </c>
      <c r="F2755" s="80">
        <f t="shared" ref="F2755:F2801" si="86">PI()*C2755^2/40000</f>
        <v>9.2288682428915188E-3</v>
      </c>
      <c r="G2755" s="99">
        <f t="shared" ref="G2755:G2801" si="87">IF(C2755=0," ",IF(C2755&gt;4,((F2755+F2756)/2)*(B2756-B2755),1/3*F2755*(B2756-B2755)))</f>
        <v>7.6374821141945333E-3</v>
      </c>
    </row>
    <row r="2756" spans="1:7" x14ac:dyDescent="0.25">
      <c r="A2756" s="96">
        <v>2254</v>
      </c>
      <c r="B2756" s="97">
        <v>13</v>
      </c>
      <c r="C2756" s="97">
        <v>10.55</v>
      </c>
      <c r="D2756" s="97">
        <v>14.45</v>
      </c>
      <c r="E2756" s="97">
        <v>26.3</v>
      </c>
      <c r="F2756" s="80">
        <f t="shared" si="86"/>
        <v>8.741677908154449E-3</v>
      </c>
      <c r="G2756" s="99">
        <f t="shared" si="87"/>
        <v>8.0126085010358665E-3</v>
      </c>
    </row>
    <row r="2757" spans="1:7" x14ac:dyDescent="0.25">
      <c r="A2757" s="96">
        <v>2254</v>
      </c>
      <c r="B2757" s="97">
        <v>14</v>
      </c>
      <c r="C2757" s="97">
        <v>9.6300000000000008</v>
      </c>
      <c r="D2757" s="97">
        <v>14.45</v>
      </c>
      <c r="E2757" s="97">
        <v>26.3</v>
      </c>
      <c r="F2757" s="80">
        <f t="shared" si="86"/>
        <v>7.283539093917284E-3</v>
      </c>
      <c r="G2757" s="99">
        <f t="shared" si="87"/>
        <v>6.7174869295934733E-3</v>
      </c>
    </row>
    <row r="2758" spans="1:7" x14ac:dyDescent="0.25">
      <c r="A2758" s="96">
        <v>2254</v>
      </c>
      <c r="B2758" s="97">
        <v>15</v>
      </c>
      <c r="C2758" s="97">
        <v>8.85</v>
      </c>
      <c r="D2758" s="97">
        <v>14.45</v>
      </c>
      <c r="E2758" s="97">
        <v>26.3</v>
      </c>
      <c r="F2758" s="80">
        <f t="shared" si="86"/>
        <v>6.1514347652696635E-3</v>
      </c>
      <c r="G2758" s="99">
        <f t="shared" si="87"/>
        <v>5.748525507446773E-3</v>
      </c>
    </row>
    <row r="2759" spans="1:7" x14ac:dyDescent="0.25">
      <c r="A2759" s="96">
        <v>2254</v>
      </c>
      <c r="B2759" s="97">
        <v>16</v>
      </c>
      <c r="C2759" s="97">
        <v>8.25</v>
      </c>
      <c r="D2759" s="97">
        <v>14.45</v>
      </c>
      <c r="E2759" s="97">
        <v>26.3</v>
      </c>
      <c r="F2759" s="80">
        <f t="shared" si="86"/>
        <v>5.3456162496238824E-3</v>
      </c>
      <c r="G2759" s="99">
        <f t="shared" si="87"/>
        <v>4.8817404593672646E-3</v>
      </c>
    </row>
    <row r="2760" spans="1:7" x14ac:dyDescent="0.25">
      <c r="A2760" s="96">
        <v>2254</v>
      </c>
      <c r="B2760" s="97">
        <v>17</v>
      </c>
      <c r="C2760" s="97">
        <v>7.5</v>
      </c>
      <c r="D2760" s="97">
        <v>14.45</v>
      </c>
      <c r="E2760" s="97">
        <v>26.3</v>
      </c>
      <c r="F2760" s="80">
        <f t="shared" si="86"/>
        <v>4.4178646691106467E-3</v>
      </c>
      <c r="G2760" s="99">
        <f t="shared" si="87"/>
        <v>4.2730568827342424E-3</v>
      </c>
    </row>
    <row r="2761" spans="1:7" x14ac:dyDescent="0.25">
      <c r="A2761" s="96">
        <v>2254</v>
      </c>
      <c r="B2761" s="97">
        <v>18</v>
      </c>
      <c r="C2761" s="97">
        <v>7.25</v>
      </c>
      <c r="D2761" s="97">
        <v>14.45</v>
      </c>
      <c r="E2761" s="97">
        <v>26.3</v>
      </c>
      <c r="F2761" s="80">
        <f t="shared" si="86"/>
        <v>4.1282490963578371E-3</v>
      </c>
      <c r="G2761" s="99">
        <f t="shared" si="87"/>
        <v>2.1935925266764696E-3</v>
      </c>
    </row>
    <row r="2762" spans="1:7" x14ac:dyDescent="0.25">
      <c r="A2762" s="96">
        <v>2254</v>
      </c>
      <c r="B2762" s="97">
        <v>18.55</v>
      </c>
      <c r="C2762" s="97">
        <v>7</v>
      </c>
      <c r="D2762" s="97">
        <v>14.45</v>
      </c>
      <c r="E2762" s="97">
        <v>26.3</v>
      </c>
      <c r="F2762" s="80">
        <f t="shared" si="86"/>
        <v>3.8484510006474965E-3</v>
      </c>
      <c r="G2762" s="99">
        <f t="shared" si="87"/>
        <v>1.635670215091523E-3</v>
      </c>
    </row>
    <row r="2763" spans="1:7" x14ac:dyDescent="0.25">
      <c r="A2763" s="96">
        <v>2254</v>
      </c>
      <c r="B2763" s="97">
        <v>19</v>
      </c>
      <c r="C2763" s="97">
        <v>6.6</v>
      </c>
      <c r="D2763" s="97">
        <v>14.45</v>
      </c>
      <c r="E2763" s="97">
        <v>26.3</v>
      </c>
      <c r="F2763" s="80">
        <f t="shared" si="86"/>
        <v>3.4211943997592841E-3</v>
      </c>
      <c r="G2763" s="99">
        <f t="shared" si="87"/>
        <v>2.9641908434323945E-3</v>
      </c>
    </row>
    <row r="2764" spans="1:7" x14ac:dyDescent="0.25">
      <c r="A2764" s="96">
        <v>2254</v>
      </c>
      <c r="B2764" s="97">
        <v>20</v>
      </c>
      <c r="C2764" s="97">
        <v>5.65</v>
      </c>
      <c r="D2764" s="97">
        <v>14.45</v>
      </c>
      <c r="E2764" s="97">
        <v>26.3</v>
      </c>
      <c r="F2764" s="80">
        <f t="shared" si="86"/>
        <v>2.5071872871055044E-3</v>
      </c>
      <c r="G2764" s="99">
        <f t="shared" si="87"/>
        <v>2.2550744766549231E-3</v>
      </c>
    </row>
    <row r="2765" spans="1:7" x14ac:dyDescent="0.25">
      <c r="A2765" s="96">
        <v>2254</v>
      </c>
      <c r="B2765" s="97">
        <v>21</v>
      </c>
      <c r="C2765" s="97">
        <v>5.05</v>
      </c>
      <c r="D2765" s="97">
        <v>14.45</v>
      </c>
      <c r="E2765" s="97">
        <v>26.3</v>
      </c>
      <c r="F2765" s="80">
        <f t="shared" si="86"/>
        <v>2.0029616662043423E-3</v>
      </c>
      <c r="G2765" s="99">
        <f t="shared" si="87"/>
        <v>1.8505944225052375E-3</v>
      </c>
    </row>
    <row r="2766" spans="1:7" x14ac:dyDescent="0.25">
      <c r="A2766" s="96">
        <v>2254</v>
      </c>
      <c r="B2766" s="97">
        <v>22</v>
      </c>
      <c r="C2766" s="97">
        <v>4.6500000000000004</v>
      </c>
      <c r="D2766" s="97">
        <v>14.45</v>
      </c>
      <c r="E2766" s="97">
        <v>26.3</v>
      </c>
      <c r="F2766" s="80">
        <f t="shared" si="86"/>
        <v>1.6982271788061325E-3</v>
      </c>
      <c r="G2766" s="99">
        <f t="shared" si="87"/>
        <v>7.3871606006051249E-4</v>
      </c>
    </row>
    <row r="2767" spans="1:7" x14ac:dyDescent="0.25">
      <c r="A2767" s="96">
        <v>2254</v>
      </c>
      <c r="B2767" s="97">
        <v>22.5</v>
      </c>
      <c r="C2767" s="97">
        <v>4</v>
      </c>
      <c r="D2767" s="97">
        <v>14.45</v>
      </c>
      <c r="E2767" s="97">
        <v>26.3</v>
      </c>
      <c r="F2767" s="80">
        <f t="shared" si="86"/>
        <v>1.2566370614359172E-3</v>
      </c>
      <c r="G2767" s="99">
        <f t="shared" si="87"/>
        <v>1.5917402778188288E-3</v>
      </c>
    </row>
    <row r="2768" spans="1:7" x14ac:dyDescent="0.25">
      <c r="A2768" s="96">
        <v>2254</v>
      </c>
      <c r="B2768" s="97">
        <v>26.3</v>
      </c>
      <c r="C2768" s="97">
        <v>0</v>
      </c>
      <c r="D2768" s="97">
        <v>14.45</v>
      </c>
      <c r="E2768" s="97">
        <v>26.3</v>
      </c>
      <c r="F2768" s="80">
        <f t="shared" si="86"/>
        <v>0</v>
      </c>
      <c r="G2768" s="99" t="str">
        <f t="shared" si="87"/>
        <v xml:space="preserve"> </v>
      </c>
    </row>
    <row r="2769" spans="1:7" x14ac:dyDescent="0.25">
      <c r="A2769" s="94">
        <v>2255</v>
      </c>
      <c r="B2769" s="95">
        <v>0.1</v>
      </c>
      <c r="C2769" s="95">
        <v>17.239999999999998</v>
      </c>
      <c r="D2769" s="95">
        <v>15.18</v>
      </c>
      <c r="E2769" s="95">
        <v>27.5</v>
      </c>
      <c r="F2769" s="80">
        <f t="shared" si="86"/>
        <v>2.334341571693974E-2</v>
      </c>
      <c r="G2769" s="99">
        <f t="shared" si="87"/>
        <v>4.5642636721660943E-3</v>
      </c>
    </row>
    <row r="2770" spans="1:7" x14ac:dyDescent="0.25">
      <c r="A2770" s="94">
        <v>2255</v>
      </c>
      <c r="B2770" s="95">
        <v>0.3</v>
      </c>
      <c r="C2770" s="95">
        <v>16.850000000000001</v>
      </c>
      <c r="D2770" s="95">
        <v>15.18</v>
      </c>
      <c r="E2770" s="95">
        <v>27.5</v>
      </c>
      <c r="F2770" s="80">
        <f t="shared" si="86"/>
        <v>2.2299221004721207E-2</v>
      </c>
      <c r="G2770" s="99">
        <f t="shared" si="87"/>
        <v>4.3681686003216738E-3</v>
      </c>
    </row>
    <row r="2771" spans="1:7" x14ac:dyDescent="0.25">
      <c r="A2771" s="94">
        <v>2255</v>
      </c>
      <c r="B2771" s="95">
        <v>0.5</v>
      </c>
      <c r="C2771" s="95">
        <v>16.5</v>
      </c>
      <c r="D2771" s="95">
        <v>15.18</v>
      </c>
      <c r="E2771" s="95">
        <v>27.5</v>
      </c>
      <c r="F2771" s="80">
        <f t="shared" si="86"/>
        <v>2.138246499849553E-2</v>
      </c>
      <c r="G2771" s="99">
        <f t="shared" si="87"/>
        <v>4.1969015352185711E-3</v>
      </c>
    </row>
    <row r="2772" spans="1:7" x14ac:dyDescent="0.25">
      <c r="A2772" s="94">
        <v>2255</v>
      </c>
      <c r="B2772" s="95">
        <v>0.7</v>
      </c>
      <c r="C2772" s="95">
        <v>16.190000000000001</v>
      </c>
      <c r="D2772" s="95">
        <v>15.18</v>
      </c>
      <c r="E2772" s="95">
        <v>27.5</v>
      </c>
      <c r="F2772" s="80">
        <f t="shared" si="86"/>
        <v>2.058655035369019E-2</v>
      </c>
      <c r="G2772" s="99">
        <f t="shared" si="87"/>
        <v>4.0667618449417801E-3</v>
      </c>
    </row>
    <row r="2773" spans="1:7" x14ac:dyDescent="0.25">
      <c r="A2773" s="94">
        <v>2255</v>
      </c>
      <c r="B2773" s="95">
        <v>0.9</v>
      </c>
      <c r="C2773" s="95">
        <v>15.99</v>
      </c>
      <c r="D2773" s="95">
        <v>15.18</v>
      </c>
      <c r="E2773" s="95">
        <v>27.5</v>
      </c>
      <c r="F2773" s="80">
        <f t="shared" si="86"/>
        <v>2.0081068095727593E-2</v>
      </c>
      <c r="G2773" s="99">
        <f t="shared" si="87"/>
        <v>3.8780212414994118E-3</v>
      </c>
    </row>
    <row r="2774" spans="1:7" x14ac:dyDescent="0.25">
      <c r="A2774" s="94">
        <v>2255</v>
      </c>
      <c r="B2774" s="95">
        <v>1.1000000000000001</v>
      </c>
      <c r="C2774" s="95">
        <v>15.43</v>
      </c>
      <c r="D2774" s="95">
        <v>15.18</v>
      </c>
      <c r="E2774" s="95">
        <v>27.5</v>
      </c>
      <c r="F2774" s="80">
        <f t="shared" si="86"/>
        <v>1.8699144319266513E-2</v>
      </c>
      <c r="G2774" s="99">
        <f t="shared" si="87"/>
        <v>3.6797262693993118E-3</v>
      </c>
    </row>
    <row r="2775" spans="1:7" x14ac:dyDescent="0.25">
      <c r="A2775" s="94">
        <v>2255</v>
      </c>
      <c r="B2775" s="95">
        <v>1.3</v>
      </c>
      <c r="C2775" s="95">
        <v>15.18</v>
      </c>
      <c r="D2775" s="95">
        <v>15.18</v>
      </c>
      <c r="E2775" s="95">
        <v>27.5</v>
      </c>
      <c r="F2775" s="80">
        <f t="shared" si="86"/>
        <v>1.8098118374726614E-2</v>
      </c>
      <c r="G2775" s="99">
        <f t="shared" si="87"/>
        <v>1.2618707977171651E-2</v>
      </c>
    </row>
    <row r="2776" spans="1:7" x14ac:dyDescent="0.25">
      <c r="A2776" s="94">
        <v>2255</v>
      </c>
      <c r="B2776" s="95">
        <v>2</v>
      </c>
      <c r="C2776" s="95">
        <v>15.12</v>
      </c>
      <c r="D2776" s="95">
        <v>15.18</v>
      </c>
      <c r="E2776" s="95">
        <v>27.5</v>
      </c>
      <c r="F2776" s="80">
        <f t="shared" si="86"/>
        <v>1.7955332988620957E-2</v>
      </c>
      <c r="G2776" s="99">
        <f t="shared" si="87"/>
        <v>1.7731121447925071E-2</v>
      </c>
    </row>
    <row r="2777" spans="1:7" x14ac:dyDescent="0.25">
      <c r="A2777" s="94">
        <v>2255</v>
      </c>
      <c r="B2777" s="95">
        <v>3</v>
      </c>
      <c r="C2777" s="95">
        <v>14.93</v>
      </c>
      <c r="D2777" s="95">
        <v>15.18</v>
      </c>
      <c r="E2777" s="95">
        <v>27.5</v>
      </c>
      <c r="F2777" s="80">
        <f t="shared" si="86"/>
        <v>1.7506909907229185E-2</v>
      </c>
      <c r="G2777" s="99">
        <f t="shared" si="87"/>
        <v>1.7401694042269648E-2</v>
      </c>
    </row>
    <row r="2778" spans="1:7" x14ac:dyDescent="0.25">
      <c r="A2778" s="94">
        <v>2255</v>
      </c>
      <c r="B2778" s="95">
        <v>4</v>
      </c>
      <c r="C2778" s="95">
        <v>14.84</v>
      </c>
      <c r="D2778" s="95">
        <v>15.18</v>
      </c>
      <c r="E2778" s="95">
        <v>27.5</v>
      </c>
      <c r="F2778" s="80">
        <f t="shared" si="86"/>
        <v>1.7296478177310108E-2</v>
      </c>
      <c r="G2778" s="99">
        <f t="shared" si="87"/>
        <v>1.7180317788943626E-2</v>
      </c>
    </row>
    <row r="2779" spans="1:7" x14ac:dyDescent="0.25">
      <c r="A2779" s="94">
        <v>2255</v>
      </c>
      <c r="B2779" s="95">
        <v>5</v>
      </c>
      <c r="C2779" s="95">
        <v>14.74</v>
      </c>
      <c r="D2779" s="95">
        <v>15.18</v>
      </c>
      <c r="E2779" s="95">
        <v>27.5</v>
      </c>
      <c r="F2779" s="80">
        <f t="shared" si="86"/>
        <v>1.7064157400577144E-2</v>
      </c>
      <c r="G2779" s="99">
        <f t="shared" si="87"/>
        <v>1.6948782410374057E-2</v>
      </c>
    </row>
    <row r="2780" spans="1:7" x14ac:dyDescent="0.25">
      <c r="A2780" s="94">
        <v>2255</v>
      </c>
      <c r="B2780" s="95">
        <v>6</v>
      </c>
      <c r="C2780" s="95">
        <v>14.64</v>
      </c>
      <c r="D2780" s="95">
        <v>15.18</v>
      </c>
      <c r="E2780" s="95">
        <v>27.5</v>
      </c>
      <c r="F2780" s="80">
        <f t="shared" si="86"/>
        <v>1.6833407420170973E-2</v>
      </c>
      <c r="G2780" s="99">
        <f t="shared" si="87"/>
        <v>1.5352715897671848E-2</v>
      </c>
    </row>
    <row r="2781" spans="1:7" x14ac:dyDescent="0.25">
      <c r="A2781" s="94">
        <v>2255</v>
      </c>
      <c r="B2781" s="95">
        <v>7</v>
      </c>
      <c r="C2781" s="95">
        <v>13.29</v>
      </c>
      <c r="D2781" s="95">
        <v>15.18</v>
      </c>
      <c r="E2781" s="95">
        <v>27.5</v>
      </c>
      <c r="F2781" s="80">
        <f t="shared" si="86"/>
        <v>1.3872024375172723E-2</v>
      </c>
      <c r="G2781" s="99">
        <f t="shared" si="87"/>
        <v>1.3830335440659588E-2</v>
      </c>
    </row>
    <row r="2782" spans="1:7" x14ac:dyDescent="0.25">
      <c r="A2782" s="94">
        <v>2255</v>
      </c>
      <c r="B2782" s="95">
        <v>8</v>
      </c>
      <c r="C2782" s="95">
        <v>13.25</v>
      </c>
      <c r="D2782" s="95">
        <v>15.18</v>
      </c>
      <c r="E2782" s="95">
        <v>27.5</v>
      </c>
      <c r="F2782" s="80">
        <f t="shared" si="86"/>
        <v>1.3788646506146453E-2</v>
      </c>
      <c r="G2782" s="99">
        <f t="shared" si="87"/>
        <v>1.3520731484648316E-2</v>
      </c>
    </row>
    <row r="2783" spans="1:7" x14ac:dyDescent="0.25">
      <c r="A2783" s="94">
        <v>2255</v>
      </c>
      <c r="B2783" s="95">
        <v>9</v>
      </c>
      <c r="C2783" s="95">
        <v>12.99</v>
      </c>
      <c r="D2783" s="95">
        <v>15.18</v>
      </c>
      <c r="E2783" s="95">
        <v>27.5</v>
      </c>
      <c r="F2783" s="80">
        <f t="shared" si="86"/>
        <v>1.3252816463150177E-2</v>
      </c>
      <c r="G2783" s="99">
        <f t="shared" si="87"/>
        <v>1.2519348826316567E-2</v>
      </c>
    </row>
    <row r="2784" spans="1:7" x14ac:dyDescent="0.25">
      <c r="A2784" s="94">
        <v>2255</v>
      </c>
      <c r="B2784" s="95">
        <v>10</v>
      </c>
      <c r="C2784" s="95">
        <v>12.25</v>
      </c>
      <c r="D2784" s="95">
        <v>15.18</v>
      </c>
      <c r="E2784" s="95">
        <v>27.5</v>
      </c>
      <c r="F2784" s="80">
        <f t="shared" si="86"/>
        <v>1.1785881189482959E-2</v>
      </c>
      <c r="G2784" s="99">
        <f t="shared" si="87"/>
        <v>1.1785881189482959E-2</v>
      </c>
    </row>
    <row r="2785" spans="1:7" x14ac:dyDescent="0.25">
      <c r="A2785" s="94">
        <v>2255</v>
      </c>
      <c r="B2785" s="95">
        <v>11</v>
      </c>
      <c r="C2785" s="95">
        <v>12.25</v>
      </c>
      <c r="D2785" s="95">
        <v>15.18</v>
      </c>
      <c r="E2785" s="95">
        <v>27.5</v>
      </c>
      <c r="F2785" s="80">
        <f t="shared" si="86"/>
        <v>1.1785881189482959E-2</v>
      </c>
      <c r="G2785" s="99">
        <f t="shared" si="87"/>
        <v>1.1595029435777379E-2</v>
      </c>
    </row>
    <row r="2786" spans="1:7" x14ac:dyDescent="0.25">
      <c r="A2786" s="94">
        <v>2255</v>
      </c>
      <c r="B2786" s="95">
        <v>12</v>
      </c>
      <c r="C2786" s="95">
        <v>12.05</v>
      </c>
      <c r="D2786" s="95">
        <v>15.18</v>
      </c>
      <c r="E2786" s="95">
        <v>27.5</v>
      </c>
      <c r="F2786" s="80">
        <f t="shared" si="86"/>
        <v>1.14041776820718E-2</v>
      </c>
      <c r="G2786" s="99">
        <f t="shared" si="87"/>
        <v>8.0373475614351816E-3</v>
      </c>
    </row>
    <row r="2787" spans="1:7" x14ac:dyDescent="0.25">
      <c r="A2787" s="94">
        <v>2255</v>
      </c>
      <c r="B2787" s="95">
        <v>12.75</v>
      </c>
      <c r="C2787" s="95">
        <v>11.3</v>
      </c>
      <c r="D2787" s="95">
        <v>15.18</v>
      </c>
      <c r="E2787" s="95">
        <v>27.5</v>
      </c>
      <c r="F2787" s="80">
        <f t="shared" si="86"/>
        <v>1.0028749148422018E-2</v>
      </c>
      <c r="G2787" s="99">
        <f t="shared" si="87"/>
        <v>2.5071872871055044E-3</v>
      </c>
    </row>
    <row r="2788" spans="1:7" x14ac:dyDescent="0.25">
      <c r="A2788" s="94">
        <v>2255</v>
      </c>
      <c r="B2788" s="95">
        <v>13</v>
      </c>
      <c r="C2788" s="95">
        <v>11.3</v>
      </c>
      <c r="D2788" s="95">
        <v>15.18</v>
      </c>
      <c r="E2788" s="95">
        <v>27.5</v>
      </c>
      <c r="F2788" s="80">
        <f t="shared" si="86"/>
        <v>1.0028749148422018E-2</v>
      </c>
      <c r="G2788" s="99">
        <f t="shared" si="87"/>
        <v>9.1401693013082284E-3</v>
      </c>
    </row>
    <row r="2789" spans="1:7" x14ac:dyDescent="0.25">
      <c r="A2789" s="94">
        <v>2255</v>
      </c>
      <c r="B2789" s="95">
        <v>14</v>
      </c>
      <c r="C2789" s="95">
        <v>10.25</v>
      </c>
      <c r="D2789" s="95">
        <v>15.18</v>
      </c>
      <c r="E2789" s="95">
        <v>27.5</v>
      </c>
      <c r="F2789" s="80">
        <f t="shared" si="86"/>
        <v>8.2515894541944409E-3</v>
      </c>
      <c r="G2789" s="99">
        <f t="shared" si="87"/>
        <v>7.7827067506461654E-3</v>
      </c>
    </row>
    <row r="2790" spans="1:7" x14ac:dyDescent="0.25">
      <c r="A2790" s="94">
        <v>2255</v>
      </c>
      <c r="B2790" s="95">
        <v>15</v>
      </c>
      <c r="C2790" s="95">
        <v>9.65</v>
      </c>
      <c r="D2790" s="95">
        <v>15.18</v>
      </c>
      <c r="E2790" s="95">
        <v>27.5</v>
      </c>
      <c r="F2790" s="80">
        <f t="shared" si="86"/>
        <v>7.313824047097889E-3</v>
      </c>
      <c r="G2790" s="99">
        <f t="shared" si="87"/>
        <v>6.9446869103010882E-3</v>
      </c>
    </row>
    <row r="2791" spans="1:7" x14ac:dyDescent="0.25">
      <c r="A2791" s="94">
        <v>2255</v>
      </c>
      <c r="B2791" s="95">
        <v>16</v>
      </c>
      <c r="C2791" s="95">
        <v>9.15</v>
      </c>
      <c r="D2791" s="95">
        <v>15.18</v>
      </c>
      <c r="E2791" s="95">
        <v>27.5</v>
      </c>
      <c r="F2791" s="80">
        <f t="shared" si="86"/>
        <v>6.5755497735042866E-3</v>
      </c>
      <c r="G2791" s="99">
        <f t="shared" si="87"/>
        <v>6.2943772310079995E-3</v>
      </c>
    </row>
    <row r="2792" spans="1:7" x14ac:dyDescent="0.25">
      <c r="A2792" s="94">
        <v>2255</v>
      </c>
      <c r="B2792" s="95">
        <v>17</v>
      </c>
      <c r="C2792" s="95">
        <v>8.75</v>
      </c>
      <c r="D2792" s="95">
        <v>15.18</v>
      </c>
      <c r="E2792" s="95">
        <v>27.5</v>
      </c>
      <c r="F2792" s="80">
        <f t="shared" si="86"/>
        <v>6.0132046885117132E-3</v>
      </c>
      <c r="G2792" s="99">
        <f t="shared" si="87"/>
        <v>5.5198764671276906E-3</v>
      </c>
    </row>
    <row r="2793" spans="1:7" x14ac:dyDescent="0.25">
      <c r="A2793" s="94">
        <v>2255</v>
      </c>
      <c r="B2793" s="95">
        <v>18</v>
      </c>
      <c r="C2793" s="95">
        <v>8</v>
      </c>
      <c r="D2793" s="95">
        <v>15.18</v>
      </c>
      <c r="E2793" s="95">
        <v>27.5</v>
      </c>
      <c r="F2793" s="80">
        <f t="shared" si="86"/>
        <v>5.0265482457436689E-3</v>
      </c>
      <c r="G2793" s="99">
        <f t="shared" si="87"/>
        <v>4.5208500032861369E-3</v>
      </c>
    </row>
    <row r="2794" spans="1:7" x14ac:dyDescent="0.25">
      <c r="A2794" s="94">
        <v>2255</v>
      </c>
      <c r="B2794" s="95">
        <v>19</v>
      </c>
      <c r="C2794" s="95">
        <v>7.15</v>
      </c>
      <c r="D2794" s="95">
        <v>15.18</v>
      </c>
      <c r="E2794" s="95">
        <v>27.5</v>
      </c>
      <c r="F2794" s="80">
        <f t="shared" si="86"/>
        <v>4.0151517608286048E-3</v>
      </c>
      <c r="G2794" s="99">
        <f t="shared" si="87"/>
        <v>3.5386212426642403E-3</v>
      </c>
    </row>
    <row r="2795" spans="1:7" x14ac:dyDescent="0.25">
      <c r="A2795" s="94">
        <v>2255</v>
      </c>
      <c r="B2795" s="95">
        <v>19.899999999999999</v>
      </c>
      <c r="C2795" s="95">
        <v>7</v>
      </c>
      <c r="D2795" s="95">
        <v>15.18</v>
      </c>
      <c r="E2795" s="95">
        <v>27.5</v>
      </c>
      <c r="F2795" s="80">
        <f t="shared" si="86"/>
        <v>3.8484510006474965E-3</v>
      </c>
      <c r="G2795" s="99">
        <f t="shared" si="87"/>
        <v>3.6608390143659834E-4</v>
      </c>
    </row>
    <row r="2796" spans="1:7" x14ac:dyDescent="0.25">
      <c r="A2796" s="94">
        <v>2255</v>
      </c>
      <c r="B2796" s="95">
        <v>20</v>
      </c>
      <c r="C2796" s="95">
        <v>6.65</v>
      </c>
      <c r="D2796" s="95">
        <v>15.18</v>
      </c>
      <c r="E2796" s="95">
        <v>27.5</v>
      </c>
      <c r="F2796" s="80">
        <f t="shared" si="86"/>
        <v>3.4732270280843657E-3</v>
      </c>
      <c r="G2796" s="99">
        <f t="shared" si="87"/>
        <v>3.1978467970431353E-3</v>
      </c>
    </row>
    <row r="2797" spans="1:7" x14ac:dyDescent="0.25">
      <c r="A2797" s="94">
        <v>2255</v>
      </c>
      <c r="B2797" s="95">
        <v>21</v>
      </c>
      <c r="C2797" s="95">
        <v>6.1</v>
      </c>
      <c r="D2797" s="95">
        <v>15.18</v>
      </c>
      <c r="E2797" s="95">
        <v>27.5</v>
      </c>
      <c r="F2797" s="80">
        <f t="shared" si="86"/>
        <v>2.9224665660019045E-3</v>
      </c>
      <c r="G2797" s="99">
        <f t="shared" si="87"/>
        <v>2.482643594499334E-3</v>
      </c>
    </row>
    <row r="2798" spans="1:7" x14ac:dyDescent="0.25">
      <c r="A2798" s="94">
        <v>2255</v>
      </c>
      <c r="B2798" s="95">
        <v>22</v>
      </c>
      <c r="C2798" s="95">
        <v>5.0999999999999996</v>
      </c>
      <c r="D2798" s="95">
        <v>15.18</v>
      </c>
      <c r="E2798" s="95">
        <v>27.5</v>
      </c>
      <c r="F2798" s="80">
        <f t="shared" si="86"/>
        <v>2.042820622996763E-3</v>
      </c>
      <c r="G2798" s="99">
        <f t="shared" si="87"/>
        <v>1.7475109135593222E-3</v>
      </c>
    </row>
    <row r="2799" spans="1:7" x14ac:dyDescent="0.25">
      <c r="A2799" s="94">
        <v>2255</v>
      </c>
      <c r="B2799" s="95">
        <v>23</v>
      </c>
      <c r="C2799" s="95">
        <v>4.3</v>
      </c>
      <c r="D2799" s="95">
        <v>15.18</v>
      </c>
      <c r="E2799" s="95">
        <v>27.5</v>
      </c>
      <c r="F2799" s="80">
        <f t="shared" si="86"/>
        <v>1.4522012041218817E-3</v>
      </c>
      <c r="G2799" s="99">
        <f t="shared" si="87"/>
        <v>1.2189772195010074E-3</v>
      </c>
    </row>
    <row r="2800" spans="1:7" x14ac:dyDescent="0.25">
      <c r="A2800" s="94">
        <v>2255</v>
      </c>
      <c r="B2800" s="95">
        <v>23.9</v>
      </c>
      <c r="C2800" s="95">
        <v>4</v>
      </c>
      <c r="D2800" s="95">
        <v>15.18</v>
      </c>
      <c r="E2800" s="95">
        <v>27.5</v>
      </c>
      <c r="F2800" s="80">
        <f t="shared" si="86"/>
        <v>1.2566370614359172E-3</v>
      </c>
      <c r="G2800" s="99">
        <f t="shared" si="87"/>
        <v>1.5079644737231012E-3</v>
      </c>
    </row>
    <row r="2801" spans="1:7" x14ac:dyDescent="0.25">
      <c r="A2801" s="94">
        <v>2255</v>
      </c>
      <c r="B2801" s="95">
        <v>27.5</v>
      </c>
      <c r="C2801" s="95">
        <v>0</v>
      </c>
      <c r="D2801" s="95">
        <v>15.18</v>
      </c>
      <c r="E2801" s="95">
        <v>27.5</v>
      </c>
      <c r="F2801" s="80">
        <f t="shared" si="86"/>
        <v>0</v>
      </c>
      <c r="G2801" s="99" t="str">
        <f t="shared" si="87"/>
        <v xml:space="preserve"> 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88"/>
  <sheetViews>
    <sheetView workbookViewId="0">
      <selection activeCell="L7" sqref="L7"/>
    </sheetView>
  </sheetViews>
  <sheetFormatPr defaultRowHeight="15" x14ac:dyDescent="0.25"/>
  <cols>
    <col min="1" max="1" width="18" style="11" bestFit="1" customWidth="1"/>
    <col min="2" max="2" width="25.140625" style="11" bestFit="1" customWidth="1"/>
    <col min="3" max="3" width="13.7109375" style="11" bestFit="1" customWidth="1"/>
    <col min="4" max="4" width="12.140625" style="11" bestFit="1" customWidth="1"/>
  </cols>
  <sheetData>
    <row r="1" spans="1:4" x14ac:dyDescent="0.25">
      <c r="A1" s="100" t="s">
        <v>69</v>
      </c>
      <c r="B1" s="44" t="s">
        <v>70</v>
      </c>
      <c r="C1" s="44" t="s">
        <v>71</v>
      </c>
      <c r="D1" s="44" t="s">
        <v>72</v>
      </c>
    </row>
    <row r="2" spans="1:4" x14ac:dyDescent="0.25">
      <c r="A2" s="44">
        <v>2170</v>
      </c>
      <c r="B2" s="44">
        <v>0.20329307198081589</v>
      </c>
      <c r="C2" s="44">
        <v>14.38999999999999</v>
      </c>
      <c r="D2" s="44">
        <v>26.5</v>
      </c>
    </row>
    <row r="3" spans="1:4" x14ac:dyDescent="0.25">
      <c r="A3" s="44">
        <v>2171</v>
      </c>
      <c r="B3" s="44">
        <v>0.38459091517759453</v>
      </c>
      <c r="C3" s="44">
        <v>19</v>
      </c>
      <c r="D3" s="44">
        <v>29.399999999999991</v>
      </c>
    </row>
    <row r="4" spans="1:4" x14ac:dyDescent="0.25">
      <c r="A4" s="44">
        <v>2172</v>
      </c>
      <c r="B4" s="44">
        <v>0.37565665201108811</v>
      </c>
      <c r="C4" s="44">
        <v>19.13</v>
      </c>
      <c r="D4" s="44">
        <v>29.700000000000021</v>
      </c>
    </row>
    <row r="5" spans="1:4" x14ac:dyDescent="0.25">
      <c r="A5" s="44">
        <v>2173</v>
      </c>
      <c r="B5" s="44">
        <v>0.13890553698083105</v>
      </c>
      <c r="C5" s="44">
        <v>12.600000000000003</v>
      </c>
      <c r="D5" s="44">
        <v>23.700000000000006</v>
      </c>
    </row>
    <row r="6" spans="1:4" x14ac:dyDescent="0.25">
      <c r="A6" s="44">
        <v>2174</v>
      </c>
      <c r="B6" s="44">
        <v>0.19394942506127683</v>
      </c>
      <c r="C6" s="44">
        <v>14.379999999999997</v>
      </c>
      <c r="D6" s="44">
        <v>25.399999999999988</v>
      </c>
    </row>
    <row r="7" spans="1:4" x14ac:dyDescent="0.25">
      <c r="A7" s="44">
        <v>2175</v>
      </c>
      <c r="B7" s="44">
        <v>0.16802008896749379</v>
      </c>
      <c r="C7" s="44">
        <v>13.649999999999993</v>
      </c>
      <c r="D7" s="44">
        <v>25.20000000000001</v>
      </c>
    </row>
    <row r="8" spans="1:4" x14ac:dyDescent="0.25">
      <c r="A8" s="44">
        <v>2176</v>
      </c>
      <c r="B8" s="44">
        <v>0.10260391347686793</v>
      </c>
      <c r="C8" s="44">
        <v>11.099999999999998</v>
      </c>
      <c r="D8" s="44">
        <v>20.899999999999991</v>
      </c>
    </row>
    <row r="9" spans="1:4" x14ac:dyDescent="0.25">
      <c r="A9" s="44">
        <v>2177</v>
      </c>
      <c r="B9" s="44">
        <v>0.32777765466498121</v>
      </c>
      <c r="C9" s="44">
        <v>17.490000000000006</v>
      </c>
      <c r="D9" s="44">
        <v>29.700000000000021</v>
      </c>
    </row>
    <row r="10" spans="1:4" x14ac:dyDescent="0.25">
      <c r="A10" s="44">
        <v>2178</v>
      </c>
      <c r="B10" s="44">
        <v>0.19407880500973024</v>
      </c>
      <c r="C10" s="44">
        <v>14.329999999999997</v>
      </c>
      <c r="D10" s="44">
        <v>26.100000000000016</v>
      </c>
    </row>
    <row r="11" spans="1:4" x14ac:dyDescent="0.25">
      <c r="A11" s="44">
        <v>2179</v>
      </c>
      <c r="B11" s="44">
        <v>0.36129690283772797</v>
      </c>
      <c r="C11" s="44">
        <v>18.38999999999999</v>
      </c>
      <c r="D11" s="44">
        <v>30.100000000000009</v>
      </c>
    </row>
    <row r="12" spans="1:4" x14ac:dyDescent="0.25">
      <c r="A12" s="44">
        <v>2180</v>
      </c>
      <c r="B12" s="44">
        <v>0.21446306768885701</v>
      </c>
      <c r="C12" s="44">
        <v>14.649999999999991</v>
      </c>
      <c r="D12" s="44">
        <v>27</v>
      </c>
    </row>
    <row r="13" spans="1:4" x14ac:dyDescent="0.25">
      <c r="A13" s="44">
        <v>2181</v>
      </c>
      <c r="B13" s="44">
        <v>0.28702796599520919</v>
      </c>
      <c r="C13" s="44">
        <v>16.490000000000006</v>
      </c>
      <c r="D13" s="44">
        <v>28.399999999999984</v>
      </c>
    </row>
    <row r="14" spans="1:4" x14ac:dyDescent="0.25">
      <c r="A14" s="44">
        <v>2182</v>
      </c>
      <c r="B14" s="44">
        <v>0.15717957747557523</v>
      </c>
      <c r="C14" s="44">
        <v>13.089999999999991</v>
      </c>
      <c r="D14" s="44">
        <v>25.5</v>
      </c>
    </row>
    <row r="15" spans="1:4" x14ac:dyDescent="0.25">
      <c r="A15" s="44">
        <v>2183</v>
      </c>
      <c r="B15" s="44">
        <v>0.21163476761375288</v>
      </c>
      <c r="C15" s="44">
        <v>14.699999999999992</v>
      </c>
      <c r="D15" s="44">
        <v>26.399999999999984</v>
      </c>
    </row>
    <row r="16" spans="1:4" x14ac:dyDescent="0.25">
      <c r="A16" s="44">
        <v>2184</v>
      </c>
      <c r="B16" s="44">
        <v>0.17426686236497024</v>
      </c>
      <c r="C16" s="44">
        <v>14</v>
      </c>
      <c r="D16" s="44">
        <v>25.29999999999999</v>
      </c>
    </row>
    <row r="17" spans="1:4" x14ac:dyDescent="0.25">
      <c r="A17" s="44">
        <v>2185</v>
      </c>
      <c r="B17" s="44">
        <v>0.31513060352686822</v>
      </c>
      <c r="C17" s="44">
        <v>17.25</v>
      </c>
      <c r="D17" s="44">
        <v>28.700000000000021</v>
      </c>
    </row>
    <row r="18" spans="1:4" x14ac:dyDescent="0.25">
      <c r="A18" s="44">
        <v>2186</v>
      </c>
      <c r="B18" s="44">
        <v>0.14194098339988692</v>
      </c>
      <c r="C18" s="44">
        <v>12.800000000000006</v>
      </c>
      <c r="D18" s="44">
        <v>24.5</v>
      </c>
    </row>
    <row r="19" spans="1:4" x14ac:dyDescent="0.25">
      <c r="A19" s="44">
        <v>2187</v>
      </c>
      <c r="B19" s="44">
        <v>0.24635755787696492</v>
      </c>
      <c r="C19" s="44">
        <v>15.550000000000008</v>
      </c>
      <c r="D19" s="44">
        <v>28</v>
      </c>
    </row>
    <row r="20" spans="1:4" x14ac:dyDescent="0.25">
      <c r="A20" s="44">
        <v>2188</v>
      </c>
      <c r="B20" s="44">
        <v>0.25506329544156359</v>
      </c>
      <c r="C20" s="44">
        <v>15.220000000000013</v>
      </c>
      <c r="D20" s="44">
        <v>28.200000000000017</v>
      </c>
    </row>
    <row r="21" spans="1:4" x14ac:dyDescent="0.25">
      <c r="A21" s="44">
        <v>2189</v>
      </c>
      <c r="B21" s="44">
        <v>0.20357726797899195</v>
      </c>
      <c r="C21" s="44">
        <v>14.050000000000008</v>
      </c>
      <c r="D21" s="44">
        <v>27.299999999999986</v>
      </c>
    </row>
    <row r="22" spans="1:4" x14ac:dyDescent="0.25">
      <c r="A22" s="44">
        <v>2190</v>
      </c>
      <c r="B22" s="44">
        <v>0.22140385784617037</v>
      </c>
      <c r="C22" s="44">
        <v>14.910000000000011</v>
      </c>
      <c r="D22" s="44">
        <v>27.200000000000014</v>
      </c>
    </row>
    <row r="23" spans="1:4" x14ac:dyDescent="0.25">
      <c r="A23" s="44">
        <v>2191</v>
      </c>
      <c r="B23" s="44">
        <v>0.2417694156135374</v>
      </c>
      <c r="C23" s="44">
        <v>15.100000000000009</v>
      </c>
      <c r="D23" s="44">
        <v>27.399999999999984</v>
      </c>
    </row>
    <row r="24" spans="1:4" x14ac:dyDescent="0.25">
      <c r="A24" s="44">
        <v>2192</v>
      </c>
      <c r="B24" s="44">
        <v>0.24739564258417127</v>
      </c>
      <c r="C24" s="44">
        <v>16.43</v>
      </c>
      <c r="D24" s="44">
        <v>27</v>
      </c>
    </row>
    <row r="25" spans="1:4" x14ac:dyDescent="0.25">
      <c r="A25" s="44">
        <v>2193</v>
      </c>
      <c r="B25" s="44">
        <v>0.18168451683466749</v>
      </c>
      <c r="C25" s="44">
        <v>13.990000000000006</v>
      </c>
      <c r="D25" s="44">
        <v>26</v>
      </c>
    </row>
    <row r="26" spans="1:4" x14ac:dyDescent="0.25">
      <c r="A26" s="44">
        <v>2194</v>
      </c>
      <c r="B26" s="44">
        <v>0.35328529185780966</v>
      </c>
      <c r="C26" s="44">
        <v>18.100000000000009</v>
      </c>
      <c r="D26" s="44">
        <v>28.799999999999979</v>
      </c>
    </row>
    <row r="27" spans="1:4" x14ac:dyDescent="0.25">
      <c r="A27" s="44">
        <v>2195</v>
      </c>
      <c r="B27" s="44">
        <v>0.31582202290952893</v>
      </c>
      <c r="C27" s="44">
        <v>16.950000000000003</v>
      </c>
      <c r="D27" s="44">
        <v>29.100000000000016</v>
      </c>
    </row>
    <row r="28" spans="1:4" x14ac:dyDescent="0.25">
      <c r="A28" s="44">
        <v>2196</v>
      </c>
      <c r="B28" s="44">
        <v>0.17181245363809555</v>
      </c>
      <c r="C28" s="44">
        <v>13.089999999999991</v>
      </c>
      <c r="D28" s="44">
        <v>26.5</v>
      </c>
    </row>
    <row r="29" spans="1:4" x14ac:dyDescent="0.25">
      <c r="A29" s="44">
        <v>2197</v>
      </c>
      <c r="B29" s="44">
        <v>0.10579748391181103</v>
      </c>
      <c r="C29" s="44">
        <v>11.540000000000001</v>
      </c>
      <c r="D29" s="44">
        <v>21.899999999999988</v>
      </c>
    </row>
    <row r="30" spans="1:4" x14ac:dyDescent="0.25">
      <c r="A30" s="44">
        <v>2198</v>
      </c>
      <c r="B30" s="44">
        <v>0.27272186075995641</v>
      </c>
      <c r="C30" s="44">
        <v>15.339999999999989</v>
      </c>
      <c r="D30" s="44">
        <v>28.5</v>
      </c>
    </row>
    <row r="31" spans="1:4" x14ac:dyDescent="0.25">
      <c r="A31" s="44">
        <v>2199</v>
      </c>
      <c r="B31" s="44">
        <v>0.35465808760591622</v>
      </c>
      <c r="C31" s="44">
        <v>17.490000000000006</v>
      </c>
      <c r="D31" s="44">
        <v>29.399999999999991</v>
      </c>
    </row>
    <row r="32" spans="1:4" x14ac:dyDescent="0.25">
      <c r="A32" s="44">
        <v>2200</v>
      </c>
      <c r="B32" s="44">
        <v>0.27226369946128687</v>
      </c>
      <c r="C32" s="44">
        <v>16.100000000000009</v>
      </c>
      <c r="D32" s="44">
        <v>27.899999999999984</v>
      </c>
    </row>
    <row r="33" spans="1:4" x14ac:dyDescent="0.25">
      <c r="A33" s="44">
        <v>2201</v>
      </c>
      <c r="B33" s="44">
        <v>0.16109324087112784</v>
      </c>
      <c r="C33" s="44">
        <v>12.75</v>
      </c>
      <c r="D33" s="44">
        <v>25.399999999999988</v>
      </c>
    </row>
    <row r="34" spans="1:4" x14ac:dyDescent="0.25">
      <c r="A34" s="44">
        <v>2202</v>
      </c>
      <c r="B34" s="44">
        <v>0.18377542431106622</v>
      </c>
      <c r="C34" s="44">
        <v>14.25</v>
      </c>
      <c r="D34" s="44">
        <v>25.700000000000014</v>
      </c>
    </row>
    <row r="35" spans="1:4" x14ac:dyDescent="0.25">
      <c r="A35" s="44">
        <v>2203</v>
      </c>
      <c r="B35" s="44">
        <v>0.20269011696748701</v>
      </c>
      <c r="C35" s="44">
        <v>14.040000000000004</v>
      </c>
      <c r="D35" s="44">
        <v>26.299999999999986</v>
      </c>
    </row>
    <row r="36" spans="1:4" x14ac:dyDescent="0.25">
      <c r="A36" s="44">
        <v>2204</v>
      </c>
      <c r="B36" s="44">
        <v>0.25049111397416263</v>
      </c>
      <c r="C36" s="44">
        <v>15.399999999999991</v>
      </c>
      <c r="D36" s="44">
        <v>27.5</v>
      </c>
    </row>
    <row r="37" spans="1:4" x14ac:dyDescent="0.25">
      <c r="A37" s="44">
        <v>2205</v>
      </c>
      <c r="B37" s="44">
        <v>0.21197043022997761</v>
      </c>
      <c r="C37" s="44">
        <v>14.649999999999991</v>
      </c>
      <c r="D37" s="44">
        <v>27.200000000000014</v>
      </c>
    </row>
    <row r="38" spans="1:4" x14ac:dyDescent="0.25">
      <c r="A38" s="44">
        <v>2206</v>
      </c>
      <c r="B38" s="44">
        <v>0.30332865407270976</v>
      </c>
      <c r="C38" s="44">
        <v>17.149999999999991</v>
      </c>
      <c r="D38" s="44">
        <v>28.5</v>
      </c>
    </row>
    <row r="39" spans="1:4" x14ac:dyDescent="0.25">
      <c r="A39" s="44">
        <v>2207</v>
      </c>
      <c r="B39" s="44">
        <v>0.17169403608085726</v>
      </c>
      <c r="C39" s="44">
        <v>13.949999999999992</v>
      </c>
      <c r="D39" s="44">
        <v>25.700000000000014</v>
      </c>
    </row>
    <row r="40" spans="1:4" x14ac:dyDescent="0.25">
      <c r="A40" s="44">
        <v>2208</v>
      </c>
      <c r="B40" s="44">
        <v>0.28282564534356303</v>
      </c>
      <c r="C40" s="44">
        <v>16.350000000000009</v>
      </c>
      <c r="D40" s="44">
        <v>28.299999999999983</v>
      </c>
    </row>
    <row r="41" spans="1:4" x14ac:dyDescent="0.25">
      <c r="A41" s="44">
        <v>2209</v>
      </c>
      <c r="B41" s="44">
        <v>0.12336221254108493</v>
      </c>
      <c r="C41" s="44">
        <v>11.889999999999992</v>
      </c>
      <c r="D41" s="44">
        <v>21.7</v>
      </c>
    </row>
    <row r="42" spans="1:4" x14ac:dyDescent="0.25">
      <c r="A42" s="44">
        <v>2210</v>
      </c>
      <c r="B42" s="44">
        <v>0.3237636246098094</v>
      </c>
      <c r="C42" s="44">
        <v>17.049999999999997</v>
      </c>
      <c r="D42" s="44">
        <v>29.200000000000021</v>
      </c>
    </row>
    <row r="43" spans="1:4" x14ac:dyDescent="0.25">
      <c r="A43" s="44">
        <v>2211</v>
      </c>
      <c r="B43" s="44">
        <v>0.2939234801082477</v>
      </c>
      <c r="C43" s="44">
        <v>16.350000000000009</v>
      </c>
      <c r="D43" s="44">
        <v>28.700000000000017</v>
      </c>
    </row>
    <row r="44" spans="1:4" x14ac:dyDescent="0.25">
      <c r="A44" s="44">
        <v>2212</v>
      </c>
      <c r="B44" s="44">
        <v>0.36122259402674445</v>
      </c>
      <c r="C44" s="44">
        <v>17.470000000000017</v>
      </c>
      <c r="D44" s="44">
        <v>29.799999999999979</v>
      </c>
    </row>
    <row r="45" spans="1:4" x14ac:dyDescent="0.25">
      <c r="A45" s="44">
        <v>2213</v>
      </c>
      <c r="B45" s="44">
        <v>0.10840434097474526</v>
      </c>
      <c r="C45" s="44">
        <v>11.800000000000004</v>
      </c>
      <c r="D45" s="44">
        <v>22.3</v>
      </c>
    </row>
    <row r="46" spans="1:4" x14ac:dyDescent="0.25">
      <c r="A46" s="44">
        <v>2214</v>
      </c>
      <c r="B46" s="44">
        <v>0.25916174705520079</v>
      </c>
      <c r="C46" s="44">
        <v>15.63999999999999</v>
      </c>
      <c r="D46" s="44">
        <v>27.799999999999986</v>
      </c>
    </row>
    <row r="47" spans="1:4" x14ac:dyDescent="0.25">
      <c r="A47" s="44">
        <v>2215</v>
      </c>
      <c r="B47" s="44">
        <v>9.8616666389186036E-2</v>
      </c>
      <c r="C47" s="44">
        <v>10.6</v>
      </c>
      <c r="D47" s="44">
        <v>21.100000000000009</v>
      </c>
    </row>
    <row r="48" spans="1:4" x14ac:dyDescent="0.25">
      <c r="A48" s="44">
        <v>2216</v>
      </c>
      <c r="B48" s="44">
        <v>0.35948000716697065</v>
      </c>
      <c r="C48" s="44">
        <v>18.13999999999999</v>
      </c>
      <c r="D48" s="44">
        <v>29.5</v>
      </c>
    </row>
    <row r="49" spans="1:4" x14ac:dyDescent="0.25">
      <c r="A49" s="44">
        <v>2217</v>
      </c>
      <c r="B49" s="44">
        <v>0.20935839470970294</v>
      </c>
      <c r="C49" s="44">
        <v>14.149999999999993</v>
      </c>
      <c r="D49" s="44">
        <v>26.200000000000014</v>
      </c>
    </row>
    <row r="50" spans="1:4" x14ac:dyDescent="0.25">
      <c r="A50" s="44">
        <v>2218</v>
      </c>
      <c r="B50" s="44">
        <v>0.27532990246512046</v>
      </c>
      <c r="C50" s="44">
        <v>16</v>
      </c>
      <c r="D50" s="44">
        <v>28.399999999999984</v>
      </c>
    </row>
    <row r="51" spans="1:4" x14ac:dyDescent="0.25">
      <c r="A51" s="44">
        <v>2219</v>
      </c>
      <c r="B51" s="44">
        <v>0.15191659623921472</v>
      </c>
      <c r="C51" s="44">
        <v>12.399999999999995</v>
      </c>
      <c r="D51" s="44">
        <v>25.399999999999988</v>
      </c>
    </row>
    <row r="52" spans="1:4" x14ac:dyDescent="0.25">
      <c r="A52" s="44">
        <v>2220</v>
      </c>
      <c r="B52" s="44">
        <v>0.33981493790575668</v>
      </c>
      <c r="C52" s="44">
        <v>17.339999999999996</v>
      </c>
      <c r="D52" s="44">
        <v>29.5</v>
      </c>
    </row>
    <row r="53" spans="1:4" x14ac:dyDescent="0.25">
      <c r="A53" s="44">
        <v>2221</v>
      </c>
      <c r="B53" s="44">
        <v>4.7020401945746512E-2</v>
      </c>
      <c r="C53" s="44">
        <v>8.3499999999999979</v>
      </c>
      <c r="D53" s="44">
        <v>17.399999999999995</v>
      </c>
    </row>
    <row r="54" spans="1:4" x14ac:dyDescent="0.25">
      <c r="A54" s="44">
        <v>2222</v>
      </c>
      <c r="B54" s="44">
        <v>0.15851938329377646</v>
      </c>
      <c r="C54" s="44">
        <v>13.089999999999991</v>
      </c>
      <c r="D54" s="44">
        <v>25.100000000000012</v>
      </c>
    </row>
    <row r="55" spans="1:4" x14ac:dyDescent="0.25">
      <c r="A55" s="44">
        <v>2223</v>
      </c>
      <c r="B55" s="44">
        <v>0.340683951913824</v>
      </c>
      <c r="C55" s="44">
        <v>17.839999999999993</v>
      </c>
      <c r="D55" s="44">
        <v>28.100000000000016</v>
      </c>
    </row>
    <row r="56" spans="1:4" x14ac:dyDescent="0.25">
      <c r="A56" s="44">
        <v>2224</v>
      </c>
      <c r="B56" s="44">
        <v>0.19877500248337771</v>
      </c>
      <c r="C56" s="44">
        <v>13.490000000000006</v>
      </c>
      <c r="D56" s="44">
        <v>26.100000000000016</v>
      </c>
    </row>
    <row r="57" spans="1:4" x14ac:dyDescent="0.25">
      <c r="A57" s="44">
        <v>2225</v>
      </c>
      <c r="B57" s="44">
        <v>0.36171221053494818</v>
      </c>
      <c r="C57" s="44">
        <v>17.79</v>
      </c>
      <c r="D57" s="44">
        <v>28.769999999999989</v>
      </c>
    </row>
    <row r="58" spans="1:4" x14ac:dyDescent="0.25">
      <c r="A58" s="44">
        <v>2226</v>
      </c>
      <c r="B58" s="44">
        <v>0.30301536889005681</v>
      </c>
      <c r="C58" s="44">
        <v>16.649999999999991</v>
      </c>
      <c r="D58" s="44">
        <v>27.799999999999983</v>
      </c>
    </row>
    <row r="59" spans="1:4" x14ac:dyDescent="0.25">
      <c r="A59" s="44">
        <v>2227</v>
      </c>
      <c r="B59" s="44">
        <v>0.39971010726489653</v>
      </c>
      <c r="C59" s="44">
        <v>18.63</v>
      </c>
      <c r="D59" s="44">
        <v>28.899999999999984</v>
      </c>
    </row>
    <row r="60" spans="1:4" x14ac:dyDescent="0.25">
      <c r="A60" s="44">
        <v>2228</v>
      </c>
      <c r="B60" s="44">
        <v>9.4750971121013161E-2</v>
      </c>
      <c r="C60" s="44">
        <v>11.099999999999998</v>
      </c>
      <c r="D60" s="44">
        <v>20.199999999999992</v>
      </c>
    </row>
    <row r="61" spans="1:4" x14ac:dyDescent="0.25">
      <c r="A61" s="44">
        <v>2229</v>
      </c>
      <c r="B61" s="44">
        <v>0.4354340595550063</v>
      </c>
      <c r="C61" s="44">
        <v>20.059999999999985</v>
      </c>
      <c r="D61" s="44">
        <v>29.299999999999979</v>
      </c>
    </row>
    <row r="62" spans="1:4" x14ac:dyDescent="0.25">
      <c r="A62" s="44">
        <v>2230</v>
      </c>
      <c r="B62" s="44">
        <v>0.43609221595100039</v>
      </c>
      <c r="C62" s="44">
        <v>20.100000000000012</v>
      </c>
      <c r="D62" s="44">
        <v>29.399999999999991</v>
      </c>
    </row>
    <row r="63" spans="1:4" x14ac:dyDescent="0.25">
      <c r="A63" s="44">
        <v>2231</v>
      </c>
      <c r="B63" s="44">
        <v>0.42190319532140286</v>
      </c>
      <c r="C63" s="44">
        <v>18.88999999999999</v>
      </c>
      <c r="D63" s="44">
        <v>29.399999999999991</v>
      </c>
    </row>
    <row r="64" spans="1:4" x14ac:dyDescent="0.25">
      <c r="A64" s="44">
        <v>2232</v>
      </c>
      <c r="B64" s="44">
        <v>0.36869644465133056</v>
      </c>
      <c r="C64" s="44">
        <v>18.600000000000012</v>
      </c>
      <c r="D64" s="44">
        <v>28.799999999999979</v>
      </c>
    </row>
    <row r="65" spans="1:4" x14ac:dyDescent="0.25">
      <c r="A65" s="44">
        <v>2233</v>
      </c>
      <c r="B65" s="44">
        <v>0.31624975447995629</v>
      </c>
      <c r="C65" s="44">
        <v>17.179999999999996</v>
      </c>
      <c r="D65" s="44">
        <v>28.100000000000016</v>
      </c>
    </row>
    <row r="66" spans="1:4" x14ac:dyDescent="0.25">
      <c r="A66" s="44">
        <v>2234</v>
      </c>
      <c r="B66" s="44">
        <v>0.1714223597875546</v>
      </c>
      <c r="C66" s="44">
        <v>13.44</v>
      </c>
      <c r="D66" s="44">
        <v>24.700000000000006</v>
      </c>
    </row>
    <row r="67" spans="1:4" x14ac:dyDescent="0.25">
      <c r="A67" s="44">
        <v>2235</v>
      </c>
      <c r="B67" s="44">
        <v>0.12822111074206732</v>
      </c>
      <c r="C67" s="44">
        <v>11.767241379310345</v>
      </c>
      <c r="D67" s="44">
        <v>22.993103448275861</v>
      </c>
    </row>
    <row r="68" spans="1:4" x14ac:dyDescent="0.25">
      <c r="A68" s="44">
        <v>2236</v>
      </c>
      <c r="B68" s="44">
        <v>0.1253862986035412</v>
      </c>
      <c r="C68" s="44">
        <v>12.25</v>
      </c>
      <c r="D68" s="44">
        <v>22.799999999999997</v>
      </c>
    </row>
    <row r="69" spans="1:4" x14ac:dyDescent="0.25">
      <c r="A69" s="44">
        <v>2237</v>
      </c>
      <c r="B69" s="44">
        <v>0.22241437507784148</v>
      </c>
      <c r="C69" s="44">
        <v>15.050000000000008</v>
      </c>
      <c r="D69" s="44">
        <v>26.5</v>
      </c>
    </row>
    <row r="70" spans="1:4" x14ac:dyDescent="0.25">
      <c r="A70" s="44">
        <v>2238</v>
      </c>
      <c r="B70" s="44">
        <v>0.15999749373611125</v>
      </c>
      <c r="C70" s="44">
        <v>12.649999999999997</v>
      </c>
      <c r="D70" s="44">
        <v>24.5</v>
      </c>
    </row>
    <row r="71" spans="1:4" x14ac:dyDescent="0.25">
      <c r="A71" s="44">
        <v>2239</v>
      </c>
      <c r="B71" s="44">
        <v>0.18321064233192219</v>
      </c>
      <c r="C71" s="44">
        <v>13.899999999999995</v>
      </c>
      <c r="D71" s="44">
        <v>25</v>
      </c>
    </row>
    <row r="72" spans="1:4" x14ac:dyDescent="0.25">
      <c r="A72" s="44">
        <v>2240</v>
      </c>
      <c r="B72" s="44">
        <v>0.20472838725532441</v>
      </c>
      <c r="C72" s="44">
        <v>14.399999999999991</v>
      </c>
      <c r="D72" s="44">
        <v>25.700000000000014</v>
      </c>
    </row>
    <row r="73" spans="1:4" x14ac:dyDescent="0.25">
      <c r="A73" s="44">
        <v>2241</v>
      </c>
      <c r="B73" s="44">
        <v>0.29024576877783653</v>
      </c>
      <c r="C73" s="44">
        <v>16.290000000000003</v>
      </c>
      <c r="D73" s="44">
        <v>27.799999999999983</v>
      </c>
    </row>
    <row r="74" spans="1:4" x14ac:dyDescent="0.25">
      <c r="A74" s="44">
        <v>2242</v>
      </c>
      <c r="B74" s="44">
        <v>0.12989836556461593</v>
      </c>
      <c r="C74" s="44">
        <v>11.850000000000003</v>
      </c>
      <c r="D74" s="44">
        <v>23.399999999999988</v>
      </c>
    </row>
    <row r="75" spans="1:4" x14ac:dyDescent="0.25">
      <c r="A75" s="44">
        <v>2243</v>
      </c>
      <c r="B75" s="44">
        <v>0.30084462785019372</v>
      </c>
      <c r="C75" s="44">
        <v>17.050000000000004</v>
      </c>
      <c r="D75" s="44">
        <v>28</v>
      </c>
    </row>
    <row r="76" spans="1:4" x14ac:dyDescent="0.25">
      <c r="A76" s="44">
        <v>2244</v>
      </c>
      <c r="B76" s="44">
        <v>0.2681722672128351</v>
      </c>
      <c r="C76" s="44">
        <v>15.75</v>
      </c>
      <c r="D76" s="44">
        <v>27.5</v>
      </c>
    </row>
    <row r="77" spans="1:4" x14ac:dyDescent="0.25">
      <c r="A77" s="44">
        <v>2245</v>
      </c>
      <c r="B77" s="44">
        <v>0.3282028037415276</v>
      </c>
      <c r="C77" s="44">
        <v>17.339999999999996</v>
      </c>
      <c r="D77" s="44">
        <v>28.399999999999984</v>
      </c>
    </row>
    <row r="78" spans="1:4" x14ac:dyDescent="0.25">
      <c r="A78" s="44">
        <v>2246</v>
      </c>
      <c r="B78" s="44">
        <v>0.17887586081117698</v>
      </c>
      <c r="C78" s="44">
        <v>13.25</v>
      </c>
      <c r="D78" s="44">
        <v>25.5</v>
      </c>
    </row>
    <row r="79" spans="1:4" x14ac:dyDescent="0.25">
      <c r="A79" s="44">
        <v>2247</v>
      </c>
      <c r="B79" s="44">
        <v>0.27410193197849958</v>
      </c>
      <c r="C79" s="44">
        <v>16.490000000000006</v>
      </c>
      <c r="D79" s="44">
        <v>28.100000000000016</v>
      </c>
    </row>
    <row r="80" spans="1:4" x14ac:dyDescent="0.25">
      <c r="A80" s="44">
        <v>2248</v>
      </c>
      <c r="B80" s="44">
        <v>0.2665546231291408</v>
      </c>
      <c r="C80" s="44">
        <v>15.75</v>
      </c>
      <c r="D80" s="44">
        <v>27.299999999999986</v>
      </c>
    </row>
    <row r="81" spans="1:4" x14ac:dyDescent="0.25">
      <c r="A81" s="44">
        <v>2249</v>
      </c>
      <c r="B81" s="44">
        <v>0.29586109134581973</v>
      </c>
      <c r="C81" s="44">
        <v>16.649999999999991</v>
      </c>
      <c r="D81" s="44">
        <v>27.899999999999984</v>
      </c>
    </row>
    <row r="82" spans="1:4" x14ac:dyDescent="0.25">
      <c r="A82" s="44">
        <v>2250</v>
      </c>
      <c r="B82" s="44">
        <v>0.24166126484654094</v>
      </c>
      <c r="C82" s="44">
        <v>15.550000000000008</v>
      </c>
      <c r="D82" s="44">
        <v>27</v>
      </c>
    </row>
    <row r="83" spans="1:4" x14ac:dyDescent="0.25">
      <c r="A83" s="44">
        <v>2251</v>
      </c>
      <c r="B83" s="44">
        <v>0.25807853422037369</v>
      </c>
      <c r="C83" s="44">
        <v>15.779999999999987</v>
      </c>
      <c r="D83" s="44">
        <v>27.299999999999986</v>
      </c>
    </row>
    <row r="84" spans="1:4" x14ac:dyDescent="0.25">
      <c r="A84" s="44">
        <v>2252</v>
      </c>
      <c r="B84" s="44">
        <v>0.22376291714161353</v>
      </c>
      <c r="C84" s="44">
        <v>14.649999999999991</v>
      </c>
      <c r="D84" s="44">
        <v>26.5</v>
      </c>
    </row>
    <row r="85" spans="1:4" x14ac:dyDescent="0.25">
      <c r="A85" s="44">
        <v>2253</v>
      </c>
      <c r="B85" s="44">
        <v>0.34421299529133542</v>
      </c>
      <c r="C85" s="44">
        <v>18.049999999999997</v>
      </c>
      <c r="D85" s="44">
        <v>28.799999999999979</v>
      </c>
    </row>
    <row r="86" spans="1:4" x14ac:dyDescent="0.25">
      <c r="A86" s="44">
        <v>2254</v>
      </c>
      <c r="B86" s="44">
        <v>0.20272995484942871</v>
      </c>
      <c r="C86" s="44">
        <v>14.449999999999992</v>
      </c>
      <c r="D86" s="44">
        <v>26.299999999999986</v>
      </c>
    </row>
    <row r="87" spans="1:4" x14ac:dyDescent="0.25">
      <c r="A87" s="44">
        <v>2255</v>
      </c>
      <c r="B87" s="44">
        <v>0.25004535875943229</v>
      </c>
      <c r="C87" s="44">
        <v>15.180000000000005</v>
      </c>
      <c r="D87" s="44">
        <v>27.5</v>
      </c>
    </row>
    <row r="88" spans="1:4" x14ac:dyDescent="0.25">
      <c r="A88" s="44" t="s">
        <v>73</v>
      </c>
      <c r="B88" s="44">
        <v>20.998844515057819</v>
      </c>
      <c r="C88" s="44">
        <v>15.40036785714301</v>
      </c>
      <c r="D88" s="44">
        <v>26.918232142857331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88"/>
  <sheetViews>
    <sheetView topLeftCell="I1" zoomScale="90" zoomScaleNormal="90" workbookViewId="0">
      <selection activeCell="O3" sqref="O3"/>
    </sheetView>
  </sheetViews>
  <sheetFormatPr defaultRowHeight="15" x14ac:dyDescent="0.25"/>
  <cols>
    <col min="1" max="1" width="9.140625" style="11" customWidth="1"/>
    <col min="2" max="2" width="16.85546875" style="11" customWidth="1"/>
    <col min="3" max="4" width="9.140625" style="11"/>
    <col min="8" max="8" width="10.5703125" customWidth="1"/>
    <col min="9" max="9" width="22" customWidth="1"/>
    <col min="10" max="10" width="9.140625" customWidth="1"/>
    <col min="11" max="11" width="2.28515625" customWidth="1"/>
    <col min="16" max="16" width="8.7109375" customWidth="1"/>
    <col min="17" max="17" width="11.28515625" customWidth="1"/>
    <col min="18" max="18" width="13.140625" customWidth="1"/>
    <col min="19" max="19" width="23.42578125" bestFit="1" customWidth="1"/>
    <col min="20" max="20" width="11.5703125" bestFit="1" customWidth="1"/>
    <col min="21" max="21" width="12" bestFit="1" customWidth="1"/>
  </cols>
  <sheetData>
    <row r="1" spans="1:24" x14ac:dyDescent="0.25">
      <c r="E1" s="215" t="s">
        <v>74</v>
      </c>
      <c r="F1" s="215"/>
      <c r="G1" s="215"/>
      <c r="H1" s="215"/>
      <c r="I1" s="215"/>
      <c r="J1" s="215"/>
      <c r="K1" s="106"/>
      <c r="L1" s="216" t="s">
        <v>68</v>
      </c>
      <c r="M1" s="216"/>
      <c r="N1" s="216"/>
      <c r="O1" s="216"/>
      <c r="P1" s="216"/>
      <c r="Q1" s="216"/>
      <c r="R1" s="216"/>
      <c r="S1" s="216"/>
    </row>
    <row r="2" spans="1:24" s="34" customFormat="1" ht="30" x14ac:dyDescent="0.25">
      <c r="A2" s="37" t="s">
        <v>69</v>
      </c>
      <c r="B2" s="37" t="s">
        <v>70</v>
      </c>
      <c r="C2" s="37" t="s">
        <v>71</v>
      </c>
      <c r="D2" s="37" t="s">
        <v>72</v>
      </c>
      <c r="E2" s="101" t="s">
        <v>75</v>
      </c>
      <c r="F2" s="101" t="s">
        <v>76</v>
      </c>
      <c r="G2" s="101" t="s">
        <v>60</v>
      </c>
      <c r="H2" s="102" t="s">
        <v>77</v>
      </c>
      <c r="I2" s="213" t="s">
        <v>52</v>
      </c>
      <c r="J2" s="214"/>
      <c r="K2" s="107"/>
      <c r="L2" s="110" t="s">
        <v>78</v>
      </c>
      <c r="M2" s="110" t="s">
        <v>79</v>
      </c>
      <c r="N2" s="110" t="s">
        <v>80</v>
      </c>
      <c r="O2" s="110" t="s">
        <v>81</v>
      </c>
      <c r="P2" s="110" t="s">
        <v>82</v>
      </c>
      <c r="Q2" s="111" t="s">
        <v>37</v>
      </c>
      <c r="R2" s="113" t="s">
        <v>83</v>
      </c>
      <c r="S2" s="50" t="s">
        <v>37</v>
      </c>
      <c r="T2" s="112">
        <f>SUM(Q3:Q88)</f>
        <v>9.539058789315602E-3</v>
      </c>
    </row>
    <row r="3" spans="1:24" x14ac:dyDescent="0.25">
      <c r="A3" s="44">
        <v>2170</v>
      </c>
      <c r="B3" s="44">
        <v>0.20329307198081589</v>
      </c>
      <c r="C3" s="44">
        <v>14.38999999999999</v>
      </c>
      <c r="D3" s="44">
        <v>26.5</v>
      </c>
      <c r="E3" s="17">
        <f>C3^2*D3</f>
        <v>5487.4106499999925</v>
      </c>
      <c r="F3" s="31">
        <f>$J$8+$J$9*E3</f>
        <v>0.20739211439413377</v>
      </c>
      <c r="G3" s="80">
        <f>B3-F3</f>
        <v>-4.0990424133178771E-3</v>
      </c>
      <c r="H3" s="80">
        <f>(G3/B3)*100</f>
        <v>-2.0163217434702796</v>
      </c>
      <c r="I3" s="103" t="s">
        <v>53</v>
      </c>
      <c r="J3" s="103">
        <v>0.99267415607620413</v>
      </c>
      <c r="K3" s="108"/>
      <c r="L3" s="11">
        <f>LN(B3)</f>
        <v>-1.59310663674052</v>
      </c>
      <c r="M3" s="11">
        <f>LN(C3)</f>
        <v>2.6665335208992755</v>
      </c>
      <c r="N3" s="11">
        <f>LN(D3)</f>
        <v>3.2771447329921766</v>
      </c>
      <c r="O3" s="11">
        <f>EXP($T$9+$T$10*M3+$T$11*N3)</f>
        <v>0.2082145351906883</v>
      </c>
      <c r="P3">
        <f>B3-O3</f>
        <v>-4.921463209872412E-3</v>
      </c>
      <c r="Q3" s="11">
        <f>P3^2</f>
        <v>2.4220800126127665E-5</v>
      </c>
      <c r="R3" s="115">
        <f>(O3-$T$22)^2</f>
        <v>1.292983190033284E-3</v>
      </c>
      <c r="S3" s="52" t="s">
        <v>43</v>
      </c>
      <c r="T3" s="116">
        <f>SUM(R3:R88)</f>
        <v>0.64637648607950848</v>
      </c>
    </row>
    <row r="4" spans="1:24" x14ac:dyDescent="0.25">
      <c r="A4" s="44">
        <v>2171</v>
      </c>
      <c r="B4" s="44">
        <v>0.38459091517759453</v>
      </c>
      <c r="C4" s="44">
        <v>19</v>
      </c>
      <c r="D4" s="44">
        <v>29.399999999999991</v>
      </c>
      <c r="E4" s="17">
        <f t="shared" ref="E4:E67" si="0">C4^2*D4</f>
        <v>10613.399999999998</v>
      </c>
      <c r="F4" s="31">
        <f t="shared" ref="F4:F67" si="1">$J$8+$J$9*E4</f>
        <v>0.39776208997112739</v>
      </c>
      <c r="G4" s="80">
        <f t="shared" ref="G4:G67" si="2">B4-F4</f>
        <v>-1.3171174793532858E-2</v>
      </c>
      <c r="H4" s="80">
        <f t="shared" ref="H4:H67" si="3">(G4/B4)*100</f>
        <v>-3.42472332906011</v>
      </c>
      <c r="I4" s="103" t="s">
        <v>54</v>
      </c>
      <c r="J4" s="103">
        <v>0.98540198014160418</v>
      </c>
      <c r="K4" s="108"/>
      <c r="L4" s="11">
        <f t="shared" ref="L4:L67" si="4">LN(B4)</f>
        <v>-0.9555750675895629</v>
      </c>
      <c r="M4" s="11">
        <f t="shared" ref="M4:M67" si="5">LN(C4)</f>
        <v>2.9444389791664403</v>
      </c>
      <c r="N4" s="11">
        <f t="shared" ref="N4:N67" si="6">LN(D4)</f>
        <v>3.3809946743446355</v>
      </c>
      <c r="O4" s="11">
        <f t="shared" ref="O4:O67" si="7">EXP($T$9+$T$10*M4+$T$11*N4)</f>
        <v>0.39415599951047814</v>
      </c>
      <c r="P4">
        <f t="shared" ref="P4:P67" si="8">B4-O4</f>
        <v>-9.565084332883611E-3</v>
      </c>
      <c r="Q4" s="11">
        <f t="shared" ref="Q4:Q67" si="9">P4^2</f>
        <v>9.1490838295175511E-5</v>
      </c>
      <c r="R4" s="115">
        <f t="shared" ref="R4:R67" si="10">(O4-$T$22)^2</f>
        <v>2.2495016937010951E-2</v>
      </c>
      <c r="S4" s="52" t="s">
        <v>44</v>
      </c>
      <c r="T4" s="40">
        <f>T2/83</f>
        <v>1.1492841914838075E-4</v>
      </c>
    </row>
    <row r="5" spans="1:24" x14ac:dyDescent="0.25">
      <c r="A5" s="44">
        <v>2172</v>
      </c>
      <c r="B5" s="44">
        <v>0.37565665201108811</v>
      </c>
      <c r="C5" s="44">
        <v>19.13</v>
      </c>
      <c r="D5" s="44">
        <v>29.700000000000021</v>
      </c>
      <c r="E5" s="17">
        <f t="shared" si="0"/>
        <v>10868.919930000007</v>
      </c>
      <c r="F5" s="31">
        <f t="shared" si="1"/>
        <v>0.40725163813679743</v>
      </c>
      <c r="G5" s="80">
        <f t="shared" si="2"/>
        <v>-3.1594986125709323E-2</v>
      </c>
      <c r="H5" s="80">
        <f t="shared" si="3"/>
        <v>-8.4106020634972669</v>
      </c>
      <c r="I5" s="103" t="s">
        <v>55</v>
      </c>
      <c r="J5" s="103">
        <v>0.9852281941909089</v>
      </c>
      <c r="K5" s="108"/>
      <c r="L5" s="11">
        <f t="shared" si="4"/>
        <v>-0.97907971232138802</v>
      </c>
      <c r="M5" s="11">
        <f t="shared" si="5"/>
        <v>2.9512577834521614</v>
      </c>
      <c r="N5" s="11">
        <f t="shared" si="6"/>
        <v>3.3911470458086548</v>
      </c>
      <c r="O5" s="11">
        <f t="shared" si="7"/>
        <v>0.4038798038452851</v>
      </c>
      <c r="P5">
        <f t="shared" si="8"/>
        <v>-2.8223151834196991E-2</v>
      </c>
      <c r="Q5" s="11">
        <f t="shared" si="9"/>
        <v>7.9654629945613694E-4</v>
      </c>
      <c r="R5" s="115">
        <f t="shared" si="10"/>
        <v>2.5506387561444122E-2</v>
      </c>
      <c r="S5" s="52" t="s">
        <v>45</v>
      </c>
      <c r="T5" s="40">
        <f>SQRT(T4)</f>
        <v>1.072046730084005E-2</v>
      </c>
    </row>
    <row r="6" spans="1:24" x14ac:dyDescent="0.25">
      <c r="A6" s="44">
        <v>2173</v>
      </c>
      <c r="B6" s="44">
        <v>0.13890553698083105</v>
      </c>
      <c r="C6" s="44">
        <v>12.600000000000003</v>
      </c>
      <c r="D6" s="44">
        <v>23.700000000000006</v>
      </c>
      <c r="E6" s="17">
        <f t="shared" si="0"/>
        <v>3762.6120000000028</v>
      </c>
      <c r="F6" s="31">
        <f t="shared" si="1"/>
        <v>0.14333621133695532</v>
      </c>
      <c r="G6" s="80">
        <f t="shared" si="2"/>
        <v>-4.4306743561242645E-3</v>
      </c>
      <c r="H6" s="80">
        <f t="shared" si="3"/>
        <v>-3.1897031986102156</v>
      </c>
      <c r="I6" s="103" t="s">
        <v>56</v>
      </c>
      <c r="J6" s="103">
        <v>1.0771893921201155E-2</v>
      </c>
      <c r="K6" s="108"/>
      <c r="L6" s="11">
        <f t="shared" si="4"/>
        <v>-1.9739611669434125</v>
      </c>
      <c r="M6" s="11">
        <f t="shared" si="5"/>
        <v>2.5336968139574325</v>
      </c>
      <c r="N6" s="11">
        <f t="shared" si="6"/>
        <v>3.1654750481410856</v>
      </c>
      <c r="O6" s="11">
        <f t="shared" si="7"/>
        <v>0.14294484900621521</v>
      </c>
      <c r="P6">
        <f t="shared" si="8"/>
        <v>-4.0393120253841563E-3</v>
      </c>
      <c r="Q6" s="11">
        <f t="shared" si="9"/>
        <v>1.6316041638413055E-5</v>
      </c>
      <c r="R6" s="115">
        <f t="shared" si="10"/>
        <v>1.0247059725428274E-2</v>
      </c>
      <c r="S6" s="52" t="s">
        <v>46</v>
      </c>
      <c r="T6" s="40">
        <f>T5/T22*100</f>
        <v>4.3905281893540709</v>
      </c>
    </row>
    <row r="7" spans="1:24" x14ac:dyDescent="0.25">
      <c r="A7" s="44">
        <v>2174</v>
      </c>
      <c r="B7" s="44">
        <v>0.19394942506127683</v>
      </c>
      <c r="C7" s="44">
        <v>14.379999999999997</v>
      </c>
      <c r="D7" s="44">
        <v>25.399999999999988</v>
      </c>
      <c r="E7" s="17">
        <f t="shared" si="0"/>
        <v>5252.3237599999957</v>
      </c>
      <c r="F7" s="31">
        <f t="shared" si="1"/>
        <v>0.1986614123867699</v>
      </c>
      <c r="G7" s="80">
        <f t="shared" si="2"/>
        <v>-4.7119873254930777E-3</v>
      </c>
      <c r="H7" s="80">
        <f t="shared" si="3"/>
        <v>-2.4294928041185799</v>
      </c>
      <c r="I7" s="103" t="s">
        <v>57</v>
      </c>
      <c r="J7" s="103">
        <v>86</v>
      </c>
      <c r="K7" s="108"/>
      <c r="L7" s="11">
        <f t="shared" si="4"/>
        <v>-1.6401578494662323</v>
      </c>
      <c r="M7" s="11">
        <f t="shared" si="5"/>
        <v>2.6658383522929006</v>
      </c>
      <c r="N7" s="11">
        <f t="shared" si="6"/>
        <v>3.2347491740244902</v>
      </c>
      <c r="O7" s="11">
        <f t="shared" si="7"/>
        <v>0.19808555586448603</v>
      </c>
      <c r="P7">
        <f t="shared" si="8"/>
        <v>-4.1361308032092092E-3</v>
      </c>
      <c r="Q7" s="11">
        <f t="shared" si="9"/>
        <v>1.710757802125606E-5</v>
      </c>
      <c r="R7" s="115">
        <f t="shared" si="10"/>
        <v>2.1240166179003106E-3</v>
      </c>
      <c r="S7" s="52" t="s">
        <v>47</v>
      </c>
      <c r="T7" s="40">
        <f>1-(T2/T3)</f>
        <v>0.98524225587602476</v>
      </c>
    </row>
    <row r="8" spans="1:24" x14ac:dyDescent="0.25">
      <c r="A8" s="44">
        <v>2175</v>
      </c>
      <c r="B8" s="44">
        <v>0.16802008896749379</v>
      </c>
      <c r="C8" s="44">
        <v>13.649999999999993</v>
      </c>
      <c r="D8" s="44">
        <v>25.20000000000001</v>
      </c>
      <c r="E8" s="17">
        <f t="shared" si="0"/>
        <v>4695.3269999999975</v>
      </c>
      <c r="F8" s="31">
        <f t="shared" si="1"/>
        <v>0.17797555988930733</v>
      </c>
      <c r="G8" s="80">
        <f t="shared" si="2"/>
        <v>-9.9554709218135362E-3</v>
      </c>
      <c r="H8" s="80">
        <f t="shared" si="3"/>
        <v>-5.9251670338893723</v>
      </c>
      <c r="I8" s="103" t="s">
        <v>30</v>
      </c>
      <c r="J8" s="64">
        <v>3.599605261934341E-3</v>
      </c>
      <c r="K8" s="63"/>
      <c r="L8" s="11">
        <f t="shared" si="4"/>
        <v>-1.7836717295401971</v>
      </c>
      <c r="M8" s="11">
        <f t="shared" si="5"/>
        <v>2.6137395216309685</v>
      </c>
      <c r="N8" s="11">
        <f t="shared" si="6"/>
        <v>3.2268439945173779</v>
      </c>
      <c r="O8" s="11">
        <f t="shared" si="7"/>
        <v>0.17809338299236113</v>
      </c>
      <c r="P8">
        <f t="shared" si="8"/>
        <v>-1.0073294024867341E-2</v>
      </c>
      <c r="Q8" s="11">
        <f t="shared" si="9"/>
        <v>1.0147125251142807E-4</v>
      </c>
      <c r="R8" s="115">
        <f t="shared" si="10"/>
        <v>4.3664643265358466E-3</v>
      </c>
      <c r="S8" s="52" t="s">
        <v>48</v>
      </c>
      <c r="T8" s="40">
        <f>1-((540)/(538))*(1-T7)</f>
        <v>0.98518739437370517</v>
      </c>
    </row>
    <row r="9" spans="1:24" x14ac:dyDescent="0.25">
      <c r="A9" s="44">
        <v>2176</v>
      </c>
      <c r="B9" s="44">
        <v>0.10260391347686793</v>
      </c>
      <c r="C9" s="44">
        <v>11.099999999999998</v>
      </c>
      <c r="D9" s="44">
        <v>20.899999999999991</v>
      </c>
      <c r="E9" s="17">
        <f t="shared" si="0"/>
        <v>2575.0889999999981</v>
      </c>
      <c r="F9" s="31">
        <f t="shared" si="1"/>
        <v>9.9233754411811911E-2</v>
      </c>
      <c r="G9" s="80">
        <f t="shared" si="2"/>
        <v>3.3701590650560137E-3</v>
      </c>
      <c r="H9" s="80">
        <f t="shared" si="3"/>
        <v>3.2846301382215963</v>
      </c>
      <c r="I9" s="103" t="s">
        <v>31</v>
      </c>
      <c r="J9" s="64">
        <v>3.7138191786721794E-5</v>
      </c>
      <c r="K9" s="63"/>
      <c r="L9" s="11">
        <f t="shared" si="4"/>
        <v>-2.2768792039235004</v>
      </c>
      <c r="M9" s="11">
        <f t="shared" si="5"/>
        <v>2.4069451083182885</v>
      </c>
      <c r="N9" s="11">
        <f t="shared" si="6"/>
        <v>3.039749158970765</v>
      </c>
      <c r="O9" s="11">
        <f t="shared" si="7"/>
        <v>9.7671856801047729E-2</v>
      </c>
      <c r="P9">
        <f t="shared" si="8"/>
        <v>4.9320566758201956E-3</v>
      </c>
      <c r="Q9" s="11">
        <f t="shared" si="9"/>
        <v>2.4325183053502557E-5</v>
      </c>
      <c r="R9" s="115">
        <f t="shared" si="10"/>
        <v>2.1462470875441959E-2</v>
      </c>
      <c r="S9" s="52" t="s">
        <v>30</v>
      </c>
      <c r="T9" s="40">
        <v>-10.30548639316236</v>
      </c>
    </row>
    <row r="10" spans="1:24" x14ac:dyDescent="0.25">
      <c r="A10" s="44">
        <v>2177</v>
      </c>
      <c r="B10" s="44">
        <v>0.32777765466498121</v>
      </c>
      <c r="C10" s="44">
        <v>17.490000000000006</v>
      </c>
      <c r="D10" s="44">
        <v>29.700000000000021</v>
      </c>
      <c r="E10" s="17">
        <f t="shared" si="0"/>
        <v>9085.2329700000118</v>
      </c>
      <c r="F10" s="31">
        <f t="shared" si="1"/>
        <v>0.34100872972884289</v>
      </c>
      <c r="G10" s="80">
        <f t="shared" si="2"/>
        <v>-1.3231075063861675E-2</v>
      </c>
      <c r="H10" s="80">
        <f t="shared" si="3"/>
        <v>-4.036600688166204</v>
      </c>
      <c r="I10" s="104"/>
      <c r="J10" s="104" t="s">
        <v>58</v>
      </c>
      <c r="K10" s="109"/>
      <c r="L10" s="11">
        <f t="shared" si="4"/>
        <v>-1.115419782582924</v>
      </c>
      <c r="M10" s="11">
        <f t="shared" si="5"/>
        <v>2.8616292890305108</v>
      </c>
      <c r="N10" s="11">
        <f t="shared" si="6"/>
        <v>3.3911470458086548</v>
      </c>
      <c r="O10" s="11">
        <f t="shared" si="7"/>
        <v>0.34160932021513274</v>
      </c>
      <c r="P10">
        <f t="shared" si="8"/>
        <v>-1.3831665550151528E-2</v>
      </c>
      <c r="Q10" s="11">
        <f t="shared" si="9"/>
        <v>1.913149718912486E-4</v>
      </c>
      <c r="R10" s="115">
        <f t="shared" si="10"/>
        <v>9.4939123727884114E-3</v>
      </c>
      <c r="S10" s="52" t="s">
        <v>31</v>
      </c>
      <c r="T10" s="40">
        <v>1.8682626992277487</v>
      </c>
    </row>
    <row r="11" spans="1:24" x14ac:dyDescent="0.25">
      <c r="A11" s="44">
        <v>2178</v>
      </c>
      <c r="B11" s="44">
        <v>0.19407880500973024</v>
      </c>
      <c r="C11" s="44">
        <v>14.329999999999997</v>
      </c>
      <c r="D11" s="44">
        <v>26.100000000000016</v>
      </c>
      <c r="E11" s="17">
        <f t="shared" si="0"/>
        <v>5359.6062900000006</v>
      </c>
      <c r="F11" s="31">
        <f t="shared" si="1"/>
        <v>0.20264569156127482</v>
      </c>
      <c r="G11" s="80">
        <f t="shared" si="2"/>
        <v>-8.5668865515445836E-3</v>
      </c>
      <c r="H11" s="80">
        <f t="shared" si="3"/>
        <v>-4.4141278338534073</v>
      </c>
      <c r="I11" s="64" t="s">
        <v>59</v>
      </c>
      <c r="J11" s="64">
        <v>1</v>
      </c>
      <c r="K11" s="63"/>
      <c r="L11" s="11">
        <f t="shared" si="4"/>
        <v>-1.6394909910099578</v>
      </c>
      <c r="M11" s="11">
        <f t="shared" si="5"/>
        <v>2.6623552418400802</v>
      </c>
      <c r="N11" s="11">
        <f t="shared" si="6"/>
        <v>3.2619353143286482</v>
      </c>
      <c r="O11" s="11">
        <f t="shared" si="7"/>
        <v>0.2030267863563647</v>
      </c>
      <c r="P11">
        <f t="shared" si="8"/>
        <v>-8.9479813466344649E-3</v>
      </c>
      <c r="Q11" s="11">
        <f t="shared" si="9"/>
        <v>8.0066370179718329E-5</v>
      </c>
      <c r="R11" s="115">
        <f t="shared" si="10"/>
        <v>1.6929788559968319E-3</v>
      </c>
      <c r="S11" s="52" t="s">
        <v>51</v>
      </c>
      <c r="T11" s="40">
        <v>1.1456665097472369</v>
      </c>
    </row>
    <row r="12" spans="1:24" x14ac:dyDescent="0.25">
      <c r="A12" s="44">
        <v>2179</v>
      </c>
      <c r="B12" s="44">
        <v>0.36129690283772797</v>
      </c>
      <c r="C12" s="44">
        <v>18.38999999999999</v>
      </c>
      <c r="D12" s="44">
        <v>30.100000000000009</v>
      </c>
      <c r="E12" s="17">
        <f t="shared" si="0"/>
        <v>10179.582209999991</v>
      </c>
      <c r="F12" s="31">
        <f t="shared" si="1"/>
        <v>0.38165088168561534</v>
      </c>
      <c r="G12" s="80">
        <f t="shared" si="2"/>
        <v>-2.0353978847887366E-2</v>
      </c>
      <c r="H12" s="80">
        <f t="shared" si="3"/>
        <v>-5.6335879682392695</v>
      </c>
      <c r="I12" s="64" t="s">
        <v>60</v>
      </c>
      <c r="J12" s="64">
        <v>84</v>
      </c>
      <c r="K12" s="63"/>
      <c r="L12" s="11">
        <f t="shared" si="4"/>
        <v>-1.0180552131383873</v>
      </c>
      <c r="M12" s="11">
        <f t="shared" si="5"/>
        <v>2.9118070386162294</v>
      </c>
      <c r="N12" s="11">
        <f t="shared" si="6"/>
        <v>3.4045251717548304</v>
      </c>
      <c r="O12" s="11">
        <f t="shared" si="7"/>
        <v>0.38097731561512249</v>
      </c>
      <c r="P12">
        <f t="shared" si="8"/>
        <v>-1.9680412777394518E-2</v>
      </c>
      <c r="Q12" s="11">
        <f t="shared" si="9"/>
        <v>3.8731864708863343E-4</v>
      </c>
      <c r="R12" s="115">
        <f t="shared" si="10"/>
        <v>1.8715527303273648E-2</v>
      </c>
      <c r="S12" s="57" t="s">
        <v>52</v>
      </c>
      <c r="T12" s="57"/>
    </row>
    <row r="13" spans="1:24" x14ac:dyDescent="0.25">
      <c r="A13" s="44">
        <v>2180</v>
      </c>
      <c r="B13" s="44">
        <v>0.21446306768885701</v>
      </c>
      <c r="C13" s="44">
        <v>14.649999999999991</v>
      </c>
      <c r="D13" s="44">
        <v>27</v>
      </c>
      <c r="E13" s="17">
        <f t="shared" si="0"/>
        <v>5794.8074999999935</v>
      </c>
      <c r="F13" s="31">
        <f t="shared" si="1"/>
        <v>0.21880827756406795</v>
      </c>
      <c r="G13" s="80">
        <f t="shared" si="2"/>
        <v>-4.345209875210948E-3</v>
      </c>
      <c r="H13" s="80">
        <f t="shared" si="3"/>
        <v>-2.026087718522696</v>
      </c>
      <c r="I13" s="64" t="s">
        <v>61</v>
      </c>
      <c r="J13" s="64">
        <v>85</v>
      </c>
      <c r="K13" s="63"/>
      <c r="L13" s="11">
        <f t="shared" si="4"/>
        <v>-1.5396177340452306</v>
      </c>
      <c r="M13" s="11">
        <f t="shared" si="5"/>
        <v>2.6844403354630759</v>
      </c>
      <c r="N13" s="11">
        <f t="shared" si="6"/>
        <v>3.2958368660043291</v>
      </c>
      <c r="O13" s="11">
        <f t="shared" si="7"/>
        <v>0.21995842513596481</v>
      </c>
      <c r="P13">
        <f t="shared" si="8"/>
        <v>-5.4953574471078015E-3</v>
      </c>
      <c r="Q13" s="11">
        <f t="shared" si="9"/>
        <v>3.0198953471483172E-5</v>
      </c>
      <c r="R13" s="115">
        <f t="shared" si="10"/>
        <v>5.8632677963385592E-4</v>
      </c>
      <c r="S13" s="40" t="s">
        <v>53</v>
      </c>
      <c r="T13" s="40">
        <v>0.994441742252554</v>
      </c>
    </row>
    <row r="14" spans="1:24" x14ac:dyDescent="0.25">
      <c r="A14" s="44">
        <v>2181</v>
      </c>
      <c r="B14" s="44">
        <v>0.28702796599520919</v>
      </c>
      <c r="C14" s="44">
        <v>16.490000000000006</v>
      </c>
      <c r="D14" s="44">
        <v>28.399999999999984</v>
      </c>
      <c r="E14" s="17">
        <f t="shared" si="0"/>
        <v>7722.5308400000004</v>
      </c>
      <c r="F14" s="31">
        <f t="shared" si="1"/>
        <v>0.2904004366767281</v>
      </c>
      <c r="G14" s="80">
        <f t="shared" si="2"/>
        <v>-3.3724706815189132E-3</v>
      </c>
      <c r="H14" s="80">
        <f t="shared" si="3"/>
        <v>-1.1749624012508952</v>
      </c>
      <c r="I14" s="117" t="s">
        <v>84</v>
      </c>
      <c r="J14">
        <f>SUMSQ(G3:G88)</f>
        <v>9.7468306865672767E-3</v>
      </c>
      <c r="L14" s="11">
        <f t="shared" si="4"/>
        <v>-1.248175625477709</v>
      </c>
      <c r="M14" s="11">
        <f t="shared" si="5"/>
        <v>2.8027541365715081</v>
      </c>
      <c r="N14" s="11">
        <f t="shared" si="6"/>
        <v>3.3463891451671599</v>
      </c>
      <c r="O14" s="11">
        <f t="shared" si="7"/>
        <v>0.29073025150125087</v>
      </c>
      <c r="P14">
        <f t="shared" si="8"/>
        <v>-3.7022855060416804E-3</v>
      </c>
      <c r="Q14" s="11">
        <f t="shared" si="9"/>
        <v>1.3706917968246302E-5</v>
      </c>
      <c r="R14" s="115">
        <f t="shared" si="10"/>
        <v>2.1676139225459356E-3</v>
      </c>
      <c r="S14" s="40" t="s">
        <v>54</v>
      </c>
      <c r="T14" s="40">
        <v>0.988914378734295</v>
      </c>
    </row>
    <row r="15" spans="1:24" x14ac:dyDescent="0.25">
      <c r="A15" s="44">
        <v>2182</v>
      </c>
      <c r="B15" s="44">
        <v>0.15717957747557523</v>
      </c>
      <c r="C15" s="44">
        <v>13.089999999999991</v>
      </c>
      <c r="D15" s="44">
        <v>25.5</v>
      </c>
      <c r="E15" s="17">
        <f t="shared" si="0"/>
        <v>4369.3765499999936</v>
      </c>
      <c r="F15" s="31">
        <f t="shared" si="1"/>
        <v>0.16587034956423891</v>
      </c>
      <c r="G15" s="80">
        <f t="shared" si="2"/>
        <v>-8.690772088663673E-3</v>
      </c>
      <c r="H15" s="80">
        <f t="shared" si="3"/>
        <v>-5.529199294363905</v>
      </c>
      <c r="I15" s="117" t="s">
        <v>44</v>
      </c>
      <c r="J15">
        <f>J14/84</f>
        <v>1.1603369864961043E-4</v>
      </c>
      <c r="L15" s="11">
        <f t="shared" si="4"/>
        <v>-1.8503663217041328</v>
      </c>
      <c r="M15" s="11">
        <f t="shared" si="5"/>
        <v>2.571848579921808</v>
      </c>
      <c r="N15" s="11">
        <f t="shared" si="6"/>
        <v>3.2386784521643803</v>
      </c>
      <c r="O15" s="11">
        <f t="shared" si="7"/>
        <v>0.16693476280903768</v>
      </c>
      <c r="P15">
        <f t="shared" si="8"/>
        <v>-9.7551853334624516E-3</v>
      </c>
      <c r="Q15" s="11">
        <f t="shared" si="9"/>
        <v>9.5163640890200918E-5</v>
      </c>
      <c r="R15" s="115">
        <f t="shared" si="10"/>
        <v>5.9656851375908771E-3</v>
      </c>
      <c r="S15" s="40" t="s">
        <v>55</v>
      </c>
      <c r="T15" s="40">
        <v>0.98864725533030207</v>
      </c>
    </row>
    <row r="16" spans="1:24" x14ac:dyDescent="0.25">
      <c r="A16" s="44">
        <v>2183</v>
      </c>
      <c r="B16" s="44">
        <v>0.21163476761375288</v>
      </c>
      <c r="C16" s="44">
        <v>14.699999999999992</v>
      </c>
      <c r="D16" s="44">
        <v>26.399999999999984</v>
      </c>
      <c r="E16" s="17">
        <f t="shared" si="0"/>
        <v>5704.7759999999907</v>
      </c>
      <c r="F16" s="31">
        <f t="shared" si="1"/>
        <v>0.21546467045022161</v>
      </c>
      <c r="G16" s="80">
        <f t="shared" si="2"/>
        <v>-3.8299028364687238E-3</v>
      </c>
      <c r="H16" s="80">
        <f t="shared" si="3"/>
        <v>-1.8096756405632481</v>
      </c>
      <c r="I16" s="117" t="s">
        <v>45</v>
      </c>
      <c r="J16">
        <f>SQRT(J15)</f>
        <v>1.0771893921201156E-2</v>
      </c>
      <c r="L16" s="11">
        <f t="shared" si="4"/>
        <v>-1.5528932843015664</v>
      </c>
      <c r="M16" s="11">
        <f t="shared" si="5"/>
        <v>2.6878474937846901</v>
      </c>
      <c r="N16" s="11">
        <f t="shared" si="6"/>
        <v>3.2733640101522701</v>
      </c>
      <c r="O16" s="11">
        <f t="shared" si="7"/>
        <v>0.21573647081729441</v>
      </c>
      <c r="P16">
        <f t="shared" si="8"/>
        <v>-4.1017032035415291E-3</v>
      </c>
      <c r="Q16" s="11">
        <f t="shared" si="9"/>
        <v>1.6823969169942841E-5</v>
      </c>
      <c r="R16" s="115">
        <f t="shared" si="10"/>
        <v>8.0861404802823886E-4</v>
      </c>
      <c r="S16" s="40" t="s">
        <v>56</v>
      </c>
      <c r="T16" s="40">
        <v>4.409111505041622E-2</v>
      </c>
      <c r="U16" s="210" t="s">
        <v>85</v>
      </c>
      <c r="V16" s="211"/>
      <c r="W16" s="211"/>
      <c r="X16" s="212"/>
    </row>
    <row r="17" spans="1:20" x14ac:dyDescent="0.25">
      <c r="A17" s="44">
        <v>2184</v>
      </c>
      <c r="B17" s="44">
        <v>0.17426686236497024</v>
      </c>
      <c r="C17" s="44">
        <v>14</v>
      </c>
      <c r="D17" s="44">
        <v>25.29999999999999</v>
      </c>
      <c r="E17" s="17">
        <f t="shared" si="0"/>
        <v>4958.7999999999984</v>
      </c>
      <c r="F17" s="31">
        <f t="shared" si="1"/>
        <v>0.18776047069393031</v>
      </c>
      <c r="G17" s="80">
        <f t="shared" si="2"/>
        <v>-1.3493608328960072E-2</v>
      </c>
      <c r="H17" s="80">
        <f t="shared" si="3"/>
        <v>-7.7430718300879056</v>
      </c>
      <c r="I17" s="117" t="s">
        <v>46</v>
      </c>
      <c r="J17">
        <f>J16/T22*100</f>
        <v>4.4115897737087906</v>
      </c>
      <c r="L17" s="11">
        <f t="shared" si="4"/>
        <v>-1.7471674629189613</v>
      </c>
      <c r="M17" s="11">
        <f t="shared" si="5"/>
        <v>2.6390573296152584</v>
      </c>
      <c r="N17" s="11">
        <f t="shared" si="6"/>
        <v>3.230804395733474</v>
      </c>
      <c r="O17" s="11">
        <f t="shared" si="7"/>
        <v>0.18756878877575722</v>
      </c>
      <c r="P17">
        <f t="shared" si="8"/>
        <v>-1.3301926410786979E-2</v>
      </c>
      <c r="Q17" s="11">
        <f t="shared" si="9"/>
        <v>1.7694124623799217E-4</v>
      </c>
      <c r="R17" s="115">
        <f t="shared" si="10"/>
        <v>3.20399264966237E-3</v>
      </c>
      <c r="S17" s="40" t="s">
        <v>57</v>
      </c>
      <c r="T17" s="40">
        <v>86</v>
      </c>
    </row>
    <row r="18" spans="1:20" x14ac:dyDescent="0.25">
      <c r="A18" s="44">
        <v>2185</v>
      </c>
      <c r="B18" s="44">
        <v>0.31513060352686822</v>
      </c>
      <c r="C18" s="44">
        <v>17.25</v>
      </c>
      <c r="D18" s="44">
        <v>28.700000000000021</v>
      </c>
      <c r="E18" s="17">
        <f t="shared" si="0"/>
        <v>8540.0437500000062</v>
      </c>
      <c r="F18" s="31">
        <f t="shared" si="1"/>
        <v>0.32076138791642939</v>
      </c>
      <c r="G18" s="80">
        <f t="shared" si="2"/>
        <v>-5.6307843895611609E-3</v>
      </c>
      <c r="H18" s="80">
        <f t="shared" si="3"/>
        <v>-1.786809762854745</v>
      </c>
      <c r="L18" s="11">
        <f t="shared" si="4"/>
        <v>-1.1547681117142814</v>
      </c>
      <c r="M18" s="11">
        <f t="shared" si="5"/>
        <v>2.8478121434773689</v>
      </c>
      <c r="N18" s="11">
        <f t="shared" si="6"/>
        <v>3.3568971227655759</v>
      </c>
      <c r="O18" s="11">
        <f t="shared" si="7"/>
        <v>0.32009399854295084</v>
      </c>
      <c r="P18">
        <f t="shared" si="8"/>
        <v>-4.9633950160826168E-3</v>
      </c>
      <c r="Q18" s="11">
        <f t="shared" si="9"/>
        <v>2.4635290085673761E-5</v>
      </c>
      <c r="R18" s="115">
        <f t="shared" si="10"/>
        <v>5.7640571410788885E-3</v>
      </c>
      <c r="S18" s="56"/>
      <c r="T18" s="56" t="s">
        <v>58</v>
      </c>
    </row>
    <row r="19" spans="1:20" x14ac:dyDescent="0.25">
      <c r="A19" s="44">
        <v>2186</v>
      </c>
      <c r="B19" s="44">
        <v>0.14194098339988692</v>
      </c>
      <c r="C19" s="44">
        <v>12.800000000000006</v>
      </c>
      <c r="D19" s="44">
        <v>24.5</v>
      </c>
      <c r="E19" s="17">
        <f t="shared" si="0"/>
        <v>4014.0800000000036</v>
      </c>
      <c r="F19" s="31">
        <f t="shared" si="1"/>
        <v>0.15267527814917869</v>
      </c>
      <c r="G19" s="80">
        <f t="shared" si="2"/>
        <v>-1.0734294749291773E-2</v>
      </c>
      <c r="H19" s="80">
        <f t="shared" si="3"/>
        <v>-7.5625055513743362</v>
      </c>
      <c r="L19" s="11">
        <f t="shared" si="4"/>
        <v>-1.9523439176305426</v>
      </c>
      <c r="M19" s="11">
        <f t="shared" si="5"/>
        <v>2.5494451709255719</v>
      </c>
      <c r="N19" s="11">
        <f t="shared" si="6"/>
        <v>3.1986731175506815</v>
      </c>
      <c r="O19" s="11">
        <f t="shared" si="7"/>
        <v>0.15291999387780603</v>
      </c>
      <c r="P19">
        <f t="shared" si="8"/>
        <v>-1.0979010477919104E-2</v>
      </c>
      <c r="Q19" s="11">
        <f t="shared" si="9"/>
        <v>1.2053867107425749E-4</v>
      </c>
      <c r="R19" s="115">
        <f t="shared" si="10"/>
        <v>8.3270400659856345E-3</v>
      </c>
      <c r="S19" s="40" t="s">
        <v>59</v>
      </c>
      <c r="T19" s="40">
        <v>2</v>
      </c>
    </row>
    <row r="20" spans="1:20" x14ac:dyDescent="0.25">
      <c r="A20" s="44">
        <v>2187</v>
      </c>
      <c r="B20" s="44">
        <v>0.24635755787696492</v>
      </c>
      <c r="C20" s="44">
        <v>15.550000000000008</v>
      </c>
      <c r="D20" s="44">
        <v>28</v>
      </c>
      <c r="E20" s="17">
        <f t="shared" si="0"/>
        <v>6770.4700000000066</v>
      </c>
      <c r="F20" s="31">
        <f t="shared" si="1"/>
        <v>0.25504261860818089</v>
      </c>
      <c r="G20" s="80">
        <f t="shared" si="2"/>
        <v>-8.6850607312159711E-3</v>
      </c>
      <c r="H20" s="80">
        <f t="shared" si="3"/>
        <v>-3.5253883851022079</v>
      </c>
      <c r="L20" s="11">
        <f t="shared" si="4"/>
        <v>-1.4009713110352677</v>
      </c>
      <c r="M20" s="11">
        <f t="shared" si="5"/>
        <v>2.7440606386252435</v>
      </c>
      <c r="N20" s="11">
        <f t="shared" si="6"/>
        <v>3.3322045101752038</v>
      </c>
      <c r="O20" s="11">
        <f t="shared" si="7"/>
        <v>0.25633626874651066</v>
      </c>
      <c r="P20">
        <f t="shared" si="8"/>
        <v>-9.9787108695457427E-3</v>
      </c>
      <c r="Q20" s="11">
        <f t="shared" si="9"/>
        <v>9.9574670617990358E-5</v>
      </c>
      <c r="R20" s="115">
        <f t="shared" si="10"/>
        <v>1.4795457852704525E-4</v>
      </c>
      <c r="S20" s="40" t="s">
        <v>60</v>
      </c>
      <c r="T20" s="40">
        <v>83</v>
      </c>
    </row>
    <row r="21" spans="1:20" x14ac:dyDescent="0.25">
      <c r="A21" s="44">
        <v>2188</v>
      </c>
      <c r="B21" s="44">
        <v>0.25506329544156359</v>
      </c>
      <c r="C21" s="44">
        <v>15.220000000000013</v>
      </c>
      <c r="D21" s="44">
        <v>28.200000000000017</v>
      </c>
      <c r="E21" s="17">
        <f t="shared" si="0"/>
        <v>6532.4848800000154</v>
      </c>
      <c r="F21" s="31">
        <f t="shared" si="1"/>
        <v>0.24620428157923521</v>
      </c>
      <c r="G21" s="80">
        <f t="shared" si="2"/>
        <v>8.8590138623283743E-3</v>
      </c>
      <c r="H21" s="80">
        <f t="shared" si="3"/>
        <v>3.4732609593990071</v>
      </c>
      <c r="L21" s="11">
        <f t="shared" si="4"/>
        <v>-1.366243547206661</v>
      </c>
      <c r="M21" s="11">
        <f t="shared" si="5"/>
        <v>2.7226103524335405</v>
      </c>
      <c r="N21" s="11">
        <f t="shared" si="6"/>
        <v>3.3393219779440684</v>
      </c>
      <c r="O21" s="11">
        <f t="shared" si="7"/>
        <v>0.24828309499103243</v>
      </c>
      <c r="P21">
        <f t="shared" si="8"/>
        <v>6.7802004505311542E-3</v>
      </c>
      <c r="Q21" s="11">
        <f t="shared" si="9"/>
        <v>4.5971118149382866E-5</v>
      </c>
      <c r="R21" s="115">
        <f t="shared" si="10"/>
        <v>1.6896081598380233E-5</v>
      </c>
      <c r="S21" s="40" t="s">
        <v>61</v>
      </c>
      <c r="T21" s="40">
        <v>85</v>
      </c>
    </row>
    <row r="22" spans="1:20" x14ac:dyDescent="0.25">
      <c r="A22" s="44">
        <v>2189</v>
      </c>
      <c r="B22" s="44">
        <v>0.20357726797899195</v>
      </c>
      <c r="C22" s="44">
        <v>14.050000000000008</v>
      </c>
      <c r="D22" s="44">
        <v>27.299999999999986</v>
      </c>
      <c r="E22" s="17">
        <f t="shared" si="0"/>
        <v>5389.0882500000034</v>
      </c>
      <c r="F22" s="31">
        <f t="shared" si="1"/>
        <v>0.20374059824600341</v>
      </c>
      <c r="G22" s="80">
        <f t="shared" si="2"/>
        <v>-1.6333026701145781E-4</v>
      </c>
      <c r="H22" s="80">
        <f t="shared" si="3"/>
        <v>-8.0230110479875674E-2</v>
      </c>
      <c r="L22" s="11">
        <f t="shared" si="4"/>
        <v>-1.5917096509370174</v>
      </c>
      <c r="M22" s="11">
        <f t="shared" si="5"/>
        <v>2.6426223957797554</v>
      </c>
      <c r="N22" s="11">
        <f t="shared" si="6"/>
        <v>3.3068867021909134</v>
      </c>
      <c r="O22" s="11">
        <f t="shared" si="7"/>
        <v>0.20601955309613831</v>
      </c>
      <c r="P22">
        <f t="shared" si="8"/>
        <v>-2.4422851171463644E-3</v>
      </c>
      <c r="Q22" s="11">
        <f t="shared" si="9"/>
        <v>5.9647565934346308E-6</v>
      </c>
      <c r="R22" s="115">
        <f t="shared" si="10"/>
        <v>1.4556557999610216E-3</v>
      </c>
      <c r="S22" s="114" t="s">
        <v>86</v>
      </c>
      <c r="T22">
        <f>AVERAGE(B3:B88)</f>
        <v>0.24417261064020707</v>
      </c>
    </row>
    <row r="23" spans="1:20" x14ac:dyDescent="0.25">
      <c r="A23" s="44">
        <v>2190</v>
      </c>
      <c r="B23" s="44">
        <v>0.22140385784617037</v>
      </c>
      <c r="C23" s="44">
        <v>14.910000000000011</v>
      </c>
      <c r="D23" s="44">
        <v>27.200000000000014</v>
      </c>
      <c r="E23" s="17">
        <f t="shared" si="0"/>
        <v>6046.7803200000117</v>
      </c>
      <c r="F23" s="31">
        <f t="shared" si="1"/>
        <v>0.22816609247826974</v>
      </c>
      <c r="G23" s="80">
        <f t="shared" si="2"/>
        <v>-6.7622346320993787E-3</v>
      </c>
      <c r="H23" s="80">
        <f t="shared" si="3"/>
        <v>-3.0542532988732858</v>
      </c>
      <c r="L23" s="11">
        <f t="shared" si="4"/>
        <v>-1.5077668340799597</v>
      </c>
      <c r="M23" s="11">
        <f t="shared" si="5"/>
        <v>2.7020321287766476</v>
      </c>
      <c r="N23" s="11">
        <f t="shared" si="6"/>
        <v>3.3032169733019523</v>
      </c>
      <c r="O23" s="11">
        <f t="shared" si="7"/>
        <v>0.22923777527906872</v>
      </c>
      <c r="P23">
        <f t="shared" si="8"/>
        <v>-7.8339174328983519E-3</v>
      </c>
      <c r="Q23" s="11">
        <f t="shared" si="9"/>
        <v>6.1370262345468703E-5</v>
      </c>
      <c r="R23" s="115">
        <f t="shared" si="10"/>
        <v>2.2304930726430844E-4</v>
      </c>
    </row>
    <row r="24" spans="1:20" x14ac:dyDescent="0.25">
      <c r="A24" s="44">
        <v>2191</v>
      </c>
      <c r="B24" s="44">
        <v>0.2417694156135374</v>
      </c>
      <c r="C24" s="44">
        <v>15.100000000000009</v>
      </c>
      <c r="D24" s="44">
        <v>27.399999999999984</v>
      </c>
      <c r="E24" s="17">
        <f t="shared" si="0"/>
        <v>6247.4740000000029</v>
      </c>
      <c r="F24" s="31">
        <f t="shared" si="1"/>
        <v>0.23561949285649239</v>
      </c>
      <c r="G24" s="80">
        <f t="shared" si="2"/>
        <v>6.1499227570450121E-3</v>
      </c>
      <c r="H24" s="80">
        <f t="shared" si="3"/>
        <v>2.5437141176183822</v>
      </c>
      <c r="L24" s="11">
        <f t="shared" si="4"/>
        <v>-1.4197708350978824</v>
      </c>
      <c r="M24" s="11">
        <f t="shared" si="5"/>
        <v>2.7146947438208793</v>
      </c>
      <c r="N24" s="11">
        <f t="shared" si="6"/>
        <v>3.3105430133940241</v>
      </c>
      <c r="O24" s="11">
        <f t="shared" si="7"/>
        <v>0.23670391942780183</v>
      </c>
      <c r="P24">
        <f t="shared" si="8"/>
        <v>5.0654961857355685E-3</v>
      </c>
      <c r="Q24" s="11">
        <f t="shared" si="9"/>
        <v>2.5659251607701592E-5</v>
      </c>
      <c r="R24" s="115">
        <f t="shared" si="10"/>
        <v>5.5781348426259131E-5</v>
      </c>
    </row>
    <row r="25" spans="1:20" x14ac:dyDescent="0.25">
      <c r="A25" s="44">
        <v>2192</v>
      </c>
      <c r="B25" s="44">
        <v>0.24739564258417127</v>
      </c>
      <c r="C25" s="44">
        <v>16.43</v>
      </c>
      <c r="D25" s="44">
        <v>27</v>
      </c>
      <c r="E25" s="17">
        <f t="shared" si="0"/>
        <v>7288.5123000000003</v>
      </c>
      <c r="F25" s="31">
        <f t="shared" si="1"/>
        <v>0.27428177289921518</v>
      </c>
      <c r="G25" s="80">
        <f t="shared" si="2"/>
        <v>-2.6886130315043916E-2</v>
      </c>
      <c r="H25" s="80">
        <f t="shared" si="3"/>
        <v>-10.867665264515104</v>
      </c>
      <c r="L25" s="11">
        <f t="shared" si="4"/>
        <v>-1.3967664320156752</v>
      </c>
      <c r="M25" s="11">
        <f t="shared" si="5"/>
        <v>2.7991089320491769</v>
      </c>
      <c r="N25" s="11">
        <f t="shared" si="6"/>
        <v>3.2958368660043291</v>
      </c>
      <c r="O25" s="11">
        <f t="shared" si="7"/>
        <v>0.27250844749757908</v>
      </c>
      <c r="P25">
        <f t="shared" si="8"/>
        <v>-2.511280491340781E-2</v>
      </c>
      <c r="Q25" s="11">
        <f t="shared" si="9"/>
        <v>6.3065297061887942E-4</v>
      </c>
      <c r="R25" s="115">
        <f t="shared" si="10"/>
        <v>8.0291965040760205E-4</v>
      </c>
    </row>
    <row r="26" spans="1:20" x14ac:dyDescent="0.25">
      <c r="A26" s="44">
        <v>2193</v>
      </c>
      <c r="B26" s="44">
        <v>0.18168451683466749</v>
      </c>
      <c r="C26" s="44">
        <v>13.990000000000006</v>
      </c>
      <c r="D26" s="44">
        <v>26</v>
      </c>
      <c r="E26" s="17">
        <f t="shared" si="0"/>
        <v>5088.7226000000037</v>
      </c>
      <c r="F26" s="31">
        <f t="shared" si="1"/>
        <v>0.19258556113016007</v>
      </c>
      <c r="G26" s="80">
        <f t="shared" si="2"/>
        <v>-1.0901044295492573E-2</v>
      </c>
      <c r="H26" s="80">
        <f t="shared" si="3"/>
        <v>-5.9999852961672566</v>
      </c>
      <c r="L26" s="11">
        <f t="shared" si="4"/>
        <v>-1.7054835200084755</v>
      </c>
      <c r="M26" s="11">
        <f t="shared" si="5"/>
        <v>2.6383427886773902</v>
      </c>
      <c r="N26" s="11">
        <f t="shared" si="6"/>
        <v>3.2580965380214821</v>
      </c>
      <c r="O26" s="11">
        <f t="shared" si="7"/>
        <v>0.19326810979376097</v>
      </c>
      <c r="P26">
        <f t="shared" si="8"/>
        <v>-1.1583592959093475E-2</v>
      </c>
      <c r="Q26" s="11">
        <f t="shared" si="9"/>
        <v>1.3417962584195994E-4</v>
      </c>
      <c r="R26" s="115">
        <f t="shared" si="10"/>
        <v>2.5912682064258316E-3</v>
      </c>
    </row>
    <row r="27" spans="1:20" x14ac:dyDescent="0.25">
      <c r="A27" s="44">
        <v>2194</v>
      </c>
      <c r="B27" s="44">
        <v>0.35328529185780966</v>
      </c>
      <c r="C27" s="44">
        <v>18.100000000000009</v>
      </c>
      <c r="D27" s="44">
        <v>28.799999999999979</v>
      </c>
      <c r="E27" s="17">
        <f t="shared" si="0"/>
        <v>9435.1680000000015</v>
      </c>
      <c r="F27" s="31">
        <f t="shared" si="1"/>
        <v>0.3540046839858747</v>
      </c>
      <c r="G27" s="80">
        <f t="shared" si="2"/>
        <v>-7.1939212806504393E-4</v>
      </c>
      <c r="H27" s="80">
        <f t="shared" si="3"/>
        <v>-0.20362923242063105</v>
      </c>
      <c r="L27" s="11">
        <f t="shared" si="4"/>
        <v>-1.0404793562285697</v>
      </c>
      <c r="M27" s="11">
        <f t="shared" si="5"/>
        <v>2.8959119382717806</v>
      </c>
      <c r="N27" s="11">
        <f t="shared" si="6"/>
        <v>3.3603753871418993</v>
      </c>
      <c r="O27" s="11">
        <f t="shared" si="7"/>
        <v>0.35158893031464516</v>
      </c>
      <c r="P27">
        <f t="shared" si="8"/>
        <v>1.6963615431644929E-3</v>
      </c>
      <c r="Q27" s="11">
        <f t="shared" si="9"/>
        <v>2.8776424851274201E-6</v>
      </c>
      <c r="R27" s="115">
        <f t="shared" si="10"/>
        <v>1.1538265732401078E-2</v>
      </c>
    </row>
    <row r="28" spans="1:20" x14ac:dyDescent="0.25">
      <c r="A28" s="44">
        <v>2195</v>
      </c>
      <c r="B28" s="44">
        <v>0.31582202290952893</v>
      </c>
      <c r="C28" s="44">
        <v>16.950000000000003</v>
      </c>
      <c r="D28" s="44">
        <v>29.100000000000016</v>
      </c>
      <c r="E28" s="17">
        <f t="shared" si="0"/>
        <v>8360.5027500000087</v>
      </c>
      <c r="F28" s="31">
        <f t="shared" si="1"/>
        <v>0.31409355982484966</v>
      </c>
      <c r="G28" s="80">
        <f t="shared" si="2"/>
        <v>1.728463084679277E-3</v>
      </c>
      <c r="H28" s="80">
        <f t="shared" si="3"/>
        <v>0.54729023288360612</v>
      </c>
      <c r="L28" s="11">
        <f t="shared" si="4"/>
        <v>-1.1525764427031537</v>
      </c>
      <c r="M28" s="11">
        <f t="shared" si="5"/>
        <v>2.8302678338264595</v>
      </c>
      <c r="N28" s="11">
        <f t="shared" si="6"/>
        <v>3.3707381741774474</v>
      </c>
      <c r="O28" s="11">
        <f t="shared" si="7"/>
        <v>0.31472352275078658</v>
      </c>
      <c r="P28">
        <f t="shared" si="8"/>
        <v>1.0985001587423548E-3</v>
      </c>
      <c r="Q28" s="11">
        <f t="shared" si="9"/>
        <v>1.2067025987569789E-6</v>
      </c>
      <c r="R28" s="115">
        <f t="shared" si="10"/>
        <v>4.9774311996347151E-3</v>
      </c>
    </row>
    <row r="29" spans="1:20" x14ac:dyDescent="0.25">
      <c r="A29" s="44">
        <v>2196</v>
      </c>
      <c r="B29" s="44">
        <v>0.17181245363809555</v>
      </c>
      <c r="C29" s="44">
        <v>13.089999999999991</v>
      </c>
      <c r="D29" s="44">
        <v>26.5</v>
      </c>
      <c r="E29" s="17">
        <f t="shared" si="0"/>
        <v>4540.7246499999937</v>
      </c>
      <c r="F29" s="31">
        <f t="shared" si="1"/>
        <v>0.17223390816432929</v>
      </c>
      <c r="G29" s="80">
        <f t="shared" si="2"/>
        <v>-4.214545262337388E-4</v>
      </c>
      <c r="H29" s="80">
        <f t="shared" si="3"/>
        <v>-0.245299172038767</v>
      </c>
      <c r="L29" s="11">
        <f t="shared" si="4"/>
        <v>-1.7613517828968221</v>
      </c>
      <c r="M29" s="11">
        <f t="shared" si="5"/>
        <v>2.571848579921808</v>
      </c>
      <c r="N29" s="11">
        <f t="shared" si="6"/>
        <v>3.2771447329921766</v>
      </c>
      <c r="O29" s="11">
        <f t="shared" si="7"/>
        <v>0.17445601100517172</v>
      </c>
      <c r="P29">
        <f t="shared" si="8"/>
        <v>-2.6435573670761658E-3</v>
      </c>
      <c r="Q29" s="11">
        <f t="shared" si="9"/>
        <v>6.9883955530226701E-6</v>
      </c>
      <c r="R29" s="115">
        <f t="shared" si="10"/>
        <v>4.860404264671811E-3</v>
      </c>
    </row>
    <row r="30" spans="1:20" x14ac:dyDescent="0.25">
      <c r="A30" s="44">
        <v>2197</v>
      </c>
      <c r="B30" s="44">
        <v>0.10579748391181103</v>
      </c>
      <c r="C30" s="44">
        <v>11.540000000000001</v>
      </c>
      <c r="D30" s="44">
        <v>21.899999999999988</v>
      </c>
      <c r="E30" s="17">
        <f t="shared" si="0"/>
        <v>2916.4580399999986</v>
      </c>
      <c r="F30" s="31">
        <f t="shared" si="1"/>
        <v>0.11191158328938103</v>
      </c>
      <c r="G30" s="80">
        <f t="shared" si="2"/>
        <v>-6.1140993775700009E-3</v>
      </c>
      <c r="H30" s="80">
        <f t="shared" si="3"/>
        <v>-5.7790593419655369</v>
      </c>
      <c r="L30" s="11">
        <f t="shared" si="4"/>
        <v>-2.2462285413926044</v>
      </c>
      <c r="M30" s="11">
        <f t="shared" si="5"/>
        <v>2.4458192610799534</v>
      </c>
      <c r="N30" s="11">
        <f t="shared" si="6"/>
        <v>3.0864866368224546</v>
      </c>
      <c r="O30" s="11">
        <f t="shared" si="7"/>
        <v>0.1108065793469749</v>
      </c>
      <c r="P30">
        <f t="shared" si="8"/>
        <v>-5.0090954351638683E-3</v>
      </c>
      <c r="Q30" s="11">
        <f t="shared" si="9"/>
        <v>2.5091037078579503E-5</v>
      </c>
      <c r="R30" s="115">
        <f t="shared" si="10"/>
        <v>1.7786498302907378E-2</v>
      </c>
    </row>
    <row r="31" spans="1:20" x14ac:dyDescent="0.25">
      <c r="A31" s="44">
        <v>2198</v>
      </c>
      <c r="B31" s="44">
        <v>0.27272186075995641</v>
      </c>
      <c r="C31" s="44">
        <v>15.339999999999989</v>
      </c>
      <c r="D31" s="44">
        <v>28.5</v>
      </c>
      <c r="E31" s="17">
        <f t="shared" si="0"/>
        <v>6706.4945999999909</v>
      </c>
      <c r="F31" s="31">
        <f t="shared" si="1"/>
        <v>0.25266668793334807</v>
      </c>
      <c r="G31" s="80">
        <f t="shared" si="2"/>
        <v>2.0055172826608347E-2</v>
      </c>
      <c r="H31" s="80">
        <f t="shared" si="3"/>
        <v>7.3537092958823917</v>
      </c>
      <c r="L31" s="11">
        <f t="shared" si="4"/>
        <v>-1.2993028282073131</v>
      </c>
      <c r="M31" s="11">
        <f t="shared" si="5"/>
        <v>2.7304637959391096</v>
      </c>
      <c r="N31" s="11">
        <f t="shared" si="6"/>
        <v>3.3499040872746049</v>
      </c>
      <c r="O31" s="11">
        <f t="shared" si="7"/>
        <v>0.25502599241946211</v>
      </c>
      <c r="P31">
        <f t="shared" si="8"/>
        <v>1.7695868340494303E-2</v>
      </c>
      <c r="Q31" s="11">
        <f t="shared" si="9"/>
        <v>3.1314375632410859E-4</v>
      </c>
      <c r="R31" s="115">
        <f t="shared" si="10"/>
        <v>1.177958960462654E-4</v>
      </c>
    </row>
    <row r="32" spans="1:20" x14ac:dyDescent="0.25">
      <c r="A32" s="44">
        <v>2199</v>
      </c>
      <c r="B32" s="44">
        <v>0.35465808760591622</v>
      </c>
      <c r="C32" s="44">
        <v>17.490000000000006</v>
      </c>
      <c r="D32" s="44">
        <v>29.399999999999991</v>
      </c>
      <c r="E32" s="17">
        <f t="shared" si="0"/>
        <v>8993.4629400000031</v>
      </c>
      <c r="F32" s="31">
        <f t="shared" si="1"/>
        <v>0.33760055675442935</v>
      </c>
      <c r="G32" s="80">
        <f t="shared" si="2"/>
        <v>1.7057530851486868E-2</v>
      </c>
      <c r="H32" s="80">
        <f t="shared" si="3"/>
        <v>4.809570526540651</v>
      </c>
      <c r="L32" s="11">
        <f t="shared" si="4"/>
        <v>-1.0366010871222808</v>
      </c>
      <c r="M32" s="11">
        <f t="shared" si="5"/>
        <v>2.8616292890305108</v>
      </c>
      <c r="N32" s="11">
        <f t="shared" si="6"/>
        <v>3.3809946743446355</v>
      </c>
      <c r="O32" s="11">
        <f t="shared" si="7"/>
        <v>0.33765900103925378</v>
      </c>
      <c r="P32">
        <f t="shared" si="8"/>
        <v>1.6999086566662436E-2</v>
      </c>
      <c r="Q32" s="11">
        <f t="shared" si="9"/>
        <v>2.8896894410088326E-4</v>
      </c>
      <c r="R32" s="115">
        <f t="shared" si="10"/>
        <v>8.7397051898429733E-3</v>
      </c>
    </row>
    <row r="33" spans="1:18" x14ac:dyDescent="0.25">
      <c r="A33" s="44">
        <v>2200</v>
      </c>
      <c r="B33" s="44">
        <v>0.27226369946128687</v>
      </c>
      <c r="C33" s="44">
        <v>16.100000000000009</v>
      </c>
      <c r="D33" s="44">
        <v>27.899999999999984</v>
      </c>
      <c r="E33" s="17">
        <f t="shared" si="0"/>
        <v>7231.9590000000035</v>
      </c>
      <c r="F33" s="31">
        <f t="shared" si="1"/>
        <v>0.27218148559764321</v>
      </c>
      <c r="G33" s="80">
        <f t="shared" si="2"/>
        <v>8.2213863643654239E-5</v>
      </c>
      <c r="H33" s="80">
        <f t="shared" si="3"/>
        <v>3.0196410247244222E-2</v>
      </c>
      <c r="L33" s="11">
        <f t="shared" si="4"/>
        <v>-1.3009841990180149</v>
      </c>
      <c r="M33" s="11">
        <f t="shared" si="5"/>
        <v>2.7788192719904177</v>
      </c>
      <c r="N33" s="11">
        <f t="shared" si="6"/>
        <v>3.3286266888273195</v>
      </c>
      <c r="O33" s="11">
        <f t="shared" si="7"/>
        <v>0.27241575229587611</v>
      </c>
      <c r="P33">
        <f t="shared" si="8"/>
        <v>-1.5205283458924468E-4</v>
      </c>
      <c r="Q33" s="11">
        <f t="shared" si="9"/>
        <v>2.3120064506624202E-8</v>
      </c>
      <c r="R33" s="115">
        <f t="shared" si="10"/>
        <v>7.9767505058218804E-4</v>
      </c>
    </row>
    <row r="34" spans="1:18" x14ac:dyDescent="0.25">
      <c r="A34" s="44">
        <v>2201</v>
      </c>
      <c r="B34" s="44">
        <v>0.16109324087112784</v>
      </c>
      <c r="C34" s="44">
        <v>12.75</v>
      </c>
      <c r="D34" s="44">
        <v>25.399999999999988</v>
      </c>
      <c r="E34" s="17">
        <f t="shared" si="0"/>
        <v>4129.0874999999978</v>
      </c>
      <c r="F34" s="31">
        <f t="shared" si="1"/>
        <v>0.15694644874108987</v>
      </c>
      <c r="G34" s="80">
        <f t="shared" si="2"/>
        <v>4.1467921300379629E-3</v>
      </c>
      <c r="H34" s="80">
        <f t="shared" si="3"/>
        <v>2.5741564994370769</v>
      </c>
      <c r="L34" s="11">
        <f t="shared" si="4"/>
        <v>-1.8257719457866044</v>
      </c>
      <c r="M34" s="11">
        <f t="shared" si="5"/>
        <v>2.5455312716044354</v>
      </c>
      <c r="N34" s="11">
        <f t="shared" si="6"/>
        <v>3.2347491740244902</v>
      </c>
      <c r="O34" s="11">
        <f t="shared" si="7"/>
        <v>0.15821166784714819</v>
      </c>
      <c r="P34">
        <f t="shared" si="8"/>
        <v>2.88157302397965E-3</v>
      </c>
      <c r="Q34" s="11">
        <f t="shared" si="9"/>
        <v>8.3034630925272244E-6</v>
      </c>
      <c r="R34" s="115">
        <f t="shared" si="10"/>
        <v>7.3892836858715418E-3</v>
      </c>
    </row>
    <row r="35" spans="1:18" x14ac:dyDescent="0.25">
      <c r="A35" s="44">
        <v>2202</v>
      </c>
      <c r="B35" s="44">
        <v>0.18377542431106622</v>
      </c>
      <c r="C35" s="44">
        <v>14.25</v>
      </c>
      <c r="D35" s="44">
        <v>25.700000000000014</v>
      </c>
      <c r="E35" s="17">
        <f t="shared" si="0"/>
        <v>5218.7062500000029</v>
      </c>
      <c r="F35" s="31">
        <f t="shared" si="1"/>
        <v>0.19741291885299814</v>
      </c>
      <c r="G35" s="80">
        <f t="shared" si="2"/>
        <v>-1.3637494541931916E-2</v>
      </c>
      <c r="H35" s="80">
        <f t="shared" si="3"/>
        <v>-7.4207389769638104</v>
      </c>
      <c r="L35" s="11">
        <f t="shared" si="4"/>
        <v>-1.6940407868629115</v>
      </c>
      <c r="M35" s="11">
        <f t="shared" si="5"/>
        <v>2.6567569067146595</v>
      </c>
      <c r="N35" s="11">
        <f t="shared" si="6"/>
        <v>3.2464909919011746</v>
      </c>
      <c r="O35" s="11">
        <f t="shared" si="7"/>
        <v>0.19739064191585803</v>
      </c>
      <c r="P35">
        <f t="shared" si="8"/>
        <v>-1.3615217604791813E-2</v>
      </c>
      <c r="Q35" s="11">
        <f t="shared" si="9"/>
        <v>1.853741504258329E-4</v>
      </c>
      <c r="R35" s="115">
        <f t="shared" si="10"/>
        <v>2.188552597725971E-3</v>
      </c>
    </row>
    <row r="36" spans="1:18" x14ac:dyDescent="0.25">
      <c r="A36" s="44">
        <v>2203</v>
      </c>
      <c r="B36" s="44">
        <v>0.20269011696748701</v>
      </c>
      <c r="C36" s="44">
        <v>14.040000000000004</v>
      </c>
      <c r="D36" s="44">
        <v>26.299999999999986</v>
      </c>
      <c r="E36" s="17">
        <f t="shared" si="0"/>
        <v>5184.2980800000005</v>
      </c>
      <c r="F36" s="31">
        <f t="shared" si="1"/>
        <v>0.19613506163650793</v>
      </c>
      <c r="G36" s="80">
        <f t="shared" si="2"/>
        <v>6.5550553309790816E-3</v>
      </c>
      <c r="H36" s="80">
        <f t="shared" si="3"/>
        <v>3.2340280962147556</v>
      </c>
      <c r="L36" s="11">
        <f t="shared" si="4"/>
        <v>-1.5960769836566644</v>
      </c>
      <c r="M36" s="11">
        <f t="shared" si="5"/>
        <v>2.6419103985976653</v>
      </c>
      <c r="N36" s="11">
        <f t="shared" si="6"/>
        <v>3.2695689391837184</v>
      </c>
      <c r="O36" s="11">
        <f t="shared" si="7"/>
        <v>0.19713468456947833</v>
      </c>
      <c r="P36">
        <f t="shared" si="8"/>
        <v>5.5554323980086806E-3</v>
      </c>
      <c r="Q36" s="11">
        <f t="shared" si="9"/>
        <v>3.0862829128844477E-5</v>
      </c>
      <c r="R36" s="115">
        <f t="shared" si="10"/>
        <v>2.2125664890353422E-3</v>
      </c>
    </row>
    <row r="37" spans="1:18" x14ac:dyDescent="0.25">
      <c r="A37" s="44">
        <v>2204</v>
      </c>
      <c r="B37" s="44">
        <v>0.25049111397416263</v>
      </c>
      <c r="C37" s="44">
        <v>15.399999999999991</v>
      </c>
      <c r="D37" s="44">
        <v>27.5</v>
      </c>
      <c r="E37" s="17">
        <f t="shared" si="0"/>
        <v>6521.8999999999933</v>
      </c>
      <c r="F37" s="31">
        <f t="shared" si="1"/>
        <v>0.24581117827575497</v>
      </c>
      <c r="G37" s="80">
        <f t="shared" si="2"/>
        <v>4.6799356984076612E-3</v>
      </c>
      <c r="H37" s="80">
        <f t="shared" si="3"/>
        <v>1.8683040783995162</v>
      </c>
      <c r="L37" s="11">
        <f t="shared" si="4"/>
        <v>-1.3843318322434404</v>
      </c>
      <c r="M37" s="11">
        <f t="shared" si="5"/>
        <v>2.7343675094195827</v>
      </c>
      <c r="N37" s="11">
        <f t="shared" si="6"/>
        <v>3.3141860046725258</v>
      </c>
      <c r="O37" s="11">
        <f t="shared" si="7"/>
        <v>0.24659260988966655</v>
      </c>
      <c r="P37">
        <f t="shared" si="8"/>
        <v>3.8985040844960739E-3</v>
      </c>
      <c r="Q37" s="11">
        <f t="shared" si="9"/>
        <v>1.5198334096832571E-5</v>
      </c>
      <c r="R37" s="115">
        <f t="shared" si="10"/>
        <v>5.8563963673844797E-6</v>
      </c>
    </row>
    <row r="38" spans="1:18" x14ac:dyDescent="0.25">
      <c r="A38" s="44">
        <v>2205</v>
      </c>
      <c r="B38" s="44">
        <v>0.21197043022997761</v>
      </c>
      <c r="C38" s="44">
        <v>14.649999999999991</v>
      </c>
      <c r="D38" s="44">
        <v>27.200000000000014</v>
      </c>
      <c r="E38" s="17">
        <f t="shared" si="0"/>
        <v>5837.7319999999963</v>
      </c>
      <c r="F38" s="31">
        <f t="shared" si="1"/>
        <v>0.22040241587741718</v>
      </c>
      <c r="G38" s="80">
        <f t="shared" si="2"/>
        <v>-8.4319856474395771E-3</v>
      </c>
      <c r="H38" s="80">
        <f t="shared" si="3"/>
        <v>-3.9779065590852847</v>
      </c>
      <c r="L38" s="11">
        <f t="shared" si="4"/>
        <v>-1.5513084940856465</v>
      </c>
      <c r="M38" s="11">
        <f t="shared" si="5"/>
        <v>2.6844403354630759</v>
      </c>
      <c r="N38" s="11">
        <f t="shared" si="6"/>
        <v>3.3032169733019523</v>
      </c>
      <c r="O38" s="11">
        <f t="shared" si="7"/>
        <v>0.22182608936021575</v>
      </c>
      <c r="P38">
        <f t="shared" si="8"/>
        <v>-9.8556591302381424E-3</v>
      </c>
      <c r="Q38" s="11">
        <f t="shared" si="9"/>
        <v>9.7134016891446462E-5</v>
      </c>
      <c r="R38" s="115">
        <f t="shared" si="10"/>
        <v>4.9936701331710471E-4</v>
      </c>
    </row>
    <row r="39" spans="1:18" x14ac:dyDescent="0.25">
      <c r="A39" s="44">
        <v>2206</v>
      </c>
      <c r="B39" s="44">
        <v>0.30332865407270976</v>
      </c>
      <c r="C39" s="44">
        <v>17.149999999999991</v>
      </c>
      <c r="D39" s="44">
        <v>28.5</v>
      </c>
      <c r="E39" s="17">
        <f t="shared" si="0"/>
        <v>8382.4912499999919</v>
      </c>
      <c r="F39" s="31">
        <f t="shared" si="1"/>
        <v>0.31491017295495138</v>
      </c>
      <c r="G39" s="80">
        <f t="shared" si="2"/>
        <v>-1.1581518882241626E-2</v>
      </c>
      <c r="H39" s="80">
        <f t="shared" si="3"/>
        <v>-3.8181420471623047</v>
      </c>
      <c r="L39" s="11">
        <f t="shared" si="4"/>
        <v>-1.1929383943922589</v>
      </c>
      <c r="M39" s="11">
        <f t="shared" si="5"/>
        <v>2.8419981736119486</v>
      </c>
      <c r="N39" s="11">
        <f t="shared" si="6"/>
        <v>3.3499040872746049</v>
      </c>
      <c r="O39" s="11">
        <f t="shared" si="7"/>
        <v>0.31410929183222264</v>
      </c>
      <c r="P39">
        <f t="shared" si="8"/>
        <v>-1.0780637759512879E-2</v>
      </c>
      <c r="Q39" s="11">
        <f t="shared" si="9"/>
        <v>1.1622215050183486E-4</v>
      </c>
      <c r="R39" s="115">
        <f t="shared" si="10"/>
        <v>4.8911393761536248E-3</v>
      </c>
    </row>
    <row r="40" spans="1:18" x14ac:dyDescent="0.25">
      <c r="A40" s="44">
        <v>2207</v>
      </c>
      <c r="B40" s="44">
        <v>0.17169403608085726</v>
      </c>
      <c r="C40" s="44">
        <v>13.949999999999992</v>
      </c>
      <c r="D40" s="44">
        <v>25.700000000000014</v>
      </c>
      <c r="E40" s="17">
        <f t="shared" si="0"/>
        <v>5001.284249999997</v>
      </c>
      <c r="F40" s="31">
        <f t="shared" si="1"/>
        <v>0.1893382589183453</v>
      </c>
      <c r="G40" s="80">
        <f t="shared" si="2"/>
        <v>-1.7644222837488038E-2</v>
      </c>
      <c r="H40" s="80">
        <f t="shared" si="3"/>
        <v>-10.276549634594589</v>
      </c>
      <c r="L40" s="11">
        <f t="shared" si="4"/>
        <v>-1.7620412462139554</v>
      </c>
      <c r="M40" s="11">
        <f t="shared" si="5"/>
        <v>2.6354795082673741</v>
      </c>
      <c r="N40" s="11">
        <f t="shared" si="6"/>
        <v>3.2464909919011746</v>
      </c>
      <c r="O40" s="11">
        <f t="shared" si="7"/>
        <v>0.18969792704012334</v>
      </c>
      <c r="P40">
        <f t="shared" si="8"/>
        <v>-1.8003890959266078E-2</v>
      </c>
      <c r="Q40" s="11">
        <f t="shared" si="9"/>
        <v>3.2414008967314282E-4</v>
      </c>
      <c r="R40" s="115">
        <f t="shared" si="10"/>
        <v>2.9674911533292313E-3</v>
      </c>
    </row>
    <row r="41" spans="1:18" x14ac:dyDescent="0.25">
      <c r="A41" s="44">
        <v>2208</v>
      </c>
      <c r="B41" s="44">
        <v>0.28282564534356303</v>
      </c>
      <c r="C41" s="44">
        <v>16.350000000000009</v>
      </c>
      <c r="D41" s="44">
        <v>28.299999999999983</v>
      </c>
      <c r="E41" s="17">
        <f t="shared" si="0"/>
        <v>7565.2267500000034</v>
      </c>
      <c r="F41" s="31">
        <f t="shared" si="1"/>
        <v>0.28455844721347245</v>
      </c>
      <c r="G41" s="80">
        <f t="shared" si="2"/>
        <v>-1.7328018699094283E-3</v>
      </c>
      <c r="H41" s="80">
        <f t="shared" si="3"/>
        <v>-0.61267494600940586</v>
      </c>
      <c r="L41" s="11">
        <f t="shared" si="4"/>
        <v>-1.2629246653952699</v>
      </c>
      <c r="M41" s="11">
        <f t="shared" si="5"/>
        <v>2.794227897343263</v>
      </c>
      <c r="N41" s="11">
        <f t="shared" si="6"/>
        <v>3.3428618046491914</v>
      </c>
      <c r="O41" s="11">
        <f t="shared" si="7"/>
        <v>0.28498183912434283</v>
      </c>
      <c r="P41">
        <f t="shared" si="8"/>
        <v>-2.1561937807798026E-3</v>
      </c>
      <c r="Q41" s="11">
        <f t="shared" si="9"/>
        <v>4.6491716202734996E-6</v>
      </c>
      <c r="R41" s="115">
        <f t="shared" si="10"/>
        <v>1.6653931294703975E-3</v>
      </c>
    </row>
    <row r="42" spans="1:18" x14ac:dyDescent="0.25">
      <c r="A42" s="44">
        <v>2209</v>
      </c>
      <c r="B42" s="44">
        <v>0.12336221254108493</v>
      </c>
      <c r="C42" s="44">
        <v>11.889999999999992</v>
      </c>
      <c r="D42" s="44">
        <v>21.7</v>
      </c>
      <c r="E42" s="17">
        <f t="shared" si="0"/>
        <v>3067.7745699999955</v>
      </c>
      <c r="F42" s="31">
        <f t="shared" si="1"/>
        <v>0.11753120560102216</v>
      </c>
      <c r="G42" s="80">
        <f t="shared" si="2"/>
        <v>5.8310069400627634E-3</v>
      </c>
      <c r="H42" s="80">
        <f t="shared" si="3"/>
        <v>4.7267366723994089</v>
      </c>
      <c r="L42" s="11">
        <f t="shared" si="4"/>
        <v>-2.0926304336836266</v>
      </c>
      <c r="M42" s="11">
        <f t="shared" si="5"/>
        <v>2.4756977107026898</v>
      </c>
      <c r="N42" s="11">
        <f t="shared" si="6"/>
        <v>3.0773122605464138</v>
      </c>
      <c r="O42" s="11">
        <f t="shared" si="7"/>
        <v>0.1159427077314962</v>
      </c>
      <c r="P42">
        <f t="shared" si="8"/>
        <v>7.4195048095887228E-3</v>
      </c>
      <c r="Q42" s="11">
        <f t="shared" si="9"/>
        <v>5.5049051619510188E-5</v>
      </c>
      <c r="R42" s="115">
        <f t="shared" si="10"/>
        <v>1.6442907999977413E-2</v>
      </c>
    </row>
    <row r="43" spans="1:18" x14ac:dyDescent="0.25">
      <c r="A43" s="44">
        <v>2210</v>
      </c>
      <c r="B43" s="44">
        <v>0.3237636246098094</v>
      </c>
      <c r="C43" s="44">
        <v>17.049999999999997</v>
      </c>
      <c r="D43" s="44">
        <v>29.200000000000021</v>
      </c>
      <c r="E43" s="17">
        <f t="shared" si="0"/>
        <v>8488.5130000000045</v>
      </c>
      <c r="F43" s="31">
        <f t="shared" si="1"/>
        <v>0.31884762904001573</v>
      </c>
      <c r="G43" s="80">
        <f t="shared" si="2"/>
        <v>4.915995569793663E-3</v>
      </c>
      <c r="H43" s="80">
        <f t="shared" si="3"/>
        <v>1.518390330512972</v>
      </c>
      <c r="L43" s="11">
        <f t="shared" si="4"/>
        <v>-1.1277415831170221</v>
      </c>
      <c r="M43" s="11">
        <f t="shared" si="5"/>
        <v>2.8361502037295256</v>
      </c>
      <c r="N43" s="11">
        <f t="shared" si="6"/>
        <v>3.3741687092742367</v>
      </c>
      <c r="O43" s="11">
        <f t="shared" si="7"/>
        <v>0.31945442194025259</v>
      </c>
      <c r="P43">
        <f t="shared" si="8"/>
        <v>4.3092026695568109E-3</v>
      </c>
      <c r="Q43" s="11">
        <f t="shared" si="9"/>
        <v>1.8569227647315547E-5</v>
      </c>
      <c r="R43" s="115">
        <f t="shared" si="10"/>
        <v>5.6673511126156617E-3</v>
      </c>
    </row>
    <row r="44" spans="1:18" x14ac:dyDescent="0.25">
      <c r="A44" s="44">
        <v>2211</v>
      </c>
      <c r="B44" s="44">
        <v>0.2939234801082477</v>
      </c>
      <c r="C44" s="44">
        <v>16.350000000000009</v>
      </c>
      <c r="D44" s="44">
        <v>28.700000000000017</v>
      </c>
      <c r="E44" s="17">
        <f t="shared" si="0"/>
        <v>7672.1557500000126</v>
      </c>
      <c r="F44" s="31">
        <f t="shared" si="1"/>
        <v>0.28852959692303515</v>
      </c>
      <c r="G44" s="80">
        <f t="shared" si="2"/>
        <v>5.3938831852125557E-3</v>
      </c>
      <c r="H44" s="80">
        <f t="shared" si="3"/>
        <v>1.8351317775721991</v>
      </c>
      <c r="L44" s="11">
        <f t="shared" si="4"/>
        <v>-1.2244358172606773</v>
      </c>
      <c r="M44" s="11">
        <f t="shared" si="5"/>
        <v>2.794227897343263</v>
      </c>
      <c r="N44" s="11">
        <f t="shared" si="6"/>
        <v>3.3568971227655759</v>
      </c>
      <c r="O44" s="11">
        <f t="shared" si="7"/>
        <v>0.28960132905726238</v>
      </c>
      <c r="P44">
        <f t="shared" si="8"/>
        <v>4.3221510509853234E-3</v>
      </c>
      <c r="Q44" s="11">
        <f t="shared" si="9"/>
        <v>1.8680989707533535E-5</v>
      </c>
      <c r="R44" s="115">
        <f t="shared" si="10"/>
        <v>2.0637684570161009E-3</v>
      </c>
    </row>
    <row r="45" spans="1:18" x14ac:dyDescent="0.25">
      <c r="A45" s="44">
        <v>2212</v>
      </c>
      <c r="B45" s="44">
        <v>0.36122259402674445</v>
      </c>
      <c r="C45" s="44">
        <v>17.470000000000017</v>
      </c>
      <c r="D45" s="44">
        <v>29.799999999999979</v>
      </c>
      <c r="E45" s="17">
        <f t="shared" si="0"/>
        <v>9094.986820000011</v>
      </c>
      <c r="F45" s="31">
        <f t="shared" si="1"/>
        <v>0.34137097008080175</v>
      </c>
      <c r="G45" s="80">
        <f t="shared" si="2"/>
        <v>1.9851623945942698E-2</v>
      </c>
      <c r="H45" s="80">
        <f t="shared" si="3"/>
        <v>5.4956761493365809</v>
      </c>
      <c r="L45" s="11">
        <f t="shared" si="4"/>
        <v>-1.0182609067191641</v>
      </c>
      <c r="M45" s="11">
        <f t="shared" si="5"/>
        <v>2.8604851241459661</v>
      </c>
      <c r="N45" s="11">
        <f t="shared" si="6"/>
        <v>3.3945083935113582</v>
      </c>
      <c r="O45" s="11">
        <f t="shared" si="7"/>
        <v>0.34219512950250824</v>
      </c>
      <c r="P45">
        <f t="shared" si="8"/>
        <v>1.9027464524236204E-2</v>
      </c>
      <c r="Q45" s="11">
        <f t="shared" si="9"/>
        <v>3.6204440622106726E-4</v>
      </c>
      <c r="R45" s="115">
        <f t="shared" si="10"/>
        <v>9.6084142041101897E-3</v>
      </c>
    </row>
    <row r="46" spans="1:18" x14ac:dyDescent="0.25">
      <c r="A46" s="44">
        <v>2213</v>
      </c>
      <c r="B46" s="44">
        <v>0.10840434097474526</v>
      </c>
      <c r="C46" s="44">
        <v>11.800000000000004</v>
      </c>
      <c r="D46" s="44">
        <v>22.3</v>
      </c>
      <c r="E46" s="17">
        <f t="shared" si="0"/>
        <v>3105.0520000000024</v>
      </c>
      <c r="F46" s="31">
        <f t="shared" si="1"/>
        <v>0.11891562194567851</v>
      </c>
      <c r="G46" s="80">
        <f t="shared" si="2"/>
        <v>-1.0511280970933248E-2</v>
      </c>
      <c r="H46" s="80">
        <f t="shared" si="3"/>
        <v>-9.6963653636177174</v>
      </c>
      <c r="L46" s="11">
        <f t="shared" si="4"/>
        <v>-2.2218871448859225</v>
      </c>
      <c r="M46" s="11">
        <f t="shared" si="5"/>
        <v>2.4680995314716196</v>
      </c>
      <c r="N46" s="11">
        <f t="shared" si="6"/>
        <v>3.1045866784660729</v>
      </c>
      <c r="O46" s="11">
        <f t="shared" si="7"/>
        <v>0.11793671447363621</v>
      </c>
      <c r="P46">
        <f t="shared" si="8"/>
        <v>-9.5323734988909531E-3</v>
      </c>
      <c r="Q46" s="11">
        <f t="shared" si="9"/>
        <v>9.0866144522358552E-5</v>
      </c>
      <c r="R46" s="115">
        <f t="shared" si="10"/>
        <v>1.5935501480977259E-2</v>
      </c>
    </row>
    <row r="47" spans="1:18" x14ac:dyDescent="0.25">
      <c r="A47" s="44">
        <v>2214</v>
      </c>
      <c r="B47" s="44">
        <v>0.25916174705520079</v>
      </c>
      <c r="C47" s="44">
        <v>15.63999999999999</v>
      </c>
      <c r="D47" s="44">
        <v>27.799999999999986</v>
      </c>
      <c r="E47" s="17">
        <f t="shared" si="0"/>
        <v>6800.1468799999884</v>
      </c>
      <c r="F47" s="31">
        <f t="shared" si="1"/>
        <v>0.2561447642692517</v>
      </c>
      <c r="G47" s="80">
        <f t="shared" si="2"/>
        <v>3.016982785949085E-3</v>
      </c>
      <c r="H47" s="80">
        <f t="shared" si="3"/>
        <v>1.1641312115813434</v>
      </c>
      <c r="L47" s="11">
        <f t="shared" si="4"/>
        <v>-1.3503029062006886</v>
      </c>
      <c r="M47" s="11">
        <f t="shared" si="5"/>
        <v>2.7498317351171644</v>
      </c>
      <c r="N47" s="11">
        <f t="shared" si="6"/>
        <v>3.325036020696591</v>
      </c>
      <c r="O47" s="11">
        <f t="shared" si="7"/>
        <v>0.25699570130283</v>
      </c>
      <c r="P47">
        <f t="shared" si="8"/>
        <v>2.1660457523707821E-3</v>
      </c>
      <c r="Q47" s="11">
        <f t="shared" si="9"/>
        <v>4.6917542013635075E-6</v>
      </c>
      <c r="R47" s="115">
        <f t="shared" si="10"/>
        <v>1.6443165414184758E-4</v>
      </c>
    </row>
    <row r="48" spans="1:18" x14ac:dyDescent="0.25">
      <c r="A48" s="44">
        <v>2215</v>
      </c>
      <c r="B48" s="44">
        <v>9.8616666389186036E-2</v>
      </c>
      <c r="C48" s="44">
        <v>10.6</v>
      </c>
      <c r="D48" s="44">
        <v>21.100000000000009</v>
      </c>
      <c r="E48" s="17">
        <f t="shared" si="0"/>
        <v>2370.7960000000007</v>
      </c>
      <c r="F48" s="31">
        <f t="shared" si="1"/>
        <v>9.1646681797127247E-2</v>
      </c>
      <c r="G48" s="80">
        <f t="shared" si="2"/>
        <v>6.9699845920587894E-3</v>
      </c>
      <c r="H48" s="80">
        <f t="shared" si="3"/>
        <v>7.0677552256249196</v>
      </c>
      <c r="L48" s="11">
        <f t="shared" si="4"/>
        <v>-2.3165150013412732</v>
      </c>
      <c r="M48" s="11">
        <f t="shared" si="5"/>
        <v>2.3608540011180215</v>
      </c>
      <c r="N48" s="11">
        <f t="shared" si="6"/>
        <v>3.0492730404820212</v>
      </c>
      <c r="O48" s="11">
        <f t="shared" si="7"/>
        <v>9.0596389022109494E-2</v>
      </c>
      <c r="P48">
        <f t="shared" si="8"/>
        <v>8.020277367076542E-3</v>
      </c>
      <c r="Q48" s="11">
        <f t="shared" si="9"/>
        <v>6.4324849044840229E-5</v>
      </c>
      <c r="R48" s="115">
        <f t="shared" si="10"/>
        <v>2.3585655846491024E-2</v>
      </c>
    </row>
    <row r="49" spans="1:18" x14ac:dyDescent="0.25">
      <c r="A49" s="44">
        <v>2216</v>
      </c>
      <c r="B49" s="44">
        <v>0.35948000716697065</v>
      </c>
      <c r="C49" s="44">
        <v>18.13999999999999</v>
      </c>
      <c r="D49" s="44">
        <v>29.5</v>
      </c>
      <c r="E49" s="17">
        <f t="shared" si="0"/>
        <v>9707.2581999999893</v>
      </c>
      <c r="F49" s="31">
        <f t="shared" si="1"/>
        <v>0.36410962201676178</v>
      </c>
      <c r="G49" s="80">
        <f t="shared" si="2"/>
        <v>-4.6296148497911305E-3</v>
      </c>
      <c r="H49" s="80">
        <f t="shared" si="3"/>
        <v>-1.2878643478052383</v>
      </c>
      <c r="L49" s="11">
        <f t="shared" si="4"/>
        <v>-1.0230967162549147</v>
      </c>
      <c r="M49" s="11">
        <f t="shared" si="5"/>
        <v>2.8981194446869898</v>
      </c>
      <c r="N49" s="11">
        <f t="shared" si="6"/>
        <v>3.3843902633457743</v>
      </c>
      <c r="O49" s="11">
        <f t="shared" si="7"/>
        <v>0.36289005981376343</v>
      </c>
      <c r="P49">
        <f t="shared" si="8"/>
        <v>-3.4100526467927827E-3</v>
      </c>
      <c r="Q49" s="11">
        <f t="shared" si="9"/>
        <v>1.1628459053898463E-5</v>
      </c>
      <c r="R49" s="115">
        <f t="shared" si="10"/>
        <v>1.4093832738275939E-2</v>
      </c>
    </row>
    <row r="50" spans="1:18" x14ac:dyDescent="0.25">
      <c r="A50" s="44">
        <v>2217</v>
      </c>
      <c r="B50" s="44">
        <v>0.20935839470970294</v>
      </c>
      <c r="C50" s="44">
        <v>14.149999999999993</v>
      </c>
      <c r="D50" s="44">
        <v>26.200000000000014</v>
      </c>
      <c r="E50" s="17">
        <f t="shared" si="0"/>
        <v>5245.8294999999971</v>
      </c>
      <c r="F50" s="31">
        <f t="shared" si="1"/>
        <v>0.19842022731337713</v>
      </c>
      <c r="G50" s="80">
        <f t="shared" si="2"/>
        <v>1.0938167396325804E-2</v>
      </c>
      <c r="H50" s="80">
        <f t="shared" si="3"/>
        <v>5.2246137115699156</v>
      </c>
      <c r="L50" s="11">
        <f t="shared" si="4"/>
        <v>-1.5637076883970993</v>
      </c>
      <c r="M50" s="11">
        <f t="shared" si="5"/>
        <v>2.649714624089246</v>
      </c>
      <c r="N50" s="11">
        <f t="shared" si="6"/>
        <v>3.2657594107670516</v>
      </c>
      <c r="O50" s="11">
        <f t="shared" si="7"/>
        <v>0.19915891371216499</v>
      </c>
      <c r="P50">
        <f t="shared" si="8"/>
        <v>1.0199480997537952E-2</v>
      </c>
      <c r="Q50" s="11">
        <f t="shared" si="9"/>
        <v>1.0402941261913778E-4</v>
      </c>
      <c r="R50" s="115">
        <f t="shared" si="10"/>
        <v>2.0262329111296251E-3</v>
      </c>
    </row>
    <row r="51" spans="1:18" x14ac:dyDescent="0.25">
      <c r="A51" s="44">
        <v>2218</v>
      </c>
      <c r="B51" s="44">
        <v>0.27532990246512046</v>
      </c>
      <c r="C51" s="44">
        <v>16</v>
      </c>
      <c r="D51" s="44">
        <v>28.399999999999984</v>
      </c>
      <c r="E51" s="17">
        <f t="shared" si="0"/>
        <v>7270.399999999996</v>
      </c>
      <c r="F51" s="31">
        <f t="shared" si="1"/>
        <v>0.27360911482811634</v>
      </c>
      <c r="G51" s="80">
        <f t="shared" si="2"/>
        <v>1.7207876370041175E-3</v>
      </c>
      <c r="H51" s="80">
        <f t="shared" si="3"/>
        <v>0.62499119114826684</v>
      </c>
      <c r="L51" s="11">
        <f t="shared" si="4"/>
        <v>-1.289785254987339</v>
      </c>
      <c r="M51" s="11">
        <f t="shared" si="5"/>
        <v>2.7725887222397811</v>
      </c>
      <c r="N51" s="11">
        <f t="shared" si="6"/>
        <v>3.3463891451671599</v>
      </c>
      <c r="O51" s="11">
        <f t="shared" si="7"/>
        <v>0.27479873255150933</v>
      </c>
      <c r="P51">
        <f t="shared" si="8"/>
        <v>5.311699136111292E-4</v>
      </c>
      <c r="Q51" s="11">
        <f t="shared" si="9"/>
        <v>2.8214147712565445E-7</v>
      </c>
      <c r="R51" s="115">
        <f t="shared" si="10"/>
        <v>9.3795934332594855E-4</v>
      </c>
    </row>
    <row r="52" spans="1:18" x14ac:dyDescent="0.25">
      <c r="A52" s="44">
        <v>2219</v>
      </c>
      <c r="B52" s="44">
        <v>0.15191659623921472</v>
      </c>
      <c r="C52" s="44">
        <v>12.399999999999995</v>
      </c>
      <c r="D52" s="44">
        <v>25.399999999999988</v>
      </c>
      <c r="E52" s="17">
        <f t="shared" si="0"/>
        <v>3905.5039999999949</v>
      </c>
      <c r="F52" s="31">
        <f t="shared" si="1"/>
        <v>0.14864296183774325</v>
      </c>
      <c r="G52" s="80">
        <f t="shared" si="2"/>
        <v>3.2736344014714647E-3</v>
      </c>
      <c r="H52" s="80">
        <f t="shared" si="3"/>
        <v>2.1548892500965811</v>
      </c>
      <c r="L52" s="11">
        <f t="shared" si="4"/>
        <v>-1.8844236176842442</v>
      </c>
      <c r="M52" s="11">
        <f t="shared" si="5"/>
        <v>2.5176964726109907</v>
      </c>
      <c r="N52" s="11">
        <f t="shared" si="6"/>
        <v>3.2347491740244902</v>
      </c>
      <c r="O52" s="11">
        <f t="shared" si="7"/>
        <v>0.15019449532472384</v>
      </c>
      <c r="P52">
        <f t="shared" si="8"/>
        <v>1.7221009144908761E-3</v>
      </c>
      <c r="Q52" s="11">
        <f t="shared" si="9"/>
        <v>2.9656315596903118E-6</v>
      </c>
      <c r="R52" s="115">
        <f t="shared" si="10"/>
        <v>8.8318861582502625E-3</v>
      </c>
    </row>
    <row r="53" spans="1:18" x14ac:dyDescent="0.25">
      <c r="A53" s="44">
        <v>2220</v>
      </c>
      <c r="B53" s="44">
        <v>0.33981493790575668</v>
      </c>
      <c r="C53" s="44">
        <v>17.339999999999996</v>
      </c>
      <c r="D53" s="44">
        <v>29.5</v>
      </c>
      <c r="E53" s="17">
        <f t="shared" si="0"/>
        <v>8869.9301999999952</v>
      </c>
      <c r="F53" s="31">
        <f t="shared" si="1"/>
        <v>0.33301277416436981</v>
      </c>
      <c r="G53" s="80">
        <f t="shared" si="2"/>
        <v>6.8021637413868685E-3</v>
      </c>
      <c r="H53" s="80">
        <f t="shared" si="3"/>
        <v>2.0017259345065526</v>
      </c>
      <c r="L53" s="11">
        <f t="shared" si="4"/>
        <v>-1.079354109834286</v>
      </c>
      <c r="M53" s="11">
        <f t="shared" si="5"/>
        <v>2.8530159713523955</v>
      </c>
      <c r="N53" s="11">
        <f t="shared" si="6"/>
        <v>3.3843902633457743</v>
      </c>
      <c r="O53" s="11">
        <f t="shared" si="7"/>
        <v>0.333564011686728</v>
      </c>
      <c r="P53">
        <f t="shared" si="8"/>
        <v>6.2509262190286741E-3</v>
      </c>
      <c r="Q53" s="11">
        <f t="shared" si="9"/>
        <v>3.9074078595740117E-5</v>
      </c>
      <c r="R53" s="115">
        <f t="shared" si="10"/>
        <v>7.9908225810599448E-3</v>
      </c>
    </row>
    <row r="54" spans="1:18" x14ac:dyDescent="0.25">
      <c r="A54" s="44">
        <v>2221</v>
      </c>
      <c r="B54" s="44">
        <v>4.7020401945746512E-2</v>
      </c>
      <c r="C54" s="44">
        <v>8.3499999999999979</v>
      </c>
      <c r="D54" s="44">
        <v>17.399999999999995</v>
      </c>
      <c r="E54" s="17">
        <f t="shared" si="0"/>
        <v>1213.171499999999</v>
      </c>
      <c r="F54" s="31">
        <f t="shared" si="1"/>
        <v>4.865460109911926E-2</v>
      </c>
      <c r="G54" s="80">
        <f t="shared" si="2"/>
        <v>-1.6341991533727479E-3</v>
      </c>
      <c r="H54" s="80">
        <f t="shared" si="3"/>
        <v>-3.4755108117925779</v>
      </c>
      <c r="L54" s="11">
        <f t="shared" si="4"/>
        <v>-3.0571736875072077</v>
      </c>
      <c r="M54" s="11">
        <f t="shared" si="5"/>
        <v>2.1222615388627637</v>
      </c>
      <c r="N54" s="11">
        <f t="shared" si="6"/>
        <v>2.8564702062204832</v>
      </c>
      <c r="O54" s="11">
        <f t="shared" si="7"/>
        <v>4.6514924041989328E-2</v>
      </c>
      <c r="P54">
        <f t="shared" si="8"/>
        <v>5.0547790375718438E-4</v>
      </c>
      <c r="Q54" s="11">
        <f t="shared" si="9"/>
        <v>2.5550791118675735E-7</v>
      </c>
      <c r="R54" s="115">
        <f t="shared" si="10"/>
        <v>3.9068561071359267E-2</v>
      </c>
    </row>
    <row r="55" spans="1:18" x14ac:dyDescent="0.25">
      <c r="A55" s="44">
        <v>2222</v>
      </c>
      <c r="B55" s="44">
        <v>0.15851938329377646</v>
      </c>
      <c r="C55" s="44">
        <v>13.089999999999991</v>
      </c>
      <c r="D55" s="44">
        <v>25.100000000000012</v>
      </c>
      <c r="E55" s="17">
        <f t="shared" si="0"/>
        <v>4300.8373099999963</v>
      </c>
      <c r="F55" s="31">
        <f t="shared" si="1"/>
        <v>0.16332492612420285</v>
      </c>
      <c r="G55" s="80">
        <f t="shared" si="2"/>
        <v>-4.8055428304263903E-3</v>
      </c>
      <c r="H55" s="80">
        <f t="shared" si="3"/>
        <v>-3.0315174905270137</v>
      </c>
      <c r="L55" s="11">
        <f t="shared" si="4"/>
        <v>-1.8418784010675684</v>
      </c>
      <c r="M55" s="11">
        <f t="shared" si="5"/>
        <v>2.571848579921808</v>
      </c>
      <c r="N55" s="11">
        <f t="shared" si="6"/>
        <v>3.2228678461377385</v>
      </c>
      <c r="O55" s="11">
        <f t="shared" si="7"/>
        <v>0.16393818112626329</v>
      </c>
      <c r="P55">
        <f t="shared" si="8"/>
        <v>-5.4187978324868324E-3</v>
      </c>
      <c r="Q55" s="11">
        <f t="shared" si="9"/>
        <v>2.9363369949363993E-5</v>
      </c>
      <c r="R55" s="115">
        <f t="shared" si="10"/>
        <v>6.4375636794280116E-3</v>
      </c>
    </row>
    <row r="56" spans="1:18" x14ac:dyDescent="0.25">
      <c r="A56" s="44">
        <v>2223</v>
      </c>
      <c r="B56" s="44">
        <v>0.340683951913824</v>
      </c>
      <c r="C56" s="44">
        <v>17.839999999999993</v>
      </c>
      <c r="D56" s="44">
        <v>28.100000000000016</v>
      </c>
      <c r="E56" s="17">
        <f t="shared" si="0"/>
        <v>8943.2633599999972</v>
      </c>
      <c r="F56" s="31">
        <f t="shared" si="1"/>
        <v>0.33573623512477624</v>
      </c>
      <c r="G56" s="80">
        <f t="shared" si="2"/>
        <v>4.9477167890477625E-3</v>
      </c>
      <c r="H56" s="80">
        <f t="shared" si="3"/>
        <v>1.4522893612257048</v>
      </c>
      <c r="L56" s="11">
        <f t="shared" si="4"/>
        <v>-1.076800058700736</v>
      </c>
      <c r="M56" s="11">
        <f t="shared" si="5"/>
        <v>2.8814431271518628</v>
      </c>
      <c r="N56" s="11">
        <f t="shared" si="6"/>
        <v>3.3357695763397008</v>
      </c>
      <c r="O56" s="11">
        <f t="shared" si="7"/>
        <v>0.33269996840862426</v>
      </c>
      <c r="P56">
        <f t="shared" si="8"/>
        <v>7.9839835051997432E-3</v>
      </c>
      <c r="Q56" s="11">
        <f t="shared" si="9"/>
        <v>6.3743992611301574E-5</v>
      </c>
      <c r="R56" s="115">
        <f t="shared" si="10"/>
        <v>7.8370930734573355E-3</v>
      </c>
    </row>
    <row r="57" spans="1:18" x14ac:dyDescent="0.25">
      <c r="A57" s="44">
        <v>2224</v>
      </c>
      <c r="B57" s="44">
        <v>0.19877500248337771</v>
      </c>
      <c r="C57" s="44">
        <v>13.490000000000006</v>
      </c>
      <c r="D57" s="44">
        <v>26.100000000000016</v>
      </c>
      <c r="E57" s="17">
        <f t="shared" si="0"/>
        <v>4749.6806100000067</v>
      </c>
      <c r="F57" s="31">
        <f t="shared" si="1"/>
        <v>0.17999415468178834</v>
      </c>
      <c r="G57" s="80">
        <f t="shared" si="2"/>
        <v>1.8780847801589368E-2</v>
      </c>
      <c r="H57" s="80">
        <f t="shared" si="3"/>
        <v>9.4482945878267017</v>
      </c>
      <c r="L57" s="11">
        <f t="shared" si="4"/>
        <v>-1.6155817347011794</v>
      </c>
      <c r="M57" s="11">
        <f t="shared" si="5"/>
        <v>2.6019486702196648</v>
      </c>
      <c r="N57" s="11">
        <f t="shared" si="6"/>
        <v>3.2619353143286482</v>
      </c>
      <c r="O57" s="11">
        <f t="shared" si="7"/>
        <v>0.18135974103357569</v>
      </c>
      <c r="P57">
        <f t="shared" si="8"/>
        <v>1.7415261449802016E-2</v>
      </c>
      <c r="Q57" s="11">
        <f t="shared" si="9"/>
        <v>3.0329133136496023E-4</v>
      </c>
      <c r="R57" s="115">
        <f t="shared" si="10"/>
        <v>3.9454565882196761E-3</v>
      </c>
    </row>
    <row r="58" spans="1:18" x14ac:dyDescent="0.25">
      <c r="A58" s="44">
        <v>2225</v>
      </c>
      <c r="B58" s="44">
        <v>0.36171221053494818</v>
      </c>
      <c r="C58" s="44">
        <v>17.79</v>
      </c>
      <c r="D58" s="44">
        <v>28.769999999999989</v>
      </c>
      <c r="E58" s="17">
        <f t="shared" si="0"/>
        <v>9105.2475569999951</v>
      </c>
      <c r="F58" s="31">
        <f t="shared" si="1"/>
        <v>0.34175203529938025</v>
      </c>
      <c r="G58" s="80">
        <f t="shared" si="2"/>
        <v>1.9960175235567923E-2</v>
      </c>
      <c r="H58" s="80">
        <f t="shared" si="3"/>
        <v>5.5182475609679189</v>
      </c>
      <c r="L58" s="11">
        <f t="shared" si="4"/>
        <v>-1.0169063818575195</v>
      </c>
      <c r="M58" s="11">
        <f t="shared" si="5"/>
        <v>2.8786365016777435</v>
      </c>
      <c r="N58" s="11">
        <f t="shared" si="6"/>
        <v>3.3593331775634563</v>
      </c>
      <c r="O58" s="11">
        <f t="shared" si="7"/>
        <v>0.34001631547735373</v>
      </c>
      <c r="P58">
        <f t="shared" si="8"/>
        <v>2.169589505759445E-2</v>
      </c>
      <c r="Q58" s="11">
        <f t="shared" si="9"/>
        <v>4.7071186235015126E-4</v>
      </c>
      <c r="R58" s="115">
        <f t="shared" si="10"/>
        <v>9.1860157569100907E-3</v>
      </c>
    </row>
    <row r="59" spans="1:18" x14ac:dyDescent="0.25">
      <c r="A59" s="44">
        <v>2226</v>
      </c>
      <c r="B59" s="44">
        <v>0.30301536889005681</v>
      </c>
      <c r="C59" s="44">
        <v>16.649999999999991</v>
      </c>
      <c r="D59" s="44">
        <v>27.799999999999983</v>
      </c>
      <c r="E59" s="17">
        <f t="shared" si="0"/>
        <v>7706.7854999999881</v>
      </c>
      <c r="F59" s="31">
        <f t="shared" si="1"/>
        <v>0.28981568322006046</v>
      </c>
      <c r="G59" s="80">
        <f t="shared" si="2"/>
        <v>1.3199685669996353E-2</v>
      </c>
      <c r="H59" s="80">
        <f t="shared" si="3"/>
        <v>4.3561109518460102</v>
      </c>
      <c r="L59" s="11">
        <f t="shared" si="4"/>
        <v>-1.1939717523496773</v>
      </c>
      <c r="M59" s="11">
        <f t="shared" si="5"/>
        <v>2.8124102164264522</v>
      </c>
      <c r="N59" s="11">
        <f t="shared" si="6"/>
        <v>3.325036020696591</v>
      </c>
      <c r="O59" s="11">
        <f t="shared" si="7"/>
        <v>0.28886874075814484</v>
      </c>
      <c r="P59">
        <f t="shared" si="8"/>
        <v>1.4146628131911976E-2</v>
      </c>
      <c r="Q59" s="11">
        <f t="shared" si="9"/>
        <v>2.0012708750260331E-4</v>
      </c>
      <c r="R59" s="115">
        <f t="shared" si="10"/>
        <v>1.9977440475196237E-3</v>
      </c>
    </row>
    <row r="60" spans="1:18" x14ac:dyDescent="0.25">
      <c r="A60" s="44">
        <v>2227</v>
      </c>
      <c r="B60" s="44">
        <v>0.39971010726489653</v>
      </c>
      <c r="C60" s="44">
        <v>18.63</v>
      </c>
      <c r="D60" s="44">
        <v>28.899999999999984</v>
      </c>
      <c r="E60" s="17">
        <f t="shared" si="0"/>
        <v>10030.522409999994</v>
      </c>
      <c r="F60" s="31">
        <f t="shared" si="1"/>
        <v>0.37611507024552504</v>
      </c>
      <c r="G60" s="80">
        <f t="shared" si="2"/>
        <v>2.359503701937149E-2</v>
      </c>
      <c r="H60" s="80">
        <f t="shared" si="3"/>
        <v>5.9030373739672664</v>
      </c>
      <c r="L60" s="11">
        <f t="shared" si="4"/>
        <v>-0.91701572645698626</v>
      </c>
      <c r="M60" s="11">
        <f t="shared" si="5"/>
        <v>2.924773184613497</v>
      </c>
      <c r="N60" s="11">
        <f t="shared" si="6"/>
        <v>3.363841595118386</v>
      </c>
      <c r="O60" s="11">
        <f t="shared" si="7"/>
        <v>0.37254364172733334</v>
      </c>
      <c r="P60">
        <f t="shared" si="8"/>
        <v>2.7166465537563189E-2</v>
      </c>
      <c r="Q60" s="11">
        <f t="shared" si="9"/>
        <v>7.3801684980360843E-4</v>
      </c>
      <c r="R60" s="115">
        <f t="shared" si="10"/>
        <v>1.6479121622371942E-2</v>
      </c>
    </row>
    <row r="61" spans="1:18" x14ac:dyDescent="0.25">
      <c r="A61" s="44">
        <v>2228</v>
      </c>
      <c r="B61" s="44">
        <v>9.4750971121013161E-2</v>
      </c>
      <c r="C61" s="44">
        <v>11.099999999999998</v>
      </c>
      <c r="D61" s="44">
        <v>20.199999999999992</v>
      </c>
      <c r="E61" s="17">
        <f t="shared" si="0"/>
        <v>2488.8419999999978</v>
      </c>
      <c r="F61" s="31">
        <f t="shared" si="1"/>
        <v>9.6030696784782502E-2</v>
      </c>
      <c r="G61" s="80">
        <f t="shared" si="2"/>
        <v>-1.2797256637693405E-3</v>
      </c>
      <c r="H61" s="80">
        <f t="shared" si="3"/>
        <v>-1.3506201030223874</v>
      </c>
      <c r="L61" s="11">
        <f t="shared" si="4"/>
        <v>-2.3565031857738332</v>
      </c>
      <c r="M61" s="11">
        <f t="shared" si="5"/>
        <v>2.4069451083182885</v>
      </c>
      <c r="N61" s="11">
        <f t="shared" si="6"/>
        <v>3.0056826044071587</v>
      </c>
      <c r="O61" s="11">
        <f t="shared" si="7"/>
        <v>9.3933261829634615E-2</v>
      </c>
      <c r="P61">
        <f t="shared" si="8"/>
        <v>8.1770929137854609E-4</v>
      </c>
      <c r="Q61" s="11">
        <f t="shared" si="9"/>
        <v>6.68648485206804E-7</v>
      </c>
      <c r="R61" s="115">
        <f t="shared" si="10"/>
        <v>2.2571861931024853E-2</v>
      </c>
    </row>
    <row r="62" spans="1:18" x14ac:dyDescent="0.25">
      <c r="A62" s="44">
        <v>2229</v>
      </c>
      <c r="B62" s="44">
        <v>0.4354340595550063</v>
      </c>
      <c r="C62" s="44">
        <v>20.059999999999985</v>
      </c>
      <c r="D62" s="44">
        <v>29.299999999999979</v>
      </c>
      <c r="E62" s="17">
        <f t="shared" si="0"/>
        <v>11790.425479999973</v>
      </c>
      <c r="F62" s="31">
        <f t="shared" si="1"/>
        <v>0.44147468798522471</v>
      </c>
      <c r="G62" s="80">
        <f t="shared" si="2"/>
        <v>-6.0406284302184088E-3</v>
      </c>
      <c r="H62" s="80">
        <f t="shared" si="3"/>
        <v>-1.3872659470854565</v>
      </c>
      <c r="L62" s="11">
        <f t="shared" si="4"/>
        <v>-0.83141190734543324</v>
      </c>
      <c r="M62" s="11">
        <f t="shared" si="5"/>
        <v>2.9987277825337886</v>
      </c>
      <c r="N62" s="11">
        <f t="shared" si="6"/>
        <v>3.3775875160230209</v>
      </c>
      <c r="O62" s="11">
        <f t="shared" si="7"/>
        <v>0.43453176450494085</v>
      </c>
      <c r="P62">
        <f t="shared" si="8"/>
        <v>9.0229505006544919E-4</v>
      </c>
      <c r="Q62" s="11">
        <f t="shared" si="9"/>
        <v>8.1413635737261141E-7</v>
      </c>
      <c r="R62" s="115">
        <f t="shared" si="10"/>
        <v>3.6236607460097395E-2</v>
      </c>
    </row>
    <row r="63" spans="1:18" x14ac:dyDescent="0.25">
      <c r="A63" s="44">
        <v>2230</v>
      </c>
      <c r="B63" s="44">
        <v>0.43609221595100039</v>
      </c>
      <c r="C63" s="44">
        <v>20.100000000000012</v>
      </c>
      <c r="D63" s="44">
        <v>29.399999999999991</v>
      </c>
      <c r="E63" s="17">
        <f t="shared" si="0"/>
        <v>11877.894000000011</v>
      </c>
      <c r="F63" s="31">
        <f t="shared" si="1"/>
        <v>0.44472311065628678</v>
      </c>
      <c r="G63" s="80">
        <f t="shared" si="2"/>
        <v>-8.6308947052863849E-3</v>
      </c>
      <c r="H63" s="80">
        <f t="shared" si="3"/>
        <v>-1.9791444079011393</v>
      </c>
      <c r="L63" s="11">
        <f t="shared" si="4"/>
        <v>-0.82990155352224926</v>
      </c>
      <c r="M63" s="11">
        <f t="shared" si="5"/>
        <v>3.0007198150650307</v>
      </c>
      <c r="N63" s="11">
        <f t="shared" si="6"/>
        <v>3.3809946743446355</v>
      </c>
      <c r="O63" s="11">
        <f t="shared" si="7"/>
        <v>0.43785778031402062</v>
      </c>
      <c r="P63">
        <f t="shared" si="8"/>
        <v>-1.7655643630202222E-3</v>
      </c>
      <c r="Q63" s="11">
        <f t="shared" si="9"/>
        <v>3.117217519967003E-6</v>
      </c>
      <c r="R63" s="115">
        <f t="shared" si="10"/>
        <v>3.7513944951573945E-2</v>
      </c>
    </row>
    <row r="64" spans="1:18" x14ac:dyDescent="0.25">
      <c r="A64" s="44">
        <v>2231</v>
      </c>
      <c r="B64" s="44">
        <v>0.42190319532140286</v>
      </c>
      <c r="C64" s="44">
        <v>18.88999999999999</v>
      </c>
      <c r="D64" s="44">
        <v>29.399999999999991</v>
      </c>
      <c r="E64" s="17">
        <f t="shared" si="0"/>
        <v>10490.863739999986</v>
      </c>
      <c r="F64" s="31">
        <f t="shared" si="1"/>
        <v>0.39321131484641936</v>
      </c>
      <c r="G64" s="80">
        <f t="shared" si="2"/>
        <v>2.86918804749835E-2</v>
      </c>
      <c r="H64" s="80">
        <f t="shared" si="3"/>
        <v>6.8005838289814866</v>
      </c>
      <c r="L64" s="11">
        <f t="shared" si="4"/>
        <v>-0.86297938623415549</v>
      </c>
      <c r="M64" s="11">
        <f t="shared" si="5"/>
        <v>2.9386326815134178</v>
      </c>
      <c r="N64" s="11">
        <f t="shared" si="6"/>
        <v>3.3809946743446355</v>
      </c>
      <c r="O64" s="11">
        <f t="shared" si="7"/>
        <v>0.38990342468795625</v>
      </c>
      <c r="P64">
        <f t="shared" si="8"/>
        <v>3.1999770633446611E-2</v>
      </c>
      <c r="Q64" s="11">
        <f t="shared" si="9"/>
        <v>1.0239853205931922E-3</v>
      </c>
      <c r="R64" s="115">
        <f t="shared" si="10"/>
        <v>2.1237470163019651E-2</v>
      </c>
    </row>
    <row r="65" spans="1:18" x14ac:dyDescent="0.25">
      <c r="A65" s="44">
        <v>2232</v>
      </c>
      <c r="B65" s="44">
        <v>0.36869644465133056</v>
      </c>
      <c r="C65" s="44">
        <v>18.600000000000012</v>
      </c>
      <c r="D65" s="44">
        <v>28.799999999999979</v>
      </c>
      <c r="E65" s="17">
        <f t="shared" si="0"/>
        <v>9963.6480000000047</v>
      </c>
      <c r="F65" s="31">
        <f t="shared" si="1"/>
        <v>0.37363147558132159</v>
      </c>
      <c r="G65" s="80">
        <f t="shared" si="2"/>
        <v>-4.9350309299910355E-3</v>
      </c>
      <c r="H65" s="80">
        <f t="shared" si="3"/>
        <v>-1.3385078705215081</v>
      </c>
      <c r="L65" s="11">
        <f t="shared" si="4"/>
        <v>-0.99778161671955801</v>
      </c>
      <c r="M65" s="11">
        <f t="shared" si="5"/>
        <v>2.9231615807191562</v>
      </c>
      <c r="N65" s="11">
        <f t="shared" si="6"/>
        <v>3.3603753871418993</v>
      </c>
      <c r="O65" s="11">
        <f t="shared" si="7"/>
        <v>0.36995159476496353</v>
      </c>
      <c r="P65">
        <f t="shared" si="8"/>
        <v>-1.2551501136329746E-3</v>
      </c>
      <c r="Q65" s="11">
        <f t="shared" si="9"/>
        <v>1.575401807752869E-6</v>
      </c>
      <c r="R65" s="115">
        <f t="shared" si="10"/>
        <v>1.582035284745574E-2</v>
      </c>
    </row>
    <row r="66" spans="1:18" x14ac:dyDescent="0.25">
      <c r="A66" s="44">
        <v>2233</v>
      </c>
      <c r="B66" s="44">
        <v>0.31624975447995629</v>
      </c>
      <c r="C66" s="44">
        <v>17.179999999999996</v>
      </c>
      <c r="D66" s="44">
        <v>28.100000000000016</v>
      </c>
      <c r="E66" s="17">
        <f t="shared" si="0"/>
        <v>8293.7824400000009</v>
      </c>
      <c r="F66" s="31">
        <f t="shared" si="1"/>
        <v>0.31161568815599983</v>
      </c>
      <c r="G66" s="80">
        <f t="shared" si="2"/>
        <v>4.634066323956465E-3</v>
      </c>
      <c r="H66" s="80">
        <f t="shared" si="3"/>
        <v>1.4653185522868664</v>
      </c>
      <c r="L66" s="11">
        <f t="shared" si="4"/>
        <v>-1.1512230152886727</v>
      </c>
      <c r="M66" s="11">
        <f t="shared" si="5"/>
        <v>2.843745916556109</v>
      </c>
      <c r="N66" s="11">
        <f t="shared" si="6"/>
        <v>3.3357695763397008</v>
      </c>
      <c r="O66" s="11">
        <f t="shared" si="7"/>
        <v>0.31007456339843242</v>
      </c>
      <c r="P66">
        <f t="shared" si="8"/>
        <v>6.1751910815238675E-3</v>
      </c>
      <c r="Q66" s="11">
        <f t="shared" si="9"/>
        <v>3.8132984893331916E-5</v>
      </c>
      <c r="R66" s="115">
        <f t="shared" si="10"/>
        <v>4.3430673773473668E-3</v>
      </c>
    </row>
    <row r="67" spans="1:18" x14ac:dyDescent="0.25">
      <c r="A67" s="44">
        <v>2234</v>
      </c>
      <c r="B67" s="44">
        <v>0.1714223597875546</v>
      </c>
      <c r="C67" s="44">
        <v>13.44</v>
      </c>
      <c r="D67" s="44">
        <v>24.700000000000006</v>
      </c>
      <c r="E67" s="17">
        <f t="shared" si="0"/>
        <v>4461.6499200000007</v>
      </c>
      <c r="F67" s="31">
        <f t="shared" si="1"/>
        <v>0.16929721567610631</v>
      </c>
      <c r="G67" s="80">
        <f t="shared" si="2"/>
        <v>2.1251441114482905E-3</v>
      </c>
      <c r="H67" s="80">
        <f t="shared" si="3"/>
        <v>1.2397123187908521</v>
      </c>
      <c r="L67" s="11">
        <f t="shared" si="4"/>
        <v>-1.7636248274904449</v>
      </c>
      <c r="M67" s="11">
        <f t="shared" si="5"/>
        <v>2.5982353350950036</v>
      </c>
      <c r="N67" s="11">
        <f t="shared" si="6"/>
        <v>3.206803243633932</v>
      </c>
      <c r="O67" s="11">
        <f t="shared" si="7"/>
        <v>0.16908171618337361</v>
      </c>
      <c r="P67">
        <f t="shared" si="8"/>
        <v>2.3406436041809864E-3</v>
      </c>
      <c r="Q67" s="11">
        <f t="shared" si="9"/>
        <v>5.4786124817933584E-6</v>
      </c>
      <c r="R67" s="115">
        <f t="shared" si="10"/>
        <v>5.6386424303273008E-3</v>
      </c>
    </row>
    <row r="68" spans="1:18" x14ac:dyDescent="0.25">
      <c r="A68" s="44">
        <v>2235</v>
      </c>
      <c r="B68" s="44">
        <v>0.12822111074206732</v>
      </c>
      <c r="C68" s="44">
        <v>11.767241379310345</v>
      </c>
      <c r="D68" s="44">
        <v>22.993103448275861</v>
      </c>
      <c r="E68" s="17">
        <f t="shared" ref="E68:E88" si="11">C68^2*D68</f>
        <v>3183.8083511009063</v>
      </c>
      <c r="F68" s="31">
        <f t="shared" ref="F68:F88" si="12">$J$8+$J$9*E68</f>
        <v>0.12184049041728627</v>
      </c>
      <c r="G68" s="80">
        <f t="shared" ref="G68:G88" si="13">B68-F68</f>
        <v>6.3806203247810528E-3</v>
      </c>
      <c r="H68" s="80">
        <f t="shared" ref="H68:H88" si="14">(G68/B68)*100</f>
        <v>4.9762634934714161</v>
      </c>
      <c r="L68" s="11">
        <f t="shared" ref="L68:L88" si="15">LN(B68)</f>
        <v>-2.0539990776773052</v>
      </c>
      <c r="M68" s="11">
        <f t="shared" ref="M68:M88" si="16">LN(C68)</f>
        <v>2.4653195165126953</v>
      </c>
      <c r="N68" s="11">
        <f t="shared" ref="N68:N88" si="17">LN(D68)</f>
        <v>3.1351943208901649</v>
      </c>
      <c r="O68" s="11">
        <f t="shared" ref="O68:O88" si="18">EXP($T$9+$T$10*M68+$T$11*N68)</f>
        <v>0.12151291035387836</v>
      </c>
      <c r="P68">
        <f t="shared" ref="P68:P88" si="19">B68-O68</f>
        <v>6.7082003881889646E-3</v>
      </c>
      <c r="Q68" s="11">
        <f t="shared" ref="Q68:Q88" si="20">P68^2</f>
        <v>4.4999952448098574E-5</v>
      </c>
      <c r="R68" s="115">
        <f t="shared" ref="R68:R88" si="21">(O68-$T$22)^2</f>
        <v>1.5045402074331986E-2</v>
      </c>
    </row>
    <row r="69" spans="1:18" x14ac:dyDescent="0.25">
      <c r="A69" s="44">
        <v>2236</v>
      </c>
      <c r="B69" s="44">
        <v>0.1253862986035412</v>
      </c>
      <c r="C69" s="44">
        <v>12.25</v>
      </c>
      <c r="D69" s="44">
        <v>22.799999999999997</v>
      </c>
      <c r="E69" s="17">
        <f t="shared" si="11"/>
        <v>3421.4249999999997</v>
      </c>
      <c r="F69" s="31">
        <f t="shared" si="12"/>
        <v>0.13066514309581895</v>
      </c>
      <c r="G69" s="80">
        <f t="shared" si="13"/>
        <v>-5.2788444922777511E-3</v>
      </c>
      <c r="H69" s="80">
        <f t="shared" si="14"/>
        <v>-4.2100648564233669</v>
      </c>
      <c r="L69" s="11">
        <f t="shared" si="15"/>
        <v>-2.0763559182875522</v>
      </c>
      <c r="M69" s="11">
        <f t="shared" si="16"/>
        <v>2.5055259369907361</v>
      </c>
      <c r="N69" s="11">
        <f t="shared" si="17"/>
        <v>3.1267605359603952</v>
      </c>
      <c r="O69" s="11">
        <f t="shared" si="18"/>
        <v>0.12973246467461602</v>
      </c>
      <c r="P69">
        <f t="shared" si="19"/>
        <v>-4.3461660710748251E-3</v>
      </c>
      <c r="Q69" s="11">
        <f t="shared" si="20"/>
        <v>1.8889159517361981E-5</v>
      </c>
      <c r="R69" s="115">
        <f t="shared" si="21"/>
        <v>1.3096547008625784E-2</v>
      </c>
    </row>
    <row r="70" spans="1:18" x14ac:dyDescent="0.25">
      <c r="A70" s="44">
        <v>2237</v>
      </c>
      <c r="B70" s="44">
        <v>0.22241437507784148</v>
      </c>
      <c r="C70" s="44">
        <v>15.050000000000008</v>
      </c>
      <c r="D70" s="44">
        <v>26.5</v>
      </c>
      <c r="E70" s="17">
        <f t="shared" si="11"/>
        <v>6002.3162500000062</v>
      </c>
      <c r="F70" s="31">
        <f t="shared" si="12"/>
        <v>0.22651477731899133</v>
      </c>
      <c r="G70" s="80">
        <f t="shared" si="13"/>
        <v>-4.1004022411498531E-3</v>
      </c>
      <c r="H70" s="80">
        <f t="shared" si="14"/>
        <v>-1.8435868813401912</v>
      </c>
      <c r="L70" s="11">
        <f t="shared" si="15"/>
        <v>-1.5032130825531616</v>
      </c>
      <c r="M70" s="11">
        <f t="shared" si="16"/>
        <v>2.7113779911948854</v>
      </c>
      <c r="N70" s="11">
        <f t="shared" si="17"/>
        <v>3.2771447329921766</v>
      </c>
      <c r="O70" s="11">
        <f t="shared" si="18"/>
        <v>0.22641061209914068</v>
      </c>
      <c r="P70">
        <f t="shared" si="19"/>
        <v>-3.9962370212991982E-3</v>
      </c>
      <c r="Q70" s="11">
        <f t="shared" si="20"/>
        <v>1.5969910330402289E-5</v>
      </c>
      <c r="R70" s="115">
        <f t="shared" si="21"/>
        <v>3.1548859217284445E-4</v>
      </c>
    </row>
    <row r="71" spans="1:18" x14ac:dyDescent="0.25">
      <c r="A71" s="44">
        <v>2238</v>
      </c>
      <c r="B71" s="44">
        <v>0.15999749373611125</v>
      </c>
      <c r="C71" s="44">
        <v>12.649999999999997</v>
      </c>
      <c r="D71" s="44">
        <v>24.5</v>
      </c>
      <c r="E71" s="17">
        <f t="shared" si="11"/>
        <v>3920.5512499999982</v>
      </c>
      <c r="F71" s="31">
        <f t="shared" si="12"/>
        <v>0.14920178949410615</v>
      </c>
      <c r="G71" s="80">
        <f t="shared" si="13"/>
        <v>1.07957042420051E-2</v>
      </c>
      <c r="H71" s="80">
        <f t="shared" si="14"/>
        <v>6.7474208438607075</v>
      </c>
      <c r="L71" s="11">
        <f t="shared" si="15"/>
        <v>-1.8325971280202988</v>
      </c>
      <c r="M71" s="11">
        <f t="shared" si="16"/>
        <v>2.537657215173529</v>
      </c>
      <c r="N71" s="11">
        <f t="shared" si="17"/>
        <v>3.1986731175506815</v>
      </c>
      <c r="O71" s="11">
        <f t="shared" si="18"/>
        <v>0.14958905046177187</v>
      </c>
      <c r="P71">
        <f t="shared" si="19"/>
        <v>1.0408443274339374E-2</v>
      </c>
      <c r="Q71" s="11">
        <f t="shared" si="20"/>
        <v>1.0833569139514055E-4</v>
      </c>
      <c r="R71" s="115">
        <f t="shared" si="21"/>
        <v>8.9460498560276717E-3</v>
      </c>
    </row>
    <row r="72" spans="1:18" x14ac:dyDescent="0.25">
      <c r="A72" s="44">
        <v>2239</v>
      </c>
      <c r="B72" s="44">
        <v>0.18321064233192219</v>
      </c>
      <c r="C72" s="44">
        <v>13.899999999999995</v>
      </c>
      <c r="D72" s="44">
        <v>25</v>
      </c>
      <c r="E72" s="17">
        <f t="shared" si="11"/>
        <v>4830.2499999999964</v>
      </c>
      <c r="F72" s="31">
        <f t="shared" si="12"/>
        <v>0.18298635613974715</v>
      </c>
      <c r="G72" s="80">
        <f t="shared" si="13"/>
        <v>2.2428619217504386E-4</v>
      </c>
      <c r="H72" s="80">
        <f t="shared" si="14"/>
        <v>0.122419849262198</v>
      </c>
      <c r="L72" s="11">
        <f t="shared" si="15"/>
        <v>-1.6971187370978902</v>
      </c>
      <c r="M72" s="11">
        <f t="shared" si="16"/>
        <v>2.6318888401366456</v>
      </c>
      <c r="N72" s="11">
        <f t="shared" si="17"/>
        <v>3.2188758248682006</v>
      </c>
      <c r="O72" s="11">
        <f t="shared" si="18"/>
        <v>0.18256145680423444</v>
      </c>
      <c r="P72">
        <f t="shared" si="19"/>
        <v>6.4918552768775117E-4</v>
      </c>
      <c r="Q72" s="11">
        <f t="shared" si="20"/>
        <v>4.2144184935922395E-7</v>
      </c>
      <c r="R72" s="115">
        <f t="shared" si="21"/>
        <v>3.7959342769998843E-3</v>
      </c>
    </row>
    <row r="73" spans="1:18" x14ac:dyDescent="0.25">
      <c r="A73" s="44">
        <v>2240</v>
      </c>
      <c r="B73" s="44">
        <v>0.20472838725532441</v>
      </c>
      <c r="C73" s="44">
        <v>14.399999999999991</v>
      </c>
      <c r="D73" s="44">
        <v>25.700000000000014</v>
      </c>
      <c r="E73" s="17">
        <f t="shared" si="11"/>
        <v>5329.1519999999964</v>
      </c>
      <c r="F73" s="31">
        <f t="shared" si="12"/>
        <v>0.20151467429852624</v>
      </c>
      <c r="G73" s="80">
        <f t="shared" si="13"/>
        <v>3.2137129567981759E-3</v>
      </c>
      <c r="H73" s="80">
        <f t="shared" si="14"/>
        <v>1.5697446748262782</v>
      </c>
      <c r="L73" s="11">
        <f t="shared" si="15"/>
        <v>-1.5860711185710163</v>
      </c>
      <c r="M73" s="11">
        <f t="shared" si="16"/>
        <v>2.6672282065819544</v>
      </c>
      <c r="N73" s="11">
        <f t="shared" si="17"/>
        <v>3.2464909919011746</v>
      </c>
      <c r="O73" s="11">
        <f t="shared" si="18"/>
        <v>0.20129024231491791</v>
      </c>
      <c r="P73">
        <f t="shared" si="19"/>
        <v>3.4381449404065068E-3</v>
      </c>
      <c r="Q73" s="11">
        <f t="shared" si="20"/>
        <v>1.1820840631242862E-5</v>
      </c>
      <c r="R73" s="115">
        <f t="shared" si="21"/>
        <v>1.8388975131857631E-3</v>
      </c>
    </row>
    <row r="74" spans="1:18" x14ac:dyDescent="0.25">
      <c r="A74" s="44">
        <v>2241</v>
      </c>
      <c r="B74" s="44">
        <v>0.29024576877783653</v>
      </c>
      <c r="C74" s="44">
        <v>16.290000000000003</v>
      </c>
      <c r="D74" s="44">
        <v>27.799999999999983</v>
      </c>
      <c r="E74" s="17">
        <f t="shared" si="11"/>
        <v>7377.1219799999972</v>
      </c>
      <c r="F74" s="31">
        <f t="shared" si="12"/>
        <v>0.27757257618921505</v>
      </c>
      <c r="G74" s="80">
        <f t="shared" si="13"/>
        <v>1.2673192588621485E-2</v>
      </c>
      <c r="H74" s="80">
        <f t="shared" si="14"/>
        <v>4.3663660083609885</v>
      </c>
      <c r="L74" s="11">
        <f t="shared" si="15"/>
        <v>-1.2370272363645318</v>
      </c>
      <c r="M74" s="11">
        <f t="shared" si="16"/>
        <v>2.7905514226139538</v>
      </c>
      <c r="N74" s="11">
        <f t="shared" si="17"/>
        <v>3.325036020696591</v>
      </c>
      <c r="O74" s="11">
        <f t="shared" si="18"/>
        <v>0.27730956118041716</v>
      </c>
      <c r="P74">
        <f t="shared" si="19"/>
        <v>1.2936207597419369E-2</v>
      </c>
      <c r="Q74" s="11">
        <f t="shared" si="20"/>
        <v>1.673454670035306E-4</v>
      </c>
      <c r="R74" s="115">
        <f t="shared" si="21"/>
        <v>1.0980574911043303E-3</v>
      </c>
    </row>
    <row r="75" spans="1:18" x14ac:dyDescent="0.25">
      <c r="A75" s="44">
        <v>2242</v>
      </c>
      <c r="B75" s="44">
        <v>0.12989836556461593</v>
      </c>
      <c r="C75" s="44">
        <v>11.850000000000003</v>
      </c>
      <c r="D75" s="44">
        <v>23.399999999999988</v>
      </c>
      <c r="E75" s="17">
        <f t="shared" si="11"/>
        <v>3285.8865000000001</v>
      </c>
      <c r="F75" s="31">
        <f t="shared" si="12"/>
        <v>0.12563148828833437</v>
      </c>
      <c r="G75" s="80">
        <f t="shared" si="13"/>
        <v>4.2668772762815554E-3</v>
      </c>
      <c r="H75" s="80">
        <f t="shared" si="14"/>
        <v>3.2847813425020065</v>
      </c>
      <c r="L75" s="11">
        <f t="shared" si="15"/>
        <v>-2.0410029376432783</v>
      </c>
      <c r="M75" s="11">
        <f t="shared" si="16"/>
        <v>2.4723278675811406</v>
      </c>
      <c r="N75" s="11">
        <f t="shared" si="17"/>
        <v>3.1527360223636554</v>
      </c>
      <c r="O75" s="11">
        <f t="shared" si="18"/>
        <v>0.12561364616949658</v>
      </c>
      <c r="P75">
        <f t="shared" si="19"/>
        <v>4.2847193951193463E-3</v>
      </c>
      <c r="Q75" s="11">
        <f t="shared" si="20"/>
        <v>1.8358820294911897E-5</v>
      </c>
      <c r="R75" s="115">
        <f t="shared" si="21"/>
        <v>1.4056228056367191E-2</v>
      </c>
    </row>
    <row r="76" spans="1:18" x14ac:dyDescent="0.25">
      <c r="A76" s="44">
        <v>2243</v>
      </c>
      <c r="B76" s="44">
        <v>0.30084462785019372</v>
      </c>
      <c r="C76" s="44">
        <v>17.050000000000004</v>
      </c>
      <c r="D76" s="44">
        <v>28</v>
      </c>
      <c r="E76" s="17">
        <f t="shared" si="11"/>
        <v>8139.6700000000046</v>
      </c>
      <c r="F76" s="31">
        <f t="shared" si="12"/>
        <v>0.30589223080256034</v>
      </c>
      <c r="G76" s="80">
        <f t="shared" si="13"/>
        <v>-5.0476029523666144E-3</v>
      </c>
      <c r="H76" s="80">
        <f t="shared" si="14"/>
        <v>-1.6778105656851152</v>
      </c>
      <c r="L76" s="11">
        <f t="shared" si="15"/>
        <v>-1.2011613340476059</v>
      </c>
      <c r="M76" s="11">
        <f t="shared" si="16"/>
        <v>2.8361502037295261</v>
      </c>
      <c r="N76" s="11">
        <f t="shared" si="17"/>
        <v>3.3322045101752038</v>
      </c>
      <c r="O76" s="11">
        <f t="shared" si="18"/>
        <v>0.30445936555478037</v>
      </c>
      <c r="P76">
        <f t="shared" si="19"/>
        <v>-3.6147377045866458E-3</v>
      </c>
      <c r="Q76" s="11">
        <f t="shared" si="20"/>
        <v>1.3066328672960333E-5</v>
      </c>
      <c r="R76" s="115">
        <f t="shared" si="21"/>
        <v>3.6344928181298282E-3</v>
      </c>
    </row>
    <row r="77" spans="1:18" x14ac:dyDescent="0.25">
      <c r="A77" s="44">
        <v>2244</v>
      </c>
      <c r="B77" s="44">
        <v>0.2681722672128351</v>
      </c>
      <c r="C77" s="44">
        <v>15.75</v>
      </c>
      <c r="D77" s="44">
        <v>27.5</v>
      </c>
      <c r="E77" s="17">
        <f t="shared" si="11"/>
        <v>6821.71875</v>
      </c>
      <c r="F77" s="31">
        <f t="shared" si="12"/>
        <v>0.25694590451451038</v>
      </c>
      <c r="G77" s="80">
        <f t="shared" si="13"/>
        <v>1.1226362698324721E-2</v>
      </c>
      <c r="H77" s="80">
        <f t="shared" si="14"/>
        <v>4.1862504333510779</v>
      </c>
      <c r="L77" s="11">
        <f t="shared" si="15"/>
        <v>-1.3161257168634766</v>
      </c>
      <c r="M77" s="11">
        <f t="shared" si="16"/>
        <v>2.7568403652716422</v>
      </c>
      <c r="N77" s="11">
        <f t="shared" si="17"/>
        <v>3.3141860046725258</v>
      </c>
      <c r="O77" s="11">
        <f t="shared" si="18"/>
        <v>0.25716626483722205</v>
      </c>
      <c r="P77">
        <f t="shared" si="19"/>
        <v>1.1006002375613055E-2</v>
      </c>
      <c r="Q77" s="11">
        <f t="shared" si="20"/>
        <v>1.2113208829200022E-4</v>
      </c>
      <c r="R77" s="115">
        <f t="shared" si="21"/>
        <v>1.6883504939160503E-4</v>
      </c>
    </row>
    <row r="78" spans="1:18" x14ac:dyDescent="0.25">
      <c r="A78" s="44">
        <v>2245</v>
      </c>
      <c r="B78" s="44">
        <v>0.3282028037415276</v>
      </c>
      <c r="C78" s="44">
        <v>17.339999999999996</v>
      </c>
      <c r="D78" s="44">
        <v>28.399999999999984</v>
      </c>
      <c r="E78" s="17">
        <f t="shared" si="11"/>
        <v>8539.1870399999916</v>
      </c>
      <c r="F78" s="31">
        <f t="shared" si="12"/>
        <v>0.32072957125614321</v>
      </c>
      <c r="G78" s="80">
        <f t="shared" si="13"/>
        <v>7.4732324853843957E-3</v>
      </c>
      <c r="H78" s="80">
        <f t="shared" si="14"/>
        <v>2.277016649519501</v>
      </c>
      <c r="L78" s="11">
        <f t="shared" si="15"/>
        <v>-1.1141235575791879</v>
      </c>
      <c r="M78" s="11">
        <f t="shared" si="16"/>
        <v>2.8530159713523955</v>
      </c>
      <c r="N78" s="11">
        <f t="shared" si="17"/>
        <v>3.3463891451671599</v>
      </c>
      <c r="O78" s="11">
        <f t="shared" si="18"/>
        <v>0.31935335242314883</v>
      </c>
      <c r="P78">
        <f t="shared" si="19"/>
        <v>8.849451318378776E-3</v>
      </c>
      <c r="Q78" s="11">
        <f t="shared" si="20"/>
        <v>7.831278863635585E-5</v>
      </c>
      <c r="R78" s="115">
        <f t="shared" si="21"/>
        <v>5.6521439350333651E-3</v>
      </c>
    </row>
    <row r="79" spans="1:18" x14ac:dyDescent="0.25">
      <c r="A79" s="44">
        <v>2246</v>
      </c>
      <c r="B79" s="44">
        <v>0.17887586081117698</v>
      </c>
      <c r="C79" s="44">
        <v>13.25</v>
      </c>
      <c r="D79" s="44">
        <v>25.5</v>
      </c>
      <c r="E79" s="17">
        <f t="shared" si="11"/>
        <v>4476.84375</v>
      </c>
      <c r="F79" s="31">
        <f t="shared" si="12"/>
        <v>0.16986148704862114</v>
      </c>
      <c r="G79" s="80">
        <f t="shared" si="13"/>
        <v>9.014373762555844E-3</v>
      </c>
      <c r="H79" s="80">
        <f t="shared" si="14"/>
        <v>5.0394579356191054</v>
      </c>
      <c r="L79" s="11">
        <f t="shared" si="15"/>
        <v>-1.721063228755525</v>
      </c>
      <c r="M79" s="11">
        <f t="shared" si="16"/>
        <v>2.5839975524322312</v>
      </c>
      <c r="N79" s="11">
        <f t="shared" si="17"/>
        <v>3.2386784521643803</v>
      </c>
      <c r="O79" s="11">
        <f t="shared" si="18"/>
        <v>0.17076708745886404</v>
      </c>
      <c r="P79">
        <f t="shared" si="19"/>
        <v>8.1087733523129424E-3</v>
      </c>
      <c r="Q79" s="11">
        <f t="shared" si="20"/>
        <v>6.5752205279180471E-5</v>
      </c>
      <c r="R79" s="115">
        <f t="shared" si="21"/>
        <v>5.3883708335266877E-3</v>
      </c>
    </row>
    <row r="80" spans="1:18" x14ac:dyDescent="0.25">
      <c r="A80" s="44">
        <v>2247</v>
      </c>
      <c r="B80" s="44">
        <v>0.27410193197849958</v>
      </c>
      <c r="C80" s="44">
        <v>16.490000000000006</v>
      </c>
      <c r="D80" s="44">
        <v>28.100000000000016</v>
      </c>
      <c r="E80" s="17">
        <f t="shared" si="11"/>
        <v>7640.9548100000084</v>
      </c>
      <c r="F80" s="31">
        <f t="shared" si="12"/>
        <v>0.28737085042938904</v>
      </c>
      <c r="G80" s="80">
        <f t="shared" si="13"/>
        <v>-1.3268918450889455E-2</v>
      </c>
      <c r="H80" s="80">
        <f t="shared" si="14"/>
        <v>-4.8408700935133364</v>
      </c>
      <c r="L80" s="11">
        <f t="shared" si="15"/>
        <v>-1.29425522725424</v>
      </c>
      <c r="M80" s="11">
        <f t="shared" si="16"/>
        <v>2.8027541365715081</v>
      </c>
      <c r="N80" s="11">
        <f t="shared" si="17"/>
        <v>3.3357695763397008</v>
      </c>
      <c r="O80" s="11">
        <f t="shared" si="18"/>
        <v>0.28721451687785182</v>
      </c>
      <c r="P80">
        <f t="shared" si="19"/>
        <v>-1.3112584899352242E-2</v>
      </c>
      <c r="Q80" s="11">
        <f t="shared" si="20"/>
        <v>1.7193988274272044E-4</v>
      </c>
      <c r="R80" s="115">
        <f t="shared" si="21"/>
        <v>1.8526056925702026E-3</v>
      </c>
    </row>
    <row r="81" spans="1:18" x14ac:dyDescent="0.25">
      <c r="A81" s="44">
        <v>2248</v>
      </c>
      <c r="B81" s="44">
        <v>0.2665546231291408</v>
      </c>
      <c r="C81" s="44">
        <v>15.75</v>
      </c>
      <c r="D81" s="44">
        <v>27.299999999999986</v>
      </c>
      <c r="E81" s="17">
        <f t="shared" si="11"/>
        <v>6772.1062499999971</v>
      </c>
      <c r="F81" s="31">
        <f t="shared" si="12"/>
        <v>0.25510338597449156</v>
      </c>
      <c r="G81" s="80">
        <f t="shared" si="13"/>
        <v>1.1451237154649241E-2</v>
      </c>
      <c r="H81" s="80">
        <f t="shared" si="14"/>
        <v>4.2960189623502902</v>
      </c>
      <c r="L81" s="11">
        <f t="shared" si="15"/>
        <v>-1.322176091541359</v>
      </c>
      <c r="M81" s="11">
        <f t="shared" si="16"/>
        <v>2.7568403652716422</v>
      </c>
      <c r="N81" s="11">
        <f t="shared" si="17"/>
        <v>3.3068867021909134</v>
      </c>
      <c r="O81" s="11">
        <f t="shared" si="18"/>
        <v>0.25502466200085611</v>
      </c>
      <c r="P81">
        <f t="shared" si="19"/>
        <v>1.1529961128284694E-2</v>
      </c>
      <c r="Q81" s="11">
        <f t="shared" si="20"/>
        <v>1.3294000361975604E-4</v>
      </c>
      <c r="R81" s="115">
        <f t="shared" si="21"/>
        <v>1.1776701873416468E-4</v>
      </c>
    </row>
    <row r="82" spans="1:18" x14ac:dyDescent="0.25">
      <c r="A82" s="44">
        <v>2249</v>
      </c>
      <c r="B82" s="44">
        <v>0.29586109134581973</v>
      </c>
      <c r="C82" s="44">
        <v>16.649999999999991</v>
      </c>
      <c r="D82" s="44">
        <v>27.899999999999984</v>
      </c>
      <c r="E82" s="17">
        <f t="shared" si="11"/>
        <v>7734.5077499999888</v>
      </c>
      <c r="F82" s="31">
        <f t="shared" si="12"/>
        <v>0.29084523745731994</v>
      </c>
      <c r="G82" s="80">
        <f t="shared" si="13"/>
        <v>5.0158538884997883E-3</v>
      </c>
      <c r="H82" s="80">
        <f t="shared" si="14"/>
        <v>1.6953408323086883</v>
      </c>
      <c r="L82" s="11">
        <f t="shared" si="15"/>
        <v>-1.2178652208010632</v>
      </c>
      <c r="M82" s="11">
        <f t="shared" si="16"/>
        <v>2.8124102164264522</v>
      </c>
      <c r="N82" s="11">
        <f t="shared" si="17"/>
        <v>3.3286266888273195</v>
      </c>
      <c r="O82" s="11">
        <f t="shared" si="18"/>
        <v>0.29005951003238178</v>
      </c>
      <c r="P82">
        <f t="shared" si="19"/>
        <v>5.8015813134379424E-3</v>
      </c>
      <c r="Q82" s="11">
        <f t="shared" si="20"/>
        <v>3.3658345736432317E-5</v>
      </c>
      <c r="R82" s="115">
        <f t="shared" si="21"/>
        <v>2.1056075358275644E-3</v>
      </c>
    </row>
    <row r="83" spans="1:18" x14ac:dyDescent="0.25">
      <c r="A83" s="44">
        <v>2250</v>
      </c>
      <c r="B83" s="44">
        <v>0.24166126484654094</v>
      </c>
      <c r="C83" s="44">
        <v>15.550000000000008</v>
      </c>
      <c r="D83" s="44">
        <v>27</v>
      </c>
      <c r="E83" s="17">
        <f t="shared" si="11"/>
        <v>6528.6675000000068</v>
      </c>
      <c r="F83" s="31">
        <f t="shared" si="12"/>
        <v>0.2460625109886721</v>
      </c>
      <c r="G83" s="80">
        <f t="shared" si="13"/>
        <v>-4.4012461421311655E-3</v>
      </c>
      <c r="H83" s="80">
        <f t="shared" si="14"/>
        <v>-1.8212460093370912</v>
      </c>
      <c r="L83" s="11">
        <f t="shared" si="15"/>
        <v>-1.4202182654045306</v>
      </c>
      <c r="M83" s="11">
        <f t="shared" si="16"/>
        <v>2.7440606386252435</v>
      </c>
      <c r="N83" s="11">
        <f t="shared" si="17"/>
        <v>3.2958368660043291</v>
      </c>
      <c r="O83" s="11">
        <f t="shared" si="18"/>
        <v>0.24587540904896188</v>
      </c>
      <c r="P83">
        <f t="shared" si="19"/>
        <v>-4.2141442024209441E-3</v>
      </c>
      <c r="Q83" s="11">
        <f t="shared" si="20"/>
        <v>1.7759011358798055E-5</v>
      </c>
      <c r="R83" s="115">
        <f t="shared" si="21"/>
        <v>2.8995224208579236E-6</v>
      </c>
    </row>
    <row r="84" spans="1:18" x14ac:dyDescent="0.25">
      <c r="A84" s="44">
        <v>2251</v>
      </c>
      <c r="B84" s="44">
        <v>0.25807853422037369</v>
      </c>
      <c r="C84" s="44">
        <v>15.779999999999987</v>
      </c>
      <c r="D84" s="44">
        <v>27.299999999999986</v>
      </c>
      <c r="E84" s="17">
        <f t="shared" si="11"/>
        <v>6797.9293199999856</v>
      </c>
      <c r="F84" s="31">
        <f t="shared" si="12"/>
        <v>0.25606240810067304</v>
      </c>
      <c r="G84" s="80">
        <f t="shared" si="13"/>
        <v>2.0161261197006453E-3</v>
      </c>
      <c r="H84" s="80">
        <f t="shared" si="14"/>
        <v>0.78120643616918251</v>
      </c>
      <c r="L84" s="11">
        <f t="shared" si="15"/>
        <v>-1.3544913441766457</v>
      </c>
      <c r="M84" s="11">
        <f t="shared" si="16"/>
        <v>2.7587433154177274</v>
      </c>
      <c r="N84" s="11">
        <f t="shared" si="17"/>
        <v>3.3068867021909134</v>
      </c>
      <c r="O84" s="11">
        <f t="shared" si="18"/>
        <v>0.2559329420342506</v>
      </c>
      <c r="P84">
        <f t="shared" si="19"/>
        <v>2.1455921861230909E-3</v>
      </c>
      <c r="Q84" s="11">
        <f t="shared" si="20"/>
        <v>4.6035658291524641E-6</v>
      </c>
      <c r="R84" s="115">
        <f t="shared" si="21"/>
        <v>1.3830539449772591E-4</v>
      </c>
    </row>
    <row r="85" spans="1:18" x14ac:dyDescent="0.25">
      <c r="A85" s="44">
        <v>2252</v>
      </c>
      <c r="B85" s="44">
        <v>0.22376291714161353</v>
      </c>
      <c r="C85" s="44">
        <v>14.649999999999991</v>
      </c>
      <c r="D85" s="44">
        <v>26.5</v>
      </c>
      <c r="E85" s="17">
        <f t="shared" si="11"/>
        <v>5687.4962499999929</v>
      </c>
      <c r="F85" s="31">
        <f t="shared" si="12"/>
        <v>0.21482293178069509</v>
      </c>
      <c r="G85" s="80">
        <f t="shared" si="13"/>
        <v>8.9399853609184454E-3</v>
      </c>
      <c r="H85" s="80">
        <f t="shared" si="14"/>
        <v>3.9952935343887073</v>
      </c>
      <c r="L85" s="11">
        <f t="shared" si="15"/>
        <v>-1.4971681932516503</v>
      </c>
      <c r="M85" s="11">
        <f t="shared" si="16"/>
        <v>2.6844403354630759</v>
      </c>
      <c r="N85" s="11">
        <f t="shared" si="17"/>
        <v>3.2771447329921766</v>
      </c>
      <c r="O85" s="11">
        <f t="shared" si="18"/>
        <v>0.21529810465381305</v>
      </c>
      <c r="P85">
        <f t="shared" si="19"/>
        <v>8.4648124878004827E-3</v>
      </c>
      <c r="Q85" s="11">
        <f t="shared" si="20"/>
        <v>7.1653050453622996E-5</v>
      </c>
      <c r="R85" s="115">
        <f t="shared" si="21"/>
        <v>8.3373709595830389E-4</v>
      </c>
    </row>
    <row r="86" spans="1:18" x14ac:dyDescent="0.25">
      <c r="A86" s="44">
        <v>2253</v>
      </c>
      <c r="B86" s="44">
        <v>0.34421299529133542</v>
      </c>
      <c r="C86" s="44">
        <v>18.049999999999997</v>
      </c>
      <c r="D86" s="44">
        <v>28.799999999999979</v>
      </c>
      <c r="E86" s="17">
        <f t="shared" si="11"/>
        <v>9383.1119999999901</v>
      </c>
      <c r="F86" s="31">
        <f t="shared" si="12"/>
        <v>0.35207141827422472</v>
      </c>
      <c r="G86" s="80">
        <f t="shared" si="13"/>
        <v>-7.8584229828893015E-3</v>
      </c>
      <c r="H86" s="80">
        <f t="shared" si="14"/>
        <v>-2.2830117079798451</v>
      </c>
      <c r="L86" s="11">
        <f t="shared" si="15"/>
        <v>-1.066494640858322</v>
      </c>
      <c r="M86" s="11">
        <f t="shared" si="16"/>
        <v>2.8931456847788897</v>
      </c>
      <c r="N86" s="11">
        <f t="shared" si="17"/>
        <v>3.3603753871418993</v>
      </c>
      <c r="O86" s="11">
        <f t="shared" si="18"/>
        <v>0.34977657494660624</v>
      </c>
      <c r="P86">
        <f t="shared" si="19"/>
        <v>-5.5635796552708228E-3</v>
      </c>
      <c r="Q86" s="11">
        <f t="shared" si="20"/>
        <v>3.0953418580543409E-5</v>
      </c>
      <c r="R86" s="115">
        <f t="shared" si="21"/>
        <v>1.1152197277227232E-2</v>
      </c>
    </row>
    <row r="87" spans="1:18" x14ac:dyDescent="0.25">
      <c r="A87" s="44">
        <v>2254</v>
      </c>
      <c r="B87" s="44">
        <v>0.20272995484942871</v>
      </c>
      <c r="C87" s="44">
        <v>14.449999999999992</v>
      </c>
      <c r="D87" s="44">
        <v>26.299999999999986</v>
      </c>
      <c r="E87" s="17">
        <f t="shared" si="11"/>
        <v>5491.5057499999912</v>
      </c>
      <c r="F87" s="31">
        <f t="shared" si="12"/>
        <v>0.20754419900331952</v>
      </c>
      <c r="G87" s="80">
        <f t="shared" si="13"/>
        <v>-4.8142441538908121E-3</v>
      </c>
      <c r="H87" s="80">
        <f t="shared" si="14"/>
        <v>-2.3747078508780017</v>
      </c>
      <c r="L87" s="11">
        <f t="shared" si="15"/>
        <v>-1.5958804572148857</v>
      </c>
      <c r="M87" s="11">
        <f t="shared" si="16"/>
        <v>2.6706944145584406</v>
      </c>
      <c r="N87" s="11">
        <f t="shared" si="17"/>
        <v>3.2695689391837184</v>
      </c>
      <c r="O87" s="11">
        <f t="shared" si="18"/>
        <v>0.20802604256593479</v>
      </c>
      <c r="P87">
        <f t="shared" si="19"/>
        <v>-5.2960877165060816E-3</v>
      </c>
      <c r="Q87" s="11">
        <f t="shared" si="20"/>
        <v>2.8048545100926602E-5</v>
      </c>
      <c r="R87" s="115">
        <f t="shared" si="21"/>
        <v>1.3065743835479996E-3</v>
      </c>
    </row>
    <row r="88" spans="1:18" x14ac:dyDescent="0.25">
      <c r="A88" s="44">
        <v>2255</v>
      </c>
      <c r="B88" s="44">
        <v>0.25004535875943229</v>
      </c>
      <c r="C88" s="44">
        <v>15.180000000000005</v>
      </c>
      <c r="D88" s="44">
        <v>27.5</v>
      </c>
      <c r="E88" s="17">
        <f t="shared" si="11"/>
        <v>6336.8910000000042</v>
      </c>
      <c r="F88" s="31">
        <f t="shared" si="12"/>
        <v>0.23894027855148575</v>
      </c>
      <c r="G88" s="80">
        <f t="shared" si="13"/>
        <v>1.1105080207946538E-2</v>
      </c>
      <c r="H88" s="80">
        <f t="shared" si="14"/>
        <v>4.4412262891192853</v>
      </c>
      <c r="L88" s="11">
        <f t="shared" si="15"/>
        <v>-1.3861129425395073</v>
      </c>
      <c r="M88" s="11">
        <f t="shared" si="16"/>
        <v>2.7199787719674844</v>
      </c>
      <c r="N88" s="11">
        <f t="shared" si="17"/>
        <v>3.3141860046725258</v>
      </c>
      <c r="O88" s="11">
        <f t="shared" si="18"/>
        <v>0.24005202742940265</v>
      </c>
      <c r="P88">
        <f t="shared" si="19"/>
        <v>9.9933313300296367E-3</v>
      </c>
      <c r="Q88" s="11">
        <f t="shared" si="20"/>
        <v>9.9866671071751901E-5</v>
      </c>
      <c r="R88" s="115">
        <f t="shared" si="21"/>
        <v>1.6979205997163203E-5</v>
      </c>
    </row>
  </sheetData>
  <mergeCells count="4">
    <mergeCell ref="U16:X16"/>
    <mergeCell ref="I2:J2"/>
    <mergeCell ref="E1:J1"/>
    <mergeCell ref="L1:S1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E183"/>
  <sheetViews>
    <sheetView tabSelected="1" topLeftCell="AS1" zoomScaleNormal="100" workbookViewId="0">
      <selection activeCell="BE6" sqref="BE6"/>
    </sheetView>
  </sheetViews>
  <sheetFormatPr defaultRowHeight="15" x14ac:dyDescent="0.25"/>
  <cols>
    <col min="15" max="15" width="9.140625" style="130"/>
    <col min="16" max="16" width="10.7109375" customWidth="1"/>
    <col min="19" max="19" width="10.140625" customWidth="1"/>
    <col min="20" max="20" width="9.7109375" style="125" customWidth="1"/>
    <col min="38" max="38" width="12" bestFit="1" customWidth="1"/>
    <col min="41" max="41" width="12" bestFit="1" customWidth="1"/>
    <col min="44" max="44" width="11" customWidth="1"/>
    <col min="47" max="47" width="12.28515625" customWidth="1"/>
    <col min="49" max="49" width="18" bestFit="1" customWidth="1"/>
    <col min="50" max="53" width="20" bestFit="1" customWidth="1"/>
    <col min="57" max="57" width="19.85546875" bestFit="1" customWidth="1"/>
  </cols>
  <sheetData>
    <row r="1" spans="1:57" x14ac:dyDescent="0.25">
      <c r="U1" s="218" t="s">
        <v>170</v>
      </c>
      <c r="V1" s="219"/>
      <c r="W1" s="219"/>
      <c r="X1" s="219"/>
      <c r="Y1" s="220"/>
      <c r="AA1" s="216" t="s">
        <v>93</v>
      </c>
      <c r="AB1" s="216"/>
      <c r="AC1" s="216"/>
    </row>
    <row r="2" spans="1:57" x14ac:dyDescent="0.25">
      <c r="A2" s="203" t="s">
        <v>87</v>
      </c>
      <c r="B2" s="203"/>
      <c r="C2" s="203"/>
      <c r="D2" s="203"/>
      <c r="F2" s="203" t="s">
        <v>88</v>
      </c>
      <c r="G2" s="203"/>
      <c r="H2" s="203"/>
      <c r="I2" s="203"/>
      <c r="J2" s="138" t="s">
        <v>89</v>
      </c>
      <c r="K2" s="217" t="s">
        <v>90</v>
      </c>
      <c r="L2" s="217"/>
      <c r="M2" s="217"/>
      <c r="N2" s="217"/>
      <c r="O2" s="121" t="s">
        <v>89</v>
      </c>
      <c r="P2" s="203" t="s">
        <v>91</v>
      </c>
      <c r="Q2" s="203"/>
      <c r="R2" s="203"/>
      <c r="S2" s="203"/>
      <c r="T2" s="121" t="s">
        <v>89</v>
      </c>
      <c r="U2" s="171" t="s">
        <v>5</v>
      </c>
      <c r="V2" s="120">
        <v>2019</v>
      </c>
      <c r="W2" s="172">
        <v>2020</v>
      </c>
      <c r="X2" s="120">
        <v>2021</v>
      </c>
      <c r="Y2" s="120">
        <v>2022</v>
      </c>
      <c r="AA2" s="121" t="s">
        <v>5</v>
      </c>
      <c r="AB2" s="120" t="s">
        <v>94</v>
      </c>
      <c r="AC2" s="120" t="s">
        <v>95</v>
      </c>
      <c r="AH2" s="189" t="s">
        <v>191</v>
      </c>
      <c r="AI2" s="189" t="s">
        <v>10</v>
      </c>
      <c r="AJ2" s="189" t="s">
        <v>6</v>
      </c>
      <c r="AK2" s="189" t="s">
        <v>25</v>
      </c>
      <c r="AL2" s="189" t="s">
        <v>373</v>
      </c>
      <c r="AM2" s="190" t="s">
        <v>191</v>
      </c>
      <c r="AN2" s="190" t="s">
        <v>10</v>
      </c>
      <c r="AO2" s="190" t="s">
        <v>377</v>
      </c>
      <c r="AP2" s="189" t="s">
        <v>191</v>
      </c>
      <c r="AQ2" s="189" t="s">
        <v>10</v>
      </c>
      <c r="AR2" s="189" t="s">
        <v>375</v>
      </c>
      <c r="AS2" s="190" t="s">
        <v>191</v>
      </c>
      <c r="AT2" s="190" t="s">
        <v>10</v>
      </c>
      <c r="AU2" s="190" t="s">
        <v>376</v>
      </c>
      <c r="AW2" s="192" t="s">
        <v>5</v>
      </c>
      <c r="AX2" t="s">
        <v>381</v>
      </c>
      <c r="AY2" t="s">
        <v>380</v>
      </c>
      <c r="AZ2" t="s">
        <v>379</v>
      </c>
      <c r="BA2" t="s">
        <v>378</v>
      </c>
      <c r="BC2" s="195" t="s">
        <v>5</v>
      </c>
      <c r="BD2" s="195" t="s">
        <v>382</v>
      </c>
      <c r="BE2" s="195" t="s">
        <v>383</v>
      </c>
    </row>
    <row r="3" spans="1:57" x14ac:dyDescent="0.25">
      <c r="A3" s="118" t="s">
        <v>10</v>
      </c>
      <c r="B3" s="118" t="s">
        <v>6</v>
      </c>
      <c r="C3" s="118" t="s">
        <v>25</v>
      </c>
      <c r="D3" s="118" t="s">
        <v>92</v>
      </c>
      <c r="F3" s="134" t="s">
        <v>10</v>
      </c>
      <c r="G3" s="134" t="s">
        <v>6</v>
      </c>
      <c r="H3" s="134" t="s">
        <v>25</v>
      </c>
      <c r="I3" s="134" t="s">
        <v>92</v>
      </c>
      <c r="K3" s="124" t="s">
        <v>10</v>
      </c>
      <c r="L3" s="124" t="s">
        <v>6</v>
      </c>
      <c r="M3" s="124" t="s">
        <v>25</v>
      </c>
      <c r="N3" s="124" t="s">
        <v>92</v>
      </c>
      <c r="O3" s="128"/>
      <c r="P3" s="118" t="s">
        <v>10</v>
      </c>
      <c r="Q3" s="118" t="s">
        <v>6</v>
      </c>
      <c r="R3" s="118" t="s">
        <v>25</v>
      </c>
      <c r="S3" s="118" t="s">
        <v>92</v>
      </c>
      <c r="U3" s="173">
        <v>1</v>
      </c>
      <c r="V3" s="162">
        <v>15.0036511268301</v>
      </c>
      <c r="W3" s="162">
        <v>22.762502970341114</v>
      </c>
      <c r="X3" s="162">
        <v>24.873831571700691</v>
      </c>
      <c r="Y3" s="162">
        <v>25.869156733211174</v>
      </c>
      <c r="AA3" s="105">
        <v>1</v>
      </c>
      <c r="AB3" s="161">
        <v>3</v>
      </c>
      <c r="AC3" s="162">
        <v>15.003651126830087</v>
      </c>
      <c r="AH3" s="191" t="s">
        <v>193</v>
      </c>
      <c r="AI3" s="191">
        <v>1</v>
      </c>
      <c r="AJ3" s="191">
        <v>29</v>
      </c>
      <c r="AK3" s="191">
        <v>19.742662080527879</v>
      </c>
      <c r="AL3" s="191">
        <v>26.244399999999999</v>
      </c>
      <c r="AM3" s="186" t="s">
        <v>193</v>
      </c>
      <c r="AN3" s="186">
        <v>1</v>
      </c>
      <c r="AO3" s="186">
        <v>25.234999999999999</v>
      </c>
      <c r="AP3" s="191" t="s">
        <v>193</v>
      </c>
      <c r="AQ3" s="191">
        <v>1</v>
      </c>
      <c r="AR3" s="191">
        <v>23.090025000000001</v>
      </c>
      <c r="AS3" s="186" t="s">
        <v>193</v>
      </c>
      <c r="AT3" s="186">
        <v>1</v>
      </c>
      <c r="AU3" s="186">
        <v>15</v>
      </c>
      <c r="AW3" s="193">
        <v>1</v>
      </c>
      <c r="AX3" s="33">
        <v>15.008788877967973</v>
      </c>
      <c r="AY3" s="33">
        <v>22.775404671409394</v>
      </c>
      <c r="AZ3" s="33">
        <v>24.88783087634296</v>
      </c>
      <c r="BA3" s="33">
        <v>25.883723876299243</v>
      </c>
      <c r="BC3" s="194">
        <v>1</v>
      </c>
      <c r="BD3" s="194">
        <v>3</v>
      </c>
      <c r="BE3" s="228">
        <v>15.008788877967973</v>
      </c>
    </row>
    <row r="4" spans="1:57" x14ac:dyDescent="0.25">
      <c r="A4" s="122">
        <v>1</v>
      </c>
      <c r="B4" s="122">
        <v>47</v>
      </c>
      <c r="C4" s="122">
        <v>11.254435281289224</v>
      </c>
      <c r="D4" s="122">
        <v>15.521906760980537</v>
      </c>
      <c r="F4" s="122">
        <v>1</v>
      </c>
      <c r="G4" s="122">
        <v>47</v>
      </c>
      <c r="H4" s="122">
        <v>14.6113008946975</v>
      </c>
      <c r="I4" s="122">
        <v>23.278514999999999</v>
      </c>
      <c r="K4" s="122">
        <v>1</v>
      </c>
      <c r="L4" s="122">
        <v>47</v>
      </c>
      <c r="M4" s="122">
        <v>16.827776795219489</v>
      </c>
      <c r="N4" s="122">
        <v>25.440999999999999</v>
      </c>
      <c r="O4" s="127"/>
      <c r="P4" s="122">
        <v>1</v>
      </c>
      <c r="Q4" s="122">
        <v>47</v>
      </c>
      <c r="R4" s="123">
        <v>17.9005475659147</v>
      </c>
      <c r="S4" s="123">
        <v>26.458639999999999</v>
      </c>
      <c r="U4" s="161">
        <v>2</v>
      </c>
      <c r="V4" s="162">
        <v>15.724440995861627</v>
      </c>
      <c r="W4" s="162">
        <v>22.362482640783099</v>
      </c>
      <c r="X4" s="162">
        <v>24.436598739219495</v>
      </c>
      <c r="Y4" s="162">
        <v>25.414499379715039</v>
      </c>
      <c r="AA4" s="105">
        <v>1</v>
      </c>
      <c r="AB4" s="161">
        <v>4</v>
      </c>
      <c r="AC4" s="162">
        <v>22.762502970341114</v>
      </c>
      <c r="AH4" s="191" t="s">
        <v>194</v>
      </c>
      <c r="AI4" s="191">
        <v>1</v>
      </c>
      <c r="AJ4" s="191">
        <v>33</v>
      </c>
      <c r="AK4" s="191">
        <v>18.501237081549455</v>
      </c>
      <c r="AL4" s="191">
        <v>25.815920000000002</v>
      </c>
      <c r="AM4" s="186" t="s">
        <v>194</v>
      </c>
      <c r="AN4" s="186">
        <v>1</v>
      </c>
      <c r="AO4" s="186">
        <v>24.823</v>
      </c>
      <c r="AP4" s="191" t="s">
        <v>194</v>
      </c>
      <c r="AQ4" s="191">
        <v>1</v>
      </c>
      <c r="AR4" s="191">
        <v>22.713045000000001</v>
      </c>
      <c r="AS4" s="186" t="s">
        <v>194</v>
      </c>
      <c r="AT4" s="186">
        <v>1</v>
      </c>
      <c r="AU4" s="186">
        <v>15</v>
      </c>
      <c r="AW4" s="193">
        <v>2</v>
      </c>
      <c r="AX4" s="33">
        <v>15.729686235679409</v>
      </c>
      <c r="AY4" s="33">
        <v>22.375585907574422</v>
      </c>
      <c r="AZ4" s="33">
        <v>24.45081675106934</v>
      </c>
      <c r="BA4" s="33">
        <v>25.429294314153555</v>
      </c>
      <c r="BC4" s="194">
        <v>1</v>
      </c>
      <c r="BD4" s="194">
        <v>4</v>
      </c>
      <c r="BE4" s="228">
        <v>22.775404671409394</v>
      </c>
    </row>
    <row r="5" spans="1:57" x14ac:dyDescent="0.25">
      <c r="A5" s="122">
        <v>1</v>
      </c>
      <c r="B5" s="122">
        <v>73</v>
      </c>
      <c r="C5" s="122">
        <v>11.430285832559369</v>
      </c>
      <c r="D5" s="122">
        <v>14.6</v>
      </c>
      <c r="F5" s="122">
        <v>1</v>
      </c>
      <c r="G5" s="122">
        <v>73</v>
      </c>
      <c r="H5" s="122">
        <v>14.611300894697463</v>
      </c>
      <c r="I5" s="122">
        <v>21.313382822046695</v>
      </c>
      <c r="K5" s="122">
        <v>1</v>
      </c>
      <c r="L5" s="122">
        <v>73</v>
      </c>
      <c r="M5" s="122">
        <v>16.827776795219489</v>
      </c>
      <c r="N5" s="122">
        <v>23.273989430204139</v>
      </c>
      <c r="O5" s="127"/>
      <c r="P5" s="122">
        <v>1</v>
      </c>
      <c r="Q5" s="122">
        <v>73</v>
      </c>
      <c r="R5" s="123">
        <v>17.900547565914732</v>
      </c>
      <c r="S5" s="123">
        <v>24.207180399267052</v>
      </c>
      <c r="U5" s="161">
        <v>3</v>
      </c>
      <c r="V5" s="162">
        <v>15.567575640903511</v>
      </c>
      <c r="W5" s="162">
        <v>20.338233820821554</v>
      </c>
      <c r="X5" s="162">
        <v>22.224538962473286</v>
      </c>
      <c r="Y5" s="162">
        <v>23.11367342982291</v>
      </c>
      <c r="AA5" s="105">
        <v>1</v>
      </c>
      <c r="AB5" s="161">
        <v>5</v>
      </c>
      <c r="AC5" s="162">
        <v>24.873831571700691</v>
      </c>
      <c r="AH5" s="191" t="s">
        <v>195</v>
      </c>
      <c r="AI5" s="191">
        <v>1</v>
      </c>
      <c r="AJ5" s="191">
        <v>50</v>
      </c>
      <c r="AK5" s="191">
        <v>18.381099178422506</v>
      </c>
      <c r="AL5" s="191">
        <v>26.565760000000001</v>
      </c>
      <c r="AM5" s="186" t="s">
        <v>195</v>
      </c>
      <c r="AN5" s="186">
        <v>1</v>
      </c>
      <c r="AO5" s="186">
        <v>25.544</v>
      </c>
      <c r="AP5" s="191" t="s">
        <v>195</v>
      </c>
      <c r="AQ5" s="191">
        <v>1</v>
      </c>
      <c r="AR5" s="191">
        <v>23.37276</v>
      </c>
      <c r="AS5" s="186" t="s">
        <v>195</v>
      </c>
      <c r="AT5" s="186">
        <v>1</v>
      </c>
      <c r="AU5" s="186">
        <v>14.9</v>
      </c>
      <c r="AW5" s="193">
        <v>3</v>
      </c>
      <c r="AX5" s="33">
        <v>15.58226130787604</v>
      </c>
      <c r="AY5" s="33">
        <v>20.350431625218775</v>
      </c>
      <c r="AZ5" s="33">
        <v>22.237774509088847</v>
      </c>
      <c r="BA5" s="33">
        <v>23.12744511797457</v>
      </c>
      <c r="BC5" s="194">
        <v>1</v>
      </c>
      <c r="BD5" s="194">
        <v>5</v>
      </c>
      <c r="BE5" s="228">
        <v>24.88783087634296</v>
      </c>
    </row>
    <row r="6" spans="1:57" x14ac:dyDescent="0.25">
      <c r="A6" s="122">
        <v>1</v>
      </c>
      <c r="B6" s="122">
        <v>48</v>
      </c>
      <c r="C6" s="122">
        <v>11.430285832559369</v>
      </c>
      <c r="D6" s="122">
        <v>15</v>
      </c>
      <c r="F6" s="122">
        <v>1</v>
      </c>
      <c r="G6" s="122">
        <v>48</v>
      </c>
      <c r="H6" s="122">
        <v>14.840113212958942</v>
      </c>
      <c r="I6" s="122">
        <v>22.807289999999998</v>
      </c>
      <c r="K6" s="122">
        <v>1</v>
      </c>
      <c r="L6" s="122">
        <v>48</v>
      </c>
      <c r="M6" s="122">
        <v>17.091299026911962</v>
      </c>
      <c r="N6" s="122">
        <v>24.925999999999998</v>
      </c>
      <c r="O6" s="127"/>
      <c r="P6" s="122">
        <v>1</v>
      </c>
      <c r="Q6" s="122">
        <v>48</v>
      </c>
      <c r="R6" s="123">
        <v>18.180869339877599</v>
      </c>
      <c r="S6" s="123">
        <v>25.923039999999997</v>
      </c>
      <c r="U6" s="161">
        <v>4</v>
      </c>
      <c r="V6" s="162">
        <v>15.306061945626526</v>
      </c>
      <c r="W6" s="162">
        <v>20.560707790155906</v>
      </c>
      <c r="X6" s="162">
        <v>22.467618580145757</v>
      </c>
      <c r="Y6" s="162">
        <v>23.366548843372758</v>
      </c>
      <c r="AA6" s="105">
        <v>1</v>
      </c>
      <c r="AB6" s="161">
        <v>6</v>
      </c>
      <c r="AC6" s="162">
        <v>25.869156733211174</v>
      </c>
      <c r="AH6" s="191" t="s">
        <v>196</v>
      </c>
      <c r="AI6" s="191">
        <v>1</v>
      </c>
      <c r="AJ6" s="191">
        <v>48</v>
      </c>
      <c r="AK6" s="191">
        <v>18.180869339877599</v>
      </c>
      <c r="AL6" s="191">
        <v>25.923039999999997</v>
      </c>
      <c r="AM6" s="186" t="s">
        <v>196</v>
      </c>
      <c r="AN6" s="186">
        <v>1</v>
      </c>
      <c r="AO6" s="186">
        <v>24.925999999999998</v>
      </c>
      <c r="AP6" s="191" t="s">
        <v>196</v>
      </c>
      <c r="AQ6" s="191">
        <v>1</v>
      </c>
      <c r="AR6" s="191">
        <v>22.807289999999998</v>
      </c>
      <c r="AS6" s="186" t="s">
        <v>196</v>
      </c>
      <c r="AT6" s="186">
        <v>1</v>
      </c>
      <c r="AU6" s="186">
        <v>15</v>
      </c>
      <c r="AW6" s="193">
        <v>4</v>
      </c>
      <c r="AX6" s="33">
        <v>15.366666666666667</v>
      </c>
      <c r="AY6" s="33">
        <v>20.356919999999999</v>
      </c>
      <c r="AZ6" s="33">
        <v>22.248000000000001</v>
      </c>
      <c r="BA6" s="33">
        <v>23.137919999999998</v>
      </c>
      <c r="BC6" s="194">
        <v>1</v>
      </c>
      <c r="BD6" s="194">
        <v>6</v>
      </c>
      <c r="BE6" s="228">
        <v>25.883723876299243</v>
      </c>
    </row>
    <row r="7" spans="1:57" x14ac:dyDescent="0.25">
      <c r="A7" s="122">
        <v>1</v>
      </c>
      <c r="B7" s="122">
        <v>50</v>
      </c>
      <c r="C7" s="122">
        <v>11.606136383829508</v>
      </c>
      <c r="D7" s="122">
        <v>14.9</v>
      </c>
      <c r="F7" s="122">
        <v>1</v>
      </c>
      <c r="G7" s="122">
        <v>50</v>
      </c>
      <c r="H7" s="122">
        <v>15.003550583145714</v>
      </c>
      <c r="I7" s="122">
        <v>23.37276</v>
      </c>
      <c r="K7" s="122">
        <v>1</v>
      </c>
      <c r="L7" s="122">
        <v>50</v>
      </c>
      <c r="M7" s="122">
        <v>17.279529192406589</v>
      </c>
      <c r="N7" s="122">
        <v>25.544</v>
      </c>
      <c r="O7" s="127"/>
      <c r="P7" s="122">
        <v>1</v>
      </c>
      <c r="Q7" s="122">
        <v>50</v>
      </c>
      <c r="R7" s="123">
        <v>18.381099178422506</v>
      </c>
      <c r="S7" s="123">
        <v>26.565760000000001</v>
      </c>
      <c r="U7" s="161">
        <v>5</v>
      </c>
      <c r="V7" s="162">
        <v>15.669793874628025</v>
      </c>
      <c r="W7" s="162">
        <v>19.797206443262535</v>
      </c>
      <c r="X7" s="162">
        <v>21.633155615803407</v>
      </c>
      <c r="Y7" s="162">
        <v>22.498749684228567</v>
      </c>
      <c r="AA7" s="127">
        <v>2</v>
      </c>
      <c r="AB7" s="161">
        <v>3</v>
      </c>
      <c r="AC7" s="162">
        <v>15.724440995861627</v>
      </c>
      <c r="AH7" s="191" t="s">
        <v>197</v>
      </c>
      <c r="AI7" s="191">
        <v>1</v>
      </c>
      <c r="AJ7" s="191">
        <v>47</v>
      </c>
      <c r="AK7" s="191">
        <v>17.900547565914732</v>
      </c>
      <c r="AL7" s="191">
        <v>26.458639999999999</v>
      </c>
      <c r="AM7" s="186" t="s">
        <v>197</v>
      </c>
      <c r="AN7" s="186">
        <v>1</v>
      </c>
      <c r="AO7" s="186">
        <v>25.440999999999999</v>
      </c>
      <c r="AP7" s="191" t="s">
        <v>197</v>
      </c>
      <c r="AQ7" s="191">
        <v>1</v>
      </c>
      <c r="AR7" s="191">
        <v>23.278514999999999</v>
      </c>
      <c r="AS7" s="186" t="s">
        <v>197</v>
      </c>
      <c r="AT7" s="186">
        <v>1</v>
      </c>
      <c r="AU7" s="186">
        <v>15.552733267807845</v>
      </c>
      <c r="AW7" s="193">
        <v>5</v>
      </c>
      <c r="AX7" s="33">
        <v>15.675096085263036</v>
      </c>
      <c r="AY7" s="33">
        <v>19.809778271464459</v>
      </c>
      <c r="AZ7" s="33">
        <v>21.646796994420843</v>
      </c>
      <c r="BA7" s="33">
        <v>22.512944041760164</v>
      </c>
      <c r="BC7" s="194">
        <v>2</v>
      </c>
      <c r="BD7" s="194">
        <v>3</v>
      </c>
      <c r="BE7" s="228">
        <v>15.729686235679409</v>
      </c>
    </row>
    <row r="8" spans="1:57" x14ac:dyDescent="0.25">
      <c r="A8" s="122">
        <v>1</v>
      </c>
      <c r="B8" s="122">
        <v>33</v>
      </c>
      <c r="C8" s="122">
        <v>11.359945612051311</v>
      </c>
      <c r="D8" s="122">
        <v>15</v>
      </c>
      <c r="F8" s="122">
        <v>1</v>
      </c>
      <c r="G8" s="122">
        <v>33</v>
      </c>
      <c r="H8" s="122">
        <v>15.10161300525778</v>
      </c>
      <c r="I8" s="122">
        <v>22.713045000000001</v>
      </c>
      <c r="K8" s="122">
        <v>1</v>
      </c>
      <c r="L8" s="122">
        <v>33</v>
      </c>
      <c r="M8" s="122">
        <v>17.392467291703365</v>
      </c>
      <c r="N8" s="122">
        <v>24.823</v>
      </c>
      <c r="O8" s="127"/>
      <c r="P8" s="122">
        <v>1</v>
      </c>
      <c r="Q8" s="122">
        <v>33</v>
      </c>
      <c r="R8" s="123">
        <v>18.501237081549455</v>
      </c>
      <c r="S8" s="123">
        <v>25.815920000000002</v>
      </c>
      <c r="U8" s="161">
        <v>6</v>
      </c>
      <c r="V8" s="162">
        <v>16.077776759583397</v>
      </c>
      <c r="W8" s="162">
        <v>20.664961286639151</v>
      </c>
      <c r="X8" s="162">
        <v>22.581576907626225</v>
      </c>
      <c r="Y8" s="162">
        <v>23.485041590346096</v>
      </c>
      <c r="AA8" s="127">
        <v>2</v>
      </c>
      <c r="AB8" s="161">
        <v>4</v>
      </c>
      <c r="AC8" s="162">
        <v>22.362482640783099</v>
      </c>
      <c r="AH8" s="191" t="s">
        <v>198</v>
      </c>
      <c r="AI8" s="191">
        <v>1</v>
      </c>
      <c r="AJ8" s="191">
        <v>73</v>
      </c>
      <c r="AK8" s="191">
        <v>17.900547565914732</v>
      </c>
      <c r="AL8" s="191">
        <v>24.294583257795466</v>
      </c>
      <c r="AM8" s="186" t="s">
        <v>198</v>
      </c>
      <c r="AN8" s="186">
        <v>1</v>
      </c>
      <c r="AO8" s="186">
        <v>23.357985258057745</v>
      </c>
      <c r="AP8" s="191" t="s">
        <v>198</v>
      </c>
      <c r="AQ8" s="191">
        <v>1</v>
      </c>
      <c r="AR8" s="191">
        <v>21.390793028456368</v>
      </c>
      <c r="AS8" s="186" t="s">
        <v>198</v>
      </c>
      <c r="AT8" s="186">
        <v>1</v>
      </c>
      <c r="AU8" s="186">
        <v>14.6</v>
      </c>
      <c r="AW8" s="193">
        <v>6</v>
      </c>
      <c r="AX8" s="33">
        <v>16.121657957561261</v>
      </c>
      <c r="AY8" s="33">
        <v>20.677318871672224</v>
      </c>
      <c r="AZ8" s="33">
        <v>22.594985823185848</v>
      </c>
      <c r="BA8" s="33">
        <v>23.498993838815295</v>
      </c>
      <c r="BC8" s="194">
        <v>2</v>
      </c>
      <c r="BD8" s="194">
        <v>4</v>
      </c>
      <c r="BE8" s="228">
        <v>22.375585907574422</v>
      </c>
    </row>
    <row r="9" spans="1:57" x14ac:dyDescent="0.25">
      <c r="A9" s="122">
        <v>1</v>
      </c>
      <c r="B9" s="122">
        <v>29</v>
      </c>
      <c r="C9" s="122">
        <v>11.887497265861739</v>
      </c>
      <c r="D9" s="122">
        <v>15</v>
      </c>
      <c r="E9" s="133">
        <f>AVERAGE(D4:D9)</f>
        <v>15.003651126830087</v>
      </c>
      <c r="F9" s="122">
        <v>1</v>
      </c>
      <c r="G9" s="122">
        <v>29</v>
      </c>
      <c r="H9" s="122">
        <v>16.114924700415767</v>
      </c>
      <c r="I9" s="122">
        <v>23.090025000000001</v>
      </c>
      <c r="J9" s="133">
        <f>AVERAGE(I4:I9)</f>
        <v>22.762502970341114</v>
      </c>
      <c r="K9" s="122">
        <v>1</v>
      </c>
      <c r="L9" s="122">
        <v>29</v>
      </c>
      <c r="M9" s="122">
        <v>18.559494317770035</v>
      </c>
      <c r="N9" s="122">
        <v>25.234999999999999</v>
      </c>
      <c r="O9" s="131">
        <f>AVERAGE(N4:N9)</f>
        <v>24.873831571700691</v>
      </c>
      <c r="P9" s="122">
        <v>1</v>
      </c>
      <c r="Q9" s="122">
        <v>29</v>
      </c>
      <c r="R9" s="123">
        <v>19.742662080527879</v>
      </c>
      <c r="S9" s="123">
        <v>26.244399999999999</v>
      </c>
      <c r="T9" s="126">
        <f>AVERAGE(S4:S9)</f>
        <v>25.869156733211174</v>
      </c>
      <c r="U9" s="161">
        <v>7</v>
      </c>
      <c r="V9" s="162">
        <v>15.453555913256361</v>
      </c>
      <c r="W9" s="162">
        <v>22.648749595271127</v>
      </c>
      <c r="X9" s="162">
        <v>24.749514513433201</v>
      </c>
      <c r="Y9" s="162">
        <v>25.739862588460948</v>
      </c>
      <c r="AA9" s="127">
        <v>2</v>
      </c>
      <c r="AB9" s="161">
        <v>5</v>
      </c>
      <c r="AC9" s="162">
        <v>24.436598739219495</v>
      </c>
      <c r="AH9" s="191" t="s">
        <v>199</v>
      </c>
      <c r="AI9" s="191">
        <v>2</v>
      </c>
      <c r="AJ9" s="191">
        <v>3</v>
      </c>
      <c r="AK9" s="191">
        <v>20.42344353158057</v>
      </c>
      <c r="AL9" s="191">
        <v>26.244399999999999</v>
      </c>
      <c r="AM9" s="186" t="s">
        <v>199</v>
      </c>
      <c r="AN9" s="186">
        <v>2</v>
      </c>
      <c r="AO9" s="186">
        <v>25.234999999999999</v>
      </c>
      <c r="AP9" s="191" t="s">
        <v>199</v>
      </c>
      <c r="AQ9" s="191">
        <v>2</v>
      </c>
      <c r="AR9" s="191">
        <v>23.090025000000001</v>
      </c>
      <c r="AS9" s="186" t="s">
        <v>199</v>
      </c>
      <c r="AT9" s="186">
        <v>2</v>
      </c>
      <c r="AU9" s="186">
        <v>16.2</v>
      </c>
      <c r="AW9" s="193">
        <v>7</v>
      </c>
      <c r="AX9" s="33">
        <v>15.459818875300087</v>
      </c>
      <c r="AY9" s="33">
        <v>22.661637491561148</v>
      </c>
      <c r="AZ9" s="33">
        <v>24.763498839312177</v>
      </c>
      <c r="BA9" s="33">
        <v>25.754414130753599</v>
      </c>
      <c r="BC9" s="194">
        <v>2</v>
      </c>
      <c r="BD9" s="194">
        <v>5</v>
      </c>
      <c r="BE9" s="228">
        <v>24.45081675106934</v>
      </c>
    </row>
    <row r="10" spans="1:57" x14ac:dyDescent="0.25">
      <c r="A10" s="44">
        <v>2</v>
      </c>
      <c r="B10" s="44">
        <v>74</v>
      </c>
      <c r="C10" s="44">
        <v>11.817157045353683</v>
      </c>
      <c r="D10" s="44">
        <v>15.846645975169764</v>
      </c>
      <c r="F10" s="44">
        <v>2</v>
      </c>
      <c r="G10" s="44">
        <v>74</v>
      </c>
      <c r="H10" s="44">
        <v>15.10161300525778</v>
      </c>
      <c r="I10" s="44">
        <v>21.646365844698593</v>
      </c>
      <c r="K10" s="44">
        <v>2</v>
      </c>
      <c r="L10" s="44">
        <v>74</v>
      </c>
      <c r="M10" s="44">
        <v>17.392467291703365</v>
      </c>
      <c r="N10" s="44">
        <v>23.637592435316972</v>
      </c>
      <c r="O10" s="127"/>
      <c r="P10" s="44">
        <v>2</v>
      </c>
      <c r="Q10" s="44">
        <v>74</v>
      </c>
      <c r="R10" s="43">
        <v>18.501237081549455</v>
      </c>
      <c r="S10" s="43">
        <v>24.585716278290203</v>
      </c>
      <c r="U10" s="161">
        <v>8</v>
      </c>
      <c r="V10" s="162">
        <v>16.46696438845359</v>
      </c>
      <c r="W10" s="162">
        <v>23.034970785258214</v>
      </c>
      <c r="X10" s="162">
        <v>25.171531689064029</v>
      </c>
      <c r="Y10" s="162">
        <v>26.178863249127829</v>
      </c>
      <c r="AA10" s="127">
        <v>2</v>
      </c>
      <c r="AB10" s="161">
        <v>6</v>
      </c>
      <c r="AC10" s="162">
        <v>25.414499379715039</v>
      </c>
      <c r="AH10" s="191" t="s">
        <v>200</v>
      </c>
      <c r="AI10" s="191">
        <v>2</v>
      </c>
      <c r="AJ10" s="191">
        <v>46</v>
      </c>
      <c r="AK10" s="191">
        <v>19.782708048236863</v>
      </c>
      <c r="AL10" s="191">
        <v>24.316240000000001</v>
      </c>
      <c r="AM10" s="186" t="s">
        <v>200</v>
      </c>
      <c r="AN10" s="186">
        <v>2</v>
      </c>
      <c r="AO10" s="186">
        <v>23.381</v>
      </c>
      <c r="AP10" s="191" t="s">
        <v>200</v>
      </c>
      <c r="AQ10" s="191">
        <v>2</v>
      </c>
      <c r="AR10" s="191">
        <v>21.393615</v>
      </c>
      <c r="AS10" s="186" t="s">
        <v>200</v>
      </c>
      <c r="AT10" s="186">
        <v>2</v>
      </c>
      <c r="AU10" s="186">
        <v>15.1</v>
      </c>
      <c r="AW10" s="193">
        <v>8</v>
      </c>
      <c r="AX10" s="33">
        <v>16.47232717972906</v>
      </c>
      <c r="AY10" s="33">
        <v>23.048177493750273</v>
      </c>
      <c r="AZ10" s="33">
        <v>25.185861939429866</v>
      </c>
      <c r="BA10" s="33">
        <v>26.193775085246941</v>
      </c>
      <c r="BC10" s="194">
        <v>2</v>
      </c>
      <c r="BD10" s="194">
        <v>6</v>
      </c>
      <c r="BE10" s="228">
        <v>25.429294314153555</v>
      </c>
    </row>
    <row r="11" spans="1:57" x14ac:dyDescent="0.25">
      <c r="A11" s="44">
        <v>2</v>
      </c>
      <c r="B11" s="44">
        <v>14</v>
      </c>
      <c r="C11" s="44">
        <v>11.99300759662383</v>
      </c>
      <c r="D11" s="44">
        <v>15</v>
      </c>
      <c r="F11" s="44">
        <v>2</v>
      </c>
      <c r="G11" s="44">
        <v>14</v>
      </c>
      <c r="H11" s="44">
        <v>15.134300479295135</v>
      </c>
      <c r="I11" s="44">
        <v>21.487860000000001</v>
      </c>
      <c r="K11" s="44">
        <v>2</v>
      </c>
      <c r="L11" s="44">
        <v>14</v>
      </c>
      <c r="M11" s="44">
        <v>17.430113324802289</v>
      </c>
      <c r="N11" s="44">
        <v>23.484000000000002</v>
      </c>
      <c r="O11" s="127"/>
      <c r="P11" s="44">
        <v>2</v>
      </c>
      <c r="Q11" s="44">
        <v>14</v>
      </c>
      <c r="R11" s="43">
        <v>18.541283049258436</v>
      </c>
      <c r="S11" s="43">
        <v>24.423360000000002</v>
      </c>
      <c r="U11" s="161">
        <v>9</v>
      </c>
      <c r="V11" s="162">
        <v>16.285916078833527</v>
      </c>
      <c r="W11" s="162">
        <v>22.832488786888955</v>
      </c>
      <c r="X11" s="162">
        <v>24.950223506913289</v>
      </c>
      <c r="Y11" s="162">
        <v>25.948723411615305</v>
      </c>
      <c r="AA11" s="105">
        <v>3</v>
      </c>
      <c r="AB11" s="161">
        <v>3</v>
      </c>
      <c r="AC11" s="162">
        <v>15.567575640903511</v>
      </c>
      <c r="AH11" s="191" t="s">
        <v>201</v>
      </c>
      <c r="AI11" s="191">
        <v>2</v>
      </c>
      <c r="AJ11" s="191">
        <v>32</v>
      </c>
      <c r="AK11" s="191">
        <v>19.742662080527879</v>
      </c>
      <c r="AL11" s="191">
        <v>26.565760000000001</v>
      </c>
      <c r="AM11" s="186" t="s">
        <v>201</v>
      </c>
      <c r="AN11" s="186">
        <v>2</v>
      </c>
      <c r="AO11" s="186">
        <v>25.544</v>
      </c>
      <c r="AP11" s="191" t="s">
        <v>201</v>
      </c>
      <c r="AQ11" s="191">
        <v>2</v>
      </c>
      <c r="AR11" s="191">
        <v>23.37276</v>
      </c>
      <c r="AS11" s="186" t="s">
        <v>201</v>
      </c>
      <c r="AT11" s="186">
        <v>2</v>
      </c>
      <c r="AU11" s="186">
        <v>16.2</v>
      </c>
      <c r="AW11" s="193">
        <v>9</v>
      </c>
      <c r="AX11" s="33">
        <v>16.292322748166089</v>
      </c>
      <c r="AY11" s="33">
        <v>22.845758775722931</v>
      </c>
      <c r="AZ11" s="33">
        <v>24.964622419049743</v>
      </c>
      <c r="BA11" s="33">
        <v>25.963706762609675</v>
      </c>
      <c r="BC11" s="194">
        <v>3</v>
      </c>
      <c r="BD11" s="194">
        <v>3</v>
      </c>
      <c r="BE11" s="228">
        <v>15.58226130787604</v>
      </c>
    </row>
    <row r="12" spans="1:57" x14ac:dyDescent="0.25">
      <c r="A12" s="44">
        <v>2</v>
      </c>
      <c r="B12" s="44">
        <v>41</v>
      </c>
      <c r="C12" s="44">
        <v>12.063347817131882</v>
      </c>
      <c r="D12" s="44">
        <v>16</v>
      </c>
      <c r="F12" s="44">
        <v>2</v>
      </c>
      <c r="G12" s="44">
        <v>41</v>
      </c>
      <c r="H12" s="44">
        <v>15.363112797556616</v>
      </c>
      <c r="I12" s="44">
        <v>23.184270000000001</v>
      </c>
      <c r="K12" s="44">
        <v>2</v>
      </c>
      <c r="L12" s="44">
        <v>41</v>
      </c>
      <c r="M12" s="44">
        <v>17.693635556494765</v>
      </c>
      <c r="N12" s="44">
        <v>25.338000000000001</v>
      </c>
      <c r="O12" s="127"/>
      <c r="P12" s="44">
        <v>2</v>
      </c>
      <c r="Q12" s="44">
        <v>41</v>
      </c>
      <c r="R12" s="43">
        <v>18.821604823221307</v>
      </c>
      <c r="S12" s="43">
        <v>26.351520000000001</v>
      </c>
      <c r="U12" s="161">
        <v>10</v>
      </c>
      <c r="V12" s="162">
        <v>17.619631023552262</v>
      </c>
      <c r="W12" s="162">
        <v>25.563586062525303</v>
      </c>
      <c r="X12" s="162">
        <v>27.93491294084437</v>
      </c>
      <c r="Y12" s="162">
        <v>29.052949628850531</v>
      </c>
      <c r="AA12" s="105">
        <v>3</v>
      </c>
      <c r="AB12" s="161">
        <v>4</v>
      </c>
      <c r="AC12" s="162">
        <v>20.338233820821554</v>
      </c>
      <c r="AH12" s="191" t="s">
        <v>202</v>
      </c>
      <c r="AI12" s="191">
        <v>2</v>
      </c>
      <c r="AJ12" s="191">
        <v>41</v>
      </c>
      <c r="AK12" s="191">
        <v>18.821604823221307</v>
      </c>
      <c r="AL12" s="191">
        <v>26.351520000000001</v>
      </c>
      <c r="AM12" s="186" t="s">
        <v>202</v>
      </c>
      <c r="AN12" s="186">
        <v>2</v>
      </c>
      <c r="AO12" s="186">
        <v>25.338000000000001</v>
      </c>
      <c r="AP12" s="191" t="s">
        <v>202</v>
      </c>
      <c r="AQ12" s="191">
        <v>2</v>
      </c>
      <c r="AR12" s="191">
        <v>23.184270000000001</v>
      </c>
      <c r="AS12" s="186" t="s">
        <v>202</v>
      </c>
      <c r="AT12" s="186">
        <v>2</v>
      </c>
      <c r="AU12" s="186">
        <v>16</v>
      </c>
      <c r="AW12" s="193">
        <v>10</v>
      </c>
      <c r="AX12" s="33">
        <v>17.636385510765038</v>
      </c>
      <c r="AY12" s="33">
        <v>25.577305156424391</v>
      </c>
      <c r="AZ12" s="33">
        <v>27.949799150147872</v>
      </c>
      <c r="BA12" s="33">
        <v>29.068440534697714</v>
      </c>
      <c r="BC12" s="194">
        <v>3</v>
      </c>
      <c r="BD12" s="194">
        <v>4</v>
      </c>
      <c r="BE12" s="228">
        <v>20.350431625218775</v>
      </c>
    </row>
    <row r="13" spans="1:57" x14ac:dyDescent="0.25">
      <c r="A13" s="44">
        <v>2</v>
      </c>
      <c r="B13" s="44">
        <v>32</v>
      </c>
      <c r="C13" s="44">
        <v>12.696409801704403</v>
      </c>
      <c r="D13" s="44">
        <v>16.2</v>
      </c>
      <c r="F13" s="44">
        <v>2</v>
      </c>
      <c r="G13" s="44">
        <v>32</v>
      </c>
      <c r="H13" s="44">
        <v>16.114924700415767</v>
      </c>
      <c r="I13" s="44">
        <v>23.37276</v>
      </c>
      <c r="K13" s="44">
        <v>2</v>
      </c>
      <c r="L13" s="44">
        <v>32</v>
      </c>
      <c r="M13" s="44">
        <v>18.559494317770035</v>
      </c>
      <c r="N13" s="44">
        <v>25.544</v>
      </c>
      <c r="O13" s="127"/>
      <c r="P13" s="44">
        <v>2</v>
      </c>
      <c r="Q13" s="44">
        <v>32</v>
      </c>
      <c r="R13" s="43">
        <v>19.742662080527879</v>
      </c>
      <c r="S13" s="43">
        <v>26.565760000000001</v>
      </c>
      <c r="U13" s="161">
        <v>11</v>
      </c>
      <c r="V13" s="162">
        <v>18.063489839433707</v>
      </c>
      <c r="W13" s="162">
        <v>24.21798718333314</v>
      </c>
      <c r="X13" s="162">
        <v>26.461030501811223</v>
      </c>
      <c r="Y13" s="162">
        <v>27.520558829800184</v>
      </c>
      <c r="AA13" s="105">
        <v>3</v>
      </c>
      <c r="AB13" s="161">
        <v>5</v>
      </c>
      <c r="AC13" s="162">
        <v>22.224538962473286</v>
      </c>
      <c r="AH13" s="191" t="s">
        <v>203</v>
      </c>
      <c r="AI13" s="191">
        <v>2</v>
      </c>
      <c r="AJ13" s="191">
        <v>14</v>
      </c>
      <c r="AK13" s="191">
        <v>18.541283049258436</v>
      </c>
      <c r="AL13" s="191">
        <v>24.423360000000002</v>
      </c>
      <c r="AM13" s="186" t="s">
        <v>203</v>
      </c>
      <c r="AN13" s="186">
        <v>2</v>
      </c>
      <c r="AO13" s="186">
        <v>23.484000000000002</v>
      </c>
      <c r="AP13" s="191" t="s">
        <v>203</v>
      </c>
      <c r="AQ13" s="191">
        <v>2</v>
      </c>
      <c r="AR13" s="191">
        <v>21.487860000000001</v>
      </c>
      <c r="AS13" s="186" t="s">
        <v>203</v>
      </c>
      <c r="AT13" s="186">
        <v>2</v>
      </c>
      <c r="AU13" s="186">
        <v>15</v>
      </c>
      <c r="AW13" s="193">
        <v>11</v>
      </c>
      <c r="AX13" s="33">
        <v>18.069839765612461</v>
      </c>
      <c r="AY13" s="33">
        <v>24.774814624171508</v>
      </c>
      <c r="AZ13" s="33">
        <v>27.072837545696128</v>
      </c>
      <c r="BA13" s="33">
        <v>28.1563033545292</v>
      </c>
      <c r="BC13" s="194">
        <v>3</v>
      </c>
      <c r="BD13" s="194">
        <v>5</v>
      </c>
      <c r="BE13" s="228">
        <v>22.237774509088847</v>
      </c>
    </row>
    <row r="14" spans="1:57" x14ac:dyDescent="0.25">
      <c r="A14" s="44">
        <v>2</v>
      </c>
      <c r="B14" s="44">
        <v>46</v>
      </c>
      <c r="C14" s="44">
        <v>12.309538588910089</v>
      </c>
      <c r="D14" s="44">
        <v>15.1</v>
      </c>
      <c r="F14" s="44">
        <v>2</v>
      </c>
      <c r="G14" s="44">
        <v>46</v>
      </c>
      <c r="H14" s="44">
        <v>16.147612174453123</v>
      </c>
      <c r="I14" s="44">
        <v>21.393615</v>
      </c>
      <c r="K14" s="44">
        <v>2</v>
      </c>
      <c r="L14" s="44">
        <v>46</v>
      </c>
      <c r="M14" s="44">
        <v>18.597140350868965</v>
      </c>
      <c r="N14" s="44">
        <v>23.381</v>
      </c>
      <c r="O14" s="127"/>
      <c r="P14" s="44">
        <v>2</v>
      </c>
      <c r="Q14" s="44">
        <v>46</v>
      </c>
      <c r="R14" s="43">
        <v>19.782708048236863</v>
      </c>
      <c r="S14" s="43">
        <v>24.316240000000001</v>
      </c>
      <c r="U14" s="161">
        <v>12</v>
      </c>
      <c r="V14" s="162">
        <v>16.716666666666665</v>
      </c>
      <c r="W14" s="162">
        <v>22.476106929424294</v>
      </c>
      <c r="X14" s="162">
        <v>24.752032431538961</v>
      </c>
      <c r="Y14" s="162">
        <v>25.742520477466929</v>
      </c>
      <c r="AA14" s="105">
        <v>3</v>
      </c>
      <c r="AB14" s="161">
        <v>6</v>
      </c>
      <c r="AC14" s="162">
        <v>23.11367342982291</v>
      </c>
      <c r="AH14" s="191" t="s">
        <v>204</v>
      </c>
      <c r="AI14" s="191">
        <v>2</v>
      </c>
      <c r="AJ14" s="191">
        <v>74</v>
      </c>
      <c r="AK14" s="191">
        <v>18.501237081549455</v>
      </c>
      <c r="AL14" s="191">
        <v>24.67448588492131</v>
      </c>
      <c r="AM14" s="186" t="s">
        <v>204</v>
      </c>
      <c r="AN14" s="186">
        <v>2</v>
      </c>
      <c r="AO14" s="186">
        <v>23.722900506416028</v>
      </c>
      <c r="AP14" s="191" t="s">
        <v>204</v>
      </c>
      <c r="AQ14" s="191">
        <v>2</v>
      </c>
      <c r="AR14" s="191">
        <v>21.724985445446539</v>
      </c>
      <c r="AS14" s="186" t="s">
        <v>204</v>
      </c>
      <c r="AT14" s="186">
        <v>2</v>
      </c>
      <c r="AU14" s="186">
        <v>15.878117414076453</v>
      </c>
      <c r="AW14" s="193">
        <v>12</v>
      </c>
      <c r="AX14" s="33">
        <v>16.716666666666665</v>
      </c>
      <c r="AY14" s="33">
        <v>22.664092968717465</v>
      </c>
      <c r="AZ14" s="33">
        <v>24.766149753584383</v>
      </c>
      <c r="BA14" s="33">
        <v>25.757210539478802</v>
      </c>
      <c r="BC14" s="194">
        <v>3</v>
      </c>
      <c r="BD14" s="194">
        <v>6</v>
      </c>
      <c r="BE14" s="228">
        <v>23.12744511797457</v>
      </c>
    </row>
    <row r="15" spans="1:57" x14ac:dyDescent="0.25">
      <c r="A15" s="44">
        <v>2</v>
      </c>
      <c r="B15" s="44">
        <v>3</v>
      </c>
      <c r="C15" s="44">
        <v>12.801920132466488</v>
      </c>
      <c r="D15" s="44">
        <v>16.2</v>
      </c>
      <c r="E15" s="133">
        <f>AVERAGE(D10:D15)</f>
        <v>15.724440995861627</v>
      </c>
      <c r="F15" s="44">
        <v>2</v>
      </c>
      <c r="G15" s="44">
        <v>3</v>
      </c>
      <c r="H15" s="44">
        <v>16.670611759050797</v>
      </c>
      <c r="I15" s="44">
        <v>23.090025000000001</v>
      </c>
      <c r="J15" s="133">
        <f>AVERAGE(I10:I15)</f>
        <v>22.362482640783099</v>
      </c>
      <c r="K15" s="44">
        <v>2</v>
      </c>
      <c r="L15" s="44">
        <v>3</v>
      </c>
      <c r="M15" s="44">
        <v>19.199476880451769</v>
      </c>
      <c r="N15" s="44">
        <v>25.234999999999999</v>
      </c>
      <c r="O15" s="131">
        <f>AVERAGE(N10:N15)</f>
        <v>24.436598739219495</v>
      </c>
      <c r="P15" s="44">
        <v>2</v>
      </c>
      <c r="Q15" s="44">
        <v>3</v>
      </c>
      <c r="R15" s="43">
        <v>20.42344353158057</v>
      </c>
      <c r="S15" s="43">
        <v>26.244399999999999</v>
      </c>
      <c r="T15" s="126">
        <f>AVERAGE(S10:S15)</f>
        <v>25.414499379715039</v>
      </c>
      <c r="U15" s="161">
        <v>13</v>
      </c>
      <c r="V15" s="162">
        <v>16.669981766334335</v>
      </c>
      <c r="W15" s="162">
        <v>21.299370000000003</v>
      </c>
      <c r="X15" s="162">
        <v>23.297873222614388</v>
      </c>
      <c r="Y15" s="162">
        <v>24.230181910868641</v>
      </c>
      <c r="AA15" s="127">
        <v>4</v>
      </c>
      <c r="AB15" s="161">
        <v>3</v>
      </c>
      <c r="AC15" s="162">
        <v>15.306061945626526</v>
      </c>
      <c r="AH15" s="191" t="s">
        <v>205</v>
      </c>
      <c r="AI15" s="191">
        <v>3</v>
      </c>
      <c r="AJ15" s="191">
        <v>4</v>
      </c>
      <c r="AK15" s="191">
        <v>17.259812082571028</v>
      </c>
      <c r="AL15" s="191">
        <v>23.566400000000002</v>
      </c>
      <c r="AM15" s="186" t="s">
        <v>205</v>
      </c>
      <c r="AN15" s="186">
        <v>3</v>
      </c>
      <c r="AO15" s="186">
        <v>22.66</v>
      </c>
      <c r="AP15" s="191" t="s">
        <v>205</v>
      </c>
      <c r="AQ15" s="191">
        <v>3</v>
      </c>
      <c r="AR15" s="191">
        <v>20.733899999999998</v>
      </c>
      <c r="AS15" s="186" t="s">
        <v>205</v>
      </c>
      <c r="AT15" s="186">
        <v>3</v>
      </c>
      <c r="AU15" s="186">
        <v>15.8</v>
      </c>
      <c r="AW15" s="193">
        <v>13</v>
      </c>
      <c r="AX15" s="33">
        <v>16.67551605012228</v>
      </c>
      <c r="AY15" s="33">
        <v>21.333487276413155</v>
      </c>
      <c r="AZ15" s="33">
        <v>23.311946662074806</v>
      </c>
      <c r="BA15" s="33">
        <v>24.244826267643997</v>
      </c>
      <c r="BC15" s="194">
        <v>4</v>
      </c>
      <c r="BD15" s="194">
        <v>3</v>
      </c>
      <c r="BE15" s="228">
        <v>15.366666666666667</v>
      </c>
    </row>
    <row r="16" spans="1:57" x14ac:dyDescent="0.25">
      <c r="A16" s="122">
        <v>3</v>
      </c>
      <c r="B16" s="122">
        <v>51</v>
      </c>
      <c r="C16" s="122">
        <v>11.817157045353683</v>
      </c>
      <c r="D16" s="122">
        <v>15.6</v>
      </c>
      <c r="F16" s="122">
        <v>3</v>
      </c>
      <c r="G16" s="122">
        <v>51</v>
      </c>
      <c r="H16" s="122">
        <v>13.074989614941801</v>
      </c>
      <c r="I16" s="122">
        <v>20.150557924929299</v>
      </c>
      <c r="K16" s="122">
        <v>3</v>
      </c>
      <c r="L16" s="122">
        <v>51</v>
      </c>
      <c r="M16" s="122">
        <v>15.058413239570013</v>
      </c>
      <c r="N16" s="122">
        <v>22.004233774839708</v>
      </c>
      <c r="O16" s="127"/>
      <c r="P16" s="122">
        <v>3</v>
      </c>
      <c r="Q16" s="122">
        <v>51</v>
      </c>
      <c r="R16" s="123">
        <v>16.018387083592604</v>
      </c>
      <c r="S16" s="123">
        <v>22.885320578937467</v>
      </c>
      <c r="U16" s="161">
        <v>14</v>
      </c>
      <c r="V16" s="162">
        <v>15.728860033496195</v>
      </c>
      <c r="W16" s="162">
        <v>21.15964228056659</v>
      </c>
      <c r="X16" s="162">
        <v>23.122160394252557</v>
      </c>
      <c r="Y16" s="162">
        <v>24.047309996555047</v>
      </c>
      <c r="AA16" s="127">
        <v>4</v>
      </c>
      <c r="AB16" s="161">
        <v>4</v>
      </c>
      <c r="AC16" s="162">
        <v>20.560707790155906</v>
      </c>
      <c r="AH16" s="191" t="s">
        <v>206</v>
      </c>
      <c r="AI16" s="191">
        <v>3</v>
      </c>
      <c r="AJ16" s="191">
        <v>12</v>
      </c>
      <c r="AK16" s="191">
        <v>16.819306437772234</v>
      </c>
      <c r="AL16" s="191">
        <v>23.566400000000002</v>
      </c>
      <c r="AM16" s="186" t="s">
        <v>206</v>
      </c>
      <c r="AN16" s="186">
        <v>3</v>
      </c>
      <c r="AO16" s="186">
        <v>22.66</v>
      </c>
      <c r="AP16" s="191" t="s">
        <v>206</v>
      </c>
      <c r="AQ16" s="191">
        <v>3</v>
      </c>
      <c r="AR16" s="191">
        <v>20.733899999999998</v>
      </c>
      <c r="AS16" s="186" t="s">
        <v>206</v>
      </c>
      <c r="AT16" s="186">
        <v>3</v>
      </c>
      <c r="AU16" s="186">
        <v>15.5</v>
      </c>
      <c r="AW16" s="193">
        <v>14</v>
      </c>
      <c r="AX16" s="33">
        <v>15.739343849522717</v>
      </c>
      <c r="AY16" s="33">
        <v>21.172199157049608</v>
      </c>
      <c r="AZ16" s="33">
        <v>23.135785549615417</v>
      </c>
      <c r="BA16" s="33">
        <v>24.061487457526496</v>
      </c>
      <c r="BC16" s="194">
        <v>4</v>
      </c>
      <c r="BD16" s="194">
        <v>4</v>
      </c>
      <c r="BE16" s="228">
        <v>20.356919999999999</v>
      </c>
    </row>
    <row r="17" spans="1:57" x14ac:dyDescent="0.25">
      <c r="A17" s="122">
        <v>3</v>
      </c>
      <c r="B17" s="122">
        <v>79</v>
      </c>
      <c r="C17" s="122">
        <v>11.817157045353683</v>
      </c>
      <c r="D17" s="122">
        <v>15.4</v>
      </c>
      <c r="F17" s="122">
        <v>3</v>
      </c>
      <c r="G17" s="122">
        <v>79</v>
      </c>
      <c r="H17" s="122">
        <v>13.173052037053862</v>
      </c>
      <c r="I17" s="122">
        <v>19.791449999999998</v>
      </c>
      <c r="K17" s="122">
        <v>3</v>
      </c>
      <c r="L17" s="122">
        <v>79</v>
      </c>
      <c r="M17" s="122">
        <v>15.171351338866788</v>
      </c>
      <c r="N17" s="122">
        <v>21.63</v>
      </c>
      <c r="O17" s="127"/>
      <c r="P17" s="122">
        <v>3</v>
      </c>
      <c r="Q17" s="122">
        <v>79</v>
      </c>
      <c r="R17" s="123">
        <v>16.138524986719545</v>
      </c>
      <c r="S17" s="123">
        <v>22.495200000000001</v>
      </c>
      <c r="U17" s="161">
        <v>15</v>
      </c>
      <c r="V17" s="162">
        <v>15.61710470000636</v>
      </c>
      <c r="W17" s="162">
        <v>20.836191007609205</v>
      </c>
      <c r="X17" s="162">
        <v>22.76868520181247</v>
      </c>
      <c r="Y17" s="162">
        <v>23.679667614916323</v>
      </c>
      <c r="AA17" s="127">
        <v>4</v>
      </c>
      <c r="AB17" s="161">
        <v>5</v>
      </c>
      <c r="AC17" s="162">
        <v>22.467618580145757</v>
      </c>
      <c r="AH17" s="191" t="s">
        <v>207</v>
      </c>
      <c r="AI17" s="191">
        <v>3</v>
      </c>
      <c r="AJ17" s="191">
        <v>69</v>
      </c>
      <c r="AK17" s="191">
        <v>16.298708857555475</v>
      </c>
      <c r="AL17" s="191">
        <v>23.352160000000001</v>
      </c>
      <c r="AM17" s="186" t="s">
        <v>207</v>
      </c>
      <c r="AN17" s="186">
        <v>3</v>
      </c>
      <c r="AO17" s="186">
        <v>22.454000000000001</v>
      </c>
      <c r="AP17" s="191" t="s">
        <v>207</v>
      </c>
      <c r="AQ17" s="191">
        <v>3</v>
      </c>
      <c r="AR17" s="191">
        <v>20.54541</v>
      </c>
      <c r="AS17" s="186" t="s">
        <v>207</v>
      </c>
      <c r="AT17" s="186">
        <v>3</v>
      </c>
      <c r="AU17" s="186">
        <v>15.5</v>
      </c>
      <c r="AW17" s="193">
        <v>15</v>
      </c>
      <c r="AX17" s="33">
        <v>15.623414429940572</v>
      </c>
      <c r="AY17" s="33">
        <v>20.848657052228841</v>
      </c>
      <c r="AZ17" s="33">
        <v>22.782211800705809</v>
      </c>
      <c r="BA17" s="33">
        <v>23.69374242948096</v>
      </c>
      <c r="BC17" s="194">
        <v>4</v>
      </c>
      <c r="BD17" s="194">
        <v>5</v>
      </c>
      <c r="BE17" s="228">
        <v>22.248000000000001</v>
      </c>
    </row>
    <row r="18" spans="1:57" x14ac:dyDescent="0.25">
      <c r="A18" s="122">
        <v>3</v>
      </c>
      <c r="B18" s="122">
        <v>28</v>
      </c>
      <c r="C18" s="122">
        <v>11.39511572230534</v>
      </c>
      <c r="D18" s="122">
        <v>15.605453845421076</v>
      </c>
      <c r="F18" s="122">
        <v>3</v>
      </c>
      <c r="G18" s="122">
        <v>28</v>
      </c>
      <c r="H18" s="122">
        <v>13.238426985128573</v>
      </c>
      <c r="I18" s="122">
        <v>20.074185</v>
      </c>
      <c r="K18" s="122">
        <v>3</v>
      </c>
      <c r="L18" s="122">
        <v>28</v>
      </c>
      <c r="M18" s="122">
        <v>15.246643405064637</v>
      </c>
      <c r="N18" s="122">
        <v>21.939</v>
      </c>
      <c r="O18" s="127"/>
      <c r="P18" s="122">
        <v>3</v>
      </c>
      <c r="Q18" s="122">
        <v>28</v>
      </c>
      <c r="R18" s="123">
        <v>16.218616922137507</v>
      </c>
      <c r="S18" s="123">
        <v>22.816559999999999</v>
      </c>
      <c r="U18" s="161">
        <v>16</v>
      </c>
      <c r="V18" s="162">
        <v>15.464415277073998</v>
      </c>
      <c r="W18" s="162">
        <v>21.124066240472125</v>
      </c>
      <c r="X18" s="162">
        <v>23.080094233766431</v>
      </c>
      <c r="Y18" s="162">
        <v>24.003889106128224</v>
      </c>
      <c r="AA18" s="127">
        <v>4</v>
      </c>
      <c r="AB18" s="161">
        <v>6</v>
      </c>
      <c r="AC18" s="162">
        <v>23.366548843372758</v>
      </c>
      <c r="AH18" s="191" t="s">
        <v>208</v>
      </c>
      <c r="AI18" s="191">
        <v>3</v>
      </c>
      <c r="AJ18" s="191">
        <v>28</v>
      </c>
      <c r="AK18" s="191">
        <v>16.218616922137507</v>
      </c>
      <c r="AL18" s="191">
        <v>22.816559999999999</v>
      </c>
      <c r="AM18" s="186" t="s">
        <v>208</v>
      </c>
      <c r="AN18" s="186">
        <v>3</v>
      </c>
      <c r="AO18" s="186">
        <v>21.939</v>
      </c>
      <c r="AP18" s="191" t="s">
        <v>208</v>
      </c>
      <c r="AQ18" s="191">
        <v>3</v>
      </c>
      <c r="AR18" s="191">
        <v>20.074185</v>
      </c>
      <c r="AS18" s="186" t="s">
        <v>208</v>
      </c>
      <c r="AT18" s="186">
        <v>3</v>
      </c>
      <c r="AU18" s="186">
        <v>15.636446276758083</v>
      </c>
      <c r="AW18" s="193">
        <v>16</v>
      </c>
      <c r="AX18" s="33">
        <v>15.363848554360702</v>
      </c>
      <c r="AY18" s="33">
        <v>20.713884811708763</v>
      </c>
      <c r="AZ18" s="33">
        <v>22.634867978011382</v>
      </c>
      <c r="BA18" s="33">
        <v>23.540565717252957</v>
      </c>
      <c r="BC18" s="194">
        <v>4</v>
      </c>
      <c r="BD18" s="194">
        <v>6</v>
      </c>
      <c r="BE18" s="228">
        <v>23.137919999999998</v>
      </c>
    </row>
    <row r="19" spans="1:57" x14ac:dyDescent="0.25">
      <c r="A19" s="122">
        <v>3</v>
      </c>
      <c r="B19" s="122">
        <v>69</v>
      </c>
      <c r="C19" s="122">
        <v>11.641306494083539</v>
      </c>
      <c r="D19" s="122">
        <v>15.5</v>
      </c>
      <c r="F19" s="122">
        <v>3</v>
      </c>
      <c r="G19" s="122">
        <v>69</v>
      </c>
      <c r="H19" s="122">
        <v>13.303801933203284</v>
      </c>
      <c r="I19" s="122">
        <v>20.54541</v>
      </c>
      <c r="K19" s="122">
        <v>3</v>
      </c>
      <c r="L19" s="122">
        <v>69</v>
      </c>
      <c r="M19" s="122">
        <v>15.321935471262488</v>
      </c>
      <c r="N19" s="122">
        <v>22.454000000000001</v>
      </c>
      <c r="O19" s="127"/>
      <c r="P19" s="122">
        <v>3</v>
      </c>
      <c r="Q19" s="122">
        <v>69</v>
      </c>
      <c r="R19" s="123">
        <v>16.298708857555475</v>
      </c>
      <c r="S19" s="123">
        <v>23.352160000000001</v>
      </c>
      <c r="U19" s="161">
        <v>17</v>
      </c>
      <c r="V19" s="162">
        <v>16.257133432181373</v>
      </c>
      <c r="W19" s="162">
        <v>21.187370804974233</v>
      </c>
      <c r="X19" s="162">
        <v>23.152365014408328</v>
      </c>
      <c r="Y19" s="162">
        <v>24.078844661958509</v>
      </c>
      <c r="AA19" s="105">
        <v>5</v>
      </c>
      <c r="AB19" s="161">
        <v>3</v>
      </c>
      <c r="AC19" s="162">
        <v>15.669793874628025</v>
      </c>
      <c r="AH19" s="191" t="s">
        <v>209</v>
      </c>
      <c r="AI19" s="191">
        <v>3</v>
      </c>
      <c r="AJ19" s="191">
        <v>79</v>
      </c>
      <c r="AK19" s="191">
        <v>16.138524986719545</v>
      </c>
      <c r="AL19" s="191">
        <v>22.495200000000001</v>
      </c>
      <c r="AM19" s="186" t="s">
        <v>209</v>
      </c>
      <c r="AN19" s="186">
        <v>3</v>
      </c>
      <c r="AO19" s="186">
        <v>21.63</v>
      </c>
      <c r="AP19" s="191" t="s">
        <v>209</v>
      </c>
      <c r="AQ19" s="191">
        <v>3</v>
      </c>
      <c r="AR19" s="191">
        <v>19.791449999999998</v>
      </c>
      <c r="AS19" s="186" t="s">
        <v>209</v>
      </c>
      <c r="AT19" s="186">
        <v>3</v>
      </c>
      <c r="AU19" s="186">
        <v>15.4</v>
      </c>
      <c r="AW19" s="193">
        <v>17</v>
      </c>
      <c r="AX19" s="33">
        <v>16.267706499177688</v>
      </c>
      <c r="AY19" s="33">
        <v>21.200313639657903</v>
      </c>
      <c r="AZ19" s="33">
        <v>23.166408950745325</v>
      </c>
      <c r="BA19" s="33">
        <v>24.093458290280424</v>
      </c>
      <c r="BC19" s="194">
        <v>5</v>
      </c>
      <c r="BD19" s="194">
        <v>3</v>
      </c>
      <c r="BE19" s="228">
        <v>15.675096085263036</v>
      </c>
    </row>
    <row r="20" spans="1:57" x14ac:dyDescent="0.25">
      <c r="A20" s="122">
        <v>3</v>
      </c>
      <c r="B20" s="122">
        <v>12</v>
      </c>
      <c r="C20" s="122">
        <v>12.063347817131882</v>
      </c>
      <c r="D20" s="122">
        <v>15.5</v>
      </c>
      <c r="F20" s="122">
        <v>3</v>
      </c>
      <c r="G20" s="122">
        <v>12</v>
      </c>
      <c r="H20" s="122">
        <v>13.728739095688892</v>
      </c>
      <c r="I20" s="122">
        <v>20.733899999999998</v>
      </c>
      <c r="K20" s="122">
        <v>3</v>
      </c>
      <c r="L20" s="122">
        <v>12</v>
      </c>
      <c r="M20" s="122">
        <v>15.811333901548515</v>
      </c>
      <c r="N20" s="122">
        <v>22.66</v>
      </c>
      <c r="O20" s="127"/>
      <c r="P20" s="122">
        <v>3</v>
      </c>
      <c r="Q20" s="122">
        <v>12</v>
      </c>
      <c r="R20" s="123">
        <v>16.819306437772234</v>
      </c>
      <c r="S20" s="123">
        <v>23.566400000000002</v>
      </c>
      <c r="U20" s="161">
        <v>18</v>
      </c>
      <c r="V20" s="162">
        <v>15.897939450157558</v>
      </c>
      <c r="W20" s="162">
        <v>19.792377629800331</v>
      </c>
      <c r="X20" s="162">
        <v>21.627941699381569</v>
      </c>
      <c r="Y20" s="162">
        <v>22.493251327462357</v>
      </c>
      <c r="AA20" s="105">
        <v>5</v>
      </c>
      <c r="AB20" s="161">
        <v>4</v>
      </c>
      <c r="AC20" s="162">
        <v>19.797206443262535</v>
      </c>
      <c r="AH20" s="191" t="s">
        <v>210</v>
      </c>
      <c r="AI20" s="191">
        <v>3</v>
      </c>
      <c r="AJ20" s="191">
        <v>22</v>
      </c>
      <c r="AK20" s="191">
        <v>16.018387083592604</v>
      </c>
      <c r="AL20" s="191">
        <v>22.967950707847436</v>
      </c>
      <c r="AM20" s="186" t="s">
        <v>210</v>
      </c>
      <c r="AN20" s="186">
        <v>3</v>
      </c>
      <c r="AO20" s="186">
        <v>22.083647054533103</v>
      </c>
      <c r="AP20" s="191" t="s">
        <v>210</v>
      </c>
      <c r="AQ20" s="191">
        <v>3</v>
      </c>
      <c r="AR20" s="191">
        <v>20.223744751312644</v>
      </c>
      <c r="AS20" s="186" t="s">
        <v>210</v>
      </c>
      <c r="AT20" s="186">
        <v>3</v>
      </c>
      <c r="AU20" s="186">
        <v>15.657121570498168</v>
      </c>
      <c r="AW20" s="193">
        <v>18</v>
      </c>
      <c r="AX20" s="33">
        <v>15.903165157905571</v>
      </c>
      <c r="AY20" s="33">
        <v>19.804703721191768</v>
      </c>
      <c r="AZ20" s="33">
        <v>21.641316442974638</v>
      </c>
      <c r="BA20" s="33">
        <v>22.507167986333556</v>
      </c>
      <c r="BC20" s="194">
        <v>5</v>
      </c>
      <c r="BD20" s="194">
        <v>4</v>
      </c>
      <c r="BE20" s="228">
        <v>19.809778271464459</v>
      </c>
    </row>
    <row r="21" spans="1:57" x14ac:dyDescent="0.25">
      <c r="A21" s="122">
        <v>3</v>
      </c>
      <c r="B21" s="122">
        <v>4</v>
      </c>
      <c r="C21" s="122">
        <v>12.239198368402031</v>
      </c>
      <c r="D21" s="122">
        <v>15.8</v>
      </c>
      <c r="E21" s="133">
        <f>AVERAGE(D16:D21)</f>
        <v>15.567575640903511</v>
      </c>
      <c r="F21" s="122">
        <v>3</v>
      </c>
      <c r="G21" s="122">
        <v>4</v>
      </c>
      <c r="H21" s="122">
        <v>14.088301310099791</v>
      </c>
      <c r="I21" s="122">
        <v>20.733899999999998</v>
      </c>
      <c r="J21" s="133">
        <f>AVERAGE(I16:I21)</f>
        <v>20.338233820821554</v>
      </c>
      <c r="K21" s="122">
        <v>3</v>
      </c>
      <c r="L21" s="122">
        <v>4</v>
      </c>
      <c r="M21" s="122">
        <v>16.225440265636689</v>
      </c>
      <c r="N21" s="122">
        <v>22.66</v>
      </c>
      <c r="O21" s="131">
        <f>AVERAGE(N16:N21)</f>
        <v>22.224538962473286</v>
      </c>
      <c r="P21" s="122">
        <v>3</v>
      </c>
      <c r="Q21" s="122">
        <v>4</v>
      </c>
      <c r="R21" s="123">
        <v>17.259812082571028</v>
      </c>
      <c r="S21" s="123">
        <v>23.566400000000002</v>
      </c>
      <c r="T21" s="126">
        <f>AVERAGE(S16:S21)</f>
        <v>23.11367342982291</v>
      </c>
      <c r="U21" s="161">
        <v>19</v>
      </c>
      <c r="V21" s="162">
        <v>16.642673794611433</v>
      </c>
      <c r="W21" s="162">
        <v>19.980867629800333</v>
      </c>
      <c r="X21" s="162">
        <v>21.833941699381569</v>
      </c>
      <c r="Y21" s="162">
        <v>22.707491327462353</v>
      </c>
      <c r="AA21" s="105">
        <v>5</v>
      </c>
      <c r="AB21" s="161">
        <v>5</v>
      </c>
      <c r="AC21" s="162">
        <v>21.633155615803407</v>
      </c>
      <c r="AH21" s="191" t="s">
        <v>211</v>
      </c>
      <c r="AI21" s="191">
        <v>4</v>
      </c>
      <c r="AJ21" s="191">
        <v>4</v>
      </c>
      <c r="AK21" s="191">
        <v>18.42114514613149</v>
      </c>
      <c r="AL21" s="191">
        <v>23.352160000000001</v>
      </c>
      <c r="AM21" s="186" t="s">
        <v>211</v>
      </c>
      <c r="AN21" s="186">
        <v>4</v>
      </c>
      <c r="AO21" s="186">
        <v>22.454000000000001</v>
      </c>
      <c r="AP21" s="191" t="s">
        <v>211</v>
      </c>
      <c r="AQ21" s="191">
        <v>4</v>
      </c>
      <c r="AR21" s="191">
        <v>20.54541</v>
      </c>
      <c r="AS21" s="186" t="s">
        <v>211</v>
      </c>
      <c r="AT21" s="186">
        <v>4</v>
      </c>
      <c r="AU21" s="186">
        <v>15.5</v>
      </c>
      <c r="AW21" s="193">
        <v>19</v>
      </c>
      <c r="AX21" s="33">
        <v>16.64798834476753</v>
      </c>
      <c r="AY21" s="33">
        <v>19.993193721191769</v>
      </c>
      <c r="AZ21" s="33">
        <v>21.847316442974634</v>
      </c>
      <c r="BA21" s="33">
        <v>22.721407986333556</v>
      </c>
      <c r="BC21" s="194">
        <v>5</v>
      </c>
      <c r="BD21" s="194">
        <v>5</v>
      </c>
      <c r="BE21" s="228">
        <v>21.646796994420843</v>
      </c>
    </row>
    <row r="22" spans="1:57" x14ac:dyDescent="0.25">
      <c r="A22" s="44">
        <v>4</v>
      </c>
      <c r="B22" s="44">
        <v>70</v>
      </c>
      <c r="C22" s="44">
        <v>10.340012414684473</v>
      </c>
      <c r="D22" s="44">
        <v>14.936371673759155</v>
      </c>
      <c r="F22" s="44">
        <v>4</v>
      </c>
      <c r="G22" s="44">
        <v>70</v>
      </c>
      <c r="H22" s="44">
        <v>13.565301725502115</v>
      </c>
      <c r="I22" s="44">
        <v>20.542951740935447</v>
      </c>
      <c r="K22" s="44">
        <v>4</v>
      </c>
      <c r="L22" s="44">
        <v>70</v>
      </c>
      <c r="M22" s="44">
        <v>15.623103736053885</v>
      </c>
      <c r="N22" s="44">
        <v>22.432711480874538</v>
      </c>
      <c r="O22" s="127"/>
      <c r="P22" s="44">
        <v>4</v>
      </c>
      <c r="Q22" s="44">
        <v>70</v>
      </c>
      <c r="R22" s="43">
        <v>16.61907659922732</v>
      </c>
      <c r="S22" s="43">
        <v>23.331373060236544</v>
      </c>
      <c r="U22" s="161">
        <v>20</v>
      </c>
      <c r="V22" s="162">
        <v>18.016666666666666</v>
      </c>
      <c r="W22" s="162">
        <v>21.971960757517561</v>
      </c>
      <c r="X22" s="162">
        <v>24.009826352647007</v>
      </c>
      <c r="Y22" s="162">
        <v>24.970621836178466</v>
      </c>
      <c r="AA22" s="105">
        <v>5</v>
      </c>
      <c r="AB22" s="161">
        <v>6</v>
      </c>
      <c r="AC22" s="162">
        <v>22.498749684228567</v>
      </c>
      <c r="AH22" s="191" t="s">
        <v>212</v>
      </c>
      <c r="AI22" s="191">
        <v>4</v>
      </c>
      <c r="AJ22" s="191">
        <v>10</v>
      </c>
      <c r="AK22" s="191">
        <v>17.620225791951864</v>
      </c>
      <c r="AL22" s="191">
        <v>23.566400000000002</v>
      </c>
      <c r="AM22" s="186" t="s">
        <v>212</v>
      </c>
      <c r="AN22" s="186">
        <v>4</v>
      </c>
      <c r="AO22" s="186">
        <v>22.66</v>
      </c>
      <c r="AP22" s="191" t="s">
        <v>212</v>
      </c>
      <c r="AQ22" s="191">
        <v>4</v>
      </c>
      <c r="AR22" s="191">
        <v>20.733899999999998</v>
      </c>
      <c r="AS22" s="186" t="s">
        <v>212</v>
      </c>
      <c r="AT22" s="186">
        <v>4</v>
      </c>
      <c r="AU22" s="186">
        <v>15</v>
      </c>
      <c r="AW22" s="193">
        <v>20</v>
      </c>
      <c r="AX22" s="33">
        <v>18.016666666666666</v>
      </c>
      <c r="AY22" s="33">
        <v>21.984957790548862</v>
      </c>
      <c r="AZ22" s="33">
        <v>24.023929096453703</v>
      </c>
      <c r="BA22" s="33">
        <v>24.985296714433691</v>
      </c>
      <c r="BC22" s="194">
        <v>5</v>
      </c>
      <c r="BD22" s="194">
        <v>6</v>
      </c>
      <c r="BE22" s="228">
        <v>22.512944041760164</v>
      </c>
    </row>
    <row r="23" spans="1:57" x14ac:dyDescent="0.25">
      <c r="A23" s="44">
        <v>4</v>
      </c>
      <c r="B23" s="44">
        <v>67</v>
      </c>
      <c r="C23" s="44">
        <v>12.063347817131882</v>
      </c>
      <c r="D23" s="44">
        <v>16</v>
      </c>
      <c r="F23" s="44">
        <v>4</v>
      </c>
      <c r="G23" s="44">
        <v>67</v>
      </c>
      <c r="H23" s="44">
        <v>14.055613836062435</v>
      </c>
      <c r="I23" s="44">
        <v>19.791449999999998</v>
      </c>
      <c r="K23" s="44">
        <v>4</v>
      </c>
      <c r="L23" s="44">
        <v>67</v>
      </c>
      <c r="M23" s="44">
        <v>16.187794232537765</v>
      </c>
      <c r="N23" s="44">
        <v>21.63</v>
      </c>
      <c r="O23" s="127"/>
      <c r="P23" s="44">
        <v>4</v>
      </c>
      <c r="Q23" s="44">
        <v>67</v>
      </c>
      <c r="R23" s="43">
        <v>17.219766114862047</v>
      </c>
      <c r="S23" s="43">
        <v>22.495200000000001</v>
      </c>
      <c r="U23" s="161">
        <v>21</v>
      </c>
      <c r="V23" s="162">
        <v>17.600357266144307</v>
      </c>
      <c r="W23" s="162">
        <v>22.477432499999995</v>
      </c>
      <c r="X23" s="162">
        <v>24.5655</v>
      </c>
      <c r="Y23" s="162">
        <v>25.548119999999997</v>
      </c>
      <c r="AA23" s="44">
        <v>6</v>
      </c>
      <c r="AB23" s="161">
        <v>3</v>
      </c>
      <c r="AC23" s="162">
        <v>16.077776759583397</v>
      </c>
      <c r="AH23" s="191" t="s">
        <v>213</v>
      </c>
      <c r="AI23" s="191">
        <v>4</v>
      </c>
      <c r="AJ23" s="191">
        <v>8</v>
      </c>
      <c r="AK23" s="191">
        <v>17.379949985697976</v>
      </c>
      <c r="AL23" s="191">
        <v>23.88776</v>
      </c>
      <c r="AM23" s="186" t="s">
        <v>213</v>
      </c>
      <c r="AN23" s="186">
        <v>4</v>
      </c>
      <c r="AO23" s="186">
        <v>22.969000000000001</v>
      </c>
      <c r="AP23" s="191" t="s">
        <v>213</v>
      </c>
      <c r="AQ23" s="191">
        <v>4</v>
      </c>
      <c r="AR23" s="191">
        <v>21.016635000000001</v>
      </c>
      <c r="AS23" s="186" t="s">
        <v>213</v>
      </c>
      <c r="AT23" s="186">
        <v>4</v>
      </c>
      <c r="AU23" s="186">
        <v>15.2</v>
      </c>
      <c r="AW23" s="193">
        <v>21</v>
      </c>
      <c r="AX23" s="33">
        <v>17.573859283116882</v>
      </c>
      <c r="AY23" s="33">
        <v>22.352613005702295</v>
      </c>
      <c r="AZ23" s="33">
        <v>24.42571676437203</v>
      </c>
      <c r="BA23" s="33">
        <v>25.403181781016951</v>
      </c>
      <c r="BC23" s="194">
        <v>6</v>
      </c>
      <c r="BD23" s="194">
        <v>3</v>
      </c>
      <c r="BE23" s="228">
        <v>16.121657957561261</v>
      </c>
    </row>
    <row r="24" spans="1:57" x14ac:dyDescent="0.25">
      <c r="A24" s="44">
        <v>4</v>
      </c>
      <c r="B24" s="44">
        <v>14</v>
      </c>
      <c r="C24" s="44">
        <v>12.028177706877859</v>
      </c>
      <c r="D24" s="44">
        <v>15.2</v>
      </c>
      <c r="F24" s="44">
        <v>4</v>
      </c>
      <c r="G24" s="44">
        <v>14</v>
      </c>
      <c r="H24" s="44">
        <v>14.088301310099791</v>
      </c>
      <c r="I24" s="44">
        <v>20.733899999999998</v>
      </c>
      <c r="K24" s="44">
        <v>4</v>
      </c>
      <c r="L24" s="44">
        <v>14</v>
      </c>
      <c r="M24" s="44">
        <v>16.225440265636689</v>
      </c>
      <c r="N24" s="44">
        <v>22.66</v>
      </c>
      <c r="O24" s="127"/>
      <c r="P24" s="44">
        <v>4</v>
      </c>
      <c r="Q24" s="44">
        <v>14</v>
      </c>
      <c r="R24" s="43">
        <v>17.259812082571028</v>
      </c>
      <c r="S24" s="43">
        <v>23.566400000000002</v>
      </c>
      <c r="U24" s="161">
        <v>22</v>
      </c>
      <c r="V24" s="162">
        <v>15.69048771255739</v>
      </c>
      <c r="W24" s="162">
        <v>19.174197185370957</v>
      </c>
      <c r="X24" s="162">
        <v>20.952310431314853</v>
      </c>
      <c r="Y24" s="162">
        <v>21.790623608890098</v>
      </c>
      <c r="AA24" s="44">
        <v>6</v>
      </c>
      <c r="AB24" s="161">
        <v>4</v>
      </c>
      <c r="AC24" s="162">
        <v>20.664961286639151</v>
      </c>
      <c r="AH24" s="191" t="s">
        <v>214</v>
      </c>
      <c r="AI24" s="191">
        <v>4</v>
      </c>
      <c r="AJ24" s="191">
        <v>14</v>
      </c>
      <c r="AK24" s="191">
        <v>17.259812082571028</v>
      </c>
      <c r="AL24" s="191">
        <v>23.566400000000002</v>
      </c>
      <c r="AM24" s="186" t="s">
        <v>214</v>
      </c>
      <c r="AN24" s="186">
        <v>4</v>
      </c>
      <c r="AO24" s="186">
        <v>22.66</v>
      </c>
      <c r="AP24" s="191" t="s">
        <v>214</v>
      </c>
      <c r="AQ24" s="191">
        <v>4</v>
      </c>
      <c r="AR24" s="191">
        <v>20.733899999999998</v>
      </c>
      <c r="AS24" s="186" t="s">
        <v>214</v>
      </c>
      <c r="AT24" s="186">
        <v>4</v>
      </c>
      <c r="AU24" s="186">
        <v>15.2</v>
      </c>
      <c r="AW24" s="193">
        <v>22</v>
      </c>
      <c r="AX24" s="33">
        <v>15.700796021154526</v>
      </c>
      <c r="AY24" s="33">
        <v>19.186617080628224</v>
      </c>
      <c r="AZ24" s="33">
        <v>20.96578695616147</v>
      </c>
      <c r="BA24" s="33">
        <v>21.804646271680156</v>
      </c>
      <c r="BC24" s="194">
        <v>6</v>
      </c>
      <c r="BD24" s="194">
        <v>4</v>
      </c>
      <c r="BE24" s="228">
        <v>20.677318871672224</v>
      </c>
    </row>
    <row r="25" spans="1:57" x14ac:dyDescent="0.25">
      <c r="A25" s="44">
        <v>4</v>
      </c>
      <c r="B25" s="44">
        <v>8</v>
      </c>
      <c r="C25" s="44">
        <v>11.887497265861739</v>
      </c>
      <c r="D25" s="44">
        <v>15.2</v>
      </c>
      <c r="F25" s="44">
        <v>4</v>
      </c>
      <c r="G25" s="44">
        <v>8</v>
      </c>
      <c r="H25" s="44">
        <v>14.186363732211856</v>
      </c>
      <c r="I25" s="44">
        <v>21.016635000000001</v>
      </c>
      <c r="K25" s="44">
        <v>4</v>
      </c>
      <c r="L25" s="44">
        <v>8</v>
      </c>
      <c r="M25" s="44">
        <v>16.338378364933465</v>
      </c>
      <c r="N25" s="44">
        <v>22.969000000000001</v>
      </c>
      <c r="O25" s="127"/>
      <c r="P25" s="44">
        <v>4</v>
      </c>
      <c r="Q25" s="44">
        <v>8</v>
      </c>
      <c r="R25" s="43">
        <v>17.379949985697976</v>
      </c>
      <c r="S25" s="43">
        <v>23.88776</v>
      </c>
      <c r="U25" s="161">
        <v>23</v>
      </c>
      <c r="V25" s="162">
        <v>15.435784326163775</v>
      </c>
      <c r="W25" s="162">
        <v>18.941674349107725</v>
      </c>
      <c r="X25" s="162">
        <v>20.695230811439007</v>
      </c>
      <c r="Y25" s="162">
        <v>21.52331618606938</v>
      </c>
      <c r="AA25" s="44">
        <v>6</v>
      </c>
      <c r="AB25" s="161">
        <v>5</v>
      </c>
      <c r="AC25" s="162">
        <v>22.581576907626225</v>
      </c>
      <c r="AH25" s="191" t="s">
        <v>215</v>
      </c>
      <c r="AI25" s="191">
        <v>4</v>
      </c>
      <c r="AJ25" s="191">
        <v>67</v>
      </c>
      <c r="AK25" s="191">
        <v>17.219766114862047</v>
      </c>
      <c r="AL25" s="191">
        <v>22.495200000000001</v>
      </c>
      <c r="AM25" s="186" t="s">
        <v>215</v>
      </c>
      <c r="AN25" s="186">
        <v>4</v>
      </c>
      <c r="AO25" s="186">
        <v>21.63</v>
      </c>
      <c r="AP25" s="191" t="s">
        <v>215</v>
      </c>
      <c r="AQ25" s="191">
        <v>4</v>
      </c>
      <c r="AR25" s="191">
        <v>19.791449999999998</v>
      </c>
      <c r="AS25" s="186" t="s">
        <v>215</v>
      </c>
      <c r="AT25" s="186">
        <v>4</v>
      </c>
      <c r="AU25" s="186">
        <v>16</v>
      </c>
      <c r="AW25" s="193">
        <v>23</v>
      </c>
      <c r="AX25" s="33">
        <v>15.446248793835537</v>
      </c>
      <c r="AY25" s="33">
        <v>18.965971791143687</v>
      </c>
      <c r="AZ25" s="33">
        <v>20.721595389437496</v>
      </c>
      <c r="BA25" s="33">
        <v>21.550748629749197</v>
      </c>
      <c r="BC25" s="194">
        <v>6</v>
      </c>
      <c r="BD25" s="194">
        <v>5</v>
      </c>
      <c r="BE25" s="228">
        <v>22.594985823185848</v>
      </c>
    </row>
    <row r="26" spans="1:57" x14ac:dyDescent="0.25">
      <c r="A26" s="44">
        <v>4</v>
      </c>
      <c r="B26" s="44">
        <v>10</v>
      </c>
      <c r="C26" s="44">
        <v>12.450219029926203</v>
      </c>
      <c r="D26" s="44">
        <v>15</v>
      </c>
      <c r="F26" s="44">
        <v>4</v>
      </c>
      <c r="G26" s="44">
        <v>10</v>
      </c>
      <c r="H26" s="44">
        <v>14.382488576435982</v>
      </c>
      <c r="I26" s="44">
        <v>20.733899999999998</v>
      </c>
      <c r="K26" s="44">
        <v>4</v>
      </c>
      <c r="L26" s="44">
        <v>10</v>
      </c>
      <c r="M26" s="44">
        <v>16.564254563527015</v>
      </c>
      <c r="N26" s="44">
        <v>22.66</v>
      </c>
      <c r="O26" s="127"/>
      <c r="P26" s="44">
        <v>4</v>
      </c>
      <c r="Q26" s="44">
        <v>10</v>
      </c>
      <c r="R26" s="43">
        <v>17.620225791951864</v>
      </c>
      <c r="S26" s="43">
        <v>23.566400000000002</v>
      </c>
      <c r="U26" s="161">
        <v>24</v>
      </c>
      <c r="V26" s="162">
        <v>15.456767314009324</v>
      </c>
      <c r="W26" s="162">
        <v>20.618025251677121</v>
      </c>
      <c r="X26" s="162">
        <v>22.523562926740201</v>
      </c>
      <c r="Y26" s="162">
        <v>23.42578946998194</v>
      </c>
      <c r="AA26" s="44">
        <v>6</v>
      </c>
      <c r="AB26" s="161">
        <v>6</v>
      </c>
      <c r="AC26" s="162">
        <v>23.485041590346096</v>
      </c>
      <c r="AH26" s="191" t="s">
        <v>216</v>
      </c>
      <c r="AI26" s="191">
        <v>4</v>
      </c>
      <c r="AJ26" s="191">
        <v>66</v>
      </c>
      <c r="AK26" s="191">
        <v>16.61907659922732</v>
      </c>
      <c r="AL26" s="191">
        <v>21.959599999999998</v>
      </c>
      <c r="AM26" s="186" t="s">
        <v>216</v>
      </c>
      <c r="AN26" s="186">
        <v>4</v>
      </c>
      <c r="AO26" s="186">
        <v>21.114999999999998</v>
      </c>
      <c r="AP26" s="191" t="s">
        <v>216</v>
      </c>
      <c r="AQ26" s="191">
        <v>4</v>
      </c>
      <c r="AR26" s="191">
        <v>19.320224999999997</v>
      </c>
      <c r="AS26" s="186" t="s">
        <v>216</v>
      </c>
      <c r="AT26" s="186">
        <v>4</v>
      </c>
      <c r="AU26" s="186">
        <v>15.3</v>
      </c>
      <c r="AW26" s="193">
        <v>24</v>
      </c>
      <c r="AX26" s="33">
        <v>15.464625453894948</v>
      </c>
      <c r="AY26" s="33">
        <v>20.657253894391214</v>
      </c>
      <c r="AZ26" s="33">
        <v>22.566128902842806</v>
      </c>
      <c r="BA26" s="33">
        <v>23.470082556393919</v>
      </c>
      <c r="BC26" s="194">
        <v>6</v>
      </c>
      <c r="BD26" s="194">
        <v>6</v>
      </c>
      <c r="BE26" s="228">
        <v>23.498993838815295</v>
      </c>
    </row>
    <row r="27" spans="1:57" x14ac:dyDescent="0.25">
      <c r="A27" s="44">
        <v>4</v>
      </c>
      <c r="B27" s="44">
        <v>4</v>
      </c>
      <c r="C27" s="44">
        <v>12.907430463228577</v>
      </c>
      <c r="D27" s="44">
        <v>15.5</v>
      </c>
      <c r="E27" s="133">
        <f>AVERAGE(D22:D27)</f>
        <v>15.306061945626526</v>
      </c>
      <c r="F27" s="44">
        <v>4</v>
      </c>
      <c r="G27" s="44">
        <v>4</v>
      </c>
      <c r="H27" s="44">
        <v>15.036238057183072</v>
      </c>
      <c r="I27" s="44">
        <v>20.54541</v>
      </c>
      <c r="J27" s="133">
        <f>AVERAGE(I22:I27)</f>
        <v>20.560707790155906</v>
      </c>
      <c r="K27" s="44">
        <v>4</v>
      </c>
      <c r="L27" s="44">
        <v>4</v>
      </c>
      <c r="M27" s="44">
        <v>17.317175225505515</v>
      </c>
      <c r="N27" s="44">
        <v>22.454000000000001</v>
      </c>
      <c r="O27" s="131">
        <f>AVERAGE(N22:N27)</f>
        <v>22.467618580145757</v>
      </c>
      <c r="P27" s="44">
        <v>4</v>
      </c>
      <c r="Q27" s="44">
        <v>4</v>
      </c>
      <c r="R27" s="43">
        <v>18.42114514613149</v>
      </c>
      <c r="S27" s="43">
        <v>23.352160000000001</v>
      </c>
      <c r="T27" s="126">
        <f>AVERAGE(S22:S27)</f>
        <v>23.366548843372758</v>
      </c>
      <c r="U27" s="161">
        <v>25</v>
      </c>
      <c r="V27" s="162">
        <v>16.033874757417387</v>
      </c>
      <c r="W27" s="162">
        <v>19.395306275896576</v>
      </c>
      <c r="X27" s="162">
        <v>21.193943844581788</v>
      </c>
      <c r="Y27" s="162">
        <v>22.041941328751047</v>
      </c>
      <c r="AA27" s="105">
        <v>7</v>
      </c>
      <c r="AB27" s="161">
        <v>3</v>
      </c>
      <c r="AC27" s="162">
        <v>15.453555913256361</v>
      </c>
      <c r="AH27" s="191" t="s">
        <v>217</v>
      </c>
      <c r="AI27" s="191">
        <v>5</v>
      </c>
      <c r="AJ27" s="191">
        <v>56</v>
      </c>
      <c r="AK27" s="191">
        <v>17.620225791951864</v>
      </c>
      <c r="AL27" s="191">
        <v>22.495200000000001</v>
      </c>
      <c r="AM27" s="186" t="s">
        <v>217</v>
      </c>
      <c r="AN27" s="186">
        <v>5</v>
      </c>
      <c r="AO27" s="186">
        <v>21.63</v>
      </c>
      <c r="AP27" s="191" t="s">
        <v>217</v>
      </c>
      <c r="AQ27" s="191">
        <v>5</v>
      </c>
      <c r="AR27" s="191">
        <v>19.791449999999998</v>
      </c>
      <c r="AS27" s="186" t="s">
        <v>217</v>
      </c>
      <c r="AT27" s="186">
        <v>5</v>
      </c>
      <c r="AU27" s="186">
        <v>16</v>
      </c>
      <c r="AW27" s="193">
        <v>25</v>
      </c>
      <c r="AX27" s="33">
        <v>15.844941404068997</v>
      </c>
      <c r="AY27" s="33">
        <v>19.10032</v>
      </c>
      <c r="AZ27" s="33">
        <v>20.874666666666666</v>
      </c>
      <c r="BA27" s="33">
        <v>21.709653333333335</v>
      </c>
      <c r="BC27" s="194">
        <v>7</v>
      </c>
      <c r="BD27" s="194">
        <v>3</v>
      </c>
      <c r="BE27" s="228">
        <v>15.459818875300087</v>
      </c>
    </row>
    <row r="28" spans="1:57" ht="15.75" customHeight="1" x14ac:dyDescent="0.25">
      <c r="A28" s="122">
        <v>5</v>
      </c>
      <c r="B28" s="122">
        <v>27</v>
      </c>
      <c r="C28" s="122">
        <v>12.133688037639944</v>
      </c>
      <c r="D28" s="122">
        <v>16.018763247768153</v>
      </c>
      <c r="F28" s="122">
        <v>5</v>
      </c>
      <c r="G28" s="122">
        <v>27</v>
      </c>
      <c r="H28" s="122">
        <v>13.859488991838306</v>
      </c>
      <c r="I28" s="122">
        <v>20.768438659575203</v>
      </c>
      <c r="K28" s="122">
        <v>5</v>
      </c>
      <c r="L28" s="122">
        <v>27</v>
      </c>
      <c r="M28" s="122">
        <v>15.961918033944212</v>
      </c>
      <c r="N28" s="122">
        <v>22.678933694820451</v>
      </c>
      <c r="O28" s="127"/>
      <c r="P28" s="122">
        <v>5</v>
      </c>
      <c r="Q28" s="122">
        <v>27</v>
      </c>
      <c r="R28" s="123">
        <v>16.979490308608156</v>
      </c>
      <c r="S28" s="123">
        <v>23.587698105371402</v>
      </c>
      <c r="U28" s="161">
        <v>26</v>
      </c>
      <c r="V28" s="162">
        <v>15.456089797180699</v>
      </c>
      <c r="W28" s="162">
        <v>19.196758711229595</v>
      </c>
      <c r="X28" s="162">
        <v>20.976784407250992</v>
      </c>
      <c r="Y28" s="162">
        <v>21.816300936198292</v>
      </c>
      <c r="AA28" s="105">
        <v>7</v>
      </c>
      <c r="AB28" s="161">
        <v>4</v>
      </c>
      <c r="AC28" s="162">
        <v>22.648749595271127</v>
      </c>
      <c r="AH28" s="191" t="s">
        <v>218</v>
      </c>
      <c r="AI28" s="191">
        <v>5</v>
      </c>
      <c r="AJ28" s="191">
        <v>77</v>
      </c>
      <c r="AK28" s="191">
        <v>17.219766114862047</v>
      </c>
      <c r="AL28" s="191">
        <v>22.173839999999998</v>
      </c>
      <c r="AM28" s="186" t="s">
        <v>218</v>
      </c>
      <c r="AN28" s="186">
        <v>5</v>
      </c>
      <c r="AO28" s="186">
        <v>21.320999999999998</v>
      </c>
      <c r="AP28" s="191" t="s">
        <v>218</v>
      </c>
      <c r="AQ28" s="191">
        <v>5</v>
      </c>
      <c r="AR28" s="191">
        <v>19.508714999999999</v>
      </c>
      <c r="AS28" s="186" t="s">
        <v>218</v>
      </c>
      <c r="AT28" s="186">
        <v>5</v>
      </c>
      <c r="AU28" s="186">
        <v>15.5</v>
      </c>
      <c r="AW28" s="193">
        <v>26</v>
      </c>
      <c r="AX28" s="33">
        <v>15.469030751517897</v>
      </c>
      <c r="AY28" s="33">
        <v>19.209888095988777</v>
      </c>
      <c r="AZ28" s="33">
        <v>20.991030758176763</v>
      </c>
      <c r="BA28" s="33">
        <v>21.831125387033449</v>
      </c>
      <c r="BC28" s="194">
        <v>7</v>
      </c>
      <c r="BD28" s="194">
        <v>4</v>
      </c>
      <c r="BE28" s="228">
        <v>22.661637491561148</v>
      </c>
    </row>
    <row r="29" spans="1:57" x14ac:dyDescent="0.25">
      <c r="A29" s="122">
        <v>5</v>
      </c>
      <c r="B29" s="122">
        <v>79</v>
      </c>
      <c r="C29" s="122">
        <v>11.957837486369801</v>
      </c>
      <c r="D29" s="122">
        <v>16</v>
      </c>
      <c r="F29" s="122">
        <v>5</v>
      </c>
      <c r="G29" s="122">
        <v>79</v>
      </c>
      <c r="H29" s="122">
        <v>13.892176465875664</v>
      </c>
      <c r="I29" s="122">
        <v>19.414470000000001</v>
      </c>
      <c r="K29" s="122">
        <v>5</v>
      </c>
      <c r="L29" s="122">
        <v>79</v>
      </c>
      <c r="M29" s="122">
        <v>15.99956406704314</v>
      </c>
      <c r="N29" s="122">
        <v>21.218</v>
      </c>
      <c r="O29" s="127"/>
      <c r="P29" s="122">
        <v>5</v>
      </c>
      <c r="Q29" s="122">
        <v>79</v>
      </c>
      <c r="R29" s="123">
        <v>17.01953627631714</v>
      </c>
      <c r="S29" s="123">
        <v>22.06672</v>
      </c>
      <c r="U29" s="161">
        <v>27</v>
      </c>
      <c r="V29" s="162">
        <v>15.657302253660179</v>
      </c>
      <c r="W29" s="162">
        <v>19.160171320821547</v>
      </c>
      <c r="X29" s="162">
        <v>20.937038962473284</v>
      </c>
      <c r="Y29" s="162">
        <v>21.774673429822911</v>
      </c>
      <c r="AA29" s="105">
        <v>7</v>
      </c>
      <c r="AB29" s="161">
        <v>5</v>
      </c>
      <c r="AC29" s="162">
        <v>24.749514513433201</v>
      </c>
      <c r="AH29" s="191" t="s">
        <v>219</v>
      </c>
      <c r="AI29" s="191">
        <v>5</v>
      </c>
      <c r="AJ29" s="191">
        <v>62</v>
      </c>
      <c r="AK29" s="191">
        <v>17.139674179444079</v>
      </c>
      <c r="AL29" s="191">
        <v>22.602319999999999</v>
      </c>
      <c r="AM29" s="186" t="s">
        <v>219</v>
      </c>
      <c r="AN29" s="186">
        <v>5</v>
      </c>
      <c r="AO29" s="186">
        <v>21.733000000000001</v>
      </c>
      <c r="AP29" s="191" t="s">
        <v>219</v>
      </c>
      <c r="AQ29" s="191">
        <v>5</v>
      </c>
      <c r="AR29" s="191">
        <v>19.885695000000002</v>
      </c>
      <c r="AS29" s="186" t="s">
        <v>219</v>
      </c>
      <c r="AT29" s="186">
        <v>5</v>
      </c>
      <c r="AU29" s="186">
        <v>15.4</v>
      </c>
      <c r="AW29" s="193">
        <v>27</v>
      </c>
      <c r="AX29" s="33">
        <v>15.68152992409432</v>
      </c>
      <c r="AY29" s="33">
        <v>19.172369125218776</v>
      </c>
      <c r="AZ29" s="33">
        <v>20.95027450908885</v>
      </c>
      <c r="BA29" s="33">
        <v>21.788445117974575</v>
      </c>
      <c r="BC29" s="194">
        <v>7</v>
      </c>
      <c r="BD29" s="194">
        <v>5</v>
      </c>
      <c r="BE29" s="228">
        <v>24.763498839312177</v>
      </c>
    </row>
    <row r="30" spans="1:57" x14ac:dyDescent="0.25">
      <c r="A30" s="122">
        <v>5</v>
      </c>
      <c r="B30" s="122">
        <v>61</v>
      </c>
      <c r="C30" s="122">
        <v>12.309538588910089</v>
      </c>
      <c r="D30" s="122">
        <v>15.1</v>
      </c>
      <c r="F30" s="122">
        <v>5</v>
      </c>
      <c r="G30" s="122">
        <v>61</v>
      </c>
      <c r="H30" s="122">
        <v>13.924863939913019</v>
      </c>
      <c r="I30" s="122">
        <v>19.414470000000001</v>
      </c>
      <c r="K30" s="122">
        <v>5</v>
      </c>
      <c r="L30" s="122">
        <v>61</v>
      </c>
      <c r="M30" s="122">
        <v>16.037210100142062</v>
      </c>
      <c r="N30" s="122">
        <v>21.218</v>
      </c>
      <c r="O30" s="127"/>
      <c r="P30" s="122">
        <v>5</v>
      </c>
      <c r="Q30" s="122">
        <v>61</v>
      </c>
      <c r="R30" s="123">
        <v>17.059582244026121</v>
      </c>
      <c r="S30" s="123">
        <v>22.06672</v>
      </c>
      <c r="U30" s="161">
        <v>28</v>
      </c>
      <c r="V30" s="162">
        <v>14.964199020081834</v>
      </c>
      <c r="W30" s="162">
        <v>17.746243947423494</v>
      </c>
      <c r="X30" s="162">
        <v>19.391910517435811</v>
      </c>
      <c r="Y30" s="162">
        <v>20.16757072747566</v>
      </c>
      <c r="AA30" s="105">
        <v>7</v>
      </c>
      <c r="AB30" s="161">
        <v>6</v>
      </c>
      <c r="AC30" s="162">
        <v>25.739862588460948</v>
      </c>
      <c r="AH30" s="191" t="s">
        <v>220</v>
      </c>
      <c r="AI30" s="191">
        <v>5</v>
      </c>
      <c r="AJ30" s="191">
        <v>61</v>
      </c>
      <c r="AK30" s="191">
        <v>17.059582244026121</v>
      </c>
      <c r="AL30" s="191">
        <v>22.06672</v>
      </c>
      <c r="AM30" s="186" t="s">
        <v>220</v>
      </c>
      <c r="AN30" s="186">
        <v>5</v>
      </c>
      <c r="AO30" s="186">
        <v>21.218</v>
      </c>
      <c r="AP30" s="191" t="s">
        <v>220</v>
      </c>
      <c r="AQ30" s="191">
        <v>5</v>
      </c>
      <c r="AR30" s="191">
        <v>19.414470000000001</v>
      </c>
      <c r="AS30" s="186" t="s">
        <v>220</v>
      </c>
      <c r="AT30" s="186">
        <v>5</v>
      </c>
      <c r="AU30" s="186">
        <v>15.1</v>
      </c>
      <c r="AW30" s="193">
        <v>28</v>
      </c>
      <c r="AX30" s="33">
        <v>14.663590052610621</v>
      </c>
      <c r="AY30" s="33">
        <v>17.75787033880054</v>
      </c>
      <c r="AZ30" s="33">
        <v>19.404526055493236</v>
      </c>
      <c r="BA30" s="33">
        <v>20.18069670718592</v>
      </c>
      <c r="BC30" s="194">
        <v>7</v>
      </c>
      <c r="BD30" s="194">
        <v>6</v>
      </c>
      <c r="BE30" s="228">
        <v>25.754414130753599</v>
      </c>
    </row>
    <row r="31" spans="1:57" x14ac:dyDescent="0.25">
      <c r="A31" s="122">
        <v>5</v>
      </c>
      <c r="B31" s="122">
        <v>62</v>
      </c>
      <c r="C31" s="122">
        <v>11.957837486369801</v>
      </c>
      <c r="D31" s="122">
        <v>15.4</v>
      </c>
      <c r="F31" s="122">
        <v>5</v>
      </c>
      <c r="G31" s="122">
        <v>62</v>
      </c>
      <c r="H31" s="122">
        <v>13.990238887987724</v>
      </c>
      <c r="I31" s="122">
        <v>19.885695000000002</v>
      </c>
      <c r="K31" s="122">
        <v>5</v>
      </c>
      <c r="L31" s="122">
        <v>62</v>
      </c>
      <c r="M31" s="122">
        <v>16.112502166339908</v>
      </c>
      <c r="N31" s="122">
        <v>21.733000000000001</v>
      </c>
      <c r="O31" s="127"/>
      <c r="P31" s="122">
        <v>5</v>
      </c>
      <c r="Q31" s="122">
        <v>62</v>
      </c>
      <c r="R31" s="123">
        <v>17.139674179444079</v>
      </c>
      <c r="S31" s="123">
        <v>22.602319999999999</v>
      </c>
      <c r="U31" s="161">
        <v>29</v>
      </c>
      <c r="V31" s="162">
        <v>15.800862400464775</v>
      </c>
      <c r="W31" s="162">
        <v>21.20130841470959</v>
      </c>
      <c r="X31" s="162">
        <v>23.167569521030114</v>
      </c>
      <c r="Y31" s="162">
        <v>24.094691945386685</v>
      </c>
      <c r="AA31" s="127">
        <v>8</v>
      </c>
      <c r="AB31" s="161">
        <v>3</v>
      </c>
      <c r="AC31" s="162">
        <v>16.46696438845359</v>
      </c>
      <c r="AH31" s="191" t="s">
        <v>221</v>
      </c>
      <c r="AI31" s="191">
        <v>5</v>
      </c>
      <c r="AJ31" s="191">
        <v>79</v>
      </c>
      <c r="AK31" s="191">
        <v>17.01953627631714</v>
      </c>
      <c r="AL31" s="191">
        <v>22.06672</v>
      </c>
      <c r="AM31" s="186" t="s">
        <v>221</v>
      </c>
      <c r="AN31" s="186">
        <v>5</v>
      </c>
      <c r="AO31" s="186">
        <v>21.218</v>
      </c>
      <c r="AP31" s="191" t="s">
        <v>221</v>
      </c>
      <c r="AQ31" s="191">
        <v>5</v>
      </c>
      <c r="AR31" s="191">
        <v>19.414470000000001</v>
      </c>
      <c r="AS31" s="186" t="s">
        <v>221</v>
      </c>
      <c r="AT31" s="186">
        <v>5</v>
      </c>
      <c r="AU31" s="186">
        <v>16</v>
      </c>
      <c r="AW31" s="193">
        <v>29</v>
      </c>
      <c r="AX31" s="33">
        <v>15.811423013192099</v>
      </c>
      <c r="AY31" s="33">
        <v>21.214358920431817</v>
      </c>
      <c r="AZ31" s="33">
        <v>23.181730284931515</v>
      </c>
      <c r="BA31" s="33">
        <v>24.109427253730416</v>
      </c>
      <c r="BC31" s="194">
        <v>8</v>
      </c>
      <c r="BD31" s="194">
        <v>3</v>
      </c>
      <c r="BE31" s="228">
        <v>16.47232717972906</v>
      </c>
    </row>
    <row r="32" spans="1:57" x14ac:dyDescent="0.25">
      <c r="A32" s="122">
        <v>5</v>
      </c>
      <c r="B32" s="122">
        <v>77</v>
      </c>
      <c r="C32" s="122">
        <v>12.063347817131882</v>
      </c>
      <c r="D32" s="122">
        <v>15.5</v>
      </c>
      <c r="F32" s="122">
        <v>5</v>
      </c>
      <c r="G32" s="122">
        <v>77</v>
      </c>
      <c r="H32" s="122">
        <v>14.055613836062435</v>
      </c>
      <c r="I32" s="122">
        <v>19.508714999999999</v>
      </c>
      <c r="K32" s="122">
        <v>5</v>
      </c>
      <c r="L32" s="122">
        <v>77</v>
      </c>
      <c r="M32" s="122">
        <v>16.187794232537765</v>
      </c>
      <c r="N32" s="122">
        <v>21.320999999999998</v>
      </c>
      <c r="O32" s="127"/>
      <c r="P32" s="122">
        <v>5</v>
      </c>
      <c r="Q32" s="122">
        <v>77</v>
      </c>
      <c r="R32" s="123">
        <v>17.219766114862047</v>
      </c>
      <c r="S32" s="123">
        <v>22.173839999999998</v>
      </c>
      <c r="U32" s="161">
        <v>30</v>
      </c>
      <c r="V32" s="162">
        <v>16.104205224619086</v>
      </c>
      <c r="W32" s="162">
        <v>20.213694456373144</v>
      </c>
      <c r="X32" s="162">
        <v>22.08535808505232</v>
      </c>
      <c r="Y32" s="162">
        <v>22.969117417667452</v>
      </c>
      <c r="AA32" s="127">
        <v>8</v>
      </c>
      <c r="AB32" s="161">
        <v>4</v>
      </c>
      <c r="AC32" s="162">
        <v>23.034970785258214</v>
      </c>
      <c r="AH32" s="191" t="s">
        <v>222</v>
      </c>
      <c r="AI32" s="191">
        <v>5</v>
      </c>
      <c r="AJ32" s="191">
        <v>27</v>
      </c>
      <c r="AK32" s="191">
        <v>16.979490308608156</v>
      </c>
      <c r="AL32" s="191">
        <v>23.672864250560998</v>
      </c>
      <c r="AM32" s="186" t="s">
        <v>222</v>
      </c>
      <c r="AN32" s="186">
        <v>5</v>
      </c>
      <c r="AO32" s="186">
        <v>22.760781966525059</v>
      </c>
      <c r="AP32" s="191" t="s">
        <v>222</v>
      </c>
      <c r="AQ32" s="191">
        <v>5</v>
      </c>
      <c r="AR32" s="191">
        <v>20.843869628786781</v>
      </c>
      <c r="AS32" s="186" t="s">
        <v>222</v>
      </c>
      <c r="AT32" s="186">
        <v>5</v>
      </c>
      <c r="AU32" s="186">
        <v>16.050576511578221</v>
      </c>
      <c r="AW32" s="193">
        <v>30</v>
      </c>
      <c r="AX32" s="33">
        <v>15.92288197619518</v>
      </c>
      <c r="AY32" s="33">
        <v>20.125795337909512</v>
      </c>
      <c r="AZ32" s="33">
        <v>21.992244682697208</v>
      </c>
      <c r="BA32" s="33">
        <v>22.872123611849815</v>
      </c>
      <c r="BC32" s="194">
        <v>8</v>
      </c>
      <c r="BD32" s="194">
        <v>4</v>
      </c>
      <c r="BE32" s="228">
        <v>23.048177493750273</v>
      </c>
    </row>
    <row r="33" spans="1:57" x14ac:dyDescent="0.25">
      <c r="A33" s="122">
        <v>5</v>
      </c>
      <c r="B33" s="122">
        <v>56</v>
      </c>
      <c r="C33" s="122">
        <v>12.590899470942318</v>
      </c>
      <c r="D33" s="122">
        <v>16</v>
      </c>
      <c r="E33" s="133">
        <f>AVERAGE(D28:D33)</f>
        <v>15.669793874628025</v>
      </c>
      <c r="F33" s="122">
        <v>5</v>
      </c>
      <c r="G33" s="122">
        <v>56</v>
      </c>
      <c r="H33" s="122">
        <v>14.382488576435982</v>
      </c>
      <c r="I33" s="122">
        <v>19.791449999999998</v>
      </c>
      <c r="J33" s="137">
        <f>AVERAGE(I28:I33)</f>
        <v>19.797206443262535</v>
      </c>
      <c r="K33" s="122">
        <v>5</v>
      </c>
      <c r="L33" s="122">
        <v>56</v>
      </c>
      <c r="M33" s="122">
        <v>16.564254563527015</v>
      </c>
      <c r="N33" s="122">
        <v>21.63</v>
      </c>
      <c r="O33" s="131">
        <f>AVERAGE(N28:N33)</f>
        <v>21.633155615803407</v>
      </c>
      <c r="P33" s="122">
        <v>5</v>
      </c>
      <c r="Q33" s="122">
        <v>56</v>
      </c>
      <c r="R33" s="123">
        <v>17.620225791951864</v>
      </c>
      <c r="S33" s="123">
        <v>22.495200000000001</v>
      </c>
      <c r="T33" s="126">
        <f>AVERAGE(S28:S33)</f>
        <v>22.498749684228567</v>
      </c>
      <c r="AA33" s="127">
        <v>8</v>
      </c>
      <c r="AB33" s="161">
        <v>5</v>
      </c>
      <c r="AC33" s="162">
        <v>25.171531689064029</v>
      </c>
      <c r="AH33" s="191" t="s">
        <v>223</v>
      </c>
      <c r="AI33" s="191">
        <v>6</v>
      </c>
      <c r="AJ33" s="191">
        <v>60</v>
      </c>
      <c r="AK33" s="191">
        <v>19.18201853260214</v>
      </c>
      <c r="AL33" s="191">
        <v>23.566400000000002</v>
      </c>
      <c r="AM33" s="186" t="s">
        <v>223</v>
      </c>
      <c r="AN33" s="186">
        <v>6</v>
      </c>
      <c r="AO33" s="186">
        <v>22.66</v>
      </c>
      <c r="AP33" s="191" t="s">
        <v>223</v>
      </c>
      <c r="AQ33" s="191">
        <v>6</v>
      </c>
      <c r="AR33" s="191">
        <v>20.733899999999998</v>
      </c>
      <c r="AS33" s="186" t="s">
        <v>223</v>
      </c>
      <c r="AT33" s="186">
        <v>6</v>
      </c>
      <c r="AU33" s="186">
        <v>16.5</v>
      </c>
      <c r="AW33" s="193" t="s">
        <v>73</v>
      </c>
      <c r="AX33" s="33">
        <v>16.080531109056729</v>
      </c>
      <c r="AY33" s="33">
        <v>21.090389353929769</v>
      </c>
      <c r="AZ33" s="33">
        <v>23.046215283158386</v>
      </c>
      <c r="BA33" s="33">
        <v>23.968408503185067</v>
      </c>
      <c r="BC33" s="194">
        <v>8</v>
      </c>
      <c r="BD33" s="194">
        <v>5</v>
      </c>
      <c r="BE33" s="228">
        <v>25.185861939429866</v>
      </c>
    </row>
    <row r="34" spans="1:57" x14ac:dyDescent="0.25">
      <c r="A34" s="44">
        <v>6</v>
      </c>
      <c r="B34" s="44">
        <v>56</v>
      </c>
      <c r="C34" s="44">
        <v>12.133688037639944</v>
      </c>
      <c r="D34" s="44">
        <v>16</v>
      </c>
      <c r="F34" s="44">
        <v>6</v>
      </c>
      <c r="G34" s="44">
        <v>56</v>
      </c>
      <c r="H34" s="44">
        <v>13.401864355315343</v>
      </c>
      <c r="I34" s="44">
        <v>20.414512719834892</v>
      </c>
      <c r="J34" s="11"/>
      <c r="K34" s="40">
        <v>6</v>
      </c>
      <c r="L34" s="40">
        <v>56</v>
      </c>
      <c r="M34" s="40">
        <v>15.434873570559258</v>
      </c>
      <c r="N34" s="40">
        <v>22.29246144575734</v>
      </c>
      <c r="O34" s="129"/>
      <c r="P34" s="44">
        <v>6</v>
      </c>
      <c r="Q34" s="44">
        <v>56</v>
      </c>
      <c r="R34" s="43">
        <v>16.41884676068241</v>
      </c>
      <c r="S34" s="43">
        <v>23.185369542076579</v>
      </c>
      <c r="AA34" s="127">
        <v>8</v>
      </c>
      <c r="AB34" s="161">
        <v>6</v>
      </c>
      <c r="AC34" s="162">
        <v>26.178863249127829</v>
      </c>
      <c r="AH34" s="191" t="s">
        <v>224</v>
      </c>
      <c r="AI34" s="191">
        <v>6</v>
      </c>
      <c r="AJ34" s="191">
        <v>55</v>
      </c>
      <c r="AK34" s="191">
        <v>18.42114514613149</v>
      </c>
      <c r="AL34" s="191">
        <v>23.566400000000002</v>
      </c>
      <c r="AM34" s="186" t="s">
        <v>224</v>
      </c>
      <c r="AN34" s="186">
        <v>6</v>
      </c>
      <c r="AO34" s="186">
        <v>22.66</v>
      </c>
      <c r="AP34" s="191" t="s">
        <v>224</v>
      </c>
      <c r="AQ34" s="191">
        <v>6</v>
      </c>
      <c r="AR34" s="191">
        <v>20.733899999999998</v>
      </c>
      <c r="AS34" s="186" t="s">
        <v>224</v>
      </c>
      <c r="AT34" s="186">
        <v>6</v>
      </c>
      <c r="AU34" s="186">
        <v>16.3</v>
      </c>
      <c r="BC34" s="194">
        <v>8</v>
      </c>
      <c r="BD34" s="194">
        <v>6</v>
      </c>
      <c r="BE34" s="228">
        <v>26.193775085246941</v>
      </c>
    </row>
    <row r="35" spans="1:57" x14ac:dyDescent="0.25">
      <c r="A35" s="44">
        <v>6</v>
      </c>
      <c r="B35" s="44">
        <v>51</v>
      </c>
      <c r="C35" s="44">
        <v>11.887497265861739</v>
      </c>
      <c r="D35" s="44">
        <v>15.885523500031802</v>
      </c>
      <c r="F35" s="44">
        <v>6</v>
      </c>
      <c r="G35" s="44">
        <v>51</v>
      </c>
      <c r="H35" s="44">
        <v>13.761426569726245</v>
      </c>
      <c r="I35" s="44">
        <v>20.733899999999998</v>
      </c>
      <c r="J35" s="11"/>
      <c r="K35" s="40">
        <v>6</v>
      </c>
      <c r="L35" s="40">
        <v>51</v>
      </c>
      <c r="M35" s="40">
        <v>15.848979934647438</v>
      </c>
      <c r="N35" s="40">
        <v>22.66</v>
      </c>
      <c r="O35" s="129"/>
      <c r="P35" s="44">
        <v>6</v>
      </c>
      <c r="Q35" s="44">
        <v>51</v>
      </c>
      <c r="R35" s="43">
        <v>16.859352405481211</v>
      </c>
      <c r="S35" s="43">
        <v>23.566400000000002</v>
      </c>
      <c r="AA35" s="105">
        <v>9</v>
      </c>
      <c r="AB35" s="161">
        <v>3</v>
      </c>
      <c r="AC35" s="162">
        <v>16.285916078833527</v>
      </c>
      <c r="AH35" s="191" t="s">
        <v>225</v>
      </c>
      <c r="AI35" s="191">
        <v>6</v>
      </c>
      <c r="AJ35" s="191">
        <v>28</v>
      </c>
      <c r="AK35" s="191">
        <v>17.01953627631714</v>
      </c>
      <c r="AL35" s="191">
        <v>23.780639999999998</v>
      </c>
      <c r="AM35" s="186" t="s">
        <v>225</v>
      </c>
      <c r="AN35" s="186">
        <v>6</v>
      </c>
      <c r="AO35" s="186">
        <v>22.866</v>
      </c>
      <c r="AP35" s="191" t="s">
        <v>225</v>
      </c>
      <c r="AQ35" s="191">
        <v>6</v>
      </c>
      <c r="AR35" s="191">
        <v>20.92239</v>
      </c>
      <c r="AS35" s="186" t="s">
        <v>225</v>
      </c>
      <c r="AT35" s="186">
        <v>6</v>
      </c>
      <c r="AU35" s="186">
        <v>16.012875595664703</v>
      </c>
      <c r="BC35" s="194">
        <v>9</v>
      </c>
      <c r="BD35" s="194">
        <v>3</v>
      </c>
      <c r="BE35" s="228">
        <v>16.292322748166089</v>
      </c>
    </row>
    <row r="36" spans="1:57" x14ac:dyDescent="0.25">
      <c r="A36" s="44">
        <v>6</v>
      </c>
      <c r="B36" s="44">
        <v>57</v>
      </c>
      <c r="C36" s="44">
        <v>12.415048919672175</v>
      </c>
      <c r="D36" s="44">
        <v>15.8</v>
      </c>
      <c r="F36" s="44">
        <v>6</v>
      </c>
      <c r="G36" s="44">
        <v>57</v>
      </c>
      <c r="H36" s="44">
        <v>13.859488991838306</v>
      </c>
      <c r="I36" s="44">
        <v>20.451165</v>
      </c>
      <c r="J36" s="11"/>
      <c r="K36" s="40">
        <v>6</v>
      </c>
      <c r="L36" s="40">
        <v>57</v>
      </c>
      <c r="M36" s="40">
        <v>15.961918033944212</v>
      </c>
      <c r="N36" s="40">
        <v>22.350999999999999</v>
      </c>
      <c r="O36" s="129"/>
      <c r="P36" s="44">
        <v>6</v>
      </c>
      <c r="Q36" s="44">
        <v>57</v>
      </c>
      <c r="R36" s="43">
        <v>16.979490308608156</v>
      </c>
      <c r="S36" s="43">
        <v>23.245039999999999</v>
      </c>
      <c r="AA36" s="105">
        <v>9</v>
      </c>
      <c r="AB36" s="161">
        <v>4</v>
      </c>
      <c r="AC36" s="162">
        <v>22.832488786888955</v>
      </c>
      <c r="AH36" s="191" t="s">
        <v>226</v>
      </c>
      <c r="AI36" s="191">
        <v>6</v>
      </c>
      <c r="AJ36" s="191">
        <v>57</v>
      </c>
      <c r="AK36" s="191">
        <v>16.979490308608156</v>
      </c>
      <c r="AL36" s="191">
        <v>23.245039999999999</v>
      </c>
      <c r="AM36" s="186" t="s">
        <v>226</v>
      </c>
      <c r="AN36" s="186">
        <v>6</v>
      </c>
      <c r="AO36" s="186">
        <v>22.350999999999999</v>
      </c>
      <c r="AP36" s="191" t="s">
        <v>226</v>
      </c>
      <c r="AQ36" s="191">
        <v>6</v>
      </c>
      <c r="AR36" s="191">
        <v>20.451165</v>
      </c>
      <c r="AS36" s="186" t="s">
        <v>226</v>
      </c>
      <c r="AT36" s="186">
        <v>6</v>
      </c>
      <c r="AU36" s="186">
        <v>15.8</v>
      </c>
      <c r="BC36" s="194">
        <v>9</v>
      </c>
      <c r="BD36" s="194">
        <v>4</v>
      </c>
      <c r="BE36" s="228">
        <v>22.845758775722931</v>
      </c>
    </row>
    <row r="37" spans="1:57" x14ac:dyDescent="0.25">
      <c r="A37" s="44">
        <v>6</v>
      </c>
      <c r="B37" s="44">
        <v>28</v>
      </c>
      <c r="C37" s="44">
        <v>12.063347817131882</v>
      </c>
      <c r="D37" s="44">
        <v>15.981137057468569</v>
      </c>
      <c r="F37" s="44">
        <v>6</v>
      </c>
      <c r="G37" s="44">
        <v>28</v>
      </c>
      <c r="H37" s="44">
        <v>13.892176465875664</v>
      </c>
      <c r="I37" s="44">
        <v>20.92239</v>
      </c>
      <c r="J37" s="11"/>
      <c r="K37" s="40">
        <v>6</v>
      </c>
      <c r="L37" s="40">
        <v>28</v>
      </c>
      <c r="M37" s="40">
        <v>15.99956406704314</v>
      </c>
      <c r="N37" s="40">
        <v>22.866</v>
      </c>
      <c r="O37" s="129"/>
      <c r="P37" s="44">
        <v>6</v>
      </c>
      <c r="Q37" s="44">
        <v>28</v>
      </c>
      <c r="R37" s="43">
        <v>17.01953627631714</v>
      </c>
      <c r="S37" s="43">
        <v>23.780639999999998</v>
      </c>
      <c r="AA37" s="105">
        <v>9</v>
      </c>
      <c r="AB37" s="161">
        <v>5</v>
      </c>
      <c r="AC37" s="162">
        <v>24.950223506913289</v>
      </c>
      <c r="AH37" s="191" t="s">
        <v>227</v>
      </c>
      <c r="AI37" s="191">
        <v>6</v>
      </c>
      <c r="AJ37" s="191">
        <v>51</v>
      </c>
      <c r="AK37" s="191">
        <v>16.859352405481211</v>
      </c>
      <c r="AL37" s="191">
        <v>23.566400000000002</v>
      </c>
      <c r="AM37" s="186" t="s">
        <v>227</v>
      </c>
      <c r="AN37" s="186">
        <v>6</v>
      </c>
      <c r="AO37" s="186">
        <v>22.66</v>
      </c>
      <c r="AP37" s="191" t="s">
        <v>227</v>
      </c>
      <c r="AQ37" s="191">
        <v>6</v>
      </c>
      <c r="AR37" s="191">
        <v>20.733899999999998</v>
      </c>
      <c r="AS37" s="186" t="s">
        <v>227</v>
      </c>
      <c r="AT37" s="186">
        <v>6</v>
      </c>
      <c r="AU37" s="186">
        <v>15.917072149702866</v>
      </c>
      <c r="BC37" s="194">
        <v>9</v>
      </c>
      <c r="BD37" s="194">
        <v>5</v>
      </c>
      <c r="BE37" s="228">
        <v>24.964622419049743</v>
      </c>
    </row>
    <row r="38" spans="1:57" x14ac:dyDescent="0.25">
      <c r="A38" s="44">
        <v>6</v>
      </c>
      <c r="B38" s="44">
        <v>55</v>
      </c>
      <c r="C38" s="44">
        <v>13.012940793990664</v>
      </c>
      <c r="D38" s="44">
        <v>16.3</v>
      </c>
      <c r="F38" s="44">
        <v>6</v>
      </c>
      <c r="G38" s="44">
        <v>55</v>
      </c>
      <c r="H38" s="44">
        <v>15.036238057183072</v>
      </c>
      <c r="I38" s="44">
        <v>20.733899999999998</v>
      </c>
      <c r="J38" s="11"/>
      <c r="K38" s="40">
        <v>6</v>
      </c>
      <c r="L38" s="40">
        <v>55</v>
      </c>
      <c r="M38" s="40">
        <v>17.317175225505515</v>
      </c>
      <c r="N38" s="40">
        <v>22.66</v>
      </c>
      <c r="O38" s="129"/>
      <c r="P38" s="44">
        <v>6</v>
      </c>
      <c r="Q38" s="44">
        <v>55</v>
      </c>
      <c r="R38" s="43">
        <v>18.42114514613149</v>
      </c>
      <c r="S38" s="43">
        <v>23.566400000000002</v>
      </c>
      <c r="AA38" s="105">
        <v>9</v>
      </c>
      <c r="AB38" s="161">
        <v>6</v>
      </c>
      <c r="AC38" s="162">
        <v>17.619631023552262</v>
      </c>
      <c r="AH38" s="191" t="s">
        <v>228</v>
      </c>
      <c r="AI38" s="191">
        <v>6</v>
      </c>
      <c r="AJ38" s="191">
        <v>33</v>
      </c>
      <c r="AK38" s="191">
        <v>16.41884676068241</v>
      </c>
      <c r="AL38" s="191">
        <v>23.269083032891746</v>
      </c>
      <c r="AM38" s="186" t="s">
        <v>228</v>
      </c>
      <c r="AN38" s="186">
        <v>6</v>
      </c>
      <c r="AO38" s="186">
        <v>22.372914939115077</v>
      </c>
      <c r="AP38" s="191" t="s">
        <v>228</v>
      </c>
      <c r="AQ38" s="191">
        <v>6</v>
      </c>
      <c r="AR38" s="191">
        <v>20.488658230033334</v>
      </c>
      <c r="AS38" s="186" t="s">
        <v>228</v>
      </c>
      <c r="AT38" s="186">
        <v>6</v>
      </c>
      <c r="AU38" s="186">
        <v>16.2</v>
      </c>
      <c r="BC38" s="194">
        <v>9</v>
      </c>
      <c r="BD38" s="194">
        <v>6</v>
      </c>
      <c r="BE38" s="228">
        <v>25.963706762609675</v>
      </c>
    </row>
    <row r="39" spans="1:57" x14ac:dyDescent="0.25">
      <c r="A39" s="44">
        <v>6</v>
      </c>
      <c r="B39" s="44">
        <v>60</v>
      </c>
      <c r="C39" s="44">
        <v>13.434982117039011</v>
      </c>
      <c r="D39" s="44">
        <v>16.5</v>
      </c>
      <c r="E39" s="133">
        <f>AVERAGE(D34:D39)</f>
        <v>16.077776759583397</v>
      </c>
      <c r="F39" s="44">
        <v>6</v>
      </c>
      <c r="G39" s="44">
        <v>60</v>
      </c>
      <c r="H39" s="44">
        <v>15.657300063892805</v>
      </c>
      <c r="I39" s="44">
        <v>20.733899999999998</v>
      </c>
      <c r="J39" s="137">
        <f>AVERAGE(I34:I39)</f>
        <v>20.664961286639151</v>
      </c>
      <c r="K39" s="40">
        <v>6</v>
      </c>
      <c r="L39" s="40">
        <v>60</v>
      </c>
      <c r="M39" s="40">
        <v>18.032449854385089</v>
      </c>
      <c r="N39" s="40">
        <v>22.66</v>
      </c>
      <c r="O39" s="132">
        <f>AVERAGE(N34:N39)</f>
        <v>22.581576907626225</v>
      </c>
      <c r="P39" s="44">
        <v>6</v>
      </c>
      <c r="Q39" s="44">
        <v>60</v>
      </c>
      <c r="R39" s="43">
        <v>19.18201853260214</v>
      </c>
      <c r="S39" s="43">
        <v>23.566400000000002</v>
      </c>
      <c r="T39" s="126">
        <f>AVERAGE(S34:S39)</f>
        <v>23.485041590346096</v>
      </c>
      <c r="AA39" s="44">
        <v>10</v>
      </c>
      <c r="AB39" s="161">
        <v>3</v>
      </c>
      <c r="AC39" s="162">
        <v>17.619631023552262</v>
      </c>
      <c r="AH39" s="191" t="s">
        <v>229</v>
      </c>
      <c r="AI39" s="191">
        <v>7</v>
      </c>
      <c r="AJ39" s="191">
        <v>12</v>
      </c>
      <c r="AK39" s="191">
        <v>18.821604823221307</v>
      </c>
      <c r="AL39" s="191">
        <v>27.10136</v>
      </c>
      <c r="AM39" s="186" t="s">
        <v>229</v>
      </c>
      <c r="AN39" s="186">
        <v>7</v>
      </c>
      <c r="AO39" s="186">
        <v>26.059000000000001</v>
      </c>
      <c r="AP39" s="191" t="s">
        <v>229</v>
      </c>
      <c r="AQ39" s="191">
        <v>7</v>
      </c>
      <c r="AR39" s="191">
        <v>23.843985</v>
      </c>
      <c r="AS39" s="186" t="s">
        <v>229</v>
      </c>
      <c r="AT39" s="186">
        <v>7</v>
      </c>
      <c r="AU39" s="186"/>
      <c r="BC39" s="194">
        <v>10</v>
      </c>
      <c r="BD39" s="194">
        <v>3</v>
      </c>
      <c r="BE39" s="228">
        <v>17.636385510765038</v>
      </c>
    </row>
    <row r="40" spans="1:57" x14ac:dyDescent="0.25">
      <c r="A40" s="122">
        <v>7</v>
      </c>
      <c r="B40" s="122">
        <v>16</v>
      </c>
      <c r="C40" s="122">
        <v>11.781986935099656</v>
      </c>
      <c r="D40" s="122">
        <v>15.2</v>
      </c>
      <c r="F40" s="122">
        <v>7</v>
      </c>
      <c r="G40" s="122">
        <v>16</v>
      </c>
      <c r="H40" s="122">
        <v>14.57861342066011</v>
      </c>
      <c r="I40" s="122">
        <v>21.290577571626748</v>
      </c>
      <c r="J40" s="11"/>
      <c r="K40" s="122">
        <v>7</v>
      </c>
      <c r="L40" s="122">
        <v>16</v>
      </c>
      <c r="M40" s="122">
        <v>16.790130762120565</v>
      </c>
      <c r="N40" s="122">
        <v>23.249087080599203</v>
      </c>
      <c r="O40" s="127"/>
      <c r="P40" s="122">
        <v>7</v>
      </c>
      <c r="Q40" s="122">
        <v>16</v>
      </c>
      <c r="R40" s="123">
        <v>17.860501598205751</v>
      </c>
      <c r="S40" s="123">
        <v>24.181255530765689</v>
      </c>
      <c r="AA40" s="44">
        <v>10</v>
      </c>
      <c r="AB40" s="161">
        <v>4</v>
      </c>
      <c r="AC40" s="162">
        <v>25.563586062525303</v>
      </c>
      <c r="AH40" s="191" t="s">
        <v>230</v>
      </c>
      <c r="AI40" s="191">
        <v>7</v>
      </c>
      <c r="AJ40" s="191">
        <v>3</v>
      </c>
      <c r="AK40" s="191">
        <v>18.501237081549455</v>
      </c>
      <c r="AL40" s="191">
        <v>25.387439999999998</v>
      </c>
      <c r="AM40" s="186" t="s">
        <v>230</v>
      </c>
      <c r="AN40" s="186">
        <v>7</v>
      </c>
      <c r="AO40" s="186">
        <v>24.410999999999998</v>
      </c>
      <c r="AP40" s="191" t="s">
        <v>230</v>
      </c>
      <c r="AQ40" s="191">
        <v>7</v>
      </c>
      <c r="AR40" s="191">
        <v>22.336064999999998</v>
      </c>
      <c r="AS40" s="186" t="s">
        <v>230</v>
      </c>
      <c r="AT40" s="186">
        <v>7</v>
      </c>
      <c r="AU40" s="186">
        <v>15.4</v>
      </c>
      <c r="BC40" s="194">
        <v>10</v>
      </c>
      <c r="BD40" s="194">
        <v>4</v>
      </c>
      <c r="BE40" s="228">
        <v>25.577305156424391</v>
      </c>
    </row>
    <row r="41" spans="1:57" x14ac:dyDescent="0.25">
      <c r="A41" s="122">
        <v>7</v>
      </c>
      <c r="B41" s="122">
        <v>6</v>
      </c>
      <c r="C41" s="122">
        <v>11.570966273575481</v>
      </c>
      <c r="D41" s="122">
        <v>15.4</v>
      </c>
      <c r="F41" s="122">
        <v>7</v>
      </c>
      <c r="G41" s="122">
        <v>6</v>
      </c>
      <c r="H41" s="122">
        <v>14.611300894697463</v>
      </c>
      <c r="I41" s="122">
        <v>21.205124999999999</v>
      </c>
      <c r="J41" s="11"/>
      <c r="K41" s="122">
        <v>7</v>
      </c>
      <c r="L41" s="122">
        <v>6</v>
      </c>
      <c r="M41" s="122">
        <v>16.827776795219489</v>
      </c>
      <c r="N41" s="122">
        <v>23.175000000000001</v>
      </c>
      <c r="O41" s="127"/>
      <c r="P41" s="122">
        <v>7</v>
      </c>
      <c r="Q41" s="122">
        <v>6</v>
      </c>
      <c r="R41" s="123">
        <v>17.900547565914732</v>
      </c>
      <c r="S41" s="123">
        <v>24.102</v>
      </c>
      <c r="AA41" s="44">
        <v>10</v>
      </c>
      <c r="AB41" s="161">
        <v>5</v>
      </c>
      <c r="AC41" s="162">
        <v>27.93491294084437</v>
      </c>
      <c r="AH41" s="191" t="s">
        <v>231</v>
      </c>
      <c r="AI41" s="191">
        <v>7</v>
      </c>
      <c r="AJ41" s="191">
        <v>79</v>
      </c>
      <c r="AK41" s="191">
        <v>18.220915307586587</v>
      </c>
      <c r="AL41" s="191">
        <v>27.422720000000002</v>
      </c>
      <c r="AM41" s="186" t="s">
        <v>231</v>
      </c>
      <c r="AN41" s="186">
        <v>7</v>
      </c>
      <c r="AO41" s="186">
        <v>26.368000000000002</v>
      </c>
      <c r="AP41" s="191" t="s">
        <v>231</v>
      </c>
      <c r="AQ41" s="191">
        <v>7</v>
      </c>
      <c r="AR41" s="191">
        <v>24.126720000000002</v>
      </c>
      <c r="AS41" s="186" t="s">
        <v>231</v>
      </c>
      <c r="AT41" s="186">
        <v>7</v>
      </c>
      <c r="AU41" s="186">
        <v>15.5</v>
      </c>
      <c r="BC41" s="194">
        <v>10</v>
      </c>
      <c r="BD41" s="194">
        <v>5</v>
      </c>
      <c r="BE41" s="228">
        <v>27.949799150147872</v>
      </c>
    </row>
    <row r="42" spans="1:57" x14ac:dyDescent="0.25">
      <c r="A42" s="122">
        <v>7</v>
      </c>
      <c r="B42" s="122">
        <v>65</v>
      </c>
      <c r="C42" s="122">
        <v>11.676476604337569</v>
      </c>
      <c r="D42" s="122">
        <v>15.767779566281797</v>
      </c>
      <c r="F42" s="122">
        <v>7</v>
      </c>
      <c r="G42" s="122">
        <v>65</v>
      </c>
      <c r="H42" s="122">
        <v>14.643988368734817</v>
      </c>
      <c r="I42" s="122">
        <v>23.090025000000001</v>
      </c>
      <c r="J42" s="11"/>
      <c r="K42" s="122">
        <v>7</v>
      </c>
      <c r="L42" s="122">
        <v>65</v>
      </c>
      <c r="M42" s="122">
        <v>16.865422828318412</v>
      </c>
      <c r="N42" s="122">
        <v>25.234999999999999</v>
      </c>
      <c r="O42" s="127"/>
      <c r="P42" s="122">
        <v>7</v>
      </c>
      <c r="Q42" s="122">
        <v>65</v>
      </c>
      <c r="R42" s="123">
        <v>17.940593533623712</v>
      </c>
      <c r="S42" s="123">
        <v>26.244399999999999</v>
      </c>
      <c r="AA42" s="44">
        <v>10</v>
      </c>
      <c r="AB42" s="161">
        <v>6</v>
      </c>
      <c r="AC42" s="162">
        <v>29.052949628850531</v>
      </c>
      <c r="AH42" s="191" t="s">
        <v>232</v>
      </c>
      <c r="AI42" s="191">
        <v>7</v>
      </c>
      <c r="AJ42" s="191">
        <v>65</v>
      </c>
      <c r="AK42" s="191">
        <v>17.940593533623712</v>
      </c>
      <c r="AL42" s="191">
        <v>26.244399999999999</v>
      </c>
      <c r="AM42" s="186" t="s">
        <v>232</v>
      </c>
      <c r="AN42" s="186">
        <v>7</v>
      </c>
      <c r="AO42" s="186">
        <v>25.234999999999999</v>
      </c>
      <c r="AP42" s="191" t="s">
        <v>232</v>
      </c>
      <c r="AQ42" s="191">
        <v>7</v>
      </c>
      <c r="AR42" s="191">
        <v>23.090025000000001</v>
      </c>
      <c r="AS42" s="186" t="s">
        <v>232</v>
      </c>
      <c r="AT42" s="186">
        <v>7</v>
      </c>
      <c r="AU42" s="186">
        <v>15.799094376500435</v>
      </c>
      <c r="BC42" s="194">
        <v>10</v>
      </c>
      <c r="BD42" s="194">
        <v>6</v>
      </c>
      <c r="BE42" s="228">
        <v>29.068440534697714</v>
      </c>
    </row>
    <row r="43" spans="1:57" x14ac:dyDescent="0.25">
      <c r="A43" s="122">
        <v>7</v>
      </c>
      <c r="B43" s="122">
        <v>79</v>
      </c>
      <c r="C43" s="122">
        <v>11.852327155607714</v>
      </c>
      <c r="D43" s="122">
        <v>15.5</v>
      </c>
      <c r="F43" s="122">
        <v>7</v>
      </c>
      <c r="G43" s="122">
        <v>79</v>
      </c>
      <c r="H43" s="122">
        <v>14.872800686996298</v>
      </c>
      <c r="I43" s="122">
        <v>24.126720000000002</v>
      </c>
      <c r="K43" s="122">
        <v>7</v>
      </c>
      <c r="L43" s="122">
        <v>79</v>
      </c>
      <c r="M43" s="122">
        <v>17.128945060010892</v>
      </c>
      <c r="N43" s="122">
        <v>26.368000000000002</v>
      </c>
      <c r="O43" s="127"/>
      <c r="P43" s="122">
        <v>7</v>
      </c>
      <c r="Q43" s="122">
        <v>79</v>
      </c>
      <c r="R43" s="123">
        <v>18.220915307586587</v>
      </c>
      <c r="S43" s="123">
        <v>27.422720000000002</v>
      </c>
      <c r="AA43" s="105">
        <v>11</v>
      </c>
      <c r="AB43" s="161">
        <v>3</v>
      </c>
      <c r="AC43" s="162">
        <v>18.063489839433707</v>
      </c>
      <c r="AH43" s="191" t="s">
        <v>233</v>
      </c>
      <c r="AI43" s="191">
        <v>7</v>
      </c>
      <c r="AJ43" s="191">
        <v>6</v>
      </c>
      <c r="AK43" s="191">
        <v>17.900547565914732</v>
      </c>
      <c r="AL43" s="191">
        <v>24.102</v>
      </c>
      <c r="AM43" s="186" t="s">
        <v>233</v>
      </c>
      <c r="AN43" s="186">
        <v>7</v>
      </c>
      <c r="AO43" s="186">
        <v>23.175000000000001</v>
      </c>
      <c r="AP43" s="191" t="s">
        <v>233</v>
      </c>
      <c r="AQ43" s="191">
        <v>7</v>
      </c>
      <c r="AR43" s="191">
        <v>21.205124999999999</v>
      </c>
      <c r="AS43" s="186" t="s">
        <v>233</v>
      </c>
      <c r="AT43" s="186">
        <v>7</v>
      </c>
      <c r="AU43" s="186">
        <v>15.4</v>
      </c>
      <c r="BC43" s="194">
        <v>11</v>
      </c>
      <c r="BD43" s="194">
        <v>3</v>
      </c>
      <c r="BE43" s="228">
        <v>18.069839765612461</v>
      </c>
    </row>
    <row r="44" spans="1:57" x14ac:dyDescent="0.25">
      <c r="A44" s="122">
        <v>7</v>
      </c>
      <c r="B44" s="122">
        <v>3</v>
      </c>
      <c r="C44" s="122">
        <v>11.957837486369801</v>
      </c>
      <c r="D44" s="122">
        <v>15.4</v>
      </c>
      <c r="F44" s="122">
        <v>7</v>
      </c>
      <c r="G44" s="122">
        <v>3</v>
      </c>
      <c r="H44" s="122">
        <v>15.10161300525778</v>
      </c>
      <c r="I44" s="122">
        <v>22.336064999999998</v>
      </c>
      <c r="K44" s="122">
        <v>7</v>
      </c>
      <c r="L44" s="122">
        <v>3</v>
      </c>
      <c r="M44" s="122">
        <v>17.392467291703365</v>
      </c>
      <c r="N44" s="122">
        <v>24.410999999999998</v>
      </c>
      <c r="O44" s="127"/>
      <c r="P44" s="122">
        <v>7</v>
      </c>
      <c r="Q44" s="122">
        <v>3</v>
      </c>
      <c r="R44" s="123">
        <v>18.501237081549455</v>
      </c>
      <c r="S44" s="123">
        <v>25.387439999999998</v>
      </c>
      <c r="AA44" s="105">
        <v>11</v>
      </c>
      <c r="AB44" s="161">
        <v>4</v>
      </c>
      <c r="AC44" s="162">
        <v>24.21798718333314</v>
      </c>
      <c r="AH44" s="191" t="s">
        <v>234</v>
      </c>
      <c r="AI44" s="191">
        <v>7</v>
      </c>
      <c r="AJ44" s="191">
        <v>16</v>
      </c>
      <c r="AK44" s="191">
        <v>17.860501598205751</v>
      </c>
      <c r="AL44" s="191">
        <v>24.268564784521612</v>
      </c>
      <c r="AM44" s="186" t="s">
        <v>234</v>
      </c>
      <c r="AN44" s="186">
        <v>7</v>
      </c>
      <c r="AO44" s="186">
        <v>23.332993035873084</v>
      </c>
      <c r="AP44" s="191" t="s">
        <v>234</v>
      </c>
      <c r="AQ44" s="191">
        <v>7</v>
      </c>
      <c r="AR44" s="191">
        <v>21.367904949366899</v>
      </c>
      <c r="AS44" s="186" t="s">
        <v>234</v>
      </c>
      <c r="AT44" s="186">
        <v>7</v>
      </c>
      <c r="AU44" s="186">
        <v>15.2</v>
      </c>
      <c r="BC44" s="194">
        <v>11</v>
      </c>
      <c r="BD44" s="194">
        <v>4</v>
      </c>
      <c r="BE44" s="228">
        <v>24.774814624171508</v>
      </c>
    </row>
    <row r="45" spans="1:57" x14ac:dyDescent="0.25">
      <c r="A45" s="136"/>
      <c r="B45" s="136"/>
      <c r="C45" s="136"/>
      <c r="D45" s="136"/>
      <c r="E45" s="133">
        <f>AVERAGE(D40:D44)</f>
        <v>15.453555913256361</v>
      </c>
      <c r="F45" s="122">
        <v>7</v>
      </c>
      <c r="G45" s="122">
        <v>12</v>
      </c>
      <c r="H45" s="122">
        <v>15.363112797556616</v>
      </c>
      <c r="I45" s="122">
        <v>23.843985</v>
      </c>
      <c r="J45" s="133">
        <f>AVERAGE(I40:I45)</f>
        <v>22.648749595271127</v>
      </c>
      <c r="K45" s="122">
        <v>7</v>
      </c>
      <c r="L45" s="122">
        <v>12</v>
      </c>
      <c r="M45" s="122">
        <v>17.693635556494765</v>
      </c>
      <c r="N45" s="122">
        <v>26.059000000000001</v>
      </c>
      <c r="O45" s="131">
        <f>AVERAGE(N40:N45)</f>
        <v>24.749514513433201</v>
      </c>
      <c r="P45" s="122">
        <v>7</v>
      </c>
      <c r="Q45" s="122">
        <v>12</v>
      </c>
      <c r="R45" s="123">
        <v>18.821604823221307</v>
      </c>
      <c r="S45" s="123">
        <v>27.10136</v>
      </c>
      <c r="T45" s="126">
        <f>AVERAGE(S40:S45)</f>
        <v>25.739862588460948</v>
      </c>
      <c r="AA45" s="105">
        <v>11</v>
      </c>
      <c r="AB45" s="161">
        <v>5</v>
      </c>
      <c r="AC45" s="162">
        <v>26.461030501811223</v>
      </c>
      <c r="AH45" s="191" t="s">
        <v>235</v>
      </c>
      <c r="AI45" s="191">
        <v>8</v>
      </c>
      <c r="AJ45" s="191">
        <v>25</v>
      </c>
      <c r="AK45" s="191">
        <v>20.503535466998532</v>
      </c>
      <c r="AL45" s="191">
        <v>25.923039999999997</v>
      </c>
      <c r="AM45" s="186" t="s">
        <v>235</v>
      </c>
      <c r="AN45" s="186">
        <v>8</v>
      </c>
      <c r="AO45" s="186">
        <v>24.925999999999998</v>
      </c>
      <c r="AP45" s="191" t="s">
        <v>235</v>
      </c>
      <c r="AQ45" s="191">
        <v>8</v>
      </c>
      <c r="AR45" s="191">
        <v>22.807289999999998</v>
      </c>
      <c r="AS45" s="186" t="s">
        <v>235</v>
      </c>
      <c r="AT45" s="186">
        <v>8</v>
      </c>
      <c r="AU45" s="186">
        <v>16.5</v>
      </c>
      <c r="BC45" s="194">
        <v>11</v>
      </c>
      <c r="BD45" s="194">
        <v>5</v>
      </c>
      <c r="BE45" s="228">
        <v>27.072837545696128</v>
      </c>
    </row>
    <row r="46" spans="1:57" x14ac:dyDescent="0.25">
      <c r="A46" s="44">
        <v>8</v>
      </c>
      <c r="B46" s="44">
        <v>57</v>
      </c>
      <c r="C46" s="44">
        <v>12.766750022212459</v>
      </c>
      <c r="D46" s="44">
        <v>16</v>
      </c>
      <c r="F46" s="44">
        <v>8</v>
      </c>
      <c r="G46" s="44">
        <v>57</v>
      </c>
      <c r="H46" s="44">
        <v>15.363112797556616</v>
      </c>
      <c r="I46" s="44">
        <v>21.817249711549302</v>
      </c>
      <c r="K46" s="44">
        <v>8</v>
      </c>
      <c r="L46" s="44">
        <v>57</v>
      </c>
      <c r="M46" s="44">
        <v>17.693635556494765</v>
      </c>
      <c r="N46" s="44">
        <v>23.824190134384185</v>
      </c>
      <c r="O46" s="127"/>
      <c r="P46" s="44">
        <v>8</v>
      </c>
      <c r="Q46" s="44">
        <v>57</v>
      </c>
      <c r="R46" s="43">
        <v>18.821604823221307</v>
      </c>
      <c r="S46" s="43">
        <v>24.779979494766984</v>
      </c>
      <c r="AA46" s="105">
        <v>11</v>
      </c>
      <c r="AB46" s="161">
        <v>6</v>
      </c>
      <c r="AC46" s="162">
        <v>27.520558829800184</v>
      </c>
      <c r="AH46" s="191" t="s">
        <v>236</v>
      </c>
      <c r="AI46" s="191">
        <v>8</v>
      </c>
      <c r="AJ46" s="191">
        <v>30</v>
      </c>
      <c r="AK46" s="191">
        <v>20.022983854490747</v>
      </c>
      <c r="AL46" s="191">
        <v>26.458639999999999</v>
      </c>
      <c r="AM46" s="186" t="s">
        <v>236</v>
      </c>
      <c r="AN46" s="186">
        <v>8</v>
      </c>
      <c r="AO46" s="186">
        <v>25.440999999999999</v>
      </c>
      <c r="AP46" s="191" t="s">
        <v>236</v>
      </c>
      <c r="AQ46" s="191">
        <v>8</v>
      </c>
      <c r="AR46" s="191">
        <v>23.278514999999999</v>
      </c>
      <c r="AS46" s="186" t="s">
        <v>236</v>
      </c>
      <c r="AT46" s="186">
        <v>8</v>
      </c>
      <c r="AU46" s="186">
        <v>17</v>
      </c>
      <c r="BC46" s="194">
        <v>11</v>
      </c>
      <c r="BD46" s="194">
        <v>6</v>
      </c>
      <c r="BE46" s="228">
        <v>28.1563033545292</v>
      </c>
    </row>
    <row r="47" spans="1:57" x14ac:dyDescent="0.25">
      <c r="A47" s="44">
        <v>8</v>
      </c>
      <c r="B47" s="44">
        <v>20</v>
      </c>
      <c r="C47" s="44">
        <v>12.942600573482606</v>
      </c>
      <c r="D47" s="44">
        <v>16.5</v>
      </c>
      <c r="F47" s="44">
        <v>8</v>
      </c>
      <c r="G47" s="44">
        <v>20</v>
      </c>
      <c r="H47" s="44">
        <v>15.526550167743389</v>
      </c>
      <c r="I47" s="44">
        <v>22.807289999999998</v>
      </c>
      <c r="K47" s="44">
        <v>8</v>
      </c>
      <c r="L47" s="44">
        <v>20</v>
      </c>
      <c r="M47" s="44">
        <v>17.881865721989389</v>
      </c>
      <c r="N47" s="44">
        <v>24.925999999999998</v>
      </c>
      <c r="O47" s="127"/>
      <c r="P47" s="44">
        <v>8</v>
      </c>
      <c r="Q47" s="44">
        <v>20</v>
      </c>
      <c r="R47" s="43">
        <v>19.021834661766214</v>
      </c>
      <c r="S47" s="43">
        <v>25.923039999999997</v>
      </c>
      <c r="AA47" s="44">
        <v>12</v>
      </c>
      <c r="AB47" s="161">
        <v>3</v>
      </c>
      <c r="AC47" s="162">
        <v>16.716666666666665</v>
      </c>
      <c r="AH47" s="191" t="s">
        <v>237</v>
      </c>
      <c r="AI47" s="191">
        <v>8</v>
      </c>
      <c r="AJ47" s="191">
        <v>17</v>
      </c>
      <c r="AK47" s="191">
        <v>19.302156435729085</v>
      </c>
      <c r="AL47" s="191">
        <v>27.851200000000002</v>
      </c>
      <c r="AM47" s="186" t="s">
        <v>237</v>
      </c>
      <c r="AN47" s="186">
        <v>8</v>
      </c>
      <c r="AO47" s="186">
        <v>26.78</v>
      </c>
      <c r="AP47" s="191" t="s">
        <v>237</v>
      </c>
      <c r="AQ47" s="191">
        <v>8</v>
      </c>
      <c r="AR47" s="191">
        <v>24.503700000000002</v>
      </c>
      <c r="AS47" s="186" t="s">
        <v>237</v>
      </c>
      <c r="AT47" s="186">
        <v>8</v>
      </c>
      <c r="AU47" s="186">
        <v>16.600000000000001</v>
      </c>
      <c r="BC47" s="194">
        <v>12</v>
      </c>
      <c r="BD47" s="194">
        <v>3</v>
      </c>
      <c r="BE47" s="228">
        <v>16.716666666666665</v>
      </c>
    </row>
    <row r="48" spans="1:57" x14ac:dyDescent="0.25">
      <c r="A48" s="44">
        <v>8</v>
      </c>
      <c r="B48" s="44">
        <v>32</v>
      </c>
      <c r="C48" s="44">
        <v>12.485389140180233</v>
      </c>
      <c r="D48" s="44">
        <v>16.201786330721539</v>
      </c>
      <c r="F48" s="44">
        <v>8</v>
      </c>
      <c r="G48" s="44">
        <v>32</v>
      </c>
      <c r="H48" s="44">
        <v>15.689987537930163</v>
      </c>
      <c r="I48" s="44">
        <v>22.995779999999996</v>
      </c>
      <c r="K48" s="44">
        <v>8</v>
      </c>
      <c r="L48" s="44">
        <v>32</v>
      </c>
      <c r="M48" s="44">
        <v>18.070095887484012</v>
      </c>
      <c r="N48" s="44">
        <v>25.131999999999998</v>
      </c>
      <c r="O48" s="127"/>
      <c r="P48" s="44">
        <v>8</v>
      </c>
      <c r="Q48" s="44">
        <v>32</v>
      </c>
      <c r="R48" s="43">
        <v>19.22206450031112</v>
      </c>
      <c r="S48" s="43">
        <v>26.137279999999997</v>
      </c>
      <c r="AA48" s="44">
        <v>12</v>
      </c>
      <c r="AB48" s="161">
        <v>4</v>
      </c>
      <c r="AC48" s="162">
        <v>22.651082500037329</v>
      </c>
      <c r="AH48" s="191" t="s">
        <v>238</v>
      </c>
      <c r="AI48" s="191">
        <v>8</v>
      </c>
      <c r="AJ48" s="191">
        <v>32</v>
      </c>
      <c r="AK48" s="191">
        <v>19.22206450031112</v>
      </c>
      <c r="AL48" s="191">
        <v>26.137279999999997</v>
      </c>
      <c r="AM48" s="186" t="s">
        <v>238</v>
      </c>
      <c r="AN48" s="186">
        <v>8</v>
      </c>
      <c r="AO48" s="186">
        <v>25.131999999999998</v>
      </c>
      <c r="AP48" s="191" t="s">
        <v>238</v>
      </c>
      <c r="AQ48" s="191">
        <v>8</v>
      </c>
      <c r="AR48" s="191">
        <v>22.995779999999996</v>
      </c>
      <c r="AS48" s="186" t="s">
        <v>238</v>
      </c>
      <c r="AT48" s="186">
        <v>8</v>
      </c>
      <c r="AU48" s="186">
        <v>16.233963078374352</v>
      </c>
      <c r="BC48" s="194">
        <v>12</v>
      </c>
      <c r="BD48" s="194">
        <v>4</v>
      </c>
      <c r="BE48" s="228">
        <v>22.664092968717465</v>
      </c>
    </row>
    <row r="49" spans="1:57" x14ac:dyDescent="0.25">
      <c r="A49" s="44">
        <v>8</v>
      </c>
      <c r="B49" s="44">
        <v>17</v>
      </c>
      <c r="C49" s="44">
        <v>12.661239691450374</v>
      </c>
      <c r="D49" s="44">
        <v>16.600000000000001</v>
      </c>
      <c r="F49" s="44">
        <v>8</v>
      </c>
      <c r="G49" s="44">
        <v>17</v>
      </c>
      <c r="H49" s="44">
        <v>15.75536248600487</v>
      </c>
      <c r="I49" s="44">
        <v>24.503700000000002</v>
      </c>
      <c r="K49" s="44">
        <v>8</v>
      </c>
      <c r="L49" s="44">
        <v>17</v>
      </c>
      <c r="M49" s="44">
        <v>18.145387953681869</v>
      </c>
      <c r="N49" s="44">
        <v>26.78</v>
      </c>
      <c r="O49" s="127"/>
      <c r="P49" s="44">
        <v>8</v>
      </c>
      <c r="Q49" s="44">
        <v>17</v>
      </c>
      <c r="R49" s="43">
        <v>19.302156435729085</v>
      </c>
      <c r="S49" s="43">
        <v>27.851200000000002</v>
      </c>
      <c r="AA49" s="44">
        <v>12</v>
      </c>
      <c r="AB49" s="161">
        <v>5</v>
      </c>
      <c r="AC49" s="162">
        <v>24.752032431538961</v>
      </c>
      <c r="AH49" s="191" t="s">
        <v>239</v>
      </c>
      <c r="AI49" s="191">
        <v>8</v>
      </c>
      <c r="AJ49" s="191">
        <v>20</v>
      </c>
      <c r="AK49" s="191">
        <v>19.021834661766214</v>
      </c>
      <c r="AL49" s="191">
        <v>25.923039999999997</v>
      </c>
      <c r="AM49" s="186" t="s">
        <v>239</v>
      </c>
      <c r="AN49" s="186">
        <v>8</v>
      </c>
      <c r="AO49" s="186">
        <v>24.925999999999998</v>
      </c>
      <c r="AP49" s="191" t="s">
        <v>239</v>
      </c>
      <c r="AQ49" s="191">
        <v>8</v>
      </c>
      <c r="AR49" s="191">
        <v>22.807289999999998</v>
      </c>
      <c r="AS49" s="186" t="s">
        <v>239</v>
      </c>
      <c r="AT49" s="186">
        <v>8</v>
      </c>
      <c r="AU49" s="186">
        <v>16.5</v>
      </c>
      <c r="BC49" s="194">
        <v>12</v>
      </c>
      <c r="BD49" s="194">
        <v>5</v>
      </c>
      <c r="BE49" s="228">
        <v>24.766149753584383</v>
      </c>
    </row>
    <row r="50" spans="1:57" x14ac:dyDescent="0.25">
      <c r="A50" s="44">
        <v>8</v>
      </c>
      <c r="B50" s="44">
        <v>30</v>
      </c>
      <c r="C50" s="44">
        <v>13.118451124752751</v>
      </c>
      <c r="D50" s="44">
        <v>17</v>
      </c>
      <c r="F50" s="44">
        <v>8</v>
      </c>
      <c r="G50" s="44">
        <v>30</v>
      </c>
      <c r="H50" s="44">
        <v>16.343737018677253</v>
      </c>
      <c r="I50" s="44">
        <v>23.278514999999999</v>
      </c>
      <c r="K50" s="44">
        <v>8</v>
      </c>
      <c r="L50" s="44">
        <v>30</v>
      </c>
      <c r="M50" s="44">
        <v>18.823016549462512</v>
      </c>
      <c r="N50" s="44">
        <v>25.440999999999999</v>
      </c>
      <c r="O50" s="127"/>
      <c r="P50" s="44">
        <v>8</v>
      </c>
      <c r="Q50" s="44">
        <v>30</v>
      </c>
      <c r="R50" s="43">
        <v>20.022983854490747</v>
      </c>
      <c r="S50" s="43">
        <v>26.458639999999999</v>
      </c>
      <c r="AA50" s="44">
        <v>12</v>
      </c>
      <c r="AB50" s="161">
        <v>6</v>
      </c>
      <c r="AC50" s="162">
        <v>25.742520477466929</v>
      </c>
      <c r="AH50" s="191" t="s">
        <v>240</v>
      </c>
      <c r="AI50" s="191">
        <v>8</v>
      </c>
      <c r="AJ50" s="191">
        <v>57</v>
      </c>
      <c r="AK50" s="191">
        <v>18.821604823221307</v>
      </c>
      <c r="AL50" s="191">
        <v>24.869450511481666</v>
      </c>
      <c r="AM50" s="186" t="s">
        <v>240</v>
      </c>
      <c r="AN50" s="186">
        <v>8</v>
      </c>
      <c r="AO50" s="186">
        <v>23.910171636579179</v>
      </c>
      <c r="AP50" s="191" t="s">
        <v>240</v>
      </c>
      <c r="AQ50" s="191">
        <v>8</v>
      </c>
      <c r="AR50" s="191">
        <v>21.896489962501651</v>
      </c>
      <c r="AS50" s="186" t="s">
        <v>240</v>
      </c>
      <c r="AT50" s="186">
        <v>8</v>
      </c>
      <c r="AU50" s="186">
        <v>16</v>
      </c>
      <c r="BC50" s="194">
        <v>12</v>
      </c>
      <c r="BD50" s="194">
        <v>6</v>
      </c>
      <c r="BE50" s="228">
        <v>25.757210539478802</v>
      </c>
    </row>
    <row r="51" spans="1:57" x14ac:dyDescent="0.25">
      <c r="A51" s="44">
        <v>8</v>
      </c>
      <c r="B51" s="44">
        <v>25</v>
      </c>
      <c r="C51" s="44">
        <v>13.540492447801096</v>
      </c>
      <c r="D51" s="44">
        <v>16.5</v>
      </c>
      <c r="E51" s="133">
        <f>AVERAGE(D46:D51)</f>
        <v>16.46696438845359</v>
      </c>
      <c r="F51" s="44">
        <v>8</v>
      </c>
      <c r="G51" s="44">
        <v>25</v>
      </c>
      <c r="H51" s="44">
        <v>16.735986707125505</v>
      </c>
      <c r="I51" s="44">
        <v>22.807289999999998</v>
      </c>
      <c r="J51" s="133">
        <f>AVERAGE(I46:I51)</f>
        <v>23.034970785258214</v>
      </c>
      <c r="K51" s="44">
        <v>8</v>
      </c>
      <c r="L51" s="44">
        <v>25</v>
      </c>
      <c r="M51" s="44">
        <v>19.274768946649619</v>
      </c>
      <c r="N51" s="44">
        <v>24.925999999999998</v>
      </c>
      <c r="O51" s="131">
        <f>AVERAGE(N46:N51)</f>
        <v>25.171531689064029</v>
      </c>
      <c r="P51" s="44">
        <v>8</v>
      </c>
      <c r="Q51" s="44">
        <v>25</v>
      </c>
      <c r="R51" s="43">
        <v>20.503535466998532</v>
      </c>
      <c r="S51" s="43">
        <v>25.923039999999997</v>
      </c>
      <c r="T51" s="126">
        <f>AVERAGE(S46:S51)</f>
        <v>26.178863249127829</v>
      </c>
      <c r="AA51" s="105">
        <v>13</v>
      </c>
      <c r="AB51" s="161">
        <v>3</v>
      </c>
      <c r="AC51" s="162">
        <v>16.669981766334335</v>
      </c>
      <c r="AH51" s="191" t="s">
        <v>241</v>
      </c>
      <c r="AI51" s="191">
        <v>9</v>
      </c>
      <c r="AJ51" s="191">
        <v>53</v>
      </c>
      <c r="AK51" s="191">
        <v>21.224362885760197</v>
      </c>
      <c r="AL51" s="191">
        <v>26.030159999999999</v>
      </c>
      <c r="AM51" s="186" t="s">
        <v>241</v>
      </c>
      <c r="AN51" s="186">
        <v>9</v>
      </c>
      <c r="AO51" s="186">
        <v>25.029</v>
      </c>
      <c r="AP51" s="191" t="s">
        <v>241</v>
      </c>
      <c r="AQ51" s="191">
        <v>9</v>
      </c>
      <c r="AR51" s="191">
        <v>22.901534999999999</v>
      </c>
      <c r="AS51" s="186" t="s">
        <v>241</v>
      </c>
      <c r="AT51" s="186">
        <v>9</v>
      </c>
      <c r="AU51" s="186">
        <v>16.899999999999999</v>
      </c>
      <c r="BC51" s="194">
        <v>13</v>
      </c>
      <c r="BD51" s="194">
        <v>3</v>
      </c>
      <c r="BE51" s="228">
        <v>16.67551605012228</v>
      </c>
    </row>
    <row r="52" spans="1:57" x14ac:dyDescent="0.25">
      <c r="A52" s="122">
        <v>9</v>
      </c>
      <c r="B52" s="122">
        <v>63</v>
      </c>
      <c r="C52" s="122">
        <v>12.344708699164116</v>
      </c>
      <c r="D52" s="122">
        <v>16.129580394167633</v>
      </c>
      <c r="F52" s="122">
        <v>9</v>
      </c>
      <c r="G52" s="122">
        <v>63</v>
      </c>
      <c r="H52" s="122">
        <v>15.526550167743389</v>
      </c>
      <c r="I52" s="122">
        <v>21.921787721333722</v>
      </c>
      <c r="K52" s="122">
        <v>9</v>
      </c>
      <c r="L52" s="122">
        <v>63</v>
      </c>
      <c r="M52" s="122">
        <v>17.881865721989389</v>
      </c>
      <c r="N52" s="122">
        <v>23.938341041479745</v>
      </c>
      <c r="O52" s="127"/>
      <c r="P52" s="122">
        <v>9</v>
      </c>
      <c r="Q52" s="122">
        <v>63</v>
      </c>
      <c r="R52" s="123">
        <v>19.021834661766214</v>
      </c>
      <c r="S52" s="123">
        <v>24.898820469691845</v>
      </c>
      <c r="AA52" s="105">
        <v>13</v>
      </c>
      <c r="AB52" s="161">
        <v>4</v>
      </c>
      <c r="AC52" s="162">
        <v>21.299370000000003</v>
      </c>
      <c r="AH52" s="191" t="s">
        <v>242</v>
      </c>
      <c r="AI52" s="191">
        <v>9</v>
      </c>
      <c r="AJ52" s="191">
        <v>79</v>
      </c>
      <c r="AK52" s="191">
        <v>20.42344353158057</v>
      </c>
      <c r="AL52" s="191">
        <v>26.458639999999999</v>
      </c>
      <c r="AM52" s="186" t="s">
        <v>242</v>
      </c>
      <c r="AN52" s="186">
        <v>9</v>
      </c>
      <c r="AO52" s="186">
        <v>25.440999999999999</v>
      </c>
      <c r="AP52" s="191" t="s">
        <v>242</v>
      </c>
      <c r="AQ52" s="191">
        <v>9</v>
      </c>
      <c r="AR52" s="191">
        <v>23.278514999999999</v>
      </c>
      <c r="AS52" s="186" t="s">
        <v>242</v>
      </c>
      <c r="AT52" s="186">
        <v>9</v>
      </c>
      <c r="AU52" s="186">
        <v>16.600000000000001</v>
      </c>
      <c r="BC52" s="194">
        <v>13</v>
      </c>
      <c r="BD52" s="194">
        <v>4</v>
      </c>
      <c r="BE52" s="228">
        <v>21.333487276413155</v>
      </c>
    </row>
    <row r="53" spans="1:57" x14ac:dyDescent="0.25">
      <c r="A53" s="122">
        <v>9</v>
      </c>
      <c r="B53" s="122">
        <v>1</v>
      </c>
      <c r="C53" s="122">
        <v>12.239198368402031</v>
      </c>
      <c r="D53" s="122">
        <v>15.6</v>
      </c>
      <c r="F53" s="122">
        <v>9</v>
      </c>
      <c r="G53" s="122">
        <v>1</v>
      </c>
      <c r="H53" s="122">
        <v>15.591925115818098</v>
      </c>
      <c r="I53" s="122">
        <v>22.995779999999996</v>
      </c>
      <c r="K53" s="122">
        <v>9</v>
      </c>
      <c r="L53" s="122">
        <v>1</v>
      </c>
      <c r="M53" s="122">
        <v>17.957157788187242</v>
      </c>
      <c r="N53" s="122">
        <v>25.131999999999998</v>
      </c>
      <c r="O53" s="127"/>
      <c r="P53" s="122">
        <v>9</v>
      </c>
      <c r="Q53" s="122">
        <v>1</v>
      </c>
      <c r="R53" s="123">
        <v>19.101926597184178</v>
      </c>
      <c r="S53" s="123">
        <v>26.137279999999997</v>
      </c>
      <c r="AA53" s="105">
        <v>13</v>
      </c>
      <c r="AB53" s="161">
        <v>5</v>
      </c>
      <c r="AC53" s="162">
        <v>23.297873222614388</v>
      </c>
      <c r="AH53" s="191" t="s">
        <v>243</v>
      </c>
      <c r="AI53" s="191">
        <v>9</v>
      </c>
      <c r="AJ53" s="191">
        <v>76</v>
      </c>
      <c r="AK53" s="191">
        <v>20.303305628453629</v>
      </c>
      <c r="AL53" s="191">
        <v>26.458639999999999</v>
      </c>
      <c r="AM53" s="186" t="s">
        <v>243</v>
      </c>
      <c r="AN53" s="186">
        <v>9</v>
      </c>
      <c r="AO53" s="186">
        <v>25.440999999999999</v>
      </c>
      <c r="AP53" s="191" t="s">
        <v>243</v>
      </c>
      <c r="AQ53" s="191">
        <v>9</v>
      </c>
      <c r="AR53" s="191">
        <v>23.278514999999999</v>
      </c>
      <c r="AS53" s="186" t="s">
        <v>243</v>
      </c>
      <c r="AT53" s="186">
        <v>9</v>
      </c>
      <c r="AU53" s="186">
        <v>16.2</v>
      </c>
      <c r="BC53" s="194">
        <v>13</v>
      </c>
      <c r="BD53" s="194">
        <v>5</v>
      </c>
      <c r="BE53" s="228">
        <v>23.311946662074806</v>
      </c>
    </row>
    <row r="54" spans="1:57" x14ac:dyDescent="0.25">
      <c r="A54" s="136"/>
      <c r="B54" s="136"/>
      <c r="C54" s="136"/>
      <c r="D54" s="136"/>
      <c r="F54" s="122">
        <v>9</v>
      </c>
      <c r="G54" s="122">
        <v>59</v>
      </c>
      <c r="H54" s="122">
        <v>15.624612589855452</v>
      </c>
      <c r="I54" s="122">
        <v>22.6188</v>
      </c>
      <c r="K54" s="122">
        <v>9</v>
      </c>
      <c r="L54" s="122">
        <v>59</v>
      </c>
      <c r="M54" s="122">
        <v>17.994803821286169</v>
      </c>
      <c r="N54" s="122">
        <v>24.72</v>
      </c>
      <c r="O54" s="127"/>
      <c r="P54" s="122">
        <v>9</v>
      </c>
      <c r="Q54" s="122">
        <v>59</v>
      </c>
      <c r="R54" s="123">
        <v>19.141972564893159</v>
      </c>
      <c r="S54" s="123">
        <v>25.7088</v>
      </c>
      <c r="AA54" s="105">
        <v>13</v>
      </c>
      <c r="AB54" s="161">
        <v>6</v>
      </c>
      <c r="AC54" s="162">
        <v>24.230181910868641</v>
      </c>
      <c r="AH54" s="191" t="s">
        <v>244</v>
      </c>
      <c r="AI54" s="191">
        <v>9</v>
      </c>
      <c r="AJ54" s="191">
        <v>59</v>
      </c>
      <c r="AK54" s="191">
        <v>19.141972564893159</v>
      </c>
      <c r="AL54" s="191">
        <v>25.7088</v>
      </c>
      <c r="AM54" s="186" t="s">
        <v>244</v>
      </c>
      <c r="AN54" s="186">
        <v>9</v>
      </c>
      <c r="AO54" s="186">
        <v>24.72</v>
      </c>
      <c r="AP54" s="191" t="s">
        <v>244</v>
      </c>
      <c r="AQ54" s="191">
        <v>9</v>
      </c>
      <c r="AR54" s="191">
        <v>22.6188</v>
      </c>
      <c r="AS54" s="186" t="s">
        <v>244</v>
      </c>
      <c r="AT54" s="186">
        <v>9</v>
      </c>
      <c r="AU54" s="186"/>
      <c r="BC54" s="194">
        <v>13</v>
      </c>
      <c r="BD54" s="194">
        <v>6</v>
      </c>
      <c r="BE54" s="228">
        <v>24.244826267643997</v>
      </c>
    </row>
    <row r="55" spans="1:57" x14ac:dyDescent="0.25">
      <c r="A55" s="122">
        <v>9</v>
      </c>
      <c r="B55" s="122">
        <v>76</v>
      </c>
      <c r="C55" s="122">
        <v>13.223961455514839</v>
      </c>
      <c r="D55" s="122">
        <v>16.2</v>
      </c>
      <c r="F55" s="122">
        <v>9</v>
      </c>
      <c r="G55" s="122">
        <v>76</v>
      </c>
      <c r="H55" s="122">
        <v>16.572549336938735</v>
      </c>
      <c r="I55" s="122">
        <v>23.278514999999999</v>
      </c>
      <c r="K55" s="122">
        <v>9</v>
      </c>
      <c r="L55" s="122">
        <v>76</v>
      </c>
      <c r="M55" s="122">
        <v>19.086538781154996</v>
      </c>
      <c r="N55" s="122">
        <v>25.440999999999999</v>
      </c>
      <c r="O55" s="127"/>
      <c r="P55" s="122">
        <v>9</v>
      </c>
      <c r="Q55" s="122">
        <v>76</v>
      </c>
      <c r="R55" s="123">
        <v>20.303305628453629</v>
      </c>
      <c r="S55" s="123">
        <v>26.458639999999999</v>
      </c>
      <c r="AA55" s="44">
        <v>14</v>
      </c>
      <c r="AB55" s="161">
        <v>3</v>
      </c>
      <c r="AC55" s="162">
        <v>15.728860033496195</v>
      </c>
      <c r="AH55" s="191" t="s">
        <v>245</v>
      </c>
      <c r="AI55" s="191">
        <v>9</v>
      </c>
      <c r="AJ55" s="191">
        <v>1</v>
      </c>
      <c r="AK55" s="191">
        <v>19.101926597184178</v>
      </c>
      <c r="AL55" s="191">
        <v>26.137279999999997</v>
      </c>
      <c r="AM55" s="186" t="s">
        <v>245</v>
      </c>
      <c r="AN55" s="186">
        <v>9</v>
      </c>
      <c r="AO55" s="186">
        <v>25.131999999999998</v>
      </c>
      <c r="AP55" s="191" t="s">
        <v>245</v>
      </c>
      <c r="AQ55" s="191">
        <v>9</v>
      </c>
      <c r="AR55" s="191">
        <v>22.995779999999996</v>
      </c>
      <c r="AS55" s="186" t="s">
        <v>245</v>
      </c>
      <c r="AT55" s="186">
        <v>9</v>
      </c>
      <c r="AU55" s="186">
        <v>15.6</v>
      </c>
      <c r="BC55" s="194">
        <v>14</v>
      </c>
      <c r="BD55" s="194">
        <v>3</v>
      </c>
      <c r="BE55" s="228">
        <v>15.739343849522717</v>
      </c>
    </row>
    <row r="56" spans="1:57" x14ac:dyDescent="0.25">
      <c r="A56" s="122">
        <v>9</v>
      </c>
      <c r="B56" s="122">
        <v>79</v>
      </c>
      <c r="C56" s="122">
        <v>13.470152227293038</v>
      </c>
      <c r="D56" s="122">
        <v>16.600000000000001</v>
      </c>
      <c r="F56" s="122">
        <v>9</v>
      </c>
      <c r="G56" s="122">
        <v>79</v>
      </c>
      <c r="H56" s="122">
        <v>16.670611759050797</v>
      </c>
      <c r="I56" s="122">
        <v>23.278514999999999</v>
      </c>
      <c r="K56" s="122">
        <v>9</v>
      </c>
      <c r="L56" s="122">
        <v>79</v>
      </c>
      <c r="M56" s="122">
        <v>19.199476880451769</v>
      </c>
      <c r="N56" s="122">
        <v>25.440999999999999</v>
      </c>
      <c r="O56" s="127"/>
      <c r="P56" s="122">
        <v>9</v>
      </c>
      <c r="Q56" s="122">
        <v>79</v>
      </c>
      <c r="R56" s="123">
        <v>20.42344353158057</v>
      </c>
      <c r="S56" s="123">
        <v>26.458639999999999</v>
      </c>
      <c r="AA56" s="44">
        <v>14</v>
      </c>
      <c r="AB56" s="161">
        <v>4</v>
      </c>
      <c r="AC56" s="162">
        <v>21.15964228056659</v>
      </c>
      <c r="AH56" s="191" t="s">
        <v>246</v>
      </c>
      <c r="AI56" s="191">
        <v>9</v>
      </c>
      <c r="AJ56" s="191">
        <v>63</v>
      </c>
      <c r="AK56" s="191">
        <v>19.021834661766214</v>
      </c>
      <c r="AL56" s="191">
        <v>24.988720575658039</v>
      </c>
      <c r="AM56" s="186" t="s">
        <v>246</v>
      </c>
      <c r="AN56" s="186">
        <v>9</v>
      </c>
      <c r="AO56" s="186">
        <v>24.024734514298444</v>
      </c>
      <c r="AP56" s="191" t="s">
        <v>246</v>
      </c>
      <c r="AQ56" s="191">
        <v>9</v>
      </c>
      <c r="AR56" s="191">
        <v>22.001407654337608</v>
      </c>
      <c r="AS56" s="186" t="s">
        <v>246</v>
      </c>
      <c r="AT56" s="186">
        <v>9</v>
      </c>
      <c r="AU56" s="186">
        <v>16.16161374083045</v>
      </c>
      <c r="BC56" s="194">
        <v>14</v>
      </c>
      <c r="BD56" s="194">
        <v>4</v>
      </c>
      <c r="BE56" s="228">
        <v>21.172199157049608</v>
      </c>
    </row>
    <row r="57" spans="1:57" x14ac:dyDescent="0.25">
      <c r="A57" s="122">
        <v>9</v>
      </c>
      <c r="B57" s="122">
        <v>53</v>
      </c>
      <c r="C57" s="122">
        <v>14.103214211865557</v>
      </c>
      <c r="D57" s="122">
        <v>16.899999999999999</v>
      </c>
      <c r="E57" s="133">
        <f>AVERAGE(D52:D53,D55:D57)</f>
        <v>16.285916078833527</v>
      </c>
      <c r="F57" s="122">
        <v>9</v>
      </c>
      <c r="G57" s="122">
        <v>53</v>
      </c>
      <c r="H57" s="122">
        <v>17.324361239797884</v>
      </c>
      <c r="I57" s="122">
        <v>22.901534999999999</v>
      </c>
      <c r="J57" s="133">
        <f>AVERAGE(I52:I57)</f>
        <v>22.832488786888955</v>
      </c>
      <c r="K57" s="122">
        <v>9</v>
      </c>
      <c r="L57" s="122">
        <v>53</v>
      </c>
      <c r="M57" s="122">
        <v>19.952397542430266</v>
      </c>
      <c r="N57" s="122">
        <v>25.029</v>
      </c>
      <c r="O57" s="131">
        <f>AVERAGE(N52:N57)</f>
        <v>24.950223506913289</v>
      </c>
      <c r="P57" s="122">
        <v>9</v>
      </c>
      <c r="Q57" s="122">
        <v>53</v>
      </c>
      <c r="R57" s="123">
        <v>21.224362885760197</v>
      </c>
      <c r="S57" s="123">
        <v>26.030159999999999</v>
      </c>
      <c r="T57" s="126">
        <f>AVERAGE(S52:S57)</f>
        <v>25.948723411615305</v>
      </c>
      <c r="AA57" s="44">
        <v>14</v>
      </c>
      <c r="AB57" s="161">
        <v>5</v>
      </c>
      <c r="AC57" s="162">
        <v>23.122160394252557</v>
      </c>
      <c r="AH57" s="191" t="s">
        <v>247</v>
      </c>
      <c r="AI57" s="191">
        <v>10</v>
      </c>
      <c r="AJ57" s="191">
        <v>3</v>
      </c>
      <c r="AK57" s="191">
        <v>22.265558046193721</v>
      </c>
      <c r="AL57" s="191">
        <v>30.74344</v>
      </c>
      <c r="AM57" s="186" t="s">
        <v>247</v>
      </c>
      <c r="AN57" s="186">
        <v>10</v>
      </c>
      <c r="AO57" s="186">
        <v>29.561</v>
      </c>
      <c r="AP57" s="191" t="s">
        <v>247</v>
      </c>
      <c r="AQ57" s="191">
        <v>10</v>
      </c>
      <c r="AR57" s="191">
        <v>27.048314999999999</v>
      </c>
      <c r="AS57" s="186" t="s">
        <v>247</v>
      </c>
      <c r="AT57" s="186">
        <v>10</v>
      </c>
      <c r="AU57" s="186">
        <v>17.8</v>
      </c>
      <c r="BC57" s="194">
        <v>14</v>
      </c>
      <c r="BD57" s="194">
        <v>5</v>
      </c>
      <c r="BE57" s="228">
        <v>23.135785549615417</v>
      </c>
    </row>
    <row r="58" spans="1:57" x14ac:dyDescent="0.25">
      <c r="A58" s="44">
        <v>10</v>
      </c>
      <c r="B58" s="44">
        <v>30</v>
      </c>
      <c r="C58" s="44">
        <v>13.927363660595413</v>
      </c>
      <c r="D58" s="44">
        <v>16.872782370178605</v>
      </c>
      <c r="F58" s="44">
        <v>10</v>
      </c>
      <c r="G58" s="44">
        <v>30</v>
      </c>
      <c r="H58" s="44">
        <v>16.768674181162858</v>
      </c>
      <c r="I58" s="44">
        <v>24.880679999999998</v>
      </c>
      <c r="K58" s="44">
        <v>10</v>
      </c>
      <c r="L58" s="44">
        <v>30</v>
      </c>
      <c r="M58" s="44">
        <v>19.312414979748542</v>
      </c>
      <c r="N58" s="44">
        <v>27.192</v>
      </c>
      <c r="O58" s="127"/>
      <c r="P58" s="44">
        <v>10</v>
      </c>
      <c r="Q58" s="44">
        <v>30</v>
      </c>
      <c r="R58" s="43">
        <v>20.543581434707512</v>
      </c>
      <c r="S58" s="43">
        <v>28.279679999999999</v>
      </c>
      <c r="AA58" s="44">
        <v>14</v>
      </c>
      <c r="AB58" s="161">
        <v>6</v>
      </c>
      <c r="AC58" s="162">
        <v>24.047309996555047</v>
      </c>
      <c r="AH58" s="191" t="s">
        <v>248</v>
      </c>
      <c r="AI58" s="191">
        <v>10</v>
      </c>
      <c r="AJ58" s="191">
        <v>80</v>
      </c>
      <c r="AK58" s="191">
        <v>21.064179014924278</v>
      </c>
      <c r="AL58" s="191">
        <v>28.708159999999999</v>
      </c>
      <c r="AM58" s="186" t="s">
        <v>248</v>
      </c>
      <c r="AN58" s="186">
        <v>10</v>
      </c>
      <c r="AO58" s="186">
        <v>27.603999999999999</v>
      </c>
      <c r="AP58" s="191" t="s">
        <v>248</v>
      </c>
      <c r="AQ58" s="191">
        <v>10</v>
      </c>
      <c r="AR58" s="191">
        <v>25.257659999999998</v>
      </c>
      <c r="AS58" s="186" t="s">
        <v>248</v>
      </c>
      <c r="AT58" s="186">
        <v>10</v>
      </c>
      <c r="AU58" s="186">
        <v>18.3</v>
      </c>
      <c r="BC58" s="194">
        <v>14</v>
      </c>
      <c r="BD58" s="194">
        <v>6</v>
      </c>
      <c r="BE58" s="228">
        <v>24.061487457526496</v>
      </c>
    </row>
    <row r="59" spans="1:57" x14ac:dyDescent="0.25">
      <c r="A59" s="44">
        <v>10</v>
      </c>
      <c r="B59" s="44">
        <v>48</v>
      </c>
      <c r="C59" s="44">
        <v>13.821853329833326</v>
      </c>
      <c r="D59" s="44">
        <v>16.827587102566437</v>
      </c>
      <c r="F59" s="44">
        <v>10</v>
      </c>
      <c r="G59" s="44">
        <v>48</v>
      </c>
      <c r="H59" s="44">
        <v>16.768674181162858</v>
      </c>
      <c r="I59" s="44">
        <v>22.66370137515182</v>
      </c>
      <c r="K59" s="44">
        <v>10</v>
      </c>
      <c r="L59" s="44">
        <v>48</v>
      </c>
      <c r="M59" s="44">
        <v>19.312414979748542</v>
      </c>
      <c r="N59" s="44">
        <v>24.748477645066195</v>
      </c>
      <c r="O59" s="127"/>
      <c r="P59" s="44">
        <v>10</v>
      </c>
      <c r="Q59" s="44">
        <v>48</v>
      </c>
      <c r="R59" s="43">
        <v>20.543581434707512</v>
      </c>
      <c r="S59" s="43">
        <v>25.742257773103205</v>
      </c>
      <c r="AA59" s="105">
        <v>15</v>
      </c>
      <c r="AB59" s="161">
        <v>3</v>
      </c>
      <c r="AC59" s="162">
        <v>15.61710470000636</v>
      </c>
      <c r="AH59" s="191" t="s">
        <v>249</v>
      </c>
      <c r="AI59" s="191">
        <v>10</v>
      </c>
      <c r="AJ59" s="191">
        <v>19</v>
      </c>
      <c r="AK59" s="191">
        <v>20.623673370125477</v>
      </c>
      <c r="AL59" s="191">
        <v>30.529199999999999</v>
      </c>
      <c r="AM59" s="186" t="s">
        <v>249</v>
      </c>
      <c r="AN59" s="186">
        <v>10</v>
      </c>
      <c r="AO59" s="186">
        <v>29.355</v>
      </c>
      <c r="AP59" s="191" t="s">
        <v>249</v>
      </c>
      <c r="AQ59" s="191">
        <v>10</v>
      </c>
      <c r="AR59" s="191">
        <v>26.859825000000001</v>
      </c>
      <c r="AS59" s="186" t="s">
        <v>249</v>
      </c>
      <c r="AT59" s="186">
        <v>10</v>
      </c>
      <c r="AU59" s="186">
        <v>19</v>
      </c>
      <c r="BC59" s="194">
        <v>15</v>
      </c>
      <c r="BD59" s="194">
        <v>3</v>
      </c>
      <c r="BE59" s="228">
        <v>15.623414429940572</v>
      </c>
    </row>
    <row r="60" spans="1:57" x14ac:dyDescent="0.25">
      <c r="A60" s="44">
        <v>10</v>
      </c>
      <c r="B60" s="44">
        <v>19</v>
      </c>
      <c r="C60" s="44">
        <v>14.56042564516793</v>
      </c>
      <c r="D60" s="44">
        <v>19</v>
      </c>
      <c r="F60" s="44">
        <v>10</v>
      </c>
      <c r="G60" s="44">
        <v>19</v>
      </c>
      <c r="H60" s="44">
        <v>16.834049129237574</v>
      </c>
      <c r="I60" s="44">
        <v>26.859825000000001</v>
      </c>
      <c r="K60" s="44">
        <v>10</v>
      </c>
      <c r="L60" s="44">
        <v>19</v>
      </c>
      <c r="M60" s="44">
        <v>19.387707045946392</v>
      </c>
      <c r="N60" s="44">
        <v>29.355</v>
      </c>
      <c r="O60" s="127"/>
      <c r="P60" s="44">
        <v>10</v>
      </c>
      <c r="Q60" s="44">
        <v>19</v>
      </c>
      <c r="R60" s="43">
        <v>20.623673370125477</v>
      </c>
      <c r="S60" s="43">
        <v>30.529199999999999</v>
      </c>
      <c r="AA60" s="105">
        <v>15</v>
      </c>
      <c r="AB60" s="161">
        <v>4</v>
      </c>
      <c r="AC60" s="162">
        <v>20.836191007609205</v>
      </c>
      <c r="AH60" s="191" t="s">
        <v>250</v>
      </c>
      <c r="AI60" s="191">
        <v>10</v>
      </c>
      <c r="AJ60" s="191">
        <v>41</v>
      </c>
      <c r="AK60" s="191">
        <v>20.623673370125477</v>
      </c>
      <c r="AL60" s="191">
        <v>30.314959999999999</v>
      </c>
      <c r="AM60" s="186" t="s">
        <v>250</v>
      </c>
      <c r="AN60" s="186">
        <v>10</v>
      </c>
      <c r="AO60" s="186">
        <v>29.149000000000001</v>
      </c>
      <c r="AP60" s="191" t="s">
        <v>250</v>
      </c>
      <c r="AQ60" s="191">
        <v>10</v>
      </c>
      <c r="AR60" s="191">
        <v>26.671334999999999</v>
      </c>
      <c r="AS60" s="186" t="s">
        <v>250</v>
      </c>
      <c r="AT60" s="186">
        <v>10</v>
      </c>
      <c r="AU60" s="186">
        <v>16.951014658072321</v>
      </c>
      <c r="BC60" s="194">
        <v>15</v>
      </c>
      <c r="BD60" s="194">
        <v>4</v>
      </c>
      <c r="BE60" s="228">
        <v>20.848657052228841</v>
      </c>
    </row>
    <row r="61" spans="1:57" x14ac:dyDescent="0.25">
      <c r="A61" s="44">
        <v>10</v>
      </c>
      <c r="B61" s="44">
        <v>41</v>
      </c>
      <c r="C61" s="44">
        <v>14.032873991357498</v>
      </c>
      <c r="D61" s="44">
        <v>16.917416668568542</v>
      </c>
      <c r="F61" s="44">
        <v>10</v>
      </c>
      <c r="G61" s="44">
        <v>41</v>
      </c>
      <c r="H61" s="44">
        <v>16.834049129237574</v>
      </c>
      <c r="I61" s="44">
        <v>26.671334999999999</v>
      </c>
      <c r="K61" s="44">
        <v>10</v>
      </c>
      <c r="L61" s="44">
        <v>41</v>
      </c>
      <c r="M61" s="44">
        <v>19.387707045946392</v>
      </c>
      <c r="N61" s="44">
        <v>29.149000000000001</v>
      </c>
      <c r="O61" s="127"/>
      <c r="P61" s="44">
        <v>10</v>
      </c>
      <c r="Q61" s="44">
        <v>41</v>
      </c>
      <c r="R61" s="43">
        <v>20.623673370125477</v>
      </c>
      <c r="S61" s="43">
        <v>30.314959999999999</v>
      </c>
      <c r="AA61" s="105">
        <v>15</v>
      </c>
      <c r="AB61" s="161">
        <v>5</v>
      </c>
      <c r="AC61" s="162">
        <v>22.76868520181247</v>
      </c>
      <c r="AH61" s="191" t="s">
        <v>251</v>
      </c>
      <c r="AI61" s="191">
        <v>10</v>
      </c>
      <c r="AJ61" s="191">
        <v>30</v>
      </c>
      <c r="AK61" s="191">
        <v>20.543581434707512</v>
      </c>
      <c r="AL61" s="191">
        <v>28.279679999999999</v>
      </c>
      <c r="AM61" s="186" t="s">
        <v>251</v>
      </c>
      <c r="AN61" s="186">
        <v>10</v>
      </c>
      <c r="AO61" s="186">
        <v>27.192</v>
      </c>
      <c r="AP61" s="191" t="s">
        <v>251</v>
      </c>
      <c r="AQ61" s="191">
        <v>10</v>
      </c>
      <c r="AR61" s="191">
        <v>24.880679999999998</v>
      </c>
      <c r="AS61" s="186" t="s">
        <v>251</v>
      </c>
      <c r="AT61" s="186">
        <v>10</v>
      </c>
      <c r="AU61" s="186">
        <v>16.906291715965782</v>
      </c>
      <c r="BC61" s="194">
        <v>15</v>
      </c>
      <c r="BD61" s="194">
        <v>5</v>
      </c>
      <c r="BE61" s="228">
        <v>22.782211800705809</v>
      </c>
    </row>
    <row r="62" spans="1:57" x14ac:dyDescent="0.25">
      <c r="A62" s="44">
        <v>10</v>
      </c>
      <c r="B62" s="44">
        <v>80</v>
      </c>
      <c r="C62" s="44">
        <v>14.947296857962248</v>
      </c>
      <c r="D62" s="44">
        <v>18.3</v>
      </c>
      <c r="F62" s="44">
        <v>10</v>
      </c>
      <c r="G62" s="44">
        <v>80</v>
      </c>
      <c r="H62" s="44">
        <v>17.19361134364847</v>
      </c>
      <c r="I62" s="44">
        <v>25.257659999999998</v>
      </c>
      <c r="K62" s="44">
        <v>10</v>
      </c>
      <c r="L62" s="44">
        <v>80</v>
      </c>
      <c r="M62" s="44">
        <v>19.801813410034569</v>
      </c>
      <c r="N62" s="44">
        <v>27.603999999999999</v>
      </c>
      <c r="O62" s="127"/>
      <c r="P62" s="44">
        <v>10</v>
      </c>
      <c r="Q62" s="44">
        <v>80</v>
      </c>
      <c r="R62" s="43">
        <v>21.064179014924278</v>
      </c>
      <c r="S62" s="43">
        <v>28.708159999999999</v>
      </c>
      <c r="AA62" s="105">
        <v>15</v>
      </c>
      <c r="AB62" s="161">
        <v>6</v>
      </c>
      <c r="AC62" s="162">
        <v>23.679667614916323</v>
      </c>
      <c r="AH62" s="191" t="s">
        <v>252</v>
      </c>
      <c r="AI62" s="191">
        <v>10</v>
      </c>
      <c r="AJ62" s="191">
        <v>48</v>
      </c>
      <c r="AK62" s="191">
        <v>20.543581434707512</v>
      </c>
      <c r="AL62" s="191">
        <v>25.835203208186286</v>
      </c>
      <c r="AM62" s="186" t="s">
        <v>252</v>
      </c>
      <c r="AN62" s="186">
        <v>10</v>
      </c>
      <c r="AO62" s="186">
        <v>24.837794900887239</v>
      </c>
      <c r="AP62" s="191" t="s">
        <v>252</v>
      </c>
      <c r="AQ62" s="191">
        <v>10</v>
      </c>
      <c r="AR62" s="191">
        <v>22.746015938546375</v>
      </c>
      <c r="AS62" s="186" t="s">
        <v>252</v>
      </c>
      <c r="AT62" s="186">
        <v>10</v>
      </c>
      <c r="AU62" s="186">
        <v>16.861006690552134</v>
      </c>
      <c r="BC62" s="194">
        <v>15</v>
      </c>
      <c r="BD62" s="194">
        <v>6</v>
      </c>
      <c r="BE62" s="228">
        <v>23.69374242948096</v>
      </c>
    </row>
    <row r="63" spans="1:57" x14ac:dyDescent="0.25">
      <c r="A63" s="44">
        <v>10</v>
      </c>
      <c r="B63" s="44">
        <v>3</v>
      </c>
      <c r="C63" s="44">
        <v>15.826549614312968</v>
      </c>
      <c r="D63" s="44">
        <v>17.8</v>
      </c>
      <c r="E63" s="133">
        <f>AVERAGE(D58:D63)</f>
        <v>17.619631023552262</v>
      </c>
      <c r="F63" s="44">
        <v>10</v>
      </c>
      <c r="G63" s="44">
        <v>3</v>
      </c>
      <c r="H63" s="44">
        <v>18.174235564769109</v>
      </c>
      <c r="I63" s="44">
        <v>27.048314999999999</v>
      </c>
      <c r="J63" s="133">
        <f>AVERAGE(I58:I63)</f>
        <v>25.563586062525303</v>
      </c>
      <c r="K63" s="44">
        <v>10</v>
      </c>
      <c r="L63" s="44">
        <v>3</v>
      </c>
      <c r="M63" s="44">
        <v>20.931194403002326</v>
      </c>
      <c r="N63" s="44">
        <v>29.561</v>
      </c>
      <c r="O63" s="131">
        <f>AVERAGE(N58:N63)</f>
        <v>27.93491294084437</v>
      </c>
      <c r="P63" s="44">
        <v>10</v>
      </c>
      <c r="Q63" s="44">
        <v>3</v>
      </c>
      <c r="R63" s="43">
        <v>22.265558046193721</v>
      </c>
      <c r="S63" s="43">
        <v>30.74344</v>
      </c>
      <c r="T63" s="126">
        <f>AVERAGE(S58:S63)</f>
        <v>29.052949628850531</v>
      </c>
      <c r="AA63" s="44">
        <v>16</v>
      </c>
      <c r="AB63" s="161">
        <v>3</v>
      </c>
      <c r="AC63" s="162">
        <v>15.464415277073998</v>
      </c>
      <c r="AH63" s="191" t="s">
        <v>253</v>
      </c>
      <c r="AI63" s="191">
        <v>11</v>
      </c>
      <c r="AJ63" s="191">
        <v>44</v>
      </c>
      <c r="AK63" s="191">
        <v>20.22321369303566</v>
      </c>
      <c r="AL63" s="191">
        <v>28.386800000000001</v>
      </c>
      <c r="AM63" s="186" t="s">
        <v>253</v>
      </c>
      <c r="AN63" s="186">
        <v>11</v>
      </c>
      <c r="AO63" s="186">
        <v>27.295000000000002</v>
      </c>
      <c r="AP63" s="191" t="s">
        <v>253</v>
      </c>
      <c r="AQ63" s="191">
        <v>11</v>
      </c>
      <c r="AR63" s="191">
        <v>24.974925000000002</v>
      </c>
      <c r="AS63" s="186" t="s">
        <v>253</v>
      </c>
      <c r="AT63" s="186">
        <v>11</v>
      </c>
      <c r="AU63" s="186">
        <v>19</v>
      </c>
      <c r="BC63" s="194">
        <v>16</v>
      </c>
      <c r="BD63" s="194">
        <v>3</v>
      </c>
      <c r="BE63" s="228">
        <v>15.363848554360702</v>
      </c>
    </row>
    <row r="64" spans="1:57" x14ac:dyDescent="0.25">
      <c r="A64" s="122">
        <v>11</v>
      </c>
      <c r="B64" s="122">
        <v>33</v>
      </c>
      <c r="C64" s="122">
        <v>14.279064763135702</v>
      </c>
      <c r="D64" s="122">
        <v>17.019438811961688</v>
      </c>
      <c r="F64" s="122">
        <v>11</v>
      </c>
      <c r="G64" s="122">
        <v>33</v>
      </c>
      <c r="H64" s="122">
        <v>15.951487330228998</v>
      </c>
      <c r="I64" s="122">
        <v>22.185764049999424</v>
      </c>
      <c r="K64" s="122">
        <v>11</v>
      </c>
      <c r="L64" s="122">
        <v>33</v>
      </c>
      <c r="M64" s="122">
        <v>18.371264152275419</v>
      </c>
      <c r="N64" s="122">
        <v>24.226591505433667</v>
      </c>
      <c r="O64" s="127"/>
      <c r="P64" s="122">
        <v>11</v>
      </c>
      <c r="Q64" s="122">
        <v>33</v>
      </c>
      <c r="R64" s="123">
        <v>19.542432241982976</v>
      </c>
      <c r="S64" s="123">
        <v>25.198916489400553</v>
      </c>
      <c r="AA64" s="44">
        <v>16</v>
      </c>
      <c r="AB64" s="161">
        <v>4</v>
      </c>
      <c r="AC64" s="162">
        <v>21.124066240472125</v>
      </c>
      <c r="AH64" s="191" t="s">
        <v>254</v>
      </c>
      <c r="AI64" s="191">
        <v>11</v>
      </c>
      <c r="AJ64" s="191">
        <v>58</v>
      </c>
      <c r="AK64" s="191">
        <v>20.22321369303566</v>
      </c>
      <c r="AL64" s="191">
        <v>28.708159999999999</v>
      </c>
      <c r="AM64" s="186" t="s">
        <v>254</v>
      </c>
      <c r="AN64" s="186">
        <v>11</v>
      </c>
      <c r="AO64" s="186">
        <v>27.603999999999999</v>
      </c>
      <c r="AP64" s="191" t="s">
        <v>254</v>
      </c>
      <c r="AQ64" s="191">
        <v>11</v>
      </c>
      <c r="AR64" s="191">
        <v>25.257659999999998</v>
      </c>
      <c r="AS64" s="186" t="s">
        <v>254</v>
      </c>
      <c r="AT64" s="186">
        <v>11</v>
      </c>
      <c r="AU64" s="186">
        <v>18.3</v>
      </c>
      <c r="BC64" s="194">
        <v>16</v>
      </c>
      <c r="BD64" s="194">
        <v>4</v>
      </c>
      <c r="BE64" s="228">
        <v>20.713884811708763</v>
      </c>
    </row>
    <row r="65" spans="1:57" x14ac:dyDescent="0.25">
      <c r="A65" s="122">
        <v>11</v>
      </c>
      <c r="B65" s="122">
        <v>54</v>
      </c>
      <c r="C65" s="122">
        <v>14.138384322119586</v>
      </c>
      <c r="D65" s="122">
        <v>16.961500224640563</v>
      </c>
      <c r="F65" s="122">
        <v>11</v>
      </c>
      <c r="G65" s="122">
        <v>54</v>
      </c>
      <c r="H65" s="122">
        <v>15.951487330228998</v>
      </c>
      <c r="I65" s="122">
        <v>22.185764049999424</v>
      </c>
      <c r="K65" s="122">
        <v>11</v>
      </c>
      <c r="L65" s="122">
        <v>54</v>
      </c>
      <c r="M65" s="122">
        <v>18.371264152275419</v>
      </c>
      <c r="N65" s="122">
        <v>24.226591505433667</v>
      </c>
      <c r="O65" s="127"/>
      <c r="P65" s="122">
        <v>11</v>
      </c>
      <c r="Q65" s="122">
        <v>54</v>
      </c>
      <c r="R65" s="123">
        <v>19.542432241982976</v>
      </c>
      <c r="S65" s="123">
        <v>25.198916489400553</v>
      </c>
      <c r="AA65" s="44">
        <v>16</v>
      </c>
      <c r="AB65" s="161">
        <v>5</v>
      </c>
      <c r="AC65" s="162">
        <v>23.080094233766431</v>
      </c>
      <c r="AH65" s="191" t="s">
        <v>255</v>
      </c>
      <c r="AI65" s="191">
        <v>11</v>
      </c>
      <c r="AJ65" s="191">
        <v>59</v>
      </c>
      <c r="AK65" s="191">
        <v>19.622524177400937</v>
      </c>
      <c r="AL65" s="191">
        <v>28.708159999999999</v>
      </c>
      <c r="AM65" s="186" t="s">
        <v>255</v>
      </c>
      <c r="AN65" s="186">
        <v>11</v>
      </c>
      <c r="AO65" s="186">
        <v>27.603999999999999</v>
      </c>
      <c r="AP65" s="191" t="s">
        <v>255</v>
      </c>
      <c r="AQ65" s="191">
        <v>11</v>
      </c>
      <c r="AR65" s="191">
        <v>25.257659999999998</v>
      </c>
      <c r="AS65" s="186" t="s">
        <v>255</v>
      </c>
      <c r="AT65" s="186">
        <v>11</v>
      </c>
      <c r="AU65" s="186">
        <v>18.600000000000001</v>
      </c>
      <c r="BC65" s="194">
        <v>16</v>
      </c>
      <c r="BD65" s="194">
        <v>5</v>
      </c>
      <c r="BE65" s="228">
        <v>22.634867978011382</v>
      </c>
    </row>
    <row r="66" spans="1:57" x14ac:dyDescent="0.25">
      <c r="A66" s="122">
        <v>11</v>
      </c>
      <c r="B66" s="122">
        <v>59</v>
      </c>
      <c r="C66" s="122">
        <v>14.454915314405847</v>
      </c>
      <c r="D66" s="122">
        <v>18.600000000000001</v>
      </c>
      <c r="F66" s="122">
        <v>11</v>
      </c>
      <c r="G66" s="122">
        <v>59</v>
      </c>
      <c r="H66" s="122">
        <v>16.016862278303705</v>
      </c>
      <c r="I66" s="122">
        <v>25.257659999999998</v>
      </c>
      <c r="K66" s="122">
        <v>11</v>
      </c>
      <c r="L66" s="122">
        <v>59</v>
      </c>
      <c r="M66" s="122">
        <v>18.446556218473265</v>
      </c>
      <c r="N66" s="122">
        <v>27.603999999999999</v>
      </c>
      <c r="O66" s="127"/>
      <c r="P66" s="122">
        <v>11</v>
      </c>
      <c r="Q66" s="122">
        <v>59</v>
      </c>
      <c r="R66" s="123">
        <v>19.622524177400937</v>
      </c>
      <c r="S66" s="123">
        <v>28.708159999999999</v>
      </c>
      <c r="AA66" s="44">
        <v>16</v>
      </c>
      <c r="AB66" s="161">
        <v>6</v>
      </c>
      <c r="AC66" s="162">
        <v>24.003889106128224</v>
      </c>
      <c r="AH66" s="191" t="s">
        <v>256</v>
      </c>
      <c r="AI66" s="191">
        <v>11</v>
      </c>
      <c r="AJ66" s="191">
        <v>60</v>
      </c>
      <c r="AK66" s="191">
        <v>19.622524177400937</v>
      </c>
      <c r="AL66" s="191">
        <v>28.9224</v>
      </c>
      <c r="AM66" s="186" t="s">
        <v>256</v>
      </c>
      <c r="AN66" s="186">
        <v>11</v>
      </c>
      <c r="AO66" s="186">
        <v>27.81</v>
      </c>
      <c r="AP66" s="191" t="s">
        <v>256</v>
      </c>
      <c r="AQ66" s="191">
        <v>11</v>
      </c>
      <c r="AR66" s="191">
        <v>25.446149999999999</v>
      </c>
      <c r="AS66" s="186" t="s">
        <v>256</v>
      </c>
      <c r="AT66" s="186">
        <v>11</v>
      </c>
      <c r="AU66" s="186">
        <v>18.5</v>
      </c>
      <c r="BC66" s="194">
        <v>16</v>
      </c>
      <c r="BD66" s="194">
        <v>6</v>
      </c>
      <c r="BE66" s="228">
        <v>23.540565717252957</v>
      </c>
    </row>
    <row r="67" spans="1:57" x14ac:dyDescent="0.25">
      <c r="A67" s="122">
        <v>11</v>
      </c>
      <c r="B67" s="122">
        <v>60</v>
      </c>
      <c r="C67" s="122">
        <v>14.419745204151818</v>
      </c>
      <c r="D67" s="122">
        <v>18.5</v>
      </c>
      <c r="F67" s="122">
        <v>11</v>
      </c>
      <c r="G67" s="122">
        <v>60</v>
      </c>
      <c r="H67" s="122">
        <v>16.016862278303705</v>
      </c>
      <c r="I67" s="122">
        <v>25.446149999999999</v>
      </c>
      <c r="K67" s="122">
        <v>11</v>
      </c>
      <c r="L67" s="122">
        <v>60</v>
      </c>
      <c r="M67" s="122">
        <v>18.446556218473265</v>
      </c>
      <c r="N67" s="122">
        <v>27.81</v>
      </c>
      <c r="O67" s="127"/>
      <c r="P67" s="122">
        <v>11</v>
      </c>
      <c r="Q67" s="122">
        <v>60</v>
      </c>
      <c r="R67" s="123">
        <v>19.622524177400937</v>
      </c>
      <c r="S67" s="123">
        <v>28.9224</v>
      </c>
      <c r="AA67" s="105">
        <v>17</v>
      </c>
      <c r="AB67" s="161">
        <v>3</v>
      </c>
      <c r="AC67" s="162">
        <v>16.257133432181373</v>
      </c>
      <c r="AH67" s="191" t="s">
        <v>257</v>
      </c>
      <c r="AI67" s="191">
        <v>11</v>
      </c>
      <c r="AJ67" s="191">
        <v>31</v>
      </c>
      <c r="AK67" s="191">
        <v>19.542432241982976</v>
      </c>
      <c r="AL67" s="191">
        <v>28.9224</v>
      </c>
      <c r="AM67" s="186" t="s">
        <v>257</v>
      </c>
      <c r="AN67" s="186">
        <v>11</v>
      </c>
      <c r="AO67" s="186">
        <v>27.81</v>
      </c>
      <c r="AP67" s="191" t="s">
        <v>257</v>
      </c>
      <c r="AQ67" s="191">
        <v>11</v>
      </c>
      <c r="AR67" s="191">
        <v>25.446149999999999</v>
      </c>
      <c r="AS67" s="186" t="s">
        <v>257</v>
      </c>
      <c r="AT67" s="186">
        <v>11</v>
      </c>
      <c r="AU67" s="186">
        <v>16.965799176232515</v>
      </c>
      <c r="BC67" s="194">
        <v>17</v>
      </c>
      <c r="BD67" s="194">
        <v>3</v>
      </c>
      <c r="BE67" s="228">
        <v>16.267706499177688</v>
      </c>
    </row>
    <row r="68" spans="1:57" x14ac:dyDescent="0.25">
      <c r="A68" s="122">
        <v>11</v>
      </c>
      <c r="B68" s="122">
        <v>44</v>
      </c>
      <c r="C68" s="122">
        <v>14.56042564516793</v>
      </c>
      <c r="D68" s="122">
        <v>19</v>
      </c>
      <c r="F68" s="122">
        <v>11</v>
      </c>
      <c r="G68" s="122">
        <v>44</v>
      </c>
      <c r="H68" s="122">
        <v>16.507174388864023</v>
      </c>
      <c r="I68" s="122">
        <v>24.974925000000002</v>
      </c>
      <c r="K68" s="122">
        <v>11</v>
      </c>
      <c r="L68" s="122">
        <v>44</v>
      </c>
      <c r="M68" s="122">
        <v>19.011246714957139</v>
      </c>
      <c r="N68" s="122">
        <v>27.295000000000002</v>
      </c>
      <c r="O68" s="127"/>
      <c r="P68" s="122">
        <v>11</v>
      </c>
      <c r="Q68" s="122">
        <v>44</v>
      </c>
      <c r="R68" s="123">
        <v>20.22321369303566</v>
      </c>
      <c r="S68" s="123">
        <v>28.386800000000001</v>
      </c>
      <c r="AA68" s="105">
        <v>17</v>
      </c>
      <c r="AB68" s="161">
        <v>4</v>
      </c>
      <c r="AC68" s="162">
        <v>21.187370804974233</v>
      </c>
      <c r="AH68" s="191" t="s">
        <v>258</v>
      </c>
      <c r="AI68" s="191">
        <v>11</v>
      </c>
      <c r="AJ68" s="191">
        <v>33</v>
      </c>
      <c r="AK68" s="191">
        <v>19.542432241982976</v>
      </c>
      <c r="AL68" s="191">
        <v>25.289900127175198</v>
      </c>
      <c r="AM68" s="186" t="s">
        <v>258</v>
      </c>
      <c r="AN68" s="186">
        <v>11</v>
      </c>
      <c r="AO68" s="186">
        <v>24.314025274176778</v>
      </c>
      <c r="AP68" s="191" t="s">
        <v>258</v>
      </c>
      <c r="AQ68" s="191">
        <v>11</v>
      </c>
      <c r="AR68" s="191">
        <v>22.266342745029025</v>
      </c>
      <c r="AS68" s="186" t="s">
        <v>258</v>
      </c>
      <c r="AT68" s="186">
        <v>11</v>
      </c>
      <c r="AU68" s="186">
        <v>17.053239417442246</v>
      </c>
      <c r="BC68" s="194">
        <v>17</v>
      </c>
      <c r="BD68" s="194">
        <v>4</v>
      </c>
      <c r="BE68" s="228">
        <v>21.200313639657903</v>
      </c>
    </row>
    <row r="69" spans="1:57" x14ac:dyDescent="0.25">
      <c r="A69" s="122">
        <v>11</v>
      </c>
      <c r="B69" s="122">
        <v>58</v>
      </c>
      <c r="C69" s="122">
        <v>14.525255534913903</v>
      </c>
      <c r="D69" s="122">
        <v>18.3</v>
      </c>
      <c r="E69" s="133">
        <f>AVERAGE(D64:D69)</f>
        <v>18.063489839433707</v>
      </c>
      <c r="F69" s="122">
        <v>11</v>
      </c>
      <c r="G69" s="122">
        <v>58</v>
      </c>
      <c r="H69" s="122">
        <v>16.507174388864023</v>
      </c>
      <c r="I69" s="122">
        <v>25.257659999999998</v>
      </c>
      <c r="J69" s="133">
        <f>AVERAGE(I64:I69)</f>
        <v>24.21798718333314</v>
      </c>
      <c r="K69" s="122">
        <v>11</v>
      </c>
      <c r="L69" s="122">
        <v>58</v>
      </c>
      <c r="M69" s="122">
        <v>19.011246714957139</v>
      </c>
      <c r="N69" s="122">
        <v>27.603999999999999</v>
      </c>
      <c r="O69" s="131">
        <f>AVERAGE(N64:N69)</f>
        <v>26.461030501811223</v>
      </c>
      <c r="P69" s="122">
        <v>11</v>
      </c>
      <c r="Q69" s="122">
        <v>58</v>
      </c>
      <c r="R69" s="123">
        <v>20.22321369303566</v>
      </c>
      <c r="S69" s="123">
        <v>28.708159999999999</v>
      </c>
      <c r="T69" s="126">
        <f>AVERAGE(S64:S69)</f>
        <v>27.520558829800184</v>
      </c>
      <c r="AA69" s="105">
        <v>17</v>
      </c>
      <c r="AB69" s="161">
        <v>5</v>
      </c>
      <c r="AC69" s="162">
        <v>23.152365014408328</v>
      </c>
      <c r="AH69" s="191" t="s">
        <v>259</v>
      </c>
      <c r="AI69" s="191">
        <v>12</v>
      </c>
      <c r="AJ69" s="191">
        <v>53</v>
      </c>
      <c r="AK69" s="191">
        <v>19.42229433885603</v>
      </c>
      <c r="AL69" s="191">
        <v>25.7088</v>
      </c>
      <c r="AM69" s="186" t="s">
        <v>259</v>
      </c>
      <c r="AN69" s="186">
        <v>12</v>
      </c>
      <c r="AO69" s="186">
        <v>24.72</v>
      </c>
      <c r="AP69" s="191" t="s">
        <v>259</v>
      </c>
      <c r="AQ69" s="191">
        <v>12</v>
      </c>
      <c r="AR69" s="191">
        <v>22.6188</v>
      </c>
      <c r="AS69" s="186" t="s">
        <v>259</v>
      </c>
      <c r="AT69" s="186">
        <v>12</v>
      </c>
      <c r="AU69" s="186">
        <v>16.8</v>
      </c>
      <c r="BC69" s="194">
        <v>17</v>
      </c>
      <c r="BD69" s="194">
        <v>5</v>
      </c>
      <c r="BE69" s="228">
        <v>23.166408950745325</v>
      </c>
    </row>
    <row r="70" spans="1:57" x14ac:dyDescent="0.25">
      <c r="A70" s="44">
        <v>12</v>
      </c>
      <c r="B70" s="44">
        <v>24</v>
      </c>
      <c r="C70" s="44">
        <v>13.118451124752751</v>
      </c>
      <c r="D70" s="44">
        <v>16.399999999999999</v>
      </c>
      <c r="F70" s="44">
        <v>12</v>
      </c>
      <c r="G70" s="44">
        <v>24</v>
      </c>
      <c r="H70" s="44">
        <v>14.872800686996298</v>
      </c>
      <c r="I70" s="44">
        <v>22.147575</v>
      </c>
      <c r="K70" s="44">
        <v>12</v>
      </c>
      <c r="L70" s="44">
        <v>24</v>
      </c>
      <c r="M70" s="44">
        <v>17.128945060010892</v>
      </c>
      <c r="N70" s="44">
        <v>24.204999999999998</v>
      </c>
      <c r="O70" s="127"/>
      <c r="P70" s="44">
        <v>12</v>
      </c>
      <c r="Q70" s="44">
        <v>24</v>
      </c>
      <c r="R70" s="43">
        <v>18.220915307586587</v>
      </c>
      <c r="S70" s="43">
        <v>25.173199999999998</v>
      </c>
      <c r="AA70" s="105">
        <v>17</v>
      </c>
      <c r="AB70" s="161">
        <v>6</v>
      </c>
      <c r="AC70" s="162">
        <v>24.078844661958509</v>
      </c>
      <c r="AH70" s="191" t="s">
        <v>260</v>
      </c>
      <c r="AI70" s="191">
        <v>12</v>
      </c>
      <c r="AJ70" s="191">
        <v>46</v>
      </c>
      <c r="AK70" s="191">
        <v>18.981788694057233</v>
      </c>
      <c r="AL70" s="191">
        <v>26.78</v>
      </c>
      <c r="AM70" s="186" t="s">
        <v>260</v>
      </c>
      <c r="AN70" s="186">
        <v>12</v>
      </c>
      <c r="AO70" s="186">
        <v>25.75</v>
      </c>
      <c r="AP70" s="191" t="s">
        <v>260</v>
      </c>
      <c r="AQ70" s="191">
        <v>12</v>
      </c>
      <c r="AR70" s="191">
        <v>23.561250000000001</v>
      </c>
      <c r="AS70" s="186" t="s">
        <v>260</v>
      </c>
      <c r="AT70" s="186">
        <v>12</v>
      </c>
      <c r="AU70" s="186">
        <v>17</v>
      </c>
      <c r="BC70" s="194">
        <v>17</v>
      </c>
      <c r="BD70" s="194">
        <v>6</v>
      </c>
      <c r="BE70" s="228">
        <v>24.093458290280424</v>
      </c>
    </row>
    <row r="71" spans="1:57" x14ac:dyDescent="0.25">
      <c r="A71" s="44">
        <v>12</v>
      </c>
      <c r="B71" s="44">
        <v>44</v>
      </c>
      <c r="C71" s="44">
        <v>13.470152227293038</v>
      </c>
      <c r="D71" s="44">
        <v>16.5</v>
      </c>
      <c r="F71" s="44">
        <v>12</v>
      </c>
      <c r="G71" s="44">
        <v>44</v>
      </c>
      <c r="H71" s="44">
        <v>14.872800686996298</v>
      </c>
      <c r="I71" s="44">
        <v>23.561250000000001</v>
      </c>
      <c r="K71" s="44">
        <v>12</v>
      </c>
      <c r="L71" s="44">
        <v>44</v>
      </c>
      <c r="M71" s="44">
        <v>17.128945060010892</v>
      </c>
      <c r="N71" s="44">
        <v>25.75</v>
      </c>
      <c r="O71" s="127"/>
      <c r="P71" s="44">
        <v>12</v>
      </c>
      <c r="Q71" s="44">
        <v>44</v>
      </c>
      <c r="R71" s="43">
        <v>18.220915307586587</v>
      </c>
      <c r="S71" s="43">
        <v>26.78</v>
      </c>
      <c r="AA71" s="44">
        <v>18</v>
      </c>
      <c r="AB71" s="161">
        <v>3</v>
      </c>
      <c r="AC71" s="162">
        <v>15.897939450157558</v>
      </c>
      <c r="AH71" s="191" t="s">
        <v>261</v>
      </c>
      <c r="AI71" s="191">
        <v>12</v>
      </c>
      <c r="AJ71" s="191">
        <v>1</v>
      </c>
      <c r="AK71" s="191">
        <v>18.301007243004548</v>
      </c>
      <c r="AL71" s="191">
        <v>25.601679999999998</v>
      </c>
      <c r="AM71" s="186" t="s">
        <v>261</v>
      </c>
      <c r="AN71" s="186">
        <v>12</v>
      </c>
      <c r="AO71" s="186">
        <v>24.616999999999997</v>
      </c>
      <c r="AP71" s="191" t="s">
        <v>261</v>
      </c>
      <c r="AQ71" s="191">
        <v>12</v>
      </c>
      <c r="AR71" s="191">
        <v>22.524554999999996</v>
      </c>
      <c r="AS71" s="186" t="s">
        <v>261</v>
      </c>
      <c r="AT71" s="186">
        <v>12</v>
      </c>
      <c r="AU71" s="186">
        <v>16.899999999999999</v>
      </c>
      <c r="BC71" s="194">
        <v>18</v>
      </c>
      <c r="BD71" s="194">
        <v>3</v>
      </c>
      <c r="BE71" s="228">
        <v>15.903165157905571</v>
      </c>
    </row>
    <row r="72" spans="1:57" x14ac:dyDescent="0.25">
      <c r="A72" s="44">
        <v>12</v>
      </c>
      <c r="B72" s="44">
        <v>48</v>
      </c>
      <c r="C72" s="44">
        <v>13.083281014498722</v>
      </c>
      <c r="D72" s="44">
        <v>16.7</v>
      </c>
      <c r="F72" s="44">
        <v>12</v>
      </c>
      <c r="G72" s="44">
        <v>48</v>
      </c>
      <c r="H72" s="44">
        <v>14.872800686996298</v>
      </c>
      <c r="I72" s="44">
        <v>21.493065000223975</v>
      </c>
      <c r="K72" s="44">
        <v>12</v>
      </c>
      <c r="L72" s="44">
        <v>48</v>
      </c>
      <c r="M72" s="44">
        <v>17.128945060010892</v>
      </c>
      <c r="N72" s="44">
        <v>23.470194589233753</v>
      </c>
      <c r="O72" s="127"/>
      <c r="P72" s="44">
        <v>12</v>
      </c>
      <c r="Q72" s="44">
        <v>48</v>
      </c>
      <c r="R72" s="43">
        <v>18.220915307586587</v>
      </c>
      <c r="S72" s="43">
        <v>24.411442864801575</v>
      </c>
      <c r="AA72" s="44">
        <v>18</v>
      </c>
      <c r="AB72" s="161">
        <v>4</v>
      </c>
      <c r="AC72" s="162">
        <v>19.792377629800331</v>
      </c>
      <c r="AH72" s="191" t="s">
        <v>262</v>
      </c>
      <c r="AI72" s="191">
        <v>12</v>
      </c>
      <c r="AJ72" s="191">
        <v>24</v>
      </c>
      <c r="AK72" s="191">
        <v>18.220915307586587</v>
      </c>
      <c r="AL72" s="191">
        <v>25.173199999999998</v>
      </c>
      <c r="AM72" s="186" t="s">
        <v>262</v>
      </c>
      <c r="AN72" s="186">
        <v>12</v>
      </c>
      <c r="AO72" s="186">
        <v>24.204999999999998</v>
      </c>
      <c r="AP72" s="191" t="s">
        <v>262</v>
      </c>
      <c r="AQ72" s="191">
        <v>12</v>
      </c>
      <c r="AR72" s="191">
        <v>22.147575</v>
      </c>
      <c r="AS72" s="186" t="s">
        <v>262</v>
      </c>
      <c r="AT72" s="186">
        <v>12</v>
      </c>
      <c r="AU72" s="186">
        <v>16.399999999999999</v>
      </c>
      <c r="BC72" s="194">
        <v>18</v>
      </c>
      <c r="BD72" s="194">
        <v>4</v>
      </c>
      <c r="BE72" s="228">
        <v>19.804703721191768</v>
      </c>
    </row>
    <row r="73" spans="1:57" x14ac:dyDescent="0.25">
      <c r="A73" s="44">
        <v>12</v>
      </c>
      <c r="B73" s="44">
        <v>1</v>
      </c>
      <c r="C73" s="44">
        <v>13.118451124752751</v>
      </c>
      <c r="D73" s="44">
        <v>16.899999999999999</v>
      </c>
      <c r="F73" s="44">
        <v>12</v>
      </c>
      <c r="G73" s="44">
        <v>1</v>
      </c>
      <c r="H73" s="44">
        <v>14.938175635071007</v>
      </c>
      <c r="I73" s="44">
        <v>22.524554999999996</v>
      </c>
      <c r="K73" s="44">
        <v>12</v>
      </c>
      <c r="L73" s="44">
        <v>1</v>
      </c>
      <c r="M73" s="44">
        <v>17.204237126208739</v>
      </c>
      <c r="N73" s="44">
        <v>24.616999999999997</v>
      </c>
      <c r="O73" s="127"/>
      <c r="P73" s="44">
        <v>12</v>
      </c>
      <c r="Q73" s="44">
        <v>1</v>
      </c>
      <c r="R73" s="43">
        <v>18.301007243004548</v>
      </c>
      <c r="S73" s="43">
        <v>25.601679999999998</v>
      </c>
      <c r="AA73" s="44">
        <v>18</v>
      </c>
      <c r="AB73" s="161">
        <v>5</v>
      </c>
      <c r="AC73" s="162">
        <v>21.627941699381569</v>
      </c>
      <c r="AH73" s="191" t="s">
        <v>263</v>
      </c>
      <c r="AI73" s="191">
        <v>12</v>
      </c>
      <c r="AJ73" s="191">
        <v>44</v>
      </c>
      <c r="AK73" s="191">
        <v>18.220915307586587</v>
      </c>
      <c r="AL73" s="191">
        <v>26.78</v>
      </c>
      <c r="AM73" s="186" t="s">
        <v>263</v>
      </c>
      <c r="AN73" s="186">
        <v>12</v>
      </c>
      <c r="AO73" s="186">
        <v>25.75</v>
      </c>
      <c r="AP73" s="191" t="s">
        <v>263</v>
      </c>
      <c r="AQ73" s="191">
        <v>12</v>
      </c>
      <c r="AR73" s="191">
        <v>23.561250000000001</v>
      </c>
      <c r="AS73" s="186" t="s">
        <v>263</v>
      </c>
      <c r="AT73" s="186">
        <v>12</v>
      </c>
      <c r="AU73" s="186">
        <v>16.5</v>
      </c>
      <c r="BC73" s="194">
        <v>18</v>
      </c>
      <c r="BD73" s="194">
        <v>5</v>
      </c>
      <c r="BE73" s="228">
        <v>21.641316442974638</v>
      </c>
    </row>
    <row r="74" spans="1:57" x14ac:dyDescent="0.25">
      <c r="A74" s="44">
        <v>12</v>
      </c>
      <c r="B74" s="44">
        <v>46</v>
      </c>
      <c r="C74" s="44">
        <v>13.821853329833326</v>
      </c>
      <c r="D74" s="44">
        <v>17</v>
      </c>
      <c r="F74" s="44">
        <v>12</v>
      </c>
      <c r="G74" s="44">
        <v>46</v>
      </c>
      <c r="H74" s="44">
        <v>15.493862693706035</v>
      </c>
      <c r="I74" s="44">
        <v>23.561250000000001</v>
      </c>
      <c r="K74" s="44">
        <v>12</v>
      </c>
      <c r="L74" s="44">
        <v>46</v>
      </c>
      <c r="M74" s="44">
        <v>17.844219688890462</v>
      </c>
      <c r="N74" s="44">
        <v>25.75</v>
      </c>
      <c r="O74" s="127"/>
      <c r="P74" s="44">
        <v>12</v>
      </c>
      <c r="Q74" s="44">
        <v>46</v>
      </c>
      <c r="R74" s="43">
        <v>18.981788694057233</v>
      </c>
      <c r="S74" s="43">
        <v>26.78</v>
      </c>
      <c r="AA74" s="44">
        <v>18</v>
      </c>
      <c r="AB74" s="161">
        <v>6</v>
      </c>
      <c r="AC74" s="162">
        <v>22.493251327462357</v>
      </c>
      <c r="AH74" s="191" t="s">
        <v>264</v>
      </c>
      <c r="AI74" s="191">
        <v>12</v>
      </c>
      <c r="AJ74" s="191">
        <v>48</v>
      </c>
      <c r="AK74" s="191">
        <v>18.220915307586587</v>
      </c>
      <c r="AL74" s="191">
        <v>24.499583236872805</v>
      </c>
      <c r="AM74" s="186" t="s">
        <v>264</v>
      </c>
      <c r="AN74" s="186">
        <v>12</v>
      </c>
      <c r="AO74" s="186">
        <v>23.554898521506296</v>
      </c>
      <c r="AP74" s="191" t="s">
        <v>264</v>
      </c>
      <c r="AQ74" s="191">
        <v>12</v>
      </c>
      <c r="AR74" s="191">
        <v>21.571127812304791</v>
      </c>
      <c r="AS74" s="186" t="s">
        <v>264</v>
      </c>
      <c r="AT74" s="186">
        <v>12</v>
      </c>
      <c r="AU74" s="186">
        <v>16.7</v>
      </c>
      <c r="BC74" s="194">
        <v>18</v>
      </c>
      <c r="BD74" s="194">
        <v>6</v>
      </c>
      <c r="BE74" s="228">
        <v>22.507167986333556</v>
      </c>
    </row>
    <row r="75" spans="1:57" x14ac:dyDescent="0.25">
      <c r="A75" s="44">
        <v>12</v>
      </c>
      <c r="B75" s="44">
        <v>53</v>
      </c>
      <c r="C75" s="44">
        <v>14.032873991357498</v>
      </c>
      <c r="D75" s="44">
        <v>16.8</v>
      </c>
      <c r="E75" s="133">
        <f>AVERAGE(D70:D75)</f>
        <v>16.716666666666665</v>
      </c>
      <c r="F75" s="44">
        <v>12</v>
      </c>
      <c r="G75" s="44">
        <v>53</v>
      </c>
      <c r="H75" s="44">
        <v>15.853424908116933</v>
      </c>
      <c r="I75" s="44">
        <v>22.6188</v>
      </c>
      <c r="J75" s="133">
        <f>AVERAGE(I70:I75)</f>
        <v>22.651082500037329</v>
      </c>
      <c r="K75" s="44">
        <v>12</v>
      </c>
      <c r="L75" s="44">
        <v>53</v>
      </c>
      <c r="M75" s="44">
        <v>18.258326052978642</v>
      </c>
      <c r="N75" s="44">
        <v>24.72</v>
      </c>
      <c r="O75" s="131">
        <f>AVERAGE(N70:N75)</f>
        <v>24.752032431538961</v>
      </c>
      <c r="P75" s="44">
        <v>12</v>
      </c>
      <c r="Q75" s="44">
        <v>53</v>
      </c>
      <c r="R75" s="43">
        <v>19.42229433885603</v>
      </c>
      <c r="S75" s="43">
        <v>25.7088</v>
      </c>
      <c r="T75" s="126">
        <f>AVERAGE(S70:S75)</f>
        <v>25.742520477466929</v>
      </c>
      <c r="AA75" s="105">
        <v>19</v>
      </c>
      <c r="AB75" s="161">
        <v>3</v>
      </c>
      <c r="AC75" s="162">
        <v>16.642673794611433</v>
      </c>
      <c r="AH75" s="191" t="s">
        <v>265</v>
      </c>
      <c r="AI75" s="191">
        <v>13</v>
      </c>
      <c r="AJ75" s="191">
        <v>33</v>
      </c>
      <c r="AK75" s="191">
        <v>20.503535466998532</v>
      </c>
      <c r="AL75" s="191">
        <v>25.28032</v>
      </c>
      <c r="AM75" s="186" t="s">
        <v>265</v>
      </c>
      <c r="AN75" s="186">
        <v>13</v>
      </c>
      <c r="AO75" s="186">
        <v>24.308</v>
      </c>
      <c r="AP75" s="191" t="s">
        <v>265</v>
      </c>
      <c r="AQ75" s="191">
        <v>13</v>
      </c>
      <c r="AR75" s="191">
        <v>22.241820000000001</v>
      </c>
      <c r="AS75" s="186" t="s">
        <v>265</v>
      </c>
      <c r="AT75" s="186">
        <v>13</v>
      </c>
      <c r="AU75" s="186">
        <v>16.899999999999999</v>
      </c>
      <c r="BC75" s="194">
        <v>19</v>
      </c>
      <c r="BD75" s="194">
        <v>3</v>
      </c>
      <c r="BE75" s="228">
        <v>16.64798834476753</v>
      </c>
    </row>
    <row r="76" spans="1:57" x14ac:dyDescent="0.25">
      <c r="A76" s="122">
        <v>13</v>
      </c>
      <c r="B76" s="122">
        <v>14</v>
      </c>
      <c r="C76" s="122">
        <v>13.505322337547069</v>
      </c>
      <c r="D76" s="122">
        <v>16.399999999999999</v>
      </c>
      <c r="F76" s="122">
        <v>13</v>
      </c>
      <c r="G76" s="122">
        <v>14</v>
      </c>
      <c r="H76" s="122">
        <v>14.774738264884236</v>
      </c>
      <c r="I76" s="122">
        <v>21.426253505746075</v>
      </c>
      <c r="J76" s="130"/>
      <c r="K76" s="122">
        <v>13</v>
      </c>
      <c r="L76" s="122">
        <v>14</v>
      </c>
      <c r="M76" s="122">
        <v>17.016006960714115</v>
      </c>
      <c r="N76" s="122">
        <v>23.397239335686344</v>
      </c>
      <c r="O76" s="127"/>
      <c r="P76" s="122">
        <v>13</v>
      </c>
      <c r="Q76" s="122">
        <v>14</v>
      </c>
      <c r="R76" s="123">
        <v>18.100777404459642</v>
      </c>
      <c r="S76" s="123">
        <v>24.335491465211859</v>
      </c>
      <c r="AA76" s="105">
        <v>19</v>
      </c>
      <c r="AB76" s="161">
        <v>4</v>
      </c>
      <c r="AC76" s="162">
        <v>19.980867629800333</v>
      </c>
      <c r="AH76" s="191" t="s">
        <v>266</v>
      </c>
      <c r="AI76" s="191">
        <v>13</v>
      </c>
      <c r="AJ76" s="191">
        <v>21</v>
      </c>
      <c r="AK76" s="191">
        <v>19.42229433885603</v>
      </c>
      <c r="AL76" s="191">
        <v>23.88776</v>
      </c>
      <c r="AM76" s="186" t="s">
        <v>266</v>
      </c>
      <c r="AN76" s="186">
        <v>13</v>
      </c>
      <c r="AO76" s="186">
        <v>22.969000000000001</v>
      </c>
      <c r="AP76" s="191" t="s">
        <v>266</v>
      </c>
      <c r="AQ76" s="191">
        <v>13</v>
      </c>
      <c r="AR76" s="191">
        <v>21.016635000000001</v>
      </c>
      <c r="AS76" s="186" t="s">
        <v>266</v>
      </c>
      <c r="AT76" s="186">
        <v>13</v>
      </c>
      <c r="AU76" s="186">
        <v>16.5</v>
      </c>
      <c r="BC76" s="194">
        <v>19</v>
      </c>
      <c r="BD76" s="194">
        <v>4</v>
      </c>
      <c r="BE76" s="228">
        <v>19.993193721191769</v>
      </c>
    </row>
    <row r="77" spans="1:57" x14ac:dyDescent="0.25">
      <c r="A77" s="122">
        <v>13</v>
      </c>
      <c r="B77" s="122">
        <v>3</v>
      </c>
      <c r="C77" s="122">
        <v>13.821853329833326</v>
      </c>
      <c r="D77" s="122">
        <v>16.7</v>
      </c>
      <c r="F77" s="122">
        <v>13</v>
      </c>
      <c r="G77" s="122">
        <v>3</v>
      </c>
      <c r="H77" s="122">
        <v>14.872800686996298</v>
      </c>
      <c r="I77" s="122">
        <v>20.92239</v>
      </c>
      <c r="K77" s="122">
        <v>13</v>
      </c>
      <c r="L77" s="122">
        <v>3</v>
      </c>
      <c r="M77" s="122">
        <v>17.128945060010892</v>
      </c>
      <c r="N77" s="122">
        <v>22.866</v>
      </c>
      <c r="O77" s="127"/>
      <c r="P77" s="122">
        <v>13</v>
      </c>
      <c r="Q77" s="122">
        <v>3</v>
      </c>
      <c r="R77" s="123">
        <v>18.220915307586587</v>
      </c>
      <c r="S77" s="123">
        <v>23.780639999999998</v>
      </c>
      <c r="AA77" s="105">
        <v>19</v>
      </c>
      <c r="AB77" s="161">
        <v>5</v>
      </c>
      <c r="AC77" s="162">
        <v>21.833941699381569</v>
      </c>
      <c r="AH77" s="191" t="s">
        <v>267</v>
      </c>
      <c r="AI77" s="191">
        <v>13</v>
      </c>
      <c r="AJ77" s="191">
        <v>35</v>
      </c>
      <c r="AK77" s="191">
        <v>19.42229433885603</v>
      </c>
      <c r="AL77" s="191">
        <v>23.566400000000002</v>
      </c>
      <c r="AM77" s="186" t="s">
        <v>267</v>
      </c>
      <c r="AN77" s="186">
        <v>13</v>
      </c>
      <c r="AO77" s="186">
        <v>22.66</v>
      </c>
      <c r="AP77" s="191" t="s">
        <v>267</v>
      </c>
      <c r="AQ77" s="191">
        <v>13</v>
      </c>
      <c r="AR77" s="191">
        <v>20.733899999999998</v>
      </c>
      <c r="AS77" s="186" t="s">
        <v>267</v>
      </c>
      <c r="AT77" s="186">
        <v>13</v>
      </c>
      <c r="AU77" s="186">
        <v>16.8</v>
      </c>
      <c r="BC77" s="194">
        <v>19</v>
      </c>
      <c r="BD77" s="194">
        <v>5</v>
      </c>
      <c r="BE77" s="228">
        <v>21.847316442974634</v>
      </c>
    </row>
    <row r="78" spans="1:57" x14ac:dyDescent="0.25">
      <c r="A78" s="122">
        <v>13</v>
      </c>
      <c r="B78" s="122">
        <v>23</v>
      </c>
      <c r="C78" s="122">
        <v>13.575662558055127</v>
      </c>
      <c r="D78" s="122">
        <v>16.719890598006032</v>
      </c>
      <c r="F78" s="122">
        <v>13</v>
      </c>
      <c r="G78" s="122">
        <v>23</v>
      </c>
      <c r="H78" s="122">
        <v>14.872800686996298</v>
      </c>
      <c r="I78" s="122">
        <v>21.582104999999999</v>
      </c>
      <c r="K78" s="122">
        <v>13</v>
      </c>
      <c r="L78" s="122">
        <v>23</v>
      </c>
      <c r="M78" s="122">
        <v>17.128945060010892</v>
      </c>
      <c r="N78" s="122">
        <v>23.587</v>
      </c>
      <c r="O78" s="127"/>
      <c r="P78" s="122">
        <v>13</v>
      </c>
      <c r="Q78" s="122">
        <v>23</v>
      </c>
      <c r="R78" s="123">
        <v>18.220915307586587</v>
      </c>
      <c r="S78" s="123">
        <v>24.530480000000001</v>
      </c>
      <c r="AA78" s="105">
        <v>19</v>
      </c>
      <c r="AB78" s="161">
        <v>6</v>
      </c>
      <c r="AC78" s="162">
        <v>22.707491327462353</v>
      </c>
      <c r="AH78" s="191" t="s">
        <v>268</v>
      </c>
      <c r="AI78" s="191">
        <v>13</v>
      </c>
      <c r="AJ78" s="191">
        <v>3</v>
      </c>
      <c r="AK78" s="191">
        <v>18.220915307586587</v>
      </c>
      <c r="AL78" s="191">
        <v>23.780639999999998</v>
      </c>
      <c r="AM78" s="186" t="s">
        <v>268</v>
      </c>
      <c r="AN78" s="186">
        <v>13</v>
      </c>
      <c r="AO78" s="186">
        <v>22.866</v>
      </c>
      <c r="AP78" s="191" t="s">
        <v>268</v>
      </c>
      <c r="AQ78" s="191">
        <v>13</v>
      </c>
      <c r="AR78" s="191">
        <v>20.92239</v>
      </c>
      <c r="AS78" s="186" t="s">
        <v>268</v>
      </c>
      <c r="AT78" s="186">
        <v>13</v>
      </c>
      <c r="AU78" s="186">
        <v>16.7</v>
      </c>
      <c r="BC78" s="194">
        <v>19</v>
      </c>
      <c r="BD78" s="194">
        <v>6</v>
      </c>
      <c r="BE78" s="228">
        <v>22.721407986333556</v>
      </c>
    </row>
    <row r="79" spans="1:57" x14ac:dyDescent="0.25">
      <c r="A79" s="122">
        <v>13</v>
      </c>
      <c r="B79" s="122">
        <v>21</v>
      </c>
      <c r="C79" s="122">
        <v>14.490085424659878</v>
      </c>
      <c r="D79" s="122">
        <v>16.5</v>
      </c>
      <c r="F79" s="122">
        <v>13</v>
      </c>
      <c r="G79" s="122">
        <v>21</v>
      </c>
      <c r="H79" s="122">
        <v>15.853424908116933</v>
      </c>
      <c r="I79" s="122">
        <v>21.016635000000001</v>
      </c>
      <c r="K79" s="122">
        <v>13</v>
      </c>
      <c r="L79" s="122">
        <v>21</v>
      </c>
      <c r="M79" s="122">
        <v>18.258326052978642</v>
      </c>
      <c r="N79" s="122">
        <v>22.969000000000001</v>
      </c>
      <c r="O79" s="127"/>
      <c r="P79" s="122">
        <v>13</v>
      </c>
      <c r="Q79" s="122">
        <v>21</v>
      </c>
      <c r="R79" s="123">
        <v>19.42229433885603</v>
      </c>
      <c r="S79" s="123">
        <v>23.88776</v>
      </c>
      <c r="AA79" s="44">
        <v>20</v>
      </c>
      <c r="AB79" s="161">
        <v>3</v>
      </c>
      <c r="AC79" s="162">
        <f>E123</f>
        <v>18.016666666666666</v>
      </c>
      <c r="AH79" s="191" t="s">
        <v>269</v>
      </c>
      <c r="AI79" s="191">
        <v>13</v>
      </c>
      <c r="AJ79" s="191">
        <v>23</v>
      </c>
      <c r="AK79" s="191">
        <v>18.220915307586587</v>
      </c>
      <c r="AL79" s="191">
        <v>24.530480000000001</v>
      </c>
      <c r="AM79" s="186" t="s">
        <v>269</v>
      </c>
      <c r="AN79" s="186">
        <v>13</v>
      </c>
      <c r="AO79" s="186">
        <v>23.587</v>
      </c>
      <c r="AP79" s="191" t="s">
        <v>269</v>
      </c>
      <c r="AQ79" s="191">
        <v>13</v>
      </c>
      <c r="AR79" s="191">
        <v>21.582104999999999</v>
      </c>
      <c r="AS79" s="186" t="s">
        <v>269</v>
      </c>
      <c r="AT79" s="186">
        <v>13</v>
      </c>
      <c r="AU79" s="186">
        <v>16.753096300733674</v>
      </c>
      <c r="BC79" s="194">
        <v>20</v>
      </c>
      <c r="BD79" s="194">
        <v>3</v>
      </c>
      <c r="BE79" s="228">
        <v>18.016666666666666</v>
      </c>
    </row>
    <row r="80" spans="1:57" x14ac:dyDescent="0.25">
      <c r="A80" s="122">
        <v>13</v>
      </c>
      <c r="B80" s="122">
        <v>35</v>
      </c>
      <c r="C80" s="122">
        <v>14.771446306692106</v>
      </c>
      <c r="D80" s="122">
        <v>16.8</v>
      </c>
      <c r="F80" s="122">
        <v>13</v>
      </c>
      <c r="G80" s="122">
        <v>35</v>
      </c>
      <c r="H80" s="122">
        <v>15.853424908116933</v>
      </c>
      <c r="I80" s="122">
        <v>20.733899999999998</v>
      </c>
      <c r="K80" s="122">
        <v>13</v>
      </c>
      <c r="L80" s="122">
        <v>35</v>
      </c>
      <c r="M80" s="122">
        <v>18.258326052978642</v>
      </c>
      <c r="N80" s="122">
        <v>22.66</v>
      </c>
      <c r="O80" s="127"/>
      <c r="P80" s="122">
        <v>13</v>
      </c>
      <c r="Q80" s="122">
        <v>35</v>
      </c>
      <c r="R80" s="123">
        <v>19.42229433885603</v>
      </c>
      <c r="S80" s="123">
        <v>23.566400000000002</v>
      </c>
      <c r="AA80" s="44">
        <v>20</v>
      </c>
      <c r="AB80" s="161">
        <v>4</v>
      </c>
      <c r="AC80" s="162">
        <f>J123</f>
        <v>21.971960757517561</v>
      </c>
      <c r="AH80" s="191" t="s">
        <v>270</v>
      </c>
      <c r="AI80" s="191">
        <v>13</v>
      </c>
      <c r="AJ80" s="191">
        <v>14</v>
      </c>
      <c r="AK80" s="191">
        <v>18.100777404459642</v>
      </c>
      <c r="AL80" s="191">
        <v>24.423357605863984</v>
      </c>
      <c r="AM80" s="186" t="s">
        <v>270</v>
      </c>
      <c r="AN80" s="186">
        <v>13</v>
      </c>
      <c r="AO80" s="186">
        <v>23.481679972448834</v>
      </c>
      <c r="AP80" s="191" t="s">
        <v>270</v>
      </c>
      <c r="AQ80" s="191">
        <v>13</v>
      </c>
      <c r="AR80" s="191">
        <v>21.504073658478948</v>
      </c>
      <c r="AS80" s="186" t="s">
        <v>270</v>
      </c>
      <c r="AT80" s="186">
        <v>13</v>
      </c>
      <c r="AU80" s="186">
        <v>16.399999999999999</v>
      </c>
      <c r="BC80" s="194">
        <v>20</v>
      </c>
      <c r="BD80" s="194">
        <v>4</v>
      </c>
      <c r="BE80" s="228">
        <v>21.984957790548862</v>
      </c>
    </row>
    <row r="81" spans="1:57" x14ac:dyDescent="0.25">
      <c r="A81" s="122">
        <v>13</v>
      </c>
      <c r="B81" s="122">
        <v>33</v>
      </c>
      <c r="C81" s="122">
        <v>15.439678401518654</v>
      </c>
      <c r="D81" s="122">
        <v>16.899999999999999</v>
      </c>
      <c r="E81" s="133">
        <f>AVERAGE(D76:D81)</f>
        <v>16.669981766334335</v>
      </c>
      <c r="F81" s="122">
        <v>13</v>
      </c>
      <c r="G81" s="122">
        <v>33</v>
      </c>
      <c r="H81" s="122">
        <v>16.735986707125505</v>
      </c>
      <c r="I81" s="122">
        <v>22.241820000000001</v>
      </c>
      <c r="J81" s="133">
        <f>AVERAGE(I77:I81)</f>
        <v>21.299370000000003</v>
      </c>
      <c r="K81" s="122">
        <v>13</v>
      </c>
      <c r="L81" s="122">
        <v>33</v>
      </c>
      <c r="M81" s="122">
        <v>19.274768946649619</v>
      </c>
      <c r="N81" s="122">
        <v>24.308</v>
      </c>
      <c r="O81" s="131">
        <f>AVERAGE(N76:N81)</f>
        <v>23.297873222614388</v>
      </c>
      <c r="P81" s="122">
        <v>13</v>
      </c>
      <c r="Q81" s="122">
        <v>33</v>
      </c>
      <c r="R81" s="123">
        <v>20.503535466998532</v>
      </c>
      <c r="S81" s="123">
        <v>25.28032</v>
      </c>
      <c r="T81" s="126">
        <f>AVERAGE(S76:S81)</f>
        <v>24.230181910868641</v>
      </c>
      <c r="AA81" s="44">
        <v>20</v>
      </c>
      <c r="AB81" s="161">
        <v>5</v>
      </c>
      <c r="AC81" s="162">
        <f>O123</f>
        <v>24.009826352647007</v>
      </c>
      <c r="AH81" s="191" t="s">
        <v>271</v>
      </c>
      <c r="AI81" s="191">
        <v>14</v>
      </c>
      <c r="AJ81" s="191">
        <v>79</v>
      </c>
      <c r="AK81" s="191">
        <v>18.541283049258436</v>
      </c>
      <c r="AL81" s="191">
        <v>24.637600000000003</v>
      </c>
      <c r="AM81" s="186" t="s">
        <v>271</v>
      </c>
      <c r="AN81" s="186">
        <v>14</v>
      </c>
      <c r="AO81" s="186">
        <v>23.69</v>
      </c>
      <c r="AP81" s="191" t="s">
        <v>271</v>
      </c>
      <c r="AQ81" s="191">
        <v>14</v>
      </c>
      <c r="AR81" s="191">
        <v>21.676349999999999</v>
      </c>
      <c r="AS81" s="186" t="s">
        <v>271</v>
      </c>
      <c r="AT81" s="186">
        <v>14</v>
      </c>
      <c r="AU81" s="186">
        <v>15.7</v>
      </c>
      <c r="BC81" s="194">
        <v>20</v>
      </c>
      <c r="BD81" s="194">
        <v>5</v>
      </c>
      <c r="BE81" s="228">
        <v>24.023929096453703</v>
      </c>
    </row>
    <row r="82" spans="1:57" x14ac:dyDescent="0.25">
      <c r="A82" s="44">
        <v>14</v>
      </c>
      <c r="B82" s="44">
        <v>51</v>
      </c>
      <c r="C82" s="44">
        <v>11.711646714591595</v>
      </c>
      <c r="D82" s="44">
        <v>15.787636700945354</v>
      </c>
      <c r="F82" s="44">
        <v>14</v>
      </c>
      <c r="G82" s="44">
        <v>51</v>
      </c>
      <c r="H82" s="44">
        <v>13.826801517800956</v>
      </c>
      <c r="I82" s="44">
        <v>20.743738683399553</v>
      </c>
      <c r="K82" s="44">
        <v>14</v>
      </c>
      <c r="L82" s="44">
        <v>51</v>
      </c>
      <c r="M82" s="44">
        <v>15.924272000845287</v>
      </c>
      <c r="N82" s="44">
        <v>22.651962365515335</v>
      </c>
      <c r="O82" s="127"/>
      <c r="P82" s="44">
        <v>14</v>
      </c>
      <c r="Q82" s="44">
        <v>51</v>
      </c>
      <c r="R82" s="43">
        <v>16.939444340899176</v>
      </c>
      <c r="S82" s="43">
        <v>23.559619979330275</v>
      </c>
      <c r="AA82" s="44">
        <v>20</v>
      </c>
      <c r="AB82" s="161">
        <v>6</v>
      </c>
      <c r="AC82" s="162">
        <f>T123</f>
        <v>24.970621836178466</v>
      </c>
      <c r="AH82" s="191" t="s">
        <v>272</v>
      </c>
      <c r="AI82" s="191">
        <v>14</v>
      </c>
      <c r="AJ82" s="191">
        <v>12</v>
      </c>
      <c r="AK82" s="191">
        <v>17.940593533623712</v>
      </c>
      <c r="AL82" s="191">
        <v>24.102</v>
      </c>
      <c r="AM82" s="186" t="s">
        <v>272</v>
      </c>
      <c r="AN82" s="186">
        <v>14</v>
      </c>
      <c r="AO82" s="186">
        <v>23.175000000000001</v>
      </c>
      <c r="AP82" s="191" t="s">
        <v>272</v>
      </c>
      <c r="AQ82" s="191">
        <v>14</v>
      </c>
      <c r="AR82" s="191">
        <v>21.205124999999999</v>
      </c>
      <c r="AS82" s="186" t="s">
        <v>272</v>
      </c>
      <c r="AT82" s="186">
        <v>14</v>
      </c>
      <c r="AU82" s="186">
        <v>15.5</v>
      </c>
      <c r="BC82" s="194">
        <v>20</v>
      </c>
      <c r="BD82" s="194">
        <v>6</v>
      </c>
      <c r="BE82" s="228">
        <v>24.985296714433691</v>
      </c>
    </row>
    <row r="83" spans="1:57" x14ac:dyDescent="0.25">
      <c r="A83" s="44">
        <v>14</v>
      </c>
      <c r="B83" s="44">
        <v>30</v>
      </c>
      <c r="C83" s="44">
        <v>11.887497265861739</v>
      </c>
      <c r="D83" s="44">
        <v>15.885523500031802</v>
      </c>
      <c r="F83" s="44">
        <v>14</v>
      </c>
      <c r="G83" s="44">
        <v>30</v>
      </c>
      <c r="H83" s="44">
        <v>13.990238887987724</v>
      </c>
      <c r="I83" s="44">
        <v>20.733899999999998</v>
      </c>
      <c r="K83" s="44">
        <v>14</v>
      </c>
      <c r="L83" s="44">
        <v>30</v>
      </c>
      <c r="M83" s="44">
        <v>16.112502166339908</v>
      </c>
      <c r="N83" s="44">
        <v>22.66</v>
      </c>
      <c r="O83" s="127"/>
      <c r="P83" s="44">
        <v>14</v>
      </c>
      <c r="Q83" s="44">
        <v>30</v>
      </c>
      <c r="R83" s="43">
        <v>17.139674179444079</v>
      </c>
      <c r="S83" s="43">
        <v>23.566400000000002</v>
      </c>
      <c r="AA83" s="105">
        <v>21</v>
      </c>
      <c r="AB83" s="161">
        <v>3</v>
      </c>
      <c r="AC83" s="162">
        <f>E129</f>
        <v>17.600357266144307</v>
      </c>
      <c r="AH83" s="191" t="s">
        <v>273</v>
      </c>
      <c r="AI83" s="191">
        <v>14</v>
      </c>
      <c r="AJ83" s="191">
        <v>17</v>
      </c>
      <c r="AK83" s="191">
        <v>17.219766114862047</v>
      </c>
      <c r="AL83" s="191">
        <v>24.102</v>
      </c>
      <c r="AM83" s="186" t="s">
        <v>273</v>
      </c>
      <c r="AN83" s="186">
        <v>14</v>
      </c>
      <c r="AO83" s="186">
        <v>23.175000000000001</v>
      </c>
      <c r="AP83" s="191" t="s">
        <v>273</v>
      </c>
      <c r="AQ83" s="191">
        <v>14</v>
      </c>
      <c r="AR83" s="191">
        <v>21.205124999999999</v>
      </c>
      <c r="AS83" s="186" t="s">
        <v>273</v>
      </c>
      <c r="AT83" s="186">
        <v>14</v>
      </c>
      <c r="AU83" s="186">
        <v>15.7</v>
      </c>
      <c r="BC83" s="194">
        <v>21</v>
      </c>
      <c r="BD83" s="194">
        <v>3</v>
      </c>
      <c r="BE83" s="228">
        <v>17.573859283116882</v>
      </c>
    </row>
    <row r="84" spans="1:57" x14ac:dyDescent="0.25">
      <c r="A84" s="44">
        <v>14</v>
      </c>
      <c r="B84" s="44">
        <v>60</v>
      </c>
      <c r="C84" s="44">
        <v>12.063347817131882</v>
      </c>
      <c r="D84" s="44">
        <v>15.8</v>
      </c>
      <c r="F84" s="44">
        <v>14</v>
      </c>
      <c r="G84" s="44">
        <v>60</v>
      </c>
      <c r="H84" s="44">
        <v>13.990238887987724</v>
      </c>
      <c r="I84" s="44">
        <v>21.393615</v>
      </c>
      <c r="K84" s="44">
        <v>14</v>
      </c>
      <c r="L84" s="44">
        <v>60</v>
      </c>
      <c r="M84" s="44">
        <v>16.112502166339908</v>
      </c>
      <c r="N84" s="44">
        <v>23.381</v>
      </c>
      <c r="O84" s="127"/>
      <c r="P84" s="44">
        <v>14</v>
      </c>
      <c r="Q84" s="44">
        <v>60</v>
      </c>
      <c r="R84" s="43">
        <v>17.139674179444079</v>
      </c>
      <c r="S84" s="43">
        <v>24.316240000000001</v>
      </c>
      <c r="AA84" s="105">
        <v>21</v>
      </c>
      <c r="AB84" s="161">
        <v>4</v>
      </c>
      <c r="AC84" s="162">
        <f>J129</f>
        <v>22.477432499999995</v>
      </c>
      <c r="AH84" s="191" t="s">
        <v>274</v>
      </c>
      <c r="AI84" s="191">
        <v>14</v>
      </c>
      <c r="AJ84" s="191">
        <v>30</v>
      </c>
      <c r="AK84" s="191">
        <v>17.139674179444079</v>
      </c>
      <c r="AL84" s="191">
        <v>23.566400000000002</v>
      </c>
      <c r="AM84" s="186" t="s">
        <v>274</v>
      </c>
      <c r="AN84" s="186">
        <v>14</v>
      </c>
      <c r="AO84" s="186">
        <v>22.66</v>
      </c>
      <c r="AP84" s="191" t="s">
        <v>274</v>
      </c>
      <c r="AQ84" s="191">
        <v>14</v>
      </c>
      <c r="AR84" s="191">
        <v>20.733899999999998</v>
      </c>
      <c r="AS84" s="186" t="s">
        <v>274</v>
      </c>
      <c r="AT84" s="186">
        <v>14</v>
      </c>
      <c r="AU84" s="186">
        <v>15.917072149702866</v>
      </c>
      <c r="BC84" s="194">
        <v>21</v>
      </c>
      <c r="BD84" s="194">
        <v>4</v>
      </c>
      <c r="BE84" s="228">
        <v>22.352613005702295</v>
      </c>
    </row>
    <row r="85" spans="1:57" x14ac:dyDescent="0.25">
      <c r="A85" s="44">
        <v>14</v>
      </c>
      <c r="B85" s="44">
        <v>17</v>
      </c>
      <c r="C85" s="44">
        <v>12.450219029926203</v>
      </c>
      <c r="D85" s="44">
        <v>15.7</v>
      </c>
      <c r="F85" s="44">
        <v>14</v>
      </c>
      <c r="G85" s="44">
        <v>17</v>
      </c>
      <c r="H85" s="44">
        <v>14.055613836062435</v>
      </c>
      <c r="I85" s="44">
        <v>21.205124999999999</v>
      </c>
      <c r="K85" s="44">
        <v>14</v>
      </c>
      <c r="L85" s="44">
        <v>17</v>
      </c>
      <c r="M85" s="44">
        <v>16.187794232537765</v>
      </c>
      <c r="N85" s="44">
        <v>23.175000000000001</v>
      </c>
      <c r="O85" s="127"/>
      <c r="P85" s="44">
        <v>14</v>
      </c>
      <c r="Q85" s="44">
        <v>17</v>
      </c>
      <c r="R85" s="43">
        <v>17.219766114862047</v>
      </c>
      <c r="S85" s="43">
        <v>24.102</v>
      </c>
      <c r="AA85" s="105">
        <v>21</v>
      </c>
      <c r="AB85" s="161">
        <v>5</v>
      </c>
      <c r="AC85" s="162">
        <f>O129</f>
        <v>24.5655</v>
      </c>
      <c r="AH85" s="191" t="s">
        <v>275</v>
      </c>
      <c r="AI85" s="191">
        <v>14</v>
      </c>
      <c r="AJ85" s="191">
        <v>60</v>
      </c>
      <c r="AK85" s="191">
        <v>17.139674179444079</v>
      </c>
      <c r="AL85" s="191">
        <v>24.316240000000001</v>
      </c>
      <c r="AM85" s="186" t="s">
        <v>275</v>
      </c>
      <c r="AN85" s="186">
        <v>14</v>
      </c>
      <c r="AO85" s="186">
        <v>23.381</v>
      </c>
      <c r="AP85" s="191" t="s">
        <v>275</v>
      </c>
      <c r="AQ85" s="191">
        <v>14</v>
      </c>
      <c r="AR85" s="191">
        <v>21.393615</v>
      </c>
      <c r="AS85" s="186" t="s">
        <v>275</v>
      </c>
      <c r="AT85" s="186">
        <v>14</v>
      </c>
      <c r="AU85" s="186">
        <v>15.8</v>
      </c>
      <c r="BC85" s="194">
        <v>21</v>
      </c>
      <c r="BD85" s="194">
        <v>5</v>
      </c>
      <c r="BE85" s="228">
        <v>24.42571676437203</v>
      </c>
    </row>
    <row r="86" spans="1:57" x14ac:dyDescent="0.25">
      <c r="A86" s="44">
        <v>14</v>
      </c>
      <c r="B86" s="44">
        <v>12</v>
      </c>
      <c r="C86" s="44">
        <v>12.661239691450374</v>
      </c>
      <c r="D86" s="44">
        <v>15.5</v>
      </c>
      <c r="F86" s="44">
        <v>14</v>
      </c>
      <c r="G86" s="44">
        <v>12</v>
      </c>
      <c r="H86" s="44">
        <v>14.643988368734817</v>
      </c>
      <c r="I86" s="44">
        <v>21.205124999999999</v>
      </c>
      <c r="K86" s="44">
        <v>14</v>
      </c>
      <c r="L86" s="44">
        <v>12</v>
      </c>
      <c r="M86" s="44">
        <v>16.865422828318412</v>
      </c>
      <c r="N86" s="44">
        <v>23.175000000000001</v>
      </c>
      <c r="O86" s="127"/>
      <c r="P86" s="44">
        <v>14</v>
      </c>
      <c r="Q86" s="44">
        <v>12</v>
      </c>
      <c r="R86" s="43">
        <v>17.940593533623712</v>
      </c>
      <c r="S86" s="43">
        <v>24.102</v>
      </c>
      <c r="AA86" s="105">
        <v>21</v>
      </c>
      <c r="AB86" s="161">
        <v>6</v>
      </c>
      <c r="AC86" s="162">
        <f>T129</f>
        <v>25.548119999999997</v>
      </c>
      <c r="AH86" s="191" t="s">
        <v>276</v>
      </c>
      <c r="AI86" s="191">
        <v>14</v>
      </c>
      <c r="AJ86" s="191">
        <v>51</v>
      </c>
      <c r="AK86" s="191">
        <v>16.939444340899176</v>
      </c>
      <c r="AL86" s="191">
        <v>23.644684745158969</v>
      </c>
      <c r="AM86" s="186" t="s">
        <v>276</v>
      </c>
      <c r="AN86" s="186">
        <v>14</v>
      </c>
      <c r="AO86" s="186">
        <v>22.733713297692479</v>
      </c>
      <c r="AP86" s="191" t="s">
        <v>276</v>
      </c>
      <c r="AQ86" s="191">
        <v>14</v>
      </c>
      <c r="AR86" s="191">
        <v>20.819079942297662</v>
      </c>
      <c r="AS86" s="186" t="s">
        <v>276</v>
      </c>
      <c r="AT86" s="186">
        <v>14</v>
      </c>
      <c r="AU86" s="186">
        <v>15.818990947433432</v>
      </c>
      <c r="BC86" s="194">
        <v>21</v>
      </c>
      <c r="BD86" s="194">
        <v>6</v>
      </c>
      <c r="BE86" s="228">
        <v>25.403181781016951</v>
      </c>
    </row>
    <row r="87" spans="1:57" x14ac:dyDescent="0.25">
      <c r="A87" s="44">
        <v>14</v>
      </c>
      <c r="B87" s="44">
        <v>79</v>
      </c>
      <c r="C87" s="44">
        <v>13.012940793990664</v>
      </c>
      <c r="D87" s="44">
        <v>15.7</v>
      </c>
      <c r="E87" s="133">
        <f>AVERAGE(D82:D87)</f>
        <v>15.728860033496195</v>
      </c>
      <c r="F87" s="44">
        <v>14</v>
      </c>
      <c r="G87" s="44">
        <v>79</v>
      </c>
      <c r="H87" s="44">
        <v>15.134300479295135</v>
      </c>
      <c r="I87" s="44">
        <v>21.676349999999999</v>
      </c>
      <c r="J87" s="133">
        <f>AVERAGE(I82:I87)</f>
        <v>21.15964228056659</v>
      </c>
      <c r="K87" s="44">
        <v>14</v>
      </c>
      <c r="L87" s="44">
        <v>79</v>
      </c>
      <c r="M87" s="44">
        <v>17.430113324802289</v>
      </c>
      <c r="N87" s="44">
        <v>23.69</v>
      </c>
      <c r="O87" s="131">
        <f>AVERAGE(N82:N87)</f>
        <v>23.122160394252557</v>
      </c>
      <c r="P87" s="44">
        <v>14</v>
      </c>
      <c r="Q87" s="44">
        <v>79</v>
      </c>
      <c r="R87" s="43">
        <v>18.541283049258436</v>
      </c>
      <c r="S87" s="43">
        <v>24.637600000000003</v>
      </c>
      <c r="T87" s="126">
        <f>AVERAGE(S82:S87)</f>
        <v>24.047309996555047</v>
      </c>
      <c r="AA87" s="44">
        <v>22</v>
      </c>
      <c r="AB87" s="161">
        <v>3</v>
      </c>
      <c r="AC87" s="162">
        <f>E135</f>
        <v>15.69048771255739</v>
      </c>
      <c r="AH87" s="191" t="s">
        <v>277</v>
      </c>
      <c r="AI87" s="191">
        <v>15</v>
      </c>
      <c r="AJ87" s="191">
        <v>49</v>
      </c>
      <c r="AK87" s="191">
        <v>18.6213749846764</v>
      </c>
      <c r="AL87" s="191">
        <v>23.673520000000003</v>
      </c>
      <c r="AM87" s="186" t="s">
        <v>277</v>
      </c>
      <c r="AN87" s="186">
        <v>15</v>
      </c>
      <c r="AO87" s="186">
        <v>22.763000000000002</v>
      </c>
      <c r="AP87" s="191" t="s">
        <v>277</v>
      </c>
      <c r="AQ87" s="191">
        <v>15</v>
      </c>
      <c r="AR87" s="191">
        <v>20.828145000000003</v>
      </c>
      <c r="AS87" s="186" t="s">
        <v>277</v>
      </c>
      <c r="AT87" s="186">
        <v>15</v>
      </c>
      <c r="AU87" s="186"/>
      <c r="BC87" s="194">
        <v>22</v>
      </c>
      <c r="BD87" s="194">
        <v>3</v>
      </c>
      <c r="BE87" s="228">
        <v>15.700796021154526</v>
      </c>
    </row>
    <row r="88" spans="1:57" x14ac:dyDescent="0.25">
      <c r="A88" s="122">
        <v>15</v>
      </c>
      <c r="B88" s="122">
        <v>78</v>
      </c>
      <c r="C88" s="122">
        <v>11.887497265861739</v>
      </c>
      <c r="D88" s="122">
        <v>15.885523500031802</v>
      </c>
      <c r="F88" s="122">
        <v>15</v>
      </c>
      <c r="G88" s="122">
        <v>78</v>
      </c>
      <c r="H88" s="122">
        <v>13.630676673576831</v>
      </c>
      <c r="I88" s="122">
        <v>20.593686045655229</v>
      </c>
      <c r="K88" s="122">
        <v>15</v>
      </c>
      <c r="L88" s="122">
        <v>78</v>
      </c>
      <c r="M88" s="122">
        <v>15.69839580225174</v>
      </c>
      <c r="N88" s="122">
        <v>22.488111210874809</v>
      </c>
      <c r="O88" s="127"/>
      <c r="P88" s="122">
        <v>15</v>
      </c>
      <c r="Q88" s="122">
        <v>78</v>
      </c>
      <c r="R88" s="123">
        <v>16.699168534645288</v>
      </c>
      <c r="S88" s="123">
        <v>23.389045689497941</v>
      </c>
      <c r="AA88" s="44">
        <v>22</v>
      </c>
      <c r="AB88" s="161">
        <v>4</v>
      </c>
      <c r="AC88" s="162">
        <f>J135</f>
        <v>19.174197185370957</v>
      </c>
      <c r="AH88" s="191" t="s">
        <v>278</v>
      </c>
      <c r="AI88" s="191">
        <v>15</v>
      </c>
      <c r="AJ88" s="191">
        <v>55</v>
      </c>
      <c r="AK88" s="191">
        <v>17.820455630496767</v>
      </c>
      <c r="AL88" s="191">
        <v>24.316240000000001</v>
      </c>
      <c r="AM88" s="186" t="s">
        <v>278</v>
      </c>
      <c r="AN88" s="186">
        <v>15</v>
      </c>
      <c r="AO88" s="186">
        <v>23.381</v>
      </c>
      <c r="AP88" s="191" t="s">
        <v>278</v>
      </c>
      <c r="AQ88" s="191">
        <v>15</v>
      </c>
      <c r="AR88" s="191">
        <v>21.393615</v>
      </c>
      <c r="AS88" s="186" t="s">
        <v>278</v>
      </c>
      <c r="AT88" s="186">
        <v>15</v>
      </c>
      <c r="AU88" s="186">
        <v>15.5</v>
      </c>
      <c r="BC88" s="194">
        <v>22</v>
      </c>
      <c r="BD88" s="194">
        <v>4</v>
      </c>
      <c r="BE88" s="228">
        <v>19.186617080628224</v>
      </c>
    </row>
    <row r="89" spans="1:57" x14ac:dyDescent="0.25">
      <c r="A89" s="122">
        <v>15</v>
      </c>
      <c r="B89" s="122">
        <v>9</v>
      </c>
      <c r="C89" s="122">
        <v>11.817157045353683</v>
      </c>
      <c r="D89" s="122">
        <v>15.3</v>
      </c>
      <c r="F89" s="122">
        <v>15</v>
      </c>
      <c r="G89" s="122">
        <v>9</v>
      </c>
      <c r="H89" s="122">
        <v>13.728739095688892</v>
      </c>
      <c r="I89" s="122">
        <v>20.451165</v>
      </c>
      <c r="K89" s="122">
        <v>15</v>
      </c>
      <c r="L89" s="122">
        <v>9</v>
      </c>
      <c r="M89" s="122">
        <v>15.811333901548515</v>
      </c>
      <c r="N89" s="122">
        <v>22.350999999999999</v>
      </c>
      <c r="O89" s="127"/>
      <c r="P89" s="122">
        <v>15</v>
      </c>
      <c r="Q89" s="122">
        <v>9</v>
      </c>
      <c r="R89" s="123">
        <v>16.819306437772234</v>
      </c>
      <c r="S89" s="123">
        <v>23.245039999999999</v>
      </c>
      <c r="AA89" s="44">
        <v>22</v>
      </c>
      <c r="AB89" s="161">
        <v>5</v>
      </c>
      <c r="AC89" s="162">
        <f>O135</f>
        <v>20.952310431314853</v>
      </c>
      <c r="AH89" s="191" t="s">
        <v>279</v>
      </c>
      <c r="AI89" s="191">
        <v>15</v>
      </c>
      <c r="AJ89" s="191">
        <v>74</v>
      </c>
      <c r="AK89" s="191">
        <v>17.41999595340695</v>
      </c>
      <c r="AL89" s="191">
        <v>23.673520000000003</v>
      </c>
      <c r="AM89" s="186" t="s">
        <v>279</v>
      </c>
      <c r="AN89" s="186">
        <v>15</v>
      </c>
      <c r="AO89" s="186">
        <v>22.763000000000002</v>
      </c>
      <c r="AP89" s="191" t="s">
        <v>279</v>
      </c>
      <c r="AQ89" s="191">
        <v>15</v>
      </c>
      <c r="AR89" s="191">
        <v>20.828145000000003</v>
      </c>
      <c r="AS89" s="186" t="s">
        <v>279</v>
      </c>
      <c r="AT89" s="186">
        <v>15</v>
      </c>
      <c r="AU89" s="186">
        <v>15.6</v>
      </c>
      <c r="BC89" s="194">
        <v>22</v>
      </c>
      <c r="BD89" s="194">
        <v>5</v>
      </c>
      <c r="BE89" s="228">
        <v>20.96578695616147</v>
      </c>
    </row>
    <row r="90" spans="1:57" x14ac:dyDescent="0.25">
      <c r="A90" s="122">
        <v>15</v>
      </c>
      <c r="B90" s="122">
        <v>41</v>
      </c>
      <c r="C90" s="122">
        <v>12.379878809418146</v>
      </c>
      <c r="D90" s="122">
        <v>15.8</v>
      </c>
      <c r="F90" s="122">
        <v>15</v>
      </c>
      <c r="G90" s="122">
        <v>41</v>
      </c>
      <c r="H90" s="122">
        <v>13.990238887987724</v>
      </c>
      <c r="I90" s="122">
        <v>20.92239</v>
      </c>
      <c r="K90" s="122">
        <v>15</v>
      </c>
      <c r="L90" s="122">
        <v>41</v>
      </c>
      <c r="M90" s="122">
        <v>16.112502166339908</v>
      </c>
      <c r="N90" s="122">
        <v>22.866</v>
      </c>
      <c r="O90" s="127"/>
      <c r="P90" s="122">
        <v>15</v>
      </c>
      <c r="Q90" s="122">
        <v>41</v>
      </c>
      <c r="R90" s="123">
        <v>17.139674179444079</v>
      </c>
      <c r="S90" s="123">
        <v>23.780639999999998</v>
      </c>
      <c r="AA90" s="44">
        <v>22</v>
      </c>
      <c r="AB90" s="161">
        <v>6</v>
      </c>
      <c r="AC90" s="162">
        <f>T135</f>
        <v>21.790623608890098</v>
      </c>
      <c r="AH90" s="191" t="s">
        <v>280</v>
      </c>
      <c r="AI90" s="191">
        <v>15</v>
      </c>
      <c r="AJ90" s="191">
        <v>41</v>
      </c>
      <c r="AK90" s="191">
        <v>17.139674179444079</v>
      </c>
      <c r="AL90" s="191">
        <v>23.780639999999998</v>
      </c>
      <c r="AM90" s="186" t="s">
        <v>280</v>
      </c>
      <c r="AN90" s="186">
        <v>15</v>
      </c>
      <c r="AO90" s="186">
        <v>22.866</v>
      </c>
      <c r="AP90" s="191" t="s">
        <v>280</v>
      </c>
      <c r="AQ90" s="191">
        <v>15</v>
      </c>
      <c r="AR90" s="191">
        <v>20.92239</v>
      </c>
      <c r="AS90" s="186" t="s">
        <v>280</v>
      </c>
      <c r="AT90" s="186">
        <v>15</v>
      </c>
      <c r="AU90" s="186">
        <v>15.8</v>
      </c>
      <c r="BC90" s="194">
        <v>22</v>
      </c>
      <c r="BD90" s="194">
        <v>6</v>
      </c>
      <c r="BE90" s="228">
        <v>21.804646271680156</v>
      </c>
    </row>
    <row r="91" spans="1:57" x14ac:dyDescent="0.25">
      <c r="A91" s="122">
        <v>15</v>
      </c>
      <c r="B91" s="122">
        <v>74</v>
      </c>
      <c r="C91" s="122">
        <v>12.415048919672175</v>
      </c>
      <c r="D91" s="122">
        <v>15.6</v>
      </c>
      <c r="F91" s="122">
        <v>15</v>
      </c>
      <c r="G91" s="122">
        <v>74</v>
      </c>
      <c r="H91" s="122">
        <v>14.219051206249206</v>
      </c>
      <c r="I91" s="122">
        <v>20.828145000000003</v>
      </c>
      <c r="K91" s="122">
        <v>15</v>
      </c>
      <c r="L91" s="122">
        <v>74</v>
      </c>
      <c r="M91" s="122">
        <v>16.376024398032389</v>
      </c>
      <c r="N91" s="122">
        <v>22.763000000000002</v>
      </c>
      <c r="O91" s="127"/>
      <c r="P91" s="122">
        <v>15</v>
      </c>
      <c r="Q91" s="122">
        <v>74</v>
      </c>
      <c r="R91" s="123">
        <v>17.41999595340695</v>
      </c>
      <c r="S91" s="123">
        <v>23.673520000000003</v>
      </c>
      <c r="AA91" s="105">
        <v>23</v>
      </c>
      <c r="AB91" s="161">
        <v>3</v>
      </c>
      <c r="AC91" s="162">
        <f>E141</f>
        <v>15.435784326163775</v>
      </c>
      <c r="AH91" s="191" t="s">
        <v>281</v>
      </c>
      <c r="AI91" s="191">
        <v>15</v>
      </c>
      <c r="AJ91" s="191">
        <v>9</v>
      </c>
      <c r="AK91" s="191">
        <v>16.819306437772234</v>
      </c>
      <c r="AL91" s="191">
        <v>23.245039999999999</v>
      </c>
      <c r="AM91" s="186" t="s">
        <v>281</v>
      </c>
      <c r="AN91" s="186">
        <v>15</v>
      </c>
      <c r="AO91" s="186">
        <v>22.350999999999999</v>
      </c>
      <c r="AP91" s="191" t="s">
        <v>281</v>
      </c>
      <c r="AQ91" s="191">
        <v>15</v>
      </c>
      <c r="AR91" s="191">
        <v>20.451165</v>
      </c>
      <c r="AS91" s="186" t="s">
        <v>281</v>
      </c>
      <c r="AT91" s="186">
        <v>15</v>
      </c>
      <c r="AU91" s="186">
        <v>15.3</v>
      </c>
      <c r="BC91" s="194">
        <v>23</v>
      </c>
      <c r="BD91" s="194">
        <v>3</v>
      </c>
      <c r="BE91" s="228">
        <v>15.446248793835537</v>
      </c>
    </row>
    <row r="92" spans="1:57" x14ac:dyDescent="0.25">
      <c r="A92" s="122">
        <v>15</v>
      </c>
      <c r="B92" s="122">
        <v>55</v>
      </c>
      <c r="C92" s="122">
        <v>12.661239691450374</v>
      </c>
      <c r="D92" s="122">
        <v>15.5</v>
      </c>
      <c r="E92" s="133">
        <f>AVERAGE(D88:D92)</f>
        <v>15.61710470000636</v>
      </c>
      <c r="F92" s="122">
        <v>15</v>
      </c>
      <c r="G92" s="122">
        <v>55</v>
      </c>
      <c r="H92" s="122">
        <v>14.545925946622754</v>
      </c>
      <c r="I92" s="122">
        <v>21.393615</v>
      </c>
      <c r="K92" s="122">
        <v>15</v>
      </c>
      <c r="L92" s="122">
        <v>55</v>
      </c>
      <c r="M92" s="122">
        <v>16.752484729021639</v>
      </c>
      <c r="N92" s="122">
        <v>23.381</v>
      </c>
      <c r="O92" s="127"/>
      <c r="P92" s="122">
        <v>15</v>
      </c>
      <c r="Q92" s="122">
        <v>55</v>
      </c>
      <c r="R92" s="123">
        <v>17.820455630496767</v>
      </c>
      <c r="S92" s="123">
        <v>24.316240000000001</v>
      </c>
      <c r="AA92" s="105">
        <v>23</v>
      </c>
      <c r="AB92" s="161">
        <v>4</v>
      </c>
      <c r="AC92" s="162">
        <f>J141</f>
        <v>18.941674349107725</v>
      </c>
      <c r="AH92" s="191" t="s">
        <v>282</v>
      </c>
      <c r="AI92" s="191">
        <v>15</v>
      </c>
      <c r="AJ92" s="191">
        <v>78</v>
      </c>
      <c r="AK92" s="191">
        <v>16.699168534645288</v>
      </c>
      <c r="AL92" s="191">
        <v>23.473494576885738</v>
      </c>
      <c r="AM92" s="186" t="s">
        <v>282</v>
      </c>
      <c r="AN92" s="186">
        <v>15</v>
      </c>
      <c r="AO92" s="186">
        <v>22.569270804234854</v>
      </c>
      <c r="AP92" s="191" t="s">
        <v>282</v>
      </c>
      <c r="AQ92" s="191">
        <v>15</v>
      </c>
      <c r="AR92" s="191">
        <v>20.668482313373051</v>
      </c>
      <c r="AS92" s="186" t="s">
        <v>282</v>
      </c>
      <c r="AT92" s="186">
        <v>15</v>
      </c>
      <c r="AU92" s="186">
        <v>15.917072149702866</v>
      </c>
      <c r="BC92" s="194">
        <v>23</v>
      </c>
      <c r="BD92" s="194">
        <v>4</v>
      </c>
      <c r="BE92" s="228">
        <v>18.965971791143687</v>
      </c>
    </row>
    <row r="93" spans="1:57" x14ac:dyDescent="0.25">
      <c r="A93" s="136"/>
      <c r="B93" s="136"/>
      <c r="C93" s="136"/>
      <c r="D93" s="136"/>
      <c r="F93" s="122">
        <v>15</v>
      </c>
      <c r="G93" s="122">
        <v>49</v>
      </c>
      <c r="H93" s="122">
        <v>15.199675427369842</v>
      </c>
      <c r="I93" s="122">
        <v>20.828145000000003</v>
      </c>
      <c r="J93" s="133">
        <f>AVERAGE(I88:I93)</f>
        <v>20.836191007609205</v>
      </c>
      <c r="K93" s="122">
        <v>15</v>
      </c>
      <c r="L93" s="122">
        <v>49</v>
      </c>
      <c r="M93" s="122">
        <v>17.505405391000139</v>
      </c>
      <c r="N93" s="122">
        <v>22.763000000000002</v>
      </c>
      <c r="O93" s="131">
        <f>AVERAGE(N88:N93)</f>
        <v>22.76868520181247</v>
      </c>
      <c r="P93" s="122">
        <v>15</v>
      </c>
      <c r="Q93" s="122">
        <v>49</v>
      </c>
      <c r="R93" s="123">
        <v>18.6213749846764</v>
      </c>
      <c r="S93" s="123">
        <v>23.673520000000003</v>
      </c>
      <c r="T93" s="126">
        <f>AVERAGE(S88:S93)</f>
        <v>23.679667614916323</v>
      </c>
      <c r="AA93" s="105">
        <v>23</v>
      </c>
      <c r="AB93" s="161">
        <v>5</v>
      </c>
      <c r="AC93" s="162">
        <f>O141</f>
        <v>20.695230811439007</v>
      </c>
      <c r="AH93" s="191" t="s">
        <v>283</v>
      </c>
      <c r="AI93" s="191">
        <v>16</v>
      </c>
      <c r="AJ93" s="191">
        <v>55</v>
      </c>
      <c r="AK93" s="191">
        <v>19.622524177400937</v>
      </c>
      <c r="AL93" s="191">
        <v>24.637600000000003</v>
      </c>
      <c r="AM93" s="186" t="s">
        <v>283</v>
      </c>
      <c r="AN93" s="186">
        <v>16</v>
      </c>
      <c r="AO93" s="186">
        <v>23.69</v>
      </c>
      <c r="AP93" s="191" t="s">
        <v>283</v>
      </c>
      <c r="AQ93" s="191">
        <v>16</v>
      </c>
      <c r="AR93" s="191">
        <v>21.676349999999999</v>
      </c>
      <c r="AS93" s="186" t="s">
        <v>283</v>
      </c>
      <c r="AT93" s="186">
        <v>16</v>
      </c>
      <c r="AU93" s="186"/>
      <c r="BC93" s="194">
        <v>23</v>
      </c>
      <c r="BD93" s="194">
        <v>5</v>
      </c>
      <c r="BE93" s="228">
        <v>20.721595389437496</v>
      </c>
    </row>
    <row r="94" spans="1:57" x14ac:dyDescent="0.25">
      <c r="A94" s="44">
        <v>16</v>
      </c>
      <c r="B94" s="44">
        <v>65</v>
      </c>
      <c r="C94" s="44">
        <v>11.465455942813396</v>
      </c>
      <c r="D94" s="44">
        <v>15.646622915610999</v>
      </c>
      <c r="F94" s="44">
        <v>16</v>
      </c>
      <c r="G94" s="44">
        <v>65</v>
      </c>
      <c r="H94" s="44">
        <v>14.055613836062435</v>
      </c>
      <c r="I94" s="44">
        <v>20.914826221416376</v>
      </c>
      <c r="K94" s="44">
        <v>16</v>
      </c>
      <c r="L94" s="44">
        <v>65</v>
      </c>
      <c r="M94" s="44">
        <v>16.187794232537765</v>
      </c>
      <c r="N94" s="44">
        <v>22.838782701299291</v>
      </c>
      <c r="O94" s="127"/>
      <c r="P94" s="44">
        <v>16</v>
      </c>
      <c r="Q94" s="44">
        <v>65</v>
      </c>
      <c r="R94" s="43">
        <v>17.219766114862047</v>
      </c>
      <c r="S94" s="43">
        <v>23.754107318384658</v>
      </c>
      <c r="AA94" s="105">
        <v>23</v>
      </c>
      <c r="AB94" s="161">
        <v>6</v>
      </c>
      <c r="AC94" s="162">
        <f>T141</f>
        <v>21.52331618606938</v>
      </c>
      <c r="AH94" s="191" t="s">
        <v>284</v>
      </c>
      <c r="AI94" s="191">
        <v>16</v>
      </c>
      <c r="AJ94" s="191">
        <v>41</v>
      </c>
      <c r="AK94" s="191">
        <v>18.42114514613149</v>
      </c>
      <c r="AL94" s="191">
        <v>24.209120000000002</v>
      </c>
      <c r="AM94" s="186" t="s">
        <v>284</v>
      </c>
      <c r="AN94" s="186">
        <v>16</v>
      </c>
      <c r="AO94" s="186">
        <v>23.278000000000002</v>
      </c>
      <c r="AP94" s="191" t="s">
        <v>284</v>
      </c>
      <c r="AQ94" s="191">
        <v>16</v>
      </c>
      <c r="AR94" s="191">
        <v>21.299370000000003</v>
      </c>
      <c r="AS94" s="186" t="s">
        <v>284</v>
      </c>
      <c r="AT94" s="186">
        <v>16</v>
      </c>
      <c r="AU94" s="186">
        <v>15.1</v>
      </c>
      <c r="BC94" s="194">
        <v>23</v>
      </c>
      <c r="BD94" s="194">
        <v>6</v>
      </c>
      <c r="BE94" s="228">
        <v>21.550748629749197</v>
      </c>
    </row>
    <row r="95" spans="1:57" x14ac:dyDescent="0.25">
      <c r="A95" s="136"/>
      <c r="B95" s="136"/>
      <c r="C95" s="136"/>
      <c r="D95" s="136"/>
      <c r="F95" s="44">
        <v>16</v>
      </c>
      <c r="G95" s="44">
        <v>76</v>
      </c>
      <c r="H95" s="44">
        <v>14.055613836062435</v>
      </c>
      <c r="I95" s="44">
        <v>20.914826221416376</v>
      </c>
      <c r="K95" s="44">
        <v>16</v>
      </c>
      <c r="L95" s="44">
        <v>76</v>
      </c>
      <c r="M95" s="44">
        <v>16.187794232537765</v>
      </c>
      <c r="N95" s="44">
        <v>22.838782701299291</v>
      </c>
      <c r="O95" s="127"/>
      <c r="P95" s="44">
        <v>16</v>
      </c>
      <c r="Q95" s="44">
        <v>76</v>
      </c>
      <c r="R95" s="43">
        <v>17.219766114862047</v>
      </c>
      <c r="S95" s="43">
        <v>23.754107318384658</v>
      </c>
      <c r="AA95" s="44">
        <v>24</v>
      </c>
      <c r="AB95" s="161">
        <v>3</v>
      </c>
      <c r="AC95" s="162">
        <f>E147</f>
        <v>15.456767314009324</v>
      </c>
      <c r="AH95" s="191" t="s">
        <v>285</v>
      </c>
      <c r="AI95" s="191">
        <v>16</v>
      </c>
      <c r="AJ95" s="191">
        <v>43</v>
      </c>
      <c r="AK95" s="191">
        <v>18.020685469041677</v>
      </c>
      <c r="AL95" s="191">
        <v>24.316240000000001</v>
      </c>
      <c r="AM95" s="186" t="s">
        <v>285</v>
      </c>
      <c r="AN95" s="186">
        <v>16</v>
      </c>
      <c r="AO95" s="186">
        <v>23.381</v>
      </c>
      <c r="AP95" s="191" t="s">
        <v>285</v>
      </c>
      <c r="AQ95" s="191">
        <v>16</v>
      </c>
      <c r="AR95" s="191">
        <v>21.393615</v>
      </c>
      <c r="AS95" s="186" t="s">
        <v>285</v>
      </c>
      <c r="AT95" s="186">
        <v>16</v>
      </c>
      <c r="AU95" s="186">
        <v>15.677697108721404</v>
      </c>
      <c r="BC95" s="194">
        <v>24</v>
      </c>
      <c r="BD95" s="194">
        <v>3</v>
      </c>
      <c r="BE95" s="228">
        <v>15.464625453894948</v>
      </c>
    </row>
    <row r="96" spans="1:57" x14ac:dyDescent="0.25">
      <c r="A96" s="136"/>
      <c r="B96" s="136"/>
      <c r="C96" s="136"/>
      <c r="D96" s="136"/>
      <c r="F96" s="44">
        <v>16</v>
      </c>
      <c r="G96" s="44">
        <v>13</v>
      </c>
      <c r="H96" s="44">
        <v>14.382488576435982</v>
      </c>
      <c r="I96" s="44">
        <v>20.54541</v>
      </c>
      <c r="K96" s="44">
        <v>16</v>
      </c>
      <c r="L96" s="44">
        <v>13</v>
      </c>
      <c r="M96" s="44">
        <v>16.564254563527015</v>
      </c>
      <c r="N96" s="44">
        <v>22.454000000000001</v>
      </c>
      <c r="O96" s="127"/>
      <c r="P96" s="44">
        <v>16</v>
      </c>
      <c r="Q96" s="44">
        <v>13</v>
      </c>
      <c r="R96" s="43">
        <v>17.620225791951864</v>
      </c>
      <c r="S96" s="43">
        <v>23.352160000000001</v>
      </c>
      <c r="AA96" s="44">
        <v>24</v>
      </c>
      <c r="AB96" s="161">
        <v>4</v>
      </c>
      <c r="AC96" s="162">
        <f>J147</f>
        <v>20.618025251677121</v>
      </c>
      <c r="AH96" s="191" t="s">
        <v>286</v>
      </c>
      <c r="AI96" s="191">
        <v>16</v>
      </c>
      <c r="AJ96" s="191">
        <v>13</v>
      </c>
      <c r="AK96" s="191">
        <v>17.620225791951864</v>
      </c>
      <c r="AL96" s="191">
        <v>23.352160000000001</v>
      </c>
      <c r="AM96" s="186" t="s">
        <v>286</v>
      </c>
      <c r="AN96" s="186">
        <v>16</v>
      </c>
      <c r="AO96" s="186">
        <v>22.454000000000001</v>
      </c>
      <c r="AP96" s="191" t="s">
        <v>286</v>
      </c>
      <c r="AQ96" s="191">
        <v>16</v>
      </c>
      <c r="AR96" s="191">
        <v>20.54541</v>
      </c>
      <c r="AS96" s="186" t="s">
        <v>286</v>
      </c>
      <c r="AT96" s="186">
        <v>16</v>
      </c>
      <c r="AU96" s="186"/>
      <c r="BC96" s="194">
        <v>24</v>
      </c>
      <c r="BD96" s="194">
        <v>4</v>
      </c>
      <c r="BE96" s="228">
        <v>20.657253894391214</v>
      </c>
    </row>
    <row r="97" spans="1:57" x14ac:dyDescent="0.25">
      <c r="A97" s="44">
        <v>16</v>
      </c>
      <c r="B97" s="44">
        <v>43</v>
      </c>
      <c r="C97" s="44">
        <v>11.465455942813396</v>
      </c>
      <c r="D97" s="44">
        <v>15.646622915610999</v>
      </c>
      <c r="F97" s="44">
        <v>16</v>
      </c>
      <c r="G97" s="44">
        <v>43</v>
      </c>
      <c r="H97" s="44">
        <v>14.709363316809526</v>
      </c>
      <c r="I97" s="44">
        <v>21.393615</v>
      </c>
      <c r="K97" s="44">
        <v>16</v>
      </c>
      <c r="L97" s="44">
        <v>43</v>
      </c>
      <c r="M97" s="44">
        <v>16.940714894516262</v>
      </c>
      <c r="N97" s="44">
        <v>23.381</v>
      </c>
      <c r="O97" s="127"/>
      <c r="P97" s="44">
        <v>16</v>
      </c>
      <c r="Q97" s="44">
        <v>43</v>
      </c>
      <c r="R97" s="43">
        <v>18.020685469041677</v>
      </c>
      <c r="S97" s="43">
        <v>24.316240000000001</v>
      </c>
      <c r="AA97" s="44">
        <v>24</v>
      </c>
      <c r="AB97" s="161">
        <v>5</v>
      </c>
      <c r="AC97" s="162">
        <f>O147</f>
        <v>22.523562926740201</v>
      </c>
      <c r="AH97" s="191" t="s">
        <v>287</v>
      </c>
      <c r="AI97" s="191">
        <v>16</v>
      </c>
      <c r="AJ97" s="191">
        <v>59</v>
      </c>
      <c r="AK97" s="191">
        <v>17.219766114862047</v>
      </c>
      <c r="AL97" s="191">
        <v>20.888400000000001</v>
      </c>
      <c r="AM97" s="186" t="s">
        <v>287</v>
      </c>
      <c r="AN97" s="186">
        <v>16</v>
      </c>
      <c r="AO97" s="186">
        <v>20.085000000000001</v>
      </c>
      <c r="AP97" s="191" t="s">
        <v>287</v>
      </c>
      <c r="AQ97" s="191">
        <v>16</v>
      </c>
      <c r="AR97" s="191">
        <v>18.377775</v>
      </c>
      <c r="AS97" s="186" t="s">
        <v>287</v>
      </c>
      <c r="AT97" s="186">
        <v>16</v>
      </c>
      <c r="AU97" s="186">
        <v>15</v>
      </c>
      <c r="BC97" s="194">
        <v>24</v>
      </c>
      <c r="BD97" s="194">
        <v>5</v>
      </c>
      <c r="BE97" s="228">
        <v>22.566128902842806</v>
      </c>
    </row>
    <row r="98" spans="1:57" x14ac:dyDescent="0.25">
      <c r="A98" s="44">
        <v>16</v>
      </c>
      <c r="B98" s="44">
        <v>41</v>
      </c>
      <c r="C98" s="44">
        <v>11.852327155607714</v>
      </c>
      <c r="D98" s="44">
        <v>15.1</v>
      </c>
      <c r="F98" s="44">
        <v>16</v>
      </c>
      <c r="G98" s="44">
        <v>41</v>
      </c>
      <c r="H98" s="44">
        <v>15.036238057183072</v>
      </c>
      <c r="I98" s="44">
        <v>21.299370000000003</v>
      </c>
      <c r="K98" s="44">
        <v>16</v>
      </c>
      <c r="L98" s="44">
        <v>41</v>
      </c>
      <c r="M98" s="44">
        <v>17.317175225505515</v>
      </c>
      <c r="N98" s="44">
        <v>23.278000000000002</v>
      </c>
      <c r="O98" s="127"/>
      <c r="P98" s="44">
        <v>16</v>
      </c>
      <c r="Q98" s="44">
        <v>41</v>
      </c>
      <c r="R98" s="43">
        <v>18.42114514613149</v>
      </c>
      <c r="S98" s="43">
        <v>24.209120000000002</v>
      </c>
      <c r="AA98" s="44">
        <v>24</v>
      </c>
      <c r="AB98" s="161">
        <v>6</v>
      </c>
      <c r="AC98" s="162">
        <f>T147</f>
        <v>23.42578946998194</v>
      </c>
      <c r="AH98" s="191" t="s">
        <v>288</v>
      </c>
      <c r="AI98" s="191">
        <v>16</v>
      </c>
      <c r="AJ98" s="191">
        <v>65</v>
      </c>
      <c r="AK98" s="191">
        <v>17.219766114862047</v>
      </c>
      <c r="AL98" s="191">
        <v>23.839874303517732</v>
      </c>
      <c r="AM98" s="186" t="s">
        <v>288</v>
      </c>
      <c r="AN98" s="186">
        <v>16</v>
      </c>
      <c r="AO98" s="186">
        <v>22.921207868068279</v>
      </c>
      <c r="AP98" s="191" t="s">
        <v>288</v>
      </c>
      <c r="AQ98" s="191">
        <v>16</v>
      </c>
      <c r="AR98" s="191">
        <v>20.990788870252562</v>
      </c>
      <c r="AS98" s="186" t="s">
        <v>288</v>
      </c>
      <c r="AT98" s="186">
        <v>16</v>
      </c>
      <c r="AU98" s="186">
        <v>15.677697108721404</v>
      </c>
      <c r="BC98" s="194">
        <v>24</v>
      </c>
      <c r="BD98" s="194">
        <v>6</v>
      </c>
      <c r="BE98" s="228">
        <v>23.470082556393919</v>
      </c>
    </row>
    <row r="99" spans="1:57" x14ac:dyDescent="0.25">
      <c r="A99" s="136"/>
      <c r="B99" s="136"/>
      <c r="C99" s="136"/>
      <c r="D99" s="136"/>
      <c r="E99" s="133">
        <f>AVERAGE(D94,D97:D98)</f>
        <v>15.464415277073998</v>
      </c>
      <c r="F99" s="44">
        <v>16</v>
      </c>
      <c r="G99" s="44">
        <v>55</v>
      </c>
      <c r="H99" s="44">
        <v>16.016862278303705</v>
      </c>
      <c r="I99" s="44">
        <v>21.676349999999999</v>
      </c>
      <c r="J99" s="133">
        <f>AVERAGE(I94:I99)</f>
        <v>21.124066240472125</v>
      </c>
      <c r="K99" s="44">
        <v>16</v>
      </c>
      <c r="L99" s="44">
        <v>55</v>
      </c>
      <c r="M99" s="44">
        <v>18.446556218473265</v>
      </c>
      <c r="N99" s="44">
        <v>23.69</v>
      </c>
      <c r="O99" s="131">
        <f>AVERAGE(N94:N99)</f>
        <v>23.080094233766431</v>
      </c>
      <c r="P99" s="44">
        <v>16</v>
      </c>
      <c r="Q99" s="44">
        <v>55</v>
      </c>
      <c r="R99" s="43">
        <v>19.622524177400937</v>
      </c>
      <c r="S99" s="43">
        <v>24.637600000000003</v>
      </c>
      <c r="T99" s="126">
        <f>AVERAGE(S94:S99)</f>
        <v>24.003889106128224</v>
      </c>
      <c r="AA99" s="105">
        <v>25</v>
      </c>
      <c r="AB99" s="161">
        <v>3</v>
      </c>
      <c r="AC99" s="162">
        <f>E153</f>
        <v>16.033874757417387</v>
      </c>
      <c r="AH99" s="191" t="s">
        <v>289</v>
      </c>
      <c r="AI99" s="191">
        <v>17</v>
      </c>
      <c r="AJ99" s="191">
        <v>13</v>
      </c>
      <c r="AK99" s="191">
        <v>20.143121757617696</v>
      </c>
      <c r="AL99" s="191">
        <v>24.209120000000002</v>
      </c>
      <c r="AM99" s="186" t="s">
        <v>289</v>
      </c>
      <c r="AN99" s="186">
        <v>17</v>
      </c>
      <c r="AO99" s="186">
        <v>23.278000000000002</v>
      </c>
      <c r="AP99" s="191" t="s">
        <v>289</v>
      </c>
      <c r="AQ99" s="191">
        <v>17</v>
      </c>
      <c r="AR99" s="191">
        <v>21.299370000000003</v>
      </c>
      <c r="AS99" s="186" t="s">
        <v>289</v>
      </c>
      <c r="AT99" s="186">
        <v>17</v>
      </c>
      <c r="AU99" s="186">
        <v>16.3</v>
      </c>
      <c r="BC99" s="194">
        <v>25</v>
      </c>
      <c r="BD99" s="194">
        <v>3</v>
      </c>
      <c r="BE99" s="228">
        <v>15.844941404068997</v>
      </c>
    </row>
    <row r="100" spans="1:57" x14ac:dyDescent="0.25">
      <c r="A100" s="122">
        <v>17</v>
      </c>
      <c r="B100" s="122">
        <v>35</v>
      </c>
      <c r="C100" s="122">
        <v>11.957837486369801</v>
      </c>
      <c r="D100" s="122">
        <v>15.924037345320089</v>
      </c>
      <c r="F100" s="122">
        <v>17</v>
      </c>
      <c r="G100" s="122">
        <v>35</v>
      </c>
      <c r="H100" s="122">
        <v>14.709363316809526</v>
      </c>
      <c r="I100" s="122">
        <v>20.262674999999998</v>
      </c>
      <c r="K100" s="122">
        <v>17</v>
      </c>
      <c r="L100" s="122">
        <v>35</v>
      </c>
      <c r="M100" s="122">
        <v>16.940714894516262</v>
      </c>
      <c r="N100" s="122">
        <v>22.145</v>
      </c>
      <c r="O100" s="127"/>
      <c r="P100" s="122">
        <v>17</v>
      </c>
      <c r="Q100" s="122">
        <v>35</v>
      </c>
      <c r="R100" s="123">
        <v>18.020685469041677</v>
      </c>
      <c r="S100" s="123">
        <v>23.030799999999999</v>
      </c>
      <c r="AA100" s="105">
        <v>25</v>
      </c>
      <c r="AB100" s="161">
        <v>4</v>
      </c>
      <c r="AC100" s="162">
        <f>J153</f>
        <v>19.395306275896576</v>
      </c>
      <c r="AH100" s="191" t="s">
        <v>290</v>
      </c>
      <c r="AI100" s="191">
        <v>17</v>
      </c>
      <c r="AJ100" s="191">
        <v>8</v>
      </c>
      <c r="AK100" s="191">
        <v>19.42229433885603</v>
      </c>
      <c r="AL100" s="191">
        <v>24.958960000000001</v>
      </c>
      <c r="AM100" s="186" t="s">
        <v>290</v>
      </c>
      <c r="AN100" s="186">
        <v>17</v>
      </c>
      <c r="AO100" s="186">
        <v>23.999000000000002</v>
      </c>
      <c r="AP100" s="191" t="s">
        <v>290</v>
      </c>
      <c r="AQ100" s="191">
        <v>17</v>
      </c>
      <c r="AR100" s="191">
        <v>21.959085000000002</v>
      </c>
      <c r="AS100" s="186" t="s">
        <v>290</v>
      </c>
      <c r="AT100" s="186">
        <v>17</v>
      </c>
      <c r="AU100" s="186">
        <v>16.899999999999999</v>
      </c>
      <c r="BC100" s="194">
        <v>25</v>
      </c>
      <c r="BD100" s="194">
        <v>4</v>
      </c>
      <c r="BE100" s="228">
        <v>19.10032</v>
      </c>
    </row>
    <row r="101" spans="1:57" x14ac:dyDescent="0.25">
      <c r="A101" s="122">
        <v>17</v>
      </c>
      <c r="B101" s="122">
        <v>40</v>
      </c>
      <c r="C101" s="122">
        <v>12.133688037639944</v>
      </c>
      <c r="D101" s="122">
        <v>16.018763247768153</v>
      </c>
      <c r="F101" s="122">
        <v>17</v>
      </c>
      <c r="G101" s="122">
        <v>40</v>
      </c>
      <c r="H101" s="122">
        <v>14.709363316809526</v>
      </c>
      <c r="I101" s="122">
        <v>21.381334829845393</v>
      </c>
      <c r="K101" s="122">
        <v>17</v>
      </c>
      <c r="L101" s="122">
        <v>40</v>
      </c>
      <c r="M101" s="122">
        <v>16.940714894516262</v>
      </c>
      <c r="N101" s="122">
        <v>23.348190086449961</v>
      </c>
      <c r="O101" s="127"/>
      <c r="P101" s="122">
        <v>17</v>
      </c>
      <c r="Q101" s="122">
        <v>40</v>
      </c>
      <c r="R101" s="123">
        <v>18.020685469041677</v>
      </c>
      <c r="S101" s="123">
        <v>24.28442797175105</v>
      </c>
      <c r="AA101" s="105">
        <v>25</v>
      </c>
      <c r="AB101" s="161">
        <v>5</v>
      </c>
      <c r="AC101" s="162">
        <f>O153</f>
        <v>21.193943844581788</v>
      </c>
      <c r="AH101" s="191" t="s">
        <v>291</v>
      </c>
      <c r="AI101" s="191">
        <v>17</v>
      </c>
      <c r="AJ101" s="191">
        <v>27</v>
      </c>
      <c r="AK101" s="191">
        <v>18.981788694057233</v>
      </c>
      <c r="AL101" s="191">
        <v>24.102</v>
      </c>
      <c r="AM101" s="186" t="s">
        <v>291</v>
      </c>
      <c r="AN101" s="186">
        <v>17</v>
      </c>
      <c r="AO101" s="186">
        <v>23.175000000000001</v>
      </c>
      <c r="AP101" s="191" t="s">
        <v>291</v>
      </c>
      <c r="AQ101" s="191">
        <v>17</v>
      </c>
      <c r="AR101" s="191">
        <v>21.205124999999999</v>
      </c>
      <c r="AS101" s="186" t="s">
        <v>291</v>
      </c>
      <c r="AT101" s="186">
        <v>17</v>
      </c>
      <c r="AU101" s="186">
        <v>16.2</v>
      </c>
      <c r="BC101" s="194">
        <v>25</v>
      </c>
      <c r="BD101" s="194">
        <v>5</v>
      </c>
      <c r="BE101" s="228">
        <v>20.874666666666666</v>
      </c>
    </row>
    <row r="102" spans="1:57" x14ac:dyDescent="0.25">
      <c r="A102" s="122">
        <v>17</v>
      </c>
      <c r="B102" s="122">
        <v>17</v>
      </c>
      <c r="C102" s="122">
        <v>12.098517927385913</v>
      </c>
      <c r="D102" s="122">
        <v>16.2</v>
      </c>
      <c r="F102" s="122">
        <v>17</v>
      </c>
      <c r="G102" s="122">
        <v>17</v>
      </c>
      <c r="H102" s="122">
        <v>15.036238057183072</v>
      </c>
      <c r="I102" s="122">
        <v>21.016635000000001</v>
      </c>
      <c r="K102" s="122">
        <v>17</v>
      </c>
      <c r="L102" s="122">
        <v>17</v>
      </c>
      <c r="M102" s="122">
        <v>17.317175225505515</v>
      </c>
      <c r="N102" s="122">
        <v>22.969000000000001</v>
      </c>
      <c r="O102" s="127"/>
      <c r="P102" s="122">
        <v>17</v>
      </c>
      <c r="Q102" s="122">
        <v>17</v>
      </c>
      <c r="R102" s="123">
        <v>18.42114514613149</v>
      </c>
      <c r="S102" s="123">
        <v>23.88776</v>
      </c>
      <c r="AA102" s="105">
        <v>25</v>
      </c>
      <c r="AB102" s="161">
        <v>6</v>
      </c>
      <c r="AC102" s="162">
        <f>T153</f>
        <v>22.041941328751047</v>
      </c>
      <c r="AH102" s="191" t="s">
        <v>292</v>
      </c>
      <c r="AI102" s="191">
        <v>17</v>
      </c>
      <c r="AJ102" s="191">
        <v>17</v>
      </c>
      <c r="AK102" s="191">
        <v>18.42114514613149</v>
      </c>
      <c r="AL102" s="191">
        <v>23.88776</v>
      </c>
      <c r="AM102" s="186" t="s">
        <v>292</v>
      </c>
      <c r="AN102" s="186">
        <v>17</v>
      </c>
      <c r="AO102" s="186">
        <v>22.969000000000001</v>
      </c>
      <c r="AP102" s="191" t="s">
        <v>292</v>
      </c>
      <c r="AQ102" s="191">
        <v>17</v>
      </c>
      <c r="AR102" s="191">
        <v>21.016635000000001</v>
      </c>
      <c r="AS102" s="186" t="s">
        <v>292</v>
      </c>
      <c r="AT102" s="186">
        <v>17</v>
      </c>
      <c r="AU102" s="186">
        <v>16.2</v>
      </c>
      <c r="BC102" s="194">
        <v>25</v>
      </c>
      <c r="BD102" s="194">
        <v>6</v>
      </c>
      <c r="BE102" s="228">
        <v>21.709653333333335</v>
      </c>
    </row>
    <row r="103" spans="1:57" x14ac:dyDescent="0.25">
      <c r="A103" s="122">
        <v>17</v>
      </c>
      <c r="B103" s="122">
        <v>27</v>
      </c>
      <c r="C103" s="122">
        <v>12.485389140180233</v>
      </c>
      <c r="D103" s="122">
        <v>16.2</v>
      </c>
      <c r="F103" s="122">
        <v>17</v>
      </c>
      <c r="G103" s="122">
        <v>27</v>
      </c>
      <c r="H103" s="122">
        <v>15.493862693706035</v>
      </c>
      <c r="I103" s="122">
        <v>21.205124999999999</v>
      </c>
      <c r="K103" s="122">
        <v>17</v>
      </c>
      <c r="L103" s="122">
        <v>27</v>
      </c>
      <c r="M103" s="122">
        <v>17.844219688890462</v>
      </c>
      <c r="N103" s="122">
        <v>23.175000000000001</v>
      </c>
      <c r="O103" s="127"/>
      <c r="P103" s="122">
        <v>17</v>
      </c>
      <c r="Q103" s="122">
        <v>27</v>
      </c>
      <c r="R103" s="123">
        <v>18.981788694057233</v>
      </c>
      <c r="S103" s="123">
        <v>24.102</v>
      </c>
      <c r="AA103" s="44">
        <v>26</v>
      </c>
      <c r="AB103" s="161">
        <v>3</v>
      </c>
      <c r="AC103" s="162">
        <f>E159</f>
        <v>15.456089797180699</v>
      </c>
      <c r="AH103" s="191" t="s">
        <v>293</v>
      </c>
      <c r="AI103" s="191">
        <v>17</v>
      </c>
      <c r="AJ103" s="191">
        <v>35</v>
      </c>
      <c r="AK103" s="191">
        <v>18.020685469041677</v>
      </c>
      <c r="AL103" s="191">
        <v>23.030799999999999</v>
      </c>
      <c r="AM103" s="186" t="s">
        <v>293</v>
      </c>
      <c r="AN103" s="186">
        <v>17</v>
      </c>
      <c r="AO103" s="186">
        <v>22.145</v>
      </c>
      <c r="AP103" s="191" t="s">
        <v>293</v>
      </c>
      <c r="AQ103" s="191">
        <v>17</v>
      </c>
      <c r="AR103" s="191">
        <v>20.262674999999998</v>
      </c>
      <c r="AS103" s="186" t="s">
        <v>293</v>
      </c>
      <c r="AT103" s="186">
        <v>17</v>
      </c>
      <c r="AU103" s="186">
        <v>15.955662483487895</v>
      </c>
      <c r="BC103" s="194">
        <v>26</v>
      </c>
      <c r="BD103" s="194">
        <v>3</v>
      </c>
      <c r="BE103" s="228">
        <v>15.469030751517897</v>
      </c>
    </row>
    <row r="104" spans="1:57" x14ac:dyDescent="0.25">
      <c r="A104" s="122">
        <v>17</v>
      </c>
      <c r="B104" s="122">
        <v>8</v>
      </c>
      <c r="C104" s="122">
        <v>13.083281014498722</v>
      </c>
      <c r="D104" s="122">
        <v>16.899999999999999</v>
      </c>
      <c r="F104" s="122">
        <v>17</v>
      </c>
      <c r="G104" s="122">
        <v>8</v>
      </c>
      <c r="H104" s="122">
        <v>15.853424908116933</v>
      </c>
      <c r="I104" s="122">
        <v>21.959085000000002</v>
      </c>
      <c r="K104" s="122">
        <v>17</v>
      </c>
      <c r="L104" s="122">
        <v>8</v>
      </c>
      <c r="M104" s="122">
        <v>18.258326052978642</v>
      </c>
      <c r="N104" s="122">
        <v>23.999000000000002</v>
      </c>
      <c r="O104" s="127"/>
      <c r="P104" s="122">
        <v>17</v>
      </c>
      <c r="Q104" s="122">
        <v>8</v>
      </c>
      <c r="R104" s="123">
        <v>19.42229433885603</v>
      </c>
      <c r="S104" s="123">
        <v>24.958960000000001</v>
      </c>
      <c r="AA104" s="44">
        <v>26</v>
      </c>
      <c r="AB104" s="161">
        <v>4</v>
      </c>
      <c r="AC104" s="162">
        <f>J159</f>
        <v>19.196758711229595</v>
      </c>
      <c r="AH104" s="191" t="s">
        <v>294</v>
      </c>
      <c r="AI104" s="191">
        <v>17</v>
      </c>
      <c r="AJ104" s="191">
        <v>40</v>
      </c>
      <c r="AK104" s="191">
        <v>18.020685469041677</v>
      </c>
      <c r="AL104" s="191">
        <v>24.372109741682532</v>
      </c>
      <c r="AM104" s="186" t="s">
        <v>294</v>
      </c>
      <c r="AN104" s="186">
        <v>17</v>
      </c>
      <c r="AO104" s="186">
        <v>23.432453704471957</v>
      </c>
      <c r="AP104" s="191" t="s">
        <v>294</v>
      </c>
      <c r="AQ104" s="191">
        <v>17</v>
      </c>
      <c r="AR104" s="191">
        <v>21.458991837947394</v>
      </c>
      <c r="AS104" s="186" t="s">
        <v>294</v>
      </c>
      <c r="AT104" s="186">
        <v>17</v>
      </c>
      <c r="AU104" s="186">
        <v>16.050576511578221</v>
      </c>
      <c r="BC104" s="194">
        <v>26</v>
      </c>
      <c r="BD104" s="194">
        <v>4</v>
      </c>
      <c r="BE104" s="228">
        <v>19.209888095988777</v>
      </c>
    </row>
    <row r="105" spans="1:57" x14ac:dyDescent="0.25">
      <c r="A105" s="122">
        <v>17</v>
      </c>
      <c r="B105" s="122">
        <v>13</v>
      </c>
      <c r="C105" s="122">
        <v>13.329471786276923</v>
      </c>
      <c r="D105" s="122">
        <v>16.3</v>
      </c>
      <c r="E105" s="133">
        <f>AVERAGE(D100:D105)</f>
        <v>16.257133432181373</v>
      </c>
      <c r="F105" s="122">
        <v>17</v>
      </c>
      <c r="G105" s="122">
        <v>13</v>
      </c>
      <c r="H105" s="122">
        <v>16.441799440789318</v>
      </c>
      <c r="I105" s="122">
        <v>21.299370000000003</v>
      </c>
      <c r="J105" s="133">
        <f>AVERAGE(I100:I105)</f>
        <v>21.187370804974233</v>
      </c>
      <c r="K105" s="122">
        <v>17</v>
      </c>
      <c r="L105" s="122">
        <v>13</v>
      </c>
      <c r="M105" s="122">
        <v>18.935954648759289</v>
      </c>
      <c r="N105" s="122">
        <v>23.278000000000002</v>
      </c>
      <c r="O105" s="131">
        <f>AVERAGE(N100:N105)</f>
        <v>23.152365014408328</v>
      </c>
      <c r="P105" s="122">
        <v>17</v>
      </c>
      <c r="Q105" s="122">
        <v>13</v>
      </c>
      <c r="R105" s="123">
        <v>20.143121757617696</v>
      </c>
      <c r="S105" s="123">
        <v>24.209120000000002</v>
      </c>
      <c r="T105" s="126">
        <f>AVERAGE(S100:S105)</f>
        <v>24.078844661958509</v>
      </c>
      <c r="AA105" s="44">
        <v>26</v>
      </c>
      <c r="AB105" s="161">
        <v>5</v>
      </c>
      <c r="AC105" s="162">
        <f>O159</f>
        <v>20.976784407250992</v>
      </c>
      <c r="AH105" s="191" t="s">
        <v>295</v>
      </c>
      <c r="AI105" s="191">
        <v>18</v>
      </c>
      <c r="AJ105" s="191">
        <v>31</v>
      </c>
      <c r="AK105" s="191">
        <v>18.941742726348249</v>
      </c>
      <c r="AL105" s="191">
        <v>22.709439999999997</v>
      </c>
      <c r="AM105" s="186" t="s">
        <v>295</v>
      </c>
      <c r="AN105" s="186">
        <v>18</v>
      </c>
      <c r="AO105" s="186">
        <v>21.835999999999999</v>
      </c>
      <c r="AP105" s="191" t="s">
        <v>295</v>
      </c>
      <c r="AQ105" s="191">
        <v>18</v>
      </c>
      <c r="AR105" s="191">
        <v>19.979939999999999</v>
      </c>
      <c r="AS105" s="186" t="s">
        <v>295</v>
      </c>
      <c r="AT105" s="186">
        <v>18</v>
      </c>
      <c r="AU105" s="186">
        <v>16</v>
      </c>
      <c r="BC105" s="194">
        <v>26</v>
      </c>
      <c r="BD105" s="194">
        <v>5</v>
      </c>
      <c r="BE105" s="228">
        <v>20.991030758176763</v>
      </c>
    </row>
    <row r="106" spans="1:57" x14ac:dyDescent="0.25">
      <c r="A106" s="44">
        <v>18</v>
      </c>
      <c r="B106" s="44">
        <v>51</v>
      </c>
      <c r="C106" s="44">
        <v>11.711646714591595</v>
      </c>
      <c r="D106" s="44">
        <v>15.787636700945354</v>
      </c>
      <c r="F106" s="44">
        <v>18</v>
      </c>
      <c r="G106" s="44">
        <v>51</v>
      </c>
      <c r="H106" s="44">
        <v>13.205739511091219</v>
      </c>
      <c r="I106" s="44">
        <v>19.697204999999997</v>
      </c>
      <c r="K106" s="44">
        <v>18</v>
      </c>
      <c r="L106" s="44">
        <v>51</v>
      </c>
      <c r="M106" s="44">
        <v>15.20899737196571</v>
      </c>
      <c r="N106" s="44">
        <v>21.526999999999997</v>
      </c>
      <c r="O106" s="127"/>
      <c r="P106" s="44">
        <v>18</v>
      </c>
      <c r="Q106" s="44">
        <v>51</v>
      </c>
      <c r="R106" s="43">
        <v>16.178570954428523</v>
      </c>
      <c r="S106" s="43">
        <v>22.388079999999999</v>
      </c>
      <c r="AA106" s="44">
        <v>26</v>
      </c>
      <c r="AB106" s="161">
        <v>6</v>
      </c>
      <c r="AC106" s="162">
        <f>T159</f>
        <v>21.816300936198292</v>
      </c>
      <c r="AH106" s="191" t="s">
        <v>296</v>
      </c>
      <c r="AI106" s="191">
        <v>18</v>
      </c>
      <c r="AJ106" s="191">
        <v>27</v>
      </c>
      <c r="AK106" s="191">
        <v>18.220915307586587</v>
      </c>
      <c r="AL106" s="191">
        <v>21.959599999999998</v>
      </c>
      <c r="AM106" s="186" t="s">
        <v>296</v>
      </c>
      <c r="AN106" s="186">
        <v>18</v>
      </c>
      <c r="AO106" s="186">
        <v>21.114999999999998</v>
      </c>
      <c r="AP106" s="191" t="s">
        <v>296</v>
      </c>
      <c r="AQ106" s="191">
        <v>18</v>
      </c>
      <c r="AR106" s="191">
        <v>19.320224999999997</v>
      </c>
      <c r="AS106" s="186" t="s">
        <v>296</v>
      </c>
      <c r="AT106" s="186">
        <v>18</v>
      </c>
      <c r="AU106" s="186">
        <v>16.3</v>
      </c>
      <c r="BC106" s="194">
        <v>26</v>
      </c>
      <c r="BD106" s="194">
        <v>6</v>
      </c>
      <c r="BE106" s="228">
        <v>21.831125387033449</v>
      </c>
    </row>
    <row r="107" spans="1:57" x14ac:dyDescent="0.25">
      <c r="A107" s="44">
        <v>18</v>
      </c>
      <c r="B107" s="44">
        <v>58</v>
      </c>
      <c r="C107" s="44">
        <v>12.239198368402031</v>
      </c>
      <c r="D107" s="44">
        <v>15.5</v>
      </c>
      <c r="F107" s="44">
        <v>18</v>
      </c>
      <c r="G107" s="44">
        <v>58</v>
      </c>
      <c r="H107" s="44">
        <v>13.336489407240634</v>
      </c>
      <c r="I107" s="44">
        <v>20.362485778801997</v>
      </c>
      <c r="K107" s="44">
        <v>18</v>
      </c>
      <c r="L107" s="44">
        <v>58</v>
      </c>
      <c r="M107" s="44">
        <v>15.35958150436141</v>
      </c>
      <c r="N107" s="44">
        <v>22.235650196289427</v>
      </c>
      <c r="O107" s="127"/>
      <c r="P107" s="44">
        <v>18</v>
      </c>
      <c r="Q107" s="44">
        <v>58</v>
      </c>
      <c r="R107" s="43">
        <v>16.338754825264449</v>
      </c>
      <c r="S107" s="43">
        <v>23.126227964774152</v>
      </c>
      <c r="AA107" s="105">
        <v>27</v>
      </c>
      <c r="AB107" s="161">
        <v>3</v>
      </c>
      <c r="AC107" s="162">
        <f>E165</f>
        <v>15.657302253660179</v>
      </c>
      <c r="AH107" s="191" t="s">
        <v>297</v>
      </c>
      <c r="AI107" s="191">
        <v>18</v>
      </c>
      <c r="AJ107" s="191">
        <v>21</v>
      </c>
      <c r="AK107" s="191">
        <v>16.899398373190195</v>
      </c>
      <c r="AL107" s="191">
        <v>22.495200000000001</v>
      </c>
      <c r="AM107" s="186" t="s">
        <v>297</v>
      </c>
      <c r="AN107" s="186">
        <v>18</v>
      </c>
      <c r="AO107" s="186">
        <v>21.63</v>
      </c>
      <c r="AP107" s="191" t="s">
        <v>297</v>
      </c>
      <c r="AQ107" s="191">
        <v>18</v>
      </c>
      <c r="AR107" s="191">
        <v>19.791449999999998</v>
      </c>
      <c r="AS107" s="186" t="s">
        <v>297</v>
      </c>
      <c r="AT107" s="186">
        <v>18</v>
      </c>
      <c r="AU107" s="186">
        <v>16</v>
      </c>
      <c r="BC107" s="194">
        <v>27</v>
      </c>
      <c r="BD107" s="194">
        <v>3</v>
      </c>
      <c r="BE107" s="228">
        <v>15.68152992409432</v>
      </c>
    </row>
    <row r="108" spans="1:57" x14ac:dyDescent="0.25">
      <c r="A108" s="44">
        <v>18</v>
      </c>
      <c r="B108" s="44">
        <v>20</v>
      </c>
      <c r="C108" s="44">
        <v>11.852327155607714</v>
      </c>
      <c r="D108" s="44">
        <v>15.8</v>
      </c>
      <c r="F108" s="44">
        <v>18</v>
      </c>
      <c r="G108" s="44">
        <v>20</v>
      </c>
      <c r="H108" s="44">
        <v>13.467239303390055</v>
      </c>
      <c r="I108" s="44">
        <v>19.602959999999999</v>
      </c>
      <c r="K108" s="44">
        <v>18</v>
      </c>
      <c r="L108" s="44">
        <v>20</v>
      </c>
      <c r="M108" s="44">
        <v>15.510165636757115</v>
      </c>
      <c r="N108" s="44">
        <v>21.423999999999999</v>
      </c>
      <c r="O108" s="127"/>
      <c r="P108" s="44">
        <v>18</v>
      </c>
      <c r="Q108" s="44">
        <v>20</v>
      </c>
      <c r="R108" s="43">
        <v>16.498938696100382</v>
      </c>
      <c r="S108" s="43">
        <v>22.28096</v>
      </c>
      <c r="AA108" s="105">
        <v>27</v>
      </c>
      <c r="AB108" s="161">
        <v>4</v>
      </c>
      <c r="AC108" s="162">
        <f>J165</f>
        <v>19.160171320821547</v>
      </c>
      <c r="AH108" s="191" t="s">
        <v>298</v>
      </c>
      <c r="AI108" s="191">
        <v>18</v>
      </c>
      <c r="AJ108" s="191">
        <v>20</v>
      </c>
      <c r="AK108" s="191">
        <v>16.498938696100382</v>
      </c>
      <c r="AL108" s="191">
        <v>22.28096</v>
      </c>
      <c r="AM108" s="186" t="s">
        <v>298</v>
      </c>
      <c r="AN108" s="186">
        <v>18</v>
      </c>
      <c r="AO108" s="186">
        <v>21.423999999999999</v>
      </c>
      <c r="AP108" s="191" t="s">
        <v>298</v>
      </c>
      <c r="AQ108" s="191">
        <v>18</v>
      </c>
      <c r="AR108" s="191">
        <v>19.602959999999999</v>
      </c>
      <c r="AS108" s="186" t="s">
        <v>298</v>
      </c>
      <c r="AT108" s="186">
        <v>18</v>
      </c>
      <c r="AU108" s="186">
        <v>15.8</v>
      </c>
      <c r="BC108" s="194">
        <v>27</v>
      </c>
      <c r="BD108" s="194">
        <v>4</v>
      </c>
      <c r="BE108" s="228">
        <v>19.172369125218776</v>
      </c>
    </row>
    <row r="109" spans="1:57" x14ac:dyDescent="0.25">
      <c r="A109" s="44">
        <v>18</v>
      </c>
      <c r="B109" s="44">
        <v>21</v>
      </c>
      <c r="C109" s="44">
        <v>12.098517927385913</v>
      </c>
      <c r="D109" s="44">
        <v>16</v>
      </c>
      <c r="F109" s="44">
        <v>18</v>
      </c>
      <c r="G109" s="44">
        <v>21</v>
      </c>
      <c r="H109" s="44">
        <v>13.794114043763603</v>
      </c>
      <c r="I109" s="44">
        <v>19.791449999999998</v>
      </c>
      <c r="K109" s="44">
        <v>18</v>
      </c>
      <c r="L109" s="44">
        <v>21</v>
      </c>
      <c r="M109" s="44">
        <v>15.886625967746365</v>
      </c>
      <c r="N109" s="44">
        <v>21.63</v>
      </c>
      <c r="O109" s="127"/>
      <c r="P109" s="44">
        <v>18</v>
      </c>
      <c r="Q109" s="44">
        <v>21</v>
      </c>
      <c r="R109" s="43">
        <v>16.899398373190195</v>
      </c>
      <c r="S109" s="43">
        <v>22.495200000000001</v>
      </c>
      <c r="AA109" s="105">
        <v>27</v>
      </c>
      <c r="AB109" s="161">
        <v>5</v>
      </c>
      <c r="AC109" s="162">
        <f>O165</f>
        <v>20.937038962473284</v>
      </c>
      <c r="AH109" s="191" t="s">
        <v>299</v>
      </c>
      <c r="AI109" s="191">
        <v>18</v>
      </c>
      <c r="AJ109" s="191">
        <v>58</v>
      </c>
      <c r="AK109" s="191">
        <v>16.338754825264449</v>
      </c>
      <c r="AL109" s="191">
        <v>23.209727918001345</v>
      </c>
      <c r="AM109" s="186" t="s">
        <v>299</v>
      </c>
      <c r="AN109" s="186">
        <v>18</v>
      </c>
      <c r="AO109" s="186">
        <v>22.315898657847836</v>
      </c>
      <c r="AP109" s="191" t="s">
        <v>299</v>
      </c>
      <c r="AQ109" s="191">
        <v>18</v>
      </c>
      <c r="AR109" s="191">
        <v>20.436442327150608</v>
      </c>
      <c r="AS109" s="186" t="s">
        <v>299</v>
      </c>
      <c r="AT109" s="186">
        <v>18</v>
      </c>
      <c r="AU109" s="186">
        <v>15.5</v>
      </c>
      <c r="BC109" s="194">
        <v>27</v>
      </c>
      <c r="BD109" s="194">
        <v>5</v>
      </c>
      <c r="BE109" s="228">
        <v>20.95027450908885</v>
      </c>
    </row>
    <row r="110" spans="1:57" x14ac:dyDescent="0.25">
      <c r="A110" s="44">
        <v>18</v>
      </c>
      <c r="B110" s="44">
        <v>27</v>
      </c>
      <c r="C110" s="44">
        <v>13.188791345260809</v>
      </c>
      <c r="D110" s="44">
        <v>16.3</v>
      </c>
      <c r="F110" s="44">
        <v>18</v>
      </c>
      <c r="G110" s="44">
        <v>27</v>
      </c>
      <c r="H110" s="44">
        <v>14.872800686996298</v>
      </c>
      <c r="I110" s="44">
        <v>19.320224999999997</v>
      </c>
      <c r="K110" s="44">
        <v>18</v>
      </c>
      <c r="L110" s="44">
        <v>27</v>
      </c>
      <c r="M110" s="44">
        <v>17.128945060010892</v>
      </c>
      <c r="N110" s="44">
        <v>21.114999999999998</v>
      </c>
      <c r="O110" s="127"/>
      <c r="P110" s="44">
        <v>18</v>
      </c>
      <c r="Q110" s="44">
        <v>27</v>
      </c>
      <c r="R110" s="43">
        <v>18.220915307586587</v>
      </c>
      <c r="S110" s="43">
        <v>21.959599999999998</v>
      </c>
      <c r="AA110" s="105">
        <v>27</v>
      </c>
      <c r="AB110" s="161">
        <v>6</v>
      </c>
      <c r="AC110" s="162">
        <f>T165</f>
        <v>21.774673429822911</v>
      </c>
      <c r="AH110" s="191" t="s">
        <v>300</v>
      </c>
      <c r="AI110" s="191">
        <v>18</v>
      </c>
      <c r="AJ110" s="191">
        <v>51</v>
      </c>
      <c r="AK110" s="191">
        <v>16.178570954428523</v>
      </c>
      <c r="AL110" s="191">
        <v>22.388079999999999</v>
      </c>
      <c r="AM110" s="186" t="s">
        <v>300</v>
      </c>
      <c r="AN110" s="186">
        <v>18</v>
      </c>
      <c r="AO110" s="186">
        <v>21.526999999999997</v>
      </c>
      <c r="AP110" s="191" t="s">
        <v>300</v>
      </c>
      <c r="AQ110" s="191">
        <v>18</v>
      </c>
      <c r="AR110" s="191">
        <v>19.697204999999997</v>
      </c>
      <c r="AS110" s="186" t="s">
        <v>300</v>
      </c>
      <c r="AT110" s="186">
        <v>18</v>
      </c>
      <c r="AU110" s="186">
        <v>15.818990947433432</v>
      </c>
      <c r="BC110" s="194">
        <v>27</v>
      </c>
      <c r="BD110" s="194">
        <v>6</v>
      </c>
      <c r="BE110" s="228">
        <v>21.788445117974575</v>
      </c>
    </row>
    <row r="111" spans="1:57" x14ac:dyDescent="0.25">
      <c r="A111" s="44">
        <v>18</v>
      </c>
      <c r="B111" s="44">
        <v>31</v>
      </c>
      <c r="C111" s="44">
        <v>13.716342999071241</v>
      </c>
      <c r="D111" s="44">
        <v>16</v>
      </c>
      <c r="E111" s="133">
        <f>AVERAGE(D106:D111)</f>
        <v>15.897939450157558</v>
      </c>
      <c r="F111" s="44">
        <v>18</v>
      </c>
      <c r="G111" s="44">
        <v>31</v>
      </c>
      <c r="H111" s="44">
        <v>15.46117521966868</v>
      </c>
      <c r="I111" s="44">
        <v>19.979939999999999</v>
      </c>
      <c r="J111" s="133">
        <f>AVERAGE(I106:I111)</f>
        <v>19.792377629800331</v>
      </c>
      <c r="K111" s="44">
        <v>18</v>
      </c>
      <c r="L111" s="44">
        <v>31</v>
      </c>
      <c r="M111" s="44">
        <v>17.806573655791539</v>
      </c>
      <c r="N111" s="44">
        <v>21.835999999999999</v>
      </c>
      <c r="O111" s="131">
        <f>AVERAGE(N106:N111)</f>
        <v>21.627941699381569</v>
      </c>
      <c r="P111" s="44">
        <v>18</v>
      </c>
      <c r="Q111" s="44">
        <v>31</v>
      </c>
      <c r="R111" s="43">
        <v>18.941742726348249</v>
      </c>
      <c r="S111" s="43">
        <v>22.709439999999997</v>
      </c>
      <c r="T111" s="126">
        <f>AVERAGE(S106:S111)</f>
        <v>22.493251327462357</v>
      </c>
      <c r="AA111" s="44">
        <v>28</v>
      </c>
      <c r="AB111" s="161">
        <v>3</v>
      </c>
      <c r="AC111" s="162">
        <f>E171</f>
        <v>14.964199020081834</v>
      </c>
      <c r="AH111" s="191" t="s">
        <v>301</v>
      </c>
      <c r="AI111" s="191">
        <v>19</v>
      </c>
      <c r="AJ111" s="191">
        <v>33</v>
      </c>
      <c r="AK111" s="191">
        <v>17.540133856533895</v>
      </c>
      <c r="AL111" s="191">
        <v>22.923679999999997</v>
      </c>
      <c r="AM111" s="186" t="s">
        <v>301</v>
      </c>
      <c r="AN111" s="186">
        <v>19</v>
      </c>
      <c r="AO111" s="186">
        <v>22.041999999999998</v>
      </c>
      <c r="AP111" s="191" t="s">
        <v>301</v>
      </c>
      <c r="AQ111" s="191">
        <v>19</v>
      </c>
      <c r="AR111" s="191">
        <v>20.168429999999997</v>
      </c>
      <c r="AS111" s="186" t="s">
        <v>301</v>
      </c>
      <c r="AT111" s="186">
        <v>19</v>
      </c>
      <c r="AU111" s="186">
        <v>16.5</v>
      </c>
      <c r="BC111" s="194">
        <v>28</v>
      </c>
      <c r="BD111" s="194">
        <v>3</v>
      </c>
      <c r="BE111" s="228">
        <v>14.663590052610621</v>
      </c>
    </row>
    <row r="112" spans="1:57" x14ac:dyDescent="0.25">
      <c r="A112" s="122">
        <v>19</v>
      </c>
      <c r="B112" s="122">
        <v>43</v>
      </c>
      <c r="C112" s="122">
        <v>12.204028258148002</v>
      </c>
      <c r="D112" s="122">
        <v>16.056042767668597</v>
      </c>
      <c r="F112" s="122">
        <v>19</v>
      </c>
      <c r="G112" s="122">
        <v>43</v>
      </c>
      <c r="H112" s="122">
        <v>13.336489407240634</v>
      </c>
      <c r="I112" s="122">
        <v>20.168429999999997</v>
      </c>
      <c r="K112" s="122">
        <v>19</v>
      </c>
      <c r="L112" s="122">
        <v>43</v>
      </c>
      <c r="M112" s="122">
        <v>15.35958150436141</v>
      </c>
      <c r="N112" s="122">
        <v>22.041999999999998</v>
      </c>
      <c r="O112" s="127"/>
      <c r="P112" s="122">
        <v>19</v>
      </c>
      <c r="Q112" s="122">
        <v>43</v>
      </c>
      <c r="R112" s="123">
        <v>16.338754825264449</v>
      </c>
      <c r="S112" s="123">
        <v>22.923679999999997</v>
      </c>
      <c r="AA112" s="44">
        <v>28</v>
      </c>
      <c r="AB112" s="161">
        <v>4</v>
      </c>
      <c r="AC112" s="162">
        <f>J171</f>
        <v>17.746243947423494</v>
      </c>
      <c r="AH112" s="191" t="s">
        <v>302</v>
      </c>
      <c r="AI112" s="191">
        <v>19</v>
      </c>
      <c r="AJ112" s="191">
        <v>75</v>
      </c>
      <c r="AK112" s="191">
        <v>17.099628211735105</v>
      </c>
      <c r="AL112" s="191">
        <v>22.28096</v>
      </c>
      <c r="AM112" s="186" t="s">
        <v>302</v>
      </c>
      <c r="AN112" s="186">
        <v>19</v>
      </c>
      <c r="AO112" s="186">
        <v>21.423999999999999</v>
      </c>
      <c r="AP112" s="191" t="s">
        <v>302</v>
      </c>
      <c r="AQ112" s="191">
        <v>19</v>
      </c>
      <c r="AR112" s="191">
        <v>19.602959999999999</v>
      </c>
      <c r="AS112" s="186" t="s">
        <v>302</v>
      </c>
      <c r="AT112" s="186">
        <v>19</v>
      </c>
      <c r="AU112" s="186">
        <v>17</v>
      </c>
      <c r="BC112" s="194">
        <v>28</v>
      </c>
      <c r="BD112" s="194">
        <v>4</v>
      </c>
      <c r="BE112" s="228">
        <v>17.75787033880054</v>
      </c>
    </row>
    <row r="113" spans="1:57" x14ac:dyDescent="0.25">
      <c r="A113" s="122">
        <v>19</v>
      </c>
      <c r="B113" s="122">
        <v>44</v>
      </c>
      <c r="C113" s="122">
        <v>12.239198368402031</v>
      </c>
      <c r="D113" s="122">
        <v>16.7</v>
      </c>
      <c r="F113" s="122">
        <v>19</v>
      </c>
      <c r="G113" s="122">
        <v>44</v>
      </c>
      <c r="H113" s="122">
        <v>13.336489407240634</v>
      </c>
      <c r="I113" s="122">
        <v>20.362485778801997</v>
      </c>
      <c r="K113" s="122">
        <v>19</v>
      </c>
      <c r="L113" s="122">
        <v>44</v>
      </c>
      <c r="M113" s="122">
        <v>15.35958150436141</v>
      </c>
      <c r="N113" s="122">
        <v>22.235650196289427</v>
      </c>
      <c r="O113" s="127"/>
      <c r="P113" s="122">
        <v>19</v>
      </c>
      <c r="Q113" s="122">
        <v>44</v>
      </c>
      <c r="R113" s="123">
        <v>16.338754825264449</v>
      </c>
      <c r="S113" s="123">
        <v>23.126227964774152</v>
      </c>
      <c r="AA113" s="44">
        <v>28</v>
      </c>
      <c r="AB113" s="161">
        <v>5</v>
      </c>
      <c r="AC113" s="162">
        <f>O171</f>
        <v>19.391910517435811</v>
      </c>
      <c r="AH113" s="191" t="s">
        <v>303</v>
      </c>
      <c r="AI113" s="191">
        <v>19</v>
      </c>
      <c r="AJ113" s="191">
        <v>77</v>
      </c>
      <c r="AK113" s="191">
        <v>16.819306437772234</v>
      </c>
      <c r="AL113" s="191">
        <v>21.959599999999998</v>
      </c>
      <c r="AM113" s="186" t="s">
        <v>303</v>
      </c>
      <c r="AN113" s="186">
        <v>19</v>
      </c>
      <c r="AO113" s="186">
        <v>21.114999999999998</v>
      </c>
      <c r="AP113" s="191" t="s">
        <v>303</v>
      </c>
      <c r="AQ113" s="191">
        <v>19</v>
      </c>
      <c r="AR113" s="191">
        <v>19.320224999999997</v>
      </c>
      <c r="AS113" s="186" t="s">
        <v>303</v>
      </c>
      <c r="AT113" s="186">
        <v>19</v>
      </c>
      <c r="AU113" s="186">
        <v>16.600000000000001</v>
      </c>
      <c r="BC113" s="194">
        <v>28</v>
      </c>
      <c r="BD113" s="194">
        <v>5</v>
      </c>
      <c r="BE113" s="228">
        <v>19.404526055493236</v>
      </c>
    </row>
    <row r="114" spans="1:57" x14ac:dyDescent="0.25">
      <c r="A114" s="122">
        <v>19</v>
      </c>
      <c r="B114" s="122">
        <v>40</v>
      </c>
      <c r="C114" s="122">
        <v>12.731579911958432</v>
      </c>
      <c r="D114" s="122">
        <v>17</v>
      </c>
      <c r="F114" s="122">
        <v>19</v>
      </c>
      <c r="G114" s="122">
        <v>40</v>
      </c>
      <c r="H114" s="122">
        <v>13.663364147614182</v>
      </c>
      <c r="I114" s="122">
        <v>20.262674999999998</v>
      </c>
      <c r="K114" s="122">
        <v>19</v>
      </c>
      <c r="L114" s="122">
        <v>40</v>
      </c>
      <c r="M114" s="122">
        <v>15.736041835350663</v>
      </c>
      <c r="N114" s="122">
        <v>22.145</v>
      </c>
      <c r="O114" s="127"/>
      <c r="P114" s="122">
        <v>19</v>
      </c>
      <c r="Q114" s="122">
        <v>40</v>
      </c>
      <c r="R114" s="123">
        <v>16.739214502354269</v>
      </c>
      <c r="S114" s="123">
        <v>23.030799999999999</v>
      </c>
      <c r="AA114" s="44">
        <v>28</v>
      </c>
      <c r="AB114" s="161">
        <v>6</v>
      </c>
      <c r="AC114" s="162">
        <f>T171</f>
        <v>20.16757072747566</v>
      </c>
      <c r="AH114" s="191" t="s">
        <v>304</v>
      </c>
      <c r="AI114" s="191">
        <v>19</v>
      </c>
      <c r="AJ114" s="191">
        <v>40</v>
      </c>
      <c r="AK114" s="191">
        <v>16.739214502354269</v>
      </c>
      <c r="AL114" s="191">
        <v>23.030799999999999</v>
      </c>
      <c r="AM114" s="186" t="s">
        <v>304</v>
      </c>
      <c r="AN114" s="186">
        <v>19</v>
      </c>
      <c r="AO114" s="186">
        <v>22.145</v>
      </c>
      <c r="AP114" s="191" t="s">
        <v>304</v>
      </c>
      <c r="AQ114" s="191">
        <v>19</v>
      </c>
      <c r="AR114" s="191">
        <v>20.262674999999998</v>
      </c>
      <c r="AS114" s="186" t="s">
        <v>304</v>
      </c>
      <c r="AT114" s="186">
        <v>19</v>
      </c>
      <c r="AU114" s="186">
        <v>17</v>
      </c>
      <c r="BC114" s="194">
        <v>28</v>
      </c>
      <c r="BD114" s="194">
        <v>6</v>
      </c>
      <c r="BE114" s="228">
        <v>20.18069670718592</v>
      </c>
    </row>
    <row r="115" spans="1:57" x14ac:dyDescent="0.25">
      <c r="A115" s="122">
        <v>19</v>
      </c>
      <c r="B115" s="122">
        <v>77</v>
      </c>
      <c r="C115" s="122">
        <v>12.766750022212459</v>
      </c>
      <c r="D115" s="122">
        <v>16.600000000000001</v>
      </c>
      <c r="F115" s="122">
        <v>19</v>
      </c>
      <c r="G115" s="122">
        <v>77</v>
      </c>
      <c r="H115" s="122">
        <v>13.728739095688892</v>
      </c>
      <c r="I115" s="122">
        <v>19.320224999999997</v>
      </c>
      <c r="K115" s="122">
        <v>19</v>
      </c>
      <c r="L115" s="122">
        <v>77</v>
      </c>
      <c r="M115" s="122">
        <v>15.811333901548515</v>
      </c>
      <c r="N115" s="122">
        <v>21.114999999999998</v>
      </c>
      <c r="O115" s="127"/>
      <c r="P115" s="122">
        <v>19</v>
      </c>
      <c r="Q115" s="122">
        <v>77</v>
      </c>
      <c r="R115" s="123">
        <v>16.819306437772234</v>
      </c>
      <c r="S115" s="123">
        <v>21.959599999999998</v>
      </c>
      <c r="AA115" s="105">
        <v>29</v>
      </c>
      <c r="AB115" s="161">
        <v>3</v>
      </c>
      <c r="AC115" s="162">
        <f>E177</f>
        <v>15.800862400464775</v>
      </c>
      <c r="AH115" s="191" t="s">
        <v>305</v>
      </c>
      <c r="AI115" s="191">
        <v>19</v>
      </c>
      <c r="AJ115" s="191">
        <v>43</v>
      </c>
      <c r="AK115" s="191">
        <v>16.338754825264449</v>
      </c>
      <c r="AL115" s="191">
        <v>22.923679999999997</v>
      </c>
      <c r="AM115" s="186" t="s">
        <v>305</v>
      </c>
      <c r="AN115" s="186">
        <v>19</v>
      </c>
      <c r="AO115" s="186">
        <v>22.041999999999998</v>
      </c>
      <c r="AP115" s="191" t="s">
        <v>305</v>
      </c>
      <c r="AQ115" s="191">
        <v>19</v>
      </c>
      <c r="AR115" s="191">
        <v>20.168429999999997</v>
      </c>
      <c r="AS115" s="186" t="s">
        <v>305</v>
      </c>
      <c r="AT115" s="186">
        <v>19</v>
      </c>
      <c r="AU115" s="186">
        <v>16.087930068605186</v>
      </c>
      <c r="BC115" s="194">
        <v>29</v>
      </c>
      <c r="BD115" s="194">
        <v>3</v>
      </c>
      <c r="BE115" s="228">
        <v>15.811423013192099</v>
      </c>
    </row>
    <row r="116" spans="1:57" x14ac:dyDescent="0.25">
      <c r="A116" s="122">
        <v>19</v>
      </c>
      <c r="B116" s="122">
        <v>75</v>
      </c>
      <c r="C116" s="122">
        <v>12.766750022212459</v>
      </c>
      <c r="D116" s="122">
        <v>17</v>
      </c>
      <c r="F116" s="122">
        <v>19</v>
      </c>
      <c r="G116" s="122">
        <v>75</v>
      </c>
      <c r="H116" s="122">
        <v>13.957551413950373</v>
      </c>
      <c r="I116" s="122">
        <v>19.602959999999999</v>
      </c>
      <c r="K116" s="122">
        <v>19</v>
      </c>
      <c r="L116" s="122">
        <v>75</v>
      </c>
      <c r="M116" s="122">
        <v>16.074856133240992</v>
      </c>
      <c r="N116" s="122">
        <v>21.423999999999999</v>
      </c>
      <c r="O116" s="127"/>
      <c r="P116" s="122">
        <v>19</v>
      </c>
      <c r="Q116" s="122">
        <v>75</v>
      </c>
      <c r="R116" s="123">
        <v>17.099628211735105</v>
      </c>
      <c r="S116" s="123">
        <v>22.28096</v>
      </c>
      <c r="AA116" s="105">
        <v>29</v>
      </c>
      <c r="AB116" s="161">
        <v>4</v>
      </c>
      <c r="AC116" s="162">
        <f>J177</f>
        <v>21.20130841470959</v>
      </c>
      <c r="AH116" s="191" t="s">
        <v>306</v>
      </c>
      <c r="AI116" s="191">
        <v>19</v>
      </c>
      <c r="AJ116" s="191">
        <v>44</v>
      </c>
      <c r="AK116" s="191">
        <v>16.338754825264449</v>
      </c>
      <c r="AL116" s="191">
        <v>23.209727918001345</v>
      </c>
      <c r="AM116" s="186" t="s">
        <v>306</v>
      </c>
      <c r="AN116" s="186">
        <v>19</v>
      </c>
      <c r="AO116" s="186">
        <v>22.315898657847836</v>
      </c>
      <c r="AP116" s="191" t="s">
        <v>306</v>
      </c>
      <c r="AQ116" s="191">
        <v>19</v>
      </c>
      <c r="AR116" s="191">
        <v>20.436442327150608</v>
      </c>
      <c r="AS116" s="186" t="s">
        <v>306</v>
      </c>
      <c r="AT116" s="186">
        <v>19</v>
      </c>
      <c r="AU116" s="186">
        <v>16.7</v>
      </c>
      <c r="BC116" s="194">
        <v>29</v>
      </c>
      <c r="BD116" s="194">
        <v>4</v>
      </c>
      <c r="BE116" s="228">
        <v>21.214358920431817</v>
      </c>
    </row>
    <row r="117" spans="1:57" x14ac:dyDescent="0.25">
      <c r="A117" s="122">
        <v>19</v>
      </c>
      <c r="B117" s="122">
        <v>33</v>
      </c>
      <c r="C117" s="122">
        <v>13.118451124752751</v>
      </c>
      <c r="D117" s="122">
        <v>16.5</v>
      </c>
      <c r="E117" s="133">
        <f>AVERAGE(D112:D117)</f>
        <v>16.642673794611433</v>
      </c>
      <c r="F117" s="122">
        <v>19</v>
      </c>
      <c r="G117" s="122">
        <v>33</v>
      </c>
      <c r="H117" s="122">
        <v>14.317113628361268</v>
      </c>
      <c r="I117" s="122">
        <v>20.168429999999997</v>
      </c>
      <c r="J117" s="133">
        <f>AVERAGE(I112:I117)</f>
        <v>19.980867629800333</v>
      </c>
      <c r="K117" s="122">
        <v>19</v>
      </c>
      <c r="L117" s="122">
        <v>33</v>
      </c>
      <c r="M117" s="122">
        <v>16.488962497329158</v>
      </c>
      <c r="N117" s="122">
        <v>22.041999999999998</v>
      </c>
      <c r="O117" s="131">
        <f>AVERAGE(N112:N117)</f>
        <v>21.833941699381569</v>
      </c>
      <c r="P117" s="122">
        <v>19</v>
      </c>
      <c r="Q117" s="122">
        <v>33</v>
      </c>
      <c r="R117" s="123">
        <v>17.540133856533895</v>
      </c>
      <c r="S117" s="123">
        <v>22.923679999999997</v>
      </c>
      <c r="T117" s="126">
        <f>AVERAGE(S112:S117)</f>
        <v>22.707491327462353</v>
      </c>
      <c r="AA117" s="105">
        <v>29</v>
      </c>
      <c r="AB117" s="161">
        <v>5</v>
      </c>
      <c r="AC117" s="162">
        <f>O177</f>
        <v>23.167569521030114</v>
      </c>
      <c r="AH117" s="191" t="s">
        <v>307</v>
      </c>
      <c r="AI117" s="191">
        <v>20</v>
      </c>
      <c r="AJ117" s="191">
        <v>48</v>
      </c>
      <c r="AK117" s="191">
        <v>19.382248371147046</v>
      </c>
      <c r="AL117" s="191">
        <v>25.7088</v>
      </c>
      <c r="AM117" s="186" t="s">
        <v>307</v>
      </c>
      <c r="AN117" s="186">
        <v>20</v>
      </c>
      <c r="AO117" s="186">
        <v>24.72</v>
      </c>
      <c r="AP117" s="191" t="s">
        <v>307</v>
      </c>
      <c r="AQ117" s="191">
        <v>20</v>
      </c>
      <c r="AR117" s="191">
        <v>22.6188</v>
      </c>
      <c r="AS117" s="186" t="s">
        <v>307</v>
      </c>
      <c r="AT117" s="186">
        <v>20</v>
      </c>
      <c r="AU117" s="186">
        <v>17.600000000000001</v>
      </c>
      <c r="BC117" s="194">
        <v>29</v>
      </c>
      <c r="BD117" s="194">
        <v>5</v>
      </c>
      <c r="BE117" s="228">
        <v>23.181730284931515</v>
      </c>
    </row>
    <row r="118" spans="1:57" x14ac:dyDescent="0.25">
      <c r="A118" s="44">
        <v>20</v>
      </c>
      <c r="B118" s="44">
        <v>71</v>
      </c>
      <c r="C118" s="44">
        <v>12.415048919672175</v>
      </c>
      <c r="D118" s="44">
        <v>18</v>
      </c>
      <c r="F118" s="127">
        <v>20</v>
      </c>
      <c r="G118" s="127">
        <v>71</v>
      </c>
      <c r="H118" s="127">
        <v>14.840113212958942</v>
      </c>
      <c r="I118" s="127">
        <v>21.470869545105359</v>
      </c>
      <c r="K118" s="44">
        <v>20</v>
      </c>
      <c r="L118" s="44">
        <v>71</v>
      </c>
      <c r="M118" s="44">
        <v>17.091299026911962</v>
      </c>
      <c r="N118" s="44">
        <v>23.445958115882014</v>
      </c>
      <c r="O118" s="127"/>
      <c r="P118" s="44">
        <v>20</v>
      </c>
      <c r="Q118" s="44">
        <v>71</v>
      </c>
      <c r="R118" s="43">
        <v>18.180869339877599</v>
      </c>
      <c r="S118" s="43">
        <v>24.386211017070792</v>
      </c>
      <c r="AA118" s="105">
        <v>29</v>
      </c>
      <c r="AB118" s="161">
        <v>6</v>
      </c>
      <c r="AC118" s="162">
        <f>T177</f>
        <v>24.094691945386685</v>
      </c>
      <c r="AH118" s="191" t="s">
        <v>308</v>
      </c>
      <c r="AI118" s="191">
        <v>20</v>
      </c>
      <c r="AJ118" s="191">
        <v>47</v>
      </c>
      <c r="AK118" s="191">
        <v>19.141972564893159</v>
      </c>
      <c r="AL118" s="191">
        <v>25.49456</v>
      </c>
      <c r="AM118" s="186" t="s">
        <v>308</v>
      </c>
      <c r="AN118" s="186">
        <v>20</v>
      </c>
      <c r="AO118" s="186">
        <v>24.513999999999999</v>
      </c>
      <c r="AP118" s="191" t="s">
        <v>308</v>
      </c>
      <c r="AQ118" s="191">
        <v>20</v>
      </c>
      <c r="AR118" s="191">
        <v>22.430309999999999</v>
      </c>
      <c r="AS118" s="186" t="s">
        <v>308</v>
      </c>
      <c r="AT118" s="186">
        <v>20</v>
      </c>
      <c r="AU118" s="186">
        <v>18</v>
      </c>
      <c r="BC118" s="194">
        <v>29</v>
      </c>
      <c r="BD118" s="194">
        <v>6</v>
      </c>
      <c r="BE118" s="228">
        <v>24.109427253730416</v>
      </c>
    </row>
    <row r="119" spans="1:57" x14ac:dyDescent="0.25">
      <c r="A119" s="44">
        <v>20</v>
      </c>
      <c r="B119" s="44">
        <v>12</v>
      </c>
      <c r="C119" s="44">
        <v>12.485389140180233</v>
      </c>
      <c r="D119" s="44">
        <v>18</v>
      </c>
      <c r="F119" s="127">
        <v>20</v>
      </c>
      <c r="G119" s="127">
        <v>12</v>
      </c>
      <c r="H119" s="127">
        <v>14.938175635071007</v>
      </c>
      <c r="I119" s="127">
        <v>21.676349999999999</v>
      </c>
      <c r="K119" s="44">
        <v>20</v>
      </c>
      <c r="L119" s="44">
        <v>12</v>
      </c>
      <c r="M119" s="44">
        <v>17.204237126208739</v>
      </c>
      <c r="N119" s="44">
        <v>23.69</v>
      </c>
      <c r="O119" s="127"/>
      <c r="P119" s="44">
        <v>20</v>
      </c>
      <c r="Q119" s="44">
        <v>12</v>
      </c>
      <c r="R119" s="43">
        <v>18.301007243004548</v>
      </c>
      <c r="S119" s="43">
        <v>24.637600000000003</v>
      </c>
      <c r="AA119" s="44">
        <v>30</v>
      </c>
      <c r="AB119" s="161">
        <v>3</v>
      </c>
      <c r="AC119" s="162">
        <f>E183</f>
        <v>16.104205224619086</v>
      </c>
      <c r="AH119" s="191" t="s">
        <v>309</v>
      </c>
      <c r="AI119" s="191">
        <v>20</v>
      </c>
      <c r="AJ119" s="191">
        <v>35</v>
      </c>
      <c r="AK119" s="191">
        <v>18.741512887803342</v>
      </c>
      <c r="AL119" s="191">
        <v>24.637600000000003</v>
      </c>
      <c r="AM119" s="186" t="s">
        <v>309</v>
      </c>
      <c r="AN119" s="186">
        <v>20</v>
      </c>
      <c r="AO119" s="186">
        <v>23.69</v>
      </c>
      <c r="AP119" s="191" t="s">
        <v>309</v>
      </c>
      <c r="AQ119" s="191">
        <v>20</v>
      </c>
      <c r="AR119" s="191">
        <v>21.676349999999999</v>
      </c>
      <c r="AS119" s="186" t="s">
        <v>309</v>
      </c>
      <c r="AT119" s="186">
        <v>20</v>
      </c>
      <c r="AU119" s="186">
        <v>18</v>
      </c>
      <c r="BC119" s="194">
        <v>30</v>
      </c>
      <c r="BD119" s="194">
        <v>3</v>
      </c>
      <c r="BE119" s="228">
        <v>15.92288197619518</v>
      </c>
    </row>
    <row r="120" spans="1:57" x14ac:dyDescent="0.25">
      <c r="A120" s="44">
        <v>20</v>
      </c>
      <c r="B120" s="44">
        <v>21</v>
      </c>
      <c r="C120" s="44">
        <v>12.309538588910089</v>
      </c>
      <c r="D120" s="44">
        <v>18.5</v>
      </c>
      <c r="F120" s="127">
        <v>20</v>
      </c>
      <c r="G120" s="127">
        <v>21</v>
      </c>
      <c r="H120" s="127">
        <v>15.166987953332486</v>
      </c>
      <c r="I120" s="127">
        <v>21.959085000000002</v>
      </c>
      <c r="K120" s="44">
        <v>20</v>
      </c>
      <c r="L120" s="44">
        <v>21</v>
      </c>
      <c r="M120" s="44">
        <v>17.467759357901208</v>
      </c>
      <c r="N120" s="44">
        <v>23.999000000000002</v>
      </c>
      <c r="O120" s="127"/>
      <c r="P120" s="44">
        <v>20</v>
      </c>
      <c r="Q120" s="44">
        <v>21</v>
      </c>
      <c r="R120" s="43">
        <v>18.581329016967413</v>
      </c>
      <c r="S120" s="43">
        <v>24.958960000000001</v>
      </c>
      <c r="AA120" s="44">
        <v>30</v>
      </c>
      <c r="AB120" s="161">
        <v>4</v>
      </c>
      <c r="AC120" s="162">
        <f>J183</f>
        <v>20.213694456373144</v>
      </c>
      <c r="AH120" s="191" t="s">
        <v>310</v>
      </c>
      <c r="AI120" s="191">
        <v>20</v>
      </c>
      <c r="AJ120" s="191">
        <v>21</v>
      </c>
      <c r="AK120" s="191">
        <v>18.581329016967413</v>
      </c>
      <c r="AL120" s="191">
        <v>24.958960000000001</v>
      </c>
      <c r="AM120" s="186" t="s">
        <v>310</v>
      </c>
      <c r="AN120" s="186">
        <v>20</v>
      </c>
      <c r="AO120" s="186">
        <v>23.999000000000002</v>
      </c>
      <c r="AP120" s="191" t="s">
        <v>310</v>
      </c>
      <c r="AQ120" s="191">
        <v>20</v>
      </c>
      <c r="AR120" s="191">
        <v>21.959085000000002</v>
      </c>
      <c r="AS120" s="186" t="s">
        <v>310</v>
      </c>
      <c r="AT120" s="186">
        <v>20</v>
      </c>
      <c r="AU120" s="186">
        <v>18.5</v>
      </c>
      <c r="BC120" s="194">
        <v>30</v>
      </c>
      <c r="BD120" s="194">
        <v>4</v>
      </c>
      <c r="BE120" s="228">
        <v>20.125795337909512</v>
      </c>
    </row>
    <row r="121" spans="1:57" x14ac:dyDescent="0.25">
      <c r="A121" s="44">
        <v>20</v>
      </c>
      <c r="B121" s="44">
        <v>35</v>
      </c>
      <c r="C121" s="44">
        <v>12.87226035297455</v>
      </c>
      <c r="D121" s="44">
        <v>18</v>
      </c>
      <c r="F121" s="127">
        <v>20</v>
      </c>
      <c r="G121" s="127">
        <v>35</v>
      </c>
      <c r="H121" s="127">
        <v>15.297737849481907</v>
      </c>
      <c r="I121" s="127">
        <v>21.676349999999999</v>
      </c>
      <c r="K121" s="44">
        <v>20</v>
      </c>
      <c r="L121" s="44">
        <v>35</v>
      </c>
      <c r="M121" s="44">
        <v>17.618343490296915</v>
      </c>
      <c r="N121" s="44">
        <v>23.69</v>
      </c>
      <c r="O121" s="127"/>
      <c r="P121" s="44">
        <v>20</v>
      </c>
      <c r="Q121" s="44">
        <v>35</v>
      </c>
      <c r="R121" s="43">
        <v>18.741512887803342</v>
      </c>
      <c r="S121" s="43">
        <v>24.637600000000003</v>
      </c>
      <c r="AA121" s="44">
        <v>30</v>
      </c>
      <c r="AB121" s="161">
        <v>5</v>
      </c>
      <c r="AC121" s="162">
        <f>O183</f>
        <v>22.08535808505232</v>
      </c>
      <c r="AH121" s="191" t="s">
        <v>311</v>
      </c>
      <c r="AI121" s="191">
        <v>20</v>
      </c>
      <c r="AJ121" s="191">
        <v>12</v>
      </c>
      <c r="AK121" s="191">
        <v>18.301007243004548</v>
      </c>
      <c r="AL121" s="191">
        <v>24.637600000000003</v>
      </c>
      <c r="AM121" s="186" t="s">
        <v>311</v>
      </c>
      <c r="AN121" s="186">
        <v>20</v>
      </c>
      <c r="AO121" s="186">
        <v>23.69</v>
      </c>
      <c r="AP121" s="191" t="s">
        <v>311</v>
      </c>
      <c r="AQ121" s="191">
        <v>20</v>
      </c>
      <c r="AR121" s="191">
        <v>21.676349999999999</v>
      </c>
      <c r="AS121" s="186" t="s">
        <v>311</v>
      </c>
      <c r="AT121" s="186">
        <v>20</v>
      </c>
      <c r="AU121" s="186">
        <v>18</v>
      </c>
      <c r="BC121" s="194">
        <v>30</v>
      </c>
      <c r="BD121" s="194">
        <v>5</v>
      </c>
      <c r="BE121" s="228">
        <v>21.992244682697208</v>
      </c>
    </row>
    <row r="122" spans="1:57" x14ac:dyDescent="0.25">
      <c r="A122" s="44">
        <v>20</v>
      </c>
      <c r="B122" s="44">
        <v>47</v>
      </c>
      <c r="C122" s="44">
        <v>12.837090242720519</v>
      </c>
      <c r="D122" s="44">
        <v>18</v>
      </c>
      <c r="F122" s="127">
        <v>20</v>
      </c>
      <c r="G122" s="127">
        <v>47</v>
      </c>
      <c r="H122" s="127">
        <v>15.624612589855452</v>
      </c>
      <c r="I122" s="127">
        <v>22.430309999999999</v>
      </c>
      <c r="K122" s="44">
        <v>20</v>
      </c>
      <c r="L122" s="44">
        <v>47</v>
      </c>
      <c r="M122" s="44">
        <v>17.994803821286169</v>
      </c>
      <c r="N122" s="44">
        <v>24.513999999999999</v>
      </c>
      <c r="O122" s="127"/>
      <c r="P122" s="44">
        <v>20</v>
      </c>
      <c r="Q122" s="44">
        <v>47</v>
      </c>
      <c r="R122" s="43">
        <v>19.141972564893159</v>
      </c>
      <c r="S122" s="43">
        <v>25.49456</v>
      </c>
      <c r="AA122" s="44">
        <v>30</v>
      </c>
      <c r="AB122" s="161">
        <v>6</v>
      </c>
      <c r="AC122" s="162">
        <f>T183</f>
        <v>22.969117417667452</v>
      </c>
      <c r="AH122" s="191" t="s">
        <v>312</v>
      </c>
      <c r="AI122" s="191">
        <v>20</v>
      </c>
      <c r="AJ122" s="191">
        <v>71</v>
      </c>
      <c r="AK122" s="191">
        <v>18.180869339877599</v>
      </c>
      <c r="AL122" s="191">
        <v>24.474260286602142</v>
      </c>
      <c r="AM122" s="186" t="s">
        <v>312</v>
      </c>
      <c r="AN122" s="186">
        <v>20</v>
      </c>
      <c r="AO122" s="186">
        <v>23.530574578722231</v>
      </c>
      <c r="AP122" s="191" t="s">
        <v>312</v>
      </c>
      <c r="AQ122" s="191">
        <v>20</v>
      </c>
      <c r="AR122" s="191">
        <v>21.548851743293184</v>
      </c>
      <c r="AS122" s="186" t="s">
        <v>312</v>
      </c>
      <c r="AT122" s="186">
        <v>20</v>
      </c>
      <c r="AU122" s="186">
        <v>18</v>
      </c>
      <c r="BC122" s="194">
        <v>30</v>
      </c>
      <c r="BD122" s="194">
        <v>6</v>
      </c>
      <c r="BE122" s="228">
        <v>22.872123611849815</v>
      </c>
    </row>
    <row r="123" spans="1:57" x14ac:dyDescent="0.25">
      <c r="A123" s="44">
        <v>20</v>
      </c>
      <c r="B123" s="44">
        <v>48</v>
      </c>
      <c r="C123" s="44">
        <v>12.837090242720519</v>
      </c>
      <c r="D123" s="44">
        <v>17.600000000000001</v>
      </c>
      <c r="E123" s="133">
        <f>AVERAGE(D118:D123)</f>
        <v>18.016666666666666</v>
      </c>
      <c r="F123" s="127">
        <v>20</v>
      </c>
      <c r="G123" s="127">
        <v>48</v>
      </c>
      <c r="H123" s="127">
        <v>15.820737434079577</v>
      </c>
      <c r="I123" s="127">
        <v>22.6188</v>
      </c>
      <c r="J123" s="133">
        <f>AVERAGE(I118:I123)</f>
        <v>21.971960757517561</v>
      </c>
      <c r="K123" s="44">
        <v>20</v>
      </c>
      <c r="L123" s="44">
        <v>48</v>
      </c>
      <c r="M123" s="44">
        <v>18.220680019879712</v>
      </c>
      <c r="N123" s="44">
        <v>24.72</v>
      </c>
      <c r="O123" s="131">
        <f>AVERAGE(N118:N123)</f>
        <v>24.009826352647007</v>
      </c>
      <c r="P123" s="44">
        <v>20</v>
      </c>
      <c r="Q123" s="44">
        <v>48</v>
      </c>
      <c r="R123" s="43">
        <v>19.382248371147046</v>
      </c>
      <c r="S123" s="43">
        <v>25.7088</v>
      </c>
      <c r="T123" s="126">
        <f>AVERAGE(S118:S123)</f>
        <v>24.970621836178466</v>
      </c>
      <c r="AH123" s="191" t="s">
        <v>313</v>
      </c>
      <c r="AI123" s="191">
        <v>21</v>
      </c>
      <c r="AJ123" s="191">
        <v>58</v>
      </c>
      <c r="AK123" s="191">
        <v>20.42344353158057</v>
      </c>
      <c r="AL123" s="191">
        <v>25.173199999999998</v>
      </c>
      <c r="AM123" s="186" t="s">
        <v>313</v>
      </c>
      <c r="AN123" s="186">
        <v>21</v>
      </c>
      <c r="AO123" s="186">
        <v>24.204999999999998</v>
      </c>
      <c r="AP123" s="191" t="s">
        <v>313</v>
      </c>
      <c r="AQ123" s="191">
        <v>21</v>
      </c>
      <c r="AR123" s="191">
        <v>22.147575</v>
      </c>
      <c r="AS123" s="186" t="s">
        <v>313</v>
      </c>
      <c r="AT123" s="186">
        <v>21</v>
      </c>
      <c r="AU123" s="186"/>
    </row>
    <row r="124" spans="1:57" x14ac:dyDescent="0.25">
      <c r="A124" s="122">
        <v>21</v>
      </c>
      <c r="B124" s="122">
        <v>34</v>
      </c>
      <c r="C124" s="122">
        <v>12.485389140180233</v>
      </c>
      <c r="D124" s="122">
        <v>16.201786330721539</v>
      </c>
      <c r="F124" s="122">
        <v>21</v>
      </c>
      <c r="G124" s="122">
        <v>34</v>
      </c>
      <c r="H124" s="122">
        <v>15.036238057183072</v>
      </c>
      <c r="I124" s="122">
        <v>22.430309999999999</v>
      </c>
      <c r="K124" s="122">
        <v>21</v>
      </c>
      <c r="L124" s="122">
        <v>34</v>
      </c>
      <c r="M124" s="122">
        <v>17.317175225505515</v>
      </c>
      <c r="N124" s="122">
        <v>24.513999999999999</v>
      </c>
      <c r="O124" s="127"/>
      <c r="P124" s="122">
        <v>21</v>
      </c>
      <c r="Q124" s="122">
        <v>34</v>
      </c>
      <c r="R124" s="123">
        <v>18.42114514613149</v>
      </c>
      <c r="S124" s="123">
        <v>25.49456</v>
      </c>
      <c r="AH124" s="191" t="s">
        <v>314</v>
      </c>
      <c r="AI124" s="191">
        <v>21</v>
      </c>
      <c r="AJ124" s="191">
        <v>76</v>
      </c>
      <c r="AK124" s="191">
        <v>20.303305628453629</v>
      </c>
      <c r="AL124" s="191">
        <v>25.923039999999997</v>
      </c>
      <c r="AM124" s="186" t="s">
        <v>314</v>
      </c>
      <c r="AN124" s="186">
        <v>21</v>
      </c>
      <c r="AO124" s="186">
        <v>24.925999999999998</v>
      </c>
      <c r="AP124" s="191" t="s">
        <v>314</v>
      </c>
      <c r="AQ124" s="191">
        <v>21</v>
      </c>
      <c r="AR124" s="191">
        <v>22.807289999999998</v>
      </c>
      <c r="AS124" s="186" t="s">
        <v>314</v>
      </c>
      <c r="AT124" s="186">
        <v>21</v>
      </c>
      <c r="AU124" s="186">
        <v>18.3</v>
      </c>
    </row>
    <row r="125" spans="1:57" x14ac:dyDescent="0.25">
      <c r="A125" s="122">
        <v>21</v>
      </c>
      <c r="B125" s="122">
        <v>8</v>
      </c>
      <c r="C125" s="122">
        <v>12.520559250434264</v>
      </c>
      <c r="D125" s="122">
        <v>17.5</v>
      </c>
      <c r="F125" s="122">
        <v>21</v>
      </c>
      <c r="G125" s="122">
        <v>8</v>
      </c>
      <c r="H125" s="122">
        <v>15.166987953332486</v>
      </c>
      <c r="I125" s="122">
        <v>22.241820000000001</v>
      </c>
      <c r="K125" s="122">
        <v>21</v>
      </c>
      <c r="L125" s="122">
        <v>8</v>
      </c>
      <c r="M125" s="122">
        <v>17.467759357901208</v>
      </c>
      <c r="N125" s="122">
        <v>24.308</v>
      </c>
      <c r="O125" s="127"/>
      <c r="P125" s="122">
        <v>21</v>
      </c>
      <c r="Q125" s="122">
        <v>8</v>
      </c>
      <c r="R125" s="123">
        <v>18.581329016967413</v>
      </c>
      <c r="S125" s="123">
        <v>25.28032</v>
      </c>
      <c r="AH125" s="191" t="s">
        <v>315</v>
      </c>
      <c r="AI125" s="191">
        <v>21</v>
      </c>
      <c r="AJ125" s="191">
        <v>41</v>
      </c>
      <c r="AK125" s="191">
        <v>19.462340306565014</v>
      </c>
      <c r="AL125" s="191">
        <v>25.7088</v>
      </c>
      <c r="AM125" s="186" t="s">
        <v>315</v>
      </c>
      <c r="AN125" s="186">
        <v>21</v>
      </c>
      <c r="AO125" s="186">
        <v>24.72</v>
      </c>
      <c r="AP125" s="191" t="s">
        <v>315</v>
      </c>
      <c r="AQ125" s="191">
        <v>21</v>
      </c>
      <c r="AR125" s="191">
        <v>22.6188</v>
      </c>
      <c r="AS125" s="186" t="s">
        <v>315</v>
      </c>
      <c r="AT125" s="186">
        <v>21</v>
      </c>
      <c r="AU125" s="186">
        <v>18</v>
      </c>
    </row>
    <row r="126" spans="1:57" x14ac:dyDescent="0.25">
      <c r="A126" s="122">
        <v>21</v>
      </c>
      <c r="B126" s="122">
        <v>44</v>
      </c>
      <c r="C126" s="122">
        <v>13.153621235006781</v>
      </c>
      <c r="D126" s="122">
        <v>18</v>
      </c>
      <c r="F126" s="122">
        <v>21</v>
      </c>
      <c r="G126" s="122">
        <v>44</v>
      </c>
      <c r="H126" s="122">
        <v>15.853424908116933</v>
      </c>
      <c r="I126" s="122">
        <v>22.6188</v>
      </c>
      <c r="K126" s="122">
        <v>21</v>
      </c>
      <c r="L126" s="122">
        <v>44</v>
      </c>
      <c r="M126" s="122">
        <v>18.258326052978642</v>
      </c>
      <c r="N126" s="122">
        <v>24.72</v>
      </c>
      <c r="O126" s="127"/>
      <c r="P126" s="122">
        <v>21</v>
      </c>
      <c r="Q126" s="122">
        <v>44</v>
      </c>
      <c r="R126" s="123">
        <v>19.42229433885603</v>
      </c>
      <c r="S126" s="123">
        <v>25.7088</v>
      </c>
      <c r="AH126" s="191" t="s">
        <v>316</v>
      </c>
      <c r="AI126" s="191">
        <v>21</v>
      </c>
      <c r="AJ126" s="191">
        <v>44</v>
      </c>
      <c r="AK126" s="191">
        <v>19.42229433885603</v>
      </c>
      <c r="AL126" s="191">
        <v>25.7088</v>
      </c>
      <c r="AM126" s="186" t="s">
        <v>316</v>
      </c>
      <c r="AN126" s="186">
        <v>21</v>
      </c>
      <c r="AO126" s="186">
        <v>24.72</v>
      </c>
      <c r="AP126" s="191" t="s">
        <v>316</v>
      </c>
      <c r="AQ126" s="191">
        <v>21</v>
      </c>
      <c r="AR126" s="191">
        <v>22.6188</v>
      </c>
      <c r="AS126" s="186" t="s">
        <v>316</v>
      </c>
      <c r="AT126" s="186">
        <v>21</v>
      </c>
      <c r="AU126" s="186">
        <v>18</v>
      </c>
    </row>
    <row r="127" spans="1:57" x14ac:dyDescent="0.25">
      <c r="A127" s="122">
        <v>21</v>
      </c>
      <c r="B127" s="122">
        <v>41</v>
      </c>
      <c r="C127" s="122">
        <v>13.364641896530951</v>
      </c>
      <c r="D127" s="122">
        <v>18</v>
      </c>
      <c r="F127" s="122">
        <v>21</v>
      </c>
      <c r="G127" s="122">
        <v>41</v>
      </c>
      <c r="H127" s="122">
        <v>15.886112382154289</v>
      </c>
      <c r="I127" s="122">
        <v>22.6188</v>
      </c>
      <c r="K127" s="122">
        <v>21</v>
      </c>
      <c r="L127" s="122">
        <v>41</v>
      </c>
      <c r="M127" s="122">
        <v>18.295972086077565</v>
      </c>
      <c r="N127" s="122">
        <v>24.72</v>
      </c>
      <c r="O127" s="127"/>
      <c r="P127" s="122">
        <v>21</v>
      </c>
      <c r="Q127" s="122">
        <v>41</v>
      </c>
      <c r="R127" s="123">
        <v>19.462340306565014</v>
      </c>
      <c r="S127" s="123">
        <v>25.7088</v>
      </c>
      <c r="AH127" s="191" t="s">
        <v>317</v>
      </c>
      <c r="AI127" s="191">
        <v>21</v>
      </c>
      <c r="AJ127" s="191">
        <v>8</v>
      </c>
      <c r="AK127" s="191">
        <v>18.581329016967413</v>
      </c>
      <c r="AL127" s="191">
        <v>25.28032</v>
      </c>
      <c r="AM127" s="186" t="s">
        <v>317</v>
      </c>
      <c r="AN127" s="186">
        <v>21</v>
      </c>
      <c r="AO127" s="186">
        <v>24.308</v>
      </c>
      <c r="AP127" s="191" t="s">
        <v>317</v>
      </c>
      <c r="AQ127" s="191">
        <v>21</v>
      </c>
      <c r="AR127" s="191">
        <v>22.241820000000001</v>
      </c>
      <c r="AS127" s="186" t="s">
        <v>317</v>
      </c>
      <c r="AT127" s="186">
        <v>21</v>
      </c>
      <c r="AU127" s="186">
        <v>17.5</v>
      </c>
    </row>
    <row r="128" spans="1:57" x14ac:dyDescent="0.25">
      <c r="A128" s="122">
        <v>21</v>
      </c>
      <c r="B128" s="122">
        <v>76</v>
      </c>
      <c r="C128" s="122">
        <v>13.048110904244695</v>
      </c>
      <c r="D128" s="122">
        <v>18.3</v>
      </c>
      <c r="F128" s="122">
        <v>21</v>
      </c>
      <c r="G128" s="122">
        <v>76</v>
      </c>
      <c r="H128" s="122">
        <v>16.572549336938735</v>
      </c>
      <c r="I128" s="122">
        <v>22.807289999999998</v>
      </c>
      <c r="K128" s="122">
        <v>21</v>
      </c>
      <c r="L128" s="122">
        <v>76</v>
      </c>
      <c r="M128" s="122">
        <v>19.086538781154996</v>
      </c>
      <c r="N128" s="122">
        <v>24.925999999999998</v>
      </c>
      <c r="O128" s="127"/>
      <c r="P128" s="122">
        <v>21</v>
      </c>
      <c r="Q128" s="122">
        <v>76</v>
      </c>
      <c r="R128" s="123">
        <v>20.303305628453629</v>
      </c>
      <c r="S128" s="123">
        <v>25.923039999999997</v>
      </c>
      <c r="AH128" s="191" t="s">
        <v>318</v>
      </c>
      <c r="AI128" s="191">
        <v>21</v>
      </c>
      <c r="AJ128" s="191">
        <v>20</v>
      </c>
      <c r="AK128" s="191">
        <v>18.42114514613149</v>
      </c>
      <c r="AL128" s="191">
        <v>24.624930686101717</v>
      </c>
      <c r="AM128" s="186" t="s">
        <v>318</v>
      </c>
      <c r="AN128" s="186">
        <v>21</v>
      </c>
      <c r="AO128" s="186">
        <v>23.675300586232197</v>
      </c>
      <c r="AP128" s="191" t="s">
        <v>318</v>
      </c>
      <c r="AQ128" s="191">
        <v>21</v>
      </c>
      <c r="AR128" s="191">
        <v>21.681393034213784</v>
      </c>
      <c r="AS128" s="186" t="s">
        <v>318</v>
      </c>
      <c r="AT128" s="186">
        <v>21</v>
      </c>
      <c r="AU128" s="186">
        <v>16.069296415584407</v>
      </c>
    </row>
    <row r="129" spans="1:47" x14ac:dyDescent="0.25">
      <c r="A129" s="136"/>
      <c r="B129" s="136"/>
      <c r="C129" s="136"/>
      <c r="D129" s="136"/>
      <c r="E129" s="133">
        <f>AVERAGE(D124:D128)</f>
        <v>17.600357266144307</v>
      </c>
      <c r="F129" s="122">
        <v>21</v>
      </c>
      <c r="G129" s="122">
        <v>58</v>
      </c>
      <c r="H129" s="122">
        <v>16.670611759050797</v>
      </c>
      <c r="I129" s="122">
        <v>22.147575</v>
      </c>
      <c r="J129" s="133">
        <f>AVERAGE(I124:I129)</f>
        <v>22.477432499999995</v>
      </c>
      <c r="K129" s="122">
        <v>21</v>
      </c>
      <c r="L129" s="122">
        <v>58</v>
      </c>
      <c r="M129" s="122">
        <v>19.199476880451769</v>
      </c>
      <c r="N129" s="122">
        <v>24.204999999999998</v>
      </c>
      <c r="O129" s="131">
        <f>AVERAGE(N124:N129)</f>
        <v>24.5655</v>
      </c>
      <c r="P129" s="122">
        <v>21</v>
      </c>
      <c r="Q129" s="122">
        <v>58</v>
      </c>
      <c r="R129" s="123">
        <v>20.42344353158057</v>
      </c>
      <c r="S129" s="123">
        <v>25.173199999999998</v>
      </c>
      <c r="T129" s="126">
        <f>AVERAGE(S124:S129)</f>
        <v>25.548119999999997</v>
      </c>
      <c r="AH129" s="191" t="s">
        <v>319</v>
      </c>
      <c r="AI129" s="191">
        <v>22</v>
      </c>
      <c r="AJ129" s="191">
        <v>39</v>
      </c>
      <c r="AK129" s="191">
        <v>18.140823372168619</v>
      </c>
      <c r="AL129" s="191">
        <v>21.424000000000003</v>
      </c>
      <c r="AM129" s="186" t="s">
        <v>319</v>
      </c>
      <c r="AN129" s="186">
        <v>22</v>
      </c>
      <c r="AO129" s="186">
        <v>20.6</v>
      </c>
      <c r="AP129" s="191" t="s">
        <v>319</v>
      </c>
      <c r="AQ129" s="191">
        <v>22</v>
      </c>
      <c r="AR129" s="191">
        <v>18.849</v>
      </c>
      <c r="AS129" s="186" t="s">
        <v>319</v>
      </c>
      <c r="AT129" s="186">
        <v>22</v>
      </c>
      <c r="AU129" s="186">
        <v>16</v>
      </c>
    </row>
    <row r="130" spans="1:47" x14ac:dyDescent="0.25">
      <c r="A130" s="44">
        <v>22</v>
      </c>
      <c r="B130" s="44">
        <v>35</v>
      </c>
      <c r="C130" s="44">
        <v>11.606136383829508</v>
      </c>
      <c r="D130" s="44">
        <v>15.727780291873435</v>
      </c>
      <c r="F130" s="44">
        <v>22</v>
      </c>
      <c r="G130" s="44">
        <v>35</v>
      </c>
      <c r="H130" s="44">
        <v>13.532614251464768</v>
      </c>
      <c r="I130" s="44">
        <v>20.51744811222574</v>
      </c>
      <c r="K130" s="44">
        <v>22</v>
      </c>
      <c r="L130" s="44">
        <v>35</v>
      </c>
      <c r="M130" s="44">
        <v>15.585457702954967</v>
      </c>
      <c r="N130" s="44">
        <v>22.40486258788912</v>
      </c>
      <c r="O130" s="127"/>
      <c r="P130" s="44">
        <v>22</v>
      </c>
      <c r="Q130" s="44">
        <v>35</v>
      </c>
      <c r="R130" s="43">
        <v>16.579030631518343</v>
      </c>
      <c r="S130" s="43">
        <v>23.302381653340582</v>
      </c>
      <c r="AH130" s="191" t="s">
        <v>320</v>
      </c>
      <c r="AI130" s="191">
        <v>22</v>
      </c>
      <c r="AJ130" s="191">
        <v>26</v>
      </c>
      <c r="AK130" s="191">
        <v>17.41999595340695</v>
      </c>
      <c r="AL130" s="191">
        <v>21.531120000000001</v>
      </c>
      <c r="AM130" s="186" t="s">
        <v>320</v>
      </c>
      <c r="AN130" s="186">
        <v>22</v>
      </c>
      <c r="AO130" s="186">
        <v>20.703000000000003</v>
      </c>
      <c r="AP130" s="191" t="s">
        <v>320</v>
      </c>
      <c r="AQ130" s="191">
        <v>22</v>
      </c>
      <c r="AR130" s="191">
        <v>18.943245000000001</v>
      </c>
      <c r="AS130" s="186" t="s">
        <v>320</v>
      </c>
      <c r="AT130" s="186">
        <v>22</v>
      </c>
      <c r="AU130" s="186">
        <v>15</v>
      </c>
    </row>
    <row r="131" spans="1:47" x14ac:dyDescent="0.25">
      <c r="A131" s="44">
        <v>22</v>
      </c>
      <c r="B131" s="44">
        <v>34</v>
      </c>
      <c r="C131" s="44">
        <v>11.746816824845626</v>
      </c>
      <c r="D131" s="44">
        <v>16</v>
      </c>
      <c r="F131" s="44">
        <v>22</v>
      </c>
      <c r="G131" s="44">
        <v>34</v>
      </c>
      <c r="H131" s="44">
        <v>13.630676673576831</v>
      </c>
      <c r="I131" s="44">
        <v>19.414470000000001</v>
      </c>
      <c r="K131" s="44">
        <v>22</v>
      </c>
      <c r="L131" s="44">
        <v>34</v>
      </c>
      <c r="M131" s="44">
        <v>15.69839580225174</v>
      </c>
      <c r="N131" s="44">
        <v>21.218</v>
      </c>
      <c r="O131" s="127"/>
      <c r="P131" s="44">
        <v>22</v>
      </c>
      <c r="Q131" s="44">
        <v>34</v>
      </c>
      <c r="R131" s="43">
        <v>16.699168534645288</v>
      </c>
      <c r="S131" s="43">
        <v>22.06672</v>
      </c>
      <c r="AH131" s="191" t="s">
        <v>321</v>
      </c>
      <c r="AI131" s="191">
        <v>22</v>
      </c>
      <c r="AJ131" s="191">
        <v>32</v>
      </c>
      <c r="AK131" s="191">
        <v>17.01953627631714</v>
      </c>
      <c r="AL131" s="191">
        <v>22.06672</v>
      </c>
      <c r="AM131" s="186" t="s">
        <v>321</v>
      </c>
      <c r="AN131" s="186">
        <v>22</v>
      </c>
      <c r="AO131" s="186">
        <v>21.218</v>
      </c>
      <c r="AP131" s="191" t="s">
        <v>321</v>
      </c>
      <c r="AQ131" s="191">
        <v>22</v>
      </c>
      <c r="AR131" s="191">
        <v>19.414470000000001</v>
      </c>
      <c r="AS131" s="186" t="s">
        <v>321</v>
      </c>
      <c r="AT131" s="186">
        <v>22</v>
      </c>
      <c r="AU131" s="186">
        <v>16</v>
      </c>
    </row>
    <row r="132" spans="1:47" x14ac:dyDescent="0.25">
      <c r="A132" s="44">
        <v>22</v>
      </c>
      <c r="B132" s="44">
        <v>29</v>
      </c>
      <c r="C132" s="44">
        <v>11.078584730019079</v>
      </c>
      <c r="D132" s="44">
        <v>15.415145983470897</v>
      </c>
      <c r="F132" s="44">
        <v>22</v>
      </c>
      <c r="G132" s="44">
        <v>29</v>
      </c>
      <c r="H132" s="44">
        <v>13.859488991838306</v>
      </c>
      <c r="I132" s="44">
        <v>17.906549999999999</v>
      </c>
      <c r="K132" s="44">
        <v>22</v>
      </c>
      <c r="L132" s="44">
        <v>29</v>
      </c>
      <c r="M132" s="44">
        <v>15.961918033944212</v>
      </c>
      <c r="N132" s="44">
        <v>19.57</v>
      </c>
      <c r="O132" s="127"/>
      <c r="P132" s="44">
        <v>22</v>
      </c>
      <c r="Q132" s="44">
        <v>29</v>
      </c>
      <c r="R132" s="43">
        <v>16.979490308608156</v>
      </c>
      <c r="S132" s="43">
        <v>20.352800000000002</v>
      </c>
      <c r="AH132" s="191" t="s">
        <v>322</v>
      </c>
      <c r="AI132" s="191">
        <v>22</v>
      </c>
      <c r="AJ132" s="191">
        <v>29</v>
      </c>
      <c r="AK132" s="191">
        <v>16.979490308608156</v>
      </c>
      <c r="AL132" s="191">
        <v>20.352800000000002</v>
      </c>
      <c r="AM132" s="186" t="s">
        <v>322</v>
      </c>
      <c r="AN132" s="186">
        <v>22</v>
      </c>
      <c r="AO132" s="186">
        <v>19.57</v>
      </c>
      <c r="AP132" s="191" t="s">
        <v>322</v>
      </c>
      <c r="AQ132" s="191">
        <v>22</v>
      </c>
      <c r="AR132" s="191">
        <v>17.906549999999999</v>
      </c>
      <c r="AS132" s="186" t="s">
        <v>322</v>
      </c>
      <c r="AT132" s="186">
        <v>22</v>
      </c>
      <c r="AU132" s="186">
        <v>15.44576046339407</v>
      </c>
    </row>
    <row r="133" spans="1:47" x14ac:dyDescent="0.25">
      <c r="A133" s="44">
        <v>22</v>
      </c>
      <c r="B133" s="44">
        <v>32</v>
      </c>
      <c r="C133" s="44">
        <v>11.781986935099656</v>
      </c>
      <c r="D133" s="44">
        <v>16</v>
      </c>
      <c r="F133" s="44">
        <v>22</v>
      </c>
      <c r="G133" s="44">
        <v>32</v>
      </c>
      <c r="H133" s="44">
        <v>13.892176465875664</v>
      </c>
      <c r="I133" s="44">
        <v>19.414470000000001</v>
      </c>
      <c r="K133" s="44">
        <v>22</v>
      </c>
      <c r="L133" s="44">
        <v>32</v>
      </c>
      <c r="M133" s="44">
        <v>15.99956406704314</v>
      </c>
      <c r="N133" s="44">
        <v>21.218</v>
      </c>
      <c r="O133" s="127"/>
      <c r="P133" s="44">
        <v>22</v>
      </c>
      <c r="Q133" s="44">
        <v>32</v>
      </c>
      <c r="R133" s="43">
        <v>17.01953627631714</v>
      </c>
      <c r="S133" s="43">
        <v>22.06672</v>
      </c>
      <c r="AH133" s="191" t="s">
        <v>323</v>
      </c>
      <c r="AI133" s="191">
        <v>22</v>
      </c>
      <c r="AJ133" s="191">
        <v>34</v>
      </c>
      <c r="AK133" s="191">
        <v>16.699168534645288</v>
      </c>
      <c r="AL133" s="191">
        <v>22.06672</v>
      </c>
      <c r="AM133" s="186" t="s">
        <v>323</v>
      </c>
      <c r="AN133" s="186">
        <v>22</v>
      </c>
      <c r="AO133" s="186">
        <v>21.218</v>
      </c>
      <c r="AP133" s="191" t="s">
        <v>323</v>
      </c>
      <c r="AQ133" s="191">
        <v>22</v>
      </c>
      <c r="AR133" s="191">
        <v>19.414470000000001</v>
      </c>
      <c r="AS133" s="186" t="s">
        <v>323</v>
      </c>
      <c r="AT133" s="186">
        <v>22</v>
      </c>
      <c r="AU133" s="186">
        <v>16</v>
      </c>
    </row>
    <row r="134" spans="1:47" x14ac:dyDescent="0.25">
      <c r="A134" s="44">
        <v>22</v>
      </c>
      <c r="B134" s="44">
        <v>26</v>
      </c>
      <c r="C134" s="44">
        <v>11.606136383829508</v>
      </c>
      <c r="D134" s="44">
        <v>15</v>
      </c>
      <c r="F134" s="44">
        <v>22</v>
      </c>
      <c r="G134" s="44">
        <v>26</v>
      </c>
      <c r="H134" s="44">
        <v>14.219051206249206</v>
      </c>
      <c r="I134" s="44">
        <v>18.943245000000001</v>
      </c>
      <c r="K134" s="44">
        <v>22</v>
      </c>
      <c r="L134" s="44">
        <v>26</v>
      </c>
      <c r="M134" s="44">
        <v>16.376024398032389</v>
      </c>
      <c r="N134" s="44">
        <v>20.703000000000003</v>
      </c>
      <c r="O134" s="127"/>
      <c r="P134" s="44">
        <v>22</v>
      </c>
      <c r="Q134" s="44">
        <v>26</v>
      </c>
      <c r="R134" s="43">
        <v>17.41999595340695</v>
      </c>
      <c r="S134" s="43">
        <v>21.531120000000001</v>
      </c>
      <c r="AH134" s="191" t="s">
        <v>324</v>
      </c>
      <c r="AI134" s="191">
        <v>22</v>
      </c>
      <c r="AJ134" s="191">
        <v>35</v>
      </c>
      <c r="AK134" s="191">
        <v>16.579030631518343</v>
      </c>
      <c r="AL134" s="191">
        <v>23.386517630080927</v>
      </c>
      <c r="AM134" s="186" t="s">
        <v>324</v>
      </c>
      <c r="AN134" s="186">
        <v>22</v>
      </c>
      <c r="AO134" s="186">
        <v>22.485721736968813</v>
      </c>
      <c r="AP134" s="191" t="s">
        <v>324</v>
      </c>
      <c r="AQ134" s="191">
        <v>22</v>
      </c>
      <c r="AR134" s="191">
        <v>20.591967483769345</v>
      </c>
      <c r="AS134" s="186" t="s">
        <v>324</v>
      </c>
      <c r="AT134" s="186">
        <v>22</v>
      </c>
      <c r="AU134" s="186">
        <v>15.759015663533097</v>
      </c>
    </row>
    <row r="135" spans="1:47" x14ac:dyDescent="0.25">
      <c r="A135" s="44">
        <v>22</v>
      </c>
      <c r="B135" s="44">
        <v>39</v>
      </c>
      <c r="C135" s="44">
        <v>12.309538588910089</v>
      </c>
      <c r="D135" s="44">
        <v>16</v>
      </c>
      <c r="E135" s="133">
        <f>AVERAGE(D130:D135)</f>
        <v>15.69048771255739</v>
      </c>
      <c r="F135" s="44">
        <v>22</v>
      </c>
      <c r="G135" s="44">
        <v>39</v>
      </c>
      <c r="H135" s="44">
        <v>14.807425738921586</v>
      </c>
      <c r="I135" s="44">
        <v>18.849</v>
      </c>
      <c r="J135" s="133">
        <f>AVERAGE(I130:I135)</f>
        <v>19.174197185370957</v>
      </c>
      <c r="K135" s="44">
        <v>22</v>
      </c>
      <c r="L135" s="44">
        <v>39</v>
      </c>
      <c r="M135" s="44">
        <v>17.053652993813039</v>
      </c>
      <c r="N135" s="44">
        <v>20.6</v>
      </c>
      <c r="O135" s="131">
        <f>AVERAGE(N130:N135)</f>
        <v>20.952310431314853</v>
      </c>
      <c r="P135" s="44">
        <v>22</v>
      </c>
      <c r="Q135" s="44">
        <v>39</v>
      </c>
      <c r="R135" s="43">
        <v>18.140823372168619</v>
      </c>
      <c r="S135" s="43">
        <v>21.424000000000003</v>
      </c>
      <c r="T135" s="126">
        <f>AVERAGE(S130:S135)</f>
        <v>21.790623608890098</v>
      </c>
      <c r="AH135" s="191" t="s">
        <v>325</v>
      </c>
      <c r="AI135" s="191">
        <v>23</v>
      </c>
      <c r="AJ135" s="191">
        <v>20</v>
      </c>
      <c r="AK135" s="191">
        <v>18.581329016967413</v>
      </c>
      <c r="AL135" s="191">
        <v>20.888400000000001</v>
      </c>
      <c r="AM135" s="186" t="s">
        <v>325</v>
      </c>
      <c r="AN135" s="186">
        <v>23</v>
      </c>
      <c r="AO135" s="186">
        <v>20.085000000000001</v>
      </c>
      <c r="AP135" s="191" t="s">
        <v>325</v>
      </c>
      <c r="AQ135" s="191">
        <v>23</v>
      </c>
      <c r="AR135" s="191">
        <v>18.377775</v>
      </c>
      <c r="AS135" s="186" t="s">
        <v>325</v>
      </c>
      <c r="AT135" s="186">
        <v>23</v>
      </c>
      <c r="AU135" s="186">
        <v>16</v>
      </c>
    </row>
    <row r="136" spans="1:47" x14ac:dyDescent="0.25">
      <c r="A136" s="122">
        <v>23</v>
      </c>
      <c r="B136" s="122">
        <v>29</v>
      </c>
      <c r="C136" s="122">
        <v>11.711646714591595</v>
      </c>
      <c r="D136" s="122">
        <v>15.787636700945354</v>
      </c>
      <c r="F136" s="122">
        <v>23</v>
      </c>
      <c r="G136" s="122">
        <v>29</v>
      </c>
      <c r="H136" s="122">
        <v>12.976927192829738</v>
      </c>
      <c r="I136" s="122">
        <v>20.069473047323175</v>
      </c>
      <c r="K136" s="122">
        <v>23</v>
      </c>
      <c r="L136" s="122">
        <v>29</v>
      </c>
      <c r="M136" s="122">
        <v>14.94547514027324</v>
      </c>
      <c r="N136" s="122">
        <v>21.91569243431703</v>
      </c>
      <c r="O136" s="127"/>
      <c r="P136" s="122">
        <v>23</v>
      </c>
      <c r="Q136" s="122">
        <v>29</v>
      </c>
      <c r="R136" s="123">
        <v>15.898249180465656</v>
      </c>
      <c r="S136" s="123">
        <v>22.793148558208145</v>
      </c>
      <c r="AH136" s="191" t="s">
        <v>326</v>
      </c>
      <c r="AI136" s="191">
        <v>23</v>
      </c>
      <c r="AJ136" s="191">
        <v>18</v>
      </c>
      <c r="AK136" s="191">
        <v>17.780409662787783</v>
      </c>
      <c r="AL136" s="191">
        <v>20.352800000000002</v>
      </c>
      <c r="AM136" s="186" t="s">
        <v>326</v>
      </c>
      <c r="AN136" s="186">
        <v>23</v>
      </c>
      <c r="AO136" s="186">
        <v>19.57</v>
      </c>
      <c r="AP136" s="191" t="s">
        <v>326</v>
      </c>
      <c r="AQ136" s="191">
        <v>23</v>
      </c>
      <c r="AR136" s="191">
        <v>17.906549999999999</v>
      </c>
      <c r="AS136" s="186" t="s">
        <v>326</v>
      </c>
      <c r="AT136" s="186">
        <v>23</v>
      </c>
      <c r="AU136" s="186">
        <v>16</v>
      </c>
    </row>
    <row r="137" spans="1:47" x14ac:dyDescent="0.25">
      <c r="A137" s="122">
        <v>23</v>
      </c>
      <c r="B137" s="122">
        <v>50</v>
      </c>
      <c r="C137" s="122">
        <v>11.781986935099656</v>
      </c>
      <c r="D137" s="122">
        <v>15.8270692560373</v>
      </c>
      <c r="F137" s="122">
        <v>23</v>
      </c>
      <c r="G137" s="122">
        <v>50</v>
      </c>
      <c r="H137" s="122">
        <v>12.976927192829738</v>
      </c>
      <c r="I137" s="122">
        <v>20.069473047323175</v>
      </c>
      <c r="K137" s="122">
        <v>23</v>
      </c>
      <c r="L137" s="122">
        <v>50</v>
      </c>
      <c r="M137" s="122">
        <v>14.94547514027324</v>
      </c>
      <c r="N137" s="122">
        <v>21.91569243431703</v>
      </c>
      <c r="O137" s="127"/>
      <c r="P137" s="122">
        <v>23</v>
      </c>
      <c r="Q137" s="122">
        <v>50</v>
      </c>
      <c r="R137" s="123">
        <v>15.898249180465656</v>
      </c>
      <c r="S137" s="123">
        <v>22.793148558208145</v>
      </c>
      <c r="AH137" s="191" t="s">
        <v>327</v>
      </c>
      <c r="AI137" s="191">
        <v>23</v>
      </c>
      <c r="AJ137" s="191">
        <v>16</v>
      </c>
      <c r="AK137" s="191">
        <v>17.339904017988989</v>
      </c>
      <c r="AL137" s="191">
        <v>21.745359999999998</v>
      </c>
      <c r="AM137" s="186" t="s">
        <v>327</v>
      </c>
      <c r="AN137" s="186">
        <v>23</v>
      </c>
      <c r="AO137" s="186">
        <v>20.908999999999999</v>
      </c>
      <c r="AP137" s="191" t="s">
        <v>327</v>
      </c>
      <c r="AQ137" s="191">
        <v>23</v>
      </c>
      <c r="AR137" s="191">
        <v>19.131734999999999</v>
      </c>
      <c r="AS137" s="186" t="s">
        <v>327</v>
      </c>
      <c r="AT137" s="186">
        <v>23</v>
      </c>
      <c r="AU137" s="186">
        <v>14.5</v>
      </c>
    </row>
    <row r="138" spans="1:47" x14ac:dyDescent="0.25">
      <c r="A138" s="122">
        <v>23</v>
      </c>
      <c r="B138" s="122">
        <v>6</v>
      </c>
      <c r="C138" s="122">
        <v>11.817157045353683</v>
      </c>
      <c r="D138" s="122">
        <v>14.5</v>
      </c>
      <c r="F138" s="122">
        <v>23</v>
      </c>
      <c r="G138" s="122">
        <v>6</v>
      </c>
      <c r="H138" s="122">
        <v>13.205739511091219</v>
      </c>
      <c r="I138" s="122">
        <v>18.095040000000001</v>
      </c>
      <c r="K138" s="122">
        <v>23</v>
      </c>
      <c r="L138" s="122">
        <v>6</v>
      </c>
      <c r="M138" s="122">
        <v>15.20899737196571</v>
      </c>
      <c r="N138" s="122">
        <v>19.776</v>
      </c>
      <c r="O138" s="127"/>
      <c r="P138" s="122">
        <v>23</v>
      </c>
      <c r="Q138" s="122">
        <v>6</v>
      </c>
      <c r="R138" s="123">
        <v>16.178570954428523</v>
      </c>
      <c r="S138" s="123">
        <v>20.567039999999999</v>
      </c>
      <c r="AH138" s="191" t="s">
        <v>328</v>
      </c>
      <c r="AI138" s="191">
        <v>23</v>
      </c>
      <c r="AJ138" s="191">
        <v>6</v>
      </c>
      <c r="AK138" s="191">
        <v>16.178570954428523</v>
      </c>
      <c r="AL138" s="191">
        <v>20.567039999999999</v>
      </c>
      <c r="AM138" s="186" t="s">
        <v>328</v>
      </c>
      <c r="AN138" s="186">
        <v>23</v>
      </c>
      <c r="AO138" s="186">
        <v>19.776</v>
      </c>
      <c r="AP138" s="191" t="s">
        <v>328</v>
      </c>
      <c r="AQ138" s="191">
        <v>23</v>
      </c>
      <c r="AR138" s="191">
        <v>18.095040000000001</v>
      </c>
      <c r="AS138" s="186" t="s">
        <v>328</v>
      </c>
      <c r="AT138" s="186">
        <v>23</v>
      </c>
      <c r="AU138" s="186">
        <v>14.5</v>
      </c>
    </row>
    <row r="139" spans="1:47" x14ac:dyDescent="0.25">
      <c r="A139" s="122">
        <v>23</v>
      </c>
      <c r="B139" s="122">
        <v>16</v>
      </c>
      <c r="C139" s="122">
        <v>12.133688037639944</v>
      </c>
      <c r="D139" s="122">
        <v>14.5</v>
      </c>
      <c r="F139" s="122">
        <v>23</v>
      </c>
      <c r="G139" s="122">
        <v>16</v>
      </c>
      <c r="H139" s="122">
        <v>14.153676258174498</v>
      </c>
      <c r="I139" s="122">
        <v>19.131734999999999</v>
      </c>
      <c r="K139" s="122">
        <v>23</v>
      </c>
      <c r="L139" s="122">
        <v>16</v>
      </c>
      <c r="M139" s="122">
        <v>16.300732331834535</v>
      </c>
      <c r="N139" s="122">
        <v>20.908999999999999</v>
      </c>
      <c r="O139" s="127"/>
      <c r="P139" s="122">
        <v>23</v>
      </c>
      <c r="Q139" s="122">
        <v>16</v>
      </c>
      <c r="R139" s="123">
        <v>17.339904017988989</v>
      </c>
      <c r="S139" s="123">
        <v>21.745359999999998</v>
      </c>
      <c r="AH139" s="191" t="s">
        <v>329</v>
      </c>
      <c r="AI139" s="191">
        <v>23</v>
      </c>
      <c r="AJ139" s="191">
        <v>29</v>
      </c>
      <c r="AK139" s="191">
        <v>15.898249180465656</v>
      </c>
      <c r="AL139" s="191">
        <v>22.875445889247597</v>
      </c>
      <c r="AM139" s="186" t="s">
        <v>329</v>
      </c>
      <c r="AN139" s="186">
        <v>23</v>
      </c>
      <c r="AO139" s="186">
        <v>21.99478616831248</v>
      </c>
      <c r="AP139" s="191" t="s">
        <v>329</v>
      </c>
      <c r="AQ139" s="191">
        <v>23</v>
      </c>
      <c r="AR139" s="191">
        <v>20.142365373431055</v>
      </c>
      <c r="AS139" s="186" t="s">
        <v>329</v>
      </c>
      <c r="AT139" s="186">
        <v>23</v>
      </c>
      <c r="AU139" s="186">
        <v>15.818990947433432</v>
      </c>
    </row>
    <row r="140" spans="1:47" x14ac:dyDescent="0.25">
      <c r="A140" s="122">
        <v>23</v>
      </c>
      <c r="B140" s="122">
        <v>18</v>
      </c>
      <c r="C140" s="122">
        <v>12.837090242720519</v>
      </c>
      <c r="D140" s="122">
        <v>16</v>
      </c>
      <c r="F140" s="122">
        <v>23</v>
      </c>
      <c r="G140" s="122">
        <v>18</v>
      </c>
      <c r="H140" s="122">
        <v>14.513238472585396</v>
      </c>
      <c r="I140" s="122">
        <v>17.906549999999999</v>
      </c>
      <c r="K140" s="122">
        <v>23</v>
      </c>
      <c r="L140" s="122">
        <v>18</v>
      </c>
      <c r="M140" s="122">
        <v>16.714838695922712</v>
      </c>
      <c r="N140" s="122">
        <v>19.57</v>
      </c>
      <c r="O140" s="127"/>
      <c r="P140" s="122">
        <v>23</v>
      </c>
      <c r="Q140" s="122">
        <v>18</v>
      </c>
      <c r="R140" s="123">
        <v>17.780409662787783</v>
      </c>
      <c r="S140" s="123">
        <v>20.352800000000002</v>
      </c>
      <c r="AH140" s="191" t="s">
        <v>330</v>
      </c>
      <c r="AI140" s="191">
        <v>23</v>
      </c>
      <c r="AJ140" s="191">
        <v>50</v>
      </c>
      <c r="AK140" s="191">
        <v>15.898249180465656</v>
      </c>
      <c r="AL140" s="191">
        <v>22.875445889247597</v>
      </c>
      <c r="AM140" s="186" t="s">
        <v>330</v>
      </c>
      <c r="AN140" s="186">
        <v>23</v>
      </c>
      <c r="AO140" s="186">
        <v>21.99478616831248</v>
      </c>
      <c r="AP140" s="191" t="s">
        <v>330</v>
      </c>
      <c r="AQ140" s="191">
        <v>23</v>
      </c>
      <c r="AR140" s="191">
        <v>20.142365373431055</v>
      </c>
      <c r="AS140" s="186" t="s">
        <v>330</v>
      </c>
      <c r="AT140" s="186">
        <v>23</v>
      </c>
      <c r="AU140" s="186">
        <v>15.858501815579791</v>
      </c>
    </row>
    <row r="141" spans="1:47" x14ac:dyDescent="0.25">
      <c r="A141" s="122">
        <v>23</v>
      </c>
      <c r="B141" s="122">
        <v>20</v>
      </c>
      <c r="C141" s="122">
        <v>13.188791345260809</v>
      </c>
      <c r="D141" s="122">
        <v>16</v>
      </c>
      <c r="E141" s="133">
        <f>AVERAGE(D136:D141)</f>
        <v>15.435784326163775</v>
      </c>
      <c r="F141" s="122">
        <v>23</v>
      </c>
      <c r="G141" s="122">
        <v>20</v>
      </c>
      <c r="H141" s="122">
        <v>15.166987953332486</v>
      </c>
      <c r="I141" s="122">
        <v>18.377775</v>
      </c>
      <c r="J141" s="133">
        <f>AVERAGE(I136:I141)</f>
        <v>18.941674349107725</v>
      </c>
      <c r="K141" s="122">
        <v>23</v>
      </c>
      <c r="L141" s="122">
        <v>20</v>
      </c>
      <c r="M141" s="122">
        <v>17.467759357901208</v>
      </c>
      <c r="N141" s="122">
        <v>20.085000000000001</v>
      </c>
      <c r="O141" s="131">
        <f>AVERAGE(N136:N141)</f>
        <v>20.695230811439007</v>
      </c>
      <c r="P141" s="122">
        <v>23</v>
      </c>
      <c r="Q141" s="122">
        <v>20</v>
      </c>
      <c r="R141" s="123">
        <v>18.581329016967413</v>
      </c>
      <c r="S141" s="123">
        <v>20.888400000000001</v>
      </c>
      <c r="T141" s="126">
        <f>AVERAGE(S136:S141)</f>
        <v>21.52331618606938</v>
      </c>
      <c r="AH141" s="191" t="s">
        <v>331</v>
      </c>
      <c r="AI141" s="191">
        <v>24</v>
      </c>
      <c r="AJ141" s="191">
        <v>76</v>
      </c>
      <c r="AK141" s="191">
        <v>22.62597175557455</v>
      </c>
      <c r="AL141" s="191">
        <v>22.495200000000001</v>
      </c>
      <c r="AM141" s="186" t="s">
        <v>331</v>
      </c>
      <c r="AN141" s="186">
        <v>24</v>
      </c>
      <c r="AO141" s="186">
        <v>21.63</v>
      </c>
      <c r="AP141" s="191" t="s">
        <v>331</v>
      </c>
      <c r="AQ141" s="191">
        <v>24</v>
      </c>
      <c r="AR141" s="191">
        <v>19.791449999999998</v>
      </c>
      <c r="AS141" s="186" t="s">
        <v>331</v>
      </c>
      <c r="AT141" s="186">
        <v>24</v>
      </c>
      <c r="AU141" s="186">
        <v>16</v>
      </c>
    </row>
    <row r="142" spans="1:47" x14ac:dyDescent="0.25">
      <c r="A142" s="44">
        <v>24</v>
      </c>
      <c r="B142" s="44">
        <v>73</v>
      </c>
      <c r="C142" s="44">
        <v>11.781986935099656</v>
      </c>
      <c r="D142" s="44">
        <v>15.8270692560373</v>
      </c>
      <c r="F142" s="44">
        <v>24</v>
      </c>
      <c r="G142" s="44">
        <v>73</v>
      </c>
      <c r="H142" s="44">
        <v>14.840113212958942</v>
      </c>
      <c r="I142" s="44">
        <v>21.470869545105359</v>
      </c>
      <c r="K142" s="44">
        <v>24</v>
      </c>
      <c r="L142" s="44">
        <v>73</v>
      </c>
      <c r="M142" s="44">
        <v>17.091299026911962</v>
      </c>
      <c r="N142" s="44">
        <v>23.445958115882014</v>
      </c>
      <c r="O142" s="127"/>
      <c r="P142" s="44">
        <v>24</v>
      </c>
      <c r="Q142" s="44">
        <v>73</v>
      </c>
      <c r="R142" s="43">
        <v>18.180869339877599</v>
      </c>
      <c r="S142" s="43">
        <v>24.386211017070792</v>
      </c>
      <c r="AH142" s="191" t="s">
        <v>332</v>
      </c>
      <c r="AI142" s="191">
        <v>24</v>
      </c>
      <c r="AJ142" s="191">
        <v>51</v>
      </c>
      <c r="AK142" s="191">
        <v>20.343351596162606</v>
      </c>
      <c r="AL142" s="191">
        <v>22.495200000000001</v>
      </c>
      <c r="AM142" s="186" t="s">
        <v>332</v>
      </c>
      <c r="AN142" s="186">
        <v>24</v>
      </c>
      <c r="AO142" s="186">
        <v>21.63</v>
      </c>
      <c r="AP142" s="191" t="s">
        <v>332</v>
      </c>
      <c r="AQ142" s="191">
        <v>24</v>
      </c>
      <c r="AR142" s="191">
        <v>19.791449999999998</v>
      </c>
      <c r="AS142" s="186" t="s">
        <v>332</v>
      </c>
      <c r="AT142" s="186">
        <v>24</v>
      </c>
      <c r="AU142" s="186">
        <v>16</v>
      </c>
    </row>
    <row r="143" spans="1:47" x14ac:dyDescent="0.25">
      <c r="A143" s="44">
        <v>24</v>
      </c>
      <c r="B143" s="44">
        <v>21</v>
      </c>
      <c r="C143" s="44">
        <v>12.309538588910089</v>
      </c>
      <c r="D143" s="44">
        <v>14</v>
      </c>
      <c r="F143" s="44">
        <v>24</v>
      </c>
      <c r="G143" s="44">
        <v>21</v>
      </c>
      <c r="H143" s="44">
        <v>14.970863109108357</v>
      </c>
      <c r="I143" s="44">
        <v>21.559205488257543</v>
      </c>
      <c r="K143" s="44">
        <v>24</v>
      </c>
      <c r="L143" s="44">
        <v>21</v>
      </c>
      <c r="M143" s="44">
        <v>17.241883159307658</v>
      </c>
      <c r="N143" s="44">
        <v>23.542417126180684</v>
      </c>
      <c r="O143" s="127"/>
      <c r="P143" s="44">
        <v>24</v>
      </c>
      <c r="Q143" s="44">
        <v>21</v>
      </c>
      <c r="R143" s="43">
        <v>18.341053210713522</v>
      </c>
      <c r="S143" s="43">
        <v>24.486631672320097</v>
      </c>
      <c r="AH143" s="191" t="s">
        <v>333</v>
      </c>
      <c r="AI143" s="191">
        <v>24</v>
      </c>
      <c r="AJ143" s="191">
        <v>11</v>
      </c>
      <c r="AK143" s="191">
        <v>19.382248371147046</v>
      </c>
      <c r="AL143" s="191">
        <v>21.959599999999998</v>
      </c>
      <c r="AM143" s="186" t="s">
        <v>333</v>
      </c>
      <c r="AN143" s="186">
        <v>24</v>
      </c>
      <c r="AO143" s="186">
        <v>21.114999999999998</v>
      </c>
      <c r="AP143" s="191" t="s">
        <v>333</v>
      </c>
      <c r="AQ143" s="191">
        <v>24</v>
      </c>
      <c r="AR143" s="191">
        <v>19.320224999999997</v>
      </c>
      <c r="AS143" s="186" t="s">
        <v>333</v>
      </c>
      <c r="AT143" s="186">
        <v>24</v>
      </c>
      <c r="AU143" s="186"/>
    </row>
    <row r="144" spans="1:47" x14ac:dyDescent="0.25">
      <c r="A144" s="136"/>
      <c r="B144" s="136"/>
      <c r="C144" s="136"/>
      <c r="D144" s="136"/>
      <c r="F144" s="44">
        <v>24</v>
      </c>
      <c r="G144" s="44">
        <v>43</v>
      </c>
      <c r="H144" s="44">
        <v>15.297737849481907</v>
      </c>
      <c r="I144" s="44">
        <v>21.774951476699833</v>
      </c>
      <c r="K144" s="44">
        <v>24</v>
      </c>
      <c r="L144" s="44">
        <v>43</v>
      </c>
      <c r="M144" s="44">
        <v>17.618343490296915</v>
      </c>
      <c r="N144" s="44">
        <v>23.778002318378515</v>
      </c>
      <c r="O144" s="127"/>
      <c r="P144" s="44">
        <v>24</v>
      </c>
      <c r="Q144" s="44">
        <v>43</v>
      </c>
      <c r="R144" s="43">
        <v>18.741512887803342</v>
      </c>
      <c r="S144" s="43">
        <v>24.731894130500766</v>
      </c>
      <c r="AH144" s="191" t="s">
        <v>334</v>
      </c>
      <c r="AI144" s="191">
        <v>24</v>
      </c>
      <c r="AJ144" s="191">
        <v>43</v>
      </c>
      <c r="AK144" s="191">
        <v>18.741512887803342</v>
      </c>
      <c r="AL144" s="191">
        <v>24.821191529378883</v>
      </c>
      <c r="AM144" s="186" t="s">
        <v>334</v>
      </c>
      <c r="AN144" s="186">
        <v>24</v>
      </c>
      <c r="AO144" s="186">
        <v>23.863817128745541</v>
      </c>
      <c r="AP144" s="191" t="s">
        <v>334</v>
      </c>
      <c r="AQ144" s="191">
        <v>24</v>
      </c>
      <c r="AR144" s="191">
        <v>21.85403810046321</v>
      </c>
      <c r="AS144" s="186" t="s">
        <v>334</v>
      </c>
      <c r="AT144" s="186">
        <v>24</v>
      </c>
      <c r="AU144" s="186"/>
    </row>
    <row r="145" spans="1:47" x14ac:dyDescent="0.25">
      <c r="A145" s="136"/>
      <c r="B145" s="136"/>
      <c r="C145" s="136"/>
      <c r="D145" s="136"/>
      <c r="F145" s="44">
        <v>24</v>
      </c>
      <c r="G145" s="44">
        <v>11</v>
      </c>
      <c r="H145" s="44">
        <v>15.820737434079577</v>
      </c>
      <c r="I145" s="44">
        <v>19.320224999999997</v>
      </c>
      <c r="K145" s="44">
        <v>24</v>
      </c>
      <c r="L145" s="44">
        <v>11</v>
      </c>
      <c r="M145" s="44">
        <v>18.220680019879712</v>
      </c>
      <c r="N145" s="44">
        <v>21.114999999999998</v>
      </c>
      <c r="O145" s="127"/>
      <c r="P145" s="44">
        <v>24</v>
      </c>
      <c r="Q145" s="44">
        <v>11</v>
      </c>
      <c r="R145" s="43">
        <v>19.382248371147046</v>
      </c>
      <c r="S145" s="43">
        <v>21.959599999999998</v>
      </c>
      <c r="AH145" s="191" t="s">
        <v>335</v>
      </c>
      <c r="AI145" s="191">
        <v>24</v>
      </c>
      <c r="AJ145" s="191">
        <v>21</v>
      </c>
      <c r="AK145" s="191">
        <v>18.341053210713522</v>
      </c>
      <c r="AL145" s="191">
        <v>24.575043522382487</v>
      </c>
      <c r="AM145" s="186" t="s">
        <v>335</v>
      </c>
      <c r="AN145" s="186">
        <v>24</v>
      </c>
      <c r="AO145" s="186">
        <v>23.62738170958907</v>
      </c>
      <c r="AP145" s="191" t="s">
        <v>335</v>
      </c>
      <c r="AQ145" s="191">
        <v>24</v>
      </c>
      <c r="AR145" s="191">
        <v>21.637508522590895</v>
      </c>
      <c r="AS145" s="186" t="s">
        <v>335</v>
      </c>
      <c r="AT145" s="186">
        <v>24</v>
      </c>
      <c r="AU145" s="186">
        <v>14</v>
      </c>
    </row>
    <row r="146" spans="1:47" x14ac:dyDescent="0.25">
      <c r="A146" s="44">
        <v>24</v>
      </c>
      <c r="B146" s="44">
        <v>51</v>
      </c>
      <c r="C146" s="44">
        <v>12.661239691450374</v>
      </c>
      <c r="D146" s="44">
        <v>16</v>
      </c>
      <c r="F146" s="44">
        <v>24</v>
      </c>
      <c r="G146" s="44">
        <v>51</v>
      </c>
      <c r="H146" s="44">
        <v>16.605236810976084</v>
      </c>
      <c r="I146" s="44">
        <v>19.791449999999998</v>
      </c>
      <c r="K146" s="44">
        <v>24</v>
      </c>
      <c r="L146" s="44">
        <v>51</v>
      </c>
      <c r="M146" s="44">
        <v>19.124184814253915</v>
      </c>
      <c r="N146" s="44">
        <v>21.63</v>
      </c>
      <c r="O146" s="127"/>
      <c r="P146" s="44">
        <v>24</v>
      </c>
      <c r="Q146" s="44">
        <v>51</v>
      </c>
      <c r="R146" s="43">
        <v>20.343351596162606</v>
      </c>
      <c r="S146" s="43">
        <v>22.495200000000001</v>
      </c>
      <c r="AH146" s="191" t="s">
        <v>336</v>
      </c>
      <c r="AI146" s="191">
        <v>24</v>
      </c>
      <c r="AJ146" s="191">
        <v>73</v>
      </c>
      <c r="AK146" s="191">
        <v>18.180869339877599</v>
      </c>
      <c r="AL146" s="191">
        <v>24.474260286602142</v>
      </c>
      <c r="AM146" s="186" t="s">
        <v>336</v>
      </c>
      <c r="AN146" s="186">
        <v>24</v>
      </c>
      <c r="AO146" s="186">
        <v>23.530574578722231</v>
      </c>
      <c r="AP146" s="191" t="s">
        <v>336</v>
      </c>
      <c r="AQ146" s="191">
        <v>24</v>
      </c>
      <c r="AR146" s="191">
        <v>21.548851743293184</v>
      </c>
      <c r="AS146" s="186" t="s">
        <v>336</v>
      </c>
      <c r="AT146" s="186">
        <v>24</v>
      </c>
      <c r="AU146" s="186">
        <v>15.858501815579791</v>
      </c>
    </row>
    <row r="147" spans="1:47" x14ac:dyDescent="0.25">
      <c r="A147" s="44">
        <v>24</v>
      </c>
      <c r="B147" s="44">
        <v>76</v>
      </c>
      <c r="C147" s="44">
        <v>15.017637078470308</v>
      </c>
      <c r="D147" s="44">
        <v>16</v>
      </c>
      <c r="E147" s="133">
        <f>AVERAGE(D142:D143,D146:D147)</f>
        <v>15.456767314009324</v>
      </c>
      <c r="F147" s="44">
        <v>24</v>
      </c>
      <c r="G147" s="44">
        <v>76</v>
      </c>
      <c r="H147" s="44">
        <v>18.468422831105293</v>
      </c>
      <c r="I147" s="44">
        <v>19.791449999999998</v>
      </c>
      <c r="J147" s="133">
        <f>AVERAGE(I142:I147)</f>
        <v>20.618025251677121</v>
      </c>
      <c r="K147" s="44">
        <v>24</v>
      </c>
      <c r="L147" s="44">
        <v>76</v>
      </c>
      <c r="M147" s="44">
        <v>21.270008700892646</v>
      </c>
      <c r="N147" s="44">
        <v>21.63</v>
      </c>
      <c r="O147" s="131">
        <f>AVERAGE(N142:N147)</f>
        <v>22.523562926740201</v>
      </c>
      <c r="P147" s="44">
        <v>24</v>
      </c>
      <c r="Q147" s="44">
        <v>76</v>
      </c>
      <c r="R147" s="43">
        <v>22.62597175557455</v>
      </c>
      <c r="S147" s="43">
        <v>22.495200000000001</v>
      </c>
      <c r="T147" s="126">
        <f>AVERAGE(S142:S147)</f>
        <v>23.42578946998194</v>
      </c>
      <c r="AH147" s="191" t="s">
        <v>337</v>
      </c>
      <c r="AI147" s="191">
        <v>25</v>
      </c>
      <c r="AJ147" s="191">
        <v>70</v>
      </c>
      <c r="AK147" s="191">
        <v>18.581329016967413</v>
      </c>
      <c r="AL147" s="191">
        <v>22.173839999999998</v>
      </c>
      <c r="AM147" s="186" t="s">
        <v>337</v>
      </c>
      <c r="AN147" s="186">
        <v>25</v>
      </c>
      <c r="AO147" s="186">
        <v>21.320999999999998</v>
      </c>
      <c r="AP147" s="191" t="s">
        <v>337</v>
      </c>
      <c r="AQ147" s="191">
        <v>25</v>
      </c>
      <c r="AR147" s="191">
        <v>19.508714999999999</v>
      </c>
      <c r="AS147" s="186" t="s">
        <v>337</v>
      </c>
      <c r="AT147" s="186">
        <v>25</v>
      </c>
      <c r="AU147" s="186">
        <v>16.3</v>
      </c>
    </row>
    <row r="148" spans="1:47" x14ac:dyDescent="0.25">
      <c r="A148" s="122">
        <v>25</v>
      </c>
      <c r="B148" s="122">
        <v>27</v>
      </c>
      <c r="C148" s="122">
        <v>12.415048919672175</v>
      </c>
      <c r="D148" s="122">
        <v>16.165847598369361</v>
      </c>
      <c r="F148" s="122">
        <v>25</v>
      </c>
      <c r="G148" s="122">
        <v>27</v>
      </c>
      <c r="H148" s="122">
        <v>13.663364147614182</v>
      </c>
      <c r="I148" s="122">
        <v>20.618917655379477</v>
      </c>
      <c r="K148" s="122">
        <v>25</v>
      </c>
      <c r="L148" s="122">
        <v>27</v>
      </c>
      <c r="M148" s="122">
        <v>15.736041835350663</v>
      </c>
      <c r="N148" s="122">
        <v>22.515663067490742</v>
      </c>
      <c r="O148" s="127"/>
      <c r="P148" s="122">
        <v>25</v>
      </c>
      <c r="Q148" s="122">
        <v>27</v>
      </c>
      <c r="R148" s="123">
        <v>16.739214502354269</v>
      </c>
      <c r="S148" s="123">
        <v>23.417727972506281</v>
      </c>
      <c r="AH148" s="191" t="s">
        <v>338</v>
      </c>
      <c r="AI148" s="191">
        <v>25</v>
      </c>
      <c r="AJ148" s="191">
        <v>79</v>
      </c>
      <c r="AK148" s="191">
        <v>17.700317727369821</v>
      </c>
      <c r="AL148" s="191">
        <v>21.959599999999998</v>
      </c>
      <c r="AM148" s="186" t="s">
        <v>338</v>
      </c>
      <c r="AN148" s="186">
        <v>25</v>
      </c>
      <c r="AO148" s="186">
        <v>21.114999999999998</v>
      </c>
      <c r="AP148" s="191" t="s">
        <v>338</v>
      </c>
      <c r="AQ148" s="191">
        <v>25</v>
      </c>
      <c r="AR148" s="191">
        <v>19.320224999999997</v>
      </c>
      <c r="AS148" s="186" t="s">
        <v>338</v>
      </c>
      <c r="AT148" s="186">
        <v>25</v>
      </c>
      <c r="AU148" s="186">
        <v>16.2</v>
      </c>
    </row>
    <row r="149" spans="1:47" x14ac:dyDescent="0.25">
      <c r="A149" s="122">
        <v>25</v>
      </c>
      <c r="B149" s="122">
        <v>10</v>
      </c>
      <c r="C149" s="122">
        <v>12.766750022212459</v>
      </c>
      <c r="D149" s="122">
        <v>15.7</v>
      </c>
      <c r="F149" s="122">
        <v>25</v>
      </c>
      <c r="G149" s="122">
        <v>10</v>
      </c>
      <c r="H149" s="122">
        <v>14.02292636202508</v>
      </c>
      <c r="I149" s="122">
        <v>18.849</v>
      </c>
      <c r="K149" s="122">
        <v>25</v>
      </c>
      <c r="L149" s="122">
        <v>10</v>
      </c>
      <c r="M149" s="122">
        <v>16.150148199438835</v>
      </c>
      <c r="N149" s="122">
        <v>20.6</v>
      </c>
      <c r="O149" s="127"/>
      <c r="P149" s="122">
        <v>25</v>
      </c>
      <c r="Q149" s="122">
        <v>10</v>
      </c>
      <c r="R149" s="123">
        <v>17.179720147153063</v>
      </c>
      <c r="S149" s="123">
        <v>21.424000000000003</v>
      </c>
      <c r="AH149" s="191" t="s">
        <v>339</v>
      </c>
      <c r="AI149" s="191">
        <v>25</v>
      </c>
      <c r="AJ149" s="191">
        <v>15</v>
      </c>
      <c r="AK149" s="191">
        <v>17.299858050280012</v>
      </c>
      <c r="AL149" s="191">
        <v>21.852479999999996</v>
      </c>
      <c r="AM149" s="186" t="s">
        <v>339</v>
      </c>
      <c r="AN149" s="186">
        <v>25</v>
      </c>
      <c r="AO149" s="186">
        <v>21.011999999999997</v>
      </c>
      <c r="AP149" s="191" t="s">
        <v>339</v>
      </c>
      <c r="AQ149" s="191">
        <v>25</v>
      </c>
      <c r="AR149" s="191">
        <v>19.225979999999996</v>
      </c>
      <c r="AS149" s="186" t="s">
        <v>339</v>
      </c>
      <c r="AT149" s="186">
        <v>25</v>
      </c>
      <c r="AU149" s="186">
        <v>15.6</v>
      </c>
    </row>
    <row r="150" spans="1:47" x14ac:dyDescent="0.25">
      <c r="A150" s="122">
        <v>25</v>
      </c>
      <c r="B150" s="122">
        <v>32</v>
      </c>
      <c r="C150" s="122">
        <v>12.555729360688291</v>
      </c>
      <c r="D150" s="122">
        <v>16.237400946134962</v>
      </c>
      <c r="F150" s="122">
        <v>25</v>
      </c>
      <c r="G150" s="122">
        <v>32</v>
      </c>
      <c r="H150" s="122">
        <v>14.055613836062435</v>
      </c>
      <c r="I150" s="122">
        <v>18.849</v>
      </c>
      <c r="K150" s="122">
        <v>25</v>
      </c>
      <c r="L150" s="122">
        <v>32</v>
      </c>
      <c r="M150" s="122">
        <v>16.187794232537765</v>
      </c>
      <c r="N150" s="122">
        <v>20.6</v>
      </c>
      <c r="O150" s="127"/>
      <c r="P150" s="122">
        <v>25</v>
      </c>
      <c r="Q150" s="122">
        <v>32</v>
      </c>
      <c r="R150" s="123">
        <v>17.219766114862047</v>
      </c>
      <c r="S150" s="123">
        <v>21.424000000000003</v>
      </c>
      <c r="AH150" s="191" t="s">
        <v>340</v>
      </c>
      <c r="AI150" s="191">
        <v>25</v>
      </c>
      <c r="AJ150" s="191">
        <v>32</v>
      </c>
      <c r="AK150" s="191">
        <v>17.219766114862047</v>
      </c>
      <c r="AL150" s="191">
        <v>21.424000000000003</v>
      </c>
      <c r="AM150" s="186" t="s">
        <v>340</v>
      </c>
      <c r="AN150" s="186">
        <v>25</v>
      </c>
      <c r="AO150" s="186">
        <v>20.6</v>
      </c>
      <c r="AP150" s="191" t="s">
        <v>340</v>
      </c>
      <c r="AQ150" s="191">
        <v>25</v>
      </c>
      <c r="AR150" s="191">
        <v>18.849</v>
      </c>
      <c r="AS150" s="186" t="s">
        <v>340</v>
      </c>
      <c r="AT150" s="186">
        <v>25</v>
      </c>
      <c r="AU150" s="186">
        <v>16.269648424413987</v>
      </c>
    </row>
    <row r="151" spans="1:47" x14ac:dyDescent="0.25">
      <c r="A151" s="122">
        <v>25</v>
      </c>
      <c r="B151" s="122">
        <v>15</v>
      </c>
      <c r="C151" s="122">
        <v>12.661239691450374</v>
      </c>
      <c r="D151" s="122">
        <v>15.6</v>
      </c>
      <c r="F151" s="122">
        <v>25</v>
      </c>
      <c r="G151" s="122">
        <v>15</v>
      </c>
      <c r="H151" s="122">
        <v>14.120988784137147</v>
      </c>
      <c r="I151" s="122">
        <v>19.225979999999996</v>
      </c>
      <c r="K151" s="122">
        <v>25</v>
      </c>
      <c r="L151" s="122">
        <v>15</v>
      </c>
      <c r="M151" s="122">
        <v>16.263086298735615</v>
      </c>
      <c r="N151" s="122">
        <v>21.011999999999997</v>
      </c>
      <c r="O151" s="127"/>
      <c r="P151" s="122">
        <v>25</v>
      </c>
      <c r="Q151" s="122">
        <v>15</v>
      </c>
      <c r="R151" s="123">
        <v>17.299858050280012</v>
      </c>
      <c r="S151" s="123">
        <v>21.852479999999996</v>
      </c>
      <c r="AH151" s="191" t="s">
        <v>341</v>
      </c>
      <c r="AI151" s="191">
        <v>25</v>
      </c>
      <c r="AJ151" s="191">
        <v>10</v>
      </c>
      <c r="AK151" s="191">
        <v>17.179720147153063</v>
      </c>
      <c r="AL151" s="191">
        <v>21.424000000000003</v>
      </c>
      <c r="AM151" s="186" t="s">
        <v>341</v>
      </c>
      <c r="AN151" s="186">
        <v>25</v>
      </c>
      <c r="AO151" s="186">
        <v>20.6</v>
      </c>
      <c r="AP151" s="191" t="s">
        <v>341</v>
      </c>
      <c r="AQ151" s="191">
        <v>25</v>
      </c>
      <c r="AR151" s="191">
        <v>18.849</v>
      </c>
      <c r="AS151" s="186" t="s">
        <v>341</v>
      </c>
      <c r="AT151" s="186">
        <v>25</v>
      </c>
      <c r="AU151" s="186">
        <v>15.7</v>
      </c>
    </row>
    <row r="152" spans="1:47" x14ac:dyDescent="0.25">
      <c r="A152" s="122">
        <v>25</v>
      </c>
      <c r="B152" s="122">
        <v>79</v>
      </c>
      <c r="C152" s="122">
        <v>13.048110904244695</v>
      </c>
      <c r="D152" s="122">
        <v>16.2</v>
      </c>
      <c r="F152" s="122">
        <v>25</v>
      </c>
      <c r="G152" s="122">
        <v>79</v>
      </c>
      <c r="H152" s="122">
        <v>14.447863524510689</v>
      </c>
      <c r="I152" s="122">
        <v>19.320224999999997</v>
      </c>
      <c r="K152" s="122">
        <v>25</v>
      </c>
      <c r="L152" s="122">
        <v>79</v>
      </c>
      <c r="M152" s="122">
        <v>16.639546629724862</v>
      </c>
      <c r="N152" s="122">
        <v>21.114999999999998</v>
      </c>
      <c r="O152" s="127"/>
      <c r="P152" s="122">
        <v>25</v>
      </c>
      <c r="Q152" s="122">
        <v>79</v>
      </c>
      <c r="R152" s="123">
        <v>17.700317727369821</v>
      </c>
      <c r="S152" s="123">
        <v>21.959599999999998</v>
      </c>
      <c r="AH152" s="191" t="s">
        <v>342</v>
      </c>
      <c r="AI152" s="191">
        <v>25</v>
      </c>
      <c r="AJ152" s="191">
        <v>8</v>
      </c>
      <c r="AK152" s="191">
        <v>16.739214502354269</v>
      </c>
      <c r="AL152" s="191">
        <v>21.424000000000003</v>
      </c>
      <c r="AM152" s="186" t="s">
        <v>342</v>
      </c>
      <c r="AN152" s="186">
        <v>25</v>
      </c>
      <c r="AO152" s="186">
        <v>20.6</v>
      </c>
      <c r="AP152" s="191" t="s">
        <v>342</v>
      </c>
      <c r="AQ152" s="191">
        <v>25</v>
      </c>
      <c r="AR152" s="191">
        <v>18.849</v>
      </c>
      <c r="AS152" s="186" t="s">
        <v>342</v>
      </c>
      <c r="AT152" s="186">
        <v>25</v>
      </c>
      <c r="AU152" s="186">
        <v>15</v>
      </c>
    </row>
    <row r="153" spans="1:47" x14ac:dyDescent="0.25">
      <c r="A153" s="122">
        <v>25</v>
      </c>
      <c r="B153" s="122">
        <v>70</v>
      </c>
      <c r="C153" s="122">
        <v>13.470152227293038</v>
      </c>
      <c r="D153" s="122">
        <v>16.3</v>
      </c>
      <c r="E153" s="133">
        <f>AVERAGE(D148:D153)</f>
        <v>16.033874757417387</v>
      </c>
      <c r="F153" s="122">
        <v>25</v>
      </c>
      <c r="G153" s="122">
        <v>70</v>
      </c>
      <c r="H153" s="122">
        <v>15.166987953332486</v>
      </c>
      <c r="I153" s="122">
        <v>19.508714999999999</v>
      </c>
      <c r="J153" s="133">
        <f>AVERAGE(I148:I153)</f>
        <v>19.395306275896576</v>
      </c>
      <c r="K153" s="122">
        <v>25</v>
      </c>
      <c r="L153" s="122">
        <v>70</v>
      </c>
      <c r="M153" s="122">
        <v>17.467759357901208</v>
      </c>
      <c r="N153" s="122">
        <v>21.320999999999998</v>
      </c>
      <c r="O153" s="131">
        <f>AVERAGE(N148:N153)</f>
        <v>21.193943844581788</v>
      </c>
      <c r="P153" s="122">
        <v>25</v>
      </c>
      <c r="Q153" s="122">
        <v>70</v>
      </c>
      <c r="R153" s="123">
        <v>18.581329016967413</v>
      </c>
      <c r="S153" s="123">
        <v>22.173839999999998</v>
      </c>
      <c r="T153" s="126">
        <f>AVERAGE(S148:S153)</f>
        <v>22.041941328751047</v>
      </c>
      <c r="AH153" s="191" t="s">
        <v>343</v>
      </c>
      <c r="AI153" s="191">
        <v>26</v>
      </c>
      <c r="AJ153" s="191">
        <v>66</v>
      </c>
      <c r="AK153" s="191">
        <v>20.82390320867038</v>
      </c>
      <c r="AL153" s="191">
        <v>23.352160000000001</v>
      </c>
      <c r="AM153" s="186" t="s">
        <v>343</v>
      </c>
      <c r="AN153" s="186">
        <v>26</v>
      </c>
      <c r="AO153" s="186">
        <v>22.454000000000001</v>
      </c>
      <c r="AP153" s="191" t="s">
        <v>343</v>
      </c>
      <c r="AQ153" s="191">
        <v>26</v>
      </c>
      <c r="AR153" s="191">
        <v>20.54541</v>
      </c>
      <c r="AS153" s="186" t="s">
        <v>343</v>
      </c>
      <c r="AT153" s="186">
        <v>26</v>
      </c>
      <c r="AU153" s="186">
        <v>15.4</v>
      </c>
    </row>
    <row r="154" spans="1:47" x14ac:dyDescent="0.25">
      <c r="A154" s="136"/>
      <c r="B154" s="136"/>
      <c r="C154" s="136"/>
      <c r="D154" s="136"/>
      <c r="F154" s="44">
        <v>26</v>
      </c>
      <c r="G154" s="44">
        <v>5</v>
      </c>
      <c r="H154" s="44">
        <v>15.10161300525778</v>
      </c>
      <c r="I154" s="44">
        <v>17.718060000000001</v>
      </c>
      <c r="K154" s="44">
        <v>26</v>
      </c>
      <c r="L154" s="44">
        <v>5</v>
      </c>
      <c r="M154" s="44">
        <v>17.392467291703365</v>
      </c>
      <c r="N154" s="44">
        <v>19.364000000000001</v>
      </c>
      <c r="O154" s="127"/>
      <c r="P154" s="44">
        <v>26</v>
      </c>
      <c r="Q154" s="44">
        <v>5</v>
      </c>
      <c r="R154" s="43">
        <v>18.501237081549455</v>
      </c>
      <c r="S154" s="43">
        <v>20.138560000000002</v>
      </c>
      <c r="AH154" s="191" t="s">
        <v>344</v>
      </c>
      <c r="AI154" s="191">
        <v>26</v>
      </c>
      <c r="AJ154" s="191">
        <v>17</v>
      </c>
      <c r="AK154" s="191">
        <v>20.503535466998532</v>
      </c>
      <c r="AL154" s="191">
        <v>21.745359999999998</v>
      </c>
      <c r="AM154" s="186" t="s">
        <v>344</v>
      </c>
      <c r="AN154" s="186">
        <v>26</v>
      </c>
      <c r="AO154" s="186">
        <v>20.908999999999999</v>
      </c>
      <c r="AP154" s="191" t="s">
        <v>344</v>
      </c>
      <c r="AQ154" s="191">
        <v>26</v>
      </c>
      <c r="AR154" s="191">
        <v>19.131734999999999</v>
      </c>
      <c r="AS154" s="186" t="s">
        <v>344</v>
      </c>
      <c r="AT154" s="186">
        <v>26</v>
      </c>
      <c r="AU154" s="186">
        <v>14.5</v>
      </c>
    </row>
    <row r="155" spans="1:47" x14ac:dyDescent="0.25">
      <c r="A155" s="44">
        <v>26</v>
      </c>
      <c r="B155" s="44">
        <v>44</v>
      </c>
      <c r="C155" s="44">
        <v>12.661239691450374</v>
      </c>
      <c r="D155" s="44">
        <v>16.29022449295174</v>
      </c>
      <c r="F155" s="44">
        <v>26</v>
      </c>
      <c r="G155" s="44">
        <v>44</v>
      </c>
      <c r="H155" s="44">
        <v>15.166987953332486</v>
      </c>
      <c r="I155" s="44">
        <v>21.68951226737757</v>
      </c>
      <c r="K155" s="44">
        <v>26</v>
      </c>
      <c r="L155" s="44">
        <v>44</v>
      </c>
      <c r="M155" s="44">
        <v>17.467759357901208</v>
      </c>
      <c r="N155" s="44">
        <v>23.684706443505949</v>
      </c>
      <c r="O155" s="127"/>
      <c r="P155" s="44">
        <v>26</v>
      </c>
      <c r="Q155" s="44">
        <v>44</v>
      </c>
      <c r="R155" s="43">
        <v>18.581329016967413</v>
      </c>
      <c r="S155" s="43">
        <v>24.63476561718976</v>
      </c>
      <c r="AH155" s="191" t="s">
        <v>345</v>
      </c>
      <c r="AI155" s="191">
        <v>26</v>
      </c>
      <c r="AJ155" s="191">
        <v>69</v>
      </c>
      <c r="AK155" s="191">
        <v>18.701466920094362</v>
      </c>
      <c r="AL155" s="191">
        <v>21.209760000000003</v>
      </c>
      <c r="AM155" s="186" t="s">
        <v>345</v>
      </c>
      <c r="AN155" s="186">
        <v>26</v>
      </c>
      <c r="AO155" s="186">
        <v>20.394000000000002</v>
      </c>
      <c r="AP155" s="191" t="s">
        <v>345</v>
      </c>
      <c r="AQ155" s="191">
        <v>26</v>
      </c>
      <c r="AR155" s="191">
        <v>18.660510000000002</v>
      </c>
      <c r="AS155" s="186" t="s">
        <v>345</v>
      </c>
      <c r="AT155" s="186">
        <v>26</v>
      </c>
      <c r="AU155" s="186">
        <v>14.8</v>
      </c>
    </row>
    <row r="156" spans="1:47" x14ac:dyDescent="0.25">
      <c r="A156" s="44">
        <v>26</v>
      </c>
      <c r="B156" s="44">
        <v>60</v>
      </c>
      <c r="C156" s="44">
        <v>12.661239691450374</v>
      </c>
      <c r="D156" s="44">
        <v>16.29022449295174</v>
      </c>
      <c r="F156" s="44">
        <v>26</v>
      </c>
      <c r="G156" s="44">
        <v>60</v>
      </c>
      <c r="H156" s="44">
        <v>15.199675427369842</v>
      </c>
      <c r="I156" s="44">
        <v>17.435324999999999</v>
      </c>
      <c r="K156" s="44">
        <v>26</v>
      </c>
      <c r="L156" s="44">
        <v>60</v>
      </c>
      <c r="M156" s="44">
        <v>17.505405391000139</v>
      </c>
      <c r="N156" s="44">
        <v>19.055</v>
      </c>
      <c r="O156" s="127"/>
      <c r="P156" s="44">
        <v>26</v>
      </c>
      <c r="Q156" s="44">
        <v>60</v>
      </c>
      <c r="R156" s="43">
        <v>18.6213749846764</v>
      </c>
      <c r="S156" s="43">
        <v>19.8172</v>
      </c>
      <c r="AH156" s="191" t="s">
        <v>346</v>
      </c>
      <c r="AI156" s="191">
        <v>26</v>
      </c>
      <c r="AJ156" s="191">
        <v>60</v>
      </c>
      <c r="AK156" s="191">
        <v>18.6213749846764</v>
      </c>
      <c r="AL156" s="191">
        <v>19.8172</v>
      </c>
      <c r="AM156" s="186" t="s">
        <v>346</v>
      </c>
      <c r="AN156" s="186">
        <v>26</v>
      </c>
      <c r="AO156" s="186">
        <v>19.055</v>
      </c>
      <c r="AP156" s="191" t="s">
        <v>346</v>
      </c>
      <c r="AQ156" s="191">
        <v>26</v>
      </c>
      <c r="AR156" s="191">
        <v>17.435324999999999</v>
      </c>
      <c r="AS156" s="186" t="s">
        <v>346</v>
      </c>
      <c r="AT156" s="186">
        <v>26</v>
      </c>
      <c r="AU156" s="186">
        <v>16.322576878794742</v>
      </c>
    </row>
    <row r="157" spans="1:47" x14ac:dyDescent="0.25">
      <c r="A157" s="44">
        <v>26</v>
      </c>
      <c r="B157" s="44">
        <v>69</v>
      </c>
      <c r="C157" s="44">
        <v>12.766750022212459</v>
      </c>
      <c r="D157" s="44">
        <v>14.8</v>
      </c>
      <c r="F157" s="44">
        <v>26</v>
      </c>
      <c r="G157" s="44">
        <v>69</v>
      </c>
      <c r="H157" s="44">
        <v>15.265050375444552</v>
      </c>
      <c r="I157" s="44">
        <v>18.660510000000002</v>
      </c>
      <c r="K157" s="44">
        <v>26</v>
      </c>
      <c r="L157" s="44">
        <v>69</v>
      </c>
      <c r="M157" s="44">
        <v>17.580697457197989</v>
      </c>
      <c r="N157" s="44">
        <v>20.394000000000002</v>
      </c>
      <c r="O157" s="127"/>
      <c r="P157" s="44">
        <v>26</v>
      </c>
      <c r="Q157" s="44">
        <v>69</v>
      </c>
      <c r="R157" s="43">
        <v>18.701466920094362</v>
      </c>
      <c r="S157" s="43">
        <v>21.209760000000003</v>
      </c>
      <c r="AH157" s="191" t="s">
        <v>347</v>
      </c>
      <c r="AI157" s="191">
        <v>26</v>
      </c>
      <c r="AJ157" s="191">
        <v>44</v>
      </c>
      <c r="AK157" s="191">
        <v>18.581329016967413</v>
      </c>
      <c r="AL157" s="191">
        <v>24.723712322200686</v>
      </c>
      <c r="AM157" s="186" t="s">
        <v>347</v>
      </c>
      <c r="AN157" s="186">
        <v>26</v>
      </c>
      <c r="AO157" s="186">
        <v>23.770184549060563</v>
      </c>
      <c r="AP157" s="191" t="s">
        <v>347</v>
      </c>
      <c r="AQ157" s="191">
        <v>26</v>
      </c>
      <c r="AR157" s="191">
        <v>21.768288575932687</v>
      </c>
      <c r="AS157" s="186" t="s">
        <v>347</v>
      </c>
      <c r="AT157" s="186">
        <v>26</v>
      </c>
      <c r="AU157" s="186">
        <v>16.322576878794742</v>
      </c>
    </row>
    <row r="158" spans="1:47" x14ac:dyDescent="0.25">
      <c r="A158" s="44">
        <v>26</v>
      </c>
      <c r="B158" s="44">
        <v>17</v>
      </c>
      <c r="C158" s="44">
        <v>12.907430463228577</v>
      </c>
      <c r="D158" s="44">
        <v>14.5</v>
      </c>
      <c r="F158" s="44">
        <v>26</v>
      </c>
      <c r="G158" s="44">
        <v>17</v>
      </c>
      <c r="H158" s="44">
        <v>16.735986707125505</v>
      </c>
      <c r="I158" s="44">
        <v>19.131734999999999</v>
      </c>
      <c r="K158" s="44">
        <v>26</v>
      </c>
      <c r="L158" s="44">
        <v>17</v>
      </c>
      <c r="M158" s="44">
        <v>19.274768946649619</v>
      </c>
      <c r="N158" s="44">
        <v>20.908999999999999</v>
      </c>
      <c r="O158" s="127"/>
      <c r="P158" s="44">
        <v>26</v>
      </c>
      <c r="Q158" s="44">
        <v>17</v>
      </c>
      <c r="R158" s="43">
        <v>20.503535466998532</v>
      </c>
      <c r="S158" s="43">
        <v>21.745359999999998</v>
      </c>
      <c r="AH158" s="191" t="s">
        <v>348</v>
      </c>
      <c r="AI158" s="191">
        <v>26</v>
      </c>
      <c r="AJ158" s="191">
        <v>5</v>
      </c>
      <c r="AK158" s="191">
        <v>18.501237081549455</v>
      </c>
      <c r="AL158" s="191">
        <v>20.138560000000002</v>
      </c>
      <c r="AM158" s="186" t="s">
        <v>348</v>
      </c>
      <c r="AN158" s="186">
        <v>26</v>
      </c>
      <c r="AO158" s="186">
        <v>19.364000000000001</v>
      </c>
      <c r="AP158" s="191" t="s">
        <v>348</v>
      </c>
      <c r="AQ158" s="191">
        <v>26</v>
      </c>
      <c r="AR158" s="191">
        <v>17.718060000000001</v>
      </c>
      <c r="AS158" s="186" t="s">
        <v>348</v>
      </c>
      <c r="AT158" s="186">
        <v>26</v>
      </c>
      <c r="AU158" s="186"/>
    </row>
    <row r="159" spans="1:47" x14ac:dyDescent="0.25">
      <c r="A159" s="44">
        <v>26</v>
      </c>
      <c r="B159" s="44">
        <v>66</v>
      </c>
      <c r="C159" s="44">
        <v>13.470152227293038</v>
      </c>
      <c r="D159" s="44">
        <v>15.4</v>
      </c>
      <c r="E159" s="133">
        <f>AVERAGE(D155:D159)</f>
        <v>15.456089797180699</v>
      </c>
      <c r="F159" s="44">
        <v>26</v>
      </c>
      <c r="G159" s="44">
        <v>66</v>
      </c>
      <c r="H159" s="44">
        <v>16.99748649942434</v>
      </c>
      <c r="I159" s="44">
        <v>20.54541</v>
      </c>
      <c r="J159" s="133">
        <f>AVERAGE(I154:I159)</f>
        <v>19.196758711229595</v>
      </c>
      <c r="K159" s="44">
        <v>26</v>
      </c>
      <c r="L159" s="44">
        <v>66</v>
      </c>
      <c r="M159" s="44">
        <v>19.575937211441016</v>
      </c>
      <c r="N159" s="44">
        <v>22.454000000000001</v>
      </c>
      <c r="O159" s="131">
        <f>AVERAGE(N154:N159)</f>
        <v>20.976784407250992</v>
      </c>
      <c r="P159" s="44">
        <v>26</v>
      </c>
      <c r="Q159" s="44">
        <v>66</v>
      </c>
      <c r="R159" s="43">
        <v>20.82390320867038</v>
      </c>
      <c r="S159" s="43">
        <v>23.352160000000001</v>
      </c>
      <c r="T159" s="126">
        <f>AVERAGE(S154:S159)</f>
        <v>21.816300936198292</v>
      </c>
      <c r="AH159" s="191" t="s">
        <v>349</v>
      </c>
      <c r="AI159" s="191">
        <v>27</v>
      </c>
      <c r="AJ159" s="191">
        <v>44</v>
      </c>
      <c r="AK159" s="191">
        <v>17.139674179444079</v>
      </c>
      <c r="AL159" s="191">
        <v>22.28096</v>
      </c>
      <c r="AM159" s="186" t="s">
        <v>349</v>
      </c>
      <c r="AN159" s="186">
        <v>27</v>
      </c>
      <c r="AO159" s="186">
        <v>21.423999999999999</v>
      </c>
      <c r="AP159" s="191" t="s">
        <v>349</v>
      </c>
      <c r="AQ159" s="191">
        <v>27</v>
      </c>
      <c r="AR159" s="191">
        <v>19.602959999999999</v>
      </c>
      <c r="AS159" s="186" t="s">
        <v>349</v>
      </c>
      <c r="AT159" s="186">
        <v>27</v>
      </c>
      <c r="AU159" s="186">
        <v>16</v>
      </c>
    </row>
    <row r="160" spans="1:47" x14ac:dyDescent="0.25">
      <c r="A160" s="122">
        <v>27</v>
      </c>
      <c r="B160" s="122">
        <v>72</v>
      </c>
      <c r="C160" s="122">
        <v>11.254435281289224</v>
      </c>
      <c r="D160" s="122">
        <v>15.521906760980537</v>
      </c>
      <c r="F160" s="122">
        <v>27</v>
      </c>
      <c r="G160" s="122">
        <v>72</v>
      </c>
      <c r="H160" s="122">
        <v>13.074989614941801</v>
      </c>
      <c r="I160" s="122">
        <v>20.150557924929299</v>
      </c>
      <c r="K160" s="122">
        <v>27</v>
      </c>
      <c r="L160" s="122">
        <v>72</v>
      </c>
      <c r="M160" s="122">
        <v>15.058413239570013</v>
      </c>
      <c r="N160" s="122">
        <v>22.004233774839708</v>
      </c>
      <c r="O160" s="127"/>
      <c r="P160" s="122">
        <v>27</v>
      </c>
      <c r="Q160" s="122">
        <v>72</v>
      </c>
      <c r="R160" s="123">
        <v>16.018387083592604</v>
      </c>
      <c r="S160" s="123">
        <v>22.885320578937467</v>
      </c>
      <c r="AH160" s="191" t="s">
        <v>350</v>
      </c>
      <c r="AI160" s="191">
        <v>27</v>
      </c>
      <c r="AJ160" s="191">
        <v>52</v>
      </c>
      <c r="AK160" s="191">
        <v>16.859352405481211</v>
      </c>
      <c r="AL160" s="191">
        <v>21.745359999999998</v>
      </c>
      <c r="AM160" s="186" t="s">
        <v>350</v>
      </c>
      <c r="AN160" s="186">
        <v>27</v>
      </c>
      <c r="AO160" s="186">
        <v>20.908999999999999</v>
      </c>
      <c r="AP160" s="191" t="s">
        <v>350</v>
      </c>
      <c r="AQ160" s="191">
        <v>27</v>
      </c>
      <c r="AR160" s="191">
        <v>19.131734999999999</v>
      </c>
      <c r="AS160" s="186" t="s">
        <v>350</v>
      </c>
      <c r="AT160" s="186">
        <v>27</v>
      </c>
      <c r="AU160" s="186">
        <v>15.552733267807845</v>
      </c>
    </row>
    <row r="161" spans="1:47" x14ac:dyDescent="0.25">
      <c r="A161" s="122">
        <v>27</v>
      </c>
      <c r="B161" s="122">
        <v>23</v>
      </c>
      <c r="C161" s="122">
        <v>11.606136383829508</v>
      </c>
      <c r="D161" s="122">
        <v>15.8</v>
      </c>
      <c r="F161" s="122">
        <v>27</v>
      </c>
      <c r="G161" s="122">
        <v>23</v>
      </c>
      <c r="H161" s="122">
        <v>13.205739511091219</v>
      </c>
      <c r="I161" s="122">
        <v>18.849</v>
      </c>
      <c r="K161" s="122">
        <v>27</v>
      </c>
      <c r="L161" s="122">
        <v>23</v>
      </c>
      <c r="M161" s="122">
        <v>15.20899737196571</v>
      </c>
      <c r="N161" s="122">
        <v>20.6</v>
      </c>
      <c r="O161" s="127"/>
      <c r="P161" s="122">
        <v>27</v>
      </c>
      <c r="Q161" s="122">
        <v>23</v>
      </c>
      <c r="R161" s="123">
        <v>16.178570954428523</v>
      </c>
      <c r="S161" s="123">
        <v>21.424000000000003</v>
      </c>
      <c r="AH161" s="191" t="s">
        <v>351</v>
      </c>
      <c r="AI161" s="191">
        <v>27</v>
      </c>
      <c r="AJ161" s="191">
        <v>21</v>
      </c>
      <c r="AK161" s="191">
        <v>16.61907659922732</v>
      </c>
      <c r="AL161" s="191">
        <v>21.424000000000003</v>
      </c>
      <c r="AM161" s="186" t="s">
        <v>351</v>
      </c>
      <c r="AN161" s="186">
        <v>27</v>
      </c>
      <c r="AO161" s="186">
        <v>20.6</v>
      </c>
      <c r="AP161" s="191" t="s">
        <v>351</v>
      </c>
      <c r="AQ161" s="191">
        <v>27</v>
      </c>
      <c r="AR161" s="191">
        <v>18.849</v>
      </c>
      <c r="AS161" s="186" t="s">
        <v>351</v>
      </c>
      <c r="AT161" s="186">
        <v>27</v>
      </c>
      <c r="AU161" s="186">
        <v>15.5</v>
      </c>
    </row>
    <row r="162" spans="1:47" x14ac:dyDescent="0.25">
      <c r="A162" s="122">
        <v>27</v>
      </c>
      <c r="B162" s="122">
        <v>22</v>
      </c>
      <c r="C162" s="122">
        <v>11.430285832559369</v>
      </c>
      <c r="D162" s="122">
        <v>15.6</v>
      </c>
      <c r="F162" s="122">
        <v>27</v>
      </c>
      <c r="G162" s="122">
        <v>22</v>
      </c>
      <c r="H162" s="122">
        <v>13.238426985128573</v>
      </c>
      <c r="I162" s="122">
        <v>18.377775</v>
      </c>
      <c r="K162" s="122">
        <v>27</v>
      </c>
      <c r="L162" s="122">
        <v>22</v>
      </c>
      <c r="M162" s="122">
        <v>15.246643405064637</v>
      </c>
      <c r="N162" s="122">
        <v>20.085000000000001</v>
      </c>
      <c r="O162" s="127"/>
      <c r="P162" s="122">
        <v>27</v>
      </c>
      <c r="Q162" s="122">
        <v>22</v>
      </c>
      <c r="R162" s="123">
        <v>16.218616922137507</v>
      </c>
      <c r="S162" s="123">
        <v>20.888400000000001</v>
      </c>
      <c r="AH162" s="191" t="s">
        <v>352</v>
      </c>
      <c r="AI162" s="191">
        <v>27</v>
      </c>
      <c r="AJ162" s="191">
        <v>22</v>
      </c>
      <c r="AK162" s="191">
        <v>16.218616922137507</v>
      </c>
      <c r="AL162" s="191">
        <v>20.888400000000001</v>
      </c>
      <c r="AM162" s="186" t="s">
        <v>352</v>
      </c>
      <c r="AN162" s="186">
        <v>27</v>
      </c>
      <c r="AO162" s="186">
        <v>20.085000000000001</v>
      </c>
      <c r="AP162" s="191" t="s">
        <v>352</v>
      </c>
      <c r="AQ162" s="191">
        <v>27</v>
      </c>
      <c r="AR162" s="191">
        <v>18.377775</v>
      </c>
      <c r="AS162" s="186" t="s">
        <v>352</v>
      </c>
      <c r="AT162" s="186">
        <v>27</v>
      </c>
      <c r="AU162" s="186">
        <v>15.6</v>
      </c>
    </row>
    <row r="163" spans="1:47" x14ac:dyDescent="0.25">
      <c r="A163" s="122">
        <v>27</v>
      </c>
      <c r="B163" s="122">
        <v>21</v>
      </c>
      <c r="C163" s="122">
        <v>11.641306494083539</v>
      </c>
      <c r="D163" s="122">
        <v>15.5</v>
      </c>
      <c r="F163" s="122">
        <v>27</v>
      </c>
      <c r="G163" s="122">
        <v>21</v>
      </c>
      <c r="H163" s="122">
        <v>13.565301725502115</v>
      </c>
      <c r="I163" s="122">
        <v>18.849</v>
      </c>
      <c r="K163" s="122">
        <v>27</v>
      </c>
      <c r="L163" s="122">
        <v>21</v>
      </c>
      <c r="M163" s="122">
        <v>15.623103736053885</v>
      </c>
      <c r="N163" s="122">
        <v>20.6</v>
      </c>
      <c r="O163" s="127"/>
      <c r="P163" s="122">
        <v>27</v>
      </c>
      <c r="Q163" s="122">
        <v>21</v>
      </c>
      <c r="R163" s="123">
        <v>16.61907659922732</v>
      </c>
      <c r="S163" s="123">
        <v>21.424000000000003</v>
      </c>
      <c r="AH163" s="191" t="s">
        <v>353</v>
      </c>
      <c r="AI163" s="191">
        <v>27</v>
      </c>
      <c r="AJ163" s="191">
        <v>23</v>
      </c>
      <c r="AK163" s="191">
        <v>16.178570954428523</v>
      </c>
      <c r="AL163" s="191">
        <v>21.424000000000003</v>
      </c>
      <c r="AM163" s="186" t="s">
        <v>353</v>
      </c>
      <c r="AN163" s="186">
        <v>27</v>
      </c>
      <c r="AO163" s="186">
        <v>20.6</v>
      </c>
      <c r="AP163" s="191" t="s">
        <v>353</v>
      </c>
      <c r="AQ163" s="191">
        <v>27</v>
      </c>
      <c r="AR163" s="191">
        <v>18.849</v>
      </c>
      <c r="AS163" s="186" t="s">
        <v>353</v>
      </c>
      <c r="AT163" s="186">
        <v>27</v>
      </c>
      <c r="AU163" s="186">
        <v>15.8</v>
      </c>
    </row>
    <row r="164" spans="1:47" x14ac:dyDescent="0.25">
      <c r="A164" s="122">
        <v>27</v>
      </c>
      <c r="B164" s="122">
        <v>52</v>
      </c>
      <c r="C164" s="122">
        <v>11.254435281289224</v>
      </c>
      <c r="D164" s="122">
        <v>15.521906760980537</v>
      </c>
      <c r="F164" s="122">
        <v>27</v>
      </c>
      <c r="G164" s="122">
        <v>52</v>
      </c>
      <c r="H164" s="122">
        <v>13.761426569726245</v>
      </c>
      <c r="I164" s="122">
        <v>19.131734999999999</v>
      </c>
      <c r="J164" s="130"/>
      <c r="K164" s="122">
        <v>27</v>
      </c>
      <c r="L164" s="122">
        <v>52</v>
      </c>
      <c r="M164" s="122">
        <v>15.848979934647438</v>
      </c>
      <c r="N164" s="122">
        <v>20.908999999999999</v>
      </c>
      <c r="O164" s="127"/>
      <c r="P164" s="122">
        <v>27</v>
      </c>
      <c r="Q164" s="122">
        <v>52</v>
      </c>
      <c r="R164" s="123">
        <v>16.859352405481211</v>
      </c>
      <c r="S164" s="123">
        <v>21.745359999999998</v>
      </c>
      <c r="AH164" s="191" t="s">
        <v>354</v>
      </c>
      <c r="AI164" s="191">
        <v>27</v>
      </c>
      <c r="AJ164" s="191">
        <v>48</v>
      </c>
      <c r="AK164" s="191">
        <v>16.018387083592604</v>
      </c>
      <c r="AL164" s="191">
        <v>22.967950707847436</v>
      </c>
      <c r="AM164" s="186" t="s">
        <v>354</v>
      </c>
      <c r="AN164" s="186">
        <v>27</v>
      </c>
      <c r="AO164" s="186">
        <v>22.083647054533103</v>
      </c>
      <c r="AP164" s="191" t="s">
        <v>354</v>
      </c>
      <c r="AQ164" s="191">
        <v>27</v>
      </c>
      <c r="AR164" s="191">
        <v>20.223744751312644</v>
      </c>
      <c r="AS164" s="186" t="s">
        <v>354</v>
      </c>
      <c r="AT164" s="186">
        <v>27</v>
      </c>
      <c r="AU164" s="186">
        <v>15.636446276758083</v>
      </c>
    </row>
    <row r="165" spans="1:47" x14ac:dyDescent="0.25">
      <c r="A165" s="122">
        <v>27</v>
      </c>
      <c r="B165" s="122">
        <v>44</v>
      </c>
      <c r="C165" s="122">
        <v>11.957837486369801</v>
      </c>
      <c r="D165" s="122">
        <v>16</v>
      </c>
      <c r="E165" s="133">
        <f>AVERAGE(D160:D165)</f>
        <v>15.657302253660179</v>
      </c>
      <c r="F165" s="122">
        <v>27</v>
      </c>
      <c r="G165" s="122">
        <v>44</v>
      </c>
      <c r="H165" s="122">
        <v>13.990238887987724</v>
      </c>
      <c r="I165" s="122">
        <v>19.602959999999999</v>
      </c>
      <c r="J165" s="133">
        <f>AVERAGE(I160:I165)</f>
        <v>19.160171320821547</v>
      </c>
      <c r="K165" s="122">
        <v>27</v>
      </c>
      <c r="L165" s="122">
        <v>44</v>
      </c>
      <c r="M165" s="122">
        <v>16.112502166339908</v>
      </c>
      <c r="N165" s="122">
        <v>21.423999999999999</v>
      </c>
      <c r="O165" s="131">
        <f>AVERAGE(N160:N165)</f>
        <v>20.937038962473284</v>
      </c>
      <c r="P165" s="122">
        <v>27</v>
      </c>
      <c r="Q165" s="122">
        <v>44</v>
      </c>
      <c r="R165" s="123">
        <v>17.139674179444079</v>
      </c>
      <c r="S165" s="123">
        <v>22.28096</v>
      </c>
      <c r="T165" s="126">
        <f>AVERAGE(S160:S165)</f>
        <v>21.774673429822911</v>
      </c>
      <c r="AH165" s="191" t="s">
        <v>355</v>
      </c>
      <c r="AI165" s="191">
        <v>28</v>
      </c>
      <c r="AJ165" s="191">
        <v>46</v>
      </c>
      <c r="AK165" s="191">
        <v>16.41884676068241</v>
      </c>
      <c r="AL165" s="191">
        <v>19.924320000000002</v>
      </c>
      <c r="AM165" s="186" t="s">
        <v>355</v>
      </c>
      <c r="AN165" s="186">
        <v>28</v>
      </c>
      <c r="AO165" s="186">
        <v>19.158000000000001</v>
      </c>
      <c r="AP165" s="191" t="s">
        <v>355</v>
      </c>
      <c r="AQ165" s="191">
        <v>28</v>
      </c>
      <c r="AR165" s="191">
        <v>17.52957</v>
      </c>
      <c r="AS165" s="186" t="s">
        <v>355</v>
      </c>
      <c r="AT165" s="186">
        <v>28</v>
      </c>
      <c r="AU165" s="186">
        <v>15</v>
      </c>
    </row>
    <row r="166" spans="1:47" x14ac:dyDescent="0.25">
      <c r="A166" s="44">
        <v>28</v>
      </c>
      <c r="B166" s="44">
        <v>60</v>
      </c>
      <c r="C166" s="44">
        <v>10.234502083922386</v>
      </c>
      <c r="D166" s="44">
        <v>14.863673744294408</v>
      </c>
      <c r="F166" s="44">
        <v>28</v>
      </c>
      <c r="G166" s="44">
        <v>60</v>
      </c>
      <c r="H166" s="44">
        <v>11.996302971709101</v>
      </c>
      <c r="I166" s="44">
        <v>19.206593684540973</v>
      </c>
      <c r="K166" s="44">
        <v>28</v>
      </c>
      <c r="L166" s="44">
        <v>60</v>
      </c>
      <c r="M166" s="44">
        <v>13.816094147305483</v>
      </c>
      <c r="N166" s="44">
        <v>20.973463104614858</v>
      </c>
      <c r="O166" s="127"/>
      <c r="P166" s="44">
        <v>28</v>
      </c>
      <c r="Q166" s="44">
        <v>60</v>
      </c>
      <c r="R166" s="43">
        <v>14.696870149196208</v>
      </c>
      <c r="S166" s="43">
        <v>21.812304364853951</v>
      </c>
      <c r="AH166" s="191" t="s">
        <v>356</v>
      </c>
      <c r="AI166" s="191">
        <v>28</v>
      </c>
      <c r="AJ166" s="191">
        <v>63</v>
      </c>
      <c r="AK166" s="191">
        <v>16.098479019010568</v>
      </c>
      <c r="AL166" s="191">
        <v>20.352800000000002</v>
      </c>
      <c r="AM166" s="186" t="s">
        <v>356</v>
      </c>
      <c r="AN166" s="186">
        <v>28</v>
      </c>
      <c r="AO166" s="186">
        <v>19.57</v>
      </c>
      <c r="AP166" s="191" t="s">
        <v>356</v>
      </c>
      <c r="AQ166" s="191">
        <v>28</v>
      </c>
      <c r="AR166" s="191">
        <v>17.906549999999999</v>
      </c>
      <c r="AS166" s="186" t="s">
        <v>356</v>
      </c>
      <c r="AT166" s="186">
        <v>28</v>
      </c>
      <c r="AU166" s="186">
        <v>15</v>
      </c>
    </row>
    <row r="167" spans="1:47" x14ac:dyDescent="0.25">
      <c r="A167" s="44">
        <v>28</v>
      </c>
      <c r="B167" s="44">
        <v>44</v>
      </c>
      <c r="C167" s="44">
        <v>10.375182524938504</v>
      </c>
      <c r="D167" s="44">
        <v>14.9603533325292</v>
      </c>
      <c r="F167" s="44">
        <v>28</v>
      </c>
      <c r="G167" s="44">
        <v>44</v>
      </c>
      <c r="H167" s="44">
        <v>12.290490238045294</v>
      </c>
      <c r="I167" s="44">
        <v>17.15259</v>
      </c>
      <c r="K167" s="44">
        <v>28</v>
      </c>
      <c r="L167" s="44">
        <v>44</v>
      </c>
      <c r="M167" s="44">
        <v>14.154908445195813</v>
      </c>
      <c r="N167" s="44">
        <v>18.745999999999999</v>
      </c>
      <c r="O167" s="127"/>
      <c r="P167" s="44">
        <v>28</v>
      </c>
      <c r="Q167" s="44">
        <v>44</v>
      </c>
      <c r="R167" s="43">
        <v>15.057283858577048</v>
      </c>
      <c r="S167" s="43">
        <v>19.495839999999998</v>
      </c>
      <c r="AH167" s="191" t="s">
        <v>357</v>
      </c>
      <c r="AI167" s="191">
        <v>28</v>
      </c>
      <c r="AJ167" s="191">
        <v>33</v>
      </c>
      <c r="AK167" s="191">
        <v>15.377651600248896</v>
      </c>
      <c r="AL167" s="191">
        <v>19.8172</v>
      </c>
      <c r="AM167" s="186" t="s">
        <v>357</v>
      </c>
      <c r="AN167" s="186">
        <v>28</v>
      </c>
      <c r="AO167" s="186">
        <v>19.055</v>
      </c>
      <c r="AP167" s="191" t="s">
        <v>357</v>
      </c>
      <c r="AQ167" s="191">
        <v>28</v>
      </c>
      <c r="AR167" s="191">
        <v>17.435324999999999</v>
      </c>
      <c r="AS167" s="186" t="s">
        <v>357</v>
      </c>
      <c r="AT167" s="186">
        <v>28</v>
      </c>
      <c r="AU167" s="186">
        <v>14.7</v>
      </c>
    </row>
    <row r="168" spans="1:47" x14ac:dyDescent="0.25">
      <c r="A168" s="44">
        <v>28</v>
      </c>
      <c r="B168" s="44">
        <v>80</v>
      </c>
      <c r="C168" s="44">
        <v>10.832393958240877</v>
      </c>
      <c r="D168" s="44">
        <v>15.261167043667394</v>
      </c>
      <c r="F168" s="44">
        <v>28</v>
      </c>
      <c r="G168" s="44">
        <v>80</v>
      </c>
      <c r="H168" s="44">
        <v>12.519302556306771</v>
      </c>
      <c r="I168" s="44">
        <v>17.246835000000001</v>
      </c>
      <c r="K168" s="44">
        <v>28</v>
      </c>
      <c r="L168" s="44">
        <v>80</v>
      </c>
      <c r="M168" s="44">
        <v>14.418430676888283</v>
      </c>
      <c r="N168" s="44">
        <v>18.849</v>
      </c>
      <c r="O168" s="127"/>
      <c r="P168" s="44">
        <v>28</v>
      </c>
      <c r="Q168" s="44">
        <v>80</v>
      </c>
      <c r="R168" s="43">
        <v>15.337605632539912</v>
      </c>
      <c r="S168" s="43">
        <v>19.602959999999999</v>
      </c>
      <c r="AH168" s="191" t="s">
        <v>358</v>
      </c>
      <c r="AI168" s="191">
        <v>28</v>
      </c>
      <c r="AJ168" s="191">
        <v>80</v>
      </c>
      <c r="AK168" s="191">
        <v>15.337605632539912</v>
      </c>
      <c r="AL168" s="191">
        <v>19.602959999999999</v>
      </c>
      <c r="AM168" s="186" t="s">
        <v>358</v>
      </c>
      <c r="AN168" s="186">
        <v>28</v>
      </c>
      <c r="AO168" s="186">
        <v>18.849</v>
      </c>
      <c r="AP168" s="191" t="s">
        <v>358</v>
      </c>
      <c r="AQ168" s="191">
        <v>28</v>
      </c>
      <c r="AR168" s="191">
        <v>17.246835000000001</v>
      </c>
      <c r="AS168" s="186" t="s">
        <v>358</v>
      </c>
      <c r="AT168" s="186">
        <v>28</v>
      </c>
      <c r="AU168" s="186">
        <v>15.291475721416118</v>
      </c>
    </row>
    <row r="169" spans="1:47" x14ac:dyDescent="0.25">
      <c r="A169" s="44">
        <v>28</v>
      </c>
      <c r="B169" s="44">
        <v>33</v>
      </c>
      <c r="C169" s="44">
        <v>11.078584730019079</v>
      </c>
      <c r="D169" s="44">
        <v>14.7</v>
      </c>
      <c r="F169" s="44">
        <v>28</v>
      </c>
      <c r="G169" s="44">
        <v>33</v>
      </c>
      <c r="H169" s="44">
        <v>12.551990030344129</v>
      </c>
      <c r="I169" s="44">
        <v>17.435324999999999</v>
      </c>
      <c r="K169" s="44">
        <v>28</v>
      </c>
      <c r="L169" s="44">
        <v>33</v>
      </c>
      <c r="M169" s="44">
        <v>14.456076709987212</v>
      </c>
      <c r="N169" s="44">
        <v>19.055</v>
      </c>
      <c r="O169" s="127"/>
      <c r="P169" s="44">
        <v>28</v>
      </c>
      <c r="Q169" s="44">
        <v>33</v>
      </c>
      <c r="R169" s="43">
        <v>15.377651600248896</v>
      </c>
      <c r="S169" s="43">
        <v>19.8172</v>
      </c>
      <c r="AH169" s="191" t="s">
        <v>359</v>
      </c>
      <c r="AI169" s="191">
        <v>28</v>
      </c>
      <c r="AJ169" s="191">
        <v>44</v>
      </c>
      <c r="AK169" s="191">
        <v>15.057283858577048</v>
      </c>
      <c r="AL169" s="191">
        <v>19.495839999999998</v>
      </c>
      <c r="AM169" s="186" t="s">
        <v>359</v>
      </c>
      <c r="AN169" s="186">
        <v>28</v>
      </c>
      <c r="AO169" s="186">
        <v>18.745999999999999</v>
      </c>
      <c r="AP169" s="191" t="s">
        <v>359</v>
      </c>
      <c r="AQ169" s="191">
        <v>28</v>
      </c>
      <c r="AR169" s="191">
        <v>17.15259</v>
      </c>
      <c r="AS169" s="186" t="s">
        <v>359</v>
      </c>
      <c r="AT169" s="186">
        <v>28</v>
      </c>
      <c r="AU169" s="186">
        <v>14.990064594247604</v>
      </c>
    </row>
    <row r="170" spans="1:47" x14ac:dyDescent="0.25">
      <c r="A170" s="44">
        <v>28</v>
      </c>
      <c r="B170" s="44">
        <v>63</v>
      </c>
      <c r="C170" s="44">
        <v>11.219265171035195</v>
      </c>
      <c r="D170" s="44">
        <v>15</v>
      </c>
      <c r="F170" s="44">
        <v>28</v>
      </c>
      <c r="G170" s="44">
        <v>63</v>
      </c>
      <c r="H170" s="44">
        <v>13.140364563016513</v>
      </c>
      <c r="I170" s="44">
        <v>17.906549999999999</v>
      </c>
      <c r="K170" s="44">
        <v>28</v>
      </c>
      <c r="L170" s="44">
        <v>63</v>
      </c>
      <c r="M170" s="44">
        <v>15.133705305767863</v>
      </c>
      <c r="N170" s="44">
        <v>19.57</v>
      </c>
      <c r="O170" s="127"/>
      <c r="P170" s="44">
        <v>28</v>
      </c>
      <c r="Q170" s="44">
        <v>63</v>
      </c>
      <c r="R170" s="43">
        <v>16.098479019010568</v>
      </c>
      <c r="S170" s="43">
        <v>20.352800000000002</v>
      </c>
      <c r="AH170" s="191" t="s">
        <v>360</v>
      </c>
      <c r="AI170" s="191">
        <v>28</v>
      </c>
      <c r="AJ170" s="191">
        <v>19</v>
      </c>
      <c r="AK170" s="191">
        <v>14.696870149196208</v>
      </c>
      <c r="AL170" s="191">
        <v>21.891060243115501</v>
      </c>
      <c r="AM170" s="186" t="s">
        <v>360</v>
      </c>
      <c r="AN170" s="186">
        <v>28</v>
      </c>
      <c r="AO170" s="186">
        <v>21.049156332959413</v>
      </c>
      <c r="AP170" s="191" t="s">
        <v>360</v>
      </c>
      <c r="AQ170" s="191">
        <v>28</v>
      </c>
      <c r="AR170" s="191">
        <v>19.276352032803228</v>
      </c>
      <c r="AS170" s="186" t="s">
        <v>360</v>
      </c>
      <c r="AT170" s="186">
        <v>28</v>
      </c>
      <c r="AU170" s="186">
        <v>13</v>
      </c>
    </row>
    <row r="171" spans="1:47" x14ac:dyDescent="0.25">
      <c r="A171" s="44">
        <v>28</v>
      </c>
      <c r="B171" s="44">
        <v>46</v>
      </c>
      <c r="C171" s="44">
        <v>11.606136383829508</v>
      </c>
      <c r="D171" s="44">
        <v>15</v>
      </c>
      <c r="E171" s="133">
        <f>AVERAGE(D166:D171)</f>
        <v>14.964199020081834</v>
      </c>
      <c r="F171" s="44">
        <v>28</v>
      </c>
      <c r="G171" s="44">
        <v>46</v>
      </c>
      <c r="H171" s="44">
        <v>13.401864355315343</v>
      </c>
      <c r="I171" s="44">
        <v>17.52957</v>
      </c>
      <c r="J171" s="133">
        <f>AVERAGE(I166:I171)</f>
        <v>17.746243947423494</v>
      </c>
      <c r="K171" s="44">
        <v>28</v>
      </c>
      <c r="L171" s="44">
        <v>46</v>
      </c>
      <c r="M171" s="44">
        <v>15.434873570559258</v>
      </c>
      <c r="N171" s="44">
        <v>19.158000000000001</v>
      </c>
      <c r="O171" s="131">
        <f>AVERAGE(N166:N171)</f>
        <v>19.391910517435811</v>
      </c>
      <c r="P171" s="44">
        <v>28</v>
      </c>
      <c r="Q171" s="44">
        <v>46</v>
      </c>
      <c r="R171" s="43">
        <v>16.41884676068241</v>
      </c>
      <c r="S171" s="43">
        <v>19.924320000000002</v>
      </c>
      <c r="T171" s="126">
        <f>AVERAGE(S166:S171)</f>
        <v>20.16757072747566</v>
      </c>
      <c r="AH171" s="191" t="s">
        <v>361</v>
      </c>
      <c r="AI171" s="191">
        <v>29</v>
      </c>
      <c r="AJ171" s="191">
        <v>19</v>
      </c>
      <c r="AK171" s="191">
        <v>19.542432241982976</v>
      </c>
      <c r="AL171" s="191">
        <v>24.423360000000002</v>
      </c>
      <c r="AM171" s="186" t="s">
        <v>361</v>
      </c>
      <c r="AN171" s="186">
        <v>29</v>
      </c>
      <c r="AO171" s="186">
        <v>23.484000000000002</v>
      </c>
      <c r="AP171" s="191" t="s">
        <v>361</v>
      </c>
      <c r="AQ171" s="191">
        <v>29</v>
      </c>
      <c r="AR171" s="191">
        <v>21.487860000000001</v>
      </c>
      <c r="AS171" s="186" t="s">
        <v>361</v>
      </c>
      <c r="AT171" s="186">
        <v>29</v>
      </c>
      <c r="AU171" s="186">
        <v>16.5</v>
      </c>
    </row>
    <row r="172" spans="1:47" x14ac:dyDescent="0.25">
      <c r="A172" s="122">
        <v>29</v>
      </c>
      <c r="B172" s="122">
        <v>28</v>
      </c>
      <c r="C172" s="122">
        <v>12.309538588910089</v>
      </c>
      <c r="D172" s="122">
        <v>15.4</v>
      </c>
      <c r="F172" s="122">
        <v>29</v>
      </c>
      <c r="G172" s="122">
        <v>28</v>
      </c>
      <c r="H172" s="122">
        <v>14.970863109108357</v>
      </c>
      <c r="I172" s="122">
        <v>21.559205488257543</v>
      </c>
      <c r="K172" s="122">
        <v>29</v>
      </c>
      <c r="L172" s="122">
        <v>28</v>
      </c>
      <c r="M172" s="122">
        <v>17.241883159307658</v>
      </c>
      <c r="N172" s="122">
        <v>23.542417126180684</v>
      </c>
      <c r="O172" s="127"/>
      <c r="P172" s="122">
        <v>29</v>
      </c>
      <c r="Q172" s="122">
        <v>28</v>
      </c>
      <c r="R172" s="123">
        <v>18.341053210713522</v>
      </c>
      <c r="S172" s="123">
        <v>24.486631672320097</v>
      </c>
      <c r="AH172" s="191" t="s">
        <v>362</v>
      </c>
      <c r="AI172" s="191">
        <v>29</v>
      </c>
      <c r="AJ172" s="191">
        <v>17</v>
      </c>
      <c r="AK172" s="191">
        <v>19.302156435729085</v>
      </c>
      <c r="AL172" s="191">
        <v>24.637600000000003</v>
      </c>
      <c r="AM172" s="186" t="s">
        <v>362</v>
      </c>
      <c r="AN172" s="186">
        <v>29</v>
      </c>
      <c r="AO172" s="186">
        <v>23.69</v>
      </c>
      <c r="AP172" s="191" t="s">
        <v>362</v>
      </c>
      <c r="AQ172" s="191">
        <v>29</v>
      </c>
      <c r="AR172" s="191">
        <v>21.676349999999999</v>
      </c>
      <c r="AS172" s="186" t="s">
        <v>362</v>
      </c>
      <c r="AT172" s="186">
        <v>29</v>
      </c>
      <c r="AU172" s="186">
        <v>16</v>
      </c>
    </row>
    <row r="173" spans="1:47" x14ac:dyDescent="0.25">
      <c r="A173" s="122">
        <v>29</v>
      </c>
      <c r="B173" s="122">
        <v>49</v>
      </c>
      <c r="C173" s="122">
        <v>11.957837486369801</v>
      </c>
      <c r="D173" s="122">
        <v>15.924037345320089</v>
      </c>
      <c r="F173" s="122">
        <v>29</v>
      </c>
      <c r="G173" s="122">
        <v>49</v>
      </c>
      <c r="H173" s="122">
        <v>14.970863109108357</v>
      </c>
      <c r="I173" s="122">
        <v>20.733899999999998</v>
      </c>
      <c r="K173" s="122">
        <v>29</v>
      </c>
      <c r="L173" s="122">
        <v>49</v>
      </c>
      <c r="M173" s="122">
        <v>17.241883159307658</v>
      </c>
      <c r="N173" s="122">
        <v>22.66</v>
      </c>
      <c r="O173" s="127"/>
      <c r="P173" s="122">
        <v>29</v>
      </c>
      <c r="Q173" s="122">
        <v>49</v>
      </c>
      <c r="R173" s="123">
        <v>18.341053210713522</v>
      </c>
      <c r="S173" s="123">
        <v>23.566400000000002</v>
      </c>
      <c r="AH173" s="191" t="s">
        <v>363</v>
      </c>
      <c r="AI173" s="191">
        <v>29</v>
      </c>
      <c r="AJ173" s="191">
        <v>21</v>
      </c>
      <c r="AK173" s="191">
        <v>18.6213749846764</v>
      </c>
      <c r="AL173" s="191">
        <v>23.352160000000001</v>
      </c>
      <c r="AM173" s="186" t="s">
        <v>363</v>
      </c>
      <c r="AN173" s="186">
        <v>29</v>
      </c>
      <c r="AO173" s="186">
        <v>22.454000000000001</v>
      </c>
      <c r="AP173" s="191" t="s">
        <v>363</v>
      </c>
      <c r="AQ173" s="191">
        <v>29</v>
      </c>
      <c r="AR173" s="191">
        <v>20.54541</v>
      </c>
      <c r="AS173" s="186" t="s">
        <v>363</v>
      </c>
      <c r="AT173" s="186">
        <v>29</v>
      </c>
      <c r="AU173" s="186">
        <v>16.012875595664703</v>
      </c>
    </row>
    <row r="174" spans="1:47" x14ac:dyDescent="0.25">
      <c r="A174" s="122">
        <v>29</v>
      </c>
      <c r="B174" s="122">
        <v>21</v>
      </c>
      <c r="C174" s="122">
        <v>12.063347817131882</v>
      </c>
      <c r="D174" s="122">
        <v>15.981137057468569</v>
      </c>
      <c r="F174" s="122">
        <v>29</v>
      </c>
      <c r="G174" s="122">
        <v>21</v>
      </c>
      <c r="H174" s="122">
        <v>15.199675427369842</v>
      </c>
      <c r="I174" s="122">
        <v>20.54541</v>
      </c>
      <c r="K174" s="122">
        <v>29</v>
      </c>
      <c r="L174" s="122">
        <v>21</v>
      </c>
      <c r="M174" s="122">
        <v>17.505405391000139</v>
      </c>
      <c r="N174" s="122">
        <v>22.454000000000001</v>
      </c>
      <c r="O174" s="127"/>
      <c r="P174" s="122">
        <v>29</v>
      </c>
      <c r="Q174" s="122">
        <v>21</v>
      </c>
      <c r="R174" s="123">
        <v>18.6213749846764</v>
      </c>
      <c r="S174" s="123">
        <v>23.352160000000001</v>
      </c>
      <c r="AH174" s="191" t="s">
        <v>364</v>
      </c>
      <c r="AI174" s="191">
        <v>29</v>
      </c>
      <c r="AJ174" s="191">
        <v>31</v>
      </c>
      <c r="AK174" s="191">
        <v>18.6213749846764</v>
      </c>
      <c r="AL174" s="191">
        <v>24.102</v>
      </c>
      <c r="AM174" s="186" t="s">
        <v>364</v>
      </c>
      <c r="AN174" s="186">
        <v>29</v>
      </c>
      <c r="AO174" s="186">
        <v>23.175000000000001</v>
      </c>
      <c r="AP174" s="191" t="s">
        <v>364</v>
      </c>
      <c r="AQ174" s="191">
        <v>29</v>
      </c>
      <c r="AR174" s="191">
        <v>21.205124999999999</v>
      </c>
      <c r="AS174" s="186" t="s">
        <v>364</v>
      </c>
      <c r="AT174" s="186">
        <v>29</v>
      </c>
      <c r="AU174" s="186">
        <v>15</v>
      </c>
    </row>
    <row r="175" spans="1:47" x14ac:dyDescent="0.25">
      <c r="A175" s="122">
        <v>29</v>
      </c>
      <c r="B175" s="122">
        <v>31</v>
      </c>
      <c r="C175" s="122">
        <v>12.837090242720519</v>
      </c>
      <c r="D175" s="122">
        <v>15</v>
      </c>
      <c r="F175" s="122">
        <v>29</v>
      </c>
      <c r="G175" s="122">
        <v>31</v>
      </c>
      <c r="H175" s="122">
        <v>15.199675427369842</v>
      </c>
      <c r="I175" s="122">
        <v>21.205124999999999</v>
      </c>
      <c r="K175" s="122">
        <v>29</v>
      </c>
      <c r="L175" s="122">
        <v>31</v>
      </c>
      <c r="M175" s="122">
        <v>17.505405391000139</v>
      </c>
      <c r="N175" s="122">
        <v>23.175000000000001</v>
      </c>
      <c r="O175" s="127"/>
      <c r="P175" s="122">
        <v>29</v>
      </c>
      <c r="Q175" s="122">
        <v>31</v>
      </c>
      <c r="R175" s="123">
        <v>18.6213749846764</v>
      </c>
      <c r="S175" s="123">
        <v>24.102</v>
      </c>
      <c r="AH175" s="191" t="s">
        <v>365</v>
      </c>
      <c r="AI175" s="191">
        <v>29</v>
      </c>
      <c r="AJ175" s="191">
        <v>28</v>
      </c>
      <c r="AK175" s="191">
        <v>18.341053210713522</v>
      </c>
      <c r="AL175" s="191">
        <v>24.575043522382487</v>
      </c>
      <c r="AM175" s="186" t="s">
        <v>365</v>
      </c>
      <c r="AN175" s="186">
        <v>29</v>
      </c>
      <c r="AO175" s="186">
        <v>23.62738170958907</v>
      </c>
      <c r="AP175" s="191" t="s">
        <v>365</v>
      </c>
      <c r="AQ175" s="191">
        <v>29</v>
      </c>
      <c r="AR175" s="191">
        <v>21.637508522590895</v>
      </c>
      <c r="AS175" s="186" t="s">
        <v>365</v>
      </c>
      <c r="AT175" s="186">
        <v>29</v>
      </c>
      <c r="AU175" s="186">
        <v>15.4</v>
      </c>
    </row>
    <row r="176" spans="1:47" x14ac:dyDescent="0.25">
      <c r="A176" s="122">
        <v>29</v>
      </c>
      <c r="B176" s="122">
        <v>17</v>
      </c>
      <c r="C176" s="122">
        <v>12.837090242720519</v>
      </c>
      <c r="D176" s="122">
        <v>16</v>
      </c>
      <c r="F176" s="122">
        <v>29</v>
      </c>
      <c r="G176" s="122">
        <v>17</v>
      </c>
      <c r="H176" s="122">
        <v>15.75536248600487</v>
      </c>
      <c r="I176" s="122">
        <v>21.676349999999999</v>
      </c>
      <c r="K176" s="122">
        <v>29</v>
      </c>
      <c r="L176" s="122">
        <v>17</v>
      </c>
      <c r="M176" s="122">
        <v>18.145387953681869</v>
      </c>
      <c r="N176" s="122">
        <v>23.69</v>
      </c>
      <c r="O176" s="127"/>
      <c r="P176" s="122">
        <v>29</v>
      </c>
      <c r="Q176" s="122">
        <v>17</v>
      </c>
      <c r="R176" s="123">
        <v>19.302156435729085</v>
      </c>
      <c r="S176" s="123">
        <v>24.637600000000003</v>
      </c>
      <c r="AH176" s="191" t="s">
        <v>366</v>
      </c>
      <c r="AI176" s="191">
        <v>29</v>
      </c>
      <c r="AJ176" s="191">
        <v>49</v>
      </c>
      <c r="AK176" s="191">
        <v>18.341053210713522</v>
      </c>
      <c r="AL176" s="191">
        <v>23.566400000000002</v>
      </c>
      <c r="AM176" s="186" t="s">
        <v>366</v>
      </c>
      <c r="AN176" s="186">
        <v>29</v>
      </c>
      <c r="AO176" s="186">
        <v>22.66</v>
      </c>
      <c r="AP176" s="191" t="s">
        <v>366</v>
      </c>
      <c r="AQ176" s="191">
        <v>29</v>
      </c>
      <c r="AR176" s="191">
        <v>20.733899999999998</v>
      </c>
      <c r="AS176" s="186" t="s">
        <v>366</v>
      </c>
      <c r="AT176" s="186">
        <v>29</v>
      </c>
      <c r="AU176" s="186">
        <v>15.955662483487895</v>
      </c>
    </row>
    <row r="177" spans="1:47" x14ac:dyDescent="0.25">
      <c r="A177" s="122">
        <v>29</v>
      </c>
      <c r="B177" s="122">
        <v>19</v>
      </c>
      <c r="C177" s="122">
        <v>13.012940793990664</v>
      </c>
      <c r="D177" s="122">
        <v>16.5</v>
      </c>
      <c r="E177" s="133">
        <f>AVERAGE(D172:D177)</f>
        <v>15.800862400464775</v>
      </c>
      <c r="F177" s="122">
        <v>29</v>
      </c>
      <c r="G177" s="122">
        <v>19</v>
      </c>
      <c r="H177" s="122">
        <v>15.951487330228998</v>
      </c>
      <c r="I177" s="122">
        <v>21.487860000000001</v>
      </c>
      <c r="J177" s="133">
        <f>AVERAGE(I172:I177)</f>
        <v>21.20130841470959</v>
      </c>
      <c r="K177" s="122">
        <v>29</v>
      </c>
      <c r="L177" s="122">
        <v>19</v>
      </c>
      <c r="M177" s="122">
        <v>18.371264152275419</v>
      </c>
      <c r="N177" s="122">
        <v>23.484000000000002</v>
      </c>
      <c r="O177" s="131">
        <f>AVERAGE(N172:N177)</f>
        <v>23.167569521030114</v>
      </c>
      <c r="P177" s="122">
        <v>29</v>
      </c>
      <c r="Q177" s="122">
        <v>19</v>
      </c>
      <c r="R177" s="123">
        <v>19.542432241982976</v>
      </c>
      <c r="S177" s="123">
        <v>24.423360000000002</v>
      </c>
      <c r="T177" s="126">
        <f>AVERAGE(S172:S177)</f>
        <v>24.094691945386685</v>
      </c>
      <c r="AH177" s="191" t="s">
        <v>367</v>
      </c>
      <c r="AI177" s="191">
        <v>30</v>
      </c>
      <c r="AJ177" s="191">
        <v>35</v>
      </c>
      <c r="AK177" s="191">
        <v>16.338754825264449</v>
      </c>
      <c r="AL177" s="191">
        <v>23.030799999999999</v>
      </c>
      <c r="AM177" s="186" t="s">
        <v>367</v>
      </c>
      <c r="AN177" s="186">
        <v>30</v>
      </c>
      <c r="AO177" s="186">
        <v>22.145</v>
      </c>
      <c r="AP177" s="191" t="s">
        <v>367</v>
      </c>
      <c r="AQ177" s="191">
        <v>30</v>
      </c>
      <c r="AR177" s="191">
        <v>20.262674999999998</v>
      </c>
      <c r="AS177" s="186" t="s">
        <v>367</v>
      </c>
      <c r="AT177" s="186">
        <v>30</v>
      </c>
      <c r="AU177" s="186"/>
    </row>
    <row r="178" spans="1:47" x14ac:dyDescent="0.25">
      <c r="A178" s="44">
        <v>30</v>
      </c>
      <c r="B178" s="44">
        <v>69</v>
      </c>
      <c r="C178" s="44">
        <v>11.711646714591595</v>
      </c>
      <c r="D178" s="44">
        <v>17</v>
      </c>
      <c r="F178" s="44">
        <v>30</v>
      </c>
      <c r="G178" s="44">
        <v>69</v>
      </c>
      <c r="H178" s="44">
        <v>13.140364563016513</v>
      </c>
      <c r="I178" s="44">
        <v>20.204120924298014</v>
      </c>
      <c r="K178" s="40">
        <v>30</v>
      </c>
      <c r="L178" s="40">
        <v>69</v>
      </c>
      <c r="M178" s="40">
        <v>15.133705305767863</v>
      </c>
      <c r="N178" s="40">
        <v>22.062722354128319</v>
      </c>
      <c r="P178" s="44">
        <v>30</v>
      </c>
      <c r="Q178" s="44">
        <v>69</v>
      </c>
      <c r="R178" s="43">
        <v>16.098479019010568</v>
      </c>
      <c r="S178" s="43">
        <v>22.946207699492671</v>
      </c>
      <c r="AH178" s="191" t="s">
        <v>368</v>
      </c>
      <c r="AI178" s="191">
        <v>30</v>
      </c>
      <c r="AJ178" s="191">
        <v>23</v>
      </c>
      <c r="AK178" s="191">
        <v>16.298708857555475</v>
      </c>
      <c r="AL178" s="191">
        <v>22.816559999999999</v>
      </c>
      <c r="AM178" s="186" t="s">
        <v>368</v>
      </c>
      <c r="AN178" s="186">
        <v>30</v>
      </c>
      <c r="AO178" s="186">
        <v>21.939</v>
      </c>
      <c r="AP178" s="191" t="s">
        <v>368</v>
      </c>
      <c r="AQ178" s="191">
        <v>30</v>
      </c>
      <c r="AR178" s="191">
        <v>20.074185</v>
      </c>
      <c r="AS178" s="186" t="s">
        <v>368</v>
      </c>
      <c r="AT178" s="186">
        <v>30</v>
      </c>
      <c r="AU178" s="186">
        <v>16.5</v>
      </c>
    </row>
    <row r="179" spans="1:47" x14ac:dyDescent="0.25">
      <c r="A179" s="44">
        <v>30</v>
      </c>
      <c r="B179" s="44">
        <v>65</v>
      </c>
      <c r="C179" s="44">
        <v>11.465455942813396</v>
      </c>
      <c r="D179" s="44">
        <v>15.646622915610999</v>
      </c>
      <c r="F179" s="44">
        <v>30</v>
      </c>
      <c r="G179" s="44">
        <v>65</v>
      </c>
      <c r="H179" s="44">
        <v>13.271114459165927</v>
      </c>
      <c r="I179" s="44">
        <v>20.310080813940836</v>
      </c>
      <c r="K179" s="40">
        <v>30</v>
      </c>
      <c r="L179" s="40">
        <v>65</v>
      </c>
      <c r="M179" s="40">
        <v>15.284289438163562</v>
      </c>
      <c r="N179" s="40">
        <v>22.17842615618558</v>
      </c>
      <c r="P179" s="44">
        <v>30</v>
      </c>
      <c r="Q179" s="44">
        <v>65</v>
      </c>
      <c r="R179" s="43">
        <v>16.258662889846487</v>
      </c>
      <c r="S179" s="43">
        <v>23.066656806512036</v>
      </c>
      <c r="AH179" s="191" t="s">
        <v>369</v>
      </c>
      <c r="AI179" s="191">
        <v>30</v>
      </c>
      <c r="AJ179" s="191">
        <v>47</v>
      </c>
      <c r="AK179" s="191">
        <v>16.298708857555475</v>
      </c>
      <c r="AL179" s="191">
        <v>23.137920000000001</v>
      </c>
      <c r="AM179" s="186" t="s">
        <v>369</v>
      </c>
      <c r="AN179" s="186">
        <v>30</v>
      </c>
      <c r="AO179" s="186">
        <v>22.248000000000001</v>
      </c>
      <c r="AP179" s="191" t="s">
        <v>369</v>
      </c>
      <c r="AQ179" s="191">
        <v>30</v>
      </c>
      <c r="AR179" s="191">
        <v>20.356920000000002</v>
      </c>
      <c r="AS179" s="186" t="s">
        <v>369</v>
      </c>
      <c r="AT179" s="186">
        <v>30</v>
      </c>
      <c r="AU179" s="186">
        <v>15.759015663533097</v>
      </c>
    </row>
    <row r="180" spans="1:47" x14ac:dyDescent="0.25">
      <c r="A180" s="44">
        <v>30</v>
      </c>
      <c r="B180" s="44">
        <v>23</v>
      </c>
      <c r="C180" s="44">
        <v>11.817157045353683</v>
      </c>
      <c r="D180" s="44">
        <v>16.5</v>
      </c>
      <c r="F180" s="44">
        <v>30</v>
      </c>
      <c r="G180" s="44">
        <v>23</v>
      </c>
      <c r="H180" s="44">
        <v>13.303801933203284</v>
      </c>
      <c r="I180" s="44">
        <v>20.074185</v>
      </c>
      <c r="K180" s="40">
        <v>30</v>
      </c>
      <c r="L180" s="40">
        <v>23</v>
      </c>
      <c r="M180" s="40">
        <v>15.321935471262488</v>
      </c>
      <c r="N180" s="40">
        <v>21.939</v>
      </c>
      <c r="P180" s="44">
        <v>30</v>
      </c>
      <c r="Q180" s="44">
        <v>23</v>
      </c>
      <c r="R180" s="43">
        <v>16.298708857555475</v>
      </c>
      <c r="S180" s="43">
        <v>22.816559999999999</v>
      </c>
      <c r="AH180" s="191" t="s">
        <v>370</v>
      </c>
      <c r="AI180" s="191">
        <v>30</v>
      </c>
      <c r="AJ180" s="191">
        <v>57</v>
      </c>
      <c r="AK180" s="191">
        <v>16.298708857555475</v>
      </c>
      <c r="AL180" s="191">
        <v>22.816559999999999</v>
      </c>
      <c r="AM180" s="186" t="s">
        <v>370</v>
      </c>
      <c r="AN180" s="186">
        <v>30</v>
      </c>
      <c r="AO180" s="186">
        <v>21.939</v>
      </c>
      <c r="AP180" s="191" t="s">
        <v>370</v>
      </c>
      <c r="AQ180" s="191">
        <v>30</v>
      </c>
      <c r="AR180" s="191">
        <v>20.074185</v>
      </c>
      <c r="AS180" s="186" t="s">
        <v>370</v>
      </c>
      <c r="AT180" s="186">
        <v>30</v>
      </c>
      <c r="AU180" s="186">
        <v>15.677697108721404</v>
      </c>
    </row>
    <row r="181" spans="1:47" x14ac:dyDescent="0.25">
      <c r="A181" s="44">
        <v>30</v>
      </c>
      <c r="B181" s="44">
        <v>47</v>
      </c>
      <c r="C181" s="44">
        <v>11.606136383829508</v>
      </c>
      <c r="D181" s="44">
        <v>15.727780291873435</v>
      </c>
      <c r="F181" s="44">
        <v>30</v>
      </c>
      <c r="G181" s="44">
        <v>47</v>
      </c>
      <c r="H181" s="44">
        <v>13.303801933203284</v>
      </c>
      <c r="I181" s="44">
        <v>20.356920000000002</v>
      </c>
      <c r="K181" s="40">
        <v>30</v>
      </c>
      <c r="L181" s="40">
        <v>47</v>
      </c>
      <c r="M181" s="40">
        <v>15.321935471262488</v>
      </c>
      <c r="N181" s="40">
        <v>22.248000000000001</v>
      </c>
      <c r="P181" s="44">
        <v>30</v>
      </c>
      <c r="Q181" s="44">
        <v>47</v>
      </c>
      <c r="R181" s="43">
        <v>16.298708857555475</v>
      </c>
      <c r="S181" s="43">
        <v>23.137920000000001</v>
      </c>
      <c r="AH181" s="191" t="s">
        <v>371</v>
      </c>
      <c r="AI181" s="191">
        <v>30</v>
      </c>
      <c r="AJ181" s="191">
        <v>65</v>
      </c>
      <c r="AK181" s="191">
        <v>16.258662889846487</v>
      </c>
      <c r="AL181" s="191">
        <v>23.149941671098915</v>
      </c>
      <c r="AM181" s="186" t="s">
        <v>371</v>
      </c>
      <c r="AN181" s="186">
        <v>30</v>
      </c>
      <c r="AO181" s="186">
        <v>22.258468096183254</v>
      </c>
      <c r="AP181" s="191" t="s">
        <v>371</v>
      </c>
      <c r="AQ181" s="191">
        <v>30</v>
      </c>
      <c r="AR181" s="191">
        <v>20.383847027457069</v>
      </c>
      <c r="AS181" s="186" t="s">
        <v>371</v>
      </c>
      <c r="AT181" s="186">
        <v>30</v>
      </c>
      <c r="AU181" s="186">
        <v>15.677697108721404</v>
      </c>
    </row>
    <row r="182" spans="1:47" x14ac:dyDescent="0.25">
      <c r="A182" s="44">
        <v>30</v>
      </c>
      <c r="B182" s="44">
        <v>57</v>
      </c>
      <c r="C182" s="44">
        <v>11.465455942813396</v>
      </c>
      <c r="D182" s="44">
        <v>15.646622915610999</v>
      </c>
      <c r="F182" s="44">
        <v>30</v>
      </c>
      <c r="G182" s="44">
        <v>57</v>
      </c>
      <c r="H182" s="44">
        <v>13.303801933203284</v>
      </c>
      <c r="I182" s="44">
        <v>20.074185</v>
      </c>
      <c r="K182" s="40">
        <v>30</v>
      </c>
      <c r="L182" s="40">
        <v>57</v>
      </c>
      <c r="M182" s="40">
        <v>15.321935471262488</v>
      </c>
      <c r="N182" s="40">
        <v>21.939</v>
      </c>
      <c r="P182" s="44">
        <v>30</v>
      </c>
      <c r="Q182" s="44">
        <v>57</v>
      </c>
      <c r="R182" s="43">
        <v>16.298708857555475</v>
      </c>
      <c r="S182" s="43">
        <v>22.816559999999999</v>
      </c>
      <c r="AH182" s="191" t="s">
        <v>372</v>
      </c>
      <c r="AI182" s="191">
        <v>30</v>
      </c>
      <c r="AJ182" s="191">
        <v>2</v>
      </c>
      <c r="AK182" s="191">
        <v>16.098479019010568</v>
      </c>
      <c r="AL182" s="191">
        <v>22.28096</v>
      </c>
      <c r="AM182" s="186" t="s">
        <v>372</v>
      </c>
      <c r="AN182" s="186">
        <v>30</v>
      </c>
      <c r="AO182" s="186">
        <v>21.423999999999999</v>
      </c>
      <c r="AP182" s="191" t="s">
        <v>372</v>
      </c>
      <c r="AQ182" s="191">
        <v>30</v>
      </c>
      <c r="AR182" s="191">
        <v>19.602959999999999</v>
      </c>
      <c r="AS182" s="186" t="s">
        <v>372</v>
      </c>
      <c r="AT182" s="186">
        <v>30</v>
      </c>
      <c r="AU182" s="186">
        <v>16</v>
      </c>
    </row>
    <row r="183" spans="1:47" x14ac:dyDescent="0.25">
      <c r="A183" s="136"/>
      <c r="B183" s="136"/>
      <c r="C183" s="136"/>
      <c r="D183" s="136"/>
      <c r="E183" s="133">
        <f>AVERAGE(D178:D182)</f>
        <v>16.104205224619086</v>
      </c>
      <c r="F183" s="44">
        <v>30</v>
      </c>
      <c r="G183" s="44">
        <v>35</v>
      </c>
      <c r="H183" s="44">
        <v>13.336489407240634</v>
      </c>
      <c r="I183" s="44">
        <v>20.262674999999998</v>
      </c>
      <c r="J183" s="133">
        <f>AVERAGE(I178:I183)</f>
        <v>20.213694456373144</v>
      </c>
      <c r="K183" s="40">
        <v>30</v>
      </c>
      <c r="L183" s="40">
        <v>35</v>
      </c>
      <c r="M183" s="40">
        <v>15.35958150436141</v>
      </c>
      <c r="N183" s="40">
        <v>22.145</v>
      </c>
      <c r="O183" s="133">
        <f>AVERAGE(N178:N183)</f>
        <v>22.08535808505232</v>
      </c>
      <c r="P183" s="44">
        <v>30</v>
      </c>
      <c r="Q183" s="44">
        <v>35</v>
      </c>
      <c r="R183" s="43">
        <v>16.338754825264449</v>
      </c>
      <c r="S183" s="43">
        <v>23.030799999999999</v>
      </c>
      <c r="T183" s="126">
        <f>AVERAGE(S178:S183)</f>
        <v>22.969117417667452</v>
      </c>
    </row>
  </sheetData>
  <autoFilter ref="BC2:BE122" xr:uid="{00000000-0001-0000-0D00-000000000000}">
    <sortState xmlns:xlrd2="http://schemas.microsoft.com/office/spreadsheetml/2017/richdata2" ref="BC3:BE122">
      <sortCondition ref="BC2:BC122"/>
    </sortState>
  </autoFilter>
  <mergeCells count="6">
    <mergeCell ref="K2:N2"/>
    <mergeCell ref="P2:S2"/>
    <mergeCell ref="F2:I2"/>
    <mergeCell ref="A2:D2"/>
    <mergeCell ref="AA1:AC1"/>
    <mergeCell ref="U1:Y1"/>
  </mergeCell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124B-4D9A-4A60-9673-4E0995884AA2}">
  <dimension ref="A1:R21"/>
  <sheetViews>
    <sheetView topLeftCell="F7" workbookViewId="0">
      <selection activeCell="L15" sqref="L15:R21"/>
    </sheetView>
  </sheetViews>
  <sheetFormatPr defaultRowHeight="15" x14ac:dyDescent="0.25"/>
  <cols>
    <col min="11" max="11" width="11.5703125" customWidth="1"/>
    <col min="12" max="12" width="17.7109375" customWidth="1"/>
    <col min="17" max="17" width="14.140625" customWidth="1"/>
    <col min="18" max="18" width="15.140625" customWidth="1"/>
  </cols>
  <sheetData>
    <row r="1" spans="1:18" x14ac:dyDescent="0.25">
      <c r="A1" s="221" t="s">
        <v>96</v>
      </c>
      <c r="B1" s="222"/>
      <c r="C1" s="222"/>
      <c r="D1" s="223"/>
      <c r="L1" s="203" t="s">
        <v>113</v>
      </c>
      <c r="M1" s="203"/>
      <c r="N1" s="203"/>
      <c r="O1" s="203"/>
      <c r="P1" s="40"/>
      <c r="Q1" s="40"/>
    </row>
    <row r="2" spans="1:18" x14ac:dyDescent="0.25">
      <c r="A2" s="40" t="s">
        <v>97</v>
      </c>
      <c r="B2" s="40"/>
      <c r="C2" s="40" t="s">
        <v>101</v>
      </c>
      <c r="D2" s="40"/>
      <c r="E2" s="40"/>
      <c r="F2" s="40"/>
      <c r="L2" s="40" t="s">
        <v>97</v>
      </c>
      <c r="M2" s="40"/>
      <c r="N2" s="40" t="s">
        <v>114</v>
      </c>
      <c r="O2" s="40"/>
      <c r="P2" s="40"/>
      <c r="Q2" s="40"/>
    </row>
    <row r="3" spans="1:18" x14ac:dyDescent="0.25">
      <c r="A3" s="40" t="s">
        <v>98</v>
      </c>
      <c r="B3" s="40">
        <v>24.030159000000001</v>
      </c>
      <c r="C3" s="40" t="s">
        <v>102</v>
      </c>
      <c r="D3" s="40"/>
      <c r="E3" s="40"/>
      <c r="F3" s="40"/>
      <c r="L3" s="40" t="s">
        <v>98</v>
      </c>
      <c r="M3" s="40">
        <v>23.978359000000001</v>
      </c>
      <c r="N3" s="40" t="s">
        <v>115</v>
      </c>
      <c r="O3" s="40"/>
      <c r="P3" s="40"/>
      <c r="Q3" s="40"/>
    </row>
    <row r="4" spans="1:18" x14ac:dyDescent="0.25">
      <c r="A4" s="40" t="s">
        <v>99</v>
      </c>
      <c r="B4" s="40">
        <v>2.4743908000000001</v>
      </c>
      <c r="C4" s="67" t="s">
        <v>103</v>
      </c>
      <c r="D4" s="67"/>
      <c r="L4" s="40" t="s">
        <v>99</v>
      </c>
      <c r="M4" s="40">
        <v>2.1116554999999999</v>
      </c>
      <c r="N4" s="40" t="s">
        <v>103</v>
      </c>
      <c r="O4" s="40"/>
      <c r="P4" s="40"/>
      <c r="Q4" s="40"/>
    </row>
    <row r="5" spans="1:18" x14ac:dyDescent="0.25">
      <c r="A5" s="40" t="s">
        <v>100</v>
      </c>
      <c r="B5" s="40">
        <v>1.1288317999999999</v>
      </c>
      <c r="C5" s="40" t="s">
        <v>121</v>
      </c>
      <c r="D5" s="40"/>
      <c r="E5" s="40"/>
      <c r="F5" s="40"/>
      <c r="G5" s="40"/>
      <c r="H5" s="40"/>
      <c r="I5" s="40"/>
      <c r="J5" s="40"/>
      <c r="L5" s="40" t="s">
        <v>100</v>
      </c>
      <c r="M5" s="40">
        <v>1.2066108</v>
      </c>
      <c r="N5" s="40" t="s">
        <v>120</v>
      </c>
      <c r="O5" s="40"/>
      <c r="P5" s="40"/>
      <c r="Q5" s="40"/>
    </row>
    <row r="6" spans="1:18" x14ac:dyDescent="0.25">
      <c r="L6" s="40" t="s">
        <v>109</v>
      </c>
      <c r="M6" s="40">
        <v>0.50051590000000001</v>
      </c>
      <c r="N6" s="40"/>
      <c r="O6" s="40"/>
      <c r="P6" s="40"/>
      <c r="Q6" s="40"/>
    </row>
    <row r="7" spans="1:18" x14ac:dyDescent="0.25">
      <c r="A7" s="141" t="s">
        <v>105</v>
      </c>
      <c r="B7" s="141"/>
      <c r="C7" s="141"/>
      <c r="D7" s="141"/>
    </row>
    <row r="8" spans="1:18" x14ac:dyDescent="0.25">
      <c r="A8" s="40" t="s">
        <v>97</v>
      </c>
      <c r="B8" s="40"/>
      <c r="C8" s="40" t="s">
        <v>106</v>
      </c>
      <c r="D8" s="40"/>
      <c r="E8" s="40"/>
      <c r="L8" s="141" t="s">
        <v>116</v>
      </c>
      <c r="M8" s="141"/>
      <c r="N8" s="141"/>
      <c r="O8" s="141"/>
    </row>
    <row r="9" spans="1:18" x14ac:dyDescent="0.25">
      <c r="A9" s="40" t="s">
        <v>98</v>
      </c>
      <c r="B9" s="40">
        <v>23.931604</v>
      </c>
      <c r="C9" s="40" t="s">
        <v>107</v>
      </c>
      <c r="D9" s="40"/>
      <c r="E9" s="40"/>
      <c r="F9" s="40"/>
      <c r="L9" s="40" t="s">
        <v>97</v>
      </c>
      <c r="M9" s="40"/>
      <c r="N9" s="40" t="s">
        <v>117</v>
      </c>
      <c r="O9" s="40"/>
      <c r="P9" s="40"/>
      <c r="Q9" s="40"/>
    </row>
    <row r="10" spans="1:18" x14ac:dyDescent="0.25">
      <c r="A10" s="40" t="s">
        <v>99</v>
      </c>
      <c r="B10" s="40">
        <v>23.113939999999999</v>
      </c>
      <c r="C10" s="40" t="s">
        <v>103</v>
      </c>
      <c r="D10" s="40"/>
      <c r="E10" s="40"/>
      <c r="L10" s="40" t="s">
        <v>98</v>
      </c>
      <c r="M10" s="40">
        <v>-48.594638000000003</v>
      </c>
      <c r="N10" s="40" t="s">
        <v>118</v>
      </c>
      <c r="O10" s="40"/>
      <c r="P10" s="40"/>
      <c r="Q10" s="40"/>
    </row>
    <row r="11" spans="1:18" x14ac:dyDescent="0.25">
      <c r="A11" s="40" t="s">
        <v>100</v>
      </c>
      <c r="B11" s="40">
        <v>1.2860068</v>
      </c>
      <c r="C11" s="40" t="s">
        <v>104</v>
      </c>
      <c r="D11" s="40"/>
      <c r="E11" s="40"/>
      <c r="F11" s="40"/>
      <c r="G11" s="40"/>
      <c r="H11" s="40"/>
      <c r="I11" s="40"/>
      <c r="J11" s="40"/>
      <c r="L11" s="40" t="s">
        <v>99</v>
      </c>
      <c r="M11" s="40">
        <v>5.1932276999999996</v>
      </c>
      <c r="N11" s="40" t="s">
        <v>103</v>
      </c>
      <c r="O11" s="40"/>
      <c r="P11" s="40"/>
      <c r="Q11" s="40"/>
    </row>
    <row r="12" spans="1:18" x14ac:dyDescent="0.25">
      <c r="L12" s="40" t="s">
        <v>100</v>
      </c>
      <c r="M12" s="40">
        <v>24.706999</v>
      </c>
      <c r="N12" s="40" t="s">
        <v>119</v>
      </c>
      <c r="O12" s="40"/>
      <c r="P12" s="40"/>
      <c r="Q12" s="40"/>
    </row>
    <row r="13" spans="1:18" x14ac:dyDescent="0.25">
      <c r="A13" s="135" t="s">
        <v>108</v>
      </c>
      <c r="B13" s="135"/>
      <c r="C13" s="142"/>
      <c r="D13" s="142"/>
      <c r="L13" s="40" t="s">
        <v>109</v>
      </c>
      <c r="M13" s="40">
        <v>3.3327691000000002</v>
      </c>
      <c r="N13" s="40"/>
      <c r="O13" s="40"/>
      <c r="P13" s="40"/>
      <c r="Q13" s="40"/>
    </row>
    <row r="14" spans="1:18" x14ac:dyDescent="0.25">
      <c r="A14" s="40" t="s">
        <v>97</v>
      </c>
      <c r="B14" s="40"/>
      <c r="C14" s="143" t="s">
        <v>110</v>
      </c>
      <c r="D14" s="40"/>
      <c r="E14" s="40"/>
      <c r="F14" s="40"/>
      <c r="G14" s="40"/>
      <c r="H14" s="40"/>
      <c r="I14" s="40"/>
      <c r="J14" s="40"/>
    </row>
    <row r="15" spans="1:18" x14ac:dyDescent="0.25">
      <c r="A15" s="40" t="s">
        <v>98</v>
      </c>
      <c r="B15" s="40">
        <v>23.940480999999998</v>
      </c>
      <c r="C15" s="143" t="s">
        <v>111</v>
      </c>
      <c r="D15" s="40"/>
      <c r="E15" s="40"/>
      <c r="F15" s="40"/>
      <c r="G15" s="40"/>
      <c r="H15" s="40"/>
      <c r="I15" s="40"/>
      <c r="J15" s="40"/>
      <c r="L15" s="144"/>
      <c r="M15" s="224" t="s">
        <v>122</v>
      </c>
      <c r="N15" s="224"/>
      <c r="O15" s="224"/>
      <c r="P15" s="224"/>
      <c r="Q15" s="224" t="s">
        <v>123</v>
      </c>
      <c r="R15" s="224"/>
    </row>
    <row r="16" spans="1:18" x14ac:dyDescent="0.25">
      <c r="A16" s="40" t="s">
        <v>99</v>
      </c>
      <c r="B16" s="40">
        <v>48.503816</v>
      </c>
      <c r="C16" s="143" t="s">
        <v>103</v>
      </c>
      <c r="D16" s="40"/>
      <c r="E16" s="40"/>
      <c r="F16" s="40"/>
      <c r="G16" s="40"/>
      <c r="H16" s="40"/>
      <c r="I16" s="40"/>
      <c r="J16" s="40"/>
      <c r="L16" s="144"/>
      <c r="M16" s="144" t="s">
        <v>30</v>
      </c>
      <c r="N16" s="144" t="s">
        <v>31</v>
      </c>
      <c r="O16" s="144" t="s">
        <v>51</v>
      </c>
      <c r="P16" s="144" t="s">
        <v>124</v>
      </c>
      <c r="Q16" s="144" t="s">
        <v>125</v>
      </c>
      <c r="R16" s="144" t="s">
        <v>126</v>
      </c>
    </row>
    <row r="17" spans="1:18" x14ac:dyDescent="0.25">
      <c r="A17" s="40" t="s">
        <v>100</v>
      </c>
      <c r="B17" s="40">
        <v>0.33434574</v>
      </c>
      <c r="C17" s="143" t="s">
        <v>112</v>
      </c>
      <c r="D17" s="40"/>
      <c r="E17" s="40"/>
      <c r="F17" s="40"/>
      <c r="G17" s="40"/>
      <c r="H17" s="40"/>
      <c r="I17" s="40"/>
      <c r="J17" s="40"/>
      <c r="L17" s="164" t="s">
        <v>131</v>
      </c>
      <c r="M17" s="48">
        <v>23.931604</v>
      </c>
      <c r="N17" s="48">
        <v>23.113939999999999</v>
      </c>
      <c r="O17" s="48">
        <v>1.2860068</v>
      </c>
      <c r="P17" s="168"/>
      <c r="Q17" s="166">
        <v>1.7304311999999999</v>
      </c>
      <c r="R17" s="166">
        <v>0.86803490000000005</v>
      </c>
    </row>
    <row r="18" spans="1:18" x14ac:dyDescent="0.25">
      <c r="A18" s="40" t="s">
        <v>109</v>
      </c>
      <c r="B18" s="40">
        <v>1.5423486</v>
      </c>
      <c r="L18" s="164" t="s">
        <v>127</v>
      </c>
      <c r="M18" s="48">
        <v>-48.594638000000003</v>
      </c>
      <c r="N18" s="48">
        <v>5.1932276999999996</v>
      </c>
      <c r="O18" s="48">
        <v>24.706999</v>
      </c>
      <c r="P18" s="48">
        <v>3.3327691000000002</v>
      </c>
      <c r="Q18" s="166">
        <v>1.7387224999999999</v>
      </c>
      <c r="R18" s="166">
        <v>0.86789620000000001</v>
      </c>
    </row>
    <row r="19" spans="1:18" x14ac:dyDescent="0.25">
      <c r="L19" s="164" t="s">
        <v>128</v>
      </c>
      <c r="M19" s="48">
        <v>23.978359000000001</v>
      </c>
      <c r="N19" s="48">
        <v>2.1116554999999999</v>
      </c>
      <c r="O19" s="48">
        <v>1.2066108</v>
      </c>
      <c r="P19" s="48">
        <v>0.50051590000000001</v>
      </c>
      <c r="Q19" s="166">
        <v>1.7378355999999999</v>
      </c>
      <c r="R19" s="166">
        <v>0.86804119999999996</v>
      </c>
    </row>
    <row r="20" spans="1:18" x14ac:dyDescent="0.25">
      <c r="L20" s="165" t="s">
        <v>129</v>
      </c>
      <c r="M20" s="169">
        <v>24.030159000000001</v>
      </c>
      <c r="N20" s="169">
        <v>2.4743908000000001</v>
      </c>
      <c r="O20" s="169">
        <v>1.1288317999999999</v>
      </c>
      <c r="P20" s="170"/>
      <c r="Q20" s="167">
        <v>1.7304096</v>
      </c>
      <c r="R20" s="166">
        <v>0.86803850000000005</v>
      </c>
    </row>
    <row r="21" spans="1:18" x14ac:dyDescent="0.25">
      <c r="L21" s="164" t="s">
        <v>130</v>
      </c>
      <c r="M21" s="48">
        <v>23.940480999999998</v>
      </c>
      <c r="N21" s="48">
        <v>48.503816</v>
      </c>
      <c r="O21" s="48">
        <v>0.33434574</v>
      </c>
      <c r="P21" s="48">
        <v>1.5423486</v>
      </c>
      <c r="Q21" s="166">
        <v>1.7378344999999999</v>
      </c>
      <c r="R21" s="166">
        <v>0.86804139999999996</v>
      </c>
    </row>
  </sheetData>
  <mergeCells count="4">
    <mergeCell ref="A1:D1"/>
    <mergeCell ref="L1:O1"/>
    <mergeCell ref="M15:P15"/>
    <mergeCell ref="Q15:R15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7EE2F-9085-47CD-BEFD-B1EFBB9F0D85}">
  <dimension ref="A1:T121"/>
  <sheetViews>
    <sheetView zoomScale="80" zoomScaleNormal="80" workbookViewId="0">
      <selection activeCell="M20" sqref="M20"/>
    </sheetView>
  </sheetViews>
  <sheetFormatPr defaultRowHeight="15" x14ac:dyDescent="0.25"/>
  <cols>
    <col min="4" max="4" width="12.5703125" customWidth="1"/>
    <col min="6" max="6" width="9.140625" style="129"/>
    <col min="7" max="11" width="10" customWidth="1"/>
    <col min="14" max="14" width="12.5703125" customWidth="1"/>
    <col min="16" max="16" width="10.42578125" customWidth="1"/>
  </cols>
  <sheetData>
    <row r="1" spans="1:20" x14ac:dyDescent="0.25">
      <c r="A1" s="121" t="s">
        <v>5</v>
      </c>
      <c r="B1" s="121" t="s">
        <v>94</v>
      </c>
      <c r="C1" s="145" t="s">
        <v>95</v>
      </c>
      <c r="D1" s="145" t="s">
        <v>132</v>
      </c>
      <c r="E1" s="175" t="s">
        <v>82</v>
      </c>
      <c r="F1" s="157"/>
      <c r="G1" s="158" t="s">
        <v>5</v>
      </c>
      <c r="H1" s="157" t="s">
        <v>171</v>
      </c>
      <c r="I1" s="158" t="s">
        <v>172</v>
      </c>
      <c r="J1" s="157" t="s">
        <v>173</v>
      </c>
      <c r="K1" s="157" t="s">
        <v>174</v>
      </c>
      <c r="L1" s="218" t="s">
        <v>96</v>
      </c>
      <c r="M1" s="219"/>
      <c r="N1" s="219"/>
      <c r="O1" s="219"/>
      <c r="P1" s="219"/>
      <c r="R1" t="s">
        <v>94</v>
      </c>
      <c r="S1" t="s">
        <v>168</v>
      </c>
      <c r="T1" t="s">
        <v>169</v>
      </c>
    </row>
    <row r="2" spans="1:20" x14ac:dyDescent="0.25">
      <c r="A2" s="105">
        <v>1</v>
      </c>
      <c r="B2" s="105">
        <v>3</v>
      </c>
      <c r="C2" s="105">
        <v>15.003651126830087</v>
      </c>
      <c r="D2" s="43">
        <f>$M$3*EXP(-EXP($M$4-$M$5*B2))</f>
        <v>16.08089150505036</v>
      </c>
      <c r="E2" s="176">
        <f>C2-D2</f>
        <v>-1.0772403782202726</v>
      </c>
      <c r="F2" s="174"/>
      <c r="G2" s="177">
        <v>1</v>
      </c>
      <c r="H2" s="174">
        <v>15.003651126830087</v>
      </c>
      <c r="I2" s="174">
        <v>22.762502970341114</v>
      </c>
      <c r="J2" s="174">
        <v>24.873831571700691</v>
      </c>
      <c r="K2" s="174">
        <v>25.869156733211174</v>
      </c>
      <c r="L2" s="40" t="s">
        <v>97</v>
      </c>
      <c r="M2" s="40"/>
      <c r="N2" s="40" t="s">
        <v>134</v>
      </c>
      <c r="O2" s="40"/>
      <c r="P2" s="40">
        <v>1.7304096</v>
      </c>
      <c r="R2">
        <v>3</v>
      </c>
      <c r="S2">
        <v>15</v>
      </c>
    </row>
    <row r="3" spans="1:20" x14ac:dyDescent="0.25">
      <c r="A3" s="105">
        <v>1</v>
      </c>
      <c r="B3" s="105">
        <v>4</v>
      </c>
      <c r="C3" s="105">
        <v>22.762502970341114</v>
      </c>
      <c r="D3" s="43">
        <f t="shared" ref="D3:D66" si="0">$M$3*EXP(-EXP($M$4-$M$5*B3))</f>
        <v>21.102735095748422</v>
      </c>
      <c r="E3" s="176">
        <f t="shared" ref="E3:E66" si="1">C3-D3</f>
        <v>1.659767874592692</v>
      </c>
      <c r="F3" s="174"/>
      <c r="G3" s="178">
        <v>2</v>
      </c>
      <c r="H3" s="174">
        <v>15.724440995861627</v>
      </c>
      <c r="I3" s="174">
        <v>22.362482640783099</v>
      </c>
      <c r="J3" s="174">
        <v>24.436598739219495</v>
      </c>
      <c r="K3" s="174">
        <v>25.414499379715039</v>
      </c>
      <c r="L3" s="40" t="s">
        <v>98</v>
      </c>
      <c r="M3" s="40">
        <v>24.030159000000001</v>
      </c>
      <c r="N3" s="40" t="s">
        <v>133</v>
      </c>
      <c r="O3" s="40"/>
      <c r="P3" s="40">
        <v>0.86803850000000005</v>
      </c>
      <c r="R3">
        <v>4</v>
      </c>
      <c r="S3">
        <v>22.76</v>
      </c>
    </row>
    <row r="4" spans="1:20" x14ac:dyDescent="0.25">
      <c r="A4" s="105">
        <v>1</v>
      </c>
      <c r="B4" s="105">
        <v>5</v>
      </c>
      <c r="C4" s="105">
        <v>24.873831571700691</v>
      </c>
      <c r="D4" s="43">
        <f t="shared" si="0"/>
        <v>23.041486016450229</v>
      </c>
      <c r="E4" s="176">
        <f t="shared" si="1"/>
        <v>1.8323455552504626</v>
      </c>
      <c r="F4" s="174"/>
      <c r="G4" s="178">
        <v>3</v>
      </c>
      <c r="H4" s="174">
        <v>15.567575640903511</v>
      </c>
      <c r="I4" s="174">
        <v>20.338233820821554</v>
      </c>
      <c r="J4" s="174">
        <v>22.224538962473286</v>
      </c>
      <c r="K4" s="174">
        <v>23.11367342982291</v>
      </c>
      <c r="L4" s="40" t="s">
        <v>99</v>
      </c>
      <c r="M4" s="40">
        <v>2.4743908000000001</v>
      </c>
      <c r="N4" s="40" t="s">
        <v>135</v>
      </c>
      <c r="O4" s="40">
        <f>AVERAGE(C2:C121)</f>
        <v>20.982883080425072</v>
      </c>
      <c r="R4">
        <v>5</v>
      </c>
      <c r="S4">
        <v>24.87</v>
      </c>
    </row>
    <row r="5" spans="1:20" x14ac:dyDescent="0.25">
      <c r="A5" s="105">
        <v>1</v>
      </c>
      <c r="B5" s="105">
        <v>6</v>
      </c>
      <c r="C5" s="105">
        <v>25.869156733211174</v>
      </c>
      <c r="D5" s="43">
        <f t="shared" si="0"/>
        <v>23.705855808694796</v>
      </c>
      <c r="E5" s="176">
        <f t="shared" si="1"/>
        <v>2.1633009245163777</v>
      </c>
      <c r="F5" s="174"/>
      <c r="G5" s="178">
        <v>4</v>
      </c>
      <c r="H5" s="174">
        <v>15.306061945626526</v>
      </c>
      <c r="I5" s="174">
        <v>20.560707790155906</v>
      </c>
      <c r="J5" s="174">
        <v>22.467618580145757</v>
      </c>
      <c r="K5" s="174">
        <v>23.366548843372758</v>
      </c>
      <c r="L5" s="40" t="s">
        <v>100</v>
      </c>
      <c r="M5" s="40">
        <v>1.1288317999999999</v>
      </c>
      <c r="N5" s="40" t="s">
        <v>136</v>
      </c>
      <c r="O5" s="40">
        <f>P2/O4*100</f>
        <v>8.2467675836896746</v>
      </c>
      <c r="R5">
        <v>6</v>
      </c>
      <c r="S5">
        <v>25.87</v>
      </c>
    </row>
    <row r="6" spans="1:20" x14ac:dyDescent="0.25">
      <c r="A6" s="127">
        <v>2</v>
      </c>
      <c r="B6" s="127">
        <v>3</v>
      </c>
      <c r="C6" s="127">
        <v>15.724440995861627</v>
      </c>
      <c r="D6" s="43">
        <f t="shared" si="0"/>
        <v>16.08089150505036</v>
      </c>
      <c r="E6" s="176">
        <f t="shared" si="1"/>
        <v>-0.35645050918873267</v>
      </c>
      <c r="F6" s="174"/>
      <c r="G6" s="178">
        <v>5</v>
      </c>
      <c r="H6" s="174">
        <v>15.669793874628025</v>
      </c>
      <c r="I6" s="174">
        <v>19.797206443262535</v>
      </c>
      <c r="J6" s="174">
        <v>21.633155615803407</v>
      </c>
      <c r="K6" s="174">
        <v>22.498749684228567</v>
      </c>
      <c r="L6" s="146" t="s">
        <v>138</v>
      </c>
      <c r="M6" s="146">
        <f>SUMSQ(E2:E121)</f>
        <v>350.51060922097452</v>
      </c>
      <c r="N6" s="146" t="s">
        <v>137</v>
      </c>
      <c r="O6" s="146">
        <f>M6/117</f>
        <v>2.9958171728288421</v>
      </c>
      <c r="P6" s="225" t="s">
        <v>140</v>
      </c>
      <c r="R6">
        <v>3</v>
      </c>
      <c r="S6">
        <v>15.72</v>
      </c>
    </row>
    <row r="7" spans="1:20" x14ac:dyDescent="0.25">
      <c r="A7" s="127">
        <v>2</v>
      </c>
      <c r="B7" s="127">
        <v>4</v>
      </c>
      <c r="C7" s="127">
        <v>22.362482640783099</v>
      </c>
      <c r="D7" s="43">
        <f t="shared" si="0"/>
        <v>21.102735095748422</v>
      </c>
      <c r="E7" s="176">
        <f t="shared" si="1"/>
        <v>1.2597475450346778</v>
      </c>
      <c r="F7" s="174"/>
      <c r="G7" s="178">
        <v>6</v>
      </c>
      <c r="H7" s="174">
        <v>16.077776759583397</v>
      </c>
      <c r="I7" s="174">
        <v>20.664961286639151</v>
      </c>
      <c r="J7" s="174">
        <v>22.581576907626225</v>
      </c>
      <c r="K7" s="174">
        <v>23.485041590346096</v>
      </c>
      <c r="L7" s="146" t="s">
        <v>139</v>
      </c>
      <c r="M7" s="146">
        <f>SQRT(O6)</f>
        <v>1.7308429081891985</v>
      </c>
      <c r="N7" s="146" t="s">
        <v>136</v>
      </c>
      <c r="O7" s="146">
        <f>M7/O4*100</f>
        <v>8.2488326392282172</v>
      </c>
      <c r="P7" s="225"/>
      <c r="R7">
        <v>4</v>
      </c>
      <c r="S7">
        <v>22.36</v>
      </c>
    </row>
    <row r="8" spans="1:20" x14ac:dyDescent="0.25">
      <c r="A8" s="127">
        <v>2</v>
      </c>
      <c r="B8" s="127">
        <v>5</v>
      </c>
      <c r="C8" s="127">
        <v>24.436598739219495</v>
      </c>
      <c r="D8" s="43">
        <f t="shared" si="0"/>
        <v>23.041486016450229</v>
      </c>
      <c r="E8" s="176">
        <f t="shared" si="1"/>
        <v>1.3951127227692659</v>
      </c>
      <c r="F8" s="174"/>
      <c r="G8" s="178">
        <v>7</v>
      </c>
      <c r="H8" s="174">
        <v>15.453555913256361</v>
      </c>
      <c r="I8" s="174">
        <v>22.648749595271127</v>
      </c>
      <c r="J8" s="174">
        <v>24.749514513433201</v>
      </c>
      <c r="K8" s="174">
        <v>25.739862588460948</v>
      </c>
      <c r="R8">
        <v>5</v>
      </c>
      <c r="S8">
        <v>24.44</v>
      </c>
    </row>
    <row r="9" spans="1:20" x14ac:dyDescent="0.25">
      <c r="A9" s="127">
        <v>2</v>
      </c>
      <c r="B9" s="127">
        <v>6</v>
      </c>
      <c r="C9" s="127">
        <v>25.414499379715039</v>
      </c>
      <c r="D9" s="43">
        <f t="shared" si="0"/>
        <v>23.705855808694796</v>
      </c>
      <c r="E9" s="176">
        <f t="shared" si="1"/>
        <v>1.708643571020243</v>
      </c>
      <c r="F9" s="174"/>
      <c r="G9" s="178">
        <v>8</v>
      </c>
      <c r="H9" s="174">
        <v>16.46696438845359</v>
      </c>
      <c r="I9" s="174">
        <v>23.034970785258214</v>
      </c>
      <c r="J9" s="174">
        <v>25.171531689064029</v>
      </c>
      <c r="K9" s="174">
        <v>26.178863249127829</v>
      </c>
      <c r="R9">
        <v>6</v>
      </c>
      <c r="S9">
        <v>25.41</v>
      </c>
    </row>
    <row r="10" spans="1:20" x14ac:dyDescent="0.25">
      <c r="A10" s="105">
        <v>3</v>
      </c>
      <c r="B10" s="105">
        <v>3</v>
      </c>
      <c r="C10" s="105">
        <v>15.567575640903511</v>
      </c>
      <c r="D10" s="43">
        <f t="shared" si="0"/>
        <v>16.08089150505036</v>
      </c>
      <c r="E10" s="176">
        <f t="shared" si="1"/>
        <v>-0.51331586414684871</v>
      </c>
      <c r="F10" s="174"/>
      <c r="G10" s="178">
        <v>9</v>
      </c>
      <c r="H10" s="174">
        <v>16.285916078833527</v>
      </c>
      <c r="I10" s="174">
        <v>22.832488786888955</v>
      </c>
      <c r="J10" s="174">
        <v>24.950223506913289</v>
      </c>
      <c r="K10" s="174">
        <v>17.619631023552262</v>
      </c>
      <c r="R10">
        <v>3</v>
      </c>
      <c r="S10">
        <v>15.57</v>
      </c>
    </row>
    <row r="11" spans="1:20" x14ac:dyDescent="0.25">
      <c r="A11" s="105">
        <v>3</v>
      </c>
      <c r="B11" s="105">
        <v>4</v>
      </c>
      <c r="C11" s="105">
        <v>20.338233820821554</v>
      </c>
      <c r="D11" s="43">
        <f t="shared" si="0"/>
        <v>21.102735095748422</v>
      </c>
      <c r="E11" s="176">
        <f t="shared" si="1"/>
        <v>-0.76450127492686804</v>
      </c>
      <c r="F11" s="174"/>
      <c r="G11" s="178">
        <v>10</v>
      </c>
      <c r="H11" s="174">
        <v>17.619631023552262</v>
      </c>
      <c r="I11" s="174">
        <v>25.563586062525303</v>
      </c>
      <c r="J11" s="174">
        <v>27.93491294084437</v>
      </c>
      <c r="K11" s="174">
        <v>29.052949628850531</v>
      </c>
      <c r="R11">
        <v>4</v>
      </c>
      <c r="S11">
        <v>20.34</v>
      </c>
    </row>
    <row r="12" spans="1:20" x14ac:dyDescent="0.25">
      <c r="A12" s="105">
        <v>3</v>
      </c>
      <c r="B12" s="105">
        <v>5</v>
      </c>
      <c r="C12" s="105">
        <v>22.224538962473286</v>
      </c>
      <c r="D12" s="43">
        <f t="shared" si="0"/>
        <v>23.041486016450229</v>
      </c>
      <c r="E12" s="176">
        <f t="shared" si="1"/>
        <v>-0.81694705397694278</v>
      </c>
      <c r="F12" s="174"/>
      <c r="G12" s="178">
        <v>11</v>
      </c>
      <c r="H12" s="174">
        <v>18.063489839433707</v>
      </c>
      <c r="I12" s="174">
        <v>24.21798718333314</v>
      </c>
      <c r="J12" s="174">
        <v>26.461030501811223</v>
      </c>
      <c r="K12" s="174">
        <v>27.520558829800184</v>
      </c>
      <c r="R12">
        <v>5</v>
      </c>
      <c r="S12">
        <v>22.22</v>
      </c>
    </row>
    <row r="13" spans="1:20" x14ac:dyDescent="0.25">
      <c r="A13" s="105">
        <v>3</v>
      </c>
      <c r="B13" s="105">
        <v>6</v>
      </c>
      <c r="C13" s="105">
        <v>23.11367342982291</v>
      </c>
      <c r="D13" s="43">
        <f t="shared" si="0"/>
        <v>23.705855808694796</v>
      </c>
      <c r="E13" s="176">
        <f t="shared" si="1"/>
        <v>-0.59218237887188607</v>
      </c>
      <c r="F13" s="174"/>
      <c r="G13" s="178">
        <v>12</v>
      </c>
      <c r="H13" s="174">
        <v>16.716666666666665</v>
      </c>
      <c r="I13" s="174">
        <v>22.651082500037329</v>
      </c>
      <c r="J13" s="174">
        <v>24.752032431538961</v>
      </c>
      <c r="K13" s="174">
        <v>25.742520477466929</v>
      </c>
      <c r="R13">
        <v>6</v>
      </c>
      <c r="S13">
        <v>23.11</v>
      </c>
    </row>
    <row r="14" spans="1:20" x14ac:dyDescent="0.25">
      <c r="A14" s="127">
        <v>4</v>
      </c>
      <c r="B14" s="127">
        <v>3</v>
      </c>
      <c r="C14" s="127">
        <v>15.306061945626526</v>
      </c>
      <c r="D14" s="43">
        <f t="shared" si="0"/>
        <v>16.08089150505036</v>
      </c>
      <c r="E14" s="176">
        <f t="shared" si="1"/>
        <v>-0.77482955942383391</v>
      </c>
      <c r="F14" s="174"/>
      <c r="G14" s="178">
        <v>13</v>
      </c>
      <c r="H14" s="174">
        <v>16.669981766334335</v>
      </c>
      <c r="I14" s="174">
        <v>21.299370000000003</v>
      </c>
      <c r="J14" s="174">
        <v>23.297873222614388</v>
      </c>
      <c r="K14" s="174">
        <v>24.230181910868641</v>
      </c>
      <c r="R14">
        <v>3</v>
      </c>
      <c r="S14">
        <v>15.31</v>
      </c>
    </row>
    <row r="15" spans="1:20" x14ac:dyDescent="0.25">
      <c r="A15" s="127">
        <v>4</v>
      </c>
      <c r="B15" s="127">
        <v>4</v>
      </c>
      <c r="C15" s="127">
        <v>20.560707790155906</v>
      </c>
      <c r="D15" s="43">
        <f t="shared" si="0"/>
        <v>21.102735095748422</v>
      </c>
      <c r="E15" s="176">
        <f t="shared" si="1"/>
        <v>-0.54202730559251577</v>
      </c>
      <c r="F15" s="174"/>
      <c r="G15" s="178">
        <v>14</v>
      </c>
      <c r="H15" s="174">
        <v>15.728860033496195</v>
      </c>
      <c r="I15" s="174">
        <v>21.15964228056659</v>
      </c>
      <c r="J15" s="174">
        <v>23.122160394252557</v>
      </c>
      <c r="K15" s="174">
        <v>24.047309996555047</v>
      </c>
      <c r="R15">
        <v>4</v>
      </c>
      <c r="S15">
        <v>20.56</v>
      </c>
    </row>
    <row r="16" spans="1:20" x14ac:dyDescent="0.25">
      <c r="A16" s="127">
        <v>4</v>
      </c>
      <c r="B16" s="127">
        <v>5</v>
      </c>
      <c r="C16" s="127">
        <v>22.467618580145757</v>
      </c>
      <c r="D16" s="43">
        <f t="shared" si="0"/>
        <v>23.041486016450229</v>
      </c>
      <c r="E16" s="176">
        <f t="shared" si="1"/>
        <v>-0.57386743630447157</v>
      </c>
      <c r="F16" s="174"/>
      <c r="G16" s="178">
        <v>15</v>
      </c>
      <c r="H16" s="174">
        <v>15.61710470000636</v>
      </c>
      <c r="I16" s="174">
        <v>20.836191007609205</v>
      </c>
      <c r="J16" s="174">
        <v>22.76868520181247</v>
      </c>
      <c r="K16" s="174">
        <v>23.679667614916323</v>
      </c>
      <c r="R16">
        <v>5</v>
      </c>
      <c r="S16">
        <v>22.47</v>
      </c>
    </row>
    <row r="17" spans="1:19" x14ac:dyDescent="0.25">
      <c r="A17" s="127">
        <v>4</v>
      </c>
      <c r="B17" s="127">
        <v>6</v>
      </c>
      <c r="C17" s="127">
        <v>23.366548843372758</v>
      </c>
      <c r="D17" s="43">
        <f t="shared" si="0"/>
        <v>23.705855808694796</v>
      </c>
      <c r="E17" s="176">
        <f t="shared" si="1"/>
        <v>-0.33930696532203797</v>
      </c>
      <c r="F17" s="174"/>
      <c r="G17" s="178">
        <v>16</v>
      </c>
      <c r="H17" s="174">
        <v>15.464415277073998</v>
      </c>
      <c r="I17" s="174">
        <v>21.124066240472125</v>
      </c>
      <c r="J17" s="174">
        <v>23.080094233766431</v>
      </c>
      <c r="K17" s="174">
        <v>24.003889106128224</v>
      </c>
      <c r="R17">
        <v>6</v>
      </c>
      <c r="S17">
        <v>23.37</v>
      </c>
    </row>
    <row r="18" spans="1:19" x14ac:dyDescent="0.25">
      <c r="A18" s="105">
        <v>5</v>
      </c>
      <c r="B18" s="105">
        <v>3</v>
      </c>
      <c r="C18" s="105">
        <v>15.669793874628025</v>
      </c>
      <c r="D18" s="43">
        <f t="shared" si="0"/>
        <v>16.08089150505036</v>
      </c>
      <c r="E18" s="176">
        <f t="shared" si="1"/>
        <v>-0.4110976304223346</v>
      </c>
      <c r="F18" s="174"/>
      <c r="G18" s="178">
        <v>17</v>
      </c>
      <c r="H18" s="174">
        <v>16.257133432181373</v>
      </c>
      <c r="I18" s="174">
        <v>21.187370804974233</v>
      </c>
      <c r="J18" s="174">
        <v>23.152365014408328</v>
      </c>
      <c r="K18" s="174">
        <v>24.078844661958509</v>
      </c>
      <c r="R18">
        <v>3</v>
      </c>
      <c r="S18">
        <v>15.67</v>
      </c>
    </row>
    <row r="19" spans="1:19" x14ac:dyDescent="0.25">
      <c r="A19" s="105">
        <v>5</v>
      </c>
      <c r="B19" s="105">
        <v>4</v>
      </c>
      <c r="C19" s="105">
        <v>19.797206443262535</v>
      </c>
      <c r="D19" s="43">
        <f t="shared" si="0"/>
        <v>21.102735095748422</v>
      </c>
      <c r="E19" s="176">
        <f t="shared" si="1"/>
        <v>-1.3055286524858865</v>
      </c>
      <c r="F19" s="174"/>
      <c r="G19" s="178">
        <v>18</v>
      </c>
      <c r="H19" s="174">
        <v>15.897939450157558</v>
      </c>
      <c r="I19" s="174">
        <v>19.792377629800331</v>
      </c>
      <c r="J19" s="174">
        <v>21.627941699381569</v>
      </c>
      <c r="K19" s="174">
        <v>22.493251327462357</v>
      </c>
      <c r="R19">
        <v>4</v>
      </c>
      <c r="S19">
        <v>19.8</v>
      </c>
    </row>
    <row r="20" spans="1:19" x14ac:dyDescent="0.25">
      <c r="A20" s="105">
        <v>5</v>
      </c>
      <c r="B20" s="105">
        <v>5</v>
      </c>
      <c r="C20" s="105">
        <v>21.633155615803407</v>
      </c>
      <c r="D20" s="43">
        <f t="shared" si="0"/>
        <v>23.041486016450229</v>
      </c>
      <c r="E20" s="176">
        <f t="shared" si="1"/>
        <v>-1.4083304006468218</v>
      </c>
      <c r="F20" s="174"/>
      <c r="G20" s="178">
        <v>19</v>
      </c>
      <c r="H20" s="174">
        <v>16.642673794611433</v>
      </c>
      <c r="I20" s="174">
        <v>19.980867629800333</v>
      </c>
      <c r="J20" s="174">
        <v>21.833941699381569</v>
      </c>
      <c r="K20" s="174">
        <v>22.707491327462353</v>
      </c>
      <c r="R20">
        <v>5</v>
      </c>
      <c r="S20">
        <v>21.63</v>
      </c>
    </row>
    <row r="21" spans="1:19" x14ac:dyDescent="0.25">
      <c r="A21" s="105">
        <v>5</v>
      </c>
      <c r="B21" s="105">
        <v>6</v>
      </c>
      <c r="C21" s="105">
        <v>22.498749684228567</v>
      </c>
      <c r="D21" s="43">
        <f t="shared" si="0"/>
        <v>23.705855808694796</v>
      </c>
      <c r="E21" s="176">
        <f t="shared" si="1"/>
        <v>-1.2071061244662289</v>
      </c>
      <c r="F21" s="174"/>
      <c r="G21" s="178">
        <v>20</v>
      </c>
      <c r="H21" s="174">
        <v>18.016666666666666</v>
      </c>
      <c r="I21" s="174">
        <v>21.971960757517561</v>
      </c>
      <c r="J21" s="174">
        <v>24.009826352647007</v>
      </c>
      <c r="K21" s="174">
        <v>24.970621836178466</v>
      </c>
      <c r="R21">
        <v>6</v>
      </c>
      <c r="S21">
        <v>22.5</v>
      </c>
    </row>
    <row r="22" spans="1:19" x14ac:dyDescent="0.25">
      <c r="A22" s="44">
        <v>6</v>
      </c>
      <c r="B22" s="44">
        <v>3</v>
      </c>
      <c r="C22" s="44">
        <v>16.077776759583397</v>
      </c>
      <c r="D22" s="43">
        <f t="shared" si="0"/>
        <v>16.08089150505036</v>
      </c>
      <c r="E22" s="176">
        <f t="shared" si="1"/>
        <v>-3.1147454669628871E-3</v>
      </c>
      <c r="F22" s="174"/>
      <c r="G22" s="178">
        <v>21</v>
      </c>
      <c r="H22" s="174">
        <v>17.600357266144307</v>
      </c>
      <c r="I22" s="174">
        <v>22.477432499999995</v>
      </c>
      <c r="J22" s="174">
        <v>24.5655</v>
      </c>
      <c r="K22" s="174">
        <v>25.548119999999997</v>
      </c>
      <c r="R22">
        <v>3</v>
      </c>
      <c r="S22">
        <v>16.079999999999998</v>
      </c>
    </row>
    <row r="23" spans="1:19" x14ac:dyDescent="0.25">
      <c r="A23" s="44">
        <v>6</v>
      </c>
      <c r="B23" s="44">
        <v>4</v>
      </c>
      <c r="C23" s="44">
        <v>20.664961286639151</v>
      </c>
      <c r="D23" s="43">
        <f t="shared" si="0"/>
        <v>21.102735095748422</v>
      </c>
      <c r="E23" s="176">
        <f t="shared" si="1"/>
        <v>-0.43777380910927022</v>
      </c>
      <c r="F23" s="174"/>
      <c r="G23" s="178">
        <v>22</v>
      </c>
      <c r="H23" s="174">
        <v>15.69048771255739</v>
      </c>
      <c r="I23" s="174">
        <v>19.174197185370957</v>
      </c>
      <c r="J23" s="174">
        <v>20.952310431314853</v>
      </c>
      <c r="K23" s="174">
        <v>21.790623608890098</v>
      </c>
      <c r="R23">
        <v>4</v>
      </c>
      <c r="S23">
        <v>20.66</v>
      </c>
    </row>
    <row r="24" spans="1:19" x14ac:dyDescent="0.25">
      <c r="A24" s="44">
        <v>6</v>
      </c>
      <c r="B24" s="44">
        <v>5</v>
      </c>
      <c r="C24" s="44">
        <v>22.581576907626225</v>
      </c>
      <c r="D24" s="43">
        <f t="shared" si="0"/>
        <v>23.041486016450229</v>
      </c>
      <c r="E24" s="176">
        <f t="shared" si="1"/>
        <v>-0.45990910882400371</v>
      </c>
      <c r="F24" s="174"/>
      <c r="G24" s="178">
        <v>23</v>
      </c>
      <c r="H24" s="174">
        <v>15.435784326163775</v>
      </c>
      <c r="I24" s="174">
        <v>18.941674349107725</v>
      </c>
      <c r="J24" s="174">
        <v>20.695230811439007</v>
      </c>
      <c r="K24" s="174">
        <v>21.52331618606938</v>
      </c>
      <c r="R24">
        <v>5</v>
      </c>
      <c r="S24">
        <v>22.58</v>
      </c>
    </row>
    <row r="25" spans="1:19" x14ac:dyDescent="0.25">
      <c r="A25" s="44">
        <v>6</v>
      </c>
      <c r="B25" s="44">
        <v>6</v>
      </c>
      <c r="C25" s="44">
        <v>23.485041590346096</v>
      </c>
      <c r="D25" s="43">
        <f t="shared" si="0"/>
        <v>23.705855808694796</v>
      </c>
      <c r="E25" s="176">
        <f t="shared" si="1"/>
        <v>-0.22081421834869985</v>
      </c>
      <c r="F25" s="174"/>
      <c r="G25" s="178">
        <v>24</v>
      </c>
      <c r="H25" s="174">
        <v>15.456767314009324</v>
      </c>
      <c r="I25" s="174">
        <v>20.618025251677121</v>
      </c>
      <c r="J25" s="174">
        <v>22.523562926740201</v>
      </c>
      <c r="K25" s="174">
        <v>23.42578946998194</v>
      </c>
      <c r="R25">
        <v>6</v>
      </c>
      <c r="S25">
        <v>23.49</v>
      </c>
    </row>
    <row r="26" spans="1:19" x14ac:dyDescent="0.25">
      <c r="A26" s="105">
        <v>7</v>
      </c>
      <c r="B26" s="105">
        <v>3</v>
      </c>
      <c r="C26" s="105">
        <v>15.453555913256361</v>
      </c>
      <c r="D26" s="43">
        <f t="shared" si="0"/>
        <v>16.08089150505036</v>
      </c>
      <c r="E26" s="176">
        <f t="shared" si="1"/>
        <v>-0.62733559179399911</v>
      </c>
      <c r="F26" s="174"/>
      <c r="G26" s="178">
        <v>25</v>
      </c>
      <c r="H26" s="174">
        <v>16.033874757417387</v>
      </c>
      <c r="I26" s="174">
        <v>19.395306275896576</v>
      </c>
      <c r="J26" s="174">
        <v>21.193943844581788</v>
      </c>
      <c r="K26" s="174">
        <v>22.041941328751047</v>
      </c>
      <c r="R26">
        <v>3</v>
      </c>
      <c r="S26">
        <v>15.45</v>
      </c>
    </row>
    <row r="27" spans="1:19" x14ac:dyDescent="0.25">
      <c r="A27" s="105">
        <v>7</v>
      </c>
      <c r="B27" s="105">
        <v>4</v>
      </c>
      <c r="C27" s="105">
        <v>22.648749595271127</v>
      </c>
      <c r="D27" s="43">
        <f t="shared" si="0"/>
        <v>21.102735095748422</v>
      </c>
      <c r="E27" s="176">
        <f t="shared" si="1"/>
        <v>1.5460144995227054</v>
      </c>
      <c r="F27" s="174"/>
      <c r="G27" s="178">
        <v>26</v>
      </c>
      <c r="H27" s="174">
        <v>15.456089797180699</v>
      </c>
      <c r="I27" s="174">
        <v>19.196758711229595</v>
      </c>
      <c r="J27" s="174">
        <v>20.976784407250992</v>
      </c>
      <c r="K27" s="174">
        <v>21.816300936198292</v>
      </c>
      <c r="R27">
        <v>4</v>
      </c>
      <c r="S27">
        <v>22.65</v>
      </c>
    </row>
    <row r="28" spans="1:19" x14ac:dyDescent="0.25">
      <c r="A28" s="105">
        <v>7</v>
      </c>
      <c r="B28" s="105">
        <v>5</v>
      </c>
      <c r="C28" s="105">
        <v>24.749514513433201</v>
      </c>
      <c r="D28" s="43">
        <f t="shared" si="0"/>
        <v>23.041486016450229</v>
      </c>
      <c r="E28" s="176">
        <f t="shared" si="1"/>
        <v>1.7080284969829727</v>
      </c>
      <c r="F28" s="174"/>
      <c r="G28" s="178">
        <v>27</v>
      </c>
      <c r="H28" s="174">
        <v>15.657302253660179</v>
      </c>
      <c r="I28" s="174">
        <v>19.160171320821547</v>
      </c>
      <c r="J28" s="174">
        <v>20.937038962473284</v>
      </c>
      <c r="K28" s="174">
        <v>21.774673429822911</v>
      </c>
      <c r="R28">
        <v>5</v>
      </c>
      <c r="S28">
        <v>24.75</v>
      </c>
    </row>
    <row r="29" spans="1:19" x14ac:dyDescent="0.25">
      <c r="A29" s="105">
        <v>7</v>
      </c>
      <c r="B29" s="105">
        <v>6</v>
      </c>
      <c r="C29" s="105">
        <v>25.739862588460948</v>
      </c>
      <c r="D29" s="43">
        <f t="shared" si="0"/>
        <v>23.705855808694796</v>
      </c>
      <c r="E29" s="176">
        <f t="shared" si="1"/>
        <v>2.0340067797661519</v>
      </c>
      <c r="F29" s="174"/>
      <c r="G29" s="178">
        <v>28</v>
      </c>
      <c r="H29" s="174">
        <v>14.964199020081834</v>
      </c>
      <c r="I29" s="174">
        <v>17.746243947423494</v>
      </c>
      <c r="J29" s="174">
        <v>19.391910517435811</v>
      </c>
      <c r="K29" s="174">
        <v>20.16757072747566</v>
      </c>
      <c r="R29">
        <v>6</v>
      </c>
      <c r="S29">
        <v>25.74</v>
      </c>
    </row>
    <row r="30" spans="1:19" x14ac:dyDescent="0.25">
      <c r="A30" s="127">
        <v>8</v>
      </c>
      <c r="B30" s="127">
        <v>3</v>
      </c>
      <c r="C30" s="127">
        <v>16.46696438845359</v>
      </c>
      <c r="D30" s="43">
        <f t="shared" si="0"/>
        <v>16.08089150505036</v>
      </c>
      <c r="E30" s="176">
        <f t="shared" si="1"/>
        <v>0.38607288340323009</v>
      </c>
      <c r="F30" s="174"/>
      <c r="G30" s="178">
        <v>29</v>
      </c>
      <c r="H30" s="174">
        <v>15.800862400464775</v>
      </c>
      <c r="I30" s="174">
        <v>21.20130841470959</v>
      </c>
      <c r="J30" s="174">
        <v>23.167569521030114</v>
      </c>
      <c r="K30" s="174">
        <v>24.094691945386685</v>
      </c>
      <c r="R30">
        <v>3</v>
      </c>
      <c r="S30">
        <v>16.47</v>
      </c>
    </row>
    <row r="31" spans="1:19" x14ac:dyDescent="0.25">
      <c r="A31" s="127">
        <v>8</v>
      </c>
      <c r="B31" s="127">
        <v>4</v>
      </c>
      <c r="C31" s="127">
        <v>23.034970785258214</v>
      </c>
      <c r="D31" s="43">
        <f t="shared" si="0"/>
        <v>21.102735095748422</v>
      </c>
      <c r="E31" s="176">
        <f t="shared" si="1"/>
        <v>1.9322356895097919</v>
      </c>
      <c r="F31" s="174"/>
      <c r="G31" s="178">
        <v>30</v>
      </c>
      <c r="H31" s="174">
        <v>16.104205224619086</v>
      </c>
      <c r="I31" s="174">
        <v>20.213694456373144</v>
      </c>
      <c r="J31" s="174">
        <v>22.08535808505232</v>
      </c>
      <c r="K31" s="174">
        <v>22.969117417667452</v>
      </c>
      <c r="R31">
        <v>4</v>
      </c>
      <c r="S31">
        <v>23.03</v>
      </c>
    </row>
    <row r="32" spans="1:19" x14ac:dyDescent="0.25">
      <c r="A32" s="127">
        <v>8</v>
      </c>
      <c r="B32" s="127">
        <v>5</v>
      </c>
      <c r="C32" s="127">
        <v>25.171531689064029</v>
      </c>
      <c r="D32" s="43">
        <f t="shared" si="0"/>
        <v>23.041486016450229</v>
      </c>
      <c r="E32" s="176">
        <f t="shared" si="1"/>
        <v>2.1300456726138002</v>
      </c>
      <c r="F32" s="174"/>
      <c r="G32" s="17"/>
      <c r="H32" s="17"/>
      <c r="I32" s="17"/>
      <c r="J32" s="17"/>
      <c r="R32">
        <v>5</v>
      </c>
      <c r="S32">
        <v>25.17</v>
      </c>
    </row>
    <row r="33" spans="1:19" x14ac:dyDescent="0.25">
      <c r="A33" s="127">
        <v>8</v>
      </c>
      <c r="B33" s="127">
        <v>6</v>
      </c>
      <c r="C33" s="127">
        <v>26.178863249127829</v>
      </c>
      <c r="D33" s="43">
        <f t="shared" si="0"/>
        <v>23.705855808694796</v>
      </c>
      <c r="E33" s="176">
        <f t="shared" si="1"/>
        <v>2.4730074404330331</v>
      </c>
      <c r="F33" s="174"/>
      <c r="G33" s="17"/>
      <c r="H33" s="17"/>
      <c r="I33" s="17"/>
      <c r="J33" s="17"/>
      <c r="R33">
        <v>6</v>
      </c>
      <c r="S33">
        <v>26.18</v>
      </c>
    </row>
    <row r="34" spans="1:19" x14ac:dyDescent="0.25">
      <c r="A34" s="105">
        <v>9</v>
      </c>
      <c r="B34" s="105">
        <v>3</v>
      </c>
      <c r="C34" s="105">
        <v>16.285916078833527</v>
      </c>
      <c r="D34" s="43">
        <f t="shared" si="0"/>
        <v>16.08089150505036</v>
      </c>
      <c r="E34" s="176">
        <f t="shared" si="1"/>
        <v>0.20502457378316663</v>
      </c>
      <c r="F34" s="174"/>
      <c r="G34" s="17"/>
      <c r="H34" s="17"/>
      <c r="I34" s="17"/>
      <c r="J34" s="17"/>
      <c r="R34">
        <v>3</v>
      </c>
      <c r="S34">
        <v>16.29</v>
      </c>
    </row>
    <row r="35" spans="1:19" x14ac:dyDescent="0.25">
      <c r="A35" s="105">
        <v>9</v>
      </c>
      <c r="B35" s="105">
        <v>4</v>
      </c>
      <c r="C35" s="105">
        <v>22.832488786888955</v>
      </c>
      <c r="D35" s="43">
        <f t="shared" si="0"/>
        <v>21.102735095748422</v>
      </c>
      <c r="E35" s="176">
        <f t="shared" si="1"/>
        <v>1.7297536911405338</v>
      </c>
      <c r="F35" s="174"/>
      <c r="G35" s="17"/>
      <c r="H35" s="17"/>
      <c r="I35" s="17"/>
      <c r="J35" s="17"/>
      <c r="R35">
        <v>4</v>
      </c>
      <c r="S35">
        <v>22.83</v>
      </c>
    </row>
    <row r="36" spans="1:19" x14ac:dyDescent="0.25">
      <c r="A36" s="105">
        <v>9</v>
      </c>
      <c r="B36" s="105">
        <v>5</v>
      </c>
      <c r="C36" s="105">
        <v>24.950223506913289</v>
      </c>
      <c r="D36" s="43">
        <f t="shared" si="0"/>
        <v>23.041486016450229</v>
      </c>
      <c r="E36" s="176">
        <f t="shared" si="1"/>
        <v>1.9087374904630607</v>
      </c>
      <c r="F36" s="174"/>
      <c r="G36" s="17"/>
      <c r="H36" s="17"/>
      <c r="I36" s="17"/>
      <c r="J36" s="17"/>
      <c r="R36">
        <v>5</v>
      </c>
      <c r="S36">
        <v>24.95</v>
      </c>
    </row>
    <row r="37" spans="1:19" x14ac:dyDescent="0.25">
      <c r="A37" s="105">
        <v>9</v>
      </c>
      <c r="B37" s="105">
        <v>6</v>
      </c>
      <c r="C37" s="105">
        <v>17.619631023552262</v>
      </c>
      <c r="D37" s="43">
        <f t="shared" si="0"/>
        <v>23.705855808694796</v>
      </c>
      <c r="E37" s="176">
        <f t="shared" si="1"/>
        <v>-6.0862247851425337</v>
      </c>
      <c r="F37" s="174"/>
      <c r="G37" s="17"/>
      <c r="H37" s="17"/>
      <c r="I37" s="17"/>
      <c r="J37" s="17"/>
      <c r="R37">
        <v>6</v>
      </c>
      <c r="S37">
        <v>17.62</v>
      </c>
    </row>
    <row r="38" spans="1:19" x14ac:dyDescent="0.25">
      <c r="A38" s="44">
        <v>10</v>
      </c>
      <c r="B38" s="44">
        <v>3</v>
      </c>
      <c r="C38" s="44">
        <v>17.619631023552262</v>
      </c>
      <c r="D38" s="43">
        <f t="shared" si="0"/>
        <v>16.08089150505036</v>
      </c>
      <c r="E38" s="176">
        <f t="shared" si="1"/>
        <v>1.5387395185019024</v>
      </c>
      <c r="F38" s="174"/>
      <c r="G38" s="17"/>
      <c r="H38" s="17"/>
      <c r="I38" s="17"/>
      <c r="J38" s="17"/>
      <c r="R38">
        <v>3</v>
      </c>
      <c r="S38">
        <v>17.62</v>
      </c>
    </row>
    <row r="39" spans="1:19" x14ac:dyDescent="0.25">
      <c r="A39" s="44">
        <v>10</v>
      </c>
      <c r="B39" s="44">
        <v>4</v>
      </c>
      <c r="C39" s="44">
        <v>25.563586062525303</v>
      </c>
      <c r="D39" s="43">
        <f t="shared" si="0"/>
        <v>21.102735095748422</v>
      </c>
      <c r="E39" s="176">
        <f t="shared" si="1"/>
        <v>4.4608509667768814</v>
      </c>
      <c r="F39" s="174"/>
      <c r="G39" s="17"/>
      <c r="H39" s="17"/>
      <c r="I39" s="17"/>
      <c r="J39" s="17"/>
      <c r="R39">
        <v>4</v>
      </c>
      <c r="S39">
        <v>25.56</v>
      </c>
    </row>
    <row r="40" spans="1:19" x14ac:dyDescent="0.25">
      <c r="A40" s="44">
        <v>10</v>
      </c>
      <c r="B40" s="44">
        <v>5</v>
      </c>
      <c r="C40" s="44">
        <v>27.93491294084437</v>
      </c>
      <c r="D40" s="43">
        <f t="shared" si="0"/>
        <v>23.041486016450229</v>
      </c>
      <c r="E40" s="176">
        <f t="shared" si="1"/>
        <v>4.8934269243941415</v>
      </c>
      <c r="F40" s="174"/>
      <c r="G40" s="17"/>
      <c r="H40" s="17"/>
      <c r="I40" s="17"/>
      <c r="J40" s="17"/>
      <c r="R40">
        <v>5</v>
      </c>
      <c r="S40">
        <v>27.93</v>
      </c>
    </row>
    <row r="41" spans="1:19" x14ac:dyDescent="0.25">
      <c r="A41" s="44">
        <v>10</v>
      </c>
      <c r="B41" s="44">
        <v>6</v>
      </c>
      <c r="C41" s="44">
        <v>29.052949628850531</v>
      </c>
      <c r="D41" s="43">
        <f t="shared" si="0"/>
        <v>23.705855808694796</v>
      </c>
      <c r="E41" s="176">
        <f t="shared" si="1"/>
        <v>5.3470938201557345</v>
      </c>
      <c r="F41" s="174"/>
      <c r="G41" s="17"/>
      <c r="H41" s="17"/>
      <c r="I41" s="17"/>
      <c r="J41" s="17"/>
      <c r="R41">
        <v>6</v>
      </c>
      <c r="S41">
        <v>29.05</v>
      </c>
    </row>
    <row r="42" spans="1:19" x14ac:dyDescent="0.25">
      <c r="A42" s="105">
        <v>11</v>
      </c>
      <c r="B42" s="105">
        <v>3</v>
      </c>
      <c r="C42" s="105">
        <v>18.063489839433707</v>
      </c>
      <c r="D42" s="43">
        <f t="shared" si="0"/>
        <v>16.08089150505036</v>
      </c>
      <c r="E42" s="176">
        <f t="shared" si="1"/>
        <v>1.9825983343833471</v>
      </c>
      <c r="F42" s="174"/>
      <c r="G42" s="17"/>
      <c r="H42" s="17"/>
      <c r="I42" s="17"/>
      <c r="J42" s="17"/>
      <c r="R42">
        <v>3</v>
      </c>
      <c r="S42">
        <v>18.059999999999999</v>
      </c>
    </row>
    <row r="43" spans="1:19" x14ac:dyDescent="0.25">
      <c r="A43" s="105">
        <v>11</v>
      </c>
      <c r="B43" s="105">
        <v>4</v>
      </c>
      <c r="C43" s="105">
        <v>24.21798718333314</v>
      </c>
      <c r="D43" s="43">
        <f t="shared" si="0"/>
        <v>21.102735095748422</v>
      </c>
      <c r="E43" s="176">
        <f t="shared" si="1"/>
        <v>3.1152520875847181</v>
      </c>
      <c r="F43" s="174"/>
      <c r="G43" s="17"/>
      <c r="H43" s="17"/>
      <c r="I43" s="17"/>
      <c r="J43" s="17"/>
      <c r="R43">
        <v>4</v>
      </c>
      <c r="S43">
        <v>24.22</v>
      </c>
    </row>
    <row r="44" spans="1:19" x14ac:dyDescent="0.25">
      <c r="A44" s="105">
        <v>11</v>
      </c>
      <c r="B44" s="105">
        <v>5</v>
      </c>
      <c r="C44" s="105">
        <v>26.461030501811223</v>
      </c>
      <c r="D44" s="43">
        <f t="shared" si="0"/>
        <v>23.041486016450229</v>
      </c>
      <c r="E44" s="176">
        <f t="shared" si="1"/>
        <v>3.4195444853609942</v>
      </c>
      <c r="F44" s="174"/>
      <c r="G44" s="17"/>
      <c r="H44" s="17"/>
      <c r="I44" s="17"/>
      <c r="J44" s="17"/>
      <c r="R44">
        <v>5</v>
      </c>
      <c r="S44">
        <v>26.46</v>
      </c>
    </row>
    <row r="45" spans="1:19" x14ac:dyDescent="0.25">
      <c r="A45" s="105">
        <v>11</v>
      </c>
      <c r="B45" s="105">
        <v>6</v>
      </c>
      <c r="C45" s="105">
        <v>27.520558829800184</v>
      </c>
      <c r="D45" s="43">
        <f t="shared" si="0"/>
        <v>23.705855808694796</v>
      </c>
      <c r="E45" s="176">
        <f t="shared" si="1"/>
        <v>3.8147030211053874</v>
      </c>
      <c r="F45" s="174"/>
      <c r="G45" s="17"/>
      <c r="H45" s="17"/>
      <c r="I45" s="17"/>
      <c r="J45" s="17"/>
      <c r="R45">
        <v>6</v>
      </c>
      <c r="S45">
        <v>27.52</v>
      </c>
    </row>
    <row r="46" spans="1:19" x14ac:dyDescent="0.25">
      <c r="A46" s="44">
        <v>12</v>
      </c>
      <c r="B46" s="44">
        <v>3</v>
      </c>
      <c r="C46" s="44">
        <v>16.716666666666665</v>
      </c>
      <c r="D46" s="43">
        <f t="shared" si="0"/>
        <v>16.08089150505036</v>
      </c>
      <c r="E46" s="176">
        <f t="shared" si="1"/>
        <v>0.63577516161630498</v>
      </c>
      <c r="F46" s="174"/>
      <c r="G46" s="17"/>
      <c r="H46" s="17"/>
      <c r="I46" s="17"/>
      <c r="J46" s="17"/>
      <c r="R46">
        <v>3</v>
      </c>
      <c r="S46">
        <v>16.72</v>
      </c>
    </row>
    <row r="47" spans="1:19" x14ac:dyDescent="0.25">
      <c r="A47" s="44">
        <v>12</v>
      </c>
      <c r="B47" s="44">
        <v>4</v>
      </c>
      <c r="C47" s="44">
        <v>22.651082500037329</v>
      </c>
      <c r="D47" s="43">
        <f t="shared" si="0"/>
        <v>21.102735095748422</v>
      </c>
      <c r="E47" s="176">
        <f t="shared" si="1"/>
        <v>1.5483474042889078</v>
      </c>
      <c r="F47" s="174"/>
      <c r="G47" s="17"/>
      <c r="H47" s="17"/>
      <c r="I47" s="17"/>
      <c r="J47" s="17"/>
      <c r="R47">
        <v>4</v>
      </c>
      <c r="S47">
        <v>22.65</v>
      </c>
    </row>
    <row r="48" spans="1:19" x14ac:dyDescent="0.25">
      <c r="A48" s="44">
        <v>12</v>
      </c>
      <c r="B48" s="44">
        <v>5</v>
      </c>
      <c r="C48" s="44">
        <v>24.752032431538961</v>
      </c>
      <c r="D48" s="43">
        <f t="shared" si="0"/>
        <v>23.041486016450229</v>
      </c>
      <c r="E48" s="176">
        <f t="shared" si="1"/>
        <v>1.7105464150887322</v>
      </c>
      <c r="F48" s="174"/>
      <c r="G48" s="17"/>
      <c r="H48" s="17"/>
      <c r="I48" s="17"/>
      <c r="J48" s="17"/>
      <c r="R48">
        <v>5</v>
      </c>
      <c r="S48">
        <v>24.75</v>
      </c>
    </row>
    <row r="49" spans="1:19" x14ac:dyDescent="0.25">
      <c r="A49" s="44">
        <v>12</v>
      </c>
      <c r="B49" s="44">
        <v>6</v>
      </c>
      <c r="C49" s="44">
        <v>25.742520477466929</v>
      </c>
      <c r="D49" s="43">
        <f t="shared" si="0"/>
        <v>23.705855808694796</v>
      </c>
      <c r="E49" s="176">
        <f t="shared" si="1"/>
        <v>2.0366646687721328</v>
      </c>
      <c r="F49" s="174"/>
      <c r="G49" s="17"/>
      <c r="H49" s="17"/>
      <c r="I49" s="17"/>
      <c r="J49" s="17"/>
      <c r="R49">
        <v>6</v>
      </c>
      <c r="S49">
        <v>25.74</v>
      </c>
    </row>
    <row r="50" spans="1:19" x14ac:dyDescent="0.25">
      <c r="A50" s="105">
        <v>13</v>
      </c>
      <c r="B50" s="105">
        <v>3</v>
      </c>
      <c r="C50" s="105">
        <v>16.669981766334335</v>
      </c>
      <c r="D50" s="43">
        <f t="shared" si="0"/>
        <v>16.08089150505036</v>
      </c>
      <c r="E50" s="176">
        <f t="shared" si="1"/>
        <v>0.58909026128397457</v>
      </c>
      <c r="F50" s="174"/>
      <c r="G50" s="17"/>
      <c r="H50" s="17"/>
      <c r="I50" s="17"/>
      <c r="J50" s="17"/>
      <c r="R50">
        <v>3</v>
      </c>
      <c r="S50">
        <v>16.670000000000002</v>
      </c>
    </row>
    <row r="51" spans="1:19" x14ac:dyDescent="0.25">
      <c r="A51" s="105">
        <v>13</v>
      </c>
      <c r="B51" s="105">
        <v>4</v>
      </c>
      <c r="C51" s="105">
        <v>21.299370000000003</v>
      </c>
      <c r="D51" s="43">
        <f t="shared" si="0"/>
        <v>21.102735095748422</v>
      </c>
      <c r="E51" s="176">
        <f t="shared" si="1"/>
        <v>0.19663490425158159</v>
      </c>
      <c r="F51" s="174"/>
      <c r="G51" s="17"/>
      <c r="H51" s="17"/>
      <c r="I51" s="17"/>
      <c r="J51" s="17"/>
      <c r="R51">
        <v>4</v>
      </c>
      <c r="S51">
        <v>21.3</v>
      </c>
    </row>
    <row r="52" spans="1:19" x14ac:dyDescent="0.25">
      <c r="A52" s="105">
        <v>13</v>
      </c>
      <c r="B52" s="105">
        <v>5</v>
      </c>
      <c r="C52" s="105">
        <v>23.297873222614388</v>
      </c>
      <c r="D52" s="43">
        <f t="shared" si="0"/>
        <v>23.041486016450229</v>
      </c>
      <c r="E52" s="176">
        <f t="shared" si="1"/>
        <v>0.25638720616415966</v>
      </c>
      <c r="F52" s="174"/>
      <c r="G52" s="17"/>
      <c r="H52" s="17"/>
      <c r="I52" s="17"/>
      <c r="J52" s="17"/>
      <c r="R52">
        <v>5</v>
      </c>
      <c r="S52">
        <v>23.3</v>
      </c>
    </row>
    <row r="53" spans="1:19" x14ac:dyDescent="0.25">
      <c r="A53" s="105">
        <v>13</v>
      </c>
      <c r="B53" s="105">
        <v>6</v>
      </c>
      <c r="C53" s="105">
        <v>24.230181910868641</v>
      </c>
      <c r="D53" s="43">
        <f t="shared" si="0"/>
        <v>23.705855808694796</v>
      </c>
      <c r="E53" s="176">
        <f t="shared" si="1"/>
        <v>0.52432610217384479</v>
      </c>
      <c r="F53" s="174"/>
      <c r="G53" s="17"/>
      <c r="H53" s="17"/>
      <c r="I53" s="17"/>
      <c r="J53" s="17"/>
      <c r="R53">
        <v>6</v>
      </c>
      <c r="S53">
        <v>24.23</v>
      </c>
    </row>
    <row r="54" spans="1:19" x14ac:dyDescent="0.25">
      <c r="A54" s="44">
        <v>14</v>
      </c>
      <c r="B54" s="44">
        <v>3</v>
      </c>
      <c r="C54" s="44">
        <v>15.728860033496195</v>
      </c>
      <c r="D54" s="43">
        <f t="shared" si="0"/>
        <v>16.08089150505036</v>
      </c>
      <c r="E54" s="176">
        <f t="shared" si="1"/>
        <v>-0.35203147155416481</v>
      </c>
      <c r="F54" s="174"/>
      <c r="G54" s="17"/>
      <c r="H54" s="17"/>
      <c r="I54" s="17"/>
      <c r="J54" s="17"/>
      <c r="R54">
        <v>3</v>
      </c>
      <c r="S54">
        <v>15.73</v>
      </c>
    </row>
    <row r="55" spans="1:19" x14ac:dyDescent="0.25">
      <c r="A55" s="44">
        <v>14</v>
      </c>
      <c r="B55" s="44">
        <v>4</v>
      </c>
      <c r="C55" s="44">
        <v>21.15964228056659</v>
      </c>
      <c r="D55" s="43">
        <f t="shared" si="0"/>
        <v>21.102735095748422</v>
      </c>
      <c r="E55" s="176">
        <f t="shared" si="1"/>
        <v>5.6907184818168588E-2</v>
      </c>
      <c r="F55" s="174"/>
      <c r="G55" s="17"/>
      <c r="H55" s="17"/>
      <c r="I55" s="17"/>
      <c r="J55" s="17"/>
      <c r="R55">
        <v>4</v>
      </c>
      <c r="S55">
        <v>21.16</v>
      </c>
    </row>
    <row r="56" spans="1:19" x14ac:dyDescent="0.25">
      <c r="A56" s="44">
        <v>14</v>
      </c>
      <c r="B56" s="44">
        <v>5</v>
      </c>
      <c r="C56" s="44">
        <v>23.122160394252557</v>
      </c>
      <c r="D56" s="43">
        <f t="shared" si="0"/>
        <v>23.041486016450229</v>
      </c>
      <c r="E56" s="176">
        <f t="shared" si="1"/>
        <v>8.0674377802328223E-2</v>
      </c>
      <c r="F56" s="174"/>
      <c r="G56" s="17"/>
      <c r="H56" s="17"/>
      <c r="I56" s="17"/>
      <c r="J56" s="17"/>
      <c r="R56">
        <v>5</v>
      </c>
      <c r="S56">
        <v>23.12</v>
      </c>
    </row>
    <row r="57" spans="1:19" x14ac:dyDescent="0.25">
      <c r="A57" s="44">
        <v>14</v>
      </c>
      <c r="B57" s="44">
        <v>6</v>
      </c>
      <c r="C57" s="44">
        <v>24.047309996555047</v>
      </c>
      <c r="D57" s="43">
        <f t="shared" si="0"/>
        <v>23.705855808694796</v>
      </c>
      <c r="E57" s="176">
        <f t="shared" si="1"/>
        <v>0.34145418786025061</v>
      </c>
      <c r="F57" s="174"/>
      <c r="G57" s="17"/>
      <c r="H57" s="17"/>
      <c r="I57" s="17"/>
      <c r="J57" s="17"/>
      <c r="R57">
        <v>6</v>
      </c>
      <c r="S57">
        <v>24.05</v>
      </c>
    </row>
    <row r="58" spans="1:19" x14ac:dyDescent="0.25">
      <c r="A58" s="105">
        <v>15</v>
      </c>
      <c r="B58" s="105">
        <v>3</v>
      </c>
      <c r="C58" s="105">
        <v>15.61710470000636</v>
      </c>
      <c r="D58" s="43">
        <f t="shared" si="0"/>
        <v>16.08089150505036</v>
      </c>
      <c r="E58" s="176">
        <f t="shared" si="1"/>
        <v>-0.46378680504400016</v>
      </c>
      <c r="F58" s="174"/>
      <c r="G58" s="17"/>
      <c r="H58" s="17"/>
      <c r="I58" s="17"/>
      <c r="J58" s="17"/>
      <c r="R58">
        <v>3</v>
      </c>
      <c r="S58">
        <v>15.62</v>
      </c>
    </row>
    <row r="59" spans="1:19" x14ac:dyDescent="0.25">
      <c r="A59" s="105">
        <v>15</v>
      </c>
      <c r="B59" s="105">
        <v>4</v>
      </c>
      <c r="C59" s="105">
        <v>20.836191007609205</v>
      </c>
      <c r="D59" s="43">
        <f t="shared" si="0"/>
        <v>21.102735095748422</v>
      </c>
      <c r="E59" s="176">
        <f t="shared" si="1"/>
        <v>-0.26654408813921648</v>
      </c>
      <c r="F59" s="174"/>
      <c r="G59" s="17"/>
      <c r="H59" s="17"/>
      <c r="I59" s="17"/>
      <c r="J59" s="17"/>
      <c r="R59">
        <v>4</v>
      </c>
      <c r="S59">
        <v>20.84</v>
      </c>
    </row>
    <row r="60" spans="1:19" x14ac:dyDescent="0.25">
      <c r="A60" s="105">
        <v>15</v>
      </c>
      <c r="B60" s="105">
        <v>5</v>
      </c>
      <c r="C60" s="105">
        <v>22.76868520181247</v>
      </c>
      <c r="D60" s="43">
        <f t="shared" si="0"/>
        <v>23.041486016450229</v>
      </c>
      <c r="E60" s="176">
        <f t="shared" si="1"/>
        <v>-0.27280081463775829</v>
      </c>
      <c r="F60" s="174"/>
      <c r="G60" s="17"/>
      <c r="H60" s="17"/>
      <c r="I60" s="17"/>
      <c r="J60" s="17"/>
      <c r="R60">
        <v>5</v>
      </c>
      <c r="S60">
        <v>22.77</v>
      </c>
    </row>
    <row r="61" spans="1:19" x14ac:dyDescent="0.25">
      <c r="A61" s="105">
        <v>15</v>
      </c>
      <c r="B61" s="105">
        <v>6</v>
      </c>
      <c r="C61" s="105">
        <v>23.679667614916323</v>
      </c>
      <c r="D61" s="43">
        <f t="shared" si="0"/>
        <v>23.705855808694796</v>
      </c>
      <c r="E61" s="176">
        <f t="shared" si="1"/>
        <v>-2.618819377847359E-2</v>
      </c>
      <c r="F61" s="174"/>
      <c r="G61" s="17"/>
      <c r="H61" s="17"/>
      <c r="I61" s="17"/>
      <c r="J61" s="17"/>
      <c r="R61">
        <v>6</v>
      </c>
      <c r="S61">
        <v>23.68</v>
      </c>
    </row>
    <row r="62" spans="1:19" x14ac:dyDescent="0.25">
      <c r="A62" s="44">
        <v>16</v>
      </c>
      <c r="B62" s="44">
        <v>3</v>
      </c>
      <c r="C62" s="44">
        <v>15.464415277073998</v>
      </c>
      <c r="D62" s="43">
        <f t="shared" si="0"/>
        <v>16.08089150505036</v>
      </c>
      <c r="E62" s="176">
        <f t="shared" si="1"/>
        <v>-0.61647622797636181</v>
      </c>
      <c r="F62" s="174"/>
      <c r="G62" s="17"/>
      <c r="H62" s="17"/>
      <c r="I62" s="17"/>
      <c r="J62" s="17"/>
      <c r="R62">
        <v>3</v>
      </c>
      <c r="S62">
        <v>15.46</v>
      </c>
    </row>
    <row r="63" spans="1:19" x14ac:dyDescent="0.25">
      <c r="A63" s="44">
        <v>16</v>
      </c>
      <c r="B63" s="44">
        <v>4</v>
      </c>
      <c r="C63" s="44">
        <v>21.124066240472125</v>
      </c>
      <c r="D63" s="43">
        <f t="shared" si="0"/>
        <v>21.102735095748422</v>
      </c>
      <c r="E63" s="176">
        <f t="shared" si="1"/>
        <v>2.1331144723703233E-2</v>
      </c>
      <c r="F63" s="174"/>
      <c r="G63" s="17"/>
      <c r="H63" s="17"/>
      <c r="I63" s="17"/>
      <c r="J63" s="17"/>
      <c r="R63">
        <v>4</v>
      </c>
      <c r="S63">
        <v>21.12</v>
      </c>
    </row>
    <row r="64" spans="1:19" x14ac:dyDescent="0.25">
      <c r="A64" s="44">
        <v>16</v>
      </c>
      <c r="B64" s="44">
        <v>5</v>
      </c>
      <c r="C64" s="44">
        <v>23.080094233766431</v>
      </c>
      <c r="D64" s="43">
        <f t="shared" si="0"/>
        <v>23.041486016450229</v>
      </c>
      <c r="E64" s="176">
        <f t="shared" si="1"/>
        <v>3.8608217316202342E-2</v>
      </c>
      <c r="F64" s="174"/>
      <c r="G64" s="17"/>
      <c r="H64" s="17"/>
      <c r="I64" s="17"/>
      <c r="J64" s="17"/>
      <c r="R64">
        <v>5</v>
      </c>
      <c r="S64">
        <v>23.08</v>
      </c>
    </row>
    <row r="65" spans="1:19" x14ac:dyDescent="0.25">
      <c r="A65" s="44">
        <v>16</v>
      </c>
      <c r="B65" s="44">
        <v>6</v>
      </c>
      <c r="C65" s="44">
        <v>24.003889106128224</v>
      </c>
      <c r="D65" s="43">
        <f t="shared" si="0"/>
        <v>23.705855808694796</v>
      </c>
      <c r="E65" s="176">
        <f t="shared" si="1"/>
        <v>0.29803329743342744</v>
      </c>
      <c r="F65" s="174"/>
      <c r="G65" s="17"/>
      <c r="H65" s="17"/>
      <c r="I65" s="17"/>
      <c r="J65" s="17"/>
      <c r="R65">
        <v>6</v>
      </c>
      <c r="S65">
        <v>24</v>
      </c>
    </row>
    <row r="66" spans="1:19" x14ac:dyDescent="0.25">
      <c r="A66" s="105">
        <v>17</v>
      </c>
      <c r="B66" s="105">
        <v>3</v>
      </c>
      <c r="C66" s="105">
        <v>16.257133432181373</v>
      </c>
      <c r="D66" s="43">
        <f t="shared" si="0"/>
        <v>16.08089150505036</v>
      </c>
      <c r="E66" s="176">
        <f t="shared" si="1"/>
        <v>0.17624192713101294</v>
      </c>
      <c r="F66" s="174"/>
      <c r="G66" s="17"/>
      <c r="H66" s="17"/>
      <c r="I66" s="17"/>
      <c r="J66" s="17"/>
      <c r="R66">
        <v>3</v>
      </c>
      <c r="S66">
        <v>16.260000000000002</v>
      </c>
    </row>
    <row r="67" spans="1:19" x14ac:dyDescent="0.25">
      <c r="A67" s="105">
        <v>17</v>
      </c>
      <c r="B67" s="105">
        <v>4</v>
      </c>
      <c r="C67" s="105">
        <v>21.187370804974233</v>
      </c>
      <c r="D67" s="43">
        <f t="shared" ref="D67:D121" si="2">$M$3*EXP(-EXP($M$4-$M$5*B67))</f>
        <v>21.102735095748422</v>
      </c>
      <c r="E67" s="176">
        <f t="shared" ref="E67:E121" si="3">C67-D67</f>
        <v>8.4635709225810984E-2</v>
      </c>
      <c r="F67" s="174"/>
      <c r="G67" s="17"/>
      <c r="H67" s="17"/>
      <c r="I67" s="17"/>
      <c r="J67" s="17"/>
      <c r="R67">
        <v>4</v>
      </c>
      <c r="S67">
        <v>21.19</v>
      </c>
    </row>
    <row r="68" spans="1:19" x14ac:dyDescent="0.25">
      <c r="A68" s="105">
        <v>17</v>
      </c>
      <c r="B68" s="105">
        <v>5</v>
      </c>
      <c r="C68" s="105">
        <v>23.152365014408328</v>
      </c>
      <c r="D68" s="43">
        <f t="shared" si="2"/>
        <v>23.041486016450229</v>
      </c>
      <c r="E68" s="176">
        <f t="shared" si="3"/>
        <v>0.11087899795809975</v>
      </c>
      <c r="F68" s="174"/>
      <c r="G68" s="17"/>
      <c r="H68" s="17"/>
      <c r="I68" s="17"/>
      <c r="J68" s="17"/>
      <c r="R68">
        <v>5</v>
      </c>
      <c r="S68">
        <v>23.15</v>
      </c>
    </row>
    <row r="69" spans="1:19" x14ac:dyDescent="0.25">
      <c r="A69" s="105">
        <v>17</v>
      </c>
      <c r="B69" s="105">
        <v>6</v>
      </c>
      <c r="C69" s="105">
        <v>24.078844661958509</v>
      </c>
      <c r="D69" s="43">
        <f t="shared" si="2"/>
        <v>23.705855808694796</v>
      </c>
      <c r="E69" s="176">
        <f t="shared" si="3"/>
        <v>0.37298885326371334</v>
      </c>
      <c r="F69" s="174"/>
      <c r="G69" s="17"/>
      <c r="H69" s="17"/>
      <c r="I69" s="17"/>
      <c r="J69" s="17"/>
      <c r="R69">
        <v>6</v>
      </c>
      <c r="S69">
        <v>24.08</v>
      </c>
    </row>
    <row r="70" spans="1:19" x14ac:dyDescent="0.25">
      <c r="A70" s="44">
        <v>18</v>
      </c>
      <c r="B70" s="44">
        <v>3</v>
      </c>
      <c r="C70" s="44">
        <v>15.897939450157558</v>
      </c>
      <c r="D70" s="43">
        <f t="shared" si="2"/>
        <v>16.08089150505036</v>
      </c>
      <c r="E70" s="176">
        <f t="shared" si="3"/>
        <v>-0.18295205489280164</v>
      </c>
      <c r="F70" s="174"/>
      <c r="G70" s="17"/>
      <c r="H70" s="17"/>
      <c r="I70" s="17"/>
      <c r="J70" s="17"/>
      <c r="R70">
        <v>3</v>
      </c>
      <c r="S70">
        <v>15.9</v>
      </c>
    </row>
    <row r="71" spans="1:19" x14ac:dyDescent="0.25">
      <c r="A71" s="44">
        <v>18</v>
      </c>
      <c r="B71" s="44">
        <v>4</v>
      </c>
      <c r="C71" s="44">
        <v>19.792377629800331</v>
      </c>
      <c r="D71" s="43">
        <f t="shared" si="2"/>
        <v>21.102735095748422</v>
      </c>
      <c r="E71" s="176">
        <f t="shared" si="3"/>
        <v>-1.3103574659480905</v>
      </c>
      <c r="F71" s="174"/>
      <c r="G71" s="17"/>
      <c r="H71" s="17"/>
      <c r="I71" s="17"/>
      <c r="J71" s="17"/>
      <c r="R71">
        <v>4</v>
      </c>
      <c r="S71">
        <v>19.79</v>
      </c>
    </row>
    <row r="72" spans="1:19" x14ac:dyDescent="0.25">
      <c r="A72" s="44">
        <v>18</v>
      </c>
      <c r="B72" s="44">
        <v>5</v>
      </c>
      <c r="C72" s="44">
        <v>21.627941699381569</v>
      </c>
      <c r="D72" s="43">
        <f t="shared" si="2"/>
        <v>23.041486016450229</v>
      </c>
      <c r="E72" s="176">
        <f t="shared" si="3"/>
        <v>-1.4135443170686592</v>
      </c>
      <c r="F72" s="174"/>
      <c r="G72" s="17"/>
      <c r="H72" s="17"/>
      <c r="I72" s="17"/>
      <c r="J72" s="17"/>
      <c r="R72">
        <v>5</v>
      </c>
      <c r="S72">
        <v>21.63</v>
      </c>
    </row>
    <row r="73" spans="1:19" x14ac:dyDescent="0.25">
      <c r="A73" s="44">
        <v>18</v>
      </c>
      <c r="B73" s="44">
        <v>6</v>
      </c>
      <c r="C73" s="44">
        <v>22.493251327462357</v>
      </c>
      <c r="D73" s="43">
        <f t="shared" si="2"/>
        <v>23.705855808694796</v>
      </c>
      <c r="E73" s="176">
        <f t="shared" si="3"/>
        <v>-1.2126044812324395</v>
      </c>
      <c r="F73" s="174"/>
      <c r="G73" s="17"/>
      <c r="H73" s="17"/>
      <c r="I73" s="17"/>
      <c r="J73" s="17"/>
      <c r="R73">
        <v>6</v>
      </c>
      <c r="S73">
        <v>22.49</v>
      </c>
    </row>
    <row r="74" spans="1:19" x14ac:dyDescent="0.25">
      <c r="A74" s="105">
        <v>19</v>
      </c>
      <c r="B74" s="105">
        <v>3</v>
      </c>
      <c r="C74" s="105">
        <v>16.642673794611433</v>
      </c>
      <c r="D74" s="43">
        <f t="shared" si="2"/>
        <v>16.08089150505036</v>
      </c>
      <c r="E74" s="176">
        <f t="shared" si="3"/>
        <v>0.5617822895610729</v>
      </c>
      <c r="F74" s="174"/>
      <c r="G74" s="17"/>
      <c r="H74" s="17"/>
      <c r="I74" s="17"/>
      <c r="J74" s="17"/>
      <c r="R74">
        <v>3</v>
      </c>
      <c r="S74">
        <v>16.64</v>
      </c>
    </row>
    <row r="75" spans="1:19" x14ac:dyDescent="0.25">
      <c r="A75" s="105">
        <v>19</v>
      </c>
      <c r="B75" s="105">
        <v>4</v>
      </c>
      <c r="C75" s="105">
        <v>19.980867629800333</v>
      </c>
      <c r="D75" s="43">
        <f t="shared" si="2"/>
        <v>21.102735095748422</v>
      </c>
      <c r="E75" s="176">
        <f t="shared" si="3"/>
        <v>-1.1218674659480889</v>
      </c>
      <c r="F75" s="174"/>
      <c r="G75" s="17"/>
      <c r="H75" s="17"/>
      <c r="I75" s="17"/>
      <c r="J75" s="17"/>
      <c r="R75">
        <v>4</v>
      </c>
      <c r="S75">
        <v>19.98</v>
      </c>
    </row>
    <row r="76" spans="1:19" x14ac:dyDescent="0.25">
      <c r="A76" s="105">
        <v>19</v>
      </c>
      <c r="B76" s="105">
        <v>5</v>
      </c>
      <c r="C76" s="105">
        <v>21.833941699381569</v>
      </c>
      <c r="D76" s="43">
        <f t="shared" si="2"/>
        <v>23.041486016450229</v>
      </c>
      <c r="E76" s="176">
        <f t="shared" si="3"/>
        <v>-1.2075443170686597</v>
      </c>
      <c r="F76" s="174"/>
      <c r="G76" s="17"/>
      <c r="H76" s="17"/>
      <c r="I76" s="17"/>
      <c r="J76" s="17"/>
      <c r="R76">
        <v>5</v>
      </c>
      <c r="S76">
        <v>21.83</v>
      </c>
    </row>
    <row r="77" spans="1:19" x14ac:dyDescent="0.25">
      <c r="A77" s="105">
        <v>19</v>
      </c>
      <c r="B77" s="105">
        <v>6</v>
      </c>
      <c r="C77" s="105">
        <v>22.707491327462353</v>
      </c>
      <c r="D77" s="43">
        <f t="shared" si="2"/>
        <v>23.705855808694796</v>
      </c>
      <c r="E77" s="176">
        <f t="shared" si="3"/>
        <v>-0.99836448123244281</v>
      </c>
      <c r="F77" s="174"/>
      <c r="G77" s="17"/>
      <c r="H77" s="17"/>
      <c r="I77" s="17"/>
      <c r="J77" s="17"/>
      <c r="R77">
        <v>6</v>
      </c>
      <c r="S77">
        <v>22.71</v>
      </c>
    </row>
    <row r="78" spans="1:19" x14ac:dyDescent="0.25">
      <c r="A78" s="44">
        <v>20</v>
      </c>
      <c r="B78" s="44">
        <v>3</v>
      </c>
      <c r="C78" s="44">
        <v>18.016666666666666</v>
      </c>
      <c r="D78" s="43">
        <f t="shared" si="2"/>
        <v>16.08089150505036</v>
      </c>
      <c r="E78" s="176">
        <f t="shared" si="3"/>
        <v>1.9357751616163057</v>
      </c>
      <c r="F78" s="174"/>
      <c r="G78" s="17"/>
      <c r="H78" s="17"/>
      <c r="I78" s="17"/>
      <c r="J78" s="17"/>
      <c r="R78">
        <v>3</v>
      </c>
      <c r="S78">
        <v>18.02</v>
      </c>
    </row>
    <row r="79" spans="1:19" x14ac:dyDescent="0.25">
      <c r="A79" s="44">
        <v>20</v>
      </c>
      <c r="B79" s="44">
        <v>4</v>
      </c>
      <c r="C79" s="44">
        <v>21.971960757517561</v>
      </c>
      <c r="D79" s="43">
        <f t="shared" si="2"/>
        <v>21.102735095748422</v>
      </c>
      <c r="E79" s="176">
        <f t="shared" si="3"/>
        <v>0.86922566176913918</v>
      </c>
      <c r="F79" s="174"/>
      <c r="G79" s="17"/>
      <c r="H79" s="17"/>
      <c r="I79" s="17"/>
      <c r="J79" s="17"/>
      <c r="R79">
        <v>4</v>
      </c>
      <c r="S79">
        <v>21.97</v>
      </c>
    </row>
    <row r="80" spans="1:19" x14ac:dyDescent="0.25">
      <c r="A80" s="44">
        <v>20</v>
      </c>
      <c r="B80" s="44">
        <v>5</v>
      </c>
      <c r="C80" s="44">
        <v>24.009826352647007</v>
      </c>
      <c r="D80" s="43">
        <f t="shared" si="2"/>
        <v>23.041486016450229</v>
      </c>
      <c r="E80" s="176">
        <f t="shared" si="3"/>
        <v>0.9683403361967784</v>
      </c>
      <c r="F80" s="174"/>
      <c r="G80" s="17"/>
      <c r="H80" s="17"/>
      <c r="I80" s="17"/>
      <c r="J80" s="17"/>
      <c r="R80">
        <v>5</v>
      </c>
      <c r="S80">
        <v>24.01</v>
      </c>
    </row>
    <row r="81" spans="1:19" x14ac:dyDescent="0.25">
      <c r="A81" s="44">
        <v>20</v>
      </c>
      <c r="B81" s="44">
        <v>6</v>
      </c>
      <c r="C81" s="44">
        <v>24.970621836178466</v>
      </c>
      <c r="D81" s="43">
        <f t="shared" si="2"/>
        <v>23.705855808694796</v>
      </c>
      <c r="E81" s="176">
        <f t="shared" si="3"/>
        <v>1.2647660274836703</v>
      </c>
      <c r="F81" s="174"/>
      <c r="G81" s="17"/>
      <c r="H81" s="17"/>
      <c r="I81" s="17"/>
      <c r="J81" s="17"/>
      <c r="R81">
        <v>6</v>
      </c>
      <c r="S81">
        <v>24.97</v>
      </c>
    </row>
    <row r="82" spans="1:19" x14ac:dyDescent="0.25">
      <c r="A82" s="105">
        <v>21</v>
      </c>
      <c r="B82" s="105">
        <v>3</v>
      </c>
      <c r="C82" s="105">
        <v>17.600357266144307</v>
      </c>
      <c r="D82" s="43">
        <f t="shared" si="2"/>
        <v>16.08089150505036</v>
      </c>
      <c r="E82" s="176">
        <f t="shared" si="3"/>
        <v>1.5194657610939473</v>
      </c>
      <c r="F82" s="174"/>
      <c r="G82" s="17"/>
      <c r="H82" s="17"/>
      <c r="I82" s="17"/>
      <c r="J82" s="17"/>
      <c r="R82">
        <v>3</v>
      </c>
      <c r="S82">
        <v>17.600000000000001</v>
      </c>
    </row>
    <row r="83" spans="1:19" x14ac:dyDescent="0.25">
      <c r="A83" s="105">
        <v>21</v>
      </c>
      <c r="B83" s="105">
        <v>4</v>
      </c>
      <c r="C83" s="105">
        <v>22.477432499999995</v>
      </c>
      <c r="D83" s="43">
        <f t="shared" si="2"/>
        <v>21.102735095748422</v>
      </c>
      <c r="E83" s="176">
        <f t="shared" si="3"/>
        <v>1.3746974042515738</v>
      </c>
      <c r="F83" s="174"/>
      <c r="G83" s="17"/>
      <c r="H83" s="17"/>
      <c r="I83" s="17"/>
      <c r="J83" s="17"/>
      <c r="R83">
        <v>4</v>
      </c>
      <c r="S83">
        <v>22.48</v>
      </c>
    </row>
    <row r="84" spans="1:19" x14ac:dyDescent="0.25">
      <c r="A84" s="105">
        <v>21</v>
      </c>
      <c r="B84" s="105">
        <v>5</v>
      </c>
      <c r="C84" s="105">
        <v>24.5655</v>
      </c>
      <c r="D84" s="43">
        <f t="shared" si="2"/>
        <v>23.041486016450229</v>
      </c>
      <c r="E84" s="176">
        <f t="shared" si="3"/>
        <v>1.5240139835497715</v>
      </c>
      <c r="F84" s="174"/>
      <c r="G84" s="17"/>
      <c r="H84" s="17"/>
      <c r="I84" s="17"/>
      <c r="J84" s="17"/>
      <c r="R84">
        <v>5</v>
      </c>
      <c r="S84">
        <v>24.57</v>
      </c>
    </row>
    <row r="85" spans="1:19" x14ac:dyDescent="0.25">
      <c r="A85" s="105">
        <v>21</v>
      </c>
      <c r="B85" s="105">
        <v>6</v>
      </c>
      <c r="C85" s="105">
        <v>25.548119999999997</v>
      </c>
      <c r="D85" s="43">
        <f t="shared" si="2"/>
        <v>23.705855808694796</v>
      </c>
      <c r="E85" s="176">
        <f t="shared" si="3"/>
        <v>1.8422641913052011</v>
      </c>
      <c r="F85" s="174"/>
      <c r="G85" s="17"/>
      <c r="H85" s="17"/>
      <c r="I85" s="17"/>
      <c r="J85" s="17"/>
      <c r="R85">
        <v>6</v>
      </c>
      <c r="S85">
        <v>25.55</v>
      </c>
    </row>
    <row r="86" spans="1:19" x14ac:dyDescent="0.25">
      <c r="A86" s="44">
        <v>22</v>
      </c>
      <c r="B86" s="44">
        <v>3</v>
      </c>
      <c r="C86" s="44">
        <v>15.69048771255739</v>
      </c>
      <c r="D86" s="43">
        <f t="shared" si="2"/>
        <v>16.08089150505036</v>
      </c>
      <c r="E86" s="176">
        <f t="shared" si="3"/>
        <v>-0.39040379249296997</v>
      </c>
      <c r="F86" s="174"/>
      <c r="G86" s="17"/>
      <c r="H86" s="17"/>
      <c r="I86" s="17"/>
      <c r="J86" s="17"/>
      <c r="R86">
        <v>3</v>
      </c>
      <c r="S86">
        <v>15.69</v>
      </c>
    </row>
    <row r="87" spans="1:19" x14ac:dyDescent="0.25">
      <c r="A87" s="44">
        <v>22</v>
      </c>
      <c r="B87" s="44">
        <v>4</v>
      </c>
      <c r="C87" s="44">
        <v>19.174197185370957</v>
      </c>
      <c r="D87" s="43">
        <f t="shared" si="2"/>
        <v>21.102735095748422</v>
      </c>
      <c r="E87" s="176">
        <f t="shared" si="3"/>
        <v>-1.9285379103774645</v>
      </c>
      <c r="F87" s="174"/>
      <c r="G87" s="17"/>
      <c r="H87" s="17"/>
      <c r="I87" s="17"/>
      <c r="J87" s="17"/>
      <c r="R87">
        <v>4</v>
      </c>
      <c r="S87">
        <v>19.170000000000002</v>
      </c>
    </row>
    <row r="88" spans="1:19" x14ac:dyDescent="0.25">
      <c r="A88" s="44">
        <v>22</v>
      </c>
      <c r="B88" s="44">
        <v>5</v>
      </c>
      <c r="C88" s="44">
        <v>20.952310431314853</v>
      </c>
      <c r="D88" s="43">
        <f t="shared" si="2"/>
        <v>23.041486016450229</v>
      </c>
      <c r="E88" s="176">
        <f t="shared" si="3"/>
        <v>-2.0891755851353757</v>
      </c>
      <c r="F88" s="174"/>
      <c r="G88" s="17"/>
      <c r="H88" s="17"/>
      <c r="I88" s="17"/>
      <c r="J88" s="17"/>
      <c r="R88">
        <v>5</v>
      </c>
      <c r="S88">
        <v>20.95</v>
      </c>
    </row>
    <row r="89" spans="1:19" x14ac:dyDescent="0.25">
      <c r="A89" s="44">
        <v>22</v>
      </c>
      <c r="B89" s="44">
        <v>6</v>
      </c>
      <c r="C89" s="44">
        <v>21.790623608890098</v>
      </c>
      <c r="D89" s="43">
        <f t="shared" si="2"/>
        <v>23.705855808694796</v>
      </c>
      <c r="E89" s="176">
        <f t="shared" si="3"/>
        <v>-1.9152321998046986</v>
      </c>
      <c r="F89" s="174"/>
      <c r="G89" s="17"/>
      <c r="H89" s="17"/>
      <c r="I89" s="17"/>
      <c r="J89" s="17"/>
      <c r="R89">
        <v>6</v>
      </c>
      <c r="S89">
        <v>21.79</v>
      </c>
    </row>
    <row r="90" spans="1:19" x14ac:dyDescent="0.25">
      <c r="A90" s="105">
        <v>23</v>
      </c>
      <c r="B90" s="105">
        <v>3</v>
      </c>
      <c r="C90" s="105">
        <v>15.435784326163775</v>
      </c>
      <c r="D90" s="43">
        <f t="shared" si="2"/>
        <v>16.08089150505036</v>
      </c>
      <c r="E90" s="176">
        <f t="shared" si="3"/>
        <v>-0.64510717888658498</v>
      </c>
      <c r="F90" s="174"/>
      <c r="G90" s="17"/>
      <c r="H90" s="17"/>
      <c r="I90" s="17"/>
      <c r="J90" s="17"/>
      <c r="R90">
        <v>3</v>
      </c>
      <c r="S90">
        <v>15.44</v>
      </c>
    </row>
    <row r="91" spans="1:19" x14ac:dyDescent="0.25">
      <c r="A91" s="105">
        <v>23</v>
      </c>
      <c r="B91" s="105">
        <v>4</v>
      </c>
      <c r="C91" s="105">
        <v>18.941674349107725</v>
      </c>
      <c r="D91" s="43">
        <f t="shared" si="2"/>
        <v>21.102735095748422</v>
      </c>
      <c r="E91" s="176">
        <f t="shared" si="3"/>
        <v>-2.1610607466406968</v>
      </c>
      <c r="F91" s="174"/>
      <c r="G91" s="17"/>
      <c r="H91" s="17"/>
      <c r="I91" s="17"/>
      <c r="J91" s="17"/>
      <c r="R91">
        <v>4</v>
      </c>
      <c r="S91">
        <v>18.940000000000001</v>
      </c>
    </row>
    <row r="92" spans="1:19" x14ac:dyDescent="0.25">
      <c r="A92" s="105">
        <v>23</v>
      </c>
      <c r="B92" s="105">
        <v>5</v>
      </c>
      <c r="C92" s="105">
        <v>20.695230811439007</v>
      </c>
      <c r="D92" s="43">
        <f t="shared" si="2"/>
        <v>23.041486016450229</v>
      </c>
      <c r="E92" s="176">
        <f t="shared" si="3"/>
        <v>-2.3462552050112215</v>
      </c>
      <c r="F92" s="174"/>
      <c r="G92" s="17"/>
      <c r="H92" s="17"/>
      <c r="I92" s="17"/>
      <c r="J92" s="17"/>
      <c r="R92">
        <v>5</v>
      </c>
      <c r="S92">
        <v>20.7</v>
      </c>
    </row>
    <row r="93" spans="1:19" x14ac:dyDescent="0.25">
      <c r="A93" s="105">
        <v>23</v>
      </c>
      <c r="B93" s="105">
        <v>6</v>
      </c>
      <c r="C93" s="105">
        <v>21.52331618606938</v>
      </c>
      <c r="D93" s="43">
        <f t="shared" si="2"/>
        <v>23.705855808694796</v>
      </c>
      <c r="E93" s="176">
        <f t="shared" si="3"/>
        <v>-2.1825396226254163</v>
      </c>
      <c r="F93" s="174"/>
      <c r="G93" s="17"/>
      <c r="H93" s="17"/>
      <c r="I93" s="17"/>
      <c r="J93" s="17"/>
      <c r="R93">
        <v>6</v>
      </c>
      <c r="S93">
        <v>21.52</v>
      </c>
    </row>
    <row r="94" spans="1:19" x14ac:dyDescent="0.25">
      <c r="A94" s="44">
        <v>24</v>
      </c>
      <c r="B94" s="44">
        <v>3</v>
      </c>
      <c r="C94" s="44">
        <v>15.456767314009324</v>
      </c>
      <c r="D94" s="43">
        <f t="shared" si="2"/>
        <v>16.08089150505036</v>
      </c>
      <c r="E94" s="176">
        <f t="shared" si="3"/>
        <v>-0.62412419104103556</v>
      </c>
      <c r="F94" s="174"/>
      <c r="G94" s="17"/>
      <c r="H94" s="17"/>
      <c r="I94" s="17"/>
      <c r="J94" s="17"/>
      <c r="R94">
        <v>3</v>
      </c>
      <c r="S94">
        <v>15.46</v>
      </c>
    </row>
    <row r="95" spans="1:19" x14ac:dyDescent="0.25">
      <c r="A95" s="44">
        <v>24</v>
      </c>
      <c r="B95" s="44">
        <v>4</v>
      </c>
      <c r="C95" s="44">
        <v>20.618025251677121</v>
      </c>
      <c r="D95" s="43">
        <f t="shared" si="2"/>
        <v>21.102735095748422</v>
      </c>
      <c r="E95" s="176">
        <f t="shared" si="3"/>
        <v>-0.48470984407130047</v>
      </c>
      <c r="F95" s="174"/>
      <c r="G95" s="17"/>
      <c r="H95" s="17"/>
      <c r="I95" s="17"/>
      <c r="J95" s="17"/>
      <c r="R95">
        <v>4</v>
      </c>
      <c r="S95">
        <v>20.62</v>
      </c>
    </row>
    <row r="96" spans="1:19" x14ac:dyDescent="0.25">
      <c r="A96" s="44">
        <v>24</v>
      </c>
      <c r="B96" s="44">
        <v>5</v>
      </c>
      <c r="C96" s="44">
        <v>22.523562926740201</v>
      </c>
      <c r="D96" s="43">
        <f t="shared" si="2"/>
        <v>23.041486016450229</v>
      </c>
      <c r="E96" s="176">
        <f t="shared" si="3"/>
        <v>-0.51792308971002754</v>
      </c>
      <c r="F96" s="174"/>
      <c r="G96" s="17"/>
      <c r="H96" s="17"/>
      <c r="I96" s="17"/>
      <c r="J96" s="17"/>
      <c r="R96">
        <v>5</v>
      </c>
      <c r="S96">
        <v>22.52</v>
      </c>
    </row>
    <row r="97" spans="1:19" x14ac:dyDescent="0.25">
      <c r="A97" s="44">
        <v>24</v>
      </c>
      <c r="B97" s="44">
        <v>6</v>
      </c>
      <c r="C97" s="44">
        <v>23.42578946998194</v>
      </c>
      <c r="D97" s="43">
        <f t="shared" si="2"/>
        <v>23.705855808694796</v>
      </c>
      <c r="E97" s="176">
        <f t="shared" si="3"/>
        <v>-0.28006633871285658</v>
      </c>
      <c r="F97" s="174"/>
      <c r="G97" s="17"/>
      <c r="H97" s="17"/>
      <c r="I97" s="17"/>
      <c r="J97" s="17"/>
      <c r="R97">
        <v>6</v>
      </c>
      <c r="S97">
        <v>23.43</v>
      </c>
    </row>
    <row r="98" spans="1:19" x14ac:dyDescent="0.25">
      <c r="A98" s="105">
        <v>25</v>
      </c>
      <c r="B98" s="105">
        <v>3</v>
      </c>
      <c r="C98" s="105">
        <v>16.033874757417387</v>
      </c>
      <c r="D98" s="43">
        <f t="shared" si="2"/>
        <v>16.08089150505036</v>
      </c>
      <c r="E98" s="176">
        <f t="shared" si="3"/>
        <v>-4.7016747632973477E-2</v>
      </c>
      <c r="F98" s="174"/>
      <c r="G98" s="17"/>
      <c r="H98" s="17"/>
      <c r="I98" s="17"/>
      <c r="J98" s="17"/>
      <c r="R98">
        <v>3</v>
      </c>
      <c r="S98">
        <v>16.03</v>
      </c>
    </row>
    <row r="99" spans="1:19" x14ac:dyDescent="0.25">
      <c r="A99" s="105">
        <v>25</v>
      </c>
      <c r="B99" s="105">
        <v>4</v>
      </c>
      <c r="C99" s="105">
        <v>19.395306275896576</v>
      </c>
      <c r="D99" s="43">
        <f t="shared" si="2"/>
        <v>21.102735095748422</v>
      </c>
      <c r="E99" s="176">
        <f t="shared" si="3"/>
        <v>-1.7074288198518452</v>
      </c>
      <c r="F99" s="174"/>
      <c r="G99" s="17"/>
      <c r="H99" s="17"/>
      <c r="I99" s="17"/>
      <c r="J99" s="17"/>
      <c r="R99">
        <v>4</v>
      </c>
      <c r="S99">
        <v>19.399999999999999</v>
      </c>
    </row>
    <row r="100" spans="1:19" x14ac:dyDescent="0.25">
      <c r="A100" s="105">
        <v>25</v>
      </c>
      <c r="B100" s="105">
        <v>5</v>
      </c>
      <c r="C100" s="105">
        <v>21.193943844581788</v>
      </c>
      <c r="D100" s="43">
        <f t="shared" si="2"/>
        <v>23.041486016450229</v>
      </c>
      <c r="E100" s="176">
        <f t="shared" si="3"/>
        <v>-1.8475421718684402</v>
      </c>
      <c r="F100" s="174"/>
      <c r="G100" s="17"/>
      <c r="H100" s="17"/>
      <c r="I100" s="17"/>
      <c r="J100" s="17"/>
      <c r="R100">
        <v>5</v>
      </c>
      <c r="S100">
        <v>21.19</v>
      </c>
    </row>
    <row r="101" spans="1:19" x14ac:dyDescent="0.25">
      <c r="A101" s="105">
        <v>25</v>
      </c>
      <c r="B101" s="105">
        <v>6</v>
      </c>
      <c r="C101" s="105">
        <v>22.041941328751047</v>
      </c>
      <c r="D101" s="43">
        <f t="shared" si="2"/>
        <v>23.705855808694796</v>
      </c>
      <c r="E101" s="176">
        <f t="shared" si="3"/>
        <v>-1.6639144799437489</v>
      </c>
      <c r="F101" s="174"/>
      <c r="G101" s="17"/>
      <c r="H101" s="17"/>
      <c r="I101" s="17"/>
      <c r="J101" s="17"/>
      <c r="R101">
        <v>6</v>
      </c>
      <c r="S101">
        <v>22.04</v>
      </c>
    </row>
    <row r="102" spans="1:19" x14ac:dyDescent="0.25">
      <c r="A102" s="44">
        <v>26</v>
      </c>
      <c r="B102" s="44">
        <v>3</v>
      </c>
      <c r="C102" s="44">
        <v>15.456089797180699</v>
      </c>
      <c r="D102" s="43">
        <f t="shared" si="2"/>
        <v>16.08089150505036</v>
      </c>
      <c r="E102" s="176">
        <f t="shared" si="3"/>
        <v>-0.62480170786966127</v>
      </c>
      <c r="F102" s="174"/>
      <c r="G102" s="17"/>
      <c r="H102" s="17"/>
      <c r="I102" s="17"/>
      <c r="J102" s="17"/>
      <c r="R102">
        <v>3</v>
      </c>
      <c r="S102">
        <v>15.46</v>
      </c>
    </row>
    <row r="103" spans="1:19" x14ac:dyDescent="0.25">
      <c r="A103" s="44">
        <v>26</v>
      </c>
      <c r="B103" s="44">
        <v>4</v>
      </c>
      <c r="C103" s="44">
        <v>19.196758711229595</v>
      </c>
      <c r="D103" s="43">
        <f t="shared" si="2"/>
        <v>21.102735095748422</v>
      </c>
      <c r="E103" s="176">
        <f t="shared" si="3"/>
        <v>-1.9059763845188264</v>
      </c>
      <c r="F103" s="174"/>
      <c r="G103" s="17"/>
      <c r="H103" s="17"/>
      <c r="I103" s="17"/>
      <c r="J103" s="17"/>
      <c r="R103">
        <v>4</v>
      </c>
      <c r="S103">
        <v>19.2</v>
      </c>
    </row>
    <row r="104" spans="1:19" x14ac:dyDescent="0.25">
      <c r="A104" s="44">
        <v>26</v>
      </c>
      <c r="B104" s="44">
        <v>5</v>
      </c>
      <c r="C104" s="44">
        <v>20.976784407250992</v>
      </c>
      <c r="D104" s="43">
        <f t="shared" si="2"/>
        <v>23.041486016450229</v>
      </c>
      <c r="E104" s="176">
        <f t="shared" si="3"/>
        <v>-2.0647016091992363</v>
      </c>
      <c r="F104" s="174"/>
      <c r="G104" s="17"/>
      <c r="H104" s="17"/>
      <c r="I104" s="17"/>
      <c r="J104" s="17"/>
      <c r="R104">
        <v>5</v>
      </c>
      <c r="S104">
        <v>20.98</v>
      </c>
    </row>
    <row r="105" spans="1:19" x14ac:dyDescent="0.25">
      <c r="A105" s="44">
        <v>26</v>
      </c>
      <c r="B105" s="44">
        <v>6</v>
      </c>
      <c r="C105" s="44">
        <v>21.816300936198292</v>
      </c>
      <c r="D105" s="43">
        <f t="shared" si="2"/>
        <v>23.705855808694796</v>
      </c>
      <c r="E105" s="176">
        <f t="shared" si="3"/>
        <v>-1.8895548724965039</v>
      </c>
      <c r="F105" s="174"/>
      <c r="G105" s="17"/>
      <c r="H105" s="17"/>
      <c r="I105" s="17"/>
      <c r="J105" s="17"/>
      <c r="R105">
        <v>6</v>
      </c>
      <c r="S105">
        <v>21.82</v>
      </c>
    </row>
    <row r="106" spans="1:19" x14ac:dyDescent="0.25">
      <c r="A106" s="105">
        <v>27</v>
      </c>
      <c r="B106" s="105">
        <v>3</v>
      </c>
      <c r="C106" s="105">
        <v>15.657302253660179</v>
      </c>
      <c r="D106" s="43">
        <f t="shared" si="2"/>
        <v>16.08089150505036</v>
      </c>
      <c r="E106" s="176">
        <f t="shared" si="3"/>
        <v>-0.42358925139018133</v>
      </c>
      <c r="F106" s="174"/>
      <c r="G106" s="17"/>
      <c r="H106" s="17"/>
      <c r="I106" s="17"/>
      <c r="J106" s="17"/>
      <c r="R106">
        <v>3</v>
      </c>
      <c r="S106">
        <v>15.66</v>
      </c>
    </row>
    <row r="107" spans="1:19" x14ac:dyDescent="0.25">
      <c r="A107" s="105">
        <v>27</v>
      </c>
      <c r="B107" s="105">
        <v>4</v>
      </c>
      <c r="C107" s="105">
        <v>19.160171320821547</v>
      </c>
      <c r="D107" s="43">
        <f t="shared" si="2"/>
        <v>21.102735095748422</v>
      </c>
      <c r="E107" s="176">
        <f t="shared" si="3"/>
        <v>-1.9425637749268745</v>
      </c>
      <c r="F107" s="174"/>
      <c r="G107" s="17"/>
      <c r="H107" s="17"/>
      <c r="I107" s="17"/>
      <c r="J107" s="17"/>
      <c r="R107">
        <v>4</v>
      </c>
      <c r="S107">
        <v>19.16</v>
      </c>
    </row>
    <row r="108" spans="1:19" x14ac:dyDescent="0.25">
      <c r="A108" s="105">
        <v>27</v>
      </c>
      <c r="B108" s="105">
        <v>5</v>
      </c>
      <c r="C108" s="105">
        <v>20.937038962473284</v>
      </c>
      <c r="D108" s="43">
        <f t="shared" si="2"/>
        <v>23.041486016450229</v>
      </c>
      <c r="E108" s="176">
        <f t="shared" si="3"/>
        <v>-2.1044470539769442</v>
      </c>
      <c r="F108" s="174"/>
      <c r="G108" s="17"/>
      <c r="H108" s="17"/>
      <c r="I108" s="17"/>
      <c r="J108" s="17"/>
      <c r="R108">
        <v>5</v>
      </c>
      <c r="S108">
        <v>20.94</v>
      </c>
    </row>
    <row r="109" spans="1:19" x14ac:dyDescent="0.25">
      <c r="A109" s="105">
        <v>27</v>
      </c>
      <c r="B109" s="105">
        <v>6</v>
      </c>
      <c r="C109" s="105">
        <v>21.774673429822911</v>
      </c>
      <c r="D109" s="43">
        <f t="shared" si="2"/>
        <v>23.705855808694796</v>
      </c>
      <c r="E109" s="176">
        <f t="shared" si="3"/>
        <v>-1.9311823788718847</v>
      </c>
      <c r="F109" s="174"/>
      <c r="G109" s="17"/>
      <c r="H109" s="17"/>
      <c r="I109" s="17"/>
      <c r="J109" s="17"/>
      <c r="R109">
        <v>6</v>
      </c>
      <c r="S109">
        <v>21.77</v>
      </c>
    </row>
    <row r="110" spans="1:19" x14ac:dyDescent="0.25">
      <c r="A110" s="44">
        <v>28</v>
      </c>
      <c r="B110" s="44">
        <v>3</v>
      </c>
      <c r="C110" s="44">
        <v>14.964199020081834</v>
      </c>
      <c r="D110" s="43">
        <f t="shared" si="2"/>
        <v>16.08089150505036</v>
      </c>
      <c r="E110" s="176">
        <f t="shared" si="3"/>
        <v>-1.1166924849685262</v>
      </c>
      <c r="F110" s="174"/>
      <c r="G110" s="17"/>
      <c r="H110" s="17"/>
      <c r="I110" s="17"/>
      <c r="J110" s="17"/>
      <c r="R110">
        <v>3</v>
      </c>
      <c r="S110">
        <v>14.96</v>
      </c>
    </row>
    <row r="111" spans="1:19" x14ac:dyDescent="0.25">
      <c r="A111" s="44">
        <v>28</v>
      </c>
      <c r="B111" s="44">
        <v>4</v>
      </c>
      <c r="C111" s="44">
        <v>17.746243947423494</v>
      </c>
      <c r="D111" s="43">
        <f t="shared" si="2"/>
        <v>21.102735095748422</v>
      </c>
      <c r="E111" s="176">
        <f t="shared" si="3"/>
        <v>-3.3564911483249276</v>
      </c>
      <c r="F111" s="174"/>
      <c r="G111" s="17"/>
      <c r="H111" s="17"/>
      <c r="I111" s="17"/>
      <c r="J111" s="17"/>
      <c r="R111">
        <v>4</v>
      </c>
      <c r="S111">
        <v>17.75</v>
      </c>
    </row>
    <row r="112" spans="1:19" x14ac:dyDescent="0.25">
      <c r="A112" s="44">
        <v>28</v>
      </c>
      <c r="B112" s="44">
        <v>5</v>
      </c>
      <c r="C112" s="44">
        <v>19.391910517435811</v>
      </c>
      <c r="D112" s="43">
        <f t="shared" si="2"/>
        <v>23.041486016450229</v>
      </c>
      <c r="E112" s="176">
        <f t="shared" si="3"/>
        <v>-3.6495754990144178</v>
      </c>
      <c r="F112" s="174"/>
      <c r="G112" s="17"/>
      <c r="H112" s="17"/>
      <c r="I112" s="17"/>
      <c r="J112" s="17"/>
      <c r="R112">
        <v>5</v>
      </c>
      <c r="S112">
        <v>19.39</v>
      </c>
    </row>
    <row r="113" spans="1:19" x14ac:dyDescent="0.25">
      <c r="A113" s="44">
        <v>28</v>
      </c>
      <c r="B113" s="44">
        <v>6</v>
      </c>
      <c r="C113" s="44">
        <v>20.16757072747566</v>
      </c>
      <c r="D113" s="43">
        <f t="shared" si="2"/>
        <v>23.705855808694796</v>
      </c>
      <c r="E113" s="176">
        <f t="shared" si="3"/>
        <v>-3.5382850812191364</v>
      </c>
      <c r="F113" s="174"/>
      <c r="G113" s="17"/>
      <c r="H113" s="17"/>
      <c r="I113" s="17"/>
      <c r="J113" s="17"/>
      <c r="R113">
        <v>6</v>
      </c>
      <c r="S113">
        <v>20.170000000000002</v>
      </c>
    </row>
    <row r="114" spans="1:19" x14ac:dyDescent="0.25">
      <c r="A114" s="105">
        <v>29</v>
      </c>
      <c r="B114" s="105">
        <v>3</v>
      </c>
      <c r="C114" s="105">
        <v>15.800862400464775</v>
      </c>
      <c r="D114" s="43">
        <f t="shared" si="2"/>
        <v>16.08089150505036</v>
      </c>
      <c r="E114" s="176">
        <f t="shared" si="3"/>
        <v>-0.28002910458558539</v>
      </c>
      <c r="F114" s="174"/>
      <c r="G114" s="17"/>
      <c r="H114" s="17"/>
      <c r="I114" s="17"/>
      <c r="J114" s="17"/>
      <c r="R114">
        <v>3</v>
      </c>
      <c r="S114">
        <v>15.8</v>
      </c>
    </row>
    <row r="115" spans="1:19" x14ac:dyDescent="0.25">
      <c r="A115" s="105">
        <v>29</v>
      </c>
      <c r="B115" s="105">
        <v>4</v>
      </c>
      <c r="C115" s="105">
        <v>21.20130841470959</v>
      </c>
      <c r="D115" s="43">
        <f t="shared" si="2"/>
        <v>21.102735095748422</v>
      </c>
      <c r="E115" s="176">
        <f t="shared" si="3"/>
        <v>9.857331896116861E-2</v>
      </c>
      <c r="F115" s="174"/>
      <c r="G115" s="17"/>
      <c r="H115" s="17"/>
      <c r="I115" s="17"/>
      <c r="J115" s="17"/>
      <c r="R115">
        <v>4</v>
      </c>
      <c r="S115">
        <v>21.2</v>
      </c>
    </row>
    <row r="116" spans="1:19" x14ac:dyDescent="0.25">
      <c r="A116" s="105">
        <v>29</v>
      </c>
      <c r="B116" s="105">
        <v>5</v>
      </c>
      <c r="C116" s="105">
        <v>23.167569521030114</v>
      </c>
      <c r="D116" s="43">
        <f t="shared" si="2"/>
        <v>23.041486016450229</v>
      </c>
      <c r="E116" s="176">
        <f t="shared" si="3"/>
        <v>0.12608350457988493</v>
      </c>
      <c r="F116" s="174"/>
      <c r="G116" s="17"/>
      <c r="H116" s="17"/>
      <c r="I116" s="17"/>
      <c r="J116" s="17"/>
      <c r="R116">
        <v>5</v>
      </c>
      <c r="S116">
        <v>23.17</v>
      </c>
    </row>
    <row r="117" spans="1:19" x14ac:dyDescent="0.25">
      <c r="A117" s="105">
        <v>29</v>
      </c>
      <c r="B117" s="105">
        <v>6</v>
      </c>
      <c r="C117" s="105">
        <v>24.094691945386685</v>
      </c>
      <c r="D117" s="43">
        <f t="shared" si="2"/>
        <v>23.705855808694796</v>
      </c>
      <c r="E117" s="176">
        <f t="shared" si="3"/>
        <v>0.38883613669188932</v>
      </c>
      <c r="F117" s="174"/>
      <c r="G117" s="17"/>
      <c r="H117" s="17"/>
      <c r="I117" s="17"/>
      <c r="J117" s="17"/>
      <c r="R117">
        <v>6</v>
      </c>
      <c r="S117">
        <v>24.09</v>
      </c>
    </row>
    <row r="118" spans="1:19" x14ac:dyDescent="0.25">
      <c r="A118" s="44">
        <v>30</v>
      </c>
      <c r="B118" s="44">
        <v>3</v>
      </c>
      <c r="C118" s="44">
        <v>16.104205224619086</v>
      </c>
      <c r="D118" s="43">
        <f t="shared" si="2"/>
        <v>16.08089150505036</v>
      </c>
      <c r="E118" s="176">
        <f t="shared" si="3"/>
        <v>2.3313719568726299E-2</v>
      </c>
      <c r="F118" s="174"/>
      <c r="G118" s="17"/>
      <c r="H118" s="17"/>
      <c r="I118" s="17"/>
      <c r="J118" s="17"/>
      <c r="R118">
        <v>3</v>
      </c>
      <c r="S118">
        <v>16.100000000000001</v>
      </c>
    </row>
    <row r="119" spans="1:19" x14ac:dyDescent="0.25">
      <c r="A119" s="44">
        <v>30</v>
      </c>
      <c r="B119" s="44">
        <v>4</v>
      </c>
      <c r="C119" s="44">
        <v>20.213694456373144</v>
      </c>
      <c r="D119" s="43">
        <f t="shared" si="2"/>
        <v>21.102735095748422</v>
      </c>
      <c r="E119" s="176">
        <f t="shared" si="3"/>
        <v>-0.88904063937527766</v>
      </c>
      <c r="F119" s="174"/>
      <c r="G119" s="17"/>
      <c r="H119" s="17"/>
      <c r="I119" s="17"/>
      <c r="J119" s="17"/>
      <c r="R119">
        <v>4</v>
      </c>
      <c r="S119">
        <v>20.21</v>
      </c>
    </row>
    <row r="120" spans="1:19" x14ac:dyDescent="0.25">
      <c r="A120" s="44">
        <v>30</v>
      </c>
      <c r="B120" s="44">
        <v>5</v>
      </c>
      <c r="C120" s="44">
        <v>22.08535808505232</v>
      </c>
      <c r="D120" s="43">
        <f t="shared" si="2"/>
        <v>23.041486016450229</v>
      </c>
      <c r="E120" s="176">
        <f t="shared" si="3"/>
        <v>-0.95612793139790853</v>
      </c>
      <c r="F120" s="174"/>
      <c r="G120" s="17"/>
      <c r="H120" s="17"/>
      <c r="I120" s="17"/>
      <c r="J120" s="17"/>
      <c r="R120">
        <v>5</v>
      </c>
      <c r="S120">
        <v>22.09</v>
      </c>
    </row>
    <row r="121" spans="1:19" x14ac:dyDescent="0.25">
      <c r="A121" s="44">
        <v>30</v>
      </c>
      <c r="B121" s="44">
        <v>6</v>
      </c>
      <c r="C121" s="44">
        <v>22.969117417667452</v>
      </c>
      <c r="D121" s="43">
        <f t="shared" si="2"/>
        <v>23.705855808694796</v>
      </c>
      <c r="E121" s="176">
        <f t="shared" si="3"/>
        <v>-0.73673839102734462</v>
      </c>
      <c r="F121" s="174"/>
      <c r="G121" s="17"/>
      <c r="H121" s="17"/>
      <c r="I121" s="17"/>
      <c r="J121" s="17"/>
      <c r="R121">
        <v>6</v>
      </c>
      <c r="S121">
        <v>22.97</v>
      </c>
    </row>
  </sheetData>
  <mergeCells count="2">
    <mergeCell ref="L1:P1"/>
    <mergeCell ref="P6:P7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BEDA5-5501-4442-8AF8-377A4DAE8264}">
  <dimension ref="A1:AB133"/>
  <sheetViews>
    <sheetView topLeftCell="R1" zoomScale="80" zoomScaleNormal="80" workbookViewId="0">
      <selection activeCell="M29" sqref="M29:M36"/>
    </sheetView>
  </sheetViews>
  <sheetFormatPr defaultRowHeight="15" x14ac:dyDescent="0.25"/>
  <cols>
    <col min="1" max="1" width="19.140625" style="44" customWidth="1"/>
    <col min="2" max="2" width="9.140625" style="44"/>
    <col min="3" max="3" width="10.140625" style="44" customWidth="1"/>
    <col min="4" max="4" width="17.7109375" style="44" customWidth="1"/>
    <col min="11" max="11" width="10.28515625" customWidth="1"/>
    <col min="12" max="12" width="13.5703125" customWidth="1"/>
    <col min="13" max="14" width="15.5703125" customWidth="1"/>
    <col min="15" max="16" width="15.5703125" style="130" customWidth="1"/>
    <col min="17" max="17" width="18.28515625" customWidth="1"/>
    <col min="18" max="18" width="10.28515625" bestFit="1" customWidth="1"/>
    <col min="22" max="22" width="16.7109375" customWidth="1"/>
    <col min="28" max="28" width="17.5703125" customWidth="1"/>
  </cols>
  <sheetData>
    <row r="1" spans="1:28" x14ac:dyDescent="0.25">
      <c r="A1" s="139" t="s">
        <v>159</v>
      </c>
      <c r="B1" s="147">
        <v>17</v>
      </c>
      <c r="C1" s="147">
        <v>20.5</v>
      </c>
      <c r="D1" s="147">
        <v>24</v>
      </c>
      <c r="E1" s="148">
        <v>27.5</v>
      </c>
      <c r="F1" s="148">
        <v>31</v>
      </c>
      <c r="O1" s="155" t="s">
        <v>98</v>
      </c>
      <c r="P1" s="156">
        <v>24.030159000000001</v>
      </c>
      <c r="Q1" s="178" t="s">
        <v>151</v>
      </c>
      <c r="R1" s="127" t="s">
        <v>152</v>
      </c>
      <c r="S1" s="127" t="s">
        <v>153</v>
      </c>
      <c r="T1" s="127" t="s">
        <v>154</v>
      </c>
      <c r="V1" s="121" t="s">
        <v>94</v>
      </c>
      <c r="W1" s="121" t="s">
        <v>95</v>
      </c>
      <c r="X1" t="s">
        <v>152</v>
      </c>
      <c r="Y1" t="s">
        <v>153</v>
      </c>
      <c r="Z1" t="s">
        <v>153</v>
      </c>
      <c r="AA1" t="s">
        <v>153</v>
      </c>
      <c r="AB1" t="s">
        <v>165</v>
      </c>
    </row>
    <row r="2" spans="1:28" x14ac:dyDescent="0.25">
      <c r="A2" s="139" t="s">
        <v>160</v>
      </c>
      <c r="B2" s="147">
        <f>B1/$B$3</f>
        <v>0.71055995166441399</v>
      </c>
      <c r="C2" s="147">
        <f t="shared" ref="C2" si="0">C1/$B$3</f>
        <v>0.85685170641885222</v>
      </c>
      <c r="D2" s="147">
        <f>D1/$B$3</f>
        <v>1.0031434611732903</v>
      </c>
      <c r="E2" s="147">
        <f>E1/$B$3</f>
        <v>1.1494352159277286</v>
      </c>
      <c r="F2" s="147">
        <f>F1/$B$3</f>
        <v>1.2957269706821668</v>
      </c>
      <c r="O2" s="155" t="s">
        <v>99</v>
      </c>
      <c r="P2" s="155">
        <v>2.4743908000000001</v>
      </c>
      <c r="Q2" s="178" t="s">
        <v>162</v>
      </c>
      <c r="R2" s="127">
        <v>17</v>
      </c>
      <c r="S2" s="127">
        <f>R2+3.5</f>
        <v>20.5</v>
      </c>
      <c r="T2" s="127">
        <f>AVERAGE(R2:S2)</f>
        <v>18.75</v>
      </c>
      <c r="V2" s="44">
        <v>3</v>
      </c>
      <c r="W2" s="43">
        <v>15.0036511268301</v>
      </c>
      <c r="X2">
        <v>11.426437490549269</v>
      </c>
      <c r="Y2">
        <v>13.778939326838826</v>
      </c>
      <c r="Z2">
        <v>16.131441163128379</v>
      </c>
      <c r="AA2">
        <v>18.483942999417938</v>
      </c>
      <c r="AB2">
        <v>20.836444835707493</v>
      </c>
    </row>
    <row r="3" spans="1:28" x14ac:dyDescent="0.25">
      <c r="A3" s="44" t="s">
        <v>144</v>
      </c>
      <c r="B3" s="44">
        <v>23.924793341053402</v>
      </c>
      <c r="F3" s="226" t="s">
        <v>158</v>
      </c>
      <c r="G3" s="226"/>
      <c r="H3" s="150" t="s">
        <v>157</v>
      </c>
      <c r="I3" s="150" t="s">
        <v>156</v>
      </c>
      <c r="J3" s="150" t="s">
        <v>155</v>
      </c>
      <c r="O3" s="155" t="s">
        <v>100</v>
      </c>
      <c r="P3" s="155">
        <v>1.1288317999999999</v>
      </c>
      <c r="Q3" s="178" t="s">
        <v>157</v>
      </c>
      <c r="R3" s="127">
        <f>S2</f>
        <v>20.5</v>
      </c>
      <c r="S3" s="127">
        <f>R3+3.5</f>
        <v>24</v>
      </c>
      <c r="T3" s="127">
        <f>AVERAGE(R3:S3)</f>
        <v>22.25</v>
      </c>
      <c r="V3" s="44">
        <v>3</v>
      </c>
      <c r="W3" s="43">
        <v>15.724440995861627</v>
      </c>
      <c r="X3">
        <v>11.426437490549269</v>
      </c>
      <c r="Y3">
        <v>13.778939326838826</v>
      </c>
      <c r="Z3">
        <v>16.131441163128379</v>
      </c>
      <c r="AA3">
        <v>18.483942999417938</v>
      </c>
      <c r="AB3">
        <v>20.836444835707493</v>
      </c>
    </row>
    <row r="4" spans="1:28" x14ac:dyDescent="0.25">
      <c r="A4" s="121" t="s">
        <v>5</v>
      </c>
      <c r="B4" s="121" t="s">
        <v>94</v>
      </c>
      <c r="C4" s="121" t="s">
        <v>95</v>
      </c>
      <c r="D4" s="121" t="s">
        <v>132</v>
      </c>
      <c r="E4" s="145" t="s">
        <v>141</v>
      </c>
      <c r="F4" s="149" t="s">
        <v>152</v>
      </c>
      <c r="G4" s="149" t="s">
        <v>153</v>
      </c>
      <c r="H4" s="149" t="s">
        <v>153</v>
      </c>
      <c r="I4" s="149" t="s">
        <v>153</v>
      </c>
      <c r="J4" s="149" t="s">
        <v>153</v>
      </c>
      <c r="K4" s="149" t="s">
        <v>161</v>
      </c>
      <c r="L4" s="140" t="s">
        <v>163</v>
      </c>
      <c r="M4" s="140" t="s">
        <v>164</v>
      </c>
      <c r="N4" s="140" t="s">
        <v>154</v>
      </c>
      <c r="O4" s="154" t="s">
        <v>5</v>
      </c>
      <c r="P4" s="154" t="s">
        <v>166</v>
      </c>
      <c r="Q4" s="178" t="s">
        <v>157</v>
      </c>
      <c r="R4" s="127">
        <f>S3</f>
        <v>24</v>
      </c>
      <c r="S4" s="127">
        <f>R4+3.5</f>
        <v>27.5</v>
      </c>
      <c r="T4" s="127">
        <f>AVERAGE(R4:S4)</f>
        <v>25.75</v>
      </c>
      <c r="V4" s="44">
        <v>3</v>
      </c>
      <c r="W4" s="43">
        <v>15.567575640903511</v>
      </c>
      <c r="X4">
        <v>11.426437490549269</v>
      </c>
      <c r="Y4">
        <v>13.778939326838826</v>
      </c>
      <c r="Z4">
        <v>16.131441163128379</v>
      </c>
      <c r="AA4">
        <v>18.483942999417938</v>
      </c>
      <c r="AB4">
        <v>20.836444835707493</v>
      </c>
    </row>
    <row r="5" spans="1:28" x14ac:dyDescent="0.25">
      <c r="A5" s="44">
        <v>1</v>
      </c>
      <c r="B5" s="44">
        <v>3</v>
      </c>
      <c r="C5" s="43">
        <v>15.003651126830087</v>
      </c>
      <c r="D5" s="43">
        <v>16.08089150505036</v>
      </c>
      <c r="E5" s="44">
        <f>C5/D5</f>
        <v>0.93301115315143102</v>
      </c>
      <c r="F5">
        <f>B$2*$D5</f>
        <v>11.426437490549269</v>
      </c>
      <c r="G5">
        <f>C$2*$D5</f>
        <v>13.778939326838826</v>
      </c>
      <c r="H5">
        <f t="shared" ref="H5:J5" si="1">D$2*$D5</f>
        <v>16.131441163128379</v>
      </c>
      <c r="I5">
        <f t="shared" si="1"/>
        <v>18.483942999417938</v>
      </c>
      <c r="J5">
        <f t="shared" si="1"/>
        <v>20.836444835707493</v>
      </c>
      <c r="K5" s="11" t="str">
        <f>IF(C5&lt;G5,"IV",IF(C5&lt;H5,"III",IF(C5&lt;I5,"II",IF(C5&lt;J5,"I"))))</f>
        <v>III</v>
      </c>
      <c r="L5" s="151" t="s">
        <v>156</v>
      </c>
      <c r="M5" s="180" t="s">
        <v>155</v>
      </c>
      <c r="N5" s="152">
        <v>25.75</v>
      </c>
      <c r="O5" s="153">
        <v>1</v>
      </c>
      <c r="P5" s="153">
        <v>25.75</v>
      </c>
      <c r="Q5" s="178" t="s">
        <v>155</v>
      </c>
      <c r="R5" s="127">
        <v>27.5</v>
      </c>
      <c r="S5" s="127">
        <f>R5+3.5</f>
        <v>31</v>
      </c>
      <c r="T5" s="127">
        <f>AVERAGE(R5:S5)</f>
        <v>29.25</v>
      </c>
      <c r="V5" s="44">
        <v>3</v>
      </c>
      <c r="W5" s="43">
        <v>15.306061945626526</v>
      </c>
      <c r="X5">
        <v>11.426437490549269</v>
      </c>
      <c r="Y5">
        <v>13.778939326838826</v>
      </c>
      <c r="Z5">
        <v>16.131441163128379</v>
      </c>
      <c r="AA5">
        <v>18.483942999417938</v>
      </c>
      <c r="AB5">
        <v>20.836444835707493</v>
      </c>
    </row>
    <row r="6" spans="1:28" x14ac:dyDescent="0.25">
      <c r="A6" s="44">
        <v>1</v>
      </c>
      <c r="B6" s="44">
        <v>4</v>
      </c>
      <c r="C6" s="43">
        <v>22.762502970341114</v>
      </c>
      <c r="D6" s="43">
        <v>21.102735095748422</v>
      </c>
      <c r="E6" s="44">
        <f t="shared" ref="E6:E69" si="2">C6/D6</f>
        <v>1.0786517893089169</v>
      </c>
      <c r="F6">
        <f t="shared" ref="F6:F69" si="3">B$2*$D6</f>
        <v>14.994758429621932</v>
      </c>
      <c r="G6">
        <f t="shared" ref="G6:G69" si="4">C$2*$D6</f>
        <v>18.081914576897034</v>
      </c>
      <c r="H6">
        <f t="shared" ref="H6:H69" si="5">D$2*$D6</f>
        <v>21.169070724172137</v>
      </c>
      <c r="I6">
        <f t="shared" ref="I6:I69" si="6">E$2*$D6</f>
        <v>24.256226871447243</v>
      </c>
      <c r="J6">
        <f t="shared" ref="J6:J69" si="7">F$2*$D6</f>
        <v>27.343383018722349</v>
      </c>
      <c r="K6" s="11" t="str">
        <f t="shared" ref="K6:K69" si="8">IF(C6&lt;G6,"IV",IF(C6&lt;H6,"III",IF(C6&lt;I6,"II",IF(C6&lt;J6,"I"))))</f>
        <v>II</v>
      </c>
      <c r="L6" s="151" t="s">
        <v>156</v>
      </c>
      <c r="M6" s="180" t="s">
        <v>155</v>
      </c>
      <c r="N6" s="152">
        <v>25.75</v>
      </c>
      <c r="O6" s="153">
        <v>2</v>
      </c>
      <c r="P6" s="179">
        <v>25.75</v>
      </c>
      <c r="Q6" s="44" t="s">
        <v>142</v>
      </c>
      <c r="R6" s="48">
        <f>MAX(E5:E124)</f>
        <v>1.225560041506476</v>
      </c>
      <c r="V6" s="44">
        <v>3</v>
      </c>
      <c r="W6" s="43">
        <v>15.669793874628025</v>
      </c>
      <c r="X6">
        <v>11.426437490549269</v>
      </c>
      <c r="Y6">
        <v>13.778939326838826</v>
      </c>
      <c r="Z6">
        <v>16.131441163128379</v>
      </c>
      <c r="AA6">
        <v>18.483942999417938</v>
      </c>
      <c r="AB6">
        <v>20.836444835707493</v>
      </c>
    </row>
    <row r="7" spans="1:28" x14ac:dyDescent="0.25">
      <c r="A7" s="44">
        <v>1</v>
      </c>
      <c r="B7" s="44">
        <v>5</v>
      </c>
      <c r="C7" s="43">
        <v>24.873831571700691</v>
      </c>
      <c r="D7" s="43">
        <v>23.041486016450229</v>
      </c>
      <c r="E7" s="44">
        <f t="shared" si="2"/>
        <v>1.0795237578835966</v>
      </c>
      <c r="F7">
        <f t="shared" si="3"/>
        <v>16.372357190125147</v>
      </c>
      <c r="G7">
        <f t="shared" si="4"/>
        <v>19.743136611621502</v>
      </c>
      <c r="H7">
        <f t="shared" si="5"/>
        <v>23.113916033117853</v>
      </c>
      <c r="I7">
        <f t="shared" si="6"/>
        <v>26.484695454614208</v>
      </c>
      <c r="J7">
        <f t="shared" si="7"/>
        <v>29.855474876110563</v>
      </c>
      <c r="K7" s="11" t="str">
        <f t="shared" si="8"/>
        <v>II</v>
      </c>
      <c r="L7" s="151" t="s">
        <v>156</v>
      </c>
      <c r="M7" s="180" t="s">
        <v>155</v>
      </c>
      <c r="N7" s="152">
        <v>25.75</v>
      </c>
      <c r="O7" s="153">
        <v>3</v>
      </c>
      <c r="P7" s="179">
        <v>22.25</v>
      </c>
      <c r="Q7" s="44" t="s">
        <v>143</v>
      </c>
      <c r="R7" s="48">
        <f>MIN(E5:E124)</f>
        <v>0.74326070173301917</v>
      </c>
      <c r="V7" s="44">
        <v>3</v>
      </c>
      <c r="W7" s="43">
        <v>16.077776759583397</v>
      </c>
      <c r="X7">
        <v>11.426437490549269</v>
      </c>
      <c r="Y7">
        <v>13.778939326838826</v>
      </c>
      <c r="Z7">
        <v>16.131441163128379</v>
      </c>
      <c r="AA7">
        <v>18.483942999417938</v>
      </c>
      <c r="AB7">
        <v>20.836444835707493</v>
      </c>
    </row>
    <row r="8" spans="1:28" x14ac:dyDescent="0.25">
      <c r="A8" s="44">
        <v>1</v>
      </c>
      <c r="B8" s="44">
        <v>6</v>
      </c>
      <c r="C8" s="43">
        <v>25.869156733211174</v>
      </c>
      <c r="D8" s="43">
        <v>23.705855808694796</v>
      </c>
      <c r="E8" s="44">
        <f t="shared" si="2"/>
        <v>1.091255972447235</v>
      </c>
      <c r="F8">
        <f t="shared" si="3"/>
        <v>16.844431757589742</v>
      </c>
      <c r="G8">
        <f t="shared" si="4"/>
        <v>20.312403001799396</v>
      </c>
      <c r="H8">
        <f t="shared" si="5"/>
        <v>23.780374246009046</v>
      </c>
      <c r="I8">
        <f t="shared" si="6"/>
        <v>27.2483454902187</v>
      </c>
      <c r="J8">
        <f t="shared" si="7"/>
        <v>30.716316734428357</v>
      </c>
      <c r="K8" s="11" t="str">
        <f t="shared" si="8"/>
        <v>II</v>
      </c>
      <c r="L8" s="151" t="s">
        <v>156</v>
      </c>
      <c r="M8" s="180" t="s">
        <v>155</v>
      </c>
      <c r="N8" s="152">
        <v>25.75</v>
      </c>
      <c r="O8" s="153">
        <v>4</v>
      </c>
      <c r="P8" s="179">
        <v>22.25</v>
      </c>
      <c r="Q8" s="44" t="s">
        <v>144</v>
      </c>
      <c r="R8" s="43">
        <f>P1*EXP(-EXP(P2-P3*7))</f>
        <v>23.92479334105337</v>
      </c>
      <c r="V8" s="44">
        <v>3</v>
      </c>
      <c r="W8" s="43">
        <v>15.453555913256361</v>
      </c>
      <c r="X8">
        <v>11.426437490549269</v>
      </c>
      <c r="Y8">
        <v>13.778939326838826</v>
      </c>
      <c r="Z8">
        <v>16.131441163128379</v>
      </c>
      <c r="AA8">
        <v>18.483942999417938</v>
      </c>
      <c r="AB8">
        <v>20.836444835707493</v>
      </c>
    </row>
    <row r="9" spans="1:28" x14ac:dyDescent="0.25">
      <c r="A9" s="44">
        <v>2</v>
      </c>
      <c r="B9" s="44">
        <v>3</v>
      </c>
      <c r="C9" s="43">
        <v>15.724440995861627</v>
      </c>
      <c r="D9" s="43">
        <v>16.08089150505036</v>
      </c>
      <c r="E9" s="44">
        <f t="shared" si="2"/>
        <v>0.97783390870606979</v>
      </c>
      <c r="F9">
        <f t="shared" si="3"/>
        <v>11.426437490549269</v>
      </c>
      <c r="G9">
        <f t="shared" si="4"/>
        <v>13.778939326838826</v>
      </c>
      <c r="H9">
        <f t="shared" si="5"/>
        <v>16.131441163128379</v>
      </c>
      <c r="I9">
        <f t="shared" si="6"/>
        <v>18.483942999417938</v>
      </c>
      <c r="J9">
        <f t="shared" si="7"/>
        <v>20.836444835707493</v>
      </c>
      <c r="K9" s="11" t="str">
        <f t="shared" si="8"/>
        <v>III</v>
      </c>
      <c r="L9" s="26" t="s">
        <v>156</v>
      </c>
      <c r="M9" s="180" t="s">
        <v>155</v>
      </c>
      <c r="N9" s="152">
        <v>25.75</v>
      </c>
      <c r="O9" s="153">
        <v>5</v>
      </c>
      <c r="P9" s="179">
        <v>22.25</v>
      </c>
      <c r="Q9" s="44" t="s">
        <v>145</v>
      </c>
      <c r="R9" s="48">
        <f>R7*R8</f>
        <v>17.782358687488792</v>
      </c>
      <c r="V9" s="44">
        <v>3</v>
      </c>
      <c r="W9" s="43">
        <v>16.46696438845359</v>
      </c>
      <c r="X9">
        <v>11.426437490549269</v>
      </c>
      <c r="Y9">
        <v>13.778939326838826</v>
      </c>
      <c r="Z9">
        <v>16.131441163128379</v>
      </c>
      <c r="AA9">
        <v>18.483942999417938</v>
      </c>
      <c r="AB9">
        <v>20.836444835707493</v>
      </c>
    </row>
    <row r="10" spans="1:28" x14ac:dyDescent="0.25">
      <c r="A10" s="44">
        <v>2</v>
      </c>
      <c r="B10" s="44">
        <v>4</v>
      </c>
      <c r="C10" s="43">
        <v>22.362482640783099</v>
      </c>
      <c r="D10" s="43">
        <v>21.102735095748422</v>
      </c>
      <c r="E10" s="44">
        <f t="shared" si="2"/>
        <v>1.0596959370109555</v>
      </c>
      <c r="F10">
        <f t="shared" si="3"/>
        <v>14.994758429621932</v>
      </c>
      <c r="G10">
        <f t="shared" si="4"/>
        <v>18.081914576897034</v>
      </c>
      <c r="H10">
        <f t="shared" si="5"/>
        <v>21.169070724172137</v>
      </c>
      <c r="I10">
        <f t="shared" si="6"/>
        <v>24.256226871447243</v>
      </c>
      <c r="J10">
        <f t="shared" si="7"/>
        <v>27.343383018722349</v>
      </c>
      <c r="K10" s="11" t="str">
        <f t="shared" si="8"/>
        <v>II</v>
      </c>
      <c r="L10" s="26" t="s">
        <v>156</v>
      </c>
      <c r="M10" s="180" t="s">
        <v>155</v>
      </c>
      <c r="N10" s="152">
        <v>25.75</v>
      </c>
      <c r="O10" s="153">
        <v>6</v>
      </c>
      <c r="P10" s="179"/>
      <c r="Q10" s="44" t="s">
        <v>146</v>
      </c>
      <c r="R10" s="48">
        <f>R6*R8</f>
        <v>29.321270720095228</v>
      </c>
      <c r="V10" s="44">
        <v>3</v>
      </c>
      <c r="W10" s="43">
        <v>16.285916078833527</v>
      </c>
      <c r="X10">
        <v>11.426437490549269</v>
      </c>
      <c r="Y10">
        <v>13.778939326838826</v>
      </c>
      <c r="Z10">
        <v>16.131441163128379</v>
      </c>
      <c r="AA10">
        <v>18.483942999417938</v>
      </c>
      <c r="AB10">
        <v>20.836444835707493</v>
      </c>
    </row>
    <row r="11" spans="1:28" x14ac:dyDescent="0.25">
      <c r="A11" s="44">
        <v>2</v>
      </c>
      <c r="B11" s="44">
        <v>5</v>
      </c>
      <c r="C11" s="43">
        <v>24.436598739219495</v>
      </c>
      <c r="D11" s="43">
        <v>23.041486016450229</v>
      </c>
      <c r="E11" s="44">
        <f t="shared" si="2"/>
        <v>1.0605478623111912</v>
      </c>
      <c r="F11">
        <f t="shared" si="3"/>
        <v>16.372357190125147</v>
      </c>
      <c r="G11">
        <f t="shared" si="4"/>
        <v>19.743136611621502</v>
      </c>
      <c r="H11">
        <f t="shared" si="5"/>
        <v>23.113916033117853</v>
      </c>
      <c r="I11">
        <f t="shared" si="6"/>
        <v>26.484695454614208</v>
      </c>
      <c r="J11">
        <f t="shared" si="7"/>
        <v>29.855474876110563</v>
      </c>
      <c r="K11" s="11" t="str">
        <f t="shared" si="8"/>
        <v>II</v>
      </c>
      <c r="L11" s="26" t="s">
        <v>156</v>
      </c>
      <c r="M11" s="180" t="s">
        <v>155</v>
      </c>
      <c r="N11" s="152">
        <v>25.75</v>
      </c>
      <c r="O11" s="153">
        <v>7</v>
      </c>
      <c r="P11" s="179"/>
      <c r="Q11" s="44" t="s">
        <v>147</v>
      </c>
      <c r="R11" s="48">
        <f>R10-R9</f>
        <v>11.538912032606436</v>
      </c>
      <c r="V11" s="44">
        <v>3</v>
      </c>
      <c r="W11" s="43">
        <v>17.619631023552262</v>
      </c>
      <c r="X11">
        <v>11.426437490549269</v>
      </c>
      <c r="Y11">
        <v>13.778939326838826</v>
      </c>
      <c r="Z11">
        <v>16.131441163128379</v>
      </c>
      <c r="AA11">
        <v>18.483942999417938</v>
      </c>
      <c r="AB11">
        <v>20.836444835707493</v>
      </c>
    </row>
    <row r="12" spans="1:28" x14ac:dyDescent="0.25">
      <c r="A12" s="44">
        <v>2</v>
      </c>
      <c r="B12" s="44">
        <v>6</v>
      </c>
      <c r="C12" s="43">
        <v>25.414499379715039</v>
      </c>
      <c r="D12" s="43">
        <v>23.705855808694796</v>
      </c>
      <c r="E12" s="44">
        <f t="shared" si="2"/>
        <v>1.0720768566555421</v>
      </c>
      <c r="F12">
        <f t="shared" si="3"/>
        <v>16.844431757589742</v>
      </c>
      <c r="G12">
        <f t="shared" si="4"/>
        <v>20.312403001799396</v>
      </c>
      <c r="H12">
        <f t="shared" si="5"/>
        <v>23.780374246009046</v>
      </c>
      <c r="I12">
        <f t="shared" si="6"/>
        <v>27.2483454902187</v>
      </c>
      <c r="J12">
        <f t="shared" si="7"/>
        <v>30.716316734428357</v>
      </c>
      <c r="K12" s="11" t="str">
        <f t="shared" si="8"/>
        <v>II</v>
      </c>
      <c r="L12" s="26" t="s">
        <v>156</v>
      </c>
      <c r="M12" s="180" t="s">
        <v>155</v>
      </c>
      <c r="N12" s="152">
        <v>25.75</v>
      </c>
      <c r="O12" s="153">
        <v>8</v>
      </c>
      <c r="P12" s="179"/>
      <c r="Q12" s="44" t="s">
        <v>148</v>
      </c>
      <c r="R12" s="48">
        <f>R11/3.5</f>
        <v>3.2968320093161245</v>
      </c>
      <c r="V12" s="44">
        <v>3</v>
      </c>
      <c r="W12" s="43">
        <v>18.063489839433707</v>
      </c>
      <c r="X12">
        <v>11.426437490549269</v>
      </c>
      <c r="Y12">
        <v>13.778939326838826</v>
      </c>
      <c r="Z12">
        <v>16.131441163128379</v>
      </c>
      <c r="AA12">
        <v>18.483942999417938</v>
      </c>
      <c r="AB12">
        <v>20.836444835707493</v>
      </c>
    </row>
    <row r="13" spans="1:28" x14ac:dyDescent="0.25">
      <c r="A13" s="44">
        <v>3</v>
      </c>
      <c r="B13" s="44">
        <v>3</v>
      </c>
      <c r="C13" s="43">
        <v>15.567575640903511</v>
      </c>
      <c r="D13" s="43">
        <v>16.08089150505036</v>
      </c>
      <c r="E13" s="44">
        <f t="shared" si="2"/>
        <v>0.96807914138431705</v>
      </c>
      <c r="F13">
        <f t="shared" si="3"/>
        <v>11.426437490549269</v>
      </c>
      <c r="G13">
        <f t="shared" si="4"/>
        <v>13.778939326838826</v>
      </c>
      <c r="H13">
        <f t="shared" si="5"/>
        <v>16.131441163128379</v>
      </c>
      <c r="I13">
        <f t="shared" si="6"/>
        <v>18.483942999417938</v>
      </c>
      <c r="J13">
        <f t="shared" si="7"/>
        <v>20.836444835707493</v>
      </c>
      <c r="K13" s="11" t="str">
        <f t="shared" si="8"/>
        <v>III</v>
      </c>
      <c r="L13" s="151" t="s">
        <v>157</v>
      </c>
      <c r="M13" s="151" t="s">
        <v>156</v>
      </c>
      <c r="N13" s="152">
        <v>22.25</v>
      </c>
      <c r="O13" s="153">
        <v>9</v>
      </c>
      <c r="P13" s="153"/>
      <c r="V13" s="44">
        <v>3</v>
      </c>
      <c r="W13" s="43">
        <v>16.716666666666665</v>
      </c>
      <c r="X13">
        <v>11.426437490549269</v>
      </c>
      <c r="Y13">
        <v>13.778939326838826</v>
      </c>
      <c r="Z13">
        <v>16.131441163128379</v>
      </c>
      <c r="AA13">
        <v>18.483942999417938</v>
      </c>
      <c r="AB13">
        <v>20.836444835707493</v>
      </c>
    </row>
    <row r="14" spans="1:28" x14ac:dyDescent="0.25">
      <c r="A14" s="44">
        <v>3</v>
      </c>
      <c r="B14" s="44">
        <v>4</v>
      </c>
      <c r="C14" s="43">
        <v>20.338233820821554</v>
      </c>
      <c r="D14" s="43">
        <v>21.102735095748422</v>
      </c>
      <c r="E14" s="44">
        <f t="shared" si="2"/>
        <v>0.96377240810453557</v>
      </c>
      <c r="F14">
        <f t="shared" si="3"/>
        <v>14.994758429621932</v>
      </c>
      <c r="G14">
        <f t="shared" si="4"/>
        <v>18.081914576897034</v>
      </c>
      <c r="H14">
        <f t="shared" si="5"/>
        <v>21.169070724172137</v>
      </c>
      <c r="I14">
        <f t="shared" si="6"/>
        <v>24.256226871447243</v>
      </c>
      <c r="J14">
        <f t="shared" si="7"/>
        <v>27.343383018722349</v>
      </c>
      <c r="K14" s="11" t="str">
        <f t="shared" si="8"/>
        <v>III</v>
      </c>
      <c r="L14" s="151" t="s">
        <v>157</v>
      </c>
      <c r="M14" s="151" t="s">
        <v>156</v>
      </c>
      <c r="N14" s="152">
        <v>22.25</v>
      </c>
      <c r="O14" s="153">
        <v>10</v>
      </c>
      <c r="P14" s="153"/>
      <c r="V14" s="44">
        <v>3</v>
      </c>
      <c r="W14" s="43">
        <v>16.669981766334335</v>
      </c>
      <c r="X14">
        <v>11.426437490549269</v>
      </c>
      <c r="Y14">
        <v>13.778939326838826</v>
      </c>
      <c r="Z14">
        <v>16.131441163128379</v>
      </c>
      <c r="AA14">
        <v>18.483942999417938</v>
      </c>
      <c r="AB14">
        <v>20.836444835707493</v>
      </c>
    </row>
    <row r="15" spans="1:28" x14ac:dyDescent="0.25">
      <c r="A15" s="44">
        <v>3</v>
      </c>
      <c r="B15" s="44">
        <v>5</v>
      </c>
      <c r="C15" s="43">
        <v>22.224538962473286</v>
      </c>
      <c r="D15" s="43">
        <v>23.041486016450229</v>
      </c>
      <c r="E15" s="44">
        <f t="shared" si="2"/>
        <v>0.96454451534099439</v>
      </c>
      <c r="F15">
        <f t="shared" si="3"/>
        <v>16.372357190125147</v>
      </c>
      <c r="G15">
        <f t="shared" si="4"/>
        <v>19.743136611621502</v>
      </c>
      <c r="H15">
        <f t="shared" si="5"/>
        <v>23.113916033117853</v>
      </c>
      <c r="I15">
        <f t="shared" si="6"/>
        <v>26.484695454614208</v>
      </c>
      <c r="J15">
        <f t="shared" si="7"/>
        <v>29.855474876110563</v>
      </c>
      <c r="K15" s="11" t="str">
        <f t="shared" si="8"/>
        <v>III</v>
      </c>
      <c r="L15" s="151" t="s">
        <v>157</v>
      </c>
      <c r="M15" s="151" t="s">
        <v>156</v>
      </c>
      <c r="N15" s="152">
        <v>22.25</v>
      </c>
      <c r="O15" s="153">
        <v>11</v>
      </c>
      <c r="P15" s="153"/>
      <c r="V15" s="44">
        <v>3</v>
      </c>
      <c r="W15" s="43">
        <v>15.728860033496195</v>
      </c>
      <c r="X15">
        <v>11.426437490549269</v>
      </c>
      <c r="Y15">
        <v>13.778939326838826</v>
      </c>
      <c r="Z15">
        <v>16.131441163128379</v>
      </c>
      <c r="AA15">
        <v>18.483942999417938</v>
      </c>
      <c r="AB15">
        <v>20.836444835707493</v>
      </c>
    </row>
    <row r="16" spans="1:28" x14ac:dyDescent="0.25">
      <c r="A16" s="44">
        <v>3</v>
      </c>
      <c r="B16" s="44">
        <v>6</v>
      </c>
      <c r="C16" s="43">
        <v>23.11367342982291</v>
      </c>
      <c r="D16" s="43">
        <v>23.705855808694796</v>
      </c>
      <c r="E16" s="44">
        <f t="shared" si="2"/>
        <v>0.97501957391242178</v>
      </c>
      <c r="F16">
        <f t="shared" si="3"/>
        <v>16.844431757589742</v>
      </c>
      <c r="G16">
        <f t="shared" si="4"/>
        <v>20.312403001799396</v>
      </c>
      <c r="H16">
        <f t="shared" si="5"/>
        <v>23.780374246009046</v>
      </c>
      <c r="I16">
        <f t="shared" si="6"/>
        <v>27.2483454902187</v>
      </c>
      <c r="J16">
        <f t="shared" si="7"/>
        <v>30.716316734428357</v>
      </c>
      <c r="K16" s="11" t="str">
        <f t="shared" si="8"/>
        <v>III</v>
      </c>
      <c r="L16" s="151" t="s">
        <v>157</v>
      </c>
      <c r="M16" s="151" t="s">
        <v>156</v>
      </c>
      <c r="N16" s="152">
        <v>22.25</v>
      </c>
      <c r="O16" s="153">
        <v>12</v>
      </c>
      <c r="P16" s="153"/>
      <c r="V16" s="44">
        <v>3</v>
      </c>
      <c r="W16" s="43">
        <v>15.61710470000636</v>
      </c>
      <c r="X16">
        <v>11.426437490549269</v>
      </c>
      <c r="Y16">
        <v>13.778939326838826</v>
      </c>
      <c r="Z16">
        <v>16.131441163128379</v>
      </c>
      <c r="AA16">
        <v>18.483942999417938</v>
      </c>
      <c r="AB16">
        <v>20.836444835707493</v>
      </c>
    </row>
    <row r="17" spans="1:28" x14ac:dyDescent="0.25">
      <c r="A17" s="44">
        <v>4</v>
      </c>
      <c r="B17" s="44">
        <v>3</v>
      </c>
      <c r="C17" s="43">
        <v>15.306061945626526</v>
      </c>
      <c r="D17" s="43">
        <v>16.08089150505036</v>
      </c>
      <c r="E17" s="44">
        <f t="shared" si="2"/>
        <v>0.95181675349401551</v>
      </c>
      <c r="F17">
        <f t="shared" si="3"/>
        <v>11.426437490549269</v>
      </c>
      <c r="G17">
        <f t="shared" si="4"/>
        <v>13.778939326838826</v>
      </c>
      <c r="H17">
        <f t="shared" si="5"/>
        <v>16.131441163128379</v>
      </c>
      <c r="I17">
        <f t="shared" si="6"/>
        <v>18.483942999417938</v>
      </c>
      <c r="J17">
        <f t="shared" si="7"/>
        <v>20.836444835707493</v>
      </c>
      <c r="K17" s="11" t="str">
        <f t="shared" si="8"/>
        <v>III</v>
      </c>
      <c r="L17" s="26" t="s">
        <v>157</v>
      </c>
      <c r="M17" s="11" t="s">
        <v>156</v>
      </c>
      <c r="N17" s="152">
        <v>22.25</v>
      </c>
      <c r="O17" s="153">
        <v>13</v>
      </c>
      <c r="P17" s="153"/>
      <c r="V17" s="44">
        <v>3</v>
      </c>
      <c r="W17" s="43">
        <v>15.464415277073998</v>
      </c>
      <c r="X17">
        <v>11.426437490549269</v>
      </c>
      <c r="Y17">
        <v>13.778939326838826</v>
      </c>
      <c r="Z17">
        <v>16.131441163128379</v>
      </c>
      <c r="AA17">
        <v>18.483942999417938</v>
      </c>
      <c r="AB17">
        <v>20.836444835707493</v>
      </c>
    </row>
    <row r="18" spans="1:28" x14ac:dyDescent="0.25">
      <c r="A18" s="44">
        <v>4</v>
      </c>
      <c r="B18" s="44">
        <v>4</v>
      </c>
      <c r="C18" s="43">
        <v>20.560707790155906</v>
      </c>
      <c r="D18" s="43">
        <v>21.102735095748422</v>
      </c>
      <c r="E18" s="44">
        <f t="shared" si="2"/>
        <v>0.97431483155462073</v>
      </c>
      <c r="F18">
        <f t="shared" si="3"/>
        <v>14.994758429621932</v>
      </c>
      <c r="G18">
        <f t="shared" si="4"/>
        <v>18.081914576897034</v>
      </c>
      <c r="H18">
        <f t="shared" si="5"/>
        <v>21.169070724172137</v>
      </c>
      <c r="I18">
        <f t="shared" si="6"/>
        <v>24.256226871447243</v>
      </c>
      <c r="J18">
        <f t="shared" si="7"/>
        <v>27.343383018722349</v>
      </c>
      <c r="K18" s="11" t="str">
        <f t="shared" si="8"/>
        <v>III</v>
      </c>
      <c r="L18" s="26" t="s">
        <v>157</v>
      </c>
      <c r="M18" s="11" t="s">
        <v>156</v>
      </c>
      <c r="N18" s="152">
        <v>22.25</v>
      </c>
      <c r="O18" s="153">
        <v>14</v>
      </c>
      <c r="P18" s="153"/>
      <c r="V18" s="44">
        <v>3</v>
      </c>
      <c r="W18" s="43">
        <v>16.257133432181373</v>
      </c>
      <c r="X18">
        <v>11.426437490549269</v>
      </c>
      <c r="Y18">
        <v>13.778939326838826</v>
      </c>
      <c r="Z18">
        <v>16.131441163128379</v>
      </c>
      <c r="AA18">
        <v>18.483942999417938</v>
      </c>
      <c r="AB18">
        <v>20.836444835707493</v>
      </c>
    </row>
    <row r="19" spans="1:28" x14ac:dyDescent="0.25">
      <c r="A19" s="44">
        <v>4</v>
      </c>
      <c r="B19" s="44">
        <v>5</v>
      </c>
      <c r="C19" s="43">
        <v>22.467618580145757</v>
      </c>
      <c r="D19" s="43">
        <v>23.041486016450229</v>
      </c>
      <c r="E19" s="44">
        <f t="shared" si="2"/>
        <v>0.97509416554580008</v>
      </c>
      <c r="F19">
        <f t="shared" si="3"/>
        <v>16.372357190125147</v>
      </c>
      <c r="G19">
        <f t="shared" si="4"/>
        <v>19.743136611621502</v>
      </c>
      <c r="H19">
        <f t="shared" si="5"/>
        <v>23.113916033117853</v>
      </c>
      <c r="I19">
        <f t="shared" si="6"/>
        <v>26.484695454614208</v>
      </c>
      <c r="J19">
        <f t="shared" si="7"/>
        <v>29.855474876110563</v>
      </c>
      <c r="K19" s="11" t="str">
        <f t="shared" si="8"/>
        <v>III</v>
      </c>
      <c r="L19" s="26" t="s">
        <v>157</v>
      </c>
      <c r="M19" s="11" t="s">
        <v>156</v>
      </c>
      <c r="N19" s="152">
        <v>22.25</v>
      </c>
      <c r="O19" s="153">
        <v>15</v>
      </c>
      <c r="P19" s="153"/>
      <c r="V19" s="44">
        <v>3</v>
      </c>
      <c r="W19" s="43">
        <v>15.897939450157558</v>
      </c>
      <c r="X19">
        <v>11.426437490549269</v>
      </c>
      <c r="Y19">
        <v>13.778939326838826</v>
      </c>
      <c r="Z19">
        <v>16.131441163128379</v>
      </c>
      <c r="AA19">
        <v>18.483942999417938</v>
      </c>
      <c r="AB19">
        <v>20.836444835707493</v>
      </c>
    </row>
    <row r="20" spans="1:28" x14ac:dyDescent="0.25">
      <c r="A20" s="44">
        <v>4</v>
      </c>
      <c r="B20" s="44">
        <v>6</v>
      </c>
      <c r="C20" s="43">
        <v>23.366548843372758</v>
      </c>
      <c r="D20" s="43">
        <v>23.705855808694796</v>
      </c>
      <c r="E20" s="44">
        <f t="shared" si="2"/>
        <v>0.98568678692470624</v>
      </c>
      <c r="F20">
        <f t="shared" si="3"/>
        <v>16.844431757589742</v>
      </c>
      <c r="G20">
        <f t="shared" si="4"/>
        <v>20.312403001799396</v>
      </c>
      <c r="H20">
        <f t="shared" si="5"/>
        <v>23.780374246009046</v>
      </c>
      <c r="I20">
        <f t="shared" si="6"/>
        <v>27.2483454902187</v>
      </c>
      <c r="J20">
        <f t="shared" si="7"/>
        <v>30.716316734428357</v>
      </c>
      <c r="K20" s="11" t="str">
        <f t="shared" si="8"/>
        <v>III</v>
      </c>
      <c r="L20" s="26" t="s">
        <v>157</v>
      </c>
      <c r="M20" s="11" t="s">
        <v>156</v>
      </c>
      <c r="N20" s="152">
        <v>22.25</v>
      </c>
      <c r="O20" s="153">
        <v>16</v>
      </c>
      <c r="P20" s="153"/>
      <c r="V20" s="44">
        <v>3</v>
      </c>
      <c r="W20" s="43">
        <v>16.642673794611433</v>
      </c>
      <c r="X20">
        <v>11.426437490549269</v>
      </c>
      <c r="Y20">
        <v>13.778939326838826</v>
      </c>
      <c r="Z20">
        <v>16.131441163128379</v>
      </c>
      <c r="AA20">
        <v>18.483942999417938</v>
      </c>
      <c r="AB20">
        <v>20.836444835707493</v>
      </c>
    </row>
    <row r="21" spans="1:28" x14ac:dyDescent="0.25">
      <c r="A21" s="44">
        <v>5</v>
      </c>
      <c r="B21" s="44">
        <v>3</v>
      </c>
      <c r="C21" s="43">
        <v>15.669793874628025</v>
      </c>
      <c r="D21" s="43">
        <v>16.08089150505036</v>
      </c>
      <c r="E21" s="44">
        <f t="shared" si="2"/>
        <v>0.97443564429912199</v>
      </c>
      <c r="F21">
        <f t="shared" si="3"/>
        <v>11.426437490549269</v>
      </c>
      <c r="G21">
        <f t="shared" si="4"/>
        <v>13.778939326838826</v>
      </c>
      <c r="H21">
        <f t="shared" si="5"/>
        <v>16.131441163128379</v>
      </c>
      <c r="I21">
        <f t="shared" si="6"/>
        <v>18.483942999417938</v>
      </c>
      <c r="J21">
        <f t="shared" si="7"/>
        <v>20.836444835707493</v>
      </c>
      <c r="K21" s="11" t="str">
        <f t="shared" si="8"/>
        <v>III</v>
      </c>
      <c r="L21" s="151" t="str">
        <f>K21</f>
        <v>III</v>
      </c>
      <c r="M21" s="151" t="s">
        <v>156</v>
      </c>
      <c r="N21" s="152">
        <v>22.25</v>
      </c>
      <c r="O21" s="153">
        <v>17</v>
      </c>
      <c r="P21" s="153"/>
      <c r="V21" s="44">
        <v>3</v>
      </c>
      <c r="W21" s="43">
        <v>18.016666666666666</v>
      </c>
      <c r="X21">
        <v>11.426437490549269</v>
      </c>
      <c r="Y21">
        <v>13.778939326838826</v>
      </c>
      <c r="Z21">
        <v>16.131441163128379</v>
      </c>
      <c r="AA21">
        <v>18.483942999417938</v>
      </c>
      <c r="AB21">
        <v>20.836444835707493</v>
      </c>
    </row>
    <row r="22" spans="1:28" x14ac:dyDescent="0.25">
      <c r="A22" s="44">
        <v>5</v>
      </c>
      <c r="B22" s="44">
        <v>4</v>
      </c>
      <c r="C22" s="43">
        <v>19.797206443262535</v>
      </c>
      <c r="D22" s="43">
        <v>21.102735095748422</v>
      </c>
      <c r="E22" s="44">
        <f t="shared" si="2"/>
        <v>0.93813462347120535</v>
      </c>
      <c r="F22">
        <f t="shared" si="3"/>
        <v>14.994758429621932</v>
      </c>
      <c r="G22">
        <f t="shared" si="4"/>
        <v>18.081914576897034</v>
      </c>
      <c r="H22">
        <f t="shared" si="5"/>
        <v>21.169070724172137</v>
      </c>
      <c r="I22">
        <f t="shared" si="6"/>
        <v>24.256226871447243</v>
      </c>
      <c r="J22">
        <f t="shared" si="7"/>
        <v>27.343383018722349</v>
      </c>
      <c r="K22" s="11" t="str">
        <f t="shared" si="8"/>
        <v>III</v>
      </c>
      <c r="L22" s="151" t="str">
        <f t="shared" ref="L22:L24" si="9">K22</f>
        <v>III</v>
      </c>
      <c r="M22" s="151" t="s">
        <v>156</v>
      </c>
      <c r="N22" s="152">
        <v>22.25</v>
      </c>
      <c r="O22" s="153">
        <v>18</v>
      </c>
      <c r="P22" s="153"/>
      <c r="V22" s="44">
        <v>3</v>
      </c>
      <c r="W22" s="43">
        <v>17.600357266144307</v>
      </c>
      <c r="X22">
        <v>11.426437490549269</v>
      </c>
      <c r="Y22">
        <v>13.778939326838826</v>
      </c>
      <c r="Z22">
        <v>16.131441163128379</v>
      </c>
      <c r="AA22">
        <v>18.483942999417938</v>
      </c>
      <c r="AB22">
        <v>20.836444835707493</v>
      </c>
    </row>
    <row r="23" spans="1:28" x14ac:dyDescent="0.25">
      <c r="A23" s="44">
        <v>5</v>
      </c>
      <c r="B23" s="44">
        <v>5</v>
      </c>
      <c r="C23" s="43">
        <v>21.633155615803407</v>
      </c>
      <c r="D23" s="43">
        <v>23.041486016450229</v>
      </c>
      <c r="E23" s="44">
        <f t="shared" si="2"/>
        <v>0.93887849075179619</v>
      </c>
      <c r="F23">
        <f t="shared" si="3"/>
        <v>16.372357190125147</v>
      </c>
      <c r="G23">
        <f t="shared" si="4"/>
        <v>19.743136611621502</v>
      </c>
      <c r="H23">
        <f t="shared" si="5"/>
        <v>23.113916033117853</v>
      </c>
      <c r="I23">
        <f t="shared" si="6"/>
        <v>26.484695454614208</v>
      </c>
      <c r="J23">
        <f t="shared" si="7"/>
        <v>29.855474876110563</v>
      </c>
      <c r="K23" s="11" t="str">
        <f t="shared" si="8"/>
        <v>III</v>
      </c>
      <c r="L23" s="151" t="str">
        <f t="shared" si="9"/>
        <v>III</v>
      </c>
      <c r="M23" s="151" t="s">
        <v>156</v>
      </c>
      <c r="N23" s="152">
        <v>22.25</v>
      </c>
      <c r="O23" s="153">
        <v>19</v>
      </c>
      <c r="P23" s="153"/>
      <c r="V23" s="44">
        <v>3</v>
      </c>
      <c r="W23" s="43">
        <v>15.69048771255739</v>
      </c>
      <c r="X23">
        <v>11.426437490549269</v>
      </c>
      <c r="Y23">
        <v>13.778939326838826</v>
      </c>
      <c r="Z23">
        <v>16.131441163128379</v>
      </c>
      <c r="AA23">
        <v>18.483942999417938</v>
      </c>
      <c r="AB23">
        <v>20.836444835707493</v>
      </c>
    </row>
    <row r="24" spans="1:28" x14ac:dyDescent="0.25">
      <c r="A24" s="44">
        <v>5</v>
      </c>
      <c r="B24" s="44">
        <v>6</v>
      </c>
      <c r="C24" s="43">
        <v>22.498749684228567</v>
      </c>
      <c r="D24" s="43">
        <v>23.705855808694796</v>
      </c>
      <c r="E24" s="44">
        <f t="shared" si="2"/>
        <v>0.94907983351423708</v>
      </c>
      <c r="F24">
        <f t="shared" si="3"/>
        <v>16.844431757589742</v>
      </c>
      <c r="G24">
        <f t="shared" si="4"/>
        <v>20.312403001799396</v>
      </c>
      <c r="H24">
        <f t="shared" si="5"/>
        <v>23.780374246009046</v>
      </c>
      <c r="I24">
        <f t="shared" si="6"/>
        <v>27.2483454902187</v>
      </c>
      <c r="J24">
        <f t="shared" si="7"/>
        <v>30.716316734428357</v>
      </c>
      <c r="K24" s="11" t="str">
        <f t="shared" si="8"/>
        <v>III</v>
      </c>
      <c r="L24" s="151" t="str">
        <f t="shared" si="9"/>
        <v>III</v>
      </c>
      <c r="M24" s="151" t="s">
        <v>156</v>
      </c>
      <c r="N24" s="152">
        <v>22.25</v>
      </c>
      <c r="O24" s="153">
        <v>20</v>
      </c>
      <c r="P24" s="153"/>
      <c r="V24" s="44">
        <v>3</v>
      </c>
      <c r="W24" s="43">
        <v>15.435784326163775</v>
      </c>
      <c r="X24">
        <v>11.426437490549269</v>
      </c>
      <c r="Y24">
        <v>13.778939326838826</v>
      </c>
      <c r="Z24">
        <v>16.131441163128379</v>
      </c>
      <c r="AA24">
        <v>18.483942999417938</v>
      </c>
      <c r="AB24">
        <v>20.836444835707493</v>
      </c>
    </row>
    <row r="25" spans="1:28" x14ac:dyDescent="0.25">
      <c r="A25" s="44">
        <v>6</v>
      </c>
      <c r="B25" s="44">
        <v>3</v>
      </c>
      <c r="C25" s="43">
        <v>16.077776759583397</v>
      </c>
      <c r="D25" s="43">
        <v>16.08089150505036</v>
      </c>
      <c r="E25" s="44">
        <f t="shared" si="2"/>
        <v>0.99980630766235912</v>
      </c>
      <c r="F25">
        <f t="shared" si="3"/>
        <v>11.426437490549269</v>
      </c>
      <c r="G25">
        <f t="shared" si="4"/>
        <v>13.778939326838826</v>
      </c>
      <c r="H25">
        <f t="shared" si="5"/>
        <v>16.131441163128379</v>
      </c>
      <c r="I25">
        <f t="shared" si="6"/>
        <v>18.483942999417938</v>
      </c>
      <c r="J25">
        <f t="shared" si="7"/>
        <v>20.836444835707493</v>
      </c>
      <c r="K25" s="11" t="str">
        <f t="shared" si="8"/>
        <v>III</v>
      </c>
      <c r="L25" s="26" t="str">
        <f>K25</f>
        <v>III</v>
      </c>
      <c r="M25" s="11" t="s">
        <v>156</v>
      </c>
      <c r="N25" s="152">
        <v>22.25</v>
      </c>
      <c r="O25" s="153">
        <v>21</v>
      </c>
      <c r="P25" s="153"/>
      <c r="V25" s="44">
        <v>3</v>
      </c>
      <c r="W25" s="43">
        <v>15.456767314009324</v>
      </c>
      <c r="X25">
        <v>11.426437490549269</v>
      </c>
      <c r="Y25">
        <v>13.778939326838826</v>
      </c>
      <c r="Z25">
        <v>16.131441163128379</v>
      </c>
      <c r="AA25">
        <v>18.483942999417938</v>
      </c>
      <c r="AB25">
        <v>20.836444835707493</v>
      </c>
    </row>
    <row r="26" spans="1:28" x14ac:dyDescent="0.25">
      <c r="A26" s="44">
        <v>6</v>
      </c>
      <c r="B26" s="44">
        <v>4</v>
      </c>
      <c r="C26" s="43">
        <v>20.664961286639151</v>
      </c>
      <c r="D26" s="43">
        <v>21.102735095748422</v>
      </c>
      <c r="E26" s="44">
        <f t="shared" si="2"/>
        <v>0.97925511517237074</v>
      </c>
      <c r="F26">
        <f t="shared" si="3"/>
        <v>14.994758429621932</v>
      </c>
      <c r="G26">
        <f t="shared" si="4"/>
        <v>18.081914576897034</v>
      </c>
      <c r="H26">
        <f t="shared" si="5"/>
        <v>21.169070724172137</v>
      </c>
      <c r="I26">
        <f t="shared" si="6"/>
        <v>24.256226871447243</v>
      </c>
      <c r="J26">
        <f t="shared" si="7"/>
        <v>27.343383018722349</v>
      </c>
      <c r="K26" s="11" t="str">
        <f t="shared" si="8"/>
        <v>III</v>
      </c>
      <c r="L26" s="26" t="str">
        <f t="shared" ref="L26:L28" si="10">K26</f>
        <v>III</v>
      </c>
      <c r="M26" s="11" t="s">
        <v>156</v>
      </c>
      <c r="N26" s="152">
        <v>22.25</v>
      </c>
      <c r="O26" s="153">
        <v>22</v>
      </c>
      <c r="P26" s="153"/>
      <c r="V26" s="44">
        <v>3</v>
      </c>
      <c r="W26" s="43">
        <v>16.033874757417387</v>
      </c>
      <c r="X26">
        <v>11.426437490549269</v>
      </c>
      <c r="Y26">
        <v>13.778939326838826</v>
      </c>
      <c r="Z26">
        <v>16.131441163128379</v>
      </c>
      <c r="AA26">
        <v>18.483942999417938</v>
      </c>
      <c r="AB26">
        <v>20.836444835707493</v>
      </c>
    </row>
    <row r="27" spans="1:28" x14ac:dyDescent="0.25">
      <c r="A27" s="44">
        <v>6</v>
      </c>
      <c r="B27" s="44">
        <v>5</v>
      </c>
      <c r="C27" s="43">
        <v>22.581576907626225</v>
      </c>
      <c r="D27" s="43">
        <v>23.041486016450229</v>
      </c>
      <c r="E27" s="44">
        <f t="shared" si="2"/>
        <v>0.9800399545196149</v>
      </c>
      <c r="F27">
        <f t="shared" si="3"/>
        <v>16.372357190125147</v>
      </c>
      <c r="G27">
        <f t="shared" si="4"/>
        <v>19.743136611621502</v>
      </c>
      <c r="H27">
        <f t="shared" si="5"/>
        <v>23.113916033117853</v>
      </c>
      <c r="I27">
        <f t="shared" si="6"/>
        <v>26.484695454614208</v>
      </c>
      <c r="J27">
        <f t="shared" si="7"/>
        <v>29.855474876110563</v>
      </c>
      <c r="K27" s="11" t="str">
        <f t="shared" si="8"/>
        <v>III</v>
      </c>
      <c r="L27" s="26" t="str">
        <f t="shared" si="10"/>
        <v>III</v>
      </c>
      <c r="M27" s="11" t="s">
        <v>156</v>
      </c>
      <c r="N27" s="152">
        <v>22.25</v>
      </c>
      <c r="O27" s="153">
        <v>23</v>
      </c>
      <c r="P27" s="153"/>
      <c r="V27" s="44">
        <v>3</v>
      </c>
      <c r="W27" s="43">
        <v>15.456089797180699</v>
      </c>
      <c r="X27">
        <v>11.426437490549269</v>
      </c>
      <c r="Y27">
        <v>13.778939326838826</v>
      </c>
      <c r="Z27">
        <v>16.131441163128379</v>
      </c>
      <c r="AA27">
        <v>18.483942999417938</v>
      </c>
      <c r="AB27">
        <v>20.836444835707493</v>
      </c>
    </row>
    <row r="28" spans="1:28" x14ac:dyDescent="0.25">
      <c r="A28" s="44">
        <v>6</v>
      </c>
      <c r="B28" s="44">
        <v>6</v>
      </c>
      <c r="C28" s="43">
        <v>23.485041590346096</v>
      </c>
      <c r="D28" s="43">
        <v>23.705855808694796</v>
      </c>
      <c r="E28" s="44">
        <f t="shared" si="2"/>
        <v>0.99068524586791296</v>
      </c>
      <c r="F28">
        <f t="shared" si="3"/>
        <v>16.844431757589742</v>
      </c>
      <c r="G28">
        <f t="shared" si="4"/>
        <v>20.312403001799396</v>
      </c>
      <c r="H28">
        <f t="shared" si="5"/>
        <v>23.780374246009046</v>
      </c>
      <c r="I28">
        <f t="shared" si="6"/>
        <v>27.2483454902187</v>
      </c>
      <c r="J28">
        <f t="shared" si="7"/>
        <v>30.716316734428357</v>
      </c>
      <c r="K28" s="11" t="str">
        <f t="shared" si="8"/>
        <v>III</v>
      </c>
      <c r="L28" s="26" t="str">
        <f t="shared" si="10"/>
        <v>III</v>
      </c>
      <c r="M28" s="11" t="s">
        <v>156</v>
      </c>
      <c r="N28" s="152">
        <v>22.25</v>
      </c>
      <c r="O28" s="153">
        <v>24</v>
      </c>
      <c r="P28" s="153"/>
      <c r="V28" s="44">
        <v>3</v>
      </c>
      <c r="W28" s="43">
        <v>15.657302253660179</v>
      </c>
      <c r="X28">
        <v>11.426437490549269</v>
      </c>
      <c r="Y28">
        <v>13.778939326838826</v>
      </c>
      <c r="Z28">
        <v>16.131441163128379</v>
      </c>
      <c r="AA28">
        <v>18.483942999417938</v>
      </c>
      <c r="AB28">
        <v>20.836444835707493</v>
      </c>
    </row>
    <row r="29" spans="1:28" x14ac:dyDescent="0.25">
      <c r="A29" s="44">
        <v>7</v>
      </c>
      <c r="B29" s="44">
        <v>3</v>
      </c>
      <c r="C29" s="43">
        <v>15.453555913256361</v>
      </c>
      <c r="D29" s="43">
        <v>16.08089150505036</v>
      </c>
      <c r="E29" s="44">
        <f t="shared" si="2"/>
        <v>0.96098875540594386</v>
      </c>
      <c r="F29">
        <f t="shared" si="3"/>
        <v>11.426437490549269</v>
      </c>
      <c r="G29">
        <f t="shared" si="4"/>
        <v>13.778939326838826</v>
      </c>
      <c r="H29">
        <f t="shared" si="5"/>
        <v>16.131441163128379</v>
      </c>
      <c r="I29">
        <f t="shared" si="6"/>
        <v>18.483942999417938</v>
      </c>
      <c r="J29">
        <f t="shared" si="7"/>
        <v>20.836444835707493</v>
      </c>
      <c r="K29" s="11" t="str">
        <f t="shared" si="8"/>
        <v>III</v>
      </c>
      <c r="L29" s="151" t="str">
        <f>K30</f>
        <v>II</v>
      </c>
      <c r="M29" s="180" t="s">
        <v>155</v>
      </c>
      <c r="N29" s="152">
        <v>25.75</v>
      </c>
      <c r="O29" s="153">
        <v>25</v>
      </c>
      <c r="P29" s="153"/>
      <c r="V29" s="44">
        <v>3</v>
      </c>
      <c r="W29" s="43">
        <v>14.964199020081834</v>
      </c>
      <c r="X29">
        <v>11.426437490549269</v>
      </c>
      <c r="Y29">
        <v>13.778939326838826</v>
      </c>
      <c r="Z29">
        <v>16.131441163128379</v>
      </c>
      <c r="AA29">
        <v>18.483942999417938</v>
      </c>
      <c r="AB29">
        <v>20.836444835707493</v>
      </c>
    </row>
    <row r="30" spans="1:28" x14ac:dyDescent="0.25">
      <c r="A30" s="44">
        <v>7</v>
      </c>
      <c r="B30" s="44">
        <v>4</v>
      </c>
      <c r="C30" s="43">
        <v>22.648749595271127</v>
      </c>
      <c r="D30" s="43">
        <v>21.102735095748422</v>
      </c>
      <c r="E30" s="44">
        <f t="shared" si="2"/>
        <v>1.0732613328323579</v>
      </c>
      <c r="F30">
        <f t="shared" si="3"/>
        <v>14.994758429621932</v>
      </c>
      <c r="G30">
        <f t="shared" si="4"/>
        <v>18.081914576897034</v>
      </c>
      <c r="H30">
        <f t="shared" si="5"/>
        <v>21.169070724172137</v>
      </c>
      <c r="I30">
        <f t="shared" si="6"/>
        <v>24.256226871447243</v>
      </c>
      <c r="J30">
        <f t="shared" si="7"/>
        <v>27.343383018722349</v>
      </c>
      <c r="K30" s="11" t="str">
        <f t="shared" si="8"/>
        <v>II</v>
      </c>
      <c r="L30" s="151" t="str">
        <f t="shared" ref="L30:L32" si="11">K31</f>
        <v>II</v>
      </c>
      <c r="M30" s="180" t="s">
        <v>155</v>
      </c>
      <c r="N30" s="152">
        <v>25.75</v>
      </c>
      <c r="O30" s="153">
        <v>26</v>
      </c>
      <c r="P30" s="153"/>
      <c r="V30" s="44">
        <v>3</v>
      </c>
      <c r="W30" s="43">
        <v>15.800862400464775</v>
      </c>
      <c r="X30">
        <v>11.426437490549269</v>
      </c>
      <c r="Y30">
        <v>13.778939326838826</v>
      </c>
      <c r="Z30">
        <v>16.131441163128379</v>
      </c>
      <c r="AA30">
        <v>18.483942999417938</v>
      </c>
      <c r="AB30">
        <v>20.836444835707493</v>
      </c>
    </row>
    <row r="31" spans="1:28" x14ac:dyDescent="0.25">
      <c r="A31" s="44">
        <v>7</v>
      </c>
      <c r="B31" s="44">
        <v>5</v>
      </c>
      <c r="C31" s="43">
        <v>24.749514513433201</v>
      </c>
      <c r="D31" s="43">
        <v>23.041486016450229</v>
      </c>
      <c r="E31" s="44">
        <f t="shared" si="2"/>
        <v>1.0741284002153135</v>
      </c>
      <c r="F31">
        <f t="shared" si="3"/>
        <v>16.372357190125147</v>
      </c>
      <c r="G31">
        <f t="shared" si="4"/>
        <v>19.743136611621502</v>
      </c>
      <c r="H31">
        <f t="shared" si="5"/>
        <v>23.113916033117853</v>
      </c>
      <c r="I31">
        <f t="shared" si="6"/>
        <v>26.484695454614208</v>
      </c>
      <c r="J31">
        <f t="shared" si="7"/>
        <v>29.855474876110563</v>
      </c>
      <c r="K31" s="11" t="str">
        <f t="shared" si="8"/>
        <v>II</v>
      </c>
      <c r="L31" s="151" t="str">
        <f t="shared" si="11"/>
        <v>II</v>
      </c>
      <c r="M31" s="180" t="s">
        <v>155</v>
      </c>
      <c r="N31" s="152">
        <v>25.75</v>
      </c>
      <c r="O31" s="153">
        <v>27</v>
      </c>
      <c r="P31" s="153"/>
      <c r="V31" s="44">
        <v>3</v>
      </c>
      <c r="W31" s="43">
        <v>16.104205224619086</v>
      </c>
      <c r="X31">
        <v>11.426437490549269</v>
      </c>
      <c r="Y31">
        <v>13.778939326838826</v>
      </c>
      <c r="Z31">
        <v>16.131441163128379</v>
      </c>
      <c r="AA31">
        <v>18.483942999417938</v>
      </c>
      <c r="AB31">
        <v>20.836444835707493</v>
      </c>
    </row>
    <row r="32" spans="1:28" x14ac:dyDescent="0.25">
      <c r="A32" s="44">
        <v>7</v>
      </c>
      <c r="B32" s="44">
        <v>6</v>
      </c>
      <c r="C32" s="43">
        <v>25.739862588460948</v>
      </c>
      <c r="D32" s="43">
        <v>23.705855808694796</v>
      </c>
      <c r="E32" s="44">
        <f t="shared" si="2"/>
        <v>1.0858018709039865</v>
      </c>
      <c r="F32">
        <f t="shared" si="3"/>
        <v>16.844431757589742</v>
      </c>
      <c r="G32">
        <f t="shared" si="4"/>
        <v>20.312403001799396</v>
      </c>
      <c r="H32">
        <f t="shared" si="5"/>
        <v>23.780374246009046</v>
      </c>
      <c r="I32">
        <f t="shared" si="6"/>
        <v>27.2483454902187</v>
      </c>
      <c r="J32">
        <f t="shared" si="7"/>
        <v>30.716316734428357</v>
      </c>
      <c r="K32" s="11" t="str">
        <f t="shared" si="8"/>
        <v>II</v>
      </c>
      <c r="L32" s="151" t="str">
        <f t="shared" si="11"/>
        <v>II</v>
      </c>
      <c r="M32" s="180" t="s">
        <v>155</v>
      </c>
      <c r="N32" s="152">
        <v>25.75</v>
      </c>
      <c r="O32" s="153">
        <v>2</v>
      </c>
      <c r="P32" s="153"/>
      <c r="V32" s="44">
        <v>4</v>
      </c>
      <c r="W32" s="43">
        <v>22.762502970341114</v>
      </c>
      <c r="X32">
        <v>14.994758429621932</v>
      </c>
      <c r="Y32">
        <v>18.081914576897034</v>
      </c>
      <c r="Z32">
        <v>21.169070724172137</v>
      </c>
      <c r="AA32">
        <v>24.256226871447243</v>
      </c>
      <c r="AB32">
        <v>27.343383018722349</v>
      </c>
    </row>
    <row r="33" spans="1:28" x14ac:dyDescent="0.25">
      <c r="A33" s="44">
        <v>8</v>
      </c>
      <c r="B33" s="44">
        <v>3</v>
      </c>
      <c r="C33" s="43">
        <v>16.46696438845359</v>
      </c>
      <c r="D33" s="43">
        <v>16.08089150505036</v>
      </c>
      <c r="E33" s="44">
        <f t="shared" si="2"/>
        <v>1.0240081766164506</v>
      </c>
      <c r="F33">
        <f t="shared" si="3"/>
        <v>11.426437490549269</v>
      </c>
      <c r="G33">
        <f t="shared" si="4"/>
        <v>13.778939326838826</v>
      </c>
      <c r="H33">
        <f t="shared" si="5"/>
        <v>16.131441163128379</v>
      </c>
      <c r="I33">
        <f t="shared" si="6"/>
        <v>18.483942999417938</v>
      </c>
      <c r="J33">
        <f t="shared" si="7"/>
        <v>20.836444835707493</v>
      </c>
      <c r="K33" s="11" t="str">
        <f t="shared" si="8"/>
        <v>II</v>
      </c>
      <c r="L33" s="26" t="str">
        <f>K33</f>
        <v>II</v>
      </c>
      <c r="M33" s="180" t="s">
        <v>155</v>
      </c>
      <c r="N33" s="152">
        <v>25.75</v>
      </c>
      <c r="O33" s="153">
        <v>29</v>
      </c>
      <c r="P33" s="153"/>
      <c r="V33" s="44">
        <v>4</v>
      </c>
      <c r="W33" s="43">
        <v>22.362482640783099</v>
      </c>
      <c r="X33">
        <v>14.994758429621932</v>
      </c>
      <c r="Y33">
        <v>18.081914576897034</v>
      </c>
      <c r="Z33">
        <v>21.169070724172137</v>
      </c>
      <c r="AA33">
        <v>24.256226871447243</v>
      </c>
      <c r="AB33">
        <v>27.343383018722349</v>
      </c>
    </row>
    <row r="34" spans="1:28" x14ac:dyDescent="0.25">
      <c r="A34" s="44">
        <v>8</v>
      </c>
      <c r="B34" s="44">
        <v>4</v>
      </c>
      <c r="C34" s="43">
        <v>23.034970785258214</v>
      </c>
      <c r="D34" s="43">
        <v>21.102735095748422</v>
      </c>
      <c r="E34" s="44">
        <f t="shared" si="2"/>
        <v>1.0915632822353478</v>
      </c>
      <c r="F34">
        <f t="shared" si="3"/>
        <v>14.994758429621932</v>
      </c>
      <c r="G34">
        <f t="shared" si="4"/>
        <v>18.081914576897034</v>
      </c>
      <c r="H34">
        <f t="shared" si="5"/>
        <v>21.169070724172137</v>
      </c>
      <c r="I34">
        <f t="shared" si="6"/>
        <v>24.256226871447243</v>
      </c>
      <c r="J34">
        <f t="shared" si="7"/>
        <v>27.343383018722349</v>
      </c>
      <c r="K34" s="11" t="str">
        <f t="shared" si="8"/>
        <v>II</v>
      </c>
      <c r="L34" s="26" t="str">
        <f t="shared" ref="L34:L36" si="12">K34</f>
        <v>II</v>
      </c>
      <c r="M34" s="180" t="s">
        <v>155</v>
      </c>
      <c r="N34" s="152">
        <v>25.75</v>
      </c>
      <c r="O34" s="153">
        <v>30</v>
      </c>
      <c r="P34" s="153"/>
      <c r="V34" s="44">
        <v>4</v>
      </c>
      <c r="W34" s="43">
        <v>20.338233820821554</v>
      </c>
      <c r="X34">
        <v>14.994758429621932</v>
      </c>
      <c r="Y34">
        <v>18.081914576897034</v>
      </c>
      <c r="Z34">
        <v>21.169070724172137</v>
      </c>
      <c r="AA34">
        <v>24.256226871447243</v>
      </c>
      <c r="AB34">
        <v>27.343383018722349</v>
      </c>
    </row>
    <row r="35" spans="1:28" x14ac:dyDescent="0.25">
      <c r="A35" s="44">
        <v>8</v>
      </c>
      <c r="B35" s="44">
        <v>5</v>
      </c>
      <c r="C35" s="43">
        <v>25.171531689064029</v>
      </c>
      <c r="D35" s="43">
        <v>23.041486016450229</v>
      </c>
      <c r="E35" s="44">
        <f t="shared" si="2"/>
        <v>1.0924439366060452</v>
      </c>
      <c r="F35">
        <f t="shared" si="3"/>
        <v>16.372357190125147</v>
      </c>
      <c r="G35">
        <f t="shared" si="4"/>
        <v>19.743136611621502</v>
      </c>
      <c r="H35">
        <f t="shared" si="5"/>
        <v>23.113916033117853</v>
      </c>
      <c r="I35">
        <f t="shared" si="6"/>
        <v>26.484695454614208</v>
      </c>
      <c r="J35">
        <f t="shared" si="7"/>
        <v>29.855474876110563</v>
      </c>
      <c r="K35" s="11" t="str">
        <f t="shared" si="8"/>
        <v>II</v>
      </c>
      <c r="L35" s="26" t="str">
        <f t="shared" si="12"/>
        <v>II</v>
      </c>
      <c r="M35" s="180" t="s">
        <v>155</v>
      </c>
      <c r="N35" s="122">
        <v>25.75</v>
      </c>
      <c r="O35" s="26"/>
      <c r="P35" s="26"/>
      <c r="V35" s="44">
        <v>4</v>
      </c>
      <c r="W35" s="43">
        <v>20.560707790155906</v>
      </c>
      <c r="X35">
        <v>14.994758429621932</v>
      </c>
      <c r="Y35">
        <v>18.081914576897034</v>
      </c>
      <c r="Z35">
        <v>21.169070724172137</v>
      </c>
      <c r="AA35">
        <v>24.256226871447243</v>
      </c>
      <c r="AB35">
        <v>27.343383018722349</v>
      </c>
    </row>
    <row r="36" spans="1:28" x14ac:dyDescent="0.25">
      <c r="A36" s="44">
        <v>8</v>
      </c>
      <c r="B36" s="44">
        <v>6</v>
      </c>
      <c r="C36" s="43">
        <v>26.178863249127829</v>
      </c>
      <c r="D36" s="43">
        <v>23.705855808694796</v>
      </c>
      <c r="E36" s="44">
        <f t="shared" si="2"/>
        <v>1.1043205299310894</v>
      </c>
      <c r="F36">
        <f t="shared" si="3"/>
        <v>16.844431757589742</v>
      </c>
      <c r="G36">
        <f t="shared" si="4"/>
        <v>20.312403001799396</v>
      </c>
      <c r="H36">
        <f t="shared" si="5"/>
        <v>23.780374246009046</v>
      </c>
      <c r="I36">
        <f t="shared" si="6"/>
        <v>27.2483454902187</v>
      </c>
      <c r="J36">
        <f t="shared" si="7"/>
        <v>30.716316734428357</v>
      </c>
      <c r="K36" s="11" t="str">
        <f t="shared" si="8"/>
        <v>II</v>
      </c>
      <c r="L36" s="26" t="str">
        <f t="shared" si="12"/>
        <v>II</v>
      </c>
      <c r="M36" s="180" t="s">
        <v>155</v>
      </c>
      <c r="N36" s="122">
        <v>25.75</v>
      </c>
      <c r="O36" s="26"/>
      <c r="P36" s="26"/>
      <c r="V36" s="44">
        <v>4</v>
      </c>
      <c r="W36" s="43">
        <v>19.797206443262535</v>
      </c>
      <c r="X36">
        <v>14.994758429621932</v>
      </c>
      <c r="Y36">
        <v>18.081914576897034</v>
      </c>
      <c r="Z36">
        <v>21.169070724172137</v>
      </c>
      <c r="AA36">
        <v>24.256226871447243</v>
      </c>
      <c r="AB36">
        <v>27.343383018722349</v>
      </c>
    </row>
    <row r="37" spans="1:28" x14ac:dyDescent="0.25">
      <c r="A37" s="44">
        <v>9</v>
      </c>
      <c r="B37" s="44">
        <v>3</v>
      </c>
      <c r="C37" s="43">
        <v>16.285916078833527</v>
      </c>
      <c r="D37" s="43">
        <v>16.08089150505036</v>
      </c>
      <c r="E37" s="44">
        <f t="shared" si="2"/>
        <v>1.0127495775790027</v>
      </c>
      <c r="F37">
        <f t="shared" si="3"/>
        <v>11.426437490549269</v>
      </c>
      <c r="G37">
        <f t="shared" si="4"/>
        <v>13.778939326838826</v>
      </c>
      <c r="H37">
        <f t="shared" si="5"/>
        <v>16.131441163128379</v>
      </c>
      <c r="I37">
        <f t="shared" si="6"/>
        <v>18.483942999417938</v>
      </c>
      <c r="J37">
        <f t="shared" si="7"/>
        <v>20.836444835707493</v>
      </c>
      <c r="K37" s="11" t="str">
        <f t="shared" si="8"/>
        <v>II</v>
      </c>
      <c r="L37" s="151" t="s">
        <v>158</v>
      </c>
      <c r="M37" s="151" t="s">
        <v>157</v>
      </c>
      <c r="N37" s="122">
        <v>18.75</v>
      </c>
      <c r="O37" s="26"/>
      <c r="P37" s="26"/>
      <c r="V37" s="44">
        <v>4</v>
      </c>
      <c r="W37" s="43">
        <v>20.664961286639151</v>
      </c>
      <c r="X37">
        <v>14.994758429621932</v>
      </c>
      <c r="Y37">
        <v>18.081914576897034</v>
      </c>
      <c r="Z37">
        <v>21.169070724172137</v>
      </c>
      <c r="AA37">
        <v>24.256226871447243</v>
      </c>
      <c r="AB37">
        <v>27.343383018722349</v>
      </c>
    </row>
    <row r="38" spans="1:28" x14ac:dyDescent="0.25">
      <c r="A38" s="44">
        <v>9</v>
      </c>
      <c r="B38" s="44">
        <v>4</v>
      </c>
      <c r="C38" s="43">
        <v>22.832488786888955</v>
      </c>
      <c r="D38" s="43">
        <v>21.102735095748422</v>
      </c>
      <c r="E38" s="44">
        <f t="shared" si="2"/>
        <v>1.0819682227584342</v>
      </c>
      <c r="F38">
        <f t="shared" si="3"/>
        <v>14.994758429621932</v>
      </c>
      <c r="G38">
        <f t="shared" si="4"/>
        <v>18.081914576897034</v>
      </c>
      <c r="H38">
        <f t="shared" si="5"/>
        <v>21.169070724172137</v>
      </c>
      <c r="I38">
        <f t="shared" si="6"/>
        <v>24.256226871447243</v>
      </c>
      <c r="J38">
        <f t="shared" si="7"/>
        <v>27.343383018722349</v>
      </c>
      <c r="K38" s="11" t="str">
        <f t="shared" si="8"/>
        <v>II</v>
      </c>
      <c r="L38" s="151" t="s">
        <v>158</v>
      </c>
      <c r="M38" s="151" t="s">
        <v>157</v>
      </c>
      <c r="N38" s="122">
        <v>18.75</v>
      </c>
      <c r="O38" s="26"/>
      <c r="P38" s="26"/>
      <c r="V38" s="44">
        <v>4</v>
      </c>
      <c r="W38" s="43">
        <v>22.648749595271127</v>
      </c>
      <c r="X38">
        <v>14.994758429621932</v>
      </c>
      <c r="Y38">
        <v>18.081914576897034</v>
      </c>
      <c r="Z38">
        <v>21.169070724172137</v>
      </c>
      <c r="AA38">
        <v>24.256226871447243</v>
      </c>
      <c r="AB38">
        <v>27.343383018722349</v>
      </c>
    </row>
    <row r="39" spans="1:28" x14ac:dyDescent="0.25">
      <c r="A39" s="44">
        <v>9</v>
      </c>
      <c r="B39" s="44">
        <v>5</v>
      </c>
      <c r="C39" s="43">
        <v>24.950223506913289</v>
      </c>
      <c r="D39" s="43">
        <v>23.041486016450229</v>
      </c>
      <c r="E39" s="44">
        <f t="shared" si="2"/>
        <v>1.0828391662369492</v>
      </c>
      <c r="F39">
        <f t="shared" si="3"/>
        <v>16.372357190125147</v>
      </c>
      <c r="G39">
        <f t="shared" si="4"/>
        <v>19.743136611621502</v>
      </c>
      <c r="H39">
        <f t="shared" si="5"/>
        <v>23.113916033117853</v>
      </c>
      <c r="I39">
        <f t="shared" si="6"/>
        <v>26.484695454614208</v>
      </c>
      <c r="J39">
        <f t="shared" si="7"/>
        <v>29.855474876110563</v>
      </c>
      <c r="K39" s="11" t="str">
        <f t="shared" si="8"/>
        <v>II</v>
      </c>
      <c r="L39" s="151" t="s">
        <v>158</v>
      </c>
      <c r="M39" s="151" t="s">
        <v>157</v>
      </c>
      <c r="N39" s="122">
        <v>18.75</v>
      </c>
      <c r="O39" s="26"/>
      <c r="P39" s="26"/>
      <c r="V39" s="44">
        <v>4</v>
      </c>
      <c r="W39" s="43">
        <v>23.034970785258214</v>
      </c>
      <c r="X39">
        <v>14.994758429621932</v>
      </c>
      <c r="Y39">
        <v>18.081914576897034</v>
      </c>
      <c r="Z39">
        <v>21.169070724172137</v>
      </c>
      <c r="AA39">
        <v>24.256226871447243</v>
      </c>
      <c r="AB39">
        <v>27.343383018722349</v>
      </c>
    </row>
    <row r="40" spans="1:28" x14ac:dyDescent="0.25">
      <c r="A40" s="44">
        <v>9</v>
      </c>
      <c r="B40" s="44">
        <v>6</v>
      </c>
      <c r="C40" s="43">
        <v>17.619631023552262</v>
      </c>
      <c r="D40" s="43">
        <v>23.705855808694796</v>
      </c>
      <c r="E40" s="44">
        <f t="shared" si="2"/>
        <v>0.74326070173301917</v>
      </c>
      <c r="F40">
        <f t="shared" si="3"/>
        <v>16.844431757589742</v>
      </c>
      <c r="G40">
        <f t="shared" si="4"/>
        <v>20.312403001799396</v>
      </c>
      <c r="H40">
        <f t="shared" si="5"/>
        <v>23.780374246009046</v>
      </c>
      <c r="I40">
        <f t="shared" si="6"/>
        <v>27.2483454902187</v>
      </c>
      <c r="J40">
        <f t="shared" si="7"/>
        <v>30.716316734428357</v>
      </c>
      <c r="K40" s="11" t="str">
        <f t="shared" si="8"/>
        <v>IV</v>
      </c>
      <c r="L40" s="151" t="s">
        <v>158</v>
      </c>
      <c r="M40" s="151" t="s">
        <v>157</v>
      </c>
      <c r="N40" s="122">
        <v>18.75</v>
      </c>
      <c r="O40" s="26"/>
      <c r="P40" s="26"/>
      <c r="V40" s="44">
        <v>4</v>
      </c>
      <c r="W40" s="43">
        <v>22.832488786888955</v>
      </c>
      <c r="X40">
        <v>14.994758429621932</v>
      </c>
      <c r="Y40">
        <v>18.081914576897034</v>
      </c>
      <c r="Z40">
        <v>21.169070724172137</v>
      </c>
      <c r="AA40">
        <v>24.256226871447243</v>
      </c>
      <c r="AB40">
        <v>27.343383018722349</v>
      </c>
    </row>
    <row r="41" spans="1:28" x14ac:dyDescent="0.25">
      <c r="A41" s="44">
        <v>10</v>
      </c>
      <c r="B41" s="44">
        <v>3</v>
      </c>
      <c r="C41" s="43">
        <v>17.619631023552262</v>
      </c>
      <c r="D41" s="43">
        <v>16.08089150505036</v>
      </c>
      <c r="E41" s="44">
        <f t="shared" si="2"/>
        <v>1.0956874510358239</v>
      </c>
      <c r="F41">
        <f t="shared" si="3"/>
        <v>11.426437490549269</v>
      </c>
      <c r="G41">
        <f t="shared" si="4"/>
        <v>13.778939326838826</v>
      </c>
      <c r="H41">
        <f t="shared" si="5"/>
        <v>16.131441163128379</v>
      </c>
      <c r="I41">
        <f t="shared" si="6"/>
        <v>18.483942999417938</v>
      </c>
      <c r="J41">
        <f t="shared" si="7"/>
        <v>20.836444835707493</v>
      </c>
      <c r="K41" s="11" t="str">
        <f t="shared" si="8"/>
        <v>II</v>
      </c>
      <c r="L41" s="26" t="s">
        <v>155</v>
      </c>
      <c r="M41" s="11" t="s">
        <v>155</v>
      </c>
      <c r="N41" s="122">
        <v>29.25</v>
      </c>
      <c r="O41" s="26"/>
      <c r="P41" s="26"/>
      <c r="V41" s="44">
        <v>4</v>
      </c>
      <c r="W41" s="43">
        <v>25.563586062525303</v>
      </c>
      <c r="X41">
        <v>14.994758429621932</v>
      </c>
      <c r="Y41">
        <v>18.081914576897034</v>
      </c>
      <c r="Z41">
        <v>21.169070724172137</v>
      </c>
      <c r="AA41">
        <v>24.256226871447243</v>
      </c>
      <c r="AB41">
        <v>27.343383018722349</v>
      </c>
    </row>
    <row r="42" spans="1:28" x14ac:dyDescent="0.25">
      <c r="A42" s="44">
        <v>10</v>
      </c>
      <c r="B42" s="44">
        <v>4</v>
      </c>
      <c r="C42" s="43">
        <v>25.563586062525303</v>
      </c>
      <c r="D42" s="43">
        <v>21.102735095748422</v>
      </c>
      <c r="E42" s="44">
        <f t="shared" si="2"/>
        <v>1.2113873365957957</v>
      </c>
      <c r="F42">
        <f t="shared" si="3"/>
        <v>14.994758429621932</v>
      </c>
      <c r="G42">
        <f t="shared" si="4"/>
        <v>18.081914576897034</v>
      </c>
      <c r="H42">
        <f t="shared" si="5"/>
        <v>21.169070724172137</v>
      </c>
      <c r="I42">
        <f t="shared" si="6"/>
        <v>24.256226871447243</v>
      </c>
      <c r="J42">
        <f t="shared" si="7"/>
        <v>27.343383018722349</v>
      </c>
      <c r="K42" s="11" t="str">
        <f t="shared" si="8"/>
        <v>I</v>
      </c>
      <c r="L42" s="26" t="s">
        <v>155</v>
      </c>
      <c r="M42" s="11" t="s">
        <v>155</v>
      </c>
      <c r="N42" s="122">
        <v>29.25</v>
      </c>
      <c r="O42" s="26"/>
      <c r="P42" s="26"/>
      <c r="V42" s="44">
        <v>4</v>
      </c>
      <c r="W42" s="43">
        <v>24.21798718333314</v>
      </c>
      <c r="X42">
        <v>14.994758429621932</v>
      </c>
      <c r="Y42">
        <v>18.081914576897034</v>
      </c>
      <c r="Z42">
        <v>21.169070724172137</v>
      </c>
      <c r="AA42">
        <v>24.256226871447243</v>
      </c>
      <c r="AB42">
        <v>27.343383018722349</v>
      </c>
    </row>
    <row r="43" spans="1:28" x14ac:dyDescent="0.25">
      <c r="A43" s="44">
        <v>10</v>
      </c>
      <c r="B43" s="44">
        <v>5</v>
      </c>
      <c r="C43" s="43">
        <v>27.93491294084437</v>
      </c>
      <c r="D43" s="43">
        <v>23.041486016450229</v>
      </c>
      <c r="E43" s="44">
        <f t="shared" si="2"/>
        <v>1.2123746237938182</v>
      </c>
      <c r="F43">
        <f t="shared" si="3"/>
        <v>16.372357190125147</v>
      </c>
      <c r="G43">
        <f t="shared" si="4"/>
        <v>19.743136611621502</v>
      </c>
      <c r="H43">
        <f t="shared" si="5"/>
        <v>23.113916033117853</v>
      </c>
      <c r="I43">
        <f t="shared" si="6"/>
        <v>26.484695454614208</v>
      </c>
      <c r="J43">
        <f t="shared" si="7"/>
        <v>29.855474876110563</v>
      </c>
      <c r="K43" s="11" t="str">
        <f t="shared" si="8"/>
        <v>I</v>
      </c>
      <c r="L43" s="26" t="s">
        <v>155</v>
      </c>
      <c r="M43" s="11" t="s">
        <v>155</v>
      </c>
      <c r="N43" s="122">
        <v>29.25</v>
      </c>
      <c r="O43" s="26"/>
      <c r="P43" s="26"/>
      <c r="V43" s="44">
        <v>4</v>
      </c>
      <c r="W43" s="43">
        <v>22.651082500037329</v>
      </c>
      <c r="X43">
        <v>14.994758429621932</v>
      </c>
      <c r="Y43">
        <v>18.081914576897034</v>
      </c>
      <c r="Z43">
        <v>21.169070724172137</v>
      </c>
      <c r="AA43">
        <v>24.256226871447243</v>
      </c>
      <c r="AB43">
        <v>27.343383018722349</v>
      </c>
    </row>
    <row r="44" spans="1:28" x14ac:dyDescent="0.25">
      <c r="A44" s="44">
        <v>10</v>
      </c>
      <c r="B44" s="44">
        <v>6</v>
      </c>
      <c r="C44" s="43">
        <v>29.052949628850531</v>
      </c>
      <c r="D44" s="43">
        <v>23.705855808694796</v>
      </c>
      <c r="E44" s="44">
        <f t="shared" si="2"/>
        <v>1.225560041506476</v>
      </c>
      <c r="F44">
        <f t="shared" si="3"/>
        <v>16.844431757589742</v>
      </c>
      <c r="G44">
        <f t="shared" si="4"/>
        <v>20.312403001799396</v>
      </c>
      <c r="H44">
        <f t="shared" si="5"/>
        <v>23.780374246009046</v>
      </c>
      <c r="I44">
        <f t="shared" si="6"/>
        <v>27.2483454902187</v>
      </c>
      <c r="J44">
        <f t="shared" si="7"/>
        <v>30.716316734428357</v>
      </c>
      <c r="K44" s="11" t="str">
        <f t="shared" si="8"/>
        <v>I</v>
      </c>
      <c r="L44" s="26" t="s">
        <v>155</v>
      </c>
      <c r="M44" s="11" t="s">
        <v>155</v>
      </c>
      <c r="N44" s="122">
        <v>29.25</v>
      </c>
      <c r="O44" s="26"/>
      <c r="P44" s="26"/>
      <c r="V44" s="44">
        <v>4</v>
      </c>
      <c r="W44" s="43">
        <v>21.299370000000003</v>
      </c>
      <c r="X44">
        <v>14.994758429621932</v>
      </c>
      <c r="Y44">
        <v>18.081914576897034</v>
      </c>
      <c r="Z44">
        <v>21.169070724172137</v>
      </c>
      <c r="AA44">
        <v>24.256226871447243</v>
      </c>
      <c r="AB44">
        <v>27.343383018722349</v>
      </c>
    </row>
    <row r="45" spans="1:28" x14ac:dyDescent="0.25">
      <c r="A45" s="44">
        <v>11</v>
      </c>
      <c r="B45" s="44">
        <v>3</v>
      </c>
      <c r="C45" s="43">
        <v>18.063489839433707</v>
      </c>
      <c r="D45" s="43">
        <v>16.08089150505036</v>
      </c>
      <c r="E45" s="44">
        <f t="shared" si="2"/>
        <v>1.1232890809418552</v>
      </c>
      <c r="F45">
        <f t="shared" si="3"/>
        <v>11.426437490549269</v>
      </c>
      <c r="G45">
        <f t="shared" si="4"/>
        <v>13.778939326838826</v>
      </c>
      <c r="H45">
        <f t="shared" si="5"/>
        <v>16.131441163128379</v>
      </c>
      <c r="I45">
        <f t="shared" si="6"/>
        <v>18.483942999417938</v>
      </c>
      <c r="J45">
        <f t="shared" si="7"/>
        <v>20.836444835707493</v>
      </c>
      <c r="K45" s="11" t="str">
        <f t="shared" si="8"/>
        <v>II</v>
      </c>
      <c r="L45" s="151" t="s">
        <v>156</v>
      </c>
      <c r="M45" s="151" t="s">
        <v>155</v>
      </c>
      <c r="N45" s="122">
        <v>25.75</v>
      </c>
      <c r="O45" s="26"/>
      <c r="P45" s="26"/>
      <c r="V45" s="44">
        <v>4</v>
      </c>
      <c r="W45" s="43">
        <v>21.15964228056659</v>
      </c>
      <c r="X45">
        <v>14.994758429621932</v>
      </c>
      <c r="Y45">
        <v>18.081914576897034</v>
      </c>
      <c r="Z45">
        <v>21.169070724172137</v>
      </c>
      <c r="AA45">
        <v>24.256226871447243</v>
      </c>
      <c r="AB45">
        <v>27.343383018722349</v>
      </c>
    </row>
    <row r="46" spans="1:28" x14ac:dyDescent="0.25">
      <c r="A46" s="44">
        <v>11</v>
      </c>
      <c r="B46" s="44">
        <v>4</v>
      </c>
      <c r="C46" s="43">
        <v>24.21798718333314</v>
      </c>
      <c r="D46" s="43">
        <v>21.102735095748422</v>
      </c>
      <c r="E46" s="44">
        <f t="shared" si="2"/>
        <v>1.1476231433247888</v>
      </c>
      <c r="F46">
        <f t="shared" si="3"/>
        <v>14.994758429621932</v>
      </c>
      <c r="G46">
        <f t="shared" si="4"/>
        <v>18.081914576897034</v>
      </c>
      <c r="H46">
        <f t="shared" si="5"/>
        <v>21.169070724172137</v>
      </c>
      <c r="I46">
        <f t="shared" si="6"/>
        <v>24.256226871447243</v>
      </c>
      <c r="J46">
        <f t="shared" si="7"/>
        <v>27.343383018722349</v>
      </c>
      <c r="K46" s="11" t="str">
        <f t="shared" si="8"/>
        <v>II</v>
      </c>
      <c r="L46" s="151" t="s">
        <v>156</v>
      </c>
      <c r="M46" s="151" t="s">
        <v>155</v>
      </c>
      <c r="N46" s="122">
        <v>25.75</v>
      </c>
      <c r="O46" s="26"/>
      <c r="P46" s="26"/>
      <c r="V46" s="44">
        <v>4</v>
      </c>
      <c r="W46" s="43">
        <v>20.836191007609205</v>
      </c>
      <c r="X46">
        <v>14.994758429621932</v>
      </c>
      <c r="Y46">
        <v>18.081914576897034</v>
      </c>
      <c r="Z46">
        <v>21.169070724172137</v>
      </c>
      <c r="AA46">
        <v>24.256226871447243</v>
      </c>
      <c r="AB46">
        <v>27.343383018722349</v>
      </c>
    </row>
    <row r="47" spans="1:28" x14ac:dyDescent="0.25">
      <c r="A47" s="44">
        <v>11</v>
      </c>
      <c r="B47" s="44">
        <v>5</v>
      </c>
      <c r="C47" s="43">
        <v>26.461030501811223</v>
      </c>
      <c r="D47" s="43">
        <v>23.041486016450229</v>
      </c>
      <c r="E47" s="44">
        <f t="shared" si="2"/>
        <v>1.148408157482536</v>
      </c>
      <c r="F47">
        <f t="shared" si="3"/>
        <v>16.372357190125147</v>
      </c>
      <c r="G47">
        <f t="shared" si="4"/>
        <v>19.743136611621502</v>
      </c>
      <c r="H47">
        <f t="shared" si="5"/>
        <v>23.113916033117853</v>
      </c>
      <c r="I47">
        <f t="shared" si="6"/>
        <v>26.484695454614208</v>
      </c>
      <c r="J47">
        <f t="shared" si="7"/>
        <v>29.855474876110563</v>
      </c>
      <c r="K47" s="11" t="str">
        <f t="shared" si="8"/>
        <v>II</v>
      </c>
      <c r="L47" s="151" t="s">
        <v>156</v>
      </c>
      <c r="M47" s="151" t="s">
        <v>155</v>
      </c>
      <c r="N47" s="122">
        <v>25.75</v>
      </c>
      <c r="O47" s="26"/>
      <c r="P47" s="26"/>
      <c r="V47" s="44">
        <v>4</v>
      </c>
      <c r="W47" s="43">
        <v>21.124066240472125</v>
      </c>
      <c r="X47">
        <v>14.994758429621932</v>
      </c>
      <c r="Y47">
        <v>18.081914576897034</v>
      </c>
      <c r="Z47">
        <v>21.169070724172137</v>
      </c>
      <c r="AA47">
        <v>24.256226871447243</v>
      </c>
      <c r="AB47">
        <v>27.343383018722349</v>
      </c>
    </row>
    <row r="48" spans="1:28" x14ac:dyDescent="0.25">
      <c r="A48" s="44">
        <v>11</v>
      </c>
      <c r="B48" s="44">
        <v>6</v>
      </c>
      <c r="C48" s="43">
        <v>27.520558829800184</v>
      </c>
      <c r="D48" s="43">
        <v>23.705855808694796</v>
      </c>
      <c r="E48" s="44">
        <f t="shared" si="2"/>
        <v>1.1609181736314382</v>
      </c>
      <c r="F48">
        <f t="shared" si="3"/>
        <v>16.844431757589742</v>
      </c>
      <c r="G48">
        <f t="shared" si="4"/>
        <v>20.312403001799396</v>
      </c>
      <c r="H48">
        <f t="shared" si="5"/>
        <v>23.780374246009046</v>
      </c>
      <c r="I48">
        <f t="shared" si="6"/>
        <v>27.2483454902187</v>
      </c>
      <c r="J48">
        <f t="shared" si="7"/>
        <v>30.716316734428357</v>
      </c>
      <c r="K48" s="11" t="str">
        <f t="shared" si="8"/>
        <v>I</v>
      </c>
      <c r="L48" s="151" t="s">
        <v>156</v>
      </c>
      <c r="M48" s="151" t="s">
        <v>155</v>
      </c>
      <c r="N48" s="122">
        <v>25.75</v>
      </c>
      <c r="O48" s="26"/>
      <c r="P48" s="26"/>
      <c r="V48" s="44">
        <v>4</v>
      </c>
      <c r="W48" s="43">
        <v>21.187370804974233</v>
      </c>
      <c r="X48">
        <v>14.994758429621932</v>
      </c>
      <c r="Y48">
        <v>18.081914576897034</v>
      </c>
      <c r="Z48">
        <v>21.169070724172137</v>
      </c>
      <c r="AA48">
        <v>24.256226871447243</v>
      </c>
      <c r="AB48">
        <v>27.343383018722349</v>
      </c>
    </row>
    <row r="49" spans="1:28" x14ac:dyDescent="0.25">
      <c r="A49" s="44">
        <v>12</v>
      </c>
      <c r="B49" s="44">
        <v>3</v>
      </c>
      <c r="C49" s="43">
        <v>16.716666666666665</v>
      </c>
      <c r="D49" s="43">
        <v>16.08089150505036</v>
      </c>
      <c r="E49" s="44">
        <f t="shared" si="2"/>
        <v>1.03953606436662</v>
      </c>
      <c r="F49">
        <f t="shared" si="3"/>
        <v>11.426437490549269</v>
      </c>
      <c r="G49">
        <f t="shared" si="4"/>
        <v>13.778939326838826</v>
      </c>
      <c r="H49">
        <f t="shared" si="5"/>
        <v>16.131441163128379</v>
      </c>
      <c r="I49">
        <f t="shared" si="6"/>
        <v>18.483942999417938</v>
      </c>
      <c r="J49">
        <f t="shared" si="7"/>
        <v>20.836444835707493</v>
      </c>
      <c r="K49" s="11" t="str">
        <f t="shared" si="8"/>
        <v>II</v>
      </c>
      <c r="L49" s="26" t="str">
        <f>K49</f>
        <v>II</v>
      </c>
      <c r="M49" s="11" t="s">
        <v>155</v>
      </c>
      <c r="N49" s="122">
        <v>25.75</v>
      </c>
      <c r="O49" s="26"/>
      <c r="P49" s="26"/>
      <c r="V49" s="44">
        <v>4</v>
      </c>
      <c r="W49" s="43">
        <v>19.792377629800331</v>
      </c>
      <c r="X49">
        <v>14.994758429621932</v>
      </c>
      <c r="Y49">
        <v>18.081914576897034</v>
      </c>
      <c r="Z49">
        <v>21.169070724172137</v>
      </c>
      <c r="AA49">
        <v>24.256226871447243</v>
      </c>
      <c r="AB49">
        <v>27.343383018722349</v>
      </c>
    </row>
    <row r="50" spans="1:28" x14ac:dyDescent="0.25">
      <c r="A50" s="44">
        <v>12</v>
      </c>
      <c r="B50" s="44">
        <v>4</v>
      </c>
      <c r="C50" s="43">
        <v>22.651082500037329</v>
      </c>
      <c r="D50" s="43">
        <v>21.102735095748422</v>
      </c>
      <c r="E50" s="44">
        <f t="shared" si="2"/>
        <v>1.073371882709216</v>
      </c>
      <c r="F50">
        <f t="shared" si="3"/>
        <v>14.994758429621932</v>
      </c>
      <c r="G50">
        <f t="shared" si="4"/>
        <v>18.081914576897034</v>
      </c>
      <c r="H50">
        <f t="shared" si="5"/>
        <v>21.169070724172137</v>
      </c>
      <c r="I50">
        <f t="shared" si="6"/>
        <v>24.256226871447243</v>
      </c>
      <c r="J50">
        <f t="shared" si="7"/>
        <v>27.343383018722349</v>
      </c>
      <c r="K50" s="11" t="str">
        <f t="shared" si="8"/>
        <v>II</v>
      </c>
      <c r="L50" s="26" t="str">
        <f t="shared" ref="L50:L52" si="13">K50</f>
        <v>II</v>
      </c>
      <c r="M50" s="11" t="s">
        <v>155</v>
      </c>
      <c r="N50" s="122">
        <v>25.75</v>
      </c>
      <c r="O50" s="26"/>
      <c r="P50" s="26"/>
      <c r="V50" s="44">
        <v>4</v>
      </c>
      <c r="W50" s="43">
        <v>19.980867629800333</v>
      </c>
      <c r="X50">
        <v>14.994758429621932</v>
      </c>
      <c r="Y50">
        <v>18.081914576897034</v>
      </c>
      <c r="Z50">
        <v>21.169070724172137</v>
      </c>
      <c r="AA50">
        <v>24.256226871447243</v>
      </c>
      <c r="AB50">
        <v>27.343383018722349</v>
      </c>
    </row>
    <row r="51" spans="1:28" x14ac:dyDescent="0.25">
      <c r="A51" s="44">
        <v>12</v>
      </c>
      <c r="B51" s="44">
        <v>5</v>
      </c>
      <c r="C51" s="43">
        <v>24.752032431538961</v>
      </c>
      <c r="D51" s="43">
        <v>23.041486016450229</v>
      </c>
      <c r="E51" s="44">
        <f t="shared" si="2"/>
        <v>1.0742376778072171</v>
      </c>
      <c r="F51">
        <f t="shared" si="3"/>
        <v>16.372357190125147</v>
      </c>
      <c r="G51">
        <f t="shared" si="4"/>
        <v>19.743136611621502</v>
      </c>
      <c r="H51">
        <f t="shared" si="5"/>
        <v>23.113916033117853</v>
      </c>
      <c r="I51">
        <f t="shared" si="6"/>
        <v>26.484695454614208</v>
      </c>
      <c r="J51">
        <f t="shared" si="7"/>
        <v>29.855474876110563</v>
      </c>
      <c r="K51" s="11" t="str">
        <f t="shared" si="8"/>
        <v>II</v>
      </c>
      <c r="L51" s="26" t="str">
        <f t="shared" si="13"/>
        <v>II</v>
      </c>
      <c r="M51" s="11" t="s">
        <v>155</v>
      </c>
      <c r="N51" s="122">
        <v>25.75</v>
      </c>
      <c r="O51" s="26"/>
      <c r="P51" s="26"/>
      <c r="V51" s="44">
        <v>4</v>
      </c>
      <c r="W51" s="43">
        <v>21.971960757517561</v>
      </c>
      <c r="X51">
        <v>14.994758429621932</v>
      </c>
      <c r="Y51">
        <v>18.081914576897034</v>
      </c>
      <c r="Z51">
        <v>21.169070724172137</v>
      </c>
      <c r="AA51">
        <v>24.256226871447243</v>
      </c>
      <c r="AB51">
        <v>27.343383018722349</v>
      </c>
    </row>
    <row r="52" spans="1:28" x14ac:dyDescent="0.25">
      <c r="A52" s="44">
        <v>12</v>
      </c>
      <c r="B52" s="44">
        <v>6</v>
      </c>
      <c r="C52" s="43">
        <v>25.742520477466929</v>
      </c>
      <c r="D52" s="43">
        <v>23.705855808694796</v>
      </c>
      <c r="E52" s="44">
        <f t="shared" si="2"/>
        <v>1.0859139904168795</v>
      </c>
      <c r="F52">
        <f t="shared" si="3"/>
        <v>16.844431757589742</v>
      </c>
      <c r="G52">
        <f t="shared" si="4"/>
        <v>20.312403001799396</v>
      </c>
      <c r="H52">
        <f t="shared" si="5"/>
        <v>23.780374246009046</v>
      </c>
      <c r="I52">
        <f t="shared" si="6"/>
        <v>27.2483454902187</v>
      </c>
      <c r="J52">
        <f t="shared" si="7"/>
        <v>30.716316734428357</v>
      </c>
      <c r="K52" s="11" t="str">
        <f t="shared" si="8"/>
        <v>II</v>
      </c>
      <c r="L52" s="26" t="str">
        <f t="shared" si="13"/>
        <v>II</v>
      </c>
      <c r="M52" s="11" t="s">
        <v>155</v>
      </c>
      <c r="N52" s="122">
        <v>25.75</v>
      </c>
      <c r="O52" s="26"/>
      <c r="P52" s="26"/>
      <c r="V52" s="44">
        <v>4</v>
      </c>
      <c r="W52" s="43">
        <v>22.477432499999995</v>
      </c>
      <c r="X52">
        <v>14.994758429621932</v>
      </c>
      <c r="Y52">
        <v>18.081914576897034</v>
      </c>
      <c r="Z52">
        <v>21.169070724172137</v>
      </c>
      <c r="AA52">
        <v>24.256226871447243</v>
      </c>
      <c r="AB52">
        <v>27.343383018722349</v>
      </c>
    </row>
    <row r="53" spans="1:28" x14ac:dyDescent="0.25">
      <c r="A53" s="44">
        <v>13</v>
      </c>
      <c r="B53" s="44">
        <v>3</v>
      </c>
      <c r="C53" s="43">
        <v>16.669981766334335</v>
      </c>
      <c r="D53" s="43">
        <v>16.08089150505036</v>
      </c>
      <c r="E53" s="44">
        <f t="shared" si="2"/>
        <v>1.0366329354998114</v>
      </c>
      <c r="F53">
        <f t="shared" si="3"/>
        <v>11.426437490549269</v>
      </c>
      <c r="G53">
        <f t="shared" si="4"/>
        <v>13.778939326838826</v>
      </c>
      <c r="H53">
        <f t="shared" si="5"/>
        <v>16.131441163128379</v>
      </c>
      <c r="I53">
        <f t="shared" si="6"/>
        <v>18.483942999417938</v>
      </c>
      <c r="J53">
        <f t="shared" si="7"/>
        <v>20.836444835707493</v>
      </c>
      <c r="K53" s="11" t="str">
        <f t="shared" si="8"/>
        <v>II</v>
      </c>
      <c r="L53" s="151" t="str">
        <f>K53</f>
        <v>II</v>
      </c>
      <c r="M53" s="151" t="s">
        <v>155</v>
      </c>
      <c r="N53" s="122">
        <v>25.75</v>
      </c>
      <c r="O53" s="26"/>
      <c r="P53" s="26"/>
      <c r="V53" s="44">
        <v>4</v>
      </c>
      <c r="W53" s="43">
        <v>19.174197185370957</v>
      </c>
      <c r="X53">
        <v>14.994758429621932</v>
      </c>
      <c r="Y53">
        <v>18.081914576897034</v>
      </c>
      <c r="Z53">
        <v>21.169070724172137</v>
      </c>
      <c r="AA53">
        <v>24.256226871447243</v>
      </c>
      <c r="AB53">
        <v>27.343383018722349</v>
      </c>
    </row>
    <row r="54" spans="1:28" x14ac:dyDescent="0.25">
      <c r="A54" s="44">
        <v>13</v>
      </c>
      <c r="B54" s="44">
        <v>4</v>
      </c>
      <c r="C54" s="43">
        <v>21.299370000000003</v>
      </c>
      <c r="D54" s="43">
        <v>21.102735095748422</v>
      </c>
      <c r="E54" s="44">
        <f t="shared" si="2"/>
        <v>1.0093179819279066</v>
      </c>
      <c r="F54">
        <f t="shared" si="3"/>
        <v>14.994758429621932</v>
      </c>
      <c r="G54">
        <f t="shared" si="4"/>
        <v>18.081914576897034</v>
      </c>
      <c r="H54">
        <f t="shared" si="5"/>
        <v>21.169070724172137</v>
      </c>
      <c r="I54">
        <f t="shared" si="6"/>
        <v>24.256226871447243</v>
      </c>
      <c r="J54">
        <f t="shared" si="7"/>
        <v>27.343383018722349</v>
      </c>
      <c r="K54" s="11" t="str">
        <f t="shared" si="8"/>
        <v>II</v>
      </c>
      <c r="L54" s="151" t="str">
        <f t="shared" ref="L54:L56" si="14">K54</f>
        <v>II</v>
      </c>
      <c r="M54" s="151" t="s">
        <v>155</v>
      </c>
      <c r="N54" s="122">
        <v>25.75</v>
      </c>
      <c r="O54" s="26"/>
      <c r="P54" s="26"/>
      <c r="V54" s="44">
        <v>4</v>
      </c>
      <c r="W54" s="43">
        <v>18.941674349107725</v>
      </c>
      <c r="X54">
        <v>14.994758429621932</v>
      </c>
      <c r="Y54">
        <v>18.081914576897034</v>
      </c>
      <c r="Z54">
        <v>21.169070724172137</v>
      </c>
      <c r="AA54">
        <v>24.256226871447243</v>
      </c>
      <c r="AB54">
        <v>27.343383018722349</v>
      </c>
    </row>
    <row r="55" spans="1:28" x14ac:dyDescent="0.25">
      <c r="A55" s="44">
        <v>13</v>
      </c>
      <c r="B55" s="44">
        <v>5</v>
      </c>
      <c r="C55" s="43">
        <v>23.297873222614388</v>
      </c>
      <c r="D55" s="43">
        <v>23.041486016450229</v>
      </c>
      <c r="E55" s="44">
        <f t="shared" si="2"/>
        <v>1.0111271992605475</v>
      </c>
      <c r="F55">
        <f t="shared" si="3"/>
        <v>16.372357190125147</v>
      </c>
      <c r="G55">
        <f t="shared" si="4"/>
        <v>19.743136611621502</v>
      </c>
      <c r="H55">
        <f t="shared" si="5"/>
        <v>23.113916033117853</v>
      </c>
      <c r="I55">
        <f t="shared" si="6"/>
        <v>26.484695454614208</v>
      </c>
      <c r="J55">
        <f t="shared" si="7"/>
        <v>29.855474876110563</v>
      </c>
      <c r="K55" s="11" t="str">
        <f t="shared" si="8"/>
        <v>II</v>
      </c>
      <c r="L55" s="151" t="str">
        <f t="shared" si="14"/>
        <v>II</v>
      </c>
      <c r="M55" s="151" t="s">
        <v>155</v>
      </c>
      <c r="N55" s="122">
        <v>25.75</v>
      </c>
      <c r="O55" s="26"/>
      <c r="P55" s="26"/>
      <c r="V55" s="44">
        <v>4</v>
      </c>
      <c r="W55" s="43">
        <v>20.618025251677121</v>
      </c>
      <c r="X55">
        <v>14.994758429621932</v>
      </c>
      <c r="Y55">
        <v>18.081914576897034</v>
      </c>
      <c r="Z55">
        <v>21.169070724172137</v>
      </c>
      <c r="AA55">
        <v>24.256226871447243</v>
      </c>
      <c r="AB55">
        <v>27.343383018722349</v>
      </c>
    </row>
    <row r="56" spans="1:28" x14ac:dyDescent="0.25">
      <c r="A56" s="44">
        <v>13</v>
      </c>
      <c r="B56" s="44">
        <v>6</v>
      </c>
      <c r="C56" s="43">
        <v>24.230181910868641</v>
      </c>
      <c r="D56" s="43">
        <v>23.705855808694796</v>
      </c>
      <c r="E56" s="44">
        <f t="shared" si="2"/>
        <v>1.0221179992996301</v>
      </c>
      <c r="F56">
        <f t="shared" si="3"/>
        <v>16.844431757589742</v>
      </c>
      <c r="G56">
        <f t="shared" si="4"/>
        <v>20.312403001799396</v>
      </c>
      <c r="H56">
        <f t="shared" si="5"/>
        <v>23.780374246009046</v>
      </c>
      <c r="I56">
        <f t="shared" si="6"/>
        <v>27.2483454902187</v>
      </c>
      <c r="J56">
        <f t="shared" si="7"/>
        <v>30.716316734428357</v>
      </c>
      <c r="K56" s="11" t="str">
        <f t="shared" si="8"/>
        <v>II</v>
      </c>
      <c r="L56" s="151" t="str">
        <f t="shared" si="14"/>
        <v>II</v>
      </c>
      <c r="M56" s="151" t="s">
        <v>155</v>
      </c>
      <c r="N56" s="122">
        <v>25.75</v>
      </c>
      <c r="O56" s="26"/>
      <c r="P56" s="26"/>
      <c r="V56" s="44">
        <v>4</v>
      </c>
      <c r="W56" s="43">
        <v>19.395306275896576</v>
      </c>
      <c r="X56">
        <v>14.994758429621932</v>
      </c>
      <c r="Y56">
        <v>18.081914576897034</v>
      </c>
      <c r="Z56">
        <v>21.169070724172137</v>
      </c>
      <c r="AA56">
        <v>24.256226871447243</v>
      </c>
      <c r="AB56">
        <v>27.343383018722349</v>
      </c>
    </row>
    <row r="57" spans="1:28" x14ac:dyDescent="0.25">
      <c r="A57" s="44">
        <v>14</v>
      </c>
      <c r="B57" s="44">
        <v>3</v>
      </c>
      <c r="C57" s="43">
        <v>15.728860033496195</v>
      </c>
      <c r="D57" s="43">
        <v>16.08089150505036</v>
      </c>
      <c r="E57" s="44">
        <f t="shared" si="2"/>
        <v>0.97810870924391191</v>
      </c>
      <c r="F57">
        <f t="shared" si="3"/>
        <v>11.426437490549269</v>
      </c>
      <c r="G57">
        <f t="shared" si="4"/>
        <v>13.778939326838826</v>
      </c>
      <c r="H57">
        <f t="shared" si="5"/>
        <v>16.131441163128379</v>
      </c>
      <c r="I57">
        <f t="shared" si="6"/>
        <v>18.483942999417938</v>
      </c>
      <c r="J57">
        <f t="shared" si="7"/>
        <v>20.836444835707493</v>
      </c>
      <c r="K57" s="11" t="str">
        <f t="shared" si="8"/>
        <v>III</v>
      </c>
      <c r="L57" s="11" t="s">
        <v>156</v>
      </c>
      <c r="M57" s="11" t="s">
        <v>155</v>
      </c>
      <c r="N57" s="122">
        <v>25.75</v>
      </c>
      <c r="O57" s="26"/>
      <c r="P57" s="26"/>
      <c r="V57" s="44">
        <v>4</v>
      </c>
      <c r="W57" s="43">
        <v>19.196758711229595</v>
      </c>
      <c r="X57">
        <v>14.994758429621932</v>
      </c>
      <c r="Y57">
        <v>18.081914576897034</v>
      </c>
      <c r="Z57">
        <v>21.169070724172137</v>
      </c>
      <c r="AA57">
        <v>24.256226871447243</v>
      </c>
      <c r="AB57">
        <v>27.343383018722349</v>
      </c>
    </row>
    <row r="58" spans="1:28" x14ac:dyDescent="0.25">
      <c r="A58" s="44">
        <v>14</v>
      </c>
      <c r="B58" s="44">
        <v>4</v>
      </c>
      <c r="C58" s="43">
        <v>21.15964228056659</v>
      </c>
      <c r="D58" s="43">
        <v>21.102735095748422</v>
      </c>
      <c r="E58" s="44">
        <f t="shared" si="2"/>
        <v>1.0026966734198182</v>
      </c>
      <c r="F58">
        <f t="shared" si="3"/>
        <v>14.994758429621932</v>
      </c>
      <c r="G58">
        <f t="shared" si="4"/>
        <v>18.081914576897034</v>
      </c>
      <c r="H58">
        <f t="shared" si="5"/>
        <v>21.169070724172137</v>
      </c>
      <c r="I58">
        <f t="shared" si="6"/>
        <v>24.256226871447243</v>
      </c>
      <c r="J58">
        <f t="shared" si="7"/>
        <v>27.343383018722349</v>
      </c>
      <c r="K58" s="11" t="str">
        <f t="shared" si="8"/>
        <v>III</v>
      </c>
      <c r="L58" s="11" t="s">
        <v>156</v>
      </c>
      <c r="M58" s="11" t="s">
        <v>155</v>
      </c>
      <c r="N58" s="122">
        <v>25.75</v>
      </c>
      <c r="O58" s="26"/>
      <c r="P58" s="26"/>
      <c r="V58" s="44">
        <v>4</v>
      </c>
      <c r="W58" s="43">
        <v>19.160171320821547</v>
      </c>
      <c r="X58">
        <v>14.994758429621932</v>
      </c>
      <c r="Y58">
        <v>18.081914576897034</v>
      </c>
      <c r="Z58">
        <v>21.169070724172137</v>
      </c>
      <c r="AA58">
        <v>24.256226871447243</v>
      </c>
      <c r="AB58">
        <v>27.343383018722349</v>
      </c>
    </row>
    <row r="59" spans="1:28" x14ac:dyDescent="0.25">
      <c r="A59" s="44">
        <v>14</v>
      </c>
      <c r="B59" s="44">
        <v>5</v>
      </c>
      <c r="C59" s="43">
        <v>23.122160394252557</v>
      </c>
      <c r="D59" s="43">
        <v>23.041486016450229</v>
      </c>
      <c r="E59" s="44">
        <f t="shared" si="2"/>
        <v>1.0035012662700979</v>
      </c>
      <c r="F59">
        <f t="shared" si="3"/>
        <v>16.372357190125147</v>
      </c>
      <c r="G59">
        <f t="shared" si="4"/>
        <v>19.743136611621502</v>
      </c>
      <c r="H59">
        <f t="shared" si="5"/>
        <v>23.113916033117853</v>
      </c>
      <c r="I59">
        <f t="shared" si="6"/>
        <v>26.484695454614208</v>
      </c>
      <c r="J59">
        <f t="shared" si="7"/>
        <v>29.855474876110563</v>
      </c>
      <c r="K59" s="11" t="str">
        <f t="shared" si="8"/>
        <v>II</v>
      </c>
      <c r="L59" s="11" t="s">
        <v>156</v>
      </c>
      <c r="M59" s="11" t="s">
        <v>155</v>
      </c>
      <c r="N59" s="122">
        <v>25.75</v>
      </c>
      <c r="O59" s="26"/>
      <c r="P59" s="26"/>
      <c r="V59" s="44">
        <v>4</v>
      </c>
      <c r="W59" s="43">
        <v>17.746243947423494</v>
      </c>
      <c r="X59">
        <v>14.994758429621932</v>
      </c>
      <c r="Y59">
        <v>18.081914576897034</v>
      </c>
      <c r="Z59">
        <v>21.169070724172137</v>
      </c>
      <c r="AA59">
        <v>24.256226871447243</v>
      </c>
      <c r="AB59">
        <v>27.343383018722349</v>
      </c>
    </row>
    <row r="60" spans="1:28" x14ac:dyDescent="0.25">
      <c r="A60" s="44">
        <v>14</v>
      </c>
      <c r="B60" s="44">
        <v>6</v>
      </c>
      <c r="C60" s="43">
        <v>24.047309996555047</v>
      </c>
      <c r="D60" s="43">
        <v>23.705855808694796</v>
      </c>
      <c r="E60" s="44">
        <f t="shared" si="2"/>
        <v>1.014403790802398</v>
      </c>
      <c r="F60">
        <f t="shared" si="3"/>
        <v>16.844431757589742</v>
      </c>
      <c r="G60">
        <f t="shared" si="4"/>
        <v>20.312403001799396</v>
      </c>
      <c r="H60">
        <f t="shared" si="5"/>
        <v>23.780374246009046</v>
      </c>
      <c r="I60">
        <f t="shared" si="6"/>
        <v>27.2483454902187</v>
      </c>
      <c r="J60">
        <f t="shared" si="7"/>
        <v>30.716316734428357</v>
      </c>
      <c r="K60" s="11" t="str">
        <f t="shared" si="8"/>
        <v>II</v>
      </c>
      <c r="L60" s="11" t="s">
        <v>156</v>
      </c>
      <c r="M60" s="11" t="s">
        <v>155</v>
      </c>
      <c r="N60" s="122">
        <v>25.75</v>
      </c>
      <c r="O60" s="26"/>
      <c r="P60" s="26"/>
      <c r="V60" s="44">
        <v>4</v>
      </c>
      <c r="W60" s="43">
        <v>21.20130841470959</v>
      </c>
      <c r="X60">
        <v>14.994758429621932</v>
      </c>
      <c r="Y60">
        <v>18.081914576897034</v>
      </c>
      <c r="Z60">
        <v>21.169070724172137</v>
      </c>
      <c r="AA60">
        <v>24.256226871447243</v>
      </c>
      <c r="AB60">
        <v>27.343383018722349</v>
      </c>
    </row>
    <row r="61" spans="1:28" x14ac:dyDescent="0.25">
      <c r="A61" s="44">
        <v>15</v>
      </c>
      <c r="B61" s="44">
        <v>3</v>
      </c>
      <c r="C61" s="43">
        <v>15.61710470000636</v>
      </c>
      <c r="D61" s="43">
        <v>16.08089150505036</v>
      </c>
      <c r="E61" s="44">
        <f t="shared" si="2"/>
        <v>0.97115913599079107</v>
      </c>
      <c r="F61">
        <f t="shared" si="3"/>
        <v>11.426437490549269</v>
      </c>
      <c r="G61">
        <f t="shared" si="4"/>
        <v>13.778939326838826</v>
      </c>
      <c r="H61">
        <f t="shared" si="5"/>
        <v>16.131441163128379</v>
      </c>
      <c r="I61">
        <f t="shared" si="6"/>
        <v>18.483942999417938</v>
      </c>
      <c r="J61">
        <f t="shared" si="7"/>
        <v>20.836444835707493</v>
      </c>
      <c r="K61" s="11" t="str">
        <f t="shared" si="8"/>
        <v>III</v>
      </c>
      <c r="L61" s="151" t="s">
        <v>157</v>
      </c>
      <c r="M61" s="151" t="s">
        <v>156</v>
      </c>
      <c r="N61" s="122">
        <v>22.25</v>
      </c>
      <c r="O61" s="26"/>
      <c r="P61" s="26"/>
      <c r="V61" s="44">
        <v>4</v>
      </c>
      <c r="W61" s="43">
        <v>20.213694456373144</v>
      </c>
      <c r="X61">
        <v>14.994758429621932</v>
      </c>
      <c r="Y61">
        <v>18.081914576897034</v>
      </c>
      <c r="Z61">
        <v>21.169070724172137</v>
      </c>
      <c r="AA61">
        <v>24.256226871447243</v>
      </c>
      <c r="AB61">
        <v>27.343383018722349</v>
      </c>
    </row>
    <row r="62" spans="1:28" x14ac:dyDescent="0.25">
      <c r="A62" s="44">
        <v>15</v>
      </c>
      <c r="B62" s="44">
        <v>4</v>
      </c>
      <c r="C62" s="43">
        <v>20.836191007609205</v>
      </c>
      <c r="D62" s="43">
        <v>21.102735095748422</v>
      </c>
      <c r="E62" s="44">
        <f t="shared" si="2"/>
        <v>0.98736921603148409</v>
      </c>
      <c r="F62">
        <f t="shared" si="3"/>
        <v>14.994758429621932</v>
      </c>
      <c r="G62">
        <f t="shared" si="4"/>
        <v>18.081914576897034</v>
      </c>
      <c r="H62">
        <f t="shared" si="5"/>
        <v>21.169070724172137</v>
      </c>
      <c r="I62">
        <f t="shared" si="6"/>
        <v>24.256226871447243</v>
      </c>
      <c r="J62">
        <f t="shared" si="7"/>
        <v>27.343383018722349</v>
      </c>
      <c r="K62" s="11" t="str">
        <f t="shared" si="8"/>
        <v>III</v>
      </c>
      <c r="L62" s="151" t="s">
        <v>157</v>
      </c>
      <c r="M62" s="151" t="s">
        <v>156</v>
      </c>
      <c r="N62" s="122">
        <v>22.25</v>
      </c>
      <c r="O62" s="26"/>
      <c r="P62" s="26"/>
      <c r="V62" s="44">
        <v>5</v>
      </c>
      <c r="W62" s="43">
        <v>24.873831571700691</v>
      </c>
      <c r="X62">
        <v>16.372357190125147</v>
      </c>
      <c r="Y62">
        <v>19.743136611621502</v>
      </c>
      <c r="Z62">
        <v>23.113916033117853</v>
      </c>
      <c r="AA62">
        <v>26.484695454614208</v>
      </c>
      <c r="AB62">
        <v>29.855474876110563</v>
      </c>
    </row>
    <row r="63" spans="1:28" x14ac:dyDescent="0.25">
      <c r="A63" s="44">
        <v>15</v>
      </c>
      <c r="B63" s="44">
        <v>5</v>
      </c>
      <c r="C63" s="43">
        <v>22.76868520181247</v>
      </c>
      <c r="D63" s="43">
        <v>23.041486016450229</v>
      </c>
      <c r="E63" s="44">
        <f t="shared" si="2"/>
        <v>0.98816045048296819</v>
      </c>
      <c r="F63">
        <f t="shared" si="3"/>
        <v>16.372357190125147</v>
      </c>
      <c r="G63">
        <f t="shared" si="4"/>
        <v>19.743136611621502</v>
      </c>
      <c r="H63">
        <f t="shared" si="5"/>
        <v>23.113916033117853</v>
      </c>
      <c r="I63">
        <f t="shared" si="6"/>
        <v>26.484695454614208</v>
      </c>
      <c r="J63">
        <f t="shared" si="7"/>
        <v>29.855474876110563</v>
      </c>
      <c r="K63" s="11" t="str">
        <f t="shared" si="8"/>
        <v>III</v>
      </c>
      <c r="L63" s="151" t="s">
        <v>157</v>
      </c>
      <c r="M63" s="151" t="s">
        <v>156</v>
      </c>
      <c r="N63" s="122">
        <v>22.25</v>
      </c>
      <c r="O63" s="26"/>
      <c r="P63" s="26"/>
      <c r="V63" s="44">
        <v>5</v>
      </c>
      <c r="W63" s="43">
        <v>24.436598739219495</v>
      </c>
      <c r="X63">
        <v>16.372357190125147</v>
      </c>
      <c r="Y63">
        <v>19.743136611621502</v>
      </c>
      <c r="Z63">
        <v>23.113916033117853</v>
      </c>
      <c r="AA63">
        <v>26.484695454614208</v>
      </c>
      <c r="AB63">
        <v>29.855474876110563</v>
      </c>
    </row>
    <row r="64" spans="1:28" x14ac:dyDescent="0.25">
      <c r="A64" s="44">
        <v>15</v>
      </c>
      <c r="B64" s="44">
        <v>6</v>
      </c>
      <c r="C64" s="43">
        <v>23.679667614916323</v>
      </c>
      <c r="D64" s="43">
        <v>23.705855808694796</v>
      </c>
      <c r="E64" s="44">
        <f t="shared" si="2"/>
        <v>0.99889528587409748</v>
      </c>
      <c r="F64">
        <f t="shared" si="3"/>
        <v>16.844431757589742</v>
      </c>
      <c r="G64">
        <f t="shared" si="4"/>
        <v>20.312403001799396</v>
      </c>
      <c r="H64">
        <f t="shared" si="5"/>
        <v>23.780374246009046</v>
      </c>
      <c r="I64">
        <f t="shared" si="6"/>
        <v>27.2483454902187</v>
      </c>
      <c r="J64">
        <f t="shared" si="7"/>
        <v>30.716316734428357</v>
      </c>
      <c r="K64" s="11" t="str">
        <f t="shared" si="8"/>
        <v>III</v>
      </c>
      <c r="L64" s="151" t="s">
        <v>157</v>
      </c>
      <c r="M64" s="151" t="s">
        <v>156</v>
      </c>
      <c r="N64" s="122">
        <v>22.25</v>
      </c>
      <c r="O64" s="26"/>
      <c r="P64" s="26"/>
      <c r="V64" s="44">
        <v>5</v>
      </c>
      <c r="W64" s="43">
        <v>22.224538962473286</v>
      </c>
      <c r="X64">
        <v>16.372357190125147</v>
      </c>
      <c r="Y64">
        <v>19.743136611621502</v>
      </c>
      <c r="Z64">
        <v>23.113916033117853</v>
      </c>
      <c r="AA64">
        <v>26.484695454614208</v>
      </c>
      <c r="AB64">
        <v>29.855474876110563</v>
      </c>
    </row>
    <row r="65" spans="1:28" x14ac:dyDescent="0.25">
      <c r="A65" s="44">
        <v>16</v>
      </c>
      <c r="B65" s="44">
        <v>3</v>
      </c>
      <c r="C65" s="43">
        <v>15.464415277073998</v>
      </c>
      <c r="D65" s="43">
        <v>16.08089150505036</v>
      </c>
      <c r="E65" s="44">
        <f t="shared" si="2"/>
        <v>0.96166405153702139</v>
      </c>
      <c r="F65">
        <f t="shared" si="3"/>
        <v>11.426437490549269</v>
      </c>
      <c r="G65">
        <f t="shared" si="4"/>
        <v>13.778939326838826</v>
      </c>
      <c r="H65">
        <f t="shared" si="5"/>
        <v>16.131441163128379</v>
      </c>
      <c r="I65">
        <f t="shared" si="6"/>
        <v>18.483942999417938</v>
      </c>
      <c r="J65">
        <f t="shared" si="7"/>
        <v>20.836444835707493</v>
      </c>
      <c r="K65" s="11" t="str">
        <f t="shared" si="8"/>
        <v>III</v>
      </c>
      <c r="L65" s="26" t="s">
        <v>157</v>
      </c>
      <c r="M65" s="11" t="s">
        <v>156</v>
      </c>
      <c r="N65" s="122">
        <v>22.25</v>
      </c>
      <c r="O65" s="26"/>
      <c r="P65" s="26"/>
      <c r="V65" s="44">
        <v>5</v>
      </c>
      <c r="W65" s="43">
        <v>22.467618580145757</v>
      </c>
      <c r="X65">
        <v>16.372357190125147</v>
      </c>
      <c r="Y65">
        <v>19.743136611621502</v>
      </c>
      <c r="Z65">
        <v>23.113916033117853</v>
      </c>
      <c r="AA65">
        <v>26.484695454614208</v>
      </c>
      <c r="AB65">
        <v>29.855474876110563</v>
      </c>
    </row>
    <row r="66" spans="1:28" x14ac:dyDescent="0.25">
      <c r="A66" s="44">
        <v>16</v>
      </c>
      <c r="B66" s="44">
        <v>4</v>
      </c>
      <c r="C66" s="43">
        <v>21.124066240472125</v>
      </c>
      <c r="D66" s="43">
        <v>21.102735095748422</v>
      </c>
      <c r="E66" s="44">
        <f t="shared" si="2"/>
        <v>1.0010108236978248</v>
      </c>
      <c r="F66">
        <f t="shared" si="3"/>
        <v>14.994758429621932</v>
      </c>
      <c r="G66">
        <f t="shared" si="4"/>
        <v>18.081914576897034</v>
      </c>
      <c r="H66">
        <f t="shared" si="5"/>
        <v>21.169070724172137</v>
      </c>
      <c r="I66">
        <f t="shared" si="6"/>
        <v>24.256226871447243</v>
      </c>
      <c r="J66">
        <f t="shared" si="7"/>
        <v>27.343383018722349</v>
      </c>
      <c r="K66" s="11" t="str">
        <f t="shared" si="8"/>
        <v>III</v>
      </c>
      <c r="L66" s="26" t="s">
        <v>157</v>
      </c>
      <c r="M66" s="11" t="s">
        <v>156</v>
      </c>
      <c r="N66" s="122">
        <v>22.25</v>
      </c>
      <c r="O66" s="26"/>
      <c r="P66" s="26"/>
      <c r="V66" s="44">
        <v>5</v>
      </c>
      <c r="W66" s="43">
        <v>21.633155615803407</v>
      </c>
      <c r="X66">
        <v>16.372357190125147</v>
      </c>
      <c r="Y66">
        <v>19.743136611621502</v>
      </c>
      <c r="Z66">
        <v>23.113916033117853</v>
      </c>
      <c r="AA66">
        <v>26.484695454614208</v>
      </c>
      <c r="AB66">
        <v>29.855474876110563</v>
      </c>
    </row>
    <row r="67" spans="1:28" x14ac:dyDescent="0.25">
      <c r="A67" s="44">
        <v>16</v>
      </c>
      <c r="B67" s="44">
        <v>5</v>
      </c>
      <c r="C67" s="43">
        <v>23.080094233766431</v>
      </c>
      <c r="D67" s="43">
        <v>23.041486016450229</v>
      </c>
      <c r="E67" s="44">
        <f t="shared" si="2"/>
        <v>1.0016755958052634</v>
      </c>
      <c r="F67">
        <f t="shared" si="3"/>
        <v>16.372357190125147</v>
      </c>
      <c r="G67">
        <f t="shared" si="4"/>
        <v>19.743136611621502</v>
      </c>
      <c r="H67">
        <f t="shared" si="5"/>
        <v>23.113916033117853</v>
      </c>
      <c r="I67">
        <f t="shared" si="6"/>
        <v>26.484695454614208</v>
      </c>
      <c r="J67">
        <f t="shared" si="7"/>
        <v>29.855474876110563</v>
      </c>
      <c r="K67" s="11" t="str">
        <f t="shared" si="8"/>
        <v>III</v>
      </c>
      <c r="L67" s="26" t="s">
        <v>157</v>
      </c>
      <c r="M67" s="11" t="s">
        <v>156</v>
      </c>
      <c r="N67" s="122">
        <v>22.25</v>
      </c>
      <c r="O67" s="26"/>
      <c r="P67" s="26"/>
      <c r="V67" s="44">
        <v>5</v>
      </c>
      <c r="W67" s="43">
        <v>22.581576907626225</v>
      </c>
      <c r="X67">
        <v>16.372357190125147</v>
      </c>
      <c r="Y67">
        <v>19.743136611621502</v>
      </c>
      <c r="Z67">
        <v>23.113916033117853</v>
      </c>
      <c r="AA67">
        <v>26.484695454614208</v>
      </c>
      <c r="AB67">
        <v>29.855474876110563</v>
      </c>
    </row>
    <row r="68" spans="1:28" x14ac:dyDescent="0.25">
      <c r="A68" s="44">
        <v>16</v>
      </c>
      <c r="B68" s="44">
        <v>6</v>
      </c>
      <c r="C68" s="43">
        <v>24.003889106128224</v>
      </c>
      <c r="D68" s="43">
        <v>23.705855808694796</v>
      </c>
      <c r="E68" s="44">
        <f t="shared" si="2"/>
        <v>1.0125721382867821</v>
      </c>
      <c r="F68">
        <f t="shared" si="3"/>
        <v>16.844431757589742</v>
      </c>
      <c r="G68">
        <f t="shared" si="4"/>
        <v>20.312403001799396</v>
      </c>
      <c r="H68">
        <f t="shared" si="5"/>
        <v>23.780374246009046</v>
      </c>
      <c r="I68">
        <f t="shared" si="6"/>
        <v>27.2483454902187</v>
      </c>
      <c r="J68">
        <f t="shared" si="7"/>
        <v>30.716316734428357</v>
      </c>
      <c r="K68" s="11" t="str">
        <f t="shared" si="8"/>
        <v>II</v>
      </c>
      <c r="L68" s="26" t="s">
        <v>157</v>
      </c>
      <c r="M68" s="11" t="s">
        <v>156</v>
      </c>
      <c r="N68" s="122">
        <v>22.25</v>
      </c>
      <c r="O68" s="26"/>
      <c r="P68" s="26"/>
      <c r="V68" s="44">
        <v>5</v>
      </c>
      <c r="W68" s="43">
        <v>24.749514513433201</v>
      </c>
      <c r="X68">
        <v>16.372357190125147</v>
      </c>
      <c r="Y68">
        <v>19.743136611621502</v>
      </c>
      <c r="Z68">
        <v>23.113916033117853</v>
      </c>
      <c r="AA68">
        <v>26.484695454614208</v>
      </c>
      <c r="AB68">
        <v>29.855474876110563</v>
      </c>
    </row>
    <row r="69" spans="1:28" x14ac:dyDescent="0.25">
      <c r="A69" s="44">
        <v>17</v>
      </c>
      <c r="B69" s="44">
        <v>3</v>
      </c>
      <c r="C69" s="43">
        <v>16.257133432181373</v>
      </c>
      <c r="D69" s="43">
        <v>16.08089150505036</v>
      </c>
      <c r="E69" s="44">
        <f t="shared" si="2"/>
        <v>1.0109597112246955</v>
      </c>
      <c r="F69">
        <f t="shared" si="3"/>
        <v>11.426437490549269</v>
      </c>
      <c r="G69">
        <f t="shared" si="4"/>
        <v>13.778939326838826</v>
      </c>
      <c r="H69">
        <f t="shared" si="5"/>
        <v>16.131441163128379</v>
      </c>
      <c r="I69">
        <f t="shared" si="6"/>
        <v>18.483942999417938</v>
      </c>
      <c r="J69">
        <f t="shared" si="7"/>
        <v>20.836444835707493</v>
      </c>
      <c r="K69" s="11" t="str">
        <f t="shared" si="8"/>
        <v>II</v>
      </c>
      <c r="L69" s="151" t="str">
        <f>K69</f>
        <v>II</v>
      </c>
      <c r="M69" s="151" t="s">
        <v>155</v>
      </c>
      <c r="N69" s="122">
        <v>25.75</v>
      </c>
      <c r="O69" s="26"/>
      <c r="P69" s="26"/>
      <c r="V69" s="44">
        <v>5</v>
      </c>
      <c r="W69" s="43">
        <v>25.171531689064029</v>
      </c>
      <c r="X69">
        <v>16.372357190125147</v>
      </c>
      <c r="Y69">
        <v>19.743136611621502</v>
      </c>
      <c r="Z69">
        <v>23.113916033117853</v>
      </c>
      <c r="AA69">
        <v>26.484695454614208</v>
      </c>
      <c r="AB69">
        <v>29.855474876110563</v>
      </c>
    </row>
    <row r="70" spans="1:28" x14ac:dyDescent="0.25">
      <c r="A70" s="44">
        <v>17</v>
      </c>
      <c r="B70" s="44">
        <v>4</v>
      </c>
      <c r="C70" s="43">
        <v>21.187370804974233</v>
      </c>
      <c r="D70" s="43">
        <v>21.102735095748422</v>
      </c>
      <c r="E70" s="44">
        <f t="shared" ref="E70:E124" si="15">C70/D70</f>
        <v>1.00401065117113</v>
      </c>
      <c r="F70">
        <f t="shared" ref="F70:F124" si="16">B$2*$D70</f>
        <v>14.994758429621932</v>
      </c>
      <c r="G70">
        <f t="shared" ref="G70:G124" si="17">C$2*$D70</f>
        <v>18.081914576897034</v>
      </c>
      <c r="H70">
        <f t="shared" ref="H70:H124" si="18">D$2*$D70</f>
        <v>21.169070724172137</v>
      </c>
      <c r="I70">
        <f t="shared" ref="I70:I124" si="19">E$2*$D70</f>
        <v>24.256226871447243</v>
      </c>
      <c r="J70">
        <f t="shared" ref="J70:J124" si="20">F$2*$D70</f>
        <v>27.343383018722349</v>
      </c>
      <c r="K70" s="11" t="str">
        <f t="shared" ref="K70:K124" si="21">IF(C70&lt;G70,"IV",IF(C70&lt;H70,"III",IF(C70&lt;I70,"II",IF(C70&lt;J70,"I"))))</f>
        <v>II</v>
      </c>
      <c r="L70" s="151" t="str">
        <f t="shared" ref="L70:L72" si="22">K70</f>
        <v>II</v>
      </c>
      <c r="M70" s="151" t="s">
        <v>155</v>
      </c>
      <c r="N70" s="122">
        <v>25.75</v>
      </c>
      <c r="O70" s="26"/>
      <c r="P70" s="26"/>
      <c r="V70" s="44">
        <v>5</v>
      </c>
      <c r="W70" s="43">
        <v>24.950223506913289</v>
      </c>
      <c r="X70">
        <v>16.372357190125147</v>
      </c>
      <c r="Y70">
        <v>19.743136611621502</v>
      </c>
      <c r="Z70">
        <v>23.113916033117853</v>
      </c>
      <c r="AA70">
        <v>26.484695454614208</v>
      </c>
      <c r="AB70">
        <v>29.855474876110563</v>
      </c>
    </row>
    <row r="71" spans="1:28" x14ac:dyDescent="0.25">
      <c r="A71" s="44">
        <v>17</v>
      </c>
      <c r="B71" s="44">
        <v>5</v>
      </c>
      <c r="C71" s="43">
        <v>23.152365014408328</v>
      </c>
      <c r="D71" s="43">
        <v>23.041486016450229</v>
      </c>
      <c r="E71" s="44">
        <f t="shared" si="15"/>
        <v>1.0048121461384452</v>
      </c>
      <c r="F71">
        <f t="shared" si="16"/>
        <v>16.372357190125147</v>
      </c>
      <c r="G71">
        <f t="shared" si="17"/>
        <v>19.743136611621502</v>
      </c>
      <c r="H71">
        <f t="shared" si="18"/>
        <v>23.113916033117853</v>
      </c>
      <c r="I71">
        <f t="shared" si="19"/>
        <v>26.484695454614208</v>
      </c>
      <c r="J71">
        <f t="shared" si="20"/>
        <v>29.855474876110563</v>
      </c>
      <c r="K71" s="11" t="str">
        <f t="shared" si="21"/>
        <v>II</v>
      </c>
      <c r="L71" s="151" t="str">
        <f t="shared" si="22"/>
        <v>II</v>
      </c>
      <c r="M71" s="151" t="s">
        <v>155</v>
      </c>
      <c r="N71" s="122">
        <v>25.75</v>
      </c>
      <c r="O71" s="26"/>
      <c r="P71" s="26"/>
      <c r="V71" s="44">
        <v>5</v>
      </c>
      <c r="W71" s="43">
        <v>27.93491294084437</v>
      </c>
      <c r="X71">
        <v>16.372357190125147</v>
      </c>
      <c r="Y71">
        <v>19.743136611621502</v>
      </c>
      <c r="Z71">
        <v>23.113916033117853</v>
      </c>
      <c r="AA71">
        <v>26.484695454614208</v>
      </c>
      <c r="AB71">
        <v>29.855474876110563</v>
      </c>
    </row>
    <row r="72" spans="1:28" x14ac:dyDescent="0.25">
      <c r="A72" s="44">
        <v>17</v>
      </c>
      <c r="B72" s="44">
        <v>6</v>
      </c>
      <c r="C72" s="43">
        <v>24.078844661958509</v>
      </c>
      <c r="D72" s="43">
        <v>23.705855808694796</v>
      </c>
      <c r="E72" s="44">
        <f t="shared" si="15"/>
        <v>1.0157340387233313</v>
      </c>
      <c r="F72">
        <f t="shared" si="16"/>
        <v>16.844431757589742</v>
      </c>
      <c r="G72">
        <f t="shared" si="17"/>
        <v>20.312403001799396</v>
      </c>
      <c r="H72">
        <f t="shared" si="18"/>
        <v>23.780374246009046</v>
      </c>
      <c r="I72">
        <f t="shared" si="19"/>
        <v>27.2483454902187</v>
      </c>
      <c r="J72">
        <f t="shared" si="20"/>
        <v>30.716316734428357</v>
      </c>
      <c r="K72" s="11" t="str">
        <f t="shared" si="21"/>
        <v>II</v>
      </c>
      <c r="L72" s="151" t="str">
        <f t="shared" si="22"/>
        <v>II</v>
      </c>
      <c r="M72" s="151" t="s">
        <v>155</v>
      </c>
      <c r="N72" s="122">
        <v>25.75</v>
      </c>
      <c r="O72" s="26"/>
      <c r="P72" s="26"/>
      <c r="V72" s="44">
        <v>5</v>
      </c>
      <c r="W72" s="43">
        <v>26.461030501811223</v>
      </c>
      <c r="X72">
        <v>16.372357190125147</v>
      </c>
      <c r="Y72">
        <v>19.743136611621502</v>
      </c>
      <c r="Z72">
        <v>23.113916033117853</v>
      </c>
      <c r="AA72">
        <v>26.484695454614208</v>
      </c>
      <c r="AB72">
        <v>29.855474876110563</v>
      </c>
    </row>
    <row r="73" spans="1:28" x14ac:dyDescent="0.25">
      <c r="A73" s="44">
        <v>18</v>
      </c>
      <c r="B73" s="44">
        <v>3</v>
      </c>
      <c r="C73" s="43">
        <v>15.897939450157558</v>
      </c>
      <c r="D73" s="43">
        <v>16.08089150505036</v>
      </c>
      <c r="E73" s="44">
        <f t="shared" si="15"/>
        <v>0.98862301540711572</v>
      </c>
      <c r="F73">
        <f t="shared" si="16"/>
        <v>11.426437490549269</v>
      </c>
      <c r="G73">
        <f t="shared" si="17"/>
        <v>13.778939326838826</v>
      </c>
      <c r="H73">
        <f t="shared" si="18"/>
        <v>16.131441163128379</v>
      </c>
      <c r="I73">
        <f t="shared" si="19"/>
        <v>18.483942999417938</v>
      </c>
      <c r="J73">
        <f t="shared" si="20"/>
        <v>20.836444835707493</v>
      </c>
      <c r="K73" s="11" t="str">
        <f t="shared" si="21"/>
        <v>III</v>
      </c>
      <c r="L73" s="11" t="s">
        <v>157</v>
      </c>
      <c r="M73" s="11" t="s">
        <v>156</v>
      </c>
      <c r="N73" s="122">
        <v>22.25</v>
      </c>
      <c r="O73" s="26"/>
      <c r="P73" s="26"/>
      <c r="V73" s="44">
        <v>5</v>
      </c>
      <c r="W73" s="43">
        <v>24.752032431538961</v>
      </c>
      <c r="X73">
        <v>16.372357190125147</v>
      </c>
      <c r="Y73">
        <v>19.743136611621502</v>
      </c>
      <c r="Z73">
        <v>23.113916033117853</v>
      </c>
      <c r="AA73">
        <v>26.484695454614208</v>
      </c>
      <c r="AB73">
        <v>29.855474876110563</v>
      </c>
    </row>
    <row r="74" spans="1:28" x14ac:dyDescent="0.25">
      <c r="A74" s="44">
        <v>18</v>
      </c>
      <c r="B74" s="44">
        <v>4</v>
      </c>
      <c r="C74" s="43">
        <v>19.792377629800331</v>
      </c>
      <c r="D74" s="43">
        <v>21.102735095748422</v>
      </c>
      <c r="E74" s="44">
        <f t="shared" si="15"/>
        <v>0.9379057994140253</v>
      </c>
      <c r="F74">
        <f t="shared" si="16"/>
        <v>14.994758429621932</v>
      </c>
      <c r="G74">
        <f t="shared" si="17"/>
        <v>18.081914576897034</v>
      </c>
      <c r="H74">
        <f t="shared" si="18"/>
        <v>21.169070724172137</v>
      </c>
      <c r="I74">
        <f t="shared" si="19"/>
        <v>24.256226871447243</v>
      </c>
      <c r="J74">
        <f t="shared" si="20"/>
        <v>27.343383018722349</v>
      </c>
      <c r="K74" s="11" t="str">
        <f t="shared" si="21"/>
        <v>III</v>
      </c>
      <c r="L74" s="11" t="s">
        <v>157</v>
      </c>
      <c r="M74" s="11" t="s">
        <v>156</v>
      </c>
      <c r="N74" s="122">
        <v>22.25</v>
      </c>
      <c r="O74" s="26"/>
      <c r="P74" s="26"/>
      <c r="V74" s="44">
        <v>5</v>
      </c>
      <c r="W74" s="43">
        <v>23.297873222614388</v>
      </c>
      <c r="X74">
        <v>16.372357190125147</v>
      </c>
      <c r="Y74">
        <v>19.743136611621502</v>
      </c>
      <c r="Z74">
        <v>23.113916033117853</v>
      </c>
      <c r="AA74">
        <v>26.484695454614208</v>
      </c>
      <c r="AB74">
        <v>29.855474876110563</v>
      </c>
    </row>
    <row r="75" spans="1:28" x14ac:dyDescent="0.25">
      <c r="A75" s="44">
        <v>18</v>
      </c>
      <c r="B75" s="44">
        <v>5</v>
      </c>
      <c r="C75" s="43">
        <v>21.627941699381569</v>
      </c>
      <c r="D75" s="43">
        <v>23.041486016450229</v>
      </c>
      <c r="E75" s="44">
        <f t="shared" si="15"/>
        <v>0.93865220689067219</v>
      </c>
      <c r="F75">
        <f t="shared" si="16"/>
        <v>16.372357190125147</v>
      </c>
      <c r="G75">
        <f t="shared" si="17"/>
        <v>19.743136611621502</v>
      </c>
      <c r="H75">
        <f t="shared" si="18"/>
        <v>23.113916033117853</v>
      </c>
      <c r="I75">
        <f t="shared" si="19"/>
        <v>26.484695454614208</v>
      </c>
      <c r="J75">
        <f t="shared" si="20"/>
        <v>29.855474876110563</v>
      </c>
      <c r="K75" s="11" t="str">
        <f t="shared" si="21"/>
        <v>III</v>
      </c>
      <c r="L75" s="11" t="s">
        <v>157</v>
      </c>
      <c r="M75" s="11" t="s">
        <v>156</v>
      </c>
      <c r="N75" s="122">
        <v>22.25</v>
      </c>
      <c r="O75" s="26"/>
      <c r="P75" s="26"/>
      <c r="V75" s="44">
        <v>5</v>
      </c>
      <c r="W75" s="43">
        <v>23.122160394252557</v>
      </c>
      <c r="X75">
        <v>16.372357190125147</v>
      </c>
      <c r="Y75">
        <v>19.743136611621502</v>
      </c>
      <c r="Z75">
        <v>23.113916033117853</v>
      </c>
      <c r="AA75">
        <v>26.484695454614208</v>
      </c>
      <c r="AB75">
        <v>29.855474876110563</v>
      </c>
    </row>
    <row r="76" spans="1:28" x14ac:dyDescent="0.25">
      <c r="A76" s="44">
        <v>18</v>
      </c>
      <c r="B76" s="44">
        <v>6</v>
      </c>
      <c r="C76" s="43">
        <v>22.493251327462357</v>
      </c>
      <c r="D76" s="43">
        <v>23.705855808694796</v>
      </c>
      <c r="E76" s="44">
        <f t="shared" si="15"/>
        <v>0.94884789264652147</v>
      </c>
      <c r="F76">
        <f t="shared" si="16"/>
        <v>16.844431757589742</v>
      </c>
      <c r="G76">
        <f t="shared" si="17"/>
        <v>20.312403001799396</v>
      </c>
      <c r="H76">
        <f t="shared" si="18"/>
        <v>23.780374246009046</v>
      </c>
      <c r="I76">
        <f t="shared" si="19"/>
        <v>27.2483454902187</v>
      </c>
      <c r="J76">
        <f t="shared" si="20"/>
        <v>30.716316734428357</v>
      </c>
      <c r="K76" s="11" t="str">
        <f t="shared" si="21"/>
        <v>III</v>
      </c>
      <c r="L76" s="11" t="s">
        <v>157</v>
      </c>
      <c r="M76" s="11" t="s">
        <v>156</v>
      </c>
      <c r="N76" s="122">
        <v>22.25</v>
      </c>
      <c r="O76" s="26"/>
      <c r="P76" s="26"/>
      <c r="V76" s="44">
        <v>5</v>
      </c>
      <c r="W76" s="43">
        <v>22.76868520181247</v>
      </c>
      <c r="X76">
        <v>16.372357190125147</v>
      </c>
      <c r="Y76">
        <v>19.743136611621502</v>
      </c>
      <c r="Z76">
        <v>23.113916033117853</v>
      </c>
      <c r="AA76">
        <v>26.484695454614208</v>
      </c>
      <c r="AB76">
        <v>29.855474876110563</v>
      </c>
    </row>
    <row r="77" spans="1:28" x14ac:dyDescent="0.25">
      <c r="A77" s="44">
        <v>19</v>
      </c>
      <c r="B77" s="44">
        <v>3</v>
      </c>
      <c r="C77" s="43">
        <v>16.642673794611433</v>
      </c>
      <c r="D77" s="43">
        <v>16.08089150505036</v>
      </c>
      <c r="E77" s="44">
        <f t="shared" si="15"/>
        <v>1.0349347727011677</v>
      </c>
      <c r="F77">
        <f t="shared" si="16"/>
        <v>11.426437490549269</v>
      </c>
      <c r="G77">
        <f t="shared" si="17"/>
        <v>13.778939326838826</v>
      </c>
      <c r="H77">
        <f t="shared" si="18"/>
        <v>16.131441163128379</v>
      </c>
      <c r="I77">
        <f t="shared" si="19"/>
        <v>18.483942999417938</v>
      </c>
      <c r="J77">
        <f t="shared" si="20"/>
        <v>20.836444835707493</v>
      </c>
      <c r="K77" s="11" t="str">
        <f t="shared" si="21"/>
        <v>II</v>
      </c>
      <c r="L77" s="151" t="s">
        <v>157</v>
      </c>
      <c r="M77" s="151" t="s">
        <v>156</v>
      </c>
      <c r="N77" s="122">
        <v>22.25</v>
      </c>
      <c r="O77" s="26"/>
      <c r="P77" s="26"/>
      <c r="V77" s="44">
        <v>5</v>
      </c>
      <c r="W77" s="43">
        <v>23.080094233766431</v>
      </c>
      <c r="X77">
        <v>16.372357190125147</v>
      </c>
      <c r="Y77">
        <v>19.743136611621502</v>
      </c>
      <c r="Z77">
        <v>23.113916033117853</v>
      </c>
      <c r="AA77">
        <v>26.484695454614208</v>
      </c>
      <c r="AB77">
        <v>29.855474876110563</v>
      </c>
    </row>
    <row r="78" spans="1:28" x14ac:dyDescent="0.25">
      <c r="A78" s="44">
        <v>19</v>
      </c>
      <c r="B78" s="44">
        <v>4</v>
      </c>
      <c r="C78" s="43">
        <v>19.980867629800333</v>
      </c>
      <c r="D78" s="43">
        <v>21.102735095748422</v>
      </c>
      <c r="E78" s="44">
        <f t="shared" si="15"/>
        <v>0.94683781695321034</v>
      </c>
      <c r="F78">
        <f t="shared" si="16"/>
        <v>14.994758429621932</v>
      </c>
      <c r="G78">
        <f t="shared" si="17"/>
        <v>18.081914576897034</v>
      </c>
      <c r="H78">
        <f t="shared" si="18"/>
        <v>21.169070724172137</v>
      </c>
      <c r="I78">
        <f t="shared" si="19"/>
        <v>24.256226871447243</v>
      </c>
      <c r="J78">
        <f t="shared" si="20"/>
        <v>27.343383018722349</v>
      </c>
      <c r="K78" s="11" t="str">
        <f t="shared" si="21"/>
        <v>III</v>
      </c>
      <c r="L78" s="151" t="s">
        <v>157</v>
      </c>
      <c r="M78" s="151" t="s">
        <v>156</v>
      </c>
      <c r="N78" s="122">
        <v>22.25</v>
      </c>
      <c r="O78" s="26"/>
      <c r="P78" s="26"/>
      <c r="V78" s="44">
        <v>5</v>
      </c>
      <c r="W78" s="43">
        <v>23.152365014408328</v>
      </c>
      <c r="X78">
        <v>16.372357190125147</v>
      </c>
      <c r="Y78">
        <v>19.743136611621502</v>
      </c>
      <c r="Z78">
        <v>23.113916033117853</v>
      </c>
      <c r="AA78">
        <v>26.484695454614208</v>
      </c>
      <c r="AB78">
        <v>29.855474876110563</v>
      </c>
    </row>
    <row r="79" spans="1:28" x14ac:dyDescent="0.25">
      <c r="A79" s="44">
        <v>19</v>
      </c>
      <c r="B79" s="44">
        <v>5</v>
      </c>
      <c r="C79" s="43">
        <v>21.833941699381569</v>
      </c>
      <c r="D79" s="43">
        <v>23.041486016450229</v>
      </c>
      <c r="E79" s="44">
        <f t="shared" si="15"/>
        <v>0.94759260248203847</v>
      </c>
      <c r="F79">
        <f t="shared" si="16"/>
        <v>16.372357190125147</v>
      </c>
      <c r="G79">
        <f t="shared" si="17"/>
        <v>19.743136611621502</v>
      </c>
      <c r="H79">
        <f t="shared" si="18"/>
        <v>23.113916033117853</v>
      </c>
      <c r="I79">
        <f t="shared" si="19"/>
        <v>26.484695454614208</v>
      </c>
      <c r="J79">
        <f t="shared" si="20"/>
        <v>29.855474876110563</v>
      </c>
      <c r="K79" s="11" t="str">
        <f t="shared" si="21"/>
        <v>III</v>
      </c>
      <c r="L79" s="151" t="s">
        <v>157</v>
      </c>
      <c r="M79" s="151" t="s">
        <v>156</v>
      </c>
      <c r="N79" s="122">
        <v>22.25</v>
      </c>
      <c r="O79" s="26"/>
      <c r="P79" s="26"/>
      <c r="V79" s="44">
        <v>5</v>
      </c>
      <c r="W79" s="43">
        <v>21.627941699381569</v>
      </c>
      <c r="X79">
        <v>16.372357190125147</v>
      </c>
      <c r="Y79">
        <v>19.743136611621502</v>
      </c>
      <c r="Z79">
        <v>23.113916033117853</v>
      </c>
      <c r="AA79">
        <v>26.484695454614208</v>
      </c>
      <c r="AB79">
        <v>29.855474876110563</v>
      </c>
    </row>
    <row r="80" spans="1:28" x14ac:dyDescent="0.25">
      <c r="A80" s="44">
        <v>19</v>
      </c>
      <c r="B80" s="44">
        <v>6</v>
      </c>
      <c r="C80" s="43">
        <v>22.707491327462353</v>
      </c>
      <c r="D80" s="43">
        <v>23.705855808694796</v>
      </c>
      <c r="E80" s="44">
        <f t="shared" si="15"/>
        <v>0.9578853221208633</v>
      </c>
      <c r="F80">
        <f t="shared" si="16"/>
        <v>16.844431757589742</v>
      </c>
      <c r="G80">
        <f t="shared" si="17"/>
        <v>20.312403001799396</v>
      </c>
      <c r="H80">
        <f t="shared" si="18"/>
        <v>23.780374246009046</v>
      </c>
      <c r="I80">
        <f t="shared" si="19"/>
        <v>27.2483454902187</v>
      </c>
      <c r="J80">
        <f t="shared" si="20"/>
        <v>30.716316734428357</v>
      </c>
      <c r="K80" s="11" t="str">
        <f t="shared" si="21"/>
        <v>III</v>
      </c>
      <c r="L80" s="151" t="s">
        <v>157</v>
      </c>
      <c r="M80" s="151" t="s">
        <v>156</v>
      </c>
      <c r="N80" s="122">
        <v>22.25</v>
      </c>
      <c r="O80" s="26"/>
      <c r="P80" s="26"/>
      <c r="V80" s="44">
        <v>5</v>
      </c>
      <c r="W80" s="43">
        <v>21.833941699381569</v>
      </c>
      <c r="X80">
        <v>16.372357190125147</v>
      </c>
      <c r="Y80">
        <v>19.743136611621502</v>
      </c>
      <c r="Z80">
        <v>23.113916033117853</v>
      </c>
      <c r="AA80">
        <v>26.484695454614208</v>
      </c>
      <c r="AB80">
        <v>29.855474876110563</v>
      </c>
    </row>
    <row r="81" spans="1:28" x14ac:dyDescent="0.25">
      <c r="A81" s="44">
        <v>20</v>
      </c>
      <c r="B81" s="44">
        <v>3</v>
      </c>
      <c r="C81" s="43">
        <v>18.016666666666666</v>
      </c>
      <c r="D81" s="43">
        <v>16.08089150505036</v>
      </c>
      <c r="E81" s="44">
        <f t="shared" si="15"/>
        <v>1.120377353519757</v>
      </c>
      <c r="F81">
        <f t="shared" si="16"/>
        <v>11.426437490549269</v>
      </c>
      <c r="G81">
        <f t="shared" si="17"/>
        <v>13.778939326838826</v>
      </c>
      <c r="H81">
        <f t="shared" si="18"/>
        <v>16.131441163128379</v>
      </c>
      <c r="I81">
        <f t="shared" si="19"/>
        <v>18.483942999417938</v>
      </c>
      <c r="J81">
        <f t="shared" si="20"/>
        <v>20.836444835707493</v>
      </c>
      <c r="K81" s="11" t="str">
        <f t="shared" si="21"/>
        <v>II</v>
      </c>
      <c r="L81" s="11" t="str">
        <f>K81</f>
        <v>II</v>
      </c>
      <c r="M81" s="11" t="s">
        <v>155</v>
      </c>
      <c r="N81" s="122">
        <v>25.75</v>
      </c>
      <c r="O81" s="26"/>
      <c r="P81" s="26"/>
      <c r="V81" s="44">
        <v>5</v>
      </c>
      <c r="W81" s="43">
        <v>24.009826352647007</v>
      </c>
      <c r="X81">
        <v>16.372357190125147</v>
      </c>
      <c r="Y81">
        <v>19.743136611621502</v>
      </c>
      <c r="Z81">
        <v>23.113916033117853</v>
      </c>
      <c r="AA81">
        <v>26.484695454614208</v>
      </c>
      <c r="AB81">
        <v>29.855474876110563</v>
      </c>
    </row>
    <row r="82" spans="1:28" x14ac:dyDescent="0.25">
      <c r="A82" s="44">
        <v>20</v>
      </c>
      <c r="B82" s="44">
        <v>4</v>
      </c>
      <c r="C82" s="43">
        <v>21.971960757517561</v>
      </c>
      <c r="D82" s="43">
        <v>21.102735095748422</v>
      </c>
      <c r="E82" s="44">
        <f t="shared" si="15"/>
        <v>1.0411901896993563</v>
      </c>
      <c r="F82">
        <f t="shared" si="16"/>
        <v>14.994758429621932</v>
      </c>
      <c r="G82">
        <f t="shared" si="17"/>
        <v>18.081914576897034</v>
      </c>
      <c r="H82">
        <f t="shared" si="18"/>
        <v>21.169070724172137</v>
      </c>
      <c r="I82">
        <f t="shared" si="19"/>
        <v>24.256226871447243</v>
      </c>
      <c r="J82">
        <f t="shared" si="20"/>
        <v>27.343383018722349</v>
      </c>
      <c r="K82" s="11" t="str">
        <f t="shared" si="21"/>
        <v>II</v>
      </c>
      <c r="L82" s="11" t="str">
        <f t="shared" ref="L82:L88" si="23">K82</f>
        <v>II</v>
      </c>
      <c r="M82" s="11" t="s">
        <v>155</v>
      </c>
      <c r="N82" s="122">
        <v>25.75</v>
      </c>
      <c r="O82" s="26"/>
      <c r="P82" s="26"/>
      <c r="V82" s="44">
        <v>5</v>
      </c>
      <c r="W82" s="43">
        <v>24.5655</v>
      </c>
      <c r="X82">
        <v>16.372357190125147</v>
      </c>
      <c r="Y82">
        <v>19.743136611621502</v>
      </c>
      <c r="Z82">
        <v>23.113916033117853</v>
      </c>
      <c r="AA82">
        <v>26.484695454614208</v>
      </c>
      <c r="AB82">
        <v>29.855474876110563</v>
      </c>
    </row>
    <row r="83" spans="1:28" x14ac:dyDescent="0.25">
      <c r="A83" s="44">
        <v>20</v>
      </c>
      <c r="B83" s="44">
        <v>5</v>
      </c>
      <c r="C83" s="43">
        <v>24.009826352647007</v>
      </c>
      <c r="D83" s="43">
        <v>23.041486016450229</v>
      </c>
      <c r="E83" s="44">
        <f t="shared" si="15"/>
        <v>1.0420259498673585</v>
      </c>
      <c r="F83">
        <f t="shared" si="16"/>
        <v>16.372357190125147</v>
      </c>
      <c r="G83">
        <f t="shared" si="17"/>
        <v>19.743136611621502</v>
      </c>
      <c r="H83">
        <f t="shared" si="18"/>
        <v>23.113916033117853</v>
      </c>
      <c r="I83">
        <f t="shared" si="19"/>
        <v>26.484695454614208</v>
      </c>
      <c r="J83">
        <f t="shared" si="20"/>
        <v>29.855474876110563</v>
      </c>
      <c r="K83" s="11" t="str">
        <f t="shared" si="21"/>
        <v>II</v>
      </c>
      <c r="L83" s="11" t="str">
        <f t="shared" si="23"/>
        <v>II</v>
      </c>
      <c r="M83" s="11" t="s">
        <v>155</v>
      </c>
      <c r="N83" s="122">
        <v>25.75</v>
      </c>
      <c r="O83" s="26"/>
      <c r="P83" s="26"/>
      <c r="V83" s="44">
        <v>5</v>
      </c>
      <c r="W83" s="43">
        <v>20.952310431314853</v>
      </c>
      <c r="X83">
        <v>16.372357190125147</v>
      </c>
      <c r="Y83">
        <v>19.743136611621502</v>
      </c>
      <c r="Z83">
        <v>23.113916033117853</v>
      </c>
      <c r="AA83">
        <v>26.484695454614208</v>
      </c>
      <c r="AB83">
        <v>29.855474876110563</v>
      </c>
    </row>
    <row r="84" spans="1:28" x14ac:dyDescent="0.25">
      <c r="A84" s="44">
        <v>20</v>
      </c>
      <c r="B84" s="44">
        <v>6</v>
      </c>
      <c r="C84" s="43">
        <v>24.970621836178466</v>
      </c>
      <c r="D84" s="43">
        <v>23.705855808694796</v>
      </c>
      <c r="E84" s="44">
        <f t="shared" si="15"/>
        <v>1.0533524728105272</v>
      </c>
      <c r="F84">
        <f t="shared" si="16"/>
        <v>16.844431757589742</v>
      </c>
      <c r="G84">
        <f t="shared" si="17"/>
        <v>20.312403001799396</v>
      </c>
      <c r="H84">
        <f t="shared" si="18"/>
        <v>23.780374246009046</v>
      </c>
      <c r="I84">
        <f t="shared" si="19"/>
        <v>27.2483454902187</v>
      </c>
      <c r="J84">
        <f t="shared" si="20"/>
        <v>30.716316734428357</v>
      </c>
      <c r="K84" s="11" t="str">
        <f t="shared" si="21"/>
        <v>II</v>
      </c>
      <c r="L84" s="11" t="str">
        <f t="shared" si="23"/>
        <v>II</v>
      </c>
      <c r="M84" s="11" t="s">
        <v>155</v>
      </c>
      <c r="N84" s="122">
        <v>25.75</v>
      </c>
      <c r="O84" s="26"/>
      <c r="P84" s="26"/>
      <c r="V84" s="44">
        <v>5</v>
      </c>
      <c r="W84" s="43">
        <v>20.695230811439007</v>
      </c>
      <c r="X84">
        <v>16.372357190125147</v>
      </c>
      <c r="Y84">
        <v>19.743136611621502</v>
      </c>
      <c r="Z84">
        <v>23.113916033117853</v>
      </c>
      <c r="AA84">
        <v>26.484695454614208</v>
      </c>
      <c r="AB84">
        <v>29.855474876110563</v>
      </c>
    </row>
    <row r="85" spans="1:28" x14ac:dyDescent="0.25">
      <c r="A85" s="44">
        <v>21</v>
      </c>
      <c r="B85" s="44">
        <v>3</v>
      </c>
      <c r="C85" s="43">
        <v>17.600357266144307</v>
      </c>
      <c r="D85" s="43">
        <v>16.08089150505036</v>
      </c>
      <c r="E85" s="44">
        <f t="shared" si="15"/>
        <v>1.0944889007314516</v>
      </c>
      <c r="F85">
        <f t="shared" si="16"/>
        <v>11.426437490549269</v>
      </c>
      <c r="G85">
        <f t="shared" si="17"/>
        <v>13.778939326838826</v>
      </c>
      <c r="H85">
        <f t="shared" si="18"/>
        <v>16.131441163128379</v>
      </c>
      <c r="I85">
        <f t="shared" si="19"/>
        <v>18.483942999417938</v>
      </c>
      <c r="J85">
        <f t="shared" si="20"/>
        <v>20.836444835707493</v>
      </c>
      <c r="K85" s="11" t="str">
        <f t="shared" si="21"/>
        <v>II</v>
      </c>
      <c r="L85" s="151" t="str">
        <f t="shared" si="23"/>
        <v>II</v>
      </c>
      <c r="M85" s="151" t="s">
        <v>155</v>
      </c>
      <c r="N85" s="122">
        <v>25.75</v>
      </c>
      <c r="O85" s="26"/>
      <c r="P85" s="26"/>
      <c r="V85" s="44">
        <v>5</v>
      </c>
      <c r="W85" s="43">
        <v>22.523562926740201</v>
      </c>
      <c r="X85">
        <v>16.372357190125147</v>
      </c>
      <c r="Y85">
        <v>19.743136611621502</v>
      </c>
      <c r="Z85">
        <v>23.113916033117853</v>
      </c>
      <c r="AA85">
        <v>26.484695454614208</v>
      </c>
      <c r="AB85">
        <v>29.855474876110563</v>
      </c>
    </row>
    <row r="86" spans="1:28" x14ac:dyDescent="0.25">
      <c r="A86" s="44">
        <v>21</v>
      </c>
      <c r="B86" s="44">
        <v>4</v>
      </c>
      <c r="C86" s="43">
        <v>22.477432499999995</v>
      </c>
      <c r="D86" s="43">
        <v>21.102735095748422</v>
      </c>
      <c r="E86" s="44">
        <f t="shared" si="15"/>
        <v>1.0651430915478124</v>
      </c>
      <c r="F86">
        <f t="shared" si="16"/>
        <v>14.994758429621932</v>
      </c>
      <c r="G86">
        <f t="shared" si="17"/>
        <v>18.081914576897034</v>
      </c>
      <c r="H86">
        <f t="shared" si="18"/>
        <v>21.169070724172137</v>
      </c>
      <c r="I86">
        <f t="shared" si="19"/>
        <v>24.256226871447243</v>
      </c>
      <c r="J86">
        <f t="shared" si="20"/>
        <v>27.343383018722349</v>
      </c>
      <c r="K86" s="11" t="str">
        <f t="shared" si="21"/>
        <v>II</v>
      </c>
      <c r="L86" s="151" t="str">
        <f t="shared" si="23"/>
        <v>II</v>
      </c>
      <c r="M86" s="151" t="s">
        <v>155</v>
      </c>
      <c r="N86" s="122">
        <v>25.75</v>
      </c>
      <c r="O86" s="26"/>
      <c r="P86" s="26"/>
      <c r="V86" s="44">
        <v>5</v>
      </c>
      <c r="W86" s="43">
        <v>21.193943844581788</v>
      </c>
      <c r="X86">
        <v>16.372357190125147</v>
      </c>
      <c r="Y86">
        <v>19.743136611621502</v>
      </c>
      <c r="Z86">
        <v>23.113916033117853</v>
      </c>
      <c r="AA86">
        <v>26.484695454614208</v>
      </c>
      <c r="AB86">
        <v>29.855474876110563</v>
      </c>
    </row>
    <row r="87" spans="1:28" x14ac:dyDescent="0.25">
      <c r="A87" s="44">
        <v>21</v>
      </c>
      <c r="B87" s="44">
        <v>5</v>
      </c>
      <c r="C87" s="43">
        <v>24.5655</v>
      </c>
      <c r="D87" s="43">
        <v>23.041486016450229</v>
      </c>
      <c r="E87" s="44">
        <f t="shared" si="15"/>
        <v>1.066142174270432</v>
      </c>
      <c r="F87">
        <f t="shared" si="16"/>
        <v>16.372357190125147</v>
      </c>
      <c r="G87">
        <f t="shared" si="17"/>
        <v>19.743136611621502</v>
      </c>
      <c r="H87">
        <f t="shared" si="18"/>
        <v>23.113916033117853</v>
      </c>
      <c r="I87">
        <f t="shared" si="19"/>
        <v>26.484695454614208</v>
      </c>
      <c r="J87">
        <f t="shared" si="20"/>
        <v>29.855474876110563</v>
      </c>
      <c r="K87" s="11" t="str">
        <f t="shared" si="21"/>
        <v>II</v>
      </c>
      <c r="L87" s="151" t="str">
        <f t="shared" si="23"/>
        <v>II</v>
      </c>
      <c r="M87" s="151" t="s">
        <v>155</v>
      </c>
      <c r="N87" s="122">
        <v>25.75</v>
      </c>
      <c r="O87" s="26"/>
      <c r="P87" s="26"/>
      <c r="V87" s="44">
        <v>5</v>
      </c>
      <c r="W87" s="43">
        <v>20.976784407250992</v>
      </c>
      <c r="X87">
        <v>16.372357190125147</v>
      </c>
      <c r="Y87">
        <v>19.743136611621502</v>
      </c>
      <c r="Z87">
        <v>23.113916033117853</v>
      </c>
      <c r="AA87">
        <v>26.484695454614208</v>
      </c>
      <c r="AB87">
        <v>29.855474876110563</v>
      </c>
    </row>
    <row r="88" spans="1:28" x14ac:dyDescent="0.25">
      <c r="A88" s="44">
        <v>21</v>
      </c>
      <c r="B88" s="44">
        <v>6</v>
      </c>
      <c r="C88" s="43">
        <v>25.548119999999997</v>
      </c>
      <c r="D88" s="43">
        <v>23.705855808694796</v>
      </c>
      <c r="E88" s="44">
        <f t="shared" si="15"/>
        <v>1.0777134648152842</v>
      </c>
      <c r="F88">
        <f t="shared" si="16"/>
        <v>16.844431757589742</v>
      </c>
      <c r="G88">
        <f t="shared" si="17"/>
        <v>20.312403001799396</v>
      </c>
      <c r="H88">
        <f t="shared" si="18"/>
        <v>23.780374246009046</v>
      </c>
      <c r="I88">
        <f t="shared" si="19"/>
        <v>27.2483454902187</v>
      </c>
      <c r="J88">
        <f t="shared" si="20"/>
        <v>30.716316734428357</v>
      </c>
      <c r="K88" s="11" t="str">
        <f t="shared" si="21"/>
        <v>II</v>
      </c>
      <c r="L88" s="151" t="str">
        <f t="shared" si="23"/>
        <v>II</v>
      </c>
      <c r="M88" s="151" t="s">
        <v>155</v>
      </c>
      <c r="N88" s="122">
        <v>25.75</v>
      </c>
      <c r="O88" s="26"/>
      <c r="P88" s="26"/>
      <c r="V88" s="44">
        <v>5</v>
      </c>
      <c r="W88" s="43">
        <v>20.937038962473284</v>
      </c>
      <c r="X88">
        <v>16.372357190125147</v>
      </c>
      <c r="Y88">
        <v>19.743136611621502</v>
      </c>
      <c r="Z88">
        <v>23.113916033117853</v>
      </c>
      <c r="AA88">
        <v>26.484695454614208</v>
      </c>
      <c r="AB88">
        <v>29.855474876110563</v>
      </c>
    </row>
    <row r="89" spans="1:28" x14ac:dyDescent="0.25">
      <c r="A89" s="44">
        <v>22</v>
      </c>
      <c r="B89" s="44">
        <v>3</v>
      </c>
      <c r="C89" s="43">
        <v>15.69048771255739</v>
      </c>
      <c r="D89" s="43">
        <v>16.08089150505036</v>
      </c>
      <c r="E89" s="44">
        <f t="shared" si="15"/>
        <v>0.97572250317276499</v>
      </c>
      <c r="F89">
        <f t="shared" si="16"/>
        <v>11.426437490549269</v>
      </c>
      <c r="G89">
        <f t="shared" si="17"/>
        <v>13.778939326838826</v>
      </c>
      <c r="H89">
        <f t="shared" si="18"/>
        <v>16.131441163128379</v>
      </c>
      <c r="I89">
        <f t="shared" si="19"/>
        <v>18.483942999417938</v>
      </c>
      <c r="J89">
        <f t="shared" si="20"/>
        <v>20.836444835707493</v>
      </c>
      <c r="K89" s="11" t="str">
        <f t="shared" si="21"/>
        <v>III</v>
      </c>
      <c r="L89" s="11" t="s">
        <v>157</v>
      </c>
      <c r="M89" s="11" t="s">
        <v>156</v>
      </c>
      <c r="N89" s="122">
        <v>22.25</v>
      </c>
      <c r="O89" s="26"/>
      <c r="P89" s="26"/>
      <c r="V89" s="44">
        <v>5</v>
      </c>
      <c r="W89" s="43">
        <v>19.391910517435811</v>
      </c>
      <c r="X89">
        <v>16.372357190125147</v>
      </c>
      <c r="Y89">
        <v>19.743136611621502</v>
      </c>
      <c r="Z89">
        <v>23.113916033117853</v>
      </c>
      <c r="AA89">
        <v>26.484695454614208</v>
      </c>
      <c r="AB89">
        <v>29.855474876110563</v>
      </c>
    </row>
    <row r="90" spans="1:28" x14ac:dyDescent="0.25">
      <c r="A90" s="44">
        <v>22</v>
      </c>
      <c r="B90" s="44">
        <v>4</v>
      </c>
      <c r="C90" s="43">
        <v>19.174197185370957</v>
      </c>
      <c r="D90" s="43">
        <v>21.102735095748422</v>
      </c>
      <c r="E90" s="44">
        <f t="shared" si="15"/>
        <v>0.9086119452465663</v>
      </c>
      <c r="F90">
        <f t="shared" si="16"/>
        <v>14.994758429621932</v>
      </c>
      <c r="G90">
        <f t="shared" si="17"/>
        <v>18.081914576897034</v>
      </c>
      <c r="H90">
        <f t="shared" si="18"/>
        <v>21.169070724172137</v>
      </c>
      <c r="I90">
        <f t="shared" si="19"/>
        <v>24.256226871447243</v>
      </c>
      <c r="J90">
        <f t="shared" si="20"/>
        <v>27.343383018722349</v>
      </c>
      <c r="K90" s="11" t="str">
        <f t="shared" si="21"/>
        <v>III</v>
      </c>
      <c r="L90" s="11" t="s">
        <v>157</v>
      </c>
      <c r="M90" s="11" t="s">
        <v>156</v>
      </c>
      <c r="N90" s="122">
        <v>22.25</v>
      </c>
      <c r="O90" s="26"/>
      <c r="P90" s="26"/>
      <c r="V90" s="44">
        <v>5</v>
      </c>
      <c r="W90" s="43">
        <v>23.167569521030114</v>
      </c>
      <c r="X90">
        <v>16.372357190125147</v>
      </c>
      <c r="Y90">
        <v>19.743136611621502</v>
      </c>
      <c r="Z90">
        <v>23.113916033117853</v>
      </c>
      <c r="AA90">
        <v>26.484695454614208</v>
      </c>
      <c r="AB90">
        <v>29.855474876110563</v>
      </c>
    </row>
    <row r="91" spans="1:28" x14ac:dyDescent="0.25">
      <c r="A91" s="44">
        <v>22</v>
      </c>
      <c r="B91" s="44">
        <v>5</v>
      </c>
      <c r="C91" s="43">
        <v>20.952310431314853</v>
      </c>
      <c r="D91" s="43">
        <v>23.041486016450229</v>
      </c>
      <c r="E91" s="44">
        <f t="shared" si="15"/>
        <v>0.9093298243158523</v>
      </c>
      <c r="F91">
        <f t="shared" si="16"/>
        <v>16.372357190125147</v>
      </c>
      <c r="G91">
        <f t="shared" si="17"/>
        <v>19.743136611621502</v>
      </c>
      <c r="H91">
        <f t="shared" si="18"/>
        <v>23.113916033117853</v>
      </c>
      <c r="I91">
        <f t="shared" si="19"/>
        <v>26.484695454614208</v>
      </c>
      <c r="J91">
        <f t="shared" si="20"/>
        <v>29.855474876110563</v>
      </c>
      <c r="K91" s="11" t="str">
        <f t="shared" si="21"/>
        <v>III</v>
      </c>
      <c r="L91" s="11" t="s">
        <v>157</v>
      </c>
      <c r="M91" s="11" t="s">
        <v>156</v>
      </c>
      <c r="N91" s="122">
        <v>22.25</v>
      </c>
      <c r="O91" s="26"/>
      <c r="P91" s="26"/>
      <c r="V91" s="44">
        <v>5</v>
      </c>
      <c r="W91" s="43">
        <v>22.08535808505232</v>
      </c>
      <c r="X91">
        <v>16.372357190125147</v>
      </c>
      <c r="Y91">
        <v>19.743136611621502</v>
      </c>
      <c r="Z91">
        <v>23.113916033117853</v>
      </c>
      <c r="AA91">
        <v>26.484695454614208</v>
      </c>
      <c r="AB91">
        <v>29.855474876110563</v>
      </c>
    </row>
    <row r="92" spans="1:28" x14ac:dyDescent="0.25">
      <c r="A92" s="44">
        <v>22</v>
      </c>
      <c r="B92" s="44">
        <v>6</v>
      </c>
      <c r="C92" s="43">
        <v>21.790623608890098</v>
      </c>
      <c r="D92" s="43">
        <v>23.705855808694796</v>
      </c>
      <c r="E92" s="44">
        <f t="shared" si="15"/>
        <v>0.91920847678900364</v>
      </c>
      <c r="F92">
        <f t="shared" si="16"/>
        <v>16.844431757589742</v>
      </c>
      <c r="G92">
        <f t="shared" si="17"/>
        <v>20.312403001799396</v>
      </c>
      <c r="H92">
        <f t="shared" si="18"/>
        <v>23.780374246009046</v>
      </c>
      <c r="I92">
        <f t="shared" si="19"/>
        <v>27.2483454902187</v>
      </c>
      <c r="J92">
        <f t="shared" si="20"/>
        <v>30.716316734428357</v>
      </c>
      <c r="K92" s="11" t="str">
        <f t="shared" si="21"/>
        <v>III</v>
      </c>
      <c r="L92" s="11" t="s">
        <v>157</v>
      </c>
      <c r="M92" s="11" t="s">
        <v>156</v>
      </c>
      <c r="N92" s="122">
        <v>22.25</v>
      </c>
      <c r="O92" s="26"/>
      <c r="P92" s="26"/>
      <c r="V92" s="44">
        <v>6</v>
      </c>
      <c r="W92" s="43">
        <v>25.869156733211174</v>
      </c>
      <c r="X92">
        <v>16.844431757589742</v>
      </c>
      <c r="Y92">
        <v>20.312403001799396</v>
      </c>
      <c r="Z92">
        <v>23.780374246009046</v>
      </c>
      <c r="AA92">
        <v>27.2483454902187</v>
      </c>
      <c r="AB92">
        <v>30.716316734428357</v>
      </c>
    </row>
    <row r="93" spans="1:28" x14ac:dyDescent="0.25">
      <c r="A93" s="44">
        <v>23</v>
      </c>
      <c r="B93" s="44">
        <v>3</v>
      </c>
      <c r="C93" s="43">
        <v>15.435784326163775</v>
      </c>
      <c r="D93" s="43">
        <v>16.08089150505036</v>
      </c>
      <c r="E93" s="44">
        <f t="shared" si="15"/>
        <v>0.95988361847451165</v>
      </c>
      <c r="F93">
        <f t="shared" si="16"/>
        <v>11.426437490549269</v>
      </c>
      <c r="G93">
        <f t="shared" si="17"/>
        <v>13.778939326838826</v>
      </c>
      <c r="H93">
        <f t="shared" si="18"/>
        <v>16.131441163128379</v>
      </c>
      <c r="I93">
        <f t="shared" si="19"/>
        <v>18.483942999417938</v>
      </c>
      <c r="J93">
        <f t="shared" si="20"/>
        <v>20.836444835707493</v>
      </c>
      <c r="K93" s="11" t="str">
        <f t="shared" si="21"/>
        <v>III</v>
      </c>
      <c r="L93" s="151" t="s">
        <v>157</v>
      </c>
      <c r="M93" s="151" t="s">
        <v>156</v>
      </c>
      <c r="N93" s="122">
        <v>22.25</v>
      </c>
      <c r="O93" s="26"/>
      <c r="P93" s="26"/>
      <c r="V93" s="44">
        <v>6</v>
      </c>
      <c r="W93" s="43">
        <v>25.414499379715039</v>
      </c>
      <c r="X93">
        <v>16.844431757589742</v>
      </c>
      <c r="Y93">
        <v>20.312403001799396</v>
      </c>
      <c r="Z93">
        <v>23.780374246009046</v>
      </c>
      <c r="AA93">
        <v>27.2483454902187</v>
      </c>
      <c r="AB93">
        <v>30.716316734428357</v>
      </c>
    </row>
    <row r="94" spans="1:28" x14ac:dyDescent="0.25">
      <c r="A94" s="44">
        <v>23</v>
      </c>
      <c r="B94" s="44">
        <v>4</v>
      </c>
      <c r="C94" s="43">
        <v>18.941674349107725</v>
      </c>
      <c r="D94" s="43">
        <v>21.102735095748422</v>
      </c>
      <c r="E94" s="44">
        <f t="shared" si="15"/>
        <v>0.89759333390504026</v>
      </c>
      <c r="F94">
        <f t="shared" si="16"/>
        <v>14.994758429621932</v>
      </c>
      <c r="G94">
        <f t="shared" si="17"/>
        <v>18.081914576897034</v>
      </c>
      <c r="H94">
        <f t="shared" si="18"/>
        <v>21.169070724172137</v>
      </c>
      <c r="I94">
        <f t="shared" si="19"/>
        <v>24.256226871447243</v>
      </c>
      <c r="J94">
        <f t="shared" si="20"/>
        <v>27.343383018722349</v>
      </c>
      <c r="K94" s="11" t="str">
        <f t="shared" si="21"/>
        <v>III</v>
      </c>
      <c r="L94" s="151" t="s">
        <v>157</v>
      </c>
      <c r="M94" s="151" t="s">
        <v>156</v>
      </c>
      <c r="N94" s="122">
        <v>22.25</v>
      </c>
      <c r="O94" s="26"/>
      <c r="P94" s="26"/>
      <c r="V94" s="44">
        <v>6</v>
      </c>
      <c r="W94" s="43">
        <v>23.11367342982291</v>
      </c>
      <c r="X94">
        <v>16.844431757589742</v>
      </c>
      <c r="Y94">
        <v>20.312403001799396</v>
      </c>
      <c r="Z94">
        <v>23.780374246009046</v>
      </c>
      <c r="AA94">
        <v>27.2483454902187</v>
      </c>
      <c r="AB94">
        <v>30.716316734428357</v>
      </c>
    </row>
    <row r="95" spans="1:28" x14ac:dyDescent="0.25">
      <c r="A95" s="44">
        <v>23</v>
      </c>
      <c r="B95" s="44">
        <v>5</v>
      </c>
      <c r="C95" s="43">
        <v>20.695230811439007</v>
      </c>
      <c r="D95" s="43">
        <v>23.041486016450229</v>
      </c>
      <c r="E95" s="44">
        <f t="shared" si="15"/>
        <v>0.89817257431503605</v>
      </c>
      <c r="F95">
        <f t="shared" si="16"/>
        <v>16.372357190125147</v>
      </c>
      <c r="G95">
        <f t="shared" si="17"/>
        <v>19.743136611621502</v>
      </c>
      <c r="H95">
        <f t="shared" si="18"/>
        <v>23.113916033117853</v>
      </c>
      <c r="I95">
        <f t="shared" si="19"/>
        <v>26.484695454614208</v>
      </c>
      <c r="J95">
        <f t="shared" si="20"/>
        <v>29.855474876110563</v>
      </c>
      <c r="K95" s="11" t="str">
        <f t="shared" si="21"/>
        <v>III</v>
      </c>
      <c r="L95" s="151" t="s">
        <v>157</v>
      </c>
      <c r="M95" s="151" t="s">
        <v>156</v>
      </c>
      <c r="N95" s="122">
        <v>22.25</v>
      </c>
      <c r="O95" s="26"/>
      <c r="P95" s="26"/>
      <c r="V95" s="44">
        <v>6</v>
      </c>
      <c r="W95" s="43">
        <v>23.366548843372758</v>
      </c>
      <c r="X95">
        <v>16.844431757589742</v>
      </c>
      <c r="Y95">
        <v>20.312403001799396</v>
      </c>
      <c r="Z95">
        <v>23.780374246009046</v>
      </c>
      <c r="AA95">
        <v>27.2483454902187</v>
      </c>
      <c r="AB95">
        <v>30.716316734428357</v>
      </c>
    </row>
    <row r="96" spans="1:28" x14ac:dyDescent="0.25">
      <c r="A96" s="44">
        <v>23</v>
      </c>
      <c r="B96" s="44">
        <v>6</v>
      </c>
      <c r="C96" s="43">
        <v>21.52331618606938</v>
      </c>
      <c r="D96" s="43">
        <v>23.705855808694796</v>
      </c>
      <c r="E96" s="44">
        <f t="shared" si="15"/>
        <v>0.90793246865928767</v>
      </c>
      <c r="F96">
        <f t="shared" si="16"/>
        <v>16.844431757589742</v>
      </c>
      <c r="G96">
        <f t="shared" si="17"/>
        <v>20.312403001799396</v>
      </c>
      <c r="H96">
        <f t="shared" si="18"/>
        <v>23.780374246009046</v>
      </c>
      <c r="I96">
        <f t="shared" si="19"/>
        <v>27.2483454902187</v>
      </c>
      <c r="J96">
        <f t="shared" si="20"/>
        <v>30.716316734428357</v>
      </c>
      <c r="K96" s="11" t="str">
        <f t="shared" si="21"/>
        <v>III</v>
      </c>
      <c r="L96" s="151" t="s">
        <v>157</v>
      </c>
      <c r="M96" s="151" t="s">
        <v>156</v>
      </c>
      <c r="N96" s="122">
        <v>22.25</v>
      </c>
      <c r="O96" s="26"/>
      <c r="P96" s="26"/>
      <c r="V96" s="44">
        <v>6</v>
      </c>
      <c r="W96" s="43">
        <v>22.498749684228567</v>
      </c>
      <c r="X96">
        <v>16.844431757589742</v>
      </c>
      <c r="Y96">
        <v>20.312403001799396</v>
      </c>
      <c r="Z96">
        <v>23.780374246009046</v>
      </c>
      <c r="AA96">
        <v>27.2483454902187</v>
      </c>
      <c r="AB96">
        <v>30.716316734428357</v>
      </c>
    </row>
    <row r="97" spans="1:28" x14ac:dyDescent="0.25">
      <c r="A97" s="44">
        <v>24</v>
      </c>
      <c r="B97" s="44">
        <v>3</v>
      </c>
      <c r="C97" s="43">
        <v>15.456767314009324</v>
      </c>
      <c r="D97" s="43">
        <v>16.08089150505036</v>
      </c>
      <c r="E97" s="44">
        <f t="shared" si="15"/>
        <v>0.96118845831121846</v>
      </c>
      <c r="F97">
        <f t="shared" si="16"/>
        <v>11.426437490549269</v>
      </c>
      <c r="G97">
        <f t="shared" si="17"/>
        <v>13.778939326838826</v>
      </c>
      <c r="H97">
        <f t="shared" si="18"/>
        <v>16.131441163128379</v>
      </c>
      <c r="I97">
        <f t="shared" si="19"/>
        <v>18.483942999417938</v>
      </c>
      <c r="J97">
        <f t="shared" si="20"/>
        <v>20.836444835707493</v>
      </c>
      <c r="K97" s="11" t="str">
        <f t="shared" si="21"/>
        <v>III</v>
      </c>
      <c r="L97" s="11" t="s">
        <v>157</v>
      </c>
      <c r="M97" s="11" t="s">
        <v>156</v>
      </c>
      <c r="N97" s="122">
        <v>22.25</v>
      </c>
      <c r="O97" s="26"/>
      <c r="P97" s="26"/>
      <c r="V97" s="44">
        <v>6</v>
      </c>
      <c r="W97" s="43">
        <v>23.485041590346096</v>
      </c>
      <c r="X97">
        <v>16.844431757589742</v>
      </c>
      <c r="Y97">
        <v>20.312403001799396</v>
      </c>
      <c r="Z97">
        <v>23.780374246009046</v>
      </c>
      <c r="AA97">
        <v>27.2483454902187</v>
      </c>
      <c r="AB97">
        <v>30.716316734428357</v>
      </c>
    </row>
    <row r="98" spans="1:28" x14ac:dyDescent="0.25">
      <c r="A98" s="44">
        <v>24</v>
      </c>
      <c r="B98" s="44">
        <v>4</v>
      </c>
      <c r="C98" s="43">
        <v>20.618025251677121</v>
      </c>
      <c r="D98" s="43">
        <v>21.102735095748422</v>
      </c>
      <c r="E98" s="44">
        <f t="shared" si="15"/>
        <v>0.9770309468477878</v>
      </c>
      <c r="F98">
        <f t="shared" si="16"/>
        <v>14.994758429621932</v>
      </c>
      <c r="G98">
        <f t="shared" si="17"/>
        <v>18.081914576897034</v>
      </c>
      <c r="H98">
        <f t="shared" si="18"/>
        <v>21.169070724172137</v>
      </c>
      <c r="I98">
        <f t="shared" si="19"/>
        <v>24.256226871447243</v>
      </c>
      <c r="J98">
        <f t="shared" si="20"/>
        <v>27.343383018722349</v>
      </c>
      <c r="K98" s="11" t="str">
        <f t="shared" si="21"/>
        <v>III</v>
      </c>
      <c r="L98" s="11" t="s">
        <v>157</v>
      </c>
      <c r="M98" s="11" t="s">
        <v>156</v>
      </c>
      <c r="N98" s="122">
        <v>22.25</v>
      </c>
      <c r="O98" s="26"/>
      <c r="P98" s="26"/>
      <c r="V98" s="44">
        <v>6</v>
      </c>
      <c r="W98" s="43">
        <v>25.739862588460948</v>
      </c>
      <c r="X98">
        <v>16.844431757589742</v>
      </c>
      <c r="Y98">
        <v>20.312403001799396</v>
      </c>
      <c r="Z98">
        <v>23.780374246009046</v>
      </c>
      <c r="AA98">
        <v>27.2483454902187</v>
      </c>
      <c r="AB98">
        <v>30.716316734428357</v>
      </c>
    </row>
    <row r="99" spans="1:28" x14ac:dyDescent="0.25">
      <c r="A99" s="44">
        <v>24</v>
      </c>
      <c r="B99" s="44">
        <v>5</v>
      </c>
      <c r="C99" s="43">
        <v>22.523562926740201</v>
      </c>
      <c r="D99" s="43">
        <v>23.041486016450229</v>
      </c>
      <c r="E99" s="44">
        <f t="shared" si="15"/>
        <v>0.97752214899072642</v>
      </c>
      <c r="F99">
        <f t="shared" si="16"/>
        <v>16.372357190125147</v>
      </c>
      <c r="G99">
        <f t="shared" si="17"/>
        <v>19.743136611621502</v>
      </c>
      <c r="H99">
        <f t="shared" si="18"/>
        <v>23.113916033117853</v>
      </c>
      <c r="I99">
        <f t="shared" si="19"/>
        <v>26.484695454614208</v>
      </c>
      <c r="J99">
        <f t="shared" si="20"/>
        <v>29.855474876110563</v>
      </c>
      <c r="K99" s="11" t="str">
        <f t="shared" si="21"/>
        <v>III</v>
      </c>
      <c r="L99" s="11" t="s">
        <v>157</v>
      </c>
      <c r="M99" s="11" t="s">
        <v>156</v>
      </c>
      <c r="N99" s="122">
        <v>22.25</v>
      </c>
      <c r="O99" s="26"/>
      <c r="P99" s="26"/>
      <c r="V99" s="44">
        <v>6</v>
      </c>
      <c r="W99" s="43">
        <v>26.178863249127829</v>
      </c>
      <c r="X99">
        <v>16.844431757589742</v>
      </c>
      <c r="Y99">
        <v>20.312403001799396</v>
      </c>
      <c r="Z99">
        <v>23.780374246009046</v>
      </c>
      <c r="AA99">
        <v>27.2483454902187</v>
      </c>
      <c r="AB99">
        <v>30.716316734428357</v>
      </c>
    </row>
    <row r="100" spans="1:28" x14ac:dyDescent="0.25">
      <c r="A100" s="44">
        <v>24</v>
      </c>
      <c r="B100" s="44">
        <v>6</v>
      </c>
      <c r="C100" s="43">
        <v>23.42578946998194</v>
      </c>
      <c r="D100" s="43">
        <v>23.705855808694796</v>
      </c>
      <c r="E100" s="44">
        <f t="shared" si="15"/>
        <v>0.98818577397192575</v>
      </c>
      <c r="F100">
        <f t="shared" si="16"/>
        <v>16.844431757589742</v>
      </c>
      <c r="G100">
        <f t="shared" si="17"/>
        <v>20.312403001799396</v>
      </c>
      <c r="H100">
        <f t="shared" si="18"/>
        <v>23.780374246009046</v>
      </c>
      <c r="I100">
        <f t="shared" si="19"/>
        <v>27.2483454902187</v>
      </c>
      <c r="J100">
        <f t="shared" si="20"/>
        <v>30.716316734428357</v>
      </c>
      <c r="K100" s="11" t="str">
        <f t="shared" si="21"/>
        <v>III</v>
      </c>
      <c r="L100" s="11" t="s">
        <v>157</v>
      </c>
      <c r="M100" s="11" t="s">
        <v>156</v>
      </c>
      <c r="N100" s="122">
        <v>22.25</v>
      </c>
      <c r="O100" s="26"/>
      <c r="P100" s="26"/>
      <c r="V100" s="44">
        <v>6</v>
      </c>
      <c r="W100" s="43">
        <v>17.619631023552262</v>
      </c>
      <c r="X100">
        <v>16.844431757589742</v>
      </c>
      <c r="Y100">
        <v>20.312403001799396</v>
      </c>
      <c r="Z100">
        <v>23.780374246009046</v>
      </c>
      <c r="AA100">
        <v>27.2483454902187</v>
      </c>
      <c r="AB100">
        <v>30.716316734428357</v>
      </c>
    </row>
    <row r="101" spans="1:28" x14ac:dyDescent="0.25">
      <c r="A101" s="44">
        <v>25</v>
      </c>
      <c r="B101" s="44">
        <v>3</v>
      </c>
      <c r="C101" s="43">
        <v>16.033874757417387</v>
      </c>
      <c r="D101" s="43">
        <v>16.08089150505036</v>
      </c>
      <c r="E101" s="44">
        <f t="shared" si="15"/>
        <v>0.99707623500735598</v>
      </c>
      <c r="F101">
        <f t="shared" si="16"/>
        <v>11.426437490549269</v>
      </c>
      <c r="G101">
        <f t="shared" si="17"/>
        <v>13.778939326838826</v>
      </c>
      <c r="H101">
        <f t="shared" si="18"/>
        <v>16.131441163128379</v>
      </c>
      <c r="I101">
        <f t="shared" si="19"/>
        <v>18.483942999417938</v>
      </c>
      <c r="J101">
        <f t="shared" si="20"/>
        <v>20.836444835707493</v>
      </c>
      <c r="K101" s="11" t="str">
        <f t="shared" si="21"/>
        <v>III</v>
      </c>
      <c r="L101" s="151" t="s">
        <v>157</v>
      </c>
      <c r="M101" s="151" t="s">
        <v>156</v>
      </c>
      <c r="N101" s="122">
        <v>22.25</v>
      </c>
      <c r="O101" s="26"/>
      <c r="P101" s="26"/>
      <c r="V101" s="44">
        <v>6</v>
      </c>
      <c r="W101" s="43">
        <v>29.052949628850531</v>
      </c>
      <c r="X101">
        <v>16.844431757589742</v>
      </c>
      <c r="Y101">
        <v>20.312403001799396</v>
      </c>
      <c r="Z101">
        <v>23.780374246009046</v>
      </c>
      <c r="AA101">
        <v>27.2483454902187</v>
      </c>
      <c r="AB101">
        <v>30.716316734428357</v>
      </c>
    </row>
    <row r="102" spans="1:28" x14ac:dyDescent="0.25">
      <c r="A102" s="44">
        <v>25</v>
      </c>
      <c r="B102" s="44">
        <v>4</v>
      </c>
      <c r="C102" s="43">
        <v>19.395306275896576</v>
      </c>
      <c r="D102" s="43">
        <v>21.102735095748422</v>
      </c>
      <c r="E102" s="44">
        <f t="shared" si="15"/>
        <v>0.91908969088107251</v>
      </c>
      <c r="F102">
        <f t="shared" si="16"/>
        <v>14.994758429621932</v>
      </c>
      <c r="G102">
        <f t="shared" si="17"/>
        <v>18.081914576897034</v>
      </c>
      <c r="H102">
        <f t="shared" si="18"/>
        <v>21.169070724172137</v>
      </c>
      <c r="I102">
        <f t="shared" si="19"/>
        <v>24.256226871447243</v>
      </c>
      <c r="J102">
        <f t="shared" si="20"/>
        <v>27.343383018722349</v>
      </c>
      <c r="K102" s="11" t="str">
        <f t="shared" si="21"/>
        <v>III</v>
      </c>
      <c r="L102" s="151" t="s">
        <v>157</v>
      </c>
      <c r="M102" s="151" t="s">
        <v>156</v>
      </c>
      <c r="N102" s="122">
        <v>22.25</v>
      </c>
      <c r="O102" s="26"/>
      <c r="P102" s="26"/>
      <c r="V102" s="44">
        <v>6</v>
      </c>
      <c r="W102" s="43">
        <v>27.520558829800184</v>
      </c>
      <c r="X102">
        <v>16.844431757589742</v>
      </c>
      <c r="Y102">
        <v>20.312403001799396</v>
      </c>
      <c r="Z102">
        <v>23.780374246009046</v>
      </c>
      <c r="AA102">
        <v>27.2483454902187</v>
      </c>
      <c r="AB102">
        <v>30.716316734428357</v>
      </c>
    </row>
    <row r="103" spans="1:28" x14ac:dyDescent="0.25">
      <c r="A103" s="44">
        <v>25</v>
      </c>
      <c r="B103" s="44">
        <v>5</v>
      </c>
      <c r="C103" s="43">
        <v>21.193943844581788</v>
      </c>
      <c r="D103" s="43">
        <v>23.041486016450229</v>
      </c>
      <c r="E103" s="44">
        <f t="shared" si="15"/>
        <v>0.91981670928040815</v>
      </c>
      <c r="F103">
        <f t="shared" si="16"/>
        <v>16.372357190125147</v>
      </c>
      <c r="G103">
        <f t="shared" si="17"/>
        <v>19.743136611621502</v>
      </c>
      <c r="H103">
        <f t="shared" si="18"/>
        <v>23.113916033117853</v>
      </c>
      <c r="I103">
        <f t="shared" si="19"/>
        <v>26.484695454614208</v>
      </c>
      <c r="J103">
        <f t="shared" si="20"/>
        <v>29.855474876110563</v>
      </c>
      <c r="K103" s="11" t="str">
        <f t="shared" si="21"/>
        <v>III</v>
      </c>
      <c r="L103" s="151" t="s">
        <v>157</v>
      </c>
      <c r="M103" s="151" t="s">
        <v>156</v>
      </c>
      <c r="N103" s="122">
        <v>22.25</v>
      </c>
      <c r="O103" s="26"/>
      <c r="P103" s="26"/>
      <c r="V103" s="44">
        <v>6</v>
      </c>
      <c r="W103" s="43">
        <v>25.742520477466929</v>
      </c>
      <c r="X103">
        <v>16.844431757589742</v>
      </c>
      <c r="Y103">
        <v>20.312403001799396</v>
      </c>
      <c r="Z103">
        <v>23.780374246009046</v>
      </c>
      <c r="AA103">
        <v>27.2483454902187</v>
      </c>
      <c r="AB103">
        <v>30.716316734428357</v>
      </c>
    </row>
    <row r="104" spans="1:28" x14ac:dyDescent="0.25">
      <c r="A104" s="44">
        <v>25</v>
      </c>
      <c r="B104" s="44">
        <v>6</v>
      </c>
      <c r="C104" s="43">
        <v>22.041941328751047</v>
      </c>
      <c r="D104" s="43">
        <v>23.705855808694796</v>
      </c>
      <c r="E104" s="44">
        <f t="shared" si="15"/>
        <v>0.92980998056465602</v>
      </c>
      <c r="F104">
        <f t="shared" si="16"/>
        <v>16.844431757589742</v>
      </c>
      <c r="G104">
        <f t="shared" si="17"/>
        <v>20.312403001799396</v>
      </c>
      <c r="H104">
        <f t="shared" si="18"/>
        <v>23.780374246009046</v>
      </c>
      <c r="I104">
        <f t="shared" si="19"/>
        <v>27.2483454902187</v>
      </c>
      <c r="J104">
        <f t="shared" si="20"/>
        <v>30.716316734428357</v>
      </c>
      <c r="K104" s="11" t="str">
        <f t="shared" si="21"/>
        <v>III</v>
      </c>
      <c r="L104" s="151" t="s">
        <v>157</v>
      </c>
      <c r="M104" s="151" t="s">
        <v>156</v>
      </c>
      <c r="N104" s="122">
        <v>22.25</v>
      </c>
      <c r="O104" s="26"/>
      <c r="P104" s="26"/>
      <c r="V104" s="44">
        <v>6</v>
      </c>
      <c r="W104" s="43">
        <v>24.230181910868641</v>
      </c>
      <c r="X104">
        <v>16.844431757589742</v>
      </c>
      <c r="Y104">
        <v>20.312403001799396</v>
      </c>
      <c r="Z104">
        <v>23.780374246009046</v>
      </c>
      <c r="AA104">
        <v>27.2483454902187</v>
      </c>
      <c r="AB104">
        <v>30.716316734428357</v>
      </c>
    </row>
    <row r="105" spans="1:28" x14ac:dyDescent="0.25">
      <c r="A105" s="44">
        <v>26</v>
      </c>
      <c r="B105" s="44">
        <v>3</v>
      </c>
      <c r="C105" s="43">
        <v>15.456089797180699</v>
      </c>
      <c r="D105" s="43">
        <v>16.08089150505036</v>
      </c>
      <c r="E105" s="44">
        <f t="shared" si="15"/>
        <v>0.96114632651594989</v>
      </c>
      <c r="F105">
        <f t="shared" si="16"/>
        <v>11.426437490549269</v>
      </c>
      <c r="G105">
        <f t="shared" si="17"/>
        <v>13.778939326838826</v>
      </c>
      <c r="H105">
        <f t="shared" si="18"/>
        <v>16.131441163128379</v>
      </c>
      <c r="I105">
        <f t="shared" si="19"/>
        <v>18.483942999417938</v>
      </c>
      <c r="J105">
        <f t="shared" si="20"/>
        <v>20.836444835707493</v>
      </c>
      <c r="K105" s="11" t="str">
        <f t="shared" si="21"/>
        <v>III</v>
      </c>
      <c r="L105" s="11" t="s">
        <v>157</v>
      </c>
      <c r="M105" s="11" t="s">
        <v>156</v>
      </c>
      <c r="N105" s="122">
        <v>22.25</v>
      </c>
      <c r="O105" s="26"/>
      <c r="P105" s="26"/>
      <c r="V105" s="44">
        <v>6</v>
      </c>
      <c r="W105" s="43">
        <v>24.047309996555047</v>
      </c>
      <c r="X105">
        <v>16.844431757589742</v>
      </c>
      <c r="Y105">
        <v>20.312403001799396</v>
      </c>
      <c r="Z105">
        <v>23.780374246009046</v>
      </c>
      <c r="AA105">
        <v>27.2483454902187</v>
      </c>
      <c r="AB105">
        <v>30.716316734428357</v>
      </c>
    </row>
    <row r="106" spans="1:28" x14ac:dyDescent="0.25">
      <c r="A106" s="44">
        <v>26</v>
      </c>
      <c r="B106" s="44">
        <v>4</v>
      </c>
      <c r="C106" s="43">
        <v>19.196758711229595</v>
      </c>
      <c r="D106" s="43">
        <v>21.102735095748422</v>
      </c>
      <c r="E106" s="44">
        <f t="shared" si="15"/>
        <v>0.90968107328879733</v>
      </c>
      <c r="F106">
        <f t="shared" si="16"/>
        <v>14.994758429621932</v>
      </c>
      <c r="G106">
        <f t="shared" si="17"/>
        <v>18.081914576897034</v>
      </c>
      <c r="H106">
        <f t="shared" si="18"/>
        <v>21.169070724172137</v>
      </c>
      <c r="I106">
        <f t="shared" si="19"/>
        <v>24.256226871447243</v>
      </c>
      <c r="J106">
        <f t="shared" si="20"/>
        <v>27.343383018722349</v>
      </c>
      <c r="K106" s="11" t="str">
        <f t="shared" si="21"/>
        <v>III</v>
      </c>
      <c r="L106" s="11" t="s">
        <v>157</v>
      </c>
      <c r="M106" s="11" t="s">
        <v>156</v>
      </c>
      <c r="N106" s="122">
        <v>22.25</v>
      </c>
      <c r="O106" s="26"/>
      <c r="P106" s="26"/>
      <c r="V106" s="44">
        <v>6</v>
      </c>
      <c r="W106" s="43">
        <v>23.679667614916323</v>
      </c>
      <c r="X106">
        <v>16.844431757589742</v>
      </c>
      <c r="Y106">
        <v>20.312403001799396</v>
      </c>
      <c r="Z106">
        <v>23.780374246009046</v>
      </c>
      <c r="AA106">
        <v>27.2483454902187</v>
      </c>
      <c r="AB106">
        <v>30.716316734428357</v>
      </c>
    </row>
    <row r="107" spans="1:28" x14ac:dyDescent="0.25">
      <c r="A107" s="44">
        <v>26</v>
      </c>
      <c r="B107" s="44">
        <v>5</v>
      </c>
      <c r="C107" s="43">
        <v>20.976784407250992</v>
      </c>
      <c r="D107" s="43">
        <v>23.041486016450229</v>
      </c>
      <c r="E107" s="44">
        <f t="shared" si="15"/>
        <v>0.9103919943477099</v>
      </c>
      <c r="F107">
        <f t="shared" si="16"/>
        <v>16.372357190125147</v>
      </c>
      <c r="G107">
        <f t="shared" si="17"/>
        <v>19.743136611621502</v>
      </c>
      <c r="H107">
        <f t="shared" si="18"/>
        <v>23.113916033117853</v>
      </c>
      <c r="I107">
        <f t="shared" si="19"/>
        <v>26.484695454614208</v>
      </c>
      <c r="J107">
        <f t="shared" si="20"/>
        <v>29.855474876110563</v>
      </c>
      <c r="K107" s="11" t="str">
        <f t="shared" si="21"/>
        <v>III</v>
      </c>
      <c r="L107" s="11" t="s">
        <v>157</v>
      </c>
      <c r="M107" s="11" t="s">
        <v>156</v>
      </c>
      <c r="N107" s="122">
        <v>22.25</v>
      </c>
      <c r="O107" s="26"/>
      <c r="P107" s="26"/>
      <c r="V107" s="44">
        <v>6</v>
      </c>
      <c r="W107" s="43">
        <v>24.003889106128224</v>
      </c>
      <c r="X107">
        <v>16.844431757589742</v>
      </c>
      <c r="Y107">
        <v>20.312403001799396</v>
      </c>
      <c r="Z107">
        <v>23.780374246009046</v>
      </c>
      <c r="AA107">
        <v>27.2483454902187</v>
      </c>
      <c r="AB107">
        <v>30.716316734428357</v>
      </c>
    </row>
    <row r="108" spans="1:28" x14ac:dyDescent="0.25">
      <c r="A108" s="44">
        <v>26</v>
      </c>
      <c r="B108" s="44">
        <v>6</v>
      </c>
      <c r="C108" s="43">
        <v>21.816300936198292</v>
      </c>
      <c r="D108" s="43">
        <v>23.705855808694796</v>
      </c>
      <c r="E108" s="44">
        <f t="shared" si="15"/>
        <v>0.92029164069227753</v>
      </c>
      <c r="F108">
        <f t="shared" si="16"/>
        <v>16.844431757589742</v>
      </c>
      <c r="G108">
        <f t="shared" si="17"/>
        <v>20.312403001799396</v>
      </c>
      <c r="H108">
        <f t="shared" si="18"/>
        <v>23.780374246009046</v>
      </c>
      <c r="I108">
        <f t="shared" si="19"/>
        <v>27.2483454902187</v>
      </c>
      <c r="J108">
        <f t="shared" si="20"/>
        <v>30.716316734428357</v>
      </c>
      <c r="K108" s="11" t="str">
        <f t="shared" si="21"/>
        <v>III</v>
      </c>
      <c r="L108" s="11" t="s">
        <v>157</v>
      </c>
      <c r="M108" s="11" t="s">
        <v>156</v>
      </c>
      <c r="N108" s="122">
        <v>22.25</v>
      </c>
      <c r="O108" s="26"/>
      <c r="P108" s="26"/>
      <c r="V108" s="44">
        <v>6</v>
      </c>
      <c r="W108" s="43">
        <v>24.078844661958509</v>
      </c>
      <c r="X108">
        <v>16.844431757589742</v>
      </c>
      <c r="Y108">
        <v>20.312403001799396</v>
      </c>
      <c r="Z108">
        <v>23.780374246009046</v>
      </c>
      <c r="AA108">
        <v>27.2483454902187</v>
      </c>
      <c r="AB108">
        <v>30.716316734428357</v>
      </c>
    </row>
    <row r="109" spans="1:28" x14ac:dyDescent="0.25">
      <c r="A109" s="44">
        <v>27</v>
      </c>
      <c r="B109" s="44">
        <v>3</v>
      </c>
      <c r="C109" s="43">
        <v>15.657302253660179</v>
      </c>
      <c r="D109" s="43">
        <v>16.08089150505036</v>
      </c>
      <c r="E109" s="44">
        <f t="shared" si="15"/>
        <v>0.97365884526631197</v>
      </c>
      <c r="F109">
        <f t="shared" si="16"/>
        <v>11.426437490549269</v>
      </c>
      <c r="G109">
        <f t="shared" si="17"/>
        <v>13.778939326838826</v>
      </c>
      <c r="H109">
        <f t="shared" si="18"/>
        <v>16.131441163128379</v>
      </c>
      <c r="I109">
        <f t="shared" si="19"/>
        <v>18.483942999417938</v>
      </c>
      <c r="J109">
        <f t="shared" si="20"/>
        <v>20.836444835707493</v>
      </c>
      <c r="K109" s="11" t="str">
        <f t="shared" si="21"/>
        <v>III</v>
      </c>
      <c r="L109" s="151" t="s">
        <v>157</v>
      </c>
      <c r="M109" s="151" t="s">
        <v>156</v>
      </c>
      <c r="N109" s="122">
        <v>22.25</v>
      </c>
      <c r="O109" s="26"/>
      <c r="P109" s="26"/>
      <c r="V109" s="44">
        <v>6</v>
      </c>
      <c r="W109" s="43">
        <v>22.493251327462357</v>
      </c>
      <c r="X109">
        <v>16.844431757589742</v>
      </c>
      <c r="Y109">
        <v>20.312403001799396</v>
      </c>
      <c r="Z109">
        <v>23.780374246009046</v>
      </c>
      <c r="AA109">
        <v>27.2483454902187</v>
      </c>
      <c r="AB109">
        <v>30.716316734428357</v>
      </c>
    </row>
    <row r="110" spans="1:28" x14ac:dyDescent="0.25">
      <c r="A110" s="44">
        <v>27</v>
      </c>
      <c r="B110" s="44">
        <v>4</v>
      </c>
      <c r="C110" s="43">
        <v>19.160171320821547</v>
      </c>
      <c r="D110" s="43">
        <v>21.102735095748422</v>
      </c>
      <c r="E110" s="44">
        <f t="shared" si="15"/>
        <v>0.90794729848462896</v>
      </c>
      <c r="F110">
        <f t="shared" si="16"/>
        <v>14.994758429621932</v>
      </c>
      <c r="G110">
        <f t="shared" si="17"/>
        <v>18.081914576897034</v>
      </c>
      <c r="H110">
        <f t="shared" si="18"/>
        <v>21.169070724172137</v>
      </c>
      <c r="I110">
        <f t="shared" si="19"/>
        <v>24.256226871447243</v>
      </c>
      <c r="J110">
        <f t="shared" si="20"/>
        <v>27.343383018722349</v>
      </c>
      <c r="K110" s="11" t="str">
        <f t="shared" si="21"/>
        <v>III</v>
      </c>
      <c r="L110" s="151" t="s">
        <v>157</v>
      </c>
      <c r="M110" s="151" t="s">
        <v>156</v>
      </c>
      <c r="N110" s="122">
        <v>22.25</v>
      </c>
      <c r="O110" s="26"/>
      <c r="P110" s="26"/>
      <c r="V110" s="44">
        <v>6</v>
      </c>
      <c r="W110" s="43">
        <v>22.707491327462353</v>
      </c>
      <c r="X110">
        <v>16.844431757589742</v>
      </c>
      <c r="Y110">
        <v>20.312403001799396</v>
      </c>
      <c r="Z110">
        <v>23.780374246009046</v>
      </c>
      <c r="AA110">
        <v>27.2483454902187</v>
      </c>
      <c r="AB110">
        <v>30.716316734428357</v>
      </c>
    </row>
    <row r="111" spans="1:28" x14ac:dyDescent="0.25">
      <c r="A111" s="44">
        <v>27</v>
      </c>
      <c r="B111" s="44">
        <v>5</v>
      </c>
      <c r="C111" s="43">
        <v>20.937038962473284</v>
      </c>
      <c r="D111" s="43">
        <v>23.041486016450229</v>
      </c>
      <c r="E111" s="44">
        <f t="shared" si="15"/>
        <v>0.90866704289495492</v>
      </c>
      <c r="F111">
        <f t="shared" si="16"/>
        <v>16.372357190125147</v>
      </c>
      <c r="G111">
        <f t="shared" si="17"/>
        <v>19.743136611621502</v>
      </c>
      <c r="H111">
        <f t="shared" si="18"/>
        <v>23.113916033117853</v>
      </c>
      <c r="I111">
        <f t="shared" si="19"/>
        <v>26.484695454614208</v>
      </c>
      <c r="J111">
        <f t="shared" si="20"/>
        <v>29.855474876110563</v>
      </c>
      <c r="K111" s="11" t="str">
        <f t="shared" si="21"/>
        <v>III</v>
      </c>
      <c r="L111" s="151" t="s">
        <v>157</v>
      </c>
      <c r="M111" s="151" t="s">
        <v>156</v>
      </c>
      <c r="N111" s="122">
        <v>22.25</v>
      </c>
      <c r="O111" s="26"/>
      <c r="P111" s="26"/>
      <c r="V111" s="44">
        <v>6</v>
      </c>
      <c r="W111" s="43">
        <v>24.970621836178466</v>
      </c>
      <c r="X111">
        <v>16.844431757589742</v>
      </c>
      <c r="Y111">
        <v>20.312403001799396</v>
      </c>
      <c r="Z111">
        <v>23.780374246009046</v>
      </c>
      <c r="AA111">
        <v>27.2483454902187</v>
      </c>
      <c r="AB111">
        <v>30.716316734428357</v>
      </c>
    </row>
    <row r="112" spans="1:28" x14ac:dyDescent="0.25">
      <c r="A112" s="44">
        <v>27</v>
      </c>
      <c r="B112" s="44">
        <v>6</v>
      </c>
      <c r="C112" s="43">
        <v>21.774673429822911</v>
      </c>
      <c r="D112" s="43">
        <v>23.705855808694796</v>
      </c>
      <c r="E112" s="44">
        <f t="shared" si="15"/>
        <v>0.9185356396977844</v>
      </c>
      <c r="F112">
        <f t="shared" si="16"/>
        <v>16.844431757589742</v>
      </c>
      <c r="G112">
        <f t="shared" si="17"/>
        <v>20.312403001799396</v>
      </c>
      <c r="H112">
        <f t="shared" si="18"/>
        <v>23.780374246009046</v>
      </c>
      <c r="I112">
        <f t="shared" si="19"/>
        <v>27.2483454902187</v>
      </c>
      <c r="J112">
        <f t="shared" si="20"/>
        <v>30.716316734428357</v>
      </c>
      <c r="K112" s="11" t="str">
        <f t="shared" si="21"/>
        <v>III</v>
      </c>
      <c r="L112" s="151" t="s">
        <v>157</v>
      </c>
      <c r="M112" s="151" t="s">
        <v>156</v>
      </c>
      <c r="N112" s="122">
        <v>22.25</v>
      </c>
      <c r="O112" s="26"/>
      <c r="P112" s="26"/>
      <c r="V112" s="44">
        <v>6</v>
      </c>
      <c r="W112" s="43">
        <v>25.548119999999997</v>
      </c>
      <c r="X112">
        <v>16.844431757589742</v>
      </c>
      <c r="Y112">
        <v>20.312403001799396</v>
      </c>
      <c r="Z112">
        <v>23.780374246009046</v>
      </c>
      <c r="AA112">
        <v>27.2483454902187</v>
      </c>
      <c r="AB112">
        <v>30.716316734428357</v>
      </c>
    </row>
    <row r="113" spans="1:28" x14ac:dyDescent="0.25">
      <c r="A113" s="44">
        <v>28</v>
      </c>
      <c r="B113" s="44">
        <v>3</v>
      </c>
      <c r="C113" s="43">
        <v>14.964199020081834</v>
      </c>
      <c r="D113" s="43">
        <v>16.08089150505036</v>
      </c>
      <c r="E113" s="44">
        <f t="shared" si="15"/>
        <v>0.93055779994424948</v>
      </c>
      <c r="F113">
        <f t="shared" si="16"/>
        <v>11.426437490549269</v>
      </c>
      <c r="G113">
        <f t="shared" si="17"/>
        <v>13.778939326838826</v>
      </c>
      <c r="H113">
        <f t="shared" si="18"/>
        <v>16.131441163128379</v>
      </c>
      <c r="I113">
        <f t="shared" si="19"/>
        <v>18.483942999417938</v>
      </c>
      <c r="J113">
        <f t="shared" si="20"/>
        <v>20.836444835707493</v>
      </c>
      <c r="K113" s="11" t="str">
        <f t="shared" si="21"/>
        <v>III</v>
      </c>
      <c r="L113" s="11" t="s">
        <v>158</v>
      </c>
      <c r="M113" s="11" t="s">
        <v>157</v>
      </c>
      <c r="N113" s="122">
        <v>18.75</v>
      </c>
      <c r="O113" s="26"/>
      <c r="P113" s="26"/>
      <c r="V113" s="44">
        <v>6</v>
      </c>
      <c r="W113" s="43">
        <v>21.790623608890098</v>
      </c>
      <c r="X113">
        <v>16.844431757589742</v>
      </c>
      <c r="Y113">
        <v>20.312403001799396</v>
      </c>
      <c r="Z113">
        <v>23.780374246009046</v>
      </c>
      <c r="AA113">
        <v>27.2483454902187</v>
      </c>
      <c r="AB113">
        <v>30.716316734428357</v>
      </c>
    </row>
    <row r="114" spans="1:28" x14ac:dyDescent="0.25">
      <c r="A114" s="44">
        <v>28</v>
      </c>
      <c r="B114" s="44">
        <v>4</v>
      </c>
      <c r="C114" s="43">
        <v>17.746243947423494</v>
      </c>
      <c r="D114" s="43">
        <v>21.102735095748422</v>
      </c>
      <c r="E114" s="44">
        <f t="shared" si="15"/>
        <v>0.84094520766641467</v>
      </c>
      <c r="F114">
        <f t="shared" si="16"/>
        <v>14.994758429621932</v>
      </c>
      <c r="G114">
        <f t="shared" si="17"/>
        <v>18.081914576897034</v>
      </c>
      <c r="H114">
        <f t="shared" si="18"/>
        <v>21.169070724172137</v>
      </c>
      <c r="I114">
        <f t="shared" si="19"/>
        <v>24.256226871447243</v>
      </c>
      <c r="J114">
        <f t="shared" si="20"/>
        <v>27.343383018722349</v>
      </c>
      <c r="K114" s="11" t="str">
        <f t="shared" si="21"/>
        <v>IV</v>
      </c>
      <c r="L114" s="11" t="s">
        <v>158</v>
      </c>
      <c r="M114" s="11" t="s">
        <v>157</v>
      </c>
      <c r="N114" s="122">
        <v>18.75</v>
      </c>
      <c r="O114" s="26"/>
      <c r="P114" s="26"/>
      <c r="V114" s="44">
        <v>6</v>
      </c>
      <c r="W114" s="43">
        <v>21.52331618606938</v>
      </c>
      <c r="X114">
        <v>16.844431757589742</v>
      </c>
      <c r="Y114">
        <v>20.312403001799396</v>
      </c>
      <c r="Z114">
        <v>23.780374246009046</v>
      </c>
      <c r="AA114">
        <v>27.2483454902187</v>
      </c>
      <c r="AB114">
        <v>30.716316734428357</v>
      </c>
    </row>
    <row r="115" spans="1:28" x14ac:dyDescent="0.25">
      <c r="A115" s="44">
        <v>28</v>
      </c>
      <c r="B115" s="44">
        <v>5</v>
      </c>
      <c r="C115" s="43">
        <v>19.391910517435811</v>
      </c>
      <c r="D115" s="43">
        <v>23.041486016450229</v>
      </c>
      <c r="E115" s="44">
        <f t="shared" si="15"/>
        <v>0.84160850144783017</v>
      </c>
      <c r="F115">
        <f t="shared" si="16"/>
        <v>16.372357190125147</v>
      </c>
      <c r="G115">
        <f t="shared" si="17"/>
        <v>19.743136611621502</v>
      </c>
      <c r="H115">
        <f t="shared" si="18"/>
        <v>23.113916033117853</v>
      </c>
      <c r="I115">
        <f t="shared" si="19"/>
        <v>26.484695454614208</v>
      </c>
      <c r="J115">
        <f t="shared" si="20"/>
        <v>29.855474876110563</v>
      </c>
      <c r="K115" s="11" t="str">
        <f t="shared" si="21"/>
        <v>IV</v>
      </c>
      <c r="L115" s="11" t="s">
        <v>158</v>
      </c>
      <c r="M115" s="11" t="s">
        <v>157</v>
      </c>
      <c r="N115" s="122">
        <v>18.75</v>
      </c>
      <c r="O115" s="26"/>
      <c r="P115" s="26"/>
      <c r="V115" s="44">
        <v>6</v>
      </c>
      <c r="W115" s="43">
        <v>23.42578946998194</v>
      </c>
      <c r="X115">
        <v>16.844431757589742</v>
      </c>
      <c r="Y115">
        <v>20.312403001799396</v>
      </c>
      <c r="Z115">
        <v>23.780374246009046</v>
      </c>
      <c r="AA115">
        <v>27.2483454902187</v>
      </c>
      <c r="AB115">
        <v>30.716316734428357</v>
      </c>
    </row>
    <row r="116" spans="1:28" x14ac:dyDescent="0.25">
      <c r="A116" s="44">
        <v>28</v>
      </c>
      <c r="B116" s="44">
        <v>6</v>
      </c>
      <c r="C116" s="43">
        <v>20.16757072747566</v>
      </c>
      <c r="D116" s="43">
        <v>23.705855808694796</v>
      </c>
      <c r="E116" s="44">
        <f t="shared" si="15"/>
        <v>0.85074214954427552</v>
      </c>
      <c r="F116">
        <f t="shared" si="16"/>
        <v>16.844431757589742</v>
      </c>
      <c r="G116">
        <f t="shared" si="17"/>
        <v>20.312403001799396</v>
      </c>
      <c r="H116">
        <f t="shared" si="18"/>
        <v>23.780374246009046</v>
      </c>
      <c r="I116">
        <f t="shared" si="19"/>
        <v>27.2483454902187</v>
      </c>
      <c r="J116">
        <f t="shared" si="20"/>
        <v>30.716316734428357</v>
      </c>
      <c r="K116" s="11" t="str">
        <f t="shared" si="21"/>
        <v>IV</v>
      </c>
      <c r="L116" s="11" t="s">
        <v>158</v>
      </c>
      <c r="M116" s="11" t="s">
        <v>157</v>
      </c>
      <c r="N116" s="122">
        <v>18.75</v>
      </c>
      <c r="O116" s="26"/>
      <c r="P116" s="26"/>
      <c r="V116" s="44">
        <v>6</v>
      </c>
      <c r="W116" s="43">
        <v>22.041941328751047</v>
      </c>
      <c r="X116">
        <v>16.844431757589742</v>
      </c>
      <c r="Y116">
        <v>20.312403001799396</v>
      </c>
      <c r="Z116">
        <v>23.780374246009046</v>
      </c>
      <c r="AA116">
        <v>27.2483454902187</v>
      </c>
      <c r="AB116">
        <v>30.716316734428357</v>
      </c>
    </row>
    <row r="117" spans="1:28" x14ac:dyDescent="0.25">
      <c r="A117" s="44">
        <v>29</v>
      </c>
      <c r="B117" s="44">
        <v>3</v>
      </c>
      <c r="C117" s="43">
        <v>15.800862400464775</v>
      </c>
      <c r="D117" s="43">
        <v>16.08089150505036</v>
      </c>
      <c r="E117" s="44">
        <f t="shared" si="15"/>
        <v>0.98258622014223285</v>
      </c>
      <c r="F117">
        <f t="shared" si="16"/>
        <v>11.426437490549269</v>
      </c>
      <c r="G117">
        <f t="shared" si="17"/>
        <v>13.778939326838826</v>
      </c>
      <c r="H117">
        <f t="shared" si="18"/>
        <v>16.131441163128379</v>
      </c>
      <c r="I117">
        <f t="shared" si="19"/>
        <v>18.483942999417938</v>
      </c>
      <c r="J117">
        <f t="shared" si="20"/>
        <v>20.836444835707493</v>
      </c>
      <c r="K117" s="11" t="str">
        <f t="shared" si="21"/>
        <v>III</v>
      </c>
      <c r="L117" s="151" t="s">
        <v>156</v>
      </c>
      <c r="M117" s="151" t="s">
        <v>155</v>
      </c>
      <c r="N117" s="122">
        <v>25.75</v>
      </c>
      <c r="O117" s="26"/>
      <c r="P117" s="26"/>
      <c r="V117" s="44">
        <v>6</v>
      </c>
      <c r="W117" s="43">
        <v>21.816300936198292</v>
      </c>
      <c r="X117">
        <v>16.844431757589742</v>
      </c>
      <c r="Y117">
        <v>20.312403001799396</v>
      </c>
      <c r="Z117">
        <v>23.780374246009046</v>
      </c>
      <c r="AA117">
        <v>27.2483454902187</v>
      </c>
      <c r="AB117">
        <v>30.716316734428357</v>
      </c>
    </row>
    <row r="118" spans="1:28" x14ac:dyDescent="0.25">
      <c r="A118" s="44">
        <v>29</v>
      </c>
      <c r="B118" s="44">
        <v>4</v>
      </c>
      <c r="C118" s="43">
        <v>21.20130841470959</v>
      </c>
      <c r="D118" s="43">
        <v>21.102735095748422</v>
      </c>
      <c r="E118" s="44">
        <f t="shared" si="15"/>
        <v>1.0046711157825712</v>
      </c>
      <c r="F118">
        <f t="shared" si="16"/>
        <v>14.994758429621932</v>
      </c>
      <c r="G118">
        <f t="shared" si="17"/>
        <v>18.081914576897034</v>
      </c>
      <c r="H118">
        <f t="shared" si="18"/>
        <v>21.169070724172137</v>
      </c>
      <c r="I118">
        <f t="shared" si="19"/>
        <v>24.256226871447243</v>
      </c>
      <c r="J118">
        <f t="shared" si="20"/>
        <v>27.343383018722349</v>
      </c>
      <c r="K118" s="11" t="str">
        <f t="shared" si="21"/>
        <v>II</v>
      </c>
      <c r="L118" s="151" t="str">
        <f>K118</f>
        <v>II</v>
      </c>
      <c r="M118" s="151" t="s">
        <v>155</v>
      </c>
      <c r="N118" s="122">
        <v>25.75</v>
      </c>
      <c r="O118" s="26"/>
      <c r="P118" s="26"/>
      <c r="V118" s="44">
        <v>6</v>
      </c>
      <c r="W118" s="43">
        <v>21.774673429822911</v>
      </c>
      <c r="X118">
        <v>16.844431757589742</v>
      </c>
      <c r="Y118">
        <v>20.312403001799396</v>
      </c>
      <c r="Z118">
        <v>23.780374246009046</v>
      </c>
      <c r="AA118">
        <v>27.2483454902187</v>
      </c>
      <c r="AB118">
        <v>30.716316734428357</v>
      </c>
    </row>
    <row r="119" spans="1:28" x14ac:dyDescent="0.25">
      <c r="A119" s="44">
        <v>29</v>
      </c>
      <c r="B119" s="44">
        <v>5</v>
      </c>
      <c r="C119" s="43">
        <v>23.167569521030114</v>
      </c>
      <c r="D119" s="43">
        <v>23.041486016450229</v>
      </c>
      <c r="E119" s="44">
        <f t="shared" si="15"/>
        <v>1.0054720214004369</v>
      </c>
      <c r="F119">
        <f t="shared" si="16"/>
        <v>16.372357190125147</v>
      </c>
      <c r="G119">
        <f t="shared" si="17"/>
        <v>19.743136611621502</v>
      </c>
      <c r="H119">
        <f t="shared" si="18"/>
        <v>23.113916033117853</v>
      </c>
      <c r="I119">
        <f t="shared" si="19"/>
        <v>26.484695454614208</v>
      </c>
      <c r="J119">
        <f t="shared" si="20"/>
        <v>29.855474876110563</v>
      </c>
      <c r="K119" s="11" t="str">
        <f t="shared" si="21"/>
        <v>II</v>
      </c>
      <c r="L119" s="151" t="str">
        <f t="shared" ref="L119:L120" si="24">K119</f>
        <v>II</v>
      </c>
      <c r="M119" s="151" t="s">
        <v>155</v>
      </c>
      <c r="N119" s="122">
        <v>25.75</v>
      </c>
      <c r="O119" s="26"/>
      <c r="P119" s="26"/>
      <c r="V119" s="44">
        <v>6</v>
      </c>
      <c r="W119" s="43">
        <v>20.16757072747566</v>
      </c>
      <c r="X119">
        <v>16.844431757589742</v>
      </c>
      <c r="Y119">
        <v>20.312403001799396</v>
      </c>
      <c r="Z119">
        <v>23.780374246009046</v>
      </c>
      <c r="AA119">
        <v>27.2483454902187</v>
      </c>
      <c r="AB119">
        <v>30.716316734428357</v>
      </c>
    </row>
    <row r="120" spans="1:28" x14ac:dyDescent="0.25">
      <c r="A120" s="44">
        <v>29</v>
      </c>
      <c r="B120" s="44">
        <v>6</v>
      </c>
      <c r="C120" s="43">
        <v>24.094691945386685</v>
      </c>
      <c r="D120" s="43">
        <v>23.705855808694796</v>
      </c>
      <c r="E120" s="44">
        <f t="shared" si="15"/>
        <v>1.0164025352988637</v>
      </c>
      <c r="F120">
        <f t="shared" si="16"/>
        <v>16.844431757589742</v>
      </c>
      <c r="G120">
        <f t="shared" si="17"/>
        <v>20.312403001799396</v>
      </c>
      <c r="H120">
        <f t="shared" si="18"/>
        <v>23.780374246009046</v>
      </c>
      <c r="I120">
        <f t="shared" si="19"/>
        <v>27.2483454902187</v>
      </c>
      <c r="J120">
        <f t="shared" si="20"/>
        <v>30.716316734428357</v>
      </c>
      <c r="K120" s="11" t="str">
        <f t="shared" si="21"/>
        <v>II</v>
      </c>
      <c r="L120" s="151" t="str">
        <f t="shared" si="24"/>
        <v>II</v>
      </c>
      <c r="M120" s="151" t="s">
        <v>155</v>
      </c>
      <c r="N120" s="122">
        <v>25.75</v>
      </c>
      <c r="O120" s="26"/>
      <c r="P120" s="26"/>
      <c r="V120" s="44">
        <v>6</v>
      </c>
      <c r="W120" s="43">
        <v>24.094691945386685</v>
      </c>
      <c r="X120">
        <v>16.844431757589742</v>
      </c>
      <c r="Y120">
        <v>20.312403001799396</v>
      </c>
      <c r="Z120">
        <v>23.780374246009046</v>
      </c>
      <c r="AA120">
        <v>27.2483454902187</v>
      </c>
      <c r="AB120">
        <v>30.716316734428357</v>
      </c>
    </row>
    <row r="121" spans="1:28" x14ac:dyDescent="0.25">
      <c r="A121" s="44">
        <v>30</v>
      </c>
      <c r="B121" s="44">
        <v>3</v>
      </c>
      <c r="C121" s="43">
        <v>16.104205224619086</v>
      </c>
      <c r="D121" s="43">
        <v>16.08089150505036</v>
      </c>
      <c r="E121" s="44">
        <f t="shared" si="15"/>
        <v>1.0014497778037619</v>
      </c>
      <c r="F121">
        <f t="shared" si="16"/>
        <v>11.426437490549269</v>
      </c>
      <c r="G121">
        <f t="shared" si="17"/>
        <v>13.778939326838826</v>
      </c>
      <c r="H121">
        <f t="shared" si="18"/>
        <v>16.131441163128379</v>
      </c>
      <c r="I121">
        <f t="shared" si="19"/>
        <v>18.483942999417938</v>
      </c>
      <c r="J121">
        <f t="shared" si="20"/>
        <v>20.836444835707493</v>
      </c>
      <c r="K121" s="11" t="str">
        <f t="shared" si="21"/>
        <v>III</v>
      </c>
      <c r="L121" s="26" t="s">
        <v>157</v>
      </c>
      <c r="M121" s="26" t="s">
        <v>156</v>
      </c>
      <c r="N121" s="122">
        <v>22.25</v>
      </c>
      <c r="O121" s="26"/>
      <c r="P121" s="26"/>
      <c r="V121" s="44">
        <v>6</v>
      </c>
      <c r="W121" s="43">
        <v>22.969117417667452</v>
      </c>
      <c r="X121">
        <v>16.844431757589742</v>
      </c>
      <c r="Y121">
        <v>20.312403001799396</v>
      </c>
      <c r="Z121">
        <v>23.780374246009046</v>
      </c>
      <c r="AA121">
        <v>27.2483454902187</v>
      </c>
      <c r="AB121">
        <v>30.716316734428357</v>
      </c>
    </row>
    <row r="122" spans="1:28" x14ac:dyDescent="0.25">
      <c r="A122" s="44">
        <v>30</v>
      </c>
      <c r="B122" s="44">
        <v>4</v>
      </c>
      <c r="C122" s="43">
        <v>20.213694456373144</v>
      </c>
      <c r="D122" s="43">
        <v>21.102735095748422</v>
      </c>
      <c r="E122" s="44">
        <f t="shared" si="15"/>
        <v>0.95787083355112612</v>
      </c>
      <c r="F122">
        <f t="shared" si="16"/>
        <v>14.994758429621932</v>
      </c>
      <c r="G122">
        <f t="shared" si="17"/>
        <v>18.081914576897034</v>
      </c>
      <c r="H122">
        <f t="shared" si="18"/>
        <v>21.169070724172137</v>
      </c>
      <c r="I122">
        <f t="shared" si="19"/>
        <v>24.256226871447243</v>
      </c>
      <c r="J122">
        <f t="shared" si="20"/>
        <v>27.343383018722349</v>
      </c>
      <c r="K122" s="11" t="str">
        <f t="shared" si="21"/>
        <v>III</v>
      </c>
      <c r="L122" s="26" t="s">
        <v>157</v>
      </c>
      <c r="M122" s="26" t="s">
        <v>156</v>
      </c>
      <c r="N122" s="122">
        <v>22.25</v>
      </c>
      <c r="O122" s="26"/>
      <c r="P122" s="26"/>
    </row>
    <row r="123" spans="1:28" x14ac:dyDescent="0.25">
      <c r="A123" s="44">
        <v>30</v>
      </c>
      <c r="B123" s="44">
        <v>5</v>
      </c>
      <c r="C123" s="43">
        <v>22.08535808505232</v>
      </c>
      <c r="D123" s="43">
        <v>23.041486016450229</v>
      </c>
      <c r="E123" s="44">
        <f t="shared" si="15"/>
        <v>0.95850406823955314</v>
      </c>
      <c r="F123">
        <f t="shared" si="16"/>
        <v>16.372357190125147</v>
      </c>
      <c r="G123">
        <f t="shared" si="17"/>
        <v>19.743136611621502</v>
      </c>
      <c r="H123">
        <f t="shared" si="18"/>
        <v>23.113916033117853</v>
      </c>
      <c r="I123">
        <f t="shared" si="19"/>
        <v>26.484695454614208</v>
      </c>
      <c r="J123">
        <f t="shared" si="20"/>
        <v>29.855474876110563</v>
      </c>
      <c r="K123" s="11" t="str">
        <f t="shared" si="21"/>
        <v>III</v>
      </c>
      <c r="L123" s="26" t="s">
        <v>157</v>
      </c>
      <c r="M123" s="26" t="s">
        <v>156</v>
      </c>
      <c r="N123" s="122">
        <v>22.25</v>
      </c>
      <c r="O123" s="26"/>
      <c r="P123" s="26"/>
    </row>
    <row r="124" spans="1:28" x14ac:dyDescent="0.25">
      <c r="A124" s="44">
        <v>30</v>
      </c>
      <c r="B124" s="44">
        <v>6</v>
      </c>
      <c r="C124" s="43">
        <v>22.969117417667452</v>
      </c>
      <c r="D124" s="43">
        <v>23.705855808694796</v>
      </c>
      <c r="E124" s="44">
        <f t="shared" si="15"/>
        <v>0.96892167079000269</v>
      </c>
      <c r="F124">
        <f t="shared" si="16"/>
        <v>16.844431757589742</v>
      </c>
      <c r="G124">
        <f t="shared" si="17"/>
        <v>20.312403001799396</v>
      </c>
      <c r="H124">
        <f t="shared" si="18"/>
        <v>23.780374246009046</v>
      </c>
      <c r="I124">
        <f t="shared" si="19"/>
        <v>27.2483454902187</v>
      </c>
      <c r="J124">
        <f t="shared" si="20"/>
        <v>30.716316734428357</v>
      </c>
      <c r="K124" s="11" t="str">
        <f t="shared" si="21"/>
        <v>III</v>
      </c>
      <c r="L124" s="26" t="s">
        <v>157</v>
      </c>
      <c r="M124" s="26" t="s">
        <v>156</v>
      </c>
      <c r="N124" s="122">
        <v>22.25</v>
      </c>
      <c r="O124" s="26"/>
      <c r="P124" s="26"/>
    </row>
    <row r="132" spans="3:3" x14ac:dyDescent="0.25">
      <c r="C132" t="s">
        <v>149</v>
      </c>
    </row>
    <row r="133" spans="3:3" x14ac:dyDescent="0.25">
      <c r="C133" s="44" t="s">
        <v>150</v>
      </c>
    </row>
  </sheetData>
  <autoFilter ref="V1:AB121" xr:uid="{AA6BEDA5-5501-4442-8AF8-377A4DAE8264}">
    <sortState xmlns:xlrd2="http://schemas.microsoft.com/office/spreadsheetml/2017/richdata2" ref="V2:AB121">
      <sortCondition ref="V1:V121"/>
    </sortState>
  </autoFilter>
  <mergeCells count="1">
    <mergeCell ref="F3:G3"/>
  </mergeCells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3607C946BE51F4285409D316F7B3881" ma:contentTypeVersion="2" ma:contentTypeDescription="Crie um novo documento." ma:contentTypeScope="" ma:versionID="36d63b3b36ac5c31eb3c7eece4df6d5a">
  <xsd:schema xmlns:xsd="http://www.w3.org/2001/XMLSchema" xmlns:xs="http://www.w3.org/2001/XMLSchema" xmlns:p="http://schemas.microsoft.com/office/2006/metadata/properties" xmlns:ns2="a91c6e46-5e14-47f3-be7a-f5b63ad6985b" targetNamespace="http://schemas.microsoft.com/office/2006/metadata/properties" ma:root="true" ma:fieldsID="2df241facb44bbf16422c01766c9c6e7" ns2:_="">
    <xsd:import namespace="a91c6e46-5e14-47f3-be7a-f5b63ad6985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1c6e46-5e14-47f3-be7a-f5b63ad698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D45FB1A-5F2E-40FB-86CD-31247198385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1c6e46-5e14-47f3-be7a-f5b63ad6985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B0A022A-B42B-4F47-B478-1ADBF07BA90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8AA6DD7-6244-441A-9B5D-59DD8897558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Natália</vt:lpstr>
      <vt:lpstr>Modelos</vt:lpstr>
      <vt:lpstr>Ano2022C</vt:lpstr>
      <vt:lpstr>curtis 2022</vt:lpstr>
      <vt:lpstr>Ht Est 2022</vt:lpstr>
      <vt:lpstr>Ano2021C</vt:lpstr>
      <vt:lpstr>Ht Est 2021</vt:lpstr>
      <vt:lpstr>Ano2020C</vt:lpstr>
      <vt:lpstr>Ht Est 2020</vt:lpstr>
      <vt:lpstr>Ano2019C</vt:lpstr>
      <vt:lpstr>Ht Est 2019</vt:lpstr>
      <vt:lpstr>Cubagem</vt:lpstr>
      <vt:lpstr>TabelaDinamicaVol</vt:lpstr>
      <vt:lpstr>AjusteVol</vt:lpstr>
      <vt:lpstr>Hdom</vt:lpstr>
      <vt:lpstr>CurvexHdom</vt:lpstr>
      <vt:lpstr>HdomEstGompertz</vt:lpstr>
      <vt:lpstr>Sítio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miguelederpereira@hotmail.com</dc:creator>
  <cp:keywords/>
  <dc:description/>
  <cp:lastModifiedBy>Danillo Cardim</cp:lastModifiedBy>
  <cp:revision/>
  <dcterms:created xsi:type="dcterms:W3CDTF">2014-09-24T22:22:57Z</dcterms:created>
  <dcterms:modified xsi:type="dcterms:W3CDTF">2023-08-31T01:07:58Z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0x01010003607C946BE51F4285409D316F7B3881</vt:lpwstr>
  </property>
</Properties>
</file>